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4.xml" ContentType="application/vnd.openxmlformats-officedocument.spreadsheetml.pivot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Work\Oils\LINE-UPS\SOYBEANS LINEUP\Nuevo\Coder\"/>
    </mc:Choice>
  </mc:AlternateContent>
  <xr:revisionPtr revIDLastSave="0" documentId="13_ncr:1_{47229A9A-B236-4DE8-A4E6-F2610B84583A}" xr6:coauthVersionLast="47" xr6:coauthVersionMax="47" xr10:uidLastSave="{00000000-0000-0000-0000-000000000000}"/>
  <bookViews>
    <workbookView xWindow="-110" yWindow="-110" windowWidth="19420" windowHeight="10420" tabRatio="883" activeTab="1" xr2:uid="{00000000-000D-0000-FFFF-FFFF00000000}"/>
  </bookViews>
  <sheets>
    <sheet name="Sheet1" sheetId="44" r:id="rId1"/>
    <sheet name="Lineup Total" sheetId="4" r:id="rId2"/>
    <sheet name="AUX IDs" sheetId="45" r:id="rId3"/>
    <sheet name="Puerto" sheetId="46" r:id="rId4"/>
    <sheet name="Berth" sheetId="47" r:id="rId5"/>
    <sheet name="Vessel" sheetId="48" r:id="rId6"/>
    <sheet name="Destino" sheetId="49" r:id="rId7"/>
    <sheet name="Coordinator" sheetId="50" r:id="rId8"/>
    <sheet name="Shipper" sheetId="51" r:id="rId9"/>
    <sheet name="Producto" sheetId="52" r:id="rId10"/>
    <sheet name="Arg Registers" sheetId="39" r:id="rId11"/>
    <sheet name="IMPORTS" sheetId="36" r:id="rId12"/>
    <sheet name="Check" sheetId="43" r:id="rId13"/>
    <sheet name="AUX" sheetId="40" r:id="rId14"/>
  </sheets>
  <externalReferences>
    <externalReference r:id="rId15"/>
  </externalReferences>
  <definedNames>
    <definedName name="_xlnm._FilterDatabase" localSheetId="10" hidden="1">'Arg Registers'!$A$1:$J$152</definedName>
    <definedName name="_xlnm._FilterDatabase" localSheetId="11" hidden="1">IMPORTS!#REF!</definedName>
    <definedName name="_xlnm._FilterDatabase" localSheetId="1" hidden="1">'Lineup Total'!$2:$2</definedName>
    <definedName name="_xlnm.Print_Area" localSheetId="1">'Lineup Total'!#REF!</definedName>
  </definedName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2" i="52" l="1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311" i="52"/>
  <c r="F312" i="52"/>
  <c r="F313" i="52"/>
  <c r="F314" i="52"/>
  <c r="F315" i="52"/>
  <c r="F316" i="52"/>
  <c r="F317" i="52"/>
  <c r="F318" i="52"/>
  <c r="F319" i="52"/>
  <c r="F320" i="52"/>
  <c r="F321" i="52"/>
  <c r="F322" i="52"/>
  <c r="F323" i="52"/>
  <c r="F324" i="52"/>
  <c r="F325" i="52"/>
  <c r="F326" i="52"/>
  <c r="F327" i="52"/>
  <c r="F328" i="52"/>
  <c r="F329" i="52"/>
  <c r="F330" i="52"/>
  <c r="F331" i="52"/>
  <c r="F332" i="52"/>
  <c r="F333" i="52"/>
  <c r="F334" i="52"/>
  <c r="F335" i="52"/>
  <c r="F336" i="52"/>
  <c r="F337" i="52"/>
  <c r="F338" i="52"/>
  <c r="F339" i="52"/>
  <c r="F340" i="52"/>
  <c r="F341" i="52"/>
  <c r="F342" i="52"/>
  <c r="F343" i="52"/>
  <c r="F344" i="52"/>
  <c r="F345" i="52"/>
  <c r="F346" i="52"/>
  <c r="F347" i="52"/>
  <c r="F348" i="52"/>
  <c r="F349" i="52"/>
  <c r="F350" i="52"/>
  <c r="F351" i="52"/>
  <c r="F352" i="52"/>
  <c r="F353" i="52"/>
  <c r="F354" i="52"/>
  <c r="F355" i="52"/>
  <c r="F356" i="52"/>
  <c r="F357" i="52"/>
  <c r="F358" i="52"/>
  <c r="F359" i="52"/>
  <c r="F360" i="52"/>
  <c r="F361" i="52"/>
  <c r="F362" i="52"/>
  <c r="F363" i="52"/>
  <c r="F364" i="52"/>
  <c r="F365" i="52"/>
  <c r="F366" i="52"/>
  <c r="F367" i="52"/>
  <c r="F368" i="52"/>
  <c r="F369" i="52"/>
  <c r="F370" i="52"/>
  <c r="F371" i="52"/>
  <c r="F372" i="52"/>
  <c r="F373" i="52"/>
  <c r="F374" i="52"/>
  <c r="F375" i="52"/>
  <c r="F376" i="52"/>
  <c r="F377" i="52"/>
  <c r="F378" i="52"/>
  <c r="F379" i="52"/>
  <c r="F380" i="52"/>
  <c r="F381" i="52"/>
  <c r="F382" i="52"/>
  <c r="F383" i="52"/>
  <c r="F384" i="52"/>
  <c r="F385" i="52"/>
  <c r="F386" i="52"/>
  <c r="F387" i="52"/>
  <c r="F388" i="52"/>
  <c r="F389" i="52"/>
  <c r="F390" i="52"/>
  <c r="F391" i="52"/>
  <c r="F392" i="52"/>
  <c r="F393" i="52"/>
  <c r="F394" i="52"/>
  <c r="F395" i="52"/>
  <c r="F396" i="52"/>
  <c r="F397" i="52"/>
  <c r="F398" i="52"/>
  <c r="F399" i="52"/>
  <c r="F400" i="52"/>
  <c r="F401" i="52"/>
  <c r="F402" i="52"/>
  <c r="F403" i="52"/>
  <c r="F404" i="52"/>
  <c r="F405" i="52"/>
  <c r="F406" i="52"/>
  <c r="F407" i="52"/>
  <c r="F408" i="52"/>
  <c r="F409" i="52"/>
  <c r="F410" i="52"/>
  <c r="F411" i="52"/>
  <c r="F412" i="52"/>
  <c r="F413" i="52"/>
  <c r="F414" i="52"/>
  <c r="F415" i="52"/>
  <c r="F416" i="52"/>
  <c r="F417" i="52"/>
  <c r="F418" i="52"/>
  <c r="F419" i="52"/>
  <c r="F420" i="52"/>
  <c r="F421" i="52"/>
  <c r="F422" i="52"/>
  <c r="F423" i="52"/>
  <c r="F424" i="52"/>
  <c r="F425" i="52"/>
  <c r="F426" i="52"/>
  <c r="F427" i="52"/>
  <c r="F428" i="52"/>
  <c r="F429" i="52"/>
  <c r="F430" i="52"/>
  <c r="F431" i="52"/>
  <c r="F432" i="52"/>
  <c r="F433" i="52"/>
  <c r="F434" i="52"/>
  <c r="F435" i="52"/>
  <c r="F436" i="52"/>
  <c r="F437" i="52"/>
  <c r="F438" i="52"/>
  <c r="F439" i="52"/>
  <c r="F440" i="52"/>
  <c r="F441" i="52"/>
  <c r="F442" i="52"/>
  <c r="F443" i="52"/>
  <c r="F444" i="52"/>
  <c r="F445" i="52"/>
  <c r="F446" i="52"/>
  <c r="F447" i="52"/>
  <c r="F448" i="52"/>
  <c r="F449" i="52"/>
  <c r="F450" i="52"/>
  <c r="F451" i="52"/>
  <c r="F452" i="52"/>
  <c r="F453" i="52"/>
  <c r="F454" i="52"/>
  <c r="F455" i="52"/>
  <c r="F456" i="52"/>
  <c r="F457" i="52"/>
  <c r="F458" i="52"/>
  <c r="F459" i="52"/>
  <c r="F460" i="52"/>
  <c r="F461" i="52"/>
  <c r="F462" i="52"/>
  <c r="F463" i="52"/>
  <c r="F464" i="52"/>
  <c r="F465" i="52"/>
  <c r="F466" i="52"/>
  <c r="F467" i="52"/>
  <c r="F468" i="52"/>
  <c r="F469" i="52"/>
  <c r="F470" i="52"/>
  <c r="F471" i="52"/>
  <c r="F472" i="52"/>
  <c r="F473" i="52"/>
  <c r="F474" i="52"/>
  <c r="F475" i="52"/>
  <c r="F476" i="52"/>
  <c r="F477" i="52"/>
  <c r="F478" i="52"/>
  <c r="F479" i="52"/>
  <c r="F480" i="52"/>
  <c r="F481" i="52"/>
  <c r="F482" i="52"/>
  <c r="F483" i="52"/>
  <c r="F484" i="52"/>
  <c r="F485" i="52"/>
  <c r="F486" i="52"/>
  <c r="F487" i="52"/>
  <c r="F488" i="52"/>
  <c r="F489" i="52"/>
  <c r="F490" i="52"/>
  <c r="F491" i="52"/>
  <c r="F492" i="52"/>
  <c r="F493" i="52"/>
  <c r="F494" i="52"/>
  <c r="F495" i="52"/>
  <c r="F496" i="52"/>
  <c r="F497" i="52"/>
  <c r="F498" i="52"/>
  <c r="F499" i="52"/>
  <c r="F500" i="52"/>
  <c r="F501" i="52"/>
  <c r="F502" i="52"/>
  <c r="F503" i="52"/>
  <c r="F504" i="52"/>
  <c r="F505" i="52"/>
  <c r="F506" i="52"/>
  <c r="F507" i="52"/>
  <c r="F508" i="52"/>
  <c r="F509" i="52"/>
  <c r="F510" i="52"/>
  <c r="F511" i="52"/>
  <c r="F512" i="52"/>
  <c r="F513" i="52"/>
  <c r="F514" i="52"/>
  <c r="F515" i="52"/>
  <c r="F516" i="52"/>
  <c r="F517" i="52"/>
  <c r="F518" i="52"/>
  <c r="F519" i="52"/>
  <c r="F520" i="52"/>
  <c r="F521" i="52"/>
  <c r="F522" i="52"/>
  <c r="F523" i="52"/>
  <c r="F524" i="52"/>
  <c r="F525" i="52"/>
  <c r="F526" i="52"/>
  <c r="F527" i="52"/>
  <c r="F528" i="52"/>
  <c r="F529" i="52"/>
  <c r="F530" i="52"/>
  <c r="F531" i="52"/>
  <c r="F532" i="52"/>
  <c r="F533" i="52"/>
  <c r="F534" i="52"/>
  <c r="F535" i="52"/>
  <c r="F536" i="52"/>
  <c r="F537" i="52"/>
  <c r="F538" i="52"/>
  <c r="F539" i="52"/>
  <c r="F540" i="52"/>
  <c r="F541" i="52"/>
  <c r="F542" i="52"/>
  <c r="F543" i="52"/>
  <c r="F544" i="52"/>
  <c r="F545" i="52"/>
  <c r="F546" i="52"/>
  <c r="F547" i="52"/>
  <c r="F548" i="52"/>
  <c r="F549" i="52"/>
  <c r="F550" i="52"/>
  <c r="F551" i="52"/>
  <c r="F552" i="52"/>
  <c r="F553" i="52"/>
  <c r="F554" i="52"/>
  <c r="F555" i="52"/>
  <c r="F556" i="52"/>
  <c r="F557" i="52"/>
  <c r="F558" i="52"/>
  <c r="F559" i="52"/>
  <c r="F560" i="52"/>
  <c r="F561" i="52"/>
  <c r="F562" i="52"/>
  <c r="F563" i="52"/>
  <c r="F564" i="52"/>
  <c r="F565" i="52"/>
  <c r="F566" i="52"/>
  <c r="F567" i="52"/>
  <c r="F568" i="52"/>
  <c r="F569" i="52"/>
  <c r="F570" i="52"/>
  <c r="F571" i="52"/>
  <c r="F572" i="52"/>
  <c r="F573" i="52"/>
  <c r="F574" i="52"/>
  <c r="F575" i="52"/>
  <c r="F576" i="52"/>
  <c r="F577" i="52"/>
  <c r="F578" i="52"/>
  <c r="F579" i="52"/>
  <c r="F580" i="52"/>
  <c r="F581" i="52"/>
  <c r="F582" i="52"/>
  <c r="F583" i="52"/>
  <c r="F584" i="52"/>
  <c r="F585" i="52"/>
  <c r="F586" i="52"/>
  <c r="F587" i="52"/>
  <c r="F588" i="52"/>
  <c r="F589" i="52"/>
  <c r="F590" i="52"/>
  <c r="F591" i="52"/>
  <c r="F592" i="52"/>
  <c r="F593" i="52"/>
  <c r="F594" i="52"/>
  <c r="F595" i="52"/>
  <c r="F596" i="52"/>
  <c r="F597" i="52"/>
  <c r="F598" i="52"/>
  <c r="F599" i="52"/>
  <c r="F600" i="52"/>
  <c r="F601" i="52"/>
  <c r="F602" i="52"/>
  <c r="F603" i="52"/>
  <c r="F604" i="52"/>
  <c r="F605" i="52"/>
  <c r="F606" i="52"/>
  <c r="F607" i="52"/>
  <c r="F608" i="52"/>
  <c r="F609" i="52"/>
  <c r="F610" i="52"/>
  <c r="F611" i="52"/>
  <c r="F612" i="52"/>
  <c r="F613" i="52"/>
  <c r="F614" i="52"/>
  <c r="F615" i="52"/>
  <c r="F616" i="52"/>
  <c r="F617" i="52"/>
  <c r="F618" i="52"/>
  <c r="F619" i="52"/>
  <c r="F620" i="52"/>
  <c r="F621" i="52"/>
  <c r="F622" i="52"/>
  <c r="F623" i="52"/>
  <c r="F624" i="52"/>
  <c r="F625" i="52"/>
  <c r="F626" i="52"/>
  <c r="F627" i="52"/>
  <c r="F628" i="52"/>
  <c r="F629" i="52"/>
  <c r="F630" i="52"/>
  <c r="F631" i="52"/>
  <c r="F632" i="52"/>
  <c r="F633" i="52"/>
  <c r="F634" i="52"/>
  <c r="F635" i="52"/>
  <c r="F636" i="52"/>
  <c r="F637" i="52"/>
  <c r="F638" i="52"/>
  <c r="F639" i="52"/>
  <c r="F640" i="52"/>
  <c r="F641" i="52"/>
  <c r="F642" i="52"/>
  <c r="F643" i="52"/>
  <c r="F644" i="52"/>
  <c r="F645" i="52"/>
  <c r="F646" i="52"/>
  <c r="F647" i="52"/>
  <c r="F648" i="52"/>
  <c r="F649" i="52"/>
  <c r="F650" i="52"/>
  <c r="F651" i="52"/>
  <c r="F652" i="52"/>
  <c r="F653" i="52"/>
  <c r="F654" i="52"/>
  <c r="F655" i="52"/>
  <c r="F656" i="52"/>
  <c r="F657" i="52"/>
  <c r="F658" i="52"/>
  <c r="F659" i="52"/>
  <c r="F660" i="52"/>
  <c r="F661" i="52"/>
  <c r="F662" i="52"/>
  <c r="F663" i="52"/>
  <c r="F664" i="52"/>
  <c r="F665" i="52"/>
  <c r="F666" i="52"/>
  <c r="F667" i="52"/>
  <c r="F668" i="52"/>
  <c r="F669" i="52"/>
  <c r="F670" i="52"/>
  <c r="F671" i="52"/>
  <c r="F672" i="52"/>
  <c r="F673" i="52"/>
  <c r="F674" i="52"/>
  <c r="F675" i="52"/>
  <c r="F676" i="52"/>
  <c r="F677" i="52"/>
  <c r="F678" i="52"/>
  <c r="F679" i="52"/>
  <c r="F680" i="52"/>
  <c r="F681" i="52"/>
  <c r="F682" i="52"/>
  <c r="F683" i="52"/>
  <c r="F684" i="52"/>
  <c r="F685" i="52"/>
  <c r="F686" i="52"/>
  <c r="F687" i="52"/>
  <c r="F688" i="52"/>
  <c r="F689" i="52"/>
  <c r="F690" i="52"/>
  <c r="F691" i="52"/>
  <c r="F692" i="52"/>
  <c r="F693" i="52"/>
  <c r="F694" i="52"/>
  <c r="F695" i="52"/>
  <c r="F696" i="52"/>
  <c r="F697" i="52"/>
  <c r="F698" i="52"/>
  <c r="F699" i="52"/>
  <c r="F700" i="52"/>
  <c r="F701" i="52"/>
  <c r="F702" i="52"/>
  <c r="F703" i="52"/>
  <c r="F704" i="52"/>
  <c r="F705" i="52"/>
  <c r="F706" i="52"/>
  <c r="F707" i="52"/>
  <c r="F708" i="52"/>
  <c r="F709" i="52"/>
  <c r="F710" i="52"/>
  <c r="F711" i="52"/>
  <c r="F712" i="52"/>
  <c r="F713" i="52"/>
  <c r="F714" i="52"/>
  <c r="F715" i="52"/>
  <c r="F716" i="52"/>
  <c r="F717" i="52"/>
  <c r="F718" i="52"/>
  <c r="F719" i="52"/>
  <c r="F720" i="52"/>
  <c r="F721" i="52"/>
  <c r="F722" i="52"/>
  <c r="F723" i="52"/>
  <c r="F724" i="52"/>
  <c r="F725" i="52"/>
  <c r="F726" i="52"/>
  <c r="F727" i="52"/>
  <c r="F728" i="52"/>
  <c r="F729" i="52"/>
  <c r="F730" i="52"/>
  <c r="F731" i="52"/>
  <c r="F732" i="52"/>
  <c r="F733" i="52"/>
  <c r="F734" i="52"/>
  <c r="F735" i="52"/>
  <c r="F736" i="52"/>
  <c r="F737" i="52"/>
  <c r="F738" i="52"/>
  <c r="F739" i="52"/>
  <c r="F740" i="52"/>
  <c r="F741" i="52"/>
  <c r="F742" i="52"/>
  <c r="F743" i="52"/>
  <c r="F744" i="52"/>
  <c r="F745" i="52"/>
  <c r="F746" i="52"/>
  <c r="F747" i="52"/>
  <c r="F748" i="52"/>
  <c r="F749" i="52"/>
  <c r="F750" i="52"/>
  <c r="F751" i="52"/>
  <c r="F752" i="52"/>
  <c r="F753" i="52"/>
  <c r="F754" i="52"/>
  <c r="F755" i="52"/>
  <c r="F756" i="52"/>
  <c r="F757" i="52"/>
  <c r="F758" i="52"/>
  <c r="F759" i="52"/>
  <c r="F760" i="52"/>
  <c r="F761" i="52"/>
  <c r="F762" i="52"/>
  <c r="F763" i="52"/>
  <c r="F764" i="52"/>
  <c r="F765" i="52"/>
  <c r="F766" i="52"/>
  <c r="F767" i="52"/>
  <c r="F768" i="52"/>
  <c r="F769" i="52"/>
  <c r="F770" i="52"/>
  <c r="F771" i="52"/>
  <c r="F772" i="52"/>
  <c r="F773" i="52"/>
  <c r="F774" i="52"/>
  <c r="F775" i="52"/>
  <c r="F776" i="52"/>
  <c r="F777" i="52"/>
  <c r="F778" i="52"/>
  <c r="F779" i="52"/>
  <c r="F780" i="52"/>
  <c r="F78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G179" i="52"/>
  <c r="G180" i="52"/>
  <c r="G181" i="52"/>
  <c r="G182" i="52"/>
  <c r="G183" i="52"/>
  <c r="G184" i="52"/>
  <c r="G185" i="52"/>
  <c r="G186" i="52"/>
  <c r="G187" i="52"/>
  <c r="G188" i="52"/>
  <c r="G189" i="52"/>
  <c r="G190" i="52"/>
  <c r="G191" i="52"/>
  <c r="G192" i="52"/>
  <c r="G193" i="52"/>
  <c r="G194" i="52"/>
  <c r="G195" i="52"/>
  <c r="G196" i="52"/>
  <c r="G197" i="52"/>
  <c r="G198" i="52"/>
  <c r="G199" i="52"/>
  <c r="G200" i="52"/>
  <c r="G201" i="52"/>
  <c r="G202" i="52"/>
  <c r="G203" i="52"/>
  <c r="G204" i="52"/>
  <c r="G205" i="52"/>
  <c r="G206" i="52"/>
  <c r="G207" i="52"/>
  <c r="G208" i="52"/>
  <c r="G209" i="52"/>
  <c r="G210" i="52"/>
  <c r="G211" i="52"/>
  <c r="G212" i="52"/>
  <c r="G213" i="52"/>
  <c r="G214" i="52"/>
  <c r="G215" i="52"/>
  <c r="G216" i="52"/>
  <c r="G217" i="52"/>
  <c r="G218" i="52"/>
  <c r="G219" i="52"/>
  <c r="G220" i="52"/>
  <c r="G221" i="52"/>
  <c r="G222" i="52"/>
  <c r="G223" i="52"/>
  <c r="G224" i="52"/>
  <c r="G225" i="52"/>
  <c r="G226" i="52"/>
  <c r="G227" i="52"/>
  <c r="G228" i="52"/>
  <c r="G229" i="52"/>
  <c r="G230" i="52"/>
  <c r="G231" i="52"/>
  <c r="G232" i="52"/>
  <c r="G233" i="52"/>
  <c r="G234" i="52"/>
  <c r="G235" i="52"/>
  <c r="G236" i="52"/>
  <c r="G237" i="52"/>
  <c r="G238" i="52"/>
  <c r="G239" i="52"/>
  <c r="G240" i="52"/>
  <c r="G241" i="52"/>
  <c r="G242" i="52"/>
  <c r="G243" i="52"/>
  <c r="G244" i="52"/>
  <c r="G245" i="52"/>
  <c r="G246" i="52"/>
  <c r="G247" i="52"/>
  <c r="G248" i="52"/>
  <c r="G249" i="52"/>
  <c r="G250" i="52"/>
  <c r="G251" i="52"/>
  <c r="G252" i="52"/>
  <c r="G253" i="52"/>
  <c r="G254" i="52"/>
  <c r="G255" i="52"/>
  <c r="G256" i="52"/>
  <c r="G257" i="52"/>
  <c r="G258" i="52"/>
  <c r="G259" i="52"/>
  <c r="G260" i="52"/>
  <c r="G261" i="52"/>
  <c r="G262" i="52"/>
  <c r="G263" i="52"/>
  <c r="G264" i="52"/>
  <c r="G265" i="52"/>
  <c r="G266" i="52"/>
  <c r="G267" i="52"/>
  <c r="G268" i="52"/>
  <c r="G269" i="52"/>
  <c r="G270" i="52"/>
  <c r="G271" i="52"/>
  <c r="G272" i="52"/>
  <c r="G273" i="52"/>
  <c r="G274" i="52"/>
  <c r="G275" i="52"/>
  <c r="G276" i="52"/>
  <c r="G277" i="52"/>
  <c r="G278" i="52"/>
  <c r="G279" i="52"/>
  <c r="G280" i="52"/>
  <c r="G281" i="52"/>
  <c r="G282" i="52"/>
  <c r="G283" i="52"/>
  <c r="G284" i="52"/>
  <c r="G285" i="52"/>
  <c r="G286" i="52"/>
  <c r="G287" i="52"/>
  <c r="G288" i="52"/>
  <c r="G289" i="52"/>
  <c r="G290" i="52"/>
  <c r="G291" i="52"/>
  <c r="G292" i="52"/>
  <c r="G293" i="52"/>
  <c r="G294" i="52"/>
  <c r="G295" i="52"/>
  <c r="G296" i="52"/>
  <c r="G297" i="52"/>
  <c r="G298" i="52"/>
  <c r="G299" i="52"/>
  <c r="G300" i="52"/>
  <c r="G301" i="52"/>
  <c r="G302" i="52"/>
  <c r="G303" i="52"/>
  <c r="G304" i="52"/>
  <c r="G305" i="52"/>
  <c r="G306" i="52"/>
  <c r="G307" i="52"/>
  <c r="G308" i="52"/>
  <c r="G309" i="52"/>
  <c r="G310" i="52"/>
  <c r="G311" i="52"/>
  <c r="G312" i="52"/>
  <c r="G313" i="52"/>
  <c r="G314" i="52"/>
  <c r="G315" i="52"/>
  <c r="G316" i="52"/>
  <c r="G317" i="52"/>
  <c r="G318" i="52"/>
  <c r="G319" i="52"/>
  <c r="G320" i="52"/>
  <c r="G321" i="52"/>
  <c r="G322" i="52"/>
  <c r="G323" i="52"/>
  <c r="G324" i="52"/>
  <c r="G325" i="52"/>
  <c r="G326" i="52"/>
  <c r="G327" i="52"/>
  <c r="G328" i="52"/>
  <c r="G329" i="52"/>
  <c r="G330" i="52"/>
  <c r="G331" i="52"/>
  <c r="G332" i="52"/>
  <c r="G333" i="52"/>
  <c r="G334" i="52"/>
  <c r="G335" i="52"/>
  <c r="G336" i="52"/>
  <c r="G337" i="52"/>
  <c r="G338" i="52"/>
  <c r="G339" i="52"/>
  <c r="G340" i="52"/>
  <c r="G341" i="52"/>
  <c r="G342" i="52"/>
  <c r="G343" i="52"/>
  <c r="G344" i="52"/>
  <c r="G345" i="52"/>
  <c r="G346" i="52"/>
  <c r="G347" i="52"/>
  <c r="G348" i="52"/>
  <c r="G349" i="52"/>
  <c r="G350" i="52"/>
  <c r="G351" i="52"/>
  <c r="G352" i="52"/>
  <c r="G353" i="52"/>
  <c r="G354" i="52"/>
  <c r="G355" i="52"/>
  <c r="G356" i="52"/>
  <c r="G357" i="52"/>
  <c r="G358" i="52"/>
  <c r="G359" i="52"/>
  <c r="G360" i="52"/>
  <c r="G361" i="52"/>
  <c r="G362" i="52"/>
  <c r="G363" i="52"/>
  <c r="G364" i="52"/>
  <c r="G365" i="52"/>
  <c r="G366" i="52"/>
  <c r="G367" i="52"/>
  <c r="G368" i="52"/>
  <c r="G369" i="52"/>
  <c r="G370" i="52"/>
  <c r="G371" i="52"/>
  <c r="G372" i="52"/>
  <c r="G373" i="52"/>
  <c r="G374" i="52"/>
  <c r="G375" i="52"/>
  <c r="G376" i="52"/>
  <c r="G377" i="52"/>
  <c r="G378" i="52"/>
  <c r="G379" i="52"/>
  <c r="G380" i="52"/>
  <c r="G381" i="52"/>
  <c r="G382" i="52"/>
  <c r="G383" i="52"/>
  <c r="G384" i="52"/>
  <c r="G385" i="52"/>
  <c r="G386" i="52"/>
  <c r="G387" i="52"/>
  <c r="G388" i="52"/>
  <c r="G389" i="52"/>
  <c r="G390" i="52"/>
  <c r="G391" i="52"/>
  <c r="G392" i="52"/>
  <c r="G393" i="52"/>
  <c r="G394" i="52"/>
  <c r="G395" i="52"/>
  <c r="G396" i="52"/>
  <c r="G397" i="52"/>
  <c r="G398" i="52"/>
  <c r="G399" i="52"/>
  <c r="G400" i="52"/>
  <c r="G401" i="52"/>
  <c r="G402" i="52"/>
  <c r="G403" i="52"/>
  <c r="G404" i="52"/>
  <c r="G405" i="52"/>
  <c r="G406" i="52"/>
  <c r="G407" i="52"/>
  <c r="G408" i="52"/>
  <c r="G409" i="52"/>
  <c r="G410" i="52"/>
  <c r="G411" i="52"/>
  <c r="G412" i="52"/>
  <c r="G413" i="52"/>
  <c r="G414" i="52"/>
  <c r="G415" i="52"/>
  <c r="G416" i="52"/>
  <c r="G417" i="52"/>
  <c r="G418" i="52"/>
  <c r="G419" i="52"/>
  <c r="G420" i="52"/>
  <c r="G421" i="52"/>
  <c r="G422" i="52"/>
  <c r="G423" i="52"/>
  <c r="G424" i="52"/>
  <c r="G425" i="52"/>
  <c r="G426" i="52"/>
  <c r="G427" i="52"/>
  <c r="G428" i="52"/>
  <c r="G429" i="52"/>
  <c r="G430" i="52"/>
  <c r="G431" i="52"/>
  <c r="G432" i="52"/>
  <c r="G433" i="52"/>
  <c r="G434" i="52"/>
  <c r="G435" i="52"/>
  <c r="G436" i="52"/>
  <c r="G437" i="52"/>
  <c r="G438" i="52"/>
  <c r="G439" i="52"/>
  <c r="G440" i="52"/>
  <c r="G441" i="52"/>
  <c r="G442" i="52"/>
  <c r="G443" i="52"/>
  <c r="G444" i="52"/>
  <c r="G445" i="52"/>
  <c r="G446" i="52"/>
  <c r="G447" i="52"/>
  <c r="G448" i="52"/>
  <c r="G449" i="52"/>
  <c r="G450" i="52"/>
  <c r="G451" i="52"/>
  <c r="G452" i="52"/>
  <c r="G453" i="52"/>
  <c r="G454" i="52"/>
  <c r="G455" i="52"/>
  <c r="G456" i="52"/>
  <c r="G457" i="52"/>
  <c r="G458" i="52"/>
  <c r="G459" i="52"/>
  <c r="G460" i="52"/>
  <c r="G461" i="52"/>
  <c r="G462" i="52"/>
  <c r="G463" i="52"/>
  <c r="G464" i="52"/>
  <c r="G465" i="52"/>
  <c r="G466" i="52"/>
  <c r="G467" i="52"/>
  <c r="G468" i="52"/>
  <c r="G469" i="52"/>
  <c r="G470" i="52"/>
  <c r="G471" i="52"/>
  <c r="G472" i="52"/>
  <c r="G473" i="52"/>
  <c r="G474" i="52"/>
  <c r="G475" i="52"/>
  <c r="G476" i="52"/>
  <c r="G477" i="52"/>
  <c r="G478" i="52"/>
  <c r="G479" i="52"/>
  <c r="G480" i="52"/>
  <c r="G481" i="52"/>
  <c r="G482" i="52"/>
  <c r="G483" i="52"/>
  <c r="G484" i="52"/>
  <c r="G485" i="52"/>
  <c r="G486" i="52"/>
  <c r="G487" i="52"/>
  <c r="G488" i="52"/>
  <c r="G489" i="52"/>
  <c r="G490" i="52"/>
  <c r="G491" i="52"/>
  <c r="G492" i="52"/>
  <c r="G493" i="52"/>
  <c r="G494" i="52"/>
  <c r="G495" i="52"/>
  <c r="G496" i="52"/>
  <c r="G497" i="52"/>
  <c r="G498" i="52"/>
  <c r="G499" i="52"/>
  <c r="G500" i="52"/>
  <c r="G501" i="52"/>
  <c r="G502" i="52"/>
  <c r="G503" i="52"/>
  <c r="G504" i="52"/>
  <c r="G505" i="52"/>
  <c r="G506" i="52"/>
  <c r="G507" i="52"/>
  <c r="G508" i="52"/>
  <c r="G509" i="52"/>
  <c r="G510" i="52"/>
  <c r="G511" i="52"/>
  <c r="G512" i="52"/>
  <c r="G513" i="52"/>
  <c r="G514" i="52"/>
  <c r="G515" i="52"/>
  <c r="G516" i="52"/>
  <c r="G517" i="52"/>
  <c r="G518" i="52"/>
  <c r="G519" i="52"/>
  <c r="G520" i="52"/>
  <c r="G521" i="52"/>
  <c r="G522" i="52"/>
  <c r="G523" i="52"/>
  <c r="G524" i="52"/>
  <c r="G525" i="52"/>
  <c r="G526" i="52"/>
  <c r="G527" i="52"/>
  <c r="G528" i="52"/>
  <c r="G529" i="52"/>
  <c r="G530" i="52"/>
  <c r="G531" i="52"/>
  <c r="G532" i="52"/>
  <c r="G533" i="52"/>
  <c r="G534" i="52"/>
  <c r="G535" i="52"/>
  <c r="G536" i="52"/>
  <c r="G537" i="52"/>
  <c r="G538" i="52"/>
  <c r="G539" i="52"/>
  <c r="G540" i="52"/>
  <c r="G541" i="52"/>
  <c r="G542" i="52"/>
  <c r="G543" i="52"/>
  <c r="G544" i="52"/>
  <c r="G545" i="52"/>
  <c r="G546" i="52"/>
  <c r="G547" i="52"/>
  <c r="G548" i="52"/>
  <c r="G549" i="52"/>
  <c r="G550" i="52"/>
  <c r="G551" i="52"/>
  <c r="G552" i="52"/>
  <c r="G553" i="52"/>
  <c r="G554" i="52"/>
  <c r="G555" i="52"/>
  <c r="G556" i="52"/>
  <c r="G557" i="52"/>
  <c r="G558" i="52"/>
  <c r="G559" i="52"/>
  <c r="G560" i="52"/>
  <c r="G561" i="52"/>
  <c r="G562" i="52"/>
  <c r="G563" i="52"/>
  <c r="G564" i="52"/>
  <c r="G565" i="52"/>
  <c r="G566" i="52"/>
  <c r="G567" i="52"/>
  <c r="G568" i="52"/>
  <c r="G569" i="52"/>
  <c r="G570" i="52"/>
  <c r="G571" i="52"/>
  <c r="G572" i="52"/>
  <c r="G573" i="52"/>
  <c r="G574" i="52"/>
  <c r="G575" i="52"/>
  <c r="G576" i="52"/>
  <c r="G577" i="52"/>
  <c r="G578" i="52"/>
  <c r="G579" i="52"/>
  <c r="G580" i="52"/>
  <c r="G581" i="52"/>
  <c r="G582" i="52"/>
  <c r="G583" i="52"/>
  <c r="G584" i="52"/>
  <c r="G585" i="52"/>
  <c r="G586" i="52"/>
  <c r="G587" i="52"/>
  <c r="G588" i="52"/>
  <c r="G589" i="52"/>
  <c r="G590" i="52"/>
  <c r="G591" i="52"/>
  <c r="G592" i="52"/>
  <c r="G593" i="52"/>
  <c r="G594" i="52"/>
  <c r="G595" i="52"/>
  <c r="G596" i="52"/>
  <c r="G597" i="52"/>
  <c r="G598" i="52"/>
  <c r="G599" i="52"/>
  <c r="G600" i="52"/>
  <c r="G601" i="52"/>
  <c r="G602" i="52"/>
  <c r="G603" i="52"/>
  <c r="G604" i="52"/>
  <c r="G605" i="52"/>
  <c r="G606" i="52"/>
  <c r="G607" i="52"/>
  <c r="G608" i="52"/>
  <c r="G609" i="52"/>
  <c r="G610" i="52"/>
  <c r="G611" i="52"/>
  <c r="G612" i="52"/>
  <c r="G613" i="52"/>
  <c r="G614" i="52"/>
  <c r="G615" i="52"/>
  <c r="G616" i="52"/>
  <c r="G617" i="52"/>
  <c r="G618" i="52"/>
  <c r="G619" i="52"/>
  <c r="G620" i="52"/>
  <c r="G621" i="52"/>
  <c r="G622" i="52"/>
  <c r="G623" i="52"/>
  <c r="G624" i="52"/>
  <c r="G625" i="52"/>
  <c r="G626" i="52"/>
  <c r="G627" i="52"/>
  <c r="G628" i="52"/>
  <c r="G629" i="52"/>
  <c r="G630" i="52"/>
  <c r="G631" i="52"/>
  <c r="G632" i="52"/>
  <c r="G633" i="52"/>
  <c r="G634" i="52"/>
  <c r="G635" i="52"/>
  <c r="G636" i="52"/>
  <c r="G637" i="52"/>
  <c r="G638" i="52"/>
  <c r="G639" i="52"/>
  <c r="G640" i="52"/>
  <c r="G641" i="52"/>
  <c r="G642" i="52"/>
  <c r="G643" i="52"/>
  <c r="G644" i="52"/>
  <c r="G645" i="52"/>
  <c r="G646" i="52"/>
  <c r="G647" i="52"/>
  <c r="G648" i="52"/>
  <c r="G649" i="52"/>
  <c r="G650" i="52"/>
  <c r="G651" i="52"/>
  <c r="G652" i="52"/>
  <c r="G653" i="52"/>
  <c r="G654" i="52"/>
  <c r="G655" i="52"/>
  <c r="G656" i="52"/>
  <c r="G657" i="52"/>
  <c r="G658" i="52"/>
  <c r="G659" i="52"/>
  <c r="G660" i="52"/>
  <c r="G661" i="52"/>
  <c r="G662" i="52"/>
  <c r="G663" i="52"/>
  <c r="G664" i="52"/>
  <c r="G665" i="52"/>
  <c r="G666" i="52"/>
  <c r="G667" i="52"/>
  <c r="G668" i="52"/>
  <c r="G669" i="52"/>
  <c r="G670" i="52"/>
  <c r="G671" i="52"/>
  <c r="G672" i="52"/>
  <c r="G673" i="52"/>
  <c r="G674" i="52"/>
  <c r="G675" i="52"/>
  <c r="G676" i="52"/>
  <c r="G677" i="52"/>
  <c r="G678" i="52"/>
  <c r="G679" i="52"/>
  <c r="G680" i="52"/>
  <c r="G681" i="52"/>
  <c r="G682" i="52"/>
  <c r="G683" i="52"/>
  <c r="G684" i="52"/>
  <c r="G685" i="52"/>
  <c r="G686" i="52"/>
  <c r="G687" i="52"/>
  <c r="G688" i="52"/>
  <c r="G689" i="52"/>
  <c r="G690" i="52"/>
  <c r="G691" i="52"/>
  <c r="G692" i="52"/>
  <c r="G693" i="52"/>
  <c r="G694" i="52"/>
  <c r="G695" i="52"/>
  <c r="G696" i="52"/>
  <c r="G697" i="52"/>
  <c r="G698" i="52"/>
  <c r="G699" i="52"/>
  <c r="G700" i="52"/>
  <c r="G701" i="52"/>
  <c r="G702" i="52"/>
  <c r="G703" i="52"/>
  <c r="G704" i="52"/>
  <c r="G705" i="52"/>
  <c r="G706" i="52"/>
  <c r="G707" i="52"/>
  <c r="G708" i="52"/>
  <c r="G709" i="52"/>
  <c r="G710" i="52"/>
  <c r="G711" i="52"/>
  <c r="G712" i="52"/>
  <c r="G713" i="52"/>
  <c r="G714" i="52"/>
  <c r="G715" i="52"/>
  <c r="G716" i="52"/>
  <c r="G717" i="52"/>
  <c r="G718" i="52"/>
  <c r="G719" i="52"/>
  <c r="G720" i="52"/>
  <c r="G721" i="52"/>
  <c r="G722" i="52"/>
  <c r="G723" i="52"/>
  <c r="G724" i="52"/>
  <c r="G725" i="52"/>
  <c r="G726" i="52"/>
  <c r="G727" i="52"/>
  <c r="G728" i="52"/>
  <c r="G729" i="52"/>
  <c r="G730" i="52"/>
  <c r="G731" i="52"/>
  <c r="G732" i="52"/>
  <c r="G733" i="52"/>
  <c r="G734" i="52"/>
  <c r="G735" i="52"/>
  <c r="G736" i="52"/>
  <c r="G737" i="52"/>
  <c r="G738" i="52"/>
  <c r="G739" i="52"/>
  <c r="G740" i="52"/>
  <c r="G741" i="52"/>
  <c r="G742" i="52"/>
  <c r="G743" i="52"/>
  <c r="G744" i="52"/>
  <c r="G745" i="52"/>
  <c r="G746" i="52"/>
  <c r="G747" i="52"/>
  <c r="G748" i="52"/>
  <c r="G749" i="52"/>
  <c r="G750" i="52"/>
  <c r="G751" i="52"/>
  <c r="G752" i="52"/>
  <c r="G753" i="52"/>
  <c r="G754" i="52"/>
  <c r="G755" i="52"/>
  <c r="G756" i="52"/>
  <c r="G757" i="52"/>
  <c r="G758" i="52"/>
  <c r="G759" i="52"/>
  <c r="G760" i="52"/>
  <c r="G761" i="52"/>
  <c r="G762" i="52"/>
  <c r="G763" i="52"/>
  <c r="G764" i="52"/>
  <c r="G765" i="52"/>
  <c r="G766" i="52"/>
  <c r="G767" i="52"/>
  <c r="G768" i="52"/>
  <c r="G769" i="52"/>
  <c r="G770" i="52"/>
  <c r="G771" i="52"/>
  <c r="G772" i="52"/>
  <c r="G773" i="52"/>
  <c r="G774" i="52"/>
  <c r="G775" i="52"/>
  <c r="G776" i="52"/>
  <c r="G777" i="52"/>
  <c r="G778" i="52"/>
  <c r="G779" i="52"/>
  <c r="G780" i="52"/>
  <c r="G78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397" i="52"/>
  <c r="H398" i="52"/>
  <c r="H399" i="52"/>
  <c r="H400" i="52"/>
  <c r="H401" i="52"/>
  <c r="H402" i="52"/>
  <c r="H403" i="52"/>
  <c r="H404" i="52"/>
  <c r="H405" i="52"/>
  <c r="H406" i="52"/>
  <c r="H407" i="52"/>
  <c r="H408" i="52"/>
  <c r="H409" i="52"/>
  <c r="H410" i="52"/>
  <c r="H411" i="52"/>
  <c r="H412" i="52"/>
  <c r="H413" i="52"/>
  <c r="H414" i="52"/>
  <c r="H415" i="52"/>
  <c r="H416" i="52"/>
  <c r="H417" i="52"/>
  <c r="H418" i="52"/>
  <c r="H419" i="52"/>
  <c r="H420" i="52"/>
  <c r="H421" i="52"/>
  <c r="H422" i="52"/>
  <c r="H423" i="52"/>
  <c r="H424" i="52"/>
  <c r="H425" i="52"/>
  <c r="H426" i="52"/>
  <c r="H427" i="52"/>
  <c r="H428" i="52"/>
  <c r="H429" i="52"/>
  <c r="H430" i="52"/>
  <c r="H431" i="52"/>
  <c r="H432" i="52"/>
  <c r="H433" i="52"/>
  <c r="H434" i="52"/>
  <c r="H435" i="52"/>
  <c r="H436" i="52"/>
  <c r="H437" i="52"/>
  <c r="H438" i="52"/>
  <c r="H439" i="52"/>
  <c r="H440" i="52"/>
  <c r="H441" i="52"/>
  <c r="H442" i="52"/>
  <c r="H443" i="52"/>
  <c r="H444" i="52"/>
  <c r="H445" i="52"/>
  <c r="H446" i="52"/>
  <c r="H447" i="52"/>
  <c r="H448" i="52"/>
  <c r="H449" i="52"/>
  <c r="H450" i="52"/>
  <c r="H451" i="52"/>
  <c r="H452" i="52"/>
  <c r="H453" i="52"/>
  <c r="H454" i="52"/>
  <c r="H455" i="52"/>
  <c r="H456" i="52"/>
  <c r="H457" i="52"/>
  <c r="H458" i="52"/>
  <c r="H459" i="52"/>
  <c r="H460" i="52"/>
  <c r="H461" i="52"/>
  <c r="H462" i="52"/>
  <c r="H463" i="52"/>
  <c r="H464" i="52"/>
  <c r="H465" i="52"/>
  <c r="H466" i="52"/>
  <c r="H467" i="52"/>
  <c r="H468" i="52"/>
  <c r="H469" i="52"/>
  <c r="H470" i="52"/>
  <c r="H471" i="52"/>
  <c r="H472" i="52"/>
  <c r="H473" i="52"/>
  <c r="H474" i="52"/>
  <c r="H475" i="52"/>
  <c r="H476" i="52"/>
  <c r="H477" i="52"/>
  <c r="H478" i="52"/>
  <c r="H479" i="52"/>
  <c r="H480" i="52"/>
  <c r="H481" i="52"/>
  <c r="H482" i="52"/>
  <c r="H483" i="52"/>
  <c r="H484" i="52"/>
  <c r="H485" i="52"/>
  <c r="H486" i="52"/>
  <c r="H487" i="52"/>
  <c r="H488" i="52"/>
  <c r="H489" i="52"/>
  <c r="H490" i="52"/>
  <c r="H491" i="52"/>
  <c r="H492" i="52"/>
  <c r="H493" i="52"/>
  <c r="H494" i="52"/>
  <c r="H495" i="52"/>
  <c r="H496" i="52"/>
  <c r="H497" i="52"/>
  <c r="H498" i="52"/>
  <c r="H499" i="52"/>
  <c r="H500" i="52"/>
  <c r="H501" i="52"/>
  <c r="H502" i="52"/>
  <c r="H503" i="52"/>
  <c r="H504" i="52"/>
  <c r="H505" i="52"/>
  <c r="H506" i="52"/>
  <c r="H507" i="52"/>
  <c r="H508" i="52"/>
  <c r="H509" i="52"/>
  <c r="H510" i="52"/>
  <c r="H511" i="52"/>
  <c r="H512" i="52"/>
  <c r="H513" i="52"/>
  <c r="H514" i="52"/>
  <c r="H515" i="52"/>
  <c r="H516" i="52"/>
  <c r="H517" i="52"/>
  <c r="H518" i="52"/>
  <c r="H519" i="52"/>
  <c r="H520" i="52"/>
  <c r="H521" i="52"/>
  <c r="H522" i="52"/>
  <c r="H523" i="52"/>
  <c r="H524" i="52"/>
  <c r="H525" i="52"/>
  <c r="H526" i="52"/>
  <c r="H527" i="52"/>
  <c r="H528" i="52"/>
  <c r="H529" i="52"/>
  <c r="H530" i="52"/>
  <c r="H531" i="52"/>
  <c r="H532" i="52"/>
  <c r="H533" i="52"/>
  <c r="H534" i="52"/>
  <c r="H535" i="52"/>
  <c r="H536" i="52"/>
  <c r="H537" i="52"/>
  <c r="H538" i="52"/>
  <c r="H539" i="52"/>
  <c r="H540" i="52"/>
  <c r="H541" i="52"/>
  <c r="H542" i="52"/>
  <c r="H543" i="52"/>
  <c r="H544" i="52"/>
  <c r="H545" i="52"/>
  <c r="H546" i="52"/>
  <c r="H547" i="52"/>
  <c r="H548" i="52"/>
  <c r="H549" i="52"/>
  <c r="H550" i="52"/>
  <c r="H551" i="52"/>
  <c r="H552" i="52"/>
  <c r="H553" i="52"/>
  <c r="H554" i="52"/>
  <c r="H555" i="52"/>
  <c r="H556" i="52"/>
  <c r="H557" i="52"/>
  <c r="H558" i="52"/>
  <c r="H559" i="52"/>
  <c r="H560" i="52"/>
  <c r="H561" i="52"/>
  <c r="H562" i="52"/>
  <c r="H563" i="52"/>
  <c r="H564" i="52"/>
  <c r="H565" i="52"/>
  <c r="H566" i="52"/>
  <c r="H567" i="52"/>
  <c r="H568" i="52"/>
  <c r="H569" i="52"/>
  <c r="H570" i="52"/>
  <c r="H571" i="52"/>
  <c r="H572" i="52"/>
  <c r="H573" i="52"/>
  <c r="H574" i="52"/>
  <c r="H575" i="52"/>
  <c r="H576" i="52"/>
  <c r="H577" i="52"/>
  <c r="H578" i="52"/>
  <c r="H579" i="52"/>
  <c r="H580" i="52"/>
  <c r="H581" i="52"/>
  <c r="H582" i="52"/>
  <c r="H583" i="52"/>
  <c r="H584" i="52"/>
  <c r="H585" i="52"/>
  <c r="H586" i="52"/>
  <c r="H587" i="52"/>
  <c r="H588" i="52"/>
  <c r="H589" i="52"/>
  <c r="H590" i="52"/>
  <c r="H591" i="52"/>
  <c r="H592" i="52"/>
  <c r="H593" i="52"/>
  <c r="H594" i="52"/>
  <c r="H595" i="52"/>
  <c r="H596" i="52"/>
  <c r="H597" i="52"/>
  <c r="H598" i="52"/>
  <c r="H599" i="52"/>
  <c r="H600" i="52"/>
  <c r="H601" i="52"/>
  <c r="H602" i="52"/>
  <c r="H603" i="52"/>
  <c r="H604" i="52"/>
  <c r="H605" i="52"/>
  <c r="H606" i="52"/>
  <c r="H607" i="52"/>
  <c r="H608" i="52"/>
  <c r="H609" i="52"/>
  <c r="H610" i="52"/>
  <c r="H611" i="52"/>
  <c r="H612" i="52"/>
  <c r="H613" i="52"/>
  <c r="H614" i="52"/>
  <c r="H615" i="52"/>
  <c r="H616" i="52"/>
  <c r="H617" i="52"/>
  <c r="H618" i="52"/>
  <c r="H619" i="52"/>
  <c r="H620" i="52"/>
  <c r="H621" i="52"/>
  <c r="H622" i="52"/>
  <c r="H623" i="52"/>
  <c r="H624" i="52"/>
  <c r="H625" i="52"/>
  <c r="H626" i="52"/>
  <c r="H627" i="52"/>
  <c r="H628" i="52"/>
  <c r="H629" i="52"/>
  <c r="H630" i="52"/>
  <c r="H631" i="52"/>
  <c r="H632" i="52"/>
  <c r="H633" i="52"/>
  <c r="H634" i="52"/>
  <c r="H635" i="52"/>
  <c r="H636" i="52"/>
  <c r="H637" i="52"/>
  <c r="H638" i="52"/>
  <c r="H639" i="52"/>
  <c r="H640" i="52"/>
  <c r="H641" i="52"/>
  <c r="H642" i="52"/>
  <c r="H643" i="52"/>
  <c r="H644" i="52"/>
  <c r="H645" i="52"/>
  <c r="H646" i="52"/>
  <c r="H647" i="52"/>
  <c r="H648" i="52"/>
  <c r="H649" i="52"/>
  <c r="H650" i="52"/>
  <c r="H651" i="52"/>
  <c r="H652" i="52"/>
  <c r="H653" i="52"/>
  <c r="H654" i="52"/>
  <c r="H655" i="52"/>
  <c r="H656" i="52"/>
  <c r="H657" i="52"/>
  <c r="H658" i="52"/>
  <c r="H659" i="52"/>
  <c r="H660" i="52"/>
  <c r="H661" i="52"/>
  <c r="H662" i="52"/>
  <c r="H663" i="52"/>
  <c r="H664" i="52"/>
  <c r="H665" i="52"/>
  <c r="H666" i="52"/>
  <c r="H667" i="52"/>
  <c r="H668" i="52"/>
  <c r="H669" i="52"/>
  <c r="H670" i="52"/>
  <c r="H671" i="52"/>
  <c r="H672" i="52"/>
  <c r="H673" i="52"/>
  <c r="H674" i="52"/>
  <c r="H675" i="52"/>
  <c r="H676" i="52"/>
  <c r="H677" i="52"/>
  <c r="H678" i="52"/>
  <c r="H679" i="52"/>
  <c r="H680" i="52"/>
  <c r="H681" i="52"/>
  <c r="H682" i="52"/>
  <c r="H683" i="52"/>
  <c r="H684" i="52"/>
  <c r="H685" i="52"/>
  <c r="H686" i="52"/>
  <c r="H687" i="52"/>
  <c r="H688" i="52"/>
  <c r="H689" i="52"/>
  <c r="H690" i="52"/>
  <c r="H691" i="52"/>
  <c r="H692" i="52"/>
  <c r="H693" i="52"/>
  <c r="H694" i="52"/>
  <c r="H695" i="52"/>
  <c r="H696" i="52"/>
  <c r="H697" i="52"/>
  <c r="H698" i="52"/>
  <c r="H699" i="52"/>
  <c r="H700" i="52"/>
  <c r="H701" i="52"/>
  <c r="H702" i="52"/>
  <c r="H703" i="52"/>
  <c r="H704" i="52"/>
  <c r="H705" i="52"/>
  <c r="H706" i="52"/>
  <c r="H707" i="52"/>
  <c r="H708" i="52"/>
  <c r="H709" i="52"/>
  <c r="H710" i="52"/>
  <c r="H711" i="52"/>
  <c r="H712" i="52"/>
  <c r="H713" i="52"/>
  <c r="H714" i="52"/>
  <c r="H715" i="52"/>
  <c r="H716" i="52"/>
  <c r="H717" i="52"/>
  <c r="H718" i="52"/>
  <c r="H719" i="52"/>
  <c r="H720" i="52"/>
  <c r="H721" i="52"/>
  <c r="H722" i="52"/>
  <c r="H723" i="52"/>
  <c r="H724" i="52"/>
  <c r="H725" i="52"/>
  <c r="H726" i="52"/>
  <c r="H727" i="52"/>
  <c r="H728" i="52"/>
  <c r="H729" i="52"/>
  <c r="H730" i="52"/>
  <c r="H731" i="52"/>
  <c r="H732" i="52"/>
  <c r="H733" i="52"/>
  <c r="H734" i="52"/>
  <c r="H735" i="52"/>
  <c r="H736" i="52"/>
  <c r="H737" i="52"/>
  <c r="H738" i="52"/>
  <c r="H739" i="52"/>
  <c r="H740" i="52"/>
  <c r="H741" i="52"/>
  <c r="H742" i="52"/>
  <c r="H743" i="52"/>
  <c r="H744" i="52"/>
  <c r="H745" i="52"/>
  <c r="H746" i="52"/>
  <c r="H747" i="52"/>
  <c r="H748" i="52"/>
  <c r="H749" i="52"/>
  <c r="H750" i="52"/>
  <c r="H751" i="52"/>
  <c r="H752" i="52"/>
  <c r="H753" i="52"/>
  <c r="H754" i="52"/>
  <c r="H755" i="52"/>
  <c r="H756" i="52"/>
  <c r="H757" i="52"/>
  <c r="H758" i="52"/>
  <c r="H759" i="52"/>
  <c r="H760" i="52"/>
  <c r="H761" i="52"/>
  <c r="H762" i="52"/>
  <c r="H763" i="52"/>
  <c r="H764" i="52"/>
  <c r="H765" i="52"/>
  <c r="H766" i="52"/>
  <c r="H767" i="52"/>
  <c r="H768" i="52"/>
  <c r="H769" i="52"/>
  <c r="H770" i="52"/>
  <c r="H771" i="52"/>
  <c r="H772" i="52"/>
  <c r="H773" i="52"/>
  <c r="H774" i="52"/>
  <c r="H775" i="52"/>
  <c r="H776" i="52"/>
  <c r="H777" i="52"/>
  <c r="H778" i="52"/>
  <c r="H779" i="52"/>
  <c r="H780" i="52"/>
  <c r="H781" i="52"/>
  <c r="H1" i="52"/>
  <c r="H2" i="5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O782" i="4"/>
  <c r="G1" i="52"/>
  <c r="G2" i="52"/>
  <c r="G3" i="52"/>
  <c r="G4" i="52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F2" i="52"/>
  <c r="F1" i="52"/>
  <c r="F3" i="52"/>
  <c r="F4" i="52"/>
  <c r="F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M764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3" i="4"/>
  <c r="X27" i="4"/>
  <c r="X34" i="4"/>
  <c r="X38" i="4"/>
  <c r="X42" i="4"/>
  <c r="X60" i="4"/>
  <c r="X68" i="4"/>
  <c r="X70" i="4"/>
  <c r="X72" i="4"/>
  <c r="X75" i="4"/>
  <c r="X92" i="4"/>
  <c r="X109" i="4"/>
  <c r="X110" i="4"/>
  <c r="X119" i="4"/>
  <c r="X120" i="4"/>
  <c r="X153" i="4"/>
  <c r="X159" i="4"/>
  <c r="X163" i="4"/>
  <c r="X170" i="4"/>
  <c r="X179" i="4"/>
  <c r="X180" i="4"/>
  <c r="X187" i="4"/>
  <c r="X191" i="4"/>
  <c r="X195" i="4"/>
  <c r="X198" i="4"/>
  <c r="X200" i="4"/>
  <c r="X203" i="4"/>
  <c r="X207" i="4"/>
  <c r="X208" i="4"/>
  <c r="X213" i="4"/>
  <c r="X215" i="4"/>
  <c r="X218" i="4"/>
  <c r="X225" i="4"/>
  <c r="X228" i="4"/>
  <c r="X230" i="4"/>
  <c r="X237" i="4"/>
  <c r="X239" i="4"/>
  <c r="X258" i="4"/>
  <c r="X269" i="4"/>
  <c r="X314" i="4"/>
  <c r="X318" i="4"/>
  <c r="X344" i="4"/>
  <c r="X350" i="4"/>
  <c r="X378" i="4"/>
  <c r="X415" i="4"/>
  <c r="X422" i="4"/>
  <c r="X447" i="4"/>
  <c r="X449" i="4"/>
  <c r="X451" i="4"/>
  <c r="X458" i="4"/>
  <c r="X461" i="4"/>
  <c r="X463" i="4"/>
  <c r="X467" i="4"/>
  <c r="X477" i="4"/>
  <c r="X503" i="4"/>
  <c r="X506" i="4"/>
  <c r="X511" i="4"/>
  <c r="X541" i="4"/>
  <c r="X560" i="4"/>
  <c r="X564" i="4"/>
  <c r="X570" i="4"/>
  <c r="X579" i="4"/>
  <c r="X597" i="4"/>
  <c r="X602" i="4"/>
  <c r="X610" i="4"/>
  <c r="X614" i="4"/>
  <c r="X621" i="4"/>
  <c r="X632" i="4"/>
  <c r="X671" i="4"/>
  <c r="X683" i="4"/>
  <c r="X688" i="4"/>
  <c r="X719" i="4"/>
  <c r="X732" i="4"/>
  <c r="X3" i="4"/>
  <c r="W27" i="4"/>
  <c r="W38" i="4"/>
  <c r="W42" i="4"/>
  <c r="W50" i="4"/>
  <c r="W68" i="4"/>
  <c r="W72" i="4"/>
  <c r="W73" i="4"/>
  <c r="W75" i="4"/>
  <c r="W92" i="4"/>
  <c r="W109" i="4"/>
  <c r="W120" i="4"/>
  <c r="W160" i="4"/>
  <c r="W163" i="4"/>
  <c r="W170" i="4"/>
  <c r="W187" i="4"/>
  <c r="W191" i="4"/>
  <c r="W200" i="4"/>
  <c r="W207" i="4"/>
  <c r="W344" i="4"/>
  <c r="W350" i="4"/>
  <c r="W378" i="4"/>
  <c r="W415" i="4"/>
  <c r="W422" i="4"/>
  <c r="W447" i="4"/>
  <c r="W449" i="4"/>
  <c r="W451" i="4"/>
  <c r="W458" i="4"/>
  <c r="W461" i="4"/>
  <c r="W463" i="4"/>
  <c r="W467" i="4"/>
  <c r="W477" i="4"/>
  <c r="W503" i="4"/>
  <c r="W506" i="4"/>
  <c r="W511" i="4"/>
  <c r="W529" i="4"/>
  <c r="W541" i="4"/>
  <c r="W560" i="4"/>
  <c r="W564" i="4"/>
  <c r="W570" i="4"/>
  <c r="W579" i="4"/>
  <c r="W597" i="4"/>
  <c r="W602" i="4"/>
  <c r="W610" i="4"/>
  <c r="W614" i="4"/>
  <c r="W621" i="4"/>
  <c r="W632" i="4"/>
  <c r="W671" i="4"/>
  <c r="W672" i="4"/>
  <c r="W673" i="4"/>
  <c r="W674" i="4"/>
  <c r="W3" i="4"/>
  <c r="V7" i="4"/>
  <c r="V81" i="4"/>
  <c r="V108" i="4"/>
  <c r="V245" i="4"/>
  <c r="V3" i="4"/>
  <c r="U3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4" i="4"/>
  <c r="T5" i="4"/>
  <c r="T6" i="4"/>
  <c r="T7" i="4"/>
  <c r="T8" i="4"/>
  <c r="T9" i="4"/>
  <c r="T10" i="4"/>
  <c r="T11" i="4"/>
  <c r="T3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4" i="4"/>
  <c r="S5" i="4"/>
  <c r="S6" i="4"/>
  <c r="S7" i="4"/>
  <c r="S8" i="4"/>
  <c r="S9" i="4"/>
  <c r="S10" i="4"/>
  <c r="S11" i="4"/>
  <c r="S12" i="4"/>
  <c r="S3" i="4"/>
  <c r="A785" i="4" a="1"/>
  <c r="A785" i="4" s="1"/>
  <c r="Q3" i="45"/>
  <c r="Q4" i="45" s="1"/>
  <c r="N3" i="45"/>
  <c r="K3" i="45"/>
  <c r="H3" i="45"/>
  <c r="L768" i="4"/>
  <c r="L775" i="4"/>
  <c r="L777" i="4"/>
  <c r="L780" i="4"/>
  <c r="M768" i="4"/>
  <c r="M775" i="4"/>
  <c r="M777" i="4"/>
  <c r="M780" i="4"/>
  <c r="N768" i="4"/>
  <c r="N775" i="4"/>
  <c r="N777" i="4"/>
  <c r="N780" i="4"/>
  <c r="O768" i="4"/>
  <c r="O775" i="4"/>
  <c r="O777" i="4"/>
  <c r="O780" i="4"/>
  <c r="P768" i="4"/>
  <c r="P775" i="4"/>
  <c r="P777" i="4"/>
  <c r="P780" i="4"/>
  <c r="Q768" i="4"/>
  <c r="Q775" i="4"/>
  <c r="Q777" i="4"/>
  <c r="Q780" i="4"/>
  <c r="Q752" i="4"/>
  <c r="P752" i="4"/>
  <c r="O752" i="4"/>
  <c r="N752" i="4"/>
  <c r="M752" i="4"/>
  <c r="L752" i="4"/>
  <c r="X143" i="4" l="1"/>
  <c r="X199" i="4"/>
  <c r="X231" i="4"/>
  <c r="X313" i="4"/>
  <c r="X337" i="4"/>
  <c r="X26" i="4"/>
  <c r="X58" i="4"/>
  <c r="X210" i="4"/>
  <c r="X250" i="4"/>
  <c r="X306" i="4"/>
  <c r="X338" i="4"/>
  <c r="X362" i="4"/>
  <c r="X466" i="4"/>
  <c r="X514" i="4"/>
  <c r="X530" i="4"/>
  <c r="X626" i="4"/>
  <c r="X5" i="4"/>
  <c r="X117" i="4"/>
  <c r="X181" i="4"/>
  <c r="X317" i="4"/>
  <c r="X333" i="4"/>
  <c r="X296" i="4"/>
  <c r="X340" i="4"/>
  <c r="X464" i="4"/>
  <c r="X484" i="4"/>
  <c r="X576" i="4"/>
  <c r="X624" i="4"/>
  <c r="X342" i="4"/>
  <c r="X496" i="4"/>
  <c r="X280" i="4"/>
  <c r="X331" i="4"/>
  <c r="X343" i="4"/>
  <c r="X608" i="4"/>
  <c r="X617" i="4"/>
  <c r="X627" i="4"/>
  <c r="X304" i="4"/>
  <c r="X600" i="4"/>
  <c r="X628" i="4"/>
  <c r="X460" i="4"/>
  <c r="X620" i="4"/>
  <c r="X630" i="4"/>
  <c r="X399" i="4"/>
  <c r="X611" i="4"/>
  <c r="X631" i="4"/>
  <c r="X663" i="4"/>
  <c r="X758" i="4"/>
  <c r="X336" i="4"/>
  <c r="X369" i="4"/>
  <c r="X443" i="4"/>
  <c r="X523" i="4"/>
  <c r="X8" i="4"/>
  <c r="X339" i="4"/>
  <c r="X444" i="4"/>
  <c r="X566" i="4"/>
  <c r="Q5" i="45"/>
  <c r="N4" i="45"/>
  <c r="W6" i="4"/>
  <c r="W4" i="4"/>
  <c r="W190" i="4"/>
  <c r="W21" i="4"/>
  <c r="X6" i="4"/>
  <c r="X62" i="4"/>
  <c r="X126" i="4"/>
  <c r="X190" i="4"/>
  <c r="X63" i="4"/>
  <c r="X111" i="4"/>
  <c r="X49" i="4"/>
  <c r="X89" i="4"/>
  <c r="X130" i="4"/>
  <c r="X386" i="4"/>
  <c r="X426" i="4"/>
  <c r="X450" i="4"/>
  <c r="X562" i="4"/>
  <c r="X91" i="4"/>
  <c r="X107" i="4"/>
  <c r="X155" i="4"/>
  <c r="X243" i="4"/>
  <c r="X21" i="4"/>
  <c r="X69" i="4"/>
  <c r="X85" i="4"/>
  <c r="X189" i="4"/>
  <c r="X205" i="4"/>
  <c r="X357" i="4"/>
  <c r="X525" i="4"/>
  <c r="X589" i="4"/>
  <c r="X605" i="4"/>
  <c r="X613" i="4"/>
  <c r="X361" i="4"/>
  <c r="X392" i="4"/>
  <c r="X475" i="4"/>
  <c r="X606" i="4"/>
  <c r="X64" i="4"/>
  <c r="X404" i="4"/>
  <c r="X457" i="4"/>
  <c r="X607" i="4"/>
  <c r="X616" i="4"/>
  <c r="X20" i="4"/>
  <c r="X144" i="4"/>
  <c r="X353" i="4"/>
  <c r="X375" i="4"/>
  <c r="X395" i="4"/>
  <c r="X376" i="4"/>
  <c r="X407" i="4"/>
  <c r="X508" i="4"/>
  <c r="X540" i="4"/>
  <c r="X550" i="4"/>
  <c r="X356" i="4"/>
  <c r="X367" i="4"/>
  <c r="X419" i="4"/>
  <c r="X561" i="4"/>
  <c r="X347" i="4"/>
  <c r="X480" i="4"/>
  <c r="X572" i="4"/>
  <c r="X593" i="4"/>
  <c r="X4" i="4"/>
  <c r="X604" i="4"/>
  <c r="X596" i="4"/>
  <c r="H4" i="45"/>
  <c r="U4" i="4"/>
  <c r="K4" i="45"/>
  <c r="V186" i="4"/>
  <c r="V91" i="4"/>
  <c r="V131" i="4"/>
  <c r="V4" i="4"/>
  <c r="V21" i="4"/>
  <c r="V6" i="4"/>
  <c r="V190" i="4"/>
  <c r="Q754" i="4"/>
  <c r="P754" i="4"/>
  <c r="O754" i="4"/>
  <c r="N754" i="4"/>
  <c r="M754" i="4"/>
  <c r="L754" i="4"/>
  <c r="Q755" i="4"/>
  <c r="P755" i="4"/>
  <c r="O755" i="4"/>
  <c r="N755" i="4"/>
  <c r="M755" i="4"/>
  <c r="L755" i="4"/>
  <c r="Q756" i="4"/>
  <c r="P756" i="4"/>
  <c r="O756" i="4"/>
  <c r="N756" i="4"/>
  <c r="M756" i="4"/>
  <c r="L756" i="4"/>
  <c r="Q6" i="45" l="1"/>
  <c r="X54" i="4"/>
  <c r="X86" i="4"/>
  <c r="X94" i="4"/>
  <c r="X102" i="4"/>
  <c r="X158" i="4"/>
  <c r="X166" i="4"/>
  <c r="X174" i="4"/>
  <c r="X238" i="4"/>
  <c r="X246" i="4"/>
  <c r="X262" i="4"/>
  <c r="X326" i="4"/>
  <c r="X7" i="4"/>
  <c r="X79" i="4"/>
  <c r="X127" i="4"/>
  <c r="X151" i="4"/>
  <c r="X167" i="4"/>
  <c r="X223" i="4"/>
  <c r="X287" i="4"/>
  <c r="X17" i="4"/>
  <c r="X25" i="4"/>
  <c r="X73" i="4"/>
  <c r="X105" i="4"/>
  <c r="X113" i="4"/>
  <c r="X121" i="4"/>
  <c r="X145" i="4"/>
  <c r="X169" i="4"/>
  <c r="X177" i="4"/>
  <c r="X257" i="4"/>
  <c r="X297" i="4"/>
  <c r="X18" i="4"/>
  <c r="X50" i="4"/>
  <c r="X82" i="4"/>
  <c r="X122" i="4"/>
  <c r="X178" i="4"/>
  <c r="X186" i="4"/>
  <c r="X194" i="4"/>
  <c r="X370" i="4"/>
  <c r="X474" i="4"/>
  <c r="X83" i="4"/>
  <c r="X131" i="4"/>
  <c r="X251" i="4"/>
  <c r="X37" i="4"/>
  <c r="X45" i="4"/>
  <c r="X125" i="4"/>
  <c r="X133" i="4"/>
  <c r="X165" i="4"/>
  <c r="X173" i="4"/>
  <c r="X245" i="4"/>
  <c r="X285" i="4"/>
  <c r="X293" i="4"/>
  <c r="X341" i="4"/>
  <c r="X349" i="4"/>
  <c r="X389" i="4"/>
  <c r="X397" i="4"/>
  <c r="X445" i="4"/>
  <c r="X669" i="4"/>
  <c r="X741" i="4"/>
  <c r="X12" i="4"/>
  <c r="X256" i="4"/>
  <c r="X327" i="4"/>
  <c r="X435" i="4"/>
  <c r="X526" i="4"/>
  <c r="X556" i="4"/>
  <c r="X88" i="4"/>
  <c r="X276" i="4"/>
  <c r="X315" i="4"/>
  <c r="X374" i="4"/>
  <c r="X537" i="4"/>
  <c r="X588" i="4"/>
  <c r="X598" i="4"/>
  <c r="X116" i="4"/>
  <c r="X406" i="4"/>
  <c r="X438" i="4"/>
  <c r="X448" i="4"/>
  <c r="X559" i="4"/>
  <c r="X569" i="4"/>
  <c r="X24" i="4"/>
  <c r="X168" i="4"/>
  <c r="X220" i="4"/>
  <c r="X264" i="4"/>
  <c r="X639" i="4"/>
  <c r="X152" i="4"/>
  <c r="X267" i="4"/>
  <c r="X320" i="4"/>
  <c r="X388" i="4"/>
  <c r="X542" i="4"/>
  <c r="X737" i="4"/>
  <c r="X156" i="4"/>
  <c r="X248" i="4"/>
  <c r="X454" i="4"/>
  <c r="X622" i="4"/>
  <c r="X80" i="4"/>
  <c r="X132" i="4"/>
  <c r="X272" i="4"/>
  <c r="X473" i="4"/>
  <c r="X633" i="4"/>
  <c r="X585" i="4"/>
  <c r="K5" i="45"/>
  <c r="V26" i="4"/>
  <c r="V98" i="4"/>
  <c r="V162" i="4"/>
  <c r="V210" i="4"/>
  <c r="V250" i="4"/>
  <c r="V306" i="4"/>
  <c r="V338" i="4"/>
  <c r="V362" i="4"/>
  <c r="V442" i="4"/>
  <c r="V340" i="4"/>
  <c r="V5" i="4"/>
  <c r="V117" i="4"/>
  <c r="V143" i="4"/>
  <c r="V280" i="4"/>
  <c r="V355" i="4"/>
  <c r="V464" i="4"/>
  <c r="V496" i="4"/>
  <c r="V568" i="4"/>
  <c r="V576" i="4"/>
  <c r="V600" i="4"/>
  <c r="V608" i="4"/>
  <c r="V624" i="4"/>
  <c r="V313" i="4"/>
  <c r="V399" i="4"/>
  <c r="V521" i="4"/>
  <c r="V617" i="4"/>
  <c r="V283" i="4"/>
  <c r="V304" i="4"/>
  <c r="V336" i="4"/>
  <c r="V466" i="4"/>
  <c r="V514" i="4"/>
  <c r="V530" i="4"/>
  <c r="V199" i="4"/>
  <c r="V231" i="4"/>
  <c r="V317" i="4"/>
  <c r="V337" i="4"/>
  <c r="V369" i="4"/>
  <c r="V483" i="4"/>
  <c r="V523" i="4"/>
  <c r="V611" i="4"/>
  <c r="V627" i="4"/>
  <c r="V296" i="4"/>
  <c r="V339" i="4"/>
  <c r="V443" i="4"/>
  <c r="V460" i="4"/>
  <c r="V484" i="4"/>
  <c r="V620" i="4"/>
  <c r="V628" i="4"/>
  <c r="V444" i="4"/>
  <c r="V8" i="4"/>
  <c r="V331" i="4"/>
  <c r="V342" i="4"/>
  <c r="V566" i="4"/>
  <c r="V630" i="4"/>
  <c r="V758" i="4"/>
  <c r="V181" i="4"/>
  <c r="V333" i="4"/>
  <c r="V343" i="4"/>
  <c r="V631" i="4"/>
  <c r="V626" i="4"/>
  <c r="V594" i="4"/>
  <c r="H5" i="45"/>
  <c r="U5" i="4"/>
  <c r="N5" i="45"/>
  <c r="W143" i="4"/>
  <c r="W231" i="4"/>
  <c r="W26" i="4"/>
  <c r="W5" i="4"/>
  <c r="W58" i="4"/>
  <c r="W8" i="4"/>
  <c r="W250" i="4"/>
  <c r="W342" i="4"/>
  <c r="W98" i="4"/>
  <c r="W162" i="4"/>
  <c r="W343" i="4"/>
  <c r="W399" i="4"/>
  <c r="W631" i="4"/>
  <c r="W663" i="4"/>
  <c r="W117" i="4"/>
  <c r="W181" i="4"/>
  <c r="W280" i="4"/>
  <c r="W296" i="4"/>
  <c r="W304" i="4"/>
  <c r="W464" i="4"/>
  <c r="W496" i="4"/>
  <c r="W568" i="4"/>
  <c r="W576" i="4"/>
  <c r="W600" i="4"/>
  <c r="W608" i="4"/>
  <c r="W624" i="4"/>
  <c r="W369" i="4"/>
  <c r="W306" i="4"/>
  <c r="W362" i="4"/>
  <c r="W283" i="4"/>
  <c r="W617" i="4"/>
  <c r="W627" i="4"/>
  <c r="W758" i="4"/>
  <c r="W523" i="4"/>
  <c r="W628" i="4"/>
  <c r="W484" i="4"/>
  <c r="W514" i="4"/>
  <c r="W566" i="4"/>
  <c r="W620" i="4"/>
  <c r="W630" i="4"/>
  <c r="W340" i="4"/>
  <c r="W466" i="4"/>
  <c r="W611" i="4"/>
  <c r="W443" i="4"/>
  <c r="W530" i="4"/>
  <c r="W444" i="4"/>
  <c r="W460" i="4"/>
  <c r="W626" i="4"/>
  <c r="N671" i="39"/>
  <c r="N672" i="39"/>
  <c r="N660" i="39"/>
  <c r="N661" i="39"/>
  <c r="N662" i="39"/>
  <c r="N663" i="39"/>
  <c r="N664" i="39"/>
  <c r="N665" i="39"/>
  <c r="N666" i="39"/>
  <c r="N667" i="39"/>
  <c r="N668" i="39"/>
  <c r="N669" i="39"/>
  <c r="N670" i="39"/>
  <c r="N639" i="39"/>
  <c r="N640" i="39"/>
  <c r="N641" i="39"/>
  <c r="N642" i="39"/>
  <c r="N643" i="39"/>
  <c r="N644" i="39"/>
  <c r="N645" i="39"/>
  <c r="N646" i="39"/>
  <c r="N647" i="39"/>
  <c r="N648" i="39"/>
  <c r="N649" i="39"/>
  <c r="N650" i="39"/>
  <c r="N651" i="39"/>
  <c r="N652" i="39"/>
  <c r="N653" i="39"/>
  <c r="N654" i="39"/>
  <c r="N655" i="39"/>
  <c r="N656" i="39"/>
  <c r="N657" i="39"/>
  <c r="N658" i="39"/>
  <c r="N659" i="39"/>
  <c r="N620" i="39"/>
  <c r="N621" i="39"/>
  <c r="N622" i="39"/>
  <c r="N623" i="39"/>
  <c r="N624" i="39"/>
  <c r="N625" i="39"/>
  <c r="N626" i="39"/>
  <c r="N627" i="39"/>
  <c r="N628" i="39"/>
  <c r="N629" i="39"/>
  <c r="N630" i="39"/>
  <c r="N631" i="39"/>
  <c r="N632" i="39"/>
  <c r="N633" i="39"/>
  <c r="N634" i="39"/>
  <c r="N635" i="39"/>
  <c r="N636" i="39"/>
  <c r="N637" i="39"/>
  <c r="N638" i="39"/>
  <c r="N602" i="39"/>
  <c r="N603" i="39"/>
  <c r="N604" i="39"/>
  <c r="N605" i="39"/>
  <c r="N606" i="39"/>
  <c r="N607" i="39"/>
  <c r="N608" i="39"/>
  <c r="N609" i="39"/>
  <c r="N610" i="39"/>
  <c r="N611" i="39"/>
  <c r="N612" i="39"/>
  <c r="N613" i="39"/>
  <c r="N614" i="39"/>
  <c r="N615" i="39"/>
  <c r="N616" i="39"/>
  <c r="N617" i="39"/>
  <c r="N618" i="39"/>
  <c r="N619" i="39"/>
  <c r="N563" i="39"/>
  <c r="N564" i="39"/>
  <c r="N565" i="39"/>
  <c r="N566" i="39"/>
  <c r="N567" i="39"/>
  <c r="N568" i="39"/>
  <c r="N569" i="39"/>
  <c r="N570" i="39"/>
  <c r="N571" i="39"/>
  <c r="N572" i="39"/>
  <c r="N573" i="39"/>
  <c r="N574" i="39"/>
  <c r="N575" i="39"/>
  <c r="N576" i="39"/>
  <c r="N577" i="39"/>
  <c r="N578" i="39"/>
  <c r="N579" i="39"/>
  <c r="N580" i="39"/>
  <c r="N581" i="39"/>
  <c r="N582" i="39"/>
  <c r="N583" i="39"/>
  <c r="N584" i="39"/>
  <c r="N585" i="39"/>
  <c r="N586" i="39"/>
  <c r="N587" i="39"/>
  <c r="N588" i="39"/>
  <c r="N589" i="39"/>
  <c r="N590" i="39"/>
  <c r="N591" i="39"/>
  <c r="N592" i="39"/>
  <c r="N593" i="39"/>
  <c r="N594" i="39"/>
  <c r="N595" i="39"/>
  <c r="N596" i="39"/>
  <c r="N597" i="39"/>
  <c r="N598" i="39"/>
  <c r="N599" i="39"/>
  <c r="N600" i="39"/>
  <c r="N601" i="39"/>
  <c r="N555" i="39"/>
  <c r="N556" i="39"/>
  <c r="N557" i="39"/>
  <c r="N558" i="39"/>
  <c r="N559" i="39"/>
  <c r="N560" i="39"/>
  <c r="N561" i="39"/>
  <c r="N562" i="39"/>
  <c r="N538" i="39"/>
  <c r="N539" i="39"/>
  <c r="N540" i="39"/>
  <c r="N541" i="39"/>
  <c r="N542" i="39"/>
  <c r="N543" i="39"/>
  <c r="N544" i="39"/>
  <c r="N545" i="39"/>
  <c r="N546" i="39"/>
  <c r="N547" i="39"/>
  <c r="N548" i="39"/>
  <c r="N549" i="39"/>
  <c r="N550" i="39"/>
  <c r="N551" i="39"/>
  <c r="N552" i="39"/>
  <c r="N553" i="39"/>
  <c r="N554" i="39"/>
  <c r="N530" i="39"/>
  <c r="N531" i="39"/>
  <c r="N532" i="39"/>
  <c r="N533" i="39"/>
  <c r="N534" i="39"/>
  <c r="N535" i="39"/>
  <c r="N536" i="39"/>
  <c r="N537" i="39"/>
  <c r="N520" i="39"/>
  <c r="N521" i="39"/>
  <c r="N522" i="39"/>
  <c r="N523" i="39"/>
  <c r="N524" i="39"/>
  <c r="N525" i="39"/>
  <c r="N526" i="39"/>
  <c r="N527" i="39"/>
  <c r="N528" i="39"/>
  <c r="N529" i="39"/>
  <c r="N507" i="39"/>
  <c r="N508" i="39"/>
  <c r="N509" i="39"/>
  <c r="N510" i="39"/>
  <c r="N511" i="39"/>
  <c r="N512" i="39"/>
  <c r="N513" i="39"/>
  <c r="N514" i="39"/>
  <c r="N515" i="39"/>
  <c r="N516" i="39"/>
  <c r="N517" i="39"/>
  <c r="N518" i="39"/>
  <c r="N519" i="39"/>
  <c r="N506" i="39"/>
  <c r="N505" i="39"/>
  <c r="N504" i="39"/>
  <c r="N503" i="39"/>
  <c r="N502" i="39"/>
  <c r="N501" i="39"/>
  <c r="N500" i="39"/>
  <c r="N499" i="39"/>
  <c r="N497" i="39"/>
  <c r="N498" i="39"/>
  <c r="N496" i="39"/>
  <c r="N493" i="39"/>
  <c r="N494" i="39"/>
  <c r="N495" i="39"/>
  <c r="N492" i="39"/>
  <c r="N491" i="39"/>
  <c r="N489" i="39"/>
  <c r="N490" i="39"/>
  <c r="N488" i="39"/>
  <c r="N487" i="39"/>
  <c r="N486" i="39"/>
  <c r="N483" i="39"/>
  <c r="N484" i="39"/>
  <c r="N485" i="39"/>
  <c r="N482" i="39"/>
  <c r="N481" i="39"/>
  <c r="N480" i="39"/>
  <c r="N479" i="39"/>
  <c r="N477" i="39"/>
  <c r="N478" i="39"/>
  <c r="N475" i="39"/>
  <c r="N476" i="39"/>
  <c r="N473" i="39"/>
  <c r="N474" i="39"/>
  <c r="N471" i="39"/>
  <c r="N472" i="39"/>
  <c r="N469" i="39"/>
  <c r="N470" i="39"/>
  <c r="N468" i="39"/>
  <c r="N466" i="39"/>
  <c r="N467" i="39"/>
  <c r="N465" i="39"/>
  <c r="N464" i="39"/>
  <c r="N462" i="39"/>
  <c r="N463" i="39"/>
  <c r="N459" i="39"/>
  <c r="N460" i="39"/>
  <c r="N461" i="39"/>
  <c r="N457" i="39"/>
  <c r="N458" i="39"/>
  <c r="N456" i="39"/>
  <c r="N453" i="39"/>
  <c r="N454" i="39"/>
  <c r="N455" i="39"/>
  <c r="N449" i="39"/>
  <c r="N450" i="39"/>
  <c r="N451" i="39"/>
  <c r="N452" i="39"/>
  <c r="N446" i="39"/>
  <c r="N447" i="39"/>
  <c r="N448" i="39"/>
  <c r="N442" i="39"/>
  <c r="N443" i="39"/>
  <c r="N444" i="39"/>
  <c r="N445" i="39"/>
  <c r="N438" i="39"/>
  <c r="N439" i="39"/>
  <c r="N440" i="39"/>
  <c r="N441" i="39"/>
  <c r="N437" i="39"/>
  <c r="N433" i="39"/>
  <c r="N434" i="39"/>
  <c r="N435" i="39"/>
  <c r="N436" i="39"/>
  <c r="N428" i="39"/>
  <c r="N429" i="39"/>
  <c r="N430" i="39"/>
  <c r="N431" i="39"/>
  <c r="N432" i="39"/>
  <c r="N426" i="39"/>
  <c r="N427" i="39"/>
  <c r="N424" i="39"/>
  <c r="N425" i="39"/>
  <c r="N421" i="39"/>
  <c r="N422" i="39"/>
  <c r="N423" i="39"/>
  <c r="N420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N419" i="39"/>
  <c r="N403" i="39"/>
  <c r="N404" i="39"/>
  <c r="N405" i="39"/>
  <c r="N406" i="39"/>
  <c r="N400" i="39"/>
  <c r="N401" i="39"/>
  <c r="N402" i="39"/>
  <c r="N399" i="39"/>
  <c r="N397" i="39"/>
  <c r="N398" i="39"/>
  <c r="N395" i="39"/>
  <c r="N396" i="39"/>
  <c r="N392" i="39"/>
  <c r="N393" i="39"/>
  <c r="N394" i="39"/>
  <c r="N390" i="39"/>
  <c r="N391" i="39"/>
  <c r="N388" i="39"/>
  <c r="N389" i="39"/>
  <c r="N386" i="39"/>
  <c r="N387" i="39"/>
  <c r="N384" i="39"/>
  <c r="N385" i="39"/>
  <c r="N382" i="39"/>
  <c r="N383" i="39"/>
  <c r="N381" i="39"/>
  <c r="N377" i="39"/>
  <c r="N378" i="39"/>
  <c r="N379" i="39"/>
  <c r="N380" i="39"/>
  <c r="N371" i="39"/>
  <c r="N372" i="39"/>
  <c r="N373" i="39"/>
  <c r="N374" i="39"/>
  <c r="N375" i="39"/>
  <c r="N376" i="39"/>
  <c r="N367" i="39"/>
  <c r="N368" i="39"/>
  <c r="N369" i="39"/>
  <c r="N370" i="39"/>
  <c r="N365" i="39"/>
  <c r="N366" i="39"/>
  <c r="N363" i="39"/>
  <c r="N364" i="39"/>
  <c r="N356" i="39"/>
  <c r="N357" i="39"/>
  <c r="N358" i="39"/>
  <c r="N359" i="39"/>
  <c r="N360" i="39"/>
  <c r="N361" i="39"/>
  <c r="N362" i="39"/>
  <c r="N350" i="39"/>
  <c r="N351" i="39"/>
  <c r="N352" i="39"/>
  <c r="N353" i="39"/>
  <c r="N354" i="39"/>
  <c r="N355" i="39"/>
  <c r="N347" i="39"/>
  <c r="N348" i="39"/>
  <c r="N349" i="39"/>
  <c r="N341" i="39"/>
  <c r="N342" i="39"/>
  <c r="N343" i="39"/>
  <c r="N344" i="39"/>
  <c r="N345" i="39"/>
  <c r="N346" i="39"/>
  <c r="N337" i="39"/>
  <c r="N338" i="39"/>
  <c r="N339" i="39"/>
  <c r="N340" i="39"/>
  <c r="N334" i="39"/>
  <c r="N335" i="39"/>
  <c r="N336" i="39"/>
  <c r="N333" i="39"/>
  <c r="N330" i="39"/>
  <c r="N331" i="39"/>
  <c r="N332" i="39"/>
  <c r="N328" i="39"/>
  <c r="N329" i="39"/>
  <c r="N324" i="39"/>
  <c r="N325" i="39"/>
  <c r="N326" i="39"/>
  <c r="N327" i="39"/>
  <c r="N316" i="39"/>
  <c r="N317" i="39"/>
  <c r="N318" i="39"/>
  <c r="N319" i="39"/>
  <c r="N320" i="39"/>
  <c r="N321" i="39"/>
  <c r="N322" i="39"/>
  <c r="N323" i="39"/>
  <c r="N315" i="39"/>
  <c r="N311" i="39"/>
  <c r="N312" i="39"/>
  <c r="N313" i="39"/>
  <c r="N314" i="39"/>
  <c r="N309" i="39"/>
  <c r="N310" i="39"/>
  <c r="N306" i="39"/>
  <c r="N307" i="39"/>
  <c r="N308" i="39"/>
  <c r="N305" i="39"/>
  <c r="N299" i="39"/>
  <c r="N300" i="39"/>
  <c r="N301" i="39"/>
  <c r="N302" i="39"/>
  <c r="N303" i="39"/>
  <c r="N304" i="39"/>
  <c r="N296" i="39"/>
  <c r="N297" i="39"/>
  <c r="N298" i="39"/>
  <c r="N283" i="39"/>
  <c r="N284" i="39"/>
  <c r="N285" i="39"/>
  <c r="N286" i="39"/>
  <c r="N287" i="39"/>
  <c r="N288" i="39"/>
  <c r="N289" i="39"/>
  <c r="N290" i="39"/>
  <c r="N291" i="39"/>
  <c r="N292" i="39"/>
  <c r="N293" i="39"/>
  <c r="N294" i="39"/>
  <c r="N295" i="39"/>
  <c r="N279" i="39"/>
  <c r="N280" i="39"/>
  <c r="N281" i="39"/>
  <c r="N282" i="39"/>
  <c r="N274" i="39"/>
  <c r="N275" i="39"/>
  <c r="N276" i="39"/>
  <c r="N277" i="39"/>
  <c r="N278" i="39"/>
  <c r="N269" i="39"/>
  <c r="N270" i="39"/>
  <c r="N271" i="39"/>
  <c r="N272" i="39"/>
  <c r="N273" i="39"/>
  <c r="N266" i="39"/>
  <c r="N267" i="39"/>
  <c r="N268" i="39"/>
  <c r="N264" i="39"/>
  <c r="N265" i="39"/>
  <c r="N261" i="39"/>
  <c r="N262" i="39"/>
  <c r="N263" i="39"/>
  <c r="N252" i="39"/>
  <c r="N253" i="39"/>
  <c r="N254" i="39"/>
  <c r="N255" i="39"/>
  <c r="N256" i="39"/>
  <c r="N257" i="39"/>
  <c r="N258" i="39"/>
  <c r="N259" i="39"/>
  <c r="N260" i="39"/>
  <c r="N249" i="39"/>
  <c r="N250" i="39"/>
  <c r="N251" i="39"/>
  <c r="N245" i="39"/>
  <c r="N246" i="39"/>
  <c r="N247" i="39"/>
  <c r="N248" i="39"/>
  <c r="N237" i="39"/>
  <c r="N238" i="39"/>
  <c r="N239" i="39"/>
  <c r="N240" i="39"/>
  <c r="N241" i="39"/>
  <c r="N242" i="39"/>
  <c r="N243" i="39"/>
  <c r="N244" i="39"/>
  <c r="N235" i="39"/>
  <c r="N236" i="39"/>
  <c r="N232" i="39"/>
  <c r="N233" i="39"/>
  <c r="N234" i="39"/>
  <c r="N231" i="39"/>
  <c r="N229" i="39"/>
  <c r="N230" i="39"/>
  <c r="N227" i="39"/>
  <c r="N228" i="39"/>
  <c r="N220" i="39"/>
  <c r="N221" i="39"/>
  <c r="N222" i="39"/>
  <c r="N223" i="39"/>
  <c r="N224" i="39"/>
  <c r="N225" i="39"/>
  <c r="N22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06" i="39"/>
  <c r="N199" i="39"/>
  <c r="N198" i="39"/>
  <c r="N197" i="39"/>
  <c r="N196" i="39"/>
  <c r="N195" i="39"/>
  <c r="N194" i="39"/>
  <c r="N201" i="39"/>
  <c r="N202" i="39"/>
  <c r="N203" i="39"/>
  <c r="N204" i="39"/>
  <c r="N205" i="39"/>
  <c r="N200" i="39"/>
  <c r="N188" i="39"/>
  <c r="N189" i="39"/>
  <c r="N190" i="39"/>
  <c r="N191" i="39"/>
  <c r="N192" i="39"/>
  <c r="N193" i="39"/>
  <c r="N184" i="39"/>
  <c r="N185" i="39"/>
  <c r="N186" i="39"/>
  <c r="N187" i="39"/>
  <c r="N177" i="39"/>
  <c r="N178" i="39"/>
  <c r="N179" i="39"/>
  <c r="N180" i="39"/>
  <c r="N181" i="39"/>
  <c r="N182" i="39"/>
  <c r="N183" i="39"/>
  <c r="N175" i="39"/>
  <c r="N176" i="39"/>
  <c r="N169" i="39"/>
  <c r="N170" i="39"/>
  <c r="N171" i="39"/>
  <c r="N172" i="39"/>
  <c r="N173" i="39"/>
  <c r="N174" i="39"/>
  <c r="N161" i="39"/>
  <c r="N162" i="39"/>
  <c r="N163" i="39"/>
  <c r="N164" i="39"/>
  <c r="N165" i="39"/>
  <c r="N166" i="39"/>
  <c r="N167" i="39"/>
  <c r="N168" i="39"/>
  <c r="N157" i="39"/>
  <c r="N158" i="39"/>
  <c r="N159" i="39"/>
  <c r="N160" i="39"/>
  <c r="N149" i="39"/>
  <c r="N150" i="39"/>
  <c r="N151" i="39"/>
  <c r="N152" i="39"/>
  <c r="N153" i="39"/>
  <c r="N154" i="39"/>
  <c r="N155" i="39"/>
  <c r="N156" i="39"/>
  <c r="N148" i="39"/>
  <c r="N145" i="39"/>
  <c r="N146" i="39"/>
  <c r="N147" i="39"/>
  <c r="N144" i="39"/>
  <c r="N137" i="39"/>
  <c r="N138" i="39"/>
  <c r="N139" i="39"/>
  <c r="N140" i="39"/>
  <c r="N141" i="39"/>
  <c r="N142" i="39"/>
  <c r="N143" i="39"/>
  <c r="N134" i="39"/>
  <c r="N135" i="39"/>
  <c r="N136" i="39"/>
  <c r="N133" i="39"/>
  <c r="N131" i="39"/>
  <c r="N132" i="39"/>
  <c r="N130" i="39"/>
  <c r="N126" i="39"/>
  <c r="N127" i="39"/>
  <c r="N128" i="39"/>
  <c r="N129" i="39"/>
  <c r="N121" i="39"/>
  <c r="N122" i="39"/>
  <c r="N123" i="39"/>
  <c r="N124" i="39"/>
  <c r="N125" i="39"/>
  <c r="N118" i="39"/>
  <c r="N119" i="39"/>
  <c r="N120" i="39"/>
  <c r="N115" i="39"/>
  <c r="N116" i="39"/>
  <c r="N117" i="39"/>
  <c r="N112" i="39"/>
  <c r="N113" i="39"/>
  <c r="N114" i="39"/>
  <c r="N109" i="39"/>
  <c r="N110" i="39"/>
  <c r="N111" i="39"/>
  <c r="N106" i="39"/>
  <c r="N107" i="39"/>
  <c r="N108" i="39"/>
  <c r="N104" i="39"/>
  <c r="N105" i="39"/>
  <c r="N100" i="39"/>
  <c r="N101" i="39"/>
  <c r="N102" i="39"/>
  <c r="N103" i="39"/>
  <c r="N99" i="39"/>
  <c r="N95" i="39"/>
  <c r="N96" i="39"/>
  <c r="N97" i="39"/>
  <c r="N98" i="39"/>
  <c r="N93" i="39"/>
  <c r="N94" i="39"/>
  <c r="N89" i="39"/>
  <c r="N90" i="39"/>
  <c r="N91" i="39"/>
  <c r="N92" i="39"/>
  <c r="N84" i="39"/>
  <c r="N85" i="39"/>
  <c r="N86" i="39"/>
  <c r="N87" i="39"/>
  <c r="N88" i="39"/>
  <c r="N83" i="39"/>
  <c r="N76" i="39"/>
  <c r="N77" i="39"/>
  <c r="N78" i="39"/>
  <c r="N79" i="39"/>
  <c r="N80" i="39"/>
  <c r="N81" i="39"/>
  <c r="N82" i="39"/>
  <c r="N75" i="39"/>
  <c r="N70" i="39"/>
  <c r="N71" i="39"/>
  <c r="N72" i="39"/>
  <c r="N73" i="39"/>
  <c r="N74" i="39"/>
  <c r="N67" i="39"/>
  <c r="N68" i="39"/>
  <c r="N69" i="39"/>
  <c r="N66" i="39"/>
  <c r="N63" i="39"/>
  <c r="N64" i="39"/>
  <c r="N65" i="39"/>
  <c r="N60" i="39"/>
  <c r="N61" i="39"/>
  <c r="N62" i="39"/>
  <c r="N56" i="39"/>
  <c r="N57" i="39"/>
  <c r="N58" i="39"/>
  <c r="N59" i="39"/>
  <c r="N51" i="39"/>
  <c r="N52" i="39"/>
  <c r="N53" i="39"/>
  <c r="N54" i="39"/>
  <c r="N49" i="39"/>
  <c r="N50" i="39"/>
  <c r="N48" i="39"/>
  <c r="N47" i="39"/>
  <c r="N42" i="39"/>
  <c r="N43" i="39"/>
  <c r="N44" i="39"/>
  <c r="N45" i="39"/>
  <c r="N46" i="39"/>
  <c r="N41" i="39"/>
  <c r="N39" i="39"/>
  <c r="N40" i="39"/>
  <c r="N34" i="39"/>
  <c r="N35" i="39"/>
  <c r="N36" i="39"/>
  <c r="N37" i="39"/>
  <c r="N38" i="39"/>
  <c r="N33" i="39"/>
  <c r="N32" i="39"/>
  <c r="N29" i="39"/>
  <c r="N30" i="39"/>
  <c r="N31" i="39"/>
  <c r="N28" i="39"/>
  <c r="N27" i="39"/>
  <c r="N26" i="39"/>
  <c r="N25" i="39"/>
  <c r="N24" i="39"/>
  <c r="N23" i="39"/>
  <c r="N22" i="39"/>
  <c r="N21" i="39"/>
  <c r="N20" i="39"/>
  <c r="N19" i="39"/>
  <c r="N18" i="39"/>
  <c r="N17" i="39"/>
  <c r="N16" i="39"/>
  <c r="N15" i="39"/>
  <c r="N14" i="39"/>
  <c r="N13" i="39"/>
  <c r="N12" i="39"/>
  <c r="N11" i="39"/>
  <c r="N10" i="39"/>
  <c r="N9" i="39"/>
  <c r="N8" i="39"/>
  <c r="N7" i="39"/>
  <c r="N6" i="39"/>
  <c r="N5" i="39"/>
  <c r="N4" i="39"/>
  <c r="N3" i="39"/>
  <c r="N2" i="39"/>
  <c r="N55" i="39"/>
  <c r="K660" i="39"/>
  <c r="L660" i="39"/>
  <c r="M660" i="39"/>
  <c r="K661" i="39"/>
  <c r="L661" i="39"/>
  <c r="M661" i="39"/>
  <c r="K662" i="39"/>
  <c r="L662" i="39"/>
  <c r="M662" i="39"/>
  <c r="K663" i="39"/>
  <c r="L663" i="39"/>
  <c r="M663" i="39"/>
  <c r="K664" i="39"/>
  <c r="L664" i="39"/>
  <c r="M664" i="39"/>
  <c r="K665" i="39"/>
  <c r="L665" i="39"/>
  <c r="M665" i="39"/>
  <c r="K666" i="39"/>
  <c r="L666" i="39"/>
  <c r="M666" i="39"/>
  <c r="K667" i="39"/>
  <c r="L667" i="39"/>
  <c r="M667" i="39"/>
  <c r="K668" i="39"/>
  <c r="L668" i="39"/>
  <c r="M668" i="39"/>
  <c r="K669" i="39"/>
  <c r="L669" i="39"/>
  <c r="M669" i="39"/>
  <c r="K670" i="39"/>
  <c r="L670" i="39"/>
  <c r="M670" i="39"/>
  <c r="K671" i="39"/>
  <c r="L671" i="39"/>
  <c r="M671" i="39"/>
  <c r="K672" i="39"/>
  <c r="L672" i="39"/>
  <c r="M672" i="39"/>
  <c r="N6" i="45" l="1"/>
  <c r="W7" i="4"/>
  <c r="W63" i="4"/>
  <c r="W79" i="4"/>
  <c r="W127" i="4"/>
  <c r="W151" i="4"/>
  <c r="W167" i="4"/>
  <c r="W183" i="4"/>
  <c r="W223" i="4"/>
  <c r="W9" i="4"/>
  <c r="W17" i="4"/>
  <c r="W18" i="4"/>
  <c r="W43" i="4"/>
  <c r="W12" i="4"/>
  <c r="W37" i="4"/>
  <c r="W86" i="4"/>
  <c r="W96" i="4"/>
  <c r="W105" i="4"/>
  <c r="W132" i="4"/>
  <c r="W150" i="4"/>
  <c r="W178" i="4"/>
  <c r="W341" i="4"/>
  <c r="W349" i="4"/>
  <c r="W389" i="4"/>
  <c r="W397" i="4"/>
  <c r="W445" i="4"/>
  <c r="W88" i="4"/>
  <c r="W97" i="4"/>
  <c r="W133" i="4"/>
  <c r="W152" i="4"/>
  <c r="W188" i="4"/>
  <c r="W196" i="4"/>
  <c r="W205" i="4"/>
  <c r="W374" i="4"/>
  <c r="W406" i="4"/>
  <c r="W438" i="4"/>
  <c r="W454" i="4"/>
  <c r="W80" i="4"/>
  <c r="W89" i="4"/>
  <c r="W116" i="4"/>
  <c r="W125" i="4"/>
  <c r="W189" i="4"/>
  <c r="W559" i="4"/>
  <c r="W639" i="4"/>
  <c r="W62" i="4"/>
  <c r="W108" i="4"/>
  <c r="W136" i="4"/>
  <c r="W154" i="4"/>
  <c r="W448" i="4"/>
  <c r="W82" i="4"/>
  <c r="W137" i="4"/>
  <c r="W164" i="4"/>
  <c r="W173" i="4"/>
  <c r="W182" i="4"/>
  <c r="W44" i="4"/>
  <c r="W54" i="4"/>
  <c r="W156" i="4"/>
  <c r="W165" i="4"/>
  <c r="W201" i="4"/>
  <c r="W245" i="4"/>
  <c r="W370" i="4"/>
  <c r="W24" i="4"/>
  <c r="W45" i="4"/>
  <c r="W102" i="4"/>
  <c r="W121" i="4"/>
  <c r="W157" i="4"/>
  <c r="W166" i="4"/>
  <c r="W202" i="4"/>
  <c r="W25" i="4"/>
  <c r="W94" i="4"/>
  <c r="W113" i="4"/>
  <c r="W122" i="4"/>
  <c r="W131" i="4"/>
  <c r="W158" i="4"/>
  <c r="W168" i="4"/>
  <c r="W177" i="4"/>
  <c r="W186" i="4"/>
  <c r="W194" i="4"/>
  <c r="W542" i="4"/>
  <c r="W585" i="4"/>
  <c r="W473" i="4"/>
  <c r="W669" i="4"/>
  <c r="W741" i="4"/>
  <c r="W474" i="4"/>
  <c r="W556" i="4"/>
  <c r="W435" i="4"/>
  <c r="W537" i="4"/>
  <c r="W588" i="4"/>
  <c r="W598" i="4"/>
  <c r="W651" i="4"/>
  <c r="W526" i="4"/>
  <c r="W569" i="4"/>
  <c r="W388" i="4"/>
  <c r="W622" i="4"/>
  <c r="W633" i="4"/>
  <c r="K6" i="45"/>
  <c r="V9" i="4"/>
  <c r="V169" i="4"/>
  <c r="V345" i="4"/>
  <c r="V689" i="4"/>
  <c r="H6" i="45"/>
  <c r="U6" i="4"/>
  <c r="Q7" i="45"/>
  <c r="X9" i="4"/>
  <c r="L746" i="4"/>
  <c r="L747" i="4"/>
  <c r="L778" i="4"/>
  <c r="H7" i="45" l="1"/>
  <c r="U7" i="4"/>
  <c r="K7" i="45"/>
  <c r="V10" i="4"/>
  <c r="Q8" i="45"/>
  <c r="X14" i="4"/>
  <c r="X30" i="4"/>
  <c r="X118" i="4"/>
  <c r="X134" i="4"/>
  <c r="X278" i="4"/>
  <c r="X31" i="4"/>
  <c r="X135" i="4"/>
  <c r="X175" i="4"/>
  <c r="X255" i="4"/>
  <c r="X279" i="4"/>
  <c r="X295" i="4"/>
  <c r="X303" i="4"/>
  <c r="X41" i="4"/>
  <c r="X217" i="4"/>
  <c r="X241" i="4"/>
  <c r="X265" i="4"/>
  <c r="X305" i="4"/>
  <c r="X329" i="4"/>
  <c r="X10" i="4"/>
  <c r="X114" i="4"/>
  <c r="X138" i="4"/>
  <c r="X234" i="4"/>
  <c r="X290" i="4"/>
  <c r="X322" i="4"/>
  <c r="X330" i="4"/>
  <c r="X346" i="4"/>
  <c r="X434" i="4"/>
  <c r="X490" i="4"/>
  <c r="X498" i="4"/>
  <c r="X586" i="4"/>
  <c r="X634" i="4"/>
  <c r="X666" i="4"/>
  <c r="X698" i="4"/>
  <c r="X738" i="4"/>
  <c r="X11" i="4"/>
  <c r="X19" i="4"/>
  <c r="X35" i="4"/>
  <c r="X59" i="4"/>
  <c r="X99" i="4"/>
  <c r="X13" i="4"/>
  <c r="X29" i="4"/>
  <c r="X77" i="4"/>
  <c r="X149" i="4"/>
  <c r="X157" i="4"/>
  <c r="X277" i="4"/>
  <c r="X325" i="4"/>
  <c r="X365" i="4"/>
  <c r="X661" i="4"/>
  <c r="X709" i="4"/>
  <c r="X717" i="4"/>
  <c r="X749" i="4"/>
  <c r="X232" i="4"/>
  <c r="X351" i="4"/>
  <c r="X424" i="4"/>
  <c r="X495" i="4"/>
  <c r="X545" i="4"/>
  <c r="X567" i="4"/>
  <c r="X635" i="4"/>
  <c r="X656" i="4"/>
  <c r="X667" i="4"/>
  <c r="X112" i="4"/>
  <c r="X184" i="4"/>
  <c r="X328" i="4"/>
  <c r="X393" i="4"/>
  <c r="X436" i="4"/>
  <c r="X476" i="4"/>
  <c r="X636" i="4"/>
  <c r="X647" i="4"/>
  <c r="X164" i="4"/>
  <c r="X260" i="4"/>
  <c r="X416" i="4"/>
  <c r="X539" i="4"/>
  <c r="X599" i="4"/>
  <c r="X638" i="4"/>
  <c r="X332" i="4"/>
  <c r="X385" i="4"/>
  <c r="X609" i="4"/>
  <c r="X240" i="4"/>
  <c r="X284" i="4"/>
  <c r="X307" i="4"/>
  <c r="X345" i="4"/>
  <c r="X408" i="4"/>
  <c r="X440" i="4"/>
  <c r="X520" i="4"/>
  <c r="X571" i="4"/>
  <c r="X592" i="4"/>
  <c r="X662" i="4"/>
  <c r="X244" i="4"/>
  <c r="X268" i="4"/>
  <c r="X288" i="4"/>
  <c r="X368" i="4"/>
  <c r="X532" i="4"/>
  <c r="X583" i="4"/>
  <c r="X727" i="4"/>
  <c r="X32" i="4"/>
  <c r="X52" i="4"/>
  <c r="X76" i="4"/>
  <c r="X176" i="4"/>
  <c r="X462" i="4"/>
  <c r="X574" i="4"/>
  <c r="X603" i="4"/>
  <c r="X675" i="4"/>
  <c r="X686" i="4"/>
  <c r="X292" i="4"/>
  <c r="X360" i="4"/>
  <c r="X380" i="4"/>
  <c r="X391" i="4"/>
  <c r="X412" i="4"/>
  <c r="X455" i="4"/>
  <c r="X740" i="4"/>
  <c r="N7" i="45"/>
  <c r="W14" i="4"/>
  <c r="W31" i="4"/>
  <c r="W135" i="4"/>
  <c r="W175" i="4"/>
  <c r="W279" i="4"/>
  <c r="W10" i="4"/>
  <c r="W11" i="4"/>
  <c r="W19" i="4"/>
  <c r="W35" i="4"/>
  <c r="W59" i="4"/>
  <c r="W77" i="4"/>
  <c r="W114" i="4"/>
  <c r="W204" i="4"/>
  <c r="W365" i="4"/>
  <c r="W13" i="4"/>
  <c r="W29" i="4"/>
  <c r="W134" i="4"/>
  <c r="W278" i="4"/>
  <c r="W351" i="4"/>
  <c r="W391" i="4"/>
  <c r="W455" i="4"/>
  <c r="W495" i="4"/>
  <c r="W567" i="4"/>
  <c r="W583" i="4"/>
  <c r="W599" i="4"/>
  <c r="W647" i="4"/>
  <c r="W30" i="4"/>
  <c r="W41" i="4"/>
  <c r="W52" i="4"/>
  <c r="W99" i="4"/>
  <c r="W216" i="4"/>
  <c r="W328" i="4"/>
  <c r="W360" i="4"/>
  <c r="W368" i="4"/>
  <c r="W408" i="4"/>
  <c r="W416" i="4"/>
  <c r="W424" i="4"/>
  <c r="W440" i="4"/>
  <c r="W520" i="4"/>
  <c r="W592" i="4"/>
  <c r="W656" i="4"/>
  <c r="W32" i="4"/>
  <c r="W118" i="4"/>
  <c r="W217" i="4"/>
  <c r="W345" i="4"/>
  <c r="W385" i="4"/>
  <c r="W393" i="4"/>
  <c r="W138" i="4"/>
  <c r="W184" i="4"/>
  <c r="W346" i="4"/>
  <c r="W434" i="4"/>
  <c r="W112" i="4"/>
  <c r="W139" i="4"/>
  <c r="W176" i="4"/>
  <c r="W76" i="4"/>
  <c r="W149" i="4"/>
  <c r="W532" i="4"/>
  <c r="W636" i="4"/>
  <c r="W740" i="4"/>
  <c r="W462" i="4"/>
  <c r="W545" i="4"/>
  <c r="W574" i="4"/>
  <c r="W586" i="4"/>
  <c r="W412" i="4"/>
  <c r="W609" i="4"/>
  <c r="W638" i="4"/>
  <c r="W661" i="4"/>
  <c r="W380" i="4"/>
  <c r="W436" i="4"/>
  <c r="W476" i="4"/>
  <c r="W498" i="4"/>
  <c r="W662" i="4"/>
  <c r="W284" i="4"/>
  <c r="W539" i="4"/>
  <c r="W490" i="4"/>
  <c r="W571" i="4"/>
  <c r="W603" i="4"/>
  <c r="W634" i="4"/>
  <c r="W666" i="4"/>
  <c r="W635" i="4"/>
  <c r="W667" i="4"/>
  <c r="W749" i="4"/>
  <c r="M778" i="4"/>
  <c r="N778" i="4"/>
  <c r="O778" i="4"/>
  <c r="P778" i="4"/>
  <c r="Q778" i="4"/>
  <c r="M747" i="4"/>
  <c r="N747" i="4"/>
  <c r="O747" i="4"/>
  <c r="P747" i="4"/>
  <c r="Q747" i="4"/>
  <c r="M746" i="4"/>
  <c r="N746" i="4"/>
  <c r="O746" i="4"/>
  <c r="P746" i="4"/>
  <c r="Q746" i="4"/>
  <c r="L779" i="4"/>
  <c r="L763" i="4"/>
  <c r="L783" i="4"/>
  <c r="L760" i="4"/>
  <c r="L766" i="4"/>
  <c r="L776" i="4"/>
  <c r="L758" i="4"/>
  <c r="L774" i="4"/>
  <c r="L762" i="4"/>
  <c r="L759" i="4"/>
  <c r="L761" i="4"/>
  <c r="L767" i="4"/>
  <c r="M767" i="4"/>
  <c r="N767" i="4"/>
  <c r="O767" i="4"/>
  <c r="P767" i="4"/>
  <c r="Q767" i="4"/>
  <c r="M761" i="4"/>
  <c r="N761" i="4"/>
  <c r="O761" i="4"/>
  <c r="P761" i="4"/>
  <c r="Q761" i="4"/>
  <c r="M759" i="4"/>
  <c r="N759" i="4"/>
  <c r="O759" i="4"/>
  <c r="P759" i="4"/>
  <c r="Q759" i="4"/>
  <c r="M762" i="4"/>
  <c r="N762" i="4"/>
  <c r="O762" i="4"/>
  <c r="P762" i="4"/>
  <c r="Q762" i="4"/>
  <c r="M774" i="4"/>
  <c r="N774" i="4"/>
  <c r="O774" i="4"/>
  <c r="P774" i="4"/>
  <c r="Q774" i="4"/>
  <c r="M758" i="4"/>
  <c r="N758" i="4"/>
  <c r="O758" i="4"/>
  <c r="P758" i="4"/>
  <c r="Q758" i="4"/>
  <c r="M776" i="4"/>
  <c r="N776" i="4"/>
  <c r="O776" i="4"/>
  <c r="P776" i="4"/>
  <c r="Q776" i="4"/>
  <c r="M766" i="4"/>
  <c r="N766" i="4"/>
  <c r="O766" i="4"/>
  <c r="P766" i="4"/>
  <c r="Q766" i="4"/>
  <c r="M760" i="4"/>
  <c r="N760" i="4"/>
  <c r="O760" i="4"/>
  <c r="P760" i="4"/>
  <c r="Q760" i="4"/>
  <c r="M783" i="4"/>
  <c r="N783" i="4"/>
  <c r="O783" i="4"/>
  <c r="P783" i="4"/>
  <c r="Q783" i="4"/>
  <c r="M763" i="4"/>
  <c r="N763" i="4"/>
  <c r="O763" i="4"/>
  <c r="P763" i="4"/>
  <c r="Q763" i="4"/>
  <c r="M779" i="4"/>
  <c r="N779" i="4"/>
  <c r="O779" i="4"/>
  <c r="P779" i="4"/>
  <c r="Q779" i="4"/>
  <c r="Q750" i="4"/>
  <c r="P750" i="4"/>
  <c r="O750" i="4"/>
  <c r="N750" i="4"/>
  <c r="M750" i="4"/>
  <c r="L750" i="4"/>
  <c r="Q744" i="4"/>
  <c r="P744" i="4"/>
  <c r="O744" i="4"/>
  <c r="N744" i="4"/>
  <c r="M744" i="4"/>
  <c r="L744" i="4"/>
  <c r="Q9" i="45" l="1"/>
  <c r="X22" i="4"/>
  <c r="X15" i="4"/>
  <c r="X103" i="4"/>
  <c r="X249" i="4"/>
  <c r="X281" i="4"/>
  <c r="X226" i="4"/>
  <c r="X242" i="4"/>
  <c r="X266" i="4"/>
  <c r="X354" i="4"/>
  <c r="X546" i="4"/>
  <c r="X139" i="4"/>
  <c r="X227" i="4"/>
  <c r="X53" i="4"/>
  <c r="X141" i="4"/>
  <c r="X84" i="4"/>
  <c r="X160" i="4"/>
  <c r="X720" i="4"/>
  <c r="X527" i="4"/>
  <c r="X625" i="4"/>
  <c r="X507" i="4"/>
  <c r="X398" i="4"/>
  <c r="X582" i="4"/>
  <c r="X124" i="4"/>
  <c r="X348" i="4"/>
  <c r="X595" i="4"/>
  <c r="X643" i="4"/>
  <c r="X252" i="4"/>
  <c r="X312" i="4"/>
  <c r="X494" i="4"/>
  <c r="N8" i="45"/>
  <c r="W22" i="4"/>
  <c r="W15" i="4"/>
  <c r="W103" i="4"/>
  <c r="W123" i="4"/>
  <c r="W141" i="4"/>
  <c r="W249" i="4"/>
  <c r="W124" i="4"/>
  <c r="W398" i="4"/>
  <c r="W527" i="4"/>
  <c r="W312" i="4"/>
  <c r="W720" i="4"/>
  <c r="W53" i="4"/>
  <c r="W226" i="4"/>
  <c r="W227" i="4"/>
  <c r="W354" i="4"/>
  <c r="W84" i="4"/>
  <c r="W595" i="4"/>
  <c r="W494" i="4"/>
  <c r="W546" i="4"/>
  <c r="W507" i="4"/>
  <c r="W643" i="4"/>
  <c r="W348" i="4"/>
  <c r="W625" i="4"/>
  <c r="W582" i="4"/>
  <c r="K8" i="45"/>
  <c r="V11" i="4"/>
  <c r="V553" i="4"/>
  <c r="V564" i="4"/>
  <c r="V554" i="4"/>
  <c r="H8" i="45"/>
  <c r="U8" i="4"/>
  <c r="J661" i="4"/>
  <c r="J652" i="4"/>
  <c r="Q715" i="4"/>
  <c r="P715" i="4"/>
  <c r="O715" i="4"/>
  <c r="N715" i="4"/>
  <c r="M715" i="4"/>
  <c r="L715" i="4"/>
  <c r="K639" i="39"/>
  <c r="L639" i="39"/>
  <c r="M639" i="39"/>
  <c r="K640" i="39"/>
  <c r="L640" i="39"/>
  <c r="M640" i="39"/>
  <c r="K641" i="39"/>
  <c r="L641" i="39"/>
  <c r="M641" i="39"/>
  <c r="K642" i="39"/>
  <c r="L642" i="39"/>
  <c r="M642" i="39"/>
  <c r="K643" i="39"/>
  <c r="L643" i="39"/>
  <c r="M643" i="39"/>
  <c r="K644" i="39"/>
  <c r="L644" i="39"/>
  <c r="M644" i="39"/>
  <c r="K645" i="39"/>
  <c r="L645" i="39"/>
  <c r="M645" i="39"/>
  <c r="K646" i="39"/>
  <c r="L646" i="39"/>
  <c r="M646" i="39"/>
  <c r="K647" i="39"/>
  <c r="L647" i="39"/>
  <c r="M647" i="39"/>
  <c r="K648" i="39"/>
  <c r="L648" i="39"/>
  <c r="M648" i="39"/>
  <c r="K649" i="39"/>
  <c r="L649" i="39"/>
  <c r="M649" i="39"/>
  <c r="K650" i="39"/>
  <c r="L650" i="39"/>
  <c r="M650" i="39"/>
  <c r="K651" i="39"/>
  <c r="L651" i="39"/>
  <c r="M651" i="39"/>
  <c r="K652" i="39"/>
  <c r="L652" i="39"/>
  <c r="M652" i="39"/>
  <c r="K653" i="39"/>
  <c r="L653" i="39"/>
  <c r="M653" i="39"/>
  <c r="K654" i="39"/>
  <c r="L654" i="39"/>
  <c r="M654" i="39"/>
  <c r="K655" i="39"/>
  <c r="L655" i="39"/>
  <c r="M655" i="39"/>
  <c r="K656" i="39"/>
  <c r="L656" i="39"/>
  <c r="M656" i="39"/>
  <c r="K657" i="39"/>
  <c r="L657" i="39"/>
  <c r="M657" i="39"/>
  <c r="K658" i="39"/>
  <c r="L658" i="39"/>
  <c r="M658" i="39"/>
  <c r="K659" i="39"/>
  <c r="L659" i="39"/>
  <c r="M659" i="39"/>
  <c r="J690" i="4"/>
  <c r="J662" i="4"/>
  <c r="N9" i="45" l="1"/>
  <c r="W39" i="4"/>
  <c r="W55" i="4"/>
  <c r="W95" i="4"/>
  <c r="W48" i="4"/>
  <c r="W212" i="4"/>
  <c r="W221" i="4"/>
  <c r="W373" i="4"/>
  <c r="W413" i="4"/>
  <c r="W421" i="4"/>
  <c r="W429" i="4"/>
  <c r="W60" i="4"/>
  <c r="W78" i="4"/>
  <c r="W106" i="4"/>
  <c r="W222" i="4"/>
  <c r="W366" i="4"/>
  <c r="W61" i="4"/>
  <c r="W471" i="4"/>
  <c r="W487" i="4"/>
  <c r="W575" i="4"/>
  <c r="W591" i="4"/>
  <c r="W743" i="4"/>
  <c r="W16" i="4"/>
  <c r="W90" i="4"/>
  <c r="W352" i="4"/>
  <c r="W400" i="4"/>
  <c r="W472" i="4"/>
  <c r="W552" i="4"/>
  <c r="W584" i="4"/>
  <c r="W100" i="4"/>
  <c r="W377" i="4"/>
  <c r="W401" i="4"/>
  <c r="W33" i="4"/>
  <c r="W101" i="4"/>
  <c r="W110" i="4"/>
  <c r="W66" i="4"/>
  <c r="W46" i="4"/>
  <c r="W67" i="4"/>
  <c r="W104" i="4"/>
  <c r="W211" i="4"/>
  <c r="W482" i="4"/>
  <c r="W492" i="4"/>
  <c r="W522" i="4"/>
  <c r="W563" i="4"/>
  <c r="W658" i="4"/>
  <c r="W668" i="4"/>
  <c r="W364" i="4"/>
  <c r="W411" i="4"/>
  <c r="W513" i="4"/>
  <c r="W649" i="4"/>
  <c r="W659" i="4"/>
  <c r="W524" i="4"/>
  <c r="W565" i="4"/>
  <c r="W587" i="4"/>
  <c r="W660" i="4"/>
  <c r="W465" i="4"/>
  <c r="W641" i="4"/>
  <c r="W691" i="4"/>
  <c r="W548" i="4"/>
  <c r="W558" i="4"/>
  <c r="W420" i="4"/>
  <c r="W499" i="4"/>
  <c r="W580" i="4"/>
  <c r="W396" i="4"/>
  <c r="W459" i="4"/>
  <c r="W654" i="4"/>
  <c r="W657" i="4"/>
  <c r="K9" i="45"/>
  <c r="V83" i="4"/>
  <c r="V12" i="4"/>
  <c r="V268" i="4"/>
  <c r="V344" i="4"/>
  <c r="V438" i="4"/>
  <c r="V512" i="4"/>
  <c r="V585" i="4"/>
  <c r="V609" i="4"/>
  <c r="V422" i="4"/>
  <c r="V467" i="4"/>
  <c r="V619" i="4"/>
  <c r="V590" i="4"/>
  <c r="V618" i="4"/>
  <c r="H9" i="45"/>
  <c r="U9" i="4"/>
  <c r="Q10" i="45"/>
  <c r="X46" i="4"/>
  <c r="X78" i="4"/>
  <c r="X182" i="4"/>
  <c r="X214" i="4"/>
  <c r="X270" i="4"/>
  <c r="X286" i="4"/>
  <c r="X39" i="4"/>
  <c r="X55" i="4"/>
  <c r="X95" i="4"/>
  <c r="X247" i="4"/>
  <c r="X263" i="4"/>
  <c r="X33" i="4"/>
  <c r="X137" i="4"/>
  <c r="X209" i="4"/>
  <c r="X233" i="4"/>
  <c r="X66" i="4"/>
  <c r="X90" i="4"/>
  <c r="X106" i="4"/>
  <c r="X154" i="4"/>
  <c r="X482" i="4"/>
  <c r="X522" i="4"/>
  <c r="X43" i="4"/>
  <c r="X67" i="4"/>
  <c r="X211" i="4"/>
  <c r="X259" i="4"/>
  <c r="X61" i="4"/>
  <c r="X101" i="4"/>
  <c r="X221" i="4"/>
  <c r="X373" i="4"/>
  <c r="X413" i="4"/>
  <c r="X421" i="4"/>
  <c r="X429" i="4"/>
  <c r="X565" i="4"/>
  <c r="X677" i="4"/>
  <c r="X693" i="4"/>
  <c r="X275" i="4"/>
  <c r="X587" i="4"/>
  <c r="X16" i="4"/>
  <c r="X352" i="4"/>
  <c r="X465" i="4"/>
  <c r="X558" i="4"/>
  <c r="X657" i="4"/>
  <c r="X668" i="4"/>
  <c r="X711" i="4"/>
  <c r="X743" i="4"/>
  <c r="X364" i="4"/>
  <c r="X487" i="4"/>
  <c r="X548" i="4"/>
  <c r="X366" i="4"/>
  <c r="X396" i="4"/>
  <c r="X459" i="4"/>
  <c r="X499" i="4"/>
  <c r="X580" i="4"/>
  <c r="X591" i="4"/>
  <c r="X649" i="4"/>
  <c r="X692" i="4"/>
  <c r="X713" i="4"/>
  <c r="X100" i="4"/>
  <c r="X377" i="4"/>
  <c r="X694" i="4"/>
  <c r="X48" i="4"/>
  <c r="X104" i="4"/>
  <c r="X420" i="4"/>
  <c r="X471" i="4"/>
  <c r="X552" i="4"/>
  <c r="X563" i="4"/>
  <c r="X641" i="4"/>
  <c r="X695" i="4"/>
  <c r="X716" i="4"/>
  <c r="X291" i="4"/>
  <c r="X400" i="4"/>
  <c r="X411" i="4"/>
  <c r="X472" i="4"/>
  <c r="X492" i="4"/>
  <c r="X584" i="4"/>
  <c r="X654" i="4"/>
  <c r="X696" i="4"/>
  <c r="X728" i="4"/>
  <c r="X196" i="4"/>
  <c r="X401" i="4"/>
  <c r="X513" i="4"/>
  <c r="X524" i="4"/>
  <c r="X687" i="4"/>
  <c r="X691" i="4"/>
  <c r="X575" i="4"/>
  <c r="X744" i="4"/>
  <c r="L723" i="4"/>
  <c r="L724" i="4"/>
  <c r="L725" i="4"/>
  <c r="L729" i="4"/>
  <c r="M729" i="4"/>
  <c r="N729" i="4"/>
  <c r="O729" i="4"/>
  <c r="P729" i="4"/>
  <c r="Q729" i="4"/>
  <c r="M725" i="4"/>
  <c r="N725" i="4"/>
  <c r="O725" i="4"/>
  <c r="P725" i="4"/>
  <c r="Q725" i="4"/>
  <c r="M724" i="4"/>
  <c r="N724" i="4"/>
  <c r="O724" i="4"/>
  <c r="P724" i="4"/>
  <c r="Q724" i="4"/>
  <c r="M723" i="4"/>
  <c r="N723" i="4"/>
  <c r="O723" i="4"/>
  <c r="P723" i="4"/>
  <c r="Q723" i="4"/>
  <c r="L745" i="4"/>
  <c r="M745" i="4"/>
  <c r="N745" i="4"/>
  <c r="O745" i="4"/>
  <c r="P745" i="4"/>
  <c r="Q745" i="4"/>
  <c r="L748" i="4"/>
  <c r="L769" i="4"/>
  <c r="L771" i="4"/>
  <c r="L765" i="4"/>
  <c r="L770" i="4"/>
  <c r="L772" i="4"/>
  <c r="M772" i="4"/>
  <c r="N772" i="4"/>
  <c r="O772" i="4"/>
  <c r="P772" i="4"/>
  <c r="Q772" i="4"/>
  <c r="M748" i="4"/>
  <c r="M769" i="4"/>
  <c r="M771" i="4"/>
  <c r="M765" i="4"/>
  <c r="M770" i="4"/>
  <c r="N748" i="4"/>
  <c r="N769" i="4"/>
  <c r="N771" i="4"/>
  <c r="N765" i="4"/>
  <c r="N770" i="4"/>
  <c r="O748" i="4"/>
  <c r="O769" i="4"/>
  <c r="O771" i="4"/>
  <c r="O765" i="4"/>
  <c r="O770" i="4"/>
  <c r="P748" i="4"/>
  <c r="P769" i="4"/>
  <c r="P771" i="4"/>
  <c r="P765" i="4"/>
  <c r="P770" i="4"/>
  <c r="Q748" i="4"/>
  <c r="Q769" i="4"/>
  <c r="Q771" i="4"/>
  <c r="Q765" i="4"/>
  <c r="Q770" i="4"/>
  <c r="L764" i="4"/>
  <c r="N764" i="4"/>
  <c r="O764" i="4"/>
  <c r="P764" i="4"/>
  <c r="Q764" i="4"/>
  <c r="L781" i="4"/>
  <c r="L773" i="4"/>
  <c r="M773" i="4"/>
  <c r="N773" i="4"/>
  <c r="O773" i="4"/>
  <c r="P773" i="4"/>
  <c r="Q773" i="4"/>
  <c r="M781" i="4"/>
  <c r="N781" i="4"/>
  <c r="O781" i="4"/>
  <c r="P781" i="4"/>
  <c r="Q781" i="4"/>
  <c r="L749" i="4"/>
  <c r="L757" i="4"/>
  <c r="M757" i="4"/>
  <c r="N757" i="4"/>
  <c r="O757" i="4"/>
  <c r="P757" i="4"/>
  <c r="Q757" i="4"/>
  <c r="M749" i="4"/>
  <c r="N749" i="4"/>
  <c r="O749" i="4"/>
  <c r="P749" i="4"/>
  <c r="Q749" i="4"/>
  <c r="L731" i="4"/>
  <c r="M731" i="4"/>
  <c r="N731" i="4"/>
  <c r="O731" i="4"/>
  <c r="P731" i="4"/>
  <c r="Q731" i="4"/>
  <c r="Q737" i="4"/>
  <c r="P737" i="4"/>
  <c r="O737" i="4"/>
  <c r="N737" i="4"/>
  <c r="M737" i="4"/>
  <c r="L737" i="4"/>
  <c r="Q738" i="4"/>
  <c r="P738" i="4"/>
  <c r="O738" i="4"/>
  <c r="N738" i="4"/>
  <c r="M738" i="4"/>
  <c r="L738" i="4"/>
  <c r="Q11" i="45" l="1"/>
  <c r="X142" i="4"/>
  <c r="X150" i="4"/>
  <c r="X254" i="4"/>
  <c r="X23" i="4"/>
  <c r="X47" i="4"/>
  <c r="X71" i="4"/>
  <c r="X87" i="4"/>
  <c r="X65" i="4"/>
  <c r="X81" i="4"/>
  <c r="X97" i="4"/>
  <c r="X161" i="4"/>
  <c r="X185" i="4"/>
  <c r="X321" i="4"/>
  <c r="X74" i="4"/>
  <c r="X202" i="4"/>
  <c r="X282" i="4"/>
  <c r="X298" i="4"/>
  <c r="X394" i="4"/>
  <c r="X410" i="4"/>
  <c r="X538" i="4"/>
  <c r="X650" i="4"/>
  <c r="X690" i="4"/>
  <c r="X714" i="4"/>
  <c r="X51" i="4"/>
  <c r="X171" i="4"/>
  <c r="X93" i="4"/>
  <c r="X197" i="4"/>
  <c r="X405" i="4"/>
  <c r="X493" i="4"/>
  <c r="X509" i="4"/>
  <c r="X549" i="4"/>
  <c r="X637" i="4"/>
  <c r="X645" i="4"/>
  <c r="X372" i="4"/>
  <c r="X403" i="4"/>
  <c r="X414" i="4"/>
  <c r="X446" i="4"/>
  <c r="X456" i="4"/>
  <c r="X515" i="4"/>
  <c r="X646" i="4"/>
  <c r="X678" i="4"/>
  <c r="X731" i="4"/>
  <c r="X752" i="4"/>
  <c r="X140" i="4"/>
  <c r="X216" i="4"/>
  <c r="X236" i="4"/>
  <c r="X363" i="4"/>
  <c r="X383" i="4"/>
  <c r="X425" i="4"/>
  <c r="X516" i="4"/>
  <c r="X547" i="4"/>
  <c r="X721" i="4"/>
  <c r="X384" i="4"/>
  <c r="X518" i="4"/>
  <c r="X528" i="4"/>
  <c r="X188" i="4"/>
  <c r="X204" i="4"/>
  <c r="X417" i="4"/>
  <c r="X439" i="4"/>
  <c r="X468" i="4"/>
  <c r="X519" i="4"/>
  <c r="X619" i="4"/>
  <c r="X756" i="4"/>
  <c r="X319" i="4"/>
  <c r="X510" i="4"/>
  <c r="X531" i="4"/>
  <c r="X651" i="4"/>
  <c r="X672" i="4"/>
  <c r="X358" i="4"/>
  <c r="X409" i="4"/>
  <c r="X441" i="4"/>
  <c r="X491" i="4"/>
  <c r="X502" i="4"/>
  <c r="X684" i="4"/>
  <c r="X748" i="4"/>
  <c r="X323" i="4"/>
  <c r="X707" i="4"/>
  <c r="X750" i="4"/>
  <c r="X324" i="4"/>
  <c r="X371" i="4"/>
  <c r="X504" i="4"/>
  <c r="X535" i="4"/>
  <c r="X644" i="4"/>
  <c r="X665" i="4"/>
  <c r="K10" i="45"/>
  <c r="V17" i="4"/>
  <c r="V25" i="4"/>
  <c r="V33" i="4"/>
  <c r="V41" i="4"/>
  <c r="V49" i="4"/>
  <c r="V65" i="4"/>
  <c r="V89" i="4"/>
  <c r="V97" i="4"/>
  <c r="V105" i="4"/>
  <c r="V121" i="4"/>
  <c r="V137" i="4"/>
  <c r="V145" i="4"/>
  <c r="V153" i="4"/>
  <c r="V161" i="4"/>
  <c r="V185" i="4"/>
  <c r="V193" i="4"/>
  <c r="V34" i="4"/>
  <c r="V42" i="4"/>
  <c r="V66" i="4"/>
  <c r="V74" i="4"/>
  <c r="V106" i="4"/>
  <c r="V114" i="4"/>
  <c r="V122" i="4"/>
  <c r="V130" i="4"/>
  <c r="V138" i="4"/>
  <c r="V154" i="4"/>
  <c r="V170" i="4"/>
  <c r="V178" i="4"/>
  <c r="V194" i="4"/>
  <c r="V202" i="4"/>
  <c r="V218" i="4"/>
  <c r="V226" i="4"/>
  <c r="V234" i="4"/>
  <c r="V242" i="4"/>
  <c r="V258" i="4"/>
  <c r="V266" i="4"/>
  <c r="V274" i="4"/>
  <c r="V282" i="4"/>
  <c r="V290" i="4"/>
  <c r="V298" i="4"/>
  <c r="V314" i="4"/>
  <c r="V322" i="4"/>
  <c r="V370" i="4"/>
  <c r="V386" i="4"/>
  <c r="V410" i="4"/>
  <c r="V418" i="4"/>
  <c r="V426" i="4"/>
  <c r="V450" i="4"/>
  <c r="V19" i="4"/>
  <c r="V35" i="4"/>
  <c r="V43" i="4"/>
  <c r="V51" i="4"/>
  <c r="V59" i="4"/>
  <c r="V67" i="4"/>
  <c r="V75" i="4"/>
  <c r="V99" i="4"/>
  <c r="V107" i="4"/>
  <c r="V123" i="4"/>
  <c r="V139" i="4"/>
  <c r="V20" i="4"/>
  <c r="V28" i="4"/>
  <c r="V44" i="4"/>
  <c r="V52" i="4"/>
  <c r="V60" i="4"/>
  <c r="V68" i="4"/>
  <c r="V76" i="4"/>
  <c r="V92" i="4"/>
  <c r="V100" i="4"/>
  <c r="V116" i="4"/>
  <c r="V124" i="4"/>
  <c r="V132" i="4"/>
  <c r="V140" i="4"/>
  <c r="V156" i="4"/>
  <c r="V164" i="4"/>
  <c r="V180" i="4"/>
  <c r="V188" i="4"/>
  <c r="V196" i="4"/>
  <c r="V204" i="4"/>
  <c r="V212" i="4"/>
  <c r="V220" i="4"/>
  <c r="V228" i="4"/>
  <c r="V236" i="4"/>
  <c r="V244" i="4"/>
  <c r="V252" i="4"/>
  <c r="V260" i="4"/>
  <c r="V276" i="4"/>
  <c r="V284" i="4"/>
  <c r="V292" i="4"/>
  <c r="V300" i="4"/>
  <c r="V316" i="4"/>
  <c r="V380" i="4"/>
  <c r="V388" i="4"/>
  <c r="V404" i="4"/>
  <c r="V420" i="4"/>
  <c r="V13" i="4"/>
  <c r="V29" i="4"/>
  <c r="V37" i="4"/>
  <c r="V45" i="4"/>
  <c r="V53" i="4"/>
  <c r="V61" i="4"/>
  <c r="V69" i="4"/>
  <c r="V77" i="4"/>
  <c r="V85" i="4"/>
  <c r="V93" i="4"/>
  <c r="V109" i="4"/>
  <c r="V133" i="4"/>
  <c r="V149" i="4"/>
  <c r="V157" i="4"/>
  <c r="V14" i="4"/>
  <c r="V22" i="4"/>
  <c r="V38" i="4"/>
  <c r="V46" i="4"/>
  <c r="V23" i="4"/>
  <c r="V47" i="4"/>
  <c r="V71" i="4"/>
  <c r="V79" i="4"/>
  <c r="V87" i="4"/>
  <c r="V111" i="4"/>
  <c r="V119" i="4"/>
  <c r="V127" i="4"/>
  <c r="V151" i="4"/>
  <c r="V24" i="4"/>
  <c r="V70" i="4"/>
  <c r="V96" i="4"/>
  <c r="V126" i="4"/>
  <c r="V155" i="4"/>
  <c r="V168" i="4"/>
  <c r="V182" i="4"/>
  <c r="V195" i="4"/>
  <c r="V206" i="4"/>
  <c r="V216" i="4"/>
  <c r="V227" i="4"/>
  <c r="V238" i="4"/>
  <c r="V248" i="4"/>
  <c r="V259" i="4"/>
  <c r="V270" i="4"/>
  <c r="V291" i="4"/>
  <c r="V302" i="4"/>
  <c r="V312" i="4"/>
  <c r="V323" i="4"/>
  <c r="V376" i="4"/>
  <c r="V419" i="4"/>
  <c r="V447" i="4"/>
  <c r="V480" i="4"/>
  <c r="V488" i="4"/>
  <c r="V504" i="4"/>
  <c r="V520" i="4"/>
  <c r="V528" i="4"/>
  <c r="V536" i="4"/>
  <c r="V560" i="4"/>
  <c r="V584" i="4"/>
  <c r="V592" i="4"/>
  <c r="V616" i="4"/>
  <c r="V640" i="4"/>
  <c r="V656" i="4"/>
  <c r="V712" i="4"/>
  <c r="V736" i="4"/>
  <c r="V744" i="4"/>
  <c r="V760" i="4"/>
  <c r="V768" i="4"/>
  <c r="V776" i="4"/>
  <c r="V72" i="4"/>
  <c r="V102" i="4"/>
  <c r="V158" i="4"/>
  <c r="V171" i="4"/>
  <c r="V183" i="4"/>
  <c r="V197" i="4"/>
  <c r="V207" i="4"/>
  <c r="V217" i="4"/>
  <c r="V239" i="4"/>
  <c r="V249" i="4"/>
  <c r="V271" i="4"/>
  <c r="V281" i="4"/>
  <c r="V293" i="4"/>
  <c r="V303" i="4"/>
  <c r="V325" i="4"/>
  <c r="V357" i="4"/>
  <c r="V367" i="4"/>
  <c r="V377" i="4"/>
  <c r="V409" i="4"/>
  <c r="V439" i="4"/>
  <c r="V448" i="4"/>
  <c r="V457" i="4"/>
  <c r="V465" i="4"/>
  <c r="V481" i="4"/>
  <c r="V489" i="4"/>
  <c r="V497" i="4"/>
  <c r="V505" i="4"/>
  <c r="V513" i="4"/>
  <c r="V537" i="4"/>
  <c r="V561" i="4"/>
  <c r="V569" i="4"/>
  <c r="V577" i="4"/>
  <c r="V593" i="4"/>
  <c r="V641" i="4"/>
  <c r="V681" i="4"/>
  <c r="V697" i="4"/>
  <c r="V713" i="4"/>
  <c r="V721" i="4"/>
  <c r="V745" i="4"/>
  <c r="V777" i="4"/>
  <c r="V40" i="4"/>
  <c r="V78" i="4"/>
  <c r="V104" i="4"/>
  <c r="V159" i="4"/>
  <c r="V173" i="4"/>
  <c r="V184" i="4"/>
  <c r="V198" i="4"/>
  <c r="V208" i="4"/>
  <c r="V240" i="4"/>
  <c r="V251" i="4"/>
  <c r="V262" i="4"/>
  <c r="V272" i="4"/>
  <c r="V315" i="4"/>
  <c r="V326" i="4"/>
  <c r="V358" i="4"/>
  <c r="V368" i="4"/>
  <c r="V449" i="4"/>
  <c r="V482" i="4"/>
  <c r="V506" i="4"/>
  <c r="V80" i="4"/>
  <c r="V136" i="4"/>
  <c r="V187" i="4"/>
  <c r="V221" i="4"/>
  <c r="V241" i="4"/>
  <c r="V263" i="4"/>
  <c r="V273" i="4"/>
  <c r="V285" i="4"/>
  <c r="V295" i="4"/>
  <c r="V305" i="4"/>
  <c r="V327" i="4"/>
  <c r="V349" i="4"/>
  <c r="V381" i="4"/>
  <c r="V391" i="4"/>
  <c r="V401" i="4"/>
  <c r="V413" i="4"/>
  <c r="V441" i="4"/>
  <c r="V451" i="4"/>
  <c r="V459" i="4"/>
  <c r="V475" i="4"/>
  <c r="V491" i="4"/>
  <c r="V499" i="4"/>
  <c r="V507" i="4"/>
  <c r="V515" i="4"/>
  <c r="V531" i="4"/>
  <c r="V547" i="4"/>
  <c r="V555" i="4"/>
  <c r="V563" i="4"/>
  <c r="V571" i="4"/>
  <c r="V579" i="4"/>
  <c r="V587" i="4"/>
  <c r="V603" i="4"/>
  <c r="V651" i="4"/>
  <c r="V699" i="4"/>
  <c r="V715" i="4"/>
  <c r="V755" i="4"/>
  <c r="V763" i="4"/>
  <c r="V771" i="4"/>
  <c r="V779" i="4"/>
  <c r="V54" i="4"/>
  <c r="V110" i="4"/>
  <c r="V142" i="4"/>
  <c r="V189" i="4"/>
  <c r="V200" i="4"/>
  <c r="V211" i="4"/>
  <c r="V222" i="4"/>
  <c r="V232" i="4"/>
  <c r="V243" i="4"/>
  <c r="V254" i="4"/>
  <c r="V264" i="4"/>
  <c r="V275" i="4"/>
  <c r="V286" i="4"/>
  <c r="V307" i="4"/>
  <c r="V318" i="4"/>
  <c r="V328" i="4"/>
  <c r="V371" i="4"/>
  <c r="V382" i="4"/>
  <c r="V392" i="4"/>
  <c r="V452" i="4"/>
  <c r="V476" i="4"/>
  <c r="V500" i="4"/>
  <c r="V508" i="4"/>
  <c r="V516" i="4"/>
  <c r="V524" i="4"/>
  <c r="V532" i="4"/>
  <c r="V540" i="4"/>
  <c r="V548" i="4"/>
  <c r="V556" i="4"/>
  <c r="V572" i="4"/>
  <c r="V580" i="4"/>
  <c r="V588" i="4"/>
  <c r="V596" i="4"/>
  <c r="V604" i="4"/>
  <c r="V636" i="4"/>
  <c r="V652" i="4"/>
  <c r="V668" i="4"/>
  <c r="V676" i="4"/>
  <c r="V684" i="4"/>
  <c r="V700" i="4"/>
  <c r="V740" i="4"/>
  <c r="V748" i="4"/>
  <c r="V756" i="4"/>
  <c r="V764" i="4"/>
  <c r="V780" i="4"/>
  <c r="V86" i="4"/>
  <c r="V112" i="4"/>
  <c r="V144" i="4"/>
  <c r="V165" i="4"/>
  <c r="V176" i="4"/>
  <c r="V201" i="4"/>
  <c r="V213" i="4"/>
  <c r="V223" i="4"/>
  <c r="V233" i="4"/>
  <c r="V255" i="4"/>
  <c r="V265" i="4"/>
  <c r="V277" i="4"/>
  <c r="V287" i="4"/>
  <c r="V297" i="4"/>
  <c r="V319" i="4"/>
  <c r="V393" i="4"/>
  <c r="V405" i="4"/>
  <c r="V425" i="4"/>
  <c r="V453" i="4"/>
  <c r="V461" i="4"/>
  <c r="V477" i="4"/>
  <c r="V485" i="4"/>
  <c r="V493" i="4"/>
  <c r="V501" i="4"/>
  <c r="V517" i="4"/>
  <c r="V525" i="4"/>
  <c r="V533" i="4"/>
  <c r="V541" i="4"/>
  <c r="V557" i="4"/>
  <c r="V581" i="4"/>
  <c r="V589" i="4"/>
  <c r="V597" i="4"/>
  <c r="V605" i="4"/>
  <c r="V613" i="4"/>
  <c r="V661" i="4"/>
  <c r="V685" i="4"/>
  <c r="V741" i="4"/>
  <c r="V749" i="4"/>
  <c r="V757" i="4"/>
  <c r="V765" i="4"/>
  <c r="V773" i="4"/>
  <c r="V781" i="4"/>
  <c r="V62" i="4"/>
  <c r="V118" i="4"/>
  <c r="V150" i="4"/>
  <c r="V166" i="4"/>
  <c r="V203" i="4"/>
  <c r="V246" i="4"/>
  <c r="V267" i="4"/>
  <c r="V278" i="4"/>
  <c r="V288" i="4"/>
  <c r="V299" i="4"/>
  <c r="V320" i="4"/>
  <c r="V363" i="4"/>
  <c r="V395" i="4"/>
  <c r="V416" i="4"/>
  <c r="V445" i="4"/>
  <c r="V454" i="4"/>
  <c r="V486" i="4"/>
  <c r="V502" i="4"/>
  <c r="V510" i="4"/>
  <c r="V518" i="4"/>
  <c r="V526" i="4"/>
  <c r="V534" i="4"/>
  <c r="V542" i="4"/>
  <c r="V550" i="4"/>
  <c r="V574" i="4"/>
  <c r="V582" i="4"/>
  <c r="V598" i="4"/>
  <c r="V606" i="4"/>
  <c r="V614" i="4"/>
  <c r="V654" i="4"/>
  <c r="V662" i="4"/>
  <c r="V670" i="4"/>
  <c r="V678" i="4"/>
  <c r="V718" i="4"/>
  <c r="V726" i="4"/>
  <c r="V750" i="4"/>
  <c r="V766" i="4"/>
  <c r="V782" i="4"/>
  <c r="V64" i="4"/>
  <c r="V94" i="4"/>
  <c r="V120" i="4"/>
  <c r="V152" i="4"/>
  <c r="V167" i="4"/>
  <c r="V192" i="4"/>
  <c r="V205" i="4"/>
  <c r="V215" i="4"/>
  <c r="V225" i="4"/>
  <c r="V237" i="4"/>
  <c r="V247" i="4"/>
  <c r="V257" i="4"/>
  <c r="V269" i="4"/>
  <c r="V279" i="4"/>
  <c r="V289" i="4"/>
  <c r="V301" i="4"/>
  <c r="V311" i="4"/>
  <c r="V321" i="4"/>
  <c r="V375" i="4"/>
  <c r="V385" i="4"/>
  <c r="V407" i="4"/>
  <c r="V417" i="4"/>
  <c r="V446" i="4"/>
  <c r="V471" i="4"/>
  <c r="V479" i="4"/>
  <c r="V495" i="4"/>
  <c r="V503" i="4"/>
  <c r="V519" i="4"/>
  <c r="V527" i="4"/>
  <c r="V551" i="4"/>
  <c r="V559" i="4"/>
  <c r="V567" i="4"/>
  <c r="V575" i="4"/>
  <c r="V583" i="4"/>
  <c r="V591" i="4"/>
  <c r="V599" i="4"/>
  <c r="V607" i="4"/>
  <c r="V647" i="4"/>
  <c r="V711" i="4"/>
  <c r="V743" i="4"/>
  <c r="V751" i="4"/>
  <c r="V759" i="4"/>
  <c r="V767" i="4"/>
  <c r="V775" i="4"/>
  <c r="V783" i="4"/>
  <c r="V682" i="4"/>
  <c r="V562" i="4"/>
  <c r="V754" i="4"/>
  <c r="V570" i="4"/>
  <c r="V762" i="4"/>
  <c r="V706" i="4"/>
  <c r="V770" i="4"/>
  <c r="V586" i="4"/>
  <c r="V650" i="4"/>
  <c r="V714" i="4"/>
  <c r="V778" i="4"/>
  <c r="V722" i="4"/>
  <c r="V602" i="4"/>
  <c r="V730" i="4"/>
  <c r="V610" i="4"/>
  <c r="H10" i="45"/>
  <c r="U10" i="4"/>
  <c r="N10" i="45"/>
  <c r="W357" i="4"/>
  <c r="W69" i="4"/>
  <c r="W367" i="4"/>
  <c r="W375" i="4"/>
  <c r="W407" i="4"/>
  <c r="W607" i="4"/>
  <c r="W376" i="4"/>
  <c r="W392" i="4"/>
  <c r="W480" i="4"/>
  <c r="W616" i="4"/>
  <c r="W20" i="4"/>
  <c r="W353" i="4"/>
  <c r="W361" i="4"/>
  <c r="W386" i="4"/>
  <c r="W426" i="4"/>
  <c r="W450" i="4"/>
  <c r="W347" i="4"/>
  <c r="W395" i="4"/>
  <c r="W356" i="4"/>
  <c r="W404" i="4"/>
  <c r="W605" i="4"/>
  <c r="W596" i="4"/>
  <c r="W606" i="4"/>
  <c r="W475" i="4"/>
  <c r="W525" i="4"/>
  <c r="W419" i="4"/>
  <c r="W457" i="4"/>
  <c r="W589" i="4"/>
  <c r="W508" i="4"/>
  <c r="W540" i="4"/>
  <c r="W550" i="4"/>
  <c r="W561" i="4"/>
  <c r="W593" i="4"/>
  <c r="W613" i="4"/>
  <c r="W562" i="4"/>
  <c r="W572" i="4"/>
  <c r="W604" i="4"/>
  <c r="L753" i="4"/>
  <c r="M753" i="4"/>
  <c r="N753" i="4"/>
  <c r="O753" i="4"/>
  <c r="P753" i="4"/>
  <c r="Q753" i="4"/>
  <c r="Q732" i="4"/>
  <c r="P732" i="4"/>
  <c r="O732" i="4"/>
  <c r="N732" i="4"/>
  <c r="M732" i="4"/>
  <c r="L732" i="4"/>
  <c r="Q733" i="4"/>
  <c r="P733" i="4"/>
  <c r="O733" i="4"/>
  <c r="N733" i="4"/>
  <c r="M733" i="4"/>
  <c r="L733" i="4"/>
  <c r="Q734" i="4"/>
  <c r="P734" i="4"/>
  <c r="O734" i="4"/>
  <c r="N734" i="4"/>
  <c r="M734" i="4"/>
  <c r="L734" i="4"/>
  <c r="K11" i="45" l="1"/>
  <c r="V15" i="4"/>
  <c r="V63" i="4"/>
  <c r="V720" i="4"/>
  <c r="V179" i="4"/>
  <c r="N11" i="45"/>
  <c r="W23" i="4"/>
  <c r="W47" i="4"/>
  <c r="W71" i="4"/>
  <c r="W87" i="4"/>
  <c r="W51" i="4"/>
  <c r="W405" i="4"/>
  <c r="W142" i="4"/>
  <c r="W161" i="4"/>
  <c r="W179" i="4"/>
  <c r="W358" i="4"/>
  <c r="W414" i="4"/>
  <c r="W446" i="4"/>
  <c r="W171" i="4"/>
  <c r="W180" i="4"/>
  <c r="W383" i="4"/>
  <c r="W439" i="4"/>
  <c r="W519" i="4"/>
  <c r="W535" i="4"/>
  <c r="W81" i="4"/>
  <c r="W384" i="4"/>
  <c r="W456" i="4"/>
  <c r="W504" i="4"/>
  <c r="W528" i="4"/>
  <c r="W409" i="4"/>
  <c r="W417" i="4"/>
  <c r="W65" i="4"/>
  <c r="W74" i="4"/>
  <c r="W282" i="4"/>
  <c r="W298" i="4"/>
  <c r="W394" i="4"/>
  <c r="W410" i="4"/>
  <c r="W93" i="4"/>
  <c r="W185" i="4"/>
  <c r="W363" i="4"/>
  <c r="W371" i="4"/>
  <c r="W140" i="4"/>
  <c r="W502" i="4"/>
  <c r="W646" i="4"/>
  <c r="W493" i="4"/>
  <c r="W637" i="4"/>
  <c r="W721" i="4"/>
  <c r="W731" i="4"/>
  <c r="W372" i="4"/>
  <c r="W619" i="4"/>
  <c r="W650" i="4"/>
  <c r="W678" i="4"/>
  <c r="W690" i="4"/>
  <c r="W515" i="4"/>
  <c r="W547" i="4"/>
  <c r="W516" i="4"/>
  <c r="W538" i="4"/>
  <c r="W714" i="4"/>
  <c r="W441" i="4"/>
  <c r="W549" i="4"/>
  <c r="W665" i="4"/>
  <c r="W468" i="4"/>
  <c r="W509" i="4"/>
  <c r="W518" i="4"/>
  <c r="W644" i="4"/>
  <c r="W748" i="4"/>
  <c r="W403" i="4"/>
  <c r="W425" i="4"/>
  <c r="W491" i="4"/>
  <c r="W510" i="4"/>
  <c r="W531" i="4"/>
  <c r="W645" i="4"/>
  <c r="W707" i="4"/>
  <c r="H11" i="45"/>
  <c r="U11" i="4"/>
  <c r="Q12" i="45"/>
  <c r="X206" i="4"/>
  <c r="X302" i="4"/>
  <c r="X289" i="4"/>
  <c r="X554" i="4"/>
  <c r="X219" i="4"/>
  <c r="X261" i="4"/>
  <c r="X505" i="4"/>
  <c r="X486" i="4"/>
  <c r="X577" i="4"/>
  <c r="X40" i="4"/>
  <c r="X427" i="4"/>
  <c r="X488" i="4"/>
  <c r="X387" i="4"/>
  <c r="X479" i="4"/>
  <c r="X500" i="4"/>
  <c r="X551" i="4"/>
  <c r="X28" i="4"/>
  <c r="X192" i="4"/>
  <c r="X452" i="4"/>
  <c r="X534" i="4"/>
  <c r="X56" i="4"/>
  <c r="X423" i="4"/>
  <c r="K620" i="39"/>
  <c r="L620" i="39"/>
  <c r="M620" i="39"/>
  <c r="K621" i="39"/>
  <c r="L621" i="39"/>
  <c r="M621" i="39"/>
  <c r="K622" i="39"/>
  <c r="L622" i="39"/>
  <c r="M622" i="39"/>
  <c r="K623" i="39"/>
  <c r="L623" i="39"/>
  <c r="M623" i="39"/>
  <c r="K624" i="39"/>
  <c r="L624" i="39"/>
  <c r="M624" i="39"/>
  <c r="K625" i="39"/>
  <c r="L625" i="39"/>
  <c r="M625" i="39"/>
  <c r="K626" i="39"/>
  <c r="L626" i="39"/>
  <c r="M626" i="39"/>
  <c r="K627" i="39"/>
  <c r="L627" i="39"/>
  <c r="M627" i="39"/>
  <c r="K628" i="39"/>
  <c r="L628" i="39"/>
  <c r="M628" i="39"/>
  <c r="K629" i="39"/>
  <c r="L629" i="39"/>
  <c r="M629" i="39"/>
  <c r="K630" i="39"/>
  <c r="L630" i="39"/>
  <c r="M630" i="39"/>
  <c r="K631" i="39"/>
  <c r="L631" i="39"/>
  <c r="M631" i="39"/>
  <c r="K632" i="39"/>
  <c r="L632" i="39"/>
  <c r="M632" i="39"/>
  <c r="K633" i="39"/>
  <c r="L633" i="39"/>
  <c r="M633" i="39"/>
  <c r="K634" i="39"/>
  <c r="L634" i="39"/>
  <c r="M634" i="39"/>
  <c r="K635" i="39"/>
  <c r="L635" i="39"/>
  <c r="M635" i="39"/>
  <c r="K636" i="39"/>
  <c r="L636" i="39"/>
  <c r="M636" i="39"/>
  <c r="K637" i="39"/>
  <c r="L637" i="39"/>
  <c r="M637" i="39"/>
  <c r="K638" i="39"/>
  <c r="L638" i="39"/>
  <c r="M638" i="39"/>
  <c r="Q13" i="45" l="1"/>
  <c r="X578" i="4"/>
  <c r="X618" i="4"/>
  <c r="X115" i="4"/>
  <c r="X557" i="4"/>
  <c r="X653" i="4"/>
  <c r="X36" i="4"/>
  <c r="X615" i="4"/>
  <c r="X529" i="4"/>
  <c r="X601" i="4"/>
  <c r="X359" i="4"/>
  <c r="X379" i="4"/>
  <c r="X390" i="4"/>
  <c r="X764" i="4"/>
  <c r="N12" i="45"/>
  <c r="W28" i="4"/>
  <c r="W40" i="4"/>
  <c r="W206" i="4"/>
  <c r="W711" i="4"/>
  <c r="W288" i="4"/>
  <c r="W712" i="4"/>
  <c r="W289" i="4"/>
  <c r="W192" i="4"/>
  <c r="W193" i="4"/>
  <c r="H12" i="45"/>
  <c r="U12" i="4"/>
  <c r="K12" i="45"/>
  <c r="V172" i="4"/>
  <c r="V332" i="4"/>
  <c r="V473" i="4"/>
  <c r="V474" i="4"/>
  <c r="V708" i="4"/>
  <c r="V191" i="4"/>
  <c r="V256" i="4"/>
  <c r="V16" i="4"/>
  <c r="V642" i="4"/>
  <c r="L709" i="4"/>
  <c r="M709" i="4"/>
  <c r="N709" i="4"/>
  <c r="O709" i="4"/>
  <c r="P709" i="4"/>
  <c r="Q709" i="4"/>
  <c r="L739" i="4"/>
  <c r="L728" i="4"/>
  <c r="L735" i="4"/>
  <c r="M739" i="4"/>
  <c r="N739" i="4"/>
  <c r="O739" i="4"/>
  <c r="P739" i="4"/>
  <c r="Q739" i="4"/>
  <c r="M728" i="4"/>
  <c r="N728" i="4"/>
  <c r="O728" i="4"/>
  <c r="P728" i="4"/>
  <c r="Q728" i="4"/>
  <c r="M735" i="4"/>
  <c r="N735" i="4"/>
  <c r="O735" i="4"/>
  <c r="P735" i="4"/>
  <c r="Q735" i="4"/>
  <c r="L742" i="4"/>
  <c r="L743" i="4"/>
  <c r="L782" i="4"/>
  <c r="M742" i="4"/>
  <c r="M743" i="4"/>
  <c r="M782" i="4"/>
  <c r="N742" i="4"/>
  <c r="N743" i="4"/>
  <c r="N782" i="4"/>
  <c r="O742" i="4"/>
  <c r="O743" i="4"/>
  <c r="P742" i="4"/>
  <c r="P743" i="4"/>
  <c r="P782" i="4"/>
  <c r="Q742" i="4"/>
  <c r="Q743" i="4"/>
  <c r="Q782" i="4"/>
  <c r="L727" i="4"/>
  <c r="M727" i="4"/>
  <c r="N727" i="4"/>
  <c r="O727" i="4"/>
  <c r="P727" i="4"/>
  <c r="Q727" i="4"/>
  <c r="N13" i="45" l="1"/>
  <c r="W119" i="4"/>
  <c r="W215" i="4"/>
  <c r="W255" i="4"/>
  <c r="W195" i="4"/>
  <c r="W258" i="4"/>
  <c r="W285" i="4"/>
  <c r="W213" i="4"/>
  <c r="W241" i="4"/>
  <c r="W70" i="4"/>
  <c r="W153" i="4"/>
  <c r="W242" i="4"/>
  <c r="W251" i="4"/>
  <c r="W260" i="4"/>
  <c r="W269" i="4"/>
  <c r="W243" i="4"/>
  <c r="W208" i="4"/>
  <c r="W244" i="4"/>
  <c r="W218" i="4"/>
  <c r="W264" i="4"/>
  <c r="W34" i="4"/>
  <c r="W248" i="4"/>
  <c r="K13" i="45"/>
  <c r="V57" i="4"/>
  <c r="V73" i="4"/>
  <c r="V18" i="4"/>
  <c r="V50" i="4"/>
  <c r="V82" i="4"/>
  <c r="V90" i="4"/>
  <c r="V346" i="4"/>
  <c r="V354" i="4"/>
  <c r="V378" i="4"/>
  <c r="V394" i="4"/>
  <c r="V402" i="4"/>
  <c r="V434" i="4"/>
  <c r="V27" i="4"/>
  <c r="V84" i="4"/>
  <c r="V356" i="4"/>
  <c r="V364" i="4"/>
  <c r="V372" i="4"/>
  <c r="V396" i="4"/>
  <c r="V412" i="4"/>
  <c r="V101" i="4"/>
  <c r="V141" i="4"/>
  <c r="V31" i="4"/>
  <c r="V39" i="4"/>
  <c r="V103" i="4"/>
  <c r="V135" i="4"/>
  <c r="V366" i="4"/>
  <c r="V408" i="4"/>
  <c r="V429" i="4"/>
  <c r="V456" i="4"/>
  <c r="V552" i="4"/>
  <c r="V32" i="4"/>
  <c r="V128" i="4"/>
  <c r="V229" i="4"/>
  <c r="V261" i="4"/>
  <c r="V389" i="4"/>
  <c r="V421" i="4"/>
  <c r="V545" i="4"/>
  <c r="V134" i="4"/>
  <c r="V219" i="4"/>
  <c r="V347" i="4"/>
  <c r="V400" i="4"/>
  <c r="V440" i="4"/>
  <c r="V458" i="4"/>
  <c r="V490" i="4"/>
  <c r="V498" i="4"/>
  <c r="V48" i="4"/>
  <c r="V160" i="4"/>
  <c r="V174" i="4"/>
  <c r="V253" i="4"/>
  <c r="V539" i="4"/>
  <c r="V163" i="4"/>
  <c r="V350" i="4"/>
  <c r="V360" i="4"/>
  <c r="V403" i="4"/>
  <c r="V414" i="4"/>
  <c r="V424" i="4"/>
  <c r="V468" i="4"/>
  <c r="V492" i="4"/>
  <c r="V56" i="4"/>
  <c r="V329" i="4"/>
  <c r="V351" i="4"/>
  <c r="V361" i="4"/>
  <c r="V373" i="4"/>
  <c r="V383" i="4"/>
  <c r="V415" i="4"/>
  <c r="V549" i="4"/>
  <c r="V88" i="4"/>
  <c r="V374" i="4"/>
  <c r="V384" i="4"/>
  <c r="V427" i="4"/>
  <c r="V462" i="4"/>
  <c r="V558" i="4"/>
  <c r="V353" i="4"/>
  <c r="V365" i="4"/>
  <c r="V428" i="4"/>
  <c r="V455" i="4"/>
  <c r="V487" i="4"/>
  <c r="V535" i="4"/>
  <c r="H13" i="45"/>
  <c r="U14" i="4"/>
  <c r="U13" i="4"/>
  <c r="Q14" i="45"/>
  <c r="X222" i="4"/>
  <c r="X310" i="4"/>
  <c r="X183" i="4"/>
  <c r="X271" i="4"/>
  <c r="X193" i="4"/>
  <c r="X273" i="4"/>
  <c r="X274" i="4"/>
  <c r="X229" i="4"/>
  <c r="X253" i="4"/>
  <c r="X301" i="4"/>
  <c r="X136" i="4"/>
  <c r="X299" i="4"/>
  <c r="X316" i="4"/>
  <c r="X96" i="4"/>
  <c r="X44" i="4"/>
  <c r="X108" i="4"/>
  <c r="X128" i="4"/>
  <c r="X212" i="4"/>
  <c r="L708" i="4"/>
  <c r="M708" i="4"/>
  <c r="N708" i="4"/>
  <c r="O708" i="4"/>
  <c r="P708" i="4"/>
  <c r="Q708" i="4"/>
  <c r="Q711" i="4"/>
  <c r="P711" i="4"/>
  <c r="O711" i="4"/>
  <c r="N711" i="4"/>
  <c r="M711" i="4"/>
  <c r="L711" i="4"/>
  <c r="Q684" i="4"/>
  <c r="P684" i="4"/>
  <c r="O684" i="4"/>
  <c r="N684" i="4"/>
  <c r="M684" i="4"/>
  <c r="L684" i="4"/>
  <c r="L702" i="4"/>
  <c r="L703" i="4"/>
  <c r="L704" i="4"/>
  <c r="L705" i="4"/>
  <c r="P702" i="4"/>
  <c r="M705" i="4"/>
  <c r="N705" i="4"/>
  <c r="O705" i="4"/>
  <c r="P705" i="4"/>
  <c r="Q705" i="4"/>
  <c r="M704" i="4"/>
  <c r="N704" i="4"/>
  <c r="O704" i="4"/>
  <c r="P704" i="4"/>
  <c r="Q704" i="4"/>
  <c r="M703" i="4"/>
  <c r="N703" i="4"/>
  <c r="O703" i="4"/>
  <c r="P703" i="4"/>
  <c r="Q703" i="4"/>
  <c r="M702" i="4"/>
  <c r="N702" i="4"/>
  <c r="O702" i="4"/>
  <c r="Q702" i="4"/>
  <c r="L741" i="4"/>
  <c r="L751" i="4"/>
  <c r="M751" i="4"/>
  <c r="N751" i="4"/>
  <c r="O751" i="4"/>
  <c r="P751" i="4"/>
  <c r="Q751" i="4"/>
  <c r="M741" i="4"/>
  <c r="N741" i="4"/>
  <c r="O741" i="4"/>
  <c r="P741" i="4"/>
  <c r="Q741" i="4"/>
  <c r="K14" i="45" l="1"/>
  <c r="V177" i="4"/>
  <c r="V30" i="4"/>
  <c r="V175" i="4"/>
  <c r="V621" i="4"/>
  <c r="H14" i="45"/>
  <c r="U15" i="4"/>
  <c r="Q15" i="45"/>
  <c r="X57" i="4"/>
  <c r="X581" i="4"/>
  <c r="X553" i="4"/>
  <c r="N14" i="45"/>
  <c r="W115" i="4"/>
  <c r="W390" i="4"/>
  <c r="W224" i="4"/>
  <c r="W359" i="4"/>
  <c r="W615" i="4"/>
  <c r="W379" i="4"/>
  <c r="W36" i="4"/>
  <c r="W618" i="4"/>
  <c r="W557" i="4"/>
  <c r="W578" i="4"/>
  <c r="W601" i="4"/>
  <c r="W653" i="4"/>
  <c r="W764" i="4"/>
  <c r="K602" i="39"/>
  <c r="L602" i="39"/>
  <c r="M602" i="39"/>
  <c r="K603" i="39"/>
  <c r="L603" i="39"/>
  <c r="M603" i="39"/>
  <c r="K604" i="39"/>
  <c r="L604" i="39"/>
  <c r="M604" i="39"/>
  <c r="K605" i="39"/>
  <c r="L605" i="39"/>
  <c r="M605" i="39"/>
  <c r="K606" i="39"/>
  <c r="L606" i="39"/>
  <c r="M606" i="39"/>
  <c r="K607" i="39"/>
  <c r="L607" i="39"/>
  <c r="M607" i="39"/>
  <c r="K608" i="39"/>
  <c r="L608" i="39"/>
  <c r="M608" i="39"/>
  <c r="K609" i="39"/>
  <c r="L609" i="39"/>
  <c r="M609" i="39"/>
  <c r="K610" i="39"/>
  <c r="L610" i="39"/>
  <c r="M610" i="39"/>
  <c r="K611" i="39"/>
  <c r="L611" i="39"/>
  <c r="M611" i="39"/>
  <c r="K612" i="39"/>
  <c r="L612" i="39"/>
  <c r="M612" i="39"/>
  <c r="K613" i="39"/>
  <c r="L613" i="39"/>
  <c r="M613" i="39"/>
  <c r="K614" i="39"/>
  <c r="L614" i="39"/>
  <c r="M614" i="39"/>
  <c r="K615" i="39"/>
  <c r="L615" i="39"/>
  <c r="M615" i="39"/>
  <c r="K616" i="39"/>
  <c r="L616" i="39"/>
  <c r="M616" i="39"/>
  <c r="K617" i="39"/>
  <c r="L617" i="39"/>
  <c r="M617" i="39"/>
  <c r="K618" i="39"/>
  <c r="L618" i="39"/>
  <c r="M618" i="39"/>
  <c r="K619" i="39"/>
  <c r="L619" i="39"/>
  <c r="M619" i="39"/>
  <c r="H15" i="45" l="1"/>
  <c r="U16" i="4"/>
  <c r="Q16" i="45"/>
  <c r="X129" i="4"/>
  <c r="X98" i="4"/>
  <c r="X162" i="4"/>
  <c r="X442" i="4"/>
  <c r="X594" i="4"/>
  <c r="X642" i="4"/>
  <c r="X725" i="4"/>
  <c r="X568" i="4"/>
  <c r="X283" i="4"/>
  <c r="X355" i="4"/>
  <c r="X224" i="4"/>
  <c r="X521" i="4"/>
  <c r="X311" i="4"/>
  <c r="X483" i="4"/>
  <c r="X729" i="4"/>
  <c r="N15" i="45"/>
  <c r="W111" i="4"/>
  <c r="W49" i="4"/>
  <c r="W107" i="4"/>
  <c r="W126" i="4"/>
  <c r="W64" i="4"/>
  <c r="W155" i="4"/>
  <c r="W130" i="4"/>
  <c r="W85" i="4"/>
  <c r="K15" i="45"/>
  <c r="V115" i="4"/>
  <c r="V36" i="4"/>
  <c r="V601" i="4"/>
  <c r="V235" i="4"/>
  <c r="V436" i="4"/>
  <c r="V437" i="4"/>
  <c r="L710" i="4"/>
  <c r="L719" i="4"/>
  <c r="L717" i="4"/>
  <c r="L716" i="4"/>
  <c r="L686" i="4"/>
  <c r="L698" i="4"/>
  <c r="L707" i="4"/>
  <c r="L701" i="4"/>
  <c r="L691" i="4"/>
  <c r="L692" i="4"/>
  <c r="L693" i="4"/>
  <c r="L694" i="4"/>
  <c r="L695" i="4"/>
  <c r="L696" i="4"/>
  <c r="L687" i="4"/>
  <c r="M694" i="4"/>
  <c r="M695" i="4"/>
  <c r="M696" i="4"/>
  <c r="M687" i="4"/>
  <c r="N694" i="4"/>
  <c r="N695" i="4"/>
  <c r="N696" i="4"/>
  <c r="N687" i="4"/>
  <c r="O694" i="4"/>
  <c r="O695" i="4"/>
  <c r="O696" i="4"/>
  <c r="O687" i="4"/>
  <c r="P694" i="4"/>
  <c r="P695" i="4"/>
  <c r="P696" i="4"/>
  <c r="P687" i="4"/>
  <c r="Q694" i="4"/>
  <c r="Q695" i="4"/>
  <c r="Q696" i="4"/>
  <c r="Q687" i="4"/>
  <c r="M717" i="4"/>
  <c r="M716" i="4"/>
  <c r="M686" i="4"/>
  <c r="M698" i="4"/>
  <c r="M707" i="4"/>
  <c r="M701" i="4"/>
  <c r="M691" i="4"/>
  <c r="M692" i="4"/>
  <c r="M693" i="4"/>
  <c r="N717" i="4"/>
  <c r="N716" i="4"/>
  <c r="N686" i="4"/>
  <c r="N698" i="4"/>
  <c r="N707" i="4"/>
  <c r="N701" i="4"/>
  <c r="N691" i="4"/>
  <c r="N692" i="4"/>
  <c r="N693" i="4"/>
  <c r="O717" i="4"/>
  <c r="O716" i="4"/>
  <c r="O686" i="4"/>
  <c r="O698" i="4"/>
  <c r="O707" i="4"/>
  <c r="O701" i="4"/>
  <c r="O691" i="4"/>
  <c r="O692" i="4"/>
  <c r="O693" i="4"/>
  <c r="P717" i="4"/>
  <c r="P716" i="4"/>
  <c r="P686" i="4"/>
  <c r="P698" i="4"/>
  <c r="P707" i="4"/>
  <c r="P701" i="4"/>
  <c r="P691" i="4"/>
  <c r="P692" i="4"/>
  <c r="P693" i="4"/>
  <c r="Q717" i="4"/>
  <c r="Q716" i="4"/>
  <c r="Q686" i="4"/>
  <c r="Q698" i="4"/>
  <c r="Q707" i="4"/>
  <c r="Q701" i="4"/>
  <c r="Q691" i="4"/>
  <c r="Q692" i="4"/>
  <c r="Q693" i="4"/>
  <c r="M719" i="4"/>
  <c r="N719" i="4"/>
  <c r="O719" i="4"/>
  <c r="P719" i="4"/>
  <c r="Q719" i="4"/>
  <c r="M710" i="4"/>
  <c r="N710" i="4"/>
  <c r="O710" i="4"/>
  <c r="P710" i="4"/>
  <c r="Q710" i="4"/>
  <c r="K16" i="45" l="1"/>
  <c r="V55" i="4"/>
  <c r="V387" i="4"/>
  <c r="V411" i="4"/>
  <c r="V595" i="4"/>
  <c r="V565" i="4"/>
  <c r="V494" i="4"/>
  <c r="V546" i="4"/>
  <c r="N16" i="45"/>
  <c r="W423" i="4"/>
  <c r="W479" i="4"/>
  <c r="W551" i="4"/>
  <c r="W488" i="4"/>
  <c r="W56" i="4"/>
  <c r="W387" i="4"/>
  <c r="W427" i="4"/>
  <c r="W554" i="4"/>
  <c r="W505" i="4"/>
  <c r="W534" i="4"/>
  <c r="W577" i="4"/>
  <c r="W452" i="4"/>
  <c r="W486" i="4"/>
  <c r="W500" i="4"/>
  <c r="Q17" i="45"/>
  <c r="X123" i="4"/>
  <c r="H16" i="45"/>
  <c r="U17" i="4"/>
  <c r="U25" i="4"/>
  <c r="L726" i="4"/>
  <c r="M726" i="4"/>
  <c r="N726" i="4"/>
  <c r="O726" i="4"/>
  <c r="P726" i="4"/>
  <c r="Q726" i="4"/>
  <c r="L730" i="4"/>
  <c r="L740" i="4"/>
  <c r="M740" i="4"/>
  <c r="N740" i="4"/>
  <c r="O740" i="4"/>
  <c r="P740" i="4"/>
  <c r="Q740" i="4"/>
  <c r="M730" i="4"/>
  <c r="N730" i="4"/>
  <c r="O730" i="4"/>
  <c r="P730" i="4"/>
  <c r="Q730" i="4"/>
  <c r="L736" i="4"/>
  <c r="M736" i="4"/>
  <c r="N736" i="4"/>
  <c r="O736" i="4"/>
  <c r="P736" i="4"/>
  <c r="Q736" i="4"/>
  <c r="K563" i="39"/>
  <c r="L563" i="39"/>
  <c r="M563" i="39"/>
  <c r="K564" i="39"/>
  <c r="L564" i="39"/>
  <c r="M564" i="39"/>
  <c r="K565" i="39"/>
  <c r="L565" i="39"/>
  <c r="M565" i="39"/>
  <c r="K566" i="39"/>
  <c r="L566" i="39"/>
  <c r="M566" i="39"/>
  <c r="K567" i="39"/>
  <c r="L567" i="39"/>
  <c r="M567" i="39"/>
  <c r="K568" i="39"/>
  <c r="L568" i="39"/>
  <c r="M568" i="39"/>
  <c r="K569" i="39"/>
  <c r="L569" i="39"/>
  <c r="M569" i="39"/>
  <c r="K570" i="39"/>
  <c r="L570" i="39"/>
  <c r="M570" i="39"/>
  <c r="K571" i="39"/>
  <c r="L571" i="39"/>
  <c r="M571" i="39"/>
  <c r="K572" i="39"/>
  <c r="L572" i="39"/>
  <c r="M572" i="39"/>
  <c r="K573" i="39"/>
  <c r="L573" i="39"/>
  <c r="M573" i="39"/>
  <c r="K574" i="39"/>
  <c r="L574" i="39"/>
  <c r="M574" i="39"/>
  <c r="K575" i="39"/>
  <c r="L575" i="39"/>
  <c r="M575" i="39"/>
  <c r="K576" i="39"/>
  <c r="L576" i="39"/>
  <c r="M576" i="39"/>
  <c r="K577" i="39"/>
  <c r="L577" i="39"/>
  <c r="M577" i="39"/>
  <c r="K578" i="39"/>
  <c r="L578" i="39"/>
  <c r="M578" i="39"/>
  <c r="K579" i="39"/>
  <c r="L579" i="39"/>
  <c r="M579" i="39"/>
  <c r="K580" i="39"/>
  <c r="L580" i="39"/>
  <c r="M580" i="39"/>
  <c r="K581" i="39"/>
  <c r="L581" i="39"/>
  <c r="M581" i="39"/>
  <c r="K582" i="39"/>
  <c r="L582" i="39"/>
  <c r="M582" i="39"/>
  <c r="K583" i="39"/>
  <c r="L583" i="39"/>
  <c r="M583" i="39"/>
  <c r="K584" i="39"/>
  <c r="L584" i="39"/>
  <c r="M584" i="39"/>
  <c r="K585" i="39"/>
  <c r="L585" i="39"/>
  <c r="M585" i="39"/>
  <c r="K586" i="39"/>
  <c r="L586" i="39"/>
  <c r="M586" i="39"/>
  <c r="K587" i="39"/>
  <c r="L587" i="39"/>
  <c r="M587" i="39"/>
  <c r="K588" i="39"/>
  <c r="L588" i="39"/>
  <c r="M588" i="39"/>
  <c r="K589" i="39"/>
  <c r="L589" i="39"/>
  <c r="M589" i="39"/>
  <c r="K590" i="39"/>
  <c r="L590" i="39"/>
  <c r="M590" i="39"/>
  <c r="K591" i="39"/>
  <c r="L591" i="39"/>
  <c r="M591" i="39"/>
  <c r="K592" i="39"/>
  <c r="L592" i="39"/>
  <c r="M592" i="39"/>
  <c r="K593" i="39"/>
  <c r="L593" i="39"/>
  <c r="M593" i="39"/>
  <c r="K594" i="39"/>
  <c r="L594" i="39"/>
  <c r="M594" i="39"/>
  <c r="K595" i="39"/>
  <c r="L595" i="39"/>
  <c r="M595" i="39"/>
  <c r="K596" i="39"/>
  <c r="L596" i="39"/>
  <c r="M596" i="39"/>
  <c r="K597" i="39"/>
  <c r="L597" i="39"/>
  <c r="M597" i="39"/>
  <c r="K598" i="39"/>
  <c r="L598" i="39"/>
  <c r="M598" i="39"/>
  <c r="K599" i="39"/>
  <c r="L599" i="39"/>
  <c r="M599" i="39"/>
  <c r="K600" i="39"/>
  <c r="L600" i="39"/>
  <c r="M600" i="39"/>
  <c r="K601" i="39"/>
  <c r="L601" i="39"/>
  <c r="M601" i="39"/>
  <c r="Q18" i="45" l="1"/>
  <c r="X146" i="4"/>
  <c r="X334" i="4"/>
  <c r="X430" i="4"/>
  <c r="X705" i="4"/>
  <c r="H17" i="45"/>
  <c r="U18" i="4"/>
  <c r="N17" i="45"/>
  <c r="W57" i="4"/>
  <c r="W581" i="4"/>
  <c r="W553" i="4"/>
  <c r="K17" i="45"/>
  <c r="V58" i="4"/>
  <c r="V529" i="4"/>
  <c r="V294" i="4"/>
  <c r="V341" i="4"/>
  <c r="V224" i="4"/>
  <c r="L679" i="4"/>
  <c r="L680" i="4"/>
  <c r="M679" i="4"/>
  <c r="M680" i="4"/>
  <c r="N679" i="4"/>
  <c r="N680" i="4"/>
  <c r="O679" i="4"/>
  <c r="O680" i="4"/>
  <c r="P679" i="4"/>
  <c r="P680" i="4"/>
  <c r="Q679" i="4"/>
  <c r="Q680" i="4"/>
  <c r="H18" i="45" l="1"/>
  <c r="U19" i="4"/>
  <c r="U35" i="4"/>
  <c r="U549" i="4"/>
  <c r="U535" i="4"/>
  <c r="N18" i="45"/>
  <c r="W83" i="4"/>
  <c r="K18" i="45"/>
  <c r="V95" i="4"/>
  <c r="Q19" i="45"/>
  <c r="X147" i="4"/>
  <c r="X724" i="4"/>
  <c r="X704" i="4"/>
  <c r="X308" i="4"/>
  <c r="X432" i="4"/>
  <c r="X544" i="4"/>
  <c r="Q685" i="4"/>
  <c r="P685" i="4"/>
  <c r="O685" i="4"/>
  <c r="N685" i="4"/>
  <c r="M685" i="4"/>
  <c r="L685" i="4"/>
  <c r="N19" i="45" l="1"/>
  <c r="W91" i="4"/>
  <c r="K19" i="45"/>
  <c r="V113" i="4"/>
  <c r="V379" i="4"/>
  <c r="V352" i="4"/>
  <c r="Q20" i="45"/>
  <c r="X309" i="4"/>
  <c r="X148" i="4"/>
  <c r="X431" i="4"/>
  <c r="X543" i="4"/>
  <c r="X723" i="4"/>
  <c r="X702" i="4"/>
  <c r="H19" i="45"/>
  <c r="U20" i="4"/>
  <c r="U63" i="4"/>
  <c r="L699" i="4"/>
  <c r="L720" i="4"/>
  <c r="L721" i="4"/>
  <c r="L722" i="4"/>
  <c r="M721" i="4"/>
  <c r="M722" i="4"/>
  <c r="N721" i="4"/>
  <c r="N722" i="4"/>
  <c r="O721" i="4"/>
  <c r="O722" i="4"/>
  <c r="P721" i="4"/>
  <c r="P722" i="4"/>
  <c r="Q721" i="4"/>
  <c r="Q722" i="4"/>
  <c r="M699" i="4"/>
  <c r="M720" i="4"/>
  <c r="N699" i="4"/>
  <c r="N720" i="4"/>
  <c r="O699" i="4"/>
  <c r="O720" i="4"/>
  <c r="P699" i="4"/>
  <c r="P720" i="4"/>
  <c r="Q699" i="4"/>
  <c r="Q720" i="4"/>
  <c r="Q21" i="45" l="1"/>
  <c r="X674" i="4"/>
  <c r="X753" i="4"/>
  <c r="X172" i="4"/>
  <c r="K20" i="45"/>
  <c r="V125" i="4"/>
  <c r="V359" i="4"/>
  <c r="H20" i="45"/>
  <c r="U21" i="4"/>
  <c r="N20" i="45"/>
  <c r="W128" i="4"/>
  <c r="Q671" i="4"/>
  <c r="P671" i="4"/>
  <c r="O671" i="4"/>
  <c r="N671" i="4"/>
  <c r="M671" i="4"/>
  <c r="L671" i="4"/>
  <c r="Q672" i="4"/>
  <c r="P672" i="4"/>
  <c r="O672" i="4"/>
  <c r="N672" i="4"/>
  <c r="M672" i="4"/>
  <c r="L672" i="4"/>
  <c r="Q673" i="4"/>
  <c r="P673" i="4"/>
  <c r="O673" i="4"/>
  <c r="N673" i="4"/>
  <c r="M673" i="4"/>
  <c r="L673" i="4"/>
  <c r="L713" i="4"/>
  <c r="L689" i="4"/>
  <c r="L718" i="4"/>
  <c r="M718" i="4"/>
  <c r="N718" i="4"/>
  <c r="O718" i="4"/>
  <c r="P718" i="4"/>
  <c r="Q718" i="4"/>
  <c r="M689" i="4"/>
  <c r="N689" i="4"/>
  <c r="O689" i="4"/>
  <c r="P689" i="4"/>
  <c r="Q689" i="4"/>
  <c r="M713" i="4"/>
  <c r="N713" i="4"/>
  <c r="O713" i="4"/>
  <c r="P713" i="4"/>
  <c r="Q713" i="4"/>
  <c r="L697" i="4"/>
  <c r="L714" i="4"/>
  <c r="L642" i="4"/>
  <c r="M642" i="4"/>
  <c r="N642" i="4"/>
  <c r="O642" i="4"/>
  <c r="P642" i="4"/>
  <c r="Q642" i="4"/>
  <c r="M714" i="4"/>
  <c r="N714" i="4"/>
  <c r="O714" i="4"/>
  <c r="P714" i="4"/>
  <c r="Q714" i="4"/>
  <c r="K21" i="45" l="1"/>
  <c r="V129" i="4"/>
  <c r="H21" i="45"/>
  <c r="U22" i="4"/>
  <c r="U53" i="4"/>
  <c r="N21" i="45"/>
  <c r="W199" i="4"/>
  <c r="W263" i="4"/>
  <c r="W271" i="4"/>
  <c r="W230" i="4"/>
  <c r="W240" i="4"/>
  <c r="W267" i="4"/>
  <c r="W276" i="4"/>
  <c r="W317" i="4"/>
  <c r="W325" i="4"/>
  <c r="W333" i="4"/>
  <c r="W232" i="4"/>
  <c r="W259" i="4"/>
  <c r="W268" i="4"/>
  <c r="W277" i="4"/>
  <c r="W286" i="4"/>
  <c r="W294" i="4"/>
  <c r="W310" i="4"/>
  <c r="W318" i="4"/>
  <c r="W326" i="4"/>
  <c r="W334" i="4"/>
  <c r="W144" i="4"/>
  <c r="W197" i="4"/>
  <c r="W214" i="4"/>
  <c r="W295" i="4"/>
  <c r="W311" i="4"/>
  <c r="W319" i="4"/>
  <c r="W327" i="4"/>
  <c r="W335" i="4"/>
  <c r="W655" i="4"/>
  <c r="W679" i="4"/>
  <c r="W687" i="4"/>
  <c r="W719" i="4"/>
  <c r="W727" i="4"/>
  <c r="W735" i="4"/>
  <c r="W145" i="4"/>
  <c r="W234" i="4"/>
  <c r="W270" i="4"/>
  <c r="W320" i="4"/>
  <c r="W336" i="4"/>
  <c r="W640" i="4"/>
  <c r="W680" i="4"/>
  <c r="W688" i="4"/>
  <c r="W728" i="4"/>
  <c r="W262" i="4"/>
  <c r="W272" i="4"/>
  <c r="W305" i="4"/>
  <c r="W313" i="4"/>
  <c r="W321" i="4"/>
  <c r="W329" i="4"/>
  <c r="W337" i="4"/>
  <c r="W129" i="4"/>
  <c r="W209" i="4"/>
  <c r="W236" i="4"/>
  <c r="W254" i="4"/>
  <c r="W273" i="4"/>
  <c r="W290" i="4"/>
  <c r="W314" i="4"/>
  <c r="W322" i="4"/>
  <c r="W330" i="4"/>
  <c r="W338" i="4"/>
  <c r="W210" i="4"/>
  <c r="W219" i="4"/>
  <c r="W246" i="4"/>
  <c r="W256" i="4"/>
  <c r="W265" i="4"/>
  <c r="W274" i="4"/>
  <c r="W291" i="4"/>
  <c r="W307" i="4"/>
  <c r="W315" i="4"/>
  <c r="W323" i="4"/>
  <c r="W331" i="4"/>
  <c r="W339" i="4"/>
  <c r="W676" i="4"/>
  <c r="W686" i="4"/>
  <c r="W698" i="4"/>
  <c r="W708" i="4"/>
  <c r="W718" i="4"/>
  <c r="W730" i="4"/>
  <c r="W750" i="4"/>
  <c r="W766" i="4"/>
  <c r="W774" i="4"/>
  <c r="W782" i="4"/>
  <c r="W316" i="4"/>
  <c r="W677" i="4"/>
  <c r="W689" i="4"/>
  <c r="W699" i="4"/>
  <c r="W709" i="4"/>
  <c r="W751" i="4"/>
  <c r="W759" i="4"/>
  <c r="W767" i="4"/>
  <c r="W775" i="4"/>
  <c r="W783" i="4"/>
  <c r="W257" i="4"/>
  <c r="W324" i="4"/>
  <c r="W670" i="4"/>
  <c r="W700" i="4"/>
  <c r="W710" i="4"/>
  <c r="W722" i="4"/>
  <c r="W742" i="4"/>
  <c r="W760" i="4"/>
  <c r="W768" i="4"/>
  <c r="W776" i="4"/>
  <c r="W332" i="4"/>
  <c r="W681" i="4"/>
  <c r="W701" i="4"/>
  <c r="W713" i="4"/>
  <c r="W761" i="4"/>
  <c r="W769" i="4"/>
  <c r="W777" i="4"/>
  <c r="W275" i="4"/>
  <c r="W652" i="4"/>
  <c r="W682" i="4"/>
  <c r="W746" i="4"/>
  <c r="W754" i="4"/>
  <c r="W762" i="4"/>
  <c r="W770" i="4"/>
  <c r="W778" i="4"/>
  <c r="W683" i="4"/>
  <c r="W737" i="4"/>
  <c r="W747" i="4"/>
  <c r="W763" i="4"/>
  <c r="W771" i="4"/>
  <c r="W779" i="4"/>
  <c r="W292" i="4"/>
  <c r="W684" i="4"/>
  <c r="W706" i="4"/>
  <c r="W716" i="4"/>
  <c r="W726" i="4"/>
  <c r="W738" i="4"/>
  <c r="W756" i="4"/>
  <c r="W772" i="4"/>
  <c r="W780" i="4"/>
  <c r="W675" i="4"/>
  <c r="W757" i="4"/>
  <c r="W685" i="4"/>
  <c r="W765" i="4"/>
  <c r="W697" i="4"/>
  <c r="W773" i="4"/>
  <c r="W781" i="4"/>
  <c r="W717" i="4"/>
  <c r="W739" i="4"/>
  <c r="Q22" i="45"/>
  <c r="X201" i="4"/>
  <c r="K555" i="39"/>
  <c r="L555" i="39"/>
  <c r="M555" i="39"/>
  <c r="K556" i="39"/>
  <c r="L556" i="39"/>
  <c r="M556" i="39"/>
  <c r="K557" i="39"/>
  <c r="L557" i="39"/>
  <c r="M557" i="39"/>
  <c r="K558" i="39"/>
  <c r="L558" i="39"/>
  <c r="M558" i="39"/>
  <c r="K559" i="39"/>
  <c r="L559" i="39"/>
  <c r="M559" i="39"/>
  <c r="K560" i="39"/>
  <c r="L560" i="39"/>
  <c r="M560" i="39"/>
  <c r="K561" i="39"/>
  <c r="L561" i="39"/>
  <c r="M561" i="39"/>
  <c r="K562" i="39"/>
  <c r="L562" i="39"/>
  <c r="M562" i="39"/>
  <c r="N22" i="45" l="1"/>
  <c r="W309" i="4"/>
  <c r="W623" i="4"/>
  <c r="W146" i="4"/>
  <c r="W147" i="4"/>
  <c r="W148" i="4"/>
  <c r="W308" i="4"/>
  <c r="Q23" i="45"/>
  <c r="X235" i="4"/>
  <c r="X437" i="4"/>
  <c r="H22" i="45"/>
  <c r="U23" i="4"/>
  <c r="U51" i="4"/>
  <c r="K22" i="45"/>
  <c r="V146" i="4"/>
  <c r="V147" i="4"/>
  <c r="V148" i="4"/>
  <c r="V308" i="4"/>
  <c r="V334" i="4"/>
  <c r="V544" i="4"/>
  <c r="V704" i="4"/>
  <c r="V335" i="4"/>
  <c r="V430" i="4"/>
  <c r="V705" i="4"/>
  <c r="V431" i="4"/>
  <c r="V432" i="4"/>
  <c r="V723" i="4"/>
  <c r="V433" i="4"/>
  <c r="V612" i="4"/>
  <c r="V724" i="4"/>
  <c r="V309" i="4"/>
  <c r="V469" i="4"/>
  <c r="V725" i="4"/>
  <c r="V702" i="4"/>
  <c r="V543" i="4"/>
  <c r="V623" i="4"/>
  <c r="V703" i="4"/>
  <c r="M697" i="4"/>
  <c r="N697" i="4"/>
  <c r="O697" i="4"/>
  <c r="P697" i="4"/>
  <c r="Q697" i="4"/>
  <c r="L712" i="4"/>
  <c r="L690" i="4"/>
  <c r="L670" i="4"/>
  <c r="M712" i="4"/>
  <c r="N712" i="4"/>
  <c r="O712" i="4"/>
  <c r="P712" i="4"/>
  <c r="Q712" i="4"/>
  <c r="M690" i="4"/>
  <c r="N690" i="4"/>
  <c r="O690" i="4"/>
  <c r="P690" i="4"/>
  <c r="Q690" i="4"/>
  <c r="K23" i="45" l="1"/>
  <c r="V209" i="4"/>
  <c r="V435" i="4"/>
  <c r="V214" i="4"/>
  <c r="V406" i="4"/>
  <c r="V397" i="4"/>
  <c r="V655" i="4"/>
  <c r="Q24" i="45"/>
  <c r="X294" i="4"/>
  <c r="H23" i="45"/>
  <c r="U54" i="4"/>
  <c r="U24" i="4"/>
  <c r="N23" i="45"/>
  <c r="W159" i="4"/>
  <c r="M675" i="4"/>
  <c r="N675" i="4"/>
  <c r="O675" i="4"/>
  <c r="P675" i="4"/>
  <c r="Q675" i="4"/>
  <c r="M688" i="4"/>
  <c r="N688" i="4"/>
  <c r="O688" i="4"/>
  <c r="P688" i="4"/>
  <c r="Q688" i="4"/>
  <c r="M683" i="4"/>
  <c r="N683" i="4"/>
  <c r="O683" i="4"/>
  <c r="P683" i="4"/>
  <c r="Q683" i="4"/>
  <c r="M665" i="4"/>
  <c r="N665" i="4"/>
  <c r="O665" i="4"/>
  <c r="P665" i="4"/>
  <c r="Q665" i="4"/>
  <c r="Q25" i="45" l="1"/>
  <c r="X682" i="4"/>
  <c r="X706" i="4"/>
  <c r="X722" i="4"/>
  <c r="X730" i="4"/>
  <c r="X746" i="4"/>
  <c r="X762" i="4"/>
  <c r="X770" i="4"/>
  <c r="X701" i="4"/>
  <c r="X710" i="4"/>
  <c r="X742" i="4"/>
  <c r="X761" i="4"/>
  <c r="X771" i="4"/>
  <c r="X779" i="4"/>
  <c r="X689" i="4"/>
  <c r="X700" i="4"/>
  <c r="X763" i="4"/>
  <c r="X772" i="4"/>
  <c r="X780" i="4"/>
  <c r="X300" i="4"/>
  <c r="X681" i="4"/>
  <c r="X765" i="4"/>
  <c r="X774" i="4"/>
  <c r="X782" i="4"/>
  <c r="X640" i="4"/>
  <c r="X726" i="4"/>
  <c r="X747" i="4"/>
  <c r="X766" i="4"/>
  <c r="X775" i="4"/>
  <c r="X783" i="4"/>
  <c r="X652" i="4"/>
  <c r="X767" i="4"/>
  <c r="X776" i="4"/>
  <c r="X718" i="4"/>
  <c r="X759" i="4"/>
  <c r="X768" i="4"/>
  <c r="X777" i="4"/>
  <c r="X760" i="4"/>
  <c r="X655" i="4"/>
  <c r="X769" i="4"/>
  <c r="X670" i="4"/>
  <c r="X697" i="4"/>
  <c r="X773" i="4"/>
  <c r="X778" i="4"/>
  <c r="X676" i="4"/>
  <c r="X708" i="4"/>
  <c r="X781" i="4"/>
  <c r="N24" i="45"/>
  <c r="W169" i="4"/>
  <c r="H24" i="45"/>
  <c r="U26" i="4"/>
  <c r="U399" i="4"/>
  <c r="K24" i="45"/>
  <c r="V230" i="4"/>
  <c r="L596" i="4"/>
  <c r="L598" i="4"/>
  <c r="L600" i="4"/>
  <c r="L599" i="4"/>
  <c r="L602" i="4"/>
  <c r="L601" i="4"/>
  <c r="L603" i="4"/>
  <c r="L604" i="4"/>
  <c r="L605" i="4"/>
  <c r="L606" i="4"/>
  <c r="L607" i="4"/>
  <c r="L608" i="4"/>
  <c r="L610" i="4"/>
  <c r="L609" i="4"/>
  <c r="L611" i="4"/>
  <c r="L613" i="4"/>
  <c r="L612" i="4"/>
  <c r="L614" i="4"/>
  <c r="L615" i="4"/>
  <c r="L616" i="4"/>
  <c r="L617" i="4"/>
  <c r="L618" i="4"/>
  <c r="L619" i="4"/>
  <c r="L621" i="4"/>
  <c r="L620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6" i="4"/>
  <c r="L635" i="4"/>
  <c r="L637" i="4"/>
  <c r="L640" i="4"/>
  <c r="L639" i="4"/>
  <c r="L638" i="4"/>
  <c r="L641" i="4"/>
  <c r="L643" i="4"/>
  <c r="L647" i="4"/>
  <c r="L644" i="4"/>
  <c r="L645" i="4"/>
  <c r="L646" i="4"/>
  <c r="L651" i="4"/>
  <c r="L650" i="4"/>
  <c r="L649" i="4"/>
  <c r="L648" i="4"/>
  <c r="L652" i="4"/>
  <c r="L661" i="4"/>
  <c r="L653" i="4"/>
  <c r="L654" i="4"/>
  <c r="L656" i="4"/>
  <c r="L655" i="4"/>
  <c r="L662" i="4"/>
  <c r="L678" i="4"/>
  <c r="L668" i="4"/>
  <c r="L657" i="4"/>
  <c r="L658" i="4"/>
  <c r="L659" i="4"/>
  <c r="L660" i="4"/>
  <c r="L663" i="4"/>
  <c r="L676" i="4"/>
  <c r="L664" i="4"/>
  <c r="L667" i="4"/>
  <c r="L681" i="4"/>
  <c r="L682" i="4"/>
  <c r="L666" i="4"/>
  <c r="L677" i="4"/>
  <c r="L669" i="4"/>
  <c r="L674" i="4"/>
  <c r="L706" i="4"/>
  <c r="L700" i="4"/>
  <c r="L597" i="4"/>
  <c r="M677" i="4"/>
  <c r="N677" i="4"/>
  <c r="O677" i="4"/>
  <c r="P677" i="4"/>
  <c r="Q677" i="4"/>
  <c r="M660" i="4"/>
  <c r="N660" i="4"/>
  <c r="O660" i="4"/>
  <c r="P660" i="4"/>
  <c r="Q660" i="4"/>
  <c r="M659" i="4"/>
  <c r="N659" i="4"/>
  <c r="O659" i="4"/>
  <c r="P659" i="4"/>
  <c r="Q659" i="4"/>
  <c r="M658" i="4"/>
  <c r="N658" i="4"/>
  <c r="O658" i="4"/>
  <c r="P658" i="4"/>
  <c r="Q658" i="4"/>
  <c r="M666" i="4"/>
  <c r="M669" i="4"/>
  <c r="M657" i="4"/>
  <c r="M664" i="4"/>
  <c r="M667" i="4"/>
  <c r="M639" i="4"/>
  <c r="M634" i="4"/>
  <c r="M635" i="4"/>
  <c r="M637" i="4"/>
  <c r="M649" i="4"/>
  <c r="M633" i="4"/>
  <c r="M648" i="4"/>
  <c r="M644" i="4"/>
  <c r="M645" i="4"/>
  <c r="M646" i="4"/>
  <c r="M638" i="4"/>
  <c r="M674" i="4"/>
  <c r="N666" i="4"/>
  <c r="N669" i="4"/>
  <c r="N657" i="4"/>
  <c r="N664" i="4"/>
  <c r="N667" i="4"/>
  <c r="N639" i="4"/>
  <c r="N634" i="4"/>
  <c r="N635" i="4"/>
  <c r="N637" i="4"/>
  <c r="N649" i="4"/>
  <c r="N633" i="4"/>
  <c r="N648" i="4"/>
  <c r="N644" i="4"/>
  <c r="N645" i="4"/>
  <c r="N646" i="4"/>
  <c r="N638" i="4"/>
  <c r="N674" i="4"/>
  <c r="O666" i="4"/>
  <c r="O669" i="4"/>
  <c r="O657" i="4"/>
  <c r="O664" i="4"/>
  <c r="O667" i="4"/>
  <c r="O639" i="4"/>
  <c r="O634" i="4"/>
  <c r="O635" i="4"/>
  <c r="O637" i="4"/>
  <c r="O649" i="4"/>
  <c r="O633" i="4"/>
  <c r="O648" i="4"/>
  <c r="O644" i="4"/>
  <c r="O645" i="4"/>
  <c r="O646" i="4"/>
  <c r="O638" i="4"/>
  <c r="O674" i="4"/>
  <c r="P666" i="4"/>
  <c r="P669" i="4"/>
  <c r="P657" i="4"/>
  <c r="P664" i="4"/>
  <c r="P667" i="4"/>
  <c r="P639" i="4"/>
  <c r="P634" i="4"/>
  <c r="P635" i="4"/>
  <c r="P637" i="4"/>
  <c r="P649" i="4"/>
  <c r="P633" i="4"/>
  <c r="P648" i="4"/>
  <c r="P644" i="4"/>
  <c r="P645" i="4"/>
  <c r="P646" i="4"/>
  <c r="P638" i="4"/>
  <c r="P674" i="4"/>
  <c r="Q666" i="4"/>
  <c r="Q669" i="4"/>
  <c r="Q657" i="4"/>
  <c r="Q664" i="4"/>
  <c r="Q667" i="4"/>
  <c r="Q639" i="4"/>
  <c r="Q634" i="4"/>
  <c r="Q635" i="4"/>
  <c r="Q637" i="4"/>
  <c r="Q649" i="4"/>
  <c r="Q633" i="4"/>
  <c r="Q648" i="4"/>
  <c r="Q644" i="4"/>
  <c r="Q645" i="4"/>
  <c r="Q646" i="4"/>
  <c r="Q638" i="4"/>
  <c r="Q674" i="4"/>
  <c r="K538" i="39"/>
  <c r="L538" i="39"/>
  <c r="M538" i="39"/>
  <c r="K539" i="39"/>
  <c r="L539" i="39"/>
  <c r="M539" i="39"/>
  <c r="K540" i="39"/>
  <c r="L540" i="39"/>
  <c r="M540" i="39"/>
  <c r="K541" i="39"/>
  <c r="L541" i="39"/>
  <c r="M541" i="39"/>
  <c r="K542" i="39"/>
  <c r="L542" i="39"/>
  <c r="M542" i="39"/>
  <c r="K543" i="39"/>
  <c r="L543" i="39"/>
  <c r="M543" i="39"/>
  <c r="K544" i="39"/>
  <c r="L544" i="39"/>
  <c r="M544" i="39"/>
  <c r="K545" i="39"/>
  <c r="L545" i="39"/>
  <c r="M545" i="39"/>
  <c r="K546" i="39"/>
  <c r="L546" i="39"/>
  <c r="M546" i="39"/>
  <c r="K547" i="39"/>
  <c r="L547" i="39"/>
  <c r="M547" i="39"/>
  <c r="K548" i="39"/>
  <c r="L548" i="39"/>
  <c r="M548" i="39"/>
  <c r="K549" i="39"/>
  <c r="L549" i="39"/>
  <c r="M549" i="39"/>
  <c r="K550" i="39"/>
  <c r="L550" i="39"/>
  <c r="M550" i="39"/>
  <c r="K551" i="39"/>
  <c r="L551" i="39"/>
  <c r="M551" i="39"/>
  <c r="K552" i="39"/>
  <c r="L552" i="39"/>
  <c r="M552" i="39"/>
  <c r="K553" i="39"/>
  <c r="L553" i="39"/>
  <c r="M553" i="39"/>
  <c r="K554" i="39"/>
  <c r="L554" i="39"/>
  <c r="M554" i="39"/>
  <c r="N25" i="45" l="1"/>
  <c r="W172" i="4"/>
  <c r="K25" i="45"/>
  <c r="V310" i="4"/>
  <c r="H25" i="45"/>
  <c r="U27" i="4"/>
  <c r="Q26" i="45"/>
  <c r="X703" i="4"/>
  <c r="X335" i="4"/>
  <c r="X433" i="4"/>
  <c r="M676" i="4"/>
  <c r="M682" i="4"/>
  <c r="M706" i="4"/>
  <c r="M700" i="4"/>
  <c r="N676" i="4"/>
  <c r="N682" i="4"/>
  <c r="N706" i="4"/>
  <c r="N700" i="4"/>
  <c r="O676" i="4"/>
  <c r="O682" i="4"/>
  <c r="O706" i="4"/>
  <c r="O700" i="4"/>
  <c r="P676" i="4"/>
  <c r="P682" i="4"/>
  <c r="P706" i="4"/>
  <c r="P700" i="4"/>
  <c r="Q676" i="4"/>
  <c r="Q682" i="4"/>
  <c r="Q706" i="4"/>
  <c r="Q700" i="4"/>
  <c r="Q27" i="45" l="1"/>
  <c r="X402" i="4"/>
  <c r="X418" i="4"/>
  <c r="X754" i="4"/>
  <c r="X381" i="4"/>
  <c r="X501" i="4"/>
  <c r="X382" i="4"/>
  <c r="X428" i="4"/>
  <c r="X745" i="4"/>
  <c r="X489" i="4"/>
  <c r="X715" i="4"/>
  <c r="X481" i="4"/>
  <c r="X712" i="4"/>
  <c r="X751" i="4"/>
  <c r="H26" i="45"/>
  <c r="U28" i="4"/>
  <c r="U40" i="4"/>
  <c r="K26" i="45"/>
  <c r="V330" i="4"/>
  <c r="V324" i="4"/>
  <c r="N26" i="45"/>
  <c r="W261" i="4"/>
  <c r="W174" i="4"/>
  <c r="K530" i="39"/>
  <c r="L530" i="39"/>
  <c r="M530" i="39"/>
  <c r="K531" i="39"/>
  <c r="L531" i="39"/>
  <c r="M531" i="39"/>
  <c r="K532" i="39"/>
  <c r="L532" i="39"/>
  <c r="M532" i="39"/>
  <c r="K533" i="39"/>
  <c r="L533" i="39"/>
  <c r="M533" i="39"/>
  <c r="K534" i="39"/>
  <c r="L534" i="39"/>
  <c r="M534" i="39"/>
  <c r="K535" i="39"/>
  <c r="L535" i="39"/>
  <c r="M535" i="39"/>
  <c r="K536" i="39"/>
  <c r="L536" i="39"/>
  <c r="M536" i="39"/>
  <c r="K537" i="39"/>
  <c r="L537" i="39"/>
  <c r="M537" i="39"/>
  <c r="H27" i="45" l="1"/>
  <c r="U52" i="4"/>
  <c r="U29" i="4"/>
  <c r="U679" i="4"/>
  <c r="U680" i="4"/>
  <c r="K27" i="45"/>
  <c r="V348" i="4"/>
  <c r="N27" i="45"/>
  <c r="W239" i="4"/>
  <c r="W247" i="4"/>
  <c r="W293" i="4"/>
  <c r="W233" i="4"/>
  <c r="W198" i="4"/>
  <c r="W225" i="4"/>
  <c r="W252" i="4"/>
  <c r="W281" i="4"/>
  <c r="W297" i="4"/>
  <c r="W228" i="4"/>
  <c r="W237" i="4"/>
  <c r="W203" i="4"/>
  <c r="W220" i="4"/>
  <c r="W238" i="4"/>
  <c r="W266" i="4"/>
  <c r="Q28" i="45"/>
  <c r="X453" i="4"/>
  <c r="M340" i="4"/>
  <c r="M341" i="4"/>
  <c r="M342" i="4"/>
  <c r="M343" i="4"/>
  <c r="M344" i="4"/>
  <c r="M345" i="4"/>
  <c r="M346" i="4"/>
  <c r="M347" i="4"/>
  <c r="M350" i="4"/>
  <c r="M348" i="4"/>
  <c r="M349" i="4"/>
  <c r="M351" i="4"/>
  <c r="M353" i="4"/>
  <c r="M352" i="4"/>
  <c r="M354" i="4"/>
  <c r="M355" i="4"/>
  <c r="M356" i="4"/>
  <c r="M357" i="4"/>
  <c r="M358" i="4"/>
  <c r="M359" i="4"/>
  <c r="M360" i="4"/>
  <c r="M361" i="4"/>
  <c r="M362" i="4"/>
  <c r="M363" i="4"/>
  <c r="M365" i="4"/>
  <c r="M364" i="4"/>
  <c r="M366" i="4"/>
  <c r="M367" i="4"/>
  <c r="M368" i="4"/>
  <c r="M369" i="4"/>
  <c r="M373" i="4"/>
  <c r="M370" i="4"/>
  <c r="M371" i="4"/>
  <c r="M372" i="4"/>
  <c r="M374" i="4"/>
  <c r="M376" i="4"/>
  <c r="M375" i="4"/>
  <c r="M377" i="4"/>
  <c r="M378" i="4"/>
  <c r="M379" i="4"/>
  <c r="M380" i="4"/>
  <c r="M381" i="4"/>
  <c r="M382" i="4"/>
  <c r="M387" i="4"/>
  <c r="M386" i="4"/>
  <c r="M385" i="4"/>
  <c r="M383" i="4"/>
  <c r="M384" i="4"/>
  <c r="M389" i="4"/>
  <c r="M388" i="4"/>
  <c r="M390" i="4"/>
  <c r="M392" i="4"/>
  <c r="M391" i="4"/>
  <c r="M393" i="4"/>
  <c r="M394" i="4"/>
  <c r="M395" i="4"/>
  <c r="M396" i="4"/>
  <c r="M397" i="4"/>
  <c r="M398" i="4"/>
  <c r="M399" i="4"/>
  <c r="M401" i="4"/>
  <c r="M400" i="4"/>
  <c r="M404" i="4"/>
  <c r="M402" i="4"/>
  <c r="M403" i="4"/>
  <c r="M406" i="4"/>
  <c r="M405" i="4"/>
  <c r="M407" i="4"/>
  <c r="M409" i="4"/>
  <c r="M408" i="4"/>
  <c r="M410" i="4"/>
  <c r="M411" i="4"/>
  <c r="M412" i="4"/>
  <c r="M413" i="4"/>
  <c r="M415" i="4"/>
  <c r="M414" i="4"/>
  <c r="M416" i="4"/>
  <c r="M418" i="4"/>
  <c r="M419" i="4"/>
  <c r="M417" i="4"/>
  <c r="M420" i="4"/>
  <c r="M421" i="4"/>
  <c r="M424" i="4"/>
  <c r="M422" i="4"/>
  <c r="M423" i="4"/>
  <c r="M427" i="4"/>
  <c r="M428" i="4"/>
  <c r="M425" i="4"/>
  <c r="M426" i="4"/>
  <c r="M429" i="4"/>
  <c r="M430" i="4"/>
  <c r="M431" i="4"/>
  <c r="M432" i="4"/>
  <c r="M433" i="4"/>
  <c r="M434" i="4"/>
  <c r="M435" i="4"/>
  <c r="M436" i="4"/>
  <c r="M437" i="4"/>
  <c r="M440" i="4"/>
  <c r="M438" i="4"/>
  <c r="M439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8" i="4"/>
  <c r="M457" i="4"/>
  <c r="M459" i="4"/>
  <c r="M462" i="4"/>
  <c r="M460" i="4"/>
  <c r="M461" i="4"/>
  <c r="M463" i="4"/>
  <c r="M464" i="4"/>
  <c r="M465" i="4"/>
  <c r="M466" i="4"/>
  <c r="M468" i="4"/>
  <c r="M467" i="4"/>
  <c r="M469" i="4"/>
  <c r="M470" i="4"/>
  <c r="M471" i="4"/>
  <c r="M472" i="4"/>
  <c r="M473" i="4"/>
  <c r="M474" i="4"/>
  <c r="M475" i="4"/>
  <c r="M477" i="4"/>
  <c r="M478" i="4"/>
  <c r="M476" i="4"/>
  <c r="M479" i="4"/>
  <c r="M482" i="4"/>
  <c r="M480" i="4"/>
  <c r="M481" i="4"/>
  <c r="M484" i="4"/>
  <c r="M483" i="4"/>
  <c r="M485" i="4"/>
  <c r="M487" i="4"/>
  <c r="M486" i="4"/>
  <c r="M488" i="4"/>
  <c r="M489" i="4"/>
  <c r="M490" i="4"/>
  <c r="M492" i="4"/>
  <c r="M494" i="4"/>
  <c r="M493" i="4"/>
  <c r="M491" i="4"/>
  <c r="M495" i="4"/>
  <c r="M496" i="4"/>
  <c r="M498" i="4"/>
  <c r="M497" i="4"/>
  <c r="M500" i="4"/>
  <c r="M501" i="4"/>
  <c r="M499" i="4"/>
  <c r="M505" i="4"/>
  <c r="M502" i="4"/>
  <c r="M503" i="4"/>
  <c r="M504" i="4"/>
  <c r="M508" i="4"/>
  <c r="M506" i="4"/>
  <c r="M507" i="4"/>
  <c r="M509" i="4"/>
  <c r="M510" i="4"/>
  <c r="M511" i="4"/>
  <c r="M512" i="4"/>
  <c r="M513" i="4"/>
  <c r="M514" i="4"/>
  <c r="M515" i="4"/>
  <c r="M516" i="4"/>
  <c r="M517" i="4"/>
  <c r="M518" i="4"/>
  <c r="M522" i="4"/>
  <c r="M519" i="4"/>
  <c r="M520" i="4"/>
  <c r="M521" i="4"/>
  <c r="M523" i="4"/>
  <c r="M524" i="4"/>
  <c r="M525" i="4"/>
  <c r="M526" i="4"/>
  <c r="M528" i="4"/>
  <c r="M529" i="4"/>
  <c r="M527" i="4"/>
  <c r="M530" i="4"/>
  <c r="M531" i="4"/>
  <c r="M532" i="4"/>
  <c r="M533" i="4"/>
  <c r="M534" i="4"/>
  <c r="M536" i="4"/>
  <c r="M537" i="4"/>
  <c r="M535" i="4"/>
  <c r="M539" i="4"/>
  <c r="M538" i="4"/>
  <c r="M542" i="4"/>
  <c r="M540" i="4"/>
  <c r="M541" i="4"/>
  <c r="M543" i="4"/>
  <c r="M544" i="4"/>
  <c r="M545" i="4"/>
  <c r="M548" i="4"/>
  <c r="M546" i="4"/>
  <c r="M547" i="4"/>
  <c r="M549" i="4"/>
  <c r="M551" i="4"/>
  <c r="M550" i="4"/>
  <c r="M552" i="4"/>
  <c r="M553" i="4"/>
  <c r="M554" i="4"/>
  <c r="M555" i="4"/>
  <c r="M556" i="4"/>
  <c r="M557" i="4"/>
  <c r="M558" i="4"/>
  <c r="M559" i="4"/>
  <c r="M562" i="4"/>
  <c r="M560" i="4"/>
  <c r="M561" i="4"/>
  <c r="M563" i="4"/>
  <c r="M564" i="4"/>
  <c r="M565" i="4"/>
  <c r="M566" i="4"/>
  <c r="M567" i="4"/>
  <c r="M568" i="4"/>
  <c r="M569" i="4"/>
  <c r="M570" i="4"/>
  <c r="M571" i="4"/>
  <c r="M572" i="4"/>
  <c r="M575" i="4"/>
  <c r="M576" i="4"/>
  <c r="M574" i="4"/>
  <c r="M573" i="4"/>
  <c r="M577" i="4"/>
  <c r="M579" i="4"/>
  <c r="M578" i="4"/>
  <c r="M580" i="4"/>
  <c r="M581" i="4"/>
  <c r="M582" i="4"/>
  <c r="M583" i="4"/>
  <c r="M586" i="4"/>
  <c r="M584" i="4"/>
  <c r="M585" i="4"/>
  <c r="M587" i="4"/>
  <c r="M588" i="4"/>
  <c r="M589" i="4"/>
  <c r="M591" i="4"/>
  <c r="M590" i="4"/>
  <c r="M592" i="4"/>
  <c r="M593" i="4"/>
  <c r="M594" i="4"/>
  <c r="M595" i="4"/>
  <c r="M597" i="4"/>
  <c r="M596" i="4"/>
  <c r="M598" i="4"/>
  <c r="M600" i="4"/>
  <c r="M599" i="4"/>
  <c r="M602" i="4"/>
  <c r="M601" i="4"/>
  <c r="M603" i="4"/>
  <c r="M604" i="4"/>
  <c r="M605" i="4"/>
  <c r="M606" i="4"/>
  <c r="M607" i="4"/>
  <c r="M608" i="4"/>
  <c r="M610" i="4"/>
  <c r="M609" i="4"/>
  <c r="M611" i="4"/>
  <c r="M613" i="4"/>
  <c r="M612" i="4"/>
  <c r="M614" i="4"/>
  <c r="M615" i="4"/>
  <c r="M616" i="4"/>
  <c r="M617" i="4"/>
  <c r="M618" i="4"/>
  <c r="M619" i="4"/>
  <c r="M621" i="4"/>
  <c r="M620" i="4"/>
  <c r="M622" i="4"/>
  <c r="M623" i="4"/>
  <c r="M624" i="4"/>
  <c r="M625" i="4"/>
  <c r="M626" i="4"/>
  <c r="M627" i="4"/>
  <c r="M628" i="4"/>
  <c r="M629" i="4"/>
  <c r="M630" i="4"/>
  <c r="M631" i="4"/>
  <c r="M632" i="4"/>
  <c r="M636" i="4"/>
  <c r="M655" i="4"/>
  <c r="M661" i="4"/>
  <c r="M662" i="4"/>
  <c r="M641" i="4"/>
  <c r="M650" i="4"/>
  <c r="M653" i="4"/>
  <c r="M670" i="4"/>
  <c r="M654" i="4"/>
  <c r="M651" i="4"/>
  <c r="M640" i="4"/>
  <c r="M678" i="4"/>
  <c r="M668" i="4"/>
  <c r="M656" i="4"/>
  <c r="M647" i="4"/>
  <c r="M652" i="4"/>
  <c r="M663" i="4"/>
  <c r="M681" i="4"/>
  <c r="M643" i="4"/>
  <c r="N643" i="4"/>
  <c r="O643" i="4"/>
  <c r="P643" i="4"/>
  <c r="Q643" i="4"/>
  <c r="N668" i="4"/>
  <c r="N656" i="4"/>
  <c r="N647" i="4"/>
  <c r="N652" i="4"/>
  <c r="N663" i="4"/>
  <c r="N681" i="4"/>
  <c r="O668" i="4"/>
  <c r="O656" i="4"/>
  <c r="O647" i="4"/>
  <c r="O652" i="4"/>
  <c r="O663" i="4"/>
  <c r="O681" i="4"/>
  <c r="P668" i="4"/>
  <c r="P656" i="4"/>
  <c r="P647" i="4"/>
  <c r="P652" i="4"/>
  <c r="P663" i="4"/>
  <c r="P681" i="4"/>
  <c r="Q668" i="4"/>
  <c r="Q656" i="4"/>
  <c r="Q647" i="4"/>
  <c r="Q652" i="4"/>
  <c r="Q663" i="4"/>
  <c r="Q681" i="4"/>
  <c r="K28" i="45" l="1"/>
  <c r="V632" i="4"/>
  <c r="V390" i="4"/>
  <c r="N28" i="45"/>
  <c r="W253" i="4"/>
  <c r="W229" i="4"/>
  <c r="Q29" i="45"/>
  <c r="X469" i="4"/>
  <c r="H28" i="45"/>
  <c r="U30" i="4"/>
  <c r="P340" i="4"/>
  <c r="P341" i="4"/>
  <c r="P342" i="4"/>
  <c r="P343" i="4"/>
  <c r="P344" i="4"/>
  <c r="P345" i="4"/>
  <c r="P346" i="4"/>
  <c r="P347" i="4"/>
  <c r="P350" i="4"/>
  <c r="P348" i="4"/>
  <c r="P349" i="4"/>
  <c r="P351" i="4"/>
  <c r="P353" i="4"/>
  <c r="P352" i="4"/>
  <c r="P354" i="4"/>
  <c r="P355" i="4"/>
  <c r="P356" i="4"/>
  <c r="P357" i="4"/>
  <c r="P358" i="4"/>
  <c r="P359" i="4"/>
  <c r="P360" i="4"/>
  <c r="P361" i="4"/>
  <c r="P362" i="4"/>
  <c r="P363" i="4"/>
  <c r="P365" i="4"/>
  <c r="P364" i="4"/>
  <c r="P366" i="4"/>
  <c r="P367" i="4"/>
  <c r="P368" i="4"/>
  <c r="P369" i="4"/>
  <c r="P373" i="4"/>
  <c r="P370" i="4"/>
  <c r="P371" i="4"/>
  <c r="P372" i="4"/>
  <c r="P374" i="4"/>
  <c r="P376" i="4"/>
  <c r="P375" i="4"/>
  <c r="P377" i="4"/>
  <c r="P378" i="4"/>
  <c r="P379" i="4"/>
  <c r="P380" i="4"/>
  <c r="P381" i="4"/>
  <c r="P382" i="4"/>
  <c r="P387" i="4"/>
  <c r="P386" i="4"/>
  <c r="P385" i="4"/>
  <c r="P383" i="4"/>
  <c r="P384" i="4"/>
  <c r="P389" i="4"/>
  <c r="P388" i="4"/>
  <c r="P390" i="4"/>
  <c r="P392" i="4"/>
  <c r="P391" i="4"/>
  <c r="P393" i="4"/>
  <c r="P394" i="4"/>
  <c r="P395" i="4"/>
  <c r="P396" i="4"/>
  <c r="P397" i="4"/>
  <c r="P398" i="4"/>
  <c r="P399" i="4"/>
  <c r="P401" i="4"/>
  <c r="P400" i="4"/>
  <c r="P404" i="4"/>
  <c r="P402" i="4"/>
  <c r="P403" i="4"/>
  <c r="P406" i="4"/>
  <c r="P405" i="4"/>
  <c r="P407" i="4"/>
  <c r="P409" i="4"/>
  <c r="P408" i="4"/>
  <c r="P410" i="4"/>
  <c r="P411" i="4"/>
  <c r="P412" i="4"/>
  <c r="P413" i="4"/>
  <c r="P415" i="4"/>
  <c r="P414" i="4"/>
  <c r="P416" i="4"/>
  <c r="P418" i="4"/>
  <c r="P419" i="4"/>
  <c r="P417" i="4"/>
  <c r="P420" i="4"/>
  <c r="P421" i="4"/>
  <c r="P424" i="4"/>
  <c r="P422" i="4"/>
  <c r="P423" i="4"/>
  <c r="P427" i="4"/>
  <c r="P428" i="4"/>
  <c r="P425" i="4"/>
  <c r="P426" i="4"/>
  <c r="P429" i="4"/>
  <c r="P430" i="4"/>
  <c r="P431" i="4"/>
  <c r="P432" i="4"/>
  <c r="P433" i="4"/>
  <c r="P434" i="4"/>
  <c r="P435" i="4"/>
  <c r="P436" i="4"/>
  <c r="P437" i="4"/>
  <c r="P440" i="4"/>
  <c r="P438" i="4"/>
  <c r="P439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8" i="4"/>
  <c r="P457" i="4"/>
  <c r="P459" i="4"/>
  <c r="P462" i="4"/>
  <c r="P460" i="4"/>
  <c r="P461" i="4"/>
  <c r="P463" i="4"/>
  <c r="P464" i="4"/>
  <c r="P465" i="4"/>
  <c r="P466" i="4"/>
  <c r="P468" i="4"/>
  <c r="P467" i="4"/>
  <c r="P469" i="4"/>
  <c r="P470" i="4"/>
  <c r="P471" i="4"/>
  <c r="P472" i="4"/>
  <c r="P473" i="4"/>
  <c r="P474" i="4"/>
  <c r="P475" i="4"/>
  <c r="P477" i="4"/>
  <c r="P478" i="4"/>
  <c r="P476" i="4"/>
  <c r="P479" i="4"/>
  <c r="P482" i="4"/>
  <c r="P480" i="4"/>
  <c r="P481" i="4"/>
  <c r="P484" i="4"/>
  <c r="P483" i="4"/>
  <c r="P485" i="4"/>
  <c r="P487" i="4"/>
  <c r="P486" i="4"/>
  <c r="P488" i="4"/>
  <c r="P489" i="4"/>
  <c r="P490" i="4"/>
  <c r="P492" i="4"/>
  <c r="P494" i="4"/>
  <c r="P493" i="4"/>
  <c r="P491" i="4"/>
  <c r="P495" i="4"/>
  <c r="P496" i="4"/>
  <c r="P498" i="4"/>
  <c r="P497" i="4"/>
  <c r="P500" i="4"/>
  <c r="P501" i="4"/>
  <c r="P499" i="4"/>
  <c r="P505" i="4"/>
  <c r="P502" i="4"/>
  <c r="P503" i="4"/>
  <c r="P504" i="4"/>
  <c r="P508" i="4"/>
  <c r="P506" i="4"/>
  <c r="P507" i="4"/>
  <c r="P509" i="4"/>
  <c r="P510" i="4"/>
  <c r="P511" i="4"/>
  <c r="P512" i="4"/>
  <c r="P513" i="4"/>
  <c r="P514" i="4"/>
  <c r="P515" i="4"/>
  <c r="P516" i="4"/>
  <c r="P517" i="4"/>
  <c r="P518" i="4"/>
  <c r="P522" i="4"/>
  <c r="P519" i="4"/>
  <c r="P520" i="4"/>
  <c r="P521" i="4"/>
  <c r="P523" i="4"/>
  <c r="P524" i="4"/>
  <c r="P525" i="4"/>
  <c r="P526" i="4"/>
  <c r="P528" i="4"/>
  <c r="P529" i="4"/>
  <c r="P527" i="4"/>
  <c r="P530" i="4"/>
  <c r="P531" i="4"/>
  <c r="P532" i="4"/>
  <c r="P533" i="4"/>
  <c r="P534" i="4"/>
  <c r="P536" i="4"/>
  <c r="P537" i="4"/>
  <c r="P535" i="4"/>
  <c r="P539" i="4"/>
  <c r="P538" i="4"/>
  <c r="P542" i="4"/>
  <c r="P540" i="4"/>
  <c r="P541" i="4"/>
  <c r="P543" i="4"/>
  <c r="P544" i="4"/>
  <c r="P545" i="4"/>
  <c r="P548" i="4"/>
  <c r="P546" i="4"/>
  <c r="P547" i="4"/>
  <c r="P549" i="4"/>
  <c r="P551" i="4"/>
  <c r="P550" i="4"/>
  <c r="P552" i="4"/>
  <c r="P553" i="4"/>
  <c r="P554" i="4"/>
  <c r="P555" i="4"/>
  <c r="P556" i="4"/>
  <c r="P557" i="4"/>
  <c r="P558" i="4"/>
  <c r="P559" i="4"/>
  <c r="P562" i="4"/>
  <c r="P560" i="4"/>
  <c r="P561" i="4"/>
  <c r="P563" i="4"/>
  <c r="P564" i="4"/>
  <c r="P565" i="4"/>
  <c r="P566" i="4"/>
  <c r="P567" i="4"/>
  <c r="P568" i="4"/>
  <c r="P569" i="4"/>
  <c r="P570" i="4"/>
  <c r="P571" i="4"/>
  <c r="P572" i="4"/>
  <c r="P575" i="4"/>
  <c r="P576" i="4"/>
  <c r="P574" i="4"/>
  <c r="P573" i="4"/>
  <c r="P577" i="4"/>
  <c r="P579" i="4"/>
  <c r="P578" i="4"/>
  <c r="P580" i="4"/>
  <c r="P581" i="4"/>
  <c r="P582" i="4"/>
  <c r="P583" i="4"/>
  <c r="P586" i="4"/>
  <c r="P584" i="4"/>
  <c r="P585" i="4"/>
  <c r="P587" i="4"/>
  <c r="P588" i="4"/>
  <c r="P589" i="4"/>
  <c r="P591" i="4"/>
  <c r="P590" i="4"/>
  <c r="P592" i="4"/>
  <c r="P593" i="4"/>
  <c r="P594" i="4"/>
  <c r="P595" i="4"/>
  <c r="P597" i="4"/>
  <c r="P596" i="4"/>
  <c r="P598" i="4"/>
  <c r="P600" i="4"/>
  <c r="P599" i="4"/>
  <c r="P602" i="4"/>
  <c r="P601" i="4"/>
  <c r="P603" i="4"/>
  <c r="P604" i="4"/>
  <c r="P605" i="4"/>
  <c r="P606" i="4"/>
  <c r="P607" i="4"/>
  <c r="P608" i="4"/>
  <c r="P610" i="4"/>
  <c r="P609" i="4"/>
  <c r="P611" i="4"/>
  <c r="P613" i="4"/>
  <c r="P612" i="4"/>
  <c r="P614" i="4"/>
  <c r="P615" i="4"/>
  <c r="P616" i="4"/>
  <c r="P617" i="4"/>
  <c r="P618" i="4"/>
  <c r="P619" i="4"/>
  <c r="P621" i="4"/>
  <c r="P620" i="4"/>
  <c r="P622" i="4"/>
  <c r="P623" i="4"/>
  <c r="P624" i="4"/>
  <c r="P625" i="4"/>
  <c r="P626" i="4"/>
  <c r="P627" i="4"/>
  <c r="P628" i="4"/>
  <c r="P629" i="4"/>
  <c r="P630" i="4"/>
  <c r="P631" i="4"/>
  <c r="P632" i="4"/>
  <c r="P636" i="4"/>
  <c r="P655" i="4"/>
  <c r="P661" i="4"/>
  <c r="P662" i="4"/>
  <c r="P641" i="4"/>
  <c r="P650" i="4"/>
  <c r="P653" i="4"/>
  <c r="P670" i="4"/>
  <c r="P654" i="4"/>
  <c r="P651" i="4"/>
  <c r="P640" i="4"/>
  <c r="P678" i="4"/>
  <c r="M520" i="39"/>
  <c r="M521" i="39"/>
  <c r="M522" i="39"/>
  <c r="M523" i="39"/>
  <c r="M524" i="39"/>
  <c r="M525" i="39"/>
  <c r="M526" i="39"/>
  <c r="M527" i="39"/>
  <c r="M528" i="39"/>
  <c r="M529" i="39"/>
  <c r="L520" i="39"/>
  <c r="L521" i="39"/>
  <c r="L522" i="39"/>
  <c r="L523" i="39"/>
  <c r="L524" i="39"/>
  <c r="L525" i="39"/>
  <c r="L526" i="39"/>
  <c r="L527" i="39"/>
  <c r="L528" i="39"/>
  <c r="L529" i="39"/>
  <c r="K519" i="39"/>
  <c r="K520" i="39"/>
  <c r="K521" i="39"/>
  <c r="K522" i="39"/>
  <c r="K523" i="39"/>
  <c r="K524" i="39"/>
  <c r="K525" i="39"/>
  <c r="K526" i="39"/>
  <c r="K527" i="39"/>
  <c r="K528" i="39"/>
  <c r="K529" i="39"/>
  <c r="Q30" i="45" l="1"/>
  <c r="X470" i="4"/>
  <c r="N29" i="45"/>
  <c r="W235" i="4"/>
  <c r="H29" i="45"/>
  <c r="U31" i="4"/>
  <c r="U32" i="4"/>
  <c r="K29" i="45"/>
  <c r="V398" i="4"/>
  <c r="V625" i="4"/>
  <c r="V643" i="4"/>
  <c r="V463" i="4"/>
  <c r="V615" i="4"/>
  <c r="V578" i="4"/>
  <c r="O678" i="4"/>
  <c r="N678" i="4"/>
  <c r="O640" i="4"/>
  <c r="N640" i="4"/>
  <c r="O651" i="4"/>
  <c r="N651" i="4"/>
  <c r="O654" i="4"/>
  <c r="N654" i="4"/>
  <c r="O670" i="4"/>
  <c r="N670" i="4"/>
  <c r="O653" i="4"/>
  <c r="N653" i="4"/>
  <c r="O650" i="4"/>
  <c r="N650" i="4"/>
  <c r="O641" i="4"/>
  <c r="N641" i="4"/>
  <c r="O662" i="4"/>
  <c r="N662" i="4"/>
  <c r="O661" i="4"/>
  <c r="N661" i="4"/>
  <c r="O655" i="4"/>
  <c r="N655" i="4"/>
  <c r="O636" i="4"/>
  <c r="N636" i="4"/>
  <c r="K30" i="45" l="1"/>
  <c r="V423" i="4"/>
  <c r="H30" i="45"/>
  <c r="U46" i="4"/>
  <c r="U33" i="4"/>
  <c r="U405" i="4"/>
  <c r="U409" i="4"/>
  <c r="N30" i="45"/>
  <c r="W301" i="4"/>
  <c r="W302" i="4"/>
  <c r="W287" i="4"/>
  <c r="W303" i="4"/>
  <c r="W299" i="4"/>
  <c r="W300" i="4"/>
  <c r="Q31" i="45"/>
  <c r="X478" i="4"/>
  <c r="X612" i="4"/>
  <c r="K517" i="39"/>
  <c r="K518" i="39"/>
  <c r="Q32" i="45" l="1"/>
  <c r="X485" i="4"/>
  <c r="X517" i="4"/>
  <c r="X533" i="4"/>
  <c r="X536" i="4"/>
  <c r="X497" i="4"/>
  <c r="X736" i="4"/>
  <c r="X555" i="4"/>
  <c r="H31" i="45"/>
  <c r="U70" i="4"/>
  <c r="U34" i="4"/>
  <c r="U290" i="4"/>
  <c r="U277" i="4"/>
  <c r="N31" i="45"/>
  <c r="W442" i="4"/>
  <c r="W355" i="4"/>
  <c r="W483" i="4"/>
  <c r="W521" i="4"/>
  <c r="W594" i="4"/>
  <c r="K31" i="45"/>
  <c r="V470" i="4"/>
  <c r="K515" i="39"/>
  <c r="K516" i="39"/>
  <c r="L508" i="39"/>
  <c r="L509" i="39"/>
  <c r="L510" i="39"/>
  <c r="L511" i="39"/>
  <c r="L512" i="39"/>
  <c r="L513" i="39"/>
  <c r="L514" i="39"/>
  <c r="L515" i="39"/>
  <c r="M507" i="39"/>
  <c r="M508" i="39"/>
  <c r="M509" i="39"/>
  <c r="M510" i="39"/>
  <c r="M511" i="39"/>
  <c r="M512" i="39"/>
  <c r="M513" i="39"/>
  <c r="M514" i="39"/>
  <c r="M515" i="39"/>
  <c r="L507" i="39"/>
  <c r="L516" i="39"/>
  <c r="L517" i="39"/>
  <c r="L518" i="39"/>
  <c r="L519" i="39"/>
  <c r="M516" i="39"/>
  <c r="M517" i="39"/>
  <c r="M518" i="39"/>
  <c r="M519" i="39"/>
  <c r="L506" i="39"/>
  <c r="L505" i="39"/>
  <c r="K508" i="39"/>
  <c r="K509" i="39"/>
  <c r="K510" i="39"/>
  <c r="K511" i="39"/>
  <c r="K512" i="39"/>
  <c r="K513" i="39"/>
  <c r="K514" i="39"/>
  <c r="K507" i="39"/>
  <c r="K506" i="39"/>
  <c r="N632" i="4"/>
  <c r="O632" i="4"/>
  <c r="Q632" i="4"/>
  <c r="N32" i="45" l="1"/>
  <c r="W381" i="4"/>
  <c r="W382" i="4"/>
  <c r="W402" i="4"/>
  <c r="W418" i="4"/>
  <c r="W428" i="4"/>
  <c r="W489" i="4"/>
  <c r="W715" i="4"/>
  <c r="W481" i="4"/>
  <c r="W501" i="4"/>
  <c r="K32" i="45"/>
  <c r="V472" i="4"/>
  <c r="V680" i="4"/>
  <c r="V522" i="4"/>
  <c r="V653" i="4"/>
  <c r="V679" i="4"/>
  <c r="H32" i="45"/>
  <c r="U36" i="4"/>
  <c r="Q33" i="45"/>
  <c r="X590" i="4"/>
  <c r="X512" i="4"/>
  <c r="M506" i="39"/>
  <c r="K505" i="39"/>
  <c r="M505" i="39"/>
  <c r="K504" i="39"/>
  <c r="L504" i="39"/>
  <c r="M504" i="39"/>
  <c r="K503" i="39"/>
  <c r="L503" i="39"/>
  <c r="M503" i="39"/>
  <c r="K502" i="39"/>
  <c r="L502" i="39"/>
  <c r="M502" i="39"/>
  <c r="N631" i="4"/>
  <c r="O631" i="4"/>
  <c r="Q631" i="4"/>
  <c r="K501" i="39"/>
  <c r="L501" i="39"/>
  <c r="M501" i="39"/>
  <c r="K500" i="39"/>
  <c r="L500" i="39"/>
  <c r="M500" i="39"/>
  <c r="K499" i="39"/>
  <c r="L499" i="39"/>
  <c r="M499" i="39"/>
  <c r="N629" i="4"/>
  <c r="O629" i="4"/>
  <c r="Q629" i="4"/>
  <c r="Q34" i="45" l="1"/>
  <c r="X573" i="4"/>
  <c r="K33" i="45"/>
  <c r="V478" i="4"/>
  <c r="H33" i="45"/>
  <c r="U37" i="4"/>
  <c r="U223" i="4"/>
  <c r="N33" i="45"/>
  <c r="W430" i="4"/>
  <c r="K498" i="39"/>
  <c r="K493" i="39"/>
  <c r="K494" i="39"/>
  <c r="K495" i="39"/>
  <c r="K496" i="39"/>
  <c r="K497" i="39"/>
  <c r="L497" i="39"/>
  <c r="L498" i="39"/>
  <c r="M497" i="39"/>
  <c r="M498" i="39"/>
  <c r="L496" i="39"/>
  <c r="M496" i="39"/>
  <c r="L493" i="39"/>
  <c r="L494" i="39"/>
  <c r="L495" i="39"/>
  <c r="M493" i="39"/>
  <c r="M494" i="39"/>
  <c r="M495" i="39"/>
  <c r="K492" i="39"/>
  <c r="L492" i="39"/>
  <c r="M492" i="39"/>
  <c r="K491" i="39"/>
  <c r="L491" i="39"/>
  <c r="M491" i="39"/>
  <c r="N630" i="4"/>
  <c r="O630" i="4"/>
  <c r="Q630" i="4"/>
  <c r="K489" i="39"/>
  <c r="K490" i="39"/>
  <c r="L489" i="39"/>
  <c r="L490" i="39"/>
  <c r="M489" i="39"/>
  <c r="M490" i="39"/>
  <c r="K488" i="39"/>
  <c r="L488" i="39"/>
  <c r="M488" i="39"/>
  <c r="K487" i="39"/>
  <c r="L487" i="39"/>
  <c r="M487" i="39"/>
  <c r="K486" i="39"/>
  <c r="L486" i="39"/>
  <c r="M486" i="39"/>
  <c r="K483" i="39"/>
  <c r="K484" i="39"/>
  <c r="K485" i="39"/>
  <c r="L483" i="39"/>
  <c r="L484" i="39"/>
  <c r="L485" i="39"/>
  <c r="M483" i="39"/>
  <c r="M484" i="39"/>
  <c r="M485" i="39"/>
  <c r="K482" i="39"/>
  <c r="L482" i="39"/>
  <c r="M482" i="39"/>
  <c r="N628" i="4"/>
  <c r="O628" i="4"/>
  <c r="Q628" i="4"/>
  <c r="K481" i="39"/>
  <c r="L481" i="39"/>
  <c r="M481" i="39"/>
  <c r="K480" i="39"/>
  <c r="L480" i="39"/>
  <c r="M480" i="39"/>
  <c r="N627" i="4"/>
  <c r="O627" i="4"/>
  <c r="Q627" i="4"/>
  <c r="K479" i="39"/>
  <c r="L479" i="39"/>
  <c r="M479" i="39"/>
  <c r="K477" i="39"/>
  <c r="K478" i="39"/>
  <c r="L477" i="39"/>
  <c r="L478" i="39"/>
  <c r="M477" i="39"/>
  <c r="M478" i="39"/>
  <c r="K475" i="39"/>
  <c r="K476" i="39"/>
  <c r="L475" i="39"/>
  <c r="L476" i="39"/>
  <c r="M475" i="39"/>
  <c r="M476" i="39"/>
  <c r="K473" i="39"/>
  <c r="K474" i="39"/>
  <c r="L473" i="39"/>
  <c r="L474" i="39"/>
  <c r="M473" i="39"/>
  <c r="M474" i="39"/>
  <c r="K471" i="39"/>
  <c r="K472" i="39"/>
  <c r="L471" i="39"/>
  <c r="L472" i="39"/>
  <c r="M471" i="39"/>
  <c r="M472" i="39"/>
  <c r="N34" i="45" l="1"/>
  <c r="W431" i="4"/>
  <c r="W543" i="4"/>
  <c r="H34" i="45"/>
  <c r="U38" i="4"/>
  <c r="U72" i="4"/>
  <c r="K34" i="45"/>
  <c r="V761" i="4"/>
  <c r="V772" i="4"/>
  <c r="V509" i="4"/>
  <c r="V511" i="4"/>
  <c r="Q35" i="45"/>
  <c r="X623" i="4"/>
  <c r="N626" i="4"/>
  <c r="O626" i="4"/>
  <c r="Q626" i="4"/>
  <c r="K35" i="45" l="1"/>
  <c r="V538" i="4"/>
  <c r="H35" i="45"/>
  <c r="U39" i="4"/>
  <c r="U48" i="4"/>
  <c r="Q36" i="45"/>
  <c r="X629" i="4"/>
  <c r="N35" i="45"/>
  <c r="W432" i="4"/>
  <c r="W544" i="4"/>
  <c r="N622" i="4"/>
  <c r="O622" i="4"/>
  <c r="Q622" i="4"/>
  <c r="K469" i="39"/>
  <c r="K470" i="39"/>
  <c r="L469" i="39"/>
  <c r="L470" i="39"/>
  <c r="M469" i="39"/>
  <c r="M470" i="39"/>
  <c r="K468" i="39"/>
  <c r="L468" i="39"/>
  <c r="M468" i="39"/>
  <c r="Q625" i="4"/>
  <c r="N624" i="4"/>
  <c r="Q618" i="4"/>
  <c r="K466" i="39"/>
  <c r="K467" i="39"/>
  <c r="L466" i="39"/>
  <c r="L467" i="39"/>
  <c r="M466" i="39"/>
  <c r="M467" i="39"/>
  <c r="K465" i="39"/>
  <c r="L465" i="39"/>
  <c r="M465" i="39"/>
  <c r="K464" i="39"/>
  <c r="L464" i="39"/>
  <c r="M464" i="39"/>
  <c r="K462" i="39"/>
  <c r="K463" i="39"/>
  <c r="L462" i="39"/>
  <c r="L463" i="39"/>
  <c r="M462" i="39"/>
  <c r="M463" i="39"/>
  <c r="K459" i="39"/>
  <c r="K460" i="39"/>
  <c r="K461" i="39"/>
  <c r="L459" i="39"/>
  <c r="L460" i="39"/>
  <c r="L461" i="39"/>
  <c r="M459" i="39"/>
  <c r="M460" i="39"/>
  <c r="M461" i="39"/>
  <c r="K457" i="39"/>
  <c r="K458" i="39"/>
  <c r="L457" i="39"/>
  <c r="L458" i="39"/>
  <c r="M457" i="39"/>
  <c r="M458" i="39"/>
  <c r="Q624" i="4"/>
  <c r="K456" i="39"/>
  <c r="L456" i="39"/>
  <c r="M456" i="39"/>
  <c r="N618" i="4"/>
  <c r="O618" i="4"/>
  <c r="Q37" i="45" l="1"/>
  <c r="X648" i="4"/>
  <c r="X664" i="4"/>
  <c r="N36" i="45"/>
  <c r="W433" i="4"/>
  <c r="H36" i="45"/>
  <c r="U41" i="4"/>
  <c r="U779" i="4"/>
  <c r="U500" i="4"/>
  <c r="U501" i="4"/>
  <c r="U486" i="4"/>
  <c r="U77" i="4"/>
  <c r="U505" i="4"/>
  <c r="U778" i="4"/>
  <c r="K36" i="45"/>
  <c r="V573" i="4"/>
  <c r="O624" i="4"/>
  <c r="N625" i="4"/>
  <c r="O625" i="4"/>
  <c r="K453" i="39"/>
  <c r="K454" i="39"/>
  <c r="K455" i="39"/>
  <c r="L453" i="39"/>
  <c r="L454" i="39"/>
  <c r="L455" i="39"/>
  <c r="M453" i="39"/>
  <c r="M454" i="39"/>
  <c r="M455" i="39"/>
  <c r="K449" i="39"/>
  <c r="K450" i="39"/>
  <c r="K451" i="39"/>
  <c r="K452" i="39"/>
  <c r="L449" i="39"/>
  <c r="L450" i="39"/>
  <c r="L451" i="39"/>
  <c r="L452" i="39"/>
  <c r="M449" i="39"/>
  <c r="M450" i="39"/>
  <c r="M451" i="39"/>
  <c r="M452" i="39"/>
  <c r="K37" i="45" l="1"/>
  <c r="V648" i="4"/>
  <c r="V664" i="4"/>
  <c r="V672" i="4"/>
  <c r="V688" i="4"/>
  <c r="V696" i="4"/>
  <c r="V728" i="4"/>
  <c r="V752" i="4"/>
  <c r="V633" i="4"/>
  <c r="V649" i="4"/>
  <c r="V657" i="4"/>
  <c r="V665" i="4"/>
  <c r="V673" i="4"/>
  <c r="V737" i="4"/>
  <c r="V753" i="4"/>
  <c r="V635" i="4"/>
  <c r="V659" i="4"/>
  <c r="V667" i="4"/>
  <c r="V675" i="4"/>
  <c r="V683" i="4"/>
  <c r="V691" i="4"/>
  <c r="V707" i="4"/>
  <c r="V731" i="4"/>
  <c r="V739" i="4"/>
  <c r="V747" i="4"/>
  <c r="V644" i="4"/>
  <c r="V660" i="4"/>
  <c r="V692" i="4"/>
  <c r="V716" i="4"/>
  <c r="V732" i="4"/>
  <c r="V629" i="4"/>
  <c r="V637" i="4"/>
  <c r="V645" i="4"/>
  <c r="V669" i="4"/>
  <c r="V677" i="4"/>
  <c r="V693" i="4"/>
  <c r="V701" i="4"/>
  <c r="V709" i="4"/>
  <c r="V717" i="4"/>
  <c r="V733" i="4"/>
  <c r="V622" i="4"/>
  <c r="V638" i="4"/>
  <c r="V646" i="4"/>
  <c r="V686" i="4"/>
  <c r="V694" i="4"/>
  <c r="V710" i="4"/>
  <c r="V734" i="4"/>
  <c r="V639" i="4"/>
  <c r="V671" i="4"/>
  <c r="V687" i="4"/>
  <c r="V695" i="4"/>
  <c r="V719" i="4"/>
  <c r="V727" i="4"/>
  <c r="V735" i="4"/>
  <c r="V746" i="4"/>
  <c r="V634" i="4"/>
  <c r="V698" i="4"/>
  <c r="V658" i="4"/>
  <c r="V666" i="4"/>
  <c r="V674" i="4"/>
  <c r="V738" i="4"/>
  <c r="H37" i="45"/>
  <c r="U92" i="4"/>
  <c r="U42" i="4"/>
  <c r="N37" i="45"/>
  <c r="W437" i="4"/>
  <c r="Q38" i="45"/>
  <c r="X658" i="4"/>
  <c r="K446" i="39"/>
  <c r="K447" i="39"/>
  <c r="K448" i="39"/>
  <c r="L446" i="39"/>
  <c r="L447" i="39"/>
  <c r="L448" i="39"/>
  <c r="M446" i="39"/>
  <c r="M447" i="39"/>
  <c r="M448" i="39"/>
  <c r="K442" i="39"/>
  <c r="K443" i="39"/>
  <c r="K444" i="39"/>
  <c r="K445" i="39"/>
  <c r="L442" i="39"/>
  <c r="L443" i="39"/>
  <c r="L444" i="39"/>
  <c r="L445" i="39"/>
  <c r="M442" i="39"/>
  <c r="M443" i="39"/>
  <c r="M444" i="39"/>
  <c r="M445" i="39"/>
  <c r="L438" i="39"/>
  <c r="L439" i="39"/>
  <c r="L440" i="39"/>
  <c r="L441" i="39"/>
  <c r="M438" i="39"/>
  <c r="M439" i="39"/>
  <c r="M440" i="39"/>
  <c r="M441" i="39"/>
  <c r="K437" i="39"/>
  <c r="K438" i="39"/>
  <c r="K439" i="39"/>
  <c r="K440" i="39"/>
  <c r="K441" i="39"/>
  <c r="L437" i="39"/>
  <c r="M437" i="39"/>
  <c r="N609" i="4"/>
  <c r="O609" i="4"/>
  <c r="Q609" i="4"/>
  <c r="H38" i="45" l="1"/>
  <c r="U43" i="4"/>
  <c r="U44" i="4"/>
  <c r="U66" i="4"/>
  <c r="U293" i="4"/>
  <c r="U297" i="4"/>
  <c r="Q39" i="45"/>
  <c r="X659" i="4"/>
  <c r="N38" i="45"/>
  <c r="W453" i="4"/>
  <c r="K38" i="45"/>
  <c r="V729" i="4"/>
  <c r="V663" i="4"/>
  <c r="N614" i="4"/>
  <c r="N615" i="4"/>
  <c r="N617" i="4"/>
  <c r="N619" i="4"/>
  <c r="N621" i="4"/>
  <c r="N620" i="4"/>
  <c r="N623" i="4"/>
  <c r="O614" i="4"/>
  <c r="O615" i="4"/>
  <c r="O617" i="4"/>
  <c r="O619" i="4"/>
  <c r="O621" i="4"/>
  <c r="O620" i="4"/>
  <c r="O623" i="4"/>
  <c r="Q614" i="4"/>
  <c r="Q615" i="4"/>
  <c r="Q617" i="4"/>
  <c r="Q619" i="4"/>
  <c r="Q621" i="4"/>
  <c r="Q620" i="4"/>
  <c r="Q623" i="4"/>
  <c r="O613" i="4"/>
  <c r="O605" i="4"/>
  <c r="K433" i="39"/>
  <c r="K434" i="39"/>
  <c r="K435" i="39"/>
  <c r="K436" i="39"/>
  <c r="L433" i="39"/>
  <c r="L434" i="39"/>
  <c r="L435" i="39"/>
  <c r="L436" i="39"/>
  <c r="M433" i="39"/>
  <c r="M434" i="39"/>
  <c r="M435" i="39"/>
  <c r="M436" i="39"/>
  <c r="Q616" i="4"/>
  <c r="Q612" i="4"/>
  <c r="Q613" i="4"/>
  <c r="Q611" i="4"/>
  <c r="Q610" i="4"/>
  <c r="Q608" i="4"/>
  <c r="Q607" i="4"/>
  <c r="Q606" i="4"/>
  <c r="O616" i="4"/>
  <c r="O612" i="4"/>
  <c r="O611" i="4"/>
  <c r="O610" i="4"/>
  <c r="O608" i="4"/>
  <c r="O607" i="4"/>
  <c r="N616" i="4"/>
  <c r="N612" i="4"/>
  <c r="N611" i="4"/>
  <c r="N610" i="4"/>
  <c r="N608" i="4"/>
  <c r="N607" i="4"/>
  <c r="N606" i="4"/>
  <c r="Q605" i="4"/>
  <c r="Q604" i="4"/>
  <c r="Q603" i="4"/>
  <c r="O604" i="4"/>
  <c r="O603" i="4"/>
  <c r="N605" i="4"/>
  <c r="N604" i="4"/>
  <c r="N603" i="4"/>
  <c r="K428" i="39"/>
  <c r="K429" i="39"/>
  <c r="K430" i="39"/>
  <c r="K431" i="39"/>
  <c r="K432" i="39"/>
  <c r="L428" i="39"/>
  <c r="L429" i="39"/>
  <c r="L430" i="39"/>
  <c r="L431" i="39"/>
  <c r="L432" i="39"/>
  <c r="M428" i="39"/>
  <c r="M429" i="39"/>
  <c r="M430" i="39"/>
  <c r="M431" i="39"/>
  <c r="M432" i="39"/>
  <c r="K426" i="39"/>
  <c r="K427" i="39"/>
  <c r="L426" i="39"/>
  <c r="L427" i="39"/>
  <c r="M426" i="39"/>
  <c r="M427" i="39"/>
  <c r="K424" i="39"/>
  <c r="K425" i="39"/>
  <c r="L424" i="39"/>
  <c r="L425" i="39"/>
  <c r="M424" i="39"/>
  <c r="M425" i="39"/>
  <c r="N601" i="4"/>
  <c r="O601" i="4"/>
  <c r="Q601" i="4"/>
  <c r="N568" i="4"/>
  <c r="O568" i="4"/>
  <c r="Q568" i="4"/>
  <c r="Q40" i="45" l="1"/>
  <c r="X733" i="4"/>
  <c r="X660" i="4"/>
  <c r="X673" i="4"/>
  <c r="X739" i="4"/>
  <c r="K39" i="45"/>
  <c r="V769" i="4" s="1"/>
  <c r="V742" i="4"/>
  <c r="V774" i="4"/>
  <c r="V690" i="4"/>
  <c r="N39" i="45"/>
  <c r="W469" i="4"/>
  <c r="H39" i="45"/>
  <c r="U45" i="4"/>
  <c r="U79" i="4"/>
  <c r="O606" i="4"/>
  <c r="N613" i="4"/>
  <c r="N602" i="4"/>
  <c r="O602" i="4"/>
  <c r="Q602" i="4"/>
  <c r="N564" i="4"/>
  <c r="N565" i="4"/>
  <c r="N566" i="4"/>
  <c r="N567" i="4"/>
  <c r="N569" i="4"/>
  <c r="N570" i="4"/>
  <c r="N571" i="4"/>
  <c r="N572" i="4"/>
  <c r="N575" i="4"/>
  <c r="N576" i="4"/>
  <c r="N574" i="4"/>
  <c r="N573" i="4"/>
  <c r="N577" i="4"/>
  <c r="N579" i="4"/>
  <c r="N578" i="4"/>
  <c r="N580" i="4"/>
  <c r="N581" i="4"/>
  <c r="N582" i="4"/>
  <c r="N583" i="4"/>
  <c r="N586" i="4"/>
  <c r="N584" i="4"/>
  <c r="N585" i="4"/>
  <c r="N587" i="4"/>
  <c r="N588" i="4"/>
  <c r="N589" i="4"/>
  <c r="N591" i="4"/>
  <c r="N590" i="4"/>
  <c r="N592" i="4"/>
  <c r="N593" i="4"/>
  <c r="N594" i="4"/>
  <c r="N595" i="4"/>
  <c r="N597" i="4"/>
  <c r="N596" i="4"/>
  <c r="N598" i="4"/>
  <c r="N600" i="4"/>
  <c r="N599" i="4"/>
  <c r="O564" i="4"/>
  <c r="O565" i="4"/>
  <c r="O566" i="4"/>
  <c r="O567" i="4"/>
  <c r="O569" i="4"/>
  <c r="O570" i="4"/>
  <c r="O571" i="4"/>
  <c r="O572" i="4"/>
  <c r="O575" i="4"/>
  <c r="O576" i="4"/>
  <c r="O574" i="4"/>
  <c r="O573" i="4"/>
  <c r="O577" i="4"/>
  <c r="O579" i="4"/>
  <c r="O578" i="4"/>
  <c r="O580" i="4"/>
  <c r="O581" i="4"/>
  <c r="O582" i="4"/>
  <c r="O583" i="4"/>
  <c r="O586" i="4"/>
  <c r="O584" i="4"/>
  <c r="O585" i="4"/>
  <c r="O587" i="4"/>
  <c r="O588" i="4"/>
  <c r="O589" i="4"/>
  <c r="O591" i="4"/>
  <c r="O590" i="4"/>
  <c r="O592" i="4"/>
  <c r="O593" i="4"/>
  <c r="O594" i="4"/>
  <c r="O595" i="4"/>
  <c r="O597" i="4"/>
  <c r="O596" i="4"/>
  <c r="O598" i="4"/>
  <c r="O600" i="4"/>
  <c r="O599" i="4"/>
  <c r="Q564" i="4"/>
  <c r="Q565" i="4"/>
  <c r="Q566" i="4"/>
  <c r="Q567" i="4"/>
  <c r="Q569" i="4"/>
  <c r="Q570" i="4"/>
  <c r="Q571" i="4"/>
  <c r="Q572" i="4"/>
  <c r="Q575" i="4"/>
  <c r="Q576" i="4"/>
  <c r="Q574" i="4"/>
  <c r="Q573" i="4"/>
  <c r="Q577" i="4"/>
  <c r="Q579" i="4"/>
  <c r="Q578" i="4"/>
  <c r="Q580" i="4"/>
  <c r="Q581" i="4"/>
  <c r="Q582" i="4"/>
  <c r="Q583" i="4"/>
  <c r="Q586" i="4"/>
  <c r="Q584" i="4"/>
  <c r="Q585" i="4"/>
  <c r="Q587" i="4"/>
  <c r="Q588" i="4"/>
  <c r="Q589" i="4"/>
  <c r="Q591" i="4"/>
  <c r="Q590" i="4"/>
  <c r="Q592" i="4"/>
  <c r="Q593" i="4"/>
  <c r="Q594" i="4"/>
  <c r="Q595" i="4"/>
  <c r="Q597" i="4"/>
  <c r="Q596" i="4"/>
  <c r="Q598" i="4"/>
  <c r="Q600" i="4"/>
  <c r="Q599" i="4"/>
  <c r="L421" i="39"/>
  <c r="L422" i="39"/>
  <c r="L423" i="39"/>
  <c r="M421" i="39"/>
  <c r="M422" i="39"/>
  <c r="M423" i="39"/>
  <c r="K420" i="39"/>
  <c r="K421" i="39"/>
  <c r="K422" i="39"/>
  <c r="K423" i="39"/>
  <c r="L420" i="39"/>
  <c r="M420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L407" i="39"/>
  <c r="L408" i="39"/>
  <c r="L409" i="39"/>
  <c r="L410" i="39"/>
  <c r="L411" i="39"/>
  <c r="L412" i="39"/>
  <c r="L413" i="39"/>
  <c r="L414" i="39"/>
  <c r="L415" i="39"/>
  <c r="L416" i="39"/>
  <c r="L417" i="39"/>
  <c r="L418" i="39"/>
  <c r="L419" i="39"/>
  <c r="M407" i="39"/>
  <c r="M408" i="39"/>
  <c r="M409" i="39"/>
  <c r="M410" i="39"/>
  <c r="M411" i="39"/>
  <c r="M412" i="39"/>
  <c r="M413" i="39"/>
  <c r="M414" i="39"/>
  <c r="M415" i="39"/>
  <c r="M416" i="39"/>
  <c r="M417" i="39"/>
  <c r="M418" i="39"/>
  <c r="M419" i="39"/>
  <c r="K403" i="39"/>
  <c r="K404" i="39"/>
  <c r="K405" i="39"/>
  <c r="K406" i="39"/>
  <c r="L403" i="39"/>
  <c r="L404" i="39"/>
  <c r="L405" i="39"/>
  <c r="L406" i="39"/>
  <c r="M403" i="39"/>
  <c r="M404" i="39"/>
  <c r="M405" i="39"/>
  <c r="M406" i="39"/>
  <c r="K400" i="39"/>
  <c r="K401" i="39"/>
  <c r="K402" i="39"/>
  <c r="L400" i="39"/>
  <c r="L401" i="39"/>
  <c r="L402" i="39"/>
  <c r="M400" i="39"/>
  <c r="M401" i="39"/>
  <c r="M402" i="39"/>
  <c r="K399" i="39"/>
  <c r="L399" i="39"/>
  <c r="M399" i="39"/>
  <c r="H40" i="45" l="1"/>
  <c r="U47" i="4"/>
  <c r="U65" i="4"/>
  <c r="N40" i="45"/>
  <c r="W470" i="4"/>
  <c r="Q41" i="45"/>
  <c r="X679" i="4"/>
  <c r="K397" i="39"/>
  <c r="K398" i="39"/>
  <c r="L397" i="39"/>
  <c r="L398" i="39"/>
  <c r="M397" i="39"/>
  <c r="M398" i="39"/>
  <c r="K395" i="39"/>
  <c r="K396" i="39"/>
  <c r="L395" i="39"/>
  <c r="L396" i="39"/>
  <c r="M395" i="39"/>
  <c r="M396" i="39"/>
  <c r="K392" i="39"/>
  <c r="K393" i="39"/>
  <c r="K394" i="39"/>
  <c r="L392" i="39"/>
  <c r="L393" i="39"/>
  <c r="L394" i="39"/>
  <c r="M392" i="39"/>
  <c r="M393" i="39"/>
  <c r="M394" i="39"/>
  <c r="K390" i="39"/>
  <c r="K391" i="39"/>
  <c r="L390" i="39"/>
  <c r="L391" i="39"/>
  <c r="M390" i="39"/>
  <c r="M391" i="39"/>
  <c r="K388" i="39"/>
  <c r="K389" i="39"/>
  <c r="L388" i="39"/>
  <c r="L389" i="39"/>
  <c r="M388" i="39"/>
  <c r="M389" i="39"/>
  <c r="K386" i="39"/>
  <c r="K387" i="39"/>
  <c r="L386" i="39"/>
  <c r="L387" i="39"/>
  <c r="M386" i="39"/>
  <c r="M387" i="39"/>
  <c r="K384" i="39"/>
  <c r="K385" i="39"/>
  <c r="L384" i="39"/>
  <c r="L385" i="39"/>
  <c r="M384" i="39"/>
  <c r="M385" i="39"/>
  <c r="N495" i="4"/>
  <c r="O495" i="4"/>
  <c r="Q495" i="4"/>
  <c r="N496" i="4"/>
  <c r="O496" i="4"/>
  <c r="Q496" i="4"/>
  <c r="N498" i="4"/>
  <c r="O498" i="4"/>
  <c r="Q498" i="4"/>
  <c r="N497" i="4"/>
  <c r="O497" i="4"/>
  <c r="Q497" i="4"/>
  <c r="N500" i="4"/>
  <c r="O500" i="4"/>
  <c r="Q500" i="4"/>
  <c r="N501" i="4"/>
  <c r="O501" i="4"/>
  <c r="Q501" i="4"/>
  <c r="N499" i="4"/>
  <c r="O499" i="4"/>
  <c r="Q499" i="4"/>
  <c r="N505" i="4"/>
  <c r="O505" i="4"/>
  <c r="Q505" i="4"/>
  <c r="N502" i="4"/>
  <c r="O502" i="4"/>
  <c r="Q502" i="4"/>
  <c r="N503" i="4"/>
  <c r="O503" i="4"/>
  <c r="Q503" i="4"/>
  <c r="N504" i="4"/>
  <c r="O504" i="4"/>
  <c r="Q504" i="4"/>
  <c r="N508" i="4"/>
  <c r="O508" i="4"/>
  <c r="Q508" i="4"/>
  <c r="N506" i="4"/>
  <c r="O506" i="4"/>
  <c r="Q506" i="4"/>
  <c r="N507" i="4"/>
  <c r="O507" i="4"/>
  <c r="Q507" i="4"/>
  <c r="N509" i="4"/>
  <c r="O509" i="4"/>
  <c r="Q509" i="4"/>
  <c r="N510" i="4"/>
  <c r="O510" i="4"/>
  <c r="Q510" i="4"/>
  <c r="N511" i="4"/>
  <c r="O511" i="4"/>
  <c r="Q511" i="4"/>
  <c r="N512" i="4"/>
  <c r="O512" i="4"/>
  <c r="Q512" i="4"/>
  <c r="N513" i="4"/>
  <c r="O513" i="4"/>
  <c r="Q513" i="4"/>
  <c r="N514" i="4"/>
  <c r="O514" i="4"/>
  <c r="Q514" i="4"/>
  <c r="N515" i="4"/>
  <c r="O515" i="4"/>
  <c r="Q515" i="4"/>
  <c r="N516" i="4"/>
  <c r="O516" i="4"/>
  <c r="Q516" i="4"/>
  <c r="N517" i="4"/>
  <c r="O517" i="4"/>
  <c r="Q517" i="4"/>
  <c r="N518" i="4"/>
  <c r="O518" i="4"/>
  <c r="Q518" i="4"/>
  <c r="N522" i="4"/>
  <c r="O522" i="4"/>
  <c r="Q522" i="4"/>
  <c r="N519" i="4"/>
  <c r="O519" i="4"/>
  <c r="Q519" i="4"/>
  <c r="N520" i="4"/>
  <c r="O520" i="4"/>
  <c r="Q520" i="4"/>
  <c r="N521" i="4"/>
  <c r="O521" i="4"/>
  <c r="Q521" i="4"/>
  <c r="N523" i="4"/>
  <c r="O523" i="4"/>
  <c r="Q523" i="4"/>
  <c r="N524" i="4"/>
  <c r="O524" i="4"/>
  <c r="Q524" i="4"/>
  <c r="N525" i="4"/>
  <c r="O525" i="4"/>
  <c r="Q525" i="4"/>
  <c r="N526" i="4"/>
  <c r="O526" i="4"/>
  <c r="Q526" i="4"/>
  <c r="N528" i="4"/>
  <c r="O528" i="4"/>
  <c r="Q528" i="4"/>
  <c r="N529" i="4"/>
  <c r="O529" i="4"/>
  <c r="Q529" i="4"/>
  <c r="N527" i="4"/>
  <c r="O527" i="4"/>
  <c r="Q527" i="4"/>
  <c r="N530" i="4"/>
  <c r="O530" i="4"/>
  <c r="Q530" i="4"/>
  <c r="N531" i="4"/>
  <c r="O531" i="4"/>
  <c r="Q531" i="4"/>
  <c r="N532" i="4"/>
  <c r="O532" i="4"/>
  <c r="Q532" i="4"/>
  <c r="N533" i="4"/>
  <c r="O533" i="4"/>
  <c r="Q533" i="4"/>
  <c r="N534" i="4"/>
  <c r="O534" i="4"/>
  <c r="Q534" i="4"/>
  <c r="N536" i="4"/>
  <c r="O536" i="4"/>
  <c r="Q536" i="4"/>
  <c r="N537" i="4"/>
  <c r="O537" i="4"/>
  <c r="Q537" i="4"/>
  <c r="N535" i="4"/>
  <c r="O535" i="4"/>
  <c r="Q535" i="4"/>
  <c r="N539" i="4"/>
  <c r="O539" i="4"/>
  <c r="Q539" i="4"/>
  <c r="N538" i="4"/>
  <c r="O538" i="4"/>
  <c r="Q538" i="4"/>
  <c r="N542" i="4"/>
  <c r="O542" i="4"/>
  <c r="Q542" i="4"/>
  <c r="N540" i="4"/>
  <c r="O540" i="4"/>
  <c r="Q540" i="4"/>
  <c r="N541" i="4"/>
  <c r="O541" i="4"/>
  <c r="Q541" i="4"/>
  <c r="N543" i="4"/>
  <c r="O543" i="4"/>
  <c r="Q543" i="4"/>
  <c r="N544" i="4"/>
  <c r="O544" i="4"/>
  <c r="Q544" i="4"/>
  <c r="N545" i="4"/>
  <c r="O545" i="4"/>
  <c r="Q545" i="4"/>
  <c r="N548" i="4"/>
  <c r="O548" i="4"/>
  <c r="Q548" i="4"/>
  <c r="N546" i="4"/>
  <c r="O546" i="4"/>
  <c r="Q546" i="4"/>
  <c r="N547" i="4"/>
  <c r="O547" i="4"/>
  <c r="Q547" i="4"/>
  <c r="N549" i="4"/>
  <c r="O549" i="4"/>
  <c r="Q549" i="4"/>
  <c r="N551" i="4"/>
  <c r="O551" i="4"/>
  <c r="Q551" i="4"/>
  <c r="N550" i="4"/>
  <c r="O550" i="4"/>
  <c r="Q550" i="4"/>
  <c r="N552" i="4"/>
  <c r="O552" i="4"/>
  <c r="Q552" i="4"/>
  <c r="N553" i="4"/>
  <c r="O553" i="4"/>
  <c r="Q553" i="4"/>
  <c r="N554" i="4"/>
  <c r="O554" i="4"/>
  <c r="Q554" i="4"/>
  <c r="N555" i="4"/>
  <c r="O555" i="4"/>
  <c r="Q555" i="4"/>
  <c r="N556" i="4"/>
  <c r="O556" i="4"/>
  <c r="Q556" i="4"/>
  <c r="N557" i="4"/>
  <c r="O557" i="4"/>
  <c r="Q557" i="4"/>
  <c r="N558" i="4"/>
  <c r="O558" i="4"/>
  <c r="Q558" i="4"/>
  <c r="N559" i="4"/>
  <c r="O559" i="4"/>
  <c r="Q559" i="4"/>
  <c r="N562" i="4"/>
  <c r="O562" i="4"/>
  <c r="Q562" i="4"/>
  <c r="N560" i="4"/>
  <c r="O560" i="4"/>
  <c r="Q560" i="4"/>
  <c r="N561" i="4"/>
  <c r="O561" i="4"/>
  <c r="Q561" i="4"/>
  <c r="N563" i="4"/>
  <c r="O563" i="4"/>
  <c r="Q563" i="4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L382" i="39"/>
  <c r="L383" i="39"/>
  <c r="M382" i="39"/>
  <c r="M383" i="39"/>
  <c r="L381" i="39"/>
  <c r="M381" i="39"/>
  <c r="L377" i="39"/>
  <c r="L378" i="39"/>
  <c r="L379" i="39"/>
  <c r="L380" i="39"/>
  <c r="M377" i="39"/>
  <c r="M378" i="39"/>
  <c r="M379" i="39"/>
  <c r="M380" i="39"/>
  <c r="L371" i="39"/>
  <c r="L372" i="39"/>
  <c r="L373" i="39"/>
  <c r="L374" i="39"/>
  <c r="L375" i="39"/>
  <c r="L376" i="39"/>
  <c r="M371" i="39"/>
  <c r="M372" i="39"/>
  <c r="M373" i="39"/>
  <c r="M374" i="39"/>
  <c r="M375" i="39"/>
  <c r="M376" i="39"/>
  <c r="L367" i="39"/>
  <c r="L368" i="39"/>
  <c r="L369" i="39"/>
  <c r="L370" i="39"/>
  <c r="M367" i="39"/>
  <c r="M368" i="39"/>
  <c r="M369" i="39"/>
  <c r="M370" i="39"/>
  <c r="L365" i="39"/>
  <c r="L366" i="39"/>
  <c r="M365" i="39"/>
  <c r="M366" i="39"/>
  <c r="L363" i="39"/>
  <c r="L364" i="39"/>
  <c r="M363" i="39"/>
  <c r="M364" i="39"/>
  <c r="L356" i="39"/>
  <c r="L357" i="39"/>
  <c r="L358" i="39"/>
  <c r="L359" i="39"/>
  <c r="L360" i="39"/>
  <c r="L361" i="39"/>
  <c r="L362" i="39"/>
  <c r="M356" i="39"/>
  <c r="M357" i="39"/>
  <c r="M358" i="39"/>
  <c r="M359" i="39"/>
  <c r="M360" i="39"/>
  <c r="M361" i="39"/>
  <c r="M362" i="39"/>
  <c r="L350" i="39"/>
  <c r="L351" i="39"/>
  <c r="L352" i="39"/>
  <c r="L353" i="39"/>
  <c r="L354" i="39"/>
  <c r="L355" i="39"/>
  <c r="M350" i="39"/>
  <c r="M351" i="39"/>
  <c r="M352" i="39"/>
  <c r="M353" i="39"/>
  <c r="M354" i="39"/>
  <c r="M355" i="39"/>
  <c r="L347" i="39"/>
  <c r="L348" i="39"/>
  <c r="L349" i="39"/>
  <c r="M347" i="39"/>
  <c r="M348" i="39"/>
  <c r="M349" i="39"/>
  <c r="Q42" i="45" l="1"/>
  <c r="X685" i="4"/>
  <c r="X699" i="4"/>
  <c r="X757" i="4"/>
  <c r="X680" i="4"/>
  <c r="N41" i="45"/>
  <c r="W612" i="4"/>
  <c r="W478" i="4"/>
  <c r="H41" i="45"/>
  <c r="U64" i="4"/>
  <c r="U49" i="4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K332" i="39"/>
  <c r="K331" i="39"/>
  <c r="K330" i="39"/>
  <c r="L341" i="39"/>
  <c r="L342" i="39"/>
  <c r="L343" i="39"/>
  <c r="L344" i="39"/>
  <c r="L345" i="39"/>
  <c r="L346" i="39"/>
  <c r="M341" i="39"/>
  <c r="M342" i="39"/>
  <c r="M343" i="39"/>
  <c r="M344" i="39"/>
  <c r="M345" i="39"/>
  <c r="M346" i="39"/>
  <c r="L337" i="39"/>
  <c r="L338" i="39"/>
  <c r="L339" i="39"/>
  <c r="L340" i="39"/>
  <c r="M337" i="39"/>
  <c r="M338" i="39"/>
  <c r="M339" i="39"/>
  <c r="M340" i="39"/>
  <c r="L334" i="39"/>
  <c r="L335" i="39"/>
  <c r="L336" i="39"/>
  <c r="M334" i="39"/>
  <c r="M335" i="39"/>
  <c r="M336" i="39"/>
  <c r="L333" i="39"/>
  <c r="M333" i="39"/>
  <c r="L330" i="39"/>
  <c r="L331" i="39"/>
  <c r="L332" i="39"/>
  <c r="M330" i="39"/>
  <c r="M331" i="39"/>
  <c r="M332" i="39"/>
  <c r="N42" i="45" l="1"/>
  <c r="W536" i="4"/>
  <c r="W736" i="4"/>
  <c r="W533" i="4"/>
  <c r="W555" i="4"/>
  <c r="W485" i="4"/>
  <c r="W497" i="4"/>
  <c r="W517" i="4"/>
  <c r="H42" i="45"/>
  <c r="U73" i="4"/>
  <c r="U50" i="4"/>
  <c r="Q43" i="45"/>
  <c r="X734" i="4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L328" i="39"/>
  <c r="L329" i="39"/>
  <c r="M328" i="39"/>
  <c r="M329" i="39"/>
  <c r="L324" i="39"/>
  <c r="L325" i="39"/>
  <c r="L326" i="39"/>
  <c r="L327" i="39"/>
  <c r="M324" i="39"/>
  <c r="M325" i="39"/>
  <c r="M326" i="39"/>
  <c r="M327" i="39"/>
  <c r="L316" i="39"/>
  <c r="L317" i="39"/>
  <c r="L318" i="39"/>
  <c r="L319" i="39"/>
  <c r="L320" i="39"/>
  <c r="L321" i="39"/>
  <c r="L322" i="39"/>
  <c r="L323" i="39"/>
  <c r="M316" i="39"/>
  <c r="M317" i="39"/>
  <c r="M318" i="39"/>
  <c r="M319" i="39"/>
  <c r="M320" i="39"/>
  <c r="M321" i="39"/>
  <c r="M322" i="39"/>
  <c r="M323" i="39"/>
  <c r="Q44" i="45" l="1"/>
  <c r="X755" i="4" s="1"/>
  <c r="X735" i="4"/>
  <c r="H43" i="45"/>
  <c r="U55" i="4"/>
  <c r="N43" i="45"/>
  <c r="W512" i="4"/>
  <c r="W590" i="4"/>
  <c r="K315" i="39"/>
  <c r="K314" i="39"/>
  <c r="K313" i="39"/>
  <c r="K312" i="39"/>
  <c r="K311" i="39"/>
  <c r="L315" i="39"/>
  <c r="M315" i="39"/>
  <c r="L311" i="39"/>
  <c r="L312" i="39"/>
  <c r="L313" i="39"/>
  <c r="L314" i="39"/>
  <c r="M311" i="39"/>
  <c r="M312" i="39"/>
  <c r="M313" i="39"/>
  <c r="M314" i="39"/>
  <c r="N44" i="45" l="1"/>
  <c r="W573" i="4"/>
  <c r="H44" i="45"/>
  <c r="U56" i="4"/>
  <c r="U57" i="4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L309" i="39"/>
  <c r="L310" i="39"/>
  <c r="M309" i="39"/>
  <c r="M310" i="39"/>
  <c r="L306" i="39"/>
  <c r="L307" i="39"/>
  <c r="L308" i="39"/>
  <c r="M306" i="39"/>
  <c r="M307" i="39"/>
  <c r="M308" i="39"/>
  <c r="L305" i="39"/>
  <c r="M305" i="39"/>
  <c r="L299" i="39"/>
  <c r="L300" i="39"/>
  <c r="L301" i="39"/>
  <c r="L302" i="39"/>
  <c r="L303" i="39"/>
  <c r="L304" i="39"/>
  <c r="M299" i="39"/>
  <c r="M300" i="39"/>
  <c r="M301" i="39"/>
  <c r="M302" i="39"/>
  <c r="M303" i="39"/>
  <c r="M304" i="39"/>
  <c r="L296" i="39"/>
  <c r="L297" i="39"/>
  <c r="L298" i="39"/>
  <c r="M296" i="39"/>
  <c r="M297" i="39"/>
  <c r="M298" i="39"/>
  <c r="H45" i="45" l="1"/>
  <c r="U58" i="4"/>
  <c r="N45" i="45"/>
  <c r="W629" i="4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L283" i="39"/>
  <c r="L284" i="39"/>
  <c r="L285" i="39"/>
  <c r="L286" i="39"/>
  <c r="L287" i="39"/>
  <c r="L288" i="39"/>
  <c r="L289" i="39"/>
  <c r="L290" i="39"/>
  <c r="L291" i="39"/>
  <c r="L292" i="39"/>
  <c r="L293" i="39"/>
  <c r="L294" i="39"/>
  <c r="L295" i="39"/>
  <c r="M283" i="39"/>
  <c r="M284" i="39"/>
  <c r="M285" i="39"/>
  <c r="M286" i="39"/>
  <c r="M287" i="39"/>
  <c r="M288" i="39"/>
  <c r="M289" i="39"/>
  <c r="M290" i="39"/>
  <c r="M291" i="39"/>
  <c r="M292" i="39"/>
  <c r="M293" i="39"/>
  <c r="M294" i="39"/>
  <c r="M295" i="39"/>
  <c r="L279" i="39"/>
  <c r="L280" i="39"/>
  <c r="L281" i="39"/>
  <c r="L282" i="39"/>
  <c r="M279" i="39"/>
  <c r="M280" i="39"/>
  <c r="M281" i="39"/>
  <c r="M282" i="39"/>
  <c r="L274" i="39"/>
  <c r="L275" i="39"/>
  <c r="L276" i="39"/>
  <c r="L277" i="39"/>
  <c r="L278" i="39"/>
  <c r="M274" i="39"/>
  <c r="M275" i="39"/>
  <c r="M276" i="39"/>
  <c r="M277" i="39"/>
  <c r="M278" i="39"/>
  <c r="L269" i="39"/>
  <c r="L270" i="39"/>
  <c r="L271" i="39"/>
  <c r="L272" i="39"/>
  <c r="L273" i="39"/>
  <c r="M269" i="39"/>
  <c r="M270" i="39"/>
  <c r="M271" i="39"/>
  <c r="M272" i="39"/>
  <c r="M273" i="39"/>
  <c r="N46" i="45" l="1"/>
  <c r="W642" i="4"/>
  <c r="W729" i="4"/>
  <c r="H46" i="45"/>
  <c r="U99" i="4"/>
  <c r="U59" i="4"/>
  <c r="K261" i="39"/>
  <c r="K268" i="39"/>
  <c r="K267" i="39"/>
  <c r="K266" i="39"/>
  <c r="K265" i="39"/>
  <c r="K264" i="39"/>
  <c r="K263" i="39"/>
  <c r="K262" i="39"/>
  <c r="L266" i="39"/>
  <c r="L267" i="39"/>
  <c r="L268" i="39"/>
  <c r="M266" i="39"/>
  <c r="M267" i="39"/>
  <c r="M268" i="39"/>
  <c r="L264" i="39"/>
  <c r="L265" i="39"/>
  <c r="M264" i="39"/>
  <c r="M265" i="39"/>
  <c r="L261" i="39"/>
  <c r="L262" i="39"/>
  <c r="L263" i="39"/>
  <c r="M261" i="39"/>
  <c r="M262" i="39"/>
  <c r="M263" i="39"/>
  <c r="H47" i="45" l="1"/>
  <c r="U60" i="4"/>
  <c r="U110" i="4"/>
  <c r="N47" i="45"/>
  <c r="W648" i="4"/>
  <c r="W664" i="4"/>
  <c r="N488" i="4"/>
  <c r="N489" i="4"/>
  <c r="N490" i="4"/>
  <c r="N492" i="4"/>
  <c r="N494" i="4"/>
  <c r="N493" i="4"/>
  <c r="N491" i="4"/>
  <c r="O488" i="4"/>
  <c r="O489" i="4"/>
  <c r="O490" i="4"/>
  <c r="O492" i="4"/>
  <c r="O494" i="4"/>
  <c r="O493" i="4"/>
  <c r="O491" i="4"/>
  <c r="Q488" i="4"/>
  <c r="Q489" i="4"/>
  <c r="Q490" i="4"/>
  <c r="Q492" i="4"/>
  <c r="Q494" i="4"/>
  <c r="Q493" i="4"/>
  <c r="Q491" i="4"/>
  <c r="N48" i="45" l="1"/>
  <c r="W692" i="4"/>
  <c r="H48" i="45"/>
  <c r="U61" i="4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L252" i="39"/>
  <c r="L253" i="39"/>
  <c r="L254" i="39"/>
  <c r="L255" i="39"/>
  <c r="L256" i="39"/>
  <c r="L257" i="39"/>
  <c r="L258" i="39"/>
  <c r="L259" i="39"/>
  <c r="L260" i="39"/>
  <c r="M252" i="39"/>
  <c r="M253" i="39"/>
  <c r="M254" i="39"/>
  <c r="M255" i="39"/>
  <c r="M256" i="39"/>
  <c r="M257" i="39"/>
  <c r="M258" i="39"/>
  <c r="M259" i="39"/>
  <c r="M260" i="39"/>
  <c r="L249" i="39"/>
  <c r="L250" i="39"/>
  <c r="L251" i="39"/>
  <c r="M249" i="39"/>
  <c r="M250" i="39"/>
  <c r="M251" i="39"/>
  <c r="L245" i="39"/>
  <c r="L246" i="39"/>
  <c r="L247" i="39"/>
  <c r="L248" i="39"/>
  <c r="M245" i="39"/>
  <c r="M246" i="39"/>
  <c r="M247" i="39"/>
  <c r="M248" i="39"/>
  <c r="N479" i="4"/>
  <c r="N482" i="4"/>
  <c r="N480" i="4"/>
  <c r="N481" i="4"/>
  <c r="N484" i="4"/>
  <c r="N483" i="4"/>
  <c r="N485" i="4"/>
  <c r="N487" i="4"/>
  <c r="N486" i="4"/>
  <c r="O479" i="4"/>
  <c r="O482" i="4"/>
  <c r="O480" i="4"/>
  <c r="O481" i="4"/>
  <c r="O484" i="4"/>
  <c r="O483" i="4"/>
  <c r="O485" i="4"/>
  <c r="O487" i="4"/>
  <c r="O486" i="4"/>
  <c r="Q479" i="4"/>
  <c r="Q482" i="4"/>
  <c r="Q480" i="4"/>
  <c r="Q481" i="4"/>
  <c r="Q484" i="4"/>
  <c r="Q483" i="4"/>
  <c r="Q485" i="4"/>
  <c r="Q487" i="4"/>
  <c r="Q486" i="4"/>
  <c r="H49" i="45" l="1"/>
  <c r="U62" i="4"/>
  <c r="U89" i="4"/>
  <c r="N49" i="45"/>
  <c r="W693" i="4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L237" i="39"/>
  <c r="L238" i="39"/>
  <c r="L239" i="39"/>
  <c r="L240" i="39"/>
  <c r="L241" i="39"/>
  <c r="L242" i="39"/>
  <c r="L243" i="39"/>
  <c r="L244" i="39"/>
  <c r="M237" i="39"/>
  <c r="M238" i="39"/>
  <c r="M239" i="39"/>
  <c r="M240" i="39"/>
  <c r="M241" i="39"/>
  <c r="M242" i="39"/>
  <c r="M243" i="39"/>
  <c r="M244" i="39"/>
  <c r="L235" i="39"/>
  <c r="L236" i="39"/>
  <c r="M235" i="39"/>
  <c r="M236" i="39"/>
  <c r="L232" i="39"/>
  <c r="L233" i="39"/>
  <c r="L234" i="39"/>
  <c r="M232" i="39"/>
  <c r="M233" i="39"/>
  <c r="M234" i="39"/>
  <c r="L231" i="39"/>
  <c r="M231" i="39"/>
  <c r="L229" i="39"/>
  <c r="L230" i="39"/>
  <c r="M229" i="39"/>
  <c r="M230" i="39"/>
  <c r="N50" i="45" l="1"/>
  <c r="W694" i="4"/>
  <c r="H50" i="45"/>
  <c r="U67" i="4"/>
  <c r="N470" i="4"/>
  <c r="N471" i="4"/>
  <c r="N472" i="4"/>
  <c r="N473" i="4"/>
  <c r="N474" i="4"/>
  <c r="N475" i="4"/>
  <c r="N477" i="4"/>
  <c r="N478" i="4"/>
  <c r="N476" i="4"/>
  <c r="O470" i="4"/>
  <c r="O471" i="4"/>
  <c r="O472" i="4"/>
  <c r="O473" i="4"/>
  <c r="O474" i="4"/>
  <c r="O475" i="4"/>
  <c r="O477" i="4"/>
  <c r="O478" i="4"/>
  <c r="O476" i="4"/>
  <c r="Q470" i="4"/>
  <c r="Q471" i="4"/>
  <c r="Q472" i="4"/>
  <c r="Q473" i="4"/>
  <c r="Q474" i="4"/>
  <c r="Q475" i="4"/>
  <c r="Q477" i="4"/>
  <c r="Q478" i="4"/>
  <c r="Q476" i="4"/>
  <c r="H51" i="45" l="1"/>
  <c r="U68" i="4"/>
  <c r="U109" i="4"/>
  <c r="N51" i="45"/>
  <c r="W695" i="4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L227" i="39"/>
  <c r="L228" i="39"/>
  <c r="M227" i="39"/>
  <c r="M228" i="39"/>
  <c r="L220" i="39"/>
  <c r="L221" i="39"/>
  <c r="L222" i="39"/>
  <c r="L223" i="39"/>
  <c r="L224" i="39"/>
  <c r="L225" i="39"/>
  <c r="L226" i="39"/>
  <c r="M220" i="39"/>
  <c r="M221" i="39"/>
  <c r="M222" i="39"/>
  <c r="M223" i="39"/>
  <c r="M224" i="39"/>
  <c r="M225" i="39"/>
  <c r="M226" i="39"/>
  <c r="L207" i="39"/>
  <c r="L208" i="39"/>
  <c r="L209" i="39"/>
  <c r="L210" i="39"/>
  <c r="L211" i="39"/>
  <c r="L212" i="39"/>
  <c r="L213" i="39"/>
  <c r="L214" i="39"/>
  <c r="L215" i="39"/>
  <c r="L216" i="39"/>
  <c r="L217" i="39"/>
  <c r="L218" i="39"/>
  <c r="L219" i="39"/>
  <c r="M207" i="39"/>
  <c r="M208" i="39"/>
  <c r="M209" i="39"/>
  <c r="M210" i="39"/>
  <c r="M211" i="39"/>
  <c r="M212" i="39"/>
  <c r="M213" i="39"/>
  <c r="M214" i="39"/>
  <c r="M215" i="39"/>
  <c r="M216" i="39"/>
  <c r="M217" i="39"/>
  <c r="M218" i="39"/>
  <c r="M219" i="39"/>
  <c r="L206" i="39"/>
  <c r="M206" i="39"/>
  <c r="N52" i="45" l="1"/>
  <c r="W696" i="4"/>
  <c r="H52" i="45"/>
  <c r="U144" i="4"/>
  <c r="U69" i="4"/>
  <c r="N439" i="4"/>
  <c r="O439" i="4"/>
  <c r="Q439" i="4"/>
  <c r="N465" i="4"/>
  <c r="N466" i="4"/>
  <c r="N468" i="4"/>
  <c r="N467" i="4"/>
  <c r="N469" i="4"/>
  <c r="O465" i="4"/>
  <c r="O466" i="4"/>
  <c r="O468" i="4"/>
  <c r="O467" i="4"/>
  <c r="O469" i="4"/>
  <c r="Q465" i="4"/>
  <c r="Q466" i="4"/>
  <c r="Q468" i="4"/>
  <c r="Q467" i="4"/>
  <c r="Q469" i="4"/>
  <c r="H53" i="45" l="1"/>
  <c r="U86" i="4"/>
  <c r="U87" i="4"/>
  <c r="U71" i="4"/>
  <c r="N53" i="45"/>
  <c r="W703" i="4"/>
  <c r="W704" i="4"/>
  <c r="W723" i="4"/>
  <c r="W702" i="4"/>
  <c r="W724" i="4"/>
  <c r="W705" i="4"/>
  <c r="W725" i="4"/>
  <c r="M199" i="39"/>
  <c r="M198" i="39"/>
  <c r="M197" i="39"/>
  <c r="M196" i="39"/>
  <c r="M195" i="39"/>
  <c r="M194" i="39"/>
  <c r="L199" i="39"/>
  <c r="L198" i="39"/>
  <c r="L197" i="39"/>
  <c r="L196" i="39"/>
  <c r="L195" i="39"/>
  <c r="L194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L201" i="39"/>
  <c r="L202" i="39"/>
  <c r="L203" i="39"/>
  <c r="L204" i="39"/>
  <c r="L205" i="39"/>
  <c r="M201" i="39"/>
  <c r="M202" i="39"/>
  <c r="M203" i="39"/>
  <c r="M204" i="39"/>
  <c r="M205" i="39"/>
  <c r="L200" i="39"/>
  <c r="M200" i="39"/>
  <c r="N54" i="45" l="1"/>
  <c r="W732" i="4"/>
  <c r="W752" i="4"/>
  <c r="W733" i="4"/>
  <c r="W753" i="4"/>
  <c r="W734" i="4"/>
  <c r="H54" i="45"/>
  <c r="U74" i="4"/>
  <c r="N453" i="4"/>
  <c r="N454" i="4"/>
  <c r="N455" i="4"/>
  <c r="N456" i="4"/>
  <c r="N458" i="4"/>
  <c r="N457" i="4"/>
  <c r="N459" i="4"/>
  <c r="N462" i="4"/>
  <c r="N460" i="4"/>
  <c r="N461" i="4"/>
  <c r="N463" i="4"/>
  <c r="N464" i="4"/>
  <c r="O453" i="4"/>
  <c r="O454" i="4"/>
  <c r="O455" i="4"/>
  <c r="O456" i="4"/>
  <c r="O458" i="4"/>
  <c r="O457" i="4"/>
  <c r="O459" i="4"/>
  <c r="O462" i="4"/>
  <c r="O460" i="4"/>
  <c r="O461" i="4"/>
  <c r="O463" i="4"/>
  <c r="O464" i="4"/>
  <c r="Q453" i="4"/>
  <c r="Q454" i="4"/>
  <c r="Q455" i="4"/>
  <c r="Q456" i="4"/>
  <c r="Q458" i="4"/>
  <c r="Q457" i="4"/>
  <c r="Q459" i="4"/>
  <c r="Q462" i="4"/>
  <c r="Q460" i="4"/>
  <c r="Q461" i="4"/>
  <c r="Q463" i="4"/>
  <c r="Q464" i="4"/>
  <c r="H55" i="45" l="1"/>
  <c r="U75" i="4"/>
  <c r="U120" i="4"/>
  <c r="N55" i="45"/>
  <c r="W755" i="4" s="1"/>
  <c r="W744" i="4"/>
  <c r="W745" i="4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L188" i="39"/>
  <c r="L189" i="39"/>
  <c r="L190" i="39"/>
  <c r="L191" i="39"/>
  <c r="L192" i="39"/>
  <c r="L193" i="39"/>
  <c r="M188" i="39"/>
  <c r="M189" i="39"/>
  <c r="M190" i="39"/>
  <c r="M191" i="39"/>
  <c r="M192" i="39"/>
  <c r="M193" i="39"/>
  <c r="L184" i="39"/>
  <c r="L185" i="39"/>
  <c r="L186" i="39"/>
  <c r="L187" i="39"/>
  <c r="M184" i="39"/>
  <c r="M185" i="39"/>
  <c r="M186" i="39"/>
  <c r="M187" i="39"/>
  <c r="L177" i="39"/>
  <c r="L178" i="39"/>
  <c r="L179" i="39"/>
  <c r="L180" i="39"/>
  <c r="L181" i="39"/>
  <c r="L182" i="39"/>
  <c r="L183" i="39"/>
  <c r="M177" i="39"/>
  <c r="M178" i="39"/>
  <c r="M179" i="39"/>
  <c r="M180" i="39"/>
  <c r="M181" i="39"/>
  <c r="M182" i="39"/>
  <c r="M183" i="39"/>
  <c r="L175" i="39"/>
  <c r="L176" i="39"/>
  <c r="M175" i="39"/>
  <c r="M176" i="39"/>
  <c r="L169" i="39"/>
  <c r="L170" i="39"/>
  <c r="L171" i="39"/>
  <c r="L172" i="39"/>
  <c r="L173" i="39"/>
  <c r="L174" i="39"/>
  <c r="M169" i="39"/>
  <c r="M170" i="39"/>
  <c r="M171" i="39"/>
  <c r="M172" i="39"/>
  <c r="M173" i="39"/>
  <c r="M174" i="39"/>
  <c r="H56" i="45" l="1"/>
  <c r="U76" i="4"/>
  <c r="U114" i="4"/>
  <c r="N444" i="4"/>
  <c r="N445" i="4"/>
  <c r="N446" i="4"/>
  <c r="N447" i="4"/>
  <c r="N448" i="4"/>
  <c r="N449" i="4"/>
  <c r="N450" i="4"/>
  <c r="N451" i="4"/>
  <c r="N452" i="4"/>
  <c r="O444" i="4"/>
  <c r="O445" i="4"/>
  <c r="O446" i="4"/>
  <c r="O447" i="4"/>
  <c r="O448" i="4"/>
  <c r="O449" i="4"/>
  <c r="O450" i="4"/>
  <c r="O451" i="4"/>
  <c r="O452" i="4"/>
  <c r="Q444" i="4"/>
  <c r="Q445" i="4"/>
  <c r="Q446" i="4"/>
  <c r="Q447" i="4"/>
  <c r="Q448" i="4"/>
  <c r="Q449" i="4"/>
  <c r="Q450" i="4"/>
  <c r="Q451" i="4"/>
  <c r="Q452" i="4"/>
  <c r="H57" i="45" l="1"/>
  <c r="U78" i="4"/>
  <c r="L161" i="39"/>
  <c r="L162" i="39"/>
  <c r="L163" i="39"/>
  <c r="L164" i="39"/>
  <c r="L165" i="39"/>
  <c r="L166" i="39"/>
  <c r="L167" i="39"/>
  <c r="L168" i="39"/>
  <c r="M161" i="39"/>
  <c r="M162" i="39"/>
  <c r="M163" i="39"/>
  <c r="M164" i="39"/>
  <c r="M165" i="39"/>
  <c r="M166" i="39"/>
  <c r="M167" i="39"/>
  <c r="M168" i="39"/>
  <c r="L157" i="39"/>
  <c r="L158" i="39"/>
  <c r="L159" i="39"/>
  <c r="L160" i="39"/>
  <c r="M157" i="39"/>
  <c r="M158" i="39"/>
  <c r="M159" i="39"/>
  <c r="M160" i="39"/>
  <c r="L149" i="39"/>
  <c r="L150" i="39"/>
  <c r="L151" i="39"/>
  <c r="L152" i="39"/>
  <c r="L153" i="39"/>
  <c r="L154" i="39"/>
  <c r="L155" i="39"/>
  <c r="L156" i="39"/>
  <c r="M149" i="39"/>
  <c r="M150" i="39"/>
  <c r="M151" i="39"/>
  <c r="M152" i="39"/>
  <c r="M153" i="39"/>
  <c r="M154" i="39"/>
  <c r="M155" i="39"/>
  <c r="M156" i="39"/>
  <c r="L148" i="39"/>
  <c r="M148" i="39"/>
  <c r="L145" i="39"/>
  <c r="L146" i="39"/>
  <c r="L147" i="39"/>
  <c r="M145" i="39"/>
  <c r="M146" i="39"/>
  <c r="M147" i="39"/>
  <c r="L144" i="39"/>
  <c r="M144" i="39"/>
  <c r="H58" i="45" l="1"/>
  <c r="U94" i="4"/>
  <c r="U80" i="4"/>
  <c r="U93" i="4"/>
  <c r="N431" i="4"/>
  <c r="N432" i="4"/>
  <c r="N433" i="4"/>
  <c r="N434" i="4"/>
  <c r="N435" i="4"/>
  <c r="N436" i="4"/>
  <c r="N437" i="4"/>
  <c r="N440" i="4"/>
  <c r="N438" i="4"/>
  <c r="N441" i="4"/>
  <c r="N442" i="4"/>
  <c r="N443" i="4"/>
  <c r="O431" i="4"/>
  <c r="O432" i="4"/>
  <c r="O433" i="4"/>
  <c r="O434" i="4"/>
  <c r="O435" i="4"/>
  <c r="O436" i="4"/>
  <c r="O437" i="4"/>
  <c r="O440" i="4"/>
  <c r="O438" i="4"/>
  <c r="O441" i="4"/>
  <c r="O442" i="4"/>
  <c r="O443" i="4"/>
  <c r="Q431" i="4"/>
  <c r="Q432" i="4"/>
  <c r="Q433" i="4"/>
  <c r="Q434" i="4"/>
  <c r="Q435" i="4"/>
  <c r="Q436" i="4"/>
  <c r="Q437" i="4"/>
  <c r="Q440" i="4"/>
  <c r="Q438" i="4"/>
  <c r="Q441" i="4"/>
  <c r="Q442" i="4"/>
  <c r="Q443" i="4"/>
  <c r="H59" i="45" l="1"/>
  <c r="U81" i="4"/>
  <c r="L137" i="39"/>
  <c r="L138" i="39"/>
  <c r="L139" i="39"/>
  <c r="L140" i="39"/>
  <c r="L141" i="39"/>
  <c r="L142" i="39"/>
  <c r="L143" i="39"/>
  <c r="M137" i="39"/>
  <c r="M138" i="39"/>
  <c r="M139" i="39"/>
  <c r="M140" i="39"/>
  <c r="M141" i="39"/>
  <c r="M142" i="39"/>
  <c r="M143" i="39"/>
  <c r="L134" i="39"/>
  <c r="L135" i="39"/>
  <c r="L136" i="39"/>
  <c r="M134" i="39"/>
  <c r="M135" i="39"/>
  <c r="M136" i="39"/>
  <c r="L133" i="39"/>
  <c r="M133" i="39"/>
  <c r="H60" i="45" l="1"/>
  <c r="U88" i="4"/>
  <c r="U82" i="4"/>
  <c r="N426" i="4"/>
  <c r="N429" i="4"/>
  <c r="N430" i="4"/>
  <c r="O426" i="4"/>
  <c r="O429" i="4"/>
  <c r="O430" i="4"/>
  <c r="Q426" i="4"/>
  <c r="Q429" i="4"/>
  <c r="Q430" i="4"/>
  <c r="H61" i="45" l="1"/>
  <c r="U83" i="4"/>
  <c r="K128" i="39"/>
  <c r="K127" i="39"/>
  <c r="K126" i="39"/>
  <c r="K125" i="39"/>
  <c r="K124" i="39"/>
  <c r="K123" i="39"/>
  <c r="K122" i="39"/>
  <c r="K121" i="39"/>
  <c r="K120" i="39"/>
  <c r="K119" i="39"/>
  <c r="K118" i="39"/>
  <c r="L131" i="39"/>
  <c r="L132" i="39"/>
  <c r="M131" i="39"/>
  <c r="M132" i="39"/>
  <c r="L130" i="39"/>
  <c r="M130" i="39"/>
  <c r="L126" i="39"/>
  <c r="L127" i="39"/>
  <c r="L128" i="39"/>
  <c r="L129" i="39"/>
  <c r="M126" i="39"/>
  <c r="M127" i="39"/>
  <c r="M128" i="39"/>
  <c r="M129" i="39"/>
  <c r="L121" i="39"/>
  <c r="L122" i="39"/>
  <c r="L123" i="39"/>
  <c r="L124" i="39"/>
  <c r="L125" i="39"/>
  <c r="M121" i="39"/>
  <c r="M122" i="39"/>
  <c r="M123" i="39"/>
  <c r="M124" i="39"/>
  <c r="M125" i="39"/>
  <c r="L118" i="39"/>
  <c r="L119" i="39"/>
  <c r="L120" i="39"/>
  <c r="M118" i="39"/>
  <c r="M119" i="39"/>
  <c r="M120" i="39"/>
  <c r="H62" i="45" l="1"/>
  <c r="U84" i="4"/>
  <c r="U141" i="4"/>
  <c r="N414" i="4"/>
  <c r="N416" i="4"/>
  <c r="N418" i="4"/>
  <c r="N419" i="4"/>
  <c r="N417" i="4"/>
  <c r="N420" i="4"/>
  <c r="N421" i="4"/>
  <c r="N424" i="4"/>
  <c r="N422" i="4"/>
  <c r="N423" i="4"/>
  <c r="N427" i="4"/>
  <c r="N428" i="4"/>
  <c r="N425" i="4"/>
  <c r="O414" i="4"/>
  <c r="O416" i="4"/>
  <c r="O418" i="4"/>
  <c r="O419" i="4"/>
  <c r="O417" i="4"/>
  <c r="O420" i="4"/>
  <c r="O421" i="4"/>
  <c r="O424" i="4"/>
  <c r="O422" i="4"/>
  <c r="O423" i="4"/>
  <c r="O427" i="4"/>
  <c r="O428" i="4"/>
  <c r="O425" i="4"/>
  <c r="Q414" i="4"/>
  <c r="Q416" i="4"/>
  <c r="Q418" i="4"/>
  <c r="Q419" i="4"/>
  <c r="Q417" i="4"/>
  <c r="Q420" i="4"/>
  <c r="Q421" i="4"/>
  <c r="Q424" i="4"/>
  <c r="Q422" i="4"/>
  <c r="Q423" i="4"/>
  <c r="Q427" i="4"/>
  <c r="Q428" i="4"/>
  <c r="Q425" i="4"/>
  <c r="H63" i="45" l="1"/>
  <c r="U85" i="4"/>
  <c r="U111" i="4"/>
  <c r="K117" i="39"/>
  <c r="K116" i="39"/>
  <c r="K115" i="39"/>
  <c r="K114" i="39"/>
  <c r="K113" i="39"/>
  <c r="K112" i="39"/>
  <c r="K111" i="39"/>
  <c r="K110" i="39"/>
  <c r="K109" i="39"/>
  <c r="L115" i="39"/>
  <c r="L116" i="39"/>
  <c r="L117" i="39"/>
  <c r="M115" i="39"/>
  <c r="M116" i="39"/>
  <c r="M117" i="39"/>
  <c r="L112" i="39"/>
  <c r="L113" i="39"/>
  <c r="L114" i="39"/>
  <c r="M112" i="39"/>
  <c r="M113" i="39"/>
  <c r="M114" i="39"/>
  <c r="L109" i="39"/>
  <c r="L110" i="39"/>
  <c r="L111" i="39"/>
  <c r="M109" i="39"/>
  <c r="M110" i="39"/>
  <c r="M111" i="39"/>
  <c r="H64" i="45" l="1"/>
  <c r="U90" i="4"/>
  <c r="U101" i="4"/>
  <c r="N410" i="4"/>
  <c r="N411" i="4"/>
  <c r="N412" i="4"/>
  <c r="N413" i="4"/>
  <c r="N415" i="4"/>
  <c r="O410" i="4"/>
  <c r="O411" i="4"/>
  <c r="O412" i="4"/>
  <c r="O413" i="4"/>
  <c r="O415" i="4"/>
  <c r="Q410" i="4"/>
  <c r="Q411" i="4"/>
  <c r="Q412" i="4"/>
  <c r="Q413" i="4"/>
  <c r="Q415" i="4"/>
  <c r="H65" i="45" l="1"/>
  <c r="U91" i="4"/>
  <c r="K108" i="39"/>
  <c r="K107" i="39"/>
  <c r="K106" i="39"/>
  <c r="L106" i="39"/>
  <c r="L107" i="39"/>
  <c r="L108" i="39"/>
  <c r="M106" i="39"/>
  <c r="M107" i="39"/>
  <c r="M108" i="39"/>
  <c r="K105" i="39"/>
  <c r="K104" i="39"/>
  <c r="K103" i="39"/>
  <c r="K102" i="39"/>
  <c r="K101" i="39"/>
  <c r="K100" i="39"/>
  <c r="K99" i="39"/>
  <c r="L104" i="39"/>
  <c r="L105" i="39"/>
  <c r="M104" i="39"/>
  <c r="M105" i="39"/>
  <c r="L100" i="39"/>
  <c r="L101" i="39"/>
  <c r="L102" i="39"/>
  <c r="L103" i="39"/>
  <c r="M100" i="39"/>
  <c r="M101" i="39"/>
  <c r="M102" i="39"/>
  <c r="M103" i="39"/>
  <c r="L99" i="39"/>
  <c r="M99" i="39"/>
  <c r="H66" i="45" l="1"/>
  <c r="U95" i="4"/>
  <c r="N394" i="4"/>
  <c r="N395" i="4"/>
  <c r="N396" i="4"/>
  <c r="N397" i="4"/>
  <c r="N398" i="4"/>
  <c r="N399" i="4"/>
  <c r="N401" i="4"/>
  <c r="N400" i="4"/>
  <c r="N404" i="4"/>
  <c r="N402" i="4"/>
  <c r="N403" i="4"/>
  <c r="N406" i="4"/>
  <c r="N405" i="4"/>
  <c r="N407" i="4"/>
  <c r="N409" i="4"/>
  <c r="N408" i="4"/>
  <c r="O394" i="4"/>
  <c r="O395" i="4"/>
  <c r="O396" i="4"/>
  <c r="O397" i="4"/>
  <c r="O398" i="4"/>
  <c r="O399" i="4"/>
  <c r="O401" i="4"/>
  <c r="O400" i="4"/>
  <c r="O404" i="4"/>
  <c r="O402" i="4"/>
  <c r="O403" i="4"/>
  <c r="O406" i="4"/>
  <c r="O405" i="4"/>
  <c r="O407" i="4"/>
  <c r="O409" i="4"/>
  <c r="O408" i="4"/>
  <c r="Q394" i="4"/>
  <c r="Q395" i="4"/>
  <c r="Q396" i="4"/>
  <c r="Q397" i="4"/>
  <c r="Q398" i="4"/>
  <c r="Q399" i="4"/>
  <c r="Q401" i="4"/>
  <c r="Q400" i="4"/>
  <c r="Q404" i="4"/>
  <c r="Q402" i="4"/>
  <c r="Q403" i="4"/>
  <c r="Q406" i="4"/>
  <c r="Q405" i="4"/>
  <c r="Q407" i="4"/>
  <c r="Q409" i="4"/>
  <c r="Q408" i="4"/>
  <c r="H67" i="45" l="1"/>
  <c r="U150" i="4"/>
  <c r="U96" i="4"/>
  <c r="U97" i="4"/>
  <c r="Q376" i="4"/>
  <c r="O376" i="4"/>
  <c r="N376" i="4"/>
  <c r="Q374" i="4"/>
  <c r="O374" i="4"/>
  <c r="N374" i="4"/>
  <c r="Q372" i="4"/>
  <c r="O372" i="4"/>
  <c r="N372" i="4"/>
  <c r="Q371" i="4"/>
  <c r="O371" i="4"/>
  <c r="N371" i="4"/>
  <c r="Q370" i="4"/>
  <c r="O370" i="4"/>
  <c r="N370" i="4"/>
  <c r="Q373" i="4"/>
  <c r="O373" i="4"/>
  <c r="N373" i="4"/>
  <c r="Q369" i="4"/>
  <c r="O369" i="4"/>
  <c r="N369" i="4"/>
  <c r="Q368" i="4"/>
  <c r="O368" i="4"/>
  <c r="N368" i="4"/>
  <c r="Q367" i="4"/>
  <c r="O367" i="4"/>
  <c r="N367" i="4"/>
  <c r="Q366" i="4"/>
  <c r="O366" i="4"/>
  <c r="N366" i="4"/>
  <c r="Q364" i="4"/>
  <c r="O364" i="4"/>
  <c r="N364" i="4"/>
  <c r="Q365" i="4"/>
  <c r="O365" i="4"/>
  <c r="N365" i="4"/>
  <c r="Q363" i="4"/>
  <c r="O363" i="4"/>
  <c r="N363" i="4"/>
  <c r="Q362" i="4"/>
  <c r="O362" i="4"/>
  <c r="N362" i="4"/>
  <c r="Q361" i="4"/>
  <c r="O361" i="4"/>
  <c r="N361" i="4"/>
  <c r="Q360" i="4"/>
  <c r="O360" i="4"/>
  <c r="N360" i="4"/>
  <c r="Q359" i="4"/>
  <c r="O359" i="4"/>
  <c r="N359" i="4"/>
  <c r="Q358" i="4"/>
  <c r="O358" i="4"/>
  <c r="N358" i="4"/>
  <c r="Q357" i="4"/>
  <c r="O357" i="4"/>
  <c r="N357" i="4"/>
  <c r="N375" i="4"/>
  <c r="N377" i="4"/>
  <c r="N378" i="4"/>
  <c r="N379" i="4"/>
  <c r="N380" i="4"/>
  <c r="N381" i="4"/>
  <c r="N382" i="4"/>
  <c r="N387" i="4"/>
  <c r="N386" i="4"/>
  <c r="N385" i="4"/>
  <c r="N383" i="4"/>
  <c r="N384" i="4"/>
  <c r="N389" i="4"/>
  <c r="N388" i="4"/>
  <c r="N390" i="4"/>
  <c r="N392" i="4"/>
  <c r="N391" i="4"/>
  <c r="N393" i="4"/>
  <c r="O375" i="4"/>
  <c r="O377" i="4"/>
  <c r="O378" i="4"/>
  <c r="O379" i="4"/>
  <c r="O380" i="4"/>
  <c r="O381" i="4"/>
  <c r="O382" i="4"/>
  <c r="O387" i="4"/>
  <c r="O386" i="4"/>
  <c r="O385" i="4"/>
  <c r="O383" i="4"/>
  <c r="O384" i="4"/>
  <c r="O389" i="4"/>
  <c r="O388" i="4"/>
  <c r="O390" i="4"/>
  <c r="O392" i="4"/>
  <c r="O391" i="4"/>
  <c r="O393" i="4"/>
  <c r="Q375" i="4"/>
  <c r="Q377" i="4"/>
  <c r="Q378" i="4"/>
  <c r="Q379" i="4"/>
  <c r="Q380" i="4"/>
  <c r="Q381" i="4"/>
  <c r="Q382" i="4"/>
  <c r="Q387" i="4"/>
  <c r="Q386" i="4"/>
  <c r="Q385" i="4"/>
  <c r="Q383" i="4"/>
  <c r="Q384" i="4"/>
  <c r="Q389" i="4"/>
  <c r="Q388" i="4"/>
  <c r="Q390" i="4"/>
  <c r="Q392" i="4"/>
  <c r="Q391" i="4"/>
  <c r="Q393" i="4"/>
  <c r="H68" i="45" l="1"/>
  <c r="U98" i="4"/>
  <c r="K98" i="39"/>
  <c r="K97" i="39"/>
  <c r="K96" i="39"/>
  <c r="K95" i="39"/>
  <c r="L95" i="39"/>
  <c r="L96" i="39"/>
  <c r="L97" i="39"/>
  <c r="L98" i="39"/>
  <c r="M95" i="39"/>
  <c r="M96" i="39"/>
  <c r="M97" i="39"/>
  <c r="M98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L93" i="39"/>
  <c r="L94" i="39"/>
  <c r="M93" i="39"/>
  <c r="M94" i="39"/>
  <c r="L89" i="39"/>
  <c r="L90" i="39"/>
  <c r="L91" i="39"/>
  <c r="L92" i="39"/>
  <c r="M89" i="39"/>
  <c r="M90" i="39"/>
  <c r="M91" i="39"/>
  <c r="M92" i="39"/>
  <c r="L84" i="39"/>
  <c r="L85" i="39"/>
  <c r="L86" i="39"/>
  <c r="L87" i="39"/>
  <c r="L88" i="39"/>
  <c r="M84" i="39"/>
  <c r="M85" i="39"/>
  <c r="M86" i="39"/>
  <c r="M87" i="39"/>
  <c r="M88" i="39"/>
  <c r="L83" i="39"/>
  <c r="M83" i="39"/>
  <c r="H69" i="45" l="1"/>
  <c r="U100" i="4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L76" i="39"/>
  <c r="L77" i="39"/>
  <c r="L78" i="39"/>
  <c r="L79" i="39"/>
  <c r="L80" i="39"/>
  <c r="L81" i="39"/>
  <c r="L82" i="39"/>
  <c r="M76" i="39"/>
  <c r="M77" i="39"/>
  <c r="M78" i="39"/>
  <c r="M79" i="39"/>
  <c r="M80" i="39"/>
  <c r="M81" i="39"/>
  <c r="M82" i="39"/>
  <c r="L75" i="39"/>
  <c r="M75" i="39"/>
  <c r="L70" i="39"/>
  <c r="L71" i="39"/>
  <c r="L72" i="39"/>
  <c r="L73" i="39"/>
  <c r="L74" i="39"/>
  <c r="M70" i="39"/>
  <c r="M71" i="39"/>
  <c r="M72" i="39"/>
  <c r="M73" i="39"/>
  <c r="M74" i="39"/>
  <c r="L67" i="39"/>
  <c r="L68" i="39"/>
  <c r="L69" i="39"/>
  <c r="M67" i="39"/>
  <c r="M68" i="39"/>
  <c r="M69" i="39"/>
  <c r="L66" i="39"/>
  <c r="M66" i="39"/>
  <c r="H70" i="45" l="1"/>
  <c r="U102" i="4"/>
  <c r="U121" i="4"/>
  <c r="N355" i="4"/>
  <c r="N356" i="4"/>
  <c r="O355" i="4"/>
  <c r="O356" i="4"/>
  <c r="Q355" i="4"/>
  <c r="Q356" i="4"/>
  <c r="N347" i="4"/>
  <c r="N350" i="4"/>
  <c r="N348" i="4"/>
  <c r="N349" i="4"/>
  <c r="N351" i="4"/>
  <c r="N353" i="4"/>
  <c r="N352" i="4"/>
  <c r="N354" i="4"/>
  <c r="O347" i="4"/>
  <c r="O350" i="4"/>
  <c r="O348" i="4"/>
  <c r="O349" i="4"/>
  <c r="O351" i="4"/>
  <c r="O353" i="4"/>
  <c r="O352" i="4"/>
  <c r="O354" i="4"/>
  <c r="Q347" i="4"/>
  <c r="Q350" i="4"/>
  <c r="Q348" i="4"/>
  <c r="Q349" i="4"/>
  <c r="Q351" i="4"/>
  <c r="Q353" i="4"/>
  <c r="Q352" i="4"/>
  <c r="Q354" i="4"/>
  <c r="H71" i="45" l="1"/>
  <c r="U103" i="4"/>
  <c r="K65" i="39"/>
  <c r="K64" i="39"/>
  <c r="K63" i="39"/>
  <c r="K62" i="39"/>
  <c r="K61" i="39"/>
  <c r="K60" i="39"/>
  <c r="K59" i="39"/>
  <c r="K58" i="39"/>
  <c r="K57" i="39"/>
  <c r="K56" i="39"/>
  <c r="K55" i="39"/>
  <c r="L63" i="39"/>
  <c r="L64" i="39"/>
  <c r="L65" i="39"/>
  <c r="M63" i="39"/>
  <c r="M64" i="39"/>
  <c r="M65" i="39"/>
  <c r="L60" i="39"/>
  <c r="L61" i="39"/>
  <c r="L62" i="39"/>
  <c r="M60" i="39"/>
  <c r="M61" i="39"/>
  <c r="M62" i="39"/>
  <c r="L56" i="39"/>
  <c r="L57" i="39"/>
  <c r="L58" i="39"/>
  <c r="L59" i="39"/>
  <c r="M56" i="39"/>
  <c r="M57" i="39"/>
  <c r="M58" i="39"/>
  <c r="M59" i="39"/>
  <c r="L55" i="39"/>
  <c r="M55" i="39"/>
  <c r="H72" i="45" l="1"/>
  <c r="U106" i="4"/>
  <c r="U104" i="4"/>
  <c r="N344" i="4"/>
  <c r="N345" i="4"/>
  <c r="N346" i="4"/>
  <c r="O344" i="4"/>
  <c r="O345" i="4"/>
  <c r="O346" i="4"/>
  <c r="Q344" i="4"/>
  <c r="Q345" i="4"/>
  <c r="Q346" i="4"/>
  <c r="H73" i="45" l="1"/>
  <c r="U105" i="4"/>
  <c r="U116" i="4"/>
  <c r="K54" i="39"/>
  <c r="K53" i="39"/>
  <c r="K52" i="39"/>
  <c r="K51" i="39"/>
  <c r="K50" i="39"/>
  <c r="K49" i="39"/>
  <c r="K48" i="39"/>
  <c r="L51" i="39"/>
  <c r="L52" i="39"/>
  <c r="L53" i="39"/>
  <c r="L54" i="39"/>
  <c r="M51" i="39"/>
  <c r="M52" i="39"/>
  <c r="M53" i="39"/>
  <c r="M54" i="39"/>
  <c r="L49" i="39"/>
  <c r="L50" i="39"/>
  <c r="M49" i="39"/>
  <c r="M50" i="39"/>
  <c r="L48" i="39"/>
  <c r="M48" i="39"/>
  <c r="H74" i="45" l="1"/>
  <c r="U130" i="4"/>
  <c r="U107" i="4"/>
  <c r="N341" i="4"/>
  <c r="N342" i="4"/>
  <c r="N343" i="4"/>
  <c r="O341" i="4"/>
  <c r="O342" i="4"/>
  <c r="O343" i="4"/>
  <c r="Q341" i="4"/>
  <c r="Q342" i="4"/>
  <c r="Q343" i="4"/>
  <c r="H75" i="45" l="1"/>
  <c r="U108" i="4"/>
  <c r="K47" i="39"/>
  <c r="K46" i="39"/>
  <c r="K45" i="39"/>
  <c r="K44" i="39"/>
  <c r="K43" i="39"/>
  <c r="K42" i="39"/>
  <c r="L47" i="39"/>
  <c r="M47" i="39"/>
  <c r="L42" i="39"/>
  <c r="L43" i="39"/>
  <c r="L44" i="39"/>
  <c r="L45" i="39"/>
  <c r="L46" i="39"/>
  <c r="M42" i="39"/>
  <c r="M43" i="39"/>
  <c r="M44" i="39"/>
  <c r="M45" i="39"/>
  <c r="M46" i="39"/>
  <c r="H76" i="45" l="1"/>
  <c r="U138" i="4"/>
  <c r="U112" i="4"/>
  <c r="U139" i="4"/>
  <c r="K41" i="39"/>
  <c r="L41" i="39"/>
  <c r="M41" i="39"/>
  <c r="H77" i="45" l="1"/>
  <c r="U113" i="4"/>
  <c r="K40" i="39"/>
  <c r="K39" i="39"/>
  <c r="L39" i="39"/>
  <c r="L40" i="39"/>
  <c r="M39" i="39"/>
  <c r="M40" i="39"/>
  <c r="K33" i="39"/>
  <c r="K34" i="39"/>
  <c r="K35" i="39"/>
  <c r="K36" i="39"/>
  <c r="K37" i="39"/>
  <c r="K38" i="39"/>
  <c r="L34" i="39"/>
  <c r="L35" i="39"/>
  <c r="L36" i="39"/>
  <c r="L37" i="39"/>
  <c r="L38" i="39"/>
  <c r="M34" i="39"/>
  <c r="M35" i="39"/>
  <c r="M36" i="39"/>
  <c r="M37" i="39"/>
  <c r="M38" i="39"/>
  <c r="L33" i="39"/>
  <c r="M33" i="39"/>
  <c r="H78" i="45" l="1"/>
  <c r="U115" i="4"/>
  <c r="K32" i="39"/>
  <c r="L32" i="39"/>
  <c r="M32" i="39"/>
  <c r="H79" i="45" l="1"/>
  <c r="U117" i="4"/>
  <c r="K31" i="39"/>
  <c r="K30" i="39"/>
  <c r="K29" i="39"/>
  <c r="K28" i="39"/>
  <c r="K27" i="39"/>
  <c r="L29" i="39"/>
  <c r="L30" i="39"/>
  <c r="L31" i="39"/>
  <c r="M29" i="39"/>
  <c r="M30" i="39"/>
  <c r="M31" i="39"/>
  <c r="L28" i="39"/>
  <c r="M28" i="39"/>
  <c r="L27" i="39"/>
  <c r="M27" i="39"/>
  <c r="H80" i="45" l="1"/>
  <c r="U118" i="4"/>
  <c r="U149" i="4"/>
  <c r="Q340" i="4"/>
  <c r="H81" i="45" l="1"/>
  <c r="U153" i="4"/>
  <c r="U119" i="4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H82" i="45" l="1"/>
  <c r="U122" i="4"/>
  <c r="U434" i="4"/>
  <c r="U145" i="4"/>
  <c r="U414" i="4"/>
  <c r="K18" i="39"/>
  <c r="M18" i="39"/>
  <c r="K11" i="39"/>
  <c r="M11" i="39"/>
  <c r="K17" i="39"/>
  <c r="M17" i="39"/>
  <c r="K26" i="39"/>
  <c r="M26" i="39"/>
  <c r="K25" i="39"/>
  <c r="M25" i="39"/>
  <c r="K24" i="39"/>
  <c r="M24" i="39"/>
  <c r="K23" i="39"/>
  <c r="M23" i="39"/>
  <c r="K22" i="39"/>
  <c r="M22" i="39"/>
  <c r="K21" i="39"/>
  <c r="M21" i="39"/>
  <c r="K20" i="39"/>
  <c r="M20" i="39"/>
  <c r="K19" i="39"/>
  <c r="M19" i="39"/>
  <c r="K16" i="39"/>
  <c r="M16" i="39"/>
  <c r="K15" i="39"/>
  <c r="M15" i="39"/>
  <c r="K14" i="39"/>
  <c r="M14" i="39"/>
  <c r="K13" i="39"/>
  <c r="M13" i="39"/>
  <c r="K12" i="39"/>
  <c r="M12" i="39"/>
  <c r="K10" i="39"/>
  <c r="M10" i="39"/>
  <c r="K9" i="39"/>
  <c r="M9" i="39"/>
  <c r="K8" i="39"/>
  <c r="M8" i="39"/>
  <c r="K7" i="39"/>
  <c r="M7" i="39"/>
  <c r="K6" i="39"/>
  <c r="M6" i="39"/>
  <c r="K5" i="39"/>
  <c r="M5" i="39"/>
  <c r="K4" i="39"/>
  <c r="M4" i="39"/>
  <c r="K3" i="39"/>
  <c r="M3" i="39"/>
  <c r="K2" i="39"/>
  <c r="M2" i="39"/>
  <c r="N340" i="4"/>
  <c r="B1" i="4"/>
  <c r="H83" i="45" l="1"/>
  <c r="U123" i="4"/>
  <c r="U124" i="4"/>
  <c r="H84" i="45" l="1"/>
  <c r="U125" i="4"/>
  <c r="H85" i="45" l="1"/>
  <c r="U126" i="4"/>
  <c r="U155" i="4"/>
  <c r="H86" i="45" l="1"/>
  <c r="U158" i="4"/>
  <c r="U127" i="4"/>
  <c r="H87" i="45" l="1"/>
  <c r="U128" i="4"/>
  <c r="H88" i="45" l="1"/>
  <c r="U129" i="4"/>
  <c r="H89" i="45" l="1"/>
  <c r="U131" i="4"/>
  <c r="H90" i="45" l="1"/>
  <c r="U132" i="4"/>
  <c r="U156" i="4"/>
  <c r="H91" i="45" l="1"/>
  <c r="U133" i="4"/>
  <c r="U315" i="4"/>
  <c r="U151" i="4"/>
  <c r="U320" i="4"/>
  <c r="H92" i="45" l="1"/>
  <c r="U134" i="4"/>
  <c r="U135" i="4"/>
  <c r="H93" i="45" l="1"/>
  <c r="U154" i="4"/>
  <c r="U136" i="4"/>
  <c r="U137" i="4"/>
  <c r="H94" i="45" l="1"/>
  <c r="U140" i="4"/>
  <c r="U161" i="4"/>
  <c r="H95" i="45" l="1"/>
  <c r="U142" i="4"/>
  <c r="H96" i="45" l="1"/>
  <c r="U143" i="4"/>
  <c r="U304" i="4"/>
  <c r="H97" i="45" l="1"/>
  <c r="U146" i="4"/>
  <c r="U147" i="4"/>
  <c r="U148" i="4"/>
  <c r="U344" i="4"/>
  <c r="H98" i="45" l="1"/>
  <c r="U165" i="4"/>
  <c r="U152" i="4"/>
  <c r="H99" i="45" l="1"/>
  <c r="U164" i="4"/>
  <c r="U157" i="4"/>
  <c r="H100" i="45" l="1"/>
  <c r="U170" i="4"/>
  <c r="U159" i="4"/>
  <c r="H101" i="45" l="1"/>
  <c r="U160" i="4"/>
  <c r="H102" i="45" l="1"/>
  <c r="U162" i="4"/>
  <c r="H103" i="45" l="1"/>
  <c r="U163" i="4"/>
  <c r="H104" i="45" l="1"/>
  <c r="U166" i="4"/>
  <c r="U194" i="4"/>
  <c r="U167" i="4"/>
  <c r="U168" i="4"/>
  <c r="H105" i="45" l="1"/>
  <c r="U169" i="4"/>
  <c r="U630" i="4"/>
  <c r="H106" i="45" l="1"/>
  <c r="U179" i="4"/>
  <c r="U180" i="4"/>
  <c r="U171" i="4"/>
  <c r="H107" i="45" l="1"/>
  <c r="U172" i="4"/>
  <c r="H108" i="45" l="1"/>
  <c r="U178" i="4"/>
  <c r="U507" i="4"/>
  <c r="U527" i="4"/>
  <c r="U173" i="4"/>
  <c r="H109" i="45" l="1"/>
  <c r="U174" i="4"/>
  <c r="H110" i="45" l="1"/>
  <c r="U175" i="4"/>
  <c r="H111" i="45" l="1"/>
  <c r="U176" i="4"/>
  <c r="U184" i="4"/>
  <c r="H112" i="45" l="1"/>
  <c r="U177" i="4"/>
  <c r="H113" i="45" l="1"/>
  <c r="U181" i="4"/>
  <c r="H114" i="45" l="1"/>
  <c r="U182" i="4"/>
  <c r="U196" i="4"/>
  <c r="U183" i="4"/>
  <c r="H115" i="45" l="1"/>
  <c r="U185" i="4"/>
  <c r="U197" i="4"/>
  <c r="H116" i="45" l="1"/>
  <c r="U186" i="4"/>
  <c r="H117" i="45" l="1"/>
  <c r="U187" i="4"/>
  <c r="U195" i="4"/>
  <c r="H118" i="45" l="1"/>
  <c r="U202" i="4"/>
  <c r="U188" i="4"/>
  <c r="U201" i="4"/>
  <c r="H119" i="45" l="1"/>
  <c r="U189" i="4"/>
  <c r="U205" i="4"/>
  <c r="H120" i="45" l="1"/>
  <c r="U190" i="4"/>
  <c r="H121" i="45" l="1"/>
  <c r="U191" i="4"/>
  <c r="H122" i="45" l="1"/>
  <c r="U206" i="4"/>
  <c r="U771" i="4"/>
  <c r="U192" i="4"/>
  <c r="U193" i="4"/>
  <c r="H123" i="45" l="1"/>
  <c r="U198" i="4"/>
  <c r="U741" i="4"/>
  <c r="U203" i="4"/>
  <c r="U750" i="4"/>
  <c r="U751" i="4"/>
  <c r="H124" i="45" l="1"/>
  <c r="U199" i="4"/>
  <c r="H125" i="45" l="1"/>
  <c r="U207" i="4"/>
  <c r="U200" i="4"/>
  <c r="H126" i="45" l="1"/>
  <c r="U217" i="4"/>
  <c r="U204" i="4"/>
  <c r="U216" i="4"/>
  <c r="H127" i="45" l="1"/>
  <c r="U208" i="4"/>
  <c r="U215" i="4"/>
  <c r="H128" i="45" l="1"/>
  <c r="U214" i="4"/>
  <c r="U209" i="4"/>
  <c r="H129" i="45" l="1"/>
  <c r="U210" i="4"/>
  <c r="U352" i="4"/>
  <c r="H130" i="45" l="1"/>
  <c r="U211" i="4"/>
  <c r="U221" i="4"/>
  <c r="U212" i="4"/>
  <c r="U222" i="4"/>
  <c r="H131" i="45" l="1"/>
  <c r="U218" i="4"/>
  <c r="U213" i="4"/>
  <c r="H132" i="45" l="1"/>
  <c r="U219" i="4"/>
  <c r="H133" i="45" l="1"/>
  <c r="U220" i="4"/>
  <c r="U238" i="4"/>
  <c r="H134" i="45" l="1"/>
  <c r="U224" i="4"/>
  <c r="H135" i="45" l="1"/>
  <c r="U237" i="4"/>
  <c r="U225" i="4"/>
  <c r="H136" i="45" l="1"/>
  <c r="U226" i="4"/>
  <c r="U227" i="4"/>
  <c r="U249" i="4"/>
  <c r="H137" i="45" l="1"/>
  <c r="U228" i="4"/>
  <c r="U239" i="4"/>
  <c r="H138" i="45" l="1"/>
  <c r="U229" i="4"/>
  <c r="U253" i="4"/>
  <c r="H139" i="45" l="1"/>
  <c r="U230" i="4"/>
  <c r="H140" i="45" l="1"/>
  <c r="U231" i="4"/>
  <c r="H141" i="45" l="1"/>
  <c r="U232" i="4"/>
  <c r="H142" i="45" l="1"/>
  <c r="U247" i="4"/>
  <c r="U233" i="4"/>
  <c r="H143" i="45" l="1"/>
  <c r="U234" i="4"/>
  <c r="U240" i="4"/>
  <c r="H144" i="45" l="1"/>
  <c r="U235" i="4"/>
  <c r="H145" i="45" l="1"/>
  <c r="U236" i="4"/>
  <c r="U254" i="4"/>
  <c r="H146" i="45" l="1"/>
  <c r="U260" i="4"/>
  <c r="U241" i="4"/>
  <c r="H147" i="45" l="1"/>
  <c r="U242" i="4"/>
  <c r="U243" i="4"/>
  <c r="U244" i="4"/>
  <c r="U255" i="4"/>
  <c r="H148" i="45" l="1"/>
  <c r="U245" i="4"/>
  <c r="H149" i="45" l="1"/>
  <c r="U246" i="4"/>
  <c r="U256" i="4"/>
  <c r="H150" i="45" l="1"/>
  <c r="U248" i="4"/>
  <c r="U264" i="4"/>
  <c r="H151" i="45" l="1"/>
  <c r="U250" i="4"/>
  <c r="H152" i="45" l="1"/>
  <c r="U251" i="4"/>
  <c r="U285" i="4"/>
  <c r="H153" i="45" l="1"/>
  <c r="U266" i="4"/>
  <c r="U252" i="4"/>
  <c r="H154" i="45" l="1"/>
  <c r="U262" i="4"/>
  <c r="U257" i="4"/>
  <c r="H155" i="45" l="1"/>
  <c r="U258" i="4"/>
  <c r="U269" i="4"/>
  <c r="H156" i="45" l="1"/>
  <c r="U259" i="4"/>
  <c r="U270" i="4"/>
  <c r="H157" i="45" l="1"/>
  <c r="U261" i="4"/>
  <c r="H158" i="45" l="1"/>
  <c r="U275" i="4"/>
  <c r="U263" i="4"/>
  <c r="H159" i="45" l="1"/>
  <c r="U265" i="4"/>
  <c r="H160" i="45" l="1"/>
  <c r="U267" i="4"/>
  <c r="U276" i="4"/>
  <c r="H161" i="45" l="1"/>
  <c r="U268" i="4"/>
  <c r="H162" i="45" l="1"/>
  <c r="U271" i="4"/>
  <c r="U281" i="4"/>
  <c r="H163" i="45" l="1"/>
  <c r="U287" i="4"/>
  <c r="U272" i="4"/>
  <c r="U273" i="4"/>
  <c r="H164" i="45" l="1"/>
  <c r="U274" i="4"/>
  <c r="U288" i="4"/>
  <c r="U289" i="4"/>
  <c r="H165" i="45" l="1"/>
  <c r="U284" i="4"/>
  <c r="U278" i="4"/>
  <c r="H166" i="45" l="1"/>
  <c r="U279" i="4"/>
  <c r="H167" i="45" l="1"/>
  <c r="U280" i="4"/>
  <c r="H168" i="45" l="1"/>
  <c r="U282" i="4"/>
  <c r="U298" i="4"/>
  <c r="H169" i="45" l="1"/>
  <c r="U283" i="4"/>
  <c r="H170" i="45" l="1"/>
  <c r="U291" i="4"/>
  <c r="U286" i="4"/>
  <c r="H171" i="45" l="1"/>
  <c r="U292" i="4"/>
  <c r="U295" i="4"/>
  <c r="H172" i="45" l="1"/>
  <c r="U294" i="4"/>
  <c r="H173" i="45" l="1"/>
  <c r="U296" i="4"/>
  <c r="H174" i="45" l="1"/>
  <c r="U299" i="4"/>
  <c r="U300" i="4"/>
  <c r="U301" i="4"/>
  <c r="U302" i="4"/>
  <c r="U303" i="4"/>
  <c r="H175" i="45" l="1"/>
  <c r="U307" i="4"/>
  <c r="U305" i="4"/>
  <c r="H176" i="45" l="1"/>
  <c r="U306" i="4"/>
  <c r="U484" i="4"/>
  <c r="H177" i="45" l="1"/>
  <c r="U308" i="4"/>
  <c r="U309" i="4"/>
  <c r="H178" i="45" l="1"/>
  <c r="U316" i="4"/>
  <c r="U310" i="4"/>
  <c r="H179" i="45" l="1"/>
  <c r="U311" i="4"/>
  <c r="U312" i="4"/>
  <c r="H180" i="45" l="1"/>
  <c r="U313" i="4"/>
  <c r="H181" i="45" l="1"/>
  <c r="U314" i="4"/>
  <c r="U318" i="4"/>
  <c r="H182" i="45" l="1"/>
  <c r="U317" i="4"/>
  <c r="H183" i="45" l="1"/>
  <c r="U322" i="4"/>
  <c r="U319" i="4"/>
  <c r="H184" i="45" l="1"/>
  <c r="U323" i="4"/>
  <c r="U321" i="4"/>
  <c r="H185" i="45" l="1"/>
  <c r="U324" i="4"/>
  <c r="H186" i="45" l="1"/>
  <c r="U325" i="4"/>
  <c r="U328" i="4"/>
  <c r="H187" i="45" l="1"/>
  <c r="U326" i="4"/>
  <c r="U327" i="4"/>
  <c r="H188" i="45" l="1"/>
  <c r="U332" i="4"/>
  <c r="U329" i="4"/>
  <c r="H189" i="45" l="1"/>
  <c r="U330" i="4"/>
  <c r="H190" i="45" l="1"/>
  <c r="U331" i="4"/>
  <c r="H191" i="45" l="1"/>
  <c r="U333" i="4"/>
  <c r="H192" i="45" l="1"/>
  <c r="U334" i="4"/>
  <c r="U335" i="4"/>
  <c r="H193" i="45" l="1"/>
  <c r="U336" i="4"/>
  <c r="H194" i="45" l="1"/>
  <c r="U337" i="4"/>
  <c r="H195" i="45" l="1"/>
  <c r="U338" i="4"/>
  <c r="H196" i="45" l="1"/>
  <c r="U339" i="4"/>
  <c r="H197" i="45" l="1"/>
  <c r="U340" i="4"/>
  <c r="H198" i="45" l="1"/>
  <c r="U341" i="4"/>
  <c r="H199" i="45" l="1"/>
  <c r="U342" i="4"/>
  <c r="H200" i="45" l="1"/>
  <c r="U343" i="4"/>
  <c r="H201" i="45" l="1"/>
  <c r="U345" i="4"/>
  <c r="H202" i="45" l="1"/>
  <c r="U346" i="4"/>
  <c r="U351" i="4"/>
  <c r="H203" i="45" l="1"/>
  <c r="U347" i="4"/>
  <c r="U353" i="4"/>
  <c r="H204" i="45" l="1"/>
  <c r="U348" i="4"/>
  <c r="H205" i="45" l="1"/>
  <c r="U349" i="4"/>
  <c r="H206" i="45" l="1"/>
  <c r="U350" i="4"/>
  <c r="H207" i="45" l="1"/>
  <c r="U354" i="4"/>
  <c r="H208" i="45" l="1"/>
  <c r="U355" i="4"/>
  <c r="H209" i="45" l="1"/>
  <c r="U356" i="4"/>
  <c r="U361" i="4"/>
  <c r="H210" i="45" l="1"/>
  <c r="U357" i="4"/>
  <c r="U368" i="4"/>
  <c r="H211" i="45" l="1"/>
  <c r="U371" i="4"/>
  <c r="U636" i="4"/>
  <c r="U358" i="4"/>
  <c r="U647" i="4"/>
  <c r="U640" i="4"/>
  <c r="H212" i="45" l="1"/>
  <c r="U359" i="4"/>
  <c r="H213" i="45" l="1"/>
  <c r="U365" i="4"/>
  <c r="U360" i="4"/>
  <c r="H214" i="45" l="1"/>
  <c r="U362" i="4"/>
  <c r="H215" i="45" l="1"/>
  <c r="U363" i="4"/>
  <c r="U380" i="4"/>
  <c r="U381" i="4"/>
  <c r="U382" i="4"/>
  <c r="H216" i="45" l="1"/>
  <c r="U364" i="4"/>
  <c r="U366" i="4"/>
  <c r="H217" i="45" l="1"/>
  <c r="U367" i="4"/>
  <c r="U392" i="4"/>
  <c r="H218" i="45" l="1"/>
  <c r="U369" i="4"/>
  <c r="H219" i="45" l="1"/>
  <c r="U370" i="4"/>
  <c r="U388" i="4"/>
  <c r="H220" i="45" l="1"/>
  <c r="U394" i="4"/>
  <c r="U372" i="4"/>
  <c r="H221" i="45" l="1"/>
  <c r="U373" i="4"/>
  <c r="H222" i="45" l="1"/>
  <c r="U389" i="4"/>
  <c r="U374" i="4"/>
  <c r="H223" i="45" l="1"/>
  <c r="U404" i="4"/>
  <c r="U375" i="4"/>
  <c r="H224" i="45" l="1"/>
  <c r="U386" i="4"/>
  <c r="U376" i="4"/>
  <c r="H225" i="45" l="1"/>
  <c r="U377" i="4"/>
  <c r="U401" i="4"/>
  <c r="H226" i="45" l="1"/>
  <c r="U378" i="4"/>
  <c r="H227" i="45" l="1"/>
  <c r="U379" i="4"/>
  <c r="H228" i="45" l="1"/>
  <c r="U402" i="4"/>
  <c r="U403" i="4"/>
  <c r="U383" i="4"/>
  <c r="U384" i="4"/>
  <c r="H229" i="45" l="1"/>
  <c r="U385" i="4"/>
  <c r="U393" i="4"/>
  <c r="H230" i="45" l="1"/>
  <c r="U387" i="4"/>
  <c r="H231" i="45" l="1"/>
  <c r="U390" i="4"/>
  <c r="H232" i="45" l="1"/>
  <c r="U391" i="4"/>
  <c r="U416" i="4"/>
  <c r="H233" i="45" l="1"/>
  <c r="U418" i="4"/>
  <c r="U395" i="4"/>
  <c r="U419" i="4"/>
  <c r="H234" i="45" l="1"/>
  <c r="U396" i="4"/>
  <c r="U400" i="4"/>
  <c r="H235" i="45" l="1"/>
  <c r="U397" i="4"/>
  <c r="U406" i="4"/>
  <c r="H236" i="45" l="1"/>
  <c r="U398" i="4"/>
  <c r="H237" i="45" l="1"/>
  <c r="U426" i="4"/>
  <c r="U407" i="4"/>
  <c r="H238" i="45" l="1"/>
  <c r="U412" i="4"/>
  <c r="U408" i="4"/>
  <c r="H239" i="45" l="1"/>
  <c r="U410" i="4"/>
  <c r="U441" i="4"/>
  <c r="H240" i="45" l="1"/>
  <c r="U411" i="4"/>
  <c r="U565" i="4"/>
  <c r="H241" i="45" l="1"/>
  <c r="U420" i="4"/>
  <c r="U413" i="4"/>
  <c r="H242" i="45" l="1"/>
  <c r="U415" i="4"/>
  <c r="H243" i="45" l="1"/>
  <c r="U417" i="4"/>
  <c r="U425" i="4"/>
  <c r="H244" i="45" l="1"/>
  <c r="U421" i="4"/>
  <c r="H245" i="45" l="1"/>
  <c r="U422" i="4"/>
  <c r="H246" i="45" l="1"/>
  <c r="U423" i="4"/>
  <c r="H247" i="45" l="1"/>
  <c r="U424" i="4"/>
  <c r="U440" i="4"/>
  <c r="H248" i="45" l="1"/>
  <c r="U427" i="4"/>
  <c r="U428" i="4"/>
  <c r="H249" i="45" l="1"/>
  <c r="U429" i="4"/>
  <c r="H250" i="45" l="1"/>
  <c r="U430" i="4"/>
  <c r="U431" i="4"/>
  <c r="U432" i="4"/>
  <c r="U433" i="4"/>
  <c r="H251" i="45" l="1"/>
  <c r="U435" i="4"/>
  <c r="U445" i="4"/>
  <c r="H252" i="45" l="1"/>
  <c r="U436" i="4"/>
  <c r="U437" i="4"/>
  <c r="H253" i="45" l="1"/>
  <c r="U438" i="4"/>
  <c r="H254" i="45" l="1"/>
  <c r="U446" i="4"/>
  <c r="U439" i="4"/>
  <c r="H255" i="45" l="1"/>
  <c r="U442" i="4"/>
  <c r="H256" i="45" l="1"/>
  <c r="U443" i="4"/>
  <c r="H257" i="45" l="1"/>
  <c r="U444" i="4"/>
  <c r="H258" i="45" l="1"/>
  <c r="U447" i="4"/>
  <c r="U449" i="4"/>
  <c r="H259" i="45" l="1"/>
  <c r="U454" i="4"/>
  <c r="U448" i="4"/>
  <c r="H260" i="45" l="1"/>
  <c r="U450" i="4"/>
  <c r="U457" i="4"/>
  <c r="H261" i="45" l="1"/>
  <c r="U451" i="4"/>
  <c r="H262" i="45" l="1"/>
  <c r="U452" i="4"/>
  <c r="U453" i="4"/>
  <c r="H263" i="45" l="1"/>
  <c r="U462" i="4"/>
  <c r="U455" i="4"/>
  <c r="H264" i="45" l="1"/>
  <c r="U468" i="4"/>
  <c r="U456" i="4"/>
  <c r="H265" i="45" l="1"/>
  <c r="U458" i="4"/>
  <c r="H266" i="45" l="1"/>
  <c r="U459" i="4"/>
  <c r="H267" i="45" l="1"/>
  <c r="U460" i="4"/>
  <c r="H268" i="45" l="1"/>
  <c r="U461" i="4"/>
  <c r="U477" i="4"/>
  <c r="H269" i="45" l="1"/>
  <c r="U463" i="4"/>
  <c r="H270" i="45" l="1"/>
  <c r="U464" i="4"/>
  <c r="H271" i="45" l="1"/>
  <c r="U465" i="4"/>
  <c r="H272" i="45" l="1"/>
  <c r="U466" i="4"/>
  <c r="H273" i="45" l="1"/>
  <c r="U467" i="4"/>
  <c r="H274" i="45" l="1"/>
  <c r="U469" i="4"/>
  <c r="H275" i="45" l="1"/>
  <c r="U470" i="4"/>
  <c r="H276" i="45" l="1"/>
  <c r="U471" i="4"/>
  <c r="H277" i="45" l="1"/>
  <c r="U472" i="4"/>
  <c r="H278" i="45" l="1"/>
  <c r="U473" i="4"/>
  <c r="H279" i="45" l="1"/>
  <c r="U474" i="4"/>
  <c r="H280" i="45" l="1"/>
  <c r="U475" i="4"/>
  <c r="U480" i="4"/>
  <c r="U481" i="4"/>
  <c r="H281" i="45" l="1"/>
  <c r="U476" i="4"/>
  <c r="U495" i="4"/>
  <c r="H282" i="45" l="1"/>
  <c r="U493" i="4"/>
  <c r="U478" i="4"/>
  <c r="H283" i="45" l="1"/>
  <c r="U479" i="4"/>
  <c r="U488" i="4"/>
  <c r="U489" i="4"/>
  <c r="H284" i="45" l="1"/>
  <c r="U482" i="4"/>
  <c r="H285" i="45" l="1"/>
  <c r="U483" i="4"/>
  <c r="H286" i="45" l="1"/>
  <c r="U485" i="4"/>
  <c r="U497" i="4"/>
  <c r="H287" i="45" l="1"/>
  <c r="U492" i="4"/>
  <c r="U487" i="4"/>
  <c r="H288" i="45" l="1"/>
  <c r="U490" i="4"/>
  <c r="U498" i="4"/>
  <c r="H289" i="45" l="1"/>
  <c r="U491" i="4"/>
  <c r="U509" i="4"/>
  <c r="H290" i="45" l="1"/>
  <c r="U494" i="4"/>
  <c r="H291" i="45" l="1"/>
  <c r="U496" i="4"/>
  <c r="H292" i="45" l="1"/>
  <c r="U499" i="4"/>
  <c r="U513" i="4"/>
  <c r="H293" i="45" l="1"/>
  <c r="U515" i="4"/>
  <c r="U502" i="4"/>
  <c r="H294" i="45" l="1"/>
  <c r="U570" i="4"/>
  <c r="U503" i="4"/>
  <c r="H295" i="45" l="1"/>
  <c r="U519" i="4"/>
  <c r="U504" i="4"/>
  <c r="H296" i="45" l="1"/>
  <c r="U506" i="4"/>
  <c r="H297" i="45" l="1"/>
  <c r="U508" i="4"/>
  <c r="H298" i="45" l="1"/>
  <c r="U547" i="4"/>
  <c r="U510" i="4"/>
  <c r="H299" i="45" l="1"/>
  <c r="U511" i="4"/>
  <c r="H300" i="45" l="1"/>
  <c r="U512" i="4"/>
  <c r="H301" i="45" l="1"/>
  <c r="U514" i="4"/>
  <c r="H302" i="45" l="1"/>
  <c r="U516" i="4"/>
  <c r="U528" i="4"/>
  <c r="H303" i="45" l="1"/>
  <c r="U517" i="4"/>
  <c r="U533" i="4"/>
  <c r="H304" i="45" l="1"/>
  <c r="U531" i="4"/>
  <c r="U518" i="4"/>
  <c r="H305" i="45" l="1"/>
  <c r="U532" i="4"/>
  <c r="U520" i="4"/>
  <c r="H306" i="45" l="1"/>
  <c r="U530" i="4"/>
  <c r="U521" i="4"/>
  <c r="H307" i="45" l="1"/>
  <c r="U522" i="4"/>
  <c r="H308" i="45" l="1"/>
  <c r="U523" i="4"/>
  <c r="H309" i="45" l="1"/>
  <c r="U524" i="4"/>
  <c r="U548" i="4"/>
  <c r="H310" i="45" l="1"/>
  <c r="U540" i="4"/>
  <c r="U525" i="4"/>
  <c r="H311" i="45" l="1"/>
  <c r="U526" i="4"/>
  <c r="U542" i="4"/>
  <c r="H312" i="45" l="1"/>
  <c r="U529" i="4"/>
  <c r="H313" i="45" l="1"/>
  <c r="U534" i="4"/>
  <c r="U551" i="4"/>
  <c r="H314" i="45" l="1"/>
  <c r="U555" i="4"/>
  <c r="U536" i="4"/>
  <c r="H315" i="45" l="1"/>
  <c r="U556" i="4"/>
  <c r="U537" i="4"/>
  <c r="H316" i="45" l="1"/>
  <c r="U538" i="4"/>
  <c r="H317" i="45" l="1"/>
  <c r="U539" i="4"/>
  <c r="U545" i="4"/>
  <c r="H318" i="45" l="1"/>
  <c r="U541" i="4"/>
  <c r="U597" i="4"/>
  <c r="H319" i="45" l="1"/>
  <c r="U543" i="4"/>
  <c r="U544" i="4"/>
  <c r="H320" i="45" l="1"/>
  <c r="U546" i="4"/>
  <c r="H321" i="45" l="1"/>
  <c r="U562" i="4"/>
  <c r="U730" i="4"/>
  <c r="U755" i="4"/>
  <c r="U550" i="4"/>
  <c r="U754" i="4"/>
  <c r="U756" i="4"/>
  <c r="U757" i="4"/>
  <c r="H322" i="45" l="1"/>
  <c r="U558" i="4"/>
  <c r="U552" i="4"/>
  <c r="H323" i="45" l="1"/>
  <c r="U554" i="4"/>
  <c r="U553" i="4"/>
  <c r="H324" i="45" l="1"/>
  <c r="U557" i="4"/>
  <c r="H325" i="45" l="1"/>
  <c r="U559" i="4"/>
  <c r="U569" i="4"/>
  <c r="H326" i="45" l="1"/>
  <c r="U602" i="4"/>
  <c r="U560" i="4"/>
  <c r="H327" i="45" l="1"/>
  <c r="U572" i="4"/>
  <c r="U561" i="4"/>
  <c r="H328" i="45" l="1"/>
  <c r="U563" i="4"/>
  <c r="U580" i="4"/>
  <c r="U581" i="4"/>
  <c r="H329" i="45" l="1"/>
  <c r="U564" i="4"/>
  <c r="H330" i="45" l="1"/>
  <c r="U566" i="4"/>
  <c r="H331" i="45" l="1"/>
  <c r="U571" i="4"/>
  <c r="U567" i="4"/>
  <c r="H332" i="45" l="1"/>
  <c r="U568" i="4"/>
  <c r="U576" i="4"/>
  <c r="H333" i="45" l="1"/>
  <c r="U573" i="4"/>
  <c r="H334" i="45" l="1"/>
  <c r="U586" i="4"/>
  <c r="U574" i="4"/>
  <c r="H335" i="45" l="1"/>
  <c r="U575" i="4"/>
  <c r="U591" i="4"/>
  <c r="H336" i="45" l="1"/>
  <c r="U582" i="4"/>
  <c r="U577" i="4"/>
  <c r="H337" i="45" l="1"/>
  <c r="U578" i="4"/>
  <c r="H338" i="45" l="1"/>
  <c r="U579" i="4"/>
  <c r="H339" i="45" l="1"/>
  <c r="U583" i="4"/>
  <c r="U592" i="4"/>
  <c r="H340" i="45" l="1"/>
  <c r="U587" i="4"/>
  <c r="U584" i="4"/>
  <c r="H341" i="45" l="1"/>
  <c r="U585" i="4"/>
  <c r="H342" i="45" l="1"/>
  <c r="U588" i="4"/>
  <c r="U598" i="4"/>
  <c r="H343" i="45" l="1"/>
  <c r="U596" i="4"/>
  <c r="U589" i="4"/>
  <c r="H344" i="45" l="1"/>
  <c r="U590" i="4"/>
  <c r="H345" i="45" l="1"/>
  <c r="U605" i="4"/>
  <c r="U593" i="4"/>
  <c r="U766" i="4"/>
  <c r="U773" i="4"/>
  <c r="H346" i="45" l="1"/>
  <c r="U594" i="4"/>
  <c r="U600" i="4"/>
  <c r="H347" i="45" l="1"/>
  <c r="U595" i="4"/>
  <c r="H348" i="45" l="1"/>
  <c r="U603" i="4"/>
  <c r="U599" i="4"/>
  <c r="H349" i="45" l="1"/>
  <c r="U601" i="4"/>
  <c r="H350" i="45" l="1"/>
  <c r="U604" i="4"/>
  <c r="U607" i="4"/>
  <c r="H351" i="45" l="1"/>
  <c r="U606" i="4"/>
  <c r="H352" i="45" l="1"/>
  <c r="U608" i="4"/>
  <c r="H353" i="45" l="1"/>
  <c r="U609" i="4"/>
  <c r="H354" i="45" l="1"/>
  <c r="U610" i="4"/>
  <c r="U614" i="4"/>
  <c r="H355" i="45" l="1"/>
  <c r="U611" i="4"/>
  <c r="H356" i="45" l="1"/>
  <c r="U612" i="4"/>
  <c r="H357" i="45" l="1"/>
  <c r="U613" i="4"/>
  <c r="U616" i="4"/>
  <c r="H358" i="45" l="1"/>
  <c r="U615" i="4"/>
  <c r="H359" i="45" l="1"/>
  <c r="U617" i="4"/>
  <c r="H360" i="45" l="1"/>
  <c r="U618" i="4"/>
  <c r="U619" i="4"/>
  <c r="H361" i="45" l="1"/>
  <c r="U620" i="4"/>
  <c r="H362" i="45" l="1"/>
  <c r="U621" i="4"/>
  <c r="H363" i="45" l="1"/>
  <c r="U629" i="4"/>
  <c r="U622" i="4"/>
  <c r="H364" i="45" l="1"/>
  <c r="U623" i="4"/>
  <c r="H365" i="45" l="1"/>
  <c r="U624" i="4"/>
  <c r="H366" i="45" l="1"/>
  <c r="U625" i="4"/>
  <c r="H367" i="45" l="1"/>
  <c r="U626" i="4"/>
  <c r="H368" i="45" l="1"/>
  <c r="U627" i="4"/>
  <c r="H369" i="45" l="1"/>
  <c r="U628" i="4"/>
  <c r="H370" i="45" l="1"/>
  <c r="U631" i="4"/>
  <c r="H371" i="45" l="1"/>
  <c r="U632" i="4"/>
  <c r="H372" i="45" l="1"/>
  <c r="U633" i="4"/>
  <c r="H373" i="45" l="1"/>
  <c r="U634" i="4"/>
  <c r="U667" i="4"/>
  <c r="U675" i="4"/>
  <c r="U686" i="4"/>
  <c r="U639" i="4"/>
  <c r="H374" i="45" l="1"/>
  <c r="U666" i="4"/>
  <c r="U698" i="4"/>
  <c r="U635" i="4"/>
  <c r="U727" i="4"/>
  <c r="H375" i="45" l="1"/>
  <c r="U637" i="4"/>
  <c r="H376" i="45" l="1"/>
  <c r="U738" i="4"/>
  <c r="U739" i="4"/>
  <c r="U638" i="4"/>
  <c r="U664" i="4"/>
  <c r="U737" i="4"/>
  <c r="H377" i="45" l="1"/>
  <c r="U652" i="4"/>
  <c r="U641" i="4"/>
  <c r="H378" i="45" l="1"/>
  <c r="U642" i="4"/>
  <c r="H379" i="45" l="1"/>
  <c r="U643" i="4"/>
  <c r="H380" i="45" l="1"/>
  <c r="U674" i="4"/>
  <c r="U746" i="4"/>
  <c r="U683" i="4"/>
  <c r="U732" i="4"/>
  <c r="U644" i="4"/>
  <c r="U645" i="4"/>
  <c r="U733" i="4"/>
  <c r="U646" i="4"/>
  <c r="U671" i="4"/>
  <c r="U719" i="4"/>
  <c r="U735" i="4"/>
  <c r="U672" i="4"/>
  <c r="U688" i="4"/>
  <c r="U673" i="4"/>
  <c r="U734" i="4"/>
  <c r="H381" i="45" l="1"/>
  <c r="U648" i="4"/>
  <c r="H382" i="45" l="1"/>
  <c r="U649" i="4"/>
  <c r="H383" i="45" l="1"/>
  <c r="U650" i="4"/>
  <c r="U678" i="4"/>
  <c r="H384" i="45" l="1"/>
  <c r="U651" i="4"/>
  <c r="U670" i="4"/>
  <c r="H385" i="45" l="1"/>
  <c r="U653" i="4"/>
  <c r="H386" i="45" l="1"/>
  <c r="U668" i="4"/>
  <c r="U654" i="4"/>
  <c r="H387" i="45" l="1"/>
  <c r="U655" i="4"/>
  <c r="H388" i="45" l="1"/>
  <c r="U656" i="4"/>
  <c r="H389" i="45" l="1"/>
  <c r="U658" i="4"/>
  <c r="U659" i="4"/>
  <c r="U660" i="4"/>
  <c r="U657" i="4"/>
  <c r="H390" i="45" l="1"/>
  <c r="U661" i="4"/>
  <c r="U662" i="4"/>
  <c r="H391" i="45" l="1"/>
  <c r="U663" i="4"/>
  <c r="H392" i="45" l="1"/>
  <c r="U665" i="4"/>
  <c r="H393" i="45" l="1"/>
  <c r="U669" i="4"/>
  <c r="U701" i="4"/>
  <c r="H394" i="45" l="1"/>
  <c r="U676" i="4"/>
  <c r="H395" i="45" l="1"/>
  <c r="U677" i="4"/>
  <c r="U752" i="4"/>
  <c r="U753" i="4"/>
  <c r="H396" i="45" l="1"/>
  <c r="U700" i="4"/>
  <c r="U681" i="4"/>
  <c r="H397" i="45" l="1"/>
  <c r="U682" i="4"/>
  <c r="H398" i="45" l="1"/>
  <c r="U699" i="4"/>
  <c r="U684" i="4"/>
  <c r="U685" i="4"/>
  <c r="H399" i="45" l="1"/>
  <c r="U731" i="4"/>
  <c r="U687" i="4"/>
  <c r="H400" i="45" l="1"/>
  <c r="U689" i="4"/>
  <c r="H401" i="45" l="1"/>
  <c r="U690" i="4"/>
  <c r="U714" i="4"/>
  <c r="U715" i="4"/>
  <c r="H402" i="45" l="1"/>
  <c r="U691" i="4"/>
  <c r="U692" i="4"/>
  <c r="U693" i="4"/>
  <c r="U709" i="4"/>
  <c r="U694" i="4"/>
  <c r="U695" i="4"/>
  <c r="U696" i="4"/>
  <c r="U728" i="4"/>
  <c r="H403" i="45" l="1"/>
  <c r="U711" i="4"/>
  <c r="U712" i="4"/>
  <c r="U697" i="4"/>
  <c r="H404" i="45" l="1"/>
  <c r="U702" i="4"/>
  <c r="U703" i="4"/>
  <c r="U704" i="4"/>
  <c r="U705" i="4"/>
  <c r="H405" i="45" l="1"/>
  <c r="U706" i="4"/>
  <c r="H406" i="45" l="1"/>
  <c r="U707" i="4"/>
  <c r="H407" i="45" l="1"/>
  <c r="U708" i="4"/>
  <c r="H408" i="45" l="1"/>
  <c r="U710" i="4"/>
  <c r="H409" i="45" l="1"/>
  <c r="U722" i="4"/>
  <c r="U713" i="4"/>
  <c r="H410" i="45" l="1"/>
  <c r="U716" i="4"/>
  <c r="H411" i="45" l="1"/>
  <c r="U717" i="4"/>
  <c r="H412" i="45" l="1"/>
  <c r="U718" i="4"/>
  <c r="H413" i="45" l="1"/>
  <c r="U720" i="4"/>
  <c r="H414" i="45" l="1"/>
  <c r="U726" i="4"/>
  <c r="U721" i="4"/>
  <c r="H415" i="45" l="1"/>
  <c r="U723" i="4"/>
  <c r="U724" i="4"/>
  <c r="U725" i="4"/>
  <c r="H416" i="45" l="1"/>
  <c r="U729" i="4"/>
  <c r="H417" i="45" l="1"/>
  <c r="U736" i="4"/>
  <c r="H418" i="45" l="1"/>
  <c r="U749" i="4"/>
  <c r="U740" i="4"/>
  <c r="H419" i="45" l="1"/>
  <c r="U744" i="4"/>
  <c r="U742" i="4"/>
  <c r="U745" i="4"/>
  <c r="H420" i="45" l="1"/>
  <c r="U743" i="4"/>
  <c r="U760" i="4"/>
  <c r="H421" i="45" l="1"/>
  <c r="U747" i="4"/>
  <c r="H422" i="45" l="1"/>
  <c r="U748" i="4"/>
  <c r="U759" i="4"/>
  <c r="H423" i="45" l="1"/>
  <c r="U758" i="4"/>
  <c r="H424" i="45" l="1"/>
  <c r="U777" i="4"/>
  <c r="U761" i="4"/>
  <c r="U772" i="4"/>
  <c r="H425" i="45" l="1"/>
  <c r="U775" i="4"/>
  <c r="U762" i="4"/>
  <c r="H426" i="45" l="1"/>
  <c r="U763" i="4"/>
  <c r="U765" i="4"/>
  <c r="H427" i="45" l="1"/>
  <c r="U782" i="4"/>
  <c r="U764" i="4"/>
  <c r="H428" i="45" l="1"/>
  <c r="U767" i="4"/>
  <c r="H429" i="45" l="1"/>
  <c r="U768" i="4"/>
  <c r="H430" i="45" l="1"/>
  <c r="U769" i="4"/>
  <c r="H431" i="45" l="1"/>
  <c r="U770" i="4"/>
  <c r="H432" i="45" l="1"/>
  <c r="U780" i="4"/>
  <c r="U774" i="4"/>
  <c r="H433" i="45" l="1"/>
  <c r="U783" i="4" s="1"/>
  <c r="U776" i="4"/>
  <c r="U78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<sst xmlns="http://schemas.openxmlformats.org/spreadsheetml/2006/main" count="127556" uniqueCount="33820">
  <si>
    <t>DIONE</t>
  </si>
  <si>
    <t>CYCLADES</t>
  </si>
  <si>
    <t>MARIBELLA</t>
  </si>
  <si>
    <t>MONTEVIDEO</t>
  </si>
  <si>
    <t>AMAGGI</t>
  </si>
  <si>
    <t>MAZURY</t>
  </si>
  <si>
    <t>PEDHOULAS LEADER</t>
  </si>
  <si>
    <t>NETHERLANDS</t>
  </si>
  <si>
    <t>MAIRINI</t>
  </si>
  <si>
    <t>ARROYO SECO</t>
  </si>
  <si>
    <t>PANSTELLAR</t>
  </si>
  <si>
    <t>WEN ZHU HAI</t>
  </si>
  <si>
    <t>MYRA</t>
  </si>
  <si>
    <t>PONTONIKIS</t>
  </si>
  <si>
    <t>PRABHU SAKHAWAT</t>
  </si>
  <si>
    <t>CHS</t>
  </si>
  <si>
    <t>AFRICA</t>
  </si>
  <si>
    <t>ACA</t>
  </si>
  <si>
    <t>COFCO</t>
  </si>
  <si>
    <t>SUNSHINE BLISS</t>
  </si>
  <si>
    <t>SPAIN</t>
  </si>
  <si>
    <t>CHINA</t>
  </si>
  <si>
    <t>BANGLADESH</t>
  </si>
  <si>
    <t>VIETNAM</t>
  </si>
  <si>
    <t>CYPRUS</t>
  </si>
  <si>
    <t>EGYPT</t>
  </si>
  <si>
    <t>ISRAEL</t>
  </si>
  <si>
    <t>TURKEY</t>
  </si>
  <si>
    <t>NIGERIA</t>
  </si>
  <si>
    <t>CHILE</t>
  </si>
  <si>
    <t>PERU</t>
  </si>
  <si>
    <t>GERMANY</t>
  </si>
  <si>
    <t>ITALY</t>
  </si>
  <si>
    <t>GREECE</t>
  </si>
  <si>
    <t>PORTUGAL</t>
  </si>
  <si>
    <t>THAILAND</t>
  </si>
  <si>
    <t>TUNISIA</t>
  </si>
  <si>
    <t>Region</t>
  </si>
  <si>
    <t>Product</t>
  </si>
  <si>
    <t>Destination</t>
  </si>
  <si>
    <t>V/M</t>
  </si>
  <si>
    <t>PUMA</t>
  </si>
  <si>
    <t>COUNTESS I</t>
  </si>
  <si>
    <t>Status</t>
  </si>
  <si>
    <t>Date</t>
  </si>
  <si>
    <t>Shipper</t>
  </si>
  <si>
    <t>Coord</t>
  </si>
  <si>
    <t>Port</t>
  </si>
  <si>
    <t>Berth</t>
  </si>
  <si>
    <t>ARG. SBEANS</t>
  </si>
  <si>
    <t>BUNGE</t>
  </si>
  <si>
    <t>LDC</t>
  </si>
  <si>
    <t>BAHIA BLANCA</t>
  </si>
  <si>
    <t>ASIA</t>
  </si>
  <si>
    <t>CARGILL</t>
  </si>
  <si>
    <t>SAN LORENZO</t>
  </si>
  <si>
    <t>NUEVA PALMIRA</t>
  </si>
  <si>
    <t>ADM</t>
  </si>
  <si>
    <t>ROSARIO</t>
  </si>
  <si>
    <t>NECOCHEA</t>
  </si>
  <si>
    <t>LIMA</t>
  </si>
  <si>
    <t>TBC</t>
  </si>
  <si>
    <t>TRITON</t>
  </si>
  <si>
    <t>APOLLON</t>
  </si>
  <si>
    <t>AVENTICUM</t>
  </si>
  <si>
    <t>CSK UNITY</t>
  </si>
  <si>
    <t>ADRIATICA GRAECA</t>
  </si>
  <si>
    <t>RED ROSE</t>
  </si>
  <si>
    <t>CLARA</t>
  </si>
  <si>
    <t>OCEAN EAGLE</t>
  </si>
  <si>
    <t>ANGELIC GLORY</t>
  </si>
  <si>
    <t>ATLANTIC EAGLE</t>
  </si>
  <si>
    <t>GIORGOS B</t>
  </si>
  <si>
    <t>GRAECIA UNIVERSALIS</t>
  </si>
  <si>
    <t>AMAZON</t>
  </si>
  <si>
    <t>CEMTEX VENTURE</t>
  </si>
  <si>
    <t>ZARATE</t>
  </si>
  <si>
    <t>VICENTIN</t>
  </si>
  <si>
    <t>Buyer</t>
  </si>
  <si>
    <t>SAUDI ARABIA</t>
  </si>
  <si>
    <t>SAN PEDRO</t>
  </si>
  <si>
    <t>LEBANON</t>
  </si>
  <si>
    <t>NORD SUN</t>
  </si>
  <si>
    <t>RUSSIA</t>
  </si>
  <si>
    <t>SEAGUARDIAN</t>
  </si>
  <si>
    <t>EPIPHANIA</t>
  </si>
  <si>
    <t>MYRTO</t>
  </si>
  <si>
    <t>NORD NEPTUNE</t>
  </si>
  <si>
    <t>SEABOSS</t>
  </si>
  <si>
    <t>ANDANTE</t>
  </si>
  <si>
    <t>TORRENT</t>
  </si>
  <si>
    <t>RYSY</t>
  </si>
  <si>
    <t>MBA FUTURE</t>
  </si>
  <si>
    <t>AFA</t>
  </si>
  <si>
    <t>GLYFADA I</t>
  </si>
  <si>
    <t>PARANA GUAZU</t>
  </si>
  <si>
    <t>USA</t>
  </si>
  <si>
    <t>ZINA</t>
  </si>
  <si>
    <t>MAY</t>
  </si>
  <si>
    <t>TOP WEATHER</t>
  </si>
  <si>
    <t>AMELIE</t>
  </si>
  <si>
    <t>FU RONG FENG</t>
  </si>
  <si>
    <t>GRAND ANNABELLE</t>
  </si>
  <si>
    <t>URU. BEANS</t>
  </si>
  <si>
    <t>YU ZHU FENG</t>
  </si>
  <si>
    <t>DEL GUAZU</t>
  </si>
  <si>
    <t>AMS PEGASUS III</t>
  </si>
  <si>
    <t>KESARIA</t>
  </si>
  <si>
    <t>CORONIS</t>
  </si>
  <si>
    <t>SANKO FORTUNE</t>
  </si>
  <si>
    <t>MARINE PRINCESS</t>
  </si>
  <si>
    <t>POLA UGLICH</t>
  </si>
  <si>
    <t>HONG YUAN</t>
  </si>
  <si>
    <t>Grand Total</t>
  </si>
  <si>
    <t>GOLDENEYE</t>
  </si>
  <si>
    <t>POLA PALEKH</t>
  </si>
  <si>
    <t>KING BARLEY</t>
  </si>
  <si>
    <t>POLA LADOGA</t>
  </si>
  <si>
    <t>DL IVY</t>
  </si>
  <si>
    <t>LOS GROBO</t>
  </si>
  <si>
    <t>THERESA HAINAN</t>
  </si>
  <si>
    <t>YASA PIONEER</t>
  </si>
  <si>
    <t>STRATEGIC VENTURE</t>
  </si>
  <si>
    <t>VENTURE DYLAN</t>
  </si>
  <si>
    <t>STRATEGIC UNITY</t>
  </si>
  <si>
    <t>ULTRA TOLHUACA</t>
  </si>
  <si>
    <t>V DUE</t>
  </si>
  <si>
    <t>PANASIATIC</t>
  </si>
  <si>
    <t>MOLCA</t>
  </si>
  <si>
    <t>VALIANT SPRING</t>
  </si>
  <si>
    <t>IONIC KATANA</t>
  </si>
  <si>
    <t>BULK POLAND</t>
  </si>
  <si>
    <t>POLA MUROM</t>
  </si>
  <si>
    <t>STARA PLANINA</t>
  </si>
  <si>
    <t>SHINING BLISS</t>
  </si>
  <si>
    <t>TOPEKA</t>
  </si>
  <si>
    <t>MISTRAL</t>
  </si>
  <si>
    <t>POLA ONEGA</t>
  </si>
  <si>
    <t>KUMAGRO</t>
  </si>
  <si>
    <t>NORDTIGRIS</t>
  </si>
  <si>
    <t>ARGENTINA</t>
  </si>
  <si>
    <t>MEDI SYDNEY</t>
  </si>
  <si>
    <t>AMADEUS</t>
  </si>
  <si>
    <t>KING BATON ROUGE</t>
  </si>
  <si>
    <t>IVS THANDA</t>
  </si>
  <si>
    <t>CS JADEN</t>
  </si>
  <si>
    <t>SHANDONG HAI WANG</t>
  </si>
  <si>
    <t>OCEAN FREEDOM</t>
  </si>
  <si>
    <t>ZHENG HUI</t>
  </si>
  <si>
    <t>ROSCO BANYAN</t>
  </si>
  <si>
    <t>TAMPA BAY</t>
  </si>
  <si>
    <t>RENAISSANCE</t>
  </si>
  <si>
    <t>NORDSEINE</t>
  </si>
  <si>
    <t>SEACON 9</t>
  </si>
  <si>
    <t>TRAMMO BAUMANN</t>
  </si>
  <si>
    <t>ASIAN TRIUMPH</t>
  </si>
  <si>
    <t>AFRICAN LILY</t>
  </si>
  <si>
    <t>INSPIRATION LAKE</t>
  </si>
  <si>
    <t>LISSA TOPIC</t>
  </si>
  <si>
    <t>ULTRA LETIZIA</t>
  </si>
  <si>
    <t>OLIVIA R</t>
  </si>
  <si>
    <t>MOREA</t>
  </si>
  <si>
    <t>LIA M</t>
  </si>
  <si>
    <t>VISHVA PREETI</t>
  </si>
  <si>
    <t>ASTORIA</t>
  </si>
  <si>
    <t>HANZE GENUA</t>
  </si>
  <si>
    <t>EGRET OASIS</t>
  </si>
  <si>
    <t>AXIOS</t>
  </si>
  <si>
    <t>ADELINA</t>
  </si>
  <si>
    <t>BRAHMS</t>
  </si>
  <si>
    <t>UNITY</t>
  </si>
  <si>
    <t>IKARIA ANGEL</t>
  </si>
  <si>
    <t>SAKIZAYA CHAMPION</t>
  </si>
  <si>
    <t>CIELO DI ANGRA</t>
  </si>
  <si>
    <t>MYKONOS SEAS</t>
  </si>
  <si>
    <t>CRIMSON PRINCESS</t>
  </si>
  <si>
    <t>HANNAH</t>
  </si>
  <si>
    <t>RIVARA</t>
  </si>
  <si>
    <t>CENTURIUS</t>
  </si>
  <si>
    <t>NISSAKI</t>
  </si>
  <si>
    <t>AQUAMARINE</t>
  </si>
  <si>
    <t>Others</t>
  </si>
  <si>
    <t>PACIFIC LOGGER</t>
  </si>
  <si>
    <t>LALIS D</t>
  </si>
  <si>
    <t>WULIN</t>
  </si>
  <si>
    <t>VOSCO SUNRISE</t>
  </si>
  <si>
    <t>KIWI TRADER</t>
  </si>
  <si>
    <t>PANVISION</t>
  </si>
  <si>
    <t>ABY JEANNETTE</t>
  </si>
  <si>
    <t>FH FANG CHENG</t>
  </si>
  <si>
    <t>ECO SPLENDOR</t>
  </si>
  <si>
    <t>CHARMEY</t>
  </si>
  <si>
    <t>CAPE MORETON</t>
  </si>
  <si>
    <t>GRAND ALMA</t>
  </si>
  <si>
    <t>FIRST BROTHER</t>
  </si>
  <si>
    <t>FENG DE HAI</t>
  </si>
  <si>
    <t>CANADA</t>
  </si>
  <si>
    <t>PY. BEANS</t>
  </si>
  <si>
    <t>UPR</t>
  </si>
  <si>
    <t>Nº DJVE</t>
  </si>
  <si>
    <t>FECHA DE 
REGISTRO</t>
  </si>
  <si>
    <t>Nº SOLICITUD
DJVE</t>
  </si>
  <si>
    <t>FECHA DE 
PRESENTACION</t>
  </si>
  <si>
    <t>PRODUCTO</t>
  </si>
  <si>
    <t>TONS</t>
  </si>
  <si>
    <t>COSECHA /  EMBARQUE</t>
  </si>
  <si>
    <t>OPCION</t>
  </si>
  <si>
    <t>RAZON SOCIAL</t>
  </si>
  <si>
    <t>SOJA</t>
  </si>
  <si>
    <t>ADM AGRO S.R.L. (EX A.C. TOEPER INT. ARG. SRL)</t>
  </si>
  <si>
    <t>AMAGGI ARGENTINA SA</t>
  </si>
  <si>
    <t>ASOCIACIÓN DE COOPERATIVAS ARGENTINAS - COOP. - LTDA.</t>
  </si>
  <si>
    <t>CARGILL S.A.C.I.</t>
  </si>
  <si>
    <t>MOLINO CAÑUELAS SACIFIA</t>
  </si>
  <si>
    <t>KUMAGRO S.A.</t>
  </si>
  <si>
    <t>OLEAGINOSA MORENO HNOS S A C I F I A</t>
  </si>
  <si>
    <t>LDC ARGENTINA S.A.</t>
  </si>
  <si>
    <t>CHS DE ARGENTINA SA</t>
  </si>
  <si>
    <t>RIVARA S.A.</t>
  </si>
  <si>
    <t>FONDOMONTE SOUTH AMERICA SA</t>
  </si>
  <si>
    <t>CANTABRIA SA</t>
  </si>
  <si>
    <t>AGRICULTORES FEDERADOS ARGENTINOS SCL</t>
  </si>
  <si>
    <t>VICENTIN SAIC</t>
  </si>
  <si>
    <t>Año</t>
  </si>
  <si>
    <t>embarque</t>
  </si>
  <si>
    <t>KROUSSON</t>
  </si>
  <si>
    <t>NORDIC NANJING</t>
  </si>
  <si>
    <t>BERGE SNOWDON</t>
  </si>
  <si>
    <t>CALYPSO N</t>
  </si>
  <si>
    <t>AMIS CHAMPION</t>
  </si>
  <si>
    <t>PETROAGRO S.A.</t>
  </si>
  <si>
    <t>CLIPPER TRUST</t>
  </si>
  <si>
    <t>AP SVETI VLAHO</t>
  </si>
  <si>
    <t>ALITHIA</t>
  </si>
  <si>
    <t>IKAN BERKAS</t>
  </si>
  <si>
    <t>VISHVA ANAND</t>
  </si>
  <si>
    <t>VULLY</t>
  </si>
  <si>
    <t>PUGET SOUND</t>
  </si>
  <si>
    <t>STAR MOIRA</t>
  </si>
  <si>
    <t>VOGE EMMA</t>
  </si>
  <si>
    <t>PETROAGRO</t>
  </si>
  <si>
    <t>INTERLINK PROBITY</t>
  </si>
  <si>
    <t>VENTURE HARMONY</t>
  </si>
  <si>
    <t>ARGONAUT</t>
  </si>
  <si>
    <t>PEACE PEARL</t>
  </si>
  <si>
    <t>CANTABRIA</t>
  </si>
  <si>
    <t>DL DAHLIA</t>
  </si>
  <si>
    <t>JAMES BAY</t>
  </si>
  <si>
    <t>MARATHA PRUDENCE</t>
  </si>
  <si>
    <t>GROBOCOPATEL HERMANOS S.A.</t>
  </si>
  <si>
    <t>MELINDA</t>
  </si>
  <si>
    <t>PATIENCE LAKE</t>
  </si>
  <si>
    <t>STAR PISCES</t>
  </si>
  <si>
    <t>SPECIAL GRAINS S.A.</t>
  </si>
  <si>
    <t>OMHSA</t>
  </si>
  <si>
    <t>ALTAIR SKY</t>
  </si>
  <si>
    <t>NORDRUBICON</t>
  </si>
  <si>
    <t>LYCAVITOS</t>
  </si>
  <si>
    <t>AFRICAN BULKER</t>
  </si>
  <si>
    <t>LAN BAO HAI</t>
  </si>
  <si>
    <t>RONALB SRL</t>
  </si>
  <si>
    <t>RICARDA</t>
  </si>
  <si>
    <t>PRETTY VICTORY</t>
  </si>
  <si>
    <t>MELPOMENI</t>
  </si>
  <si>
    <t>AGROFINA S A</t>
  </si>
  <si>
    <t>KM SINGAPORE</t>
  </si>
  <si>
    <t>SHUN XIN</t>
  </si>
  <si>
    <t>EMERALD BAY</t>
  </si>
  <si>
    <t>STRATEGIC HARMONY</t>
  </si>
  <si>
    <t>TOBA</t>
  </si>
  <si>
    <t>SYROS</t>
  </si>
  <si>
    <t>IVORY COAST</t>
  </si>
  <si>
    <t>MACKENZIE</t>
  </si>
  <si>
    <t>BUNGE ARGENTINA SA</t>
  </si>
  <si>
    <t>INTERLINK ACTIVITY</t>
  </si>
  <si>
    <t>HUAYANG ENDEAVOUR</t>
  </si>
  <si>
    <t>MARTHA</t>
  </si>
  <si>
    <t>CORAL AMBER</t>
  </si>
  <si>
    <t>SHAO SHAN 5</t>
  </si>
  <si>
    <t>COFCO INTERNATIONAL ARGENTINA</t>
  </si>
  <si>
    <t>LOS GROBO AGROPECUARIA S.A.</t>
  </si>
  <si>
    <t>ATHINA</t>
  </si>
  <si>
    <t>CHINA FRIENDSHIP</t>
  </si>
  <si>
    <t>INDIAN SOLIDARITY</t>
  </si>
  <si>
    <t>SEDNA OCEAN</t>
  </si>
  <si>
    <t>BALTIC BREEZE</t>
  </si>
  <si>
    <t>GRACE ONE</t>
  </si>
  <si>
    <t>ETERNAL BLISS</t>
  </si>
  <si>
    <t>CHORUS</t>
  </si>
  <si>
    <t>DENEB</t>
  </si>
  <si>
    <t>CHARANA NAREE</t>
  </si>
  <si>
    <t>CRESTED EAGLE</t>
  </si>
  <si>
    <t>RAINBOW QUEST</t>
  </si>
  <si>
    <t>GUO YUAN 28</t>
  </si>
  <si>
    <t>KERVEROS</t>
  </si>
  <si>
    <t>RODOPI</t>
  </si>
  <si>
    <t>VERY MARIA</t>
  </si>
  <si>
    <t>VIJAYANAGAR</t>
  </si>
  <si>
    <t>HAO YUE</t>
  </si>
  <si>
    <t>MITOSE</t>
  </si>
  <si>
    <t>ARTEMIS</t>
  </si>
  <si>
    <t>ASTREA</t>
  </si>
  <si>
    <t>CAMELLIA BLISS</t>
  </si>
  <si>
    <t>DESERT SPRING</t>
  </si>
  <si>
    <t>ALGERIA</t>
  </si>
  <si>
    <t>AMSTEL OSPREY</t>
  </si>
  <si>
    <t>RAMALLO</t>
  </si>
  <si>
    <t>DATE</t>
  </si>
  <si>
    <t>CURCIJA S.A.</t>
  </si>
  <si>
    <t>FWN RAPIDE</t>
  </si>
  <si>
    <t>CUBA</t>
  </si>
  <si>
    <t>CALIPSO</t>
  </si>
  <si>
    <t>ARKLOW SPIRIT</t>
  </si>
  <si>
    <t>HAKATA QUEEN</t>
  </si>
  <si>
    <t>IONIC HAWK</t>
  </si>
  <si>
    <t>STAR GWYNETH</t>
  </si>
  <si>
    <t>AJAX</t>
  </si>
  <si>
    <t>NAVIOS MARCO POLO</t>
  </si>
  <si>
    <t>Month</t>
  </si>
  <si>
    <t>Year</t>
  </si>
  <si>
    <t>Commercial Year</t>
  </si>
  <si>
    <t>MOROCCO</t>
  </si>
  <si>
    <t>ACHILLES BULKER</t>
  </si>
  <si>
    <t>Quantity</t>
  </si>
  <si>
    <t>NUEVA PALMIRA(R.O.U.)</t>
  </si>
  <si>
    <t>MONTEVIDEO (R.O.U)</t>
  </si>
  <si>
    <t>NAVIOS TERMINAL NORTH</t>
  </si>
  <si>
    <t>ALKIMOS HERACLES</t>
  </si>
  <si>
    <t>VITAGRACE</t>
  </si>
  <si>
    <t>MOON GLOBE</t>
  </si>
  <si>
    <t>SOUTH AMERICA</t>
  </si>
  <si>
    <t>NORTH AMERICA</t>
  </si>
  <si>
    <t>COUNTRY</t>
  </si>
  <si>
    <t>REGION</t>
  </si>
  <si>
    <t xml:space="preserve">COFCO INTERNATIONAL ARGENTINA </t>
  </si>
  <si>
    <t>TOMINI UNITY</t>
  </si>
  <si>
    <t>BUNUN ACE</t>
  </si>
  <si>
    <t>ODYSSEAS L</t>
  </si>
  <si>
    <t>SANTA EMILIA</t>
  </si>
  <si>
    <t>MAURITIUS</t>
  </si>
  <si>
    <t>GROBOCOPATEL HERMANOS</t>
  </si>
  <si>
    <t>MES REG</t>
  </si>
  <si>
    <t>Counter-Party</t>
  </si>
  <si>
    <t>MES REG2</t>
  </si>
  <si>
    <t>Vessel Name</t>
  </si>
  <si>
    <t>ABY MONICA</t>
  </si>
  <si>
    <t>ABY VIRGINIA</t>
  </si>
  <si>
    <t>ACHILLES</t>
  </si>
  <si>
    <t>ACHILLES II</t>
  </si>
  <si>
    <t>AD ASTRA</t>
  </si>
  <si>
    <t>ADAM I</t>
  </si>
  <si>
    <t>ADELANTE</t>
  </si>
  <si>
    <t>ADRIANA ROSE</t>
  </si>
  <si>
    <t>ADS ARENDAL</t>
  </si>
  <si>
    <t>ADS GALTESUND</t>
  </si>
  <si>
    <t>AEOLIAN VISION</t>
  </si>
  <si>
    <t>AFRICA GRAECA</t>
  </si>
  <si>
    <t>AFRICAN GRIFFON</t>
  </si>
  <si>
    <t>AFRICAN LOON</t>
  </si>
  <si>
    <t>AFRICAN LUNDE</t>
  </si>
  <si>
    <t>AFROESSA</t>
  </si>
  <si>
    <t>AGIA VALENTINI</t>
  </si>
  <si>
    <t>AGIOS KONSTANTINOS</t>
  </si>
  <si>
    <t>AGIOS SOSTIS</t>
  </si>
  <si>
    <t>AKAKI</t>
  </si>
  <si>
    <t>ALAM MULIA</t>
  </si>
  <si>
    <t>ALAM PINTAR</t>
  </si>
  <si>
    <t>ALCMENE</t>
  </si>
  <si>
    <t>ALCOR</t>
  </si>
  <si>
    <t>ALCYON</t>
  </si>
  <si>
    <t>ALEXANDRA</t>
  </si>
  <si>
    <t>ALEXANDRIA</t>
  </si>
  <si>
    <t>ALIKI PERROTIS</t>
  </si>
  <si>
    <t>ALKIMOS</t>
  </si>
  <si>
    <t>ALKYON</t>
  </si>
  <si>
    <t>ALMA</t>
  </si>
  <si>
    <t>ALPHA AFOVOS</t>
  </si>
  <si>
    <t>ALPHA HARMONY</t>
  </si>
  <si>
    <t>ALPHA LOYALTY</t>
  </si>
  <si>
    <t>ALPHA MELODY</t>
  </si>
  <si>
    <t>ALPHA PROGRESS</t>
  </si>
  <si>
    <t>ALPHA VISION</t>
  </si>
  <si>
    <t>ALPHA WISDOM</t>
  </si>
  <si>
    <t>AM ANNABA</t>
  </si>
  <si>
    <t>AM EXPRESS</t>
  </si>
  <si>
    <t>AMALFI</t>
  </si>
  <si>
    <t>AMBER CHAMPION</t>
  </si>
  <si>
    <t>AMERICA GRAECA</t>
  </si>
  <si>
    <t>AMIRA</t>
  </si>
  <si>
    <t>AMIS DOLPHIN</t>
  </si>
  <si>
    <t>AN HO</t>
  </si>
  <si>
    <t>ANASTASIA</t>
  </si>
  <si>
    <t>ANDEAN</t>
  </si>
  <si>
    <t>ANDREAS PETRAKIS</t>
  </si>
  <si>
    <t>ANDRIA</t>
  </si>
  <si>
    <t>ANDROMEDA</t>
  </si>
  <si>
    <t>ANDROS</t>
  </si>
  <si>
    <t>ANDROUSA</t>
  </si>
  <si>
    <t>ANGELIC PEACE</t>
  </si>
  <si>
    <t>ANGELINA</t>
  </si>
  <si>
    <t>ANNA</t>
  </si>
  <si>
    <t>ANNA MARIA</t>
  </si>
  <si>
    <t>ANNA S</t>
  </si>
  <si>
    <t>ANNA SMILE</t>
  </si>
  <si>
    <t>ANNY PETRAKIS</t>
  </si>
  <si>
    <t>ANTARES</t>
  </si>
  <si>
    <t>ANTWERPIA</t>
  </si>
  <si>
    <t>AOM GAIA</t>
  </si>
  <si>
    <t>AOM GEORGINA</t>
  </si>
  <si>
    <t>APHRODITE L</t>
  </si>
  <si>
    <t>APOLLO</t>
  </si>
  <si>
    <t>AQUAGRACE</t>
  </si>
  <si>
    <t>ARCTURUS</t>
  </si>
  <si>
    <t>ARETHUSA</t>
  </si>
  <si>
    <t>ARGOLIS</t>
  </si>
  <si>
    <t>ARIANA</t>
  </si>
  <si>
    <t>AROUZU</t>
  </si>
  <si>
    <t>ARPEGGIO</t>
  </si>
  <si>
    <t>ASCANIUS</t>
  </si>
  <si>
    <t>ASIA GRAECA</t>
  </si>
  <si>
    <t>ASIA OPAL</t>
  </si>
  <si>
    <t>ASPASIA LUCK</t>
  </si>
  <si>
    <t>ASTERION</t>
  </si>
  <si>
    <t>ATALANDI</t>
  </si>
  <si>
    <t>ATALANTA</t>
  </si>
  <si>
    <t>ATHANASIA C</t>
  </si>
  <si>
    <t>ATHENA</t>
  </si>
  <si>
    <t>ATHINA CARRAS</t>
  </si>
  <si>
    <t>ATHINA L</t>
  </si>
  <si>
    <t>ATHINOULA</t>
  </si>
  <si>
    <t>ATLANTIC HERO</t>
  </si>
  <si>
    <t>ATLANTIC LEGEND</t>
  </si>
  <si>
    <t>ATLANTIC MOON</t>
  </si>
  <si>
    <t>ATLAS</t>
  </si>
  <si>
    <t>ATLAS B</t>
  </si>
  <si>
    <t>ATROTOS HERACLES</t>
  </si>
  <si>
    <t>ATTALIA</t>
  </si>
  <si>
    <t>AUDAX</t>
  </si>
  <si>
    <t>AVALON</t>
  </si>
  <si>
    <t>AVAX</t>
  </si>
  <si>
    <t>AZALEA SKY</t>
  </si>
  <si>
    <t>AZUR</t>
  </si>
  <si>
    <t>BAHIA 1</t>
  </si>
  <si>
    <t>BALI</t>
  </si>
  <si>
    <t>BALTIA</t>
  </si>
  <si>
    <t>BANZAI</t>
  </si>
  <si>
    <t>BAO RUN</t>
  </si>
  <si>
    <t>BARNACLE</t>
  </si>
  <si>
    <t>BBG BRIGHT</t>
  </si>
  <si>
    <t>BBG ENDEAVOR</t>
  </si>
  <si>
    <t>BBG GLORY</t>
  </si>
  <si>
    <t>BEIJING 2008</t>
  </si>
  <si>
    <t>BEKS CEYDA</t>
  </si>
  <si>
    <t>BEKS YILMAZ</t>
  </si>
  <si>
    <t>BELFOREST</t>
  </si>
  <si>
    <t>BELGRANO</t>
  </si>
  <si>
    <t>BELLAMYS</t>
  </si>
  <si>
    <t>BELLATRIX</t>
  </si>
  <si>
    <t>BELLEMAR</t>
  </si>
  <si>
    <t>BELO HORIZONTE</t>
  </si>
  <si>
    <t>BERLIN</t>
  </si>
  <si>
    <t>BEST TRADER</t>
  </si>
  <si>
    <t>BETEIGEUZE</t>
  </si>
  <si>
    <t>BK ALICE</t>
  </si>
  <si>
    <t>BLACK PEARL</t>
  </si>
  <si>
    <t>BLESSED LUCK</t>
  </si>
  <si>
    <t>BLUE CHIP</t>
  </si>
  <si>
    <t>BLUEBILL</t>
  </si>
  <si>
    <t>BLUMENAU</t>
  </si>
  <si>
    <t>BONANZA YR</t>
  </si>
  <si>
    <t>BONITA</t>
  </si>
  <si>
    <t>BORA</t>
  </si>
  <si>
    <t>BOREAL</t>
  </si>
  <si>
    <t>BRAVEHEART</t>
  </si>
  <si>
    <t>BRAVERY</t>
  </si>
  <si>
    <t>BRENDA</t>
  </si>
  <si>
    <t>BRIGHT PEGASUS</t>
  </si>
  <si>
    <t>BRIGHT WIND</t>
  </si>
  <si>
    <t>BRYANT</t>
  </si>
  <si>
    <t>BTG DENALI</t>
  </si>
  <si>
    <t>BTG EVEREST</t>
  </si>
  <si>
    <t>BTG KAILASH</t>
  </si>
  <si>
    <t>BTG MATTERHORN</t>
  </si>
  <si>
    <t>BTG OLYMPOS</t>
  </si>
  <si>
    <t>BTG RAINIER</t>
  </si>
  <si>
    <t>BULK AQUILA</t>
  </si>
  <si>
    <t>BULK CASTOR</t>
  </si>
  <si>
    <t>BULK ELECTRA</t>
  </si>
  <si>
    <t>BULK PORTUGAL</t>
  </si>
  <si>
    <t>BULK SWEDEN</t>
  </si>
  <si>
    <t>CALHOUN</t>
  </si>
  <si>
    <t>CAP FERRAT</t>
  </si>
  <si>
    <t>CAPE KASOS</t>
  </si>
  <si>
    <t>CAPE KENNEDY</t>
  </si>
  <si>
    <t>CAPE RACE</t>
  </si>
  <si>
    <t>CAPETAN GIORGIS</t>
  </si>
  <si>
    <t>CAPITOLA</t>
  </si>
  <si>
    <t>CAPT STEFANOS</t>
  </si>
  <si>
    <t>CAPTAIN ANTONIS</t>
  </si>
  <si>
    <t>CAPTAIN DIAMANTIS</t>
  </si>
  <si>
    <t>CARAVOS HARMONY</t>
  </si>
  <si>
    <t>CARAVOS TRIUMPH</t>
  </si>
  <si>
    <t>CATALINA</t>
  </si>
  <si>
    <t>CBC FUYI</t>
  </si>
  <si>
    <t>CEMTEX CREATION</t>
  </si>
  <si>
    <t>CEMTEX INNOVATION</t>
  </si>
  <si>
    <t>CEMTEX SINCERITY</t>
  </si>
  <si>
    <t>CEMTEX WISDOM</t>
  </si>
  <si>
    <t>CENTAURUS OCEAN</t>
  </si>
  <si>
    <t>CEPHEUS OCEAN</t>
  </si>
  <si>
    <t>CERAFINA</t>
  </si>
  <si>
    <t>CETUS</t>
  </si>
  <si>
    <t>CF DIAMOND</t>
  </si>
  <si>
    <t>CHANCE</t>
  </si>
  <si>
    <t>CHENGYANG EMINENCE</t>
  </si>
  <si>
    <t>CHRIS</t>
  </si>
  <si>
    <t>CHRISTINA IV</t>
  </si>
  <si>
    <t>CHRYSANTHI S</t>
  </si>
  <si>
    <t>CIC EPOS</t>
  </si>
  <si>
    <t>CIC PIRAEUS</t>
  </si>
  <si>
    <t>CIHAN</t>
  </si>
  <si>
    <t>CK ANGIE</t>
  </si>
  <si>
    <t>CK BLUEBELL</t>
  </si>
  <si>
    <t>CLIO</t>
  </si>
  <si>
    <t>CLIPPER AMSTERDAM</t>
  </si>
  <si>
    <t>CLIPPER EXCALIBUR</t>
  </si>
  <si>
    <t>CLIPPER IMABARI</t>
  </si>
  <si>
    <t>CLIPPER TRITON</t>
  </si>
  <si>
    <t>CLIPPER VICTORY</t>
  </si>
  <si>
    <t>CLIPPER VIKING</t>
  </si>
  <si>
    <t>CLYMENE</t>
  </si>
  <si>
    <t>CMB CHIKAKO</t>
  </si>
  <si>
    <t>CMB SAKURA</t>
  </si>
  <si>
    <t>COAL PEARL</t>
  </si>
  <si>
    <t>COFCO 1</t>
  </si>
  <si>
    <t>CONCORDIA</t>
  </si>
  <si>
    <t>CORAL CRYSTAL</t>
  </si>
  <si>
    <t>CORAL JASPER</t>
  </si>
  <si>
    <t>CORAL OPAL</t>
  </si>
  <si>
    <t>CORINNA</t>
  </si>
  <si>
    <t>CP GUANGZHOU</t>
  </si>
  <si>
    <t>CP TIANJIN</t>
  </si>
  <si>
    <t>CRIMSON ACE</t>
  </si>
  <si>
    <t>CRIMSON EMPRESS</t>
  </si>
  <si>
    <t>CRYSTAL STAR</t>
  </si>
  <si>
    <t>CRYSTALIA</t>
  </si>
  <si>
    <t>CSK LONGEVITY</t>
  </si>
  <si>
    <t>CUI PING FENG</t>
  </si>
  <si>
    <t>DA SHUN</t>
  </si>
  <si>
    <t>DA TONG</t>
  </si>
  <si>
    <t>DA YING</t>
  </si>
  <si>
    <t>DAEBO NEWCASTLE</t>
  </si>
  <si>
    <t>DANAE</t>
  </si>
  <si>
    <t>DANAE R</t>
  </si>
  <si>
    <t>DANSAS</t>
  </si>
  <si>
    <t>DARWIN</t>
  </si>
  <si>
    <t>DARYA CHAND</t>
  </si>
  <si>
    <t>DARYA DEVI</t>
  </si>
  <si>
    <t>DARYA GAYATRI</t>
  </si>
  <si>
    <t>DARYA JYOTI</t>
  </si>
  <si>
    <t>DARYA KIRTHI</t>
  </si>
  <si>
    <t>DARYA LOK</t>
  </si>
  <si>
    <t>DARYA MA</t>
  </si>
  <si>
    <t>DE XIN HAI</t>
  </si>
  <si>
    <t>DELFIN</t>
  </si>
  <si>
    <t>DELPHINUS</t>
  </si>
  <si>
    <t>DENSA PELICAN</t>
  </si>
  <si>
    <t>DERBY</t>
  </si>
  <si>
    <t>DESERT EAGLE</t>
  </si>
  <si>
    <t>DIAS</t>
  </si>
  <si>
    <t>DIMITRIS L</t>
  </si>
  <si>
    <t>DL ACACIA</t>
  </si>
  <si>
    <t>DL ADONIS</t>
  </si>
  <si>
    <t>DL CARNATION</t>
  </si>
  <si>
    <t>DONA BIBI</t>
  </si>
  <si>
    <t>DONA TARA</t>
  </si>
  <si>
    <t>DORA SCHULTE</t>
  </si>
  <si>
    <t>DORIC ARROW</t>
  </si>
  <si>
    <t>DORIC LIBERTY</t>
  </si>
  <si>
    <t>DOUBLE PROSPERITY</t>
  </si>
  <si>
    <t>DRAFTVADER</t>
  </si>
  <si>
    <t>DRAGON</t>
  </si>
  <si>
    <t>DREAM STAR</t>
  </si>
  <si>
    <t>ECOAN G.O.</t>
  </si>
  <si>
    <t>ECOMAR G.O.</t>
  </si>
  <si>
    <t>ECOPRIDE G.O.</t>
  </si>
  <si>
    <t>EDELWEISS</t>
  </si>
  <si>
    <t>EFRAIM A</t>
  </si>
  <si>
    <t>EFROSSINI</t>
  </si>
  <si>
    <t>ELENA</t>
  </si>
  <si>
    <t>ELIKON</t>
  </si>
  <si>
    <t>ELLINA</t>
  </si>
  <si>
    <t>ELLY</t>
  </si>
  <si>
    <t>ELSA S</t>
  </si>
  <si>
    <t>EMERALD STAR</t>
  </si>
  <si>
    <t>ENERGY HOPE</t>
  </si>
  <si>
    <t>ENERGY PRIMAVERA</t>
  </si>
  <si>
    <t>EQUINOX EAGLE</t>
  </si>
  <si>
    <t>ERGINA LUCK</t>
  </si>
  <si>
    <t>ERIETTA</t>
  </si>
  <si>
    <t>ETERNAL GRACE</t>
  </si>
  <si>
    <t>EUROPA BAY</t>
  </si>
  <si>
    <t>EVA</t>
  </si>
  <si>
    <t>EVANGELIA</t>
  </si>
  <si>
    <t>EVANGELIA PETRAKIS</t>
  </si>
  <si>
    <t>EVANGELISTRIA</t>
  </si>
  <si>
    <t>EVER BEST</t>
  </si>
  <si>
    <t>EVER GRAND</t>
  </si>
  <si>
    <t>EVERGLORY</t>
  </si>
  <si>
    <t>FALCON TRADER</t>
  </si>
  <si>
    <t>FANOULA</t>
  </si>
  <si>
    <t>FAR EASTERN JUPITER</t>
  </si>
  <si>
    <t>FAR EASTERN MERCURY</t>
  </si>
  <si>
    <t>FEDERAL SAKURA</t>
  </si>
  <si>
    <t>FEDERAL SETO</t>
  </si>
  <si>
    <t>FEDERAL YOSHINO</t>
  </si>
  <si>
    <t>FENG HUANG FENG</t>
  </si>
  <si>
    <t>FH RI ZHAO</t>
  </si>
  <si>
    <t>FIGALIA NAVIGATOR</t>
  </si>
  <si>
    <t>FIGALIA PRUDENCE</t>
  </si>
  <si>
    <t>FIJI</t>
  </si>
  <si>
    <t>FIORELA</t>
  </si>
  <si>
    <t>FLAG EVI</t>
  </si>
  <si>
    <t>FLAG ZANNIS</t>
  </si>
  <si>
    <t>FLIPPER</t>
  </si>
  <si>
    <t>FLORA</t>
  </si>
  <si>
    <t>FORTUNE CLOVER</t>
  </si>
  <si>
    <t>FORTUNE EAST</t>
  </si>
  <si>
    <t>FORTUNE IRIS</t>
  </si>
  <si>
    <t>FORTUNE LADY</t>
  </si>
  <si>
    <t>FORTUNE MIRACLE</t>
  </si>
  <si>
    <t>FORTUNE RAINBOW</t>
  </si>
  <si>
    <t>FORTUNE SUNNY</t>
  </si>
  <si>
    <t>FOUR COAL</t>
  </si>
  <si>
    <t>FRAMURA</t>
  </si>
  <si>
    <t>FRANCESCO CORRADO</t>
  </si>
  <si>
    <t>FRATZESCOS</t>
  </si>
  <si>
    <t>FRONTIER HERO</t>
  </si>
  <si>
    <t>FYLA</t>
  </si>
  <si>
    <t>G R A</t>
  </si>
  <si>
    <t>GALAPAGOS</t>
  </si>
  <si>
    <t>GALAXY</t>
  </si>
  <si>
    <t>GALIO</t>
  </si>
  <si>
    <t>GEBE OLDENDORFF</t>
  </si>
  <si>
    <t>GENCO KNIGHT</t>
  </si>
  <si>
    <t>GENCO RAPTOR</t>
  </si>
  <si>
    <t>GENCO THUNDER</t>
  </si>
  <si>
    <t>GENCO VIGOUR</t>
  </si>
  <si>
    <t>GENESIS</t>
  </si>
  <si>
    <t>GENEVA QUEEN</t>
  </si>
  <si>
    <t>GENTLE SEAS</t>
  </si>
  <si>
    <t>GEORGE P</t>
  </si>
  <si>
    <t>GEORGITSI</t>
  </si>
  <si>
    <t>GERDT OLDENDORFF</t>
  </si>
  <si>
    <t>GH GLORY</t>
  </si>
  <si>
    <t>GH POWER</t>
  </si>
  <si>
    <t>GIORGAKIS</t>
  </si>
  <si>
    <t>GIORGOS DRACOPOULOS</t>
  </si>
  <si>
    <t>GLEAMSTAR</t>
  </si>
  <si>
    <t>GLOBAL BONANZA</t>
  </si>
  <si>
    <t>GLOBAL STAR</t>
  </si>
  <si>
    <t>GLORIOUS WIND</t>
  </si>
  <si>
    <t>GLORY</t>
  </si>
  <si>
    <t>GLORY FIRST</t>
  </si>
  <si>
    <t>GLORY NAVIGATOR</t>
  </si>
  <si>
    <t>GLORY ROTTERDAM</t>
  </si>
  <si>
    <t>GLYKOFILOUSSA</t>
  </si>
  <si>
    <t>GOLDEN ECLIPSE</t>
  </si>
  <si>
    <t>GOLDEN EMPRESS</t>
  </si>
  <si>
    <t>GOLDEN ENDEAVOUR</t>
  </si>
  <si>
    <t>GOLDEN ENDURER</t>
  </si>
  <si>
    <t>GOLDEN GINGER</t>
  </si>
  <si>
    <t>GOLDEN ROSE</t>
  </si>
  <si>
    <t>GOLDEN TRADER II</t>
  </si>
  <si>
    <t>GOOD LUCK</t>
  </si>
  <si>
    <t>GOOD WISH</t>
  </si>
  <si>
    <t>GORGOYPIKOOS</t>
  </si>
  <si>
    <t>GOYA</t>
  </si>
  <si>
    <t>GRAECIA NAUTICA</t>
  </si>
  <si>
    <t>GRAND AMANDA</t>
  </si>
  <si>
    <t>GRAND MARCIA</t>
  </si>
  <si>
    <t>GREAT COMFORT</t>
  </si>
  <si>
    <t>GREAT DRAGON 9</t>
  </si>
  <si>
    <t>GREAT HOPE</t>
  </si>
  <si>
    <t>GREAT LINK</t>
  </si>
  <si>
    <t>GREAT MIND</t>
  </si>
  <si>
    <t>GREAT OCEAN</t>
  </si>
  <si>
    <t>GREAT PIONEER</t>
  </si>
  <si>
    <t>GREAT PROGRESS</t>
  </si>
  <si>
    <t>GREAT TALENT</t>
  </si>
  <si>
    <t>GREAT TRIUMPH</t>
  </si>
  <si>
    <t>GREAT VICTORY</t>
  </si>
  <si>
    <t>GREAT WEALTH</t>
  </si>
  <si>
    <t>GRECO LIBERO</t>
  </si>
  <si>
    <t>GREEK SEAS</t>
  </si>
  <si>
    <t>GRETKE OLDENDORFF</t>
  </si>
  <si>
    <t>GRIZZLY</t>
  </si>
  <si>
    <t>GRM PRINCESS</t>
  </si>
  <si>
    <t>GUAN HAI 228</t>
  </si>
  <si>
    <t>GUO YUAN 16</t>
  </si>
  <si>
    <t>HAI JI</t>
  </si>
  <si>
    <t>HAI LU</t>
  </si>
  <si>
    <t>HAKUTA</t>
  </si>
  <si>
    <t>HAMPTON BRIDGE</t>
  </si>
  <si>
    <t>HANTON TRADER II</t>
  </si>
  <si>
    <t>HANTON TRADER III</t>
  </si>
  <si>
    <t>HAPPY CLIPPER</t>
  </si>
  <si>
    <t>HARVEST PEACE</t>
  </si>
  <si>
    <t>HECTOR</t>
  </si>
  <si>
    <t>HELENA</t>
  </si>
  <si>
    <t>HEPHAESTUS</t>
  </si>
  <si>
    <t>HERCULES</t>
  </si>
  <si>
    <t>HERCULES OCEAN</t>
  </si>
  <si>
    <t>HISPANIA GRAECA</t>
  </si>
  <si>
    <t>HONEY BADGER</t>
  </si>
  <si>
    <t>HONG FU</t>
  </si>
  <si>
    <t>HONG HING</t>
  </si>
  <si>
    <t>HONG YU</t>
  </si>
  <si>
    <t>HUAYANG DREAM</t>
  </si>
  <si>
    <t>HUAYANG LEGEND</t>
  </si>
  <si>
    <t>HUAYANG PIONEER</t>
  </si>
  <si>
    <t>HUAYANG SPIRIT</t>
  </si>
  <si>
    <t>IDEE FIXE</t>
  </si>
  <si>
    <t>IKAN BAGANG</t>
  </si>
  <si>
    <t>IKAN BAGAT</t>
  </si>
  <si>
    <t>IKAN BAWAL</t>
  </si>
  <si>
    <t>IKAN BILIS</t>
  </si>
  <si>
    <t>IKAN KERAPU</t>
  </si>
  <si>
    <t>ILIA</t>
  </si>
  <si>
    <t>INCEPTION</t>
  </si>
  <si>
    <t>INDIAN GOODWILL</t>
  </si>
  <si>
    <t>INES CORRADO</t>
  </si>
  <si>
    <t>INFINITY</t>
  </si>
  <si>
    <t>INNOVATION</t>
  </si>
  <si>
    <t>IOLCOS AMBITION</t>
  </si>
  <si>
    <t>IOLCOS COMMANDER</t>
  </si>
  <si>
    <t>IOLCOS CONFIDENCE</t>
  </si>
  <si>
    <t>IOLCOS DIGNITY</t>
  </si>
  <si>
    <t>IOLCOS FIGHTER</t>
  </si>
  <si>
    <t>IOLCOS GENESIS</t>
  </si>
  <si>
    <t>IOLCOS HARMONY</t>
  </si>
  <si>
    <t>IOLCOS LEGACY</t>
  </si>
  <si>
    <t>IOLI</t>
  </si>
  <si>
    <t>IONIAN EAGLE</t>
  </si>
  <si>
    <t>IONIC KIBOU</t>
  </si>
  <si>
    <t>IRENE</t>
  </si>
  <si>
    <t>IRIS II</t>
  </si>
  <si>
    <t>ISTRIA</t>
  </si>
  <si>
    <t>JAG AARATI</t>
  </si>
  <si>
    <t>JAG ARNAV</t>
  </si>
  <si>
    <t>JAG ARYA</t>
  </si>
  <si>
    <t>JAIGARH</t>
  </si>
  <si>
    <t>JIA DA</t>
  </si>
  <si>
    <t>JIA FOISON</t>
  </si>
  <si>
    <t>JIN RUN</t>
  </si>
  <si>
    <t>JIN XIA FENG</t>
  </si>
  <si>
    <t>JIN ZHU HAI</t>
  </si>
  <si>
    <t>JING JIN HAI</t>
  </si>
  <si>
    <t>JOBST OLDENDORFF</t>
  </si>
  <si>
    <t>JOHN M CARRAS</t>
  </si>
  <si>
    <t>JS NARMADA</t>
  </si>
  <si>
    <t>JS POMEROL</t>
  </si>
  <si>
    <t>JUPITER</t>
  </si>
  <si>
    <t>KALEY</t>
  </si>
  <si>
    <t>KATERINA</t>
  </si>
  <si>
    <t>KAVALA</t>
  </si>
  <si>
    <t>KAVO ALKYON</t>
  </si>
  <si>
    <t>KAVO MANALI</t>
  </si>
  <si>
    <t>KEA</t>
  </si>
  <si>
    <t>KENNADI</t>
  </si>
  <si>
    <t>KENTA</t>
  </si>
  <si>
    <t>KERKYRA</t>
  </si>
  <si>
    <t>KEY ACTION</t>
  </si>
  <si>
    <t>KEY DISCOVERY</t>
  </si>
  <si>
    <t>KEY FUTURE</t>
  </si>
  <si>
    <t>KEY HUNTER</t>
  </si>
  <si>
    <t>KEY KNIGHT</t>
  </si>
  <si>
    <t>KEY PACIFICO</t>
  </si>
  <si>
    <t>KING MILO</t>
  </si>
  <si>
    <t>KING PEACE</t>
  </si>
  <si>
    <t>KIRAN AUSTRALIA</t>
  </si>
  <si>
    <t>KIRAN EURASIA</t>
  </si>
  <si>
    <t>KIRRIBILLI</t>
  </si>
  <si>
    <t>KM FUKUYAMA</t>
  </si>
  <si>
    <t>KM HONGKONG</t>
  </si>
  <si>
    <t>KM IMABARI</t>
  </si>
  <si>
    <t>KM KEELUNG</t>
  </si>
  <si>
    <t>KM SHANGHAI</t>
  </si>
  <si>
    <t>KM TOKYO</t>
  </si>
  <si>
    <t>KM YOKOHAMA</t>
  </si>
  <si>
    <t>KMARIN SINGAPORE</t>
  </si>
  <si>
    <t>KMAX RULER</t>
  </si>
  <si>
    <t>KONKAR THEODOROS</t>
  </si>
  <si>
    <t>KONKAR VENTURE</t>
  </si>
  <si>
    <t>KONSTANTINOS II</t>
  </si>
  <si>
    <t>KOULITSA</t>
  </si>
  <si>
    <t>KRITON</t>
  </si>
  <si>
    <t>KT BIRDIE</t>
  </si>
  <si>
    <t>KYNOURIA</t>
  </si>
  <si>
    <t>KYPROS BRAVERY</t>
  </si>
  <si>
    <t>KYPROS LAND</t>
  </si>
  <si>
    <t>KYPROS LOYALTY</t>
  </si>
  <si>
    <t>KYPROS SEA</t>
  </si>
  <si>
    <t>KYZIKOS</t>
  </si>
  <si>
    <t>LA DONNA I</t>
  </si>
  <si>
    <t>LADY I</t>
  </si>
  <si>
    <t>LADY MARIA OCEAN</t>
  </si>
  <si>
    <t>LADY MARITE</t>
  </si>
  <si>
    <t>LADY Z</t>
  </si>
  <si>
    <t>LAKE DAHLIA</t>
  </si>
  <si>
    <t>LAMBAY</t>
  </si>
  <si>
    <t>LBC NATURE</t>
  </si>
  <si>
    <t>LEDA</t>
  </si>
  <si>
    <t>LEDA C</t>
  </si>
  <si>
    <t>LEO IRIS</t>
  </si>
  <si>
    <t>LIBERTAS</t>
  </si>
  <si>
    <t>LIGARI</t>
  </si>
  <si>
    <t>LITTLE PRINCE</t>
  </si>
  <si>
    <t>LMZ BIANCA</t>
  </si>
  <si>
    <t>LONDON 2012</t>
  </si>
  <si>
    <t>LORD BYRON</t>
  </si>
  <si>
    <t>LOWLANDS AMSTEL</t>
  </si>
  <si>
    <t>LOWLANDS COMFORT</t>
  </si>
  <si>
    <t>LOWLANDS MAINE</t>
  </si>
  <si>
    <t>LOWLANDS NELLO</t>
  </si>
  <si>
    <t>LUCKY STAR</t>
  </si>
  <si>
    <t>LYRIC HARMONY</t>
  </si>
  <si>
    <t>LYRIC POET</t>
  </si>
  <si>
    <t>LYRIC STAR</t>
  </si>
  <si>
    <t>LYRIC SUN</t>
  </si>
  <si>
    <t>MACHERAS</t>
  </si>
  <si>
    <t>MADELEINE</t>
  </si>
  <si>
    <t>MAGANARI</t>
  </si>
  <si>
    <t>MAHA JACQUELINE</t>
  </si>
  <si>
    <t>MAHA ROOS</t>
  </si>
  <si>
    <t>MAIA</t>
  </si>
  <si>
    <t>MANDARIN DALIAN</t>
  </si>
  <si>
    <t>MANGARELLA</t>
  </si>
  <si>
    <t>MANOUSOS P</t>
  </si>
  <si>
    <t>MARATHASSA</t>
  </si>
  <si>
    <t>MARCO</t>
  </si>
  <si>
    <t>MARGRETH PISSAREK</t>
  </si>
  <si>
    <t>MARIA</t>
  </si>
  <si>
    <t>MARIELENA</t>
  </si>
  <si>
    <t>MARIETTA</t>
  </si>
  <si>
    <t>MARIKA</t>
  </si>
  <si>
    <t>MARINA BLISS</t>
  </si>
  <si>
    <t>MARINICKI</t>
  </si>
  <si>
    <t>MARITSA</t>
  </si>
  <si>
    <t>MARLIN V</t>
  </si>
  <si>
    <t>MARTO</t>
  </si>
  <si>
    <t>MARY GORGIAS</t>
  </si>
  <si>
    <t>MASTER</t>
  </si>
  <si>
    <t>MASTRO NIKOS</t>
  </si>
  <si>
    <t>MBA GIUSEPPE</t>
  </si>
  <si>
    <t>MEDI TAIPEI</t>
  </si>
  <si>
    <t>MEDUSA</t>
  </si>
  <si>
    <t>MEGALOHARI</t>
  </si>
  <si>
    <t>MEHMET AKSOY</t>
  </si>
  <si>
    <t>MELIA</t>
  </si>
  <si>
    <t>MENDOCINO</t>
  </si>
  <si>
    <t>MERCURIAL VIRGO</t>
  </si>
  <si>
    <t>MG HAMMOND</t>
  </si>
  <si>
    <t>MG SAKURA</t>
  </si>
  <si>
    <t>MIAO XIANG</t>
  </si>
  <si>
    <t>MILA</t>
  </si>
  <si>
    <t>MILAGRO</t>
  </si>
  <si>
    <t>MING DE</t>
  </si>
  <si>
    <t>MINOAN COURAGE</t>
  </si>
  <si>
    <t>MINOAN DIGNITY</t>
  </si>
  <si>
    <t>MINOAN FALCON</t>
  </si>
  <si>
    <t>MIRAERO ACE</t>
  </si>
  <si>
    <t>MISTRAL I</t>
  </si>
  <si>
    <t>MORNING CLOUD</t>
  </si>
  <si>
    <t>MYKONOS</t>
  </si>
  <si>
    <t>MYNIKA</t>
  </si>
  <si>
    <t>MYTHOS</t>
  </si>
  <si>
    <t>N AMALTHIA</t>
  </si>
  <si>
    <t>N BONANZA</t>
  </si>
  <si>
    <t>NAESS COURAGEOUS</t>
  </si>
  <si>
    <t>NAIAS</t>
  </si>
  <si>
    <t>NAUTICAL LUCIA</t>
  </si>
  <si>
    <t>NAUTICAL MARIE</t>
  </si>
  <si>
    <t>NAUTICAL RUNA</t>
  </si>
  <si>
    <t>NAVIGATION OL</t>
  </si>
  <si>
    <t>NAVIOS ALDEBARAN</t>
  </si>
  <si>
    <t>NAVIOS ALEGRIA</t>
  </si>
  <si>
    <t>NAVIOS AMBER</t>
  </si>
  <si>
    <t>NAVIOS AMITIE</t>
  </si>
  <si>
    <t>NAVIOS AVIOR</t>
  </si>
  <si>
    <t>NAVIOS CENTAURUS</t>
  </si>
  <si>
    <t>NAVIOS HARMONY</t>
  </si>
  <si>
    <t>NAVIOS HELIOS</t>
  </si>
  <si>
    <t>NAVIOS HYPERION</t>
  </si>
  <si>
    <t>NAVIOS NORTHERN STAR</t>
  </si>
  <si>
    <t>NAVIOS PROSPERITY</t>
  </si>
  <si>
    <t>NAVIOS SAGITTARIUS</t>
  </si>
  <si>
    <t>NAVIOS STAR</t>
  </si>
  <si>
    <t>NAVIOS TAURUS</t>
  </si>
  <si>
    <t>NEFELI</t>
  </si>
  <si>
    <t>NEMEA</t>
  </si>
  <si>
    <t>NESTOR</t>
  </si>
  <si>
    <t>NEW ASCENT</t>
  </si>
  <si>
    <t>NEW DIRECTION</t>
  </si>
  <si>
    <t>NEW ENDEAVOR</t>
  </si>
  <si>
    <t>NEW EXCELLENCE</t>
  </si>
  <si>
    <t>NEW EXPLORER</t>
  </si>
  <si>
    <t>NICOS L</t>
  </si>
  <si>
    <t>NIKOMARIN</t>
  </si>
  <si>
    <t>NILOS</t>
  </si>
  <si>
    <t>NINGBO DOLPHIN</t>
  </si>
  <si>
    <t>NINGBO SEAL</t>
  </si>
  <si>
    <t>NIREAS</t>
  </si>
  <si>
    <t>NIREFS</t>
  </si>
  <si>
    <t>NM SAKURA</t>
  </si>
  <si>
    <t>NORD CAPELLA</t>
  </si>
  <si>
    <t>NORD FORTUNE</t>
  </si>
  <si>
    <t>NORD HYDRA</t>
  </si>
  <si>
    <t>NORD LIBRA</t>
  </si>
  <si>
    <t>NORD PLUTO</t>
  </si>
  <si>
    <t>NORD POLLUX</t>
  </si>
  <si>
    <t>NORD TITAN</t>
  </si>
  <si>
    <t>NORD VIRGO</t>
  </si>
  <si>
    <t>NURI BEY</t>
  </si>
  <si>
    <t>OCEAN DALIAN</t>
  </si>
  <si>
    <t>OCEAN DOMINA</t>
  </si>
  <si>
    <t>OCEAN EMPEROR</t>
  </si>
  <si>
    <t>OCEAN GARLIC</t>
  </si>
  <si>
    <t>OCEAN GEM</t>
  </si>
  <si>
    <t>OCEAN LION</t>
  </si>
  <si>
    <t>OCEAN PRINCE</t>
  </si>
  <si>
    <t>OCEAN ROAD</t>
  </si>
  <si>
    <t>OCEAN ROYAL</t>
  </si>
  <si>
    <t>OCEAN RUBY</t>
  </si>
  <si>
    <t>OCEAN SCORPIO</t>
  </si>
  <si>
    <t>OCEAN TIANBAO</t>
  </si>
  <si>
    <t>OCEAN TRADER I</t>
  </si>
  <si>
    <t>OCEANA</t>
  </si>
  <si>
    <t>OCEANIS</t>
  </si>
  <si>
    <t>ODYSSEUS N</t>
  </si>
  <si>
    <t>OGNA</t>
  </si>
  <si>
    <t>OKEANOS BLISS</t>
  </si>
  <si>
    <t>OKINAWA</t>
  </si>
  <si>
    <t>OLYMPIC GALAXY</t>
  </si>
  <si>
    <t>OLYMPIC GEMINI</t>
  </si>
  <si>
    <t>OLYMPIC GLORY</t>
  </si>
  <si>
    <t>OMICRON NIKOS</t>
  </si>
  <si>
    <t>OMICRON SKY</t>
  </si>
  <si>
    <t>OMIROS L</t>
  </si>
  <si>
    <t>ORATORIO</t>
  </si>
  <si>
    <t>OREGON</t>
  </si>
  <si>
    <t>ORIENT GENESIS</t>
  </si>
  <si>
    <t>ORIENT UNION</t>
  </si>
  <si>
    <t>ORIENTAL WISE</t>
  </si>
  <si>
    <t>OSLO VENTURE</t>
  </si>
  <si>
    <t>OSMARINE</t>
  </si>
  <si>
    <t>OSPREY</t>
  </si>
  <si>
    <t>OURANIA LUCK</t>
  </si>
  <si>
    <t>PABAL</t>
  </si>
  <si>
    <t>PACIFIC ADVANCE</t>
  </si>
  <si>
    <t>PACIFIC SEAGULL</t>
  </si>
  <si>
    <t>PACIFIC VALOR</t>
  </si>
  <si>
    <t>PADMINI</t>
  </si>
  <si>
    <t>PALAIS</t>
  </si>
  <si>
    <t>PALMA BULKER</t>
  </si>
  <si>
    <t>PALONA</t>
  </si>
  <si>
    <t>PAN TOPAZ</t>
  </si>
  <si>
    <t>PAN VIVA</t>
  </si>
  <si>
    <t>PANAFRICAN</t>
  </si>
  <si>
    <t>PANAGIA STENION</t>
  </si>
  <si>
    <t>PANAMANIAN</t>
  </si>
  <si>
    <t>PANSTAR</t>
  </si>
  <si>
    <t>PANTAZIS L</t>
  </si>
  <si>
    <t>PANTELIS</t>
  </si>
  <si>
    <t>PANTERA ROSA</t>
  </si>
  <si>
    <t>PANTHER MAX</t>
  </si>
  <si>
    <t>PAQUIS</t>
  </si>
  <si>
    <t>PARASKEVI</t>
  </si>
  <si>
    <t>PEACE</t>
  </si>
  <si>
    <t>PEACE GARDEN</t>
  </si>
  <si>
    <t>PEACE GEM</t>
  </si>
  <si>
    <t>PEACEFUL SEAS</t>
  </si>
  <si>
    <t>PEDHOULAS BUILDER</t>
  </si>
  <si>
    <t>PEDHOULAS COMMANDER</t>
  </si>
  <si>
    <t>PEDHOULAS FARMER</t>
  </si>
  <si>
    <t>PEDHOULAS FIGHTER</t>
  </si>
  <si>
    <t>PEDHOULAS TRADER</t>
  </si>
  <si>
    <t>PEGASUS</t>
  </si>
  <si>
    <t>PELLA</t>
  </si>
  <si>
    <t>PENDULUM</t>
  </si>
  <si>
    <t>PERSEAS</t>
  </si>
  <si>
    <t>PETANI</t>
  </si>
  <si>
    <t>PHOENIX OCEAN</t>
  </si>
  <si>
    <t>PICTOR</t>
  </si>
  <si>
    <t>PINA CAFIERO</t>
  </si>
  <si>
    <t>PINNACLE BLISS</t>
  </si>
  <si>
    <t>PIREAS</t>
  </si>
  <si>
    <t>PLAINPALAIS</t>
  </si>
  <si>
    <t>PONTOVREMON</t>
  </si>
  <si>
    <t>POPI S</t>
  </si>
  <si>
    <t>POSEIDON</t>
  </si>
  <si>
    <t>PRABHU PUNI</t>
  </si>
  <si>
    <t>PRABHU SHAKTI</t>
  </si>
  <si>
    <t>PRABHU SUMAT</t>
  </si>
  <si>
    <t>PRABHU YUVIKA</t>
  </si>
  <si>
    <t>PRECIOUS SKY</t>
  </si>
  <si>
    <t>PRIMROSE ATLANTIC</t>
  </si>
  <si>
    <t>PRIVOCEAN</t>
  </si>
  <si>
    <t>PROTEAS</t>
  </si>
  <si>
    <t>PROTEFS</t>
  </si>
  <si>
    <t>PRT KAHO</t>
  </si>
  <si>
    <t>QC MATILDE</t>
  </si>
  <si>
    <t>QUEENA</t>
  </si>
  <si>
    <t>RANGER</t>
  </si>
  <si>
    <t>RANHIL</t>
  </si>
  <si>
    <t>RAPALLO</t>
  </si>
  <si>
    <t>RARAKA</t>
  </si>
  <si>
    <t>RBD CAPRI</t>
  </si>
  <si>
    <t>REBORN</t>
  </si>
  <si>
    <t>RED AZALEA</t>
  </si>
  <si>
    <t>RED COSMOS</t>
  </si>
  <si>
    <t>RED LILY</t>
  </si>
  <si>
    <t>RED LOTUS</t>
  </si>
  <si>
    <t>RED ORCHID</t>
  </si>
  <si>
    <t>REDONDO</t>
  </si>
  <si>
    <t>RI GUAN FENG</t>
  </si>
  <si>
    <t>RICH FUTURE</t>
  </si>
  <si>
    <t>RIGEL</t>
  </si>
  <si>
    <t>ROBERTA</t>
  </si>
  <si>
    <t>RODON AMARANDON</t>
  </si>
  <si>
    <t>ROSCO CYPRESS</t>
  </si>
  <si>
    <t>ROSCO GINKGO</t>
  </si>
  <si>
    <t>ROSCO LEMON</t>
  </si>
  <si>
    <t>ROSCO LITCHI</t>
  </si>
  <si>
    <t>ROSCO OLIVE</t>
  </si>
  <si>
    <t>ROSCO PALM</t>
  </si>
  <si>
    <t>ROSCO PLUM</t>
  </si>
  <si>
    <t>ROSCO POPLAR</t>
  </si>
  <si>
    <t>ROSCO SANDALWOOD</t>
  </si>
  <si>
    <t>RR AUSTRALIA</t>
  </si>
  <si>
    <t>RUDDY</t>
  </si>
  <si>
    <t>SAKIZAYA ACE</t>
  </si>
  <si>
    <t>SAKIZAYA BRAVE</t>
  </si>
  <si>
    <t>SAKIZAYA DIAMOND</t>
  </si>
  <si>
    <t>SAKIZAYA ELEGANCE</t>
  </si>
  <si>
    <t>SAKIZAYA FUTURE</t>
  </si>
  <si>
    <t>SAKIZAYA WISDOM</t>
  </si>
  <si>
    <t>SALDANHA</t>
  </si>
  <si>
    <t>SAMATAN</t>
  </si>
  <si>
    <t>SAMMY</t>
  </si>
  <si>
    <t>SANTA CRUZ</t>
  </si>
  <si>
    <t>SANTA PAULINA</t>
  </si>
  <si>
    <t>SANTA REGINA</t>
  </si>
  <si>
    <t>SANTA ROSALIA</t>
  </si>
  <si>
    <t>SANTORINI</t>
  </si>
  <si>
    <t>SASEBO ECO</t>
  </si>
  <si>
    <t>SBI BOLERO</t>
  </si>
  <si>
    <t>SBI CAPOEIRA</t>
  </si>
  <si>
    <t>SBI CONGA</t>
  </si>
  <si>
    <t>SBI ECHO</t>
  </si>
  <si>
    <t>SBI LAMBADA</t>
  </si>
  <si>
    <t>SBI LEO</t>
  </si>
  <si>
    <t>SBI LYRA</t>
  </si>
  <si>
    <t>SBI MAIA</t>
  </si>
  <si>
    <t>SBI RUMBA</t>
  </si>
  <si>
    <t>SBI SOUSTA</t>
  </si>
  <si>
    <t>SBI TANGO</t>
  </si>
  <si>
    <t>SBI URSA</t>
  </si>
  <si>
    <t>SCARABE</t>
  </si>
  <si>
    <t>SCARLET ALBATROSS</t>
  </si>
  <si>
    <t>SCARLET EAGLE</t>
  </si>
  <si>
    <t>SCARLET FALCON</t>
  </si>
  <si>
    <t>SCARLET ISLAND</t>
  </si>
  <si>
    <t>SCARLET ROBIN</t>
  </si>
  <si>
    <t>SCARLET ROSELLA</t>
  </si>
  <si>
    <t>SCYTHIA GRAECA</t>
  </si>
  <si>
    <t>SEA CHARM</t>
  </si>
  <si>
    <t>SEA GEMINI</t>
  </si>
  <si>
    <t>SEA MARATHON</t>
  </si>
  <si>
    <t>SEA NEPTUNE</t>
  </si>
  <si>
    <t>SEA OPAL</t>
  </si>
  <si>
    <t>SEA ORPHEUS</t>
  </si>
  <si>
    <t>SEA PEGASUS</t>
  </si>
  <si>
    <t>SEA PROTEUS</t>
  </si>
  <si>
    <t>SEA RISING</t>
  </si>
  <si>
    <t>SEA VENUS</t>
  </si>
  <si>
    <t>SEA VICTORY</t>
  </si>
  <si>
    <t>SEABISCUIT</t>
  </si>
  <si>
    <t>SEAGULL WIND</t>
  </si>
  <si>
    <t>SEAJOURNEY</t>
  </si>
  <si>
    <t>SEALADY</t>
  </si>
  <si>
    <t>SEASTRENGTH</t>
  </si>
  <si>
    <t>SEAWIND</t>
  </si>
  <si>
    <t>SELANDIA</t>
  </si>
  <si>
    <t>SEMIRAMIS</t>
  </si>
  <si>
    <t>SENECA</t>
  </si>
  <si>
    <t>SENTINEL</t>
  </si>
  <si>
    <t>SHANDONG CHONG WEN</t>
  </si>
  <si>
    <t>SHANDONG HAI CHANG</t>
  </si>
  <si>
    <t>SHANDONG HAI XING</t>
  </si>
  <si>
    <t>SHANDONG HONG TU</t>
  </si>
  <si>
    <t>SHAO SHAN 6</t>
  </si>
  <si>
    <t>SHAO SHAN 7</t>
  </si>
  <si>
    <t>SHAO SHAN 8</t>
  </si>
  <si>
    <t>SHI DAI 9</t>
  </si>
  <si>
    <t>SHOVELER</t>
  </si>
  <si>
    <t>SHUN TONG</t>
  </si>
  <si>
    <t>SHUN YING</t>
  </si>
  <si>
    <t>SILVER DRAGON</t>
  </si>
  <si>
    <t>SILVER ONE</t>
  </si>
  <si>
    <t>SILVERGATE</t>
  </si>
  <si>
    <t>SILVERMINE</t>
  </si>
  <si>
    <t>SINICA GRAECA</t>
  </si>
  <si>
    <t>SINOCHART BEIJING</t>
  </si>
  <si>
    <t>SIROCCO</t>
  </si>
  <si>
    <t>SITC HUANGSHAN</t>
  </si>
  <si>
    <t>SITC HUASHAN</t>
  </si>
  <si>
    <t>SITC LUSHAN</t>
  </si>
  <si>
    <t>SITC ZHOUSHAN</t>
  </si>
  <si>
    <t>SKYFALL</t>
  </si>
  <si>
    <t>SM AURORA</t>
  </si>
  <si>
    <t>SPAR APUS</t>
  </si>
  <si>
    <t>SPIRIT OF SEATREK</t>
  </si>
  <si>
    <t>SPITHA</t>
  </si>
  <si>
    <t>SPRING AEOLIAN</t>
  </si>
  <si>
    <t>SPRING COSMOS</t>
  </si>
  <si>
    <t>SPRING MELODY</t>
  </si>
  <si>
    <t>SPRING OASIS</t>
  </si>
  <si>
    <t>SPRING RAINBOW</t>
  </si>
  <si>
    <t>SPRING WARBLER</t>
  </si>
  <si>
    <t>SSI DIGNITY</t>
  </si>
  <si>
    <t>STAHLA</t>
  </si>
  <si>
    <t>STALO</t>
  </si>
  <si>
    <t>STAR ANGELINA</t>
  </si>
  <si>
    <t>STAR AQUARIUS</t>
  </si>
  <si>
    <t>STAR BETTY</t>
  </si>
  <si>
    <t>STAR CRIMSON</t>
  </si>
  <si>
    <t>STAR DANAI</t>
  </si>
  <si>
    <t>STAR EMILY</t>
  </si>
  <si>
    <t>STAR GEORGIA</t>
  </si>
  <si>
    <t>STAR IRIS</t>
  </si>
  <si>
    <t>STAR LAURA</t>
  </si>
  <si>
    <t>STAR MAINE</t>
  </si>
  <si>
    <t>STAR MARIA</t>
  </si>
  <si>
    <t>STAR MARIELLA</t>
  </si>
  <si>
    <t>STAR MARKELLA</t>
  </si>
  <si>
    <t>STAR NASIA</t>
  </si>
  <si>
    <t>STAR NICOLE</t>
  </si>
  <si>
    <t>STAR NINA</t>
  </si>
  <si>
    <t>STAR OF ABU DHABI</t>
  </si>
  <si>
    <t>STAR OF NIPPON</t>
  </si>
  <si>
    <t>STAR PLANET</t>
  </si>
  <si>
    <t>STAR RENEE</t>
  </si>
  <si>
    <t>STAR SOPHIA</t>
  </si>
  <si>
    <t>STAR TRADER</t>
  </si>
  <si>
    <t>STEFANOS T</t>
  </si>
  <si>
    <t>STELLA BELINDA</t>
  </si>
  <si>
    <t>STELLA DAWN</t>
  </si>
  <si>
    <t>STELLA ELLENA</t>
  </si>
  <si>
    <t>STONY STREAM</t>
  </si>
  <si>
    <t>STRIGGLA</t>
  </si>
  <si>
    <t>SUDESTADA</t>
  </si>
  <si>
    <t>SUMIHOU</t>
  </si>
  <si>
    <t>SUMMER LADY</t>
  </si>
  <si>
    <t>SUNNY ETERNITY</t>
  </si>
  <si>
    <t>SUNNY PUTNEY</t>
  </si>
  <si>
    <t>SUNNY YOUNG</t>
  </si>
  <si>
    <t>SUPER GRACE</t>
  </si>
  <si>
    <t>SYROS I</t>
  </si>
  <si>
    <t>TAHITI ONE</t>
  </si>
  <si>
    <t>TAI PLENTY</t>
  </si>
  <si>
    <t>TAI PROGRESS</t>
  </si>
  <si>
    <t>TAI PROMOTION</t>
  </si>
  <si>
    <t>TANGERINE ISLAND</t>
  </si>
  <si>
    <t>THALASSINI</t>
  </si>
  <si>
    <t>THEODOR OLDENDORFF</t>
  </si>
  <si>
    <t>THEODORE JR</t>
  </si>
  <si>
    <t>THERESA GUANGDONG</t>
  </si>
  <si>
    <t>THERESA HEBEI</t>
  </si>
  <si>
    <t>THERESA JIANGSU</t>
  </si>
  <si>
    <t>THERESA JILIN</t>
  </si>
  <si>
    <t>THERESA SHANDONG</t>
  </si>
  <si>
    <t>THESSALONIKI</t>
  </si>
  <si>
    <t>THETIS</t>
  </si>
  <si>
    <t>THOR</t>
  </si>
  <si>
    <t>THREE STARS</t>
  </si>
  <si>
    <t>TIGER EAST</t>
  </si>
  <si>
    <t>TIGER HEBEI</t>
  </si>
  <si>
    <t>TIGER NORTH</t>
  </si>
  <si>
    <t>TIGER WEST</t>
  </si>
  <si>
    <t>TINA</t>
  </si>
  <si>
    <t>TONG SHUN</t>
  </si>
  <si>
    <t>TONG YING</t>
  </si>
  <si>
    <t>TOPAZ</t>
  </si>
  <si>
    <t>TRADE RESOURCE</t>
  </si>
  <si>
    <t>TRADE WILL</t>
  </si>
  <si>
    <t>TRANSATLANTIC</t>
  </si>
  <si>
    <t>TRINA OLDENDORFF</t>
  </si>
  <si>
    <t>TRITON GANNET</t>
  </si>
  <si>
    <t>TRITON SWAN</t>
  </si>
  <si>
    <t>TROODOS SUN</t>
  </si>
  <si>
    <t>TRUSTN TRADER 1</t>
  </si>
  <si>
    <t>TUFTY</t>
  </si>
  <si>
    <t>TUO FU 6</t>
  </si>
  <si>
    <t>TUO FU 8</t>
  </si>
  <si>
    <t>TWINKLE ISLAND</t>
  </si>
  <si>
    <t>TYANA</t>
  </si>
  <si>
    <t>TYCOON</t>
  </si>
  <si>
    <t>ULTRA JAGUAR</t>
  </si>
  <si>
    <t>ULTRA LION</t>
  </si>
  <si>
    <t>ULTRA PANTHER</t>
  </si>
  <si>
    <t>ULTRA REGINA</t>
  </si>
  <si>
    <t>ULTRA TRUST</t>
  </si>
  <si>
    <t>ULUSOY 11</t>
  </si>
  <si>
    <t>UNION MARINER</t>
  </si>
  <si>
    <t>VALIANT SUMMER</t>
  </si>
  <si>
    <t>VAMOS</t>
  </si>
  <si>
    <t>VASSOS</t>
  </si>
  <si>
    <t>VELSHEDA</t>
  </si>
  <si>
    <t>VENEZIA</t>
  </si>
  <si>
    <t>VISHVA JYOTI</t>
  </si>
  <si>
    <t>VISHVA VIJAY</t>
  </si>
  <si>
    <t>VISHVA VINAY</t>
  </si>
  <si>
    <t>VITA FUTURE</t>
  </si>
  <si>
    <t>VITAHORIZON</t>
  </si>
  <si>
    <t>VITAKOSMOS</t>
  </si>
  <si>
    <t>VITAOCEAN</t>
  </si>
  <si>
    <t>VITASPIRIT</t>
  </si>
  <si>
    <t>VOGE CHALLENGER</t>
  </si>
  <si>
    <t>VSC POSEIDON</t>
  </si>
  <si>
    <t>VULCANIA</t>
  </si>
  <si>
    <t>WEI HE</t>
  </si>
  <si>
    <t>WEN DE</t>
  </si>
  <si>
    <t>WESTERN MONACO</t>
  </si>
  <si>
    <t>WHITE HAWK</t>
  </si>
  <si>
    <t>WISE YOUNG</t>
  </si>
  <si>
    <t>XIN HAN</t>
  </si>
  <si>
    <t>XIN HONG</t>
  </si>
  <si>
    <t>XIN HUA</t>
  </si>
  <si>
    <t>XIN SHUN</t>
  </si>
  <si>
    <t>XIN TANG SHAN HAI 1</t>
  </si>
  <si>
    <t>XING SHENG HAI</t>
  </si>
  <si>
    <t>YANGTZE XING HUA</t>
  </si>
  <si>
    <t>YANGTZE XING JIN</t>
  </si>
  <si>
    <t>YANGTZE XING XIU</t>
  </si>
  <si>
    <t>YANGZE 7</t>
  </si>
  <si>
    <t>YANNIS GORGIAS</t>
  </si>
  <si>
    <t>YARRAWONGA</t>
  </si>
  <si>
    <t>YASA EAGLE</t>
  </si>
  <si>
    <t>YASA FALCON</t>
  </si>
  <si>
    <t>YASA FORTUNE</t>
  </si>
  <si>
    <t>YASA NESLIHAN</t>
  </si>
  <si>
    <t>YASA UNITY</t>
  </si>
  <si>
    <t>YING SHUN</t>
  </si>
  <si>
    <t>YM ENDEAVOUR</t>
  </si>
  <si>
    <t>YM RIGHTNESS</t>
  </si>
  <si>
    <t>YM VIRTUE</t>
  </si>
  <si>
    <t>YONG HUAN</t>
  </si>
  <si>
    <t>YONG TAI</t>
  </si>
  <si>
    <t>YOUNG HARMONY</t>
  </si>
  <si>
    <t>YU HONG</t>
  </si>
  <si>
    <t>YU XIAO FENG</t>
  </si>
  <si>
    <t>YUE DIAN 83</t>
  </si>
  <si>
    <t>YUN LONG FENG</t>
  </si>
  <si>
    <t>YUN MI FENG</t>
  </si>
  <si>
    <t>YUTAI AMBITIONS</t>
  </si>
  <si>
    <t>ZAGORA</t>
  </si>
  <si>
    <t>ZED</t>
  </si>
  <si>
    <t>ZEYNO</t>
  </si>
  <si>
    <t>ZHEN BANG</t>
  </si>
  <si>
    <t>ZHENG HENG</t>
  </si>
  <si>
    <t>ZHENG JUN</t>
  </si>
  <si>
    <t>ZHENG KAI</t>
  </si>
  <si>
    <t>ZHENG RONG</t>
  </si>
  <si>
    <t>ZHENG RUN</t>
  </si>
  <si>
    <t>ZHENG YAO</t>
  </si>
  <si>
    <t>ZHI HE</t>
  </si>
  <si>
    <t>ZHI XIANG</t>
  </si>
  <si>
    <t>ZHONG XIN PEARL</t>
  </si>
  <si>
    <t>ZITA</t>
  </si>
  <si>
    <t>ZOE</t>
  </si>
  <si>
    <t>IMO</t>
  </si>
  <si>
    <t>Arc</t>
  </si>
  <si>
    <t>Uy</t>
  </si>
  <si>
    <t>Necochea</t>
  </si>
  <si>
    <t>BB</t>
  </si>
  <si>
    <t>ARC</t>
  </si>
  <si>
    <t>SB</t>
  </si>
  <si>
    <t>SB (U)</t>
  </si>
  <si>
    <t>SB (P)</t>
  </si>
  <si>
    <t>Product_NABSA</t>
  </si>
  <si>
    <t>VELVET</t>
  </si>
  <si>
    <t>RUBY STAR</t>
  </si>
  <si>
    <t>"APOLLO LUPUS"</t>
  </si>
  <si>
    <t>AG</t>
  </si>
  <si>
    <t>General Cargo</t>
  </si>
  <si>
    <t>"ARBAT"</t>
  </si>
  <si>
    <t>RU</t>
  </si>
  <si>
    <t>"CAPT.ABDULLAH"</t>
  </si>
  <si>
    <t>SY</t>
  </si>
  <si>
    <t>"GULF ROVER"</t>
  </si>
  <si>
    <t>"MAKSIM"</t>
  </si>
  <si>
    <t>MD</t>
  </si>
  <si>
    <t>"MARIA"</t>
  </si>
  <si>
    <t>"MED GLORY"</t>
  </si>
  <si>
    <t>TZ</t>
  </si>
  <si>
    <t>"MV KANAL MAS"</t>
  </si>
  <si>
    <t>ID</t>
  </si>
  <si>
    <t>Cargo</t>
  </si>
  <si>
    <t>"MV. STAR SEJATI"</t>
  </si>
  <si>
    <t>"RAND"</t>
  </si>
  <si>
    <t>TG</t>
  </si>
  <si>
    <t>"VOLGONEFT-263"</t>
  </si>
  <si>
    <t>Tanker</t>
  </si>
  <si>
    <t>## NAJDIAH ##</t>
  </si>
  <si>
    <t>(^_^) SHOEI MARU</t>
  </si>
  <si>
    <t>KN</t>
  </si>
  <si>
    <t>* INTAN DAYA 8 *</t>
  </si>
  <si>
    <t>* KM BESAKIH *</t>
  </si>
  <si>
    <t>* MT.LAMIWURI 01 *</t>
  </si>
  <si>
    <t>*MV.SAMUDRA PRATAMA*</t>
  </si>
  <si>
    <t>.......... ALEXANDER</t>
  </si>
  <si>
    <t>VC</t>
  </si>
  <si>
    <t>.PRONTO..+SVAD1</t>
  </si>
  <si>
    <t>RO</t>
  </si>
  <si>
    <t>["-"] GRIYA FLORES</t>
  </si>
  <si>
    <t>Oil/Chemical Tanker</t>
  </si>
  <si>
    <t>[HINACOASTGUARD1115</t>
  </si>
  <si>
    <t>CN</t>
  </si>
  <si>
    <t>Other Type</t>
  </si>
  <si>
    <t>\IFANA</t>
  </si>
  <si>
    <t>]/V TIAMOND K</t>
  </si>
  <si>
    <t>PA</t>
  </si>
  <si>
    <t>]T BALONGAN</t>
  </si>
  <si>
    <t>]V MENANG JAYA</t>
  </si>
  <si>
    <t>NO</t>
  </si>
  <si>
    <t>_CEA^ VICTORY</t>
  </si>
  <si>
    <t>Cargo A</t>
  </si>
  <si>
    <t>= MV.INTAN DAYA 7 =</t>
  </si>
  <si>
    <t>=ARCADIA=</t>
  </si>
  <si>
    <t>MT</t>
  </si>
  <si>
    <t>Bulk Carrier</t>
  </si>
  <si>
    <t>-=CHEMROAD FUJI=-</t>
  </si>
  <si>
    <t>=JUNEYAO MARU V=</t>
  </si>
  <si>
    <t>=MAURITANKER=</t>
  </si>
  <si>
    <t>=SAARGAS=</t>
  </si>
  <si>
    <t>Lpg Tanker</t>
  </si>
  <si>
    <t>0CEAN EMERALD</t>
  </si>
  <si>
    <t>HK</t>
  </si>
  <si>
    <t>0CEAN39</t>
  </si>
  <si>
    <t>VN</t>
  </si>
  <si>
    <t>101 HYODONG CHEMI</t>
  </si>
  <si>
    <t>KR</t>
  </si>
  <si>
    <t>103HYODONGCHEMI</t>
  </si>
  <si>
    <t>105 HYODONG CHEMI</t>
  </si>
  <si>
    <t>107 DAEYANG</t>
  </si>
  <si>
    <t>107HYODONG CHEMI</t>
  </si>
  <si>
    <t>109 HYODONG CHEMI</t>
  </si>
  <si>
    <t>13 DE JANEIRO</t>
  </si>
  <si>
    <t>CV</t>
  </si>
  <si>
    <t>13GUMJIN</t>
  </si>
  <si>
    <t>15 JUKYENG</t>
  </si>
  <si>
    <t>Oil Products Tanker</t>
  </si>
  <si>
    <t>1DAEBOOKHO</t>
  </si>
  <si>
    <t>2013-02</t>
  </si>
  <si>
    <t>CA</t>
  </si>
  <si>
    <t>21KUMJIN</t>
  </si>
  <si>
    <t>21KUNIHISA</t>
  </si>
  <si>
    <t>JP</t>
  </si>
  <si>
    <t>23KOUSINMARU</t>
  </si>
  <si>
    <t>25 KEUM JIN</t>
  </si>
  <si>
    <t>25TOKUEIMARU</t>
  </si>
  <si>
    <t>26 AGUSTOS</t>
  </si>
  <si>
    <t>TR</t>
  </si>
  <si>
    <t>28 TOKUEIMARU</t>
  </si>
  <si>
    <t>3 DONG MYUNG HO</t>
  </si>
  <si>
    <t>302 CANG JIN</t>
  </si>
  <si>
    <t>3B VICTORY</t>
  </si>
  <si>
    <t>40 LET POBEDY</t>
  </si>
  <si>
    <t>BZ</t>
  </si>
  <si>
    <t>52_71_02</t>
  </si>
  <si>
    <t>Other Type D</t>
  </si>
  <si>
    <t>5C=R&gt;M_4Y</t>
  </si>
  <si>
    <t>GI</t>
  </si>
  <si>
    <t>60M-AHTS-11</t>
  </si>
  <si>
    <t>AF</t>
  </si>
  <si>
    <t>6615-1</t>
  </si>
  <si>
    <t>NL</t>
  </si>
  <si>
    <t>Deck Cargo Pontoon</t>
  </si>
  <si>
    <t>7RYOYOMARU</t>
  </si>
  <si>
    <t>7-STARS</t>
  </si>
  <si>
    <t>7-WAVES</t>
  </si>
  <si>
    <t>87TOYOMARU</t>
  </si>
  <si>
    <t>88 TOUYOU MARU</t>
  </si>
  <si>
    <t>8MT ETERNALOIL.II,</t>
  </si>
  <si>
    <t>Tanker A</t>
  </si>
  <si>
    <t>95 DEOG SUNG</t>
  </si>
  <si>
    <t>A</t>
  </si>
  <si>
    <t>IT</t>
  </si>
  <si>
    <t>A 1</t>
  </si>
  <si>
    <t>A HANDY</t>
  </si>
  <si>
    <t>A MERT</t>
  </si>
  <si>
    <t>A MICHEL</t>
  </si>
  <si>
    <t>AE</t>
  </si>
  <si>
    <t>A PLUS 1</t>
  </si>
  <si>
    <t>A R V I N</t>
  </si>
  <si>
    <t>KH</t>
  </si>
  <si>
    <t>A S T R A</t>
  </si>
  <si>
    <t>A SON 2</t>
  </si>
  <si>
    <t>MN</t>
  </si>
  <si>
    <t>A SON 3</t>
  </si>
  <si>
    <t>A SUNG</t>
  </si>
  <si>
    <t>Tanker B</t>
  </si>
  <si>
    <t>A.BRYUKHOVETSKIY</t>
  </si>
  <si>
    <t>A.CHERNOUSOV</t>
  </si>
  <si>
    <t>A.M.K. MARIN</t>
  </si>
  <si>
    <t>A.M.S.SHINE</t>
  </si>
  <si>
    <t>AU</t>
  </si>
  <si>
    <t>A.M.S.SWISSCO</t>
  </si>
  <si>
    <t>A.W.DELIMA</t>
  </si>
  <si>
    <t>IN</t>
  </si>
  <si>
    <t>A:</t>
  </si>
  <si>
    <t>A2B ENERGY</t>
  </si>
  <si>
    <t>A3N</t>
  </si>
  <si>
    <t>A963 STERN</t>
  </si>
  <si>
    <t>AA</t>
  </si>
  <si>
    <t>DE</t>
  </si>
  <si>
    <t>AA LONG SONG</t>
  </si>
  <si>
    <t>AAA</t>
  </si>
  <si>
    <t>LK</t>
  </si>
  <si>
    <t>AAAA</t>
  </si>
  <si>
    <t>US</t>
  </si>
  <si>
    <t>FI</t>
  </si>
  <si>
    <t>AAAAAAAA</t>
  </si>
  <si>
    <t>AACHEN</t>
  </si>
  <si>
    <t>AAL BANGKOK</t>
  </si>
  <si>
    <t>AAL BRISBANE</t>
  </si>
  <si>
    <t>MH</t>
  </si>
  <si>
    <t>AAL DALIAN</t>
  </si>
  <si>
    <t>AAL DAMPIER</t>
  </si>
  <si>
    <t>AAL FREMANTLE</t>
  </si>
  <si>
    <t>SG</t>
  </si>
  <si>
    <t>AAL GLADSTONE</t>
  </si>
  <si>
    <t>CY</t>
  </si>
  <si>
    <t>AAL HONG KONG</t>
  </si>
  <si>
    <t>AAL KEMBLA</t>
  </si>
  <si>
    <t>AAL KOBE</t>
  </si>
  <si>
    <t>AAL MELBOURNE</t>
  </si>
  <si>
    <t>AAL NANJING</t>
  </si>
  <si>
    <t>AAL NEWCASTLE</t>
  </si>
  <si>
    <t>AAL PUSAN</t>
  </si>
  <si>
    <t>AAL SHANGHAI</t>
  </si>
  <si>
    <t>AAL SINGAPORE</t>
  </si>
  <si>
    <t>AALAAE</t>
  </si>
  <si>
    <t>AALAAE_J</t>
  </si>
  <si>
    <t>AALBORG</t>
  </si>
  <si>
    <t>DK</t>
  </si>
  <si>
    <t>AALSMEERGRACHT</t>
  </si>
  <si>
    <t>AANYA</t>
  </si>
  <si>
    <t>AARGAU</t>
  </si>
  <si>
    <t>CH</t>
  </si>
  <si>
    <t>AARHUS</t>
  </si>
  <si>
    <t>AARON  N</t>
  </si>
  <si>
    <t>AARTI PREM</t>
  </si>
  <si>
    <t>LR</t>
  </si>
  <si>
    <t>AASFJORD</t>
  </si>
  <si>
    <t>AASHEIM</t>
  </si>
  <si>
    <t>AASHNA</t>
  </si>
  <si>
    <t>AASLI</t>
  </si>
  <si>
    <t>AASTUN</t>
  </si>
  <si>
    <t>AASVIK</t>
  </si>
  <si>
    <t>AB VELA</t>
  </si>
  <si>
    <t>ABAI</t>
  </si>
  <si>
    <t>KZ</t>
  </si>
  <si>
    <t>ABAKAN</t>
  </si>
  <si>
    <t>ABB</t>
  </si>
  <si>
    <t>ABB FELINA</t>
  </si>
  <si>
    <t>ABB VANESSA</t>
  </si>
  <si>
    <t>ABBAY</t>
  </si>
  <si>
    <t>ET</t>
  </si>
  <si>
    <t>ABCD</t>
  </si>
  <si>
    <t>ABD ALKARIM</t>
  </si>
  <si>
    <t>BO</t>
  </si>
  <si>
    <t>ABDALA</t>
  </si>
  <si>
    <t>ABDUL M</t>
  </si>
  <si>
    <t>ABDULLAH</t>
  </si>
  <si>
    <t>BD</t>
  </si>
  <si>
    <t>ABDULLAH 1</t>
  </si>
  <si>
    <t>ABDULLATIF</t>
  </si>
  <si>
    <t>ABDULRAHMAN KING</t>
  </si>
  <si>
    <t>ABDULRAZAQ</t>
  </si>
  <si>
    <t>ABERDEEN</t>
  </si>
  <si>
    <t>ABESKUN</t>
  </si>
  <si>
    <t>ABIGAIL</t>
  </si>
  <si>
    <t>Bunkering Tanker</t>
  </si>
  <si>
    <t>ABIS ALBUFEIRA</t>
  </si>
  <si>
    <t>ABIS ANTWERPEN</t>
  </si>
  <si>
    <t>ABIS BELFAST</t>
  </si>
  <si>
    <t>ABIS BERGEN</t>
  </si>
  <si>
    <t>ABIS BILBAO</t>
  </si>
  <si>
    <t>ABIS BORDEAUX</t>
  </si>
  <si>
    <t>ABIS BREMEN</t>
  </si>
  <si>
    <t>ABIS BRESKENS</t>
  </si>
  <si>
    <t>ABIS CADIZ</t>
  </si>
  <si>
    <t>ABIS CALAIS</t>
  </si>
  <si>
    <t>ABIS CARDIFF</t>
  </si>
  <si>
    <t>ABIS CUXHAVEN</t>
  </si>
  <si>
    <t>ABIS DOVER</t>
  </si>
  <si>
    <t>ABIS DUBLIN</t>
  </si>
  <si>
    <t>ABIS DUISBURG</t>
  </si>
  <si>
    <t>ABIS DUNDEE</t>
  </si>
  <si>
    <t>ABIS DUNKERQUE</t>
  </si>
  <si>
    <t>ABIS DUSAVIK</t>
  </si>
  <si>
    <t>ABIS ESBJERG</t>
  </si>
  <si>
    <t>PO</t>
  </si>
  <si>
    <t>ABK TRADER</t>
  </si>
  <si>
    <t>ABLE SAILOR</t>
  </si>
  <si>
    <t>ABLIANI</t>
  </si>
  <si>
    <t>ABM CHALLENGER</t>
  </si>
  <si>
    <t>ABM DISCOVERY</t>
  </si>
  <si>
    <t>ABM DYNAMIC</t>
  </si>
  <si>
    <t>DM</t>
  </si>
  <si>
    <t>ABM LEADER</t>
  </si>
  <si>
    <t>ABM NAVIGATOR</t>
  </si>
  <si>
    <t>ABML EVA</t>
  </si>
  <si>
    <t>ABML GRACE</t>
  </si>
  <si>
    <t>ABN RUBY</t>
  </si>
  <si>
    <t>ABOR</t>
  </si>
  <si>
    <t>ABOY KARLIE</t>
  </si>
  <si>
    <t>ABRAM SCHULTE</t>
  </si>
  <si>
    <t>ABRAU</t>
  </si>
  <si>
    <t>ABTAO</t>
  </si>
  <si>
    <t>CL</t>
  </si>
  <si>
    <t>ABTENAUER</t>
  </si>
  <si>
    <t>ABU AL ABYAD</t>
  </si>
  <si>
    <t>ABU DHABI III</t>
  </si>
  <si>
    <t>ABU FARIS</t>
  </si>
  <si>
    <t>BH</t>
  </si>
  <si>
    <t>ABUBAKAR</t>
  </si>
  <si>
    <t>ABY DIVA</t>
  </si>
  <si>
    <t>ABY PAOLA</t>
  </si>
  <si>
    <t>ABY SCARLETT</t>
  </si>
  <si>
    <t>ABYO ANGELINA</t>
  </si>
  <si>
    <t>ABYO AUDREY</t>
  </si>
  <si>
    <t>ABYO GWYNETH</t>
  </si>
  <si>
    <t>ABYO JENNIFER</t>
  </si>
  <si>
    <t>ABYO NATALIE</t>
  </si>
  <si>
    <t>ABYO OPRAH</t>
  </si>
  <si>
    <t>ABYSSINIAN</t>
  </si>
  <si>
    <t>AC</t>
  </si>
  <si>
    <t>UZ</t>
  </si>
  <si>
    <t>ACACIA</t>
  </si>
  <si>
    <t>ACACIA BULKER</t>
  </si>
  <si>
    <t>ACACIA STAR</t>
  </si>
  <si>
    <t>ACADIAN</t>
  </si>
  <si>
    <t>ACAMAR</t>
  </si>
  <si>
    <t>FR</t>
  </si>
  <si>
    <t>ACAVUS</t>
  </si>
  <si>
    <t>UK</t>
  </si>
  <si>
    <t>ACCOMPLISHER</t>
  </si>
  <si>
    <t>Crew Boat</t>
  </si>
  <si>
    <t>ACCUM</t>
  </si>
  <si>
    <t>ACE BERJAYA</t>
  </si>
  <si>
    <t>MY</t>
  </si>
  <si>
    <t>ACE SHANGHAI</t>
  </si>
  <si>
    <t>ACE STAR</t>
  </si>
  <si>
    <t>ACEOIL NO-1</t>
  </si>
  <si>
    <t>ACER ARROW</t>
  </si>
  <si>
    <t>ACHAT</t>
  </si>
  <si>
    <t>ACHATINA</t>
  </si>
  <si>
    <t>ACHIEVER</t>
  </si>
  <si>
    <t>ACHILLEAS S.</t>
  </si>
  <si>
    <t>ACHILLEUS</t>
  </si>
  <si>
    <t>ACHTERGRACHT</t>
  </si>
  <si>
    <t>ACM DAISY</t>
  </si>
  <si>
    <t>TV</t>
  </si>
  <si>
    <t>ACM DELTA</t>
  </si>
  <si>
    <t>ACORUS</t>
  </si>
  <si>
    <t>ACQUA STELLA</t>
  </si>
  <si>
    <t>ACQUAMARINA</t>
  </si>
  <si>
    <t>ACQUAVIVA</t>
  </si>
  <si>
    <t>ACRO</t>
  </si>
  <si>
    <t>ACS DIAMOND</t>
  </si>
  <si>
    <t>ACT</t>
  </si>
  <si>
    <t>ACTA ORION</t>
  </si>
  <si>
    <t>ACTIVE</t>
  </si>
  <si>
    <t>Tanker D</t>
  </si>
  <si>
    <t>ADA</t>
  </si>
  <si>
    <t>ADA  ZEYNEP</t>
  </si>
  <si>
    <t>ADAKENT</t>
  </si>
  <si>
    <t>ADALADY</t>
  </si>
  <si>
    <t>ADALINE</t>
  </si>
  <si>
    <t>ADAM ASNYK</t>
  </si>
  <si>
    <t>ADAM LNG</t>
  </si>
  <si>
    <t>ADAMAR</t>
  </si>
  <si>
    <t>CK</t>
  </si>
  <si>
    <t>ADAMAS</t>
  </si>
  <si>
    <t>ADAMAS I</t>
  </si>
  <si>
    <t>ADAMASTOS</t>
  </si>
  <si>
    <t>ADAN 1</t>
  </si>
  <si>
    <t>ADARA</t>
  </si>
  <si>
    <t>ADASTAR</t>
  </si>
  <si>
    <t>ADASTRA</t>
  </si>
  <si>
    <t>ADASUN</t>
  </si>
  <si>
    <t>ADATEPE S</t>
  </si>
  <si>
    <t>ADDI L</t>
  </si>
  <si>
    <t>ADEBOMI 1</t>
  </si>
  <si>
    <t>NG</t>
  </si>
  <si>
    <t>ADELAIDE</t>
  </si>
  <si>
    <t>BS</t>
  </si>
  <si>
    <t>ADELE</t>
  </si>
  <si>
    <t>ADELE MARINA RIZZO</t>
  </si>
  <si>
    <t>ADELIA</t>
  </si>
  <si>
    <t>ADELINE</t>
  </si>
  <si>
    <t>Ro-Ro Cargo</t>
  </si>
  <si>
    <t>LU</t>
  </si>
  <si>
    <t>BE</t>
  </si>
  <si>
    <t>ADEN PRINCESS</t>
  </si>
  <si>
    <t>ADFINES EAST</t>
  </si>
  <si>
    <t>ADFINES NORTH</t>
  </si>
  <si>
    <t>ADFINES SEA</t>
  </si>
  <si>
    <t>ADFINES SKY</t>
  </si>
  <si>
    <t>ADFINES SOUTH</t>
  </si>
  <si>
    <t>ADFINES STAR</t>
  </si>
  <si>
    <t>ADFINES SUN</t>
  </si>
  <si>
    <t>ADFINES WEST</t>
  </si>
  <si>
    <t>ADGMP</t>
  </si>
  <si>
    <t>ADI</t>
  </si>
  <si>
    <t>ADIANTE</t>
  </si>
  <si>
    <t>ADINDA FADILLA</t>
  </si>
  <si>
    <t>ADINESIA</t>
  </si>
  <si>
    <t>ADITYA</t>
  </si>
  <si>
    <t>ADIYAMAN</t>
  </si>
  <si>
    <t>ADMIRAL</t>
  </si>
  <si>
    <t>ADMIRAL DE RIBAS</t>
  </si>
  <si>
    <t>UA</t>
  </si>
  <si>
    <t>ADMIRAL GRACE</t>
  </si>
  <si>
    <t>BW</t>
  </si>
  <si>
    <t>PW</t>
  </si>
  <si>
    <t>ADMIRALENGRACHT</t>
  </si>
  <si>
    <t>ADMIRALTY SPIRIT</t>
  </si>
  <si>
    <t>ADMIRATION</t>
  </si>
  <si>
    <t>ADMIRE CORAL</t>
  </si>
  <si>
    <t>ADNAMA PACIFIC 101</t>
  </si>
  <si>
    <t>ADNAMA PACIFIC 102</t>
  </si>
  <si>
    <t>ADNAMA PACIFIC 106</t>
  </si>
  <si>
    <t>ADNAN H</t>
  </si>
  <si>
    <t>ADNAN N</t>
  </si>
  <si>
    <t>ADOBIA</t>
  </si>
  <si>
    <t>GH</t>
  </si>
  <si>
    <t>ADONAI</t>
  </si>
  <si>
    <t>ST</t>
  </si>
  <si>
    <t>ADONIS</t>
  </si>
  <si>
    <t>ADORE</t>
  </si>
  <si>
    <t>ADOUR</t>
  </si>
  <si>
    <t>ADRANA</t>
  </si>
  <si>
    <t>ADRIATIC GAS</t>
  </si>
  <si>
    <t>ADRIATIC MARINER</t>
  </si>
  <si>
    <t>ADRIATIC PEARL</t>
  </si>
  <si>
    <t>ADRIATIC STORM</t>
  </si>
  <si>
    <t>ADRIATIC WAVE</t>
  </si>
  <si>
    <t>ADRIATICBORG</t>
  </si>
  <si>
    <t>ADRIATICO</t>
  </si>
  <si>
    <t>ADRINA</t>
  </si>
  <si>
    <t>IR</t>
  </si>
  <si>
    <t>ADS KRISTIANSAND</t>
  </si>
  <si>
    <t>ADVANCE II</t>
  </si>
  <si>
    <t>ADVANCE PESCADORES</t>
  </si>
  <si>
    <t>ADVANCE VICTORIA</t>
  </si>
  <si>
    <t>ADVANCER</t>
  </si>
  <si>
    <t>ADVANTAGE</t>
  </si>
  <si>
    <t>KY</t>
  </si>
  <si>
    <t>ADVANTAGE SUMMER</t>
  </si>
  <si>
    <t>ADVENTURE</t>
  </si>
  <si>
    <t>ADVENTURER K</t>
  </si>
  <si>
    <t>AEC ABILITY II</t>
  </si>
  <si>
    <t>AEC BELIEF</t>
  </si>
  <si>
    <t>AEC DILIGENCE</t>
  </si>
  <si>
    <t>AEGEA</t>
  </si>
  <si>
    <t>GR</t>
  </si>
  <si>
    <t>AEGEAN ACE</t>
  </si>
  <si>
    <t>AEGEAN BREEZE I</t>
  </si>
  <si>
    <t>AEGEAN CHAMPION</t>
  </si>
  <si>
    <t>AEGEAN CLOVER</t>
  </si>
  <si>
    <t>AEGEAN III</t>
  </si>
  <si>
    <t>AEGEAN ORION</t>
  </si>
  <si>
    <t>AEGEAN PRINCESS</t>
  </si>
  <si>
    <t>AEGEAN TIFFANY</t>
  </si>
  <si>
    <t>AEGEAN WAVE</t>
  </si>
  <si>
    <t>AEGEAN XII</t>
  </si>
  <si>
    <t>AEGEAS</t>
  </si>
  <si>
    <t>AEGIS FORTUNE</t>
  </si>
  <si>
    <t>AENEAS</t>
  </si>
  <si>
    <t>AEOLIAN BREEZE</t>
  </si>
  <si>
    <t>AEOLIAN GLORY</t>
  </si>
  <si>
    <t>AEOLIAN HERITAGE</t>
  </si>
  <si>
    <t>AEOLIAN SPIRIT</t>
  </si>
  <si>
    <t>AEOLOS</t>
  </si>
  <si>
    <t>AERANDIR</t>
  </si>
  <si>
    <t>AERIKO</t>
  </si>
  <si>
    <t>AERO STAR</t>
  </si>
  <si>
    <t>AET INNOVATOR</t>
  </si>
  <si>
    <t>AETOLIA</t>
  </si>
  <si>
    <t>AETOS</t>
  </si>
  <si>
    <t>AFAGH</t>
  </si>
  <si>
    <t>AFALES</t>
  </si>
  <si>
    <t>AFALINA</t>
  </si>
  <si>
    <t>LT</t>
  </si>
  <si>
    <t>AFANASIY MATYUSHENKO</t>
  </si>
  <si>
    <t>AFFLUENT OCEAN</t>
  </si>
  <si>
    <t>AFINA</t>
  </si>
  <si>
    <t>AFRICA B</t>
  </si>
  <si>
    <t>AFRICA GLORY</t>
  </si>
  <si>
    <t>AFRICA PRIDE</t>
  </si>
  <si>
    <t>AFRICA STAR</t>
  </si>
  <si>
    <t>AFRICA SUPPORT 6</t>
  </si>
  <si>
    <t>AFRICABORG</t>
  </si>
  <si>
    <t>AFRICAN 4</t>
  </si>
  <si>
    <t>AFRICAN AVOCET</t>
  </si>
  <si>
    <t>AFRICAN BATELEUR</t>
  </si>
  <si>
    <t>AFRICAN BAZA</t>
  </si>
  <si>
    <t>AFRICAN BLACKBIRD</t>
  </si>
  <si>
    <t>AFRICAN BLUE CRANE</t>
  </si>
  <si>
    <t>AFRICAN BUZZARD</t>
  </si>
  <si>
    <t>AFRICAN CENDANA</t>
  </si>
  <si>
    <t>AFRICAN CHASER</t>
  </si>
  <si>
    <t>AFRICAN DOVE</t>
  </si>
  <si>
    <t>AFRICAN EAGLE</t>
  </si>
  <si>
    <t>AFRICAN EXPRESS</t>
  </si>
  <si>
    <t>Heavy Load Carrier</t>
  </si>
  <si>
    <t>AFRICAN FALCON</t>
  </si>
  <si>
    <t>AFRICAN FOREST</t>
  </si>
  <si>
    <t>AFRICAN GEM</t>
  </si>
  <si>
    <t>AFRICAN GOSHAWK</t>
  </si>
  <si>
    <t>AFRICAN GROUSE</t>
  </si>
  <si>
    <t>AFRICAN HALCYON</t>
  </si>
  <si>
    <t>AFRICAN HARRIER</t>
  </si>
  <si>
    <t>AFRICAN HAWK</t>
  </si>
  <si>
    <t>AFRICAN HHB</t>
  </si>
  <si>
    <t>AFRICAN HORNBILL</t>
  </si>
  <si>
    <t>AFRICAN IBIS</t>
  </si>
  <si>
    <t>AFRICAN INSPIRATION</t>
  </si>
  <si>
    <t>AFRICAN IRIS</t>
  </si>
  <si>
    <t>AFRICAN JACANA</t>
  </si>
  <si>
    <t>AFRICAN JACARANDA</t>
  </si>
  <si>
    <t>AFRICAN JAY</t>
  </si>
  <si>
    <t>AFRICAN JOSEPH R</t>
  </si>
  <si>
    <t>AFRICAN JUNIPER</t>
  </si>
  <si>
    <t>AFRICAN KALMIA</t>
  </si>
  <si>
    <t>AFRICAN KINGFISHER</t>
  </si>
  <si>
    <t>AFRICAN KITE</t>
  </si>
  <si>
    <t>AFRICAN KOOKABURRA</t>
  </si>
  <si>
    <t>AFRICAN LARK</t>
  </si>
  <si>
    <t>AFRICAN MAGNOLIA</t>
  </si>
  <si>
    <t>AFRICAN MERLIN</t>
  </si>
  <si>
    <t>AFRICAN OSPREY</t>
  </si>
  <si>
    <t>AFRICAN OWL</t>
  </si>
  <si>
    <t>AFRICAN PELICAN</t>
  </si>
  <si>
    <t>AFRICAN PIPER</t>
  </si>
  <si>
    <t>AFRICAN PUFFIN</t>
  </si>
  <si>
    <t>AFRICAN QUAIL</t>
  </si>
  <si>
    <t>AFRICAN RAPTOR</t>
  </si>
  <si>
    <t>AFRICAN RAVEN</t>
  </si>
  <si>
    <t>AFRICAN RIVER</t>
  </si>
  <si>
    <t>AFRICAN ROBIN</t>
  </si>
  <si>
    <t>AFRICAN ROOK</t>
  </si>
  <si>
    <t>AFRICAN SANDERLING</t>
  </si>
  <si>
    <t>AFRICAN SPIRIT</t>
  </si>
  <si>
    <t>AFRICAN STARLING</t>
  </si>
  <si>
    <t>AFRICAN SUN</t>
  </si>
  <si>
    <t>AFRICAN SUNBIRD</t>
  </si>
  <si>
    <t>AFRICAN SWAN</t>
  </si>
  <si>
    <t>AFRICAN TEIST</t>
  </si>
  <si>
    <t>AFRICAN TERN</t>
  </si>
  <si>
    <t>AFRICAN TURACO</t>
  </si>
  <si>
    <t>AFRICAN VENTURE</t>
  </si>
  <si>
    <t>AFRICAN WAGTAIL</t>
  </si>
  <si>
    <t>AFRICAN WEAVER</t>
  </si>
  <si>
    <t>AFRICAN WIND</t>
  </si>
  <si>
    <t>AFRODITE</t>
  </si>
  <si>
    <t>AG NIKOLAOS</t>
  </si>
  <si>
    <t>AGAMEMNON</t>
  </si>
  <si>
    <t>BG</t>
  </si>
  <si>
    <t>AGAPI S</t>
  </si>
  <si>
    <t>AGATA M</t>
  </si>
  <si>
    <t>AGATE</t>
  </si>
  <si>
    <t>AGATE V</t>
  </si>
  <si>
    <t>AGATH</t>
  </si>
  <si>
    <t>AGATIS</t>
  </si>
  <si>
    <t>AGBAMI FPSO</t>
  </si>
  <si>
    <t>AGDASH</t>
  </si>
  <si>
    <t>AGENA</t>
  </si>
  <si>
    <t>AGGELIKI</t>
  </si>
  <si>
    <t>AGGELOS B.</t>
  </si>
  <si>
    <t>AGHIA MARINA</t>
  </si>
  <si>
    <t>AGHIOS MAKARIOS</t>
  </si>
  <si>
    <t>AGIA</t>
  </si>
  <si>
    <t>AGIA EIRINI</t>
  </si>
  <si>
    <t>AGIA FILOTHEI</t>
  </si>
  <si>
    <t>AGIA IRINI</t>
  </si>
  <si>
    <t>AGIA MARKELLA</t>
  </si>
  <si>
    <t>AGIA PARASKEVI I</t>
  </si>
  <si>
    <t>AGIA PISTI</t>
  </si>
  <si>
    <t>AGIA SKEPI</t>
  </si>
  <si>
    <t>AGILITY</t>
  </si>
  <si>
    <t>AGINSKOYE</t>
  </si>
  <si>
    <t>AGIOS EFRAIM</t>
  </si>
  <si>
    <t>AGIOS GEORGIOS</t>
  </si>
  <si>
    <t>Pallet Carrier</t>
  </si>
  <si>
    <t>AGIOS GEORGIOS I</t>
  </si>
  <si>
    <t>AGIOS GERASIMOS</t>
  </si>
  <si>
    <t>AGIOS MAKAIOS</t>
  </si>
  <si>
    <t>AGIOS NEKTARIOS</t>
  </si>
  <si>
    <t>Tank Barge</t>
  </si>
  <si>
    <t>AGIOS NIKOLAOS IV</t>
  </si>
  <si>
    <t>AGIOS NIKOLAS</t>
  </si>
  <si>
    <t>AGIOS RAFAIL</t>
  </si>
  <si>
    <t>AGIOSNIKOLAS</t>
  </si>
  <si>
    <t>AGISILAOS</t>
  </si>
  <si>
    <t>AGNES</t>
  </si>
  <si>
    <t>AGNES_WORLD_NO.1</t>
  </si>
  <si>
    <t>AGNESKA</t>
  </si>
  <si>
    <t>AGONISTIS</t>
  </si>
  <si>
    <t>AGRA</t>
  </si>
  <si>
    <t>AGRIA</t>
  </si>
  <si>
    <t>AGSU</t>
  </si>
  <si>
    <t>AGT 1601</t>
  </si>
  <si>
    <t>AGT 1802</t>
  </si>
  <si>
    <t>AGT 2406</t>
  </si>
  <si>
    <t>AGURTZA BERRIA</t>
  </si>
  <si>
    <t>ES</t>
  </si>
  <si>
    <t>AHMAD H</t>
  </si>
  <si>
    <t>AHMAD PRINCE</t>
  </si>
  <si>
    <t>AHMAD_M</t>
  </si>
  <si>
    <t>AHMET AKGUL</t>
  </si>
  <si>
    <t>AHMET CAN</t>
  </si>
  <si>
    <t>AHMET CIHAN</t>
  </si>
  <si>
    <t>AHMET ONEL</t>
  </si>
  <si>
    <t>AHT.DIAN PACIFIC</t>
  </si>
  <si>
    <t>AHTI R</t>
  </si>
  <si>
    <t>AHTS WARRIOR</t>
  </si>
  <si>
    <t>AI DING HU</t>
  </si>
  <si>
    <t>AI GIANNIS</t>
  </si>
  <si>
    <t>AI MARU</t>
  </si>
  <si>
    <t>AI RUI TONG</t>
  </si>
  <si>
    <t>AIDA</t>
  </si>
  <si>
    <t>AIDEN</t>
  </si>
  <si>
    <t>Aggregates Carrier</t>
  </si>
  <si>
    <t>AIFANOURIOS</t>
  </si>
  <si>
    <t>AIGAION</t>
  </si>
  <si>
    <t>AIGEORGIS</t>
  </si>
  <si>
    <t>AIGRAN D</t>
  </si>
  <si>
    <t>AIKATERINI</t>
  </si>
  <si>
    <t>AIKOU MARU</t>
  </si>
  <si>
    <t>AIKOU MARU NO.28</t>
  </si>
  <si>
    <t>AIKOUMARU NO.8</t>
  </si>
  <si>
    <t>AILEEN</t>
  </si>
  <si>
    <t>AILO</t>
  </si>
  <si>
    <t>AILY</t>
  </si>
  <si>
    <t>JM</t>
  </si>
  <si>
    <t>AIM</t>
  </si>
  <si>
    <t>TH</t>
  </si>
  <si>
    <t>AIN ZEFT</t>
  </si>
  <si>
    <t>DZ</t>
  </si>
  <si>
    <t>AINAZI</t>
  </si>
  <si>
    <t>AIS</t>
  </si>
  <si>
    <t>AISHA SARWAR</t>
  </si>
  <si>
    <t>AISOPOS</t>
  </si>
  <si>
    <t>AJANG MARWA</t>
  </si>
  <si>
    <t>AJANG MEDINA</t>
  </si>
  <si>
    <t>Other Type A</t>
  </si>
  <si>
    <t>AJAX R</t>
  </si>
  <si>
    <t>Bucket Ladder Dredger</t>
  </si>
  <si>
    <t>AJOS G</t>
  </si>
  <si>
    <t>AJS 102</t>
  </si>
  <si>
    <t>VE</t>
  </si>
  <si>
    <t>AJS 103</t>
  </si>
  <si>
    <t>AJS-101</t>
  </si>
  <si>
    <t>AJYAL 1</t>
  </si>
  <si>
    <t>AK ABBA</t>
  </si>
  <si>
    <t>AK HAMBURG</t>
  </si>
  <si>
    <t>AK PHOENICIA</t>
  </si>
  <si>
    <t>AKAMA</t>
  </si>
  <si>
    <t>AKAMAS</t>
  </si>
  <si>
    <t>AKAR PAZAR</t>
  </si>
  <si>
    <t>AKASHIA</t>
  </si>
  <si>
    <t>AKASHIYA</t>
  </si>
  <si>
    <t>AKASYA 1</t>
  </si>
  <si>
    <t>AKATSUKI</t>
  </si>
  <si>
    <t>AKATSUKI MARU</t>
  </si>
  <si>
    <t>AKDENIZ</t>
  </si>
  <si>
    <t>AKDENIZ-M</t>
  </si>
  <si>
    <t>AKEL</t>
  </si>
  <si>
    <t>AKELA</t>
  </si>
  <si>
    <t>AKERAIOS</t>
  </si>
  <si>
    <t>AKHMAT KADYROV</t>
  </si>
  <si>
    <t>AKHMED MAHMUDOV</t>
  </si>
  <si>
    <t>AKI MARU</t>
  </si>
  <si>
    <t>AKIJ WAVE</t>
  </si>
  <si>
    <t>AKIKAWAMARU</t>
  </si>
  <si>
    <t>AKILI</t>
  </si>
  <si>
    <t>AKITA</t>
  </si>
  <si>
    <t>AKITSUSHIMA</t>
  </si>
  <si>
    <t>AKKY</t>
  </si>
  <si>
    <t>AKNOUL</t>
  </si>
  <si>
    <t>AKPAKPA</t>
  </si>
  <si>
    <t>AKRA 100</t>
  </si>
  <si>
    <t>AKRA 20</t>
  </si>
  <si>
    <t>AKRA 30</t>
  </si>
  <si>
    <t>AKRA 60</t>
  </si>
  <si>
    <t>AKSAZ C</t>
  </si>
  <si>
    <t>AKTEA R</t>
  </si>
  <si>
    <t>AKTOBE</t>
  </si>
  <si>
    <t>AKUA</t>
  </si>
  <si>
    <t>AKVILE</t>
  </si>
  <si>
    <t>AL AGAILA</t>
  </si>
  <si>
    <t>LY</t>
  </si>
  <si>
    <t>AL AIN</t>
  </si>
  <si>
    <t>AL AMERAT</t>
  </si>
  <si>
    <t>AL AZIZI</t>
  </si>
  <si>
    <t>SA</t>
  </si>
  <si>
    <t>AL BARAKAH</t>
  </si>
  <si>
    <t>AL BARRAH</t>
  </si>
  <si>
    <t>AL BETROLEYA</t>
  </si>
  <si>
    <t>AL BIDDA</t>
  </si>
  <si>
    <t>QA</t>
  </si>
  <si>
    <t>AL DASMA</t>
  </si>
  <si>
    <t>KW</t>
  </si>
  <si>
    <t>AL DHAIL</t>
  </si>
  <si>
    <t>Cargo C</t>
  </si>
  <si>
    <t>AL FARESS</t>
  </si>
  <si>
    <t>AL FAYROUZ</t>
  </si>
  <si>
    <t>AL FENCI</t>
  </si>
  <si>
    <t>AL GHWEIFAT</t>
  </si>
  <si>
    <t>AL HANI</t>
  </si>
  <si>
    <t>AL HUDAH</t>
  </si>
  <si>
    <t>AL HURREYA</t>
  </si>
  <si>
    <t>EG</t>
  </si>
  <si>
    <t>AL HURREYA 2</t>
  </si>
  <si>
    <t>AL HUSSEIN</t>
  </si>
  <si>
    <t>AL HUWAILA</t>
  </si>
  <si>
    <t>AL J</t>
  </si>
  <si>
    <t>AL JABER 10</t>
  </si>
  <si>
    <t>AL JABER 70</t>
  </si>
  <si>
    <t>AL JABER 71</t>
  </si>
  <si>
    <t>AL JABER XI</t>
  </si>
  <si>
    <t>AL JABIRAH</t>
  </si>
  <si>
    <t>AL JAZEERA 2</t>
  </si>
  <si>
    <t>AL KASER MPS</t>
  </si>
  <si>
    <t>AL KHAIR</t>
  </si>
  <si>
    <t>AL KOUT</t>
  </si>
  <si>
    <t>AL MAHBOOBAH</t>
  </si>
  <si>
    <t>AL MAHROOSAH</t>
  </si>
  <si>
    <t>AL MAJED-H</t>
  </si>
  <si>
    <t>AL MARZOQAH</t>
  </si>
  <si>
    <t>AL MASBAHIA</t>
  </si>
  <si>
    <t>MA</t>
  </si>
  <si>
    <t>AL MUKHTAR</t>
  </si>
  <si>
    <t>AL MUNTAZAH</t>
  </si>
  <si>
    <t>AL MURABBA</t>
  </si>
  <si>
    <t>AL MURAYKH</t>
  </si>
  <si>
    <t>AL NABILA 5</t>
  </si>
  <si>
    <t>AL NEFUD</t>
  </si>
  <si>
    <t>AL NISR AL SAUDI</t>
  </si>
  <si>
    <t>AL NISR MPS</t>
  </si>
  <si>
    <t>AL SAFA</t>
  </si>
  <si>
    <t>AL SALAM II</t>
  </si>
  <si>
    <t>AL SALMY 6</t>
  </si>
  <si>
    <t>KM</t>
  </si>
  <si>
    <t>AL SAMHA</t>
  </si>
  <si>
    <t>AL SAQR AL SAUDI</t>
  </si>
  <si>
    <t>AL SHAHEEN MPS</t>
  </si>
  <si>
    <t>AL SHUWAYHAT</t>
  </si>
  <si>
    <t>AL SOOR  II</t>
  </si>
  <si>
    <t>AL THEEBEH</t>
  </si>
  <si>
    <t>AL WATANIAH IV</t>
  </si>
  <si>
    <t>AL WUKIR</t>
  </si>
  <si>
    <t>AL YARMOUK</t>
  </si>
  <si>
    <t>AL YASAT-II</t>
  </si>
  <si>
    <t>AL ZAIT AL ARABY 6</t>
  </si>
  <si>
    <t>AL ZARANDI</t>
  </si>
  <si>
    <t>AL ZEINA</t>
  </si>
  <si>
    <t>AL ZUBARA</t>
  </si>
  <si>
    <t>Cargo D</t>
  </si>
  <si>
    <t>ALABRA</t>
  </si>
  <si>
    <t>ALAED</t>
  </si>
  <si>
    <t>ALAHAN</t>
  </si>
  <si>
    <t>ALAHAS</t>
  </si>
  <si>
    <t>PH</t>
  </si>
  <si>
    <t>ALAHMED</t>
  </si>
  <si>
    <t>ALAJA</t>
  </si>
  <si>
    <t>TM</t>
  </si>
  <si>
    <t>ALAM BAKTI</t>
  </si>
  <si>
    <t>ALAM BISTARI</t>
  </si>
  <si>
    <t>ALAM BUDI</t>
  </si>
  <si>
    <t>ALAM MADU</t>
  </si>
  <si>
    <t>ALAM MAJU</t>
  </si>
  <si>
    <t>ALAM MAKMUR</t>
  </si>
  <si>
    <t>ALAM MANIS</t>
  </si>
  <si>
    <t>ALAM MOLEK</t>
  </si>
  <si>
    <t>ALAM MURNI</t>
  </si>
  <si>
    <t>ALAM MUTIARA</t>
  </si>
  <si>
    <t>ALAM PADU</t>
  </si>
  <si>
    <t>ALAM PENTING</t>
  </si>
  <si>
    <t>ALAM PERMAI</t>
  </si>
  <si>
    <t>ALAM PESONA</t>
  </si>
  <si>
    <t>ALAM SAKTI</t>
  </si>
  <si>
    <t>ALAM SAYANG</t>
  </si>
  <si>
    <t>ALAM SERI</t>
  </si>
  <si>
    <t>ALAM SETIA</t>
  </si>
  <si>
    <t>ALAM SURIA</t>
  </si>
  <si>
    <t>ALAMEDA</t>
  </si>
  <si>
    <t>ALAMOSBORG</t>
  </si>
  <si>
    <t>ALANA EVITA</t>
  </si>
  <si>
    <t>ALAND</t>
  </si>
  <si>
    <t>ALANGOVA</t>
  </si>
  <si>
    <t>ALASKA</t>
  </si>
  <si>
    <t>ALASKABORG</t>
  </si>
  <si>
    <t>ALASKAN EXPLORER</t>
  </si>
  <si>
    <t>AK</t>
  </si>
  <si>
    <t>ALASTAIR</t>
  </si>
  <si>
    <t>ALAW</t>
  </si>
  <si>
    <t>ALBA</t>
  </si>
  <si>
    <t>ALBA STAR</t>
  </si>
  <si>
    <t>ALBACORA CARIBE</t>
  </si>
  <si>
    <t>ALBANE</t>
  </si>
  <si>
    <t>ALBANY</t>
  </si>
  <si>
    <t>ALBANY SOUND</t>
  </si>
  <si>
    <t>ALBANYBORG</t>
  </si>
  <si>
    <t>ALBARAKA 5</t>
  </si>
  <si>
    <t>ALBARAKA 7</t>
  </si>
  <si>
    <t>ALBATOUL</t>
  </si>
  <si>
    <t>AL-BATOUL</t>
  </si>
  <si>
    <t>ALBATROS</t>
  </si>
  <si>
    <t>ALBATROS1</t>
  </si>
  <si>
    <t>ALBATROSS</t>
  </si>
  <si>
    <t>ALBATROSS TRADER</t>
  </si>
  <si>
    <t>Tanker C</t>
  </si>
  <si>
    <t>ALBERT</t>
  </si>
  <si>
    <t>ALBERT OLDENDORFF</t>
  </si>
  <si>
    <t>ALBERT TOLL</t>
  </si>
  <si>
    <t>ALBERTA</t>
  </si>
  <si>
    <t>ALBERTA AMORETTI</t>
  </si>
  <si>
    <t>ALBERTO TOPIC</t>
  </si>
  <si>
    <t>ALBION BAY</t>
  </si>
  <si>
    <t>ALBIZ</t>
  </si>
  <si>
    <t>ALCEDO</t>
  </si>
  <si>
    <t>ALCESTE</t>
  </si>
  <si>
    <t>ALCYONE</t>
  </si>
  <si>
    <t>ALDABRA</t>
  </si>
  <si>
    <t>KE</t>
  </si>
  <si>
    <t>Edible Oil Tanker</t>
  </si>
  <si>
    <t>ALDAN</t>
  </si>
  <si>
    <t>ALDEBARAN</t>
  </si>
  <si>
    <t>ALDELTA</t>
  </si>
  <si>
    <t>ALDONA</t>
  </si>
  <si>
    <t>ALECTO</t>
  </si>
  <si>
    <t>ALEJANDRINA</t>
  </si>
  <si>
    <t>ALEKSANDR</t>
  </si>
  <si>
    <t>ALEKSANDR  SUVOROV</t>
  </si>
  <si>
    <t>ALEKSANDR GLUKHOV</t>
  </si>
  <si>
    <t>ALEKSANDR LEBED</t>
  </si>
  <si>
    <t>AL</t>
  </si>
  <si>
    <t>ALEKSANDR SHEMAGIN</t>
  </si>
  <si>
    <t>ALEKSANDR SIBIRYAKOV</t>
  </si>
  <si>
    <t>ALEKSANDR_ANTONOV</t>
  </si>
  <si>
    <t>ALEKSEY AFANASYEV</t>
  </si>
  <si>
    <t>ALEKSEY NOVOSELOV</t>
  </si>
  <si>
    <t>ALENA</t>
  </si>
  <si>
    <t>ALENTEJO</t>
  </si>
  <si>
    <t>ALERCE</t>
  </si>
  <si>
    <t>ALERT</t>
  </si>
  <si>
    <t>ALESIA</t>
  </si>
  <si>
    <t>ALESON CO NCARRIER15</t>
  </si>
  <si>
    <t>KI</t>
  </si>
  <si>
    <t>ALESSANDRA BOTTIGLIE</t>
  </si>
  <si>
    <t>ALESSANDRA LEHMANN</t>
  </si>
  <si>
    <t>ALESSANDRA M</t>
  </si>
  <si>
    <t>ALESSANDRO DP</t>
  </si>
  <si>
    <t>ALESSANDRO F</t>
  </si>
  <si>
    <t>ALESSANDRO VOLTA</t>
  </si>
  <si>
    <t>ALESSI</t>
  </si>
  <si>
    <t>UY</t>
  </si>
  <si>
    <t>ALETHINI</t>
  </si>
  <si>
    <t>ALEUT</t>
  </si>
  <si>
    <t>ALEV KAMAN</t>
  </si>
  <si>
    <t>ALEX</t>
  </si>
  <si>
    <t>ALEX A</t>
  </si>
  <si>
    <t>ALEXANDER</t>
  </si>
  <si>
    <t>SL</t>
  </si>
  <si>
    <t>ALEXANDER CARL</t>
  </si>
  <si>
    <t>ALEXANDER J</t>
  </si>
  <si>
    <t>ALEXANDER KASHCHUK</t>
  </si>
  <si>
    <t>ALEXANDER NEVSKIY</t>
  </si>
  <si>
    <t>ALEXANDER PERESVET</t>
  </si>
  <si>
    <t>ALEXANDER SPIRIT</t>
  </si>
  <si>
    <t>ALEXANDER Y</t>
  </si>
  <si>
    <t>ALEXANDER_V</t>
  </si>
  <si>
    <t>ALEXANDERGRACHT</t>
  </si>
  <si>
    <t>ALEXANDR  TKACHENKO</t>
  </si>
  <si>
    <t>ALEXANDRA DANOS</t>
  </si>
  <si>
    <t>ALEXANDRA G</t>
  </si>
  <si>
    <t>ALEXANDRA K</t>
  </si>
  <si>
    <t>ALEXANDRA KOSAN</t>
  </si>
  <si>
    <t>ALEXANDRA P</t>
  </si>
  <si>
    <t>ALEXANDRIA BRIDGE</t>
  </si>
  <si>
    <t>ALEXANDRIT</t>
  </si>
  <si>
    <t>ALEXANDROS II</t>
  </si>
  <si>
    <t>ALEXANDROS III</t>
  </si>
  <si>
    <t>ALEXANDROS THEO</t>
  </si>
  <si>
    <t>ALEXEY TARASOV</t>
  </si>
  <si>
    <t>ALEXIA</t>
  </si>
  <si>
    <t>AN</t>
  </si>
  <si>
    <t>ALEYNA MERCAN</t>
  </si>
  <si>
    <t>ALFA BALTICA</t>
  </si>
  <si>
    <t>ALFA DRAGON</t>
  </si>
  <si>
    <t>ALFA KARADENIZ</t>
  </si>
  <si>
    <t>ALFA SEA</t>
  </si>
  <si>
    <t>ALFA SKY</t>
  </si>
  <si>
    <t>ALFA TRANS DUA</t>
  </si>
  <si>
    <t>ALFA TWILIGHT</t>
  </si>
  <si>
    <t>ALFA0TRANS SATU</t>
  </si>
  <si>
    <t>ALFATEM</t>
  </si>
  <si>
    <t>ALFIOS</t>
  </si>
  <si>
    <t>ALFORAT</t>
  </si>
  <si>
    <t>IQ</t>
  </si>
  <si>
    <t>ALFRED OLDENDORFF</t>
  </si>
  <si>
    <t>ALFREDO</t>
  </si>
  <si>
    <t>ALGA</t>
  </si>
  <si>
    <t>ALGARVE</t>
  </si>
  <si>
    <t>ALGOCANADA</t>
  </si>
  <si>
    <t>ALGOEAST</t>
  </si>
  <si>
    <t>ALGOMA DARTMOUTH</t>
  </si>
  <si>
    <t>ALGOMA DISCOVERY</t>
  </si>
  <si>
    <t>ALGOMA EQUINOX</t>
  </si>
  <si>
    <t>ALGOMA GUARDIAN</t>
  </si>
  <si>
    <t>ALGOMA HARVESTER</t>
  </si>
  <si>
    <t>ALGOMA MONTREALAIS</t>
  </si>
  <si>
    <t>ALGOMA SPIRIT</t>
  </si>
  <si>
    <t>ALGOMA VISION</t>
  </si>
  <si>
    <t>ALGONOVA</t>
  </si>
  <si>
    <t>ALGOSAIBI 42</t>
  </si>
  <si>
    <t>ALGOSAR</t>
  </si>
  <si>
    <t>ALGOSCOTIA</t>
  </si>
  <si>
    <t>ALGOSEA</t>
  </si>
  <si>
    <t>AL-HADBAA</t>
  </si>
  <si>
    <t>JO</t>
  </si>
  <si>
    <t>ALHENA</t>
  </si>
  <si>
    <t>ALHUSSEIN</t>
  </si>
  <si>
    <t>ALI 19</t>
  </si>
  <si>
    <t>ALI AGA</t>
  </si>
  <si>
    <t>ALI AKAY</t>
  </si>
  <si>
    <t>ALI ALIEV</t>
  </si>
  <si>
    <t>ALI H.R.Z</t>
  </si>
  <si>
    <t>ALI K</t>
  </si>
  <si>
    <t>ALI OSMAN E</t>
  </si>
  <si>
    <t>ALI S</t>
  </si>
  <si>
    <t>ALIA</t>
  </si>
  <si>
    <t>ALIA R</t>
  </si>
  <si>
    <t>ALIAKMON</t>
  </si>
  <si>
    <t>ALIANCA</t>
  </si>
  <si>
    <t>ALIANCA ENERGIA</t>
  </si>
  <si>
    <t>BR</t>
  </si>
  <si>
    <t>ALIANCA SKY</t>
  </si>
  <si>
    <t>ALI-B</t>
  </si>
  <si>
    <t>ALICA</t>
  </si>
  <si>
    <t>ALICAN DEVAL</t>
  </si>
  <si>
    <t>ALICE</t>
  </si>
  <si>
    <t>ALICE G MCCALL</t>
  </si>
  <si>
    <t>ALICE PG</t>
  </si>
  <si>
    <t>ALICE THERESA</t>
  </si>
  <si>
    <t>ALICIA</t>
  </si>
  <si>
    <t>ALICIA 8</t>
  </si>
  <si>
    <t>ALICUDI M</t>
  </si>
  <si>
    <t>ALIDA S</t>
  </si>
  <si>
    <t>ALIGOTE</t>
  </si>
  <si>
    <t>ALIHURAS</t>
  </si>
  <si>
    <t>ALIKBER PASHAEV</t>
  </si>
  <si>
    <t>ALIKI</t>
  </si>
  <si>
    <t>ALIKI P</t>
  </si>
  <si>
    <t>ALINA</t>
  </si>
  <si>
    <t>GE</t>
  </si>
  <si>
    <t>ALINDA</t>
  </si>
  <si>
    <t>ALIOS</t>
  </si>
  <si>
    <t>ALIOTH</t>
  </si>
  <si>
    <t>ALISA XVII</t>
  </si>
  <si>
    <t>ALITIS</t>
  </si>
  <si>
    <t>ALIZE</t>
  </si>
  <si>
    <t>ALIZEA</t>
  </si>
  <si>
    <t>ALIZEE</t>
  </si>
  <si>
    <t>ALJABER 51</t>
  </si>
  <si>
    <t>ALJARAK_</t>
  </si>
  <si>
    <t>TN</t>
  </si>
  <si>
    <t>Other Type C</t>
  </si>
  <si>
    <t>ALKABEER</t>
  </si>
  <si>
    <t>ALKAIOS</t>
  </si>
  <si>
    <t>ALKEN PERSADA VIII</t>
  </si>
  <si>
    <t>ALKEN PUSPA</t>
  </si>
  <si>
    <t>ALKIVIADIS</t>
  </si>
  <si>
    <t>ALKOR</t>
  </si>
  <si>
    <t>ALKYONI SB</t>
  </si>
  <si>
    <t>ALL STAR ATLAS</t>
  </si>
  <si>
    <t>ALLCARGO ARATHI</t>
  </si>
  <si>
    <t>ALLCARGO LEELA</t>
  </si>
  <si>
    <t>ALLCARGO SUSHEELA</t>
  </si>
  <si>
    <t>ALLEGRA</t>
  </si>
  <si>
    <t>ALLEGRETTO</t>
  </si>
  <si>
    <t>ALLEGRO</t>
  </si>
  <si>
    <t>ALLER</t>
  </si>
  <si>
    <t>ALLI</t>
  </si>
  <si>
    <t>ALLIANCE</t>
  </si>
  <si>
    <t>HN</t>
  </si>
  <si>
    <t>ALLIANCE SPIRIT</t>
  </si>
  <si>
    <t>ALLIED JANE</t>
  </si>
  <si>
    <t>ALM</t>
  </si>
  <si>
    <t>ALM METO</t>
  </si>
  <si>
    <t>ALM NAUTICAST</t>
  </si>
  <si>
    <t>Cargo B</t>
  </si>
  <si>
    <t>ALM TEST</t>
  </si>
  <si>
    <t>ALM TEST 2</t>
  </si>
  <si>
    <t>ALM TEST 3</t>
  </si>
  <si>
    <t>ALM TEST METO</t>
  </si>
  <si>
    <t>ALMAAS</t>
  </si>
  <si>
    <t>ALMADINAH</t>
  </si>
  <si>
    <t>ALMAJED</t>
  </si>
  <si>
    <t>ALMAJEDAH</t>
  </si>
  <si>
    <t>ALMANDIN</t>
  </si>
  <si>
    <t>ALMARONA</t>
  </si>
  <si>
    <t>ALMASEH SULTAN</t>
  </si>
  <si>
    <t>ALMASI</t>
  </si>
  <si>
    <t>ALMATY</t>
  </si>
  <si>
    <t>ALMENDRO</t>
  </si>
  <si>
    <t>ALMERIA</t>
  </si>
  <si>
    <t>ALMETYEVSK</t>
  </si>
  <si>
    <t>ALMI NAVIGATOR</t>
  </si>
  <si>
    <t>ALMI SPIRIT</t>
  </si>
  <si>
    <t>ALMI SUN</t>
  </si>
  <si>
    <t>ALMIRQAB</t>
  </si>
  <si>
    <t>ALMOG</t>
  </si>
  <si>
    <t>AL-MOTHANNA</t>
  </si>
  <si>
    <t>ALMUHIEDDINE</t>
  </si>
  <si>
    <t>ALMYROS</t>
  </si>
  <si>
    <t>ALNAWA EXPRESS</t>
  </si>
  <si>
    <t>ALNEY</t>
  </si>
  <si>
    <t>ALNILAM</t>
  </si>
  <si>
    <t>ALOE</t>
  </si>
  <si>
    <t>ALONA</t>
  </si>
  <si>
    <t>ALONI</t>
  </si>
  <si>
    <t>ALONISSOS</t>
  </si>
  <si>
    <t>ALORA</t>
  </si>
  <si>
    <t>ALORS</t>
  </si>
  <si>
    <t>ALPACA I</t>
  </si>
  <si>
    <t>ALPENA</t>
  </si>
  <si>
    <t>ALPHA</t>
  </si>
  <si>
    <t>ALPHA ACTION</t>
  </si>
  <si>
    <t>ALPHA BRAVERY</t>
  </si>
  <si>
    <t>ALPHA BULKER</t>
  </si>
  <si>
    <t>ALPHA CENTURY</t>
  </si>
  <si>
    <t>ALPHA CONFIDENCE</t>
  </si>
  <si>
    <t>ALPHA COSMOS</t>
  </si>
  <si>
    <t>ALPHA DIGNITY</t>
  </si>
  <si>
    <t>ALPHA EFFORT</t>
  </si>
  <si>
    <t>ALPHA ERA</t>
  </si>
  <si>
    <t>ALPHA FAITH</t>
  </si>
  <si>
    <t>ALPHA FLAME</t>
  </si>
  <si>
    <t>ALPHA FREEDOM</t>
  </si>
  <si>
    <t>ALPHA FRIENDSHIP</t>
  </si>
  <si>
    <t>ALPHA GAS</t>
  </si>
  <si>
    <t>ALPHA HAPPINESS</t>
  </si>
  <si>
    <t>ALPHA HONESTY</t>
  </si>
  <si>
    <t>ALPHA KIRAWIRA</t>
  </si>
  <si>
    <t>ALPHA LIBERTY</t>
  </si>
  <si>
    <t>ALPHA MARINE</t>
  </si>
  <si>
    <t>ALPHA MILLENNIUM</t>
  </si>
  <si>
    <t>ALPHA PRUDENCE</t>
  </si>
  <si>
    <t>ALPHAGAS</t>
  </si>
  <si>
    <t>ALPHONSE DESJARDINS</t>
  </si>
  <si>
    <t>Inland Ro-Ro Cargo Ship</t>
  </si>
  <si>
    <t>ALPINE</t>
  </si>
  <si>
    <t>ALPINE DUKE</t>
  </si>
  <si>
    <t>ALPINE ETERNITY</t>
  </si>
  <si>
    <t>ALPINE HIBISCUS</t>
  </si>
  <si>
    <t>ALPINE LEGEND</t>
  </si>
  <si>
    <t>ALPINE LIBERTY</t>
  </si>
  <si>
    <t>ALPINE LIGHT</t>
  </si>
  <si>
    <t>ALPINE LINK</t>
  </si>
  <si>
    <t>ALPINE LOYALTY</t>
  </si>
  <si>
    <t>ALPINE MADELEINE</t>
  </si>
  <si>
    <t>ALPINE MAGIC</t>
  </si>
  <si>
    <t>ALPINE MAGNOLIA</t>
  </si>
  <si>
    <t>ALPINE MARIA</t>
  </si>
  <si>
    <t>ALPINE MARINA</t>
  </si>
  <si>
    <t>ALPINE MARY</t>
  </si>
  <si>
    <t>ALPINE MATHILDE</t>
  </si>
  <si>
    <t>ALPINE MAYA</t>
  </si>
  <si>
    <t>ALPINE MEADOW</t>
  </si>
  <si>
    <t>ALPINE MELINA</t>
  </si>
  <si>
    <t>ALPINE MIA</t>
  </si>
  <si>
    <t>ALPINE MINUTE</t>
  </si>
  <si>
    <t>ALPINE MOMENT</t>
  </si>
  <si>
    <t>ALPINE MONIQUE</t>
  </si>
  <si>
    <t>ALPINE MYSTERY</t>
  </si>
  <si>
    <t>ALPINE STEALTH</t>
  </si>
  <si>
    <t>ALPINE TRADER</t>
  </si>
  <si>
    <t>ALPINE VENTURE</t>
  </si>
  <si>
    <t>ALPPILA</t>
  </si>
  <si>
    <t>ALRAR</t>
  </si>
  <si>
    <t>ALREK</t>
  </si>
  <si>
    <t>ALSA</t>
  </si>
  <si>
    <t>AL-SAADA</t>
  </si>
  <si>
    <t>ALSANCAK 2</t>
  </si>
  <si>
    <t>ALSIA SWAN</t>
  </si>
  <si>
    <t>ALSTER BAY</t>
  </si>
  <si>
    <t>ALSTERDIEP</t>
  </si>
  <si>
    <t>ALSTERSTERN</t>
  </si>
  <si>
    <t>ALTAGRACE</t>
  </si>
  <si>
    <t>ALTAI</t>
  </si>
  <si>
    <t>ALTAIR</t>
  </si>
  <si>
    <t>ALTAIR DREAM</t>
  </si>
  <si>
    <t>ALTAMAR</t>
  </si>
  <si>
    <t>ALTAR</t>
  </si>
  <si>
    <t>ALTAY</t>
  </si>
  <si>
    <t>ALTENA</t>
  </si>
  <si>
    <t>ALTENAVI</t>
  </si>
  <si>
    <t>ALTER EGO</t>
  </si>
  <si>
    <t>ALTESSE</t>
  </si>
  <si>
    <t>ALTEYA</t>
  </si>
  <si>
    <t>ALTHEA</t>
  </si>
  <si>
    <t>ALTIC</t>
  </si>
  <si>
    <t>ALTINIA</t>
  </si>
  <si>
    <t>ALTIS</t>
  </si>
  <si>
    <t>ALTIUS</t>
  </si>
  <si>
    <t>ALTONA</t>
  </si>
  <si>
    <t>ALTRANY</t>
  </si>
  <si>
    <t>ALVA</t>
  </si>
  <si>
    <t>ALVADI 1</t>
  </si>
  <si>
    <t>ALVADI2</t>
  </si>
  <si>
    <t>ALVAN</t>
  </si>
  <si>
    <t>ALVORADA</t>
  </si>
  <si>
    <t>ALWINE OLDENDORFF</t>
  </si>
  <si>
    <t>ALYASKA</t>
  </si>
  <si>
    <t>ALYCIA</t>
  </si>
  <si>
    <t>ALYSSA</t>
  </si>
  <si>
    <t>AM BREMEN</t>
  </si>
  <si>
    <t>AM BUCHANAN</t>
  </si>
  <si>
    <t>AM CONTRECOEUR</t>
  </si>
  <si>
    <t>AM GHENT</t>
  </si>
  <si>
    <t>AM GIJON</t>
  </si>
  <si>
    <t>AM HAMBURG</t>
  </si>
  <si>
    <t>AM KRAKOW</t>
  </si>
  <si>
    <t>AM LARAFALE</t>
  </si>
  <si>
    <t>AM LIBERIA</t>
  </si>
  <si>
    <t>AM POINT LISAS</t>
  </si>
  <si>
    <t>AM PORT CARTIER</t>
  </si>
  <si>
    <t>AM QUEBEC</t>
  </si>
  <si>
    <t>AM TUBARAO</t>
  </si>
  <si>
    <t>AM ZENICA</t>
  </si>
  <si>
    <t>AMA</t>
  </si>
  <si>
    <t>AMADE</t>
  </si>
  <si>
    <t>AMADEO</t>
  </si>
  <si>
    <t>AMADEUS AMETHIST</t>
  </si>
  <si>
    <t>AMADEUS AQUAMARIJN</t>
  </si>
  <si>
    <t>AMADEUS GOLD</t>
  </si>
  <si>
    <t>AMADEUS SILVER</t>
  </si>
  <si>
    <t>AMADI</t>
  </si>
  <si>
    <t>BN</t>
  </si>
  <si>
    <t>AMADORE</t>
  </si>
  <si>
    <t>AMAGI GALAXY</t>
  </si>
  <si>
    <t>AMAK SWAN</t>
  </si>
  <si>
    <t>AMAKUSA ISLAND</t>
  </si>
  <si>
    <t>AMAL</t>
  </si>
  <si>
    <t>AMAL NEPTUNE</t>
  </si>
  <si>
    <t>AMAL O</t>
  </si>
  <si>
    <t>AMAL STAR</t>
  </si>
  <si>
    <t>AMALIA</t>
  </si>
  <si>
    <t>AMALIE</t>
  </si>
  <si>
    <t>AMALIE ESSBERGER</t>
  </si>
  <si>
    <t>AMALIENBORG</t>
  </si>
  <si>
    <t>AMALIYA</t>
  </si>
  <si>
    <t>AMALTHIA</t>
  </si>
  <si>
    <t>AMAMI</t>
  </si>
  <si>
    <t>AMAMI K</t>
  </si>
  <si>
    <t>AMAN</t>
  </si>
  <si>
    <t>AMAN BINTULU</t>
  </si>
  <si>
    <t>AMAN SENDAI</t>
  </si>
  <si>
    <t>AMAN TRADER</t>
  </si>
  <si>
    <t>AMANDA</t>
  </si>
  <si>
    <t>AMANDA C</t>
  </si>
  <si>
    <t>AMANDINE</t>
  </si>
  <si>
    <t>AMANI</t>
  </si>
  <si>
    <t>AMAPOLA</t>
  </si>
  <si>
    <t>AMAR</t>
  </si>
  <si>
    <t>AMAR MERAY T</t>
  </si>
  <si>
    <t>AMAR MUHIEDDINE</t>
  </si>
  <si>
    <t>AMARANT</t>
  </si>
  <si>
    <t>AMARANTH</t>
  </si>
  <si>
    <t>VU</t>
  </si>
  <si>
    <t>AMARANTHA</t>
  </si>
  <si>
    <t>AMARGI</t>
  </si>
  <si>
    <t>AMATISTA</t>
  </si>
  <si>
    <t>AMAVISTI</t>
  </si>
  <si>
    <t>AMAZIGH S1</t>
  </si>
  <si>
    <t>AMAZING</t>
  </si>
  <si>
    <t>AMAZING SALUTE</t>
  </si>
  <si>
    <t>AMAZON BEAUTY</t>
  </si>
  <si>
    <t>AMAZON BRILLIANCE</t>
  </si>
  <si>
    <t>AMAZON CONQUEROR</t>
  </si>
  <si>
    <t>AMAZON EXPLORER</t>
  </si>
  <si>
    <t>AMAZON GUARDIAN</t>
  </si>
  <si>
    <t>AMAZON I</t>
  </si>
  <si>
    <t>AMAZON VICTORY</t>
  </si>
  <si>
    <t>AMAZON VIRTUE</t>
  </si>
  <si>
    <t>AMAZONA</t>
  </si>
  <si>
    <t>AMAZONE</t>
  </si>
  <si>
    <t>AMAZONEBORG</t>
  </si>
  <si>
    <t>AMAZONIT</t>
  </si>
  <si>
    <t>AMAZONITH</t>
  </si>
  <si>
    <t>AMBASSADEUR</t>
  </si>
  <si>
    <t>AMBASSADOR NORRIS</t>
  </si>
  <si>
    <t>AMBEB EXPRESS</t>
  </si>
  <si>
    <t>AMBER</t>
  </si>
  <si>
    <t>Other Type B</t>
  </si>
  <si>
    <t>AMBER 1</t>
  </si>
  <si>
    <t>AMBER ALENA</t>
  </si>
  <si>
    <t>AMBER BEVERLY</t>
  </si>
  <si>
    <t>AMBER HALO</t>
  </si>
  <si>
    <t>AMBER HORIZON</t>
  </si>
  <si>
    <t>AMBER II</t>
  </si>
  <si>
    <t>AMBER L</t>
  </si>
  <si>
    <t>AMBER LAGOON</t>
  </si>
  <si>
    <t>AMBER RAY</t>
  </si>
  <si>
    <t>AMBER SPIRIT</t>
  </si>
  <si>
    <t>AMBER TRADER</t>
  </si>
  <si>
    <t>AMBERJACK</t>
  </si>
  <si>
    <t>AMBRA</t>
  </si>
  <si>
    <t>AMBRIELLE</t>
  </si>
  <si>
    <t>AMBROSIA</t>
  </si>
  <si>
    <t>AMBROSIUS TIDE</t>
  </si>
  <si>
    <t>AMBUJA BHAVANI</t>
  </si>
  <si>
    <t>AMBUJA GAURI</t>
  </si>
  <si>
    <t>AMBUJA MUKUND</t>
  </si>
  <si>
    <t>AMBUJA ROHINI</t>
  </si>
  <si>
    <t>AMEGA</t>
  </si>
  <si>
    <t>AMELAND</t>
  </si>
  <si>
    <t>AMELIA</t>
  </si>
  <si>
    <t>AMELIA 2</t>
  </si>
  <si>
    <t>AMELIA DESGAGNES</t>
  </si>
  <si>
    <t>AMELIA PACIFIC</t>
  </si>
  <si>
    <t>AMERICABORG</t>
  </si>
  <si>
    <t>AMERICANA</t>
  </si>
  <si>
    <t>AMERICO VESPUCIO</t>
  </si>
  <si>
    <t>AMETHYST</t>
  </si>
  <si>
    <t>AMETHYST STAR</t>
  </si>
  <si>
    <t>AMETHYST V</t>
  </si>
  <si>
    <t>AMETRIN</t>
  </si>
  <si>
    <t>AMETYSTH</t>
  </si>
  <si>
    <t>AMFITRITI</t>
  </si>
  <si>
    <t>AMGU</t>
  </si>
  <si>
    <t>AMI</t>
  </si>
  <si>
    <t>AMIF</t>
  </si>
  <si>
    <t>AMIKO</t>
  </si>
  <si>
    <t>AMILCAR</t>
  </si>
  <si>
    <t>AMILLA  I</t>
  </si>
  <si>
    <t>AMINA</t>
  </si>
  <si>
    <t>AMINA H</t>
  </si>
  <si>
    <t>AMINE BULKER</t>
  </si>
  <si>
    <t>AMIR H</t>
  </si>
  <si>
    <t>AMIRA AMAL</t>
  </si>
  <si>
    <t>AMIRA DIANA</t>
  </si>
  <si>
    <t>AMIRA LEEN</t>
  </si>
  <si>
    <t>AMIRA LOLA</t>
  </si>
  <si>
    <t>AMIRA MARIAM</t>
  </si>
  <si>
    <t>AMIRA NADIA</t>
  </si>
  <si>
    <t>AMIRA NADYA</t>
  </si>
  <si>
    <t>AMIRANTE</t>
  </si>
  <si>
    <t>AMIRI</t>
  </si>
  <si>
    <t>AMIROUCHE</t>
  </si>
  <si>
    <t>AMIS ACE</t>
  </si>
  <si>
    <t>AMIS BRAVE</t>
  </si>
  <si>
    <t>AMIS ELEGANCE</t>
  </si>
  <si>
    <t>AMIS FORTUNE</t>
  </si>
  <si>
    <t>AMIS WISDOM 3</t>
  </si>
  <si>
    <t>AMIS WISDOM I</t>
  </si>
  <si>
    <t>AMIS WISDOM II</t>
  </si>
  <si>
    <t>AMIS WISDOM VI</t>
  </si>
  <si>
    <t>AMISOS</t>
  </si>
  <si>
    <t>AMITY</t>
  </si>
  <si>
    <t>AMKE</t>
  </si>
  <si>
    <t>AMMAR</t>
  </si>
  <si>
    <t>AMMON</t>
  </si>
  <si>
    <t>AMNEH-F</t>
  </si>
  <si>
    <t>AMOENITAS</t>
  </si>
  <si>
    <t>AMONITH</t>
  </si>
  <si>
    <t>AMOR</t>
  </si>
  <si>
    <t>AMOREA</t>
  </si>
  <si>
    <t>AMORGOS</t>
  </si>
  <si>
    <t>AMORINA</t>
  </si>
  <si>
    <t>AMOVTA</t>
  </si>
  <si>
    <t>AMOY  DREAM</t>
  </si>
  <si>
    <t>AMOY ACTION</t>
  </si>
  <si>
    <t>AMOY FORTUNE</t>
  </si>
  <si>
    <t>AMOY PROGRESS</t>
  </si>
  <si>
    <t>AMP CRYSTAL</t>
  </si>
  <si>
    <t>AMP DIAMOND</t>
  </si>
  <si>
    <t>AMP PRINCESS</t>
  </si>
  <si>
    <t>AMPHITRITE</t>
  </si>
  <si>
    <t>AMR R</t>
  </si>
  <si>
    <t>AMRTA JAYA I</t>
  </si>
  <si>
    <t>AMRTA VII</t>
  </si>
  <si>
    <t>AMRUMBANK</t>
  </si>
  <si>
    <t>Buoy-laying Vessel</t>
  </si>
  <si>
    <t>AMS PEGASUS I</t>
  </si>
  <si>
    <t>AMS PEGASUS II</t>
  </si>
  <si>
    <t>AMSEL</t>
  </si>
  <si>
    <t>AMSTEL EAGLE</t>
  </si>
  <si>
    <t>AMSTEL FALCON</t>
  </si>
  <si>
    <t>AMSTELBORG</t>
  </si>
  <si>
    <t>AMSTERDAM</t>
  </si>
  <si>
    <t>AMUESA</t>
  </si>
  <si>
    <t>AMUNDSEN SPIRIT</t>
  </si>
  <si>
    <t>AMUR</t>
  </si>
  <si>
    <t>AMUR 2515</t>
  </si>
  <si>
    <t>AMUR 2516</t>
  </si>
  <si>
    <t>AMUR 2521</t>
  </si>
  <si>
    <t>AMUR 2524</t>
  </si>
  <si>
    <t>AMUR 2525</t>
  </si>
  <si>
    <t>AMUR STAR</t>
  </si>
  <si>
    <t>AMUR.2514</t>
  </si>
  <si>
    <t>AMUR_2532</t>
  </si>
  <si>
    <t>AMUR-2501</t>
  </si>
  <si>
    <t>AMUR-2505</t>
  </si>
  <si>
    <t>AMUR-2506</t>
  </si>
  <si>
    <t>AMUR-2507</t>
  </si>
  <si>
    <t>AMUR-2510</t>
  </si>
  <si>
    <t>AMUR2514</t>
  </si>
  <si>
    <t>AMUR-2518</t>
  </si>
  <si>
    <t>AMUR-2520</t>
  </si>
  <si>
    <t>AMUR-2526</t>
  </si>
  <si>
    <t>AMUR2527</t>
  </si>
  <si>
    <t>AMUR-2537</t>
  </si>
  <si>
    <t>AMUR-36</t>
  </si>
  <si>
    <t>AMURBORG</t>
  </si>
  <si>
    <t>AMURDIEP</t>
  </si>
  <si>
    <t>AMURSKIY ZALIV</t>
  </si>
  <si>
    <t>AMWAJ KAROON 1</t>
  </si>
  <si>
    <t>AMY-C</t>
  </si>
  <si>
    <t>AMYNTOR</t>
  </si>
  <si>
    <t>AN BANG</t>
  </si>
  <si>
    <t>AN CHANG</t>
  </si>
  <si>
    <t>AN CHENG</t>
  </si>
  <si>
    <t>AN CHI</t>
  </si>
  <si>
    <t>AN FU STAR</t>
  </si>
  <si>
    <t>AN HAI</t>
  </si>
  <si>
    <t>AN JI 11</t>
  </si>
  <si>
    <t>AN JI 21</t>
  </si>
  <si>
    <t>AN JI 8</t>
  </si>
  <si>
    <t>AN JI 9</t>
  </si>
  <si>
    <t>AN KWANG</t>
  </si>
  <si>
    <t>AN MAY</t>
  </si>
  <si>
    <t>AN NING</t>
  </si>
  <si>
    <t>AN NING  #         4</t>
  </si>
  <si>
    <t>AN NING JIANG</t>
  </si>
  <si>
    <t>AN PHU 16</t>
  </si>
  <si>
    <t>AN PING</t>
  </si>
  <si>
    <t>AN PING 1</t>
  </si>
  <si>
    <t>AN PING 3</t>
  </si>
  <si>
    <t>AN PING 5</t>
  </si>
  <si>
    <t>AN PING 6</t>
  </si>
  <si>
    <t>AN RUN 3</t>
  </si>
  <si>
    <t>AN SHENG DA</t>
  </si>
  <si>
    <t>AN SHENG JI 6</t>
  </si>
  <si>
    <t>AN SHUN 5</t>
  </si>
  <si>
    <t>AN SHUN 68</t>
  </si>
  <si>
    <t>AN THANG 68 ^_^</t>
  </si>
  <si>
    <t>AN TRUNG 168</t>
  </si>
  <si>
    <t>AN YUAN</t>
  </si>
  <si>
    <t>AN YUN</t>
  </si>
  <si>
    <t>TW</t>
  </si>
  <si>
    <t>ANA</t>
  </si>
  <si>
    <t>ANA CECILIA</t>
  </si>
  <si>
    <t>ANABISETIA-S</t>
  </si>
  <si>
    <t>ANACAPA LIGHT</t>
  </si>
  <si>
    <t>ANAFI</t>
  </si>
  <si>
    <t>ANALIPSI LADY</t>
  </si>
  <si>
    <t>ANA-M</t>
  </si>
  <si>
    <t>ANAMARIA</t>
  </si>
  <si>
    <t>ANANGEL AMBITION</t>
  </si>
  <si>
    <t>ANANGEL ARGONAUT</t>
  </si>
  <si>
    <t>ANANGEL ASPIRATION</t>
  </si>
  <si>
    <t>ANANGEL ASTRONOMER</t>
  </si>
  <si>
    <t>ANANGEL CONQUEROR</t>
  </si>
  <si>
    <t>ANANGEL COURAGE</t>
  </si>
  <si>
    <t>ANANGEL DAWN</t>
  </si>
  <si>
    <t>ANANGEL DESTINY</t>
  </si>
  <si>
    <t>ANANGEL DYNASTY</t>
  </si>
  <si>
    <t>ANANGEL ELEGANCE</t>
  </si>
  <si>
    <t>ANANGEL ETERNITY</t>
  </si>
  <si>
    <t>ANANGEL EXPLORER</t>
  </si>
  <si>
    <t>ANANGEL FORTUNE</t>
  </si>
  <si>
    <t>ANANGEL FUTURE</t>
  </si>
  <si>
    <t>ANANGEL GLORY</t>
  </si>
  <si>
    <t>ANANGEL GRACE</t>
  </si>
  <si>
    <t>ANANGEL GUARDIAN</t>
  </si>
  <si>
    <t>ANANGEL HAPPINESS</t>
  </si>
  <si>
    <t>ANANGEL HARMONY</t>
  </si>
  <si>
    <t>ANANGEL HERO</t>
  </si>
  <si>
    <t>ANANGEL HOPE</t>
  </si>
  <si>
    <t>ANANGEL INNOVATION</t>
  </si>
  <si>
    <t>ANANGEL LEGEND</t>
  </si>
  <si>
    <t>ANANGEL MARINER</t>
  </si>
  <si>
    <t>ANANGEL MERCHANT</t>
  </si>
  <si>
    <t>ANANGEL NOBILITY</t>
  </si>
  <si>
    <t>ANANGEL OCEAN</t>
  </si>
  <si>
    <t>ANANGEL ODYSSEY</t>
  </si>
  <si>
    <t>ANANGEL PRIDE</t>
  </si>
  <si>
    <t>ANANGEL PROGRESS</t>
  </si>
  <si>
    <t>ANANGEL PROSPERITY</t>
  </si>
  <si>
    <t>ANANGEL SAILOR</t>
  </si>
  <si>
    <t>ANANGEL SEAFARER</t>
  </si>
  <si>
    <t>ANANGEL SKY</t>
  </si>
  <si>
    <t>ANANGEL SOLIDARITY</t>
  </si>
  <si>
    <t>ANANGEL SPIRIT</t>
  </si>
  <si>
    <t>ANANGEL SPLENDOUR</t>
  </si>
  <si>
    <t>ANANGEL SUN</t>
  </si>
  <si>
    <t>ANANGEL TRANSPORTER</t>
  </si>
  <si>
    <t>ANANGEL TRUST</t>
  </si>
  <si>
    <t>ANANGEL UNITY</t>
  </si>
  <si>
    <t>ANANGEL VIGOUR</t>
  </si>
  <si>
    <t>ANANGEL VIRTUE</t>
  </si>
  <si>
    <t>ANANGEL VISION</t>
  </si>
  <si>
    <t>ANANGEL VOYAGER</t>
  </si>
  <si>
    <t>ANANGEL WISDOM</t>
  </si>
  <si>
    <t>ANANGEL ZENITH</t>
  </si>
  <si>
    <t>ANANYA NAREE</t>
  </si>
  <si>
    <t>ANARITA</t>
  </si>
  <si>
    <t>ANASA</t>
  </si>
  <si>
    <t>ANASSA</t>
  </si>
  <si>
    <t>ANASSA IOANNA</t>
  </si>
  <si>
    <t>ANASTASIA C</t>
  </si>
  <si>
    <t>ANASTASIA K</t>
  </si>
  <si>
    <t>ANASTASIA S</t>
  </si>
  <si>
    <t>ANASTASIYA</t>
  </si>
  <si>
    <t>ANASURYA</t>
  </si>
  <si>
    <t>ANATIFE</t>
  </si>
  <si>
    <t>ANATOLI</t>
  </si>
  <si>
    <t>ANATOLIA PACIFIC</t>
  </si>
  <si>
    <t>ANATOLIY  TORCHINOV</t>
  </si>
  <si>
    <t>ANATOLIY GAVRILOV</t>
  </si>
  <si>
    <t>ANATOLIY SIDENKO</t>
  </si>
  <si>
    <t>ANATOLY BILICHENKO</t>
  </si>
  <si>
    <t>ANATOLY CHURINOV</t>
  </si>
  <si>
    <t>ANATOLY KOLESOV</t>
  </si>
  <si>
    <t>ANATOLYA 1</t>
  </si>
  <si>
    <t>ANATOMA</t>
  </si>
  <si>
    <t>ANBIEN89-ALCI</t>
  </si>
  <si>
    <t>ANBINH18</t>
  </si>
  <si>
    <t>ANCAP NOVENO</t>
  </si>
  <si>
    <t>ANCASH QUEEN</t>
  </si>
  <si>
    <t>ANCE</t>
  </si>
  <si>
    <t>ANCONA</t>
  </si>
  <si>
    <t>ANDA</t>
  </si>
  <si>
    <t>ANDA NO.66</t>
  </si>
  <si>
    <t>ANDA RAYA</t>
  </si>
  <si>
    <t>ANDALUCIA</t>
  </si>
  <si>
    <t>ANDALUCIAN ZEPHYR</t>
  </si>
  <si>
    <t>ANDAMA</t>
  </si>
  <si>
    <t>ANDANTE CANTABILE</t>
  </si>
  <si>
    <t>ANDER</t>
  </si>
  <si>
    <t>ANDERMATT</t>
  </si>
  <si>
    <t>ANDES</t>
  </si>
  <si>
    <t>ANDES QUEEN</t>
  </si>
  <si>
    <t>ANDESBORG</t>
  </si>
  <si>
    <t>ANDESGAS</t>
  </si>
  <si>
    <t>ANDHIKA KALYANI</t>
  </si>
  <si>
    <t>ANDHIKA NARESWARI</t>
  </si>
  <si>
    <t>ANDI NICOL</t>
  </si>
  <si>
    <t>ANDIA</t>
  </si>
  <si>
    <t>ANDRE REBOUCAS</t>
  </si>
  <si>
    <t>ANDRE W</t>
  </si>
  <si>
    <t>ANDREA</t>
  </si>
  <si>
    <t>ANDREA ANON</t>
  </si>
  <si>
    <t>ANDREA CHOUEST</t>
  </si>
  <si>
    <t>ANDREA PALLADIO</t>
  </si>
  <si>
    <t>ANDREA SC</t>
  </si>
  <si>
    <t>ANDREAS</t>
  </si>
  <si>
    <t>ANDREAS K</t>
  </si>
  <si>
    <t>ANDRE-MICHEL 1</t>
  </si>
  <si>
    <t>ANDRES</t>
  </si>
  <si>
    <t>ANDREY OSIPOV</t>
  </si>
  <si>
    <t>ANDRINA F.</t>
  </si>
  <si>
    <t>CD</t>
  </si>
  <si>
    <t>ANDROMEDA VOYAGER</t>
  </si>
  <si>
    <t>ANDRONIKOS</t>
  </si>
  <si>
    <t>ANDROPOV</t>
  </si>
  <si>
    <t>ANDROS ISLAND</t>
  </si>
  <si>
    <t>Bulker</t>
  </si>
  <si>
    <t>ANELLY</t>
  </si>
  <si>
    <t>ANEMONE</t>
  </si>
  <si>
    <t>ANEMOS</t>
  </si>
  <si>
    <t>ANEMOS I</t>
  </si>
  <si>
    <t>ANESUN</t>
  </si>
  <si>
    <t>ANETTA</t>
  </si>
  <si>
    <t>ANETTE</t>
  </si>
  <si>
    <t>ANETTE CHRISTINA</t>
  </si>
  <si>
    <t>ANETTE KOSAN</t>
  </si>
  <si>
    <t>ANEZOYLA</t>
  </si>
  <si>
    <t>ANFA</t>
  </si>
  <si>
    <t>ANFAT</t>
  </si>
  <si>
    <t>ANGA</t>
  </si>
  <si>
    <t>ANGARA</t>
  </si>
  <si>
    <t>ANGEL</t>
  </si>
  <si>
    <t>ANGEL 101</t>
  </si>
  <si>
    <t>ANGEL 106</t>
  </si>
  <si>
    <t>ANGEL 18</t>
  </si>
  <si>
    <t>ANGEL 22</t>
  </si>
  <si>
    <t>ANGEL 29</t>
  </si>
  <si>
    <t>ANGEL 38</t>
  </si>
  <si>
    <t>ANGEL 62</t>
  </si>
  <si>
    <t>ANGEL BLUE</t>
  </si>
  <si>
    <t>ANGEL II</t>
  </si>
  <si>
    <t>ANGEL JUPITER</t>
  </si>
  <si>
    <t>ANGEL M</t>
  </si>
  <si>
    <t>ANGEL NO.1</t>
  </si>
  <si>
    <t>ANGEL NO.11</t>
  </si>
  <si>
    <t>ANGEL NO.2</t>
  </si>
  <si>
    <t>ANGEL NO.3</t>
  </si>
  <si>
    <t>ANGEL NO.6</t>
  </si>
  <si>
    <t>ANGEL SEHAM</t>
  </si>
  <si>
    <t>ANGELA</t>
  </si>
  <si>
    <t>WS</t>
  </si>
  <si>
    <t>ANGEL-A</t>
  </si>
  <si>
    <t>ANGELE N</t>
  </si>
  <si>
    <t>ANGELIC GRACE</t>
  </si>
  <si>
    <t>ANGELIC POWER</t>
  </si>
  <si>
    <t>ANGELIC ZEPHYR</t>
  </si>
  <si>
    <t>ANGELICA AN</t>
  </si>
  <si>
    <t>ANGELINA AMORETTI</t>
  </si>
  <si>
    <t>ANGELINA THE GREAT N</t>
  </si>
  <si>
    <t>ANGELLA</t>
  </si>
  <si>
    <t>ANGERMANLAND</t>
  </si>
  <si>
    <t>ANGGRAINI EXCELLENT</t>
  </si>
  <si>
    <t>ANGGREK</t>
  </si>
  <si>
    <t>ANGI</t>
  </si>
  <si>
    <t>ANGIMAR</t>
  </si>
  <si>
    <t>MX</t>
  </si>
  <si>
    <t>ANGLEVIKEN</t>
  </si>
  <si>
    <t>ANGLIA SEAWAYS</t>
  </si>
  <si>
    <t>ANGOL</t>
  </si>
  <si>
    <t>ANGON</t>
  </si>
  <si>
    <t>SE</t>
  </si>
  <si>
    <t>ANGY R</t>
  </si>
  <si>
    <t>ANH TUAN 15</t>
  </si>
  <si>
    <t>ANHOLT WIND</t>
  </si>
  <si>
    <t>ANHONG</t>
  </si>
  <si>
    <t>ANHOUT SWAN</t>
  </si>
  <si>
    <t>ANIC 1</t>
  </si>
  <si>
    <t>ANICHKOV BRIDGE</t>
  </si>
  <si>
    <t>ANIEK</t>
  </si>
  <si>
    <t>ANIKITOS</t>
  </si>
  <si>
    <t>ANINDHITA 81</t>
  </si>
  <si>
    <t>ANITA</t>
  </si>
  <si>
    <t>ANITA DEVI</t>
  </si>
  <si>
    <t>ANITA GARIBALDI</t>
  </si>
  <si>
    <t>ANITTEPE-S</t>
  </si>
  <si>
    <t>ANJA</t>
  </si>
  <si>
    <t>ANJA C</t>
  </si>
  <si>
    <t>ANJA KIRK</t>
  </si>
  <si>
    <t>ANJELICA EXPRESS</t>
  </si>
  <si>
    <t>ANJELIERSGRACHT</t>
  </si>
  <si>
    <t>ANJELIQUE D</t>
  </si>
  <si>
    <t>ANJI 7</t>
  </si>
  <si>
    <t>ANK</t>
  </si>
  <si>
    <t>ANKE ANGELA</t>
  </si>
  <si>
    <t>ANKERGRACHT</t>
  </si>
  <si>
    <t>ANKIE</t>
  </si>
  <si>
    <t>ANL DARWIN TRADER</t>
  </si>
  <si>
    <t>ANL DILI TRADER</t>
  </si>
  <si>
    <t>ANLONG</t>
  </si>
  <si>
    <t>ANMARE</t>
  </si>
  <si>
    <t>ANMI</t>
  </si>
  <si>
    <t>ANMIRO</t>
  </si>
  <si>
    <t>ANN HARVEY</t>
  </si>
  <si>
    <t>ANNA 2005</t>
  </si>
  <si>
    <t>ANNA B</t>
  </si>
  <si>
    <t>ANNA BO</t>
  </si>
  <si>
    <t>ANNA C</t>
  </si>
  <si>
    <t>ANNA CHRIS</t>
  </si>
  <si>
    <t>ANNA DESGAGNES</t>
  </si>
  <si>
    <t>ANNA G.</t>
  </si>
  <si>
    <t>ANNA K</t>
  </si>
  <si>
    <t>ANNA LEHMANN</t>
  </si>
  <si>
    <t>ANNA LISA</t>
  </si>
  <si>
    <t>ANNA LOUISE</t>
  </si>
  <si>
    <t>ANNA M</t>
  </si>
  <si>
    <t>ANNA MARIA SIBUM</t>
  </si>
  <si>
    <t>ANNA OLDENDORFF</t>
  </si>
  <si>
    <t>ANNA-BARBARA</t>
  </si>
  <si>
    <t>ANNABELL</t>
  </si>
  <si>
    <t>ANNA-DOROTHEA</t>
  </si>
  <si>
    <t>ANNA-ELISABETH</t>
  </si>
  <si>
    <t>ANNA-MARIA</t>
  </si>
  <si>
    <t>ANNAMARIA Z</t>
  </si>
  <si>
    <t>ANNA-META</t>
  </si>
  <si>
    <t>ANNAPURNA</t>
  </si>
  <si>
    <t>ANNE</t>
  </si>
  <si>
    <t>ANNE DORTE</t>
  </si>
  <si>
    <t>ANNE KJERSTI</t>
  </si>
  <si>
    <t>ANNE METTE BULKER</t>
  </si>
  <si>
    <t>ANNECY</t>
  </si>
  <si>
    <t>ANNEGRET</t>
  </si>
  <si>
    <t>ANNELIESE ESSBERGER</t>
  </si>
  <si>
    <t>ANNELISA</t>
  </si>
  <si>
    <t>ANNELISE THERESA</t>
  </si>
  <si>
    <t>ANNEMIEKE</t>
  </si>
  <si>
    <t>ANNE-SOFIE</t>
  </si>
  <si>
    <t>ANNETTA</t>
  </si>
  <si>
    <t>ANNETTE</t>
  </si>
  <si>
    <t>ANNETTE ESSBERGER</t>
  </si>
  <si>
    <t>ANNETTE-S.</t>
  </si>
  <si>
    <t>ANNI SELMER</t>
  </si>
  <si>
    <t>ANNIE GAS 09</t>
  </si>
  <si>
    <t>ANNIE PG</t>
  </si>
  <si>
    <t>ANNIKA</t>
  </si>
  <si>
    <t>ANNIKA BENITA</t>
  </si>
  <si>
    <t>ANNIKA N</t>
  </si>
  <si>
    <t>ANNITA</t>
  </si>
  <si>
    <t>CZ</t>
  </si>
  <si>
    <t>ANNOU G.O.</t>
  </si>
  <si>
    <t>ANNOU MAX</t>
  </si>
  <si>
    <t>ANNOULA</t>
  </si>
  <si>
    <t>ANNOULA K</t>
  </si>
  <si>
    <t>ANO KATO</t>
  </si>
  <si>
    <t>ANOGYRA</t>
  </si>
  <si>
    <t>ANOOD</t>
  </si>
  <si>
    <t>ANOUSHKA</t>
  </si>
  <si>
    <t>ANQUANZHOU 66</t>
  </si>
  <si>
    <t>ANSAC AMITY</t>
  </si>
  <si>
    <t>ANSAC CHRISTINE NANC</t>
  </si>
  <si>
    <t>ANSAC ENTERPRISE</t>
  </si>
  <si>
    <t>ANSAC KATHRYN</t>
  </si>
  <si>
    <t>ANSAC PHOENIX</t>
  </si>
  <si>
    <t>ANSAC PRIDE</t>
  </si>
  <si>
    <t>ANSAC SESODA</t>
  </si>
  <si>
    <t>ANSAC SPLENDOR</t>
  </si>
  <si>
    <t>ANSAC WYOMING</t>
  </si>
  <si>
    <t>ANSAR 16</t>
  </si>
  <si>
    <t>ANSAR 19</t>
  </si>
  <si>
    <t>ANSHENG</t>
  </si>
  <si>
    <t>ANTAEUS</t>
  </si>
  <si>
    <t>ANTAIOS</t>
  </si>
  <si>
    <t>ANTAKYA_M</t>
  </si>
  <si>
    <t>ANTARCTICGAS</t>
  </si>
  <si>
    <t>ANTARES VOYAGER</t>
  </si>
  <si>
    <t>ANTARI</t>
  </si>
  <si>
    <t>ANTE</t>
  </si>
  <si>
    <t>ANTEA</t>
  </si>
  <si>
    <t>ANTHEA</t>
  </si>
  <si>
    <t>ANTHEA Y</t>
  </si>
  <si>
    <t>ANTHEIA</t>
  </si>
  <si>
    <t>ANTHIA</t>
  </si>
  <si>
    <t>ANTHOS</t>
  </si>
  <si>
    <t>ANTIGONE</t>
  </si>
  <si>
    <t>ANTIGONI</t>
  </si>
  <si>
    <t>ANTIGONI B</t>
  </si>
  <si>
    <t>ANTJE</t>
  </si>
  <si>
    <t>ANTJE K</t>
  </si>
  <si>
    <t>ANTLANTIC PROVIDER</t>
  </si>
  <si>
    <t>ANTOFAGASTA</t>
  </si>
  <si>
    <t>ANTOINE</t>
  </si>
  <si>
    <t>ANTON</t>
  </si>
  <si>
    <t>ANTON TOPIC</t>
  </si>
  <si>
    <t>ANTONELLA LEMBO</t>
  </si>
  <si>
    <t>ANTONIA</t>
  </si>
  <si>
    <t>ANTONIA B</t>
  </si>
  <si>
    <t>ANTONIA S</t>
  </si>
  <si>
    <t>ANTONIE OLDENDORFF</t>
  </si>
  <si>
    <t>ANTONIO</t>
  </si>
  <si>
    <t>ANTONIOS</t>
  </si>
  <si>
    <t>ANTONIS</t>
  </si>
  <si>
    <t>ANTONIS ANGELICOUSIS</t>
  </si>
  <si>
    <t>ANTRACYTH</t>
  </si>
  <si>
    <t>ANTUCO</t>
  </si>
  <si>
    <t>ANTUNG</t>
  </si>
  <si>
    <t>ANTUR</t>
  </si>
  <si>
    <t>ANTWERP</t>
  </si>
  <si>
    <t>ANTWERPEN</t>
  </si>
  <si>
    <t>ANUGERAH MANDIRI 8</t>
  </si>
  <si>
    <t>ANUGRAH BUC0V</t>
  </si>
  <si>
    <t>ANUKET AMBER</t>
  </si>
  <si>
    <t>ANUKET CORAL</t>
  </si>
  <si>
    <t>ANUKET EMERALD</t>
  </si>
  <si>
    <t>ANUKET IVORY</t>
  </si>
  <si>
    <t>ANUKET JADE</t>
  </si>
  <si>
    <t>ANUKET OPAL</t>
  </si>
  <si>
    <t>ANUKET PEARL</t>
  </si>
  <si>
    <t>ANUKET RUBY</t>
  </si>
  <si>
    <t>ANVIL POINT</t>
  </si>
  <si>
    <t>ANWAAR AFRIQYA</t>
  </si>
  <si>
    <t>ANWAAR ALKHALIJ</t>
  </si>
  <si>
    <t>ANWAAR ALNASER</t>
  </si>
  <si>
    <t>ANWAAR LIBYA</t>
  </si>
  <si>
    <t>ANWAR</t>
  </si>
  <si>
    <t>ANYA ROBYN</t>
  </si>
  <si>
    <t>ANZER</t>
  </si>
  <si>
    <t>ANZORAS</t>
  </si>
  <si>
    <t>AO HONG MA</t>
  </si>
  <si>
    <t>AO TAI 2</t>
  </si>
  <si>
    <t>AODABAO</t>
  </si>
  <si>
    <t>AOIBH</t>
  </si>
  <si>
    <t>AOKIMARU NO31</t>
  </si>
  <si>
    <t>AOLI 5</t>
  </si>
  <si>
    <t>AOLI 7</t>
  </si>
  <si>
    <t>AOM APHRODITE</t>
  </si>
  <si>
    <t>AOM ELENA</t>
  </si>
  <si>
    <t>AOM JULIA</t>
  </si>
  <si>
    <t>AOM MILENA</t>
  </si>
  <si>
    <t>AOM SOPHIE</t>
  </si>
  <si>
    <t>AOMORI MARU</t>
  </si>
  <si>
    <t>AOS NEPTUNE</t>
  </si>
  <si>
    <t>AOS TRIUMPH</t>
  </si>
  <si>
    <t>AOS VICTORY</t>
  </si>
  <si>
    <t>AP ARGOSY</t>
  </si>
  <si>
    <t>AP ASTAREA</t>
  </si>
  <si>
    <t>AP DRZIC</t>
  </si>
  <si>
    <t>AP DUBRAVA</t>
  </si>
  <si>
    <t>AP JADRAN</t>
  </si>
  <si>
    <t>HR</t>
  </si>
  <si>
    <t>AP REVELIN</t>
  </si>
  <si>
    <t>AP SLANO</t>
  </si>
  <si>
    <t>AP STON</t>
  </si>
  <si>
    <t>APACHE</t>
  </si>
  <si>
    <t>APAGEON</t>
  </si>
  <si>
    <t>APATURA</t>
  </si>
  <si>
    <t>APELLIS</t>
  </si>
  <si>
    <t>APILIOTIS</t>
  </si>
  <si>
    <t>APINYA NAREE</t>
  </si>
  <si>
    <t>APIRADEE NAREE</t>
  </si>
  <si>
    <t>APISARA NAREE</t>
  </si>
  <si>
    <t>APJ JAD</t>
  </si>
  <si>
    <t>APJ JAI</t>
  </si>
  <si>
    <t>APJ KAIS</t>
  </si>
  <si>
    <t>APJ MAHADEVA</t>
  </si>
  <si>
    <t>APJ MAHAKALI</t>
  </si>
  <si>
    <t>APJ SHIRIN</t>
  </si>
  <si>
    <t>APL ANTWERP</t>
  </si>
  <si>
    <t>APODA</t>
  </si>
  <si>
    <t>APOGEE ENDEAVOUR</t>
  </si>
  <si>
    <t>APOLLO    LYNX</t>
  </si>
  <si>
    <t>APOLLO 7</t>
  </si>
  <si>
    <t>APOLLO ACE</t>
  </si>
  <si>
    <t>APOLLO ASAHI</t>
  </si>
  <si>
    <t>APOLLO BULKER</t>
  </si>
  <si>
    <t>APOLLO DREAM</t>
  </si>
  <si>
    <t>APOLLO FLYER</t>
  </si>
  <si>
    <t>APOLLO KITA</t>
  </si>
  <si>
    <t>APOLLO LEADER</t>
  </si>
  <si>
    <t>APOLLO MIYO</t>
  </si>
  <si>
    <t>APOLLO NEO</t>
  </si>
  <si>
    <t>APOLLO OAK</t>
  </si>
  <si>
    <t>APOLLO PACIFIC</t>
  </si>
  <si>
    <t>APOLLO RIKUYO</t>
  </si>
  <si>
    <t>APOLLO STELLA</t>
  </si>
  <si>
    <t>APOLLO TROTH</t>
  </si>
  <si>
    <t>APOLLOGRACHT</t>
  </si>
  <si>
    <t>APOLLOLYNUX</t>
  </si>
  <si>
    <t>APOLLONAS</t>
  </si>
  <si>
    <t>APOLLONIA</t>
  </si>
  <si>
    <t>APOLLOTANK</t>
  </si>
  <si>
    <t>APOLO</t>
  </si>
  <si>
    <t>APOSTOLOS</t>
  </si>
  <si>
    <t>APOSTOLOS A</t>
  </si>
  <si>
    <t>APOSTOLOS II</t>
  </si>
  <si>
    <t>APPALOOSA</t>
  </si>
  <si>
    <t>APPIA</t>
  </si>
  <si>
    <t>APRIN</t>
  </si>
  <si>
    <t>APSCO 10</t>
  </si>
  <si>
    <t>APSCO 11</t>
  </si>
  <si>
    <t>APSCO 12</t>
  </si>
  <si>
    <t>APSCO 4</t>
  </si>
  <si>
    <t>APSHERON</t>
  </si>
  <si>
    <t>AZ</t>
  </si>
  <si>
    <t>APUANA D</t>
  </si>
  <si>
    <t>APUS</t>
  </si>
  <si>
    <t>AQASIA</t>
  </si>
  <si>
    <t>AQUA</t>
  </si>
  <si>
    <t>AQUA ATLANTIC</t>
  </si>
  <si>
    <t>AQUA BLUE</t>
  </si>
  <si>
    <t>AQUA BONANZA</t>
  </si>
  <si>
    <t>AQUA CHALLENGER</t>
  </si>
  <si>
    <t>AQUA CRYSTAL</t>
  </si>
  <si>
    <t>AQUA FORTUNE</t>
  </si>
  <si>
    <t>AQUA HONOR</t>
  </si>
  <si>
    <t>AQUA JACK 1</t>
  </si>
  <si>
    <t>AQUA PEARL</t>
  </si>
  <si>
    <t>AQUA SPLENDOR</t>
  </si>
  <si>
    <t>AQUA TERRA 7</t>
  </si>
  <si>
    <t>AQUA VENTURE</t>
  </si>
  <si>
    <t>AQUA VISION</t>
  </si>
  <si>
    <t>AQUA6</t>
  </si>
  <si>
    <t>AQUABEAUTY</t>
  </si>
  <si>
    <t>AQUABELLA</t>
  </si>
  <si>
    <t>AQUABELLE</t>
  </si>
  <si>
    <t>AQUABREEZE</t>
  </si>
  <si>
    <t>AQUACHARM</t>
  </si>
  <si>
    <t>AQUADIVA</t>
  </si>
  <si>
    <t>AQUADONNA</t>
  </si>
  <si>
    <t>AQUAFAITH</t>
  </si>
  <si>
    <t>AQUAFISK SR</t>
  </si>
  <si>
    <t>AQUAGEM</t>
  </si>
  <si>
    <t>AQUAGEMINI</t>
  </si>
  <si>
    <t>AQUAGENIE</t>
  </si>
  <si>
    <t>AQUAGLORY</t>
  </si>
  <si>
    <t>AQUAHOPE</t>
  </si>
  <si>
    <t>AQUAJOY</t>
  </si>
  <si>
    <t>AQUAMARIN</t>
  </si>
  <si>
    <t>AQUAMARINA</t>
  </si>
  <si>
    <t>AQUAMARINE GAS</t>
  </si>
  <si>
    <t>AQUAMARINE PROGRESS</t>
  </si>
  <si>
    <t>AQUAMARINE SW</t>
  </si>
  <si>
    <t>AQUAPRIDE</t>
  </si>
  <si>
    <t>AQUAPRINCESS</t>
  </si>
  <si>
    <t>AQUAPROSPER</t>
  </si>
  <si>
    <t>AQUARIA</t>
  </si>
  <si>
    <t>AQUARIUS</t>
  </si>
  <si>
    <t>AQUARIUS DREAM</t>
  </si>
  <si>
    <t>AQUARIUS OCEAN</t>
  </si>
  <si>
    <t>AQUASHIELD III</t>
  </si>
  <si>
    <t>AQUASHIELD IV</t>
  </si>
  <si>
    <t>AQUATA</t>
  </si>
  <si>
    <t>AQUAVICTORY</t>
  </si>
  <si>
    <t>AQUILA</t>
  </si>
  <si>
    <t>AQUILA J</t>
  </si>
  <si>
    <t>AQUITANIA</t>
  </si>
  <si>
    <t>AQUITANIA G</t>
  </si>
  <si>
    <t>ARA AMSTERDAM</t>
  </si>
  <si>
    <t>ARA ANTWERPEN</t>
  </si>
  <si>
    <t>ARA HANA</t>
  </si>
  <si>
    <t>ARA ROTTERDAM</t>
  </si>
  <si>
    <t>ARABAKHTAR 4</t>
  </si>
  <si>
    <t>ARABELLA</t>
  </si>
  <si>
    <t>ARABIAN ORCHID</t>
  </si>
  <si>
    <t>ARABIYAH</t>
  </si>
  <si>
    <t>ARABIYAH 3</t>
  </si>
  <si>
    <t>ARABIYAH 6</t>
  </si>
  <si>
    <t>ARABIYAH 7</t>
  </si>
  <si>
    <t>ARACARI ARROW</t>
  </si>
  <si>
    <t>ARAGO</t>
  </si>
  <si>
    <t>ARAGONA</t>
  </si>
  <si>
    <t>ARAGONBORG</t>
  </si>
  <si>
    <t>ARAGONIT</t>
  </si>
  <si>
    <t>ARAGONITH</t>
  </si>
  <si>
    <t>ARAL</t>
  </si>
  <si>
    <t>ARAMIS</t>
  </si>
  <si>
    <t>ARAMON</t>
  </si>
  <si>
    <t>ARANDA</t>
  </si>
  <si>
    <t>ARAUCANO</t>
  </si>
  <si>
    <t>ARAYA</t>
  </si>
  <si>
    <t>ARAZ RIVER</t>
  </si>
  <si>
    <t>ARBALIST</t>
  </si>
  <si>
    <t>ARBORELLA</t>
  </si>
  <si>
    <t>ARC EN CIEL</t>
  </si>
  <si>
    <t>ARCA</t>
  </si>
  <si>
    <t>ARCADIA</t>
  </si>
  <si>
    <t>ARCADIA 1</t>
  </si>
  <si>
    <t>ARCADIA SALUTE</t>
  </si>
  <si>
    <t>ARCHANGEL ONE</t>
  </si>
  <si>
    <t>ARCHANGELOS GABRIEL</t>
  </si>
  <si>
    <t>ARCHIGETIS</t>
  </si>
  <si>
    <t>ARCHIMEDES</t>
  </si>
  <si>
    <t>ARCTIC BAY</t>
  </si>
  <si>
    <t>ARCTIC BLIZZARD</t>
  </si>
  <si>
    <t>ARCTIC BREEZE</t>
  </si>
  <si>
    <t>ARCTIC BRIDGE</t>
  </si>
  <si>
    <t>ARCTIC CHAR</t>
  </si>
  <si>
    <t>ARCTIC DAWN</t>
  </si>
  <si>
    <t>Cargo/Container Ship</t>
  </si>
  <si>
    <t>ARCTIC FLOUNDER</t>
  </si>
  <si>
    <t>ARCTIC ID</t>
  </si>
  <si>
    <t>ARCTIC OCEAN</t>
  </si>
  <si>
    <t>ARCTIC ROCK</t>
  </si>
  <si>
    <t>ARCTIC STAR</t>
  </si>
  <si>
    <t>ARCTICA</t>
  </si>
  <si>
    <t>ARCTICA HAV</t>
  </si>
  <si>
    <t>ARCTICA-1</t>
  </si>
  <si>
    <t>ARCTICA-2</t>
  </si>
  <si>
    <t>ARCTUR</t>
  </si>
  <si>
    <t>ARCTURUS VOYAGER</t>
  </si>
  <si>
    <t>ARDAVAN</t>
  </si>
  <si>
    <t>ARDEA</t>
  </si>
  <si>
    <t>ARDENNES</t>
  </si>
  <si>
    <t>ARDENT</t>
  </si>
  <si>
    <t>ARDENZA</t>
  </si>
  <si>
    <t>ARDHIANTO</t>
  </si>
  <si>
    <t>ARDITA</t>
  </si>
  <si>
    <t>ARDMORE CALYPSO</t>
  </si>
  <si>
    <t>ARDMORE CAPELLA</t>
  </si>
  <si>
    <t>ARDMORE CENTURION</t>
  </si>
  <si>
    <t>ARDMORE CHEROKEE</t>
  </si>
  <si>
    <t>ARDMORE CHEYENNE</t>
  </si>
  <si>
    <t>ARDMORE CHINOOK</t>
  </si>
  <si>
    <t>ARDMORE CHIPPEWA</t>
  </si>
  <si>
    <t>ARDMORE DAUNTLESS</t>
  </si>
  <si>
    <t>ARDMORE DEFENDER</t>
  </si>
  <si>
    <t>ARDMORE ENDEAVOUR</t>
  </si>
  <si>
    <t>ARDMORE SEAFARER</t>
  </si>
  <si>
    <t>ARDMORE SEAFOX</t>
  </si>
  <si>
    <t>ARDMORE SEAHAWK</t>
  </si>
  <si>
    <t>ARDMORE SEALEADER</t>
  </si>
  <si>
    <t>ARDMORE SEALIFTER</t>
  </si>
  <si>
    <t>ARDMORE SEALION</t>
  </si>
  <si>
    <t>ARDMORE SEAMARINER</t>
  </si>
  <si>
    <t>ARDMORE SEAMASTER</t>
  </si>
  <si>
    <t>ARDMORE SEATRADER</t>
  </si>
  <si>
    <t>ARDMORE SEAVALIANT</t>
  </si>
  <si>
    <t>ARDMORE SEAVANGUARD</t>
  </si>
  <si>
    <t>ARDMORE SEAVANTAGE</t>
  </si>
  <si>
    <t>ARDMORE SEAVENTURE</t>
  </si>
  <si>
    <t>ARDMORE SEAWOLF</t>
  </si>
  <si>
    <t>AREL</t>
  </si>
  <si>
    <t>AREL 1</t>
  </si>
  <si>
    <t>AREL 2</t>
  </si>
  <si>
    <t>AREL 3</t>
  </si>
  <si>
    <t>ARENDAL</t>
  </si>
  <si>
    <t>ARENT</t>
  </si>
  <si>
    <t>ARES</t>
  </si>
  <si>
    <t>ARESSA</t>
  </si>
  <si>
    <t>ARETEA</t>
  </si>
  <si>
    <t>ARETHOUSA</t>
  </si>
  <si>
    <t>ARETI</t>
  </si>
  <si>
    <t>AREZOO</t>
  </si>
  <si>
    <t>ARFETISALLE</t>
  </si>
  <si>
    <t>ARFIANIE</t>
  </si>
  <si>
    <t>ARGABAY</t>
  </si>
  <si>
    <t>ARGENMAR AUSTRAL</t>
  </si>
  <si>
    <t>AR</t>
  </si>
  <si>
    <t>ARGENT ASTER</t>
  </si>
  <si>
    <t>ARGENT BLOOM</t>
  </si>
  <si>
    <t>ARGENT DAISY</t>
  </si>
  <si>
    <t>ARGENT EYEBRIGHT</t>
  </si>
  <si>
    <t>ARGENT GERBERA</t>
  </si>
  <si>
    <t>ARGENT HIBISCUS</t>
  </si>
  <si>
    <t>ARGENT IRIS</t>
  </si>
  <si>
    <t>ARGENT SUNRISE</t>
  </si>
  <si>
    <t>ARGHAVAN-1</t>
  </si>
  <si>
    <t>ARGO</t>
  </si>
  <si>
    <t>ARGO CHEMIST</t>
  </si>
  <si>
    <t>ARGOS</t>
  </si>
  <si>
    <t>ARGYROULA</t>
  </si>
  <si>
    <t>ARI</t>
  </si>
  <si>
    <t>MK</t>
  </si>
  <si>
    <t>ARIA</t>
  </si>
  <si>
    <t>ARIADNE</t>
  </si>
  <si>
    <t>ARIAKE MARU</t>
  </si>
  <si>
    <t>ARIAKEMARU NO1</t>
  </si>
  <si>
    <t>ARIAN</t>
  </si>
  <si>
    <t>ARIAN9</t>
  </si>
  <si>
    <t>ARIANE MAKARA</t>
  </si>
  <si>
    <t>ARIANNA</t>
  </si>
  <si>
    <t>ARICA</t>
  </si>
  <si>
    <t>ARIES</t>
  </si>
  <si>
    <t>ARIETTA</t>
  </si>
  <si>
    <t>ARIETTA A</t>
  </si>
  <si>
    <t>ARIF AMCA</t>
  </si>
  <si>
    <t>ARIFE</t>
  </si>
  <si>
    <t>ARIKAN DADAYLI</t>
  </si>
  <si>
    <t>ARIKUN</t>
  </si>
  <si>
    <t>ARIN 8</t>
  </si>
  <si>
    <t>ARINA</t>
  </si>
  <si>
    <t>ARINA ARCTICA</t>
  </si>
  <si>
    <t>ARINA QUEST</t>
  </si>
  <si>
    <t>ARINAGA</t>
  </si>
  <si>
    <t>ARINDA JOY</t>
  </si>
  <si>
    <t>ARION</t>
  </si>
  <si>
    <t>ARION SB</t>
  </si>
  <si>
    <t>ARIONAS</t>
  </si>
  <si>
    <t>ARIS</t>
  </si>
  <si>
    <t>ARIS 13</t>
  </si>
  <si>
    <t>ARIS T.</t>
  </si>
  <si>
    <t>ARISTA</t>
  </si>
  <si>
    <t>ARISTEA M</t>
  </si>
  <si>
    <t>ARISTIDES N P</t>
  </si>
  <si>
    <t>ARISTIDIS</t>
  </si>
  <si>
    <t>ARISTIMO</t>
  </si>
  <si>
    <t>ARISTO RIVER</t>
  </si>
  <si>
    <t>ARISTOKLIS K</t>
  </si>
  <si>
    <t>ARISTOS II</t>
  </si>
  <si>
    <t>ARISTOTE</t>
  </si>
  <si>
    <t>ARISTOTELIS</t>
  </si>
  <si>
    <t>ARIZONA</t>
  </si>
  <si>
    <t>ARK</t>
  </si>
  <si>
    <t>ARK CATH</t>
  </si>
  <si>
    <t>ARK DANIA</t>
  </si>
  <si>
    <t>ARK FORWARDER</t>
  </si>
  <si>
    <t>ARK FUTURA</t>
  </si>
  <si>
    <t>ARK GERMANIA</t>
  </si>
  <si>
    <t>ARK PROGRESS</t>
  </si>
  <si>
    <t>ARK ROYAL</t>
  </si>
  <si>
    <t>ARK SAHEL</t>
  </si>
  <si>
    <t>ARK SHALOM</t>
  </si>
  <si>
    <t>ARK TORI</t>
  </si>
  <si>
    <t>ARK TZE</t>
  </si>
  <si>
    <t>ARKADIA</t>
  </si>
  <si>
    <t>ARKADIY CHERNYSHEV</t>
  </si>
  <si>
    <t>ARKADIY DUDENKOV</t>
  </si>
  <si>
    <t>ARKAIM 4</t>
  </si>
  <si>
    <t>ARKAIM 5</t>
  </si>
  <si>
    <t>ARKAIM_3</t>
  </si>
  <si>
    <t>ARKAS</t>
  </si>
  <si>
    <t>ARKAT</t>
  </si>
  <si>
    <t>ARKI</t>
  </si>
  <si>
    <t>ARKLOW BANK</t>
  </si>
  <si>
    <t>ARKLOW BAY</t>
  </si>
  <si>
    <t>ARKLOW BEACH</t>
  </si>
  <si>
    <t>ARKLOW BEACON</t>
  </si>
  <si>
    <t>ARKLOW BRAVE</t>
  </si>
  <si>
    <t>ARKLOW BREEZE</t>
  </si>
  <si>
    <t>ARKLOW BRIDGE</t>
  </si>
  <si>
    <t>ARKLOW BROOK</t>
  </si>
  <si>
    <t>ARKLOW FAITH</t>
  </si>
  <si>
    <t>IE</t>
  </si>
  <si>
    <t>ARKLOW FALCON</t>
  </si>
  <si>
    <t>ARKLOW FAME</t>
  </si>
  <si>
    <t>ARKLOW FERN</t>
  </si>
  <si>
    <t>ARKLOW FIELD</t>
  </si>
  <si>
    <t>ARKLOW FLAIR</t>
  </si>
  <si>
    <t>ARKLOW FOREST</t>
  </si>
  <si>
    <t>ARKLOW FORTUNE</t>
  </si>
  <si>
    <t>ARKLOW FREEDOM</t>
  </si>
  <si>
    <t>ARKLOW FUTURE</t>
  </si>
  <si>
    <t>ARKLOW MANOR</t>
  </si>
  <si>
    <t>ARKLOW MARSH</t>
  </si>
  <si>
    <t>ARKLOW MEADOW</t>
  </si>
  <si>
    <t>ARKLOW MILL</t>
  </si>
  <si>
    <t>ARKLOW MOOR</t>
  </si>
  <si>
    <t>ARKLOW MUSE</t>
  </si>
  <si>
    <t>ARKLOW RACER</t>
  </si>
  <si>
    <t>ARKLOW RAIDER</t>
  </si>
  <si>
    <t>ARKLOW RAINBOW</t>
  </si>
  <si>
    <t>ARKLOW RAMBLER</t>
  </si>
  <si>
    <t>ARKLOW RANGER</t>
  </si>
  <si>
    <t>ARKLOW RAVEN</t>
  </si>
  <si>
    <t>ARKLOW REBEL</t>
  </si>
  <si>
    <t>ARKLOW RESOLVE</t>
  </si>
  <si>
    <t>ARKLOW RIVAL</t>
  </si>
  <si>
    <t>ARKLOW ROCK</t>
  </si>
  <si>
    <t>ARKLOW ROGUE</t>
  </si>
  <si>
    <t>ARKLOW ROSE</t>
  </si>
  <si>
    <t>ARKLOW ROVER</t>
  </si>
  <si>
    <t>ARKLOW RULER</t>
  </si>
  <si>
    <t>ARKLOW SPRAY</t>
  </si>
  <si>
    <t>ARKLOW VALE</t>
  </si>
  <si>
    <t>ARKLOW VENUS</t>
  </si>
  <si>
    <t>ARKLOW VIEW</t>
  </si>
  <si>
    <t>ARKLOW WAVE</t>
  </si>
  <si>
    <t>ARKLOW WILLOW</t>
  </si>
  <si>
    <t>ARKLOW WIND</t>
  </si>
  <si>
    <t>ARKLOW_RALLY</t>
  </si>
  <si>
    <t>ARKONIA</t>
  </si>
  <si>
    <t>ARKSTAR UNICON</t>
  </si>
  <si>
    <t>ARKTIS</t>
  </si>
  <si>
    <t>ARKTUR</t>
  </si>
  <si>
    <t>ARKTURUS</t>
  </si>
  <si>
    <t>ARLAU</t>
  </si>
  <si>
    <t>ARMADA</t>
  </si>
  <si>
    <t>ARMADA BREEZE</t>
  </si>
  <si>
    <t>ARMADA CLAIRE</t>
  </si>
  <si>
    <t>ARMADA CONDOR</t>
  </si>
  <si>
    <t>Crane Ship</t>
  </si>
  <si>
    <t>ARMADA EXPLORER</t>
  </si>
  <si>
    <t>ARMADA FAIR</t>
  </si>
  <si>
    <t>ARMADA HAWK</t>
  </si>
  <si>
    <t>ARMADA KP1</t>
  </si>
  <si>
    <t>ARMADA LEADER</t>
  </si>
  <si>
    <t>ARMADA NAVIGATOR</t>
  </si>
  <si>
    <t>ARMADA PRIDE</t>
  </si>
  <si>
    <t>ARMADA TRADER</t>
  </si>
  <si>
    <t>ARMADA TUAH 25</t>
  </si>
  <si>
    <t>ARMADA TUAH 300</t>
  </si>
  <si>
    <t>ARMADA TUAH 302</t>
  </si>
  <si>
    <t>ARMADA TUAH 304</t>
  </si>
  <si>
    <t>ARMADA TUAH 306</t>
  </si>
  <si>
    <t>ARMADA TUAH 307</t>
  </si>
  <si>
    <t>ARMADA TUAH 308</t>
  </si>
  <si>
    <t>ARMADA TUAH 400</t>
  </si>
  <si>
    <t>ARMADA TUAH 500</t>
  </si>
  <si>
    <t>ARMADA TUAH 80</t>
  </si>
  <si>
    <t>ARMADA TUAH 81</t>
  </si>
  <si>
    <t>ARMADA TUAH 83</t>
  </si>
  <si>
    <t>ARMADA TUAH 84</t>
  </si>
  <si>
    <t>ARMADASETIA</t>
  </si>
  <si>
    <t>ARMAN-1</t>
  </si>
  <si>
    <t>ARMAN-2</t>
  </si>
  <si>
    <t>ARMERIA</t>
  </si>
  <si>
    <t>ARMIA KRAJOWA</t>
  </si>
  <si>
    <t>ARMIA LUDOWA</t>
  </si>
  <si>
    <t>ARMONIA</t>
  </si>
  <si>
    <t>ARMONY</t>
  </si>
  <si>
    <t>ARMOR Y</t>
  </si>
  <si>
    <t>ARNE</t>
  </si>
  <si>
    <t>ARNEBORG</t>
  </si>
  <si>
    <t>ARNICA</t>
  </si>
  <si>
    <t>ARO LAKE</t>
  </si>
  <si>
    <t>AROMA</t>
  </si>
  <si>
    <t>AROOS.DARYA.1</t>
  </si>
  <si>
    <t>AROSA</t>
  </si>
  <si>
    <t>AROWANA MADRID</t>
  </si>
  <si>
    <t>ARRIVER</t>
  </si>
  <si>
    <t>ARROW</t>
  </si>
  <si>
    <t>ARROW S</t>
  </si>
  <si>
    <t>ARSENAL</t>
  </si>
  <si>
    <t>ARSENYEV</t>
  </si>
  <si>
    <t>ARSHAM</t>
  </si>
  <si>
    <t>ARSLANBEY</t>
  </si>
  <si>
    <t>ARTARIA</t>
  </si>
  <si>
    <t>ARTAVAND</t>
  </si>
  <si>
    <t>ARTEMIS OFFSHORE</t>
  </si>
  <si>
    <t>ARTEMIS S</t>
  </si>
  <si>
    <t>ARTEY</t>
  </si>
  <si>
    <t>ARTIC FJELL</t>
  </si>
  <si>
    <t>ARTIC FJORD</t>
  </si>
  <si>
    <t>ARTIC LADY</t>
  </si>
  <si>
    <t>ARTIC SENIOR</t>
  </si>
  <si>
    <t>ARTIN</t>
  </si>
  <si>
    <t>ARTISGRACHT</t>
  </si>
  <si>
    <t>ARTMAN</t>
  </si>
  <si>
    <t>ARTOVA</t>
  </si>
  <si>
    <t>ARTURO PRIMO</t>
  </si>
  <si>
    <t>ARTVIN</t>
  </si>
  <si>
    <t>ARUBABORG</t>
  </si>
  <si>
    <t>ARUCAS</t>
  </si>
  <si>
    <t>ARUN</t>
  </si>
  <si>
    <t>ARUN 7</t>
  </si>
  <si>
    <t>ARUNA ECE</t>
  </si>
  <si>
    <t>ARUNA HULYA</t>
  </si>
  <si>
    <t>ARUNA ISMAIL</t>
  </si>
  <si>
    <t>ARUNDEL CASTLE</t>
  </si>
  <si>
    <t>ARUNDO</t>
  </si>
  <si>
    <t>ARVAND 110</t>
  </si>
  <si>
    <t>ARVIKA</t>
  </si>
  <si>
    <t>ARVIN</t>
  </si>
  <si>
    <t>ARWAD QUEEN</t>
  </si>
  <si>
    <t>ARWAD TOWER</t>
  </si>
  <si>
    <t>ARWEN</t>
  </si>
  <si>
    <t>ARYBBAS</t>
  </si>
  <si>
    <t>ARZU</t>
  </si>
  <si>
    <t>AS ELBIA</t>
  </si>
  <si>
    <t>AS ELENIA</t>
  </si>
  <si>
    <t>AS FELICIA</t>
  </si>
  <si>
    <t>AS MARINE DUA</t>
  </si>
  <si>
    <t>AS MARINE MPAT</t>
  </si>
  <si>
    <t>AS MARINE TIGA</t>
  </si>
  <si>
    <t>AS OLIVIA</t>
  </si>
  <si>
    <t>AS OMARIA</t>
  </si>
  <si>
    <t>AS OPHELIA</t>
  </si>
  <si>
    <t>AS ORELIA</t>
  </si>
  <si>
    <t>AS RICCARDA</t>
  </si>
  <si>
    <t>AS VALDIVIA</t>
  </si>
  <si>
    <t>AS VALENTIA</t>
  </si>
  <si>
    <t>AS VARESIA</t>
  </si>
  <si>
    <t>AS VICTORIA</t>
  </si>
  <si>
    <t>AS VINCENTIA</t>
  </si>
  <si>
    <t>AS VIRGINIA</t>
  </si>
  <si>
    <t>ASAHI ACE</t>
  </si>
  <si>
    <t>ASAHI BULKER</t>
  </si>
  <si>
    <t>ASAHI MARU</t>
  </si>
  <si>
    <t>ASAHI MARU NO.25</t>
  </si>
  <si>
    <t>ASAHI OCEAN</t>
  </si>
  <si>
    <t>ASAHIMARU</t>
  </si>
  <si>
    <t>ASAKA</t>
  </si>
  <si>
    <t>ASAKAZE</t>
  </si>
  <si>
    <t>ASALI</t>
  </si>
  <si>
    <t>ASAVARI</t>
  </si>
  <si>
    <t>ASB MUTIARA 5</t>
  </si>
  <si>
    <t>ASC</t>
  </si>
  <si>
    <t>ASCL EMMA</t>
  </si>
  <si>
    <t>ASD RATON</t>
  </si>
  <si>
    <t>ASEAN LINK</t>
  </si>
  <si>
    <t>ASEAN PROSPER</t>
  </si>
  <si>
    <t>ASEMAR</t>
  </si>
  <si>
    <t>GQ</t>
  </si>
  <si>
    <t>ASEN</t>
  </si>
  <si>
    <t>ASER</t>
  </si>
  <si>
    <t>ASHIYA  STAR</t>
  </si>
  <si>
    <t>ASHLEY</t>
  </si>
  <si>
    <t>ASHOK</t>
  </si>
  <si>
    <t>ASIA ASPARA</t>
  </si>
  <si>
    <t>ASIA BRIDGE 1</t>
  </si>
  <si>
    <t>ASIA BRIDGE 2</t>
  </si>
  <si>
    <t>ASIA BRIDGE 3</t>
  </si>
  <si>
    <t>ASIA CEMENT NO.3</t>
  </si>
  <si>
    <t>ASIA CEMENT NO.5</t>
  </si>
  <si>
    <t>ASIA EMERALD I</t>
  </si>
  <si>
    <t>ASIA EMERALD II</t>
  </si>
  <si>
    <t>ASIA EMERALD III</t>
  </si>
  <si>
    <t>ASIA EMERALD IV</t>
  </si>
  <si>
    <t>ASIA ENDEAVOUR</t>
  </si>
  <si>
    <t>ASIA ENERGY</t>
  </si>
  <si>
    <t>ASIA EVERGREEN</t>
  </si>
  <si>
    <t>ASIA EXCELLENCE</t>
  </si>
  <si>
    <t>ASIA GAS</t>
  </si>
  <si>
    <t>ASIA GLORY</t>
  </si>
  <si>
    <t>ASIA HONOR</t>
  </si>
  <si>
    <t>ASIA PEAPL II</t>
  </si>
  <si>
    <t>ASIA PEARL I</t>
  </si>
  <si>
    <t>ASIA PEARL II</t>
  </si>
  <si>
    <t>ASIA PEARL III</t>
  </si>
  <si>
    <t>ASIA PEARL IV</t>
  </si>
  <si>
    <t>ASIA PEARL V</t>
  </si>
  <si>
    <t>ASIA PEARL VI</t>
  </si>
  <si>
    <t>ASIA PEARL VII</t>
  </si>
  <si>
    <t>ASIA PEARL VIII</t>
  </si>
  <si>
    <t>ASIA RUBY II</t>
  </si>
  <si>
    <t>ASIA RUBY III</t>
  </si>
  <si>
    <t>ASIA RUBY IV</t>
  </si>
  <si>
    <t>ASIA RUBYI</t>
  </si>
  <si>
    <t>ASIA SPIRIT</t>
  </si>
  <si>
    <t>ASIA STAR</t>
  </si>
  <si>
    <t>ASIA ZIRCON 1</t>
  </si>
  <si>
    <t>ASIA ZIRCON II</t>
  </si>
  <si>
    <t>ASIABORG</t>
  </si>
  <si>
    <t>ASIAN BEAUTY</t>
  </si>
  <si>
    <t>ASIAN BLOSSOM</t>
  </si>
  <si>
    <t>ASIAN CHAMPION</t>
  </si>
  <si>
    <t>ASIAN DREAM</t>
  </si>
  <si>
    <t>ASIAN FAIR</t>
  </si>
  <si>
    <t>ASIAN GAS II</t>
  </si>
  <si>
    <t>ASIAN GLORY</t>
  </si>
  <si>
    <t>ASIAN HARMONY</t>
  </si>
  <si>
    <t>ASIAN HERCULES III</t>
  </si>
  <si>
    <t>ASIAN INFINITY</t>
  </si>
  <si>
    <t>ASIAN JEWEL</t>
  </si>
  <si>
    <t>ASIAN JOY</t>
  </si>
  <si>
    <t>ASIAN NAGA</t>
  </si>
  <si>
    <t>ASIAN PIONEER</t>
  </si>
  <si>
    <t>ASIAN POWER</t>
  </si>
  <si>
    <t>ASIAN PROSPERITY</t>
  </si>
  <si>
    <t>ASIAN SUNRISE</t>
  </si>
  <si>
    <t>ASIAN TIDE</t>
  </si>
  <si>
    <t>ASIAN TRADER</t>
  </si>
  <si>
    <t>ASIATIC</t>
  </si>
  <si>
    <t>ASIKE GLOBAL</t>
  </si>
  <si>
    <t>ASILAH</t>
  </si>
  <si>
    <t>ASI-M</t>
  </si>
  <si>
    <t>ASIM IMAMOGLU</t>
  </si>
  <si>
    <t>ASIRAT</t>
  </si>
  <si>
    <t>ASKABAT</t>
  </si>
  <si>
    <t>ASKARA</t>
  </si>
  <si>
    <t>ASKHOLMEN</t>
  </si>
  <si>
    <t>ASKOE</t>
  </si>
  <si>
    <t>ASKVIKEN</t>
  </si>
  <si>
    <t>ASL HARMONY</t>
  </si>
  <si>
    <t>ASL MANTRUS</t>
  </si>
  <si>
    <t>ASL SYMPHONY</t>
  </si>
  <si>
    <t>ASL SYNERGY</t>
  </si>
  <si>
    <t>ASL TRANSPORTER 2</t>
  </si>
  <si>
    <t>ASL TRANSPORTER 3</t>
  </si>
  <si>
    <t>ASL TRIBUTE</t>
  </si>
  <si>
    <t>ASL TROUBADOUR</t>
  </si>
  <si>
    <t>ASLI ELIF</t>
  </si>
  <si>
    <t>ASMA</t>
  </si>
  <si>
    <t>ASMAR</t>
  </si>
  <si>
    <t>ASO</t>
  </si>
  <si>
    <t>ASPANA</t>
  </si>
  <si>
    <t>ASPEN</t>
  </si>
  <si>
    <t>ASPER MALENE</t>
  </si>
  <si>
    <t>ASPHALT EAGLE</t>
  </si>
  <si>
    <t>ASPHALT SAILOR</t>
  </si>
  <si>
    <t>ASPHALT SEMINOLE</t>
  </si>
  <si>
    <t>ASPHALT SPLENDOR</t>
  </si>
  <si>
    <t>ASPHALT TRANSPORTER</t>
  </si>
  <si>
    <t>ASPRI</t>
  </si>
  <si>
    <t>ASPRO</t>
  </si>
  <si>
    <t>ASPROUDA</t>
  </si>
  <si>
    <t>ASSIA</t>
  </si>
  <si>
    <t>ASSIMINA</t>
  </si>
  <si>
    <t>ASSIMINA II</t>
  </si>
  <si>
    <t>ASSISTER</t>
  </si>
  <si>
    <t>ASSO VENTUNO</t>
  </si>
  <si>
    <t>Pipe Carrier</t>
  </si>
  <si>
    <t>ASSOS</t>
  </si>
  <si>
    <t>ASSOSA</t>
  </si>
  <si>
    <t>ASSTAR TRABZON</t>
  </si>
  <si>
    <t>AST SUNSHINE</t>
  </si>
  <si>
    <t>ASTA</t>
  </si>
  <si>
    <t>ASTAKOS</t>
  </si>
  <si>
    <t>ASTANA</t>
  </si>
  <si>
    <t>ASTELLA</t>
  </si>
  <si>
    <t>ASTER K</t>
  </si>
  <si>
    <t>ASTERDEA</t>
  </si>
  <si>
    <t>ASTERIS</t>
  </si>
  <si>
    <t>ASTI SNUG</t>
  </si>
  <si>
    <t>ASTINA</t>
  </si>
  <si>
    <t>ASTIPALEA</t>
  </si>
  <si>
    <t>ASTIR LADY</t>
  </si>
  <si>
    <t>ASTOL</t>
  </si>
  <si>
    <t>ASTOMOS EARTH</t>
  </si>
  <si>
    <t>ASTON I</t>
  </si>
  <si>
    <t>ASTON TRADER I</t>
  </si>
  <si>
    <t>ASTON TRADER II</t>
  </si>
  <si>
    <t>ASTONGATE</t>
  </si>
  <si>
    <t>ASTORIA BAY</t>
  </si>
  <si>
    <t>ASTRA</t>
  </si>
  <si>
    <t>ASTRA CENTAURUS</t>
  </si>
  <si>
    <t>ASTRA PERSEUS</t>
  </si>
  <si>
    <t>ASTRAKHAN</t>
  </si>
  <si>
    <t>ASTRAKHAN CITY</t>
  </si>
  <si>
    <t>ASTRAL</t>
  </si>
  <si>
    <t>ASTRAL EXPRESS</t>
  </si>
  <si>
    <t>ASTRO POLARIS</t>
  </si>
  <si>
    <t>ASTROMAR</t>
  </si>
  <si>
    <t>ASTURCON</t>
  </si>
  <si>
    <t>ASUKA</t>
  </si>
  <si>
    <t>ASUKAMARU</t>
  </si>
  <si>
    <t>ASVIRA</t>
  </si>
  <si>
    <t>ASYEH</t>
  </si>
  <si>
    <t>AT 14</t>
  </si>
  <si>
    <t>AT 30</t>
  </si>
  <si>
    <t>AT 40</t>
  </si>
  <si>
    <t>AT27</t>
  </si>
  <si>
    <t>ATA</t>
  </si>
  <si>
    <t>ATA FEYZ</t>
  </si>
  <si>
    <t>ATA M</t>
  </si>
  <si>
    <t>ATACAMA QUEEN</t>
  </si>
  <si>
    <t>ATAGO</t>
  </si>
  <si>
    <t>ATALANTE</t>
  </si>
  <si>
    <t>ATALANTI SB</t>
  </si>
  <si>
    <t>ATAMAN</t>
  </si>
  <si>
    <t>ATAMI MARU</t>
  </si>
  <si>
    <t>ATANIN   TC3489</t>
  </si>
  <si>
    <t>ATAO</t>
  </si>
  <si>
    <t>ATASOYLAR</t>
  </si>
  <si>
    <t>ATAYAL ACE</t>
  </si>
  <si>
    <t>ATAYAL BRAVE</t>
  </si>
  <si>
    <t>ATAYAL MARINER</t>
  </si>
  <si>
    <t>ATAYAL STAR</t>
  </si>
  <si>
    <t>ATCO NOURA</t>
  </si>
  <si>
    <t>ATEELA 1</t>
  </si>
  <si>
    <t>ATEELA 2</t>
  </si>
  <si>
    <t>ATENEA</t>
  </si>
  <si>
    <t>ATESBEY</t>
  </si>
  <si>
    <t>ATHANASSIOS G.O</t>
  </si>
  <si>
    <t>ATHENA TRIUMPH</t>
  </si>
  <si>
    <t>ATHENIAN PHOENIX</t>
  </si>
  <si>
    <t>ATHENS</t>
  </si>
  <si>
    <t>ATHENS 77</t>
  </si>
  <si>
    <t>ATHENS 99</t>
  </si>
  <si>
    <t>ATHINA M</t>
  </si>
  <si>
    <t>ATHINA P</t>
  </si>
  <si>
    <t>ATHINEA</t>
  </si>
  <si>
    <t>ATHIRI</t>
  </si>
  <si>
    <t>ATHLOS</t>
  </si>
  <si>
    <t>ATHOS</t>
  </si>
  <si>
    <t>ATILLA</t>
  </si>
  <si>
    <t>ATINA</t>
  </si>
  <si>
    <t>ATLANT</t>
  </si>
  <si>
    <t>ATLANTA SPIRIT</t>
  </si>
  <si>
    <t>ATLANTIC</t>
  </si>
  <si>
    <t>FO</t>
  </si>
  <si>
    <t>ATLANTIC  BREEZE</t>
  </si>
  <si>
    <t>ATLANTIC  MATE</t>
  </si>
  <si>
    <t>ATLANTIC  PENDANT</t>
  </si>
  <si>
    <t>ATLANTIC ACE</t>
  </si>
  <si>
    <t>ATLANTIC ACTION</t>
  </si>
  <si>
    <t>ATLANTIC ALTAMIRA</t>
  </si>
  <si>
    <t>ATLANTIC AQUARIUS</t>
  </si>
  <si>
    <t>ATLANTIC BLUE</t>
  </si>
  <si>
    <t>ATLANTIC BREEZE</t>
  </si>
  <si>
    <t>ATLANTIC BULKER</t>
  </si>
  <si>
    <t>ATLANTIC CANYON</t>
  </si>
  <si>
    <t>ATLANTIC CARRIER</t>
  </si>
  <si>
    <t>ATLANTIC CLOVER</t>
  </si>
  <si>
    <t>ATLANTIC COMET</t>
  </si>
  <si>
    <t>ATLANTIC CROWN</t>
  </si>
  <si>
    <t>ATLANTIC DAISY</t>
  </si>
  <si>
    <t>ATLANTIC DAWN</t>
  </si>
  <si>
    <t>ATLANTIC DELTA</t>
  </si>
  <si>
    <t>ATLANTIC DIANA</t>
  </si>
  <si>
    <t>ATLANTIC DREAM</t>
  </si>
  <si>
    <t>ATLANTIC ELAND</t>
  </si>
  <si>
    <t>ATLANTIC ELM</t>
  </si>
  <si>
    <t>ATLANTIC EMBLEM</t>
  </si>
  <si>
    <t>ATLANTIC ENSENADA</t>
  </si>
  <si>
    <t>ATLANTIC FAIRY</t>
  </si>
  <si>
    <t>ATLANTIC FRONTIER</t>
  </si>
  <si>
    <t>ATLANTIC GAS</t>
  </si>
  <si>
    <t>ATLANTIC GEMINI</t>
  </si>
  <si>
    <t>ATLANTIC GLORY</t>
  </si>
  <si>
    <t>ATLANTIC GRACE</t>
  </si>
  <si>
    <t>ATLANTIC HAWK</t>
  </si>
  <si>
    <t>ATLANTIC HOPE</t>
  </si>
  <si>
    <t>ATLANTIC HORIZON</t>
  </si>
  <si>
    <t>ATLANTIC IMPALA</t>
  </si>
  <si>
    <t>ATLANTIC INNOVATOR</t>
  </si>
  <si>
    <t>ATLANTIC ISLAND</t>
  </si>
  <si>
    <t>ATLANTIC JUPITER</t>
  </si>
  <si>
    <t>ATLANTIC LAUREL</t>
  </si>
  <si>
    <t>ATLANTIC LEO</t>
  </si>
  <si>
    <t>ATLANTIC LILY</t>
  </si>
  <si>
    <t>ATLANTIC MARU</t>
  </si>
  <si>
    <t>ATLANTIC MAYA</t>
  </si>
  <si>
    <t>ATLANTIC MAZATLAN</t>
  </si>
  <si>
    <t>ATLANTIC MERIDA</t>
  </si>
  <si>
    <t>ATLANTIC MEXICO</t>
  </si>
  <si>
    <t>ATLANTIC MIRAGE</t>
  </si>
  <si>
    <t>ATLANTIC MUSE</t>
  </si>
  <si>
    <t>ATLANTIC NAVIGATOR</t>
  </si>
  <si>
    <t>ATLANTIC NAVIGATORII</t>
  </si>
  <si>
    <t>ATLANTIC NYALA</t>
  </si>
  <si>
    <t>ATLANTIC OASIS</t>
  </si>
  <si>
    <t>ATLANTIC OCEAN</t>
  </si>
  <si>
    <t>ATLANTIC OLIVE</t>
  </si>
  <si>
    <t>ATLANTIC PATRIOT</t>
  </si>
  <si>
    <t>ATLANTIC PEARL</t>
  </si>
  <si>
    <t>ATLANTIC PEGASUS</t>
  </si>
  <si>
    <t>ATLANTIC PIONEER</t>
  </si>
  <si>
    <t>ATLANTIC PISCES</t>
  </si>
  <si>
    <t>ATLANTIC POLARIS</t>
  </si>
  <si>
    <t>ATLANTIC POWER</t>
  </si>
  <si>
    <t>Inland Tanker</t>
  </si>
  <si>
    <t>ATLANTIC PRIDE</t>
  </si>
  <si>
    <t>ATLANTIC PROGRESS</t>
  </si>
  <si>
    <t>ATLANTIC PROJECT II</t>
  </si>
  <si>
    <t>ATLANTIC QUEEN</t>
  </si>
  <si>
    <t>ATLANTIC QUEST</t>
  </si>
  <si>
    <t>ATLANTIC RAINBOW</t>
  </si>
  <si>
    <t>ATLANTIC REEFER</t>
  </si>
  <si>
    <t>ATLANTIC ROSE</t>
  </si>
  <si>
    <t>ATLANTIC RUBY</t>
  </si>
  <si>
    <t>ATLANTIC RUNNER</t>
  </si>
  <si>
    <t>ATLANTIC SAIL</t>
  </si>
  <si>
    <t>ATLANTIC SIRIUS</t>
  </si>
  <si>
    <t>ATLANTIC SPIRIT</t>
  </si>
  <si>
    <t>ATLANTIC STAR</t>
  </si>
  <si>
    <t>ATLANTIC SUN</t>
  </si>
  <si>
    <t>ATLANTIC SYMPHONY</t>
  </si>
  <si>
    <t>ATLANTIC TIGER</t>
  </si>
  <si>
    <t>ATLANTIC TITAN</t>
  </si>
  <si>
    <t>ATLANTIC TRADER</t>
  </si>
  <si>
    <t>ATLANTIC TRAMP</t>
  </si>
  <si>
    <t>ATLANTIC TREASURE</t>
  </si>
  <si>
    <t>ATLANTIC TWIN</t>
  </si>
  <si>
    <t>ATLANTIC VENUS</t>
  </si>
  <si>
    <t>ATLANTIC VERACRUZ</t>
  </si>
  <si>
    <t>ATLANTIC VII</t>
  </si>
  <si>
    <t>ATLANTIC WIND</t>
  </si>
  <si>
    <t>ATLANTIC WINTER</t>
  </si>
  <si>
    <t>ATLANTIC YUCATAN</t>
  </si>
  <si>
    <t>ATLANTIC ZEUS</t>
  </si>
  <si>
    <t>ATLANTICA</t>
  </si>
  <si>
    <t>ATLANTICA HAV</t>
  </si>
  <si>
    <t>ATLANTICBORG</t>
  </si>
  <si>
    <t>ATLANTIK GLORY</t>
  </si>
  <si>
    <t>ATLANTIS</t>
  </si>
  <si>
    <t>ATLANTIS ALDABRA</t>
  </si>
  <si>
    <t>ATLANTIS ALHAMBRA</t>
  </si>
  <si>
    <t>ATLANTIS ALMERIA</t>
  </si>
  <si>
    <t>ATLANTIS ALVARADO</t>
  </si>
  <si>
    <t>ATLANTIS ANDAMAN</t>
  </si>
  <si>
    <t>ATLANTIS ANTALYA</t>
  </si>
  <si>
    <t>ATLANTIS ANTIBES</t>
  </si>
  <si>
    <t>ATLANTIS ARMONA</t>
  </si>
  <si>
    <t>ATLANTIS PRIDE</t>
  </si>
  <si>
    <t>ATLANTIS TRADE</t>
  </si>
  <si>
    <t>ATLAS DOUBLE</t>
  </si>
  <si>
    <t>ATLAS EXPLORER</t>
  </si>
  <si>
    <t>ATLAS FORCE</t>
  </si>
  <si>
    <t>ATLAS ISLAND</t>
  </si>
  <si>
    <t>ATLAS SEMA</t>
  </si>
  <si>
    <t>ATLAS WIND</t>
  </si>
  <si>
    <t>ATLET 4</t>
  </si>
  <si>
    <t>ATRIA</t>
  </si>
  <si>
    <t>ATRO-1</t>
  </si>
  <si>
    <t>ATROMITOS</t>
  </si>
  <si>
    <t>ATROTOS</t>
  </si>
  <si>
    <t>ATSUTA MARU</t>
  </si>
  <si>
    <t>ATTAIR</t>
  </si>
  <si>
    <t>ATTALOS I</t>
  </si>
  <si>
    <t>ATTAR</t>
  </si>
  <si>
    <t>ATTENDER</t>
  </si>
  <si>
    <t>ATTIKI SB</t>
  </si>
  <si>
    <t>ATTILIO IEVOLI JR</t>
  </si>
  <si>
    <t>ATWOOD ACHIEVER S/T</t>
  </si>
  <si>
    <t>ATWOOD ADMIRAL</t>
  </si>
  <si>
    <t>ATWOOD CONDOR</t>
  </si>
  <si>
    <t>ATWOOD FALCON</t>
  </si>
  <si>
    <t>ATWOOD OSPREY</t>
  </si>
  <si>
    <t>AU ARIES</t>
  </si>
  <si>
    <t>AU CO 1</t>
  </si>
  <si>
    <t>AU GEMINI</t>
  </si>
  <si>
    <t>AU LIBRA</t>
  </si>
  <si>
    <t>AU TAURUS</t>
  </si>
  <si>
    <t>AU VIRGO</t>
  </si>
  <si>
    <t>AUCKLAND SPIRIT</t>
  </si>
  <si>
    <t>AUDACIOUS</t>
  </si>
  <si>
    <t>AUDRE</t>
  </si>
  <si>
    <t>AUDREY SW</t>
  </si>
  <si>
    <t>AUGUST OLDENDORFF</t>
  </si>
  <si>
    <t>AUGUSTA</t>
  </si>
  <si>
    <t>AULAC ANGEL</t>
  </si>
  <si>
    <t>AULAC CONIFER</t>
  </si>
  <si>
    <t>AULAC DIAMOND</t>
  </si>
  <si>
    <t>AULAC DRAGON</t>
  </si>
  <si>
    <t>AULAC JUPITER</t>
  </si>
  <si>
    <t>AULAC VENUS</t>
  </si>
  <si>
    <t>AULAC VISION</t>
  </si>
  <si>
    <t>AURA</t>
  </si>
  <si>
    <t>AURELIA</t>
  </si>
  <si>
    <t>AURELIA K</t>
  </si>
  <si>
    <t>AURILIA</t>
  </si>
  <si>
    <t>AURORA</t>
  </si>
  <si>
    <t>AURORA AMETHYST</t>
  </si>
  <si>
    <t>AURORA BULKER</t>
  </si>
  <si>
    <t>AURORA CAPRICORN</t>
  </si>
  <si>
    <t>AURORA D</t>
  </si>
  <si>
    <t>AURORA ISLAND</t>
  </si>
  <si>
    <t>AURORA LEO</t>
  </si>
  <si>
    <t>AURORA N</t>
  </si>
  <si>
    <t>AURORA ONYX</t>
  </si>
  <si>
    <t>AURORA PEARL</t>
  </si>
  <si>
    <t>AURORA SAPPHIRE</t>
  </si>
  <si>
    <t>AURORA SB</t>
  </si>
  <si>
    <t>AURORA TAURUS</t>
  </si>
  <si>
    <t>AURORA VENUS</t>
  </si>
  <si>
    <t>AUST WARSHIP SIRIUS</t>
  </si>
  <si>
    <t>AUSTERA</t>
  </si>
  <si>
    <t>AUSTRAL</t>
  </si>
  <si>
    <t>AUSTRAL LEADER 11</t>
  </si>
  <si>
    <t>AUSTRALIA MARU</t>
  </si>
  <si>
    <t>AUSTRALIABORG</t>
  </si>
  <si>
    <t>AUTAI</t>
  </si>
  <si>
    <t>AUTEUIL</t>
  </si>
  <si>
    <t>AUTUMN</t>
  </si>
  <si>
    <t>AUTUMN D</t>
  </si>
  <si>
    <t>AV</t>
  </si>
  <si>
    <t>AVANCE</t>
  </si>
  <si>
    <t>AVANG</t>
  </si>
  <si>
    <t>AVANGARD</t>
  </si>
  <si>
    <t>AVANTIS I</t>
  </si>
  <si>
    <t>AVATAQ</t>
  </si>
  <si>
    <t>AVATAR</t>
  </si>
  <si>
    <t>AVEIRO</t>
  </si>
  <si>
    <t>AVENTURIN</t>
  </si>
  <si>
    <t>AVERSA</t>
  </si>
  <si>
    <t>AVERY ISLAND</t>
  </si>
  <si>
    <t>AVIATOR</t>
  </si>
  <si>
    <t>AVIONA</t>
  </si>
  <si>
    <t>AVIOR</t>
  </si>
  <si>
    <t>AVISA 1</t>
  </si>
  <si>
    <t>AVIVA</t>
  </si>
  <si>
    <t>AVIVA 5</t>
  </si>
  <si>
    <t>AVLEMON</t>
  </si>
  <si>
    <t>AVOCET</t>
  </si>
  <si>
    <t>AVOCET ARROW</t>
  </si>
  <si>
    <t>AVON</t>
  </si>
  <si>
    <t>AVONBORG</t>
  </si>
  <si>
    <t>AVRA</t>
  </si>
  <si>
    <t>AVRASYA</t>
  </si>
  <si>
    <t>AVRORA</t>
  </si>
  <si>
    <t>AVRUPALI</t>
  </si>
  <si>
    <t>AWALCO RUBY</t>
  </si>
  <si>
    <t>AWANUIA</t>
  </si>
  <si>
    <t>NZ</t>
  </si>
  <si>
    <t>AWOBASAN MARU</t>
  </si>
  <si>
    <t>AXEL</t>
  </si>
  <si>
    <t>AXIS NOVA</t>
  </si>
  <si>
    <t>AYAKS</t>
  </si>
  <si>
    <t>AYALINA</t>
  </si>
  <si>
    <t>AYAME</t>
  </si>
  <si>
    <t>AYANE MARU</t>
  </si>
  <si>
    <t>AYATT</t>
  </si>
  <si>
    <t>AYDEMIR</t>
  </si>
  <si>
    <t>AYDER</t>
  </si>
  <si>
    <t>AYDIN</t>
  </si>
  <si>
    <t>AYE EVOLUTION</t>
  </si>
  <si>
    <t>AYER CHERDEK</t>
  </si>
  <si>
    <t>AYER CHOMEL</t>
  </si>
  <si>
    <t>AYER MOLEK</t>
  </si>
  <si>
    <t>AYFER KA</t>
  </si>
  <si>
    <t>AYHAN BAYRAKTAR</t>
  </si>
  <si>
    <t>AYIA MARINA</t>
  </si>
  <si>
    <t>AYLA</t>
  </si>
  <si>
    <t>AYLIN</t>
  </si>
  <si>
    <t>AYLISH</t>
  </si>
  <si>
    <t>AYNACIOGLU 1</t>
  </si>
  <si>
    <t>AYNAZ</t>
  </si>
  <si>
    <t>AYR</t>
  </si>
  <si>
    <t>AYRESS</t>
  </si>
  <si>
    <t>AYRTON II</t>
  </si>
  <si>
    <t>AYSAN</t>
  </si>
  <si>
    <t>AYSE NAZ BAYRAKTAR</t>
  </si>
  <si>
    <t>AYSEGUL AK</t>
  </si>
  <si>
    <t>AYSENAZ</t>
  </si>
  <si>
    <t>AYSENAZ S</t>
  </si>
  <si>
    <t>AYSENUR</t>
  </si>
  <si>
    <t>AYSHE</t>
  </si>
  <si>
    <t>AYUMAS SAMUDERA</t>
  </si>
  <si>
    <t>AYURI</t>
  </si>
  <si>
    <t>AYYILDIZ</t>
  </si>
  <si>
    <t>AZAH</t>
  </si>
  <si>
    <t>AZAHAR</t>
  </si>
  <si>
    <t>AZALEA</t>
  </si>
  <si>
    <t>AZALEA GALAXY</t>
  </si>
  <si>
    <t>AZALEA ISLAND</t>
  </si>
  <si>
    <t>AZALEA K</t>
  </si>
  <si>
    <t>AZALEA WAVE</t>
  </si>
  <si>
    <t>AZBURG</t>
  </si>
  <si>
    <t>AZERI GAS</t>
  </si>
  <si>
    <t>AZERI KARABAKH</t>
  </si>
  <si>
    <t>AZEZA MOON</t>
  </si>
  <si>
    <t>AZIZ TORLAK</t>
  </si>
  <si>
    <t>AZIZA</t>
  </si>
  <si>
    <t>AZIZEH</t>
  </si>
  <si>
    <t>AZIZEH_F</t>
  </si>
  <si>
    <t>AZORESBORG</t>
  </si>
  <si>
    <t>AZOV</t>
  </si>
  <si>
    <t>AZOV COAST</t>
  </si>
  <si>
    <t>AZOV CONCEPT</t>
  </si>
  <si>
    <t>AZOV CONCORD</t>
  </si>
  <si>
    <t>AZOV CONFIDENCE</t>
  </si>
  <si>
    <t>AZOV FUTURE</t>
  </si>
  <si>
    <t>AZOV MARINER</t>
  </si>
  <si>
    <t>AZOV SEA</t>
  </si>
  <si>
    <t>AZRA S</t>
  </si>
  <si>
    <t>AZRAQMOIAH</t>
  </si>
  <si>
    <t>AZTEC</t>
  </si>
  <si>
    <t>AZTECA</t>
  </si>
  <si>
    <t>AZUL BRISA</t>
  </si>
  <si>
    <t>AZUL CHALLENGE</t>
  </si>
  <si>
    <t>AZUL CIELO</t>
  </si>
  <si>
    <t>AZUL FORTUNA</t>
  </si>
  <si>
    <t>AZUL HORIZONTE</t>
  </si>
  <si>
    <t>AZUL INTEGRA</t>
  </si>
  <si>
    <t>AZUL LEGENDA</t>
  </si>
  <si>
    <t>AZUL LIBERO</t>
  </si>
  <si>
    <t>AZUL SINFONIA</t>
  </si>
  <si>
    <t>AZUL VICTORIA</t>
  </si>
  <si>
    <t>AZUMA MARU NO.11</t>
  </si>
  <si>
    <t>AZUMA MARU NO.18</t>
  </si>
  <si>
    <t>AZUMA MARU NO.21</t>
  </si>
  <si>
    <t>AZUMASAN</t>
  </si>
  <si>
    <t>AZURE BAY</t>
  </si>
  <si>
    <t>AZURE BULKER</t>
  </si>
  <si>
    <t>AZUREE HANA</t>
  </si>
  <si>
    <t>AZURIT</t>
  </si>
  <si>
    <t>AZURYTH</t>
  </si>
  <si>
    <t>AZZAHRA</t>
  </si>
  <si>
    <t>AZZURA</t>
  </si>
  <si>
    <t>B GAS  LANRICK</t>
  </si>
  <si>
    <t>B GAS CHAMPION</t>
  </si>
  <si>
    <t>B GAS COMMANDER</t>
  </si>
  <si>
    <t>B GAS CRUSADER</t>
  </si>
  <si>
    <t>B GAS ETTRICK</t>
  </si>
  <si>
    <t>B GAS LAURA</t>
  </si>
  <si>
    <t>B GAS LINDA</t>
  </si>
  <si>
    <t>B GAS LOTTA</t>
  </si>
  <si>
    <t>B GAS LYDIA</t>
  </si>
  <si>
    <t>B GAS MAUD</t>
  </si>
  <si>
    <t>B GAS SUMMIT</t>
  </si>
  <si>
    <t>B GAS SUPERIOR</t>
  </si>
  <si>
    <t>B GAS SUPREME</t>
  </si>
  <si>
    <t>B S NEGI</t>
  </si>
  <si>
    <t>B. ATLANTIC</t>
  </si>
  <si>
    <t>B.OCEAN</t>
  </si>
  <si>
    <t>B.PACIFIC</t>
  </si>
  <si>
    <t>B.STAR</t>
  </si>
  <si>
    <t>B.SUN</t>
  </si>
  <si>
    <t>B/T BONITO</t>
  </si>
  <si>
    <t>EC</t>
  </si>
  <si>
    <t>B/T SAN ANDRES II</t>
  </si>
  <si>
    <t>CO</t>
  </si>
  <si>
    <t>B\T BICENTENARIO</t>
  </si>
  <si>
    <t>B\T."SALANGO"</t>
  </si>
  <si>
    <t>BA HE CHUAN</t>
  </si>
  <si>
    <t>BA LYNG 5</t>
  </si>
  <si>
    <t>BABA</t>
  </si>
  <si>
    <t>BABAAA</t>
  </si>
  <si>
    <t>BABITONGA BAY</t>
  </si>
  <si>
    <t>BABUZA WISDOM</t>
  </si>
  <si>
    <t>BACCARA</t>
  </si>
  <si>
    <t>BACO</t>
  </si>
  <si>
    <t>BADE</t>
  </si>
  <si>
    <t>BADR 1</t>
  </si>
  <si>
    <t>BADRI PRASAD</t>
  </si>
  <si>
    <t>BAGHDAD</t>
  </si>
  <si>
    <t>BAHAMAS PEARL</t>
  </si>
  <si>
    <t>BAHAR K</t>
  </si>
  <si>
    <t>BAHARI MAJU 1</t>
  </si>
  <si>
    <t>BAHARI MAJU 2 ^!^</t>
  </si>
  <si>
    <t>BAHARI MAJU II</t>
  </si>
  <si>
    <t>BAHARIMAJU3</t>
  </si>
  <si>
    <t>BAHIA DE ALCUDIA</t>
  </si>
  <si>
    <t>BAHIA SAN BLAS</t>
  </si>
  <si>
    <t>BAHIA TRES</t>
  </si>
  <si>
    <t>BAHIA UNO</t>
  </si>
  <si>
    <t>BAHIR DAR</t>
  </si>
  <si>
    <t>BAHJAT</t>
  </si>
  <si>
    <t>BAHMANSHIR 110</t>
  </si>
  <si>
    <t>BAHRAIN VISION</t>
  </si>
  <si>
    <t>BAHRI ABHA</t>
  </si>
  <si>
    <t>BAHRI ARASCO</t>
  </si>
  <si>
    <t>BAHRI BULK</t>
  </si>
  <si>
    <t>BAHRI GRAIN</t>
  </si>
  <si>
    <t>BAHRI HOFUF</t>
  </si>
  <si>
    <t>BAHRI IRIS</t>
  </si>
  <si>
    <t>BAHRI JAZAN</t>
  </si>
  <si>
    <t>BAHRI JEDDAH</t>
  </si>
  <si>
    <t>BAHRI ROSE</t>
  </si>
  <si>
    <t>BAHRI TABUK</t>
  </si>
  <si>
    <t>BAHRI TRADER</t>
  </si>
  <si>
    <t>BAHRI TULIP</t>
  </si>
  <si>
    <t>BAHRI WAFI</t>
  </si>
  <si>
    <t>BAHRI YANBU</t>
  </si>
  <si>
    <t>BAHTERA INTAN</t>
  </si>
  <si>
    <t>BAHTERA KALIMANTAN</t>
  </si>
  <si>
    <t>BAHTERA MAKMUR</t>
  </si>
  <si>
    <t>BAHTERA PERTIWI</t>
  </si>
  <si>
    <t>BAI AN HAI</t>
  </si>
  <si>
    <t>BAI CHI</t>
  </si>
  <si>
    <t>BAI HONG</t>
  </si>
  <si>
    <t>BAI HUA YUAN</t>
  </si>
  <si>
    <t>BAI LU ZHOU</t>
  </si>
  <si>
    <t>BAI LU ZUO</t>
  </si>
  <si>
    <t>BAIHUASHAN</t>
  </si>
  <si>
    <t>BAIMEI 8</t>
  </si>
  <si>
    <t>BAIYANG</t>
  </si>
  <si>
    <t>BAIZO</t>
  </si>
  <si>
    <t>BAKAN</t>
  </si>
  <si>
    <t>BAKAR</t>
  </si>
  <si>
    <t>BAKER RIVER</t>
  </si>
  <si>
    <t>BAKHTIYAR VAHABZADE</t>
  </si>
  <si>
    <t>BAKKEN LADY</t>
  </si>
  <si>
    <t>BAKU</t>
  </si>
  <si>
    <t>BAL BULK</t>
  </si>
  <si>
    <t>BALABAN</t>
  </si>
  <si>
    <t>BALBOA PEARL</t>
  </si>
  <si>
    <t>BALD</t>
  </si>
  <si>
    <t>BALDER</t>
  </si>
  <si>
    <t>BALEARIC GAS</t>
  </si>
  <si>
    <t>BALGARKA</t>
  </si>
  <si>
    <t>BALISTA</t>
  </si>
  <si>
    <t>BALKAN</t>
  </si>
  <si>
    <t>BALLENITA</t>
  </si>
  <si>
    <t>BALLUTA BAY</t>
  </si>
  <si>
    <t>BALSA</t>
  </si>
  <si>
    <t>BALSA 81</t>
  </si>
  <si>
    <t>BALSA 82</t>
  </si>
  <si>
    <t>BALSA 83</t>
  </si>
  <si>
    <t>BALSA 85</t>
  </si>
  <si>
    <t>BALSA 86</t>
  </si>
  <si>
    <t>BALSA 87</t>
  </si>
  <si>
    <t>BALSA 89</t>
  </si>
  <si>
    <t>BALSA 91</t>
  </si>
  <si>
    <t>BALSA 92</t>
  </si>
  <si>
    <t>BALSA 93</t>
  </si>
  <si>
    <t>BALSA84</t>
  </si>
  <si>
    <t>BALT FLOT 1</t>
  </si>
  <si>
    <t>BALT FLOT 3</t>
  </si>
  <si>
    <t>BALTFLOT2</t>
  </si>
  <si>
    <t>BALTHAZAR</t>
  </si>
  <si>
    <t>BALTIC</t>
  </si>
  <si>
    <t>BALTIC ADVANCE</t>
  </si>
  <si>
    <t>BALTIC AMBITION</t>
  </si>
  <si>
    <t>BALTIC BEAR</t>
  </si>
  <si>
    <t>BALTIC BETINA</t>
  </si>
  <si>
    <t>BALTIC CAPTAIN I</t>
  </si>
  <si>
    <t>BALTIC CARRIER</t>
  </si>
  <si>
    <t>BALTIC CHAMPION</t>
  </si>
  <si>
    <t>BALTIC CHIEF I</t>
  </si>
  <si>
    <t>BALTIC COMMANDER I</t>
  </si>
  <si>
    <t>BALTIC COMMODORE</t>
  </si>
  <si>
    <t>BALTIC COUGAR</t>
  </si>
  <si>
    <t>BALTIC COVE</t>
  </si>
  <si>
    <t>BALTIC EAGLE</t>
  </si>
  <si>
    <t>BALTIC EXCELLENT</t>
  </si>
  <si>
    <t>BALTIC FAITH</t>
  </si>
  <si>
    <t>BALTIC FAVOUR</t>
  </si>
  <si>
    <t>BALTIC FORCE</t>
  </si>
  <si>
    <t>BALTIC FOX</t>
  </si>
  <si>
    <t>BALTIC FREEDOM</t>
  </si>
  <si>
    <t>BALTIC FROST</t>
  </si>
  <si>
    <t>BALTIC HARE</t>
  </si>
  <si>
    <t>BALTIC HORNET</t>
  </si>
  <si>
    <t>BALTIC ID</t>
  </si>
  <si>
    <t>BALTIC JAGUAR</t>
  </si>
  <si>
    <t>BALTIC K</t>
  </si>
  <si>
    <t>BALTIC LEOPARD</t>
  </si>
  <si>
    <t>BALTIC LIGHT</t>
  </si>
  <si>
    <t>BALTIC LION</t>
  </si>
  <si>
    <t>BALTIC MANTIS</t>
  </si>
  <si>
    <t>BALTIC MARINER</t>
  </si>
  <si>
    <t>BALTIC MARINER I</t>
  </si>
  <si>
    <t>BALTIC MARSHALL</t>
  </si>
  <si>
    <t>BALTIC MERCHANT</t>
  </si>
  <si>
    <t>BALTIC MERCUR</t>
  </si>
  <si>
    <t>BALTIC MERCUR II</t>
  </si>
  <si>
    <t>BALTIC MONARCH</t>
  </si>
  <si>
    <t>BALTIC PANTHER</t>
  </si>
  <si>
    <t>BALTIC SAILOR</t>
  </si>
  <si>
    <t>BALTIC SAPPHIRE</t>
  </si>
  <si>
    <t>BALTIC SCORPION</t>
  </si>
  <si>
    <t>BALTIC SEA</t>
  </si>
  <si>
    <t>BALTIC SEA 1</t>
  </si>
  <si>
    <t>BALTIC SEAGULL</t>
  </si>
  <si>
    <t>BALTIC SKIPPER</t>
  </si>
  <si>
    <t>BALTIC SKY I</t>
  </si>
  <si>
    <t>BALTIC SOUL</t>
  </si>
  <si>
    <t>BALTIC SPIRE</t>
  </si>
  <si>
    <t>BALTIC SUN 2</t>
  </si>
  <si>
    <t>BALTIC SWIFT</t>
  </si>
  <si>
    <t>BALTIC TRADER</t>
  </si>
  <si>
    <t>BALTIC WASP</t>
  </si>
  <si>
    <t>BALTIC WAVE</t>
  </si>
  <si>
    <t>BALTIC WIND</t>
  </si>
  <si>
    <t>BALTIC WINTER</t>
  </si>
  <si>
    <t>BALTIC WOLF</t>
  </si>
  <si>
    <t>BALTICA</t>
  </si>
  <si>
    <t>BALTICA HAV</t>
  </si>
  <si>
    <t>BALTICBORG</t>
  </si>
  <si>
    <t>BALTICDIEP</t>
  </si>
  <si>
    <t>BALTICO</t>
  </si>
  <si>
    <t>BALTIMAR BOREAS</t>
  </si>
  <si>
    <t>BALTIMAR ZEPHYR</t>
  </si>
  <si>
    <t>BALTIMORE</t>
  </si>
  <si>
    <t>BALTIMORE BRIDGE</t>
  </si>
  <si>
    <t>BALTIYSKAYA</t>
  </si>
  <si>
    <t>BALTIYSKIY-109</t>
  </si>
  <si>
    <t>BALTIYSKIY-111</t>
  </si>
  <si>
    <t>BALTIYSKIY-202</t>
  </si>
  <si>
    <t>BALU C</t>
  </si>
  <si>
    <t>BALYUZEK</t>
  </si>
  <si>
    <t>BANDAR BARU</t>
  </si>
  <si>
    <t>BANDIRMA</t>
  </si>
  <si>
    <t>BANDQR BARU</t>
  </si>
  <si>
    <t>BANDURA</t>
  </si>
  <si>
    <t>BANGKACHAI</t>
  </si>
  <si>
    <t>BANGKOK BRIDGE</t>
  </si>
  <si>
    <t>BANGPAKAEW</t>
  </si>
  <si>
    <t>BANGSAKAO</t>
  </si>
  <si>
    <t>BANGSAOTONG</t>
  </si>
  <si>
    <t>BANGSAPHAN</t>
  </si>
  <si>
    <t>BANGSRIMUANG</t>
  </si>
  <si>
    <t>BANIER</t>
  </si>
  <si>
    <t>BANOS A</t>
  </si>
  <si>
    <t>BANOWATI</t>
  </si>
  <si>
    <t>BANSUI</t>
  </si>
  <si>
    <t>BANU GENC</t>
  </si>
  <si>
    <t>BANU-S</t>
  </si>
  <si>
    <t>BAO</t>
  </si>
  <si>
    <t>NU</t>
  </si>
  <si>
    <t>BAO AN</t>
  </si>
  <si>
    <t>BAO AN CHENG</t>
  </si>
  <si>
    <t>BAO AN LING</t>
  </si>
  <si>
    <t>BAO BRIGHT</t>
  </si>
  <si>
    <t>BAO CHEN LING</t>
  </si>
  <si>
    <t>BAO DA LING</t>
  </si>
  <si>
    <t>BAO DE LING</t>
  </si>
  <si>
    <t>BAO FLOURISH</t>
  </si>
  <si>
    <t>BAO FU</t>
  </si>
  <si>
    <t>BAO GUANG LING</t>
  </si>
  <si>
    <t>BAO GUO</t>
  </si>
  <si>
    <t>BAO HAI TUN</t>
  </si>
  <si>
    <t>BAO HANG 20</t>
  </si>
  <si>
    <t>BAO HE LING</t>
  </si>
  <si>
    <t>BAO HENG</t>
  </si>
  <si>
    <t>BAO HONG 10</t>
  </si>
  <si>
    <t>BAO HONG 8</t>
  </si>
  <si>
    <t>BAO HONG 9</t>
  </si>
  <si>
    <t>BAO JIANG 16</t>
  </si>
  <si>
    <t>BAO LE</t>
  </si>
  <si>
    <t>BAO LUCKY</t>
  </si>
  <si>
    <t>BAO MAY</t>
  </si>
  <si>
    <t>BAO NING LING</t>
  </si>
  <si>
    <t>BAO QING</t>
  </si>
  <si>
    <t>BAO REN LING</t>
  </si>
  <si>
    <t>BAO RESOURCE</t>
  </si>
  <si>
    <t>BAO RI LING</t>
  </si>
  <si>
    <t>BAO RUI LING</t>
  </si>
  <si>
    <t>BAO SHAN</t>
  </si>
  <si>
    <t>BAO SHAN HAI</t>
  </si>
  <si>
    <t>BAO SHAN NO.3</t>
  </si>
  <si>
    <t>BAO SHENG</t>
  </si>
  <si>
    <t>BAO SHUN</t>
  </si>
  <si>
    <t>BAO SUCCESS</t>
  </si>
  <si>
    <t>BAO TONG</t>
  </si>
  <si>
    <t>BAO WANG</t>
  </si>
  <si>
    <t>BAO XIANG</t>
  </si>
  <si>
    <t>BAO XIANG LING</t>
  </si>
  <si>
    <t>BAO XING</t>
  </si>
  <si>
    <t>BAO XING LING</t>
  </si>
  <si>
    <t>BAO YUAN LING</t>
  </si>
  <si>
    <t>BAO YUE</t>
  </si>
  <si>
    <t>BAO YUE LING</t>
  </si>
  <si>
    <t>BAO YUN</t>
  </si>
  <si>
    <t>BAO YUN SHENG</t>
  </si>
  <si>
    <t>BAO ZE</t>
  </si>
  <si>
    <t>BAO ZHOU</t>
  </si>
  <si>
    <t>BAO ZHU HAI</t>
  </si>
  <si>
    <t>BAOFENG</t>
  </si>
  <si>
    <t>BAOGANG GLORY</t>
  </si>
  <si>
    <t>BAOGANG SPIRIT</t>
  </si>
  <si>
    <t>BAOJI</t>
  </si>
  <si>
    <t>BAOLIN</t>
  </si>
  <si>
    <t>BAOLONG</t>
  </si>
  <si>
    <t>BAOSHAN</t>
  </si>
  <si>
    <t>BAOSHAN RICH</t>
  </si>
  <si>
    <t>BAOSHUN</t>
  </si>
  <si>
    <t>BAOSTEEL EDUCATION</t>
  </si>
  <si>
    <t>BAOSTEEL ELABORATION</t>
  </si>
  <si>
    <t>BAOSTEEL ELEVATION</t>
  </si>
  <si>
    <t>BAOSTEEL EMOTION</t>
  </si>
  <si>
    <t>BAOSTEEL EVOLUTION</t>
  </si>
  <si>
    <t>BAOSTEEL EXPEDITION</t>
  </si>
  <si>
    <t>BAOXIANG</t>
  </si>
  <si>
    <t>BAOXIN</t>
  </si>
  <si>
    <t>BAOYANG</t>
  </si>
  <si>
    <t>BAR      :</t>
  </si>
  <si>
    <t>BARA ANUGERAH</t>
  </si>
  <si>
    <t>BARANEE NAREE</t>
  </si>
  <si>
    <t>BARBARA</t>
  </si>
  <si>
    <t>BARBARA V</t>
  </si>
  <si>
    <t>BARBARICA</t>
  </si>
  <si>
    <t>BARBAROS-3</t>
  </si>
  <si>
    <t>BARBAROSSA</t>
  </si>
  <si>
    <t>BARBOSALIMASOBRINHO</t>
  </si>
  <si>
    <t>BARBOUNY</t>
  </si>
  <si>
    <t>BARCARIN 5</t>
  </si>
  <si>
    <t>BARCELONA EXPRESS</t>
  </si>
  <si>
    <t>BARDON</t>
  </si>
  <si>
    <t>BARDU</t>
  </si>
  <si>
    <t>BARENTS SEA</t>
  </si>
  <si>
    <t>BARENTSZDIEP</t>
  </si>
  <si>
    <t>BARGARA</t>
  </si>
  <si>
    <t>BARGE EXPRESS</t>
  </si>
  <si>
    <t>MG</t>
  </si>
  <si>
    <t>BARGE KUDETA 4305</t>
  </si>
  <si>
    <t>BARGE SIKINOS</t>
  </si>
  <si>
    <t>BARGUZIN</t>
  </si>
  <si>
    <t>BARHOM II</t>
  </si>
  <si>
    <t>BARILOCHE</t>
  </si>
  <si>
    <t>BARIS</t>
  </si>
  <si>
    <t>BARIZO</t>
  </si>
  <si>
    <t>BARKO</t>
  </si>
  <si>
    <t>BARKO NAZ</t>
  </si>
  <si>
    <t>BARLA</t>
  </si>
  <si>
    <t>BAROCK</t>
  </si>
  <si>
    <t>BARON</t>
  </si>
  <si>
    <t>BARON CHEMIST</t>
  </si>
  <si>
    <t>BAROQUE</t>
  </si>
  <si>
    <t>BARRA</t>
  </si>
  <si>
    <t>BARROW ISLAND</t>
  </si>
  <si>
    <t>BARRURA</t>
  </si>
  <si>
    <t>BARRY SILVERTON</t>
  </si>
  <si>
    <t>BARRY TRADER</t>
  </si>
  <si>
    <t>BARS</t>
  </si>
  <si>
    <t>BARTLETT</t>
  </si>
  <si>
    <t>BARU SATU</t>
  </si>
  <si>
    <t>BARUC</t>
  </si>
  <si>
    <t>BARUNA JASA</t>
  </si>
  <si>
    <t>BARUNA MAJU</t>
  </si>
  <si>
    <t>BARWON</t>
  </si>
  <si>
    <t>BARZAN</t>
  </si>
  <si>
    <t>BASALT</t>
  </si>
  <si>
    <t>BASAT</t>
  </si>
  <si>
    <t>BASBOSA STAR</t>
  </si>
  <si>
    <t>BASEL S3</t>
  </si>
  <si>
    <t>BASEL S4</t>
  </si>
  <si>
    <t>BASEL S5</t>
  </si>
  <si>
    <t>BASEL S6</t>
  </si>
  <si>
    <t>BASEN</t>
  </si>
  <si>
    <t>BASHIR SAFAROGLU</t>
  </si>
  <si>
    <t>BASHUNDHARA 2</t>
  </si>
  <si>
    <t>BASHUNDHARA-1</t>
  </si>
  <si>
    <t>BASHUNDHARA-3</t>
  </si>
  <si>
    <t>BASHUNDHARA-6</t>
  </si>
  <si>
    <t>BASHUNDHARA-7</t>
  </si>
  <si>
    <t>BASIC BRAVE</t>
  </si>
  <si>
    <t>BASIC CHALLENGER</t>
  </si>
  <si>
    <t>BASIC COMMANDER</t>
  </si>
  <si>
    <t>BASIC OCEAN</t>
  </si>
  <si>
    <t>BASIC PIONEER</t>
  </si>
  <si>
    <t>BASIC PRINCESS</t>
  </si>
  <si>
    <t>BASIC QUEEN</t>
  </si>
  <si>
    <t>BASIC RAINBOW</t>
  </si>
  <si>
    <t>BASILUZZO M</t>
  </si>
  <si>
    <t>BASKAR</t>
  </si>
  <si>
    <t>BASRAH</t>
  </si>
  <si>
    <t>BASS STRAIT</t>
  </si>
  <si>
    <t>BASTOGNE</t>
  </si>
  <si>
    <t>BATAYSK</t>
  </si>
  <si>
    <t>BATIS</t>
  </si>
  <si>
    <t>BATISSA</t>
  </si>
  <si>
    <t>BATTERSEA</t>
  </si>
  <si>
    <t>BATTERSEA PARK</t>
  </si>
  <si>
    <t>BATYA</t>
  </si>
  <si>
    <t>BAUCI</t>
  </si>
  <si>
    <t>BAUHINIA</t>
  </si>
  <si>
    <t>BAVAND</t>
  </si>
  <si>
    <t>BAVANG</t>
  </si>
  <si>
    <t>BAVLY</t>
  </si>
  <si>
    <t>BAWA 1</t>
  </si>
  <si>
    <t>BAY BRIDGE</t>
  </si>
  <si>
    <t>BAY PEARL</t>
  </si>
  <si>
    <t>BAY RANGER</t>
  </si>
  <si>
    <t>BAYAMO</t>
  </si>
  <si>
    <t>BAYAN</t>
  </si>
  <si>
    <t>BAYANI</t>
  </si>
  <si>
    <t>BAYARD 1</t>
  </si>
  <si>
    <t>BAYARD 2</t>
  </si>
  <si>
    <t>BAYARD 3</t>
  </si>
  <si>
    <t>BAYARD 4</t>
  </si>
  <si>
    <t>BAYARD 5</t>
  </si>
  <si>
    <t>BAYARD 6</t>
  </si>
  <si>
    <t>BAYKAL</t>
  </si>
  <si>
    <t>BAYNES SOUND CONNECT</t>
  </si>
  <si>
    <t>BBBBB</t>
  </si>
  <si>
    <t>BBC       TENNESSEE</t>
  </si>
  <si>
    <t>BBC  OSTFRIESLAND</t>
  </si>
  <si>
    <t>BBC  THAMES</t>
  </si>
  <si>
    <t>BBC ADRIATIC</t>
  </si>
  <si>
    <t>BBC AFRICA</t>
  </si>
  <si>
    <t>BBC ALABAMA</t>
  </si>
  <si>
    <t>BBC ALBERTA</t>
  </si>
  <si>
    <t>BBC AMAZON</t>
  </si>
  <si>
    <t>BBC AMBER</t>
  </si>
  <si>
    <t>BBC AMETHYST</t>
  </si>
  <si>
    <t>BBC AMISIA</t>
  </si>
  <si>
    <t>BBC ANGLIA</t>
  </si>
  <si>
    <t>BBC AQUAMARINE</t>
  </si>
  <si>
    <t>BBC ARIZONA</t>
  </si>
  <si>
    <t>BBC ASIA</t>
  </si>
  <si>
    <t>BBC ATLANTIC</t>
  </si>
  <si>
    <t>BBC AUSTRIA</t>
  </si>
  <si>
    <t>BBC BAHRAIN</t>
  </si>
  <si>
    <t>BBC BALBOA</t>
  </si>
  <si>
    <t>BBC BALTIC</t>
  </si>
  <si>
    <t>BBC BANGKOK</t>
  </si>
  <si>
    <t>BBC BELEM</t>
  </si>
  <si>
    <t>BBC BERGEN</t>
  </si>
  <si>
    <t>BBC BRISBANE</t>
  </si>
  <si>
    <t>BBC BULGARIA</t>
  </si>
  <si>
    <t>BBC BUNDE</t>
  </si>
  <si>
    <t>BBC CALIFORNIA</t>
  </si>
  <si>
    <t>BBC CANADA</t>
  </si>
  <si>
    <t>BBC CARIBBEAN</t>
  </si>
  <si>
    <t>BBC CAROLINA</t>
  </si>
  <si>
    <t>BBC CITRINE</t>
  </si>
  <si>
    <t>BBC COLORADO</t>
  </si>
  <si>
    <t>BBC CONGO</t>
  </si>
  <si>
    <t>BBC CORAL</t>
  </si>
  <si>
    <t>BBC DANUBE</t>
  </si>
  <si>
    <t>BBC DELAWARE</t>
  </si>
  <si>
    <t>BBC DENMARK</t>
  </si>
  <si>
    <t>BBC ELBE</t>
  </si>
  <si>
    <t>BBC EMERALD</t>
  </si>
  <si>
    <t>BBC EMS</t>
  </si>
  <si>
    <t>BBC EUROPE</t>
  </si>
  <si>
    <t>BBC EVEREST</t>
  </si>
  <si>
    <t>BBC FLORIDA</t>
  </si>
  <si>
    <t>BBC FRANCE</t>
  </si>
  <si>
    <t>BBC FUJI</t>
  </si>
  <si>
    <t>BBC GANGES</t>
  </si>
  <si>
    <t>BBC GDANSK</t>
  </si>
  <si>
    <t>BBC GEORGIA</t>
  </si>
  <si>
    <t>BBC GERMANY</t>
  </si>
  <si>
    <t>BBC GREENLAND</t>
  </si>
  <si>
    <t>BBC HAREN</t>
  </si>
  <si>
    <t>BBC HOLLAND</t>
  </si>
  <si>
    <t>BBC HUDSON</t>
  </si>
  <si>
    <t>BBC ICELAND</t>
  </si>
  <si>
    <t>BBC JADE</t>
  </si>
  <si>
    <t>BBC KIBO</t>
  </si>
  <si>
    <t>BBC KIMBERLEY</t>
  </si>
  <si>
    <t>BBC KWIATKOWSKI</t>
  </si>
  <si>
    <t>BBC LENA</t>
  </si>
  <si>
    <t>BBC LIMA</t>
  </si>
  <si>
    <t>BBC LISBON</t>
  </si>
  <si>
    <t>BBC LONDON</t>
  </si>
  <si>
    <t>BBC LOUISIANA</t>
  </si>
  <si>
    <t>BBC LUANDA</t>
  </si>
  <si>
    <t>BBC MAGELLAN</t>
  </si>
  <si>
    <t>BBC MAHAWELI</t>
  </si>
  <si>
    <t>BBC MAINE</t>
  </si>
  <si>
    <t>BBC MANITOBA</t>
  </si>
  <si>
    <t>BBC MAPLE LEA</t>
  </si>
  <si>
    <t>BBC MAPLE LOTTA</t>
  </si>
  <si>
    <t>BBC MARMARA</t>
  </si>
  <si>
    <t>BBC MARYLAND</t>
  </si>
  <si>
    <t>BBC MISSISSIPPI</t>
  </si>
  <si>
    <t>BBC MONT BLANC</t>
  </si>
  <si>
    <t>BBC MOONSTONE</t>
  </si>
  <si>
    <t>BBC NEPTUNE</t>
  </si>
  <si>
    <t>BBC NEVADA</t>
  </si>
  <si>
    <t>BBC NILE</t>
  </si>
  <si>
    <t>BBC NORDLAND</t>
  </si>
  <si>
    <t>BBC OCEAN</t>
  </si>
  <si>
    <t>BBC ODER</t>
  </si>
  <si>
    <t>BBC OHIO</t>
  </si>
  <si>
    <t>BBC OLYMPUS</t>
  </si>
  <si>
    <t>BBC ONTARIO</t>
  </si>
  <si>
    <t>BBC OREGON</t>
  </si>
  <si>
    <t>BBC ORION</t>
  </si>
  <si>
    <t>BBC PACIFIC</t>
  </si>
  <si>
    <t>BBC PARANA</t>
  </si>
  <si>
    <t>BBC PAULA</t>
  </si>
  <si>
    <t>BBC PEARL</t>
  </si>
  <si>
    <t>BBC PERU</t>
  </si>
  <si>
    <t>BBC PLATA</t>
  </si>
  <si>
    <t>AW</t>
  </si>
  <si>
    <t>BBC PLUTO</t>
  </si>
  <si>
    <t>BBC POLONIA</t>
  </si>
  <si>
    <t>BBC QUEBEC</t>
  </si>
  <si>
    <t>BBC RHEIDERLAND</t>
  </si>
  <si>
    <t>BBC RHINE</t>
  </si>
  <si>
    <t>BBC ROMANIA</t>
  </si>
  <si>
    <t>BBC ROSARIO</t>
  </si>
  <si>
    <t>BBC RUBY</t>
  </si>
  <si>
    <t>BBC RUSHMORE</t>
  </si>
  <si>
    <t>BBC SAPPHIRE</t>
  </si>
  <si>
    <t>BBC SCOTLAND</t>
  </si>
  <si>
    <t>BBC SEINE</t>
  </si>
  <si>
    <t>BBC SHANGHAI</t>
  </si>
  <si>
    <t>BBC SKYSAILS</t>
  </si>
  <si>
    <t>BBC SPRING</t>
  </si>
  <si>
    <t>BBC STEINHOEFT</t>
  </si>
  <si>
    <t>BBC STEINWALL</t>
  </si>
  <si>
    <t>BBC SUMMER</t>
  </si>
  <si>
    <t>BBC SWEDEN</t>
  </si>
  <si>
    <t>BBC SWITZERLAND</t>
  </si>
  <si>
    <t>BBC URSA</t>
  </si>
  <si>
    <t>BBC UTAH</t>
  </si>
  <si>
    <t>BBC VELA</t>
  </si>
  <si>
    <t>BBC VERMONT</t>
  </si>
  <si>
    <t>BBC VESUVIUS</t>
  </si>
  <si>
    <t>BBC VIETNAM</t>
  </si>
  <si>
    <t>BBC VIRGINIA</t>
  </si>
  <si>
    <t>BBC VOLGA</t>
  </si>
  <si>
    <t>BBC WESER</t>
  </si>
  <si>
    <t>BBC XINGANG</t>
  </si>
  <si>
    <t>BBC ZARATE</t>
  </si>
  <si>
    <t>BBG HOPE</t>
  </si>
  <si>
    <t>BBS SURF</t>
  </si>
  <si>
    <t>BBS_SKY</t>
  </si>
  <si>
    <t>BC HAMBURG</t>
  </si>
  <si>
    <t>BC MUMBAI</t>
  </si>
  <si>
    <t>BC SAN FRANCISCO</t>
  </si>
  <si>
    <t>BC SINGAPORE</t>
  </si>
  <si>
    <t>BCCB</t>
  </si>
  <si>
    <t>BCD</t>
  </si>
  <si>
    <t>BEACON HILL</t>
  </si>
  <si>
    <t>BEAGLE II</t>
  </si>
  <si>
    <t>BEAGLE VI</t>
  </si>
  <si>
    <t>BEAGLE VII</t>
  </si>
  <si>
    <t>BEAR MOUNTAIN BRIDGE</t>
  </si>
  <si>
    <t>BEATA</t>
  </si>
  <si>
    <t>BEATRICE</t>
  </si>
  <si>
    <t>BEATRIX</t>
  </si>
  <si>
    <t>BEAUFIKS</t>
  </si>
  <si>
    <t>BEAUFORCE</t>
  </si>
  <si>
    <t>BEAUFORTE</t>
  </si>
  <si>
    <t>BEAUMAGIC</t>
  </si>
  <si>
    <t>BEAUMAIDEN</t>
  </si>
  <si>
    <t>BEAUMARE</t>
  </si>
  <si>
    <t>BEAUMERIT</t>
  </si>
  <si>
    <t>BEAUMONDE</t>
  </si>
  <si>
    <t>BEAUMONT</t>
  </si>
  <si>
    <t>BEAUMOTION</t>
  </si>
  <si>
    <t>BEAUREGARD</t>
  </si>
  <si>
    <t>BEAUTIFUL  RENA</t>
  </si>
  <si>
    <t>BEAUTRADER</t>
  </si>
  <si>
    <t>BEAUTRITON</t>
  </si>
  <si>
    <t>BEAUTRIUMPH</t>
  </si>
  <si>
    <t>BEAUTROPHY</t>
  </si>
  <si>
    <t>BEAUTY</t>
  </si>
  <si>
    <t>BEBEK-E</t>
  </si>
  <si>
    <t>BEDFORD CASTLE</t>
  </si>
  <si>
    <t>BEE</t>
  </si>
  <si>
    <t>BEE MASTER</t>
  </si>
  <si>
    <t>BEECH 2</t>
  </si>
  <si>
    <t>BEETHOVEN</t>
  </si>
  <si>
    <t>BEGEY</t>
  </si>
  <si>
    <t>BEGIM ASLANOVA</t>
  </si>
  <si>
    <t>BEGONIA S</t>
  </si>
  <si>
    <t>BEGONIA SEAWAYS</t>
  </si>
  <si>
    <t>BEHCET C</t>
  </si>
  <si>
    <t>BEHDAD</t>
  </si>
  <si>
    <t>BEHDOKHT</t>
  </si>
  <si>
    <t>BEHSHAD</t>
  </si>
  <si>
    <t>BEI CHUAN 62</t>
  </si>
  <si>
    <t>BEI HAI</t>
  </si>
  <si>
    <t>BEI HAI 01</t>
  </si>
  <si>
    <t>BEI HAI HOU WANG</t>
  </si>
  <si>
    <t>BEI HAI MING WANG</t>
  </si>
  <si>
    <t>BEI HAI YUAN WANG</t>
  </si>
  <si>
    <t>BEI HAI ZHAN WANG</t>
  </si>
  <si>
    <t>BEI HAI ZHONG WANG</t>
  </si>
  <si>
    <t>BEI JIANG</t>
  </si>
  <si>
    <t>BEI JIN HAO</t>
  </si>
  <si>
    <t>BEI LUN 1</t>
  </si>
  <si>
    <t>BEI LUN HAI 10</t>
  </si>
  <si>
    <t>BEI LUN HAI 16</t>
  </si>
  <si>
    <t>BEI LUN HAI 27</t>
  </si>
  <si>
    <t>BEI LUN HAI 28</t>
  </si>
  <si>
    <t>BEI LUN HAI 36</t>
  </si>
  <si>
    <t>BEI LUN HAI 72</t>
  </si>
  <si>
    <t>BEI LUN HAI 81</t>
  </si>
  <si>
    <t>BEI LUN HAI 9</t>
  </si>
  <si>
    <t>BEI LUN HAI TUN</t>
  </si>
  <si>
    <t>BEIDOU STAR</t>
  </si>
  <si>
    <t>BEIHAI</t>
  </si>
  <si>
    <t>BEIJING VENTURE</t>
  </si>
  <si>
    <t>BEILUN 6</t>
  </si>
  <si>
    <t>BEILUN SEA LION</t>
  </si>
  <si>
    <t>BEILUNHAI18</t>
  </si>
  <si>
    <t>BEILUNHAI26</t>
  </si>
  <si>
    <t>BEKAA DREAM</t>
  </si>
  <si>
    <t>BEKAU</t>
  </si>
  <si>
    <t>BEKET ATA</t>
  </si>
  <si>
    <t>BEKIR HACIBEKIROGLU</t>
  </si>
  <si>
    <t>BEKS CENK</t>
  </si>
  <si>
    <t>BEKS HALIL</t>
  </si>
  <si>
    <t>BEKS MUNEVVER</t>
  </si>
  <si>
    <t>BEKS NAZIK</t>
  </si>
  <si>
    <t>BELAIT CSS1</t>
  </si>
  <si>
    <t>BELAIT PSV 1</t>
  </si>
  <si>
    <t>BELANESIA</t>
  </si>
  <si>
    <t>BELASITZA</t>
  </si>
  <si>
    <t>BELFAST</t>
  </si>
  <si>
    <t>BELGRAVIA</t>
  </si>
  <si>
    <t>BELIEVE</t>
  </si>
  <si>
    <t>BELISAIRE</t>
  </si>
  <si>
    <t>BELIZE CITY</t>
  </si>
  <si>
    <t>BELIZIA</t>
  </si>
  <si>
    <t>BELL</t>
  </si>
  <si>
    <t>BELL BAY</t>
  </si>
  <si>
    <t>BELLA</t>
  </si>
  <si>
    <t>BELLA L</t>
  </si>
  <si>
    <t>BELLE ETOILE</t>
  </si>
  <si>
    <t>BELLE MASUKA</t>
  </si>
  <si>
    <t>BELLE OCEAN</t>
  </si>
  <si>
    <t>BELLE PLAINE</t>
  </si>
  <si>
    <t>BELLE ROSE</t>
  </si>
  <si>
    <t>BELLINA COLOSSUS</t>
  </si>
  <si>
    <t>BELLINI</t>
  </si>
  <si>
    <t>BELLIS</t>
  </si>
  <si>
    <t>BELLONA</t>
  </si>
  <si>
    <t>BELMEKEN</t>
  </si>
  <si>
    <t>BELMONTE</t>
  </si>
  <si>
    <t>BELNOR</t>
  </si>
  <si>
    <t>BELOCEAN</t>
  </si>
  <si>
    <t>BELOKAMENKA</t>
  </si>
  <si>
    <t>BM</t>
  </si>
  <si>
    <t>BELOMORSKAYA</t>
  </si>
  <si>
    <t>BELORUS</t>
  </si>
  <si>
    <t>BELSTAR</t>
  </si>
  <si>
    <t>BELTDIEP</t>
  </si>
  <si>
    <t>BELTERWIEDE</t>
  </si>
  <si>
    <t>BEMIGHO</t>
  </si>
  <si>
    <t>BEN</t>
  </si>
  <si>
    <t>BEN MAYE</t>
  </si>
  <si>
    <t>BEN RINNES</t>
  </si>
  <si>
    <t>BEN VARREY</t>
  </si>
  <si>
    <t>BEN WYVIS</t>
  </si>
  <si>
    <t>BENAN</t>
  </si>
  <si>
    <t>BENCHMARK</t>
  </si>
  <si>
    <t>BENCHO</t>
  </si>
  <si>
    <t>BENE</t>
  </si>
  <si>
    <t>BENEDIKT RAMBOW</t>
  </si>
  <si>
    <t>BENEDITO</t>
  </si>
  <si>
    <t>BENEVOLENCE  2</t>
  </si>
  <si>
    <t>BENGAL ORCHID</t>
  </si>
  <si>
    <t>BENGANG</t>
  </si>
  <si>
    <t>BENGUELA</t>
  </si>
  <si>
    <t>BENITAMOU</t>
  </si>
  <si>
    <t>BENJAMAS NAREE</t>
  </si>
  <si>
    <t>BENJAMIN NEVILLE</t>
  </si>
  <si>
    <t>BENNY PRINCESS</t>
  </si>
  <si>
    <t>BENTE</t>
  </si>
  <si>
    <t>BENTLEY I</t>
  </si>
  <si>
    <t>BENZU</t>
  </si>
  <si>
    <t>BEOTHUK</t>
  </si>
  <si>
    <t>PM</t>
  </si>
  <si>
    <t>BEQUIA EXPRESS 4</t>
  </si>
  <si>
    <t>BERANI</t>
  </si>
  <si>
    <t>BERBERIS</t>
  </si>
  <si>
    <t>BERDEN</t>
  </si>
  <si>
    <t>BEREKET</t>
  </si>
  <si>
    <t>BERENIKE</t>
  </si>
  <si>
    <t>BEREZOVETS</t>
  </si>
  <si>
    <t>BERG</t>
  </si>
  <si>
    <t>BERGA II</t>
  </si>
  <si>
    <t>BERGE ACONCAGUA</t>
  </si>
  <si>
    <t>BERGE ANNUPURI</t>
  </si>
  <si>
    <t>BERGE AORAKI</t>
  </si>
  <si>
    <t>BERGE APO</t>
  </si>
  <si>
    <t>BERGE ASAHIDAKE</t>
  </si>
  <si>
    <t>BERGE ATLANTIC</t>
  </si>
  <si>
    <t>BERGE ATLAS</t>
  </si>
  <si>
    <t>BERGE BANDAI</t>
  </si>
  <si>
    <t>BERGE BONDE</t>
  </si>
  <si>
    <t>BERGE DAISEN</t>
  </si>
  <si>
    <t>BERGE DAISETSU</t>
  </si>
  <si>
    <t>BERGE EIGER</t>
  </si>
  <si>
    <t>BERGE ENTERPRISE</t>
  </si>
  <si>
    <t>BERGE HAKODATE</t>
  </si>
  <si>
    <t>BERGE HENG SHAN</t>
  </si>
  <si>
    <t>BERGE ISHIZUCHI</t>
  </si>
  <si>
    <t>BERGE K2</t>
  </si>
  <si>
    <t>BERGE KINABALU</t>
  </si>
  <si>
    <t>BERGE KOSCIUSZKO</t>
  </si>
  <si>
    <t>BERGE LYNGOR</t>
  </si>
  <si>
    <t>BERGE MAKALU</t>
  </si>
  <si>
    <t>BERGE MATTERHORN</t>
  </si>
  <si>
    <t>BERGE MAWSON</t>
  </si>
  <si>
    <t>BERGE MCCLINTOCK</t>
  </si>
  <si>
    <t>BERGE NANTONG</t>
  </si>
  <si>
    <t>BERGE NINGBO</t>
  </si>
  <si>
    <t>BERGE ODEL</t>
  </si>
  <si>
    <t>BERGE PROSPERITY</t>
  </si>
  <si>
    <t>BERGE SUMMIT</t>
  </si>
  <si>
    <t>BERGE TAI SHAN</t>
  </si>
  <si>
    <t>BERGE TOWNSEND</t>
  </si>
  <si>
    <t>BERGE TSURUGI</t>
  </si>
  <si>
    <t>BERGE YOTEI</t>
  </si>
  <si>
    <t>BERGE ZUGSPITZE</t>
  </si>
  <si>
    <t>BERGEN MAX</t>
  </si>
  <si>
    <t>BERGEN NORDIC</t>
  </si>
  <si>
    <t>BERGEN STAR</t>
  </si>
  <si>
    <t>BERGEN T</t>
  </si>
  <si>
    <t>BERGEN TANK</t>
  </si>
  <si>
    <t>BERGEN TRADER</t>
  </si>
  <si>
    <t>BERGEN TRADER I</t>
  </si>
  <si>
    <t>BERGEN TRADER II</t>
  </si>
  <si>
    <t>BERGEN VIKING</t>
  </si>
  <si>
    <t>BERGFJORD</t>
  </si>
  <si>
    <t>BERGSTRAUM</t>
  </si>
  <si>
    <t>BERIL</t>
  </si>
  <si>
    <t>BERIL 1</t>
  </si>
  <si>
    <t>BERING</t>
  </si>
  <si>
    <t>BERINGDIEP</t>
  </si>
  <si>
    <t>BERINGZEE</t>
  </si>
  <si>
    <t>BERIT</t>
  </si>
  <si>
    <t>BERJAYA</t>
  </si>
  <si>
    <t>BERJAYA 1</t>
  </si>
  <si>
    <t>BERJAYA 2</t>
  </si>
  <si>
    <t>BERKAT ANUGERAH 03</t>
  </si>
  <si>
    <t>BERKAT ANUGRAH 5</t>
  </si>
  <si>
    <t>BERKAT TENANG</t>
  </si>
  <si>
    <t>BERKAY N</t>
  </si>
  <si>
    <t>BERLIAN EKUATOR</t>
  </si>
  <si>
    <t>BERLIN TRADER</t>
  </si>
  <si>
    <t>BERNARD P</t>
  </si>
  <si>
    <t>BERNARDA</t>
  </si>
  <si>
    <t>BERNINA</t>
  </si>
  <si>
    <t>BERNORA</t>
  </si>
  <si>
    <t>BERONIKE</t>
  </si>
  <si>
    <t>BERTA</t>
  </si>
  <si>
    <t>BERTHA D</t>
  </si>
  <si>
    <t>BERTHEA</t>
  </si>
  <si>
    <t>BERTHOLD K.</t>
  </si>
  <si>
    <t>BERTINA</t>
  </si>
  <si>
    <t>BERUM</t>
  </si>
  <si>
    <t>BERYL</t>
  </si>
  <si>
    <t>BES       SINCERE</t>
  </si>
  <si>
    <t>BES SAVVY</t>
  </si>
  <si>
    <t>BES SOLAR</t>
  </si>
  <si>
    <t>BES SPARKLE</t>
  </si>
  <si>
    <t>BESIKTAS</t>
  </si>
  <si>
    <t>BESIKTAS  SCOTLAND</t>
  </si>
  <si>
    <t>BESIKTAS AZERBAIJAN</t>
  </si>
  <si>
    <t>BESIKTAS CHAMPION</t>
  </si>
  <si>
    <t>BESIKTAS GALATA</t>
  </si>
  <si>
    <t>BESIKTAS GH</t>
  </si>
  <si>
    <t>BESIKTAS HALLAND</t>
  </si>
  <si>
    <t>BESIKTAS ICELAND</t>
  </si>
  <si>
    <t>BESIKTAS KAZAKHSTAN</t>
  </si>
  <si>
    <t>BESIKTAS ORIENT</t>
  </si>
  <si>
    <t>BESIKTAS PERA</t>
  </si>
  <si>
    <t>BESIKTAS-M</t>
  </si>
  <si>
    <t>BESIKTASTURKMENISTAN</t>
  </si>
  <si>
    <t>BESKIDY</t>
  </si>
  <si>
    <t>BESSTRASHNYI</t>
  </si>
  <si>
    <t>BEST</t>
  </si>
  <si>
    <t>BEST ADVENTURE</t>
  </si>
  <si>
    <t>BEST FUTURE</t>
  </si>
  <si>
    <t>BEST HONOR</t>
  </si>
  <si>
    <t>BEST LEADER</t>
  </si>
  <si>
    <t>BEST PESCADORES</t>
  </si>
  <si>
    <t>BEST SUCCESS</t>
  </si>
  <si>
    <t>BEST TRAVELLER</t>
  </si>
  <si>
    <t>BEST UNITY</t>
  </si>
  <si>
    <t>BEST VISION</t>
  </si>
  <si>
    <t>BEST WAVE</t>
  </si>
  <si>
    <t>BESTARI</t>
  </si>
  <si>
    <t>BESTFORD 1</t>
  </si>
  <si>
    <t>BESTFORD 2</t>
  </si>
  <si>
    <t>BETAGAS</t>
  </si>
  <si>
    <t>BETELGEUSE</t>
  </si>
  <si>
    <t>BETIS</t>
  </si>
  <si>
    <t>BETOHOBBIES</t>
  </si>
  <si>
    <t>BETTER TRANS</t>
  </si>
  <si>
    <t>BETTINA K</t>
  </si>
  <si>
    <t>BETTY K VI</t>
  </si>
  <si>
    <t>BETTY K VII</t>
  </si>
  <si>
    <t>BETTY K VIII</t>
  </si>
  <si>
    <t>BETTYS DREAM</t>
  </si>
  <si>
    <t>BETULA ARROW</t>
  </si>
  <si>
    <t>BEVERLY</t>
  </si>
  <si>
    <t>BEVERLY EYMARD</t>
  </si>
  <si>
    <t>BEYKOZ</t>
  </si>
  <si>
    <t>BEYLERBEYI</t>
  </si>
  <si>
    <t>BEYOND</t>
  </si>
  <si>
    <t>BEZA</t>
  </si>
  <si>
    <t>BF AURELIA</t>
  </si>
  <si>
    <t>BF CALOOSA</t>
  </si>
  <si>
    <t>BF TIMARU</t>
  </si>
  <si>
    <t>BF2200</t>
  </si>
  <si>
    <t>GD</t>
  </si>
  <si>
    <t>BFWELWATER</t>
  </si>
  <si>
    <t>BG FENIX</t>
  </si>
  <si>
    <t>BGP CHALLENGER</t>
  </si>
  <si>
    <t>BGP PROSPECTOR</t>
  </si>
  <si>
    <t>BHAGWAN DRYDEN</t>
  </si>
  <si>
    <t>BHAGWAN ROCKER</t>
  </si>
  <si>
    <t>BHAGWAN ROLLER</t>
  </si>
  <si>
    <t>BHAGWAN SHAKER</t>
  </si>
  <si>
    <t>BHAGWAN SPRINT</t>
  </si>
  <si>
    <t>BHAIRAVI</t>
  </si>
  <si>
    <t>BHAITA PERKASA</t>
  </si>
  <si>
    <t>BHASKAR II</t>
  </si>
  <si>
    <t>BHJ  EXPRESS</t>
  </si>
  <si>
    <t>BHUMARIN</t>
  </si>
  <si>
    <t>BI HUA SHAN</t>
  </si>
  <si>
    <t>BI JIA SHAN</t>
  </si>
  <si>
    <t>BIANCA</t>
  </si>
  <si>
    <t>BIANCA AMORETTI</t>
  </si>
  <si>
    <t>BIANCO BULKER</t>
  </si>
  <si>
    <t>BIANCO DAN</t>
  </si>
  <si>
    <t>BIANCO OLIVIA BULKER</t>
  </si>
  <si>
    <t>BIANCO VENTURE</t>
  </si>
  <si>
    <t>BIANCO ZEALAND</t>
  </si>
  <si>
    <t>BIANCOVICTORIABULKER</t>
  </si>
  <si>
    <t>BIBBY ATHENA</t>
  </si>
  <si>
    <t>BICH THANH 18</t>
  </si>
  <si>
    <t>BIDEFORD</t>
  </si>
  <si>
    <t>BIENDONG MEL0DY</t>
  </si>
  <si>
    <t>BIENDONG VICTORY</t>
  </si>
  <si>
    <t>BIENVILLE</t>
  </si>
  <si>
    <t>BIG FISH</t>
  </si>
  <si>
    <t>BIG GLORY</t>
  </si>
  <si>
    <t>BIGBANG</t>
  </si>
  <si>
    <t>BIGROLL BARENTZ</t>
  </si>
  <si>
    <t>BIGSEA 104</t>
  </si>
  <si>
    <t>BIJLBERG</t>
  </si>
  <si>
    <t>BIKAN</t>
  </si>
  <si>
    <t>BILAL BAL</t>
  </si>
  <si>
    <t>BILLESBORG</t>
  </si>
  <si>
    <t>BILLION TRADER</t>
  </si>
  <si>
    <t>BILLION TRADER I</t>
  </si>
  <si>
    <t>BILLION TRADER II</t>
  </si>
  <si>
    <t>BILLIONS NO.18</t>
  </si>
  <si>
    <t>BILLIONS NO.88</t>
  </si>
  <si>
    <t>BILLTON</t>
  </si>
  <si>
    <t>BIMA KURNIA 1</t>
  </si>
  <si>
    <t>BIMA SAKTI UTAMA</t>
  </si>
  <si>
    <t>BIMA SEMBILAN</t>
  </si>
  <si>
    <t>BIMA TUJUH</t>
  </si>
  <si>
    <t>BIMI</t>
  </si>
  <si>
    <t>BIN HAI</t>
  </si>
  <si>
    <t>BIN HAI 207</t>
  </si>
  <si>
    <t>BIN HAI 241</t>
  </si>
  <si>
    <t>BIN HAI 242</t>
  </si>
  <si>
    <t>BIN HAI 243</t>
  </si>
  <si>
    <t>BIN HAI 253</t>
  </si>
  <si>
    <t>BIN HAI 266</t>
  </si>
  <si>
    <t>BIN HAI 267</t>
  </si>
  <si>
    <t>BIN HAI 268</t>
  </si>
  <si>
    <t>BIN HAI 287</t>
  </si>
  <si>
    <t>BIN HAI 517</t>
  </si>
  <si>
    <t>BIN HAI 527</t>
  </si>
  <si>
    <t>BIN HAI 606</t>
  </si>
  <si>
    <t>BINDI IPSA</t>
  </si>
  <si>
    <t>BINH.DUONG.558</t>
  </si>
  <si>
    <t>BINHAI 218</t>
  </si>
  <si>
    <t>BINHAI 265</t>
  </si>
  <si>
    <t>BINHAI 521</t>
  </si>
  <si>
    <t>BINHAI608</t>
  </si>
  <si>
    <t>BINTANG</t>
  </si>
  <si>
    <t>BINTANG JASA 31</t>
  </si>
  <si>
    <t>BINTANG JASA 33</t>
  </si>
  <si>
    <t>BINTANG LAUT</t>
  </si>
  <si>
    <t>BINTANG NATUNA</t>
  </si>
  <si>
    <t>BINTULU</t>
  </si>
  <si>
    <t>BIOGRAD</t>
  </si>
  <si>
    <t>BIOSEA</t>
  </si>
  <si>
    <t>BIOSTAR</t>
  </si>
  <si>
    <t>BIR ANZARANE</t>
  </si>
  <si>
    <t>BIRCH</t>
  </si>
  <si>
    <t>BIRCH 3</t>
  </si>
  <si>
    <t>BIRCH 4</t>
  </si>
  <si>
    <t>BIRCH1</t>
  </si>
  <si>
    <t>BIRCHGLEN</t>
  </si>
  <si>
    <t>BIRDIE TRADER</t>
  </si>
  <si>
    <t>BIRGIT G.</t>
  </si>
  <si>
    <t>BIRGIT KNUTSEN</t>
  </si>
  <si>
    <t>BIRTE THERESI</t>
  </si>
  <si>
    <t>BIRTHDAY</t>
  </si>
  <si>
    <t>BIRTHE BRES</t>
  </si>
  <si>
    <t>BIRU PERKASA 1</t>
  </si>
  <si>
    <t>BIRYUZA</t>
  </si>
  <si>
    <t>BISAN CLOVER</t>
  </si>
  <si>
    <t>BISCAYNE LIGHT</t>
  </si>
  <si>
    <t>BISHU MARU</t>
  </si>
  <si>
    <t>BISLAN</t>
  </si>
  <si>
    <t>BIT OKLAND</t>
  </si>
  <si>
    <t>BIT REDO</t>
  </si>
  <si>
    <t>BIT VIKING</t>
  </si>
  <si>
    <t>BITARAP</t>
  </si>
  <si>
    <t>BITE</t>
  </si>
  <si>
    <t>BITHAV</t>
  </si>
  <si>
    <t>BITTEN THERESA</t>
  </si>
  <si>
    <t>BITTERN</t>
  </si>
  <si>
    <t>BITU EXPRESS</t>
  </si>
  <si>
    <t>BITUFLEX 1</t>
  </si>
  <si>
    <t>BIWA ARROW</t>
  </si>
  <si>
    <t>BIWAKO</t>
  </si>
  <si>
    <t>BIXBITE</t>
  </si>
  <si>
    <t>BIZEN</t>
  </si>
  <si>
    <t>BIZEN MARU</t>
  </si>
  <si>
    <t>BJ ACE</t>
  </si>
  <si>
    <t>BJ QUEEN</t>
  </si>
  <si>
    <t>BJOERN M</t>
  </si>
  <si>
    <t>BJORG PAULINE</t>
  </si>
  <si>
    <t>BJS 1</t>
  </si>
  <si>
    <t>BJUGNHOLM</t>
  </si>
  <si>
    <t>BK CHAMP</t>
  </si>
  <si>
    <t>BK DUKE</t>
  </si>
  <si>
    <t>BK ELITE</t>
  </si>
  <si>
    <t>BL AOBA</t>
  </si>
  <si>
    <t>BL COSMOS</t>
  </si>
  <si>
    <t>BLACK DRAGON</t>
  </si>
  <si>
    <t>BLACK EAGLE</t>
  </si>
  <si>
    <t>BLACK FOREST</t>
  </si>
  <si>
    <t>BLACK JADE</t>
  </si>
  <si>
    <t>BLACK MARLIN</t>
  </si>
  <si>
    <t>Heavy Lift Vessel</t>
  </si>
  <si>
    <t>BLACK PEARL 110</t>
  </si>
  <si>
    <t>Lpg/Chemical Tanker</t>
  </si>
  <si>
    <t>BLACK STAR</t>
  </si>
  <si>
    <t>BLACK TIP</t>
  </si>
  <si>
    <t>BLACK_SEA_S</t>
  </si>
  <si>
    <t>BLACKBURN</t>
  </si>
  <si>
    <t>BLACKFIN</t>
  </si>
  <si>
    <t>BLACKSMITH</t>
  </si>
  <si>
    <t>BLACKWOOD</t>
  </si>
  <si>
    <t>BLACKY</t>
  </si>
  <si>
    <t>BLEICHEN</t>
  </si>
  <si>
    <t>BLESSING SW</t>
  </si>
  <si>
    <t>BLIKUR</t>
  </si>
  <si>
    <t>BLINK</t>
  </si>
  <si>
    <t>BLISS</t>
  </si>
  <si>
    <t>BLISSFUL REEFER</t>
  </si>
  <si>
    <t>BLOOM</t>
  </si>
  <si>
    <t>BLOSSOM</t>
  </si>
  <si>
    <t>Fruit Juice Tanker</t>
  </si>
  <si>
    <t>BLOSSOM LOTUS</t>
  </si>
  <si>
    <t>BLS LIWA</t>
  </si>
  <si>
    <t>BLS RUWAIS</t>
  </si>
  <si>
    <t>BLU</t>
  </si>
  <si>
    <t>BLU TIDE</t>
  </si>
  <si>
    <t>BLUE ANGEL</t>
  </si>
  <si>
    <t>BLUE ARROW</t>
  </si>
  <si>
    <t>BLUE BAIE</t>
  </si>
  <si>
    <t>BLUE BALANCE</t>
  </si>
  <si>
    <t>BLUE BAY</t>
  </si>
  <si>
    <t>BLUE BOY</t>
  </si>
  <si>
    <t>BLUE CAT</t>
  </si>
  <si>
    <t>BLUE CHO OYU</t>
  </si>
  <si>
    <t>BLUE CRYSTAL</t>
  </si>
  <si>
    <t>BLUE DADDY</t>
  </si>
  <si>
    <t>BLUE DIAMOND</t>
  </si>
  <si>
    <t>BLUE DRAGON</t>
  </si>
  <si>
    <t>BLUE DREAM</t>
  </si>
  <si>
    <t>BLUE EMERALD</t>
  </si>
  <si>
    <t>BLUE EMPEROR 1</t>
  </si>
  <si>
    <t>BLUE EMPEROR 5</t>
  </si>
  <si>
    <t>BLUE ETERNITY</t>
  </si>
  <si>
    <t>BLUE FIN</t>
  </si>
  <si>
    <t>BLUE FURY</t>
  </si>
  <si>
    <t>BLUE GARNET</t>
  </si>
  <si>
    <t>BLUE GIRL</t>
  </si>
  <si>
    <t>BLUE HAWK 88</t>
  </si>
  <si>
    <t>BLUE HOPE</t>
  </si>
  <si>
    <t>BLUE HORIZON</t>
  </si>
  <si>
    <t>BLUE IMAGE</t>
  </si>
  <si>
    <t>BLUE ISLAND</t>
  </si>
  <si>
    <t>BLUE KINGDOM</t>
  </si>
  <si>
    <t>BLUE LADY</t>
  </si>
  <si>
    <t>BLUE LHOTSE</t>
  </si>
  <si>
    <t>BLUE LINE 1</t>
  </si>
  <si>
    <t>BLUE LOTUS</t>
  </si>
  <si>
    <t>BLUE MAIDEN</t>
  </si>
  <si>
    <t>BLUE MALIN</t>
  </si>
  <si>
    <t>BLUE MANASLU</t>
  </si>
  <si>
    <t>BLUE MARLIN</t>
  </si>
  <si>
    <t>BLUE MARLIN I</t>
  </si>
  <si>
    <t>BLUE MASTER II</t>
  </si>
  <si>
    <t>BLUE MATTERHORN</t>
  </si>
  <si>
    <t>BLUE MOMMY</t>
  </si>
  <si>
    <t>BLUE MOON</t>
  </si>
  <si>
    <t>BLUE NOTE</t>
  </si>
  <si>
    <t>BLUE OCEAN</t>
  </si>
  <si>
    <t>BLUE OCEAN I</t>
  </si>
  <si>
    <t>BLUE PEARL</t>
  </si>
  <si>
    <t>BLUE PHANTOM</t>
  </si>
  <si>
    <t>BLUE PHOENIX</t>
  </si>
  <si>
    <t>BLUE PHOENIX 1</t>
  </si>
  <si>
    <t>BLUE QUEEN</t>
  </si>
  <si>
    <t>BLUE RIVER</t>
  </si>
  <si>
    <t>BLUE ROSE</t>
  </si>
  <si>
    <t>BLUE SAND</t>
  </si>
  <si>
    <t>BLUE SAPPHIRE</t>
  </si>
  <si>
    <t>BLUE SEA</t>
  </si>
  <si>
    <t>BLUE SHIP</t>
  </si>
  <si>
    <t>BLUE SKY I</t>
  </si>
  <si>
    <t>BLUE SKY M</t>
  </si>
  <si>
    <t>BLUE STAR</t>
  </si>
  <si>
    <t>BLUE STAR 1</t>
  </si>
  <si>
    <t>BLUE TUNE</t>
  </si>
  <si>
    <t>BLUE VIKING</t>
  </si>
  <si>
    <t>BLUE WAVE</t>
  </si>
  <si>
    <t>BLUEBELL</t>
  </si>
  <si>
    <t>BLUEBIRD ARROW</t>
  </si>
  <si>
    <t>BLUEFIN</t>
  </si>
  <si>
    <t>BLUEFISH</t>
  </si>
  <si>
    <t>BLUEMOON</t>
  </si>
  <si>
    <t>BLUENOUVELLE</t>
  </si>
  <si>
    <t>BLUES</t>
  </si>
  <si>
    <t>BLUEWING</t>
  </si>
  <si>
    <t>BM UNION</t>
  </si>
  <si>
    <t>BMC ALPHA</t>
  </si>
  <si>
    <t>BMC BETA</t>
  </si>
  <si>
    <t>BO BANG 85</t>
  </si>
  <si>
    <t>BO DA 20</t>
  </si>
  <si>
    <t>BO DA 21</t>
  </si>
  <si>
    <t>BO DA 22</t>
  </si>
  <si>
    <t>BO DA 23</t>
  </si>
  <si>
    <t>BO DA 26</t>
  </si>
  <si>
    <t>BO DUN 1</t>
  </si>
  <si>
    <t>BO DUN 2</t>
  </si>
  <si>
    <t>BO SPRING</t>
  </si>
  <si>
    <t>BOAVISTA</t>
  </si>
  <si>
    <t>BOBAE FRONTIER</t>
  </si>
  <si>
    <t>BOBANG3015</t>
  </si>
  <si>
    <t>BOBANG4008</t>
  </si>
  <si>
    <t>BOBANG4016</t>
  </si>
  <si>
    <t>BOBANG4019</t>
  </si>
  <si>
    <t>BOBANG4020</t>
  </si>
  <si>
    <t>BOBANG4021</t>
  </si>
  <si>
    <t>BOBBY RAWLE TIDE</t>
  </si>
  <si>
    <t>BOBN GULF LIBERTY208</t>
  </si>
  <si>
    <t>BOBN GULF LIBERTY210</t>
  </si>
  <si>
    <t>BOBN GULF LIBERTY211</t>
  </si>
  <si>
    <t>BOC 1</t>
  </si>
  <si>
    <t>MV</t>
  </si>
  <si>
    <t>BOCHEM ANTWERP</t>
  </si>
  <si>
    <t>BOCHEM BRUSSELS</t>
  </si>
  <si>
    <t>BOCHEM CHENNAI</t>
  </si>
  <si>
    <t>BOCHEM GHENT</t>
  </si>
  <si>
    <t>BOCHEM LUXEMBOURG</t>
  </si>
  <si>
    <t>BOCHEM MUMBAI</t>
  </si>
  <si>
    <t>BOCHEM OSLO</t>
  </si>
  <si>
    <t>BOCHEM SINGAPURA</t>
  </si>
  <si>
    <t>BOGA INDAH</t>
  </si>
  <si>
    <t>BOGATYR 4</t>
  </si>
  <si>
    <t>BOGATYR_6</t>
  </si>
  <si>
    <t>BOGDAN</t>
  </si>
  <si>
    <t>BOHAI 1</t>
  </si>
  <si>
    <t>BOHEMIA II</t>
  </si>
  <si>
    <t>BOKA</t>
  </si>
  <si>
    <t>BOKWANG NO.5</t>
  </si>
  <si>
    <t>BOLAMAN</t>
  </si>
  <si>
    <t>BOLD HORIZON</t>
  </si>
  <si>
    <t>BOLD SENTINEL</t>
  </si>
  <si>
    <t>BOLD VOYAGER</t>
  </si>
  <si>
    <t>BOLERO</t>
  </si>
  <si>
    <t>BOMAR CERES</t>
  </si>
  <si>
    <t>BOMAR HAUMEA</t>
  </si>
  <si>
    <t>BOMAR JUNO</t>
  </si>
  <si>
    <t>BOMAR JUPITER</t>
  </si>
  <si>
    <t>BOMAR MERCURY</t>
  </si>
  <si>
    <t>BOMAR MOON</t>
  </si>
  <si>
    <t>BOMAR PLUTO</t>
  </si>
  <si>
    <t>BOMAR QUEST</t>
  </si>
  <si>
    <t>BOMAR SEDNA</t>
  </si>
  <si>
    <t>BOMAR VENUS</t>
  </si>
  <si>
    <t>BOMAR VESTA</t>
  </si>
  <si>
    <t>BOMAS TIARA</t>
  </si>
  <si>
    <t>BON ATLANTICO</t>
  </si>
  <si>
    <t>BONA SAFIR</t>
  </si>
  <si>
    <t>BONA SEA</t>
  </si>
  <si>
    <t>BONACIEUX</t>
  </si>
  <si>
    <t>BONAIRE TRADER</t>
  </si>
  <si>
    <t>BONANZA EXPRESS</t>
  </si>
  <si>
    <t>BONANZA KOTOBUKI</t>
  </si>
  <si>
    <t>BONAY</t>
  </si>
  <si>
    <t>LV</t>
  </si>
  <si>
    <t>BONGA FPSO</t>
  </si>
  <si>
    <t>BONITO</t>
  </si>
  <si>
    <t>BONNIE</t>
  </si>
  <si>
    <t>BONNIE VENTURE</t>
  </si>
  <si>
    <t>BONNY ISLAND</t>
  </si>
  <si>
    <t>BONTEN MARU</t>
  </si>
  <si>
    <t>BONTHI2</t>
  </si>
  <si>
    <t>BONVOY 6</t>
  </si>
  <si>
    <t>BOONTRIKA NAREE</t>
  </si>
  <si>
    <t>BORACAY ISLAND</t>
  </si>
  <si>
    <t>BORAQ</t>
  </si>
  <si>
    <t>BORAS</t>
  </si>
  <si>
    <t>BORAY</t>
  </si>
  <si>
    <t>BORCHALI</t>
  </si>
  <si>
    <t>BORCOS FIRDAUS 6</t>
  </si>
  <si>
    <t>BORCOS TASNEEM 5</t>
  </si>
  <si>
    <t>BORCOS TASNEEM 7</t>
  </si>
  <si>
    <t>BORDEIRA</t>
  </si>
  <si>
    <t>BORE SEA</t>
  </si>
  <si>
    <t>BORE SONG</t>
  </si>
  <si>
    <t>BOREALIS</t>
  </si>
  <si>
    <t>BOREAS</t>
  </si>
  <si>
    <t>BORGENFJORD</t>
  </si>
  <si>
    <t>BORGHILD</t>
  </si>
  <si>
    <t>IS</t>
  </si>
  <si>
    <t>Deck Cargo Ship</t>
  </si>
  <si>
    <t>BORINGIA SWAN</t>
  </si>
  <si>
    <t>BORIS PEVKIN</t>
  </si>
  <si>
    <t>BORIS VILKITSKIY</t>
  </si>
  <si>
    <t>BORISFEN</t>
  </si>
  <si>
    <t>BORISLAV</t>
  </si>
  <si>
    <t>BORKUM</t>
  </si>
  <si>
    <t>BORNEO AQUA NO 1</t>
  </si>
  <si>
    <t>BORNEO AQUA NO1</t>
  </si>
  <si>
    <t>BORNEO PIONEER</t>
  </si>
  <si>
    <t>BORNHOLM</t>
  </si>
  <si>
    <t>BORONIA K</t>
  </si>
  <si>
    <t>BORYEONG</t>
  </si>
  <si>
    <t>BOSFOR ELEKTRONIK</t>
  </si>
  <si>
    <t>DO</t>
  </si>
  <si>
    <t>BOSNA</t>
  </si>
  <si>
    <t>BOSPHORUS</t>
  </si>
  <si>
    <t>BOSPHORUS KING</t>
  </si>
  <si>
    <t>BOSPHORUS QUEEN</t>
  </si>
  <si>
    <t>BOSPOR</t>
  </si>
  <si>
    <t>BOSPOROS</t>
  </si>
  <si>
    <t>BOSPORUS</t>
  </si>
  <si>
    <t>BOSPORUSDIEP</t>
  </si>
  <si>
    <t>BOSSOIL 1</t>
  </si>
  <si>
    <t>BOSSTIME BAWAL</t>
  </si>
  <si>
    <t>BOSTON</t>
  </si>
  <si>
    <t>BOSTON HARMONY</t>
  </si>
  <si>
    <t>BOSTON TRADER</t>
  </si>
  <si>
    <t>BOTAFOGO SW</t>
  </si>
  <si>
    <t>BOTHNIA</t>
  </si>
  <si>
    <t>BOTHNIABORG</t>
  </si>
  <si>
    <t>BOTHNIADIEP</t>
  </si>
  <si>
    <t>BOTNIA</t>
  </si>
  <si>
    <t>BOTNIA SEAWAYS</t>
  </si>
  <si>
    <t>BOTRANS</t>
  </si>
  <si>
    <t>BOTRUC 39</t>
  </si>
  <si>
    <t>BOTTIGLIERI AMBITION</t>
  </si>
  <si>
    <t>BOTTIGLIERI CHALLENG</t>
  </si>
  <si>
    <t>BOTTIGLIERI FLAVIO B</t>
  </si>
  <si>
    <t>BOTTIGLIERI FRANCO</t>
  </si>
  <si>
    <t>BOTTIGLIERI GIORGIO</t>
  </si>
  <si>
    <t>BOTTIGLIERI GIULIO</t>
  </si>
  <si>
    <t>BOTTIGLIERI SOPHIE</t>
  </si>
  <si>
    <t>BOUGA</t>
  </si>
  <si>
    <t>BOUGAINVILLE</t>
  </si>
  <si>
    <t>BOULIS</t>
  </si>
  <si>
    <t>BOUNDER</t>
  </si>
  <si>
    <t>BOURBON AMILCAR</t>
  </si>
  <si>
    <t>BOURBON ARCADIE</t>
  </si>
  <si>
    <t>BOURBON ARETHUSE</t>
  </si>
  <si>
    <t>BOURBON BORA</t>
  </si>
  <si>
    <t>BOURBON CORMORANT</t>
  </si>
  <si>
    <t>BOURBON EVOLUTION807</t>
  </si>
  <si>
    <t>BOURBON EVOLUTION808</t>
  </si>
  <si>
    <t>BOURBON EXPLORER 504</t>
  </si>
  <si>
    <t>BOURBON EXPLORER 506</t>
  </si>
  <si>
    <t>BOURBON EXPLORER 507</t>
  </si>
  <si>
    <t>BOURBON EXPLORER 508</t>
  </si>
  <si>
    <t>BOURBON EXPLORER 509</t>
  </si>
  <si>
    <t>BOURBON EXPLORER 510</t>
  </si>
  <si>
    <t>BOURBON EXPLORER 511</t>
  </si>
  <si>
    <t>BOURBON EXPLORER 512</t>
  </si>
  <si>
    <t>BOURBON EXPLORER 513</t>
  </si>
  <si>
    <t>BOURBON EXPLORER 514</t>
  </si>
  <si>
    <t>BOURBON EXPLORER 515</t>
  </si>
  <si>
    <t>BOURBON EXPLORER 516</t>
  </si>
  <si>
    <t>BOURBON EXPLORER 517</t>
  </si>
  <si>
    <t>BOURBON EXPLORER 518</t>
  </si>
  <si>
    <t>BOURBON EXPLORER 519</t>
  </si>
  <si>
    <t>BOURBON GULF 102</t>
  </si>
  <si>
    <t>BOURBON GULF STAR</t>
  </si>
  <si>
    <t>BOURBON HAMELIN</t>
  </si>
  <si>
    <t>BOURBON HERA</t>
  </si>
  <si>
    <t>BOURBON HIMALYA</t>
  </si>
  <si>
    <t>BOURBON LIBERTY 104</t>
  </si>
  <si>
    <t>BOURBON LIBERTY 109</t>
  </si>
  <si>
    <t>BOURBON LIBERTY 115</t>
  </si>
  <si>
    <t>BOURBON LIBERTY 119</t>
  </si>
  <si>
    <t>BOURBON LIBERTY 120</t>
  </si>
  <si>
    <t>BOURBON LIBERTY 152</t>
  </si>
  <si>
    <t>BOURBON LIBERTY 154</t>
  </si>
  <si>
    <t>BOURBON LIBERTY 160</t>
  </si>
  <si>
    <t>BOURBON LIBERTY 162</t>
  </si>
  <si>
    <t>BOURBON LIBERTY 163</t>
  </si>
  <si>
    <t>BOURBON LIBERTY 164</t>
  </si>
  <si>
    <t>BOURBON LIBERTY 165</t>
  </si>
  <si>
    <t>BOURBON LIBERTY 203</t>
  </si>
  <si>
    <t>BOURBON LIBERTY 207</t>
  </si>
  <si>
    <t>BOURBON LIBERTY 209</t>
  </si>
  <si>
    <t>BOURBON LIBERTY 216</t>
  </si>
  <si>
    <t>BOURBON LIBERTY 218</t>
  </si>
  <si>
    <t>BOURBON LIBERTY 223</t>
  </si>
  <si>
    <t>BOURBON LIBERTY 226</t>
  </si>
  <si>
    <t>BOURBON LIBERTY 234</t>
  </si>
  <si>
    <t>BOURBON LIBERTY 237</t>
  </si>
  <si>
    <t>BOURBON LIBERTY 241</t>
  </si>
  <si>
    <t>BOURBON LIBERTY 243</t>
  </si>
  <si>
    <t>BOURBON LIBERTY 244</t>
  </si>
  <si>
    <t>BOURBON LIBERTY 247</t>
  </si>
  <si>
    <t>BOURBON LIBERTY 248</t>
  </si>
  <si>
    <t>BOURBON LIBERTY 252</t>
  </si>
  <si>
    <t>BOURBON LIBERTY 253</t>
  </si>
  <si>
    <t>BOURBON LIBERTY 303</t>
  </si>
  <si>
    <t>BOURBON LIBERTY 306</t>
  </si>
  <si>
    <t>BOURBON LIBERTY 309</t>
  </si>
  <si>
    <t>BOURBON LIBERTY 311</t>
  </si>
  <si>
    <t>BOURBON LIBERTY 313</t>
  </si>
  <si>
    <t>BOURBON LIBERTY 318</t>
  </si>
  <si>
    <t>BOURBON LIBERTY 320</t>
  </si>
  <si>
    <t>BOURBON OCEANE</t>
  </si>
  <si>
    <t>BOURBON PHET</t>
  </si>
  <si>
    <t>BOURBON SIROCCO</t>
  </si>
  <si>
    <t>BOURBON TERN</t>
  </si>
  <si>
    <t>BOURBON TUBTIM</t>
  </si>
  <si>
    <t>BOURBON.LIBERTY 151</t>
  </si>
  <si>
    <t>BOURBONEVOLUTION809</t>
  </si>
  <si>
    <t>BOURBONLIBERTY315</t>
  </si>
  <si>
    <t>BOW ARATU</t>
  </si>
  <si>
    <t>BOW ARCHITECT</t>
  </si>
  <si>
    <t>BOW ASIA</t>
  </si>
  <si>
    <t>BOW ATLANTIC</t>
  </si>
  <si>
    <t>BOW BALEARIA</t>
  </si>
  <si>
    <t>BOW BRACARIA</t>
  </si>
  <si>
    <t>BOW CARDINAL</t>
  </si>
  <si>
    <t>BOW CECIL</t>
  </si>
  <si>
    <t>BOW CEDAR</t>
  </si>
  <si>
    <t>BOW CHAIN</t>
  </si>
  <si>
    <t>BOW CLIPPER</t>
  </si>
  <si>
    <t>BOW CONDOR</t>
  </si>
  <si>
    <t>BOW DALIAN</t>
  </si>
  <si>
    <t>BOW DIAMOND</t>
  </si>
  <si>
    <t>BOW ELM</t>
  </si>
  <si>
    <t>BOW ENGINEER</t>
  </si>
  <si>
    <t>BOW FAGUS</t>
  </si>
  <si>
    <t>BOW FAITH</t>
  </si>
  <si>
    <t>BOW FIRDA</t>
  </si>
  <si>
    <t>BOW FLORA</t>
  </si>
  <si>
    <t>BOW FLOWER</t>
  </si>
  <si>
    <t>BOW FORTUNE</t>
  </si>
  <si>
    <t>BOW FUJI</t>
  </si>
  <si>
    <t>BOW FULING</t>
  </si>
  <si>
    <t>BOW GALLANT</t>
  </si>
  <si>
    <t>BOW GUARDIAN</t>
  </si>
  <si>
    <t>BOW HARMONY</t>
  </si>
  <si>
    <t>BOW HECTOR</t>
  </si>
  <si>
    <t>BOW HERON</t>
  </si>
  <si>
    <t>BOW JUBAIL</t>
  </si>
  <si>
    <t>BOW KISO</t>
  </si>
  <si>
    <t>BOW LIND</t>
  </si>
  <si>
    <t>BOW MASTER</t>
  </si>
  <si>
    <t>BOW MEKKA</t>
  </si>
  <si>
    <t>BOW NANGANG</t>
  </si>
  <si>
    <t>BOW OCEANIC</t>
  </si>
  <si>
    <t>BOW PILOT</t>
  </si>
  <si>
    <t>BOW PIONEER</t>
  </si>
  <si>
    <t>BOW QUERIDA</t>
  </si>
  <si>
    <t>BOW RIYAD</t>
  </si>
  <si>
    <t>BOW SAGA</t>
  </si>
  <si>
    <t>BOW SAGAMI</t>
  </si>
  <si>
    <t>BOW SAILOR</t>
  </si>
  <si>
    <t>BOW SANTOS</t>
  </si>
  <si>
    <t>BOW SEA</t>
  </si>
  <si>
    <t>BOW SINGAPORE</t>
  </si>
  <si>
    <t>BOW SIRIUS</t>
  </si>
  <si>
    <t>BOW SKY</t>
  </si>
  <si>
    <t>BOW SPRING</t>
  </si>
  <si>
    <t>BOW STAR</t>
  </si>
  <si>
    <t>BOW SUMMER</t>
  </si>
  <si>
    <t>BOW SUN</t>
  </si>
  <si>
    <t>BOW TONE</t>
  </si>
  <si>
    <t>BOW TRIBUTE</t>
  </si>
  <si>
    <t>BOW TRIDENT</t>
  </si>
  <si>
    <t>BOW TRIUMPH</t>
  </si>
  <si>
    <t>BOW VICTOR</t>
  </si>
  <si>
    <t>BOWFIN</t>
  </si>
  <si>
    <t>BOX ENDEAVOUR</t>
  </si>
  <si>
    <t>BOX ENDURANCE</t>
  </si>
  <si>
    <t>BOX EXPRESS</t>
  </si>
  <si>
    <t>BOY</t>
  </si>
  <si>
    <t>KP</t>
  </si>
  <si>
    <t>BOYACA</t>
  </si>
  <si>
    <t>BOZDAG</t>
  </si>
  <si>
    <t>BOZOK</t>
  </si>
  <si>
    <t>BRAHMA 12</t>
  </si>
  <si>
    <t>BRAM BRAVO</t>
  </si>
  <si>
    <t>BRAM BREEZE</t>
  </si>
  <si>
    <t>BRAM BUCCANEER</t>
  </si>
  <si>
    <t>BRAM HERO</t>
  </si>
  <si>
    <t>BRAM TITAN</t>
  </si>
  <si>
    <t>BRAMAU</t>
  </si>
  <si>
    <t>BRAMCO 1</t>
  </si>
  <si>
    <t>BRANT</t>
  </si>
  <si>
    <t>BRASIL SW</t>
  </si>
  <si>
    <t>BRASSCHAAT</t>
  </si>
  <si>
    <t>BRASSIANA</t>
  </si>
  <si>
    <t>BRATISLAVA</t>
  </si>
  <si>
    <t>BRATSK</t>
  </si>
  <si>
    <t>BRATSK GES</t>
  </si>
  <si>
    <t>BRAVA STAR</t>
  </si>
  <si>
    <t>BRAVANTE I</t>
  </si>
  <si>
    <t>BRAVANTE IX</t>
  </si>
  <si>
    <t>BRAVANTE V</t>
  </si>
  <si>
    <t>BRAVANTE VI</t>
  </si>
  <si>
    <t>BRAVANTE VII</t>
  </si>
  <si>
    <t>BRAVANTE VIII</t>
  </si>
  <si>
    <t>BRAVE</t>
  </si>
  <si>
    <t>BRAVE ARGENTINA</t>
  </si>
  <si>
    <t>BRAVE HARALAMBOS</t>
  </si>
  <si>
    <t>BRAVE HEART</t>
  </si>
  <si>
    <t>LB</t>
  </si>
  <si>
    <t>BRAVE KNIGHT</t>
  </si>
  <si>
    <t>BRAVE LEADER</t>
  </si>
  <si>
    <t>BRAVE M</t>
  </si>
  <si>
    <t>BRAVE OCEAN</t>
  </si>
  <si>
    <t>BRAVE RICHARD</t>
  </si>
  <si>
    <t>BRAVE SAILOR</t>
  </si>
  <si>
    <t>BRAVE STAR</t>
  </si>
  <si>
    <t>BRAVE SUN</t>
  </si>
  <si>
    <t>BRAVE WARRIOR</t>
  </si>
  <si>
    <t>BRAVERUS</t>
  </si>
  <si>
    <t>BRAVO 1</t>
  </si>
  <si>
    <t>BRAVO JOHN</t>
  </si>
  <si>
    <t>BRAVO SUPPORTER</t>
  </si>
  <si>
    <t>BRAZEN</t>
  </si>
  <si>
    <t>BRAZIL</t>
  </si>
  <si>
    <t>BRAZTRANS 1</t>
  </si>
  <si>
    <t>BREADBOX ACACIA</t>
  </si>
  <si>
    <t>BREADBOX FALCON</t>
  </si>
  <si>
    <t>BREADBOX MARLIN</t>
  </si>
  <si>
    <t>BREAKTHROUGH</t>
  </si>
  <si>
    <t>BREAUX TIDE</t>
  </si>
  <si>
    <t>BREEDE</t>
  </si>
  <si>
    <t>BREEZE</t>
  </si>
  <si>
    <t>BREEZE ISLAND</t>
  </si>
  <si>
    <t>BREEZY VICTORIA</t>
  </si>
  <si>
    <t>BREITLING</t>
  </si>
  <si>
    <t>BREMEN TRADER</t>
  </si>
  <si>
    <t>BREMER ANNA</t>
  </si>
  <si>
    <t>BREMER ELENA</t>
  </si>
  <si>
    <t>BREMER FORTUNA</t>
  </si>
  <si>
    <t>BREMER JOHANNA</t>
  </si>
  <si>
    <t>BREMER MARTHA</t>
  </si>
  <si>
    <t>BRENS</t>
  </si>
  <si>
    <t>BRENTHOLMEN</t>
  </si>
  <si>
    <t>BREUIL</t>
  </si>
  <si>
    <t>BREWSTER TIDE</t>
  </si>
  <si>
    <t>BREZZAMARE</t>
  </si>
  <si>
    <t>BRIANA MARIE</t>
  </si>
  <si>
    <t>BRIANNA ELIZABETH</t>
  </si>
  <si>
    <t>BRIDGE</t>
  </si>
  <si>
    <t>BRIDGEGATE</t>
  </si>
  <si>
    <t>BRIGANTIUM</t>
  </si>
  <si>
    <t>BRIGGA</t>
  </si>
  <si>
    <t>BRIGHT</t>
  </si>
  <si>
    <t>BRIGHT CORAL</t>
  </si>
  <si>
    <t>BRIGHT DAWN</t>
  </si>
  <si>
    <t>BRIGHT FUTURE</t>
  </si>
  <si>
    <t>BRIGHT GEMINI</t>
  </si>
  <si>
    <t>BRIGHT HARMONY</t>
  </si>
  <si>
    <t>BRIGHT HERO</t>
  </si>
  <si>
    <t>BRIGHT HOPE</t>
  </si>
  <si>
    <t>BRIGHT HORIZON</t>
  </si>
  <si>
    <t>BRIGHT KOWA</t>
  </si>
  <si>
    <t>BRIGHT LIFE</t>
  </si>
  <si>
    <t>BRIGHT MASTER</t>
  </si>
  <si>
    <t>BRIGHT OCEAN</t>
  </si>
  <si>
    <t>BRIGHT OCEAN 3</t>
  </si>
  <si>
    <t>BRIGHT PACIFIC</t>
  </si>
  <si>
    <t>BRIGHT RAINBOW</t>
  </si>
  <si>
    <t>BRIGHT SAILING</t>
  </si>
  <si>
    <t>BRIGHT SEAS</t>
  </si>
  <si>
    <t>BRIGHT SKY</t>
  </si>
  <si>
    <t>BRIGHT SPARK</t>
  </si>
  <si>
    <t>BRIGHT STATE</t>
  </si>
  <si>
    <t>BRIGHT STREAM</t>
  </si>
  <si>
    <t>BRIGHTOIL 319</t>
  </si>
  <si>
    <t>BRIGHTOIL 326</t>
  </si>
  <si>
    <t>BRIGHTOIL 639</t>
  </si>
  <si>
    <t>BRIGHTOIL 666</t>
  </si>
  <si>
    <t>BRIGHTOIL 688</t>
  </si>
  <si>
    <t>BRIGHTWAY</t>
  </si>
  <si>
    <t>BRIGIT MAERSK</t>
  </si>
  <si>
    <t>BRILLIANT</t>
  </si>
  <si>
    <t>BRILLIANT ADVANCE</t>
  </si>
  <si>
    <t>BRILLIANT CENTURY</t>
  </si>
  <si>
    <t>BRILLIANT DISCOVERY</t>
  </si>
  <si>
    <t>BRILLIANT JOURNEY</t>
  </si>
  <si>
    <t>BRILLIANT JUPITER</t>
  </si>
  <si>
    <t>BRILLIANT MOIRA</t>
  </si>
  <si>
    <t>BRILLIANT SKY</t>
  </si>
  <si>
    <t>BRILLIANT VENUS</t>
  </si>
  <si>
    <t>BRIMANGER</t>
  </si>
  <si>
    <t>BRIN NAVOLOK</t>
  </si>
  <si>
    <t>BRION</t>
  </si>
  <si>
    <t>BRISOTE</t>
  </si>
  <si>
    <t>BRIT KOSAN</t>
  </si>
  <si>
    <t>BRITAIN BAY</t>
  </si>
  <si>
    <t>BRITANNIA G</t>
  </si>
  <si>
    <t>BRITANNIA SEAWAYS</t>
  </si>
  <si>
    <t>BRITANNICA HAV</t>
  </si>
  <si>
    <t>BRITISH COMMERCE</t>
  </si>
  <si>
    <t>BRITISH COUNCILLOR</t>
  </si>
  <si>
    <t>BRITISH COURAGE</t>
  </si>
  <si>
    <t>BRITISH EMISSARY</t>
  </si>
  <si>
    <t>BRITISH ENSIGN</t>
  </si>
  <si>
    <t>BRITISH ENVOY</t>
  </si>
  <si>
    <t>BRITISH ESTEEM</t>
  </si>
  <si>
    <t>BRITISH EXPLORER</t>
  </si>
  <si>
    <t>BRITISH RENOWN</t>
  </si>
  <si>
    <t>BRITISH SERENITY</t>
  </si>
  <si>
    <t>BRITISH SHIELD</t>
  </si>
  <si>
    <t>BRITISH WARSHIP</t>
  </si>
  <si>
    <t>BRITOIL ENERGY</t>
  </si>
  <si>
    <t>BRITOIL POWER</t>
  </si>
  <si>
    <t>BRITOIL-50</t>
  </si>
  <si>
    <t>BRITTA MAERSK</t>
  </si>
  <si>
    <t>BRITTO</t>
  </si>
  <si>
    <t>BRIXHAM</t>
  </si>
  <si>
    <t>BRO AGNES</t>
  </si>
  <si>
    <t>BRO ALMA</t>
  </si>
  <si>
    <t>BRO ANNA</t>
  </si>
  <si>
    <t>BRO ANTON</t>
  </si>
  <si>
    <t>BRO ATLAND</t>
  </si>
  <si>
    <t>BRO DELIVERER</t>
  </si>
  <si>
    <t>BRO DESIGNER</t>
  </si>
  <si>
    <t>BRO DEVELOPER</t>
  </si>
  <si>
    <t>BRO DISTRIBUTOR</t>
  </si>
  <si>
    <t>BRO JUNO</t>
  </si>
  <si>
    <t>BRO NAKSKOV</t>
  </si>
  <si>
    <t>BRO NIBE</t>
  </si>
  <si>
    <t>BRO NISSUM</t>
  </si>
  <si>
    <t>BRO NORDBY</t>
  </si>
  <si>
    <t>BRO NUUK</t>
  </si>
  <si>
    <t>BRO NYBORG</t>
  </si>
  <si>
    <t>BRO SINCERO</t>
  </si>
  <si>
    <t>BRO VARIO</t>
  </si>
  <si>
    <t>BRODIAEA</t>
  </si>
  <si>
    <t>BRODOSPLIT 474</t>
  </si>
  <si>
    <t>BROMPTON SUN</t>
  </si>
  <si>
    <t>BRONCO</t>
  </si>
  <si>
    <t>BRONE EXPLORER</t>
  </si>
  <si>
    <t>BROOK TROUT</t>
  </si>
  <si>
    <t>BROTA</t>
  </si>
  <si>
    <t>BROTHER GLORY</t>
  </si>
  <si>
    <t>BROTHER SKY</t>
  </si>
  <si>
    <t>BROTHERS 7</t>
  </si>
  <si>
    <t>BROTHERS_3</t>
  </si>
  <si>
    <t>BROTHERS-1</t>
  </si>
  <si>
    <t>BROTHERS-10</t>
  </si>
  <si>
    <t>BROTHERS-11</t>
  </si>
  <si>
    <t>BROTHERS-12</t>
  </si>
  <si>
    <t>BROTHERS-14</t>
  </si>
  <si>
    <t>BROTHERS-15</t>
  </si>
  <si>
    <t>BROTHERS-2</t>
  </si>
  <si>
    <t>BROTHERS-4</t>
  </si>
  <si>
    <t>BROTHERS-5</t>
  </si>
  <si>
    <t>BROTHERS-8</t>
  </si>
  <si>
    <t>BROTHERS-9</t>
  </si>
  <si>
    <t>BRT</t>
  </si>
  <si>
    <t>BRUFJELL</t>
  </si>
  <si>
    <t>BRUGGE MAX</t>
  </si>
  <si>
    <t>BRUGGE VENTURE</t>
  </si>
  <si>
    <t>BRUISER</t>
  </si>
  <si>
    <t>BRUNHILDE SALAMON</t>
  </si>
  <si>
    <t>BRUNO MARKS</t>
  </si>
  <si>
    <t>BRUPARS PERTAMA</t>
  </si>
  <si>
    <t>BRUSSELS</t>
  </si>
  <si>
    <t>BRUSSELS BRIDGE</t>
  </si>
  <si>
    <t>BS.IPORANGA</t>
  </si>
  <si>
    <t>BSLE GENOVA</t>
  </si>
  <si>
    <t>BSLE NINA</t>
  </si>
  <si>
    <t>BSLE PACIFIC</t>
  </si>
  <si>
    <t>BSLE PRINCESS</t>
  </si>
  <si>
    <t>BSLE TERESA</t>
  </si>
  <si>
    <t>BSLE VIVY</t>
  </si>
  <si>
    <t>BSP XX</t>
  </si>
  <si>
    <t>BSTEEL HARMONY</t>
  </si>
  <si>
    <t>BTG EIGER</t>
  </si>
  <si>
    <t>BTS CAMILLA</t>
  </si>
  <si>
    <t>BTS CHRISTINA</t>
  </si>
  <si>
    <t>BTS ELIZABETH</t>
  </si>
  <si>
    <t>BU SIDRA</t>
  </si>
  <si>
    <t>BUBYAN</t>
  </si>
  <si>
    <t>BUCCOO REEF</t>
  </si>
  <si>
    <t>BUDE</t>
  </si>
  <si>
    <t>BUDI MESRA</t>
  </si>
  <si>
    <t>BUDVA</t>
  </si>
  <si>
    <t>BUE NARYN</t>
  </si>
  <si>
    <t>BUENA ALBA</t>
  </si>
  <si>
    <t>BUENA DIOSA</t>
  </si>
  <si>
    <t>BUENA ESPERANZA</t>
  </si>
  <si>
    <t>BUENA FORTUNA</t>
  </si>
  <si>
    <t>BUENA GRACIA</t>
  </si>
  <si>
    <t>BUENA LUNA</t>
  </si>
  <si>
    <t>BUENA REINA</t>
  </si>
  <si>
    <t>BUENA SUERTE</t>
  </si>
  <si>
    <t>BUENA VENTURA</t>
  </si>
  <si>
    <t>BUENOS AIRES</t>
  </si>
  <si>
    <t>BUFFLEHEAD</t>
  </si>
  <si>
    <t>BUGRA TOMBA</t>
  </si>
  <si>
    <t>BUI HIANG 88</t>
  </si>
  <si>
    <t>BUILDER FORTUNE</t>
  </si>
  <si>
    <t>BUKHTA NATALII</t>
  </si>
  <si>
    <t>BUKHTA SLAVYANKA</t>
  </si>
  <si>
    <t>BULGARIA</t>
  </si>
  <si>
    <t>BULK ACHIEVEMENT</t>
  </si>
  <si>
    <t>BULK AFRICA</t>
  </si>
  <si>
    <t>BULK AMERICAS</t>
  </si>
  <si>
    <t>BULK ARGENTINA</t>
  </si>
  <si>
    <t>BULK ASIA</t>
  </si>
  <si>
    <t>BULK ATACAMA</t>
  </si>
  <si>
    <t>BULK AVANTI</t>
  </si>
  <si>
    <t>BULK BEOTHUK</t>
  </si>
  <si>
    <t>BULK BRASIL</t>
  </si>
  <si>
    <t>BULK CAJUN</t>
  </si>
  <si>
    <t>BULK CARRIER</t>
  </si>
  <si>
    <t>BULK CHILE</t>
  </si>
  <si>
    <t>BULK CHINA</t>
  </si>
  <si>
    <t>BULK COLOMBIA</t>
  </si>
  <si>
    <t>BULK COSTA RICA</t>
  </si>
  <si>
    <t>BULK DENMARK</t>
  </si>
  <si>
    <t>BULK DISCOVERY</t>
  </si>
  <si>
    <t>BULK DRACO</t>
  </si>
  <si>
    <t>BULK ECUADOR</t>
  </si>
  <si>
    <t>BULK FINLAND</t>
  </si>
  <si>
    <t>BULK FLOWER</t>
  </si>
  <si>
    <t>BULK GENIUS</t>
  </si>
  <si>
    <t>BULK GUATEMALA</t>
  </si>
  <si>
    <t>BULK HARVEST</t>
  </si>
  <si>
    <t>BULK HONDURAS</t>
  </si>
  <si>
    <t>BULK HONG KONG</t>
  </si>
  <si>
    <t>BULK INDIA</t>
  </si>
  <si>
    <t>BULK INDONESIA</t>
  </si>
  <si>
    <t>BULK INGENUITY</t>
  </si>
  <si>
    <t>BULK INTEGRITY</t>
  </si>
  <si>
    <t>BULK JAPAN</t>
  </si>
  <si>
    <t>BULK JOYANCE</t>
  </si>
  <si>
    <t>BULK JULIANA</t>
  </si>
  <si>
    <t>BULK MALAYSIA</t>
  </si>
  <si>
    <t>BULK MEXICO</t>
  </si>
  <si>
    <t>BULK MONACO</t>
  </si>
  <si>
    <t>BULK NEPTUNE</t>
  </si>
  <si>
    <t>BULK NEWPORT</t>
  </si>
  <si>
    <t>BULK ORION</t>
  </si>
  <si>
    <t>BULK PANGAEA</t>
  </si>
  <si>
    <t>BULK PARAISO</t>
  </si>
  <si>
    <t>BULK PATAGONIA</t>
  </si>
  <si>
    <t>BULK PATRIOT</t>
  </si>
  <si>
    <t>BULK PEACE</t>
  </si>
  <si>
    <t>BULK PEGASUS</t>
  </si>
  <si>
    <t>BULK PERU</t>
  </si>
  <si>
    <t>BULK PHILIPPINES</t>
  </si>
  <si>
    <t>BULK PHOENIX</t>
  </si>
  <si>
    <t>BULK PROSPERITY</t>
  </si>
  <si>
    <t>BULK ROSE</t>
  </si>
  <si>
    <t>BULK SINGAPORE</t>
  </si>
  <si>
    <t>BULK SPAIN</t>
  </si>
  <si>
    <t>BULK SUCCESS</t>
  </si>
  <si>
    <t>BULK SWITZERLAND</t>
  </si>
  <si>
    <t>BULK TITAN</t>
  </si>
  <si>
    <t>BULK TRANS</t>
  </si>
  <si>
    <t>BULK TRIDENT</t>
  </si>
  <si>
    <t>BULK URUGUAY</t>
  </si>
  <si>
    <t>BULK VIKING</t>
  </si>
  <si>
    <t>BULKERS ALESSIA</t>
  </si>
  <si>
    <t>BULK-JUPITER</t>
  </si>
  <si>
    <t>BULKTEC</t>
  </si>
  <si>
    <t>BULL FLORES</t>
  </si>
  <si>
    <t>BULNES</t>
  </si>
  <si>
    <t>BUM SHIN</t>
  </si>
  <si>
    <t>BUM YOUNG</t>
  </si>
  <si>
    <t>BUMI NARYAN-MAR</t>
  </si>
  <si>
    <t>BUMI POKACHI</t>
  </si>
  <si>
    <t>BUNA ARROW</t>
  </si>
  <si>
    <t>BUNGA AKASIA</t>
  </si>
  <si>
    <t>BUNGA ALAMANDA</t>
  </si>
  <si>
    <t>BUNGA ALLIUM</t>
  </si>
  <si>
    <t>BUNGA ANGELICA</t>
  </si>
  <si>
    <t>BUNGA ANGSANA</t>
  </si>
  <si>
    <t>BUNGA ASTER</t>
  </si>
  <si>
    <t>BUNGA AZALEA</t>
  </si>
  <si>
    <t>BUNGA KANTAN DUA</t>
  </si>
  <si>
    <t>BUNGA KANTAN SATU</t>
  </si>
  <si>
    <t>BUNGA KANTAN TIGA</t>
  </si>
  <si>
    <t>BUNGA KASTURI ENAM</t>
  </si>
  <si>
    <t>BUNGA KEMBOJA</t>
  </si>
  <si>
    <t>BUNGA LAUREL</t>
  </si>
  <si>
    <t>BUNGA LAVENDER</t>
  </si>
  <si>
    <t>BUNGA LILAC</t>
  </si>
  <si>
    <t>BUNGA LILY</t>
  </si>
  <si>
    <t>BUNGA LOTUS</t>
  </si>
  <si>
    <t>BUNGA LUCERNE</t>
  </si>
  <si>
    <t>BUNGO PRINCESS</t>
  </si>
  <si>
    <t>BUNGOMARU</t>
  </si>
  <si>
    <t>BUNKER SP XI</t>
  </si>
  <si>
    <t>BUNUN BRAVE</t>
  </si>
  <si>
    <t>BUNUN CHAMPION</t>
  </si>
  <si>
    <t>BUNUN DYNASTY</t>
  </si>
  <si>
    <t>BUNUN ELEGANCE</t>
  </si>
  <si>
    <t>BUNUN FORTUNE</t>
  </si>
  <si>
    <t>BUNUN GLORY</t>
  </si>
  <si>
    <t>BUNUN HERO</t>
  </si>
  <si>
    <t>BUNUN WISDOM</t>
  </si>
  <si>
    <t>BURAK</t>
  </si>
  <si>
    <t>BURCIN</t>
  </si>
  <si>
    <t>BURGAN</t>
  </si>
  <si>
    <t>BURGIA</t>
  </si>
  <si>
    <t>BURGOS</t>
  </si>
  <si>
    <t>BURGTOR</t>
  </si>
  <si>
    <t>BURHAN DIZMAN 1</t>
  </si>
  <si>
    <t>BURHAN DIZMAN 2</t>
  </si>
  <si>
    <t>BURHAN DIZMAN 3</t>
  </si>
  <si>
    <t>BURHOUI</t>
  </si>
  <si>
    <t>BURJ</t>
  </si>
  <si>
    <t>BURSA</t>
  </si>
  <si>
    <t>BUSAN GAS</t>
  </si>
  <si>
    <t>BUSAN PIONEER</t>
  </si>
  <si>
    <t>BUSAN STAR</t>
  </si>
  <si>
    <t>BUSE TRIO</t>
  </si>
  <si>
    <t>BUSHRA V</t>
  </si>
  <si>
    <t>BUSSARA NAREE</t>
  </si>
  <si>
    <t>BUTES</t>
  </si>
  <si>
    <t>BUTINAH</t>
  </si>
  <si>
    <t>BUTTERFLY</t>
  </si>
  <si>
    <t>BW AMAZON</t>
  </si>
  <si>
    <t>BW ARGON</t>
  </si>
  <si>
    <t>BW ARIES</t>
  </si>
  <si>
    <t>BW AUSTRIA</t>
  </si>
  <si>
    <t>BW BIRCH</t>
  </si>
  <si>
    <t>BW BOBCAT</t>
  </si>
  <si>
    <t>BW BORG</t>
  </si>
  <si>
    <t>BW BOSS</t>
  </si>
  <si>
    <t>BW BROKER</t>
  </si>
  <si>
    <t>BW CARINA</t>
  </si>
  <si>
    <t>BW CEDAR</t>
  </si>
  <si>
    <t>BW CHEETAH</t>
  </si>
  <si>
    <t>BW COLUMBIA</t>
  </si>
  <si>
    <t>BW CONFIDENCE</t>
  </si>
  <si>
    <t>BW COUGAR</t>
  </si>
  <si>
    <t>BW DANUBE</t>
  </si>
  <si>
    <t>BW DENISE</t>
  </si>
  <si>
    <t>BW EAGLE</t>
  </si>
  <si>
    <t>BW EGRET</t>
  </si>
  <si>
    <t>BW EMPRESS</t>
  </si>
  <si>
    <t>BW ENERGY</t>
  </si>
  <si>
    <t>BW FALCON</t>
  </si>
  <si>
    <t>BW GEMINI</t>
  </si>
  <si>
    <t>BW HAVFROST</t>
  </si>
  <si>
    <t>BW HAVIS</t>
  </si>
  <si>
    <t>BW HAWK</t>
  </si>
  <si>
    <t>BW HELIOS</t>
  </si>
  <si>
    <t>BW HUDSON</t>
  </si>
  <si>
    <t>BW JAGUAR</t>
  </si>
  <si>
    <t>BW JOKO TOLE</t>
  </si>
  <si>
    <t>BW KESTREL</t>
  </si>
  <si>
    <t>BW KRONBORG</t>
  </si>
  <si>
    <t>BW KYOTO</t>
  </si>
  <si>
    <t>BW LENA</t>
  </si>
  <si>
    <t>BW LEO</t>
  </si>
  <si>
    <t>BW LEOPARD</t>
  </si>
  <si>
    <t>BW LIBERTY</t>
  </si>
  <si>
    <t>BW LIBRA</t>
  </si>
  <si>
    <t>BW LIONESS</t>
  </si>
  <si>
    <t>BW LORD</t>
  </si>
  <si>
    <t>BW LOYALTY</t>
  </si>
  <si>
    <t>BW LYNX</t>
  </si>
  <si>
    <t>BW MAPLE</t>
  </si>
  <si>
    <t>BW MERLIN</t>
  </si>
  <si>
    <t>BW MIA</t>
  </si>
  <si>
    <t>BW MYNA</t>
  </si>
  <si>
    <t>BW NANTES</t>
  </si>
  <si>
    <t>BW NICE</t>
  </si>
  <si>
    <t>BW OAK</t>
  </si>
  <si>
    <t>BW ORINOCO</t>
  </si>
  <si>
    <t>BW ORION</t>
  </si>
  <si>
    <t>BW OSPREY</t>
  </si>
  <si>
    <t>BW PANTHER</t>
  </si>
  <si>
    <t>BW PAVILION LEEARA</t>
  </si>
  <si>
    <t>BW PAVILION VANDA</t>
  </si>
  <si>
    <t>BW PETREL</t>
  </si>
  <si>
    <t>BW PINE</t>
  </si>
  <si>
    <t>BW PRINCE</t>
  </si>
  <si>
    <t>BW PRINCESS</t>
  </si>
  <si>
    <t>BW PUMA</t>
  </si>
  <si>
    <t>BW RAVEN</t>
  </si>
  <si>
    <t>BW RHINE</t>
  </si>
  <si>
    <t>BW SAKURA</t>
  </si>
  <si>
    <t>BW SEINE</t>
  </si>
  <si>
    <t>BW SHINANO</t>
  </si>
  <si>
    <t>BW SINGAPORE</t>
  </si>
  <si>
    <t>BW STREAM</t>
  </si>
  <si>
    <t>BW SWIFT</t>
  </si>
  <si>
    <t>BW THAMES</t>
  </si>
  <si>
    <t>BW TIGER</t>
  </si>
  <si>
    <t>BW TOKYO</t>
  </si>
  <si>
    <t>BW TRADER</t>
  </si>
  <si>
    <t>BW VISION</t>
  </si>
  <si>
    <t>BW YANGTZE</t>
  </si>
  <si>
    <t>BW ZAMBESI</t>
  </si>
  <si>
    <t>BYAR ALI</t>
  </si>
  <si>
    <t>BYBLOS</t>
  </si>
  <si>
    <t>BYRON</t>
  </si>
  <si>
    <t>BYSTRAY</t>
  </si>
  <si>
    <t>BYZANTION</t>
  </si>
  <si>
    <t>C BALLAD</t>
  </si>
  <si>
    <t>C CORSIER</t>
  </si>
  <si>
    <t>C FLOW</t>
  </si>
  <si>
    <t>C FRONTIER</t>
  </si>
  <si>
    <t>C H S COSMOS</t>
  </si>
  <si>
    <t>C H S HARVEST</t>
  </si>
  <si>
    <t>C H S MAGNIFICENCE</t>
  </si>
  <si>
    <t>C H S SPLENDOR</t>
  </si>
  <si>
    <t>C HANDY</t>
  </si>
  <si>
    <t>C HARMONY</t>
  </si>
  <si>
    <t>C HORSE</t>
  </si>
  <si>
    <t>C O V E R Y</t>
  </si>
  <si>
    <t>C PIONEER</t>
  </si>
  <si>
    <t>C PROSPERITY</t>
  </si>
  <si>
    <t>C RACER</t>
  </si>
  <si>
    <t>C WAY</t>
  </si>
  <si>
    <t>C,S EXPLORATION</t>
  </si>
  <si>
    <t>C. IRIS</t>
  </si>
  <si>
    <t>C. QUEEN</t>
  </si>
  <si>
    <t>C. S. EXCELLENCE</t>
  </si>
  <si>
    <t>C. TRIUMPH</t>
  </si>
  <si>
    <t>C.ATLAS</t>
  </si>
  <si>
    <t>C.BLOSSOM</t>
  </si>
  <si>
    <t>C.DISCOVERY</t>
  </si>
  <si>
    <t>C.E.THORNTON</t>
  </si>
  <si>
    <t>C.ENDEAVOUR</t>
  </si>
  <si>
    <t>C.FREEDOM</t>
  </si>
  <si>
    <t>C.FRIEND</t>
  </si>
  <si>
    <t>C.M. SERVICE</t>
  </si>
  <si>
    <t>C.M. SURVEYOR</t>
  </si>
  <si>
    <t>C.M.KURIK</t>
  </si>
  <si>
    <t>C.M.TRADER</t>
  </si>
  <si>
    <t>C.MARCH</t>
  </si>
  <si>
    <t>C.NOBILITY</t>
  </si>
  <si>
    <t>C.OASIS</t>
  </si>
  <si>
    <t>C.P. 41</t>
  </si>
  <si>
    <t>C.P.45</t>
  </si>
  <si>
    <t>C.PASSION</t>
  </si>
  <si>
    <t>C.PIONEER</t>
  </si>
  <si>
    <t>C.POLARIS</t>
  </si>
  <si>
    <t>C.PROSPERITY</t>
  </si>
  <si>
    <t>C.ROYAL</t>
  </si>
  <si>
    <t>C.S. DREAM</t>
  </si>
  <si>
    <t>C.S. ENTREPRENEUR</t>
  </si>
  <si>
    <t>C.S. INNOVATOR</t>
  </si>
  <si>
    <t>C.S. OLIVE</t>
  </si>
  <si>
    <t>C.S.BRIGHT</t>
  </si>
  <si>
    <t>C.S.OCEAN</t>
  </si>
  <si>
    <t>C.S.PRINCESS</t>
  </si>
  <si>
    <t>C.S.RAINBOW</t>
  </si>
  <si>
    <t>C.S.RESPONSIBILITY</t>
  </si>
  <si>
    <t>C.S.STAR</t>
  </si>
  <si>
    <t>C.SPIRIT</t>
  </si>
  <si>
    <t>C.SUMMIT</t>
  </si>
  <si>
    <t>C.TURGAY KALKAVAN</t>
  </si>
  <si>
    <t>C.VISION</t>
  </si>
  <si>
    <t>C.WINNER</t>
  </si>
  <si>
    <t>C.YOUNG</t>
  </si>
  <si>
    <t>C_TRAVELLER</t>
  </si>
  <si>
    <t>CABAL</t>
  </si>
  <si>
    <t>CABALLO BABIECA</t>
  </si>
  <si>
    <t>CABALLO ROJO</t>
  </si>
  <si>
    <t>CABELA</t>
  </si>
  <si>
    <t>CABINESS TIDE</t>
  </si>
  <si>
    <t>CABLE ENTERPRISE</t>
  </si>
  <si>
    <t>CABO DE HORNOS</t>
  </si>
  <si>
    <t>CABO FROWARD</t>
  </si>
  <si>
    <t>CABO NEGRO II</t>
  </si>
  <si>
    <t>CABO PILAR</t>
  </si>
  <si>
    <t>CABO ROJO</t>
  </si>
  <si>
    <t>CABO VIRGENES</t>
  </si>
  <si>
    <t>CABOT AVIVA</t>
  </si>
  <si>
    <t>CABRERA</t>
  </si>
  <si>
    <t>CABURGUA</t>
  </si>
  <si>
    <t>CACIQUE</t>
  </si>
  <si>
    <t>CACTUS K</t>
  </si>
  <si>
    <t>CAERUS</t>
  </si>
  <si>
    <t>CAFER KALKAVAN</t>
  </si>
  <si>
    <t>C-AGGRESSOR</t>
  </si>
  <si>
    <t>CAI HONG NV SHEN</t>
  </si>
  <si>
    <t>CAI LAN 4</t>
  </si>
  <si>
    <t>CAI.JUN.5</t>
  </si>
  <si>
    <t>CAJU</t>
  </si>
  <si>
    <t>CAJUN EXPRESS</t>
  </si>
  <si>
    <t>CALA PEDRA</t>
  </si>
  <si>
    <t>CALA PULA</t>
  </si>
  <si>
    <t>CALABRIA</t>
  </si>
  <si>
    <t>CALAFURIA</t>
  </si>
  <si>
    <t>CALAGUAS</t>
  </si>
  <si>
    <t>CALAJUNCO M</t>
  </si>
  <si>
    <t>CALAKMUL</t>
  </si>
  <si>
    <t>CALAMAR</t>
  </si>
  <si>
    <t>CALEDONIA</t>
  </si>
  <si>
    <t>CALETTA</t>
  </si>
  <si>
    <t>CALIFORNIA VOYAGER</t>
  </si>
  <si>
    <t>CALIMERO</t>
  </si>
  <si>
    <t>CALISTA</t>
  </si>
  <si>
    <t>CALISTA            !</t>
  </si>
  <si>
    <t>CALIX</t>
  </si>
  <si>
    <t>CALLIO</t>
  </si>
  <si>
    <t>CALLIOPE</t>
  </si>
  <si>
    <t>CALLIOPE P.</t>
  </si>
  <si>
    <t>CALLISTO</t>
  </si>
  <si>
    <t>CALM BAY</t>
  </si>
  <si>
    <t>CALM SEAS</t>
  </si>
  <si>
    <t>CALMBRIDGE</t>
  </si>
  <si>
    <t>CALMY CORAL</t>
  </si>
  <si>
    <t>CALY MANX</t>
  </si>
  <si>
    <t>CALYPSO</t>
  </si>
  <si>
    <t>CALYPSO COLOSSUS</t>
  </si>
  <si>
    <t>CALYPSO I</t>
  </si>
  <si>
    <t>CAM RANH 07</t>
  </si>
  <si>
    <t>CAM RANH 68</t>
  </si>
  <si>
    <t>CAMBRIA COLOSSUS</t>
  </si>
  <si>
    <t>CAMBRIDGE</t>
  </si>
  <si>
    <t>CAMELIA</t>
  </si>
  <si>
    <t>CAMELLIA</t>
  </si>
  <si>
    <t>CAMELLIA DREAM</t>
  </si>
  <si>
    <t>CAMILA</t>
  </si>
  <si>
    <t>CAMILLA</t>
  </si>
  <si>
    <t>CAMILLA DESGAGNES</t>
  </si>
  <si>
    <t>CAMILLA MAERSK</t>
  </si>
  <si>
    <t>CAMIRA</t>
  </si>
  <si>
    <t>CAMOGLI GLORY</t>
  </si>
  <si>
    <t>CAMPANULA</t>
  </si>
  <si>
    <t>CAMPECHE BAY</t>
  </si>
  <si>
    <t>CAMPS BAY</t>
  </si>
  <si>
    <t>CAN YUCEL</t>
  </si>
  <si>
    <t>CANAL STREET</t>
  </si>
  <si>
    <t>CANARY K</t>
  </si>
  <si>
    <t>CANCUN</t>
  </si>
  <si>
    <t>CANDELA S</t>
  </si>
  <si>
    <t>CANDY BARREL</t>
  </si>
  <si>
    <t>CANDY COUNTER</t>
  </si>
  <si>
    <t>CANDY LAND</t>
  </si>
  <si>
    <t>CANELO ARROW</t>
  </si>
  <si>
    <t>CANER KARALOGLU</t>
  </si>
  <si>
    <t>CANES</t>
  </si>
  <si>
    <t>CANNETO M</t>
  </si>
  <si>
    <t>CANO</t>
  </si>
  <si>
    <t>CANON TRADER I</t>
  </si>
  <si>
    <t>CANON TRADER II</t>
  </si>
  <si>
    <t>CANOPUS</t>
  </si>
  <si>
    <t>CANSU D</t>
  </si>
  <si>
    <t>CANSU Y</t>
  </si>
  <si>
    <t>CANVASBACK</t>
  </si>
  <si>
    <t>CAP AIGUADES</t>
  </si>
  <si>
    <t>CAP AVATELE</t>
  </si>
  <si>
    <t>CAP CAMARAT</t>
  </si>
  <si>
    <t>CAP CAMARGUE</t>
  </si>
  <si>
    <t>CAP CORTES</t>
  </si>
  <si>
    <t>CAP FORMENTOR</t>
  </si>
  <si>
    <t>CAP MEJEAN</t>
  </si>
  <si>
    <t>CAP PIERRE</t>
  </si>
  <si>
    <t>CAP PINEDE</t>
  </si>
  <si>
    <t>CAP SAN JUAN</t>
  </si>
  <si>
    <t>CAP SAN LAZARO</t>
  </si>
  <si>
    <t>CAP SAN SOUNIO</t>
  </si>
  <si>
    <t>CAP SAN VINCENT</t>
  </si>
  <si>
    <t>CAP SICIE</t>
  </si>
  <si>
    <t>CAPE</t>
  </si>
  <si>
    <t>CAPE  TEES</t>
  </si>
  <si>
    <t>CAPE ACACIA</t>
  </si>
  <si>
    <t>CAPE ADVANCE</t>
  </si>
  <si>
    <t>CAPE AGAMEMNON</t>
  </si>
  <si>
    <t>CAPE AGNES</t>
  </si>
  <si>
    <t>CAPE ALBATROSS</t>
  </si>
  <si>
    <t>CAPE ALEXANDROS</t>
  </si>
  <si>
    <t>CAPE ALLIANCE</t>
  </si>
  <si>
    <t>CAPE ALTHEA</t>
  </si>
  <si>
    <t>CAPE AMANDA</t>
  </si>
  <si>
    <t>CAPE AMERICA</t>
  </si>
  <si>
    <t>CAPE ANN</t>
  </si>
  <si>
    <t>CAPE ARMERIA</t>
  </si>
  <si>
    <t>CAPE ASIA</t>
  </si>
  <si>
    <t>CAPE ASTER</t>
  </si>
  <si>
    <t>CAPE AUSTRALIA</t>
  </si>
  <si>
    <t>CAPE AZALEA</t>
  </si>
  <si>
    <t>CAPE BACTON</t>
  </si>
  <si>
    <t>CAPE BALTIC</t>
  </si>
  <si>
    <t>CAPE BEALE</t>
  </si>
  <si>
    <t>CAPE BEAR</t>
  </si>
  <si>
    <t>CAPE BEIRA</t>
  </si>
  <si>
    <t>CAPE BENAT</t>
  </si>
  <si>
    <t>CAPE BILLE</t>
  </si>
  <si>
    <t>CAPE BIRD</t>
  </si>
  <si>
    <t>CAPE BLANC</t>
  </si>
  <si>
    <t>CAPE BON</t>
  </si>
  <si>
    <t>CAPE BRADLEY</t>
  </si>
  <si>
    <t>CAPE BRASILIA</t>
  </si>
  <si>
    <t>CAPE BRAZILIA</t>
  </si>
  <si>
    <t>CAPE BREEZE</t>
  </si>
  <si>
    <t>CAPE BRITANNIA</t>
  </si>
  <si>
    <t>CAPE BRUNY</t>
  </si>
  <si>
    <t>CAPE BUZZARD</t>
  </si>
  <si>
    <t>CAPE CAMELLIA</t>
  </si>
  <si>
    <t>CAPE CANADA</t>
  </si>
  <si>
    <t>CAPE CANARY</t>
  </si>
  <si>
    <t>CAPE CARMEL</t>
  </si>
  <si>
    <t>CAPE CATHAY</t>
  </si>
  <si>
    <t>CAPE CEE</t>
  </si>
  <si>
    <t>CAPE CELTIC</t>
  </si>
  <si>
    <t>CAPE CENTURY</t>
  </si>
  <si>
    <t>CAPE CHRONOS</t>
  </si>
  <si>
    <t>CAPE CLAUDINE</t>
  </si>
  <si>
    <t>CAPE CLIMBER</t>
  </si>
  <si>
    <t>CAPE CLIPPER</t>
  </si>
  <si>
    <t>CAPE COD</t>
  </si>
  <si>
    <t>CAPE COSMOS</t>
  </si>
  <si>
    <t>CAPE CROSS</t>
  </si>
  <si>
    <t>CAPE DAISY</t>
  </si>
  <si>
    <t>CAPE DALY</t>
  </si>
  <si>
    <t>CAPE DAWSON</t>
  </si>
  <si>
    <t>CAPE DON</t>
  </si>
  <si>
    <t>CAPE DOVER</t>
  </si>
  <si>
    <t>CAPE DREAM</t>
  </si>
  <si>
    <t>CAPE DURANGO</t>
  </si>
  <si>
    <t>CAPE EAGLE</t>
  </si>
  <si>
    <t>CAPE EDMONT</t>
  </si>
  <si>
    <t>CAPE EGMONT</t>
  </si>
  <si>
    <t>CAPE ELEKTRA</t>
  </si>
  <si>
    <t>CAPE ELISE</t>
  </si>
  <si>
    <t>CAPE EMERALD</t>
  </si>
  <si>
    <t>CAPE ENDEAVOUR</t>
  </si>
  <si>
    <t>CAPE ENDLESS</t>
  </si>
  <si>
    <t>CAPE ENDURANCE</t>
  </si>
  <si>
    <t>CAPE ENTERPRISE</t>
  </si>
  <si>
    <t>ZA</t>
  </si>
  <si>
    <t>CAPE ESMERALDA</t>
  </si>
  <si>
    <t>CAPE ETERNITY</t>
  </si>
  <si>
    <t>CAPE EUROPE</t>
  </si>
  <si>
    <t>CAPE EXCELSIOR</t>
  </si>
  <si>
    <t>CAPE FALCON</t>
  </si>
  <si>
    <t>CAPE FLAMINGO</t>
  </si>
  <si>
    <t>CAPE FLATTERY</t>
  </si>
  <si>
    <t>CAPE FRIENDSHIP</t>
  </si>
  <si>
    <t>CAPE FRONTIER</t>
  </si>
  <si>
    <t>CAPE FUSHEN</t>
  </si>
  <si>
    <t>CAPE GARLAND</t>
  </si>
  <si>
    <t>CAPE GENESIS</t>
  </si>
  <si>
    <t>CAPE GLOBE</t>
  </si>
  <si>
    <t>CAPE GRACE</t>
  </si>
  <si>
    <t>CAPE GREEN</t>
  </si>
  <si>
    <t>CAPE HARMONY</t>
  </si>
  <si>
    <t>CAPE HARRIER</t>
  </si>
  <si>
    <t>CAPE HARVEST</t>
  </si>
  <si>
    <t>CAPE HAWK</t>
  </si>
  <si>
    <t>CAPE HENRY</t>
  </si>
  <si>
    <t>CAPE HERON</t>
  </si>
  <si>
    <t>CAPE HOPE</t>
  </si>
  <si>
    <t>CAPE HORN</t>
  </si>
  <si>
    <t>CAPE HUDSON</t>
  </si>
  <si>
    <t>CAPE INDIA</t>
  </si>
  <si>
    <t>CAPE INFINITY</t>
  </si>
  <si>
    <t>CAPE IOANNA</t>
  </si>
  <si>
    <t>CAPE IRIS</t>
  </si>
  <si>
    <t>CAPE ISLAND</t>
  </si>
  <si>
    <t>CAPE ISTANBUL</t>
  </si>
  <si>
    <t>CAPE JACARANDA</t>
  </si>
  <si>
    <t>CAPE JASMINE</t>
  </si>
  <si>
    <t>CAPE JUPITER</t>
  </si>
  <si>
    <t>CAPE KALLIA</t>
  </si>
  <si>
    <t>CAPE KEYSTONE</t>
  </si>
  <si>
    <t>CAPE KNOX</t>
  </si>
  <si>
    <t>CAPE LADOGA</t>
  </si>
  <si>
    <t>CAPE LAMBERT</t>
  </si>
  <si>
    <t>CAPE LAUREL</t>
  </si>
  <si>
    <t>CAPE LEGACY</t>
  </si>
  <si>
    <t>CAPE LEONIDAS</t>
  </si>
  <si>
    <t>CAPE LIBERTY</t>
  </si>
  <si>
    <t>CAPE LILAC</t>
  </si>
  <si>
    <t>CAPE LILY</t>
  </si>
  <si>
    <t>CAPE LIMBOH</t>
  </si>
  <si>
    <t>CAPE LONDON</t>
  </si>
  <si>
    <t>CAPE MAGNOLIA</t>
  </si>
  <si>
    <t>CAPE MAPLE</t>
  </si>
  <si>
    <t>CAPE MARIA</t>
  </si>
  <si>
    <t>CAPE MARIN</t>
  </si>
  <si>
    <t>CAPE MARS</t>
  </si>
  <si>
    <t>CAPE MARY</t>
  </si>
  <si>
    <t>CAPE MATHILDE</t>
  </si>
  <si>
    <t>CAPE MAY</t>
  </si>
  <si>
    <t>Barge Carrier</t>
  </si>
  <si>
    <t>CAPE MED</t>
  </si>
  <si>
    <t>CAPE MERCURY</t>
  </si>
  <si>
    <t>CAPE MERLIN</t>
  </si>
  <si>
    <t>SO</t>
  </si>
  <si>
    <t>AQ</t>
  </si>
  <si>
    <t>CAPE MIDORI</t>
  </si>
  <si>
    <t>CAPE MIRON</t>
  </si>
  <si>
    <t>CAPE MOHICAN</t>
  </si>
  <si>
    <t>CAPE MONTEREY</t>
  </si>
  <si>
    <t>CAPE NABIL</t>
  </si>
  <si>
    <t>CAPE NASSAU</t>
  </si>
  <si>
    <t>CAPE NATALIE</t>
  </si>
  <si>
    <t>CAPE NELSON</t>
  </si>
  <si>
    <t>CAPE NORMANDY</t>
  </si>
  <si>
    <t>CAPE NORTHVILLE</t>
  </si>
  <si>
    <t>CAPE ODYSSEY</t>
  </si>
  <si>
    <t>CAPE OLIVE</t>
  </si>
  <si>
    <t>CAPE ORCHID</t>
  </si>
  <si>
    <t>CAPE ORIENT</t>
  </si>
  <si>
    <t>CAPE OSPREY</t>
  </si>
  <si>
    <t>CAPE PEONY</t>
  </si>
  <si>
    <t>CAPE PIONEER</t>
  </si>
  <si>
    <t>CAPE PRIDE</t>
  </si>
  <si>
    <t>CAPE PROGRESS</t>
  </si>
  <si>
    <t>CAPE PROVIDENCE</t>
  </si>
  <si>
    <t>CAPE RAINBOW</t>
  </si>
  <si>
    <t>CAPE RAY</t>
  </si>
  <si>
    <t>CAPE RELIANCE</t>
  </si>
  <si>
    <t>CAPE RICH</t>
  </si>
  <si>
    <t>CAPE ROSA</t>
  </si>
  <si>
    <t>CAPE SAKURA</t>
  </si>
  <si>
    <t>CAPE SAMPAGITA</t>
  </si>
  <si>
    <t>CAPE SASANQUA</t>
  </si>
  <si>
    <t>CAPE SATURN</t>
  </si>
  <si>
    <t>CAPE SCOTT</t>
  </si>
  <si>
    <t>CAPE SOPHIA</t>
  </si>
  <si>
    <t>CAPE SPENCER</t>
  </si>
  <si>
    <t>CAPE SPLENDOR</t>
  </si>
  <si>
    <t>CAPE STAR</t>
  </si>
  <si>
    <t>CAPE STARS</t>
  </si>
  <si>
    <t>CAPE STEFANIE</t>
  </si>
  <si>
    <t>CAPE STORK</t>
  </si>
  <si>
    <t>CAPE SUCCESS</t>
  </si>
  <si>
    <t>CAPE SUN</t>
  </si>
  <si>
    <t>CAPE SUNRISE</t>
  </si>
  <si>
    <t>CAPE SUPPLIER</t>
  </si>
  <si>
    <t>CAPE SYROS</t>
  </si>
  <si>
    <t>CAPE TAFT</t>
  </si>
  <si>
    <t>CAPE TALARA</t>
  </si>
  <si>
    <t>CAPE TALLIN</t>
  </si>
  <si>
    <t>CAPE TAMPA</t>
  </si>
  <si>
    <t>CAPE TAVOR</t>
  </si>
  <si>
    <t>CAPE TEXEL</t>
  </si>
  <si>
    <t>CAPE TORONTO</t>
  </si>
  <si>
    <t>CAPE TRAFALGAR</t>
  </si>
  <si>
    <t>CAPE TREASURE</t>
  </si>
  <si>
    <t>CAPE TRIUMPH</t>
  </si>
  <si>
    <t>CAPE TROY</t>
  </si>
  <si>
    <t>CAPE TRUST</t>
  </si>
  <si>
    <t>CAPE TSUBAKI</t>
  </si>
  <si>
    <t>CAPE UNITED</t>
  </si>
  <si>
    <t>CAPE UNITY</t>
  </si>
  <si>
    <t>CAPE UNIVERSE</t>
  </si>
  <si>
    <t>CAPE VALENCIA</t>
  </si>
  <si>
    <t>CAPE VANGUARD</t>
  </si>
  <si>
    <t>CAPE VENI</t>
  </si>
  <si>
    <t>CAPE VENTURE</t>
  </si>
  <si>
    <t>CAPE VENUS</t>
  </si>
  <si>
    <t>CAPE VERDE</t>
  </si>
  <si>
    <t>CAPE VICTORY</t>
  </si>
  <si>
    <t>CAPE VIOLET</t>
  </si>
  <si>
    <t>CAPE YAMABUKI</t>
  </si>
  <si>
    <t>CAPE YORK</t>
  </si>
  <si>
    <t>CAPE ZENITH</t>
  </si>
  <si>
    <t>CAPELLA</t>
  </si>
  <si>
    <t>CAPETAN COSTAS S</t>
  </si>
  <si>
    <t>CAPETAN COSTIS</t>
  </si>
  <si>
    <t>CAPETAN GIORGIS II</t>
  </si>
  <si>
    <t>CAPETAN TASSOS</t>
  </si>
  <si>
    <t>CAPETAN VASSILIS</t>
  </si>
  <si>
    <t>CAPEWATER</t>
  </si>
  <si>
    <t>CAPITAINE FEARN</t>
  </si>
  <si>
    <t>CAPITAINE QUIROS</t>
  </si>
  <si>
    <t>CAPITAL</t>
  </si>
  <si>
    <t>CAPITAN KORCHIN</t>
  </si>
  <si>
    <t>CAPODISTRIA</t>
  </si>
  <si>
    <t>CAPRAIA</t>
  </si>
  <si>
    <t>CAPRI</t>
  </si>
  <si>
    <t>CAPRICORN</t>
  </si>
  <si>
    <t>CAPRICORN 80</t>
  </si>
  <si>
    <t>CAPRICORN MOON</t>
  </si>
  <si>
    <t>CAPRICORN ONE</t>
  </si>
  <si>
    <t>CAPRICORN SIGMA</t>
  </si>
  <si>
    <t>CAPRICORN TRADER</t>
  </si>
  <si>
    <t>CAPRIOLE</t>
  </si>
  <si>
    <t>CAPT      GREGORY</t>
  </si>
  <si>
    <t>CAPT ABEDA</t>
  </si>
  <si>
    <t>CAPT AMER</t>
  </si>
  <si>
    <t>CAPT LEVERT</t>
  </si>
  <si>
    <t>CAPT RODNEY ADAMS</t>
  </si>
  <si>
    <t>CAPT THOMAS</t>
  </si>
  <si>
    <t>CAPT.AIDONIS FILIS</t>
  </si>
  <si>
    <t>CAPT.GLENN</t>
  </si>
  <si>
    <t>CAPT.MICHAIL</t>
  </si>
  <si>
    <t>BF</t>
  </si>
  <si>
    <t>CAPT.NAZIH</t>
  </si>
  <si>
    <t>CAPT.OSAMA</t>
  </si>
  <si>
    <t>CAPT.RUDY</t>
  </si>
  <si>
    <t>CAPTAIN   KHAYYAM</t>
  </si>
  <si>
    <t>CAPTAIN  KANG</t>
  </si>
  <si>
    <t>CAPTAIN ANDREADIS</t>
  </si>
  <si>
    <t>CAPTAIN D</t>
  </si>
  <si>
    <t>CAPTAIN DIMOS</t>
  </si>
  <si>
    <t>CAPTAIN EVANGELOS NM</t>
  </si>
  <si>
    <t>CAPTAIN GEORGE</t>
  </si>
  <si>
    <t>CAPTAIN GEORGE K</t>
  </si>
  <si>
    <t>CAPTAIN HAMADA</t>
  </si>
  <si>
    <t>CAPTAIN HARRY</t>
  </si>
  <si>
    <t>CAPTAIN IVAN VIKULOV</t>
  </si>
  <si>
    <t>CAPTAIN JOHN</t>
  </si>
  <si>
    <t>CAPTAIN JOHN NP</t>
  </si>
  <si>
    <t>CAPTAIN MARKOS NL</t>
  </si>
  <si>
    <t>CAPTAIN NAGDALIYEV</t>
  </si>
  <si>
    <t>CAPTAIN NICHOLAS ML</t>
  </si>
  <si>
    <t>CAPTAIN NIHAT</t>
  </si>
  <si>
    <t>CAPTAIN OMAR</t>
  </si>
  <si>
    <t>CAPTAIN P EGGLEZOS</t>
  </si>
  <si>
    <t>CAPTAIN PARIS</t>
  </si>
  <si>
    <t>CAPTAIN PETROS H</t>
  </si>
  <si>
    <t>CAPTAIN SAMIN</t>
  </si>
  <si>
    <t>CAPTAIN SPIRO</t>
  </si>
  <si>
    <t>CAPTAIN STAROSTIN</t>
  </si>
  <si>
    <t>CAPTAIN V.LIVANOS</t>
  </si>
  <si>
    <t>CAPTAIN VANGELIS L</t>
  </si>
  <si>
    <t>CAPTAIN VASSILIS</t>
  </si>
  <si>
    <t>CAPTAIN YAKUBOVICH</t>
  </si>
  <si>
    <t>CAPTAINJ.NEOFOTISTOS</t>
  </si>
  <si>
    <t>CAPTAINYANNIS L</t>
  </si>
  <si>
    <t>CAPTIN MUSTAFA</t>
  </si>
  <si>
    <t>CAPUCINE</t>
  </si>
  <si>
    <t>CARA</t>
  </si>
  <si>
    <t>CARABOBO</t>
  </si>
  <si>
    <t>CARAKA JAYA III 28</t>
  </si>
  <si>
    <t>CARAKA JAYA NIAGA 20</t>
  </si>
  <si>
    <t>CARAKA JN 3 26</t>
  </si>
  <si>
    <t>CARAVOS GLORY</t>
  </si>
  <si>
    <t>CARAVOS LIBERTY</t>
  </si>
  <si>
    <t>CARBONIAN FRONTIER</t>
  </si>
  <si>
    <t>CARBONIAN FUTURE</t>
  </si>
  <si>
    <t>CARDIGAN BAY</t>
  </si>
  <si>
    <t>CARDINAL</t>
  </si>
  <si>
    <t>CARDINAL VICTORY</t>
  </si>
  <si>
    <t>CARHING</t>
  </si>
  <si>
    <t>CARIB OCEAN</t>
  </si>
  <si>
    <t>CARIB PALM</t>
  </si>
  <si>
    <t>CARIB TRADER  II</t>
  </si>
  <si>
    <t>CARIB TRADER II</t>
  </si>
  <si>
    <t>CARIB VALLEY</t>
  </si>
  <si>
    <t>CARIBANA EXPRESS</t>
  </si>
  <si>
    <t>CARIBBEAN FING</t>
  </si>
  <si>
    <t>CARIBBEAN FRONTIER</t>
  </si>
  <si>
    <t>CARIBBEAN ID</t>
  </si>
  <si>
    <t>CARIBBEAN ORCHID</t>
  </si>
  <si>
    <t>CARIBBEAN SPIRIT</t>
  </si>
  <si>
    <t>CARIBBEAN TRADER</t>
  </si>
  <si>
    <t>CARIBBEAN VOYAGER</t>
  </si>
  <si>
    <t>CARIBE CRISTINA</t>
  </si>
  <si>
    <t>CARIBE ILSE</t>
  </si>
  <si>
    <t>CARIBE MARIA</t>
  </si>
  <si>
    <t>CARIBE NAVIGATOR</t>
  </si>
  <si>
    <t>CARIBE PEARL</t>
  </si>
  <si>
    <t>CARIBE TRADER</t>
  </si>
  <si>
    <t>CARIBOO</t>
  </si>
  <si>
    <t>CARIBOU</t>
  </si>
  <si>
    <t>CARINA</t>
  </si>
  <si>
    <t>CARINA OCEAN</t>
  </si>
  <si>
    <t>CARISSA</t>
  </si>
  <si>
    <t>CARL SCHULTE</t>
  </si>
  <si>
    <t>CARL W</t>
  </si>
  <si>
    <t>CARLA</t>
  </si>
  <si>
    <t>CARLENE MCCALL</t>
  </si>
  <si>
    <t>CARLEONE</t>
  </si>
  <si>
    <t>CARLOS FISCHER</t>
  </si>
  <si>
    <t>CARLOTA BOLTEN</t>
  </si>
  <si>
    <t>CARLUNG</t>
  </si>
  <si>
    <t>CARME</t>
  </si>
  <si>
    <t>CARMEN</t>
  </si>
  <si>
    <t>CARMEN I I</t>
  </si>
  <si>
    <t>CARMENCITA</t>
  </si>
  <si>
    <t>CARO</t>
  </si>
  <si>
    <t>CAROLA</t>
  </si>
  <si>
    <t>CAROLIN G.</t>
  </si>
  <si>
    <t>CAROLINA</t>
  </si>
  <si>
    <t>CAROLINA BOLTEN</t>
  </si>
  <si>
    <t>CAROLINE A</t>
  </si>
  <si>
    <t>CAROLINE ESSBERGER</t>
  </si>
  <si>
    <t>CAROLINE RUSS</t>
  </si>
  <si>
    <t>CAROLINE S</t>
  </si>
  <si>
    <t>CAROLINE THERESA</t>
  </si>
  <si>
    <t>CAROLYN</t>
  </si>
  <si>
    <t>CARONI PLAIN</t>
  </si>
  <si>
    <t>CAROUGE</t>
  </si>
  <si>
    <t>CARPE DIEM II</t>
  </si>
  <si>
    <t>CARRIER</t>
  </si>
  <si>
    <t>CARRIZONA</t>
  </si>
  <si>
    <t>CARSON RIVER</t>
  </si>
  <si>
    <t>CARTAGENA</t>
  </si>
  <si>
    <t>CARTAGENA SUN</t>
  </si>
  <si>
    <t>CARTEN MARIA</t>
  </si>
  <si>
    <t>CARUAO</t>
  </si>
  <si>
    <t>CAS AMARES</t>
  </si>
  <si>
    <t>CAS AVANCA</t>
  </si>
  <si>
    <t>CASABLANCA</t>
  </si>
  <si>
    <t>CASCADE</t>
  </si>
  <si>
    <t>CASPER</t>
  </si>
  <si>
    <t>CASPIAN BREEZE</t>
  </si>
  <si>
    <t>CASPIAN DRILLER</t>
  </si>
  <si>
    <t>CASPIAN HARMONY</t>
  </si>
  <si>
    <t>CASPIAN LEADER</t>
  </si>
  <si>
    <t>CASPIAN SPRINTER</t>
  </si>
  <si>
    <t>CASPIAN STREAM</t>
  </si>
  <si>
    <t>CASPIAN WAVE</t>
  </si>
  <si>
    <t>CASPIAN WIND</t>
  </si>
  <si>
    <t>CASPIAN_CARRIER</t>
  </si>
  <si>
    <t>CASPIY</t>
  </si>
  <si>
    <t>CASSANDRA</t>
  </si>
  <si>
    <t>CASSENDRA</t>
  </si>
  <si>
    <t>CASSIOPEIA</t>
  </si>
  <si>
    <t>CASSIOPEIA STAR</t>
  </si>
  <si>
    <t>CASTA DIVA</t>
  </si>
  <si>
    <t>CASTEL DELL OVO</t>
  </si>
  <si>
    <t>CASTEL NUOVO</t>
  </si>
  <si>
    <t>CASTEL SANT'ELMO</t>
  </si>
  <si>
    <t>CASTELLO DI GRADARA</t>
  </si>
  <si>
    <t>CASTILLO D SAN PEDRO</t>
  </si>
  <si>
    <t>CASTILLO DE CATOIRA</t>
  </si>
  <si>
    <t>CASTILLO DE GUADALUP</t>
  </si>
  <si>
    <t>CASTILLO DE HERRERA</t>
  </si>
  <si>
    <t>CASTILLO DE MACEDA</t>
  </si>
  <si>
    <t>CASTILLO DE MALPICA</t>
  </si>
  <si>
    <t>CASTILLO DE NAVIA</t>
  </si>
  <si>
    <t>CASTILLO DE TRUJILLO</t>
  </si>
  <si>
    <t>CASTILLO DE VALVERDE</t>
  </si>
  <si>
    <t>CASTILLO DE VIGO</t>
  </si>
  <si>
    <t>CASTILLO DMONTERREAL</t>
  </si>
  <si>
    <t>CASTILLO PLASENCIA</t>
  </si>
  <si>
    <t>CASTLE</t>
  </si>
  <si>
    <t>CASTLE ISLAND</t>
  </si>
  <si>
    <t>CASTLEGATE</t>
  </si>
  <si>
    <t>CASTOR 02</t>
  </si>
  <si>
    <t>CASTOR J</t>
  </si>
  <si>
    <t>CASTOR LEADER</t>
  </si>
  <si>
    <t>CASTORONE</t>
  </si>
  <si>
    <t>CAT TUONG 26</t>
  </si>
  <si>
    <t>CAT TUONG VICTORY 09</t>
  </si>
  <si>
    <t>CATALINA D</t>
  </si>
  <si>
    <t>CATALONIA</t>
  </si>
  <si>
    <t>CATAMARCA</t>
  </si>
  <si>
    <t>CATANIA</t>
  </si>
  <si>
    <t>CATCH 22</t>
  </si>
  <si>
    <t>CATCHER</t>
  </si>
  <si>
    <t>CATERINA</t>
  </si>
  <si>
    <t>CATHARINA 1</t>
  </si>
  <si>
    <t>CATHARINE</t>
  </si>
  <si>
    <t>CATHERINE</t>
  </si>
  <si>
    <t>CATHERINE DESGAGNES</t>
  </si>
  <si>
    <t>CATHERINE MANX</t>
  </si>
  <si>
    <t>CATHERINE QUEEN</t>
  </si>
  <si>
    <t>CATHMA</t>
  </si>
  <si>
    <t>CATHY JO</t>
  </si>
  <si>
    <t>CATHY THERESA</t>
  </si>
  <si>
    <t>CATJAN</t>
  </si>
  <si>
    <t>CATOCO</t>
  </si>
  <si>
    <t>CATRIN-1</t>
  </si>
  <si>
    <t>CATRO IX</t>
  </si>
  <si>
    <t>CAUQUENES</t>
  </si>
  <si>
    <t>CAURA</t>
  </si>
  <si>
    <t>CAUTIN</t>
  </si>
  <si>
    <t>CAVALIERE GRAZIA BOT</t>
  </si>
  <si>
    <t>CAVATINA</t>
  </si>
  <si>
    <t>CAVE</t>
  </si>
  <si>
    <t>CB DTA 1</t>
  </si>
  <si>
    <t>CB.PAN MARINE 10</t>
  </si>
  <si>
    <t>CBO ARPOADOR</t>
  </si>
  <si>
    <t>CBO ATLANTICO</t>
  </si>
  <si>
    <t>CBO IPANEMA</t>
  </si>
  <si>
    <t>CBO PACIFICO</t>
  </si>
  <si>
    <t>CC SEJATI</t>
  </si>
  <si>
    <t>C-CARRIER</t>
  </si>
  <si>
    <t>CCC       MARITIME 2</t>
  </si>
  <si>
    <t>C-CHAMPION</t>
  </si>
  <si>
    <t>CCI SABULUM I</t>
  </si>
  <si>
    <t>CCL NINGBO</t>
  </si>
  <si>
    <t>CCNI ANDES</t>
  </si>
  <si>
    <t>CCNI ANGOL</t>
  </si>
  <si>
    <t>CCNI ARAUCO</t>
  </si>
  <si>
    <t>CCS ANGEL</t>
  </si>
  <si>
    <t>CD TWO</t>
  </si>
  <si>
    <t>CDB BRIGHT</t>
  </si>
  <si>
    <t>CDB LUNAR</t>
  </si>
  <si>
    <t>CDRY BLACK</t>
  </si>
  <si>
    <t>CDRY BLUE</t>
  </si>
  <si>
    <t>CDRY BROWN</t>
  </si>
  <si>
    <t>CDRY WHITE</t>
  </si>
  <si>
    <t>CE ALLIANCE</t>
  </si>
  <si>
    <t>CE ASHIRA</t>
  </si>
  <si>
    <t>CE_DUKE</t>
  </si>
  <si>
    <t>CEBIHAN</t>
  </si>
  <si>
    <t>CEBU</t>
  </si>
  <si>
    <t>CEBU ISLAND</t>
  </si>
  <si>
    <t>CECELA S</t>
  </si>
  <si>
    <t>CECILE</t>
  </si>
  <si>
    <t>CECILIA</t>
  </si>
  <si>
    <t>CECILIA B</t>
  </si>
  <si>
    <t>CECILIA LUISA</t>
  </si>
  <si>
    <t>CECILIE</t>
  </si>
  <si>
    <t>CEDAR</t>
  </si>
  <si>
    <t>CEDAR ARROW</t>
  </si>
  <si>
    <t>CEDARGLEN</t>
  </si>
  <si>
    <t>CEDEIRA</t>
  </si>
  <si>
    <t>CEFALU</t>
  </si>
  <si>
    <t>CEG COSMOS</t>
  </si>
  <si>
    <t>CEG_GALAXY</t>
  </si>
  <si>
    <t>VG</t>
  </si>
  <si>
    <t>CELANDINE</t>
  </si>
  <si>
    <t>CELANOVA</t>
  </si>
  <si>
    <t>CELEBES CLOVER</t>
  </si>
  <si>
    <t>CELERINA</t>
  </si>
  <si>
    <t>CELESTA</t>
  </si>
  <si>
    <t>CELESTE</t>
  </si>
  <si>
    <t>CELESTIAL</t>
  </si>
  <si>
    <t>CELESTINE</t>
  </si>
  <si>
    <t>CELIA</t>
  </si>
  <si>
    <t>CELIK 1</t>
  </si>
  <si>
    <t>CELINA</t>
  </si>
  <si>
    <t>CELINE</t>
  </si>
  <si>
    <t>CELLUS</t>
  </si>
  <si>
    <t>CELOSIA</t>
  </si>
  <si>
    <t>CELSIUS MANILA</t>
  </si>
  <si>
    <t>CELSIUS MAYFAIR</t>
  </si>
  <si>
    <t>CELSIUS MIAMI</t>
  </si>
  <si>
    <t>CELSIUS MONACO</t>
  </si>
  <si>
    <t>CELSIUS MUMBAI</t>
  </si>
  <si>
    <t>CELSO FURTADO</t>
  </si>
  <si>
    <t>CELTIC</t>
  </si>
  <si>
    <t>CELTIC    COMMANDER</t>
  </si>
  <si>
    <t>CELTIC AMBASSADOR</t>
  </si>
  <si>
    <t>CELTIC CHALLENGER</t>
  </si>
  <si>
    <t>CELTIC CRUSADER</t>
  </si>
  <si>
    <t>CELTIC ENDEAVOUR</t>
  </si>
  <si>
    <t>CELTIC EXPLORER</t>
  </si>
  <si>
    <t>CELTIC FORESTER</t>
  </si>
  <si>
    <t>CELTIC GAS</t>
  </si>
  <si>
    <t>CELTIC MARINER</t>
  </si>
  <si>
    <t>CELTIC NAVIGATOR</t>
  </si>
  <si>
    <t>CELTIC PIONEER</t>
  </si>
  <si>
    <t>CELTIC SPIRIT</t>
  </si>
  <si>
    <t>CELTIC VENTURE</t>
  </si>
  <si>
    <t>CELTIC VIGOUR</t>
  </si>
  <si>
    <t>CELTIC WARRIOR</t>
  </si>
  <si>
    <t>CELTICA HAV</t>
  </si>
  <si>
    <t>CELYN</t>
  </si>
  <si>
    <t>CEMAL KAPTAN</t>
  </si>
  <si>
    <t>CEMEL BAYULGEFA$</t>
  </si>
  <si>
    <t>CEMI</t>
  </si>
  <si>
    <t>CEMIL BAYULGEN</t>
  </si>
  <si>
    <t>CEMTEX DILIGENCE</t>
  </si>
  <si>
    <t>CEMTEX FORTUNE</t>
  </si>
  <si>
    <t>CEMTEX HONOR</t>
  </si>
  <si>
    <t>CEMTEX HUNTER</t>
  </si>
  <si>
    <t>CEMTEX LEADER</t>
  </si>
  <si>
    <t>CEMTEX ORIENT</t>
  </si>
  <si>
    <t>CEMTEX PIONEER</t>
  </si>
  <si>
    <t>CEMTEX PRUDENCE</t>
  </si>
  <si>
    <t>CEMTEX THRIFT</t>
  </si>
  <si>
    <t>CENA FAITH</t>
  </si>
  <si>
    <t>CENDRAWASIH/P.3005</t>
  </si>
  <si>
    <t>CENGIZ AMCA</t>
  </si>
  <si>
    <t>CENGIZ BEY</t>
  </si>
  <si>
    <t>CENITO</t>
  </si>
  <si>
    <t>CENK SENER</t>
  </si>
  <si>
    <t>CENK TURKMEN</t>
  </si>
  <si>
    <t>CENTA</t>
  </si>
  <si>
    <t>CENTAURUS DREAM</t>
  </si>
  <si>
    <t>CENTENARIO</t>
  </si>
  <si>
    <t>CENTENARIO BLU</t>
  </si>
  <si>
    <t>CENTENARIO FORZA</t>
  </si>
  <si>
    <t>CENTENARIOTRADER</t>
  </si>
  <si>
    <t>CENTENNIAL HARMONY</t>
  </si>
  <si>
    <t>CENTLA</t>
  </si>
  <si>
    <t>CENTRAL PARK</t>
  </si>
  <si>
    <t>CENTRANS SUN</t>
  </si>
  <si>
    <t>CENTUM CHEMIST</t>
  </si>
  <si>
    <t>CENTURION</t>
  </si>
  <si>
    <t>CENTURY BRIGHT</t>
  </si>
  <si>
    <t>CENTURY DREAM</t>
  </si>
  <si>
    <t>CENTURY EMERALD</t>
  </si>
  <si>
    <t>CENTURY GOLD</t>
  </si>
  <si>
    <t>CENTURY HOPE</t>
  </si>
  <si>
    <t>CENTURY MELODY</t>
  </si>
  <si>
    <t>CENTURY PEARL</t>
  </si>
  <si>
    <t>CENTURY ROYAL</t>
  </si>
  <si>
    <t>CENTURY SHINE</t>
  </si>
  <si>
    <t>CENTURY STAR 02</t>
  </si>
  <si>
    <t>CENTURY VENUS</t>
  </si>
  <si>
    <t>CENTURY WAVE</t>
  </si>
  <si>
    <t>CENTUS ONE</t>
  </si>
  <si>
    <t>CENTUS TWO</t>
  </si>
  <si>
    <t>CEONA AMAZON</t>
  </si>
  <si>
    <t>CEPHEUS</t>
  </si>
  <si>
    <t>CERBA</t>
  </si>
  <si>
    <t>CERDAS</t>
  </si>
  <si>
    <t>CEREN 3</t>
  </si>
  <si>
    <t>CERENCAN</t>
  </si>
  <si>
    <t>CERRO DEL TEPEYAC</t>
  </si>
  <si>
    <t>CERTOUX</t>
  </si>
  <si>
    <t>CERULEAN</t>
  </si>
  <si>
    <t>CERVANTES</t>
  </si>
  <si>
    <t>CERVIA</t>
  </si>
  <si>
    <t>CESKA</t>
  </si>
  <si>
    <t>CESME</t>
  </si>
  <si>
    <t>CESTENI</t>
  </si>
  <si>
    <t>CETUS OCEAN</t>
  </si>
  <si>
    <t>CETUS STAR</t>
  </si>
  <si>
    <t>CEVDET A</t>
  </si>
  <si>
    <t>CEYDA AYTEKIN</t>
  </si>
  <si>
    <t>CEYLON</t>
  </si>
  <si>
    <t>CEYLON BREEZE</t>
  </si>
  <si>
    <t>CEYNOWA</t>
  </si>
  <si>
    <t>CEZANNE</t>
  </si>
  <si>
    <t>CF CRYSTAL</t>
  </si>
  <si>
    <t>CFL PERFECT</t>
  </si>
  <si>
    <t>CFL PROMISE</t>
  </si>
  <si>
    <t>CFL PROSPECT</t>
  </si>
  <si>
    <t>CFL PROUD</t>
  </si>
  <si>
    <t>CFL PRUDENCE</t>
  </si>
  <si>
    <t>CFS PAFILIA</t>
  </si>
  <si>
    <t>CFS PALAMEDES</t>
  </si>
  <si>
    <t>CFS PANAVERA</t>
  </si>
  <si>
    <t>CG ABBIE BURGESS</t>
  </si>
  <si>
    <t>CG ANTHONY PETIT</t>
  </si>
  <si>
    <t>CG CYPRESS</t>
  </si>
  <si>
    <t>CG HICKORY</t>
  </si>
  <si>
    <t>CG IDA LEWIS</t>
  </si>
  <si>
    <t>CG WILLIAM TATE</t>
  </si>
  <si>
    <t>CG WILLOW</t>
  </si>
  <si>
    <t>CGC ALDER</t>
  </si>
  <si>
    <t>CGM LEOPARD</t>
  </si>
  <si>
    <t>CGM TIGER</t>
  </si>
  <si>
    <t>CH BELLA</t>
  </si>
  <si>
    <t>CH CLARE</t>
  </si>
  <si>
    <t>CH DORIS</t>
  </si>
  <si>
    <t>CHAD G</t>
  </si>
  <si>
    <t>CHALLENGE PACIFIC</t>
  </si>
  <si>
    <t>CHALLENGE PARAGON</t>
  </si>
  <si>
    <t>CHALLENGE PASSAGE</t>
  </si>
  <si>
    <t>CHALLENGE PEAK</t>
  </si>
  <si>
    <t>CHALLENGE PEARL</t>
  </si>
  <si>
    <t>CHALLENGE PEGASUS</t>
  </si>
  <si>
    <t>CHALLENGE PHOENIX</t>
  </si>
  <si>
    <t>CHALLENGE POINT</t>
  </si>
  <si>
    <t>CHALLENGE POLARIS</t>
  </si>
  <si>
    <t>CHALLENGE PRELUDE</t>
  </si>
  <si>
    <t>CHALLENGE PREMIER</t>
  </si>
  <si>
    <t>CHALLENGE PROCYON</t>
  </si>
  <si>
    <t>CHALLENGE PROSPECT</t>
  </si>
  <si>
    <t>CHALLENGER</t>
  </si>
  <si>
    <t>CHALLENGER 1</t>
  </si>
  <si>
    <t>CHALLENGER FR90</t>
  </si>
  <si>
    <t>CHALLENGER KASSER</t>
  </si>
  <si>
    <t>CHALNA</t>
  </si>
  <si>
    <t>CHALOTHORN NAREE</t>
  </si>
  <si>
    <t>CHALSI</t>
  </si>
  <si>
    <t>CHAM</t>
  </si>
  <si>
    <t>CHAMBESY</t>
  </si>
  <si>
    <t>CHAMCHURI NAREE</t>
  </si>
  <si>
    <t>CHAMPEL</t>
  </si>
  <si>
    <t>CHAMPION</t>
  </si>
  <si>
    <t>CHAMPION BAY</t>
  </si>
  <si>
    <t>CHAMPION CORNELIA</t>
  </si>
  <si>
    <t>CHAMPION EBONY</t>
  </si>
  <si>
    <t>CHAMPION ISTRA</t>
  </si>
  <si>
    <t>CHAMPION PLEASURE</t>
  </si>
  <si>
    <t>CHAMPION PRINCE</t>
  </si>
  <si>
    <t>CHAMPION PRINCESS</t>
  </si>
  <si>
    <t>CHAMPION PULA</t>
  </si>
  <si>
    <t>CHAMPION SPIRIT</t>
  </si>
  <si>
    <t>CHAMPION TERN</t>
  </si>
  <si>
    <t>CHAMPION TIDE</t>
  </si>
  <si>
    <t>CHAMPION TRADER</t>
  </si>
  <si>
    <t>CHAMPION TRUST</t>
  </si>
  <si>
    <t>CHAMPIONSHIP</t>
  </si>
  <si>
    <t>CHAMPLAIN</t>
  </si>
  <si>
    <t>CHAMTANG</t>
  </si>
  <si>
    <t>CHANCE STAR</t>
  </si>
  <si>
    <t>CHANCY</t>
  </si>
  <si>
    <t>CHANDI PRASAD</t>
  </si>
  <si>
    <t>CHANE NAVIGATOR</t>
  </si>
  <si>
    <t>CHANG AN</t>
  </si>
  <si>
    <t>CHANG AN 1</t>
  </si>
  <si>
    <t>CHANG AN VISTA</t>
  </si>
  <si>
    <t>CHANG AN ZHOU</t>
  </si>
  <si>
    <t>CHANG BAI SHAN</t>
  </si>
  <si>
    <t>CHANG CHENG 8</t>
  </si>
  <si>
    <t>CHANG CHUN TENG</t>
  </si>
  <si>
    <t>CHANG DA</t>
  </si>
  <si>
    <t>CHANG DOK</t>
  </si>
  <si>
    <t>CHANG FA LONG</t>
  </si>
  <si>
    <t>CHANG FENG 1</t>
  </si>
  <si>
    <t>CHANG HAI</t>
  </si>
  <si>
    <t>CHANG HANG BIN HAI</t>
  </si>
  <si>
    <t>CHANG HANG FA XIAN</t>
  </si>
  <si>
    <t>CHANG HANG FAN HAI</t>
  </si>
  <si>
    <t>CHANG HANG FEI YUE</t>
  </si>
  <si>
    <t>CHANG HANG FENG CAI</t>
  </si>
  <si>
    <t>CHANG HANG FENG HAI</t>
  </si>
  <si>
    <t>CHANG HANG HONG TU</t>
  </si>
  <si>
    <t>CHANG HANG HUAI HAI</t>
  </si>
  <si>
    <t>CHANG HANG JI HAI</t>
  </si>
  <si>
    <t>CHANG HANG JIN HAI</t>
  </si>
  <si>
    <t>CHANG HANG KAI TUO</t>
  </si>
  <si>
    <t>CHANG HANG PUHAI</t>
  </si>
  <si>
    <t>CHANG HANG TAN SUO</t>
  </si>
  <si>
    <t>CHANG HANG XING YUN</t>
  </si>
  <si>
    <t>CHANG HANG ZE HAI</t>
  </si>
  <si>
    <t>CHANG HE</t>
  </si>
  <si>
    <t>CHANG HO</t>
  </si>
  <si>
    <t>CHANG HONG</t>
  </si>
  <si>
    <t>CHANG HUA</t>
  </si>
  <si>
    <t>CHANG JIANG ZHI HUI</t>
  </si>
  <si>
    <t>CHANG KANG</t>
  </si>
  <si>
    <t>CHANG LIAN HAI</t>
  </si>
  <si>
    <t>CHANG LONG</t>
  </si>
  <si>
    <t>CHANG MIN</t>
  </si>
  <si>
    <t>CHANG MING</t>
  </si>
  <si>
    <t>CHANG MING 6 HAO</t>
  </si>
  <si>
    <t>CHANG MING LI</t>
  </si>
  <si>
    <t>CHANG MING SHENG</t>
  </si>
  <si>
    <t>CHANG MING YANG</t>
  </si>
  <si>
    <t>CHANG NING</t>
  </si>
  <si>
    <t>CHANG PING</t>
  </si>
  <si>
    <t>CHANG QIANG</t>
  </si>
  <si>
    <t>CHANG QING</t>
  </si>
  <si>
    <t>CHANG RONG</t>
  </si>
  <si>
    <t>CHANG SHAN</t>
  </si>
  <si>
    <t>CHANG SHAN HAI</t>
  </si>
  <si>
    <t>CHANG SHENG</t>
  </si>
  <si>
    <t>CHANG SHUN 1</t>
  </si>
  <si>
    <t>CHANG SHUN II</t>
  </si>
  <si>
    <t>CHANG WANG LONG</t>
  </si>
  <si>
    <t>CHANG WANG ZHOU</t>
  </si>
  <si>
    <t>CHANG XIANG LONG</t>
  </si>
  <si>
    <t>CHANG XING LONG</t>
  </si>
  <si>
    <t>CHANG XING ZHOU</t>
  </si>
  <si>
    <t>CHANG YOUNG</t>
  </si>
  <si>
    <t>CHANG ZHI</t>
  </si>
  <si>
    <t>CHANGDA218</t>
  </si>
  <si>
    <t>CHANGDA368</t>
  </si>
  <si>
    <t>CHANGFU2</t>
  </si>
  <si>
    <t>CHANGHANG CHENGGONG</t>
  </si>
  <si>
    <t>CHANGHANG HONGHAI</t>
  </si>
  <si>
    <t>CHANGHANGCANGHAI</t>
  </si>
  <si>
    <t>CHANGHANGGUANGRONG</t>
  </si>
  <si>
    <t>CHANGHANGHANHAI</t>
  </si>
  <si>
    <t>CHANGHANGHAOHAI</t>
  </si>
  <si>
    <t>CHANGHANGRUNHAI</t>
  </si>
  <si>
    <t>CHANGHANGXIWANG</t>
  </si>
  <si>
    <t>CHANGNINGZHOU</t>
  </si>
  <si>
    <t>CHANGSHA</t>
  </si>
  <si>
    <t>CHANGYING</t>
  </si>
  <si>
    <t>CHANGYUAN 8</t>
  </si>
  <si>
    <t>CHANNEL ALLIANCE</t>
  </si>
  <si>
    <t>CHANNEL NAVIGATOR</t>
  </si>
  <si>
    <t>CHANNEL RANGER</t>
  </si>
  <si>
    <t>CHANTACO</t>
  </si>
  <si>
    <t>CHANYA NAREE</t>
  </si>
  <si>
    <t>CHAO ANOMA</t>
  </si>
  <si>
    <t>CHAO SHENG 8</t>
  </si>
  <si>
    <t>CHAPARRAL</t>
  </si>
  <si>
    <t>CHAPERON</t>
  </si>
  <si>
    <t>CHAPMAN</t>
  </si>
  <si>
    <t>CHARA</t>
  </si>
  <si>
    <t>CHARELLE II</t>
  </si>
  <si>
    <t>CHARIANA L</t>
  </si>
  <si>
    <t>CHARIKLIA JUNIOR</t>
  </si>
  <si>
    <t>CHARIOT</t>
  </si>
  <si>
    <t>CHARISMA</t>
  </si>
  <si>
    <t>CHARISMA AV DONSO</t>
  </si>
  <si>
    <t>CHARLES MARTIN</t>
  </si>
  <si>
    <t>CHARLIE</t>
  </si>
  <si>
    <t>CHARLOTTE</t>
  </si>
  <si>
    <t>CHARLOTTE C</t>
  </si>
  <si>
    <t>CHARLOTTE KOSAN</t>
  </si>
  <si>
    <t>CHARLOTTE SELMER</t>
  </si>
  <si>
    <t>CHARLOTTE THERESA</t>
  </si>
  <si>
    <t>CHARLTON</t>
  </si>
  <si>
    <t>CHARLY</t>
  </si>
  <si>
    <t>CHAROITE</t>
  </si>
  <si>
    <t>CHASSIRON</t>
  </si>
  <si>
    <t>CHATTANOOGA</t>
  </si>
  <si>
    <t>CHAVES</t>
  </si>
  <si>
    <t>CHAVIN QUEEN</t>
  </si>
  <si>
    <t>CHE</t>
  </si>
  <si>
    <t>CHEKIANG</t>
  </si>
  <si>
    <t>CHELSEA</t>
  </si>
  <si>
    <t>CHELSEA - 3</t>
  </si>
  <si>
    <t>CHELSEA  THELMA</t>
  </si>
  <si>
    <t>CHELSEA 1</t>
  </si>
  <si>
    <t>CHELSEA DENISE II</t>
  </si>
  <si>
    <t>CHELSEA DONATELA</t>
  </si>
  <si>
    <t>CHELSEA II</t>
  </si>
  <si>
    <t>CHELSEA-2</t>
  </si>
  <si>
    <t>CHELSEA-4</t>
  </si>
  <si>
    <t>CHELSEA5</t>
  </si>
  <si>
    <t>CHELSEA-5</t>
  </si>
  <si>
    <t>CHELSEA-6</t>
  </si>
  <si>
    <t>CHELSEA-7</t>
  </si>
  <si>
    <t>CHEM ALTAMIRA</t>
  </si>
  <si>
    <t>CHEM AMSTERDAM</t>
  </si>
  <si>
    <t>CHEM ANTARES</t>
  </si>
  <si>
    <t>CHEM BARCELONA</t>
  </si>
  <si>
    <t>CHEM BULLDOG</t>
  </si>
  <si>
    <t>CHEM DAISY</t>
  </si>
  <si>
    <t>CHEM HELEN</t>
  </si>
  <si>
    <t>CHEM HOUSTON</t>
  </si>
  <si>
    <t>CHEM HYDRA</t>
  </si>
  <si>
    <t>CHEM LEO</t>
  </si>
  <si>
    <t>MP</t>
  </si>
  <si>
    <t>CHEM LYRA</t>
  </si>
  <si>
    <t>CHEM MASTER</t>
  </si>
  <si>
    <t>CHEM NEW ORLEANS</t>
  </si>
  <si>
    <t>CHEM NEW YORK</t>
  </si>
  <si>
    <t>CHEM NICHOLAS</t>
  </si>
  <si>
    <t>CHEM NORMA</t>
  </si>
  <si>
    <t>CHEM ORION</t>
  </si>
  <si>
    <t>CHEM PEACE</t>
  </si>
  <si>
    <t>CHEM POLARIS</t>
  </si>
  <si>
    <t>CHEM RANGER</t>
  </si>
  <si>
    <t>CHEM ROTTERDAM</t>
  </si>
  <si>
    <t>CHEM SINGAPORE</t>
  </si>
  <si>
    <t>CHEM SIRIUS</t>
  </si>
  <si>
    <t>CHEM TIGER</t>
  </si>
  <si>
    <t>CHEM TRADER</t>
  </si>
  <si>
    <t>CHEM VENUS</t>
  </si>
  <si>
    <t>CHEM VIOLET</t>
  </si>
  <si>
    <t>CHEMBULK  HOUSTON</t>
  </si>
  <si>
    <t>CHEMBULK BARCELONA</t>
  </si>
  <si>
    <t>CHEMBULK COLUMBUS</t>
  </si>
  <si>
    <t>CHEMBULK GIBRALTAR</t>
  </si>
  <si>
    <t>CHEMBULK HONGKONG</t>
  </si>
  <si>
    <t>CHEMBULK JAKARTA</t>
  </si>
  <si>
    <t>CHEMBULK KINGS POINT</t>
  </si>
  <si>
    <t>CHEMBULK KOBE</t>
  </si>
  <si>
    <t>CHEMBULK LINDY ALICE</t>
  </si>
  <si>
    <t>CHEMBULK MINNEAPOLIS</t>
  </si>
  <si>
    <t>CHEMBULK NEW ORLEANS</t>
  </si>
  <si>
    <t>CHEMBULK NEW YORK</t>
  </si>
  <si>
    <t>CHEMBULK SAVANNAH</t>
  </si>
  <si>
    <t>CHEMBULK SHANGHAI</t>
  </si>
  <si>
    <t>CHEMBULK SINGAPORE</t>
  </si>
  <si>
    <t>CHEMBULK SYDNEY</t>
  </si>
  <si>
    <t>CHEMBULK TORTOLA</t>
  </si>
  <si>
    <t>CHEMBULK VIRGINGORDA</t>
  </si>
  <si>
    <t>CHEMBULK WELLINGTON</t>
  </si>
  <si>
    <t>CHEMBULK WESTPORT</t>
  </si>
  <si>
    <t>CHEMBULK YOKOHAMA</t>
  </si>
  <si>
    <t>CHEMICAL AQUARIUS</t>
  </si>
  <si>
    <t>CHEMICAL CHALLENGER</t>
  </si>
  <si>
    <t>CHEMICAL DISTRIBUTOR</t>
  </si>
  <si>
    <t>CHEMICAL HUNTER</t>
  </si>
  <si>
    <t>CHEMICAL LEO</t>
  </si>
  <si>
    <t>CHEMICAL LUNA</t>
  </si>
  <si>
    <t>CHEMICAL MARINER</t>
  </si>
  <si>
    <t>CHEMICAL MARKETER</t>
  </si>
  <si>
    <t>CHEMICAL MASTER</t>
  </si>
  <si>
    <t>CHEMICAL PROVIDER</t>
  </si>
  <si>
    <t>CHEMITEC</t>
  </si>
  <si>
    <t>CHEMROAD DITA</t>
  </si>
  <si>
    <t>CHEMROAD ECHO</t>
  </si>
  <si>
    <t>CHEMROAD HAYA</t>
  </si>
  <si>
    <t>CHEMROAD HOPE</t>
  </si>
  <si>
    <t>CHEMROAD JOURNEY</t>
  </si>
  <si>
    <t>CHEMROAD LILY</t>
  </si>
  <si>
    <t>CHEMROAD MEGA</t>
  </si>
  <si>
    <t>CHEMROAD NOVA</t>
  </si>
  <si>
    <t>CHEMROAD POLARIS</t>
  </si>
  <si>
    <t>CHEMROAD QUEEN</t>
  </si>
  <si>
    <t>CHEMROAD QUEST</t>
  </si>
  <si>
    <t>CHEMROAD SEA</t>
  </si>
  <si>
    <t>CHEMROAD WING</t>
  </si>
  <si>
    <t>CHEMROUTE BRILLIANT</t>
  </si>
  <si>
    <t>CHEMROUTE OASIS</t>
  </si>
  <si>
    <t>CHEMROUTE PEGASUS</t>
  </si>
  <si>
    <t>CHEMROUTE SKY</t>
  </si>
  <si>
    <t>CHEMSTAR JEWEL</t>
  </si>
  <si>
    <t>CHEMSTAR MASA</t>
  </si>
  <si>
    <t>CHEMSTAR STELLAR</t>
  </si>
  <si>
    <t>CHEMSTAR YASU</t>
  </si>
  <si>
    <t>CHEMTRANS ELBE</t>
  </si>
  <si>
    <t>CHEMTRANS HAVEL</t>
  </si>
  <si>
    <t>CHEMTRANS MABUHAY</t>
  </si>
  <si>
    <t>CHEMTRANS MOON</t>
  </si>
  <si>
    <t>CHEMTRANS RIGA</t>
  </si>
  <si>
    <t>CHEMTRANS SEA</t>
  </si>
  <si>
    <t>CHEMWAY ARROW</t>
  </si>
  <si>
    <t>CHEMWAY GAIA</t>
  </si>
  <si>
    <t>CHEN DA 2007</t>
  </si>
  <si>
    <t>CHEN KWON</t>
  </si>
  <si>
    <t>CHENAN</t>
  </si>
  <si>
    <t>CHENG HONG</t>
  </si>
  <si>
    <t>CHENG LONG</t>
  </si>
  <si>
    <t>CHENG LONG NO.2</t>
  </si>
  <si>
    <t>CHENG LU 1</t>
  </si>
  <si>
    <t>CHENG LU 11</t>
  </si>
  <si>
    <t>CHENG LU 28</t>
  </si>
  <si>
    <t>CHENG LU 29</t>
  </si>
  <si>
    <t>CHENG SHAN WEI</t>
  </si>
  <si>
    <t>CHENG TAI 1</t>
  </si>
  <si>
    <t>CHENGTU</t>
  </si>
  <si>
    <t>CHENNAI JAYAM</t>
  </si>
  <si>
    <t>CHENNAI SELVAM</t>
  </si>
  <si>
    <t>CHEONG HAE</t>
  </si>
  <si>
    <t>CHEONG SONG</t>
  </si>
  <si>
    <t>CHER</t>
  </si>
  <si>
    <t>CHERNOMORETC-26</t>
  </si>
  <si>
    <t>CHERNOMORETS 24</t>
  </si>
  <si>
    <t>CHERNOMORETS 35</t>
  </si>
  <si>
    <t>CHERNOMORETS 6</t>
  </si>
  <si>
    <t>CHERNOMORETS-11</t>
  </si>
  <si>
    <t>CHERNOMORETS-15</t>
  </si>
  <si>
    <t>CHERNOMORETS-27</t>
  </si>
  <si>
    <t>CHERNOMORETS-3</t>
  </si>
  <si>
    <t>CHEROKEE</t>
  </si>
  <si>
    <t>CHEROKEE PRINCESS</t>
  </si>
  <si>
    <t>CHERRY  POINT</t>
  </si>
  <si>
    <t>CHERRY 168</t>
  </si>
  <si>
    <t>CHERRY DREAM</t>
  </si>
  <si>
    <t>CHERRY GALAXY</t>
  </si>
  <si>
    <t>CHERRY ISLAND</t>
  </si>
  <si>
    <t>CHESHIRE</t>
  </si>
  <si>
    <t>CHESTNUT</t>
  </si>
  <si>
    <t>CHEVRIER</t>
  </si>
  <si>
    <t>CHEYENNE</t>
  </si>
  <si>
    <t>CHIARA</t>
  </si>
  <si>
    <t>CHIARA D'AMATO</t>
  </si>
  <si>
    <t>CHIBERTA</t>
  </si>
  <si>
    <t>CHICAGO HARMONY</t>
  </si>
  <si>
    <t>CHICONTEPEC</t>
  </si>
  <si>
    <t>CHIE MARU</t>
  </si>
  <si>
    <t>CHIE MARU NO.10</t>
  </si>
  <si>
    <t>CHIEF BAYO KUKU</t>
  </si>
  <si>
    <t>CHIEF.AHMAD</t>
  </si>
  <si>
    <t>CHIHAYA MARU</t>
  </si>
  <si>
    <t>CHIKUSA</t>
  </si>
  <si>
    <t>CHIKUZEN 8</t>
  </si>
  <si>
    <t>CHILOE ISLAND</t>
  </si>
  <si>
    <t>CHILTERN</t>
  </si>
  <si>
    <t>CHIN SHAN</t>
  </si>
  <si>
    <t>CHINA ENERGY</t>
  </si>
  <si>
    <t>CHINA FORTUNE</t>
  </si>
  <si>
    <t>CHINA PEACE</t>
  </si>
  <si>
    <t>CHINA PIONEER</t>
  </si>
  <si>
    <t>CHINA PRIDE</t>
  </si>
  <si>
    <t>CHINA PROGRESS</t>
  </si>
  <si>
    <t>CHINA PROSPERITY</t>
  </si>
  <si>
    <t>CHINA SPIRIT</t>
  </si>
  <si>
    <t>CHINA STEEL CHALLENG</t>
  </si>
  <si>
    <t>CHINA STEEL ENDEAVOR</t>
  </si>
  <si>
    <t>CHINA STEEL EXPRESS</t>
  </si>
  <si>
    <t>CHINA STEEL GROWTH</t>
  </si>
  <si>
    <t>CHINA STEEL INVESTOR</t>
  </si>
  <si>
    <t>CHINA STEEL REALIST</t>
  </si>
  <si>
    <t>CHINA STEEL SUCCESS</t>
  </si>
  <si>
    <t>CHINA STEEL TEAM</t>
  </si>
  <si>
    <t>CHINA STEEL TRADER</t>
  </si>
  <si>
    <t>CHINA TRIUMPH</t>
  </si>
  <si>
    <t>CHINASTEEL DEVELOPER</t>
  </si>
  <si>
    <t>CHINASTEELINTEGRITY</t>
  </si>
  <si>
    <t>CHINGIZ MUSTAFAYEV</t>
  </si>
  <si>
    <t>CHINOOK</t>
  </si>
  <si>
    <t>CHINTANA NAREE</t>
  </si>
  <si>
    <t>CHIOS FREEDOM</t>
  </si>
  <si>
    <t>CHIOS LEGACY</t>
  </si>
  <si>
    <t>CHIOS LUCK</t>
  </si>
  <si>
    <t>CHIOS SUNRISE</t>
  </si>
  <si>
    <t>CHIOS TRINITY</t>
  </si>
  <si>
    <t>CHIOS VICTORY</t>
  </si>
  <si>
    <t>CHIPOL CHANGJIANG</t>
  </si>
  <si>
    <t>CHIPOL DONGHAI</t>
  </si>
  <si>
    <t>CHIPOL HUANGHE</t>
  </si>
  <si>
    <t>CHIPOL TAIHU</t>
  </si>
  <si>
    <t>CHIPOLBROK COSMOS</t>
  </si>
  <si>
    <t>CHIPOLBROK GALAXY</t>
  </si>
  <si>
    <t>CHIPOLBROK MOON</t>
  </si>
  <si>
    <t>CHIPOLBROK PACIFIC</t>
  </si>
  <si>
    <t>CHIPOLBROK STAR</t>
  </si>
  <si>
    <t>CHIPOLBROK SUN</t>
  </si>
  <si>
    <t>CHISE BULKER</t>
  </si>
  <si>
    <t>CHISHIO MARU</t>
  </si>
  <si>
    <t>CHISHU</t>
  </si>
  <si>
    <t>CHISIMAMARU</t>
  </si>
  <si>
    <t>CHITOSE</t>
  </si>
  <si>
    <t>CHITOSE MARU</t>
  </si>
  <si>
    <t>CHITOSE MARU NO.8</t>
  </si>
  <si>
    <t>CHITRA PREM</t>
  </si>
  <si>
    <t>CHITRAL</t>
  </si>
  <si>
    <t>PK</t>
  </si>
  <si>
    <t>CHIYOMARU</t>
  </si>
  <si>
    <t>CHIZUKAWA MARU</t>
  </si>
  <si>
    <t>CHL INNOVATOR</t>
  </si>
  <si>
    <t>CHL PROGRESSOR</t>
  </si>
  <si>
    <t>CHODZIEZ</t>
  </si>
  <si>
    <t>CHOHKOH</t>
  </si>
  <si>
    <t>CHOKAISAN</t>
  </si>
  <si>
    <t>CHOL RYONG</t>
  </si>
  <si>
    <t>CHOLLADA NAREE</t>
  </si>
  <si>
    <t>CHON MYONG</t>
  </si>
  <si>
    <t>CHON WON 21</t>
  </si>
  <si>
    <t>CHON WON 65</t>
  </si>
  <si>
    <t>CHON WON 67</t>
  </si>
  <si>
    <t>CHONG MING</t>
  </si>
  <si>
    <t>CHONGBONG</t>
  </si>
  <si>
    <t>CHONGRIM2</t>
  </si>
  <si>
    <t>CHONUN68</t>
  </si>
  <si>
    <t>CHOPIN</t>
  </si>
  <si>
    <t>CHORON</t>
  </si>
  <si>
    <t>CHOU SHAN</t>
  </si>
  <si>
    <t>CHOUHOU MARU NO.1</t>
  </si>
  <si>
    <t>CHOUKAI MARU</t>
  </si>
  <si>
    <t>CHOULEX</t>
  </si>
  <si>
    <t>CHOWGULE 8</t>
  </si>
  <si>
    <t>CHRINA</t>
  </si>
  <si>
    <t>CHRIS GR</t>
  </si>
  <si>
    <t>CHRISANTHI</t>
  </si>
  <si>
    <t>CHRISOPIGI LADY</t>
  </si>
  <si>
    <t>CHRISTA</t>
  </si>
  <si>
    <t>CHRISTA           "4</t>
  </si>
  <si>
    <t>CHRISTA SCHULTE</t>
  </si>
  <si>
    <t>CHRISTIAN ESSBERGER</t>
  </si>
  <si>
    <t>CHRISTIANNA</t>
  </si>
  <si>
    <t>CHRISTINA</t>
  </si>
  <si>
    <t>CHRISTINA B.</t>
  </si>
  <si>
    <t>CHRISTINA DE BORA</t>
  </si>
  <si>
    <t>CHRISTINA J</t>
  </si>
  <si>
    <t>CHRISTINA KIRK</t>
  </si>
  <si>
    <t>CHRISTINA L</t>
  </si>
  <si>
    <t>CHRISTINAB</t>
  </si>
  <si>
    <t>CHRISTINE</t>
  </si>
  <si>
    <t>CHRISTINE B</t>
  </si>
  <si>
    <t>CHRISTINE Y</t>
  </si>
  <si>
    <t>CHRISTOPH M</t>
  </si>
  <si>
    <t>CHRISTOPH S</t>
  </si>
  <si>
    <t>CHRISTOPH SCHULTE</t>
  </si>
  <si>
    <t>CHRISTOS THEO</t>
  </si>
  <si>
    <t>CHS BRIGHT</t>
  </si>
  <si>
    <t>CHS CREATION</t>
  </si>
  <si>
    <t>CHS WORLD</t>
  </si>
  <si>
    <t>CHUAN HONG 68</t>
  </si>
  <si>
    <t>CHUBU MARU</t>
  </si>
  <si>
    <t>CHULAN 1</t>
  </si>
  <si>
    <t>CHULAN 2</t>
  </si>
  <si>
    <t>CHUN HE 185</t>
  </si>
  <si>
    <t>CHUN HE 186</t>
  </si>
  <si>
    <t>CHUN HE 190</t>
  </si>
  <si>
    <t>CHUN KWANG</t>
  </si>
  <si>
    <t>CHUN SHING</t>
  </si>
  <si>
    <t>CHUN WEI</t>
  </si>
  <si>
    <t>CHUN YANG 17</t>
  </si>
  <si>
    <t>CHUN YANG 7</t>
  </si>
  <si>
    <t>CHUN YANG YOU 8</t>
  </si>
  <si>
    <t>CHUN.XING.228</t>
  </si>
  <si>
    <t>CHUNXING 238</t>
  </si>
  <si>
    <t>CHUNYANG 7</t>
  </si>
  <si>
    <t>CHUNYANG8</t>
  </si>
  <si>
    <t>CHUPA</t>
  </si>
  <si>
    <t>CHURCHILL BULKER</t>
  </si>
  <si>
    <t>CHWNTEK 5</t>
  </si>
  <si>
    <t>CHYRA</t>
  </si>
  <si>
    <t>CI YUN SHAN</t>
  </si>
  <si>
    <t>CIC CAPTAIN VENIAMIS</t>
  </si>
  <si>
    <t>CIC ELLI S</t>
  </si>
  <si>
    <t>CIC OSLO</t>
  </si>
  <si>
    <t>CIC PAOLA</t>
  </si>
  <si>
    <t>CIC PRIDE</t>
  </si>
  <si>
    <t>CIC ROLACO</t>
  </si>
  <si>
    <t>CICLOPE</t>
  </si>
  <si>
    <t>CIELO DI AMALFI</t>
  </si>
  <si>
    <t>CIELO DI CAPALBIO</t>
  </si>
  <si>
    <t>CIELO DI CARTAGENA</t>
  </si>
  <si>
    <t>CIELO DI DUBLINO</t>
  </si>
  <si>
    <t>CIELO DI GAETA</t>
  </si>
  <si>
    <t>CIELO DI GUANGZHOU</t>
  </si>
  <si>
    <t>CIELO DI LIVORNO</t>
  </si>
  <si>
    <t>CIELO DI MILANO</t>
  </si>
  <si>
    <t>CIELO DI MONACO</t>
  </si>
  <si>
    <t>CIELO DI MONFALCONE</t>
  </si>
  <si>
    <t>CIELO DI NEW YORK</t>
  </si>
  <si>
    <t>CIELO DI PALERMO</t>
  </si>
  <si>
    <t>CIELO DI PISA</t>
  </si>
  <si>
    <t>CIELO DI ROMA</t>
  </si>
  <si>
    <t>CIELO DI TAMPA</t>
  </si>
  <si>
    <t>CIELO DI TOCOPILLA</t>
  </si>
  <si>
    <t>CIELO DI TOKYO</t>
  </si>
  <si>
    <t>CIELO DI ULSAN</t>
  </si>
  <si>
    <t>CIELO DI VAIANO</t>
  </si>
  <si>
    <t>CIELO DI VALPARAISO</t>
  </si>
  <si>
    <t>CIELO DI VANCOUVER</t>
  </si>
  <si>
    <t>CIELO DI VENEZIA</t>
  </si>
  <si>
    <t>CIELO DI VIRGINGORDA</t>
  </si>
  <si>
    <t>CIELO D'ITALIA</t>
  </si>
  <si>
    <t>CIELODI SANFRANCISCO</t>
  </si>
  <si>
    <t>CIMBRIA</t>
  </si>
  <si>
    <t>CIMBRIS</t>
  </si>
  <si>
    <t>CIMIL</t>
  </si>
  <si>
    <t>CINNAMON</t>
  </si>
  <si>
    <t>C-INSTALLER</t>
  </si>
  <si>
    <t>CINZIA D'AMATO</t>
  </si>
  <si>
    <t>CIPREIA</t>
  </si>
  <si>
    <t>CIPTA ANYER</t>
  </si>
  <si>
    <t>CIPTA JAYA MAKMUR</t>
  </si>
  <si>
    <t>CIPTA JAYA PERKASA</t>
  </si>
  <si>
    <t>CIRCON</t>
  </si>
  <si>
    <t>CIRKIN</t>
  </si>
  <si>
    <t>CISM-02</t>
  </si>
  <si>
    <t>CISNES</t>
  </si>
  <si>
    <t>CITADEL</t>
  </si>
  <si>
    <t>CITIUS</t>
  </si>
  <si>
    <t>CITO</t>
  </si>
  <si>
    <t>CITRAWATI</t>
  </si>
  <si>
    <t>CITRINE</t>
  </si>
  <si>
    <t>CITRIODORA</t>
  </si>
  <si>
    <t>CITRON</t>
  </si>
  <si>
    <t>CITRUS</t>
  </si>
  <si>
    <t>CITRUS EXPRESS</t>
  </si>
  <si>
    <t>CITRUS VENUS</t>
  </si>
  <si>
    <t>CITY</t>
  </si>
  <si>
    <t>CITY ELITE</t>
  </si>
  <si>
    <t>CITY OF DUBROVNIK</t>
  </si>
  <si>
    <t>CITY OF HAMBURG</t>
  </si>
  <si>
    <t>CITY OF PADUCAH</t>
  </si>
  <si>
    <t>CIUDAD DE CADIZ</t>
  </si>
  <si>
    <t>CJK BUSAN</t>
  </si>
  <si>
    <t>CJK OSAKA</t>
  </si>
  <si>
    <t>CK GLORY</t>
  </si>
  <si>
    <t>CL 1</t>
  </si>
  <si>
    <t>CL ANTWERP</t>
  </si>
  <si>
    <t>CLAIRE</t>
  </si>
  <si>
    <t>CLAMOR SCHULTE</t>
  </si>
  <si>
    <t>CLARA K</t>
  </si>
  <si>
    <t>CLARE CHRISTINE</t>
  </si>
  <si>
    <t>CLARICE</t>
  </si>
  <si>
    <t>CLARITY</t>
  </si>
  <si>
    <t>CLARKE QUAY</t>
  </si>
  <si>
    <t>CLASSY VICTORIA</t>
  </si>
  <si>
    <t>CLAUDE A. DESGAGNES</t>
  </si>
  <si>
    <t>CLAUDIA GAS</t>
  </si>
  <si>
    <t>CLAUDINE</t>
  </si>
  <si>
    <t>CLAUS</t>
  </si>
  <si>
    <t>CLAVIGO</t>
  </si>
  <si>
    <t>CLAXTON BAY</t>
  </si>
  <si>
    <t>CLEAN HORIZON</t>
  </si>
  <si>
    <t>CLEAN OCEAN</t>
  </si>
  <si>
    <t>CLEAN PLANET</t>
  </si>
  <si>
    <t>CLEAN VISION</t>
  </si>
  <si>
    <t>CLEANSEAS HARMONY</t>
  </si>
  <si>
    <t>CLEANSEAS MOKARA</t>
  </si>
  <si>
    <t>CLEANSEAS UNITED</t>
  </si>
  <si>
    <t>CLEANTEC</t>
  </si>
  <si>
    <t>CLEANTHES</t>
  </si>
  <si>
    <t>CLEAR HORIZON</t>
  </si>
  <si>
    <t>CLEAR SKY</t>
  </si>
  <si>
    <t>CLEAR_LEADER</t>
  </si>
  <si>
    <t>CLEARWATER BAY</t>
  </si>
  <si>
    <t>CLEMENS SCHULTE</t>
  </si>
  <si>
    <t>CLEMENTINE</t>
  </si>
  <si>
    <t>CLEOPATRA</t>
  </si>
  <si>
    <t>CLEOPATRA I</t>
  </si>
  <si>
    <t>CLERMONT</t>
  </si>
  <si>
    <t>CLIA</t>
  </si>
  <si>
    <t>CLIFFWATER</t>
  </si>
  <si>
    <t>CLIFTON BAY</t>
  </si>
  <si>
    <t>CLIMENE</t>
  </si>
  <si>
    <t>CLIPPER</t>
  </si>
  <si>
    <t>CLIPPER  HERMES</t>
  </si>
  <si>
    <t>CLIPPER BARI-STAR</t>
  </si>
  <si>
    <t>CLIPPER BELLE</t>
  </si>
  <si>
    <t>CLIPPER BETTINA</t>
  </si>
  <si>
    <t>CLIPPER BLISS</t>
  </si>
  <si>
    <t>CLIPPER BOURGOGNE</t>
  </si>
  <si>
    <t>CLIPPER BRILLIANCE</t>
  </si>
  <si>
    <t>CLIPPER BURGUNDY</t>
  </si>
  <si>
    <t>CLIPPER CENTURY</t>
  </si>
  <si>
    <t>CLIPPER CHAMPION</t>
  </si>
  <si>
    <t>CLIPPER COMMANDER</t>
  </si>
  <si>
    <t>CLIPPER CONCORD</t>
  </si>
  <si>
    <t>CLIPPER COPENHAGEN</t>
  </si>
  <si>
    <t>CLIPPER CRISTOBAL</t>
  </si>
  <si>
    <t>CLIPPER CUILLIN</t>
  </si>
  <si>
    <t>CLIPPER ENDEAVOUR</t>
  </si>
  <si>
    <t>CLIPPER EXCELSIOR</t>
  </si>
  <si>
    <t>CLIPPER GALAXY</t>
  </si>
  <si>
    <t>CLIPPER GEMINI</t>
  </si>
  <si>
    <t>CLIPPER GRAND</t>
  </si>
  <si>
    <t>CLIPPER HARALD</t>
  </si>
  <si>
    <t>CLIPPER HEBE</t>
  </si>
  <si>
    <t>CLIPPER HELEN</t>
  </si>
  <si>
    <t>CLIPPER HELVETIA</t>
  </si>
  <si>
    <t>CLIPPER HERMOD</t>
  </si>
  <si>
    <t>CLIPPER ICHIBAN</t>
  </si>
  <si>
    <t>CLIPPER ISE</t>
  </si>
  <si>
    <t>CLIPPER I-STAR</t>
  </si>
  <si>
    <t>CLIPPER IWAGI</t>
  </si>
  <si>
    <t>CLIPPER IYO</t>
  </si>
  <si>
    <t>CLIPPER IZUMO</t>
  </si>
  <si>
    <t>CLIPPER JUPITER</t>
  </si>
  <si>
    <t>CLIPPER KALAVRYTA</t>
  </si>
  <si>
    <t>CLIPPER KAMOSHIO</t>
  </si>
  <si>
    <t>CLIPPER KASASHIO</t>
  </si>
  <si>
    <t>CLIPPER KYLIE</t>
  </si>
  <si>
    <t>CLIPPER KYTHIRA</t>
  </si>
  <si>
    <t>CLIPPER LASCO</t>
  </si>
  <si>
    <t>CLIPPER LEANDER</t>
  </si>
  <si>
    <t>CLIPPER LEGACY</t>
  </si>
  <si>
    <t>CLIPPER LIS</t>
  </si>
  <si>
    <t>CLIPPER LOTUS</t>
  </si>
  <si>
    <t>CLIPPER MACAU</t>
  </si>
  <si>
    <t>CLIPPER MAGDALENA</t>
  </si>
  <si>
    <t>CLIPPER MAKIRI</t>
  </si>
  <si>
    <t>CLIPPER MARINUS</t>
  </si>
  <si>
    <t>CLIPPER MARISSA</t>
  </si>
  <si>
    <t>CLIPPER MARLENE</t>
  </si>
  <si>
    <t>CLIPPER MARS</t>
  </si>
  <si>
    <t>CLIPPER MIAMI</t>
  </si>
  <si>
    <t>CLIPPER MISTRAL</t>
  </si>
  <si>
    <t>CLIPPER MOON</t>
  </si>
  <si>
    <t>CLIPPER NASSAU</t>
  </si>
  <si>
    <t>CLIPPER NEPTUN</t>
  </si>
  <si>
    <t>CLIPPER NEW YORK</t>
  </si>
  <si>
    <t>CLIPPER NEWARK</t>
  </si>
  <si>
    <t>CLIPPER ODIN</t>
  </si>
  <si>
    <t>CLIPPER ORION</t>
  </si>
  <si>
    <t>CLIPPER PENNANT</t>
  </si>
  <si>
    <t>CLIPPER PHOENIX</t>
  </si>
  <si>
    <t>CLIPPER POINT</t>
  </si>
  <si>
    <t>CLIPPER POLARIS</t>
  </si>
  <si>
    <t>CLIPPER POSH</t>
  </si>
  <si>
    <t>CLIPPER QUITO</t>
  </si>
  <si>
    <t>CLIPPER RANGER</t>
  </si>
  <si>
    <t>CLIPPER SIRIUS</t>
  </si>
  <si>
    <t>CLIPPER SKAGEN</t>
  </si>
  <si>
    <t>CLIPPER SKY</t>
  </si>
  <si>
    <t>CLIPPER STAR</t>
  </si>
  <si>
    <t>CLIPPER SUN</t>
  </si>
  <si>
    <t>CLIPPER TALENT</t>
  </si>
  <si>
    <t>CLIPPER TARGET</t>
  </si>
  <si>
    <t>CLIPPER TARPON</t>
  </si>
  <si>
    <t>CLIPPER TENACIOUS</t>
  </si>
  <si>
    <t>CLIPPER TERMINUS</t>
  </si>
  <si>
    <t>CLIPPER TITAN</t>
  </si>
  <si>
    <t>CLIPPER TRADER</t>
  </si>
  <si>
    <t>CLIPPER TRADITION</t>
  </si>
  <si>
    <t>CLIPPER TRIUMPH</t>
  </si>
  <si>
    <t>CLIPPER VALOUR</t>
  </si>
  <si>
    <t>CLIPPER VENUS</t>
  </si>
  <si>
    <t>CLIPPER VISION</t>
  </si>
  <si>
    <t>CLIVIA</t>
  </si>
  <si>
    <t>CLODOMIRA</t>
  </si>
  <si>
    <t>CLOE</t>
  </si>
  <si>
    <t>CLOVELLY</t>
  </si>
  <si>
    <t>CLOVER</t>
  </si>
  <si>
    <t>CLOVER GREEN</t>
  </si>
  <si>
    <t>CLYDE BOUDREAUX</t>
  </si>
  <si>
    <t>CLYDE FISHER</t>
  </si>
  <si>
    <t>CMA CGM</t>
  </si>
  <si>
    <t>CMA CGM A</t>
  </si>
  <si>
    <t>CMA CGM AFRICA ONE</t>
  </si>
  <si>
    <t>CMA CGM AFRICA TWO</t>
  </si>
  <si>
    <t>CMA CGM AMAZ0N</t>
  </si>
  <si>
    <t>CMA CGM ARKANSAS</t>
  </si>
  <si>
    <t>CMA CGM B FRANKLIN</t>
  </si>
  <si>
    <t>CMA CGM BRAZIL</t>
  </si>
  <si>
    <t>CMA CGM CAYENNE</t>
  </si>
  <si>
    <t>CMA CGM COLUMBIA</t>
  </si>
  <si>
    <t>CMA CGM CONGO</t>
  </si>
  <si>
    <t>CMA CGM DANUBE</t>
  </si>
  <si>
    <t>CMA CGM ELBE</t>
  </si>
  <si>
    <t>CMA CGM GANGES</t>
  </si>
  <si>
    <t>CMA CGM KERGUELEN</t>
  </si>
  <si>
    <t>CMA CGM LITANI</t>
  </si>
  <si>
    <t>CMA CGM LOIRE</t>
  </si>
  <si>
    <t>CMA CGM LOTUS</t>
  </si>
  <si>
    <t>CMA CGM MAGDALENA</t>
  </si>
  <si>
    <t>CMA CGM MARSEILLE</t>
  </si>
  <si>
    <t>CMA CGM MEKONG</t>
  </si>
  <si>
    <t>CMA CGM MISSISSIPPI</t>
  </si>
  <si>
    <t>CMA CGM NIAGARA</t>
  </si>
  <si>
    <t>CMA CGM RHONE</t>
  </si>
  <si>
    <t>CMA CGM RIO GRANDE</t>
  </si>
  <si>
    <t>CMA CGM ST. LAURENT</t>
  </si>
  <si>
    <t>CMA CGM TAGE</t>
  </si>
  <si>
    <t>CMA CGM THAMES</t>
  </si>
  <si>
    <t>CMA CGM TIGRIS</t>
  </si>
  <si>
    <t>CMA CGM URAL</t>
  </si>
  <si>
    <t>CMA CGM URUGUAY</t>
  </si>
  <si>
    <t>CMA CGM VOLGA</t>
  </si>
  <si>
    <t>CMA CGM ZHENG HE</t>
  </si>
  <si>
    <t>CMACGM BOUGAINVILLE</t>
  </si>
  <si>
    <t>CMACGM GEORG FORSTER</t>
  </si>
  <si>
    <t>CMACGM VASCO DE GAMA</t>
  </si>
  <si>
    <t>CMACGMSIWA</t>
  </si>
  <si>
    <t>CMB ADRIEN</t>
  </si>
  <si>
    <t>CMB ARIANE</t>
  </si>
  <si>
    <t>CMB BIWA</t>
  </si>
  <si>
    <t>CMB BORIS</t>
  </si>
  <si>
    <t>CMB CATRINE</t>
  </si>
  <si>
    <t>CMB CHARDONNAY</t>
  </si>
  <si>
    <t>CMB CHARLOTTE</t>
  </si>
  <si>
    <t>CMB CORALIE</t>
  </si>
  <si>
    <t>CMB EDOUARD</t>
  </si>
  <si>
    <t>CMB GIULIA</t>
  </si>
  <si>
    <t>CMB JIALING</t>
  </si>
  <si>
    <t>CMB JULLIETTE</t>
  </si>
  <si>
    <t>CMB KRISTINE</t>
  </si>
  <si>
    <t>CMB LILIANE</t>
  </si>
  <si>
    <t>CMB MAE</t>
  </si>
  <si>
    <t>CMB MAXIME</t>
  </si>
  <si>
    <t>CMB MEDOC</t>
  </si>
  <si>
    <t>CMB MISTRAL</t>
  </si>
  <si>
    <t>CMB PAUILLAC</t>
  </si>
  <si>
    <t>CMB PAULE</t>
  </si>
  <si>
    <t>CMB POMEROL</t>
  </si>
  <si>
    <t>CMB VAN MIEGHEM</t>
  </si>
  <si>
    <t>CMB VIRGINIE</t>
  </si>
  <si>
    <t>CMB WEIHAI</t>
  </si>
  <si>
    <t>CMB YASMINE</t>
  </si>
  <si>
    <t>CMC VISION</t>
  </si>
  <si>
    <t>CMS PAHLAVAN</t>
  </si>
  <si>
    <t>CMS SEADOG</t>
  </si>
  <si>
    <t>CNF LIONS</t>
  </si>
  <si>
    <t>COAL AGE</t>
  </si>
  <si>
    <t>COALMAX</t>
  </si>
  <si>
    <t>COASTAL BIGFOOT</t>
  </si>
  <si>
    <t>COASTAL DENIZ</t>
  </si>
  <si>
    <t>COASTAL JUPITER</t>
  </si>
  <si>
    <t>COASTAL LEOPARD</t>
  </si>
  <si>
    <t>COASTAL MERCURY</t>
  </si>
  <si>
    <t>COASTAL NEPTUNE</t>
  </si>
  <si>
    <t>COASTAL NOMAD</t>
  </si>
  <si>
    <t>COASTAL SATURN</t>
  </si>
  <si>
    <t>COASTAL SEA</t>
  </si>
  <si>
    <t>COASTAL VENTURE</t>
  </si>
  <si>
    <t>COASTAL WORKER</t>
  </si>
  <si>
    <t>COASTALWATER</t>
  </si>
  <si>
    <t>COBALTWATER</t>
  </si>
  <si>
    <t>COBRA</t>
  </si>
  <si>
    <t>COBRA 1</t>
  </si>
  <si>
    <t>COCHETAR F.</t>
  </si>
  <si>
    <t>COCHRANE</t>
  </si>
  <si>
    <t>COCO GYUN</t>
  </si>
  <si>
    <t>MM</t>
  </si>
  <si>
    <t>C-ODYSSEY</t>
  </si>
  <si>
    <t>COHIBA</t>
  </si>
  <si>
    <t>COHO</t>
  </si>
  <si>
    <t>COIPO</t>
  </si>
  <si>
    <t>COLCHESTER CASTLE</t>
  </si>
  <si>
    <t>COLLONGES</t>
  </si>
  <si>
    <t>COLOGNY</t>
  </si>
  <si>
    <t>COLOMBA C.</t>
  </si>
  <si>
    <t>COLORADO</t>
  </si>
  <si>
    <t>COLORADO STAR</t>
  </si>
  <si>
    <t>COLOSO</t>
  </si>
  <si>
    <t>COLOSSUS</t>
  </si>
  <si>
    <t>COLUMBA</t>
  </si>
  <si>
    <t>COLUMBIA</t>
  </si>
  <si>
    <t>COLUMBIA RIVER</t>
  </si>
  <si>
    <t>COMABAR</t>
  </si>
  <si>
    <t>COMANCHE</t>
  </si>
  <si>
    <t>COMARCO PALMA</t>
  </si>
  <si>
    <t>COMARCO PEMBA</t>
  </si>
  <si>
    <t>COMARCO SWIFT</t>
  </si>
  <si>
    <t>COMBI DOCK I</t>
  </si>
  <si>
    <t>COMBI DOCK III</t>
  </si>
  <si>
    <t>COMET</t>
  </si>
  <si>
    <t>COMMANDER</t>
  </si>
  <si>
    <t>COMMENCEMENT</t>
  </si>
  <si>
    <t>COMMODORE</t>
  </si>
  <si>
    <t>COMMODORE GOODWILL</t>
  </si>
  <si>
    <t>COMMON CALYPSO</t>
  </si>
  <si>
    <t>COMMON FAITH</t>
  </si>
  <si>
    <t>COMMON SPIRIT</t>
  </si>
  <si>
    <t>COMMON VENTURE</t>
  </si>
  <si>
    <t>COMO</t>
  </si>
  <si>
    <t>COMPASS</t>
  </si>
  <si>
    <t>CONCENTUS</t>
  </si>
  <si>
    <t>CONCEPT</t>
  </si>
  <si>
    <t>CONCEPTION LIGHT</t>
  </si>
  <si>
    <t>CONCORD</t>
  </si>
  <si>
    <t>CONCORD EXPRESS</t>
  </si>
  <si>
    <t>CONCORDE</t>
  </si>
  <si>
    <t>CONDOCK V</t>
  </si>
  <si>
    <t>CONDOR</t>
  </si>
  <si>
    <t>CONDOR ARROW</t>
  </si>
  <si>
    <t>CONFIDENCE 1</t>
  </si>
  <si>
    <t>CONFIDENCE OCEAN</t>
  </si>
  <si>
    <t>CONFIDENT</t>
  </si>
  <si>
    <t>CONGO</t>
  </si>
  <si>
    <t>CONISTON</t>
  </si>
  <si>
    <t>CONON</t>
  </si>
  <si>
    <t>CONQUEROR</t>
  </si>
  <si>
    <t>CONRAD S</t>
  </si>
  <si>
    <t>CONSOLIDATOR</t>
  </si>
  <si>
    <t>CONSORT JUSTICE</t>
  </si>
  <si>
    <t>CONSTANCE</t>
  </si>
  <si>
    <t>CONSTANCY</t>
  </si>
  <si>
    <t>CONSTANTIA</t>
  </si>
  <si>
    <t>CONSTANTINE</t>
  </si>
  <si>
    <t>CONSTANTINOS G O</t>
  </si>
  <si>
    <t>CONSTELLATION</t>
  </si>
  <si>
    <t>CONSTELLATION II</t>
  </si>
  <si>
    <t>CONSTITUTION</t>
  </si>
  <si>
    <t>CONSTR.  ZHIVOTOVSKY</t>
  </si>
  <si>
    <t>CONSUL</t>
  </si>
  <si>
    <t>CONSUL POPPE</t>
  </si>
  <si>
    <t>CONTE SAVOIA</t>
  </si>
  <si>
    <t>CONTEST</t>
  </si>
  <si>
    <t>CONTI AGULHAS</t>
  </si>
  <si>
    <t>CONTI BENGUELA</t>
  </si>
  <si>
    <t>CONTI EQUATOR</t>
  </si>
  <si>
    <t>CONTI FLINT</t>
  </si>
  <si>
    <t>CONTI FUCHSIT</t>
  </si>
  <si>
    <t>CONTI GREENLAND</t>
  </si>
  <si>
    <t>CONTI GUINEA</t>
  </si>
  <si>
    <t>CONTI HUMBOLDT</t>
  </si>
  <si>
    <t>CONTI JADE</t>
  </si>
  <si>
    <t>CONTI JAPSIS</t>
  </si>
  <si>
    <t>CONTI LAPISLAZULI</t>
  </si>
  <si>
    <t>CONTI LARIMAR</t>
  </si>
  <si>
    <t>CONTI OPAL</t>
  </si>
  <si>
    <t>CONTI PERIDOT</t>
  </si>
  <si>
    <t>CONTI SAPHIR</t>
  </si>
  <si>
    <t>CONTI SELENIT</t>
  </si>
  <si>
    <t>CONTI SPINELL</t>
  </si>
  <si>
    <t>CONTINENTAL</t>
  </si>
  <si>
    <t>COOK STRAIT</t>
  </si>
  <si>
    <t>COOL EXPLORER</t>
  </si>
  <si>
    <t>COOLWATER</t>
  </si>
  <si>
    <t>COOS BAY</t>
  </si>
  <si>
    <t>COPACABANA</t>
  </si>
  <si>
    <t>COPAN</t>
  </si>
  <si>
    <t>COPENHAGEN</t>
  </si>
  <si>
    <t>COPERNICO</t>
  </si>
  <si>
    <t>COPERNICUS</t>
  </si>
  <si>
    <t>COPERNICUS N</t>
  </si>
  <si>
    <t>COPOSA</t>
  </si>
  <si>
    <t>COPPERBELL</t>
  </si>
  <si>
    <t>CORA</t>
  </si>
  <si>
    <t>CORA A</t>
  </si>
  <si>
    <t>CORA JO</t>
  </si>
  <si>
    <t>CORAL</t>
  </si>
  <si>
    <t>CORAL ACE</t>
  </si>
  <si>
    <t>CORAL ACROPORA</t>
  </si>
  <si>
    <t>CORAL ACTINIA</t>
  </si>
  <si>
    <t>CORAL ALICIA</t>
  </si>
  <si>
    <t>CORAL CARBONIC</t>
  </si>
  <si>
    <t>CORAL CHIEF</t>
  </si>
  <si>
    <t>CORAL DIAMOND</t>
  </si>
  <si>
    <t>CORAL DREAM</t>
  </si>
  <si>
    <t>CORAL EMERALD</t>
  </si>
  <si>
    <t>CORAL FAVIA</t>
  </si>
  <si>
    <t>CORAL GARNET</t>
  </si>
  <si>
    <t>CORAL GEM</t>
  </si>
  <si>
    <t>CORAL ISLAND</t>
  </si>
  <si>
    <t>CORAL ISLANDER 2</t>
  </si>
  <si>
    <t>CORAL IVORY</t>
  </si>
  <si>
    <t>CORAL LACERA</t>
  </si>
  <si>
    <t>CORAL LEAF</t>
  </si>
  <si>
    <t>CORAL LOPHELIA</t>
  </si>
  <si>
    <t>CORAL MEANDRA</t>
  </si>
  <si>
    <t>CORAL MEDUSA</t>
  </si>
  <si>
    <t>CORAL MER</t>
  </si>
  <si>
    <t>CORAL MILLEPORA</t>
  </si>
  <si>
    <t>CORAL MONACTIS</t>
  </si>
  <si>
    <t>CORAL OBELIA</t>
  </si>
  <si>
    <t>CORAL OCEAN</t>
  </si>
  <si>
    <t>CORAL PALMATA</t>
  </si>
  <si>
    <t>CORAL PARENSIS</t>
  </si>
  <si>
    <t>CORAL PATULA</t>
  </si>
  <si>
    <t>CORAL PAVONA</t>
  </si>
  <si>
    <t>CORAL PEARL</t>
  </si>
  <si>
    <t>CORAL QUEEN</t>
  </si>
  <si>
    <t>CORAL RIGIDA</t>
  </si>
  <si>
    <t>CORAL RING</t>
  </si>
  <si>
    <t>CORAL RUBRUM</t>
  </si>
  <si>
    <t>CORAL RUBY</t>
  </si>
  <si>
    <t>CORAL SAPPHIRE</t>
  </si>
  <si>
    <t>CORAL SEAS</t>
  </si>
  <si>
    <t>CORAL STAR</t>
  </si>
  <si>
    <t>CORAL STICHO</t>
  </si>
  <si>
    <t>CORAL TOPAZ</t>
  </si>
  <si>
    <t>CORAL WIND</t>
  </si>
  <si>
    <t>CORAL_T</t>
  </si>
  <si>
    <t>CORCOVADO</t>
  </si>
  <si>
    <t>CORCOVADO LNG</t>
  </si>
  <si>
    <t>CORDILLERA</t>
  </si>
  <si>
    <t>CORDULA JACOB</t>
  </si>
  <si>
    <t>COREBEST OL</t>
  </si>
  <si>
    <t>COREBRIGHT OL</t>
  </si>
  <si>
    <t>COREFORTUNE OL</t>
  </si>
  <si>
    <t>CORELEADER OL</t>
  </si>
  <si>
    <t>CORELLA ARROW</t>
  </si>
  <si>
    <t>COREOCEAN OL</t>
  </si>
  <si>
    <t>CORESHINING OL</t>
  </si>
  <si>
    <t>CORESHIP OL</t>
  </si>
  <si>
    <t>CORESKY OL</t>
  </si>
  <si>
    <t>CORETALENT OL</t>
  </si>
  <si>
    <t>COREWISE OL</t>
  </si>
  <si>
    <t>CORINA</t>
  </si>
  <si>
    <t>CORINNE</t>
  </si>
  <si>
    <t>CORINTH</t>
  </si>
  <si>
    <t>CORINTHIAN</t>
  </si>
  <si>
    <t>CORINTHIAN PHOENIX</t>
  </si>
  <si>
    <t>CORIO BAY</t>
  </si>
  <si>
    <t>CORMORANT</t>
  </si>
  <si>
    <t>CORNAVIN</t>
  </si>
  <si>
    <t>CORNELIA</t>
  </si>
  <si>
    <t>CORNION</t>
  </si>
  <si>
    <t>CORONA</t>
  </si>
  <si>
    <t>CORONA ACE</t>
  </si>
  <si>
    <t>CORONA BULKER</t>
  </si>
  <si>
    <t>CORONA DYNAMIC</t>
  </si>
  <si>
    <t>CORONA EMBLEM</t>
  </si>
  <si>
    <t>CORONA FRONTIER</t>
  </si>
  <si>
    <t>CORONA GARLAND</t>
  </si>
  <si>
    <t>CORONA HORIZON</t>
  </si>
  <si>
    <t>CORONA INFINITY</t>
  </si>
  <si>
    <t>CORONA JOYFUL</t>
  </si>
  <si>
    <t>CORONA KINGDOM</t>
  </si>
  <si>
    <t>CORONA LIONS</t>
  </si>
  <si>
    <t>CORONA MAJESTY</t>
  </si>
  <si>
    <t>CORONA NATURE</t>
  </si>
  <si>
    <t>CORONA OPTIMUM</t>
  </si>
  <si>
    <t>CORONA POWER</t>
  </si>
  <si>
    <t>CORONA QUEEN</t>
  </si>
  <si>
    <t>CORONA ROYAL</t>
  </si>
  <si>
    <t>CORONA SPLENDOR</t>
  </si>
  <si>
    <t>CORONA TRITON</t>
  </si>
  <si>
    <t>CORONA UTILITY</t>
  </si>
  <si>
    <t>CORONADO</t>
  </si>
  <si>
    <t>CORONEL</t>
  </si>
  <si>
    <t>COROZAL</t>
  </si>
  <si>
    <t>CORRAL</t>
  </si>
  <si>
    <t>CORRIDO</t>
  </si>
  <si>
    <t>CORRIENTES</t>
  </si>
  <si>
    <t>CORSA</t>
  </si>
  <si>
    <t>CORSAIR</t>
  </si>
  <si>
    <t>CORSICA LINEA DUI</t>
  </si>
  <si>
    <t>CORSO DREAM</t>
  </si>
  <si>
    <t>CORUS 1</t>
  </si>
  <si>
    <t>CORVETTE</t>
  </si>
  <si>
    <t>CORVIGLIA</t>
  </si>
  <si>
    <t>CORVO</t>
  </si>
  <si>
    <t>CORVUS</t>
  </si>
  <si>
    <t>COS BONNY</t>
  </si>
  <si>
    <t>COS CHERRY</t>
  </si>
  <si>
    <t>COS FAIR</t>
  </si>
  <si>
    <t>COS GLORY</t>
  </si>
  <si>
    <t>COS INTREPID</t>
  </si>
  <si>
    <t>COS JOY</t>
  </si>
  <si>
    <t>COS KNIGHT</t>
  </si>
  <si>
    <t>COS LUCKY</t>
  </si>
  <si>
    <t>COS ORCHID</t>
  </si>
  <si>
    <t>COS PROSPERITY</t>
  </si>
  <si>
    <t>COSBRIGHT LAKE</t>
  </si>
  <si>
    <t>COSCO  TAIHANGSHAN</t>
  </si>
  <si>
    <t>COSCO ANSTEEL</t>
  </si>
  <si>
    <t>COSCO AQABA</t>
  </si>
  <si>
    <t>COSCO AUCKLAND</t>
  </si>
  <si>
    <t>COSCO DENMARK</t>
  </si>
  <si>
    <t>COSCO HOUSTON</t>
  </si>
  <si>
    <t>COSCO IZMIR</t>
  </si>
  <si>
    <t>COSCO JINGGANGSHAN</t>
  </si>
  <si>
    <t>COSCO KUNLUNSHAN</t>
  </si>
  <si>
    <t>COSCO SURABAYA</t>
  </si>
  <si>
    <t>COSCO VENICE</t>
  </si>
  <si>
    <t>COSCO WUYISHAN</t>
  </si>
  <si>
    <t>COSFLYING LAKE</t>
  </si>
  <si>
    <t>COSL PROSPECTOR</t>
  </si>
  <si>
    <t>COSLGIFT</t>
  </si>
  <si>
    <t>COSMIC</t>
  </si>
  <si>
    <t>COSMIC ACE</t>
  </si>
  <si>
    <t>COSMO</t>
  </si>
  <si>
    <t>COSMO MARU</t>
  </si>
  <si>
    <t>COSMOS 2</t>
  </si>
  <si>
    <t>COSMOS1</t>
  </si>
  <si>
    <t>COSTA MAGNA</t>
  </si>
  <si>
    <t>COSTANZA</t>
  </si>
  <si>
    <t>COSTANZA M</t>
  </si>
  <si>
    <t>COSTAS L</t>
  </si>
  <si>
    <t>COTINGA ARROW</t>
  </si>
  <si>
    <t>COTSWOLD</t>
  </si>
  <si>
    <t>COUGA</t>
  </si>
  <si>
    <t>COUGAR</t>
  </si>
  <si>
    <t>COUNTESS ANNA</t>
  </si>
  <si>
    <t>COUNTESS SEA</t>
  </si>
  <si>
    <t>COUPER TIDE</t>
  </si>
  <si>
    <t>COURAGE</t>
  </si>
  <si>
    <t>COURAGEOUS</t>
  </si>
  <si>
    <t>COURCHEVILLE</t>
  </si>
  <si>
    <t>COVADONGA</t>
  </si>
  <si>
    <t>COYHAIQUE</t>
  </si>
  <si>
    <t>CP 43</t>
  </si>
  <si>
    <t>CP 47</t>
  </si>
  <si>
    <t>CP SHANGHAI</t>
  </si>
  <si>
    <t>CP.BRATASENA1</t>
  </si>
  <si>
    <t>CP-5001</t>
  </si>
  <si>
    <t>CP798</t>
  </si>
  <si>
    <t>CPO AMERICA</t>
  </si>
  <si>
    <t>CPO ASIA</t>
  </si>
  <si>
    <t>CPO AUSTRALIA</t>
  </si>
  <si>
    <t>CPO CHINA</t>
  </si>
  <si>
    <t>CPO ENGLAND</t>
  </si>
  <si>
    <t>CPO EUROPE</t>
  </si>
  <si>
    <t>CPO FINLAND</t>
  </si>
  <si>
    <t>CPO FRANCE</t>
  </si>
  <si>
    <t>CPO GERMANY</t>
  </si>
  <si>
    <t>CPO INDIA</t>
  </si>
  <si>
    <t>CPO ITALY</t>
  </si>
  <si>
    <t>CPO JAPAN</t>
  </si>
  <si>
    <t>CPO KOREA</t>
  </si>
  <si>
    <t>CPO MALAYSIA</t>
  </si>
  <si>
    <t>CPO NEW ZEALAND</t>
  </si>
  <si>
    <t>CPO NORWAY</t>
  </si>
  <si>
    <t>CPO RUSSIA</t>
  </si>
  <si>
    <t>CPO SINGAPORE</t>
  </si>
  <si>
    <t>CPO SWEDEN</t>
  </si>
  <si>
    <t>CPOE 15</t>
  </si>
  <si>
    <t>CPT.AHMAD II</t>
  </si>
  <si>
    <t>CRAGSIDE</t>
  </si>
  <si>
    <t>CRANE</t>
  </si>
  <si>
    <t>CRANE ARGO</t>
  </si>
  <si>
    <t>CRANE ARIEL</t>
  </si>
  <si>
    <t>CRANE EOS</t>
  </si>
  <si>
    <t>CRANE GAIA</t>
  </si>
  <si>
    <t>CRANE HARMONY</t>
  </si>
  <si>
    <t>CRANE ISLAND</t>
  </si>
  <si>
    <t>CRANE JUPITER</t>
  </si>
  <si>
    <t>CRANE OCEANO</t>
  </si>
  <si>
    <t>CRANE POSEIDON</t>
  </si>
  <si>
    <t>CRANE RADIUS</t>
  </si>
  <si>
    <t>CRANE REGULUS</t>
  </si>
  <si>
    <t>CRANE ROPROSS</t>
  </si>
  <si>
    <t>CRANE VEGA</t>
  </si>
  <si>
    <t>CRANE VESTA</t>
  </si>
  <si>
    <t>CRASSIER</t>
  </si>
  <si>
    <t>CREAC H</t>
  </si>
  <si>
    <t>CREDO</t>
  </si>
  <si>
    <t>CREMONA</t>
  </si>
  <si>
    <t>CREOLA</t>
  </si>
  <si>
    <t>CRESCENT HARBOUR</t>
  </si>
  <si>
    <t>CRESCENT STAR</t>
  </si>
  <si>
    <t>CRESQUES</t>
  </si>
  <si>
    <t>CRESSIDA</t>
  </si>
  <si>
    <t>CREST AMETHYST</t>
  </si>
  <si>
    <t>CREST ANGELICA</t>
  </si>
  <si>
    <t>CREST ARGUS 1</t>
  </si>
  <si>
    <t>CREST ARGUS 2</t>
  </si>
  <si>
    <t>CREST ARGUS 3</t>
  </si>
  <si>
    <t>CREST ARGUS 5</t>
  </si>
  <si>
    <t>CREST ARIES 1</t>
  </si>
  <si>
    <t>CREST ATHENA 1</t>
  </si>
  <si>
    <t>CREST ATHENA 2</t>
  </si>
  <si>
    <t>CREST HYDRA</t>
  </si>
  <si>
    <t>CREST MERCURY 1</t>
  </si>
  <si>
    <t>CREST MERCURY 2</t>
  </si>
  <si>
    <t>CREST MERCURY 3</t>
  </si>
  <si>
    <t>CREST MERCURY 5</t>
  </si>
  <si>
    <t>CREST MERIDIAN 1</t>
  </si>
  <si>
    <t>CREST NAVIGATOR</t>
  </si>
  <si>
    <t>CREST TRADER</t>
  </si>
  <si>
    <t>CRESTA BLUE</t>
  </si>
  <si>
    <t>CRESTY</t>
  </si>
  <si>
    <t>CRETAN WAVE</t>
  </si>
  <si>
    <t>CRIMSON GAS1</t>
  </si>
  <si>
    <t>CRIMSON GAS2</t>
  </si>
  <si>
    <t>CRIMSON GAS3</t>
  </si>
  <si>
    <t>CRIMSON KNIGHT</t>
  </si>
  <si>
    <t>CRIMSON MAJESTY</t>
  </si>
  <si>
    <t>CRIMSON MONARCH</t>
  </si>
  <si>
    <t>CRIMSON QUEEN</t>
  </si>
  <si>
    <t>CRINIS</t>
  </si>
  <si>
    <t>CRISTIN</t>
  </si>
  <si>
    <t>CRISTINA</t>
  </si>
  <si>
    <t>CROATIA</t>
  </si>
  <si>
    <t>CROWN FORTUNE</t>
  </si>
  <si>
    <t>CROWN H</t>
  </si>
  <si>
    <t>CROWN II</t>
  </si>
  <si>
    <t>CROWN MARY</t>
  </si>
  <si>
    <t>CROWN THALASSA</t>
  </si>
  <si>
    <t>CROWN VICTORY</t>
  </si>
  <si>
    <t>CROWN VOYAGER</t>
  </si>
  <si>
    <t>CROWNBREEZE</t>
  </si>
  <si>
    <t>CROWNED EAGLE</t>
  </si>
  <si>
    <t>CRS REBECCA</t>
  </si>
  <si>
    <t>CRUDE PASSION</t>
  </si>
  <si>
    <t>CRUX</t>
  </si>
  <si>
    <t>CRYSTAL</t>
  </si>
  <si>
    <t>CRYSTAL AMARANTO</t>
  </si>
  <si>
    <t>CRYSTAL ATLANTICA</t>
  </si>
  <si>
    <t>CRYSTAL BAY</t>
  </si>
  <si>
    <t>CRYSTAL BLISS</t>
  </si>
  <si>
    <t>CRYSTAL CORAL</t>
  </si>
  <si>
    <t>CRYSTAL DIAMOND</t>
  </si>
  <si>
    <t>CRYSTAL GALAXY</t>
  </si>
  <si>
    <t>CRYSTAL GOLD</t>
  </si>
  <si>
    <t>CRYSTAL ISLAND</t>
  </si>
  <si>
    <t>CRYSTAL JADE</t>
  </si>
  <si>
    <t>CRYSTAL NORD</t>
  </si>
  <si>
    <t>CRYSTAL OCEAN</t>
  </si>
  <si>
    <t>CRYSTAL PALACE</t>
  </si>
  <si>
    <t>CRYSTAL SAMBU</t>
  </si>
  <si>
    <t>CRYSTAL SAPPHIRE</t>
  </si>
  <si>
    <t>CRYSTAL SEA</t>
  </si>
  <si>
    <t>CRYSTAL SKYE</t>
  </si>
  <si>
    <t>CRYSTAL SUN</t>
  </si>
  <si>
    <t>CRYSTAL SUNRISE</t>
  </si>
  <si>
    <t>CRYSTAL TIGER</t>
  </si>
  <si>
    <t>CRYSTAL TOPAZ</t>
  </si>
  <si>
    <t>CRYSTAL WEST</t>
  </si>
  <si>
    <t>CRYSTAL WIND</t>
  </si>
  <si>
    <t>CRYSTAL ZUID</t>
  </si>
  <si>
    <t>CRYSTALGATE</t>
  </si>
  <si>
    <t>CRYSTALWATER</t>
  </si>
  <si>
    <t>CS BRAVE</t>
  </si>
  <si>
    <t>CS CALLA</t>
  </si>
  <si>
    <t>CS CALVINA</t>
  </si>
  <si>
    <t>CS CANDY</t>
  </si>
  <si>
    <t>CS CAPRICE</t>
  </si>
  <si>
    <t>CS CAROLINE</t>
  </si>
  <si>
    <t>CS CHAMP</t>
  </si>
  <si>
    <t>CS CHARA</t>
  </si>
  <si>
    <t>CS CIHAN</t>
  </si>
  <si>
    <t>CS CRANE</t>
  </si>
  <si>
    <t>CS CREATOR</t>
  </si>
  <si>
    <t>CS CRYSTAL</t>
  </si>
  <si>
    <t>CS DAISY</t>
  </si>
  <si>
    <t>CS GRACE</t>
  </si>
  <si>
    <t>CS HARMONY</t>
  </si>
  <si>
    <t>CS JENNA</t>
  </si>
  <si>
    <t>CS ONSAN</t>
  </si>
  <si>
    <t>CS SACHA</t>
  </si>
  <si>
    <t>CS SALINA</t>
  </si>
  <si>
    <t>CS SALUBRITY</t>
  </si>
  <si>
    <t>CS SARAFINA</t>
  </si>
  <si>
    <t>CS SATIRA</t>
  </si>
  <si>
    <t>CS SERENITY</t>
  </si>
  <si>
    <t>CS SONOMA</t>
  </si>
  <si>
    <t>CS SORAYA</t>
  </si>
  <si>
    <t>CS SUSTAINABILITY</t>
  </si>
  <si>
    <t>CS VANGUARD</t>
  </si>
  <si>
    <t>CSB BRILLIANT</t>
  </si>
  <si>
    <t>CSB PROPITIOUSNESS</t>
  </si>
  <si>
    <t>CSB PROSPERITY</t>
  </si>
  <si>
    <t>CSB TALENT</t>
  </si>
  <si>
    <t>CSB YEARS</t>
  </si>
  <si>
    <t>CSC AMETHYST</t>
  </si>
  <si>
    <t>CSC AUSPICIOUS</t>
  </si>
  <si>
    <t>CSC BRAVE</t>
  </si>
  <si>
    <t>CSC CHANGHAI</t>
  </si>
  <si>
    <t>CSC CORAL</t>
  </si>
  <si>
    <t>CSC CRYSTAL</t>
  </si>
  <si>
    <t>CSC CYANITE</t>
  </si>
  <si>
    <t>CSC FRIENDSHIP</t>
  </si>
  <si>
    <t>CSC PEACE</t>
  </si>
  <si>
    <t>CSC PROGRESS</t>
  </si>
  <si>
    <t>CSC REN HAI</t>
  </si>
  <si>
    <t>CSC RISINGSUN</t>
  </si>
  <si>
    <t>CSC RONG HAI</t>
  </si>
  <si>
    <t>CSC RUI HAI</t>
  </si>
  <si>
    <t>CSC TAI HAI</t>
  </si>
  <si>
    <t>CSC XIN  HAI</t>
  </si>
  <si>
    <t>CSC ZHI HAI</t>
  </si>
  <si>
    <t>CSC ZHONG HAI</t>
  </si>
  <si>
    <t>CSCL ARCTIC OCEAN</t>
  </si>
  <si>
    <t>CSCL ATLANTIC OCEAN</t>
  </si>
  <si>
    <t>CSCL BOHAI SEA</t>
  </si>
  <si>
    <t>CSCL EAST CHINA SEA</t>
  </si>
  <si>
    <t>CSCL GLOBE</t>
  </si>
  <si>
    <t>CSCL HOUSTON</t>
  </si>
  <si>
    <t>CSCL INDIAN OCEAN</t>
  </si>
  <si>
    <t>CSCL PACIFIC OCEAN</t>
  </si>
  <si>
    <t>CSCL SOUTH CHINA SEA</t>
  </si>
  <si>
    <t>CSCL SPRING</t>
  </si>
  <si>
    <t>CSCL WINTER</t>
  </si>
  <si>
    <t>CSCL YELLOW SEA</t>
  </si>
  <si>
    <t>CSCL YOKOHAMA</t>
  </si>
  <si>
    <t>CSE BRAVERY EXPRESS</t>
  </si>
  <si>
    <t>CSE CLIPPER EXPRESS</t>
  </si>
  <si>
    <t>CSE FORTUNE EXPRESS</t>
  </si>
  <si>
    <t>CSE GLORY EXPRESS</t>
  </si>
  <si>
    <t>CSE HARMONY EXPRESS</t>
  </si>
  <si>
    <t>CSE PROSPERITY EXPR.</t>
  </si>
  <si>
    <t>CSE WISDOM EXPRESS</t>
  </si>
  <si>
    <t>CSK BEILUN</t>
  </si>
  <si>
    <t>CSK BRILLIANCE</t>
  </si>
  <si>
    <t>CSK FORTUNE</t>
  </si>
  <si>
    <t>CSK GLORY</t>
  </si>
  <si>
    <t>CSK GRANDEUR</t>
  </si>
  <si>
    <t>CSK RADIANCE</t>
  </si>
  <si>
    <t>CSL BRISBANE</t>
  </si>
  <si>
    <t>CSL MELBOURNE</t>
  </si>
  <si>
    <t>CSL PACIFIC</t>
  </si>
  <si>
    <t>CSL ST-LAURENT</t>
  </si>
  <si>
    <t>CSL THEVENARD</t>
  </si>
  <si>
    <t>CSL WELLAND</t>
  </si>
  <si>
    <t>CSM</t>
  </si>
  <si>
    <t>CSM 1</t>
  </si>
  <si>
    <t>CT CONFIDENCE</t>
  </si>
  <si>
    <t>CT CORK</t>
  </si>
  <si>
    <t>CT DUBLIN</t>
  </si>
  <si>
    <t>CT FRONTIER</t>
  </si>
  <si>
    <t>CT LONGFORD</t>
  </si>
  <si>
    <t>CT WICKLOW</t>
  </si>
  <si>
    <t>CTAR0MICHELE</t>
  </si>
  <si>
    <t>CTP HON0UR</t>
  </si>
  <si>
    <t>C-TRACTOR 5</t>
  </si>
  <si>
    <t>CUCCESS DALIA XLVIII</t>
  </si>
  <si>
    <t>CUERA</t>
  </si>
  <si>
    <t>CUI BAI</t>
  </si>
  <si>
    <t>CULEX</t>
  </si>
  <si>
    <t>CUMBRIA</t>
  </si>
  <si>
    <t>CUMBRIAN FISHER</t>
  </si>
  <si>
    <t>CUNEYT SOLAKOGLU</t>
  </si>
  <si>
    <t>CUPID FEATHER</t>
  </si>
  <si>
    <t>CURACAO PEARL</t>
  </si>
  <si>
    <t>CURACAO TRADER</t>
  </si>
  <si>
    <t>CURIA</t>
  </si>
  <si>
    <t>CUTLASS FISH</t>
  </si>
  <si>
    <t>CUU LONG</t>
  </si>
  <si>
    <t>CUU LONG GAS</t>
  </si>
  <si>
    <t>C-WARRIOR</t>
  </si>
  <si>
    <t>CWB MARQUIS</t>
  </si>
  <si>
    <t>CWB STRONGFIELD</t>
  </si>
  <si>
    <t>CX0620</t>
  </si>
  <si>
    <t>CY ARABIAN</t>
  </si>
  <si>
    <t>CY ATLANTIC</t>
  </si>
  <si>
    <t>CY INDIAN</t>
  </si>
  <si>
    <t>CY PACIFIC</t>
  </si>
  <si>
    <t>CY THUNDER</t>
  </si>
  <si>
    <t>CYAN PHOENIX</t>
  </si>
  <si>
    <t>CYGNUS</t>
  </si>
  <si>
    <t>CYGNUS OCEAN</t>
  </si>
  <si>
    <t>CYGNUS SENTINEL</t>
  </si>
  <si>
    <t>CYMBELINE</t>
  </si>
  <si>
    <t>CYPRESS ARROW</t>
  </si>
  <si>
    <t>CYPRESS GALAXY</t>
  </si>
  <si>
    <t>CYRENAICA G</t>
  </si>
  <si>
    <t>D SKALKEAS</t>
  </si>
  <si>
    <t>D&amp;K ABDUL RAZZAK KHA</t>
  </si>
  <si>
    <t>D&amp;K YUSUFI.AL-GHANIM</t>
  </si>
  <si>
    <t>D.CENTAURUS</t>
  </si>
  <si>
    <t>D/B KUROSHIO</t>
  </si>
  <si>
    <t>D3PADADADADAD</t>
  </si>
  <si>
    <t>DA  AN</t>
  </si>
  <si>
    <t>DA AN</t>
  </si>
  <si>
    <t>DA BIE SHAN</t>
  </si>
  <si>
    <t>DA CAI YUN</t>
  </si>
  <si>
    <t>DA CHANG</t>
  </si>
  <si>
    <t>DA CHENG</t>
  </si>
  <si>
    <t>DA CHI</t>
  </si>
  <si>
    <t>DA CUI YUN</t>
  </si>
  <si>
    <t>DA DAN XIA</t>
  </si>
  <si>
    <t>DA DE</t>
  </si>
  <si>
    <t>DA FU</t>
  </si>
  <si>
    <t>DA GU LUN 2</t>
  </si>
  <si>
    <t>DA GU LUN 9</t>
  </si>
  <si>
    <t>DA HANG 1</t>
  </si>
  <si>
    <t>DA HAO</t>
  </si>
  <si>
    <t>DA HONG XIA</t>
  </si>
  <si>
    <t>DA HUA</t>
  </si>
  <si>
    <t>DA KANG</t>
  </si>
  <si>
    <t>DA LIANG</t>
  </si>
  <si>
    <t>DA MING SHAN</t>
  </si>
  <si>
    <t>DA PIN YI HAO</t>
  </si>
  <si>
    <t>DA PING</t>
  </si>
  <si>
    <t>DA PING 1</t>
  </si>
  <si>
    <t>DA QIANG</t>
  </si>
  <si>
    <t>DA QING 451</t>
  </si>
  <si>
    <t>DA QING XIA</t>
  </si>
  <si>
    <t>DA TAI</t>
  </si>
  <si>
    <t>DA TANG 18</t>
  </si>
  <si>
    <t>DA TANG 2 HAO</t>
  </si>
  <si>
    <t>DA TANG 711</t>
  </si>
  <si>
    <t>DA TONG YUN</t>
  </si>
  <si>
    <t>DA XIN</t>
  </si>
  <si>
    <t>DA XIN HUA CHUN SHUN</t>
  </si>
  <si>
    <t>DA XIN HUA DONG SHUN</t>
  </si>
  <si>
    <t>DA XIN HUA LI SHUN</t>
  </si>
  <si>
    <t>DA XIN HUA YU SHUN</t>
  </si>
  <si>
    <t>DA YANG 037</t>
  </si>
  <si>
    <t>DA YANG 043</t>
  </si>
  <si>
    <t>DA YANG BAI LI</t>
  </si>
  <si>
    <t>DA YANG O46</t>
  </si>
  <si>
    <t>DA YU XIA</t>
  </si>
  <si>
    <t>DA ZHI</t>
  </si>
  <si>
    <t>DA ZHONG</t>
  </si>
  <si>
    <t>DA ZI YUN</t>
  </si>
  <si>
    <t>DAAN</t>
  </si>
  <si>
    <t>DACC EGEO</t>
  </si>
  <si>
    <t>DACC TIRRENO</t>
  </si>
  <si>
    <t>DACKS 026</t>
  </si>
  <si>
    <t>DACKS025</t>
  </si>
  <si>
    <t>DAD</t>
  </si>
  <si>
    <t>DADALI</t>
  </si>
  <si>
    <t>DAE BONG 1</t>
  </si>
  <si>
    <t>DAEBO GLADSTONE</t>
  </si>
  <si>
    <t>DAEBO IBT</t>
  </si>
  <si>
    <t>DAEBO LUMUT</t>
  </si>
  <si>
    <t>DAEBO TRADER</t>
  </si>
  <si>
    <t>DAEBO YEOSU</t>
  </si>
  <si>
    <t>DAEHO SEOUL</t>
  </si>
  <si>
    <t>DAEHO SUNSHINE</t>
  </si>
  <si>
    <t>DAEHO.SUNRISE</t>
  </si>
  <si>
    <t>DAEHOINCHEON</t>
  </si>
  <si>
    <t>DAEJOO ARIRANG</t>
  </si>
  <si>
    <t>DAEJOO ARIRANG 2</t>
  </si>
  <si>
    <t>DAEWON</t>
  </si>
  <si>
    <t>DAEWOO DIAMOND</t>
  </si>
  <si>
    <t>DAFENG</t>
  </si>
  <si>
    <t>DAFNE</t>
  </si>
  <si>
    <t>DAGAT</t>
  </si>
  <si>
    <t>DAGAT BLUE</t>
  </si>
  <si>
    <t>DAGMAR</t>
  </si>
  <si>
    <t>DAGMAR THERESA</t>
  </si>
  <si>
    <t>DAGNA</t>
  </si>
  <si>
    <t>DAHI BYULBYUL</t>
  </si>
  <si>
    <t>DAHIATUL KALBI</t>
  </si>
  <si>
    <t>DAHLI BROOKE</t>
  </si>
  <si>
    <t>DAI DUONG QUEEN</t>
  </si>
  <si>
    <t>DAI DUONG SEA</t>
  </si>
  <si>
    <t>DAI DUONG SUNRISE</t>
  </si>
  <si>
    <t>DAI GIANG</t>
  </si>
  <si>
    <t>DAI LUC 07</t>
  </si>
  <si>
    <t>DAI LUC 18</t>
  </si>
  <si>
    <t>DAI NAM</t>
  </si>
  <si>
    <t>DAI NAM 09</t>
  </si>
  <si>
    <t>DAI NAM 10</t>
  </si>
  <si>
    <t>DAI NAM 38</t>
  </si>
  <si>
    <t>DAI NGHIA 09</t>
  </si>
  <si>
    <t>DAI SHAN HAI</t>
  </si>
  <si>
    <t>DAI TAY DUONG 25</t>
  </si>
  <si>
    <t>DAI TAY DUONG 36</t>
  </si>
  <si>
    <t>DAI11OOSHIMA</t>
  </si>
  <si>
    <t>DAI16EIKOMARU</t>
  </si>
  <si>
    <t>DAI18KASUGAMARU</t>
  </si>
  <si>
    <t>DAI1HOUYOSHIMARU</t>
  </si>
  <si>
    <t>DAI28EIFUKUMARU</t>
  </si>
  <si>
    <t>DAI38 SANYOU MARU</t>
  </si>
  <si>
    <t>DAI5NIKKOU MARU</t>
  </si>
  <si>
    <t>DAI8SUMIWAKAMARU</t>
  </si>
  <si>
    <t>DAIEI MARU NO.1</t>
  </si>
  <si>
    <t>DAIHATSU MARU 2</t>
  </si>
  <si>
    <t>DAIKOKU</t>
  </si>
  <si>
    <t>DAIKOKUMARU</t>
  </si>
  <si>
    <t>DAIKOMARU</t>
  </si>
  <si>
    <t>DAIKYO MARU NO.10</t>
  </si>
  <si>
    <t>DAIMON</t>
  </si>
  <si>
    <t>DAIMOND STAR</t>
  </si>
  <si>
    <t>DAINA</t>
  </si>
  <si>
    <t>DAISHIN MARU NO,7</t>
  </si>
  <si>
    <t>DAISIN MARU</t>
  </si>
  <si>
    <t>DAISY</t>
  </si>
  <si>
    <t>DAISY K</t>
  </si>
  <si>
    <t>DAITAI MARU</t>
  </si>
  <si>
    <t>DAIWAN ACE</t>
  </si>
  <si>
    <t>DAIWAN BRAVE</t>
  </si>
  <si>
    <t>DAIWAN CHAMPION</t>
  </si>
  <si>
    <t>DAIWAN DOLPHIN</t>
  </si>
  <si>
    <t>DAIWAN ELEGANCE</t>
  </si>
  <si>
    <t>DAIWAN FORTUNE</t>
  </si>
  <si>
    <t>DAIWAN GLORY</t>
  </si>
  <si>
    <t>DAIWAN WISDOM</t>
  </si>
  <si>
    <t>DAJIN1</t>
  </si>
  <si>
    <t>DAKA</t>
  </si>
  <si>
    <t>DALAL K</t>
  </si>
  <si>
    <t>DALARNA</t>
  </si>
  <si>
    <t>DALBY RIBBLE</t>
  </si>
  <si>
    <t>DALE</t>
  </si>
  <si>
    <t>DALI</t>
  </si>
  <si>
    <t>DALIAN</t>
  </si>
  <si>
    <t>DALIAN STAR D</t>
  </si>
  <si>
    <t>DALIAN VENTURE</t>
  </si>
  <si>
    <t>DALMACIJA</t>
  </si>
  <si>
    <t>DALMATIA G</t>
  </si>
  <si>
    <t>DALSLAND</t>
  </si>
  <si>
    <t>DAMAI BAHAGIA</t>
  </si>
  <si>
    <t>DAMGRACHT</t>
  </si>
  <si>
    <t>DAMINA</t>
  </si>
  <si>
    <t>DAMPIER   SPIRIT</t>
  </si>
  <si>
    <t>DAMPIER MARU</t>
  </si>
  <si>
    <t>DAMSTERDIJK</t>
  </si>
  <si>
    <t>DAN CISNE</t>
  </si>
  <si>
    <t>DAN DIN NO.9</t>
  </si>
  <si>
    <t>DAN FIGHTER</t>
  </si>
  <si>
    <t>DAN JIANG</t>
  </si>
  <si>
    <t>DAN MAY</t>
  </si>
  <si>
    <t>DAN SABIA</t>
  </si>
  <si>
    <t>DANA</t>
  </si>
  <si>
    <t>DANA 1</t>
  </si>
  <si>
    <t>DANA TRADER</t>
  </si>
  <si>
    <t>DANADI 1</t>
  </si>
  <si>
    <t>DANAI 5</t>
  </si>
  <si>
    <t>DANALITH</t>
  </si>
  <si>
    <t>DANAPRIS  5</t>
  </si>
  <si>
    <t>DANAPRIS 1</t>
  </si>
  <si>
    <t>DANAYA NAREE</t>
  </si>
  <si>
    <t>DANCEFLORA SW</t>
  </si>
  <si>
    <t>DANCEWOOD SW</t>
  </si>
  <si>
    <t>DANDUN</t>
  </si>
  <si>
    <t>DANGJIN</t>
  </si>
  <si>
    <t>DANGJIN FRIENDSHIP</t>
  </si>
  <si>
    <t>DANHIL</t>
  </si>
  <si>
    <t>DANI 1</t>
  </si>
  <si>
    <t>DANIA II</t>
  </si>
  <si>
    <t>DANIAL DARYANAVARD</t>
  </si>
  <si>
    <t>DANICA BROWN</t>
  </si>
  <si>
    <t>DANICA HAV</t>
  </si>
  <si>
    <t>DANICA RAINBOW</t>
  </si>
  <si>
    <t>DANICA SUNBEAM</t>
  </si>
  <si>
    <t>DANICA SUNRISE</t>
  </si>
  <si>
    <t>DANICA VIOLET</t>
  </si>
  <si>
    <t>DANIEL K</t>
  </si>
  <si>
    <t>DANIELA</t>
  </si>
  <si>
    <t>DANIELA MELISSA</t>
  </si>
  <si>
    <t>DANIELLA</t>
  </si>
  <si>
    <t>DANNY BOY</t>
  </si>
  <si>
    <t>DANNY ROSE</t>
  </si>
  <si>
    <t>DANO</t>
  </si>
  <si>
    <t>DANOS Z</t>
  </si>
  <si>
    <t>DANSHIP BULKER</t>
  </si>
  <si>
    <t>DANSTAR</t>
  </si>
  <si>
    <t>DANTE A</t>
  </si>
  <si>
    <t>DANTIC</t>
  </si>
  <si>
    <t>DANUBEGAS</t>
  </si>
  <si>
    <t>DANUBIA</t>
  </si>
  <si>
    <t>DANUM 108</t>
  </si>
  <si>
    <t>DANUM 112</t>
  </si>
  <si>
    <t>DANUM 115</t>
  </si>
  <si>
    <t>DANUM 119</t>
  </si>
  <si>
    <t>DANUM 120</t>
  </si>
  <si>
    <t>DANUM 129</t>
  </si>
  <si>
    <t>DANUM 133</t>
  </si>
  <si>
    <t>DANUM 153</t>
  </si>
  <si>
    <t>DANUM 155</t>
  </si>
  <si>
    <t>DANUM 159</t>
  </si>
  <si>
    <t>DANUM 23</t>
  </si>
  <si>
    <t>DANUM 3</t>
  </si>
  <si>
    <t>DANUM 65</t>
  </si>
  <si>
    <t>DANUM 66</t>
  </si>
  <si>
    <t>DANUM 68</t>
  </si>
  <si>
    <t>DANUM 93</t>
  </si>
  <si>
    <t>DANZIGERGRACHT</t>
  </si>
  <si>
    <t>DAPENGHAI</t>
  </si>
  <si>
    <t>DAQING435</t>
  </si>
  <si>
    <t>DAQING436</t>
  </si>
  <si>
    <t>DAQING439</t>
  </si>
  <si>
    <t>DAQING452</t>
  </si>
  <si>
    <t>DARA DESGAGNES</t>
  </si>
  <si>
    <t>DARANEE NAREE</t>
  </si>
  <si>
    <t>DARB ALKHAIR</t>
  </si>
  <si>
    <t>DARIA</t>
  </si>
  <si>
    <t>DARINA</t>
  </si>
  <si>
    <t>DARLEAKAY</t>
  </si>
  <si>
    <t>DARLING RIVER</t>
  </si>
  <si>
    <t>DAROJA</t>
  </si>
  <si>
    <t>DART</t>
  </si>
  <si>
    <t>DART FISHER</t>
  </si>
  <si>
    <t>DARYA</t>
  </si>
  <si>
    <t>DARYA BANDAR 5</t>
  </si>
  <si>
    <t>DARYA BHAKTI</t>
  </si>
  <si>
    <t>DARYA BRAHMA</t>
  </si>
  <si>
    <t>DARYA GANGA</t>
  </si>
  <si>
    <t>DARYA JAMUNA</t>
  </si>
  <si>
    <t>DARYA LAKSHMI</t>
  </si>
  <si>
    <t>DARYA MAHESH</t>
  </si>
  <si>
    <t>DARYA MAYA</t>
  </si>
  <si>
    <t>DARYA MOTI</t>
  </si>
  <si>
    <t>DARYA RADHE</t>
  </si>
  <si>
    <t>DARYA SHANTHI</t>
  </si>
  <si>
    <t>DARYA SHREE</t>
  </si>
  <si>
    <t>DARYA TARA</t>
  </si>
  <si>
    <t>DARYA TIANA</t>
  </si>
  <si>
    <t>DARYA UMA</t>
  </si>
  <si>
    <t>DARYA VISHNU</t>
  </si>
  <si>
    <t>DARYABAR</t>
  </si>
  <si>
    <t>DARYABORD</t>
  </si>
  <si>
    <t>DARYADEL 1</t>
  </si>
  <si>
    <t>DATANG712</t>
  </si>
  <si>
    <t>DATO LUCKY</t>
  </si>
  <si>
    <t>DATO SIRI LOE</t>
  </si>
  <si>
    <t>DATO SUCCESS</t>
  </si>
  <si>
    <t>DATTILO  M</t>
  </si>
  <si>
    <t>DAU KHI 101</t>
  </si>
  <si>
    <t>DAUNTLESS</t>
  </si>
  <si>
    <t>DAUPHIN ISLAND</t>
  </si>
  <si>
    <t>DAVID SCHULTE</t>
  </si>
  <si>
    <t>DAVIKEN</t>
  </si>
  <si>
    <t>DAVINA</t>
  </si>
  <si>
    <t>DAVINO D</t>
  </si>
  <si>
    <t>DAVIS TIDE</t>
  </si>
  <si>
    <t>DAWEI</t>
  </si>
  <si>
    <t>DAWN</t>
  </si>
  <si>
    <t>DAWN 1</t>
  </si>
  <si>
    <t>DAWN HORIZON</t>
  </si>
  <si>
    <t>DAWNLIGHT</t>
  </si>
  <si>
    <t>DAY</t>
  </si>
  <si>
    <t>DAY FOREST</t>
  </si>
  <si>
    <t>FM</t>
  </si>
  <si>
    <t>DAYAHAI</t>
  </si>
  <si>
    <t>DAYANA</t>
  </si>
  <si>
    <t>DAYANG    PERTAMA</t>
  </si>
  <si>
    <t>DAYANG CEMPAKA</t>
  </si>
  <si>
    <t>DAYANG RUBY</t>
  </si>
  <si>
    <t>DAYANG ZAMRUD</t>
  </si>
  <si>
    <t>DAYANG052</t>
  </si>
  <si>
    <t>DAYDREAM BELIEVER</t>
  </si>
  <si>
    <t>DAYINNAH STAR 1</t>
  </si>
  <si>
    <t>DAYLIGHT</t>
  </si>
  <si>
    <t>DAYOCHANG</t>
  </si>
  <si>
    <t>DAYTONA BEACH</t>
  </si>
  <si>
    <t>DAZHENG</t>
  </si>
  <si>
    <t>DB SUNNY</t>
  </si>
  <si>
    <t>DC EEMS</t>
  </si>
  <si>
    <t>DCI DREDGE AQUARIUS</t>
  </si>
  <si>
    <t>DCI DREDGE_16</t>
  </si>
  <si>
    <t>DCI-1</t>
  </si>
  <si>
    <t>DCS AMETHYST</t>
  </si>
  <si>
    <t>DD VANGUARD</t>
  </si>
  <si>
    <t>DD VICTORY</t>
  </si>
  <si>
    <t>DD VIGILANT</t>
  </si>
  <si>
    <t>DD VOGUE</t>
  </si>
  <si>
    <t>DD VOYAGER</t>
  </si>
  <si>
    <t>DE AO</t>
  </si>
  <si>
    <t>DE HAI</t>
  </si>
  <si>
    <t>DE LI 36</t>
  </si>
  <si>
    <t>DE LI 56</t>
  </si>
  <si>
    <t>DE LIN</t>
  </si>
  <si>
    <t>DE MI</t>
  </si>
  <si>
    <t>DE MING</t>
  </si>
  <si>
    <t>DE MING HAI</t>
  </si>
  <si>
    <t>DE NING</t>
  </si>
  <si>
    <t>DE PING HAI</t>
  </si>
  <si>
    <t>DE PU</t>
  </si>
  <si>
    <t>DE QI</t>
  </si>
  <si>
    <t>DE RUN</t>
  </si>
  <si>
    <t>DE SING JIN</t>
  </si>
  <si>
    <t>DE TONG HAI</t>
  </si>
  <si>
    <t>DE ZEEBOUWER</t>
  </si>
  <si>
    <t>DEAN ANDREW</t>
  </si>
  <si>
    <t>DEBBIE</t>
  </si>
  <si>
    <t>DEBBIE SUE</t>
  </si>
  <si>
    <t>DEBMAR ATLANTIC</t>
  </si>
  <si>
    <t>NA</t>
  </si>
  <si>
    <t>DEBONAIR</t>
  </si>
  <si>
    <t>DECCAN PRIDE</t>
  </si>
  <si>
    <t>DECENT</t>
  </si>
  <si>
    <t>DECK HAULER</t>
  </si>
  <si>
    <t>DECORUM</t>
  </si>
  <si>
    <t>DEEP BLUE</t>
  </si>
  <si>
    <t>DEEP KARPAZ</t>
  </si>
  <si>
    <t>DEEP OFFSHORE</t>
  </si>
  <si>
    <t>DEEP SEAS</t>
  </si>
  <si>
    <t>DEEPSEA ABERDEEN</t>
  </si>
  <si>
    <t>DEEPSEA MATDRILL</t>
  </si>
  <si>
    <t>DEEPSEA TREASURE</t>
  </si>
  <si>
    <t>DEEPWATER</t>
  </si>
  <si>
    <t>DEEPWATER INVICTUS</t>
  </si>
  <si>
    <t>DEEPWATER NAUTILUS</t>
  </si>
  <si>
    <t>DEEPWATER PROTEUS</t>
  </si>
  <si>
    <t>DEEPWATER THALASSA</t>
  </si>
  <si>
    <t>DEFENDER 1</t>
  </si>
  <si>
    <t>DEFENG</t>
  </si>
  <si>
    <t>DEFIANT</t>
  </si>
  <si>
    <t>DEFNE-S</t>
  </si>
  <si>
    <t>DEJIKUN</t>
  </si>
  <si>
    <t>DEJING</t>
  </si>
  <si>
    <t>DEL SOL</t>
  </si>
  <si>
    <t>DELAMAR</t>
  </si>
  <si>
    <t>DELAWAREDIEP</t>
  </si>
  <si>
    <t>DELE</t>
  </si>
  <si>
    <t>DELFA</t>
  </si>
  <si>
    <t>DELFBORG</t>
  </si>
  <si>
    <t>DELFI</t>
  </si>
  <si>
    <t>DELFINI</t>
  </si>
  <si>
    <t>DELIA</t>
  </si>
  <si>
    <t>DELICATA</t>
  </si>
  <si>
    <t>DELIGHT</t>
  </si>
  <si>
    <t>DELMAR</t>
  </si>
  <si>
    <t>DELNAVAZ</t>
  </si>
  <si>
    <t>DELOS</t>
  </si>
  <si>
    <t>DELPHI</t>
  </si>
  <si>
    <t>DELPHI RANGER</t>
  </si>
  <si>
    <t>DELPHIN</t>
  </si>
  <si>
    <t>DELPHINE</t>
  </si>
  <si>
    <t>DELPHINUS J</t>
  </si>
  <si>
    <t>DELRUBA</t>
  </si>
  <si>
    <t>DELSA</t>
  </si>
  <si>
    <t>DELTA</t>
  </si>
  <si>
    <t>DELTA ADMIRAL</t>
  </si>
  <si>
    <t>DELTA EMPEROR</t>
  </si>
  <si>
    <t>TT</t>
  </si>
  <si>
    <t>DELTA EURYDICE</t>
  </si>
  <si>
    <t>DELTA MARIA</t>
  </si>
  <si>
    <t>DELTA MONARCH</t>
  </si>
  <si>
    <t>DELTA PRIDE</t>
  </si>
  <si>
    <t>DELTA SEA</t>
  </si>
  <si>
    <t>DELTA SKIPPER</t>
  </si>
  <si>
    <t>DELTA STAR</t>
  </si>
  <si>
    <t>DELTA VICEROY</t>
  </si>
  <si>
    <t>DELTADIEP</t>
  </si>
  <si>
    <t>DELTAGAS</t>
  </si>
  <si>
    <t>DELTAGRACHT</t>
  </si>
  <si>
    <t>DELTAMAR IV</t>
  </si>
  <si>
    <t>DELTUVA</t>
  </si>
  <si>
    <t>DEMURE</t>
  </si>
  <si>
    <t>DEN SHA</t>
  </si>
  <si>
    <t>DENAK TRADER</t>
  </si>
  <si>
    <t>DENAK VOYAGER</t>
  </si>
  <si>
    <t>DENALI</t>
  </si>
  <si>
    <t>DENEB LEADER</t>
  </si>
  <si>
    <t>DENG ZHOU  HAI</t>
  </si>
  <si>
    <t>DENITA WAVE</t>
  </si>
  <si>
    <t>DENIZ A</t>
  </si>
  <si>
    <t>DENIZ YILDIZI S</t>
  </si>
  <si>
    <t>DENIZKONAK</t>
  </si>
  <si>
    <t>DENNY Z</t>
  </si>
  <si>
    <t>DENSA CHEETAH</t>
  </si>
  <si>
    <t>DENSA COBRA</t>
  </si>
  <si>
    <t>DENSA COUGAR</t>
  </si>
  <si>
    <t>DENSA CROCODILE</t>
  </si>
  <si>
    <t>DENSA DOLPHIN</t>
  </si>
  <si>
    <t>DENSA EAGLE</t>
  </si>
  <si>
    <t>DENSA FALCON</t>
  </si>
  <si>
    <t>DENSA FLAMINGO</t>
  </si>
  <si>
    <t>DENSA HAWK</t>
  </si>
  <si>
    <t>DENSA JAGUAR</t>
  </si>
  <si>
    <t>DENSA LEOPARD</t>
  </si>
  <si>
    <t>DENSA LION</t>
  </si>
  <si>
    <t>DENSA PANTHER</t>
  </si>
  <si>
    <t>DENSA PUMA</t>
  </si>
  <si>
    <t>DENSA SEA LION</t>
  </si>
  <si>
    <t>DENSA SEAL</t>
  </si>
  <si>
    <t>DENSA SHARK</t>
  </si>
  <si>
    <t>DENSA TIGER</t>
  </si>
  <si>
    <t>DENVER</t>
  </si>
  <si>
    <t>DEO VOLENTE</t>
  </si>
  <si>
    <t>DEPENDENT</t>
  </si>
  <si>
    <t>DER YUN</t>
  </si>
  <si>
    <t>DERIBAS</t>
  </si>
  <si>
    <t>DERIN</t>
  </si>
  <si>
    <t>DERK</t>
  </si>
  <si>
    <t>DEROCHE TIDE</t>
  </si>
  <si>
    <t>DERYA</t>
  </si>
  <si>
    <t>DERYA AYTEKIN</t>
  </si>
  <si>
    <t>DERYOUNG SHINESTONE</t>
  </si>
  <si>
    <t>DERYOUNG SKY</t>
  </si>
  <si>
    <t>DERYOUNG SPRING</t>
  </si>
  <si>
    <t>DERYOUNG SUCCESS</t>
  </si>
  <si>
    <t>DERYOUNG SUNBRIGHT</t>
  </si>
  <si>
    <t>DERYOUNG SUNFLOWER</t>
  </si>
  <si>
    <t>DERYOUNG SUNNYSKY</t>
  </si>
  <si>
    <t>DERYOUNG SUNSHINE</t>
  </si>
  <si>
    <t>DERYOUNG SUPERSTAR</t>
  </si>
  <si>
    <t>DESERT CALM</t>
  </si>
  <si>
    <t>DESERT GLORY</t>
  </si>
  <si>
    <t>DESERT HOPE</t>
  </si>
  <si>
    <t>DESERT MELODY</t>
  </si>
  <si>
    <t>DESERT MOON</t>
  </si>
  <si>
    <t>DESERT OAK</t>
  </si>
  <si>
    <t>DESERT OASIS</t>
  </si>
  <si>
    <t>DESERT OSPREY</t>
  </si>
  <si>
    <t>DESERT PEACE</t>
  </si>
  <si>
    <t>DESERT RHAPSODY</t>
  </si>
  <si>
    <t>DESERT SERENITY</t>
  </si>
  <si>
    <t>DESERT SYMPHONY</t>
  </si>
  <si>
    <t>DESERT UNITY</t>
  </si>
  <si>
    <t>DESERT VICTORY</t>
  </si>
  <si>
    <t>DESERTROSE</t>
  </si>
  <si>
    <t>DESH SAMMAN</t>
  </si>
  <si>
    <t>DESH VIBHOR</t>
  </si>
  <si>
    <t>DESH VISHAL</t>
  </si>
  <si>
    <t>DESIRE</t>
  </si>
  <si>
    <t>DESNA</t>
  </si>
  <si>
    <t>DESNA STAR</t>
  </si>
  <si>
    <t>DESPINA</t>
  </si>
  <si>
    <t>DESPINC</t>
  </si>
  <si>
    <t>DESTINE</t>
  </si>
  <si>
    <t>DESTINY</t>
  </si>
  <si>
    <t>DETERMINATION</t>
  </si>
  <si>
    <t>DETERMINATION 2</t>
  </si>
  <si>
    <t>DEVA_MARIYA</t>
  </si>
  <si>
    <t>DEVELOPMENT DRILLER2</t>
  </si>
  <si>
    <t>DEVELOPMENT WAY</t>
  </si>
  <si>
    <t>DEVON BAY</t>
  </si>
  <si>
    <t>DEVON STRAIT</t>
  </si>
  <si>
    <t>DEVONGATE</t>
  </si>
  <si>
    <t>DEVREZ</t>
  </si>
  <si>
    <t>DEW 1</t>
  </si>
  <si>
    <t>DEWAYANI</t>
  </si>
  <si>
    <t>DEWI LAKSMI</t>
  </si>
  <si>
    <t>DEWI PARWATI</t>
  </si>
  <si>
    <t>DEWI SAMUDERA XVII</t>
  </si>
  <si>
    <t>DEYU</t>
  </si>
  <si>
    <t>DEZHOUHAI</t>
  </si>
  <si>
    <t>DGN3</t>
  </si>
  <si>
    <t>DH</t>
  </si>
  <si>
    <t>DHIRUBHAI DEEP WATER</t>
  </si>
  <si>
    <t>DHT ANN</t>
  </si>
  <si>
    <t>DHT CHRIS</t>
  </si>
  <si>
    <t>DHT JAGUAR</t>
  </si>
  <si>
    <t>DHT LEOPARD</t>
  </si>
  <si>
    <t>DHUN</t>
  </si>
  <si>
    <t>DIA</t>
  </si>
  <si>
    <t>DIA YUAN</t>
  </si>
  <si>
    <t>DIAA</t>
  </si>
  <si>
    <t>DIAMANT</t>
  </si>
  <si>
    <t>DIAMANTGRACHT</t>
  </si>
  <si>
    <t>DIAMANTINA</t>
  </si>
  <si>
    <t>DIAMEND</t>
  </si>
  <si>
    <t>DIAMOND</t>
  </si>
  <si>
    <t>DIAMOND C</t>
  </si>
  <si>
    <t>DIAMOND CANAKKALE</t>
  </si>
  <si>
    <t>DIAMOND CORAL</t>
  </si>
  <si>
    <t>DIAMOND ETERNITY</t>
  </si>
  <si>
    <t>DIAMOND EXPRESS</t>
  </si>
  <si>
    <t>DIAMOND FAITH</t>
  </si>
  <si>
    <t>DIAMOND HARBOUR</t>
  </si>
  <si>
    <t>DIAMOND INDAH</t>
  </si>
  <si>
    <t>DIAMOND JUBILEE</t>
  </si>
  <si>
    <t>DIAMOND OCEAN</t>
  </si>
  <si>
    <t>DIAMOND ORCHID</t>
  </si>
  <si>
    <t>DIAMOND POWER</t>
  </si>
  <si>
    <t>DIAMOND QUEEN</t>
  </si>
  <si>
    <t>DIAMOND SEA</t>
  </si>
  <si>
    <t>DIAMOND SEAS</t>
  </si>
  <si>
    <t>DIAMOND SKY</t>
  </si>
  <si>
    <t>DIAMOND STAR</t>
  </si>
  <si>
    <t>DIAMOND STARS</t>
  </si>
  <si>
    <t>DIAMOND SUN</t>
  </si>
  <si>
    <t>DIAMOND WIND</t>
  </si>
  <si>
    <t>DIAMONDE</t>
  </si>
  <si>
    <t>DIAMOND-T</t>
  </si>
  <si>
    <t>DIAN CORDELIA</t>
  </si>
  <si>
    <t>DIAN HORIZON</t>
  </si>
  <si>
    <t>DIAN ZHU</t>
  </si>
  <si>
    <t>DIANA</t>
  </si>
  <si>
    <t>DIANA BOLTEN</t>
  </si>
  <si>
    <t>DIANA ISLAND</t>
  </si>
  <si>
    <t>DIANA S</t>
  </si>
  <si>
    <t>DIANE</t>
  </si>
  <si>
    <t>DIANTHUS</t>
  </si>
  <si>
    <t>DIAVOLEZZA</t>
  </si>
  <si>
    <t>DICLE DENIZ</t>
  </si>
  <si>
    <t>DICTATOR</t>
  </si>
  <si>
    <t>DIDDI</t>
  </si>
  <si>
    <t>DIDE</t>
  </si>
  <si>
    <t>DIEGO</t>
  </si>
  <si>
    <t>DIEZEBORG</t>
  </si>
  <si>
    <t>DIGNITY</t>
  </si>
  <si>
    <t>DIGNITY C</t>
  </si>
  <si>
    <t>DIGNO</t>
  </si>
  <si>
    <t>DIJKSGRACHT</t>
  </si>
  <si>
    <t>DIJLAH</t>
  </si>
  <si>
    <t>DILDAR</t>
  </si>
  <si>
    <t>DILEK</t>
  </si>
  <si>
    <t>DILESI</t>
  </si>
  <si>
    <t>DILIGENCE</t>
  </si>
  <si>
    <t>DILIGENT WARRIOR</t>
  </si>
  <si>
    <t>DILOS</t>
  </si>
  <si>
    <t>DILYA</t>
  </si>
  <si>
    <t>DIMA</t>
  </si>
  <si>
    <t>DIMI</t>
  </si>
  <si>
    <t>DIMIJOHN A</t>
  </si>
  <si>
    <t>DIMITRA</t>
  </si>
  <si>
    <t>DIMITRIOS</t>
  </si>
  <si>
    <t>DIMITRIOS K</t>
  </si>
  <si>
    <t>DIMITRIS APESAKIS</t>
  </si>
  <si>
    <t>DIMITRIS S</t>
  </si>
  <si>
    <t>DINA</t>
  </si>
  <si>
    <t>DINA OCEAN</t>
  </si>
  <si>
    <t>DING HENG 10</t>
  </si>
  <si>
    <t>DING HENG 3</t>
  </si>
  <si>
    <t>DING HENG 5</t>
  </si>
  <si>
    <t>DING HENG 7</t>
  </si>
  <si>
    <t>DING HENG 9</t>
  </si>
  <si>
    <t>DING SHENG 12</t>
  </si>
  <si>
    <t>DING XIN 16</t>
  </si>
  <si>
    <t>DINGHENG2</t>
  </si>
  <si>
    <t>DINGXIANGHAI</t>
  </si>
  <si>
    <t>DINGXIN6</t>
  </si>
  <si>
    <t>DINO</t>
  </si>
  <si>
    <t>DINTELBORG</t>
  </si>
  <si>
    <t>DINTELDIJK</t>
  </si>
  <si>
    <t>DIOGUE</t>
  </si>
  <si>
    <t>SN</t>
  </si>
  <si>
    <t>DIOMID</t>
  </si>
  <si>
    <t>DIOMIDIS</t>
  </si>
  <si>
    <t>DIONA</t>
  </si>
  <si>
    <t>DIONYSUS</t>
  </si>
  <si>
    <t>DIRECTION SW</t>
  </si>
  <si>
    <t>DIRHAMI</t>
  </si>
  <si>
    <t>DISCOVERER AMERICAS</t>
  </si>
  <si>
    <t>DISTYA PUSHTI</t>
  </si>
  <si>
    <t>DITZUM</t>
  </si>
  <si>
    <t>DIVA</t>
  </si>
  <si>
    <t>DIVINA</t>
  </si>
  <si>
    <t>DIVINE</t>
  </si>
  <si>
    <t>DIVINE-MERCY</t>
  </si>
  <si>
    <t>DIVINUS</t>
  </si>
  <si>
    <t>DIXIE PATRIOT</t>
  </si>
  <si>
    <t>DIYAA B</t>
  </si>
  <si>
    <t>DJANET</t>
  </si>
  <si>
    <t>DJM FORTUNE 3</t>
  </si>
  <si>
    <t>DJURS WIND</t>
  </si>
  <si>
    <t>DK BLUE</t>
  </si>
  <si>
    <t>DK IMAN</t>
  </si>
  <si>
    <t>DK INITIO</t>
  </si>
  <si>
    <t>DK IONE</t>
  </si>
  <si>
    <t>DK ITONIA</t>
  </si>
  <si>
    <t>DL ACE</t>
  </si>
  <si>
    <t>DL ASTER</t>
  </si>
  <si>
    <t>DL BEGONIA</t>
  </si>
  <si>
    <t>DL BELLFLOWER</t>
  </si>
  <si>
    <t>DL CALLA</t>
  </si>
  <si>
    <t>DL CAMELLIA</t>
  </si>
  <si>
    <t>DL CLOVER</t>
  </si>
  <si>
    <t>DL COSMOS</t>
  </si>
  <si>
    <t>DL DAISY</t>
  </si>
  <si>
    <t>DL DIAMOND</t>
  </si>
  <si>
    <t>DL EMERALD</t>
  </si>
  <si>
    <t>DL FREESIA</t>
  </si>
  <si>
    <t>DL JADE</t>
  </si>
  <si>
    <t>DL JASMINE</t>
  </si>
  <si>
    <t>DL LAVENDER</t>
  </si>
  <si>
    <t>DL LILAC</t>
  </si>
  <si>
    <t>DL LOTUS</t>
  </si>
  <si>
    <t>DL MARIGOLD</t>
  </si>
  <si>
    <t>DL PANSY</t>
  </si>
  <si>
    <t>DL POPPY</t>
  </si>
  <si>
    <t>DL ROSE</t>
  </si>
  <si>
    <t>DL SALVIA</t>
  </si>
  <si>
    <t>DL SCORPIO</t>
  </si>
  <si>
    <t>DL SUNFLOWER</t>
  </si>
  <si>
    <t>DL TULIP</t>
  </si>
  <si>
    <t>DL VIOLET</t>
  </si>
  <si>
    <t>DL ZINNIA</t>
  </si>
  <si>
    <t>DLB 1600</t>
  </si>
  <si>
    <t>DLB264</t>
  </si>
  <si>
    <t>DLS-4200</t>
  </si>
  <si>
    <t>DLV2000</t>
  </si>
  <si>
    <t>DLV2000-AFT</t>
  </si>
  <si>
    <t>DMITRIY EGOROV</t>
  </si>
  <si>
    <t>DMITRIY RULEVSKIY</t>
  </si>
  <si>
    <t>DMITRIY SIROTKIN</t>
  </si>
  <si>
    <t>DMITRY POKROVSKY</t>
  </si>
  <si>
    <t>DMITRY VARVARIN</t>
  </si>
  <si>
    <t>DMS CHALLENGER_3</t>
  </si>
  <si>
    <t>DMS FORTU NE</t>
  </si>
  <si>
    <t>DMYTRO KOTIUZHENKO</t>
  </si>
  <si>
    <t>DN MILLET</t>
  </si>
  <si>
    <t>DN VATAN</t>
  </si>
  <si>
    <t>DN203</t>
  </si>
  <si>
    <t>DN205</t>
  </si>
  <si>
    <t>DN206</t>
  </si>
  <si>
    <t>DN207</t>
  </si>
  <si>
    <t>DN6OM AHTS-07</t>
  </si>
  <si>
    <t>DOBROTA</t>
  </si>
  <si>
    <t>DOCKWISE VANGUARD</t>
  </si>
  <si>
    <t>DOCKWISE WHITEMARLIN</t>
  </si>
  <si>
    <t>DOCTOR LIAN</t>
  </si>
  <si>
    <t>DODO</t>
  </si>
  <si>
    <t>DOGAN</t>
  </si>
  <si>
    <t>DOGAN BEY</t>
  </si>
  <si>
    <t>DOGANAY</t>
  </si>
  <si>
    <t>DOGGERSBANK</t>
  </si>
  <si>
    <t>DOGRUYOLLAR 5</t>
  </si>
  <si>
    <t>DOJUN BRAVE</t>
  </si>
  <si>
    <t>DOKOS</t>
  </si>
  <si>
    <t>DOLCE</t>
  </si>
  <si>
    <t>DOLCE VITA</t>
  </si>
  <si>
    <t>DOLE ECUADOR</t>
  </si>
  <si>
    <t>DOLE PACIFIC</t>
  </si>
  <si>
    <t>DOLFIJN</t>
  </si>
  <si>
    <t>DOLFIJNGRACHT</t>
  </si>
  <si>
    <t>DOLPHIN</t>
  </si>
  <si>
    <t>DOLPHIN 1</t>
  </si>
  <si>
    <t>DOLPHIN 15</t>
  </si>
  <si>
    <t>DOLPHIN 26</t>
  </si>
  <si>
    <t>DOLPHIN NO4</t>
  </si>
  <si>
    <t>DOLPHIN STRAIT</t>
  </si>
  <si>
    <t>DOLPHIN-7</t>
  </si>
  <si>
    <t>DOMENICO IEVOLI</t>
  </si>
  <si>
    <t>DOMINA</t>
  </si>
  <si>
    <t>DOMINIA</t>
  </si>
  <si>
    <t>DOMINICA</t>
  </si>
  <si>
    <t>DOMINIQUE VENTURE</t>
  </si>
  <si>
    <t>DON</t>
  </si>
  <si>
    <t>DON 4</t>
  </si>
  <si>
    <t>DON ALBERTO SR.</t>
  </si>
  <si>
    <t>DON ALBERTO SR.GSSLI</t>
  </si>
  <si>
    <t>DON ALFREDO SR. 2</t>
  </si>
  <si>
    <t>DON ANDRES I</t>
  </si>
  <si>
    <t>DON DANIEL / GSSLI</t>
  </si>
  <si>
    <t>DON DAXTONGSSLI</t>
  </si>
  <si>
    <t>DON FILI</t>
  </si>
  <si>
    <t>DON FRANE BULIC</t>
  </si>
  <si>
    <t>DON GONZALO 1</t>
  </si>
  <si>
    <t>DON IGNACIO</t>
  </si>
  <si>
    <t>DON JAVIER</t>
  </si>
  <si>
    <t>DON JOAQUIN</t>
  </si>
  <si>
    <t>DON JUAN</t>
  </si>
  <si>
    <t>DON MANUEL</t>
  </si>
  <si>
    <t>DON MARIANO</t>
  </si>
  <si>
    <t>DON PANCHO</t>
  </si>
  <si>
    <t>DON PEDRO</t>
  </si>
  <si>
    <t>DON REEFER</t>
  </si>
  <si>
    <t>DON ROBERTO</t>
  </si>
  <si>
    <t>DON1</t>
  </si>
  <si>
    <t>DON3</t>
  </si>
  <si>
    <t>DONA ANA</t>
  </si>
  <si>
    <t>DONA ANGELES</t>
  </si>
  <si>
    <t>DONA CARMELA</t>
  </si>
  <si>
    <t>DONA CLARY</t>
  </si>
  <si>
    <t>DONA LOURDES</t>
  </si>
  <si>
    <t>DONA MARGARITA</t>
  </si>
  <si>
    <t>PY</t>
  </si>
  <si>
    <t>GF</t>
  </si>
  <si>
    <t>DONA MARIA</t>
  </si>
  <si>
    <t>DONA PAULA</t>
  </si>
  <si>
    <t>DONA VERONICA</t>
  </si>
  <si>
    <t>DONA ZOITSA</t>
  </si>
  <si>
    <t>DONATA SCHULTE</t>
  </si>
  <si>
    <t>DONAU</t>
  </si>
  <si>
    <t>DONAU EKSPRES II</t>
  </si>
  <si>
    <t>DONAU K</t>
  </si>
  <si>
    <t>DONAUGRACHT</t>
  </si>
  <si>
    <t>DONBAS VOYAGER</t>
  </si>
  <si>
    <t>DONBATE</t>
  </si>
  <si>
    <t>DONEGAL SPIRIT</t>
  </si>
  <si>
    <t>DONG  HAO</t>
  </si>
  <si>
    <t>DONG A PONTUS</t>
  </si>
  <si>
    <t>DONG AN</t>
  </si>
  <si>
    <t>DONG AN QUEEN</t>
  </si>
  <si>
    <t>DONG BA</t>
  </si>
  <si>
    <t>DONG BANG 7HO</t>
  </si>
  <si>
    <t>DONG CHIN SHANG HAI</t>
  </si>
  <si>
    <t>DONG DU</t>
  </si>
  <si>
    <t>DONG FANG HAI TAI</t>
  </si>
  <si>
    <t>DONG FANG HUA CHEN 2</t>
  </si>
  <si>
    <t>DONG FANG HUA CHEN 6</t>
  </si>
  <si>
    <t>DONG FANG MING ZHU</t>
  </si>
  <si>
    <t>DONG FANG QI SHENG</t>
  </si>
  <si>
    <t>DONG FANG XING</t>
  </si>
  <si>
    <t>DONG FANG YOU 11</t>
  </si>
  <si>
    <t>DONG FENG 1</t>
  </si>
  <si>
    <t>DONG FENG 6</t>
  </si>
  <si>
    <t>DONG GUI 10</t>
  </si>
  <si>
    <t>DONG GUI 11</t>
  </si>
  <si>
    <t>DONG GUI 12</t>
  </si>
  <si>
    <t>DONG GUI 13</t>
  </si>
  <si>
    <t>DONG GUI 15</t>
  </si>
  <si>
    <t>DONG GUI 3</t>
  </si>
  <si>
    <t>DONG GUI 6</t>
  </si>
  <si>
    <t>DONG GUI 7</t>
  </si>
  <si>
    <t>DONG GUI 9</t>
  </si>
  <si>
    <t>DONG HAI 221</t>
  </si>
  <si>
    <t>DONG HAI 222</t>
  </si>
  <si>
    <t>DONG HAI JIU 158</t>
  </si>
  <si>
    <t>DONG HAI O2</t>
  </si>
  <si>
    <t>DONG HAN</t>
  </si>
  <si>
    <t>DONG HE 2</t>
  </si>
  <si>
    <t>DONG HONG DA</t>
  </si>
  <si>
    <t>DONG HONG HANG 3</t>
  </si>
  <si>
    <t>DONG HYUN</t>
  </si>
  <si>
    <t>DONG JIA 162</t>
  </si>
  <si>
    <t>DONG JIA 166</t>
  </si>
  <si>
    <t>DONG JIANG</t>
  </si>
  <si>
    <t>DONG JIANG HAI</t>
  </si>
  <si>
    <t>DONG JIANG HAO</t>
  </si>
  <si>
    <t>DONG JIANG MEI</t>
  </si>
  <si>
    <t>DONG JIANG MING</t>
  </si>
  <si>
    <t>DONG JIN HOPE</t>
  </si>
  <si>
    <t>DONG KUN 7</t>
  </si>
  <si>
    <t>DONG MAI</t>
  </si>
  <si>
    <t>DONG MAO 1</t>
  </si>
  <si>
    <t>DONG MAO 2</t>
  </si>
  <si>
    <t>DONG MAO 3</t>
  </si>
  <si>
    <t>DONG MYUNG ACE</t>
  </si>
  <si>
    <t>DONG NAM NO.1</t>
  </si>
  <si>
    <t>DONG NI</t>
  </si>
  <si>
    <t>DONG PHONG</t>
  </si>
  <si>
    <t>DONG PHONG 86</t>
  </si>
  <si>
    <t>DONG PHU</t>
  </si>
  <si>
    <t>DONG RUN</t>
  </si>
  <si>
    <t>DONG RUN 17</t>
  </si>
  <si>
    <t>DONG RUN 177</t>
  </si>
  <si>
    <t>DONG SHUN</t>
  </si>
  <si>
    <t>DONG SUNG</t>
  </si>
  <si>
    <t>DONG THANH</t>
  </si>
  <si>
    <t>DONG THO</t>
  </si>
  <si>
    <t>DONG XIANG</t>
  </si>
  <si>
    <t>DONG XING 6</t>
  </si>
  <si>
    <t>DONG YUAN 2</t>
  </si>
  <si>
    <t>DONG ZHAO</t>
  </si>
  <si>
    <t>DONG ZI HUA YUN</t>
  </si>
  <si>
    <t>DONG_A ICARUS</t>
  </si>
  <si>
    <t>DONG_A RIGEL</t>
  </si>
  <si>
    <t>DONG_MYUNG</t>
  </si>
  <si>
    <t>DONG_SHENG</t>
  </si>
  <si>
    <t>DONGA</t>
  </si>
  <si>
    <t>DONG-A ARTEMIS</t>
  </si>
  <si>
    <t>DONG-A ASTREA</t>
  </si>
  <si>
    <t>DONG-A CALYPSO</t>
  </si>
  <si>
    <t>DONG-A EOS</t>
  </si>
  <si>
    <t>DONG-A ERATO</t>
  </si>
  <si>
    <t>DONG-A ETHER</t>
  </si>
  <si>
    <t>DONG-A IRIS</t>
  </si>
  <si>
    <t>DONG-A KRIOS</t>
  </si>
  <si>
    <t>DONG-A LETO</t>
  </si>
  <si>
    <t>DONG-A OKNOS</t>
  </si>
  <si>
    <t>DONG-A PENEUS</t>
  </si>
  <si>
    <t>DONG-A SIRIUS</t>
  </si>
  <si>
    <t>DONG-A THEMIS</t>
  </si>
  <si>
    <t>DONG-A TRITON</t>
  </si>
  <si>
    <t>DONG-A TYCHE</t>
  </si>
  <si>
    <t>DONGBANG  GIANT NO5</t>
  </si>
  <si>
    <t>DONGBANG ACE</t>
  </si>
  <si>
    <t>DONGBANG CHALLENGER</t>
  </si>
  <si>
    <t>DONGBANG CHEMI</t>
  </si>
  <si>
    <t>DONGBANG GIANT NO.1</t>
  </si>
  <si>
    <t>DONGBANG GIANT NO.2</t>
  </si>
  <si>
    <t>DONGBANG GIANT NO.3</t>
  </si>
  <si>
    <t>DONGBANG GLORY</t>
  </si>
  <si>
    <t>DONGBANG SAPPHIRE</t>
  </si>
  <si>
    <t>DONGBU PROMY3</t>
  </si>
  <si>
    <t>DONGCHANGHAI</t>
  </si>
  <si>
    <t>DONGCHENG 7</t>
  </si>
  <si>
    <t>DONGCHUAN</t>
  </si>
  <si>
    <t>DONGEBORG</t>
  </si>
  <si>
    <t>DONGFANG GLORY</t>
  </si>
  <si>
    <t>DONGFANG KANTAN NO.2</t>
  </si>
  <si>
    <t>DONGFANGQIYUN</t>
  </si>
  <si>
    <t>DONGFANGSHENG</t>
  </si>
  <si>
    <t>DONGFANGYANGMING</t>
  </si>
  <si>
    <t>DONGGUI8</t>
  </si>
  <si>
    <t>DONGHAE STAR</t>
  </si>
  <si>
    <t>DONGHAI</t>
  </si>
  <si>
    <t>DONGJIN ENTERPRISE</t>
  </si>
  <si>
    <t>DONGJIN GENIUS</t>
  </si>
  <si>
    <t>DONGJIN KOBE</t>
  </si>
  <si>
    <t>DONGJIN NAGOYA</t>
  </si>
  <si>
    <t>DONGJINACE</t>
  </si>
  <si>
    <t>DONGJOO ELYSIA</t>
  </si>
  <si>
    <t>DONGMAO 8</t>
  </si>
  <si>
    <t>DONGMYUNG HOPE</t>
  </si>
  <si>
    <t>DONGMYUNG LOVE</t>
  </si>
  <si>
    <t>DONGMYUNG SMART</t>
  </si>
  <si>
    <t>DONGPENG</t>
  </si>
  <si>
    <t>DONGPENG 58</t>
  </si>
  <si>
    <t>DONGTAI BAOHONG</t>
  </si>
  <si>
    <t>DONGTAIBAOZE</t>
  </si>
  <si>
    <t>DONGTENG</t>
  </si>
  <si>
    <t>DONGTHIENPHU DIAMOND</t>
  </si>
  <si>
    <t>DONGTHIENPHU GOLDEN</t>
  </si>
  <si>
    <t>DONGTHIENPHU SILVER</t>
  </si>
  <si>
    <t>DONGZE42</t>
  </si>
  <si>
    <t>DONIAMBO</t>
  </si>
  <si>
    <t>DONMASTER SPIRIT</t>
  </si>
  <si>
    <t>DONNA U</t>
  </si>
  <si>
    <t>DONNA-U</t>
  </si>
  <si>
    <t>DOO LA</t>
  </si>
  <si>
    <t>DOOLA 1</t>
  </si>
  <si>
    <t>DOOLA ACE</t>
  </si>
  <si>
    <t>DOOLA STAR</t>
  </si>
  <si>
    <t>DOOWOO HONGKONG</t>
  </si>
  <si>
    <t>DOOWOO JEJU</t>
  </si>
  <si>
    <t>DORA OLDENDORFF</t>
  </si>
  <si>
    <t>DORADO</t>
  </si>
  <si>
    <t>DORADO PLUS</t>
  </si>
  <si>
    <t>DORADODIEP</t>
  </si>
  <si>
    <t>DORADUS</t>
  </si>
  <si>
    <t>DORIC</t>
  </si>
  <si>
    <t>DORIC BREEZE</t>
  </si>
  <si>
    <t>DORIC PIONEER</t>
  </si>
  <si>
    <t>DORIC PRIDE</t>
  </si>
  <si>
    <t>DORIC SPIRIT</t>
  </si>
  <si>
    <t>DORIC TRIDENT</t>
  </si>
  <si>
    <t>DORIC VALOUR</t>
  </si>
  <si>
    <t>DORIC VICTORY</t>
  </si>
  <si>
    <t>DORIC WARRIOR</t>
  </si>
  <si>
    <t>DORINE</t>
  </si>
  <si>
    <t>DORIS</t>
  </si>
  <si>
    <t>DORIS I</t>
  </si>
  <si>
    <t>DORIS T</t>
  </si>
  <si>
    <t>DORNUM</t>
  </si>
  <si>
    <t>DORO</t>
  </si>
  <si>
    <t>DOROTHEA</t>
  </si>
  <si>
    <t>DOROTHEA OLDENDORFF</t>
  </si>
  <si>
    <t>DOROTHEA SCHULTE</t>
  </si>
  <si>
    <t>DORSET</t>
  </si>
  <si>
    <t>DOST 1</t>
  </si>
  <si>
    <t>DOUBLE DELIGHT</t>
  </si>
  <si>
    <t>DOUBLE FANTASY</t>
  </si>
  <si>
    <t>DOUBLE FORTUNE</t>
  </si>
  <si>
    <t>DOUBLE HAPPINESS</t>
  </si>
  <si>
    <t>DOUBLE HAPPINESS I</t>
  </si>
  <si>
    <t>DOUBLE HARMONY</t>
  </si>
  <si>
    <t>DOUBLE JOY</t>
  </si>
  <si>
    <t>DOUBLE MIRACLE</t>
  </si>
  <si>
    <t>DOUBLE PARADISE</t>
  </si>
  <si>
    <t>DOUBLE PRESTIGE</t>
  </si>
  <si>
    <t>DOUBLE PRIDE</t>
  </si>
  <si>
    <t>DOUBLE PROGRESS</t>
  </si>
  <si>
    <t>DOUBLE PROVIDENCE</t>
  </si>
  <si>
    <t>DOUWENT</t>
  </si>
  <si>
    <t>DOUWE-S</t>
  </si>
  <si>
    <t>DOVA</t>
  </si>
  <si>
    <t>DP LEGACY</t>
  </si>
  <si>
    <t>DP188</t>
  </si>
  <si>
    <t>DPETRO166</t>
  </si>
  <si>
    <t>DPL ALYUR</t>
  </si>
  <si>
    <t>DPL PEARL</t>
  </si>
  <si>
    <t>DPNU</t>
  </si>
  <si>
    <t>DRACO</t>
  </si>
  <si>
    <t>DRACO FAITH</t>
  </si>
  <si>
    <t>DRAFTSLAYER</t>
  </si>
  <si>
    <t>DRAGAO DO MAR</t>
  </si>
  <si>
    <t>DRAGO J</t>
  </si>
  <si>
    <t>DRAGOEIRO</t>
  </si>
  <si>
    <t>DRAGON ACE 11</t>
  </si>
  <si>
    <t>DRAGON ACE NO3</t>
  </si>
  <si>
    <t>DRAGON ACE NO7</t>
  </si>
  <si>
    <t>DRAGON GLORY</t>
  </si>
  <si>
    <t>DRAGON LUCKY</t>
  </si>
  <si>
    <t>DRAGON PORT</t>
  </si>
  <si>
    <t>DRAGON SKY</t>
  </si>
  <si>
    <t>DRAGONARIA</t>
  </si>
  <si>
    <t>DRAGONERA</t>
  </si>
  <si>
    <t>DRAIT</t>
  </si>
  <si>
    <t>DRAKE</t>
  </si>
  <si>
    <t>DRAWA</t>
  </si>
  <si>
    <t>DRAWSKO</t>
  </si>
  <si>
    <t>DREAM CANARY</t>
  </si>
  <si>
    <t>DREAM CATCHER</t>
  </si>
  <si>
    <t>DREAM CORAL</t>
  </si>
  <si>
    <t>DREAM ISLAND</t>
  </si>
  <si>
    <t>DREAM OCEAN</t>
  </si>
  <si>
    <t>DREAM POWER</t>
  </si>
  <si>
    <t>DREAM S</t>
  </si>
  <si>
    <t>DREAM SEAS</t>
  </si>
  <si>
    <t>DREAM TRUE</t>
  </si>
  <si>
    <t>DRECHTBORG</t>
  </si>
  <si>
    <t>DREGGEN</t>
  </si>
  <si>
    <t>DRIN</t>
  </si>
  <si>
    <t>DRIVE GREEN HIGHWAY</t>
  </si>
  <si>
    <t>DROGDENBANK</t>
  </si>
  <si>
    <t>DS ACCURACY</t>
  </si>
  <si>
    <t>DS ACTIVITY</t>
  </si>
  <si>
    <t>DS CHARME</t>
  </si>
  <si>
    <t>DS HANA</t>
  </si>
  <si>
    <t>DS MANATEE</t>
  </si>
  <si>
    <t>DS SOFIE BULKER</t>
  </si>
  <si>
    <t>DS VENTURE</t>
  </si>
  <si>
    <t>DST DRAMMEN</t>
  </si>
  <si>
    <t>DST OSLO</t>
  </si>
  <si>
    <t>DSV VINNICE</t>
  </si>
  <si>
    <t>DT3</t>
  </si>
  <si>
    <t>DU AN CHENG</t>
  </si>
  <si>
    <t>DU JUAN</t>
  </si>
  <si>
    <t>DU JUAN SONG</t>
  </si>
  <si>
    <t>DUBAI ALLIANCE</t>
  </si>
  <si>
    <t>DUBAI AMBASSADOR</t>
  </si>
  <si>
    <t>DUBAI CROWN</t>
  </si>
  <si>
    <t>DUBAI ENERGY</t>
  </si>
  <si>
    <t>DUBAI ENTERPISE</t>
  </si>
  <si>
    <t>DUBAI ENTERPRISE</t>
  </si>
  <si>
    <t>DUBAI FAITH</t>
  </si>
  <si>
    <t>DUBAI GALACTIC</t>
  </si>
  <si>
    <t>DUBAI KNIGHT</t>
  </si>
  <si>
    <t>DUBAI SUN</t>
  </si>
  <si>
    <t>DUBAI VENTURE</t>
  </si>
  <si>
    <t>DUBRA</t>
  </si>
  <si>
    <t>DUC PHAT 68</t>
  </si>
  <si>
    <t>DUCKY SPIRIT</t>
  </si>
  <si>
    <t>DUCKYANG GAS</t>
  </si>
  <si>
    <t>DUKAT</t>
  </si>
  <si>
    <t>DUKE</t>
  </si>
  <si>
    <t>DUKE COMMAND</t>
  </si>
  <si>
    <t>DUKE I</t>
  </si>
  <si>
    <t>DUKE OF TOPSAIL</t>
  </si>
  <si>
    <t>DUKHAN</t>
  </si>
  <si>
    <t>DUMLUPINAR</t>
  </si>
  <si>
    <t>DUMUN</t>
  </si>
  <si>
    <t>DUNAY</t>
  </si>
  <si>
    <t>DUNE</t>
  </si>
  <si>
    <t>DUNE 2</t>
  </si>
  <si>
    <t>DUNFENG MANILA</t>
  </si>
  <si>
    <t>DUNKER</t>
  </si>
  <si>
    <t>DURA BULK</t>
  </si>
  <si>
    <t>DURBAN BAY</t>
  </si>
  <si>
    <t>DURBAN BULKER</t>
  </si>
  <si>
    <t>DURGANDINI</t>
  </si>
  <si>
    <t>DURO</t>
  </si>
  <si>
    <t>DUSITA NAREE</t>
  </si>
  <si>
    <t>DUSK</t>
  </si>
  <si>
    <t>DUSTIN_DANOS</t>
  </si>
  <si>
    <t>DUTA SARANA</t>
  </si>
  <si>
    <t>DUTCH AQUAMARINE</t>
  </si>
  <si>
    <t>DUX BENEFIT</t>
  </si>
  <si>
    <t>DUYDEN 2</t>
  </si>
  <si>
    <t>DUYONG TIGA</t>
  </si>
  <si>
    <t>DUZGIT DIGNITY</t>
  </si>
  <si>
    <t>DUZGIT ENDEAVOUR</t>
  </si>
  <si>
    <t>DUZGIT HARMONY</t>
  </si>
  <si>
    <t>DUZGIT INTEGRITY</t>
  </si>
  <si>
    <t>DUZGIT VENTURE</t>
  </si>
  <si>
    <t>DVADESETPRVI MAJ</t>
  </si>
  <si>
    <t>DVINA</t>
  </si>
  <si>
    <t>DWIGHT S. RAMSAY</t>
  </si>
  <si>
    <t>DWIPUTRA</t>
  </si>
  <si>
    <t>DWT 9</t>
  </si>
  <si>
    <t>DYLAN COOPER</t>
  </si>
  <si>
    <t>DYNA BULK</t>
  </si>
  <si>
    <t>DYNA CAMELLIA</t>
  </si>
  <si>
    <t>DYNA CRANE</t>
  </si>
  <si>
    <t>DYNA GLOBE</t>
  </si>
  <si>
    <t>DYNAMIC 31</t>
  </si>
  <si>
    <t>DYNAMIC OCEAN 02</t>
  </si>
  <si>
    <t>DYNAMIC OCEAN 03</t>
  </si>
  <si>
    <t>DYNAMIC OCEAN 05</t>
  </si>
  <si>
    <t>DYNAMIC OCEAN 06</t>
  </si>
  <si>
    <t>DYNAMIC OCEAN 08</t>
  </si>
  <si>
    <t>DYNAMIC OCEAN 09</t>
  </si>
  <si>
    <t>DYNAMIC OCEAN 18</t>
  </si>
  <si>
    <t>DYNAMIC OCEAN 27</t>
  </si>
  <si>
    <t>DYNAMIC STRIKER</t>
  </si>
  <si>
    <t>DYNAMOGRACHT</t>
  </si>
  <si>
    <t>DYNASTY</t>
  </si>
  <si>
    <t>DYNASTY SHANG</t>
  </si>
  <si>
    <t>DYNASTY XIA</t>
  </si>
  <si>
    <t>E PIONEER</t>
  </si>
  <si>
    <t>E X P R E S S   6 6</t>
  </si>
  <si>
    <t>E.M.S OILERS</t>
  </si>
  <si>
    <t>E.R. BARCELONA</t>
  </si>
  <si>
    <t>E.R. BASEL</t>
  </si>
  <si>
    <t>E.R. BAYONNE</t>
  </si>
  <si>
    <t>E.R. BEILUN</t>
  </si>
  <si>
    <t>E.R. BERGAMO</t>
  </si>
  <si>
    <t>E.R. BERN</t>
  </si>
  <si>
    <t>E.R. BOLOGNA</t>
  </si>
  <si>
    <t>E.R. BORNEO</t>
  </si>
  <si>
    <t>E.R. BRAZIL</t>
  </si>
  <si>
    <t>E.R. BRIGHTON</t>
  </si>
  <si>
    <t>E.R. DENVER</t>
  </si>
  <si>
    <t>E.R. HOBART</t>
  </si>
  <si>
    <t>E.R. SYDNEY</t>
  </si>
  <si>
    <t>E.R.BAVARIA</t>
  </si>
  <si>
    <t>E.R.BAYERN</t>
  </si>
  <si>
    <t>E.R.BILBAO</t>
  </si>
  <si>
    <t>E.R.BORDEAUX</t>
  </si>
  <si>
    <t>E.R.BORNHOLM</t>
  </si>
  <si>
    <t>E.R.BOSTON</t>
  </si>
  <si>
    <t>E.R.BOURGOGNE</t>
  </si>
  <si>
    <t>E.R.BRANDENBURG</t>
  </si>
  <si>
    <t>E.R.BRISTOL</t>
  </si>
  <si>
    <t>E.R.BUENOS AIRES</t>
  </si>
  <si>
    <t>EAGER</t>
  </si>
  <si>
    <t>EAGLE</t>
  </si>
  <si>
    <t>EAGLE ASIA 01</t>
  </si>
  <si>
    <t>EAGLE ASIA 02 (^!^)</t>
  </si>
  <si>
    <t>EAGLE ASIA 03</t>
  </si>
  <si>
    <t>EAGLE ASIA 07</t>
  </si>
  <si>
    <t>EAGLE ASIA 08</t>
  </si>
  <si>
    <t>EAGLE ASIA 09</t>
  </si>
  <si>
    <t>EAGLE BARENTS</t>
  </si>
  <si>
    <t>EAGLE BAY</t>
  </si>
  <si>
    <t>EAGLE BERGEN</t>
  </si>
  <si>
    <t>EAGLE EXPRESS</t>
  </si>
  <si>
    <t>EAGLE FORD LADY</t>
  </si>
  <si>
    <t>EAGLE LOUISIANA</t>
  </si>
  <si>
    <t>EAGLE MADRID</t>
  </si>
  <si>
    <t>EAGLE MATSUYAMA</t>
  </si>
  <si>
    <t>EAGLE MELBOURNE</t>
  </si>
  <si>
    <t>EAGLE MILAN</t>
  </si>
  <si>
    <t>EAGLE MIRI</t>
  </si>
  <si>
    <t>EAGLE NAVIGATOR</t>
  </si>
  <si>
    <t>EAGLE PARAIBA</t>
  </si>
  <si>
    <t>EAGLE PARANA</t>
  </si>
  <si>
    <t>EAGLE STRAIT</t>
  </si>
  <si>
    <t>EAGLE SYDNEY</t>
  </si>
  <si>
    <t>EAGLE TEXAS</t>
  </si>
  <si>
    <t>EAGLE VANCOUVER</t>
  </si>
  <si>
    <t>EAGLE WIND</t>
  </si>
  <si>
    <t>EAN</t>
  </si>
  <si>
    <t>EARL GREY</t>
  </si>
  <si>
    <t>EARNEST CRANE</t>
  </si>
  <si>
    <t>EARNEST SKY</t>
  </si>
  <si>
    <t>EARTH OCEAN</t>
  </si>
  <si>
    <t>EAST BANGKOK</t>
  </si>
  <si>
    <t>EAST BLACKSEA</t>
  </si>
  <si>
    <t>EAST BRAVE</t>
  </si>
  <si>
    <t>EAST COAST</t>
  </si>
  <si>
    <t>EAST LUCKY</t>
  </si>
  <si>
    <t>EAST PROSPERITY</t>
  </si>
  <si>
    <t>EAST SEA</t>
  </si>
  <si>
    <t>EAST SEAWAY</t>
  </si>
  <si>
    <t>EAST STAR</t>
  </si>
  <si>
    <t>EAST SUNNY</t>
  </si>
  <si>
    <t>EAST WIND</t>
  </si>
  <si>
    <t>EAST_AMBITION</t>
  </si>
  <si>
    <t>EASTER K</t>
  </si>
  <si>
    <t>EASTERN</t>
  </si>
  <si>
    <t>EASTERN   ENDEAVOR</t>
  </si>
  <si>
    <t>EASTERN ACCORD</t>
  </si>
  <si>
    <t>EASTERN ACE</t>
  </si>
  <si>
    <t>EASTERN AMAZON</t>
  </si>
  <si>
    <t>EASTERN AMBER</t>
  </si>
  <si>
    <t>EASTERN ASIA</t>
  </si>
  <si>
    <t>EASTERN BUND</t>
  </si>
  <si>
    <t>EASTERN CAPE</t>
  </si>
  <si>
    <t>EASTERN CHEMI</t>
  </si>
  <si>
    <t>EASTERN CONFIDENCE</t>
  </si>
  <si>
    <t>EASTERN CORAL</t>
  </si>
  <si>
    <t>EASTERN EMERALD</t>
  </si>
  <si>
    <t>EASTERN EXCELLENCY</t>
  </si>
  <si>
    <t>EASTERN GALAXY</t>
  </si>
  <si>
    <t>EASTERN GLAMOUR</t>
  </si>
  <si>
    <t>EASTERN GLORY</t>
  </si>
  <si>
    <t>EASTERN HONOR</t>
  </si>
  <si>
    <t>EASTERN HOPE</t>
  </si>
  <si>
    <t>EASTERN JADE</t>
  </si>
  <si>
    <t>EASTERN LIBERTY</t>
  </si>
  <si>
    <t>EASTERN NEPTUNE</t>
  </si>
  <si>
    <t>EASTERN OASIS</t>
  </si>
  <si>
    <t>EASTERN OPAL</t>
  </si>
  <si>
    <t>EASTERN PEARL</t>
  </si>
  <si>
    <t>EASTERN PRELUDE</t>
  </si>
  <si>
    <t>EASTERN PROSPERITY</t>
  </si>
  <si>
    <t>EASTERN QUEST</t>
  </si>
  <si>
    <t>EASTERN RIVER</t>
  </si>
  <si>
    <t>EASTERN RUBY</t>
  </si>
  <si>
    <t>EASTERN SAPPHIRE</t>
  </si>
  <si>
    <t>EASTERN SKY</t>
  </si>
  <si>
    <t>EASTERN STAR</t>
  </si>
  <si>
    <t>EASTERN SUN</t>
  </si>
  <si>
    <t>EASTERN VANQUISH</t>
  </si>
  <si>
    <t>EASTERN VIEW</t>
  </si>
  <si>
    <t>EASTERN VIRAGE</t>
  </si>
  <si>
    <t>EASTERN ZIRCON</t>
  </si>
  <si>
    <t>EASTGATE</t>
  </si>
  <si>
    <t>EASTGATE S</t>
  </si>
  <si>
    <t>EASY DEVELOPMENT</t>
  </si>
  <si>
    <t>EASY PROSPERITY</t>
  </si>
  <si>
    <t>EASY SUCCESS</t>
  </si>
  <si>
    <t>EBANKS    TIDE</t>
  </si>
  <si>
    <t>EBBA 2</t>
  </si>
  <si>
    <t>EBENEZER</t>
  </si>
  <si>
    <t>EBERHARDT ARCTIC</t>
  </si>
  <si>
    <t>EBONY RAY</t>
  </si>
  <si>
    <t>EBRAHIM-1</t>
  </si>
  <si>
    <t>EBROBORG</t>
  </si>
  <si>
    <t>EBRU</t>
  </si>
  <si>
    <t>ECE G</t>
  </si>
  <si>
    <t>ECE K</t>
  </si>
  <si>
    <t>ECE NUR BAYRAKTAR</t>
  </si>
  <si>
    <t>ECE NUR K</t>
  </si>
  <si>
    <t>ECE S</t>
  </si>
  <si>
    <t>ECHION</t>
  </si>
  <si>
    <t>ECKERT OLDENDORFF</t>
  </si>
  <si>
    <t>ECL CHALLENGER</t>
  </si>
  <si>
    <t>ECL COMMANDER</t>
  </si>
  <si>
    <t>ECO</t>
  </si>
  <si>
    <t>ECO CORSAIR</t>
  </si>
  <si>
    <t>ECO CROSSFIRE</t>
  </si>
  <si>
    <t>ECO CZAR</t>
  </si>
  <si>
    <t>ECO DESTINY</t>
  </si>
  <si>
    <t>ECO DISCOVERY</t>
  </si>
  <si>
    <t>ECO DREAM</t>
  </si>
  <si>
    <t>ECO DYNAMIC</t>
  </si>
  <si>
    <t>ECO ENIGMA</t>
  </si>
  <si>
    <t>ECO FLEET</t>
  </si>
  <si>
    <t>ECO FRIEND</t>
  </si>
  <si>
    <t>ECO GALAXY</t>
  </si>
  <si>
    <t>ECO GREEN</t>
  </si>
  <si>
    <t>ECO INVICTUS</t>
  </si>
  <si>
    <t>ECO LUCIDITY</t>
  </si>
  <si>
    <t>ECO NEMESIS</t>
  </si>
  <si>
    <t>ECO NICAL</t>
  </si>
  <si>
    <t>ECO REVOLUTION</t>
  </si>
  <si>
    <t>ECO SPITFIRE</t>
  </si>
  <si>
    <t>ECO UNIVERSE</t>
  </si>
  <si>
    <t>ECO VANGUARD</t>
  </si>
  <si>
    <t>ECO VANQUISH</t>
  </si>
  <si>
    <t>ECO WILDFIRE</t>
  </si>
  <si>
    <t>ECOFAITH G.O.</t>
  </si>
  <si>
    <t>ECOKEEPER</t>
  </si>
  <si>
    <t>ECOLA</t>
  </si>
  <si>
    <t>ECO-OCTO</t>
  </si>
  <si>
    <t>ECOSAND G.O</t>
  </si>
  <si>
    <t>ECOSTAR G.O.</t>
  </si>
  <si>
    <t>ECUADOR</t>
  </si>
  <si>
    <t>EDAMGRACHT</t>
  </si>
  <si>
    <t>EDDA SPRINT</t>
  </si>
  <si>
    <t>EDDYSTONE</t>
  </si>
  <si>
    <t>EDE</t>
  </si>
  <si>
    <t>EDEN BAY</t>
  </si>
  <si>
    <t>EDENBORG</t>
  </si>
  <si>
    <t>EDFU</t>
  </si>
  <si>
    <t>EDGAR</t>
  </si>
  <si>
    <t>EDGAR LEHMANN</t>
  </si>
  <si>
    <t>EDITH KIRK</t>
  </si>
  <si>
    <t>EDMONDO</t>
  </si>
  <si>
    <t>EDMY</t>
  </si>
  <si>
    <t>EDRO IV</t>
  </si>
  <si>
    <t>EDT KENNEDY</t>
  </si>
  <si>
    <t>EDT LEDA</t>
  </si>
  <si>
    <t>EDT LEON</t>
  </si>
  <si>
    <t>EDT NEFELI</t>
  </si>
  <si>
    <t>EDUARD ESSBERGER</t>
  </si>
  <si>
    <t>EDUARDO VIRASORO</t>
  </si>
  <si>
    <t>EDWARD CORNWALLIS</t>
  </si>
  <si>
    <t>EDWARD N</t>
  </si>
  <si>
    <t>EDWARD OLDENDORFF</t>
  </si>
  <si>
    <t>EDWIN</t>
  </si>
  <si>
    <t>EDWINE OLDENDORFF</t>
  </si>
  <si>
    <t>EDZARD CIRKSENA</t>
  </si>
  <si>
    <t>EDZARD SCHULTE</t>
  </si>
  <si>
    <t>EE ENTERPRISE</t>
  </si>
  <si>
    <t>EEBORG</t>
  </si>
  <si>
    <t>EEMS CARRIER</t>
  </si>
  <si>
    <t>EEMS CHRYSTAL</t>
  </si>
  <si>
    <t>EEMS COAST</t>
  </si>
  <si>
    <t>EEMS COBALT</t>
  </si>
  <si>
    <t>EEMS DELFIA</t>
  </si>
  <si>
    <t>EEMS DELTA</t>
  </si>
  <si>
    <t>EEMS DOLLARD</t>
  </si>
  <si>
    <t>EEMS EXE</t>
  </si>
  <si>
    <t>EEMS SERVANT</t>
  </si>
  <si>
    <t>EEMS SKY</t>
  </si>
  <si>
    <t>EEMS SOLAR</t>
  </si>
  <si>
    <t>EEMS SPACE</t>
  </si>
  <si>
    <t>EEMS SPIRIT</t>
  </si>
  <si>
    <t>EEMS SPRING</t>
  </si>
  <si>
    <t>EEMS SPRINTER</t>
  </si>
  <si>
    <t>EEMS STAR</t>
  </si>
  <si>
    <t>EEMS STREAM</t>
  </si>
  <si>
    <t>EEMS SUN</t>
  </si>
  <si>
    <t>EEMS TRANSPORTER</t>
  </si>
  <si>
    <t>EEMS TRAVELLER</t>
  </si>
  <si>
    <t>EEMSBORG</t>
  </si>
  <si>
    <t>EEMS-DART</t>
  </si>
  <si>
    <t>EEMSGRACHT</t>
  </si>
  <si>
    <t>EEMSHORN</t>
  </si>
  <si>
    <t>EEMSLIFT CHRISTIAAN</t>
  </si>
  <si>
    <t>EENDRACHT</t>
  </si>
  <si>
    <t>EFA</t>
  </si>
  <si>
    <t>EFE MURAT</t>
  </si>
  <si>
    <t>EFENDI BABA</t>
  </si>
  <si>
    <t>EFESSOS WAVE</t>
  </si>
  <si>
    <t>EFFICIENCY OL</t>
  </si>
  <si>
    <t>EFFY N</t>
  </si>
  <si>
    <t>EFI THEO</t>
  </si>
  <si>
    <t>EFOGEN NUHA</t>
  </si>
  <si>
    <t>EFOSA</t>
  </si>
  <si>
    <t>EFSTRATIOS</t>
  </si>
  <si>
    <t>EFTICHIA</t>
  </si>
  <si>
    <t>EGE BEY</t>
  </si>
  <si>
    <t>EGE M</t>
  </si>
  <si>
    <t>EGE YILDIZI</t>
  </si>
  <si>
    <t>EGELANTIERSGRACHT</t>
  </si>
  <si>
    <t>EGGELLA</t>
  </si>
  <si>
    <t>EGMONDGRACHT</t>
  </si>
  <si>
    <t>EGON W</t>
  </si>
  <si>
    <t>EGRET BULKER</t>
  </si>
  <si>
    <t>EGS TIDE</t>
  </si>
  <si>
    <t>EGY PRIDE</t>
  </si>
  <si>
    <t>EGY PRINCESS</t>
  </si>
  <si>
    <t>EGYPTIAN DIGNITY</t>
  </si>
  <si>
    <t>EIBE OLDENDORFF</t>
  </si>
  <si>
    <t>EIBHLIN</t>
  </si>
  <si>
    <t>EIDE CARRIER</t>
  </si>
  <si>
    <t>EIDE LIFT</t>
  </si>
  <si>
    <t>EIDE LIFT 6</t>
  </si>
  <si>
    <t>EIDE LIFT 7</t>
  </si>
  <si>
    <t>EIDE TRADER M/V</t>
  </si>
  <si>
    <t>EIDE TRANSPORTER</t>
  </si>
  <si>
    <t>EIDER</t>
  </si>
  <si>
    <t>EIDHOLM</t>
  </si>
  <si>
    <t>EIDSVAAG JUNIOR</t>
  </si>
  <si>
    <t>EIDSVAAG MARIN</t>
  </si>
  <si>
    <t>EIDSVAAG POLARIS</t>
  </si>
  <si>
    <t>EIDSVAAG SIRIUS</t>
  </si>
  <si>
    <t>EIDSVAAG VEGA</t>
  </si>
  <si>
    <t>EIDSVAAG VINLAND</t>
  </si>
  <si>
    <t>EIGEN</t>
  </si>
  <si>
    <t>EIHO MARU</t>
  </si>
  <si>
    <t>EIHO MARU NO.3</t>
  </si>
  <si>
    <t>EIHO MARU NO.5</t>
  </si>
  <si>
    <t>EIHO MARU NO.8</t>
  </si>
  <si>
    <t>EIHOMARU NO.22</t>
  </si>
  <si>
    <t>EIHOUMARU NO.65</t>
  </si>
  <si>
    <t>EIKAMARU NO.2</t>
  </si>
  <si>
    <t>EILEEN C</t>
  </si>
  <si>
    <t>EILSUM</t>
  </si>
  <si>
    <t>EIRA</t>
  </si>
  <si>
    <t>EIRINI K</t>
  </si>
  <si>
    <t>EIRINI L</t>
  </si>
  <si>
    <t>EIRINI P.</t>
  </si>
  <si>
    <t>EISHIN MARU NO.17</t>
  </si>
  <si>
    <t>EISHIN MARU NO.18</t>
  </si>
  <si>
    <t>EISHIN MARU NO.22</t>
  </si>
  <si>
    <t>EISHIN MARU NO.25</t>
  </si>
  <si>
    <t>EISHO</t>
  </si>
  <si>
    <t>EISHU</t>
  </si>
  <si>
    <t>EISUI</t>
  </si>
  <si>
    <t>EIT PALMINA</t>
  </si>
  <si>
    <t>EIT PALOMA</t>
  </si>
  <si>
    <t>EIWA MARU 17</t>
  </si>
  <si>
    <t>EIWA MARU 5</t>
  </si>
  <si>
    <t>EIWA MARU NO.2</t>
  </si>
  <si>
    <t>EIWA MARU.1</t>
  </si>
  <si>
    <t>EIWA MARU11</t>
  </si>
  <si>
    <t>EIWA MARU3</t>
  </si>
  <si>
    <t>EIWAMARU</t>
  </si>
  <si>
    <t>EIYU MARU NO.1</t>
  </si>
  <si>
    <t>EIYU MARU NO.5</t>
  </si>
  <si>
    <t>EIZAN MARU NO.18</t>
  </si>
  <si>
    <t>EIZAN MARU NO.62</t>
  </si>
  <si>
    <t>EIZAN MARU NO.72</t>
  </si>
  <si>
    <t>EIZAN MARU NO.82</t>
  </si>
  <si>
    <t>EIZO MARU</t>
  </si>
  <si>
    <t>EK SKY</t>
  </si>
  <si>
    <t>EK0 3</t>
  </si>
  <si>
    <t>EKAPUTRA</t>
  </si>
  <si>
    <t>EKAPUTRA 1</t>
  </si>
  <si>
    <t>EKARMA</t>
  </si>
  <si>
    <t>EKATERINA</t>
  </si>
  <si>
    <t>EKATERINI</t>
  </si>
  <si>
    <t>EKEN</t>
  </si>
  <si>
    <t>EKFJORD</t>
  </si>
  <si>
    <t>EKFORS</t>
  </si>
  <si>
    <t>EKIN-S</t>
  </si>
  <si>
    <t>EKMEN</t>
  </si>
  <si>
    <t>EKMEN TRANS</t>
  </si>
  <si>
    <t>EKO 2</t>
  </si>
  <si>
    <t>EKO 4</t>
  </si>
  <si>
    <t>EKO 5</t>
  </si>
  <si>
    <t>EKO1</t>
  </si>
  <si>
    <t>EKOU MARU</t>
  </si>
  <si>
    <t>EKRAM M</t>
  </si>
  <si>
    <t>EK-STAR</t>
  </si>
  <si>
    <t>EKULO SPIRIT</t>
  </si>
  <si>
    <t>EKULO TORNADO 5601</t>
  </si>
  <si>
    <t>EL CAMINO ESPANOL</t>
  </si>
  <si>
    <t>EL CHALTEN</t>
  </si>
  <si>
    <t>EL CONDOR PAS</t>
  </si>
  <si>
    <t>EL ELOHIM</t>
  </si>
  <si>
    <t>EL HURREYA 3</t>
  </si>
  <si>
    <t>EL JOY</t>
  </si>
  <si>
    <t>EL JUNIOR PNT</t>
  </si>
  <si>
    <t>EL KENNAR</t>
  </si>
  <si>
    <t>EL KOUACHI</t>
  </si>
  <si>
    <t>EL MAR VICTORIA</t>
  </si>
  <si>
    <t>EL MATADOR</t>
  </si>
  <si>
    <t>EL OMONIA</t>
  </si>
  <si>
    <t>EL PATRON</t>
  </si>
  <si>
    <t>EL SHADDAI</t>
  </si>
  <si>
    <t>EL SHEREIG</t>
  </si>
  <si>
    <t>EL SOL SALE</t>
  </si>
  <si>
    <t>EL ZORRO</t>
  </si>
  <si>
    <t>ELA S</t>
  </si>
  <si>
    <t>ELANDRA SPRUCE</t>
  </si>
  <si>
    <t>ELANDSGRACHT</t>
  </si>
  <si>
    <t>ELANS</t>
  </si>
  <si>
    <t>ELAR TRADER</t>
  </si>
  <si>
    <t>ELAURA</t>
  </si>
  <si>
    <t>ELBA</t>
  </si>
  <si>
    <t>ELBABE</t>
  </si>
  <si>
    <t>ELBDEICH</t>
  </si>
  <si>
    <t>ELBE MAX</t>
  </si>
  <si>
    <t>ELBEBORG</t>
  </si>
  <si>
    <t>ELBETOR</t>
  </si>
  <si>
    <t>ELBINSEL</t>
  </si>
  <si>
    <t>ELBMARSCH</t>
  </si>
  <si>
    <t>ELBRUS</t>
  </si>
  <si>
    <t>ELBTANK GERMANY</t>
  </si>
  <si>
    <t>ELBTANK ITALY</t>
  </si>
  <si>
    <t>ELBTANKDENMARK</t>
  </si>
  <si>
    <t>ELCARIM</t>
  </si>
  <si>
    <t>ELE STAR</t>
  </si>
  <si>
    <t>ELEANOR SUN</t>
  </si>
  <si>
    <t>ELECTA</t>
  </si>
  <si>
    <t>ELECTRA</t>
  </si>
  <si>
    <t>ELEFSIS</t>
  </si>
  <si>
    <t>ELEFTHERIA</t>
  </si>
  <si>
    <t>ELEFTHEROTRIA</t>
  </si>
  <si>
    <t>ELEGANCE</t>
  </si>
  <si>
    <t>ELEGANT SALUTE</t>
  </si>
  <si>
    <t>ELEGANT SW</t>
  </si>
  <si>
    <t>ELEKTRA</t>
  </si>
  <si>
    <t>ELEKTRON</t>
  </si>
  <si>
    <t>ELEKTRON 2</t>
  </si>
  <si>
    <t>ELENA B</t>
  </si>
  <si>
    <t>ELENA TOPIC</t>
  </si>
  <si>
    <t>ELENA VE</t>
  </si>
  <si>
    <t>ELENI</t>
  </si>
  <si>
    <t>ELENI D</t>
  </si>
  <si>
    <t>ELENI K</t>
  </si>
  <si>
    <t>ELENI K II</t>
  </si>
  <si>
    <t>ELENI K III</t>
  </si>
  <si>
    <t>ELENI M</t>
  </si>
  <si>
    <t>ELENI P</t>
  </si>
  <si>
    <t>ELENI T</t>
  </si>
  <si>
    <t>ELEOUSSA</t>
  </si>
  <si>
    <t>ELETTRA</t>
  </si>
  <si>
    <t>ELEVIT</t>
  </si>
  <si>
    <t>ELGA</t>
  </si>
  <si>
    <t>ELGA-1</t>
  </si>
  <si>
    <t>ELGIZNUR CEBI</t>
  </si>
  <si>
    <t>ELI KNUTSEN</t>
  </si>
  <si>
    <t>ELIANA</t>
  </si>
  <si>
    <t>ELIANA MARINO</t>
  </si>
  <si>
    <t>ELIAS</t>
  </si>
  <si>
    <t>ELIDA</t>
  </si>
  <si>
    <t>ELIF TUBA</t>
  </si>
  <si>
    <t>ELIN</t>
  </si>
  <si>
    <t>ELIN POSEIDON</t>
  </si>
  <si>
    <t>ELINA B.</t>
  </si>
  <si>
    <t>ELINAKOS</t>
  </si>
  <si>
    <t>ELINE ENTERPRISE</t>
  </si>
  <si>
    <t>ELISA</t>
  </si>
  <si>
    <t>ELISABETH</t>
  </si>
  <si>
    <t>ELISABETH K</t>
  </si>
  <si>
    <t>ELISABETH OLDENDORFF</t>
  </si>
  <si>
    <t>ELISABETH RUSS</t>
  </si>
  <si>
    <t>ELISABETH SCHULTE</t>
  </si>
  <si>
    <t>ELISABETH-S</t>
  </si>
  <si>
    <t>ELISALEX SCHULTE</t>
  </si>
  <si>
    <t>ELISE</t>
  </si>
  <si>
    <t>ELISSEOS</t>
  </si>
  <si>
    <t>ELIT</t>
  </si>
  <si>
    <t>ELITE</t>
  </si>
  <si>
    <t>ELITE GRACE</t>
  </si>
  <si>
    <t>ELIXIR</t>
  </si>
  <si>
    <t>ELIZABETH</t>
  </si>
  <si>
    <t>ELIZABETH A MCCALL</t>
  </si>
  <si>
    <t>ELIZABETH RIVER</t>
  </si>
  <si>
    <t>ELIZAVETA</t>
  </si>
  <si>
    <t>ELKA APOLLON</t>
  </si>
  <si>
    <t>ELKA ARISTOTLE</t>
  </si>
  <si>
    <t>ELKA ASTIR</t>
  </si>
  <si>
    <t>ELKA ATHINA</t>
  </si>
  <si>
    <t>ELKA BENE</t>
  </si>
  <si>
    <t>ELKA BREEZE</t>
  </si>
  <si>
    <t>ELKA COSMOS</t>
  </si>
  <si>
    <t>ELKA DELOS</t>
  </si>
  <si>
    <t>ELKA DELPHI</t>
  </si>
  <si>
    <t>ELKA ELEFSIS</t>
  </si>
  <si>
    <t>ELKA ELEFTHERIA</t>
  </si>
  <si>
    <t>ELKA GLORY</t>
  </si>
  <si>
    <t>ELKA HERCULES</t>
  </si>
  <si>
    <t>ELKA NIKOLAS</t>
  </si>
  <si>
    <t>ELKA SIRIUS</t>
  </si>
  <si>
    <t>ELKE D</t>
  </si>
  <si>
    <t>ELKE K</t>
  </si>
  <si>
    <t>ELKE W</t>
  </si>
  <si>
    <t>ELLE MANDIRI</t>
  </si>
  <si>
    <t>ELLEN ESSBERGER</t>
  </si>
  <si>
    <t>ELLEN S</t>
  </si>
  <si>
    <t>ELLENITA</t>
  </si>
  <si>
    <t>ELLENSBORG</t>
  </si>
  <si>
    <t>ELLI</t>
  </si>
  <si>
    <t>ELLIE</t>
  </si>
  <si>
    <t>ELLIE LADY</t>
  </si>
  <si>
    <t>ELLIOTT BAY</t>
  </si>
  <si>
    <t>ELLIVITA</t>
  </si>
  <si>
    <t>ELM GALAXY</t>
  </si>
  <si>
    <t>ELM K</t>
  </si>
  <si>
    <t>ELMINDA</t>
  </si>
  <si>
    <t>ELOHIM</t>
  </si>
  <si>
    <t>ELOUNDA BAY</t>
  </si>
  <si>
    <t>ELPIDA</t>
  </si>
  <si>
    <t>ELPIDA GR</t>
  </si>
  <si>
    <t>ELPIDA S</t>
  </si>
  <si>
    <t>ELPINDO 2</t>
  </si>
  <si>
    <t>ELPIS</t>
  </si>
  <si>
    <t>ELPIS I</t>
  </si>
  <si>
    <t>ELSA</t>
  </si>
  <si>
    <t>ELSA ESSBERGER</t>
  </si>
  <si>
    <t>ELSA OLDENDORFF</t>
  </si>
  <si>
    <t>ELSABETH C</t>
  </si>
  <si>
    <t>ELSE</t>
  </si>
  <si>
    <t>ELSE MARIE THERESA</t>
  </si>
  <si>
    <t>ELSKE</t>
  </si>
  <si>
    <t>ELUX LUCIS</t>
  </si>
  <si>
    <t>ELVEN</t>
  </si>
  <si>
    <t>ELVI KULL</t>
  </si>
  <si>
    <t>ELVIA</t>
  </si>
  <si>
    <t>ELVIRA BULKER</t>
  </si>
  <si>
    <t>ELYANA</t>
  </si>
  <si>
    <t>ELYSSA</t>
  </si>
  <si>
    <t>ELYTIS</t>
  </si>
  <si>
    <t>EMA QUERIDA</t>
  </si>
  <si>
    <t>EMAD_Y</t>
  </si>
  <si>
    <t>EMAN</t>
  </si>
  <si>
    <t>EMANET</t>
  </si>
  <si>
    <t>EMANTHA</t>
  </si>
  <si>
    <t>EMANUEL 49</t>
  </si>
  <si>
    <t>EMBDENS WELVAART</t>
  </si>
  <si>
    <t>EMDEN IV</t>
  </si>
  <si>
    <t>EMEK S</t>
  </si>
  <si>
    <t>EMERALD</t>
  </si>
  <si>
    <t>EMERALD CORAL</t>
  </si>
  <si>
    <t>EMERALD ENTERPRISE</t>
  </si>
  <si>
    <t>EMERALD EXPRESS</t>
  </si>
  <si>
    <t>EMERALD HORIZON</t>
  </si>
  <si>
    <t>EMERALD II</t>
  </si>
  <si>
    <t>EMERALD SHINER</t>
  </si>
  <si>
    <t>EMERALD STARS</t>
  </si>
  <si>
    <t>EMERALD STRAIT</t>
  </si>
  <si>
    <t>EMERALD SUMMIT</t>
  </si>
  <si>
    <t>EMHANI ANA</t>
  </si>
  <si>
    <t>EMIL</t>
  </si>
  <si>
    <t>EMILIE</t>
  </si>
  <si>
    <t>EMILIE BULKER</t>
  </si>
  <si>
    <t>EMILY C</t>
  </si>
  <si>
    <t>EMILY KOSAN</t>
  </si>
  <si>
    <t>EMILY MANX</t>
  </si>
  <si>
    <t>EMILY P.SETTOON</t>
  </si>
  <si>
    <t>EMILY PG</t>
  </si>
  <si>
    <t>EMINE ANNE</t>
  </si>
  <si>
    <t>EMINENCE</t>
  </si>
  <si>
    <t>EMIRATES NADA II</t>
  </si>
  <si>
    <t>EMIRATES WESTERN III</t>
  </si>
  <si>
    <t>EMISSARY</t>
  </si>
  <si>
    <t>EMMA</t>
  </si>
  <si>
    <t>EMMA BULKER</t>
  </si>
  <si>
    <t>EMMA JANNEKE</t>
  </si>
  <si>
    <t>EMMA OLDENDORFF</t>
  </si>
  <si>
    <t>EMMA SCHULTE</t>
  </si>
  <si>
    <t>EMMA VICTORY</t>
  </si>
  <si>
    <t>EMMALINE</t>
  </si>
  <si>
    <t>EMMANUEL</t>
  </si>
  <si>
    <t>EMMANUEL C</t>
  </si>
  <si>
    <t>EMMANUEL TOMASOS</t>
  </si>
  <si>
    <t>EMMY SCHULTE</t>
  </si>
  <si>
    <t>EMONA</t>
  </si>
  <si>
    <t>EMPEROR</t>
  </si>
  <si>
    <t>EMPIRE STATE</t>
  </si>
  <si>
    <t>EMPOWER</t>
  </si>
  <si>
    <t>EMRE KOSE</t>
  </si>
  <si>
    <t>EMS MAJESTIC</t>
  </si>
  <si>
    <t>EMSCARRIER</t>
  </si>
  <si>
    <t>EMSDOLLART</t>
  </si>
  <si>
    <t>EMSLAKE</t>
  </si>
  <si>
    <t>EMSLAND</t>
  </si>
  <si>
    <t>EMSMOON</t>
  </si>
  <si>
    <t>EMSRUNNER</t>
  </si>
  <si>
    <t>EMSSKY</t>
  </si>
  <si>
    <t>EMSSUN</t>
  </si>
  <si>
    <t>EMSTAL</t>
  </si>
  <si>
    <t>EMSTIDE</t>
  </si>
  <si>
    <t>EMSWAVE</t>
  </si>
  <si>
    <t>EMU ARROW</t>
  </si>
  <si>
    <t>EMUNA</t>
  </si>
  <si>
    <t>EMWIKA NAREE</t>
  </si>
  <si>
    <t>EN AVANT 9</t>
  </si>
  <si>
    <t>EN CHENG</t>
  </si>
  <si>
    <t>EN HE</t>
  </si>
  <si>
    <t>EN HUI</t>
  </si>
  <si>
    <t>EN KAI</t>
  </si>
  <si>
    <t>EN PENG</t>
  </si>
  <si>
    <t>EN SHUN</t>
  </si>
  <si>
    <t>EN XIANG</t>
  </si>
  <si>
    <t>EN YAO</t>
  </si>
  <si>
    <t>ENA HABITAT</t>
  </si>
  <si>
    <t>ENAS H</t>
  </si>
  <si>
    <t>ENCELADUS</t>
  </si>
  <si>
    <t>ENCHANT</t>
  </si>
  <si>
    <t>ENCORE</t>
  </si>
  <si>
    <t>ENDEAR</t>
  </si>
  <si>
    <t>ENDEAVOR SKY</t>
  </si>
  <si>
    <t>ENDEAVOUR</t>
  </si>
  <si>
    <t>ENDEAVOUR STRAIT</t>
  </si>
  <si>
    <t>ENDELO SWAN</t>
  </si>
  <si>
    <t>ENDLESS</t>
  </si>
  <si>
    <t>ENDURANCE</t>
  </si>
  <si>
    <t>ENDURANCE SW</t>
  </si>
  <si>
    <t>ENEOS SPIRIT</t>
  </si>
  <si>
    <t>ENERGEAN FORCE</t>
  </si>
  <si>
    <t>ENERGIA CENTAURUS</t>
  </si>
  <si>
    <t>ENERGY 6503</t>
  </si>
  <si>
    <t>ENERGY 7001</t>
  </si>
  <si>
    <t>ENERGY ATLANTIC</t>
  </si>
  <si>
    <t>ENERGY CENTURY</t>
  </si>
  <si>
    <t>ENERGY CHALLENGER</t>
  </si>
  <si>
    <t>ENERGY CHAMPION</t>
  </si>
  <si>
    <t>ENERGY GLOBE</t>
  </si>
  <si>
    <t>ENERGY GLORY</t>
  </si>
  <si>
    <t>ENERGY IVY</t>
  </si>
  <si>
    <t>ENERGY LULA</t>
  </si>
  <si>
    <t>ENERGY MIDAS</t>
  </si>
  <si>
    <t>ENERGY NAVIGATOR</t>
  </si>
  <si>
    <t>ENERGY ORPHEUS</t>
  </si>
  <si>
    <t>ENERGY PANTHER</t>
  </si>
  <si>
    <t>ENERGY PATRIOT</t>
  </si>
  <si>
    <t>ENERGY PIONEER</t>
  </si>
  <si>
    <t>ENERGY PRIDE</t>
  </si>
  <si>
    <t>ENERGY PROGRESS</t>
  </si>
  <si>
    <t>ENERGY PROMETHEUS</t>
  </si>
  <si>
    <t>ENERGY PROSPERITY</t>
  </si>
  <si>
    <t>ENERGY PROTECTOR</t>
  </si>
  <si>
    <t>ENERGY PUMA</t>
  </si>
  <si>
    <t>ENERGY RANGER</t>
  </si>
  <si>
    <t>ENERGY SUNRISE</t>
  </si>
  <si>
    <t>ENERGY TRITON</t>
  </si>
  <si>
    <t>ENGIADINA</t>
  </si>
  <si>
    <t>ENGKANTO</t>
  </si>
  <si>
    <t>ENGLISH BAY</t>
  </si>
  <si>
    <t>ENISEY</t>
  </si>
  <si>
    <t>ENJI6</t>
  </si>
  <si>
    <t>ENKO</t>
  </si>
  <si>
    <t>ENKO HASLAMAN</t>
  </si>
  <si>
    <t>ENLIVEN</t>
  </si>
  <si>
    <t>ENNIO MARNIX</t>
  </si>
  <si>
    <t>ENOKIMARU NO.10</t>
  </si>
  <si>
    <t>ENQUEST PRODUCER</t>
  </si>
  <si>
    <t>ENRICO IEVOLI</t>
  </si>
  <si>
    <t>ENSCO 104</t>
  </si>
  <si>
    <t>ENSCO 120</t>
  </si>
  <si>
    <t>ENSCO 5005</t>
  </si>
  <si>
    <t>ENSCO 5006</t>
  </si>
  <si>
    <t>ENSCO 53</t>
  </si>
  <si>
    <t>ENSCO 67</t>
  </si>
  <si>
    <t>ENSCO 8500</t>
  </si>
  <si>
    <t>ENSCO 8502</t>
  </si>
  <si>
    <t>ENSCO DS-8</t>
  </si>
  <si>
    <t>ENSCO DS-9</t>
  </si>
  <si>
    <t>ENSCO_106</t>
  </si>
  <si>
    <t>ENSEADA</t>
  </si>
  <si>
    <t>ENSHU MARU</t>
  </si>
  <si>
    <t>ENTERPRISE</t>
  </si>
  <si>
    <t>ENTERPRISE STAR</t>
  </si>
  <si>
    <t>ENTHRAL</t>
  </si>
  <si>
    <t>ENY</t>
  </si>
  <si>
    <t>EOS VICTORY</t>
  </si>
  <si>
    <t>EOT SPAR</t>
  </si>
  <si>
    <t>EPHESUS</t>
  </si>
  <si>
    <t>EPIC</t>
  </si>
  <si>
    <t>EPIC BALI</t>
  </si>
  <si>
    <t>EPIC BALTA</t>
  </si>
  <si>
    <t>EPIC BARBADOS</t>
  </si>
  <si>
    <t>EPIC BARNES</t>
  </si>
  <si>
    <t>EPIC BELL</t>
  </si>
  <si>
    <t>EPIC BERMUDA</t>
  </si>
  <si>
    <t>EPIC BIRD</t>
  </si>
  <si>
    <t>EPIC BOLIVAR</t>
  </si>
  <si>
    <t>EPIC BORKUM</t>
  </si>
  <si>
    <t>EPIC BORNEO</t>
  </si>
  <si>
    <t>EPIC BURANO</t>
  </si>
  <si>
    <t>EPIC CALEDONIA</t>
  </si>
  <si>
    <t>EPIC CAMERON</t>
  </si>
  <si>
    <t>EPIC CAMPBELL</t>
  </si>
  <si>
    <t>EPIC CAPRI</t>
  </si>
  <si>
    <t>EPIC CATALINA</t>
  </si>
  <si>
    <t>EPIC CEBU</t>
  </si>
  <si>
    <t>EPIC COBRADOR</t>
  </si>
  <si>
    <t>EPIC COMINO</t>
  </si>
  <si>
    <t>EPIC CORDOVA</t>
  </si>
  <si>
    <t>EPIC CORFU</t>
  </si>
  <si>
    <t>EPIC CORON</t>
  </si>
  <si>
    <t>EPIC CORSICA</t>
  </si>
  <si>
    <t>EPIC CURACAO</t>
  </si>
  <si>
    <t>EPIC SASA 2</t>
  </si>
  <si>
    <t>EPIC SICILY</t>
  </si>
  <si>
    <t>EPIC ST CROIX</t>
  </si>
  <si>
    <t>EPIC ST. JOHN</t>
  </si>
  <si>
    <t>EPIC ST. KITTS</t>
  </si>
  <si>
    <t>EPIC ST. MARTIN</t>
  </si>
  <si>
    <t>EPIC ST.AGNES</t>
  </si>
  <si>
    <t>EPIC ST.GEORGE</t>
  </si>
  <si>
    <t>EPIC ST.IVAN</t>
  </si>
  <si>
    <t>EPIC ST.LUCIA</t>
  </si>
  <si>
    <t>EPIC ST.PAUL</t>
  </si>
  <si>
    <t>EPIC ST.THOMAS</t>
  </si>
  <si>
    <t>EPISKOPI</t>
  </si>
  <si>
    <t>EPISODE</t>
  </si>
  <si>
    <t>EPOCH WIND</t>
  </si>
  <si>
    <t>EPONYMA</t>
  </si>
  <si>
    <t>EPOWER 87</t>
  </si>
  <si>
    <t>EPSILON</t>
  </si>
  <si>
    <t>EPSILON SEA</t>
  </si>
  <si>
    <t>EPSILONGAS</t>
  </si>
  <si>
    <t>EPSON TRADER</t>
  </si>
  <si>
    <t>EPSON TRADER 1</t>
  </si>
  <si>
    <t>EPSON TRADER II</t>
  </si>
  <si>
    <t>EPTALOFOS</t>
  </si>
  <si>
    <t>EQUALITY</t>
  </si>
  <si>
    <t>EQUATOR HARMONY</t>
  </si>
  <si>
    <t>EQUATOR PEACE</t>
  </si>
  <si>
    <t>EQUATOR PROSPER</t>
  </si>
  <si>
    <t>EQUINOX</t>
  </si>
  <si>
    <t>EQUINOX AGNANDOUSSA</t>
  </si>
  <si>
    <t>EQUINOX DAWN</t>
  </si>
  <si>
    <t>EQUINOX DREAM</t>
  </si>
  <si>
    <t>EQUINOX GLORY</t>
  </si>
  <si>
    <t>EQUINOX SEAS</t>
  </si>
  <si>
    <t>EQUINOX STAR</t>
  </si>
  <si>
    <t>EQUINOX VOYAGER</t>
  </si>
  <si>
    <t>EQUITORIA STAR</t>
  </si>
  <si>
    <t>ER MADEN</t>
  </si>
  <si>
    <t>ER NAZIRE</t>
  </si>
  <si>
    <t>ERA</t>
  </si>
  <si>
    <t>ERACLEA</t>
  </si>
  <si>
    <t>ERASMUSGRACHT</t>
  </si>
  <si>
    <t>ERATO</t>
  </si>
  <si>
    <t>ERAWAN 1</t>
  </si>
  <si>
    <t>ERAWAN 99</t>
  </si>
  <si>
    <t>ERCAN NAIBOGLU</t>
  </si>
  <si>
    <t>ERDOGAN SENKAYA</t>
  </si>
  <si>
    <t>EREDINE</t>
  </si>
  <si>
    <t>EREN TURGUT</t>
  </si>
  <si>
    <t>ERGE</t>
  </si>
  <si>
    <t>ERHAN</t>
  </si>
  <si>
    <t>ERHAN ARAZ</t>
  </si>
  <si>
    <t>ERIA COLOSSUS</t>
  </si>
  <si>
    <t>ERIC HAMMANN</t>
  </si>
  <si>
    <t>ERICA 9</t>
  </si>
  <si>
    <t>ERIEBORG</t>
  </si>
  <si>
    <t>ERIKA SCHULTE</t>
  </si>
  <si>
    <t>ERIN SCHULTE</t>
  </si>
  <si>
    <t>ERISKAY</t>
  </si>
  <si>
    <t>ERISORT</t>
  </si>
  <si>
    <t>ERK</t>
  </si>
  <si>
    <t>ERLANDA</t>
  </si>
  <si>
    <t>ERLANJA</t>
  </si>
  <si>
    <t>ERLE</t>
  </si>
  <si>
    <t>ERLYNE</t>
  </si>
  <si>
    <t>ERMAK</t>
  </si>
  <si>
    <t>ERMINIO C</t>
  </si>
  <si>
    <t>ERMIONE</t>
  </si>
  <si>
    <t>ERMIONI</t>
  </si>
  <si>
    <t>ERMIS</t>
  </si>
  <si>
    <t>ERMOUPOLIS</t>
  </si>
  <si>
    <t>ERNA</t>
  </si>
  <si>
    <t>ERNEST N</t>
  </si>
  <si>
    <t>ERNST HAGEDORN</t>
  </si>
  <si>
    <t>ERNST OLDENDORFF</t>
  </si>
  <si>
    <t>ERO L</t>
  </si>
  <si>
    <t>EROWATI</t>
  </si>
  <si>
    <t>ERRADALE</t>
  </si>
  <si>
    <t>ERRIA ANNE</t>
  </si>
  <si>
    <t>ERRIA SWAN</t>
  </si>
  <si>
    <t>ERSA</t>
  </si>
  <si>
    <t>ERSOYLAR 1</t>
  </si>
  <si>
    <t>ERTEA</t>
  </si>
  <si>
    <t>ESBJERG</t>
  </si>
  <si>
    <t>ESCAPADE</t>
  </si>
  <si>
    <t>ESENCE</t>
  </si>
  <si>
    <t>ESENIYA</t>
  </si>
  <si>
    <t>ESER</t>
  </si>
  <si>
    <t>ESHIP1</t>
  </si>
  <si>
    <t>ESHIPS AGAMID</t>
  </si>
  <si>
    <t>ESHIPS BARRACUDA</t>
  </si>
  <si>
    <t>ESHIPS COBIA</t>
  </si>
  <si>
    <t>ESHIPS DANA</t>
  </si>
  <si>
    <t>ESHIPS SAMA</t>
  </si>
  <si>
    <t>ESHIPS SHAMAL</t>
  </si>
  <si>
    <t>ESI ANAX</t>
  </si>
  <si>
    <t>ESI ARCTIC</t>
  </si>
  <si>
    <t>ESI WINNER</t>
  </si>
  <si>
    <t>ESKY</t>
  </si>
  <si>
    <t>ESL AFRICA</t>
  </si>
  <si>
    <t>ESL EUROPA</t>
  </si>
  <si>
    <t>ESNA</t>
  </si>
  <si>
    <t>ESNAAD 1010</t>
  </si>
  <si>
    <t>ESNAAD 1011</t>
  </si>
  <si>
    <t>ESNAAD 250</t>
  </si>
  <si>
    <t>ESNAAD 251</t>
  </si>
  <si>
    <t>ESNAAD 252</t>
  </si>
  <si>
    <t>ESNAAD 510</t>
  </si>
  <si>
    <t>ESNAAD 511</t>
  </si>
  <si>
    <t>ESNAAD 711</t>
  </si>
  <si>
    <t>ESNAAD 712</t>
  </si>
  <si>
    <t>ESNAAD 714</t>
  </si>
  <si>
    <t>ESNAAD 715</t>
  </si>
  <si>
    <t>ESNAAD 850</t>
  </si>
  <si>
    <t>ESNAAD713</t>
  </si>
  <si>
    <t>ESPADA DESGAGNES</t>
  </si>
  <si>
    <t>ESPADON</t>
  </si>
  <si>
    <t>ESPERANCE BAY</t>
  </si>
  <si>
    <t>ESPERANZA</t>
  </si>
  <si>
    <t>ESPERO</t>
  </si>
  <si>
    <t>ESPRIT</t>
  </si>
  <si>
    <t>ESRA C</t>
  </si>
  <si>
    <t>ESSENCE OF SEATREK</t>
  </si>
  <si>
    <t>ESSEX</t>
  </si>
  <si>
    <t>ESSEX STRAIT</t>
  </si>
  <si>
    <t>ESSHU MARU</t>
  </si>
  <si>
    <t>ESSIE C</t>
  </si>
  <si>
    <t>ESTA DESGAGNES</t>
  </si>
  <si>
    <t>ESTEEM..............</t>
  </si>
  <si>
    <t>ESTEFANIA H</t>
  </si>
  <si>
    <t>ESTESTAR</t>
  </si>
  <si>
    <t>ESTESUN</t>
  </si>
  <si>
    <t>ESTHER</t>
  </si>
  <si>
    <t>ESTIME</t>
  </si>
  <si>
    <t>ESTLAND</t>
  </si>
  <si>
    <t>ESTOLAR</t>
  </si>
  <si>
    <t>ESTRADEN</t>
  </si>
  <si>
    <t>ESTRELLA</t>
  </si>
  <si>
    <t>ESTRELLA DEL ALBA</t>
  </si>
  <si>
    <t>ESV GUARDIAN</t>
  </si>
  <si>
    <t>ESVAGT ALPHA</t>
  </si>
  <si>
    <t>ESVAGT FARADAY</t>
  </si>
  <si>
    <t>ESVAGT FROUDE</t>
  </si>
  <si>
    <t>ET CARRIER 2</t>
  </si>
  <si>
    <t>ETAGAS</t>
  </si>
  <si>
    <t>ETC NEFERTARI</t>
  </si>
  <si>
    <t>ETERNAL DILIGENCE</t>
  </si>
  <si>
    <t>ETERNAL OCEAN</t>
  </si>
  <si>
    <t>ETERNAL POWER</t>
  </si>
  <si>
    <t>ETERNAL RESOURCE</t>
  </si>
  <si>
    <t>ETERNAL SUNSHINE</t>
  </si>
  <si>
    <t>ETERNAL TRIUMPH</t>
  </si>
  <si>
    <t>ETERNITY</t>
  </si>
  <si>
    <t>ETERNITY   SW</t>
  </si>
  <si>
    <t>ETERNITY C</t>
  </si>
  <si>
    <t>ETERNITY ISLAND</t>
  </si>
  <si>
    <t>ETERNUS</t>
  </si>
  <si>
    <t>ETESCO TAKATSUGU J</t>
  </si>
  <si>
    <t>ETHEL L</t>
  </si>
  <si>
    <t>ETHLIAN</t>
  </si>
  <si>
    <t>TF</t>
  </si>
  <si>
    <t>ETIM EMIN</t>
  </si>
  <si>
    <t>ETOILE</t>
  </si>
  <si>
    <t>ETRA</t>
  </si>
  <si>
    <t>ETREK</t>
  </si>
  <si>
    <t>ETRUSCO</t>
  </si>
  <si>
    <t>EUGENIA B</t>
  </si>
  <si>
    <t>EUGENIA GAS</t>
  </si>
  <si>
    <t>EUPEN</t>
  </si>
  <si>
    <t>EURASIA</t>
  </si>
  <si>
    <t>EURIKA</t>
  </si>
  <si>
    <t>EURO ACE</t>
  </si>
  <si>
    <t>EURO FORTUNE</t>
  </si>
  <si>
    <t>EUROCARGO AFRICA</t>
  </si>
  <si>
    <t>EUROCARGO ALEXANDRIA</t>
  </si>
  <si>
    <t>EUROCARGO BARI</t>
  </si>
  <si>
    <t>EUROCARGO BRINDISI</t>
  </si>
  <si>
    <t>EUROCARGO CAGLIARI</t>
  </si>
  <si>
    <t>EUROCARGO CATANIA</t>
  </si>
  <si>
    <t>EUROCARGO GENOVA</t>
  </si>
  <si>
    <t>EUROCARGO LIVORNO</t>
  </si>
  <si>
    <t>EUROCARGO MALTA</t>
  </si>
  <si>
    <t>EUROCARGO PALERMO</t>
  </si>
  <si>
    <t>EUROCARGO PATRASSO</t>
  </si>
  <si>
    <t>EUROCARGO RAVENNA</t>
  </si>
  <si>
    <t>EUROCARGO ROMA</t>
  </si>
  <si>
    <t>EUROCARGO SALERNO</t>
  </si>
  <si>
    <t>EUROCARGO SAVONA</t>
  </si>
  <si>
    <t>EUROCARGO SICILIA</t>
  </si>
  <si>
    <t>EUROCARGO TRIESTE</t>
  </si>
  <si>
    <t>EUROCARGO VALENCIA</t>
  </si>
  <si>
    <t>EUROCARGO VENEZIA</t>
  </si>
  <si>
    <t>EUROGRACHT</t>
  </si>
  <si>
    <t>EUROPRIDE</t>
  </si>
  <si>
    <t>EUROSKY</t>
  </si>
  <si>
    <t>EUROSTAR</t>
  </si>
  <si>
    <t>EUROSUN</t>
  </si>
  <si>
    <t>EURYDICE D</t>
  </si>
  <si>
    <t>EUSTANCE</t>
  </si>
  <si>
    <t>EVA BULKER</t>
  </si>
  <si>
    <t>EVA MARIA MUELLER</t>
  </si>
  <si>
    <t>EVA SCHULTE</t>
  </si>
  <si>
    <t>EVA_II</t>
  </si>
  <si>
    <t>EVAGELISTRIA SKOPELU</t>
  </si>
  <si>
    <t>EVALUNA</t>
  </si>
  <si>
    <t>EVANA</t>
  </si>
  <si>
    <t>EVANGELIA L</t>
  </si>
  <si>
    <t>EVANGELIA M</t>
  </si>
  <si>
    <t>EVANTHIA</t>
  </si>
  <si>
    <t>EVDOKIA L</t>
  </si>
  <si>
    <t>EVDOXIA</t>
  </si>
  <si>
    <t>EVELYN HAYNE</t>
  </si>
  <si>
    <t>EVELYN SCHULTE</t>
  </si>
  <si>
    <t>EVER</t>
  </si>
  <si>
    <t>EVER ALLIANCE</t>
  </si>
  <si>
    <t>EVER ALLY</t>
  </si>
  <si>
    <t>EVER BLOSSOM</t>
  </si>
  <si>
    <t>EVER BRAVE</t>
  </si>
  <si>
    <t>EVER BRIGHT</t>
  </si>
  <si>
    <t>EVER BRIGHT 88</t>
  </si>
  <si>
    <t>EVER ENERGY</t>
  </si>
  <si>
    <t>EVER EXCELLENT</t>
  </si>
  <si>
    <t>EVER EXPRESS</t>
  </si>
  <si>
    <t>EVER FORTUNE</t>
  </si>
  <si>
    <t>EVER GLORY III</t>
  </si>
  <si>
    <t>EVER GOLDEN</t>
  </si>
  <si>
    <t>EVER GRACE</t>
  </si>
  <si>
    <t>EVER HARVEST</t>
  </si>
  <si>
    <t>EVER JOYCE</t>
  </si>
  <si>
    <t>EVER JUDGER</t>
  </si>
  <si>
    <t>EVER LEADER</t>
  </si>
  <si>
    <t>EVER LIBERAL</t>
  </si>
  <si>
    <t>EVER LIFTING</t>
  </si>
  <si>
    <t>EVER LISSOME</t>
  </si>
  <si>
    <t>EVER LOADING</t>
  </si>
  <si>
    <t>EVER LOVELY</t>
  </si>
  <si>
    <t>EVER LUCKY</t>
  </si>
  <si>
    <t>EVER LUNAR</t>
  </si>
  <si>
    <t>EVER LYRIC</t>
  </si>
  <si>
    <t>EVER MIGHTY</t>
  </si>
  <si>
    <t>EVER NEW</t>
  </si>
  <si>
    <t>EVER PRECIOUS</t>
  </si>
  <si>
    <t>EVER PROGRESS</t>
  </si>
  <si>
    <t>EVER PROSPERITY</t>
  </si>
  <si>
    <t>EVER RELIANCE</t>
  </si>
  <si>
    <t>EVER SHINE</t>
  </si>
  <si>
    <t>EVER SHINING</t>
  </si>
  <si>
    <t>EVER SUCCESS</t>
  </si>
  <si>
    <t>EVER SUNNY</t>
  </si>
  <si>
    <t>EVER UNION</t>
  </si>
  <si>
    <t>EVER WISDOM</t>
  </si>
  <si>
    <t>EVEREXPRESS</t>
  </si>
  <si>
    <t>EVERGREEN STATE</t>
  </si>
  <si>
    <t>EVERHARD SCHULTE</t>
  </si>
  <si>
    <t>EVERLUCKY</t>
  </si>
  <si>
    <t>EVERMERIT</t>
  </si>
  <si>
    <t>EVERMORE</t>
  </si>
  <si>
    <t>EVERRICH 1</t>
  </si>
  <si>
    <t>EVERRICH 10</t>
  </si>
  <si>
    <t>EVERRICH 2</t>
  </si>
  <si>
    <t>EVERRICH 3</t>
  </si>
  <si>
    <t>EVERRICH 5</t>
  </si>
  <si>
    <t>EVERRICH 7</t>
  </si>
  <si>
    <t>EVERRICH 8</t>
  </si>
  <si>
    <t>EVERT PRAHM</t>
  </si>
  <si>
    <t>EVERTON</t>
  </si>
  <si>
    <t>EVERTOP</t>
  </si>
  <si>
    <t>EVERWIN</t>
  </si>
  <si>
    <t>EVGENIA</t>
  </si>
  <si>
    <t>EVGENIA Z</t>
  </si>
  <si>
    <t>EVGENIY SOKOLNITSKIY</t>
  </si>
  <si>
    <t>EVIAPETROL I</t>
  </si>
  <si>
    <t>EVIAPETROL II</t>
  </si>
  <si>
    <t>EVIAPETROL IV</t>
  </si>
  <si>
    <t>EVIAPETROL V</t>
  </si>
  <si>
    <t>EVIE PG</t>
  </si>
  <si>
    <t>EVINCO</t>
  </si>
  <si>
    <t>EVINOS</t>
  </si>
  <si>
    <t>EVITA-K</t>
  </si>
  <si>
    <t>EVOIKOS THEO</t>
  </si>
  <si>
    <t>EVOLUTION</t>
  </si>
  <si>
    <t>EVROS</t>
  </si>
  <si>
    <t>EVSPSMS</t>
  </si>
  <si>
    <t>EWAN ADVENTURE</t>
  </si>
  <si>
    <t>EXCALIBUR</t>
  </si>
  <si>
    <t>Crane Jack Up</t>
  </si>
  <si>
    <t>EXCEL</t>
  </si>
  <si>
    <t>EXCELLENCE</t>
  </si>
  <si>
    <t>EXCELLENT</t>
  </si>
  <si>
    <t>EXCELLENT PESCADORES</t>
  </si>
  <si>
    <t>EXCELLO</t>
  </si>
  <si>
    <t>EXCELSIOR BAY</t>
  </si>
  <si>
    <t>EXE OTTER</t>
  </si>
  <si>
    <t>EXEBORG</t>
  </si>
  <si>
    <t>EXECUTIVE BRILLIANCE</t>
  </si>
  <si>
    <t>EXECUTIVE STRIDE</t>
  </si>
  <si>
    <t>EXECUTIVE TIDE</t>
  </si>
  <si>
    <t>EXELIXIS</t>
  </si>
  <si>
    <t>EXPERT</t>
  </si>
  <si>
    <t>EXPERT 1</t>
  </si>
  <si>
    <t>EXPERT 2</t>
  </si>
  <si>
    <t>EXPLORADOR</t>
  </si>
  <si>
    <t>EXPLORER</t>
  </si>
  <si>
    <t>EXPLORER 1</t>
  </si>
  <si>
    <t>EXPLORER III</t>
  </si>
  <si>
    <t>EXPORTER</t>
  </si>
  <si>
    <t>EXPRESS</t>
  </si>
  <si>
    <t>EXPRESS 17</t>
  </si>
  <si>
    <t>EXPRESS 75</t>
  </si>
  <si>
    <t>EXPRESS 80</t>
  </si>
  <si>
    <t>EXPRESS 86</t>
  </si>
  <si>
    <t>EXPRESS 89</t>
  </si>
  <si>
    <t>EXPRESS 91</t>
  </si>
  <si>
    <t>EXPRESS 92</t>
  </si>
  <si>
    <t>EYSTNES</t>
  </si>
  <si>
    <t>EZARO</t>
  </si>
  <si>
    <t>EZZADJER</t>
  </si>
  <si>
    <t>F. MIRANDA 110</t>
  </si>
  <si>
    <t>F.ARSLAN 5</t>
  </si>
  <si>
    <t>F.D. ISABELLA</t>
  </si>
  <si>
    <t>F.D. LUIGI D'AMATO</t>
  </si>
  <si>
    <t>F.D. VITTORIO RAIOLA</t>
  </si>
  <si>
    <t>F.D.ANGELICA</t>
  </si>
  <si>
    <t>F.D.GENNARO AURILIA</t>
  </si>
  <si>
    <t>F.O.S.UNIVERSE</t>
  </si>
  <si>
    <t>F/V KOL-120</t>
  </si>
  <si>
    <t>FA XIAN 6</t>
  </si>
  <si>
    <t>FABIAN</t>
  </si>
  <si>
    <t>FABIEN MURRAYS</t>
  </si>
  <si>
    <t>FABIO DUO'</t>
  </si>
  <si>
    <t>FABULOUS SW</t>
  </si>
  <si>
    <t>FADAK    500</t>
  </si>
  <si>
    <t>FADELSIA</t>
  </si>
  <si>
    <t>FADIME K</t>
  </si>
  <si>
    <t>FADIQ</t>
  </si>
  <si>
    <t>FAGELGRACHT</t>
  </si>
  <si>
    <t>FAHRI EKSIOGLU</t>
  </si>
  <si>
    <t>FAIK AKAR</t>
  </si>
  <si>
    <t>FAIR AFRODITI</t>
  </si>
  <si>
    <t>FAIR APOLLON</t>
  </si>
  <si>
    <t>FAIR ARIS</t>
  </si>
  <si>
    <t>FAIR ARTEMIS</t>
  </si>
  <si>
    <t>FAIR DEAL</t>
  </si>
  <si>
    <t>FAIR FAETHON</t>
  </si>
  <si>
    <t>FAIR FALCON</t>
  </si>
  <si>
    <t>FAIR GULL</t>
  </si>
  <si>
    <t>FAIR KRONOS</t>
  </si>
  <si>
    <t>FAIR LADY</t>
  </si>
  <si>
    <t>FAIR OCEAN</t>
  </si>
  <si>
    <t>FAIR PIGASOS</t>
  </si>
  <si>
    <t>FAIR WINDS</t>
  </si>
  <si>
    <t>FAIRCHEM BIRDIE</t>
  </si>
  <si>
    <t>FAIRCHEM BRONCO</t>
  </si>
  <si>
    <t>FAIRCHEM CHARGER</t>
  </si>
  <si>
    <t>FAIRCHEM COLT</t>
  </si>
  <si>
    <t>FAIRCHEM CUTLASS</t>
  </si>
  <si>
    <t>FAIRCHEM EAGLE</t>
  </si>
  <si>
    <t>FAIRCHEM FILLY</t>
  </si>
  <si>
    <t>FAIRCHEM FRIESIAN</t>
  </si>
  <si>
    <t>FAIRCHEM KISO</t>
  </si>
  <si>
    <t>FAIRCHEM MAVERICK</t>
  </si>
  <si>
    <t>FAIRCHEM MUSTANG</t>
  </si>
  <si>
    <t>FAIRCHEM SABRE</t>
  </si>
  <si>
    <t>FAIRCHEM YUKA</t>
  </si>
  <si>
    <t>FAIRDREAM</t>
  </si>
  <si>
    <t>FAIRLAND</t>
  </si>
  <si>
    <t>GY</t>
  </si>
  <si>
    <t>FAIRLANE</t>
  </si>
  <si>
    <t>FAIRLIFT</t>
  </si>
  <si>
    <t>FAIRLOAD</t>
  </si>
  <si>
    <t>FAIRMASTER</t>
  </si>
  <si>
    <t>FAIRPARTNER</t>
  </si>
  <si>
    <t>FAIRPLAYER</t>
  </si>
  <si>
    <t>FAIRWIND</t>
  </si>
  <si>
    <t>FAIRY ISLAND</t>
  </si>
  <si>
    <t>FAIRY TALE</t>
  </si>
  <si>
    <t>FAIT</t>
  </si>
  <si>
    <t>FAITH</t>
  </si>
  <si>
    <t>FAJARMAS</t>
  </si>
  <si>
    <t>FAJR</t>
  </si>
  <si>
    <t>FAKARAVA</t>
  </si>
  <si>
    <t>FAKE 204795 FAKE</t>
  </si>
  <si>
    <t>FAKTOR</t>
  </si>
  <si>
    <t>FALAQ</t>
  </si>
  <si>
    <t>FALCO</t>
  </si>
  <si>
    <t>FALCON</t>
  </si>
  <si>
    <t>FALCON 18</t>
  </si>
  <si>
    <t>FALCON ARROW</t>
  </si>
  <si>
    <t>FALCON BAY</t>
  </si>
  <si>
    <t>FALCON CONFIDENCE</t>
  </si>
  <si>
    <t>FALCON NO.9</t>
  </si>
  <si>
    <t>FALCON NOSTOS</t>
  </si>
  <si>
    <t>FALCON TRADER 1</t>
  </si>
  <si>
    <t>FALCON TRADER II</t>
  </si>
  <si>
    <t>FALCON TRAVELLER</t>
  </si>
  <si>
    <t>FALCON VICTORY</t>
  </si>
  <si>
    <t>FALCONA</t>
  </si>
  <si>
    <t>FALDA</t>
  </si>
  <si>
    <t>FALESIA</t>
  </si>
  <si>
    <t>FALKAAS</t>
  </si>
  <si>
    <t>FALKANGER</t>
  </si>
  <si>
    <t>FALKBERG</t>
  </si>
  <si>
    <t>FALKBRIS</t>
  </si>
  <si>
    <t>FALKENBERG</t>
  </si>
  <si>
    <t>FALKLAND</t>
  </si>
  <si>
    <t>FALKNES</t>
  </si>
  <si>
    <t>FALKSUND</t>
  </si>
  <si>
    <t>FALKVIK</t>
  </si>
  <si>
    <t>FALMOUTH BAY</t>
  </si>
  <si>
    <t>FALSHOEFT</t>
  </si>
  <si>
    <t>FALSTRIA SWAN</t>
  </si>
  <si>
    <t>FAME</t>
  </si>
  <si>
    <t>FAMILY ISLAND</t>
  </si>
  <si>
    <t>FAN ZHOU 9</t>
  </si>
  <si>
    <t>FANCOURT KONTOR</t>
  </si>
  <si>
    <t>FANCY</t>
  </si>
  <si>
    <t>FANEROMENI</t>
  </si>
  <si>
    <t>FANEROMENI A</t>
  </si>
  <si>
    <t>FANFARE</t>
  </si>
  <si>
    <t>FANJA</t>
  </si>
  <si>
    <t>FANTASIA</t>
  </si>
  <si>
    <t>FANTASTIC</t>
  </si>
  <si>
    <t>FANTASY STAR</t>
  </si>
  <si>
    <t>FANTOM</t>
  </si>
  <si>
    <t>FAOUET</t>
  </si>
  <si>
    <t>FAR EAST GRACE</t>
  </si>
  <si>
    <t>FAR SCANDIA</t>
  </si>
  <si>
    <t>FAR SENTINEL</t>
  </si>
  <si>
    <t>FAR SLEIPNER</t>
  </si>
  <si>
    <t>FAR SUPERIOR</t>
  </si>
  <si>
    <t>FAR SYGNA</t>
  </si>
  <si>
    <t>FARAH</t>
  </si>
  <si>
    <t>FARAH K</t>
  </si>
  <si>
    <t>FARAH PRINCESS</t>
  </si>
  <si>
    <t>FAREAST EXPRESS</t>
  </si>
  <si>
    <t>FAREAST HARMONY</t>
  </si>
  <si>
    <t>FAREAST HONESTY</t>
  </si>
  <si>
    <t>FAREAST SUNNY</t>
  </si>
  <si>
    <t>FAREEDA</t>
  </si>
  <si>
    <t>FARHA</t>
  </si>
  <si>
    <t>FARHAD</t>
  </si>
  <si>
    <t>FARIDA</t>
  </si>
  <si>
    <t>FARIZ ISMAILKHANOV</t>
  </si>
  <si>
    <t>FARO</t>
  </si>
  <si>
    <t>FAROCEAN STAR</t>
  </si>
  <si>
    <t>FAROUK</t>
  </si>
  <si>
    <t>FARUK KAAN</t>
  </si>
  <si>
    <t>FARWAH</t>
  </si>
  <si>
    <t>FAS DAMMAM</t>
  </si>
  <si>
    <t>FASSA</t>
  </si>
  <si>
    <t>FAST</t>
  </si>
  <si>
    <t>FAST CAJUN</t>
  </si>
  <si>
    <t>FAST CARRIER</t>
  </si>
  <si>
    <t>FAST DUTRA</t>
  </si>
  <si>
    <t>FAST GIANT</t>
  </si>
  <si>
    <t>FAST GOLIATH</t>
  </si>
  <si>
    <t>FAST HERMAN</t>
  </si>
  <si>
    <t>FAST JEF</t>
  </si>
  <si>
    <t>FAST JULIA</t>
  </si>
  <si>
    <t>FAST MAMMOTH</t>
  </si>
  <si>
    <t>FAST RUNNER</t>
  </si>
  <si>
    <t>FAST SAM</t>
  </si>
  <si>
    <t>FAST SECURITY</t>
  </si>
  <si>
    <t>FAST SERVICE</t>
  </si>
  <si>
    <t>FAST SKIPPER</t>
  </si>
  <si>
    <t>FAST SUPPORTER</t>
  </si>
  <si>
    <t>FAST SUS</t>
  </si>
  <si>
    <t>FAST TEAM</t>
  </si>
  <si>
    <t>FAST TEMPO</t>
  </si>
  <si>
    <t>FAST TEMPTRESS</t>
  </si>
  <si>
    <t>FAST TENDER</t>
  </si>
  <si>
    <t>FAST TITAN</t>
  </si>
  <si>
    <t>FAST TRACK</t>
  </si>
  <si>
    <t>FAST TRADER</t>
  </si>
  <si>
    <t>FAST VIKING</t>
  </si>
  <si>
    <t>FAST VINICIUS</t>
  </si>
  <si>
    <t>FAST WIL</t>
  </si>
  <si>
    <t>FASTRON</t>
  </si>
  <si>
    <t>FAST-SOLUTION</t>
  </si>
  <si>
    <t>FATEH 1</t>
  </si>
  <si>
    <t>FATEMA JAHAN</t>
  </si>
  <si>
    <t>FATEYEVO</t>
  </si>
  <si>
    <t>FATIH</t>
  </si>
  <si>
    <t>FATIH SULTAN MEHMET</t>
  </si>
  <si>
    <t>FATIMA</t>
  </si>
  <si>
    <t>FATIMA 1</t>
  </si>
  <si>
    <t>FATIMA II</t>
  </si>
  <si>
    <t>FATIMA III</t>
  </si>
  <si>
    <t>FATIMA-2</t>
  </si>
  <si>
    <t>FATIME</t>
  </si>
  <si>
    <t>FATMA ANA 1</t>
  </si>
  <si>
    <t>FATMA IMAMOGLU</t>
  </si>
  <si>
    <t>FATMA SARI</t>
  </si>
  <si>
    <t>FATMAWATI</t>
  </si>
  <si>
    <t>FAUSKANGER</t>
  </si>
  <si>
    <t>FAUSTINA</t>
  </si>
  <si>
    <t>FAVOLA</t>
  </si>
  <si>
    <t>FAVORITA</t>
  </si>
  <si>
    <t>FAVORITE</t>
  </si>
  <si>
    <t>FAVOURISATION</t>
  </si>
  <si>
    <t>FAXBORG</t>
  </si>
  <si>
    <t>FAXON</t>
  </si>
  <si>
    <t>FAYCAN</t>
  </si>
  <si>
    <t>FC ASIA BELLA</t>
  </si>
  <si>
    <t>FC GLORIA</t>
  </si>
  <si>
    <t>FC GRACE</t>
  </si>
  <si>
    <t>FD SEA WISH</t>
  </si>
  <si>
    <t>FEARLESS</t>
  </si>
  <si>
    <t>FEDERAL ADI</t>
  </si>
  <si>
    <t>FEDERAL ASAHI</t>
  </si>
  <si>
    <t>FEDERAL BAFFIN</t>
  </si>
  <si>
    <t>FEDERAL BALTIC</t>
  </si>
  <si>
    <t>FEDERAL BARENTS</t>
  </si>
  <si>
    <t>FEDERAL BEAUFORT</t>
  </si>
  <si>
    <t>FEDERAL BERING</t>
  </si>
  <si>
    <t>FEDERAL BISCAY</t>
  </si>
  <si>
    <t>FEDERAL BRISTOL</t>
  </si>
  <si>
    <t>FEDERAL CARDINAL</t>
  </si>
  <si>
    <t>FEDERAL CARIBOU</t>
  </si>
  <si>
    <t>FEDERAL CRIMSON</t>
  </si>
  <si>
    <t>FEDERAL DANUBE</t>
  </si>
  <si>
    <t>FEDERAL ELBE</t>
  </si>
  <si>
    <t>FEDERAL EMS</t>
  </si>
  <si>
    <t>FEDERAL FRANKLIN</t>
  </si>
  <si>
    <t>FEDERAL HUDSON</t>
  </si>
  <si>
    <t>FEDERAL HUNTER</t>
  </si>
  <si>
    <t>FEDERAL KASSER</t>
  </si>
  <si>
    <t>FEDERAL KATSURA</t>
  </si>
  <si>
    <t>FEDERAL KIBUNE</t>
  </si>
  <si>
    <t>FEDERAL KIVALINA</t>
  </si>
  <si>
    <t>FEDERAL KUMANO</t>
  </si>
  <si>
    <t>FEDERAL KUSHIRO</t>
  </si>
  <si>
    <t>FEDERAL LEDA</t>
  </si>
  <si>
    <t>FEDERAL LYRA</t>
  </si>
  <si>
    <t>FEDERAL MAAS</t>
  </si>
  <si>
    <t>FEDERAL MACKINAC</t>
  </si>
  <si>
    <t>FEDERAL MARGAREE</t>
  </si>
  <si>
    <t>FEDERAL MATTAWA</t>
  </si>
  <si>
    <t>FEDERAL MAYUMI</t>
  </si>
  <si>
    <t>FEDERAL NAKAGAWA</t>
  </si>
  <si>
    <t>FEDERAL OSHIMA</t>
  </si>
  <si>
    <t>FEDERAL RHINE</t>
  </si>
  <si>
    <t>FEDERAL RIDEAU</t>
  </si>
  <si>
    <t>FEDERAL SABLE</t>
  </si>
  <si>
    <t>FEDERAL SATSUKI</t>
  </si>
  <si>
    <t>FEDERAL SCHELDE</t>
  </si>
  <si>
    <t>FEDERAL SEVERN</t>
  </si>
  <si>
    <t>FEDERAL SHIMANTO</t>
  </si>
  <si>
    <t>FEDERAL SKEENA</t>
  </si>
  <si>
    <t>FEDERAL SKYE</t>
  </si>
  <si>
    <t>FEDERAL SPEY</t>
  </si>
  <si>
    <t>FEDERAL SPRUCE</t>
  </si>
  <si>
    <t>FEDERAL ST. LAURENT</t>
  </si>
  <si>
    <t>FEDERAL SUTTON</t>
  </si>
  <si>
    <t>FEDERAL SW</t>
  </si>
  <si>
    <t>FEDERAL SWIFT</t>
  </si>
  <si>
    <t>FEDERAL TAMBO</t>
  </si>
  <si>
    <t>FEDERAL TIBER</t>
  </si>
  <si>
    <t>FEDERAL TOKORO</t>
  </si>
  <si>
    <t>FEDERAL TRIDENT</t>
  </si>
  <si>
    <t>FEDERAL TWEED</t>
  </si>
  <si>
    <t>FEDERAL TYNE</t>
  </si>
  <si>
    <t>FEDERAL WELLAND</t>
  </si>
  <si>
    <t>FEDERAL WESER</t>
  </si>
  <si>
    <t>FEDERAL YUKINA</t>
  </si>
  <si>
    <t>FEDERAL YUKON</t>
  </si>
  <si>
    <t>FEDERICA PRIMA</t>
  </si>
  <si>
    <t>FEDERICO 2</t>
  </si>
  <si>
    <t>FEDOR</t>
  </si>
  <si>
    <t>FEDOR VARAKSIN</t>
  </si>
  <si>
    <t>FEED FISKAA</t>
  </si>
  <si>
    <t>FEED HALTEN</t>
  </si>
  <si>
    <t>FEED STAVANGER</t>
  </si>
  <si>
    <t>FEED TROMSO</t>
  </si>
  <si>
    <t>FEED TRONDHEIM</t>
  </si>
  <si>
    <t>FEG MERLIN</t>
  </si>
  <si>
    <t>FEG SUCCESS</t>
  </si>
  <si>
    <t>FEHN ANTARES</t>
  </si>
  <si>
    <t>FEHN CALAIS</t>
  </si>
  <si>
    <t>FEHN CALEDONIA</t>
  </si>
  <si>
    <t>FEHN CAPELLA</t>
  </si>
  <si>
    <t>FEHN CARTAGENA</t>
  </si>
  <si>
    <t>FEHN CASTLE</t>
  </si>
  <si>
    <t>FEHN COMPANION</t>
  </si>
  <si>
    <t>FEHN COURAGE</t>
  </si>
  <si>
    <t>FEHN LIGHT</t>
  </si>
  <si>
    <t>FEHN LUNA</t>
  </si>
  <si>
    <t>FEHN MARINER</t>
  </si>
  <si>
    <t>FEHN MIRAGE</t>
  </si>
  <si>
    <t>FEHN MISTRAL</t>
  </si>
  <si>
    <t>FEHN POLARIS</t>
  </si>
  <si>
    <t>FEHN POLLUX</t>
  </si>
  <si>
    <t>FEI FENG SHAN</t>
  </si>
  <si>
    <t>FEI MA ZUO</t>
  </si>
  <si>
    <t>FEICHI</t>
  </si>
  <si>
    <t>FEISTY KAREN</t>
  </si>
  <si>
    <t>FELICIA</t>
  </si>
  <si>
    <t>FELICIA K</t>
  </si>
  <si>
    <t>FELIZ N</t>
  </si>
  <si>
    <t>FELLOWSHIP</t>
  </si>
  <si>
    <t>FEMBRIA</t>
  </si>
  <si>
    <t>FEN</t>
  </si>
  <si>
    <t>FEN JIN HAI</t>
  </si>
  <si>
    <t>FENG AN</t>
  </si>
  <si>
    <t>FENG DA</t>
  </si>
  <si>
    <t>FENG FAN 17</t>
  </si>
  <si>
    <t>FENG FAN 26</t>
  </si>
  <si>
    <t>FENG FAN 27</t>
  </si>
  <si>
    <t>FENG FAN 29</t>
  </si>
  <si>
    <t>FENG HAI 13</t>
  </si>
  <si>
    <t>FENG HAI 15</t>
  </si>
  <si>
    <t>FENG HAI 16</t>
  </si>
  <si>
    <t>FENG HAI 17</t>
  </si>
  <si>
    <t>FENG HAI 18</t>
  </si>
  <si>
    <t>FENG HAI 21</t>
  </si>
  <si>
    <t>FENG HAI 22</t>
  </si>
  <si>
    <t>FENG HAI 23</t>
  </si>
  <si>
    <t>FENG HAI 25</t>
  </si>
  <si>
    <t>FENG HAI 27</t>
  </si>
  <si>
    <t>FENG HAI 28</t>
  </si>
  <si>
    <t>FENG HAI 29</t>
  </si>
  <si>
    <t>FENG HAI 30</t>
  </si>
  <si>
    <t>FENG HAI 31</t>
  </si>
  <si>
    <t>FENG HAI 32</t>
  </si>
  <si>
    <t>FENG HAI 33</t>
  </si>
  <si>
    <t>FENG HAI 35</t>
  </si>
  <si>
    <t>FENG HAI 36</t>
  </si>
  <si>
    <t>FENG HAI 38</t>
  </si>
  <si>
    <t>FENG HAI 58</t>
  </si>
  <si>
    <t>FENG HAI 8</t>
  </si>
  <si>
    <t>FENG HAI 9</t>
  </si>
  <si>
    <t>FENG HUA</t>
  </si>
  <si>
    <t>FENG HUANG AO</t>
  </si>
  <si>
    <t>FENG HUANG SONG</t>
  </si>
  <si>
    <t>FENG HUANG ZUO</t>
  </si>
  <si>
    <t>FENG KANG SHAN</t>
  </si>
  <si>
    <t>FENG SHAN HAI</t>
  </si>
  <si>
    <t>FENG SHUN 77</t>
  </si>
  <si>
    <t>FENG XIANG</t>
  </si>
  <si>
    <t>FENG YI 1</t>
  </si>
  <si>
    <t>FENG YI 2</t>
  </si>
  <si>
    <t>FENG ZHI BAO</t>
  </si>
  <si>
    <t>FENGHAI</t>
  </si>
  <si>
    <t>FENGHAI 10</t>
  </si>
  <si>
    <t>FENGHAI 11</t>
  </si>
  <si>
    <t>FENGHAI26</t>
  </si>
  <si>
    <t>FENGHUANG SHAN</t>
  </si>
  <si>
    <t>FENGI</t>
  </si>
  <si>
    <t>FENGLI 1</t>
  </si>
  <si>
    <t>FENGLI 9</t>
  </si>
  <si>
    <t>FENGNING</t>
  </si>
  <si>
    <t>FENGTIEN</t>
  </si>
  <si>
    <t>FENGTUN FEI</t>
  </si>
  <si>
    <t>FENGXIANG</t>
  </si>
  <si>
    <t>FENGZHOU</t>
  </si>
  <si>
    <t>FENIKS</t>
  </si>
  <si>
    <t>FENNO SWAN</t>
  </si>
  <si>
    <t>FENSFJORD</t>
  </si>
  <si>
    <t>FEO SWAN</t>
  </si>
  <si>
    <t>FEODORA</t>
  </si>
  <si>
    <t>FEODOSIETS</t>
  </si>
  <si>
    <t>FEOFAN SHOKHIREV</t>
  </si>
  <si>
    <t>FEOSO  MASTER</t>
  </si>
  <si>
    <t>FEOSO GRANDEE</t>
  </si>
  <si>
    <t>FEOSO PIONEER</t>
  </si>
  <si>
    <t>FERAHNAZ</t>
  </si>
  <si>
    <t>FERESA</t>
  </si>
  <si>
    <t>FERMITA</t>
  </si>
  <si>
    <t>FERNANDINA</t>
  </si>
  <si>
    <t>FERNANDO</t>
  </si>
  <si>
    <t>FERNI H</t>
  </si>
  <si>
    <t>FERNIE</t>
  </si>
  <si>
    <t>FERRO</t>
  </si>
  <si>
    <t>FERRY TAISYU</t>
  </si>
  <si>
    <t>FERTILITY9</t>
  </si>
  <si>
    <t>FERULA</t>
  </si>
  <si>
    <t>FESCO NIKOLAY</t>
  </si>
  <si>
    <t>FESCO PEVEK</t>
  </si>
  <si>
    <t>FESCO POSYET</t>
  </si>
  <si>
    <t>FESCO PRIMORYE &gt;&gt;</t>
  </si>
  <si>
    <t>FESCO UELEN</t>
  </si>
  <si>
    <t>FESTEIRO</t>
  </si>
  <si>
    <t>FESTIVAL</t>
  </si>
  <si>
    <t>FETAER 2</t>
  </si>
  <si>
    <t>FETEKOZ</t>
  </si>
  <si>
    <t>FEYHA</t>
  </si>
  <si>
    <t>FEYZ 1</t>
  </si>
  <si>
    <t>FEYZ AMBASSADOR</t>
  </si>
  <si>
    <t>FEYZ COMMANDER</t>
  </si>
  <si>
    <t>FEYZA</t>
  </si>
  <si>
    <t>FEYZA GENC</t>
  </si>
  <si>
    <t>FFS AMON</t>
  </si>
  <si>
    <t>FG LEVENT</t>
  </si>
  <si>
    <t>FIAT VOLUNTAS</t>
  </si>
  <si>
    <t>FICARIA SEAWAYS</t>
  </si>
  <si>
    <t>FIDAN</t>
  </si>
  <si>
    <t>FIDELIO</t>
  </si>
  <si>
    <t>FIDELITY 2</t>
  </si>
  <si>
    <t>FIDELITY I</t>
  </si>
  <si>
    <t>FIDELITY N</t>
  </si>
  <si>
    <t>FIDIAS</t>
  </si>
  <si>
    <t>FIDUCIA</t>
  </si>
  <si>
    <t>FIGARO</t>
  </si>
  <si>
    <t>FILI</t>
  </si>
  <si>
    <t>FILIA ARIEA</t>
  </si>
  <si>
    <t>FILIA FAITH</t>
  </si>
  <si>
    <t>FILIA GLORY</t>
  </si>
  <si>
    <t>FILIA GRACE</t>
  </si>
  <si>
    <t>FILIA JOY</t>
  </si>
  <si>
    <t>FILIA NETTIE</t>
  </si>
  <si>
    <t>FILIATRA</t>
  </si>
  <si>
    <t>FILIBOZ</t>
  </si>
  <si>
    <t>FILICUDI M</t>
  </si>
  <si>
    <t>FILITSA</t>
  </si>
  <si>
    <t>FILOMENA PRIMA</t>
  </si>
  <si>
    <t>FILYOZ</t>
  </si>
  <si>
    <t>FINCH ARROW</t>
  </si>
  <si>
    <t>FINE HANA</t>
  </si>
  <si>
    <t>FINESSE</t>
  </si>
  <si>
    <t>FINFINE</t>
  </si>
  <si>
    <t>FINGARD</t>
  </si>
  <si>
    <t>FINIKIA</t>
  </si>
  <si>
    <t>FINITA R</t>
  </si>
  <si>
    <t>FINJA</t>
  </si>
  <si>
    <t>FINLANDIA SEAWAYS</t>
  </si>
  <si>
    <t>FINNANGER</t>
  </si>
  <si>
    <t>FINNBORG</t>
  </si>
  <si>
    <t>FINNBREEZE</t>
  </si>
  <si>
    <t>FINNCARRIER</t>
  </si>
  <si>
    <t>FINNHAWK</t>
  </si>
  <si>
    <t>FINNKRAFT</t>
  </si>
  <si>
    <t>FINNLAND</t>
  </si>
  <si>
    <t>FINNMASTER</t>
  </si>
  <si>
    <t>FINNMERCHANT</t>
  </si>
  <si>
    <t>FINNMILL</t>
  </si>
  <si>
    <t>FINNPULP</t>
  </si>
  <si>
    <t>FINNSEA</t>
  </si>
  <si>
    <t>FINNSKY</t>
  </si>
  <si>
    <t>FINNSTRAUM</t>
  </si>
  <si>
    <t>FINNSUN</t>
  </si>
  <si>
    <t>FINNTIDE</t>
  </si>
  <si>
    <t>FINNWAVE</t>
  </si>
  <si>
    <t>FIONA</t>
  </si>
  <si>
    <t>FIONIA SWAN</t>
  </si>
  <si>
    <t>FIORA TOPIC</t>
  </si>
  <si>
    <t>FIORAVANTE</t>
  </si>
  <si>
    <t>FIRAT</t>
  </si>
  <si>
    <t>FIRE BOAT 20</t>
  </si>
  <si>
    <t>FIROUZAN      (^_^)</t>
  </si>
  <si>
    <t>FIRST  AI</t>
  </si>
  <si>
    <t>FIRST BRIDGE</t>
  </si>
  <si>
    <t>FIRST CLARITY</t>
  </si>
  <si>
    <t>FIRST EAGLE</t>
  </si>
  <si>
    <t>FIRST EMU</t>
  </si>
  <si>
    <t>FIRST I</t>
  </si>
  <si>
    <t>FIRST IBIS</t>
  </si>
  <si>
    <t>FIRTINA</t>
  </si>
  <si>
    <t>FIRTINA S</t>
  </si>
  <si>
    <t>FISKARDO</t>
  </si>
  <si>
    <t>FISKELA</t>
  </si>
  <si>
    <t>FITBURG</t>
  </si>
  <si>
    <t>FIVE STARS BEIJING</t>
  </si>
  <si>
    <t>FIVE STARS FUJIAN</t>
  </si>
  <si>
    <t>FIVELBORG</t>
  </si>
  <si>
    <t>FJARDVAGEN</t>
  </si>
  <si>
    <t>FJELL</t>
  </si>
  <si>
    <t>FJELLANGER</t>
  </si>
  <si>
    <t>FJELLSTRAUM</t>
  </si>
  <si>
    <t>FJORD</t>
  </si>
  <si>
    <t>FJORD ONE</t>
  </si>
  <si>
    <t>FJORDLAST II</t>
  </si>
  <si>
    <t>FJORDSTRAUM</t>
  </si>
  <si>
    <t>FLAG ALEXANDROS</t>
  </si>
  <si>
    <t>FLAG GANGOS</t>
  </si>
  <si>
    <t>FLAG HOPE</t>
  </si>
  <si>
    <t>FLAG MERSINIDI</t>
  </si>
  <si>
    <t>FLAG SEAMAN</t>
  </si>
  <si>
    <t>FLAG THENIA</t>
  </si>
  <si>
    <t>FLAG TOM</t>
  </si>
  <si>
    <t>FLAGMAN</t>
  </si>
  <si>
    <t>FLAGMAN 1</t>
  </si>
  <si>
    <t>FLAGMAN 3</t>
  </si>
  <si>
    <t>FLAGSHIP</t>
  </si>
  <si>
    <t>FLAGSHIP IRIS</t>
  </si>
  <si>
    <t>FLAGSHIP IVY</t>
  </si>
  <si>
    <t>FLAGSHIP LOTUS</t>
  </si>
  <si>
    <t>FLAGSHIP SAGE</t>
  </si>
  <si>
    <t>FLAGSHIP TULIP</t>
  </si>
  <si>
    <t>FLAGSHIP VIOLET</t>
  </si>
  <si>
    <t>FLAGSHIP WILLOW</t>
  </si>
  <si>
    <t>FLAMA</t>
  </si>
  <si>
    <t>FLANDRIA SEAWAYS</t>
  </si>
  <si>
    <t>FLANDRIYA</t>
  </si>
  <si>
    <t>FLASH</t>
  </si>
  <si>
    <t>FLECHA</t>
  </si>
  <si>
    <t>FLEET PHOENIX</t>
  </si>
  <si>
    <t>FLESTINA 2</t>
  </si>
  <si>
    <t>FLESTINA-3</t>
  </si>
  <si>
    <t>FLESTINA-7</t>
  </si>
  <si>
    <t>FLEVOBORG</t>
  </si>
  <si>
    <t>FLEVOGRACHT</t>
  </si>
  <si>
    <t>FLEX  EMDEN</t>
  </si>
  <si>
    <t>FLEX KESTON</t>
  </si>
  <si>
    <t>FLINTER ALAND</t>
  </si>
  <si>
    <t>FLINTER AMERICA</t>
  </si>
  <si>
    <t>FLINTER ARCTIC</t>
  </si>
  <si>
    <t>FLINTER ATLANTIC</t>
  </si>
  <si>
    <t>FLINTER RIDHI</t>
  </si>
  <si>
    <t>FLINTER ROSE</t>
  </si>
  <si>
    <t>FLINTER RUBY</t>
  </si>
  <si>
    <t>FLINTER TIDE</t>
  </si>
  <si>
    <t>FLINTER TRADER</t>
  </si>
  <si>
    <t>FLINTERBAY</t>
  </si>
  <si>
    <t>FLINTERBIRKA</t>
  </si>
  <si>
    <t>FLINTERBOTHNIA</t>
  </si>
  <si>
    <t>FLINTERBRIGHT</t>
  </si>
  <si>
    <t>FLINTERDIJK</t>
  </si>
  <si>
    <t>FLINTERDUIN</t>
  </si>
  <si>
    <t>FLINTEREEMS</t>
  </si>
  <si>
    <t>FLINTERHAVEN</t>
  </si>
  <si>
    <t>FLINTERLAND</t>
  </si>
  <si>
    <t>FLINTERMAAS</t>
  </si>
  <si>
    <t>FLINTERMAR</t>
  </si>
  <si>
    <t>FLINTERRACHEL</t>
  </si>
  <si>
    <t>FLINTERSKY</t>
  </si>
  <si>
    <t>FLINTERSPIRIT</t>
  </si>
  <si>
    <t>FLINTERSTAR</t>
  </si>
  <si>
    <t>FLINTERSTREAM</t>
  </si>
  <si>
    <t>FLINTERSUN</t>
  </si>
  <si>
    <t>FLOATEL ENDURANCE</t>
  </si>
  <si>
    <t>FLOATEL VICTORY</t>
  </si>
  <si>
    <t>FLORA 8</t>
  </si>
  <si>
    <t>FLORA ISLAND</t>
  </si>
  <si>
    <t>FLORAGRACHT</t>
  </si>
  <si>
    <t>FLORENCE B</t>
  </si>
  <si>
    <t>FLORENCE K</t>
  </si>
  <si>
    <t>FLORENTIA CHARALABOS</t>
  </si>
  <si>
    <t>FLORES</t>
  </si>
  <si>
    <t>FLORES MANDIRI</t>
  </si>
  <si>
    <t>FLORES SEA</t>
  </si>
  <si>
    <t>FLORETGRACHT</t>
  </si>
  <si>
    <t>FLORIANA</t>
  </si>
  <si>
    <t>FLORICA</t>
  </si>
  <si>
    <t>FLORIDA</t>
  </si>
  <si>
    <t>FLORIJNGRACHT</t>
  </si>
  <si>
    <t>FLORINDA</t>
  </si>
  <si>
    <t>FLORINDA 1</t>
  </si>
  <si>
    <t>FLOURISH</t>
  </si>
  <si>
    <t>FLOURISHEVER</t>
  </si>
  <si>
    <t>FLOURISHING</t>
  </si>
  <si>
    <t>FLOWER OF SEA</t>
  </si>
  <si>
    <t>FLT_*)B*.RY</t>
  </si>
  <si>
    <t>FLUMAR BRASIL</t>
  </si>
  <si>
    <t>FLUVIUS AXE</t>
  </si>
  <si>
    <t>FLUVIUS OTTER</t>
  </si>
  <si>
    <t>FLUVIUS PLYM</t>
  </si>
  <si>
    <t>FLUVIUS TAMAR</t>
  </si>
  <si>
    <t>FLUVIUS TAW</t>
  </si>
  <si>
    <t>FLUVIUS TEIGN</t>
  </si>
  <si>
    <t>FLY ALLIANCE</t>
  </si>
  <si>
    <t>PG</t>
  </si>
  <si>
    <t>FLYING ANGEL</t>
  </si>
  <si>
    <t>FLYING CRANE</t>
  </si>
  <si>
    <t>FLYING DRAGON</t>
  </si>
  <si>
    <t>FM PROSPERITY</t>
  </si>
  <si>
    <t>FM SPIRIDON</t>
  </si>
  <si>
    <t>FMG CLOUDBREAK</t>
  </si>
  <si>
    <t>FMG GRACE</t>
  </si>
  <si>
    <t>FMG MATILDA</t>
  </si>
  <si>
    <t>FNSA 1</t>
  </si>
  <si>
    <t>FNSA 10</t>
  </si>
  <si>
    <t>FNSA 2</t>
  </si>
  <si>
    <t>FOB SWATH 1</t>
  </si>
  <si>
    <t>FOCOMAR</t>
  </si>
  <si>
    <t>FOCUS</t>
  </si>
  <si>
    <t>FODAS PESCADORES</t>
  </si>
  <si>
    <t>FOG 10</t>
  </si>
  <si>
    <t>FOG 11</t>
  </si>
  <si>
    <t>FOIS NAUTICATEMBIKAI</t>
  </si>
  <si>
    <t>FOKKO UKENA</t>
  </si>
  <si>
    <t>FOLK BEAUTY</t>
  </si>
  <si>
    <t>FOLK ELEGANT</t>
  </si>
  <si>
    <t>FOM</t>
  </si>
  <si>
    <t>FON TAI</t>
  </si>
  <si>
    <t>FONG SEONG 888</t>
  </si>
  <si>
    <t>FONIKS SUPPORTER</t>
  </si>
  <si>
    <t>FONNLAND</t>
  </si>
  <si>
    <t>FONTHIDA NAREE</t>
  </si>
  <si>
    <t>FOOCHOW</t>
  </si>
  <si>
    <t>FORBIN</t>
  </si>
  <si>
    <t>FORESIGHT</t>
  </si>
  <si>
    <t>FOREST</t>
  </si>
  <si>
    <t>FOREST ANGEL</t>
  </si>
  <si>
    <t>FOREST ARROW</t>
  </si>
  <si>
    <t>FOREST COSTA RICA</t>
  </si>
  <si>
    <t>FOREST FRONTIER</t>
  </si>
  <si>
    <t>FOREST PANAMA</t>
  </si>
  <si>
    <t>FOREST PARK</t>
  </si>
  <si>
    <t>FOREST SYMPHONY</t>
  </si>
  <si>
    <t>FOREST TRADER</t>
  </si>
  <si>
    <t>FORESTER</t>
  </si>
  <si>
    <t>FOREVER</t>
  </si>
  <si>
    <t>FOREVER SW</t>
  </si>
  <si>
    <t>FORMOSA CONTAINER 5</t>
  </si>
  <si>
    <t>FORMOSA DREDGER 1</t>
  </si>
  <si>
    <t>FORMOSA SIXTEEN</t>
  </si>
  <si>
    <t>FORMOSA THIRTEEN</t>
  </si>
  <si>
    <t>FORMOSABULK ALLSTAR</t>
  </si>
  <si>
    <t>FORMOSABULK BRAVE</t>
  </si>
  <si>
    <t>FORMOSABULK CLEMENT</t>
  </si>
  <si>
    <t>FORMOSACONTAINER NO4</t>
  </si>
  <si>
    <t>FORMOSAGAS CRYSTAL</t>
  </si>
  <si>
    <t>FORMOSAGAS DIAMOND</t>
  </si>
  <si>
    <t>FORRES PARK</t>
  </si>
  <si>
    <t>FORSETI</t>
  </si>
  <si>
    <t>FORSHINE1</t>
  </si>
  <si>
    <t>FORSTRAUM</t>
  </si>
  <si>
    <t>FORT ABEL</t>
  </si>
  <si>
    <t>FORT AZOV</t>
  </si>
  <si>
    <t>FORTE</t>
  </si>
  <si>
    <t>FORTE DE COPACABANA</t>
  </si>
  <si>
    <t>FORTE DE SAO LUIZ</t>
  </si>
  <si>
    <t>FORTE DE SAO MARCOS</t>
  </si>
  <si>
    <t>FORTH FISHER</t>
  </si>
  <si>
    <t>FORTIES SENTINEL</t>
  </si>
  <si>
    <t>FORTIS</t>
  </si>
  <si>
    <t>FORTITUDE</t>
  </si>
  <si>
    <t>FORTIUS</t>
  </si>
  <si>
    <t>FORTORE</t>
  </si>
  <si>
    <t>FORTRESS 7</t>
  </si>
  <si>
    <t>FORTRESS_7</t>
  </si>
  <si>
    <t>FORTUN</t>
  </si>
  <si>
    <t>FORTUNA</t>
  </si>
  <si>
    <t>FORTUNA S</t>
  </si>
  <si>
    <t>FORTUNAGRACHT</t>
  </si>
  <si>
    <t>FORTUNATO</t>
  </si>
  <si>
    <t>FORTUNATOS</t>
  </si>
  <si>
    <t>FORTUNE</t>
  </si>
  <si>
    <t>FORTUNE 4</t>
  </si>
  <si>
    <t>FORTUNE ANNA</t>
  </si>
  <si>
    <t>FORTUNE BAY</t>
  </si>
  <si>
    <t>FORTUNE BIRD</t>
  </si>
  <si>
    <t>FORTUNE DAISY</t>
  </si>
  <si>
    <t>FORTUNE EPOCH</t>
  </si>
  <si>
    <t>FORTUNE ERA</t>
  </si>
  <si>
    <t>FORTUNE EXPRESS</t>
  </si>
  <si>
    <t>FORTUNE FRONTIER</t>
  </si>
  <si>
    <t>FORTUNE GLORY XLI</t>
  </si>
  <si>
    <t>FORTUNE HARMONY</t>
  </si>
  <si>
    <t>FORTUNE HERO</t>
  </si>
  <si>
    <t>FORTUNE ISLAND</t>
  </si>
  <si>
    <t>FORTUNE JIWON</t>
  </si>
  <si>
    <t>FORTUNE KAREN</t>
  </si>
  <si>
    <t>FORTUNE LIFE</t>
  </si>
  <si>
    <t>FORTUNE OCEAN</t>
  </si>
  <si>
    <t>FORTUNE PACIFIC XLIX</t>
  </si>
  <si>
    <t>FORTUNE QUINTET</t>
  </si>
  <si>
    <t>FORTUNE STAR</t>
  </si>
  <si>
    <t>FORTUNE SUN</t>
  </si>
  <si>
    <t>FORTUNE SWALLOW</t>
  </si>
  <si>
    <t>FORTUNE SWAN</t>
  </si>
  <si>
    <t>FORTUNE TIGER</t>
  </si>
  <si>
    <t>FORTUNE TRADE 1</t>
  </si>
  <si>
    <t>FORTUNE UNITY</t>
  </si>
  <si>
    <t>FORTUNE VICTORIA</t>
  </si>
  <si>
    <t>FORTUNE VIOLET</t>
  </si>
  <si>
    <t>FORTUNE WING</t>
  </si>
  <si>
    <t>FORTUNE YOUNGIN</t>
  </si>
  <si>
    <t>FORTUNIA</t>
  </si>
  <si>
    <t>FORWARD</t>
  </si>
  <si>
    <t>FOS GEMINI</t>
  </si>
  <si>
    <t>FOS STAR</t>
  </si>
  <si>
    <t>FOSENBULK</t>
  </si>
  <si>
    <t>FOSNAKONGEN</t>
  </si>
  <si>
    <t>FOSS</t>
  </si>
  <si>
    <t>FOTINI    LADY</t>
  </si>
  <si>
    <t>FOULK</t>
  </si>
  <si>
    <t>FOUNTAIN RIVER</t>
  </si>
  <si>
    <t>FOUR AIDA</t>
  </si>
  <si>
    <t>FOUR BUTTERFLY</t>
  </si>
  <si>
    <t>FOUR DIAMOND</t>
  </si>
  <si>
    <t>FOUR EMERALD</t>
  </si>
  <si>
    <t>FOUR KITAKAMI</t>
  </si>
  <si>
    <t>FOUR MOGAMI</t>
  </si>
  <si>
    <t>FOUR NABUCCO</t>
  </si>
  <si>
    <t>FOUR OTELLO</t>
  </si>
  <si>
    <t>FOUR RIGOLETTO</t>
  </si>
  <si>
    <t>FOUR SKY</t>
  </si>
  <si>
    <t>FOUR SPRINGS</t>
  </si>
  <si>
    <t>FOUR TURANDOT</t>
  </si>
  <si>
    <t>FOUR WIND</t>
  </si>
  <si>
    <t>FOURCROY</t>
  </si>
  <si>
    <t>FOURNI</t>
  </si>
  <si>
    <t>FOX</t>
  </si>
  <si>
    <t>FOX LUNA</t>
  </si>
  <si>
    <t>FOX SUNRISE</t>
  </si>
  <si>
    <t>FOXHOUND</t>
  </si>
  <si>
    <t>FOXTROT</t>
  </si>
  <si>
    <t>FOYLE VENTURE</t>
  </si>
  <si>
    <t>FPMC 17</t>
  </si>
  <si>
    <t>FPMC 18</t>
  </si>
  <si>
    <t>FPMC 19</t>
  </si>
  <si>
    <t>FPMC 20</t>
  </si>
  <si>
    <t>FPMC 21</t>
  </si>
  <si>
    <t>FPMC 22</t>
  </si>
  <si>
    <t>FPMC 23</t>
  </si>
  <si>
    <t>FPMC 24</t>
  </si>
  <si>
    <t>FPMC 25</t>
  </si>
  <si>
    <t>FPMC 26</t>
  </si>
  <si>
    <t>FPMC 27</t>
  </si>
  <si>
    <t>FPMC 28</t>
  </si>
  <si>
    <t>FPMC 29</t>
  </si>
  <si>
    <t>FPMC 30</t>
  </si>
  <si>
    <t>FPMC B 102</t>
  </si>
  <si>
    <t>FPMC B 103</t>
  </si>
  <si>
    <t>FPMC B 104</t>
  </si>
  <si>
    <t>FPMC B 105</t>
  </si>
  <si>
    <t>FPMC B 106</t>
  </si>
  <si>
    <t>FPMC B 107</t>
  </si>
  <si>
    <t>FPMC B 108</t>
  </si>
  <si>
    <t>FPMC B 201</t>
  </si>
  <si>
    <t>FPMC B 202</t>
  </si>
  <si>
    <t>FPMC B FOREVER</t>
  </si>
  <si>
    <t>FPMC B GUARD</t>
  </si>
  <si>
    <t>FPMC B HARMONY</t>
  </si>
  <si>
    <t>FPMC B IMAGE</t>
  </si>
  <si>
    <t>FPMC B JUSTICE</t>
  </si>
  <si>
    <t>FPMC B KINGDOM</t>
  </si>
  <si>
    <t>FPMC B LUCK</t>
  </si>
  <si>
    <t>FPMC B MAJESTY</t>
  </si>
  <si>
    <t>FPMC B NATURE</t>
  </si>
  <si>
    <t>FPMC C HONOR</t>
  </si>
  <si>
    <t>FPMC C MELODY</t>
  </si>
  <si>
    <t>FPMC C NOBLE</t>
  </si>
  <si>
    <t>FPMC CONTAINER 10</t>
  </si>
  <si>
    <t>FPMC CONTAINER 9</t>
  </si>
  <si>
    <t>FPMC P EAGLE</t>
  </si>
  <si>
    <t>FPMC P GLORY</t>
  </si>
  <si>
    <t>FPSO AKPO</t>
  </si>
  <si>
    <t>FPSO FLUMINENSE</t>
  </si>
  <si>
    <t>FPSO MV27</t>
  </si>
  <si>
    <t>FPU ALIMA KEEP 5NM</t>
  </si>
  <si>
    <t>FRAKT</t>
  </si>
  <si>
    <t>FRAKT FJORD</t>
  </si>
  <si>
    <t>FRAKT SUND</t>
  </si>
  <si>
    <t>FRAKT VIK</t>
  </si>
  <si>
    <t>FRAKTO</t>
  </si>
  <si>
    <t>FRAM</t>
  </si>
  <si>
    <t>FRAMFJORD</t>
  </si>
  <si>
    <t>FRANBO PROGRESS</t>
  </si>
  <si>
    <t>FRANBO PROSPECT</t>
  </si>
  <si>
    <t>FRANBO WIND</t>
  </si>
  <si>
    <t>FRANCES WONSILD</t>
  </si>
  <si>
    <t>FRANCINE HANNAH</t>
  </si>
  <si>
    <t>FRANCISCA</t>
  </si>
  <si>
    <t>FRANGKY 01</t>
  </si>
  <si>
    <t>FRANK</t>
  </si>
  <si>
    <t>FRANK W.</t>
  </si>
  <si>
    <t>FRANKLIN STRAIT</t>
  </si>
  <si>
    <t>FRANS NAEREBOUT</t>
  </si>
  <si>
    <t>FRANZ SCHULTE</t>
  </si>
  <si>
    <t>FRANZISKA BOLTEN</t>
  </si>
  <si>
    <t>FRASERBORG</t>
  </si>
  <si>
    <t>FRATZIS STAR</t>
  </si>
  <si>
    <t>FRAUKE</t>
  </si>
  <si>
    <t>FREDENSBORG</t>
  </si>
  <si>
    <t>FREDERICIA</t>
  </si>
  <si>
    <t>FREDERIKE SELMER</t>
  </si>
  <si>
    <t>FREDO</t>
  </si>
  <si>
    <t>FREE HERO</t>
  </si>
  <si>
    <t>FREE NEPTUNE</t>
  </si>
  <si>
    <t>FREE STAR</t>
  </si>
  <si>
    <t>FREE0MAVERICK</t>
  </si>
  <si>
    <t>FREEDOM</t>
  </si>
  <si>
    <t>FREEDOM LINE</t>
  </si>
  <si>
    <t>FREEDOM STAR</t>
  </si>
  <si>
    <t>FREESIA</t>
  </si>
  <si>
    <t>FREESIA  SEAWAYS</t>
  </si>
  <si>
    <t>FREIFJORD</t>
  </si>
  <si>
    <t>FREIGHT MARGIE</t>
  </si>
  <si>
    <t>FREJ</t>
  </si>
  <si>
    <t>FREJA BALTIC</t>
  </si>
  <si>
    <t>FREJA HAFNIA</t>
  </si>
  <si>
    <t>FREJA MAERSK</t>
  </si>
  <si>
    <t>FRELON</t>
  </si>
  <si>
    <t>FREM NORDICA</t>
  </si>
  <si>
    <t>FREMANTLE HIGHWAY</t>
  </si>
  <si>
    <t>FRENCHWARSHIP</t>
  </si>
  <si>
    <t>FRES</t>
  </si>
  <si>
    <t>FRESIA</t>
  </si>
  <si>
    <t>FREYA</t>
  </si>
  <si>
    <t>FREZYA S</t>
  </si>
  <si>
    <t>FRI BREVIK</t>
  </si>
  <si>
    <t>FRI KARMSUND</t>
  </si>
  <si>
    <t>FRI KVAM</t>
  </si>
  <si>
    <t>FRI LAKE</t>
  </si>
  <si>
    <t>FRI LANGESUND</t>
  </si>
  <si>
    <t>FRI MOON</t>
  </si>
  <si>
    <t>FRI OCEAN</t>
  </si>
  <si>
    <t>FRI PORSGRUNN</t>
  </si>
  <si>
    <t>FRI SEA</t>
  </si>
  <si>
    <t>FRI SKIEN</t>
  </si>
  <si>
    <t>FRI SKY</t>
  </si>
  <si>
    <t>GM</t>
  </si>
  <si>
    <t>FRI STAR</t>
  </si>
  <si>
    <t>FRI STREAM</t>
  </si>
  <si>
    <t>FRI TIDE</t>
  </si>
  <si>
    <t>FRI WAVE</t>
  </si>
  <si>
    <t>FRIA</t>
  </si>
  <si>
    <t>FRIDA</t>
  </si>
  <si>
    <t>FRIDA MAERSK</t>
  </si>
  <si>
    <t>FRIEDA</t>
  </si>
  <si>
    <t>FRIEDA SELMER</t>
  </si>
  <si>
    <t>FRIEDERIKE</t>
  </si>
  <si>
    <t>FRIEDRICH OLDENDORFF</t>
  </si>
  <si>
    <t>FRIEDRICH RUSS</t>
  </si>
  <si>
    <t>FRIENDLY ISLANDS</t>
  </si>
  <si>
    <t>FRIENDLY SEAS</t>
  </si>
  <si>
    <t>FRIENDSHIP</t>
  </si>
  <si>
    <t>FRIENDSHIP S</t>
  </si>
  <si>
    <t>FRIFJORD</t>
  </si>
  <si>
    <t>FRIGG VIKING</t>
  </si>
  <si>
    <t>FRIGGA</t>
  </si>
  <si>
    <t>FRISIA ALLER</t>
  </si>
  <si>
    <t>FRISIA ALSTER</t>
  </si>
  <si>
    <t>FRISIA ILLER</t>
  </si>
  <si>
    <t>FRISIA INN</t>
  </si>
  <si>
    <t>FRISIA LAHN</t>
  </si>
  <si>
    <t>FRISIA VIII</t>
  </si>
  <si>
    <t>FRISIAN INO</t>
  </si>
  <si>
    <t>FRISIAN LADY</t>
  </si>
  <si>
    <t>FRISIAN OCEAN</t>
  </si>
  <si>
    <t>FRISIAN RIVER</t>
  </si>
  <si>
    <t>FRISIAN SEA</t>
  </si>
  <si>
    <t>FRISIAN SPRING</t>
  </si>
  <si>
    <t>FRISIAN SUMMER</t>
  </si>
  <si>
    <t>FRISIANA</t>
  </si>
  <si>
    <t>FRISIUM</t>
  </si>
  <si>
    <t>FRITZ</t>
  </si>
  <si>
    <t>FRITZI N</t>
  </si>
  <si>
    <t>FROAN</t>
  </si>
  <si>
    <t>FROJDI II</t>
  </si>
  <si>
    <t>FROJDI III</t>
  </si>
  <si>
    <t>FRONT</t>
  </si>
  <si>
    <t>FRONT ARROW</t>
  </si>
  <si>
    <t>FRONT AVON</t>
  </si>
  <si>
    <t>FRONT CHEETAH</t>
  </si>
  <si>
    <t>FRONT CLYDE</t>
  </si>
  <si>
    <t>FRONT COUGAR</t>
  </si>
  <si>
    <t>FRONT DEE</t>
  </si>
  <si>
    <t>FRONT ESK</t>
  </si>
  <si>
    <t>FRONT IDUN</t>
  </si>
  <si>
    <t>FRONT LION</t>
  </si>
  <si>
    <t>FRONT LYNX</t>
  </si>
  <si>
    <t>FRONT MERSEY</t>
  </si>
  <si>
    <t>FRONT OCELOT</t>
  </si>
  <si>
    <t>FRONT PANTHER</t>
  </si>
  <si>
    <t>FRONT PUMA</t>
  </si>
  <si>
    <t>FRONT RUNNER</t>
  </si>
  <si>
    <t>FRONT TIGER</t>
  </si>
  <si>
    <t>FRONT ULL</t>
  </si>
  <si>
    <t>FRONTERA</t>
  </si>
  <si>
    <t>FRONTIER</t>
  </si>
  <si>
    <t>FRONTIER AMBITION</t>
  </si>
  <si>
    <t>FRONTIER ASUKA</t>
  </si>
  <si>
    <t>FRONTIER BONANZA</t>
  </si>
  <si>
    <t>FRONTIER BRILLIANCE</t>
  </si>
  <si>
    <t>FRONTIER CORONET</t>
  </si>
  <si>
    <t>FRONTIER DISCOVERY</t>
  </si>
  <si>
    <t>FRONTIER EXPEDITION</t>
  </si>
  <si>
    <t>FRONTIER EXPLORER</t>
  </si>
  <si>
    <t>FRONTIER FALCON</t>
  </si>
  <si>
    <t>FRONTIER GARLAND</t>
  </si>
  <si>
    <t>FRONTIER HARVEST</t>
  </si>
  <si>
    <t>FRONTIER ISLAND</t>
  </si>
  <si>
    <t>FRONTIER JACARANDA</t>
  </si>
  <si>
    <t>FRONTIER KOTOBUKI</t>
  </si>
  <si>
    <t>FRONTIER LEADER</t>
  </si>
  <si>
    <t>FRONTIER LODESTAR</t>
  </si>
  <si>
    <t>FRONTIER MIRAGE</t>
  </si>
  <si>
    <t>FRONTIER NEIGE</t>
  </si>
  <si>
    <t>FRONTIER PHOENIX</t>
  </si>
  <si>
    <t>FRONTIER QUEEN</t>
  </si>
  <si>
    <t>FRONTIER ROSE</t>
  </si>
  <si>
    <t>FRONTIER SKY</t>
  </si>
  <si>
    <t>FRONTIER TRIUMPH</t>
  </si>
  <si>
    <t>FRONTIER UNITY</t>
  </si>
  <si>
    <t>FRONTIER VOYAGER</t>
  </si>
  <si>
    <t>FRONTIER WAVE</t>
  </si>
  <si>
    <t>FRONTIER YOUTH</t>
  </si>
  <si>
    <t>FRONTIER ZONE</t>
  </si>
  <si>
    <t>FROSINA</t>
  </si>
  <si>
    <t>FROY FIGHTER</t>
  </si>
  <si>
    <t>FRY SKY</t>
  </si>
  <si>
    <t>FRYDHOLM</t>
  </si>
  <si>
    <t>FS AQUARIUS</t>
  </si>
  <si>
    <t>FS BEACH</t>
  </si>
  <si>
    <t>FS BITUMEN NO.1</t>
  </si>
  <si>
    <t>FS CLARA</t>
  </si>
  <si>
    <t>FS CYGNUS</t>
  </si>
  <si>
    <t>FS DIANE</t>
  </si>
  <si>
    <t>FS ENDEAVOR</t>
  </si>
  <si>
    <t>FS GLORY</t>
  </si>
  <si>
    <t>FS PHILIPPINE</t>
  </si>
  <si>
    <t>FS PISCES</t>
  </si>
  <si>
    <t>FS SALOME</t>
  </si>
  <si>
    <t>FS SCORPIUS</t>
  </si>
  <si>
    <t>FS SINCERITY</t>
  </si>
  <si>
    <t>FS SPK-165</t>
  </si>
  <si>
    <t>FS TAURUS</t>
  </si>
  <si>
    <t>FSL HAMBURG</t>
  </si>
  <si>
    <t>FSL LONDON</t>
  </si>
  <si>
    <t>FSL NEW YORK</t>
  </si>
  <si>
    <t>FSL OSAKA</t>
  </si>
  <si>
    <t>FSL SINGAPORE</t>
  </si>
  <si>
    <t>FSL TOKYO</t>
  </si>
  <si>
    <t>FSO CNOOC 114</t>
  </si>
  <si>
    <t>FSO LIBERDADE</t>
  </si>
  <si>
    <t>FSO SAFER</t>
  </si>
  <si>
    <t>YE</t>
  </si>
  <si>
    <t>FT ALBARO</t>
  </si>
  <si>
    <t>FT FOCE</t>
  </si>
  <si>
    <t>FT NERVI</t>
  </si>
  <si>
    <t>FT ODIN</t>
  </si>
  <si>
    <t>FT PORTORIA</t>
  </si>
  <si>
    <t>FT QUARTO</t>
  </si>
  <si>
    <t>FT QUINTO</t>
  </si>
  <si>
    <t>FT STURLA</t>
  </si>
  <si>
    <t>FT&gt;DA</t>
  </si>
  <si>
    <t>CI</t>
  </si>
  <si>
    <t>FU AN CHENG</t>
  </si>
  <si>
    <t>FU AN HAI</t>
  </si>
  <si>
    <t>FU CHENG</t>
  </si>
  <si>
    <t>FU D</t>
  </si>
  <si>
    <t>FU DA</t>
  </si>
  <si>
    <t>FU DA 368</t>
  </si>
  <si>
    <t>FU HAI</t>
  </si>
  <si>
    <t>FU HAI 8</t>
  </si>
  <si>
    <t>FU HENG SHAN</t>
  </si>
  <si>
    <t>FU HONG</t>
  </si>
  <si>
    <t>FU HUA</t>
  </si>
  <si>
    <t>FU JYI</t>
  </si>
  <si>
    <t>FU KANG</t>
  </si>
  <si>
    <t>FU LE</t>
  </si>
  <si>
    <t>FU LONG</t>
  </si>
  <si>
    <t>FU LONG 01 HAO</t>
  </si>
  <si>
    <t>FU LONG 02 HAO</t>
  </si>
  <si>
    <t>FU MAN</t>
  </si>
  <si>
    <t>FU MAY</t>
  </si>
  <si>
    <t>FU MIN</t>
  </si>
  <si>
    <t>FU MING</t>
  </si>
  <si>
    <t>FU NING SHAN</t>
  </si>
  <si>
    <t>FU QIANG</t>
  </si>
  <si>
    <t>FU QUAN</t>
  </si>
  <si>
    <t>FU QUAN SHAN</t>
  </si>
  <si>
    <t>FU RONG QUAN</t>
  </si>
  <si>
    <t>FU RONG SONG</t>
  </si>
  <si>
    <t>FU SHENG</t>
  </si>
  <si>
    <t>FU TIAN</t>
  </si>
  <si>
    <t>FU TONG</t>
  </si>
  <si>
    <t>FU WEN SHAN</t>
  </si>
  <si>
    <t>FU WING</t>
  </si>
  <si>
    <t>FU XIN SHAN</t>
  </si>
  <si>
    <t>FU XING 10</t>
  </si>
  <si>
    <t>FU XING 11</t>
  </si>
  <si>
    <t>FU XING 12</t>
  </si>
  <si>
    <t>FU XING 15</t>
  </si>
  <si>
    <t>FU XING 16</t>
  </si>
  <si>
    <t>FU XING 17</t>
  </si>
  <si>
    <t>FU XING 21</t>
  </si>
  <si>
    <t>FU XING 22</t>
  </si>
  <si>
    <t>FU XING 6</t>
  </si>
  <si>
    <t>FU XING 7</t>
  </si>
  <si>
    <t>FU XING 9</t>
  </si>
  <si>
    <t>FU YE</t>
  </si>
  <si>
    <t>FU YING</t>
  </si>
  <si>
    <t>FU YUAN 8</t>
  </si>
  <si>
    <t>FU YUN</t>
  </si>
  <si>
    <t>FU ZHOU HAI</t>
  </si>
  <si>
    <t>FUAT BEY</t>
  </si>
  <si>
    <t>FUGA</t>
  </si>
  <si>
    <t>FUGAKU MARU</t>
  </si>
  <si>
    <t>FUGRO AMERICAS</t>
  </si>
  <si>
    <t>FUGRO AQUARIUS</t>
  </si>
  <si>
    <t>FUGRO EQUATOR</t>
  </si>
  <si>
    <t>FUGRO EQUINOX</t>
  </si>
  <si>
    <t>FUGRO FRONTIER</t>
  </si>
  <si>
    <t>FUGRO NAVIGATOR</t>
  </si>
  <si>
    <t>FUGRO SCOUT</t>
  </si>
  <si>
    <t>FUJI GALAXY</t>
  </si>
  <si>
    <t>FUJI GAS</t>
  </si>
  <si>
    <t>FUJI HORIZON</t>
  </si>
  <si>
    <t>FUJIAN EXPRESS</t>
  </si>
  <si>
    <t>FUJIIWA MARU</t>
  </si>
  <si>
    <t>FUJIKAWA</t>
  </si>
  <si>
    <t>FUJIMARU</t>
  </si>
  <si>
    <t>FUJISAN</t>
  </si>
  <si>
    <t>FUJISUKA</t>
  </si>
  <si>
    <t>FUJITAKA MARU</t>
  </si>
  <si>
    <t>FUKAEMARU</t>
  </si>
  <si>
    <t>FUKKOUMARU</t>
  </si>
  <si>
    <t>FUKUEI MARU</t>
  </si>
  <si>
    <t>FUKUJIN MARU NO.21</t>
  </si>
  <si>
    <t>FUKUJIN MARU NO.7</t>
  </si>
  <si>
    <t>FUKUKAWA</t>
  </si>
  <si>
    <t>FUKUSHIMAMARU</t>
  </si>
  <si>
    <t>FUKUSHO MARU</t>
  </si>
  <si>
    <t>FULDA</t>
  </si>
  <si>
    <t>FULDABORG</t>
  </si>
  <si>
    <t>FULHAM ROAD</t>
  </si>
  <si>
    <t>FULL SOURCES</t>
  </si>
  <si>
    <t>FULL STAR</t>
  </si>
  <si>
    <t>FULVIA</t>
  </si>
  <si>
    <t>FULYA D</t>
  </si>
  <si>
    <t>FUMIKA</t>
  </si>
  <si>
    <t>FUNCHALENSE 5</t>
  </si>
  <si>
    <t>FUNING</t>
  </si>
  <si>
    <t>FURE FERDER</t>
  </si>
  <si>
    <t>FURE FLADEN</t>
  </si>
  <si>
    <t>FURE NORD</t>
  </si>
  <si>
    <t>FURE SUN</t>
  </si>
  <si>
    <t>FURE WEST</t>
  </si>
  <si>
    <t>FURENAS</t>
  </si>
  <si>
    <t>FUREVIK</t>
  </si>
  <si>
    <t>FURKAN</t>
  </si>
  <si>
    <t>FURNAS</t>
  </si>
  <si>
    <t>FURNESS PORTLAND</t>
  </si>
  <si>
    <t>FURNESS SOUTHERN CRO</t>
  </si>
  <si>
    <t>FURNESS ST KILDA</t>
  </si>
  <si>
    <t>FURNESS VICTORIA</t>
  </si>
  <si>
    <t>FURONGYUAN</t>
  </si>
  <si>
    <t>FURUHOLMEN</t>
  </si>
  <si>
    <t>FURY</t>
  </si>
  <si>
    <t>FUSION</t>
  </si>
  <si>
    <t>FUTAI</t>
  </si>
  <si>
    <t>FUTURA</t>
  </si>
  <si>
    <t>FUTURA CARRIER</t>
  </si>
  <si>
    <t>FUTURE</t>
  </si>
  <si>
    <t>FUTURE LILY</t>
  </si>
  <si>
    <t>FUTURE PROSPERITY</t>
  </si>
  <si>
    <t>FUYO 18</t>
  </si>
  <si>
    <t>FUYO MARU NO.5</t>
  </si>
  <si>
    <t>FUYUAN</t>
  </si>
  <si>
    <t>FWN ATLANTIDE</t>
  </si>
  <si>
    <t>FWN BONAFIDE</t>
  </si>
  <si>
    <t>FWN SOLIDE</t>
  </si>
  <si>
    <t>FWN SPLENDIDE</t>
  </si>
  <si>
    <t>FYRBJORN</t>
  </si>
  <si>
    <t>Tender</t>
  </si>
  <si>
    <t>FYRBYGGAREN</t>
  </si>
  <si>
    <t>G MEHMANDAROV</t>
  </si>
  <si>
    <t>G, ELITE</t>
  </si>
  <si>
    <t>G. P. ZAFIRAKIS</t>
  </si>
  <si>
    <t>G.ARETE</t>
  </si>
  <si>
    <t>G.B.CORRADO</t>
  </si>
  <si>
    <t>G.BATTISTA DECARLINI</t>
  </si>
  <si>
    <t>G.COMMANDER</t>
  </si>
  <si>
    <t>G.FOREVER</t>
  </si>
  <si>
    <t>G.INEBOLU</t>
  </si>
  <si>
    <t>G.LUCKY</t>
  </si>
  <si>
    <t>G.PARAGON</t>
  </si>
  <si>
    <t>G.SWAN</t>
  </si>
  <si>
    <t>G.SYMPHONY</t>
  </si>
  <si>
    <t>G.T.V.S SARVEKSHAK</t>
  </si>
  <si>
    <t>G.WISDOM</t>
  </si>
  <si>
    <t>GAASOE VIKING</t>
  </si>
  <si>
    <t>GABDULLA TUKAY</t>
  </si>
  <si>
    <t>GAC GARB</t>
  </si>
  <si>
    <t>GAC SPIRIT</t>
  </si>
  <si>
    <t>GADWALL</t>
  </si>
  <si>
    <t>GAEA</t>
  </si>
  <si>
    <t>GAGASAN KEDAH</t>
  </si>
  <si>
    <t>GAGASAN PAHANG</t>
  </si>
  <si>
    <t>GAGASAN SELANGOR</t>
  </si>
  <si>
    <t>GAGLIARDA</t>
  </si>
  <si>
    <t>GAGNANT</t>
  </si>
  <si>
    <t>GAHARU OLEUM 9</t>
  </si>
  <si>
    <t>GAIA NORDIC</t>
  </si>
  <si>
    <t>GAIA PEGASUS</t>
  </si>
  <si>
    <t>GAIA TRIUMPH</t>
  </si>
  <si>
    <t>GAIL</t>
  </si>
  <si>
    <t>GAILLARDIA SW</t>
  </si>
  <si>
    <t>GAIN OCEAN</t>
  </si>
  <si>
    <t>GAINTOP</t>
  </si>
  <si>
    <t>GAL CONSTRUCTOR</t>
  </si>
  <si>
    <t>GAL INSTALLER</t>
  </si>
  <si>
    <t>GALA</t>
  </si>
  <si>
    <t>GALA TRIO</t>
  </si>
  <si>
    <t>GALAHAD</t>
  </si>
  <si>
    <t>GALAN</t>
  </si>
  <si>
    <t>GALATEA</t>
  </si>
  <si>
    <t>GALATEIA</t>
  </si>
  <si>
    <t>GALAXY 1</t>
  </si>
  <si>
    <t>GALAXY DREAM</t>
  </si>
  <si>
    <t>GALAXY RIVER</t>
  </si>
  <si>
    <t>GALAXY SAMBU</t>
  </si>
  <si>
    <t>GALENE M</t>
  </si>
  <si>
    <t>GALEOMMA</t>
  </si>
  <si>
    <t>GALILEO</t>
  </si>
  <si>
    <t>GALINI</t>
  </si>
  <si>
    <t>GALISA</t>
  </si>
  <si>
    <t>GALISSAS</t>
  </si>
  <si>
    <t>GALLANT</t>
  </si>
  <si>
    <t>GALLANT JOHN</t>
  </si>
  <si>
    <t>GALLANT PESCADORES</t>
  </si>
  <si>
    <t>GALLEON</t>
  </si>
  <si>
    <t>GALLIA GRAECA</t>
  </si>
  <si>
    <t>GALVESTON</t>
  </si>
  <si>
    <t>GALVESTON HIGHWAY</t>
  </si>
  <si>
    <t>GALWAY FISHER</t>
  </si>
  <si>
    <t>GALWAY SPIRIT</t>
  </si>
  <si>
    <t>GAMALAMA</t>
  </si>
  <si>
    <t>GAMBELLA</t>
  </si>
  <si>
    <t>GAMKONORA</t>
  </si>
  <si>
    <t>GAMMAGAS</t>
  </si>
  <si>
    <t>GAMMAGE TIDE</t>
  </si>
  <si>
    <t>GAMSUNORO</t>
  </si>
  <si>
    <t>GAN SHUN</t>
  </si>
  <si>
    <t>GANBARO,NIPPON</t>
  </si>
  <si>
    <t>GANDA</t>
  </si>
  <si>
    <t>GANDHI</t>
  </si>
  <si>
    <t>GANG HAI 696</t>
  </si>
  <si>
    <t>GANG QIANG</t>
  </si>
  <si>
    <t>GANG TAI 19</t>
  </si>
  <si>
    <t>GANG TONG HAI 9</t>
  </si>
  <si>
    <t>GANGA</t>
  </si>
  <si>
    <t>GANGES STAR</t>
  </si>
  <si>
    <t>GANGHAI666</t>
  </si>
  <si>
    <t>GANJ</t>
  </si>
  <si>
    <t>GANNET BULKER</t>
  </si>
  <si>
    <t>GANT FLAIR</t>
  </si>
  <si>
    <t>GANT MUSE</t>
  </si>
  <si>
    <t>GANT VISION</t>
  </si>
  <si>
    <t>GAN-TRIBUTE</t>
  </si>
  <si>
    <t>GAN-TRIUMPH</t>
  </si>
  <si>
    <t>GAN-TRUST</t>
  </si>
  <si>
    <t>GAO CHENG 1</t>
  </si>
  <si>
    <t>GAO CHENG 2</t>
  </si>
  <si>
    <t>GAO CHENG 3</t>
  </si>
  <si>
    <t>GAO CHENG 5</t>
  </si>
  <si>
    <t>GAO HE</t>
  </si>
  <si>
    <t>GAO QIANG</t>
  </si>
  <si>
    <t>GAO XIN 6</t>
  </si>
  <si>
    <t>GAO XIN 8</t>
  </si>
  <si>
    <t>GAO YU</t>
  </si>
  <si>
    <t>GAO YU 2</t>
  </si>
  <si>
    <t>GAO ZHOU HAI</t>
  </si>
  <si>
    <t>GAOXIN16</t>
  </si>
  <si>
    <t>GAR</t>
  </si>
  <si>
    <t>GARADAGH</t>
  </si>
  <si>
    <t>GARBOLA</t>
  </si>
  <si>
    <t>GARDENIA K</t>
  </si>
  <si>
    <t>GARGANEY</t>
  </si>
  <si>
    <t>GARGANTUA</t>
  </si>
  <si>
    <t>GARHOUD</t>
  </si>
  <si>
    <t>GARIEP</t>
  </si>
  <si>
    <t>GARIP BABA</t>
  </si>
  <si>
    <t>GARMONIA</t>
  </si>
  <si>
    <t>GARNET</t>
  </si>
  <si>
    <t>GARNET EXPRESS</t>
  </si>
  <si>
    <t>GARUDA OFFSHORE</t>
  </si>
  <si>
    <t>GARV PREM</t>
  </si>
  <si>
    <t>GAS AEGEAN</t>
  </si>
  <si>
    <t>GAS AL GURAIN</t>
  </si>
  <si>
    <t>GAS AL KUWAIT II</t>
  </si>
  <si>
    <t>GAS AL MUTLAA</t>
  </si>
  <si>
    <t>GAS AL NEGEH</t>
  </si>
  <si>
    <t>GAS ALICE</t>
  </si>
  <si>
    <t>GAS ALKHALEEJ</t>
  </si>
  <si>
    <t>GAS ARAR</t>
  </si>
  <si>
    <t>GAS ARCTIC</t>
  </si>
  <si>
    <t>GAS ARIA</t>
  </si>
  <si>
    <t>GAS ARIES</t>
  </si>
  <si>
    <t>GAS ARJUNA</t>
  </si>
  <si>
    <t>GAS ARTEMIS</t>
  </si>
  <si>
    <t>GAS ASAHAN</t>
  </si>
  <si>
    <t>GAS ATTAKA</t>
  </si>
  <si>
    <t>GAS BANGKA</t>
  </si>
  <si>
    <t>GAS BATAM</t>
  </si>
  <si>
    <t>GAS BEAUTY I</t>
  </si>
  <si>
    <t>GAS BERYL</t>
  </si>
  <si>
    <t>GAS BROADWAY</t>
  </si>
  <si>
    <t>GAS CAPRICORN</t>
  </si>
  <si>
    <t>GAS CAT</t>
  </si>
  <si>
    <t>GAS CATHAR</t>
  </si>
  <si>
    <t>GAS CERBERUS</t>
  </si>
  <si>
    <t>GAS CHALLENGER</t>
  </si>
  <si>
    <t>GAS COBIA</t>
  </si>
  <si>
    <t>GAS COLUMBIA</t>
  </si>
  <si>
    <t>GAS COMMERCE</t>
  </si>
  <si>
    <t>GAS CONCORD</t>
  </si>
  <si>
    <t>GAS COURAGE</t>
  </si>
  <si>
    <t>GAS CRYSTAL</t>
  </si>
  <si>
    <t>GAS DEFIANCE</t>
  </si>
  <si>
    <t>GAS DIANA</t>
  </si>
  <si>
    <t>GAS DORADO</t>
  </si>
  <si>
    <t>GAS DREAM</t>
  </si>
  <si>
    <t>GAS ELIXIR</t>
  </si>
  <si>
    <t>GAS EMERALD</t>
  </si>
  <si>
    <t>GAS EMPEROR</t>
  </si>
  <si>
    <t>GAS ENCHANTED</t>
  </si>
  <si>
    <t>GAS ESCO</t>
  </si>
  <si>
    <t>GAS ETHEREAL</t>
  </si>
  <si>
    <t>GAS EVA</t>
  </si>
  <si>
    <t>GAS EVOLUZIONE</t>
  </si>
  <si>
    <t>GAS FLAWLESS</t>
  </si>
  <si>
    <t>GAS FORTUNE</t>
  </si>
  <si>
    <t>GAS FRIEND</t>
  </si>
  <si>
    <t>GAS GALAXY</t>
  </si>
  <si>
    <t>GAS GROUPER</t>
  </si>
  <si>
    <t>GAS HARALAMBOS</t>
  </si>
  <si>
    <t>GAS HARMONY</t>
  </si>
  <si>
    <t>GAS HONOUR</t>
  </si>
  <si>
    <t>GAS HUSKY</t>
  </si>
  <si>
    <t>GAS ICE</t>
  </si>
  <si>
    <t>GAS ICON</t>
  </si>
  <si>
    <t>GAS IMPERIALE</t>
  </si>
  <si>
    <t>GAS INSPIRATION</t>
  </si>
  <si>
    <t>GAS IONIAN</t>
  </si>
  <si>
    <t>GAS JADE</t>
  </si>
  <si>
    <t>GAS JASMINE</t>
  </si>
  <si>
    <t>GAS JENNY</t>
  </si>
  <si>
    <t>GAS KAIZEN</t>
  </si>
  <si>
    <t>GAS KALIMANTAN</t>
  </si>
  <si>
    <t>GAS KOMODO</t>
  </si>
  <si>
    <t>GAS LEGACY</t>
  </si>
  <si>
    <t>GAS LINE</t>
  </si>
  <si>
    <t>GAS LION</t>
  </si>
  <si>
    <t>GAS MADURA</t>
  </si>
  <si>
    <t>GAS MAGIC</t>
  </si>
  <si>
    <t>GAS MALUKU</t>
  </si>
  <si>
    <t>GAS MANTA</t>
  </si>
  <si>
    <t>GAS MARATHON</t>
  </si>
  <si>
    <t>GAS MASTER</t>
  </si>
  <si>
    <t>GAS MELAWI</t>
  </si>
  <si>
    <t>GAS MIRACLE</t>
  </si>
  <si>
    <t>GAS MONARCH</t>
  </si>
  <si>
    <t>GAS MOXIE</t>
  </si>
  <si>
    <t>GAS MYTH</t>
  </si>
  <si>
    <t>GAS NATUNA</t>
  </si>
  <si>
    <t>GAS NIRVANA</t>
  </si>
  <si>
    <t>GAS OCEANROAD</t>
  </si>
  <si>
    <t>GAS ODYSSEY</t>
  </si>
  <si>
    <t>GAS ONE</t>
  </si>
  <si>
    <t>GAS ORIENTAL</t>
  </si>
  <si>
    <t>GAS PACU</t>
  </si>
  <si>
    <t>GAS PAPUA</t>
  </si>
  <si>
    <t>GAS PASHA</t>
  </si>
  <si>
    <t>GAS PATRA</t>
  </si>
  <si>
    <t>GAS PATRA 3</t>
  </si>
  <si>
    <t>GAS PIONEER</t>
  </si>
  <si>
    <t>GAS POWER</t>
  </si>
  <si>
    <t>GAS PREMIERSHIP</t>
  </si>
  <si>
    <t>GAS PRIDE</t>
  </si>
  <si>
    <t>GAS PRODIGY</t>
  </si>
  <si>
    <t>GAS PUFFER</t>
  </si>
  <si>
    <t>GAS QUANTUM</t>
  </si>
  <si>
    <t>GAS SCORPIO</t>
  </si>
  <si>
    <t>GAS SELLAN</t>
  </si>
  <si>
    <t>GAS SERENITY</t>
  </si>
  <si>
    <t>GAS SHURIKEN</t>
  </si>
  <si>
    <t>GAS SILKROAD</t>
  </si>
  <si>
    <t>GAS SNAPPER</t>
  </si>
  <si>
    <t>GAS SPIRIT</t>
  </si>
  <si>
    <t>GAS SPIRIT I</t>
  </si>
  <si>
    <t>GAS STAR</t>
  </si>
  <si>
    <t>GAS SUCCESS</t>
  </si>
  <si>
    <t>GAS SUEZ</t>
  </si>
  <si>
    <t>GAS SULAWESI</t>
  </si>
  <si>
    <t>GAS SUMMIT</t>
  </si>
  <si>
    <t>GAS TAURUS</t>
  </si>
  <si>
    <t>GAS TEXIANA</t>
  </si>
  <si>
    <t>GAS VISION</t>
  </si>
  <si>
    <t>GAS WALIO</t>
  </si>
  <si>
    <t>GAS WIDURI</t>
  </si>
  <si>
    <t>GAS YU TIAN 6 HAO</t>
  </si>
  <si>
    <t>GAS_CORAL</t>
  </si>
  <si>
    <t>GASCHEM ADRIATIC</t>
  </si>
  <si>
    <t>GASCHEM ANTARCTIC</t>
  </si>
  <si>
    <t>GASCHEM ARCTIC</t>
  </si>
  <si>
    <t>GASCHEM ATLANTIC</t>
  </si>
  <si>
    <t>GASCHEM BALTIC</t>
  </si>
  <si>
    <t>GASCHEM BREMEN</t>
  </si>
  <si>
    <t>GASCHEM CARIBIC</t>
  </si>
  <si>
    <t>GASCHEM DOLLART</t>
  </si>
  <si>
    <t>GASCHEM HAMBURG</t>
  </si>
  <si>
    <t>GASCHEM HUNTE</t>
  </si>
  <si>
    <t>GASCHEM JADE</t>
  </si>
  <si>
    <t>GASCHEM JUEMME</t>
  </si>
  <si>
    <t>GASCHEM LEDA</t>
  </si>
  <si>
    <t>GASCHEM MOSEL</t>
  </si>
  <si>
    <t>GASCHEM NORDSEE</t>
  </si>
  <si>
    <t>GASCHEM PACIFIC</t>
  </si>
  <si>
    <t>GASCHEM PHOENIX</t>
  </si>
  <si>
    <t>GASCHEM RHONE</t>
  </si>
  <si>
    <t>GASCHEM SHINANO</t>
  </si>
  <si>
    <t>GASCHEM STADE</t>
  </si>
  <si>
    <t>GASCHEM WARNOW</t>
  </si>
  <si>
    <t>GASCHEM WERRA</t>
  </si>
  <si>
    <t>GASCHEM WESER</t>
  </si>
  <si>
    <t>GASCOGNE</t>
  </si>
  <si>
    <t>GASLOG SALEM</t>
  </si>
  <si>
    <t>GASLOG SARATOGA</t>
  </si>
  <si>
    <t>GASLOG SEATTLE</t>
  </si>
  <si>
    <t>GASLOG SHANGHAI</t>
  </si>
  <si>
    <t>GASLOG SINGAPORE</t>
  </si>
  <si>
    <t>GASPAR</t>
  </si>
  <si>
    <t>GAURI PREM</t>
  </si>
  <si>
    <t>GAYATRI DEVI</t>
  </si>
  <si>
    <t>GAZ CENTURY</t>
  </si>
  <si>
    <t>GAZ DYNAMIC</t>
  </si>
  <si>
    <t>GAZ ENERGY</t>
  </si>
  <si>
    <t>GAZ EXPLORER</t>
  </si>
  <si>
    <t>GAZ FAREAST</t>
  </si>
  <si>
    <t>GAZ FIDELITY</t>
  </si>
  <si>
    <t>GAZ FOUNTAIN</t>
  </si>
  <si>
    <t>GAZ FRATERNITY</t>
  </si>
  <si>
    <t>GAZ INTERCEPTOR</t>
  </si>
  <si>
    <t>GAZ MILLENNIUM</t>
  </si>
  <si>
    <t>GAZ PALMYRA</t>
  </si>
  <si>
    <t>GAZ PROVIDENCE</t>
  </si>
  <si>
    <t>GAZ REDSEA</t>
  </si>
  <si>
    <t>GAZ SERENITY</t>
  </si>
  <si>
    <t>GAZ SUPPLIER</t>
  </si>
  <si>
    <t>GAZ SYNERGY</t>
  </si>
  <si>
    <t>GAZ UNITED</t>
  </si>
  <si>
    <t>GAZ UNITY</t>
  </si>
  <si>
    <t>GAZ VENEZIA</t>
  </si>
  <si>
    <t>GAZ VENTURE</t>
  </si>
  <si>
    <t>GAZ VICTORY</t>
  </si>
  <si>
    <t>GAZALLE</t>
  </si>
  <si>
    <t>GAZI</t>
  </si>
  <si>
    <t>GAZPROMNEFT EAST</t>
  </si>
  <si>
    <t>GAZPROMNEFT NORDEAST</t>
  </si>
  <si>
    <t>GAZPROMNEFT NORDWEST</t>
  </si>
  <si>
    <t>GAZPROMNEFT OMSK</t>
  </si>
  <si>
    <t>GAZPROMNEFT WEST</t>
  </si>
  <si>
    <t>GAZPROMNEFT ZUID</t>
  </si>
  <si>
    <t>GAZPROMNEFT ZUIDWEST</t>
  </si>
  <si>
    <t>GAZPROMSHELF</t>
  </si>
  <si>
    <t>GAZSHELF</t>
  </si>
  <si>
    <t>GB ATLANTIC</t>
  </si>
  <si>
    <t>IL</t>
  </si>
  <si>
    <t>GB BALAM</t>
  </si>
  <si>
    <t>GB IONIAN</t>
  </si>
  <si>
    <t>GB PACIFIC</t>
  </si>
  <si>
    <t>GC FUZHOU</t>
  </si>
  <si>
    <t>GC SINGAPORE</t>
  </si>
  <si>
    <t>GD ZHONG YUAN 45</t>
  </si>
  <si>
    <t>GDF SUEZ GHENT</t>
  </si>
  <si>
    <t>GDF SUEZ NORTH SEA</t>
  </si>
  <si>
    <t>GDYNIA</t>
  </si>
  <si>
    <t>GEA</t>
  </si>
  <si>
    <t>GECE</t>
  </si>
  <si>
    <t>GEERT K</t>
  </si>
  <si>
    <t>GEERVLIET</t>
  </si>
  <si>
    <t>GEETA</t>
  </si>
  <si>
    <t>GEHRAMAN  ESEDOV</t>
  </si>
  <si>
    <t>GEINAN MARU</t>
  </si>
  <si>
    <t>GEIRANGER</t>
  </si>
  <si>
    <t>GEISE</t>
  </si>
  <si>
    <t>GEIYO K</t>
  </si>
  <si>
    <t>GEKTOR</t>
  </si>
  <si>
    <t>GELIOS</t>
  </si>
  <si>
    <t>GELIUS 1</t>
  </si>
  <si>
    <t>GELIUS 2</t>
  </si>
  <si>
    <t>GELIUS 3</t>
  </si>
  <si>
    <t>GEM NO.8</t>
  </si>
  <si>
    <t>GEMI</t>
  </si>
  <si>
    <t>GEMIA</t>
  </si>
  <si>
    <t>GEMINI</t>
  </si>
  <si>
    <t>GEMINI GAS</t>
  </si>
  <si>
    <t>GEMINI PIONEER</t>
  </si>
  <si>
    <t>GEMSBOK</t>
  </si>
  <si>
    <t>GENC 3</t>
  </si>
  <si>
    <t>GENC Z</t>
  </si>
  <si>
    <t>GENCA</t>
  </si>
  <si>
    <t>GENCO ACHERON</t>
  </si>
  <si>
    <t>GENCO AQUITAINE</t>
  </si>
  <si>
    <t>GENCO ARDENNES</t>
  </si>
  <si>
    <t>GENCO AUGUSTUS</t>
  </si>
  <si>
    <t>GENCO AUVERGNE</t>
  </si>
  <si>
    <t>GENCO AVRA</t>
  </si>
  <si>
    <t>GENCO BAY</t>
  </si>
  <si>
    <t>GENCO BEAUTY</t>
  </si>
  <si>
    <t>GENCO BOURGOGNE</t>
  </si>
  <si>
    <t>GENCO BRITTANY</t>
  </si>
  <si>
    <t>GENCO CARRIER</t>
  </si>
  <si>
    <t>GENCO CAVALIER</t>
  </si>
  <si>
    <t>GENCO CHALLENGER</t>
  </si>
  <si>
    <t>GENCO CHAMPION</t>
  </si>
  <si>
    <t>GENCO CHARGER</t>
  </si>
  <si>
    <t>GENCO CLAUDIUS</t>
  </si>
  <si>
    <t>GENCO COMMODUS</t>
  </si>
  <si>
    <t>GENCO CONSTANTINE</t>
  </si>
  <si>
    <t>GENCO EXPLORER</t>
  </si>
  <si>
    <t>GENCO HADRIAN</t>
  </si>
  <si>
    <t>GENCO HUNTER</t>
  </si>
  <si>
    <t>GENCO LANGUEDOC</t>
  </si>
  <si>
    <t>GENCO LEADER</t>
  </si>
  <si>
    <t>GENCO LOIRE</t>
  </si>
  <si>
    <t>GENCO LONDON</t>
  </si>
  <si>
    <t>GENCO LORRAINE</t>
  </si>
  <si>
    <t>GENCO MARE</t>
  </si>
  <si>
    <t>GENCO MARINE</t>
  </si>
  <si>
    <t>GENCO MAXIMUS</t>
  </si>
  <si>
    <t>GENCO MUSE</t>
  </si>
  <si>
    <t>GENCO NORMANDY</t>
  </si>
  <si>
    <t>GENCO OCEAN</t>
  </si>
  <si>
    <t>GENCO PICARDY</t>
  </si>
  <si>
    <t>GENCO PIONEER</t>
  </si>
  <si>
    <t>GENCO PREDATOR</t>
  </si>
  <si>
    <t>GENCO PROGRESS</t>
  </si>
  <si>
    <t>GENCO PROSPERITY</t>
  </si>
  <si>
    <t>GENCO PROVENCE</t>
  </si>
  <si>
    <t>GENCO PYRENEES</t>
  </si>
  <si>
    <t>GENCO RELIANCE</t>
  </si>
  <si>
    <t>GENCO RHONE</t>
  </si>
  <si>
    <t>GENCO SPIRIT</t>
  </si>
  <si>
    <t>GENCO SUCCESS</t>
  </si>
  <si>
    <t>GENCO SUGAR</t>
  </si>
  <si>
    <t>GENCO SURPRISE</t>
  </si>
  <si>
    <t>GENCO TIBERIUS</t>
  </si>
  <si>
    <t>GENCO TIGER</t>
  </si>
  <si>
    <t>GENCO TITUS</t>
  </si>
  <si>
    <t>GENCO WARRIOR</t>
  </si>
  <si>
    <t>GENCO WISDOM</t>
  </si>
  <si>
    <t>GENER8 APOLLO</t>
  </si>
  <si>
    <t>GENER8 ARES</t>
  </si>
  <si>
    <t>GENER8 COMPANION</t>
  </si>
  <si>
    <t>GENER8 CONSUL</t>
  </si>
  <si>
    <t>GENER8 HERA</t>
  </si>
  <si>
    <t>GENER8 NEPTUNE</t>
  </si>
  <si>
    <t>GENER8 STRENGTH</t>
  </si>
  <si>
    <t>GENER8 SUPREME</t>
  </si>
  <si>
    <t>GENERAL</t>
  </si>
  <si>
    <t>GENERAL EVANGELISTA</t>
  </si>
  <si>
    <t>GENERAL GUISAN</t>
  </si>
  <si>
    <t>GENERAL HAZI ASLANOV</t>
  </si>
  <si>
    <t>GENERAL KRIVONOS</t>
  </si>
  <si>
    <t>GENERAL MARIX</t>
  </si>
  <si>
    <t>GENERAL NATIVIDAD</t>
  </si>
  <si>
    <t>GENERAL SELIMOV</t>
  </si>
  <si>
    <t>GENERAL SHIKHLINSKY</t>
  </si>
  <si>
    <t>GENEROUS</t>
  </si>
  <si>
    <t>GENESIS WAVE</t>
  </si>
  <si>
    <t>GENEVA STAR</t>
  </si>
  <si>
    <t>GENEVIEVE</t>
  </si>
  <si>
    <t>GENIKI SARAWAK</t>
  </si>
  <si>
    <t>GENIUS</t>
  </si>
  <si>
    <t>GENIUS STAR I</t>
  </si>
  <si>
    <t>GENIUS STAR II</t>
  </si>
  <si>
    <t>GENIUS STAR III</t>
  </si>
  <si>
    <t>GENIUS STAR IX</t>
  </si>
  <si>
    <t>GENIUS STAR VII</t>
  </si>
  <si>
    <t>GENIUS STAR VIII</t>
  </si>
  <si>
    <t>GENIUS STAR X</t>
  </si>
  <si>
    <t>GENIUS STAR XI</t>
  </si>
  <si>
    <t>GENIUS STAR XII</t>
  </si>
  <si>
    <t>GENIUS SW</t>
  </si>
  <si>
    <t>GENIUSHIP</t>
  </si>
  <si>
    <t>GENJE</t>
  </si>
  <si>
    <t>GENMAR</t>
  </si>
  <si>
    <t>GENMAR COMPATRIOT</t>
  </si>
  <si>
    <t>GENNADY TSYGANKOV</t>
  </si>
  <si>
    <t>GENNO</t>
  </si>
  <si>
    <t>GENSEKI 2</t>
  </si>
  <si>
    <t>GENTA MARU</t>
  </si>
  <si>
    <t>GENUINE GALAXY</t>
  </si>
  <si>
    <t>GENUINE HERCULES</t>
  </si>
  <si>
    <t>GENUINE VENUS</t>
  </si>
  <si>
    <t>GEOMARINE TEST SHIP2</t>
  </si>
  <si>
    <t>GEOPARK VENUS</t>
  </si>
  <si>
    <t>GEORG ESSBERGER</t>
  </si>
  <si>
    <t>GEORG JACOB</t>
  </si>
  <si>
    <t>GEORG OLDENDORFF</t>
  </si>
  <si>
    <t>GEORGE</t>
  </si>
  <si>
    <t>GEORGE N</t>
  </si>
  <si>
    <t>GEORGE R PEARKES</t>
  </si>
  <si>
    <t>GEORGIA K</t>
  </si>
  <si>
    <t>GEORGIA M</t>
  </si>
  <si>
    <t>GEORGIA T</t>
  </si>
  <si>
    <t>GEORGIANA</t>
  </si>
  <si>
    <t>GEORGIANA H</t>
  </si>
  <si>
    <t>GEORGIANNA BO</t>
  </si>
  <si>
    <t>GEORGINA P.G.</t>
  </si>
  <si>
    <t>GEORGIOS ALEXIOS</t>
  </si>
  <si>
    <t>GEORGIOS L</t>
  </si>
  <si>
    <t>GEORGIOS P</t>
  </si>
  <si>
    <t>GEORGIOS S</t>
  </si>
  <si>
    <t>GEORGIY FROIER</t>
  </si>
  <si>
    <t>GEORGIY USHAKOV</t>
  </si>
  <si>
    <t>GEOWAVE VOYAGER</t>
  </si>
  <si>
    <t>GERALDINE MANX</t>
  </si>
  <si>
    <t>GERANI</t>
  </si>
  <si>
    <t>GERARDA</t>
  </si>
  <si>
    <t>GERASIMOS</t>
  </si>
  <si>
    <t>GERD</t>
  </si>
  <si>
    <t>GERDA</t>
  </si>
  <si>
    <t>GERDA S</t>
  </si>
  <si>
    <t>GERHARD G</t>
  </si>
  <si>
    <t>GERMAN</t>
  </si>
  <si>
    <t>GERMAN  BAY</t>
  </si>
  <si>
    <t>GERMANICA HAV</t>
  </si>
  <si>
    <t>GERMES</t>
  </si>
  <si>
    <t>GEROI ARSENALA</t>
  </si>
  <si>
    <t>GEROI SIVASHA</t>
  </si>
  <si>
    <t>GEROS</t>
  </si>
  <si>
    <t>GEROY ROSSII PYATNIT</t>
  </si>
  <si>
    <t>GERTRUD G</t>
  </si>
  <si>
    <t>GERTRUDE OLDENDORFF</t>
  </si>
  <si>
    <t>GERTRUDIS</t>
  </si>
  <si>
    <t>GESA</t>
  </si>
  <si>
    <t>GET LUCK</t>
  </si>
  <si>
    <t>GETAN</t>
  </si>
  <si>
    <t>GEUM GANG</t>
  </si>
  <si>
    <t>GH HARMONY</t>
  </si>
  <si>
    <t>GH RESOURCES</t>
  </si>
  <si>
    <t>GHAPJIN</t>
  </si>
  <si>
    <t>GHEBA</t>
  </si>
  <si>
    <t>GHENT MAX</t>
  </si>
  <si>
    <t>GHETTY BOTTIGLIERI</t>
  </si>
  <si>
    <t>GHINAH</t>
  </si>
  <si>
    <t>GIA VU 09</t>
  </si>
  <si>
    <t>GIACINTA</t>
  </si>
  <si>
    <t>GIANG HAI</t>
  </si>
  <si>
    <t>GIANG HAI 09</t>
  </si>
  <si>
    <t>GIANG HAI 11</t>
  </si>
  <si>
    <t>GIANNIS</t>
  </si>
  <si>
    <t>GIANNUTRI</t>
  </si>
  <si>
    <t>GIANO</t>
  </si>
  <si>
    <t>GIANT 7</t>
  </si>
  <si>
    <t>GIANT ACE</t>
  </si>
  <si>
    <t>GIANT OCEAN</t>
  </si>
  <si>
    <t>GIANT SAMBU</t>
  </si>
  <si>
    <t>GIANT SEA</t>
  </si>
  <si>
    <t>GIANTS CAUSEWAY</t>
  </si>
  <si>
    <t>GIBE</t>
  </si>
  <si>
    <t>GIBELE</t>
  </si>
  <si>
    <t>GIBUNKER 100</t>
  </si>
  <si>
    <t>GIESSENBURG</t>
  </si>
  <si>
    <t>GIEWONT</t>
  </si>
  <si>
    <t>GIGLIO</t>
  </si>
  <si>
    <t>GIGOL</t>
  </si>
  <si>
    <t>GIL</t>
  </si>
  <si>
    <t>GINA</t>
  </si>
  <si>
    <t>GINA_B</t>
  </si>
  <si>
    <t>GINALDAG</t>
  </si>
  <si>
    <t>GINGA</t>
  </si>
  <si>
    <t>GINGA BOBCAT</t>
  </si>
  <si>
    <t>GINGA CARACAL</t>
  </si>
  <si>
    <t>GINGA CHEETAH</t>
  </si>
  <si>
    <t>GINGA COUGAR</t>
  </si>
  <si>
    <t>GINGA HAWK</t>
  </si>
  <si>
    <t>GINGA JAGUAR</t>
  </si>
  <si>
    <t>GINGA KITE</t>
  </si>
  <si>
    <t>GINGA LEOPARD</t>
  </si>
  <si>
    <t>GINGA LION</t>
  </si>
  <si>
    <t>GINGA LYNX</t>
  </si>
  <si>
    <t>GINGA MERLIN</t>
  </si>
  <si>
    <t>GINGA OCELOT</t>
  </si>
  <si>
    <t>GINGA PANTHER</t>
  </si>
  <si>
    <t>GINGA PHOENIX</t>
  </si>
  <si>
    <t>GINGA PUMA</t>
  </si>
  <si>
    <t>GINGA SAKER</t>
  </si>
  <si>
    <t>GINGA TIGER</t>
  </si>
  <si>
    <t>GINGINO</t>
  </si>
  <si>
    <t>GINGKO</t>
  </si>
  <si>
    <t>GINOSTRA M</t>
  </si>
  <si>
    <t>GINTO</t>
  </si>
  <si>
    <t>GIOACCHINO BACHETO</t>
  </si>
  <si>
    <t>GION TRADER</t>
  </si>
  <si>
    <t>GIORGIS</t>
  </si>
  <si>
    <t>GIORITA</t>
  </si>
  <si>
    <t>GIOVANNA</t>
  </si>
  <si>
    <t>GIOVANNI</t>
  </si>
  <si>
    <t>GIOVANNI BATTISTA B.</t>
  </si>
  <si>
    <t>GIOVANNI BOTTIGLIERI</t>
  </si>
  <si>
    <t>GIOVANNI DP</t>
  </si>
  <si>
    <t>GIOVANNI TOPIC</t>
  </si>
  <si>
    <t>GIROLANDO EXPRESS</t>
  </si>
  <si>
    <t>GIRVAS</t>
  </si>
  <si>
    <t>GIS BLAKLEY</t>
  </si>
  <si>
    <t>GIS RUNNER</t>
  </si>
  <si>
    <t>GIS TIGER</t>
  </si>
  <si>
    <t>GISANG NO.1</t>
  </si>
  <si>
    <t>GISELA OLDENDORFF</t>
  </si>
  <si>
    <t>GISELLE</t>
  </si>
  <si>
    <t>GITANA</t>
  </si>
  <si>
    <t>GITTA GAS</t>
  </si>
  <si>
    <t>GITTA KOSAN</t>
  </si>
  <si>
    <t>GIULIA 1</t>
  </si>
  <si>
    <t>GIULIANA</t>
  </si>
  <si>
    <t>GIUSEPPE BOTTIGLIERI</t>
  </si>
  <si>
    <t>GIUSEPPE CUCCO</t>
  </si>
  <si>
    <t>GIUSEPPE MAURO RIZZO</t>
  </si>
  <si>
    <t>GIUSEPPE SA</t>
  </si>
  <si>
    <t>GIZEMDENIZ SULTAN</t>
  </si>
  <si>
    <t>GL COLMENA</t>
  </si>
  <si>
    <t>GL GLORIA 1</t>
  </si>
  <si>
    <t>GL IGUAZU</t>
  </si>
  <si>
    <t>GL LA PAZ</t>
  </si>
  <si>
    <t>GL OKSOE</t>
  </si>
  <si>
    <t>GL PIRAPO</t>
  </si>
  <si>
    <t>GLADIATOR</t>
  </si>
  <si>
    <t>GLADIATORSHIP</t>
  </si>
  <si>
    <t>GLAFKOS</t>
  </si>
  <si>
    <t>GLARD 3</t>
  </si>
  <si>
    <t>GLARD-1</t>
  </si>
  <si>
    <t>GLARD-2</t>
  </si>
  <si>
    <t>GLARING PESCADORES</t>
  </si>
  <si>
    <t>GLARUS</t>
  </si>
  <si>
    <t>GLEAMING OASIS</t>
  </si>
  <si>
    <t>GLEN</t>
  </si>
  <si>
    <t>GLEN ESK</t>
  </si>
  <si>
    <t>GLEN LYON</t>
  </si>
  <si>
    <t>GLENDA MEGAN</t>
  </si>
  <si>
    <t>GLENDA MELANIE</t>
  </si>
  <si>
    <t>GLENDA MELISSA</t>
  </si>
  <si>
    <t>GLENDA MELODY</t>
  </si>
  <si>
    <t>GLENDA MEREDITH</t>
  </si>
  <si>
    <t>GLENDA MERYL</t>
  </si>
  <si>
    <t>GLENDEN</t>
  </si>
  <si>
    <t>GLENGYLE</t>
  </si>
  <si>
    <t>GLIER</t>
  </si>
  <si>
    <t>GLOB</t>
  </si>
  <si>
    <t>GLOBAL  GARNET</t>
  </si>
  <si>
    <t>GLOBAL  GENESIS</t>
  </si>
  <si>
    <t>GLOBAL  HOPE</t>
  </si>
  <si>
    <t>GLOBAL 1</t>
  </si>
  <si>
    <t>GLOBAL ACE</t>
  </si>
  <si>
    <t>GLOBAL AGLAIA</t>
  </si>
  <si>
    <t>GLOBAL AKER</t>
  </si>
  <si>
    <t>GLOBAL ANDES</t>
  </si>
  <si>
    <t>GLOBAL APOLLON</t>
  </si>
  <si>
    <t>GLOBAL AQUARIUS</t>
  </si>
  <si>
    <t>GLOBAL ARC</t>
  </si>
  <si>
    <t>GLOBAL BAY</t>
  </si>
  <si>
    <t>GLOBAL BRAVE</t>
  </si>
  <si>
    <t>GLOBAL CERES</t>
  </si>
  <si>
    <t>GLOBAL COMMANDER</t>
  </si>
  <si>
    <t>GLOBAL CORAL</t>
  </si>
  <si>
    <t>GLOBAL DAWN</t>
  </si>
  <si>
    <t>GLOBAL DIAMOND</t>
  </si>
  <si>
    <t>GLOBAL DISCOVERY</t>
  </si>
  <si>
    <t>GLOBAL DREAM</t>
  </si>
  <si>
    <t>GLOBAL DURI</t>
  </si>
  <si>
    <t>GLOBAL ECHO</t>
  </si>
  <si>
    <t>GLOBAL EFFORT</t>
  </si>
  <si>
    <t>GLOBAL ENDEAVOR</t>
  </si>
  <si>
    <t>GLOBAL ENTERPRISE</t>
  </si>
  <si>
    <t>GLOBAL ETERNITY</t>
  </si>
  <si>
    <t>GLOBAL EXCELLENCE</t>
  </si>
  <si>
    <t>GLOBAL F</t>
  </si>
  <si>
    <t>GLOBAL FAITH</t>
  </si>
  <si>
    <t>GLOBAL FALCON</t>
  </si>
  <si>
    <t>GLOBAL FLORA</t>
  </si>
  <si>
    <t>GLOBAL FORWARDER</t>
  </si>
  <si>
    <t>GLOBAL FRONTIER</t>
  </si>
  <si>
    <t>GLOBAL GALAXY</t>
  </si>
  <si>
    <t>GLOBAL GARLAND</t>
  </si>
  <si>
    <t>GLOBAL GOLD</t>
  </si>
  <si>
    <t>GLOBAL HARMONY</t>
  </si>
  <si>
    <t>GLOBAL HEART</t>
  </si>
  <si>
    <t>GLOBAL HERO</t>
  </si>
  <si>
    <t>GLOBAL HORIZON</t>
  </si>
  <si>
    <t>GLOBAL HOSPITALITY</t>
  </si>
  <si>
    <t>GLOBAL INNOVATOR</t>
  </si>
  <si>
    <t>GLOBAL IRIS</t>
  </si>
  <si>
    <t>GLOBAL ISLAND</t>
  </si>
  <si>
    <t>GLOBAL JOURNEY</t>
  </si>
  <si>
    <t>GLOBAL JUPITER</t>
  </si>
  <si>
    <t>GLOBAL KING</t>
  </si>
  <si>
    <t>GLOBAL LAGUNA</t>
  </si>
  <si>
    <t>GLOBAL LEGACY</t>
  </si>
  <si>
    <t>GLOBAL LEGEND</t>
  </si>
  <si>
    <t>GLOBAL MAJESTY</t>
  </si>
  <si>
    <t>GLOBAL MARINER</t>
  </si>
  <si>
    <t>GLOBAL MARS</t>
  </si>
  <si>
    <t>GLOBAL MERCATOR</t>
  </si>
  <si>
    <t>GLOBAL MERCURY</t>
  </si>
  <si>
    <t>GLOBAL MERMAID</t>
  </si>
  <si>
    <t>GLOBAL MIRAI</t>
  </si>
  <si>
    <t>GLOBAL ORIOLE</t>
  </si>
  <si>
    <t>GLOBAL PARTNERSHIP</t>
  </si>
  <si>
    <t>GLOBAL PASSION</t>
  </si>
  <si>
    <t>GLOBAL PEACE</t>
  </si>
  <si>
    <t>GLOBAL PHENIX</t>
  </si>
  <si>
    <t>GLOBAL PHOENIX</t>
  </si>
  <si>
    <t>GLOBAL PIONEER</t>
  </si>
  <si>
    <t>GLOBAL PRIME</t>
  </si>
  <si>
    <t>GLOBAL PRODUCER 3</t>
  </si>
  <si>
    <t>GLOBAL PROSPERITY</t>
  </si>
  <si>
    <t>GLOBAL ROSE</t>
  </si>
  <si>
    <t>GLOBAL ROUND</t>
  </si>
  <si>
    <t>GLOBAL SAIKAI</t>
  </si>
  <si>
    <t>GLOBAL SATURN</t>
  </si>
  <si>
    <t>GLOBAL SERENITY</t>
  </si>
  <si>
    <t>GLOBAL SPLENDOUR</t>
  </si>
  <si>
    <t>GLOBAL STANDARD</t>
  </si>
  <si>
    <t>GLOBAL STRIKER</t>
  </si>
  <si>
    <t>GLOBAL SUCCESS</t>
  </si>
  <si>
    <t>GLOBAL SYMPHONY</t>
  </si>
  <si>
    <t>GLOBAL TALENT</t>
  </si>
  <si>
    <t>GLOBAL TOMORROW</t>
  </si>
  <si>
    <t>GLOBAL TOP</t>
  </si>
  <si>
    <t>GLOBAL TRADER_1</t>
  </si>
  <si>
    <t>GLOBAL TRINITY</t>
  </si>
  <si>
    <t>GLOBAL TRITON</t>
  </si>
  <si>
    <t>GLOBAL UNITY</t>
  </si>
  <si>
    <t>GLOBAL URANUS</t>
  </si>
  <si>
    <t>GLOBAL VANGUARD</t>
  </si>
  <si>
    <t>GLOBAL VEGA</t>
  </si>
  <si>
    <t>GLOBAL VENUS</t>
  </si>
  <si>
    <t>GLOBAL VICTORY</t>
  </si>
  <si>
    <t>GLOBAL VIKA</t>
  </si>
  <si>
    <t>GLOBAL VISION</t>
  </si>
  <si>
    <t>GLOBAL WIND</t>
  </si>
  <si>
    <t>GLOBAL WISDOM</t>
  </si>
  <si>
    <t>GLOBALPESCA I</t>
  </si>
  <si>
    <t>GLOBE EXPLORER</t>
  </si>
  <si>
    <t>GLOBE PEGASUS</t>
  </si>
  <si>
    <t>GLOBE TANYA</t>
  </si>
  <si>
    <t>GLOBE TRINCO</t>
  </si>
  <si>
    <t>GLOBETROTTER</t>
  </si>
  <si>
    <t>GLOBIA</t>
  </si>
  <si>
    <t>GLOBUS</t>
  </si>
  <si>
    <t>GLOMAR WAVE</t>
  </si>
  <si>
    <t>GLORIA</t>
  </si>
  <si>
    <t>GLORIA GALAXY</t>
  </si>
  <si>
    <t>GLORIA HAYNE</t>
  </si>
  <si>
    <t>GLORIA ISLAND</t>
  </si>
  <si>
    <t>GLORIA MAY</t>
  </si>
  <si>
    <t>GLORIANA</t>
  </si>
  <si>
    <t>GLORIC</t>
  </si>
  <si>
    <t>GLORIEVER</t>
  </si>
  <si>
    <t>GLORIOSA</t>
  </si>
  <si>
    <t>GLORIOSA I</t>
  </si>
  <si>
    <t>GLORIOSA LILY</t>
  </si>
  <si>
    <t>GLORIOUS EARTH</t>
  </si>
  <si>
    <t>GLORIOUS FUJI</t>
  </si>
  <si>
    <t>GLORIOUS FUTURE</t>
  </si>
  <si>
    <t>GLORIOUS HOPE</t>
  </si>
  <si>
    <t>GLORIOUS JUPITER</t>
  </si>
  <si>
    <t>GLORIOUS KAMAGARI</t>
  </si>
  <si>
    <t>GLORIOUS KAURI</t>
  </si>
  <si>
    <t>GLORIOUS MAHUTA</t>
  </si>
  <si>
    <t>GLORIOUS SAIKI</t>
  </si>
  <si>
    <t>GLORIOUS SAWARA</t>
  </si>
  <si>
    <t>GLORIOUS SENTOSA</t>
  </si>
  <si>
    <t>GLORIOUS SPLENDOUR</t>
  </si>
  <si>
    <t>GLORIOUS STARLIGHT</t>
  </si>
  <si>
    <t>GLORIOUS SUNLIGHT</t>
  </si>
  <si>
    <t>GLORIOUS SUNRISE</t>
  </si>
  <si>
    <t>GLORIOUS SUNSHINE</t>
  </si>
  <si>
    <t>GLORISILVER</t>
  </si>
  <si>
    <t>GLORISKY</t>
  </si>
  <si>
    <t>GLORISTAR</t>
  </si>
  <si>
    <t>GLORIUS</t>
  </si>
  <si>
    <t>GLORIWIND</t>
  </si>
  <si>
    <t>GLORY  HONGKONG</t>
  </si>
  <si>
    <t>GLORY 121</t>
  </si>
  <si>
    <t>GLORY ACE</t>
  </si>
  <si>
    <t>GLORY AMSTERDAM</t>
  </si>
  <si>
    <t>GLORY CHALLENGER</t>
  </si>
  <si>
    <t>GLORY CLAIRE</t>
  </si>
  <si>
    <t>GLORY CRESCENT</t>
  </si>
  <si>
    <t>GLORY DILIGENCE</t>
  </si>
  <si>
    <t>GLORY DRAGON</t>
  </si>
  <si>
    <t>GLORY ENERGY</t>
  </si>
  <si>
    <t>GLORY EXPLORER</t>
  </si>
  <si>
    <t>GLORY FORTUNE</t>
  </si>
  <si>
    <t>GLORY FORWARDER</t>
  </si>
  <si>
    <t>GLORY FUTURE</t>
  </si>
  <si>
    <t>GLORY HANA</t>
  </si>
  <si>
    <t>GLORY HANGZHOU</t>
  </si>
  <si>
    <t>GLORY HARVEST</t>
  </si>
  <si>
    <t>GLORY HOPE 1</t>
  </si>
  <si>
    <t>GLORY HOPE 6</t>
  </si>
  <si>
    <t>GLORY LONGEVITY</t>
  </si>
  <si>
    <t>GLORY MERCY</t>
  </si>
  <si>
    <t>GLORY MORNING</t>
  </si>
  <si>
    <t>GLORY NANJING</t>
  </si>
  <si>
    <t>GLORY NO.6</t>
  </si>
  <si>
    <t>GLORY OCEAN</t>
  </si>
  <si>
    <t>GLORY OCEAN 1</t>
  </si>
  <si>
    <t>GLORY ONE</t>
  </si>
  <si>
    <t>GLORY PACIFIC NO.1</t>
  </si>
  <si>
    <t>GLORY PEGASUS</t>
  </si>
  <si>
    <t>GLORY PIONEER</t>
  </si>
  <si>
    <t>GLORY SEASON</t>
  </si>
  <si>
    <t>GLORY SHANGHAI</t>
  </si>
  <si>
    <t>GLORY SKY I</t>
  </si>
  <si>
    <t>GLORY STAR</t>
  </si>
  <si>
    <t>GLORY SUMMIT</t>
  </si>
  <si>
    <t>GLORY TAIZHOU</t>
  </si>
  <si>
    <t>GLORY TIANJIN</t>
  </si>
  <si>
    <t>GLORY TRADER</t>
  </si>
  <si>
    <t>GLORY VOYAGER</t>
  </si>
  <si>
    <t>GLORY WISDOM</t>
  </si>
  <si>
    <t>GLOSTER-1</t>
  </si>
  <si>
    <t>GLOUCESTER EXPRESS</t>
  </si>
  <si>
    <t>GLOVIS ADVANCE</t>
  </si>
  <si>
    <t>GLOVIS AMBITION</t>
  </si>
  <si>
    <t>GLOVIS CAPTAIN</t>
  </si>
  <si>
    <t>GLOVIS COSMOS</t>
  </si>
  <si>
    <t>GLOVIS CROWN</t>
  </si>
  <si>
    <t>GLOVIS CRYSTAL</t>
  </si>
  <si>
    <t>GLOVIS DAYLIGHT</t>
  </si>
  <si>
    <t>GLOVIS DESIRE</t>
  </si>
  <si>
    <t>GLOVIS MADONNA</t>
  </si>
  <si>
    <t>GLOVIS MADRID</t>
  </si>
  <si>
    <t>GLOVIS MAESTRO</t>
  </si>
  <si>
    <t>GLOVIS MAGELLAN</t>
  </si>
  <si>
    <t>GLOVIS MAINE</t>
  </si>
  <si>
    <t>GLOVIS MAPLE</t>
  </si>
  <si>
    <t>GLOVIS MARIA</t>
  </si>
  <si>
    <t>GLOVIS MASTER</t>
  </si>
  <si>
    <t>GLOVIS MELODY</t>
  </si>
  <si>
    <t>GLOVIS MERMAID</t>
  </si>
  <si>
    <t>GLOVIS SPLENDOR</t>
  </si>
  <si>
    <t>GLOVIS STELLA</t>
  </si>
  <si>
    <t>GLOVIS SUN</t>
  </si>
  <si>
    <t>GLOVIS SUNRISE</t>
  </si>
  <si>
    <t>GLOVIS SYMPHONY</t>
  </si>
  <si>
    <t>GLYFADA</t>
  </si>
  <si>
    <t>GMS SCIROCCO 5602</t>
  </si>
  <si>
    <t>GMS SHAMAL 5601</t>
  </si>
  <si>
    <t>GMT PHOENIX</t>
  </si>
  <si>
    <t>GNG CONCORD 1</t>
  </si>
  <si>
    <t>GNG CONCORD2</t>
  </si>
  <si>
    <t>GNG CONCORD3</t>
  </si>
  <si>
    <t>GNL 1008</t>
  </si>
  <si>
    <t>GNS HOPE</t>
  </si>
  <si>
    <t>GO AMERICA</t>
  </si>
  <si>
    <t>GO EXPLORER</t>
  </si>
  <si>
    <t>GO PERSEUS</t>
  </si>
  <si>
    <t>GO QUEST</t>
  </si>
  <si>
    <t>GO SKAR</t>
  </si>
  <si>
    <t>GO STAR</t>
  </si>
  <si>
    <t>GO TRADER</t>
  </si>
  <si>
    <t>GOBUSTAN</t>
  </si>
  <si>
    <t>GODAVARI</t>
  </si>
  <si>
    <t>GODDESS SANTOSH DEVI</t>
  </si>
  <si>
    <t>GODRI TUJUH</t>
  </si>
  <si>
    <t>GODSHAND</t>
  </si>
  <si>
    <t>GODSPEED</t>
  </si>
  <si>
    <t>GOEAST</t>
  </si>
  <si>
    <t>GOGAS 10</t>
  </si>
  <si>
    <t>GOHAR DARYA 1</t>
  </si>
  <si>
    <t>GOKAY K</t>
  </si>
  <si>
    <t>GOKBEL</t>
  </si>
  <si>
    <t>GOKDENIZ</t>
  </si>
  <si>
    <t>GOLAFRUZ</t>
  </si>
  <si>
    <t>GOLAR BEAR</t>
  </si>
  <si>
    <t>GOLAR ESKIMO</t>
  </si>
  <si>
    <t>GOLAR FROST</t>
  </si>
  <si>
    <t>GOLAR GLACIER</t>
  </si>
  <si>
    <t>GOLAR ICE</t>
  </si>
  <si>
    <t>GOLAR KELVIN</t>
  </si>
  <si>
    <t>GOLAR MAZO</t>
  </si>
  <si>
    <t>GOLAR PENGUIN</t>
  </si>
  <si>
    <t>GOLAR SNOW</t>
  </si>
  <si>
    <t>GOLD EAGLE</t>
  </si>
  <si>
    <t>GOLD GEMINI</t>
  </si>
  <si>
    <t>GOLD LUCKY</t>
  </si>
  <si>
    <t>GOLD MEI</t>
  </si>
  <si>
    <t>GOLD POINT</t>
  </si>
  <si>
    <t>GOLD RIVER</t>
  </si>
  <si>
    <t>GOLD SAND</t>
  </si>
  <si>
    <t>GOLD STAR</t>
  </si>
  <si>
    <t>GOLD STAR 3</t>
  </si>
  <si>
    <t>GOLDEN    WAVE</t>
  </si>
  <si>
    <t>GOLDEN  ENTERPRISE</t>
  </si>
  <si>
    <t>GOLDEN 138</t>
  </si>
  <si>
    <t>GOLDEN 168</t>
  </si>
  <si>
    <t>GOLDEN ACCORD</t>
  </si>
  <si>
    <t>GOLDEN ACE</t>
  </si>
  <si>
    <t>GOLDEN AI HANA</t>
  </si>
  <si>
    <t>GOLDEN ARIES</t>
  </si>
  <si>
    <t>GOLDEN ASO</t>
  </si>
  <si>
    <t>GOLDEN AVENUE</t>
  </si>
  <si>
    <t>GOLDEN BARNET</t>
  </si>
  <si>
    <t>GOLDEN BEIJING</t>
  </si>
  <si>
    <t>GOLDEN BELL</t>
  </si>
  <si>
    <t>GOLDEN BELLE HANA</t>
  </si>
  <si>
    <t>GOLDEN BEXLEY</t>
  </si>
  <si>
    <t>GOLDEN BIRD</t>
  </si>
  <si>
    <t>GOLDEN BRAVO</t>
  </si>
  <si>
    <t>GOLDEN BRILLIANT</t>
  </si>
  <si>
    <t>GOLDEN CATHRINE</t>
  </si>
  <si>
    <t>GOLDEN CECILIE</t>
  </si>
  <si>
    <t>GOLDEN CHIE</t>
  </si>
  <si>
    <t>GOLDEN CIRRUS</t>
  </si>
  <si>
    <t>GOLDEN CONCORD</t>
  </si>
  <si>
    <t>GOLDEN COVENANT</t>
  </si>
  <si>
    <t>GOLDEN CREATION</t>
  </si>
  <si>
    <t>GOLDEN CREST</t>
  </si>
  <si>
    <t>GOLDEN CROWN</t>
  </si>
  <si>
    <t>GOLDEN CUMULUS</t>
  </si>
  <si>
    <t>GOLDEN CYGNUS</t>
  </si>
  <si>
    <t>GOLDEN DAISY</t>
  </si>
  <si>
    <t>GOLDEN DENISE</t>
  </si>
  <si>
    <t>GOLDEN DESTINY</t>
  </si>
  <si>
    <t>GOLDEN DOMINANCE</t>
  </si>
  <si>
    <t>GOLDEN DRAGON 138</t>
  </si>
  <si>
    <t>GOLDEN DRAGON 238</t>
  </si>
  <si>
    <t>GOLDEN DRAGON 288</t>
  </si>
  <si>
    <t>GOLDEN DRAGON 328</t>
  </si>
  <si>
    <t>GOLDEN DRAGON 338</t>
  </si>
  <si>
    <t>GOLDEN DYNASTY</t>
  </si>
  <si>
    <t>GOLDEN EAGLE</t>
  </si>
  <si>
    <t>GOLDEN EMINENCE</t>
  </si>
  <si>
    <t>GOLDEN ENDURANCE</t>
  </si>
  <si>
    <t>GOLDEN ENERGY</t>
  </si>
  <si>
    <t>GOLDEN FAITH</t>
  </si>
  <si>
    <t>GOLDEN FAREAST</t>
  </si>
  <si>
    <t>GOLDEN FENG</t>
  </si>
  <si>
    <t>GOLDEN FERRY</t>
  </si>
  <si>
    <t>GOLDEN FINSBURY</t>
  </si>
  <si>
    <t>GOLDEN FORTUNE</t>
  </si>
  <si>
    <t>GOLDEN FUTURE</t>
  </si>
  <si>
    <t>GOLDEN GEMINI</t>
  </si>
  <si>
    <t>GOLDEN GLORY</t>
  </si>
  <si>
    <t>GOLDEN GRACE</t>
  </si>
  <si>
    <t>GOLDEN HANA</t>
  </si>
  <si>
    <t>GOLDEN HAWK</t>
  </si>
  <si>
    <t>GOLDEN HEIWA</t>
  </si>
  <si>
    <t>GOLDEN HOPE</t>
  </si>
  <si>
    <t>GOLDEN HORIZON</t>
  </si>
  <si>
    <t>GOLDEN ICE</t>
  </si>
  <si>
    <t>GOLDEN ISLAND</t>
  </si>
  <si>
    <t>GOLDEN IZUMI</t>
  </si>
  <si>
    <t>GOLDEN JOY HANA</t>
  </si>
  <si>
    <t>GOLDEN JUBILEE</t>
  </si>
  <si>
    <t>GOLDEN JUBILEE     !</t>
  </si>
  <si>
    <t>GOLDEN JUPITER</t>
  </si>
  <si>
    <t>GOLDEN KAROO</t>
  </si>
  <si>
    <t>GOLDEN KATHRINE</t>
  </si>
  <si>
    <t>GOLDEN KEY HANA</t>
  </si>
  <si>
    <t>GOLDEN KIKU</t>
  </si>
  <si>
    <t>GOLDEN LEO</t>
  </si>
  <si>
    <t>GOLDEN LYDERHORN</t>
  </si>
  <si>
    <t>GOLDEN MAGNUM</t>
  </si>
  <si>
    <t>GOLDEN MERCURY</t>
  </si>
  <si>
    <t>GOLDEN NEXUS</t>
  </si>
  <si>
    <t>GOLDEN NORI</t>
  </si>
  <si>
    <t>GOLDEN OAK</t>
  </si>
  <si>
    <t>GOLDEN OCEAN</t>
  </si>
  <si>
    <t>GOLDEN OCEANIA</t>
  </si>
  <si>
    <t>GOLDEN OPPORTUNITY</t>
  </si>
  <si>
    <t>GOLDEN OPUS</t>
  </si>
  <si>
    <t>GOLDEN ORION</t>
  </si>
  <si>
    <t>GOLDEN PACIFIC</t>
  </si>
  <si>
    <t>GOLDEN PIONEER</t>
  </si>
  <si>
    <t>GOLDEN PRIDE</t>
  </si>
  <si>
    <t>GOLDEN PROCYON</t>
  </si>
  <si>
    <t>GOLDEN PROSPEROUS</t>
  </si>
  <si>
    <t>GOLDEN RAINBOW</t>
  </si>
  <si>
    <t>GOLDEN RAY</t>
  </si>
  <si>
    <t>GOLDEN RESOLUTION</t>
  </si>
  <si>
    <t>GOLDEN RESOURCE</t>
  </si>
  <si>
    <t>GOLDEN SAGUENAY</t>
  </si>
  <si>
    <t>GOLDEN SAILING</t>
  </si>
  <si>
    <t>GOLDEN SAKURA</t>
  </si>
  <si>
    <t>GOLDEN SAVANNAH</t>
  </si>
  <si>
    <t>GOLDEN SCAPE</t>
  </si>
  <si>
    <t>GOLDEN SEA</t>
  </si>
  <si>
    <t>GOLDEN SEAS</t>
  </si>
  <si>
    <t>GOLDEN SHANGHAI</t>
  </si>
  <si>
    <t>GOLDEN SHINE NO.2</t>
  </si>
  <si>
    <t>GOLDEN SHINER</t>
  </si>
  <si>
    <t>GOLDEN SHOWER ACE</t>
  </si>
  <si>
    <t>GOLDEN SHUI</t>
  </si>
  <si>
    <t>GOLDEN SIRIUS</t>
  </si>
  <si>
    <t>GOLDEN SKY HANA</t>
  </si>
  <si>
    <t>GOLDEN SKY1</t>
  </si>
  <si>
    <t>GOLDEN SPRING</t>
  </si>
  <si>
    <t>GOLDEN STAR</t>
  </si>
  <si>
    <t>GOLDEN STATE</t>
  </si>
  <si>
    <t>GOLDEN STRENGTH</t>
  </si>
  <si>
    <t>GOLDEN SUEK</t>
  </si>
  <si>
    <t>GOLDEN SURABAYA</t>
  </si>
  <si>
    <t>GOLDEN SWIFT</t>
  </si>
  <si>
    <t>GOLDEN TAKA</t>
  </si>
  <si>
    <t>GOLDEN TAURUS</t>
  </si>
  <si>
    <t>GOLDEN TIFFANY</t>
  </si>
  <si>
    <t>GOLDEN TOP</t>
  </si>
  <si>
    <t>GOLDEN TRADER</t>
  </si>
  <si>
    <t>GOLDEN TRADER I</t>
  </si>
  <si>
    <t>GOLDEN TRUST</t>
  </si>
  <si>
    <t>GOLDEN UNITY</t>
  </si>
  <si>
    <t>GOLDEN VIRGINIA</t>
  </si>
  <si>
    <t>GOLDEN VIRGO</t>
  </si>
  <si>
    <t>GOLDEN VOYAGE</t>
  </si>
  <si>
    <t>GOLDEN WELL</t>
  </si>
  <si>
    <t>GOLDEN WINGS</t>
  </si>
  <si>
    <t>GOLDEN WISH</t>
  </si>
  <si>
    <t>GOLDEN YOSA</t>
  </si>
  <si>
    <t>GOLDEN Z</t>
  </si>
  <si>
    <t>GOLDEN ZHOUSHAN</t>
  </si>
  <si>
    <t>GOLDEN_CRUX_NO.17</t>
  </si>
  <si>
    <t>GOLDEN_SOURCE 01</t>
  </si>
  <si>
    <t>GOLDENAMBROSIA</t>
  </si>
  <si>
    <t>GOLDENGATE PARK</t>
  </si>
  <si>
    <t>GOLDENSTAR</t>
  </si>
  <si>
    <t>GOLF</t>
  </si>
  <si>
    <t>GOLFA I</t>
  </si>
  <si>
    <t>GOLFA,III</t>
  </si>
  <si>
    <t>GOLFSTRAUM</t>
  </si>
  <si>
    <t>GOLIATH</t>
  </si>
  <si>
    <t>GOLSAN</t>
  </si>
  <si>
    <t>GOLSAR</t>
  </si>
  <si>
    <t>GOMERA</t>
  </si>
  <si>
    <t>GONDOLA</t>
  </si>
  <si>
    <t>GONG YIN 1</t>
  </si>
  <si>
    <t>GOOD</t>
  </si>
  <si>
    <t>GOOD HOPE MAX</t>
  </si>
  <si>
    <t>GOOD LUCK I</t>
  </si>
  <si>
    <t>GOOD PURPOSE</t>
  </si>
  <si>
    <t>GOODFAITH</t>
  </si>
  <si>
    <t>GOODNESS</t>
  </si>
  <si>
    <t>GOODWILL</t>
  </si>
  <si>
    <t>GOODWILL T</t>
  </si>
  <si>
    <t>GOODWOOD</t>
  </si>
  <si>
    <t>GOONYELLA TRADER</t>
  </si>
  <si>
    <t>GOONZARAN</t>
  </si>
  <si>
    <t>GOORYONG</t>
  </si>
  <si>
    <t>GORA</t>
  </si>
  <si>
    <t>GORG</t>
  </si>
  <si>
    <t>GORGONA</t>
  </si>
  <si>
    <t>GORNOZAVODSK</t>
  </si>
  <si>
    <t>GOSPASNIJEZNA</t>
  </si>
  <si>
    <t>GOTEBORG</t>
  </si>
  <si>
    <t>GOTIA</t>
  </si>
  <si>
    <t>GOTLAND</t>
  </si>
  <si>
    <t>GOTLAND ALIYA</t>
  </si>
  <si>
    <t>GOTLAND CAROLINA</t>
  </si>
  <si>
    <t>GOTLAND MARIEANN</t>
  </si>
  <si>
    <t>GOTLAND SOFIA</t>
  </si>
  <si>
    <t>GOURAYA</t>
  </si>
  <si>
    <t>GOURNIATI</t>
  </si>
  <si>
    <t>GOUTAMARU</t>
  </si>
  <si>
    <t>GOZDE BAYRAKTAR</t>
  </si>
  <si>
    <t>GP B2</t>
  </si>
  <si>
    <t>GP B3</t>
  </si>
  <si>
    <t>GP T1</t>
  </si>
  <si>
    <t>GQAN_SAINT_ANN</t>
  </si>
  <si>
    <t>GR. COSTA D'AVORIO</t>
  </si>
  <si>
    <t>GRACE</t>
  </si>
  <si>
    <t>GRACE C</t>
  </si>
  <si>
    <t>GRACE CASABLANCA</t>
  </si>
  <si>
    <t>GRACE FUTURE</t>
  </si>
  <si>
    <t>GRACE I</t>
  </si>
  <si>
    <t>GRACE OCEAN</t>
  </si>
  <si>
    <t>GRACE PIONEER</t>
  </si>
  <si>
    <t>GRACE RIVER</t>
  </si>
  <si>
    <t>GRACE S</t>
  </si>
  <si>
    <t>GRACE SAMBU</t>
  </si>
  <si>
    <t>GRACE VICTORIA</t>
  </si>
  <si>
    <t>GRACEFUL MADONNA</t>
  </si>
  <si>
    <t>GRACIOUS ETERNITY</t>
  </si>
  <si>
    <t>GRADE ONE MANJUNG 7</t>
  </si>
  <si>
    <t>GRAFF</t>
  </si>
  <si>
    <t>GRAIG CARDIFF</t>
  </si>
  <si>
    <t>GRAIG ROTTERDAM</t>
  </si>
  <si>
    <t>GRAIN GLORY</t>
  </si>
  <si>
    <t>GRAIN MAY</t>
  </si>
  <si>
    <t>GRAIN PEARL</t>
  </si>
  <si>
    <t>GRAJAU</t>
  </si>
  <si>
    <t>GRAL</t>
  </si>
  <si>
    <t>GRAMPIAN EXPLORER</t>
  </si>
  <si>
    <t>GRAN COUVA</t>
  </si>
  <si>
    <t>GRAN TRADER</t>
  </si>
  <si>
    <t>GRANAT</t>
  </si>
  <si>
    <t>GRANATO</t>
  </si>
  <si>
    <t>GRANCE</t>
  </si>
  <si>
    <t>GRAND</t>
  </si>
  <si>
    <t>GRAND ACE1</t>
  </si>
  <si>
    <t>GRAND ACE10</t>
  </si>
  <si>
    <t>GRAND ACE11</t>
  </si>
  <si>
    <t>GRAND ACE12</t>
  </si>
  <si>
    <t>GRAND ACE2</t>
  </si>
  <si>
    <t>GRAND ACE5</t>
  </si>
  <si>
    <t>GRAND ACE6</t>
  </si>
  <si>
    <t>GRAND ACE7</t>
  </si>
  <si>
    <t>GRAND ASANO</t>
  </si>
  <si>
    <t>GRAND BREAKER</t>
  </si>
  <si>
    <t>GRAND BRIDGE</t>
  </si>
  <si>
    <t>GRAND CANYON II</t>
  </si>
  <si>
    <t>GRAND CENTURY</t>
  </si>
  <si>
    <t>GRAND CONCORD</t>
  </si>
  <si>
    <t>GRAND DEMETER</t>
  </si>
  <si>
    <t>GRAND DIONYSUS</t>
  </si>
  <si>
    <t>GRAND FAITH</t>
  </si>
  <si>
    <t>GRAND FUTURE</t>
  </si>
  <si>
    <t>GRAND HERMES</t>
  </si>
  <si>
    <t>GRAND HOPE</t>
  </si>
  <si>
    <t>GRAND HORIZON</t>
  </si>
  <si>
    <t>GRAND KARO</t>
  </si>
  <si>
    <t>GRAND MUSE</t>
  </si>
  <si>
    <t>GRAND OCEAN</t>
  </si>
  <si>
    <t>GRAND OSCAR</t>
  </si>
  <si>
    <t>GRAND PIONEER</t>
  </si>
  <si>
    <t>GRAND RODOSI</t>
  </si>
  <si>
    <t>GRAND ROYAL</t>
  </si>
  <si>
    <t>GRAND SEA</t>
  </si>
  <si>
    <t>GRAND SKY</t>
  </si>
  <si>
    <t>GRAND TAJIMA</t>
  </si>
  <si>
    <t>GRAND THALIA</t>
  </si>
  <si>
    <t>GRAND VENTURE</t>
  </si>
  <si>
    <t>GRAND WAY</t>
  </si>
  <si>
    <t>GRAND_OCEAN</t>
  </si>
  <si>
    <t>GRANDE ABIDJAN</t>
  </si>
  <si>
    <t>GRANDE AMBURGO</t>
  </si>
  <si>
    <t>GRANDE AMERICA</t>
  </si>
  <si>
    <t>GRANDE ANGOLA</t>
  </si>
  <si>
    <t>GRANDE BENIN</t>
  </si>
  <si>
    <t>GRANDE BUENOS AIRES</t>
  </si>
  <si>
    <t>GRANDE CAMEROON</t>
  </si>
  <si>
    <t>GRANDE CONGO</t>
  </si>
  <si>
    <t>GRANDE COTONOU</t>
  </si>
  <si>
    <t>GRANDE DAKAR</t>
  </si>
  <si>
    <t>GRANDE FORTUNA</t>
  </si>
  <si>
    <t>GRANDE FRANCIA</t>
  </si>
  <si>
    <t>GRANDE GABON</t>
  </si>
  <si>
    <t>GRANDE GHANA</t>
  </si>
  <si>
    <t>GRANDE GUINEA</t>
  </si>
  <si>
    <t>GRANDE LAGOS</t>
  </si>
  <si>
    <t>GRANDE LUANDA</t>
  </si>
  <si>
    <t>GRANDE MAROCCO</t>
  </si>
  <si>
    <t>GRANDE NIGERIA</t>
  </si>
  <si>
    <t>GRANDE RIVIERE</t>
  </si>
  <si>
    <t>GRANDE SAN PAOLO</t>
  </si>
  <si>
    <t>GRANDE SENEGAL</t>
  </si>
  <si>
    <t>GRANDE SIERRA LEONE</t>
  </si>
  <si>
    <t>GRANDE SOLARIS</t>
  </si>
  <si>
    <t>GRANDE TEMA</t>
  </si>
  <si>
    <t>GRANDE TOGO</t>
  </si>
  <si>
    <t>GRANDSEA</t>
  </si>
  <si>
    <t>GRANDSOAR</t>
  </si>
  <si>
    <t>GRANDUNION</t>
  </si>
  <si>
    <t>GRANDWAY STAR</t>
  </si>
  <si>
    <t>GRANUAILE</t>
  </si>
  <si>
    <t>GRANVILLE C MCCALL</t>
  </si>
  <si>
    <t>GRAZIA</t>
  </si>
  <si>
    <t>GRAZIA BOTTIGLIERI</t>
  </si>
  <si>
    <t>GREASY</t>
  </si>
  <si>
    <t>GREAT</t>
  </si>
  <si>
    <t>GREAT 61</t>
  </si>
  <si>
    <t>GREAT AMBITION</t>
  </si>
  <si>
    <t>GREAT AMITY</t>
  </si>
  <si>
    <t>GREAT ANIMATION</t>
  </si>
  <si>
    <t>GREAT ARSENAL</t>
  </si>
  <si>
    <t>GREAT ASPIRATION</t>
  </si>
  <si>
    <t>GREAT BLESS</t>
  </si>
  <si>
    <t>GREAT BLOSSOM</t>
  </si>
  <si>
    <t>GREAT BRIGHT</t>
  </si>
  <si>
    <t>GREAT CALM</t>
  </si>
  <si>
    <t>GREAT CHALLENGER</t>
  </si>
  <si>
    <t>GREAT CHEER</t>
  </si>
  <si>
    <t>GREAT CRANE</t>
  </si>
  <si>
    <t>GREAT DIABLO</t>
  </si>
  <si>
    <t>GREAT DOLPHIN</t>
  </si>
  <si>
    <t>GREAT DREAM</t>
  </si>
  <si>
    <t>GREAT DYNASTY</t>
  </si>
  <si>
    <t>GREAT EASTERN</t>
  </si>
  <si>
    <t>GREAT ETERNITY</t>
  </si>
  <si>
    <t>GREAT FLUENCY</t>
  </si>
  <si>
    <t>GREAT FORTUNE</t>
  </si>
  <si>
    <t>GREAT FRIENDSHIP</t>
  </si>
  <si>
    <t>GREAT GAIN</t>
  </si>
  <si>
    <t>GREAT GLEN</t>
  </si>
  <si>
    <t>GREAT GLORY</t>
  </si>
  <si>
    <t>GREAT HAN</t>
  </si>
  <si>
    <t>GREAT HAPPY</t>
  </si>
  <si>
    <t>GREAT HEBEI</t>
  </si>
  <si>
    <t>GREAT HONOR</t>
  </si>
  <si>
    <t>GREAT IMMENSITY</t>
  </si>
  <si>
    <t>GREAT INTELLIGENCE</t>
  </si>
  <si>
    <t>GREAT JADE</t>
  </si>
  <si>
    <t>GREAT JIN</t>
  </si>
  <si>
    <t>GREAT LADY</t>
  </si>
  <si>
    <t>GREAT LEGEND</t>
  </si>
  <si>
    <t>GREAT LOYALTY</t>
  </si>
  <si>
    <t>GREAT LUCK</t>
  </si>
  <si>
    <t>GREAT MANTA</t>
  </si>
  <si>
    <t>GREAT MARY</t>
  </si>
  <si>
    <t>GREAT MORNING</t>
  </si>
  <si>
    <t>GREAT MOTION</t>
  </si>
  <si>
    <t>GREAT NAVIGATOR</t>
  </si>
  <si>
    <t>GREAT PERSEUS</t>
  </si>
  <si>
    <t>GREAT PRAISE</t>
  </si>
  <si>
    <t>GREAT PRESTIGE</t>
  </si>
  <si>
    <t>GREAT PROSPERITY</t>
  </si>
  <si>
    <t>GREAT QIN</t>
  </si>
  <si>
    <t>GREAT RAINBOW</t>
  </si>
  <si>
    <t>GREAT RESOURCE</t>
  </si>
  <si>
    <t>GREAT REWARD</t>
  </si>
  <si>
    <t>GREAT RICH</t>
  </si>
  <si>
    <t>GREAT RIVER</t>
  </si>
  <si>
    <t>GREAT ROYAL</t>
  </si>
  <si>
    <t>GREAT SCENERY</t>
  </si>
  <si>
    <t>GREAT SONG</t>
  </si>
  <si>
    <t>GREAT SPRING</t>
  </si>
  <si>
    <t>GREAT STAR</t>
  </si>
  <si>
    <t>GREAT SUCCESS</t>
  </si>
  <si>
    <t>GREAT SUI</t>
  </si>
  <si>
    <t>GREAT SUMMER</t>
  </si>
  <si>
    <t>GREAT TANG</t>
  </si>
  <si>
    <t>GREAT TRUST DRAGON 1</t>
  </si>
  <si>
    <t>GREAT TRUST DRAGON 2</t>
  </si>
  <si>
    <t>GREAT WEATH</t>
  </si>
  <si>
    <t>GREAT WHITE</t>
  </si>
  <si>
    <t>GREAT YUAN</t>
  </si>
  <si>
    <t>GREAT ZHOU</t>
  </si>
  <si>
    <t>GREATSHIP PRACHI</t>
  </si>
  <si>
    <t>GREATSHIP RASHI</t>
  </si>
  <si>
    <t>GREBE ARROW</t>
  </si>
  <si>
    <t>GREBE BULKER</t>
  </si>
  <si>
    <t>GREEN BELAIT</t>
  </si>
  <si>
    <t>GREEN CEDAR</t>
  </si>
  <si>
    <t>GREEN ENERGY</t>
  </si>
  <si>
    <t>GREEN HELLAS</t>
  </si>
  <si>
    <t>GREEN HOPE</t>
  </si>
  <si>
    <t>GREEN ISLAND</t>
  </si>
  <si>
    <t>GREEN LAND</t>
  </si>
  <si>
    <t>GREEN LIGHT</t>
  </si>
  <si>
    <t>GREEN MARU N0.8</t>
  </si>
  <si>
    <t>GREEN MOUNTAIN</t>
  </si>
  <si>
    <t>GREEN OAK</t>
  </si>
  <si>
    <t>GREEN PEGASUS</t>
  </si>
  <si>
    <t>GREEN PHOENIX</t>
  </si>
  <si>
    <t>GREEN PINE</t>
  </si>
  <si>
    <t>GREEN PIONEER</t>
  </si>
  <si>
    <t>GREEN PLANET</t>
  </si>
  <si>
    <t>GREEN POINT</t>
  </si>
  <si>
    <t>GREEN POWER</t>
  </si>
  <si>
    <t>GREEN RAY</t>
  </si>
  <si>
    <t>GREEN SAPPHIRE</t>
  </si>
  <si>
    <t>GREEN SEA</t>
  </si>
  <si>
    <t>GREEN SKY</t>
  </si>
  <si>
    <t>GREEN STARS</t>
  </si>
  <si>
    <t>GREENER</t>
  </si>
  <si>
    <t>GREENERY SEA</t>
  </si>
  <si>
    <t>GREENLAND</t>
  </si>
  <si>
    <t>GREENLIGHT</t>
  </si>
  <si>
    <t>GREENOIL</t>
  </si>
  <si>
    <t>GREENTEC</t>
  </si>
  <si>
    <t>GREENWICH PARK</t>
  </si>
  <si>
    <t>GREENWICH PROGRESS</t>
  </si>
  <si>
    <t>GREENWING</t>
  </si>
  <si>
    <t>GREMIO</t>
  </si>
  <si>
    <t>GRENA KNUTSEN</t>
  </si>
  <si>
    <t>GRENDON</t>
  </si>
  <si>
    <t>GRETA</t>
  </si>
  <si>
    <t>GRETA C</t>
  </si>
  <si>
    <t>GRETA KOSAN</t>
  </si>
  <si>
    <t>GRETA SELMER</t>
  </si>
  <si>
    <t>GREY CUP</t>
  </si>
  <si>
    <t>GREY FOX</t>
  </si>
  <si>
    <t>GREY SHARK</t>
  </si>
  <si>
    <t>GREYMAN EXPRESS</t>
  </si>
  <si>
    <t>GRIETJE</t>
  </si>
  <si>
    <t>GRIFFON</t>
  </si>
  <si>
    <t>GRIFTBOR</t>
  </si>
  <si>
    <t>GRIFTBORG</t>
  </si>
  <si>
    <t>GRIGORIY BUGROV</t>
  </si>
  <si>
    <t>GRIGORY MALOV</t>
  </si>
  <si>
    <t>GRIKOS</t>
  </si>
  <si>
    <t>GRIMM</t>
  </si>
  <si>
    <t>GRINDANGER</t>
  </si>
  <si>
    <t>GRINNA</t>
  </si>
  <si>
    <t>GRIYA BORNEO</t>
  </si>
  <si>
    <t>GRONA AALSUM</t>
  </si>
  <si>
    <t>GRONA BIESSUM</t>
  </si>
  <si>
    <t>GRONA MARSUM</t>
  </si>
  <si>
    <t>GRONA NANSUM</t>
  </si>
  <si>
    <t>GROUPER</t>
  </si>
  <si>
    <t>GROUSE ARROW</t>
  </si>
  <si>
    <t>GRUA FLOTANTE GF2</t>
  </si>
  <si>
    <t>GRUMANT</t>
  </si>
  <si>
    <t>GS ANGEL</t>
  </si>
  <si>
    <t>GS NIKE</t>
  </si>
  <si>
    <t>GS SPRING</t>
  </si>
  <si>
    <t>GSF CELTIC SEA</t>
  </si>
  <si>
    <t>GSF HIGH ISLAND IX</t>
  </si>
  <si>
    <t>GSN UNITY</t>
  </si>
  <si>
    <t>GSP ALTAIR</t>
  </si>
  <si>
    <t>GSP BIGFOOT 2</t>
  </si>
  <si>
    <t>GSP CENTAURUS</t>
  </si>
  <si>
    <t>GSP GRANIT</t>
  </si>
  <si>
    <t>GSP JUPITER</t>
  </si>
  <si>
    <t>GSP LYRA</t>
  </si>
  <si>
    <t>GSP PEGASUS</t>
  </si>
  <si>
    <t>GSW ADVENTURE</t>
  </si>
  <si>
    <t>GSW FABULOUS</t>
  </si>
  <si>
    <t>GSW FIGHTER</t>
  </si>
  <si>
    <t>GSW FORWARD</t>
  </si>
  <si>
    <t>GSW FRONTIER</t>
  </si>
  <si>
    <t>GSW FUTURE</t>
  </si>
  <si>
    <t>GT STAR</t>
  </si>
  <si>
    <t>GUA0</t>
  </si>
  <si>
    <t>GUADALUPE</t>
  </si>
  <si>
    <t>GUAN HAI 308</t>
  </si>
  <si>
    <t>GUAN HAI ZHAO YANG</t>
  </si>
  <si>
    <t>GUANABARA BAY</t>
  </si>
  <si>
    <t>GUANACO</t>
  </si>
  <si>
    <t>GUANARTEME</t>
  </si>
  <si>
    <t>GUANG HUA</t>
  </si>
  <si>
    <t>GUANG HUA 16</t>
  </si>
  <si>
    <t>GUANG HUA6</t>
  </si>
  <si>
    <t>GUANG HUI 316</t>
  </si>
  <si>
    <t>GUANG HUI 318</t>
  </si>
  <si>
    <t>GUANG HUI 319</t>
  </si>
  <si>
    <t>GUANG HUI 616</t>
  </si>
  <si>
    <t>GUANG HUI 618</t>
  </si>
  <si>
    <t>GUANG HUI 619</t>
  </si>
  <si>
    <t>GUANG HUI 626</t>
  </si>
  <si>
    <t>GUANG HUI 628</t>
  </si>
  <si>
    <t>GUANG HUI 629</t>
  </si>
  <si>
    <t>GUANG HUI 636</t>
  </si>
  <si>
    <t>GUANG HUI 638</t>
  </si>
  <si>
    <t>GUANG LIAN</t>
  </si>
  <si>
    <t>GUANG MA 1</t>
  </si>
  <si>
    <t>GUANG MAO</t>
  </si>
  <si>
    <t>GUANG MING FENG</t>
  </si>
  <si>
    <t>GUANG PING</t>
  </si>
  <si>
    <t>GUANG QIAN</t>
  </si>
  <si>
    <t>GUANG RONG</t>
  </si>
  <si>
    <t>GUANG RONG 8</t>
  </si>
  <si>
    <t>GUANG XING</t>
  </si>
  <si>
    <t>GUANG XING ZHOU</t>
  </si>
  <si>
    <t>GUANG YUAN</t>
  </si>
  <si>
    <t>GUANG YUE</t>
  </si>
  <si>
    <t>GUANG ZHOU FA ZHAN 3</t>
  </si>
  <si>
    <t>GUANG ZHOU FA ZHAN 4</t>
  </si>
  <si>
    <t>GUANG ZHOU FA ZHAN 5</t>
  </si>
  <si>
    <t>GUANG ZHOU HAO</t>
  </si>
  <si>
    <t>GUANG ZHU</t>
  </si>
  <si>
    <t>GUANGHUI326</t>
  </si>
  <si>
    <t>GUANGHUI328</t>
  </si>
  <si>
    <t>GUANGHUI329</t>
  </si>
  <si>
    <t>GUANGZHONG</t>
  </si>
  <si>
    <t>GUANGZHOU</t>
  </si>
  <si>
    <t>GUAPORE</t>
  </si>
  <si>
    <t>GUARA</t>
  </si>
  <si>
    <t>GUARDIANSHIP</t>
  </si>
  <si>
    <t>GUARUJA</t>
  </si>
  <si>
    <t>GUAYAS II</t>
  </si>
  <si>
    <t>GUAZAPA I</t>
  </si>
  <si>
    <t>GUBERT TIDE</t>
  </si>
  <si>
    <t>GUGLIELMO G.</t>
  </si>
  <si>
    <t>GUHI MAS</t>
  </si>
  <si>
    <t>GUI FEI</t>
  </si>
  <si>
    <t>GUIMARAES</t>
  </si>
  <si>
    <t>GULER</t>
  </si>
  <si>
    <t>GULF</t>
  </si>
  <si>
    <t>GULF ANGEL</t>
  </si>
  <si>
    <t>GULF BAYNUNAH</t>
  </si>
  <si>
    <t>GULF CITY</t>
  </si>
  <si>
    <t>GULF COAST</t>
  </si>
  <si>
    <t>GULF DEFFI</t>
  </si>
  <si>
    <t>GULF DOVE</t>
  </si>
  <si>
    <t>GULF DRILLER III</t>
  </si>
  <si>
    <t>GULF ELAN</t>
  </si>
  <si>
    <t>GULF ESPRIT</t>
  </si>
  <si>
    <t>GULF EXPRESS</t>
  </si>
  <si>
    <t>GULF FANATIR</t>
  </si>
  <si>
    <t>GULF GLOW 1</t>
  </si>
  <si>
    <t>GULF GLOW II</t>
  </si>
  <si>
    <t>GULF HARVEST</t>
  </si>
  <si>
    <t>GULF HONOR</t>
  </si>
  <si>
    <t>GULF HORIZON</t>
  </si>
  <si>
    <t>GULF HUWAYLAT</t>
  </si>
  <si>
    <t>GULF JALMUDA</t>
  </si>
  <si>
    <t>GULF JUMEIRAH</t>
  </si>
  <si>
    <t>GULF LION</t>
  </si>
  <si>
    <t>GULF MEWS</t>
  </si>
  <si>
    <t>GULF MIST</t>
  </si>
  <si>
    <t>GULF MOON</t>
  </si>
  <si>
    <t>GULF MUTTRAH</t>
  </si>
  <si>
    <t>GULF PEARL</t>
  </si>
  <si>
    <t>GULF PETROLEUM I</t>
  </si>
  <si>
    <t>GULF PRINCESS</t>
  </si>
  <si>
    <t>GULF PROJECT</t>
  </si>
  <si>
    <t>GULF RASTAQ</t>
  </si>
  <si>
    <t>GULF RIO</t>
  </si>
  <si>
    <t>GULF RIVER</t>
  </si>
  <si>
    <t>GULF SPIRIT</t>
  </si>
  <si>
    <t>GULF SPRINTER</t>
  </si>
  <si>
    <t>GULF STREAM</t>
  </si>
  <si>
    <t>GULF TRADER</t>
  </si>
  <si>
    <t>GULF VALOUR</t>
  </si>
  <si>
    <t>GULF VISION</t>
  </si>
  <si>
    <t>GULFSTREAM EXPRESS</t>
  </si>
  <si>
    <t>GULFTRADER</t>
  </si>
  <si>
    <t>GULHOLMEN</t>
  </si>
  <si>
    <t>GULIZAR ANA</t>
  </si>
  <si>
    <t>GULLAAS</t>
  </si>
  <si>
    <t>GULLHA</t>
  </si>
  <si>
    <t>GULLUK</t>
  </si>
  <si>
    <t>GULLWING</t>
  </si>
  <si>
    <t>GULMAR</t>
  </si>
  <si>
    <t>GUM,U)NG</t>
  </si>
  <si>
    <t>GUMA</t>
  </si>
  <si>
    <t>GUNA</t>
  </si>
  <si>
    <t>GUNDEM 3</t>
  </si>
  <si>
    <t>GUNDEM MAKBULE</t>
  </si>
  <si>
    <t>GUNDEM SERRA</t>
  </si>
  <si>
    <t>GUNDEM-2</t>
  </si>
  <si>
    <t>GUNDOGDU 1</t>
  </si>
  <si>
    <t>GUNEYIN</t>
  </si>
  <si>
    <t>GUNGA</t>
  </si>
  <si>
    <t>GUNHILD KIRK</t>
  </si>
  <si>
    <t>GUO DIAN 1</t>
  </si>
  <si>
    <t>GUO DIAN 11</t>
  </si>
  <si>
    <t>GUO DIAN 12</t>
  </si>
  <si>
    <t>GUO DIAN 15</t>
  </si>
  <si>
    <t>GUO DIAN 16</t>
  </si>
  <si>
    <t>GUO DIAN 17</t>
  </si>
  <si>
    <t>GUO DIAN 18</t>
  </si>
  <si>
    <t>GUO DIAN 19</t>
  </si>
  <si>
    <t>GUO DIAN 2</t>
  </si>
  <si>
    <t>GUO DIAN 20</t>
  </si>
  <si>
    <t>GUO DIAN 26</t>
  </si>
  <si>
    <t>GUO DIAN 28</t>
  </si>
  <si>
    <t>GUO DIAN 32</t>
  </si>
  <si>
    <t>GUO DIAN 6</t>
  </si>
  <si>
    <t>GUO DIAN 7</t>
  </si>
  <si>
    <t>GUO DIAN 8</t>
  </si>
  <si>
    <t>GUO DIAN 9</t>
  </si>
  <si>
    <t>GUO LI</t>
  </si>
  <si>
    <t>GUO MAO 1</t>
  </si>
  <si>
    <t>GUO MAY</t>
  </si>
  <si>
    <t>GUO MING</t>
  </si>
  <si>
    <t>GUO SHUN</t>
  </si>
  <si>
    <t>GUO SHUN 12</t>
  </si>
  <si>
    <t>GUO SHUN 9</t>
  </si>
  <si>
    <t>GUO TOU 001</t>
  </si>
  <si>
    <t>GUO TOU 101</t>
  </si>
  <si>
    <t>GUO TOU 102</t>
  </si>
  <si>
    <t>GUO TOU 105</t>
  </si>
  <si>
    <t>GUO TOU 106</t>
  </si>
  <si>
    <t>GUO TOU 107</t>
  </si>
  <si>
    <t>GUO TOU 108</t>
  </si>
  <si>
    <t>GUO TOU 109</t>
  </si>
  <si>
    <t>GUO TOU 305</t>
  </si>
  <si>
    <t>GUO TOU103</t>
  </si>
  <si>
    <t>GUO XING 1</t>
  </si>
  <si>
    <t>GUO YUAN</t>
  </si>
  <si>
    <t>GUO YUAN  10</t>
  </si>
  <si>
    <t>GUO YUAN  8</t>
  </si>
  <si>
    <t>GUO YUAN 1</t>
  </si>
  <si>
    <t>GUO YUAN 12</t>
  </si>
  <si>
    <t>GUO YUAN 18</t>
  </si>
  <si>
    <t>GUO YUAN 20</t>
  </si>
  <si>
    <t>GUO YUAN 22</t>
  </si>
  <si>
    <t>GUO YUAN 3</t>
  </si>
  <si>
    <t>GUO YUAN 32</t>
  </si>
  <si>
    <t>GUO YUAN 6</t>
  </si>
  <si>
    <t>GUO YUAN 7</t>
  </si>
  <si>
    <t>GUO YUAN 9</t>
  </si>
  <si>
    <t>GUO YUAN11</t>
  </si>
  <si>
    <t>GUODIAN 10</t>
  </si>
  <si>
    <t>GUODIAN22</t>
  </si>
  <si>
    <t>GUOFENG FIRST</t>
  </si>
  <si>
    <t>GUOHONG</t>
  </si>
  <si>
    <t>GUOSHUN 21</t>
  </si>
  <si>
    <t>GUOSHUN13</t>
  </si>
  <si>
    <t>GUOSHUN15</t>
  </si>
  <si>
    <t>GUOSHUN16</t>
  </si>
  <si>
    <t>GUOTOU 303</t>
  </si>
  <si>
    <t>GUOYUAN 26</t>
  </si>
  <si>
    <t>GURBAN ABASOV</t>
  </si>
  <si>
    <t>GURON</t>
  </si>
  <si>
    <t>GURSIS</t>
  </si>
  <si>
    <t>GURUPA</t>
  </si>
  <si>
    <t>GURUPI</t>
  </si>
  <si>
    <t>GUSTAV MEYER</t>
  </si>
  <si>
    <t>GUSTAVE PERREAU</t>
  </si>
  <si>
    <t>GUSTAVO U</t>
  </si>
  <si>
    <t>GUYENNE</t>
  </si>
  <si>
    <t>GWENDOLEN</t>
  </si>
  <si>
    <t>GYAOA</t>
  </si>
  <si>
    <t>GYLE</t>
  </si>
  <si>
    <t>GYOKO MARU</t>
  </si>
  <si>
    <t>H S BRAVERY</t>
  </si>
  <si>
    <t>H&amp;S FAIRNESS</t>
  </si>
  <si>
    <t>H&amp;S PRUDENCE</t>
  </si>
  <si>
    <t>H&amp;S WISDOM</t>
  </si>
  <si>
    <t>H.C.HAGEMANN 1</t>
  </si>
  <si>
    <t>H.CAN</t>
  </si>
  <si>
    <t>H.ISMAIL KAPTANOGLU</t>
  </si>
  <si>
    <t>H.KAPTAN</t>
  </si>
  <si>
    <t>H.KEMAL KAPTAN</t>
  </si>
  <si>
    <t>H.SARIAHMETOGLU</t>
  </si>
  <si>
    <t>H1309</t>
  </si>
  <si>
    <t>H1313</t>
  </si>
  <si>
    <t>H1323</t>
  </si>
  <si>
    <t>H1335</t>
  </si>
  <si>
    <t>PR</t>
  </si>
  <si>
    <t>H1338</t>
  </si>
  <si>
    <t>H1355</t>
  </si>
  <si>
    <t>H1359</t>
  </si>
  <si>
    <t>H1370</t>
  </si>
  <si>
    <t>H1671A</t>
  </si>
  <si>
    <t>H1672</t>
  </si>
  <si>
    <t>H1672A</t>
  </si>
  <si>
    <t>H1673A</t>
  </si>
  <si>
    <t>H2536</t>
  </si>
  <si>
    <t>HA LONG BAY</t>
  </si>
  <si>
    <t>HA TBUNG 98</t>
  </si>
  <si>
    <t>HA TIEN 1</t>
  </si>
  <si>
    <t>HA TRUNG 27</t>
  </si>
  <si>
    <t>HA_HA</t>
  </si>
  <si>
    <t>HABAS</t>
  </si>
  <si>
    <t>HABIB EXPRESS</t>
  </si>
  <si>
    <t>HABIP BAYRAK</t>
  </si>
  <si>
    <t>HACEREANA</t>
  </si>
  <si>
    <t>HACHIEI MARU</t>
  </si>
  <si>
    <t>HACHIHANA MARU</t>
  </si>
  <si>
    <t>HACI ALI SARI</t>
  </si>
  <si>
    <t>HACI ARIF KAPTAN</t>
  </si>
  <si>
    <t>HACI EMINE ANA</t>
  </si>
  <si>
    <t>HACI FATMA ANA</t>
  </si>
  <si>
    <t>HACI HILMI-II</t>
  </si>
  <si>
    <t>HACI KOKSAL MATARACI</t>
  </si>
  <si>
    <t>HACI MEHMET KAPTAN</t>
  </si>
  <si>
    <t>HACI REYHAN ANA</t>
  </si>
  <si>
    <t>HACI RUSTU K</t>
  </si>
  <si>
    <t>HACI SUVARI</t>
  </si>
  <si>
    <t>HACI TELLI</t>
  </si>
  <si>
    <t>HADDAD 1</t>
  </si>
  <si>
    <t>HADI 19</t>
  </si>
  <si>
    <t>HADI 24</t>
  </si>
  <si>
    <t>HADI 34</t>
  </si>
  <si>
    <t>HADI 37</t>
  </si>
  <si>
    <t>HADI 46</t>
  </si>
  <si>
    <t>HADI III</t>
  </si>
  <si>
    <t>HADI V</t>
  </si>
  <si>
    <t>HADI38</t>
  </si>
  <si>
    <t>HADIA K</t>
  </si>
  <si>
    <t>HAE DO JI</t>
  </si>
  <si>
    <t>HAE SIN</t>
  </si>
  <si>
    <t>HAEDUCKOKPO</t>
  </si>
  <si>
    <t>HAEKUPOCEAN</t>
  </si>
  <si>
    <t>HAESUNG GAS</t>
  </si>
  <si>
    <t>HAFINA ANDROMEDA</t>
  </si>
  <si>
    <t>HAFIZE ANA</t>
  </si>
  <si>
    <t>HAFNIA ADAMELLO</t>
  </si>
  <si>
    <t>HAFNIA AFRICA</t>
  </si>
  <si>
    <t>HAFNIA AMERICA</t>
  </si>
  <si>
    <t>HAFNIA ANE</t>
  </si>
  <si>
    <t>HAFNIA ARCTIC</t>
  </si>
  <si>
    <t>HAFNIA ASIA</t>
  </si>
  <si>
    <t>HAFNIA ATLANTIC</t>
  </si>
  <si>
    <t>HAFNIA AUSTRALIA</t>
  </si>
  <si>
    <t>HAFNIA BERING</t>
  </si>
  <si>
    <t>HAFNIA CRUX</t>
  </si>
  <si>
    <t>HAFNIA EUROPE</t>
  </si>
  <si>
    <t>HAFNIA GREEN</t>
  </si>
  <si>
    <t>HAFNIA HOPE</t>
  </si>
  <si>
    <t>HAFNIA KARAVA</t>
  </si>
  <si>
    <t>HAFNIA LENE</t>
  </si>
  <si>
    <t>HAFNIA LEO</t>
  </si>
  <si>
    <t>HAFNIA LIBRA</t>
  </si>
  <si>
    <t>HAFNIA LUPUS</t>
  </si>
  <si>
    <t>HAFNIA MAGELLAN</t>
  </si>
  <si>
    <t>HAFNIA MALACCA</t>
  </si>
  <si>
    <t>HAFNIA NORDICA</t>
  </si>
  <si>
    <t>HAFNIA PEGASUS</t>
  </si>
  <si>
    <t>HAFNIA PHOENIX</t>
  </si>
  <si>
    <t>HAFNIA RAINIER</t>
  </si>
  <si>
    <t>HAFNIA ROBSON</t>
  </si>
  <si>
    <t>HAFNIA SOYA</t>
  </si>
  <si>
    <t>HAFNIA SUNDA</t>
  </si>
  <si>
    <t>HAFNIA VICTORIA</t>
  </si>
  <si>
    <t>HAG SAYED</t>
  </si>
  <si>
    <t>HAGEN</t>
  </si>
  <si>
    <t>HAGGERTY GIRLS</t>
  </si>
  <si>
    <t>HAGLAND BONA</t>
  </si>
  <si>
    <t>HAGLAND BORG</t>
  </si>
  <si>
    <t>HAGLAND BOSS</t>
  </si>
  <si>
    <t>HAGLAND CAPTAIN</t>
  </si>
  <si>
    <t>HAGLAND CHIEF</t>
  </si>
  <si>
    <t>HAGLAND SAGA</t>
  </si>
  <si>
    <t>HAI AN 16</t>
  </si>
  <si>
    <t>HAI AN CHENG</t>
  </si>
  <si>
    <t>HAI BAO</t>
  </si>
  <si>
    <t>HAI CHANG</t>
  </si>
  <si>
    <t>HAI CHANG 18</t>
  </si>
  <si>
    <t>HAI CHANG 19</t>
  </si>
  <si>
    <t>HAI CHANG DA LIAN</t>
  </si>
  <si>
    <t>HAI CHI</t>
  </si>
  <si>
    <t>HAI DA HAO</t>
  </si>
  <si>
    <t>HAI DAT  36</t>
  </si>
  <si>
    <t>HAI DAT 26</t>
  </si>
  <si>
    <t>HAI DU</t>
  </si>
  <si>
    <t>HAI DUONG 01</t>
  </si>
  <si>
    <t>HAI FA</t>
  </si>
  <si>
    <t>HAI FENG 896</t>
  </si>
  <si>
    <t>HAI FU</t>
  </si>
  <si>
    <t>HAI GONG YOU 302</t>
  </si>
  <si>
    <t>HAI GONG YOU 303</t>
  </si>
  <si>
    <t>HAI GONG YOU 306</t>
  </si>
  <si>
    <t>HAI HA 28</t>
  </si>
  <si>
    <t>HAI HA 88 !!!!**!!!!</t>
  </si>
  <si>
    <t>HAI HENG 8</t>
  </si>
  <si>
    <t>HAI HENG1</t>
  </si>
  <si>
    <t>HAI HONG</t>
  </si>
  <si>
    <t>HAI HUA</t>
  </si>
  <si>
    <t>HAI HUANG XING</t>
  </si>
  <si>
    <t>HAI JIN</t>
  </si>
  <si>
    <t>HAI JING</t>
  </si>
  <si>
    <t>HAI KANG</t>
  </si>
  <si>
    <t>HAI KE 66</t>
  </si>
  <si>
    <t>HAI KUO</t>
  </si>
  <si>
    <t>HAI LAN ZHONG GU 9</t>
  </si>
  <si>
    <t>HAI LONG 27</t>
  </si>
  <si>
    <t>HAI MEN</t>
  </si>
  <si>
    <t>HAI NAM 66</t>
  </si>
  <si>
    <t>HAI PENG</t>
  </si>
  <si>
    <t>HAI PHONG 02</t>
  </si>
  <si>
    <t>HAI PHONG 05</t>
  </si>
  <si>
    <t>HAI PHONG 06</t>
  </si>
  <si>
    <t>HAI PHONG 16</t>
  </si>
  <si>
    <t>HAI PHONG 18</t>
  </si>
  <si>
    <t>HAI PHONG 19</t>
  </si>
  <si>
    <t>HAI PHONG 20</t>
  </si>
  <si>
    <t>HAI PHONG 27</t>
  </si>
  <si>
    <t>HAI PHONG 36</t>
  </si>
  <si>
    <t>HAI PHONG 45</t>
  </si>
  <si>
    <t>HAI PHUONG 107</t>
  </si>
  <si>
    <t>HAI PHUONG 169</t>
  </si>
  <si>
    <t>HAI PHUONG 45</t>
  </si>
  <si>
    <t>HAI PHUONG ASIA</t>
  </si>
  <si>
    <t>HAI PHUONG GLORY</t>
  </si>
  <si>
    <t>HAI PHUONG OCEAN</t>
  </si>
  <si>
    <t>HAI PHUONG SEA</t>
  </si>
  <si>
    <t>HAI PHUONG SKY</t>
  </si>
  <si>
    <t>HAI PHUONG SUN</t>
  </si>
  <si>
    <t>HAI PING 9</t>
  </si>
  <si>
    <t>HAI QING</t>
  </si>
  <si>
    <t>HAI RUI DA</t>
  </si>
  <si>
    <t>HAI RUN</t>
  </si>
  <si>
    <t>HAI SOON</t>
  </si>
  <si>
    <t>HAI SOON  26</t>
  </si>
  <si>
    <t>HAI SOON 1</t>
  </si>
  <si>
    <t>HAI SOON 12</t>
  </si>
  <si>
    <t>HAI SOON 16</t>
  </si>
  <si>
    <t>HAI SOON 2</t>
  </si>
  <si>
    <t>HAI SOON 23</t>
  </si>
  <si>
    <t>HAI SOON 3</t>
  </si>
  <si>
    <t>HAI SOON 33</t>
  </si>
  <si>
    <t>HAI SOON 48</t>
  </si>
  <si>
    <t>HAI SOON 5</t>
  </si>
  <si>
    <t>HAI SOON 6</t>
  </si>
  <si>
    <t>HAI TONG</t>
  </si>
  <si>
    <t>HAI TONG DA</t>
  </si>
  <si>
    <t>HAI TRUONG</t>
  </si>
  <si>
    <t>HAI TUN ZUO</t>
  </si>
  <si>
    <t>HAI WANG XING</t>
  </si>
  <si>
    <t>HAI XIANG</t>
  </si>
  <si>
    <t>HAI XIN YOU 616</t>
  </si>
  <si>
    <t>HAI XING</t>
  </si>
  <si>
    <t>HAI XING 9</t>
  </si>
  <si>
    <t>HAI XING CHUANG XIN</t>
  </si>
  <si>
    <t>HAI XU</t>
  </si>
  <si>
    <t>HAI YAN</t>
  </si>
  <si>
    <t>HAI YANG 628</t>
  </si>
  <si>
    <t>HAI YANG LIU HAO</t>
  </si>
  <si>
    <t>HAI YANG SHI YOU 201</t>
  </si>
  <si>
    <t>HAI YANG SHI YOU 225</t>
  </si>
  <si>
    <t>HAI YANG SHI YOU 226</t>
  </si>
  <si>
    <t>HAI YANG SHI YOU 252</t>
  </si>
  <si>
    <t>HAI YANG SHI YOU 253</t>
  </si>
  <si>
    <t>HAI YANG SHI YOU 256</t>
  </si>
  <si>
    <t>HAI YANG SHI YOU 278</t>
  </si>
  <si>
    <t>HAI YANG SHI YOU 301</t>
  </si>
  <si>
    <t>HAI YANG SHI YOU 361</t>
  </si>
  <si>
    <t>HAI YANG SHI YOU 362</t>
  </si>
  <si>
    <t>HAI YANG SHI YOU 564</t>
  </si>
  <si>
    <t>HAI YANG SHI YOU 601</t>
  </si>
  <si>
    <t>HAI YANG SHI YOU 612</t>
  </si>
  <si>
    <t>HAI YANG SHI YOU 614</t>
  </si>
  <si>
    <t>HAI YANG SHI YOU 615</t>
  </si>
  <si>
    <t>HAI YANG SHI YOU 616</t>
  </si>
  <si>
    <t>HAI YANG SHI YOU 617</t>
  </si>
  <si>
    <t>HAI YANG SHI YOU 618</t>
  </si>
  <si>
    <t>HAI YANG SHI YOU 670</t>
  </si>
  <si>
    <t>HAI YANG SHI YOU 675</t>
  </si>
  <si>
    <t>HAI YANG SHI YOU 676</t>
  </si>
  <si>
    <t>HAI YANG SHI YOU 684</t>
  </si>
  <si>
    <t>HAI YANG SHI YOU 697</t>
  </si>
  <si>
    <t>HAI YANG SHI YOU 698</t>
  </si>
  <si>
    <t>HAI YANG SHI YOU 707</t>
  </si>
  <si>
    <t>HAI YANG SHI YOU 708</t>
  </si>
  <si>
    <t>HAI YANG SHI YOU 719</t>
  </si>
  <si>
    <t>HAI YANG SHI YOU 760</t>
  </si>
  <si>
    <t>HAI YANG SHI YOU 881</t>
  </si>
  <si>
    <t>HAI YANG SHI YOU673</t>
  </si>
  <si>
    <t>HAI YANG SHI YOU882</t>
  </si>
  <si>
    <t>HAI YANG SI HAO</t>
  </si>
  <si>
    <t>HAI YIN I</t>
  </si>
  <si>
    <t>HAI YING</t>
  </si>
  <si>
    <t>HAI YU</t>
  </si>
  <si>
    <t>HAI ZHI DA</t>
  </si>
  <si>
    <t>HAI ZHI RUN 7</t>
  </si>
  <si>
    <t>HAIBAOLIUHAO</t>
  </si>
  <si>
    <t>HAIBINH16</t>
  </si>
  <si>
    <t>HAIEOUMARU  O0  O0</t>
  </si>
  <si>
    <t>HAIHENG CJ50-2</t>
  </si>
  <si>
    <t>HAILEY SARAH</t>
  </si>
  <si>
    <t>HAIMA</t>
  </si>
  <si>
    <t>HAINAMSTAR</t>
  </si>
  <si>
    <t>HAINAN ISLAND</t>
  </si>
  <si>
    <t>HAIRUN 66</t>
  </si>
  <si>
    <t>HAISHUN158</t>
  </si>
  <si>
    <t>HAISOON 29</t>
  </si>
  <si>
    <t>HAISOON 39</t>
  </si>
  <si>
    <t>HAITHABU</t>
  </si>
  <si>
    <t>HAIWANGXING</t>
  </si>
  <si>
    <t>HAIXIANG</t>
  </si>
  <si>
    <t>HAIXISHI002</t>
  </si>
  <si>
    <t>HAIYANGSHIYOU 255</t>
  </si>
  <si>
    <t>HAIYANGSHIYOU 605</t>
  </si>
  <si>
    <t>HAIYANGSHIYOU 613</t>
  </si>
  <si>
    <t>HAIYANGSHIYOU 932</t>
  </si>
  <si>
    <t>HAIYANGSHIYOU282</t>
  </si>
  <si>
    <t>HAIYANGSHIYOU561</t>
  </si>
  <si>
    <t>HAIYANGSHIYOU563</t>
  </si>
  <si>
    <t>HAIYANGSHIYOU567</t>
  </si>
  <si>
    <t>HAIYANGSHIYOU568</t>
  </si>
  <si>
    <t>HAIYANGSHIYOU602</t>
  </si>
  <si>
    <t>HAIYANGSHIYOU610</t>
  </si>
  <si>
    <t>HAIYANGSHIYOU611</t>
  </si>
  <si>
    <t>HAIYANGSHIYOU661</t>
  </si>
  <si>
    <t>HAIYANGSHIYOU720</t>
  </si>
  <si>
    <t>HAIYANGSHIYOU721</t>
  </si>
  <si>
    <t>HAIYANGSHIYOU770</t>
  </si>
  <si>
    <t>HAIYANGSHIYOU851</t>
  </si>
  <si>
    <t>HAIYANGSHIYOU852</t>
  </si>
  <si>
    <t>HAIYANGSHIYOU901</t>
  </si>
  <si>
    <t>HAIYANGSHIYOU902</t>
  </si>
  <si>
    <t>HAIYOUKAN 1</t>
  </si>
  <si>
    <t>HAIYOUKAN2</t>
  </si>
  <si>
    <t>HAIYUN 8</t>
  </si>
  <si>
    <t>HAIYUN NO4</t>
  </si>
  <si>
    <t>HAIZEA HIRU</t>
  </si>
  <si>
    <t>HAJ AMIN_1</t>
  </si>
  <si>
    <t>HAJ SAYED I</t>
  </si>
  <si>
    <t>HAJ WALID</t>
  </si>
  <si>
    <t>HAJA K</t>
  </si>
  <si>
    <t>HAJE ZAINAB</t>
  </si>
  <si>
    <t>HAJEH HESEN</t>
  </si>
  <si>
    <t>HAJI ABBAS</t>
  </si>
  <si>
    <t>HAJO</t>
  </si>
  <si>
    <t>HAKAN KALKAVAN</t>
  </si>
  <si>
    <t>HAKATA</t>
  </si>
  <si>
    <t>HAKKASAN</t>
  </si>
  <si>
    <t>HAKKOU 21</t>
  </si>
  <si>
    <t>HAKO</t>
  </si>
  <si>
    <t>HAKULA</t>
  </si>
  <si>
    <t>HAKUOU MARU</t>
  </si>
  <si>
    <t>HAKURYO MARU NO.2</t>
  </si>
  <si>
    <t>HAKURYU MARU</t>
  </si>
  <si>
    <t>HAKURYU-5</t>
  </si>
  <si>
    <t>HAKUSAN</t>
  </si>
  <si>
    <t>HAKUSEI MARU</t>
  </si>
  <si>
    <t>HAKUSEI MARU NO.10</t>
  </si>
  <si>
    <t>HAKUSEI MARU NO.15</t>
  </si>
  <si>
    <t>HAKUSEI MARU NO.23</t>
  </si>
  <si>
    <t>HAKUSEI MARU NO.25</t>
  </si>
  <si>
    <t>HAKUSEI MARU NO.37</t>
  </si>
  <si>
    <t>HAKUSEIMARU NO.11</t>
  </si>
  <si>
    <t>HAKUSEIMARU NO.55</t>
  </si>
  <si>
    <t>HAKUSHINMARU</t>
  </si>
  <si>
    <t>HAKUTAKA</t>
  </si>
  <si>
    <t>HAKUYO</t>
  </si>
  <si>
    <t>HAKUYO MARU</t>
  </si>
  <si>
    <t>HAKUYOMARU</t>
  </si>
  <si>
    <t>HAKUYUUMARU</t>
  </si>
  <si>
    <t>HALA</t>
  </si>
  <si>
    <t>HALA_B</t>
  </si>
  <si>
    <t>HALANDRIANI</t>
  </si>
  <si>
    <t>HALANI_4</t>
  </si>
  <si>
    <t>HALANIYAT</t>
  </si>
  <si>
    <t>HALCON TRADER</t>
  </si>
  <si>
    <t>HALICZ</t>
  </si>
  <si>
    <t>HALIL N</t>
  </si>
  <si>
    <t>HALIL SAHIN</t>
  </si>
  <si>
    <t>HALIM SAVAS</t>
  </si>
  <si>
    <t>HALIT BEY</t>
  </si>
  <si>
    <t>HALIT YILDIRIM</t>
  </si>
  <si>
    <t>HALKI</t>
  </si>
  <si>
    <t>HALLA FRONTIER</t>
  </si>
  <si>
    <t>HALLA NO.1</t>
  </si>
  <si>
    <t>HALLA NO3</t>
  </si>
  <si>
    <t>HALLAND</t>
  </si>
  <si>
    <t>HALOPHYLA</t>
  </si>
  <si>
    <t>HALSTED BAY</t>
  </si>
  <si>
    <t>HALSVIK I</t>
  </si>
  <si>
    <t>HALUL     51</t>
  </si>
  <si>
    <t>HALUL 10</t>
  </si>
  <si>
    <t>HALUL 11</t>
  </si>
  <si>
    <t>HALUL 12</t>
  </si>
  <si>
    <t>HALUL 22</t>
  </si>
  <si>
    <t>HALUL 23</t>
  </si>
  <si>
    <t>HALUL 29</t>
  </si>
  <si>
    <t>HALUL 30</t>
  </si>
  <si>
    <t>HALUL 35</t>
  </si>
  <si>
    <t>HALUL 38</t>
  </si>
  <si>
    <t>HALUL 42</t>
  </si>
  <si>
    <t>HALUL 44</t>
  </si>
  <si>
    <t>HALUL 50</t>
  </si>
  <si>
    <t>HALUL 52</t>
  </si>
  <si>
    <t>HALUL 53</t>
  </si>
  <si>
    <t>HALUL45</t>
  </si>
  <si>
    <t>HALUS</t>
  </si>
  <si>
    <t>HAM 1407</t>
  </si>
  <si>
    <t>HAMAL</t>
  </si>
  <si>
    <t>HAMBURG</t>
  </si>
  <si>
    <t>HAMBURG HIGHWAY</t>
  </si>
  <si>
    <t>HAMBURG PEARL</t>
  </si>
  <si>
    <t>HAMBURG TRADER</t>
  </si>
  <si>
    <t>HAMDAH 1</t>
  </si>
  <si>
    <t>HAMGAM</t>
  </si>
  <si>
    <t>HAMMERHEAD</t>
  </si>
  <si>
    <t>HAMMONIA AMERICA</t>
  </si>
  <si>
    <t>HAMMONIA CALIFORNIA</t>
  </si>
  <si>
    <t>HAMMONIA KORSIKA</t>
  </si>
  <si>
    <t>HAMMONIA MALTA</t>
  </si>
  <si>
    <t>HAMMONIA TOSCANA</t>
  </si>
  <si>
    <t>HAMMONIA VIRGINIA</t>
  </si>
  <si>
    <t>HAMOUDI B</t>
  </si>
  <si>
    <t>HAMRA</t>
  </si>
  <si>
    <t>HAN  XING</t>
  </si>
  <si>
    <t>HAN DE</t>
  </si>
  <si>
    <t>HAN EI MARU</t>
  </si>
  <si>
    <t>HAN FENG</t>
  </si>
  <si>
    <t>HAN FU STAR</t>
  </si>
  <si>
    <t>HAN GLORIA</t>
  </si>
  <si>
    <t>HAN GRACE</t>
  </si>
  <si>
    <t>HAN HE</t>
  </si>
  <si>
    <t>HAN HONG</t>
  </si>
  <si>
    <t>HAN HUI</t>
  </si>
  <si>
    <t>HAN LI</t>
  </si>
  <si>
    <t>HAN LIM</t>
  </si>
  <si>
    <t>HAN LINN</t>
  </si>
  <si>
    <t>HAN PIONEER</t>
  </si>
  <si>
    <t>HAN REN</t>
  </si>
  <si>
    <t>HAN SE</t>
  </si>
  <si>
    <t>HAN XIN</t>
  </si>
  <si>
    <t>HAN YI</t>
  </si>
  <si>
    <t>HAN ZHANG</t>
  </si>
  <si>
    <t>HAN ZHI</t>
  </si>
  <si>
    <t>HANA</t>
  </si>
  <si>
    <t>HANA THETIS</t>
  </si>
  <si>
    <t>HANABUSA</t>
  </si>
  <si>
    <t>HANARO MELODY</t>
  </si>
  <si>
    <t>HANBAEK 2</t>
  </si>
  <si>
    <t>HANDSOME ALI</t>
  </si>
  <si>
    <t>HANDY STRANGER</t>
  </si>
  <si>
    <t>HANDYTANKERS GLORY</t>
  </si>
  <si>
    <t>HANDYTANKERS SPIRIT</t>
  </si>
  <si>
    <t>HANG AN</t>
  </si>
  <si>
    <t>HANG BO 2003</t>
  </si>
  <si>
    <t>HANG CHENG</t>
  </si>
  <si>
    <t>HANG HAI JIA 169</t>
  </si>
  <si>
    <t>HANG TA</t>
  </si>
  <si>
    <t>HANGBO7001</t>
  </si>
  <si>
    <t>HANGBO7002</t>
  </si>
  <si>
    <t>HANGIL</t>
  </si>
  <si>
    <t>HANGJUN 4008</t>
  </si>
  <si>
    <t>HANGJUN4007</t>
  </si>
  <si>
    <t>HANGLIMA</t>
  </si>
  <si>
    <t>HANHAI</t>
  </si>
  <si>
    <t>HANIFE KA</t>
  </si>
  <si>
    <t>HANJIN  PARADIP</t>
  </si>
  <si>
    <t>HANJIN 3001</t>
  </si>
  <si>
    <t>HANJIN 3002</t>
  </si>
  <si>
    <t>HANJIN 3003</t>
  </si>
  <si>
    <t>HANJIN 3007</t>
  </si>
  <si>
    <t>HANJIN ALBANY</t>
  </si>
  <si>
    <t>HANJIN AMI</t>
  </si>
  <si>
    <t>HANJIN BALIKPAPAN</t>
  </si>
  <si>
    <t>HANJIN BOMBAY</t>
  </si>
  <si>
    <t>HANJIN BOSAL</t>
  </si>
  <si>
    <t>HANJIN BRISBANE</t>
  </si>
  <si>
    <t>HANJIN BUCHANAN</t>
  </si>
  <si>
    <t>HANJIN CALIFORNIA</t>
  </si>
  <si>
    <t>HANJIN CAPE LAMBERT</t>
  </si>
  <si>
    <t>HANJIN CHIBA</t>
  </si>
  <si>
    <t>HANJIN CZECH</t>
  </si>
  <si>
    <t>HANJIN DANGJIN</t>
  </si>
  <si>
    <t>HANJIN ESPERANCE</t>
  </si>
  <si>
    <t>HANJIN FOS</t>
  </si>
  <si>
    <t>HANJIN GLADSTONE</t>
  </si>
  <si>
    <t>HANJIN GREEN</t>
  </si>
  <si>
    <t>HANJIN GWANSEUM</t>
  </si>
  <si>
    <t>HANJIN HADONG</t>
  </si>
  <si>
    <t>HANJIN HAYPOINT</t>
  </si>
  <si>
    <t>HANJIN HINASE</t>
  </si>
  <si>
    <t>HANJIN HIROSE</t>
  </si>
  <si>
    <t>HANJIN HUNGARY</t>
  </si>
  <si>
    <t>HANJIN ISABEL</t>
  </si>
  <si>
    <t>HANJIN IWAGI</t>
  </si>
  <si>
    <t>HANJIN LIVERPOOL</t>
  </si>
  <si>
    <t>HANJIN LOUISIANA</t>
  </si>
  <si>
    <t>HANJIN MARUGAME</t>
  </si>
  <si>
    <t>HANJIN MATSUE</t>
  </si>
  <si>
    <t>HANJIN MATSUYAMA</t>
  </si>
  <si>
    <t>HANJIN MIMITSU</t>
  </si>
  <si>
    <t>HANJIN NEW ORLEANS</t>
  </si>
  <si>
    <t>HANJIN NEWCASTLE</t>
  </si>
  <si>
    <t>HANJIN ODESSA</t>
  </si>
  <si>
    <t>HANJIN P</t>
  </si>
  <si>
    <t>HANJIN PERTH</t>
  </si>
  <si>
    <t>HANJIN PIONEER</t>
  </si>
  <si>
    <t>HANJIN PORT KAMSAR</t>
  </si>
  <si>
    <t>HANJIN RIZHAO</t>
  </si>
  <si>
    <t>HANJIN ROSARIO</t>
  </si>
  <si>
    <t>HANJIN SAIJO</t>
  </si>
  <si>
    <t>HANJIN SALDANHA BAY</t>
  </si>
  <si>
    <t>HANJIN SAMARINDA</t>
  </si>
  <si>
    <t>HANJIN SANTANA</t>
  </si>
  <si>
    <t>HANJIN SETO</t>
  </si>
  <si>
    <t>HANJIN SHIMANAMI</t>
  </si>
  <si>
    <t>HANJIN SINES</t>
  </si>
  <si>
    <t>HANJIN TACOMA</t>
  </si>
  <si>
    <t>HANJIN3005</t>
  </si>
  <si>
    <t>HANJIN3006</t>
  </si>
  <si>
    <t>HANJIN3008</t>
  </si>
  <si>
    <t>HANKUK CHEMI</t>
  </si>
  <si>
    <t>HANLYN</t>
  </si>
  <si>
    <t>HANNAH C</t>
  </si>
  <si>
    <t>HANNAH M</t>
  </si>
  <si>
    <t>HANNE DANICA</t>
  </si>
  <si>
    <t>HANNES</t>
  </si>
  <si>
    <t>HANOI</t>
  </si>
  <si>
    <t>HANOVER TRADER</t>
  </si>
  <si>
    <t>HANS A BAKKA</t>
  </si>
  <si>
    <t>HANS BOYE</t>
  </si>
  <si>
    <t>HANS LEHMANN</t>
  </si>
  <si>
    <t>HANS SCHOLL</t>
  </si>
  <si>
    <t>HANSA  AMERICA</t>
  </si>
  <si>
    <t>HANSA AUSTRALIA</t>
  </si>
  <si>
    <t>HANSA CONSTITUTION</t>
  </si>
  <si>
    <t>HANSA DUBURG</t>
  </si>
  <si>
    <t>HANSA PREM</t>
  </si>
  <si>
    <t>HANSALAND</t>
  </si>
  <si>
    <t>HANSE FORTUNE</t>
  </si>
  <si>
    <t>HANSE GATE</t>
  </si>
  <si>
    <t>HANSEATIC SPIRIT</t>
  </si>
  <si>
    <t>HANSEATIC TRADER</t>
  </si>
  <si>
    <t>HANTAMS</t>
  </si>
  <si>
    <t>HANTEK 3</t>
  </si>
  <si>
    <t>HANTON TRADER I</t>
  </si>
  <si>
    <t>HANTON TRADER V</t>
  </si>
  <si>
    <t>HANTON TRADER VI</t>
  </si>
  <si>
    <t>HANVIT</t>
  </si>
  <si>
    <t>HANYANG</t>
  </si>
  <si>
    <t>HANYANGRACE</t>
  </si>
  <si>
    <t>HANYO MARU</t>
  </si>
  <si>
    <t>HANYU ASIA</t>
  </si>
  <si>
    <t>HANYU KOREA</t>
  </si>
  <si>
    <t>HANYU PIONEER</t>
  </si>
  <si>
    <t>HANZE GDANSK</t>
  </si>
  <si>
    <t>HANZE GENDT</t>
  </si>
  <si>
    <t>HANZE GOSLAR</t>
  </si>
  <si>
    <t>HANZE GOTEBORG</t>
  </si>
  <si>
    <t>HANZE GRONINGEN</t>
  </si>
  <si>
    <t>HANZE MANGALORE</t>
  </si>
  <si>
    <t>HANZE MUMBAI</t>
  </si>
  <si>
    <t>HAO FAN 2</t>
  </si>
  <si>
    <t>HAO FAN 3</t>
  </si>
  <si>
    <t>HAO FAN 6</t>
  </si>
  <si>
    <t>HAO HENG 8</t>
  </si>
  <si>
    <t>HAO JIN 2</t>
  </si>
  <si>
    <t>HAO JU</t>
  </si>
  <si>
    <t>HAO RUI 6</t>
  </si>
  <si>
    <t>HAO YUAN</t>
  </si>
  <si>
    <t>HAODA 6</t>
  </si>
  <si>
    <t>HAOFAN2</t>
  </si>
  <si>
    <t>HAOHENG 11</t>
  </si>
  <si>
    <t>HAOXIANG 67</t>
  </si>
  <si>
    <t>HAOYINDAO</t>
  </si>
  <si>
    <t>HAP</t>
  </si>
  <si>
    <t>HAPJANGGANG 6</t>
  </si>
  <si>
    <t>HAPPY 09</t>
  </si>
  <si>
    <t>BJ</t>
  </si>
  <si>
    <t>HAPPY 6</t>
  </si>
  <si>
    <t>HAPPY ALBATROS</t>
  </si>
  <si>
    <t>HAPPY BEAR</t>
  </si>
  <si>
    <t>HAPPY BEE</t>
  </si>
  <si>
    <t>HAPPY BIRD</t>
  </si>
  <si>
    <t>HAPPY BRIDE</t>
  </si>
  <si>
    <t>HAPPY BUCCANEER</t>
  </si>
  <si>
    <t>HAPPY CONDOR</t>
  </si>
  <si>
    <t>HAPPY DAY</t>
  </si>
  <si>
    <t>HAPPY DELTA</t>
  </si>
  <si>
    <t>HAPPY DIAMOND</t>
  </si>
  <si>
    <t>HAPPY DOVER</t>
  </si>
  <si>
    <t>HAPPY DRAGON</t>
  </si>
  <si>
    <t>HAPPY DYNAMIC</t>
  </si>
  <si>
    <t>HAPPY EAGLE</t>
  </si>
  <si>
    <t>HAPPY FALCON</t>
  </si>
  <si>
    <t>HAPPY FELLOW</t>
  </si>
  <si>
    <t>HAPPY LADY</t>
  </si>
  <si>
    <t>HAPPY PENGUIN</t>
  </si>
  <si>
    <t>HAPPY RANGER</t>
  </si>
  <si>
    <t>HAPPY RIVER</t>
  </si>
  <si>
    <t>HAPPY ROVER</t>
  </si>
  <si>
    <t>HAPPY SAILING</t>
  </si>
  <si>
    <t>HAPPY SEA</t>
  </si>
  <si>
    <t>HAPPY SKY</t>
  </si>
  <si>
    <t>HAPPY STAR</t>
  </si>
  <si>
    <t>HAPPY VENTURE</t>
  </si>
  <si>
    <t>HAPPY130</t>
  </si>
  <si>
    <t>HARAMACHI MARU</t>
  </si>
  <si>
    <t>HARAPAN SEJATI</t>
  </si>
  <si>
    <t>HARAR</t>
  </si>
  <si>
    <t>HARBOUR FASHION</t>
  </si>
  <si>
    <t>HARBOUR FEATURE</t>
  </si>
  <si>
    <t>HARBOUR FIRST</t>
  </si>
  <si>
    <t>HARBOUR FOUNTAIN</t>
  </si>
  <si>
    <t>HARBOUR HORNBILL</t>
  </si>
  <si>
    <t>HARBOUR KIRA</t>
  </si>
  <si>
    <t>HARBOUR KRISTIN</t>
  </si>
  <si>
    <t>HARBOUR KRYSTAL</t>
  </si>
  <si>
    <t>HARBOUR LEADER</t>
  </si>
  <si>
    <t>HARBOUR LOYALTY</t>
  </si>
  <si>
    <t>HARBOUR MURAN</t>
  </si>
  <si>
    <t>HARBOUR PIONEER</t>
  </si>
  <si>
    <t>HARBOUR PROGRESS</t>
  </si>
  <si>
    <t>HARBOUR SPLENDOR</t>
  </si>
  <si>
    <t>HARBOUR SUCCESS</t>
  </si>
  <si>
    <t>HARBOUR SUCESS</t>
  </si>
  <si>
    <t>HARDANGER</t>
  </si>
  <si>
    <t>HAREFIELD</t>
  </si>
  <si>
    <t>HARIMA21</t>
  </si>
  <si>
    <t>HARIN TRANSPORT 21</t>
  </si>
  <si>
    <t>HARINGVLIET</t>
  </si>
  <si>
    <t>HARIS</t>
  </si>
  <si>
    <t>HARITA BERLIAN 8</t>
  </si>
  <si>
    <t>HARLAN S MCCALL</t>
  </si>
  <si>
    <t>HARLE  TIEF</t>
  </si>
  <si>
    <t>HARLEQUIN</t>
  </si>
  <si>
    <t>HARLEY</t>
  </si>
  <si>
    <t>HARLINGTON</t>
  </si>
  <si>
    <t>HARM</t>
  </si>
  <si>
    <t>HARMA</t>
  </si>
  <si>
    <t>HARMNY</t>
  </si>
  <si>
    <t>HARMONIOUS</t>
  </si>
  <si>
    <t>HARMONY</t>
  </si>
  <si>
    <t>HARMONY 1</t>
  </si>
  <si>
    <t>HARMONY CARRIER</t>
  </si>
  <si>
    <t>HARMONY LIVESTOCK</t>
  </si>
  <si>
    <t>HARMONY RICH</t>
  </si>
  <si>
    <t>HARMONY S</t>
  </si>
  <si>
    <t>HARMONY SEAS</t>
  </si>
  <si>
    <t>HARMONY SUPPLIER</t>
  </si>
  <si>
    <t>HARMONY SW</t>
  </si>
  <si>
    <t>HARMONY WISH</t>
  </si>
  <si>
    <t>HAROUN</t>
  </si>
  <si>
    <t>HARPA DORIS</t>
  </si>
  <si>
    <t>HARRIER</t>
  </si>
  <si>
    <t>HARRIETT</t>
  </si>
  <si>
    <t>HARRIETTE N</t>
  </si>
  <si>
    <t>HARRISON BAY</t>
  </si>
  <si>
    <t>HARRISON M</t>
  </si>
  <si>
    <t>HARTLAND POINT</t>
  </si>
  <si>
    <t>HARUKA</t>
  </si>
  <si>
    <t>HARUKAZE</t>
  </si>
  <si>
    <t>HARUMARU NO,1</t>
  </si>
  <si>
    <t>HARUMARU NO.3</t>
  </si>
  <si>
    <t>HARUMI</t>
  </si>
  <si>
    <t>HARUN KONAN</t>
  </si>
  <si>
    <t>HARUNA EXPRESS</t>
  </si>
  <si>
    <t>HARVEST</t>
  </si>
  <si>
    <t>HARVEST CAROLINE II</t>
  </si>
  <si>
    <t>HARVEST FESTIVAL</t>
  </si>
  <si>
    <t>HARVEST FROST</t>
  </si>
  <si>
    <t>HARVEST LEADER</t>
  </si>
  <si>
    <t>HARVEST LEGEND</t>
  </si>
  <si>
    <t>HARVEST MOON</t>
  </si>
  <si>
    <t>HARVEST PLAINS</t>
  </si>
  <si>
    <t>HARVEST RAIN</t>
  </si>
  <si>
    <t>HARVEST RISING</t>
  </si>
  <si>
    <t>HARVEST SKY</t>
  </si>
  <si>
    <t>HARVEST SUN</t>
  </si>
  <si>
    <t>HARVEST TIME</t>
  </si>
  <si>
    <t>HARVEY CHALLENGER</t>
  </si>
  <si>
    <t>HARVEY CONDOR</t>
  </si>
  <si>
    <t>HARVEY EXPRESS</t>
  </si>
  <si>
    <t>HARVEY FALCON</t>
  </si>
  <si>
    <t>HARVEY SAILOR</t>
  </si>
  <si>
    <t>HARVEY WORKER</t>
  </si>
  <si>
    <t>HASAN</t>
  </si>
  <si>
    <t>HASSAN D</t>
  </si>
  <si>
    <t>HASSHO MARU NO.1</t>
  </si>
  <si>
    <t>HASSI MESSAOUD 2</t>
  </si>
  <si>
    <t>HASSYOMARU NO.5</t>
  </si>
  <si>
    <t>HATCHE</t>
  </si>
  <si>
    <t>HATHAIRATANA</t>
  </si>
  <si>
    <t>HATHOR</t>
  </si>
  <si>
    <t>HATICE C</t>
  </si>
  <si>
    <t>HATICE CAVUSOGLU</t>
  </si>
  <si>
    <t>HATICE N</t>
  </si>
  <si>
    <t>HAUGBAS</t>
  </si>
  <si>
    <t>HAUKUR</t>
  </si>
  <si>
    <t>HAURUN MARU</t>
  </si>
  <si>
    <t>HAV ATLANTIC</t>
  </si>
  <si>
    <t>HAV DOLPHIN</t>
  </si>
  <si>
    <t>HAV MARLIN</t>
  </si>
  <si>
    <t>HAV NES</t>
  </si>
  <si>
    <t>HAV PIKE</t>
  </si>
  <si>
    <t>HAV SAND</t>
  </si>
  <si>
    <t>HAV SNAPPER</t>
  </si>
  <si>
    <t>HAV STREYM</t>
  </si>
  <si>
    <t>HAV SUND</t>
  </si>
  <si>
    <t>HAV TIND</t>
  </si>
  <si>
    <t>HAV ZANDER</t>
  </si>
  <si>
    <t>HAVELSTERN</t>
  </si>
  <si>
    <t>HAVEN</t>
  </si>
  <si>
    <t>HAVFRAKT</t>
  </si>
  <si>
    <t>HAVGLOETT</t>
  </si>
  <si>
    <t>HAVILA CHARISMA</t>
  </si>
  <si>
    <t>HAVSTRAUM</t>
  </si>
  <si>
    <t>HAWAIIAN HIGHWAY</t>
  </si>
  <si>
    <t>HAWASSA</t>
  </si>
  <si>
    <t>HAWK</t>
  </si>
  <si>
    <t>HAWK ARROW</t>
  </si>
  <si>
    <t>HAWK1</t>
  </si>
  <si>
    <t>HAWKE BAY</t>
  </si>
  <si>
    <t>HAYABUSA</t>
  </si>
  <si>
    <t>HAYAL S</t>
  </si>
  <si>
    <t>HAYAMA</t>
  </si>
  <si>
    <t>HAYAMA STAR</t>
  </si>
  <si>
    <t>HAYATE</t>
  </si>
  <si>
    <t>HAYDEE</t>
  </si>
  <si>
    <t>HAZEL ACE</t>
  </si>
  <si>
    <t>HB AQUILA</t>
  </si>
  <si>
    <t>HB PEGASUS</t>
  </si>
  <si>
    <t>HB PRINCESS</t>
  </si>
  <si>
    <t>HB SCORPIUS</t>
  </si>
  <si>
    <t>HBIS</t>
  </si>
  <si>
    <t>HC BEA-LUNA</t>
  </si>
  <si>
    <t>HC DALIA</t>
  </si>
  <si>
    <t>HC EVA MARIE</t>
  </si>
  <si>
    <t>HC JANA-ROSA</t>
  </si>
  <si>
    <t>HC JETTE-MARIT</t>
  </si>
  <si>
    <t>HC LARA</t>
  </si>
  <si>
    <t>HC MELINA</t>
  </si>
  <si>
    <t>HC NADJA MARIA</t>
  </si>
  <si>
    <t>HC NATALIA</t>
  </si>
  <si>
    <t>HC OPAL</t>
  </si>
  <si>
    <t>HC PAULINA</t>
  </si>
  <si>
    <t>HC SVEA KIM</t>
  </si>
  <si>
    <t>HD SCORPION</t>
  </si>
  <si>
    <t>HE  PU  9</t>
  </si>
  <si>
    <t>HE BANG</t>
  </si>
  <si>
    <t>HE BO</t>
  </si>
  <si>
    <t>HE DE</t>
  </si>
  <si>
    <t>HE FENG 9</t>
  </si>
  <si>
    <t>HE FU</t>
  </si>
  <si>
    <t>HE FU STAR</t>
  </si>
  <si>
    <t>HE HE</t>
  </si>
  <si>
    <t>HE HENG</t>
  </si>
  <si>
    <t>HE HONG DA</t>
  </si>
  <si>
    <t>HE HUA HAI</t>
  </si>
  <si>
    <t>HE LI</t>
  </si>
  <si>
    <t>HE MAN H</t>
  </si>
  <si>
    <t>HE MING</t>
  </si>
  <si>
    <t>HE XIE 6</t>
  </si>
  <si>
    <t>HE XIE 8</t>
  </si>
  <si>
    <t>HE XIE HAO</t>
  </si>
  <si>
    <t>HE XING</t>
  </si>
  <si>
    <t>HE YING</t>
  </si>
  <si>
    <t>HE YUAN</t>
  </si>
  <si>
    <t>HE ZHONG 2</t>
  </si>
  <si>
    <t>HEATHER</t>
  </si>
  <si>
    <t>HEBEI CANGZHOU</t>
  </si>
  <si>
    <t>HEBEI CHALLENGER</t>
  </si>
  <si>
    <t>HEBEI DYNASTY</t>
  </si>
  <si>
    <t>HEBEI KING</t>
  </si>
  <si>
    <t>HEBEI LEGEND</t>
  </si>
  <si>
    <t>HEBEI NO.1</t>
  </si>
  <si>
    <t>HEBEI POWER</t>
  </si>
  <si>
    <t>HEBEI QINHUANGDAO</t>
  </si>
  <si>
    <t>HEBEI SHIJIAZHUANG</t>
  </si>
  <si>
    <t>HEBEI TANGSHAN</t>
  </si>
  <si>
    <t>HEBEI TENGFEI</t>
  </si>
  <si>
    <t>HEBEI TRIUMPH</t>
  </si>
  <si>
    <t>HEBEI UNIVERSE</t>
  </si>
  <si>
    <t>HEBEI XINGTAI</t>
  </si>
  <si>
    <t>HEBEI ZHANGJIAKOU</t>
  </si>
  <si>
    <t>HEBERT TIDE</t>
  </si>
  <si>
    <t>HECTOR N</t>
  </si>
  <si>
    <t>HEDDA SCHULTE</t>
  </si>
  <si>
    <t>HEDVIG BULKER</t>
  </si>
  <si>
    <t>HEENVLIET</t>
  </si>
  <si>
    <t>HEFU</t>
  </si>
  <si>
    <t>HEIBAOSHI</t>
  </si>
  <si>
    <t>HEIDE</t>
  </si>
  <si>
    <t>HEIDI</t>
  </si>
  <si>
    <t>HEIDRUN B</t>
  </si>
  <si>
    <t>HEIKO</t>
  </si>
  <si>
    <t>HEILAN  AROMA</t>
  </si>
  <si>
    <t>HEILAN BRIGHT</t>
  </si>
  <si>
    <t>HEILAN BROTHER</t>
  </si>
  <si>
    <t>HEILAN CRUISER</t>
  </si>
  <si>
    <t>HEILAN EQUILIBRIUM</t>
  </si>
  <si>
    <t>HEILAN JOURNEY</t>
  </si>
  <si>
    <t>HEILAN RISING</t>
  </si>
  <si>
    <t>HEILAN SONG</t>
  </si>
  <si>
    <t>HEILAN SPRING</t>
  </si>
  <si>
    <t>HEILAN STAR</t>
  </si>
  <si>
    <t>HEIMTUN 2</t>
  </si>
  <si>
    <t>HEIN</t>
  </si>
  <si>
    <t>HEINA</t>
  </si>
  <si>
    <t>HEINO</t>
  </si>
  <si>
    <t>HEINRICH</t>
  </si>
  <si>
    <t>HEINRICH G.</t>
  </si>
  <si>
    <t>HEINRICH J</t>
  </si>
  <si>
    <t>HEINZ G.</t>
  </si>
  <si>
    <t>HEISEIMARU</t>
  </si>
  <si>
    <t>HEIWA MARU</t>
  </si>
  <si>
    <t>HEKINAN MARU</t>
  </si>
  <si>
    <t>HEKIRYUMARU</t>
  </si>
  <si>
    <t>HEKLA</t>
  </si>
  <si>
    <t>HEKMEH</t>
  </si>
  <si>
    <t>HELANE</t>
  </si>
  <si>
    <t>HELAS</t>
  </si>
  <si>
    <t>HELEEN C</t>
  </si>
  <si>
    <t>HELEN</t>
  </si>
  <si>
    <t>HELEN ANNA</t>
  </si>
  <si>
    <t>HELEN BOLTEN</t>
  </si>
  <si>
    <t>HELEN H</t>
  </si>
  <si>
    <t>HELENA KOSAN</t>
  </si>
  <si>
    <t>HELENE</t>
  </si>
  <si>
    <t>HELENE G</t>
  </si>
  <si>
    <t>HELENE H II</t>
  </si>
  <si>
    <t>HELENE RICKMERS</t>
  </si>
  <si>
    <t>HELENE SELMER</t>
  </si>
  <si>
    <t>HELENIC</t>
  </si>
  <si>
    <t>HELGA</t>
  </si>
  <si>
    <t>HELGA OLDENDORFF</t>
  </si>
  <si>
    <t>HELGE</t>
  </si>
  <si>
    <t>HELGIS</t>
  </si>
  <si>
    <t>HELGOLAND</t>
  </si>
  <si>
    <t>HELI</t>
  </si>
  <si>
    <t>HELIOS HIGHWAY</t>
  </si>
  <si>
    <t>HELIOS TRIUMPH</t>
  </si>
  <si>
    <t>HELLAS ARGOSY</t>
  </si>
  <si>
    <t>HELLAS AVATAR</t>
  </si>
  <si>
    <t>HELLAS ENTERPRISE</t>
  </si>
  <si>
    <t>HELLAS EXPLORER</t>
  </si>
  <si>
    <t>HELLAS FIGHTER</t>
  </si>
  <si>
    <t>HELLAS FOS</t>
  </si>
  <si>
    <t>HELLAS GLADIATOR</t>
  </si>
  <si>
    <t>HELLAS GLORY</t>
  </si>
  <si>
    <t>HELLAS HERCULES</t>
  </si>
  <si>
    <t>HELLAS POSEIDON</t>
  </si>
  <si>
    <t>HELLAS PROGRESS</t>
  </si>
  <si>
    <t>HELLAS SERENITY</t>
  </si>
  <si>
    <t>HELLE KOSAN</t>
  </si>
  <si>
    <t>HELLEN</t>
  </si>
  <si>
    <t>HELLENIC G</t>
  </si>
  <si>
    <t>HELLENIC HORIZON</t>
  </si>
  <si>
    <t>HELLENIC WIND</t>
  </si>
  <si>
    <t>HELLESPONT DRIVE</t>
  </si>
  <si>
    <t>HELLESPONT PRIDE</t>
  </si>
  <si>
    <t>HELLESPONT PROGRESS</t>
  </si>
  <si>
    <t>HELLESPONT PROMISE</t>
  </si>
  <si>
    <t>HELLEVIK</t>
  </si>
  <si>
    <t>HELLIAR</t>
  </si>
  <si>
    <t>HELMUTH RAMBOW</t>
  </si>
  <si>
    <t>HELMY REJEKI</t>
  </si>
  <si>
    <t>HELOISE</t>
  </si>
  <si>
    <t>HELOUAN</t>
  </si>
  <si>
    <t>HELSE</t>
  </si>
  <si>
    <t>HELSINKI</t>
  </si>
  <si>
    <t>HELT</t>
  </si>
  <si>
    <t>HELVETIA</t>
  </si>
  <si>
    <t>HELVETIA ONE</t>
  </si>
  <si>
    <t>HEMISPHERE</t>
  </si>
  <si>
    <t>HEMLAND</t>
  </si>
  <si>
    <t>HEMUS</t>
  </si>
  <si>
    <t>HENDA</t>
  </si>
  <si>
    <t>HENDRIKA MARGARETHA</t>
  </si>
  <si>
    <t>HENDRIK-S</t>
  </si>
  <si>
    <t>HENG   YU   93</t>
  </si>
  <si>
    <t>HENG CHANG</t>
  </si>
  <si>
    <t>HENG HUI 18</t>
  </si>
  <si>
    <t>HENG HUI 39</t>
  </si>
  <si>
    <t>HENG HUI 8</t>
  </si>
  <si>
    <t>HENG LONG</t>
  </si>
  <si>
    <t>HENG MAO</t>
  </si>
  <si>
    <t>HENG RONG</t>
  </si>
  <si>
    <t>HENG RUN</t>
  </si>
  <si>
    <t>HENG SHAN</t>
  </si>
  <si>
    <t>HENG SHAN HAI</t>
  </si>
  <si>
    <t>HENG SHENG</t>
  </si>
  <si>
    <t>HENG SHUN</t>
  </si>
  <si>
    <t>HENG SHUN HAI</t>
  </si>
  <si>
    <t>HENG STAR</t>
  </si>
  <si>
    <t>HENG TONG 3</t>
  </si>
  <si>
    <t>HENG TONG 77</t>
  </si>
  <si>
    <t>HENG TONG HAI</t>
  </si>
  <si>
    <t>HENG XIN</t>
  </si>
  <si>
    <t>HENG XING</t>
  </si>
  <si>
    <t>HENG XING 1</t>
  </si>
  <si>
    <t>HENG YANG JI 0569</t>
  </si>
  <si>
    <t>HENG YU</t>
  </si>
  <si>
    <t>HENG YU 6</t>
  </si>
  <si>
    <t>HENG0HENG</t>
  </si>
  <si>
    <t>HENGHUI 17</t>
  </si>
  <si>
    <t>HENGLIN</t>
  </si>
  <si>
    <t>HENGTAI 8</t>
  </si>
  <si>
    <t>HENRICUS J</t>
  </si>
  <si>
    <t>HENRIETTA KOSAN</t>
  </si>
  <si>
    <t>HENRIETTA PG</t>
  </si>
  <si>
    <t>HENRIETTE</t>
  </si>
  <si>
    <t>HENRIQUE DIAS</t>
  </si>
  <si>
    <t>HENTY PIONEER</t>
  </si>
  <si>
    <t>HERA</t>
  </si>
  <si>
    <t>HERALD</t>
  </si>
  <si>
    <t>HERANGER</t>
  </si>
  <si>
    <t>HERBANIA</t>
  </si>
  <si>
    <t>HERCULES 100</t>
  </si>
  <si>
    <t>HERCULES 200</t>
  </si>
  <si>
    <t>HERCULES 208</t>
  </si>
  <si>
    <t>HERCULES 266</t>
  </si>
  <si>
    <t>HERCULES PRIDE</t>
  </si>
  <si>
    <t>HERCULES SAILOR</t>
  </si>
  <si>
    <t>HERCULES VOYAGER</t>
  </si>
  <si>
    <t>HEREDIA SEA</t>
  </si>
  <si>
    <t>HERMANA</t>
  </si>
  <si>
    <t>HERMANN - S</t>
  </si>
  <si>
    <t>HERMANN_SCHOENING</t>
  </si>
  <si>
    <t>HERMAS</t>
  </si>
  <si>
    <t>HERMES</t>
  </si>
  <si>
    <t>HERMES HOPE</t>
  </si>
  <si>
    <t>HERMES ISLAND</t>
  </si>
  <si>
    <t>HERMES LEADER</t>
  </si>
  <si>
    <t>HERMINA</t>
  </si>
  <si>
    <t>HERMITAGE BRIDGE</t>
  </si>
  <si>
    <t>HERO</t>
  </si>
  <si>
    <t>HERODOTUS</t>
  </si>
  <si>
    <t>HEROI STAKHORSKYI</t>
  </si>
  <si>
    <t>HEROIC</t>
  </si>
  <si>
    <t>HEROIC STRIKER</t>
  </si>
  <si>
    <t>HERTFORDSHIRE</t>
  </si>
  <si>
    <t>HESED</t>
  </si>
  <si>
    <t>HESEN MOON</t>
  </si>
  <si>
    <t>HESHUNYUAN</t>
  </si>
  <si>
    <t>HESPERIDES</t>
  </si>
  <si>
    <t>HESTIA</t>
  </si>
  <si>
    <t>HEUNG-A AKITA</t>
  </si>
  <si>
    <t>HEUNG-A HAIPHONG</t>
  </si>
  <si>
    <t>HEUNG-A JANICE</t>
  </si>
  <si>
    <t>HEUNG-A PIONEER</t>
  </si>
  <si>
    <t>HEUNG-A SARAH</t>
  </si>
  <si>
    <t>HEUNG-A XIAMEN</t>
  </si>
  <si>
    <t>HEUNG-A YOUNG</t>
  </si>
  <si>
    <t>HEYTHROP</t>
  </si>
  <si>
    <t>HEZHONG1</t>
  </si>
  <si>
    <t>HF PIONEER</t>
  </si>
  <si>
    <t>H-G BUELOW</t>
  </si>
  <si>
    <t>HHIC-M1</t>
  </si>
  <si>
    <t>HHIC-M2</t>
  </si>
  <si>
    <t>HHL AMAZON</t>
  </si>
  <si>
    <t>HHL AMUR</t>
  </si>
  <si>
    <t>HHL CONGO</t>
  </si>
  <si>
    <t>HHL ELBE</t>
  </si>
  <si>
    <t>HHL FREMANTLE</t>
  </si>
  <si>
    <t>HHL KOBE</t>
  </si>
  <si>
    <t>HHL LISBON</t>
  </si>
  <si>
    <t>HHL MISSISSIPPI</t>
  </si>
  <si>
    <t>HHL NEW YORK</t>
  </si>
  <si>
    <t>HHL NILE</t>
  </si>
  <si>
    <t>HHL RHINE</t>
  </si>
  <si>
    <t>HHL RICHARDS BAY</t>
  </si>
  <si>
    <t>HHL RIO DE JANEIRO</t>
  </si>
  <si>
    <t>HHL TOKYO</t>
  </si>
  <si>
    <t>HHL TYNE</t>
  </si>
  <si>
    <t>HHL VALPARAISO</t>
  </si>
  <si>
    <t>HHL VENICE</t>
  </si>
  <si>
    <t>HHL VOLGA</t>
  </si>
  <si>
    <t>HIBARI</t>
  </si>
  <si>
    <t>HIBARINO</t>
  </si>
  <si>
    <t>HIBIKI MARU</t>
  </si>
  <si>
    <t>HIBISCUS</t>
  </si>
  <si>
    <t>HICHO</t>
  </si>
  <si>
    <t>HICRI KAAN</t>
  </si>
  <si>
    <t>HIDALGA</t>
  </si>
  <si>
    <t>HIDEMI</t>
  </si>
  <si>
    <t>HIGH BEAM</t>
  </si>
  <si>
    <t>HIGH COURAGE</t>
  </si>
  <si>
    <t>HIGH CURRENT</t>
  </si>
  <si>
    <t>HIGH DISCOVERY</t>
  </si>
  <si>
    <t>HIGH EFFICIENCY</t>
  </si>
  <si>
    <t>HIGH ENDEAVOUR</t>
  </si>
  <si>
    <t>HIGH ENDURANCE</t>
  </si>
  <si>
    <t>HIGH ENTERPRISE</t>
  </si>
  <si>
    <t>HIGH FIDELITY</t>
  </si>
  <si>
    <t>HIGH FORCE</t>
  </si>
  <si>
    <t>HIGH FREEDOM</t>
  </si>
  <si>
    <t>HIGH GLOW</t>
  </si>
  <si>
    <t>HIGH ISLAND V</t>
  </si>
  <si>
    <t>HIGH JUPITER</t>
  </si>
  <si>
    <t>HIGH LOYALTY</t>
  </si>
  <si>
    <t>HIGH MARS</t>
  </si>
  <si>
    <t>HIGH MERCURY</t>
  </si>
  <si>
    <t>HIGH NEFELI</t>
  </si>
  <si>
    <t>HIGH PEARL</t>
  </si>
  <si>
    <t>HIGH POWER</t>
  </si>
  <si>
    <t>HIGH PRESENCE</t>
  </si>
  <si>
    <t>HIGH PRIORITY</t>
  </si>
  <si>
    <t>HIGH PROGRESS</t>
  </si>
  <si>
    <t>HIGH PROSPERITY</t>
  </si>
  <si>
    <t>HIGH RICH</t>
  </si>
  <si>
    <t>HIGH SATURN</t>
  </si>
  <si>
    <t>HIGH SEAS</t>
  </si>
  <si>
    <t>HIGH STRENGTH</t>
  </si>
  <si>
    <t>HIGH SUN</t>
  </si>
  <si>
    <t>HIGH TIDE</t>
  </si>
  <si>
    <t>HIGH TRADER</t>
  </si>
  <si>
    <t>HIGH TRUST</t>
  </si>
  <si>
    <t>HIGH VENTURE</t>
  </si>
  <si>
    <t>HIGH VOYAGER</t>
  </si>
  <si>
    <t>HIGHLAND CHIEF</t>
  </si>
  <si>
    <t>HIGHNY</t>
  </si>
  <si>
    <t>HIKARI MARU NO.15</t>
  </si>
  <si>
    <t>HIKARIMARU NO.17</t>
  </si>
  <si>
    <t>HIKMET K</t>
  </si>
  <si>
    <t>HIKOSAN MARU</t>
  </si>
  <si>
    <t>HILAL ALEMARAT I</t>
  </si>
  <si>
    <t>HILAL BEY</t>
  </si>
  <si>
    <t>HILAMAYA</t>
  </si>
  <si>
    <t>HILDA</t>
  </si>
  <si>
    <t>HILDASAY</t>
  </si>
  <si>
    <t>HILLAA</t>
  </si>
  <si>
    <t>HILLE OLDENDORFF</t>
  </si>
  <si>
    <t>HILMI K</t>
  </si>
  <si>
    <t>HIMALA</t>
  </si>
  <si>
    <t>HIMALAYA</t>
  </si>
  <si>
    <t>HIMAWARI</t>
  </si>
  <si>
    <t>HIMAWARI 2</t>
  </si>
  <si>
    <t>HIMAWARI 5</t>
  </si>
  <si>
    <t>HIMAWARI 7</t>
  </si>
  <si>
    <t>HIMAWARI GT</t>
  </si>
  <si>
    <t>HIMAWARI K</t>
  </si>
  <si>
    <t>HIMAWARI NO.1</t>
  </si>
  <si>
    <t>HIMAWARI6</t>
  </si>
  <si>
    <t>HIN PEI</t>
  </si>
  <si>
    <t>HINATA</t>
  </si>
  <si>
    <t>HINDE</t>
  </si>
  <si>
    <t>HINODE MARU</t>
  </si>
  <si>
    <t>HINOMINE</t>
  </si>
  <si>
    <t>HIPPO</t>
  </si>
  <si>
    <t>HIRAOZANMARU</t>
  </si>
  <si>
    <t>HIROJUN</t>
  </si>
  <si>
    <t>HIROSHIMA</t>
  </si>
  <si>
    <t>HIROSHIMA MARU</t>
  </si>
  <si>
    <t>HIRYO</t>
  </si>
  <si>
    <t>HISASHIGE 2</t>
  </si>
  <si>
    <t>HISPANIC G</t>
  </si>
  <si>
    <t>HISTRIA AGATA</t>
  </si>
  <si>
    <t>HISTRIA AMBRA</t>
  </si>
  <si>
    <t>HISTRIA AZURE</t>
  </si>
  <si>
    <t>HISTRIA CORAL</t>
  </si>
  <si>
    <t>HISTRIA CROWN</t>
  </si>
  <si>
    <t>HISTRIA GEMMA</t>
  </si>
  <si>
    <t>HISTRIA GIADA</t>
  </si>
  <si>
    <t>HISTRIA IVORY</t>
  </si>
  <si>
    <t>HISTRIA PERLA</t>
  </si>
  <si>
    <t>HISTRIA PRINCE</t>
  </si>
  <si>
    <t>HISTRIA TIGER</t>
  </si>
  <si>
    <t>HISUI</t>
  </si>
  <si>
    <t>HISUI HORIZON</t>
  </si>
  <si>
    <t>HITACHI</t>
  </si>
  <si>
    <t>HITRA</t>
  </si>
  <si>
    <t>HITRANS</t>
  </si>
  <si>
    <t>HIYOSHI MARU NO21</t>
  </si>
  <si>
    <t>HIYOSHIMARU</t>
  </si>
  <si>
    <t>HIZIR</t>
  </si>
  <si>
    <t>HIZIR G</t>
  </si>
  <si>
    <t>HJ CHEONGJEONGNURI</t>
  </si>
  <si>
    <t>Nuclear Fuel Carrier</t>
  </si>
  <si>
    <t>HJORDIS</t>
  </si>
  <si>
    <t>HL CAPETOWN</t>
  </si>
  <si>
    <t>HL DALRYMPLE BAY</t>
  </si>
  <si>
    <t>HL HARMONY</t>
  </si>
  <si>
    <t>HL IMABARI</t>
  </si>
  <si>
    <t>HL PASSION</t>
  </si>
  <si>
    <t>HL PIONEER</t>
  </si>
  <si>
    <t>HL PORT HEDLAND</t>
  </si>
  <si>
    <t>HL PORT KEMBLA</t>
  </si>
  <si>
    <t>HL RICHARDS BAY</t>
  </si>
  <si>
    <t>HL SHIKOKU</t>
  </si>
  <si>
    <t>HMAGAT</t>
  </si>
  <si>
    <t>NC</t>
  </si>
  <si>
    <t>HMAS ADELAIDE</t>
  </si>
  <si>
    <t>HMBS ROLLY GRAY</t>
  </si>
  <si>
    <t>HMS VALOR</t>
  </si>
  <si>
    <t>HO BAO</t>
  </si>
  <si>
    <t>HO CHON GANG</t>
  </si>
  <si>
    <t>HO CXON GANG</t>
  </si>
  <si>
    <t>HO FONG</t>
  </si>
  <si>
    <t>HO FUA</t>
  </si>
  <si>
    <t>HO TAY</t>
  </si>
  <si>
    <t>HO TAY 8</t>
  </si>
  <si>
    <t>HO XIN</t>
  </si>
  <si>
    <t>HOA BINH 27</t>
  </si>
  <si>
    <t>HOA BINH 45</t>
  </si>
  <si>
    <t>HOA BINH 54</t>
  </si>
  <si>
    <t>HOA LU</t>
  </si>
  <si>
    <t>HOA NAM</t>
  </si>
  <si>
    <t>HOANG ANH 25</t>
  </si>
  <si>
    <t>HOANG BAO 28</t>
  </si>
  <si>
    <t>HOANG BAO 86</t>
  </si>
  <si>
    <t>HOANG BAO 88</t>
  </si>
  <si>
    <t>HOANG GIA 08</t>
  </si>
  <si>
    <t>HOANG HA STAR</t>
  </si>
  <si>
    <t>HOANG HAI 68</t>
  </si>
  <si>
    <t>HOANG LINH 36</t>
  </si>
  <si>
    <t>HOANG PHAT 289</t>
  </si>
  <si>
    <t>HOANG PHUO NG VIGOR</t>
  </si>
  <si>
    <t>HOANG PHUONG 126</t>
  </si>
  <si>
    <t>HOANG PHUONG STAR</t>
  </si>
  <si>
    <t>HOANG TRIEU 27</t>
  </si>
  <si>
    <t>HOANG TRIEU 36</t>
  </si>
  <si>
    <t>HOANG TUAN 25</t>
  </si>
  <si>
    <t>HOANG TUAN 28 ALCI</t>
  </si>
  <si>
    <t>HOANGPHUONG46</t>
  </si>
  <si>
    <t>HOANYA WISDOM</t>
  </si>
  <si>
    <t>HOBURGEN</t>
  </si>
  <si>
    <t>HOCKIN</t>
  </si>
  <si>
    <t>HODAKA MARU</t>
  </si>
  <si>
    <t>HOE RYONG</t>
  </si>
  <si>
    <t>HOEGH GALLANT</t>
  </si>
  <si>
    <t>HOEGH GRACE</t>
  </si>
  <si>
    <t>HOEGH TARGET</t>
  </si>
  <si>
    <t>HOEGH TRIGGER</t>
  </si>
  <si>
    <t>HOEI</t>
  </si>
  <si>
    <t>HOEI MARU</t>
  </si>
  <si>
    <t>HOGELAND</t>
  </si>
  <si>
    <t>HOHE BANK</t>
  </si>
  <si>
    <t>HOHKO MARU NO.5</t>
  </si>
  <si>
    <t>HOI HING</t>
  </si>
  <si>
    <t>HOI TAI</t>
  </si>
  <si>
    <t>HOIHOW</t>
  </si>
  <si>
    <t>HOJU</t>
  </si>
  <si>
    <t>HOKEN MARU</t>
  </si>
  <si>
    <t>HOKKAIDO BULKER</t>
  </si>
  <si>
    <t>HOKKAIDO MARU</t>
  </si>
  <si>
    <t>HOKKO MARU</t>
  </si>
  <si>
    <t>HOKO</t>
  </si>
  <si>
    <t>HOKUJUMARU</t>
  </si>
  <si>
    <t>HOKUO MARU</t>
  </si>
  <si>
    <t>HOKUREN MARU</t>
  </si>
  <si>
    <t>HOKUREN MARU NO.2</t>
  </si>
  <si>
    <t>HOKURIKU MARU</t>
  </si>
  <si>
    <t>HOKUSEI MARU</t>
  </si>
  <si>
    <t>HOKUSEN_MARU NO.16</t>
  </si>
  <si>
    <t>HOKUSHIN MARU</t>
  </si>
  <si>
    <t>HOKUSHO MARU</t>
  </si>
  <si>
    <t>HOKUTO</t>
  </si>
  <si>
    <t>HOKUTO MARU</t>
  </si>
  <si>
    <t>HOKUYUMARU</t>
  </si>
  <si>
    <t>HOLLANDIA</t>
  </si>
  <si>
    <t>HOLLUM</t>
  </si>
  <si>
    <t>HOLMEN ENDEAVOUR</t>
  </si>
  <si>
    <t>HOLSTENTOR</t>
  </si>
  <si>
    <t>HOLY FAIRY</t>
  </si>
  <si>
    <t>HOLY LIGHT</t>
  </si>
  <si>
    <t>HONDARRA</t>
  </si>
  <si>
    <t>HONEST SKY</t>
  </si>
  <si>
    <t>HONEST SPRING</t>
  </si>
  <si>
    <t>HONESTY</t>
  </si>
  <si>
    <t>HONEY JADE</t>
  </si>
  <si>
    <t>HONG  HAO</t>
  </si>
  <si>
    <t>HONG AN</t>
  </si>
  <si>
    <t>HONG BAO SHI 2</t>
  </si>
  <si>
    <t>HONG BAO SHI 3</t>
  </si>
  <si>
    <t>HONG CHANG</t>
  </si>
  <si>
    <t>HONG DA</t>
  </si>
  <si>
    <t>HONG DA HAI 12</t>
  </si>
  <si>
    <t>HONG DA HAI 26</t>
  </si>
  <si>
    <t>HONG DA99 $</t>
  </si>
  <si>
    <t>HONG DAI</t>
  </si>
  <si>
    <t>HONG DE</t>
  </si>
  <si>
    <t>HONG FENG 1 HAO</t>
  </si>
  <si>
    <t>HONG GLORY</t>
  </si>
  <si>
    <t>HONG GONG 6</t>
  </si>
  <si>
    <t>HONG GUI</t>
  </si>
  <si>
    <t>HONG HA GAS</t>
  </si>
  <si>
    <t>HONG HAI</t>
  </si>
  <si>
    <t>HONG HAI 6</t>
  </si>
  <si>
    <t>HONG HAI YANG</t>
  </si>
  <si>
    <t>HONG HARVEST</t>
  </si>
  <si>
    <t>HONG HUA HAI YANG 01</t>
  </si>
  <si>
    <t>HONG JIANG</t>
  </si>
  <si>
    <t>HONG JING</t>
  </si>
  <si>
    <t>HONG KAI</t>
  </si>
  <si>
    <t>HONG KANG</t>
  </si>
  <si>
    <t>HONG KONG SPIRIT</t>
  </si>
  <si>
    <t>HONG KONG SUN</t>
  </si>
  <si>
    <t>HONG LEOPARD</t>
  </si>
  <si>
    <t>HONG LINH</t>
  </si>
  <si>
    <t>HONG LINH 08</t>
  </si>
  <si>
    <t>HONG LU</t>
  </si>
  <si>
    <t>HONG MASTER</t>
  </si>
  <si>
    <t>HONG MERIT</t>
  </si>
  <si>
    <t>HONG NING</t>
  </si>
  <si>
    <t>HONG PENG</t>
  </si>
  <si>
    <t>HONG PING</t>
  </si>
  <si>
    <t>HONG PROSPERITY</t>
  </si>
  <si>
    <t>HONG QIANG 133</t>
  </si>
  <si>
    <t>HONG QIAO</t>
  </si>
  <si>
    <t>HONG QING</t>
  </si>
  <si>
    <t>HONG RAY</t>
  </si>
  <si>
    <t>HONG SHENG</t>
  </si>
  <si>
    <t>HONG SOURCE</t>
  </si>
  <si>
    <t>HONG SUI</t>
  </si>
  <si>
    <t>HONG TAI</t>
  </si>
  <si>
    <t>HONG TIGER</t>
  </si>
  <si>
    <t>HONG TONG 9</t>
  </si>
  <si>
    <t>HONG XIANG</t>
  </si>
  <si>
    <t>HONG XIANG 2</t>
  </si>
  <si>
    <t>HONG XING</t>
  </si>
  <si>
    <t>HONG XUN</t>
  </si>
  <si>
    <t>HONG YAN</t>
  </si>
  <si>
    <t>HONG YANG</t>
  </si>
  <si>
    <t>HONG YANG SHAN</t>
  </si>
  <si>
    <t>HONG YUAN 9</t>
  </si>
  <si>
    <t>HONG YUE</t>
  </si>
  <si>
    <t>HONG YUN NO.1</t>
  </si>
  <si>
    <t>HONG ZHI 66</t>
  </si>
  <si>
    <t>HONGBO</t>
  </si>
  <si>
    <t>HONGDAHAI10</t>
  </si>
  <si>
    <t>HONGFA</t>
  </si>
  <si>
    <t>HONGFENG</t>
  </si>
  <si>
    <t>HONGGUANG1</t>
  </si>
  <si>
    <t>HONGHAI</t>
  </si>
  <si>
    <t>HONGKONG PIONEER</t>
  </si>
  <si>
    <t>HONGLI 8</t>
  </si>
  <si>
    <t>HONGQIANG075</t>
  </si>
  <si>
    <t>HONGQING076</t>
  </si>
  <si>
    <t>HONGSHENG 7</t>
  </si>
  <si>
    <t>HONGTONG 8</t>
  </si>
  <si>
    <t>HONGXIANG</t>
  </si>
  <si>
    <t>HONGXIN OCEAN</t>
  </si>
  <si>
    <t>HONGYAN</t>
  </si>
  <si>
    <t>HONGYING</t>
  </si>
  <si>
    <t>HONOR</t>
  </si>
  <si>
    <t>HONOR PESCADORES</t>
  </si>
  <si>
    <t>HONOUR</t>
  </si>
  <si>
    <t>HONTE</t>
  </si>
  <si>
    <t>HONY FUTURE</t>
  </si>
  <si>
    <t>HONY WORLD</t>
  </si>
  <si>
    <t>HOOGVLIET</t>
  </si>
  <si>
    <t>HOPA I</t>
  </si>
  <si>
    <t>HOPE 6</t>
  </si>
  <si>
    <t>HOPE A</t>
  </si>
  <si>
    <t>HOPE I</t>
  </si>
  <si>
    <t>HOPE STAR</t>
  </si>
  <si>
    <t>HOPSFJORD</t>
  </si>
  <si>
    <t>HORDAFOR V</t>
  </si>
  <si>
    <t>HORIN TRADER</t>
  </si>
  <si>
    <t>HORIZON</t>
  </si>
  <si>
    <t>HORIZON APHRODITE</t>
  </si>
  <si>
    <t>HORIZON ARMONIA</t>
  </si>
  <si>
    <t>HORIZON ATHENA</t>
  </si>
  <si>
    <t>HORIZON DIANA</t>
  </si>
  <si>
    <t>HORIZON DIMITRA</t>
  </si>
  <si>
    <t>HORIZON EKAVI</t>
  </si>
  <si>
    <t>HORIZON ELECTRA</t>
  </si>
  <si>
    <t>HORIZON MARU</t>
  </si>
  <si>
    <t>HORIZON RUNNER</t>
  </si>
  <si>
    <t>HORIZON STAR</t>
  </si>
  <si>
    <t>HORIZON THEANO</t>
  </si>
  <si>
    <t>HORIZON THEONI</t>
  </si>
  <si>
    <t>HORIZON THETIS</t>
  </si>
  <si>
    <t>HORNISSE</t>
  </si>
  <si>
    <t>HOS BAYOU</t>
  </si>
  <si>
    <t>HOS BEAUFORT</t>
  </si>
  <si>
    <t>HOS BLACK ROCK</t>
  </si>
  <si>
    <t>HOS BLACK WATCH</t>
  </si>
  <si>
    <t>HOS BRASS RING</t>
  </si>
  <si>
    <t>HOS BRIARWOOD</t>
  </si>
  <si>
    <t>HOS CALEDONIA</t>
  </si>
  <si>
    <t>HOS CAPTAIN</t>
  </si>
  <si>
    <t>HOS CAROUSEL</t>
  </si>
  <si>
    <t>HOS CEDAR RIDGE</t>
  </si>
  <si>
    <t>HOS CLEARVIEW</t>
  </si>
  <si>
    <t>HOS CRESTVIEW</t>
  </si>
  <si>
    <t>HOS CROCKETT</t>
  </si>
  <si>
    <t>HOS PELICAN</t>
  </si>
  <si>
    <t>HOS PIONEER</t>
  </si>
  <si>
    <t>HOS SAYLOR</t>
  </si>
  <si>
    <t>HOS SHOOTING STAR</t>
  </si>
  <si>
    <t>HOS WESTWIND</t>
  </si>
  <si>
    <t>HOSANGER</t>
  </si>
  <si>
    <t>HOSEI 8</t>
  </si>
  <si>
    <t>HOSEI MARU NO.226</t>
  </si>
  <si>
    <t>HOSHO</t>
  </si>
  <si>
    <t>HOUEI NO.1</t>
  </si>
  <si>
    <t>HOUEIMARU</t>
  </si>
  <si>
    <t>HOUHENG 2</t>
  </si>
  <si>
    <t>HOUN MARU</t>
  </si>
  <si>
    <t>HOURIN NO.3</t>
  </si>
  <si>
    <t>HOURYUMARU</t>
  </si>
  <si>
    <t>HOUSEI MARU NO.3</t>
  </si>
  <si>
    <t>HOUSEN MARU</t>
  </si>
  <si>
    <t>HOUSHO MARU</t>
  </si>
  <si>
    <t>HOUSTON</t>
  </si>
  <si>
    <t>HOUSTON PEARL</t>
  </si>
  <si>
    <t>HOUUN MARU</t>
  </si>
  <si>
    <t>HOUWAMARU</t>
  </si>
  <si>
    <t>HOUYO</t>
  </si>
  <si>
    <t>HOUYOSHI EXPRESS II</t>
  </si>
  <si>
    <t>HOUYOUMARU</t>
  </si>
  <si>
    <t>HOUYU</t>
  </si>
  <si>
    <t>HOUZAN MARU NO.15</t>
  </si>
  <si>
    <t>HOWAMARU NO.18</t>
  </si>
  <si>
    <t>HOYANGER</t>
  </si>
  <si>
    <t>HOYDAL</t>
  </si>
  <si>
    <t>HOYO MARU</t>
  </si>
  <si>
    <t>HOYU</t>
  </si>
  <si>
    <t>HOZAN MARU</t>
  </si>
  <si>
    <t>HOZEN MARU</t>
  </si>
  <si>
    <t>HR CONSTELLATION</t>
  </si>
  <si>
    <t>HR CONSTITUTION</t>
  </si>
  <si>
    <t>HR ENDEAVOUR</t>
  </si>
  <si>
    <t>HR FACILITY</t>
  </si>
  <si>
    <t>HR INDICATION</t>
  </si>
  <si>
    <t>HR MARGARETHA</t>
  </si>
  <si>
    <t>HR MARION</t>
  </si>
  <si>
    <t>HR RECOMMENDATION</t>
  </si>
  <si>
    <t>HR_MARIA</t>
  </si>
  <si>
    <t>HS BAFFIN</t>
  </si>
  <si>
    <t>HS EVEREST</t>
  </si>
  <si>
    <t>HS MARCO POLO</t>
  </si>
  <si>
    <t>HS ROME</t>
  </si>
  <si>
    <t>HSC</t>
  </si>
  <si>
    <t>HSIANG FU</t>
  </si>
  <si>
    <t>HSIN MAY</t>
  </si>
  <si>
    <t>HSUN HU NO.8</t>
  </si>
  <si>
    <t>HTC ALFA</t>
  </si>
  <si>
    <t>HTC BRAVO</t>
  </si>
  <si>
    <t>HTC CHARLIE</t>
  </si>
  <si>
    <t>HTC DELTA</t>
  </si>
  <si>
    <t>HU CHANG</t>
  </si>
  <si>
    <t>HU PO HAI</t>
  </si>
  <si>
    <t>HU YOU 10</t>
  </si>
  <si>
    <t>HU ZHONG H1725A</t>
  </si>
  <si>
    <t>HU ZHONG H1726A</t>
  </si>
  <si>
    <t>HUA AN CHENG</t>
  </si>
  <si>
    <t>HUA CHANG 18</t>
  </si>
  <si>
    <t>HUA CHANG 8</t>
  </si>
  <si>
    <t>HUA CHEN366</t>
  </si>
  <si>
    <t>HUA DA SHAN</t>
  </si>
  <si>
    <t>HUA DONG 88</t>
  </si>
  <si>
    <t>HUA FU YOU 2</t>
  </si>
  <si>
    <t>HUA HAI 21</t>
  </si>
  <si>
    <t>HUA HAI 5</t>
  </si>
  <si>
    <t>HUA HAI 6</t>
  </si>
  <si>
    <t>HUA HAI HANG 3</t>
  </si>
  <si>
    <t>HUA HAI LONG</t>
  </si>
  <si>
    <t>HUA HANG 3</t>
  </si>
  <si>
    <t>HUA HANG HE SHUN</t>
  </si>
  <si>
    <t>HUA HENG</t>
  </si>
  <si>
    <t>HUA HENG 165</t>
  </si>
  <si>
    <t>HUA HENG 166</t>
  </si>
  <si>
    <t>HUA HENG 167</t>
  </si>
  <si>
    <t>HUA JIAN</t>
  </si>
  <si>
    <t>HUA JIANG 10</t>
  </si>
  <si>
    <t>HUA JIANG 17</t>
  </si>
  <si>
    <t>HUA JIANG 2</t>
  </si>
  <si>
    <t>HUA JIANG 6</t>
  </si>
  <si>
    <t>HUA JIANG 8</t>
  </si>
  <si>
    <t>HUA LE 3</t>
  </si>
  <si>
    <t>HUA LE 6</t>
  </si>
  <si>
    <t>HUA LE 8</t>
  </si>
  <si>
    <t>HUA LI</t>
  </si>
  <si>
    <t>HUA MING</t>
  </si>
  <si>
    <t>HUA NAN 1</t>
  </si>
  <si>
    <t>HUA NAN 2</t>
  </si>
  <si>
    <t>HUA NAN 3</t>
  </si>
  <si>
    <t>HUA NING</t>
  </si>
  <si>
    <t>HUA QIANG</t>
  </si>
  <si>
    <t>HUA RONG 1</t>
  </si>
  <si>
    <t>HUA RONG 2</t>
  </si>
  <si>
    <t>HUA RONG 3</t>
  </si>
  <si>
    <t>HUA RONG 5</t>
  </si>
  <si>
    <t>HUA RONG SHAN</t>
  </si>
  <si>
    <t>HUA RUN CHUANG YE</t>
  </si>
  <si>
    <t>HUA RUN DIAN LI 1</t>
  </si>
  <si>
    <t>HUA SAN</t>
  </si>
  <si>
    <t>HUA SHAN</t>
  </si>
  <si>
    <t>HUA SHAN HAI</t>
  </si>
  <si>
    <t>HUA SHENG</t>
  </si>
  <si>
    <t>HUA SHENG 2</t>
  </si>
  <si>
    <t>HUA SHUN</t>
  </si>
  <si>
    <t>HUA SHUN 198</t>
  </si>
  <si>
    <t>HUA TAI</t>
  </si>
  <si>
    <t>HUA TIAN LONG</t>
  </si>
  <si>
    <t>HUA WEI 7</t>
  </si>
  <si>
    <t>HUA WEI 8</t>
  </si>
  <si>
    <t>HUA XIANG</t>
  </si>
  <si>
    <t>HUA YANG LONG</t>
  </si>
  <si>
    <t>HUA YANG ROSE</t>
  </si>
  <si>
    <t>HUA YOU 1</t>
  </si>
  <si>
    <t>HUA YOU 2</t>
  </si>
  <si>
    <t>HUA YUAN 1</t>
  </si>
  <si>
    <t>HUA YUAN 11</t>
  </si>
  <si>
    <t>HUA YUAN 3</t>
  </si>
  <si>
    <t>HUA YUAN 6</t>
  </si>
  <si>
    <t>HUA YUAN XING</t>
  </si>
  <si>
    <t>HUA YUN</t>
  </si>
  <si>
    <t>HUA YUN 1</t>
  </si>
  <si>
    <t>HUA YUN 12</t>
  </si>
  <si>
    <t>HUA YUN 16</t>
  </si>
  <si>
    <t>HUA YUN 8</t>
  </si>
  <si>
    <t>HUA ZHOU</t>
  </si>
  <si>
    <t>HUAHAIHANG 2</t>
  </si>
  <si>
    <t>HUAHAIHANG1</t>
  </si>
  <si>
    <t>HUAHINE</t>
  </si>
  <si>
    <t>HUAIRAVO</t>
  </si>
  <si>
    <t>HUAN LE HAI</t>
  </si>
  <si>
    <t>HUANG CHUAN 3122</t>
  </si>
  <si>
    <t>HUANG HAI MING ZHU</t>
  </si>
  <si>
    <t>HUANG HE</t>
  </si>
  <si>
    <t>HUANG SHAN</t>
  </si>
  <si>
    <t>HUANG SHAN HAI</t>
  </si>
  <si>
    <t>HUANGHAI ADVANCE</t>
  </si>
  <si>
    <t>HUANGHAI DEVELOPER</t>
  </si>
  <si>
    <t>HUANGHAI GLORY</t>
  </si>
  <si>
    <t>HUANGHAI PIONEER</t>
  </si>
  <si>
    <t>HUANGHAI STRUGGLER</t>
  </si>
  <si>
    <t>HUANGYAN SPIRIT</t>
  </si>
  <si>
    <t>HUARMEY QUEEN</t>
  </si>
  <si>
    <t>HUASCAR</t>
  </si>
  <si>
    <t>HUASHUNHAI</t>
  </si>
  <si>
    <t>HUAYANG SUNRISE</t>
  </si>
  <si>
    <t>HUAYUN5</t>
  </si>
  <si>
    <t>HUBERT FEDRY</t>
  </si>
  <si>
    <t>HUDA F</t>
  </si>
  <si>
    <t>HUDSON BAY  )</t>
  </si>
  <si>
    <t>HUDSON ELIK</t>
  </si>
  <si>
    <t>HUDSON RIVER</t>
  </si>
  <si>
    <t>HUDSON TRADER 1</t>
  </si>
  <si>
    <t>HUDSON TRADER II</t>
  </si>
  <si>
    <t>HUDSONBORG</t>
  </si>
  <si>
    <t>HUELIN DISPATCH</t>
  </si>
  <si>
    <t>HUGE SW</t>
  </si>
  <si>
    <t>HUGIN R</t>
  </si>
  <si>
    <t>HUGLI SPIRIT</t>
  </si>
  <si>
    <t>HUGO SELMER</t>
  </si>
  <si>
    <t>HUI CHON</t>
  </si>
  <si>
    <t>HUI FENG 88</t>
  </si>
  <si>
    <t>HUI FENG 9</t>
  </si>
  <si>
    <t>HUI FENG7</t>
  </si>
  <si>
    <t>HUI HAI 18</t>
  </si>
  <si>
    <t>HUI HONG II</t>
  </si>
  <si>
    <t>HUI JI</t>
  </si>
  <si>
    <t>HUI LONG 15</t>
  </si>
  <si>
    <t>HUI LONG 17</t>
  </si>
  <si>
    <t>HUI PING</t>
  </si>
  <si>
    <t>HUI SHUN</t>
  </si>
  <si>
    <t>HUI TONG</t>
  </si>
  <si>
    <t>HUI TONG 27</t>
  </si>
  <si>
    <t>HUI TONG 37</t>
  </si>
  <si>
    <t>HUI ZHI</t>
  </si>
  <si>
    <t>HUIFENG</t>
  </si>
  <si>
    <t>HUITAI</t>
  </si>
  <si>
    <t>HUIYUN</t>
  </si>
  <si>
    <t>HULDA</t>
  </si>
  <si>
    <t>HULIN</t>
  </si>
  <si>
    <t>HUMBER</t>
  </si>
  <si>
    <t>HUMBER PRIDE</t>
  </si>
  <si>
    <t>HUMBERBORG</t>
  </si>
  <si>
    <t>HUMBRIA</t>
  </si>
  <si>
    <t>HUMMINGBIRD</t>
  </si>
  <si>
    <t>HUNG DAO</t>
  </si>
  <si>
    <t>HUNG LONG 36</t>
  </si>
  <si>
    <t>HUNG TAE 1</t>
  </si>
  <si>
    <t>HUNTEBORG</t>
  </si>
  <si>
    <t>HUNTS POINT</t>
  </si>
  <si>
    <t>HUNZEDIJK</t>
  </si>
  <si>
    <t>HUO TOU 101</t>
  </si>
  <si>
    <t>HURACAN</t>
  </si>
  <si>
    <t>HURIYE ANA</t>
  </si>
  <si>
    <t>HURST POINT</t>
  </si>
  <si>
    <t>HUSEYIN USTAOGLU</t>
  </si>
  <si>
    <t>HUSEYN JAVID</t>
  </si>
  <si>
    <t>HUSREV</t>
  </si>
  <si>
    <t>HUYENTRANG02</t>
  </si>
  <si>
    <t>HVITANES</t>
  </si>
  <si>
    <t>HWANG CHOL 1</t>
  </si>
  <si>
    <t>HWASONG</t>
  </si>
  <si>
    <t>HY</t>
  </si>
  <si>
    <t>HYDERABAD</t>
  </si>
  <si>
    <t>HYDRA</t>
  </si>
  <si>
    <t>HYDROGRAF</t>
  </si>
  <si>
    <t>HYDROUSSA</t>
  </si>
  <si>
    <t>HYDRUS</t>
  </si>
  <si>
    <t>HYOK SIN 2</t>
  </si>
  <si>
    <t>HYPER ECO</t>
  </si>
  <si>
    <t>HYPERION HIGHWAY</t>
  </si>
  <si>
    <t>HYSY941</t>
  </si>
  <si>
    <t>HYSY943</t>
  </si>
  <si>
    <t>HYUNDAI ANTWERP</t>
  </si>
  <si>
    <t>HYUNDAI ATLANTIC</t>
  </si>
  <si>
    <t>HYUNDAI ATLAS</t>
  </si>
  <si>
    <t>HYUNDAI DANGJIN</t>
  </si>
  <si>
    <t>HYUNDAI DUBAI</t>
  </si>
  <si>
    <t>HYUNDAI EARTH</t>
  </si>
  <si>
    <t>HYUNDAI FRONTIER</t>
  </si>
  <si>
    <t>HYUNDAI KOMIPO</t>
  </si>
  <si>
    <t>HYUNDAI MASAN</t>
  </si>
  <si>
    <t>HYUNDAI PARAMOUNT</t>
  </si>
  <si>
    <t>HYUNDAI PASSION</t>
  </si>
  <si>
    <t>HYUNDAI PIONEER</t>
  </si>
  <si>
    <t>HYUNDAI PROSPERITY</t>
  </si>
  <si>
    <t>HYUNDAI SPIRIT</t>
  </si>
  <si>
    <t>HYUNDAI SUCCESS</t>
  </si>
  <si>
    <t>HYUNDAI SUN</t>
  </si>
  <si>
    <t>HYUNDAI TALENT</t>
  </si>
  <si>
    <t>HYUNDAI TREASURE</t>
  </si>
  <si>
    <t>HYUNDAI TRUST</t>
  </si>
  <si>
    <t>HYUNDAI ULSAN</t>
  </si>
  <si>
    <t>HYUNDAI VISION</t>
  </si>
  <si>
    <t>HYUNDAI_POWER</t>
  </si>
  <si>
    <t>HYUNJU</t>
  </si>
  <si>
    <t>HYWELA</t>
  </si>
  <si>
    <t>HZ1722A</t>
  </si>
  <si>
    <t>I R I D A</t>
  </si>
  <si>
    <t>IAN M</t>
  </si>
  <si>
    <t>IANTHE</t>
  </si>
  <si>
    <t>IASOS</t>
  </si>
  <si>
    <t>IB ROSARIO</t>
  </si>
  <si>
    <t>IBA</t>
  </si>
  <si>
    <t>IBEEV04</t>
  </si>
  <si>
    <t>IBERICA HAV</t>
  </si>
  <si>
    <t>IBI</t>
  </si>
  <si>
    <t>IBIS</t>
  </si>
  <si>
    <t>IBIS ARROW</t>
  </si>
  <si>
    <t>IBIS BULKER</t>
  </si>
  <si>
    <t>IBIS WIND</t>
  </si>
  <si>
    <t>IBLA</t>
  </si>
  <si>
    <t>IBLEA</t>
  </si>
  <si>
    <t>IBN AL WALEED</t>
  </si>
  <si>
    <t>IBN SINA II</t>
  </si>
  <si>
    <t>IBRAHIM BEY</t>
  </si>
  <si>
    <t>IBRAHIM KONAN</t>
  </si>
  <si>
    <t>IBUKI</t>
  </si>
  <si>
    <t>IC PHOENIX</t>
  </si>
  <si>
    <t>ICACOS</t>
  </si>
  <si>
    <t>ICARUS</t>
  </si>
  <si>
    <t>ICARUS III</t>
  </si>
  <si>
    <t>ICDAS</t>
  </si>
  <si>
    <t>ICDAS-09</t>
  </si>
  <si>
    <t>ICDAS-11</t>
  </si>
  <si>
    <t>ICE BASE</t>
  </si>
  <si>
    <t>ICE DRAGON</t>
  </si>
  <si>
    <t>ICE HAWK</t>
  </si>
  <si>
    <t>ICE POINT</t>
  </si>
  <si>
    <t>ICE STAR</t>
  </si>
  <si>
    <t>ICEL</t>
  </si>
  <si>
    <t>ICELAND</t>
  </si>
  <si>
    <t>ICELANDICAHAV</t>
  </si>
  <si>
    <t>ICOA URU</t>
  </si>
  <si>
    <t>ICON ALIZA</t>
  </si>
  <si>
    <t>ICON CORINTUS</t>
  </si>
  <si>
    <t>ICON SAMUDERA</t>
  </si>
  <si>
    <t>ICS ALLEGIANCE</t>
  </si>
  <si>
    <t>ICS RELIANCE</t>
  </si>
  <si>
    <t>ICS SILVER LINING</t>
  </si>
  <si>
    <t>ID BLACK SEA</t>
  </si>
  <si>
    <t>ID COPENHAGEN</t>
  </si>
  <si>
    <t>ID MERMAID</t>
  </si>
  <si>
    <t>ID:636015619</t>
  </si>
  <si>
    <t>IDA</t>
  </si>
  <si>
    <t>IDA H</t>
  </si>
  <si>
    <t>IDAS BULKER</t>
  </si>
  <si>
    <t>IDC DIAMOND</t>
  </si>
  <si>
    <t>IDC PEARL</t>
  </si>
  <si>
    <t>IDEAL BULKER</t>
  </si>
  <si>
    <t>IDIL</t>
  </si>
  <si>
    <t>IDOMA RIVER 102</t>
  </si>
  <si>
    <t>IDS CAHAYA</t>
  </si>
  <si>
    <t>IDSHIP BULKER</t>
  </si>
  <si>
    <t>IERAX</t>
  </si>
  <si>
    <t>IEVOLI FAST</t>
  </si>
  <si>
    <t>IEVOLI GREY</t>
  </si>
  <si>
    <t>IEVOLI IVORY</t>
  </si>
  <si>
    <t>IEVOLI SHINE</t>
  </si>
  <si>
    <t>IEVOLI SPRINT</t>
  </si>
  <si>
    <t>IG AQUARIUS</t>
  </si>
  <si>
    <t>IG SUNTZU</t>
  </si>
  <si>
    <t>IGARKA</t>
  </si>
  <si>
    <t>IGBINOSA</t>
  </si>
  <si>
    <t>IGLC ANKA</t>
  </si>
  <si>
    <t>IGLC DICLE</t>
  </si>
  <si>
    <t>IGNACIO ALLENDE</t>
  </si>
  <si>
    <t>IGNAZIO</t>
  </si>
  <si>
    <t>IGOR ILINSKIY</t>
  </si>
  <si>
    <t>IGRIM</t>
  </si>
  <si>
    <t>IHEM</t>
  </si>
  <si>
    <t>IJSSELBORG</t>
  </si>
  <si>
    <t>IJSSELDIJK</t>
  </si>
  <si>
    <t>IKAN ACAPULCO</t>
  </si>
  <si>
    <t>IKAN BELANAK</t>
  </si>
  <si>
    <t>IKAN JAHAN</t>
  </si>
  <si>
    <t>IKAN JEBUH</t>
  </si>
  <si>
    <t>IKAN JENAHAR</t>
  </si>
  <si>
    <t>IKAN JEPUN</t>
  </si>
  <si>
    <t>IKAN JERUNG</t>
  </si>
  <si>
    <t>IKAN JUBAL</t>
  </si>
  <si>
    <t>IKAN KEDEWAS</t>
  </si>
  <si>
    <t>IKAN KURAU</t>
  </si>
  <si>
    <t>IKAN LANDUK</t>
  </si>
  <si>
    <t>IKAN LEBAN</t>
  </si>
  <si>
    <t>IKAN LUDING</t>
  </si>
  <si>
    <t>IKAN PANDAN</t>
  </si>
  <si>
    <t>IKAN PARANG</t>
  </si>
  <si>
    <t>IKAN SALMON</t>
  </si>
  <si>
    <t>IKAN SELAYANG</t>
  </si>
  <si>
    <t>IKAN SELIGI</t>
  </si>
  <si>
    <t>IKAN SEMBAK</t>
  </si>
  <si>
    <t>IKAN SENYUR</t>
  </si>
  <si>
    <t>IKAN SUDIP</t>
  </si>
  <si>
    <t>IKAN SUJI</t>
  </si>
  <si>
    <t>IKAN TAMBAN</t>
  </si>
  <si>
    <t>IKARIA ISLAND</t>
  </si>
  <si>
    <t>IKEBANA</t>
  </si>
  <si>
    <t>IKI</t>
  </si>
  <si>
    <t>IKON STAR</t>
  </si>
  <si>
    <t>IKRA</t>
  </si>
  <si>
    <t>IL CHUL BONG</t>
  </si>
  <si>
    <t>IL HYUN JUNG</t>
  </si>
  <si>
    <t>IL SHIN GOLD RIVER</t>
  </si>
  <si>
    <t>IL SHIN PRINCESS</t>
  </si>
  <si>
    <t>IL SIM</t>
  </si>
  <si>
    <t>ILC UNION</t>
  </si>
  <si>
    <t>ILES SANGUINAIRES II</t>
  </si>
  <si>
    <t>ILGAZ</t>
  </si>
  <si>
    <t>ILHEU DA MINA</t>
  </si>
  <si>
    <t>ILIANA</t>
  </si>
  <si>
    <t>ILKA</t>
  </si>
  <si>
    <t>ILKE METE</t>
  </si>
  <si>
    <t>ILLAWARRA FORTUNE</t>
  </si>
  <si>
    <t>ILONA I</t>
  </si>
  <si>
    <t>ILSE</t>
  </si>
  <si>
    <t>ILSHIN POLARIS ROYAL</t>
  </si>
  <si>
    <t>ILSHIN PRINCESSROYAL</t>
  </si>
  <si>
    <t>ILYAS EFENDIYEV</t>
  </si>
  <si>
    <t>ILYAS KONAN</t>
  </si>
  <si>
    <t>IMA</t>
  </si>
  <si>
    <t>IMABARI LOGGER</t>
  </si>
  <si>
    <t>IMAN.T. (^_^)</t>
  </si>
  <si>
    <t>IMANDRA</t>
  </si>
  <si>
    <t>IMARI</t>
  </si>
  <si>
    <t>IMARIA</t>
  </si>
  <si>
    <t>IMERA</t>
  </si>
  <si>
    <t>IMI</t>
  </si>
  <si>
    <t>IMKE</t>
  </si>
  <si>
    <t>IMMANUEL SCHULTE</t>
  </si>
  <si>
    <t>IMPALA</t>
  </si>
  <si>
    <t>IMPERATOR</t>
  </si>
  <si>
    <t>IMPERATOR AUSTRALIS</t>
  </si>
  <si>
    <t>IMPERIAL</t>
  </si>
  <si>
    <t>IMPERIAL EAGLE</t>
  </si>
  <si>
    <t>IMPERIAL FORTUNE</t>
  </si>
  <si>
    <t>IMPERIUS</t>
  </si>
  <si>
    <t>IMPRESSION BAY</t>
  </si>
  <si>
    <t>IMRIKLY</t>
  </si>
  <si>
    <t>IMS AMAN</t>
  </si>
  <si>
    <t>IMT_CSW</t>
  </si>
  <si>
    <t>IMVUBU</t>
  </si>
  <si>
    <t>INA</t>
  </si>
  <si>
    <t>INA K</t>
  </si>
  <si>
    <t>INA THERESA</t>
  </si>
  <si>
    <t>INABA</t>
  </si>
  <si>
    <t>INA-LOTTE</t>
  </si>
  <si>
    <t>INANA 2</t>
  </si>
  <si>
    <t>INASE</t>
  </si>
  <si>
    <t>INCA</t>
  </si>
  <si>
    <t>INCA QUEEN</t>
  </si>
  <si>
    <t>INCE</t>
  </si>
  <si>
    <t>INCE AKDENIZ</t>
  </si>
  <si>
    <t>INCE ANADOLU</t>
  </si>
  <si>
    <t>INCE ANKARA</t>
  </si>
  <si>
    <t>INCE ATLANTIC</t>
  </si>
  <si>
    <t>INCE BEYLERBEYI</t>
  </si>
  <si>
    <t>INCE EGE</t>
  </si>
  <si>
    <t>INCE EVRENYE</t>
  </si>
  <si>
    <t>INCE FORTUNE</t>
  </si>
  <si>
    <t>INCE HAMBURG</t>
  </si>
  <si>
    <t>INCE ILGAZ</t>
  </si>
  <si>
    <t>INCE INEBOLU</t>
  </si>
  <si>
    <t>INCE KARADENIZ</t>
  </si>
  <si>
    <t>INCE KASTAMONU</t>
  </si>
  <si>
    <t>INCE POINT</t>
  </si>
  <si>
    <t>INCE TOKYO</t>
  </si>
  <si>
    <t>INCHON GAS</t>
  </si>
  <si>
    <t>INDEPENDENCE</t>
  </si>
  <si>
    <t>INDEPENDIENTE</t>
  </si>
  <si>
    <t>INDIA</t>
  </si>
  <si>
    <t>INDIA COAL MARU</t>
  </si>
  <si>
    <t>INDIAN DAWN</t>
  </si>
  <si>
    <t>INDIAN FRIENDSHIP</t>
  </si>
  <si>
    <t>INDIAN HARMONY</t>
  </si>
  <si>
    <t>INDIAN LIGHT</t>
  </si>
  <si>
    <t>INDIAN OCEAN</t>
  </si>
  <si>
    <t>INDIAN OCEAN I</t>
  </si>
  <si>
    <t>INDIAN PARTNERSHIP</t>
  </si>
  <si>
    <t>INDIAN POINT</t>
  </si>
  <si>
    <t>INDIANA</t>
  </si>
  <si>
    <t>INDIGO</t>
  </si>
  <si>
    <t>INDIGO FELICITY</t>
  </si>
  <si>
    <t>INDIGO LAKE</t>
  </si>
  <si>
    <t>INDIGO SILVA</t>
  </si>
  <si>
    <t>INDIGO SPERA</t>
  </si>
  <si>
    <t>INDIGO SPICA</t>
  </si>
  <si>
    <t>INDIGO SW</t>
  </si>
  <si>
    <t>INDISUN I</t>
  </si>
  <si>
    <t>INDISUN II</t>
  </si>
  <si>
    <t>INDOMITABLE</t>
  </si>
  <si>
    <t>INDRA  II</t>
  </si>
  <si>
    <t>INDRA OLDENDORFF</t>
  </si>
  <si>
    <t>INDUS FORTUNE</t>
  </si>
  <si>
    <t>INDUS PROSPERITY</t>
  </si>
  <si>
    <t>INDUS TRIUMPH</t>
  </si>
  <si>
    <t>INDUS VICTORY</t>
  </si>
  <si>
    <t>INDUSTRIAL AIM</t>
  </si>
  <si>
    <t>INDUSTRIAL BEACON</t>
  </si>
  <si>
    <t>INDUSTRIAL BRIO</t>
  </si>
  <si>
    <t>INDUSTRIAL CAPE</t>
  </si>
  <si>
    <t>INDUSTRIAL CENTURY</t>
  </si>
  <si>
    <t>INDUSTRIAL CHALLENGE</t>
  </si>
  <si>
    <t>INDUSTRIAL CHARGER</t>
  </si>
  <si>
    <t>INDUSTRIAL CHIEF</t>
  </si>
  <si>
    <t>INDUSTRIAL DART</t>
  </si>
  <si>
    <t>INDUSTRIAL EAGLE</t>
  </si>
  <si>
    <t>INDUSTRIAL GLORY</t>
  </si>
  <si>
    <t>INDUSTRIAL GRACE</t>
  </si>
  <si>
    <t>INDUSTRIAL GRAND</t>
  </si>
  <si>
    <t>INDUSTRIAL GUIDE</t>
  </si>
  <si>
    <t>INDUSTRIAL HEDLAND</t>
  </si>
  <si>
    <t>INDUSTRIAL KAROLINE</t>
  </si>
  <si>
    <t>INDUSTRIAL KELLY</t>
  </si>
  <si>
    <t>INDUSTRIAL KENNEDY</t>
  </si>
  <si>
    <t>INDUSTRIAL MAYA</t>
  </si>
  <si>
    <t>INDUSTRIAL MERCHANT</t>
  </si>
  <si>
    <t>INDUSTRIAL MORE</t>
  </si>
  <si>
    <t>INDUSTRIAL RANGER</t>
  </si>
  <si>
    <t>INDUSTRIAL ROYAL</t>
  </si>
  <si>
    <t>INDUSTRIALACE</t>
  </si>
  <si>
    <t>INDUSTRIALREVOLUTION</t>
  </si>
  <si>
    <t>INEMA</t>
  </si>
  <si>
    <t>INFINITY 9</t>
  </si>
  <si>
    <t>INFINITY RIVER</t>
  </si>
  <si>
    <t>INFINITY V</t>
  </si>
  <si>
    <t>INGE KOSAN</t>
  </si>
  <si>
    <t>INGEBORG PILOT</t>
  </si>
  <si>
    <t>INGENIOUS</t>
  </si>
  <si>
    <t>INGHILTERRA</t>
  </si>
  <si>
    <t>INGRID C</t>
  </si>
  <si>
    <t>INGRID MCCALL</t>
  </si>
  <si>
    <t>INGUNN</t>
  </si>
  <si>
    <t>INGVILD</t>
  </si>
  <si>
    <t>INGWAR SELMER</t>
  </si>
  <si>
    <t>INITIATOR</t>
  </si>
  <si>
    <t>INITIATOR D</t>
  </si>
  <si>
    <t>INLACO</t>
  </si>
  <si>
    <t>INLACO ACCORD</t>
  </si>
  <si>
    <t>INLACO BRAVE</t>
  </si>
  <si>
    <t>INLACO BRIGHT</t>
  </si>
  <si>
    <t>INLACO EXPRESS</t>
  </si>
  <si>
    <t>INLAND SEA</t>
  </si>
  <si>
    <t>INNOVA1</t>
  </si>
  <si>
    <t>INNOVATOR</t>
  </si>
  <si>
    <t>INSPIRATION</t>
  </si>
  <si>
    <t>INSULAR</t>
  </si>
  <si>
    <t>PT</t>
  </si>
  <si>
    <t>INTAN DAYA 10 \(^_^)</t>
  </si>
  <si>
    <t>INTAN DAYA 22</t>
  </si>
  <si>
    <t>INTAN DAYA 228</t>
  </si>
  <si>
    <t>INTAN DAYA 32</t>
  </si>
  <si>
    <t>INTAN DAYA 368</t>
  </si>
  <si>
    <t>INTAN DAYA 8</t>
  </si>
  <si>
    <t>INTAN GLORY</t>
  </si>
  <si>
    <t>INTAN PREMIER</t>
  </si>
  <si>
    <t>INTEGRITY</t>
  </si>
  <si>
    <t>INTER CALEDONIA</t>
  </si>
  <si>
    <t>INTER GRACE</t>
  </si>
  <si>
    <t>INTER MARINE</t>
  </si>
  <si>
    <t>INTER PRIDE</t>
  </si>
  <si>
    <t>INTERLINK ACUITY</t>
  </si>
  <si>
    <t>INTERLINK DIGNITY</t>
  </si>
  <si>
    <t>INTERLINK EQUITY</t>
  </si>
  <si>
    <t>INTERLINK FIDELITY</t>
  </si>
  <si>
    <t>INTERLINK LEVITY</t>
  </si>
  <si>
    <t>INTERLINK MOBILITY</t>
  </si>
  <si>
    <t>INTERLINK PARITY</t>
  </si>
  <si>
    <t>INTERLINK PRIORITY</t>
  </si>
  <si>
    <t>INTERLINK QUALITY</t>
  </si>
  <si>
    <t>INTERLINK SAGACITY</t>
  </si>
  <si>
    <t>INTERLINK TENACITY</t>
  </si>
  <si>
    <t>INTERLINK VERITY</t>
  </si>
  <si>
    <t>INTERLINK_ABILITY</t>
  </si>
  <si>
    <t>INTERTEK</t>
  </si>
  <si>
    <t>INTHIRA NAREE</t>
  </si>
  <si>
    <t>INTRANS TINA</t>
  </si>
  <si>
    <t>INTREPID</t>
  </si>
  <si>
    <t>INTREPID CANADA</t>
  </si>
  <si>
    <t>INTREPID EAGLE</t>
  </si>
  <si>
    <t>INTREPID HARVESTER</t>
  </si>
  <si>
    <t>INTREPID JOANNE</t>
  </si>
  <si>
    <t>INTREPID REPUBLIC</t>
  </si>
  <si>
    <t>INTREPID SEAHAWK</t>
  </si>
  <si>
    <t>INTREPIDO</t>
  </si>
  <si>
    <t>INTUITION</t>
  </si>
  <si>
    <t>INUYAMA</t>
  </si>
  <si>
    <t>INVENTANA</t>
  </si>
  <si>
    <t>INVESTIGATOR</t>
  </si>
  <si>
    <t>INYALA</t>
  </si>
  <si>
    <t>INZER</t>
  </si>
  <si>
    <t>INZHENER CHERTKOV</t>
  </si>
  <si>
    <t>INZHENER CHITANAVA</t>
  </si>
  <si>
    <t>INZHENER NAZAROV</t>
  </si>
  <si>
    <t>INZHENER PLAVINSKIY</t>
  </si>
  <si>
    <t>INZHENER PODLESNIY</t>
  </si>
  <si>
    <t>INZHENER POTURNAK</t>
  </si>
  <si>
    <t>INZHENER TRUBIN</t>
  </si>
  <si>
    <t>INZHENER VALCHUK</t>
  </si>
  <si>
    <t>INZHENER VESHNYAKOV</t>
  </si>
  <si>
    <t>IOANNA CHRISOULA</t>
  </si>
  <si>
    <t>IOANNA D</t>
  </si>
  <si>
    <t>IOANNIS</t>
  </si>
  <si>
    <t>IOANNIS 1</t>
  </si>
  <si>
    <t>IOANNIS F.K</t>
  </si>
  <si>
    <t>IOANNIS G</t>
  </si>
  <si>
    <t>IOANNIS I</t>
  </si>
  <si>
    <t>IOANNIS L</t>
  </si>
  <si>
    <t>IOANNIS THEO</t>
  </si>
  <si>
    <t>IOHANN MAHMASTAL</t>
  </si>
  <si>
    <t>IOLCOS DESTINY</t>
  </si>
  <si>
    <t>IOLCOS PRIDE</t>
  </si>
  <si>
    <t>IOLCOS VISION</t>
  </si>
  <si>
    <t>IOLKOS II</t>
  </si>
  <si>
    <t>IOLKOS1</t>
  </si>
  <si>
    <t>IONIAN EXPRESS</t>
  </si>
  <si>
    <t>IONIAN PROSPERITY</t>
  </si>
  <si>
    <t>IONIAN SEA</t>
  </si>
  <si>
    <t>IONIAN TRADER</t>
  </si>
  <si>
    <t>IONIC</t>
  </si>
  <si>
    <t>IONIC HALO</t>
  </si>
  <si>
    <t>IONIC HUNTRESS</t>
  </si>
  <si>
    <t>IONIC KIZUNA</t>
  </si>
  <si>
    <t>IONIC KLEOS</t>
  </si>
  <si>
    <t>IONIC SMYRNI</t>
  </si>
  <si>
    <t>IONIC STORM</t>
  </si>
  <si>
    <t>IONIC UNICORN</t>
  </si>
  <si>
    <t>IONIC UNITED</t>
  </si>
  <si>
    <t>IORANA CARGO</t>
  </si>
  <si>
    <t>IOS I</t>
  </si>
  <si>
    <t>IPANEMA</t>
  </si>
  <si>
    <t>IPANEMA BEACH</t>
  </si>
  <si>
    <t>IPANEMA STREET</t>
  </si>
  <si>
    <t>IRAKLIS</t>
  </si>
  <si>
    <t>IRAN FAZEL</t>
  </si>
  <si>
    <t>IRAN SHAHED</t>
  </si>
  <si>
    <t>IRAN SHALAMCHEH</t>
  </si>
  <si>
    <t>IRANIAN</t>
  </si>
  <si>
    <t>IRBIS</t>
  </si>
  <si>
    <t>IREM</t>
  </si>
  <si>
    <t>IREM KAAN</t>
  </si>
  <si>
    <t>IRENE  V</t>
  </si>
  <si>
    <t>IRENE B.</t>
  </si>
  <si>
    <t>IRENE II</t>
  </si>
  <si>
    <t>IRFON</t>
  </si>
  <si>
    <t>IRINI</t>
  </si>
  <si>
    <t>IRINI I</t>
  </si>
  <si>
    <t>IRIS</t>
  </si>
  <si>
    <t>IRIS GAS</t>
  </si>
  <si>
    <t>IRIS GLORY</t>
  </si>
  <si>
    <t>IRIS HALO</t>
  </si>
  <si>
    <t>IRIS K</t>
  </si>
  <si>
    <t>IRIS LEADER</t>
  </si>
  <si>
    <t>IRIS OF SEA</t>
  </si>
  <si>
    <t>IRIS OLDENDORFF</t>
  </si>
  <si>
    <t>IRIS SKY</t>
  </si>
  <si>
    <t>IRIS VICTORIA</t>
  </si>
  <si>
    <t>IRISH</t>
  </si>
  <si>
    <t>IRMGARD</t>
  </si>
  <si>
    <t>IRMGARD SCHULTE</t>
  </si>
  <si>
    <t>IRON BARON</t>
  </si>
  <si>
    <t>IRON BARON V</t>
  </si>
  <si>
    <t>IRON CAT</t>
  </si>
  <si>
    <t>IRON CHIEFTAIN</t>
  </si>
  <si>
    <t>IRON DESTINY</t>
  </si>
  <si>
    <t>IRON FRITZ</t>
  </si>
  <si>
    <t>IRON KING</t>
  </si>
  <si>
    <t>IRON KOVDOR</t>
  </si>
  <si>
    <t>IRON MIRACLE</t>
  </si>
  <si>
    <t>IRON PHOENIX</t>
  </si>
  <si>
    <t>IRON PILBARA</t>
  </si>
  <si>
    <t>IRON POINT</t>
  </si>
  <si>
    <t>IRON QUEEN</t>
  </si>
  <si>
    <t>IRON SOUTHERN CROSS</t>
  </si>
  <si>
    <t>IRONGATE</t>
  </si>
  <si>
    <t>IRTYSH</t>
  </si>
  <si>
    <t>IRYDA</t>
  </si>
  <si>
    <t>IS TRINITY</t>
  </si>
  <si>
    <t>ISA</t>
  </si>
  <si>
    <t>ISA EXPRESS</t>
  </si>
  <si>
    <t>ISA GLORY</t>
  </si>
  <si>
    <t>ISA LUCKY</t>
  </si>
  <si>
    <t>ISA VICTORY</t>
  </si>
  <si>
    <t>ISAAC NEWTON</t>
  </si>
  <si>
    <t>ISABELITA</t>
  </si>
  <si>
    <t>ISABELLA KOSAN</t>
  </si>
  <si>
    <t>ISADORA</t>
  </si>
  <si>
    <t>ISANDA</t>
  </si>
  <si>
    <t>ISARSTERN</t>
  </si>
  <si>
    <t>ISARTAL</t>
  </si>
  <si>
    <t>ISE</t>
  </si>
  <si>
    <t>ISE MARU NO.7</t>
  </si>
  <si>
    <t>ISEMARU</t>
  </si>
  <si>
    <t>ISHIZUCHI</t>
  </si>
  <si>
    <t>ISHWARI</t>
  </si>
  <si>
    <t>ISIDOR</t>
  </si>
  <si>
    <t>ISIK BAL</t>
  </si>
  <si>
    <t>ISIS</t>
  </si>
  <si>
    <t>ISIS GAS</t>
  </si>
  <si>
    <t>ISKANDAR</t>
  </si>
  <si>
    <t>ISKANDER</t>
  </si>
  <si>
    <t>ISKATEL-2</t>
  </si>
  <si>
    <t>ISKENDERUN_M</t>
  </si>
  <si>
    <t>ISLA BELLA</t>
  </si>
  <si>
    <t>ISLA DE CEDROS</t>
  </si>
  <si>
    <t>ISLAND BAY</t>
  </si>
  <si>
    <t>ISLAND CLIPPER</t>
  </si>
  <si>
    <t>ISLAND CONDOR</t>
  </si>
  <si>
    <t>ISLAND DEFENDER</t>
  </si>
  <si>
    <t>ISLAND EXPRESS</t>
  </si>
  <si>
    <t>ISLAND GREEN</t>
  </si>
  <si>
    <t>ISLAND MARINER</t>
  </si>
  <si>
    <t>ISLAND RANGER</t>
  </si>
  <si>
    <t>ISLAND SPIRIT</t>
  </si>
  <si>
    <t>ISLAND TRADER</t>
  </si>
  <si>
    <t>ISLAND TRANSPORTER</t>
  </si>
  <si>
    <t>ISLANDCHALLENGER</t>
  </si>
  <si>
    <t>ISLANDIA</t>
  </si>
  <si>
    <t>ISLAS DOS</t>
  </si>
  <si>
    <t>ISLAY TRADER</t>
  </si>
  <si>
    <t>ISMAEL MEHIEDDINE</t>
  </si>
  <si>
    <t>ISMAIL DEEB</t>
  </si>
  <si>
    <t>ISMAIL SENER</t>
  </si>
  <si>
    <t>ISMAR</t>
  </si>
  <si>
    <t>ISMAYIL SHIKHLY</t>
  </si>
  <si>
    <t>ISMINI</t>
  </si>
  <si>
    <t>ISOLA BIANCA</t>
  </si>
  <si>
    <t>ISOLA BLU</t>
  </si>
  <si>
    <t>ISOLA CELESTE</t>
  </si>
  <si>
    <t>ISOLA CORALLO</t>
  </si>
  <si>
    <t>ISOLDA</t>
  </si>
  <si>
    <t>ISOLDANA</t>
  </si>
  <si>
    <t>ISOPRENE MARU N03</t>
  </si>
  <si>
    <t>ISRAA</t>
  </si>
  <si>
    <t>ISS  SPIRIT</t>
  </si>
  <si>
    <t>ISS BREEZE</t>
  </si>
  <si>
    <t>ISS CANTATA</t>
  </si>
  <si>
    <t>ISSARA NAREE</t>
  </si>
  <si>
    <t>ISSELIA</t>
  </si>
  <si>
    <t>ISSHIN MARU</t>
  </si>
  <si>
    <t>ISTANA LAUT</t>
  </si>
  <si>
    <t>ISTANBUL</t>
  </si>
  <si>
    <t>ISTANBUL KA</t>
  </si>
  <si>
    <t>ISTMAR01</t>
  </si>
  <si>
    <t>ISTORYA</t>
  </si>
  <si>
    <t>ISTRA</t>
  </si>
  <si>
    <t>GA</t>
  </si>
  <si>
    <t>ISUZU</t>
  </si>
  <si>
    <t>ISUZU MARU</t>
  </si>
  <si>
    <t>ITALIA</t>
  </si>
  <si>
    <t>ITALIAN TRADER</t>
  </si>
  <si>
    <t>ITALIC G</t>
  </si>
  <si>
    <t>ITALICA</t>
  </si>
  <si>
    <t>ITAMI</t>
  </si>
  <si>
    <t>ITHAKI</t>
  </si>
  <si>
    <t>ITHOMI</t>
  </si>
  <si>
    <t>ITRI</t>
  </si>
  <si>
    <t>ITRIP</t>
  </si>
  <si>
    <t>IVALO ARCTICA</t>
  </si>
  <si>
    <t>IVAN</t>
  </si>
  <si>
    <t>IVAN BOBROV</t>
  </si>
  <si>
    <t>IVAN KUDRYAVTSEV</t>
  </si>
  <si>
    <t>IVAN PAPANIN</t>
  </si>
  <si>
    <t>IVAN PODDUBNY</t>
  </si>
  <si>
    <t>IVAN PYLYPENKO</t>
  </si>
  <si>
    <t>IVAN RYABOV</t>
  </si>
  <si>
    <t>IVAN SERGIYENKO</t>
  </si>
  <si>
    <t>IVAN SHCHEPETOV</t>
  </si>
  <si>
    <t>IVAN ZHDANOV</t>
  </si>
  <si>
    <t>IVER ABILITY</t>
  </si>
  <si>
    <t>IVER AGILE</t>
  </si>
  <si>
    <t>IVER AMBASSADOR</t>
  </si>
  <si>
    <t>IVER AMBITION</t>
  </si>
  <si>
    <t>IVER COURAGE</t>
  </si>
  <si>
    <t>IVER EXACT</t>
  </si>
  <si>
    <t>IVER EXAMPLE</t>
  </si>
  <si>
    <t>IVER EXPERIENCE</t>
  </si>
  <si>
    <t>IVER EXPERT</t>
  </si>
  <si>
    <t>IVER EXPORTER</t>
  </si>
  <si>
    <t>IVER EXPRESS</t>
  </si>
  <si>
    <t>IVER PROGRESS</t>
  </si>
  <si>
    <t>IVER PROSPERITY</t>
  </si>
  <si>
    <t>IVI</t>
  </si>
  <si>
    <t>IVORY RAY</t>
  </si>
  <si>
    <t>IVQ!PC=NDA  O0  O0</t>
  </si>
  <si>
    <t>IVS AUGUSTA</t>
  </si>
  <si>
    <t>IVS BEACHWOOD</t>
  </si>
  <si>
    <t>IVS BOSCH HOEK</t>
  </si>
  <si>
    <t>IVS CABERNET</t>
  </si>
  <si>
    <t>IVS CRIMSON CREEK</t>
  </si>
  <si>
    <t>IVS HIRONO</t>
  </si>
  <si>
    <t>IVS IBIS</t>
  </si>
  <si>
    <t>IVS KANDA</t>
  </si>
  <si>
    <t>IVS KAWANA</t>
  </si>
  <si>
    <t>IVS KESTREL</t>
  </si>
  <si>
    <t>IVS KINGBIRD</t>
  </si>
  <si>
    <t>IVS KINGLET</t>
  </si>
  <si>
    <t>IVS KITE</t>
  </si>
  <si>
    <t>IVS KITTIWAKE</t>
  </si>
  <si>
    <t>IVS KNOT</t>
  </si>
  <si>
    <t>IVS MAGPIE</t>
  </si>
  <si>
    <t>IVS MERLION</t>
  </si>
  <si>
    <t>IVS NARUO</t>
  </si>
  <si>
    <t>IVS NIGHTJAR</t>
  </si>
  <si>
    <t>IVS ORCHARD</t>
  </si>
  <si>
    <t>IVS PHINDA</t>
  </si>
  <si>
    <t>IVS PINEHURST</t>
  </si>
  <si>
    <t>IVS RAFFLES</t>
  </si>
  <si>
    <t>IVS SENTOSA</t>
  </si>
  <si>
    <t>IVS SHIKRA</t>
  </si>
  <si>
    <t>IVS SPARROWHAWK</t>
  </si>
  <si>
    <t>IVS SUNBIRD</t>
  </si>
  <si>
    <t>IVS TEMBE</t>
  </si>
  <si>
    <t>IVS TRIVIEW</t>
  </si>
  <si>
    <t>IVS WENTWORTH</t>
  </si>
  <si>
    <t>IVY</t>
  </si>
  <si>
    <t>IVY EXPRESS</t>
  </si>
  <si>
    <t>IVY GALAXY</t>
  </si>
  <si>
    <t>IW3-1</t>
  </si>
  <si>
    <t>IWAMI</t>
  </si>
  <si>
    <t>IWATESAN</t>
  </si>
  <si>
    <t>IYO</t>
  </si>
  <si>
    <t>IYO SEA</t>
  </si>
  <si>
    <t>IYO WIND</t>
  </si>
  <si>
    <t>IZBORSK</t>
  </si>
  <si>
    <t>IZMAIL</t>
  </si>
  <si>
    <t>IZMIR</t>
  </si>
  <si>
    <t>IZUMI</t>
  </si>
  <si>
    <t>IZUMI MARU</t>
  </si>
  <si>
    <t>IZUMI MARU NO.10</t>
  </si>
  <si>
    <t>IZUMI MARU NO.20</t>
  </si>
  <si>
    <t>IZUMI MARU NO.22</t>
  </si>
  <si>
    <t>IZUMI_MARU NO.18</t>
  </si>
  <si>
    <t>IZUMIMARU NO.12</t>
  </si>
  <si>
    <t>IZUMIMARU NO.7</t>
  </si>
  <si>
    <t>IZUMIMARUNO.17</t>
  </si>
  <si>
    <t>IZUMO</t>
  </si>
  <si>
    <t>IZYSKATEL-1</t>
  </si>
  <si>
    <t>IZZET REIS</t>
  </si>
  <si>
    <t>J.FRIEND</t>
  </si>
  <si>
    <t>J.GEORGE BETZ</t>
  </si>
  <si>
    <t>J.SHINE</t>
  </si>
  <si>
    <t>JA SUNSHINE</t>
  </si>
  <si>
    <t>JA ZENFUKU</t>
  </si>
  <si>
    <t>JABAL ALI 4</t>
  </si>
  <si>
    <t>JABAL ALI 5</t>
  </si>
  <si>
    <t>JABAL ALI 7</t>
  </si>
  <si>
    <t>JABAL ALI-1</t>
  </si>
  <si>
    <t>JABAL NAFUSA</t>
  </si>
  <si>
    <t>JABALI</t>
  </si>
  <si>
    <t>JABBAR HASHIMOV</t>
  </si>
  <si>
    <t>JACAMAR ARROW</t>
  </si>
  <si>
    <t>JACARANDA</t>
  </si>
  <si>
    <t>JACHA</t>
  </si>
  <si>
    <t>JACK</t>
  </si>
  <si>
    <t>JACK D</t>
  </si>
  <si>
    <t>JACKIE B</t>
  </si>
  <si>
    <t>JACQUELINE C</t>
  </si>
  <si>
    <t>JACQUES JACOB</t>
  </si>
  <si>
    <t>JADE</t>
  </si>
  <si>
    <t>JADE I</t>
  </si>
  <si>
    <t>JAEEUN KWANGANG</t>
  </si>
  <si>
    <t>JAEGER ARROW</t>
  </si>
  <si>
    <t>JAEWON MUNDUS</t>
  </si>
  <si>
    <t>JAEWON REGINA</t>
  </si>
  <si>
    <t>JAG  PRANAV</t>
  </si>
  <si>
    <t>JAG AABHA</t>
  </si>
  <si>
    <t>JAG AANCHAL</t>
  </si>
  <si>
    <t>JAG ADITI</t>
  </si>
  <si>
    <t>JAG AMISHA</t>
  </si>
  <si>
    <t>JAG APARNA</t>
  </si>
  <si>
    <t>JAG ARJUN</t>
  </si>
  <si>
    <t>JAG PADMA</t>
  </si>
  <si>
    <t>JAG PRAKASH</t>
  </si>
  <si>
    <t>JAG PRANAM</t>
  </si>
  <si>
    <t>JAG PUSHPA</t>
  </si>
  <si>
    <t>JAG RAHUL</t>
  </si>
  <si>
    <t>JAG RANI</t>
  </si>
  <si>
    <t>JAG RATAN</t>
  </si>
  <si>
    <t>JAG RISHI</t>
  </si>
  <si>
    <t>JAG ROOPA</t>
  </si>
  <si>
    <t>JAG VIDHI</t>
  </si>
  <si>
    <t>JAG VISHNU</t>
  </si>
  <si>
    <t>JAGO</t>
  </si>
  <si>
    <t>JAGUAR</t>
  </si>
  <si>
    <t>JAGUAR MAX</t>
  </si>
  <si>
    <t>JAGUAROUNDI</t>
  </si>
  <si>
    <t>JAHAN</t>
  </si>
  <si>
    <t>JAHAN BROTHERS</t>
  </si>
  <si>
    <t>JAHAN MONI</t>
  </si>
  <si>
    <t>JAHAN SISTERS</t>
  </si>
  <si>
    <t>JAI KRISHNA</t>
  </si>
  <si>
    <t>JAIRAN</t>
  </si>
  <si>
    <t>JAKE VINCENT OCHO</t>
  </si>
  <si>
    <t>JAL PARI</t>
  </si>
  <si>
    <t>JALIL MAMMEDQULUZADE</t>
  </si>
  <si>
    <t>JALMA TOPIC</t>
  </si>
  <si>
    <t>JAM E JAM 5</t>
  </si>
  <si>
    <t>JAMAICA BAY</t>
  </si>
  <si>
    <t>JAMAL</t>
  </si>
  <si>
    <t>JAMBON SUPPLIER</t>
  </si>
  <si>
    <t>JAMEELA STAR</t>
  </si>
  <si>
    <t>JAMES COOK</t>
  </si>
  <si>
    <t>JAMILEH</t>
  </si>
  <si>
    <t>JAMOSAN</t>
  </si>
  <si>
    <t>JAN CARIBE</t>
  </si>
  <si>
    <t>JAN D</t>
  </si>
  <si>
    <t>JAN S</t>
  </si>
  <si>
    <t>JAN V</t>
  </si>
  <si>
    <t>JANA</t>
  </si>
  <si>
    <t>JANA 33</t>
  </si>
  <si>
    <t>JANA 34</t>
  </si>
  <si>
    <t>JANA 35</t>
  </si>
  <si>
    <t>JANA DESGAGNES</t>
  </si>
  <si>
    <t>JANANA</t>
  </si>
  <si>
    <t>JANE S</t>
  </si>
  <si>
    <t>JANE VIRGO</t>
  </si>
  <si>
    <t>JANET</t>
  </si>
  <si>
    <t>JANET C</t>
  </si>
  <si>
    <t>JANG JIN GANG</t>
  </si>
  <si>
    <t>JANG SAENG</t>
  </si>
  <si>
    <t>JANGHO WIN</t>
  </si>
  <si>
    <t>JANGHO YOUNG</t>
  </si>
  <si>
    <t>JANGJASANCHONGNYONHO</t>
  </si>
  <si>
    <t>JANGWOON.ACE</t>
  </si>
  <si>
    <t>JANINA</t>
  </si>
  <si>
    <t>JANIS</t>
  </si>
  <si>
    <t>JANNE WONSILD</t>
  </si>
  <si>
    <t>JANNES H.</t>
  </si>
  <si>
    <t>JANNIE C</t>
  </si>
  <si>
    <t>JANSUM</t>
  </si>
  <si>
    <t>JAOHAR ADAM</t>
  </si>
  <si>
    <t>JAOHAR BRITANNICA</t>
  </si>
  <si>
    <t>JAOHAR CHALLENGER</t>
  </si>
  <si>
    <t>JAOHAR EXPRESS</t>
  </si>
  <si>
    <t>JAOHAR H</t>
  </si>
  <si>
    <t>JAOHAR LIVIA</t>
  </si>
  <si>
    <t>JAOHAR RASHA</t>
  </si>
  <si>
    <t>JAOHAR UK</t>
  </si>
  <si>
    <t>JAPETUS</t>
  </si>
  <si>
    <t>JAPIN ARROW</t>
  </si>
  <si>
    <t>JARYEH</t>
  </si>
  <si>
    <t>JAS EXPRESS</t>
  </si>
  <si>
    <t>JASA KENYALANG</t>
  </si>
  <si>
    <t>JASC0N 21</t>
  </si>
  <si>
    <t>JASCON 18</t>
  </si>
  <si>
    <t>JASCON 23</t>
  </si>
  <si>
    <t>JASCON 31</t>
  </si>
  <si>
    <t>JASCON 34</t>
  </si>
  <si>
    <t>JASCON 45</t>
  </si>
  <si>
    <t>JASCON 46</t>
  </si>
  <si>
    <t>JASCON 57</t>
  </si>
  <si>
    <t>JASCON 68</t>
  </si>
  <si>
    <t>JASCON 69</t>
  </si>
  <si>
    <t>JASMINE</t>
  </si>
  <si>
    <t>JASMINE 1</t>
  </si>
  <si>
    <t>JASMINE 1107</t>
  </si>
  <si>
    <t>JASMINE ACE</t>
  </si>
  <si>
    <t>JASMINE C</t>
  </si>
  <si>
    <t>JASMINE CORAL</t>
  </si>
  <si>
    <t>JASMINE EXPRESS</t>
  </si>
  <si>
    <t>JASON</t>
  </si>
  <si>
    <t>JASPER</t>
  </si>
  <si>
    <t>JASPER DREAM</t>
  </si>
  <si>
    <t>JASPER S</t>
  </si>
  <si>
    <t>JASY</t>
  </si>
  <si>
    <t>JATI</t>
  </si>
  <si>
    <t>JATI NINE</t>
  </si>
  <si>
    <t>JAWDAT M</t>
  </si>
  <si>
    <t>JAWOR</t>
  </si>
  <si>
    <t>JAY</t>
  </si>
  <si>
    <t>JAYA</t>
  </si>
  <si>
    <t>JAYA AMARA</t>
  </si>
  <si>
    <t>JAYA BUANA</t>
  </si>
  <si>
    <t>JAYA OCEAN</t>
  </si>
  <si>
    <t>JAYA VALOUR</t>
  </si>
  <si>
    <t>JAYA VICTORY</t>
  </si>
  <si>
    <t>JAYNE 1</t>
  </si>
  <si>
    <t>JAYNEE W</t>
  </si>
  <si>
    <t>JAZEEL</t>
  </si>
  <si>
    <t>JBU FORTH</t>
  </si>
  <si>
    <t>JBU MAAS</t>
  </si>
  <si>
    <t>JBU ONYX</t>
  </si>
  <si>
    <t>JBU OPAL</t>
  </si>
  <si>
    <t>JBU SAPPHIRE</t>
  </si>
  <si>
    <t>JBU SCHELDE</t>
  </si>
  <si>
    <t>JC FAVOR</t>
  </si>
  <si>
    <t>JC FUTURE</t>
  </si>
  <si>
    <t>JEAN LD</t>
  </si>
  <si>
    <t>JEAN PEARL</t>
  </si>
  <si>
    <t>JEANETTE</t>
  </si>
  <si>
    <t>JEAN-JOSEPH</t>
  </si>
  <si>
    <t>JEANNY</t>
  </si>
  <si>
    <t>JEDEN LOTUS</t>
  </si>
  <si>
    <t>JEIL CRYSTAL</t>
  </si>
  <si>
    <t>JENNIFER 1</t>
  </si>
  <si>
    <t>JENNINGS BAY</t>
  </si>
  <si>
    <t>JENNY</t>
  </si>
  <si>
    <t>JENNY I</t>
  </si>
  <si>
    <t>JENNY N</t>
  </si>
  <si>
    <t>JENS SOERENSEN</t>
  </si>
  <si>
    <t>JENS WARRIOR</t>
  </si>
  <si>
    <t>JERAN</t>
  </si>
  <si>
    <t>JERICHO BEACH</t>
  </si>
  <si>
    <t>JERNAS</t>
  </si>
  <si>
    <t>JEROME H.</t>
  </si>
  <si>
    <t>JERSEY SPIRIT</t>
  </si>
  <si>
    <t>JERVIS BAY</t>
  </si>
  <si>
    <t>JESSICA</t>
  </si>
  <si>
    <t>JET</t>
  </si>
  <si>
    <t>JET XIV</t>
  </si>
  <si>
    <t>JET XV</t>
  </si>
  <si>
    <t>JET XVII</t>
  </si>
  <si>
    <t>JETSTREAM</t>
  </si>
  <si>
    <t>JETTE</t>
  </si>
  <si>
    <t>JEVENAU</t>
  </si>
  <si>
    <t>JEWEL</t>
  </si>
  <si>
    <t>JEWEL MASTER</t>
  </si>
  <si>
    <t>JEWEL OF DUBAI</t>
  </si>
  <si>
    <t>JEWEL OF EAGLE</t>
  </si>
  <si>
    <t>JEWEL OF KURE</t>
  </si>
  <si>
    <t>JEWEL OF NIPPON</t>
  </si>
  <si>
    <t>JEWEL OF SHINAS</t>
  </si>
  <si>
    <t>JEWEL OF SOHAR</t>
  </si>
  <si>
    <t>JEWEL OF TOKYO</t>
  </si>
  <si>
    <t>JEWEL STAR</t>
  </si>
  <si>
    <t>JEY DREAM</t>
  </si>
  <si>
    <t>JFE 1</t>
  </si>
  <si>
    <t>JFE MERCURY</t>
  </si>
  <si>
    <t>JH 2025</t>
  </si>
  <si>
    <t>JH 86</t>
  </si>
  <si>
    <t>J-HARMONY</t>
  </si>
  <si>
    <t>JI AN</t>
  </si>
  <si>
    <t>JI DA</t>
  </si>
  <si>
    <t>JI FA</t>
  </si>
  <si>
    <t>JI HYE SAN</t>
  </si>
  <si>
    <t>JI LI HU</t>
  </si>
  <si>
    <t>JI MAY</t>
  </si>
  <si>
    <t>JI PENG</t>
  </si>
  <si>
    <t>JI SHUN 2</t>
  </si>
  <si>
    <t>JI SONG 8</t>
  </si>
  <si>
    <t>JI TAI NO.66</t>
  </si>
  <si>
    <t>TD</t>
  </si>
  <si>
    <t>JI XIAN FENG</t>
  </si>
  <si>
    <t>JI XIANG</t>
  </si>
  <si>
    <t>JI XIANG SONG</t>
  </si>
  <si>
    <t>JI YAO</t>
  </si>
  <si>
    <t>JI_GUI</t>
  </si>
  <si>
    <t>JIA AN SHAN</t>
  </si>
  <si>
    <t>JIA CHANG</t>
  </si>
  <si>
    <t>JIA CHEN</t>
  </si>
  <si>
    <t>JIA CHENG SHAN</t>
  </si>
  <si>
    <t>JIA DA 16</t>
  </si>
  <si>
    <t>JIA DE</t>
  </si>
  <si>
    <t>JIA HE HANG YUN 1</t>
  </si>
  <si>
    <t>JIA HE HANG YUN 2</t>
  </si>
  <si>
    <t>JIA HE SHAN</t>
  </si>
  <si>
    <t>JIA HUI SHAN</t>
  </si>
  <si>
    <t>JIA LI HAI</t>
  </si>
  <si>
    <t>JIA LONG 2</t>
  </si>
  <si>
    <t>JIA LONG SHAN</t>
  </si>
  <si>
    <t>JIA MAO SHAN</t>
  </si>
  <si>
    <t>JIA NING SHAN</t>
  </si>
  <si>
    <t>JIA QIANG</t>
  </si>
  <si>
    <t>JIA RUN</t>
  </si>
  <si>
    <t>JIA SHENG SHAN</t>
  </si>
  <si>
    <t>JIA SHUN</t>
  </si>
  <si>
    <t>JIA SHUN SHAN</t>
  </si>
  <si>
    <t>JIA TAI</t>
  </si>
  <si>
    <t>JIA TONG</t>
  </si>
  <si>
    <t>JIA XIANG SHAN</t>
  </si>
  <si>
    <t>JIA XIN SHAN</t>
  </si>
  <si>
    <t>JIA XING</t>
  </si>
  <si>
    <t>JIA XING 66</t>
  </si>
  <si>
    <t>JIA YONG</t>
  </si>
  <si>
    <t>JIA YONG SHAN</t>
  </si>
  <si>
    <t>JIA YU SHAN</t>
  </si>
  <si>
    <t>JIA YUE</t>
  </si>
  <si>
    <t>JIAHE88</t>
  </si>
  <si>
    <t>JIALONG</t>
  </si>
  <si>
    <t>JIAN DA</t>
  </si>
  <si>
    <t>JIAN FA</t>
  </si>
  <si>
    <t>JIAN GANG 108</t>
  </si>
  <si>
    <t>JIAN HUA</t>
  </si>
  <si>
    <t>JIAN QIANG</t>
  </si>
  <si>
    <t>JIAN SHE 52</t>
  </si>
  <si>
    <t>JIAN XING 21</t>
  </si>
  <si>
    <t>JIAN YANG CHENG YUN</t>
  </si>
  <si>
    <t>JIAN YUE LI 7</t>
  </si>
  <si>
    <t>JIANG JUN SHAN</t>
  </si>
  <si>
    <t>JIANG_ZHOU</t>
  </si>
  <si>
    <t>JIANGMEN TRADER</t>
  </si>
  <si>
    <t>JIANHE</t>
  </si>
  <si>
    <t>JIANSHE 51</t>
  </si>
  <si>
    <t>JIE SHENG 2</t>
  </si>
  <si>
    <t>JIE SHUN</t>
  </si>
  <si>
    <t>JIEHAI2HAO</t>
  </si>
  <si>
    <t>JIF SURVEYOR</t>
  </si>
  <si>
    <t>JIF WORKER</t>
  </si>
  <si>
    <t>JIFA BOHAI</t>
  </si>
  <si>
    <t>JIGJIGA</t>
  </si>
  <si>
    <t>JILDA</t>
  </si>
  <si>
    <t>JILL JACOB</t>
  </si>
  <si>
    <t>JIM O'BRIEN</t>
  </si>
  <si>
    <t>JIMEI JINHAO</t>
  </si>
  <si>
    <t>JIMEI SHUNHAO</t>
  </si>
  <si>
    <t>JIMILTA II</t>
  </si>
  <si>
    <t>JIMMIE HOLMES ELEVAT</t>
  </si>
  <si>
    <t>JIN AN</t>
  </si>
  <si>
    <t>JIN AO</t>
  </si>
  <si>
    <t>JIN BAI HAI 3</t>
  </si>
  <si>
    <t>JIN BI</t>
  </si>
  <si>
    <t>JIN BO</t>
  </si>
  <si>
    <t>JIN CHAO</t>
  </si>
  <si>
    <t>JIN CHEN 6</t>
  </si>
  <si>
    <t>JIN CHENG</t>
  </si>
  <si>
    <t>JIN CHENG 18</t>
  </si>
  <si>
    <t>JIN DA</t>
  </si>
  <si>
    <t>JIN DA 27</t>
  </si>
  <si>
    <t>JIN DA HAI</t>
  </si>
  <si>
    <t>JIN DA LING</t>
  </si>
  <si>
    <t>JIN DE 5</t>
  </si>
  <si>
    <t>JIN FA</t>
  </si>
  <si>
    <t>JIN FAN</t>
  </si>
  <si>
    <t>JIN FENG</t>
  </si>
  <si>
    <t>JIN FU</t>
  </si>
  <si>
    <t>JIN FU XING 28</t>
  </si>
  <si>
    <t>JIN FU XING 6</t>
  </si>
  <si>
    <t>JIN FU XING 602</t>
  </si>
  <si>
    <t>JIN FU XING 66</t>
  </si>
  <si>
    <t>JIN FU XING 9</t>
  </si>
  <si>
    <t>JIN FU YUAN</t>
  </si>
  <si>
    <t>JIN GANG</t>
  </si>
  <si>
    <t>JIN GONG</t>
  </si>
  <si>
    <t>JIN GUANG LING</t>
  </si>
  <si>
    <t>JIN HAI FA</t>
  </si>
  <si>
    <t>JIN HAI FU</t>
  </si>
  <si>
    <t>JIN HAI HE</t>
  </si>
  <si>
    <t>JIN HAI HUA</t>
  </si>
  <si>
    <t>JIN HAI KUN</t>
  </si>
  <si>
    <t>JIN HAI LAN</t>
  </si>
  <si>
    <t>JIN HAI OU</t>
  </si>
  <si>
    <t>JIN HAI PING</t>
  </si>
  <si>
    <t>JIN HAI SHUN</t>
  </si>
  <si>
    <t>JIN HAI TAO</t>
  </si>
  <si>
    <t>JIN HAI WAN 002</t>
  </si>
  <si>
    <t>JIN HAI WAN 0210</t>
  </si>
  <si>
    <t>JIN HAI XI</t>
  </si>
  <si>
    <t>JIN HAI XIN</t>
  </si>
  <si>
    <t>JIN HAI YU</t>
  </si>
  <si>
    <t>JIN HAI ZHENG</t>
  </si>
  <si>
    <t>JIN HAI ZHONG</t>
  </si>
  <si>
    <t>JIN HAN</t>
  </si>
  <si>
    <t>JIN HANG</t>
  </si>
  <si>
    <t>JIN HANG TUO 9001</t>
  </si>
  <si>
    <t>JIN HAO</t>
  </si>
  <si>
    <t>JIN HENG</t>
  </si>
  <si>
    <t>JIN HENG HAI</t>
  </si>
  <si>
    <t>JIN HONG</t>
  </si>
  <si>
    <t>JIN HUA</t>
  </si>
  <si>
    <t>JIN HUI</t>
  </si>
  <si>
    <t>JIN HUI 222</t>
  </si>
  <si>
    <t>JIN HUNG 8</t>
  </si>
  <si>
    <t>JIN HUNG 9</t>
  </si>
  <si>
    <t>JIN JI</t>
  </si>
  <si>
    <t>JIN JIA</t>
  </si>
  <si>
    <t>JIN JIN</t>
  </si>
  <si>
    <t>JIN JU</t>
  </si>
  <si>
    <t>JIN JUN</t>
  </si>
  <si>
    <t>JIN LANG</t>
  </si>
  <si>
    <t>JIN LI</t>
  </si>
  <si>
    <t>JIN LIN</t>
  </si>
  <si>
    <t>JIN LING 134</t>
  </si>
  <si>
    <t>JIN LING 234</t>
  </si>
  <si>
    <t>JIN LONG</t>
  </si>
  <si>
    <t>JIN MAN JIANG</t>
  </si>
  <si>
    <t>JIN MAN JIANG 1</t>
  </si>
  <si>
    <t>JIN MAO</t>
  </si>
  <si>
    <t>JIN MEI</t>
  </si>
  <si>
    <t>JIN MING</t>
  </si>
  <si>
    <t>JIN MYONG</t>
  </si>
  <si>
    <t>JIN NIU LING</t>
  </si>
  <si>
    <t>JIN NIU ZUO</t>
  </si>
  <si>
    <t>JIN PEI</t>
  </si>
  <si>
    <t>JIN PING</t>
  </si>
  <si>
    <t>JIN QI</t>
  </si>
  <si>
    <t>JIN QIANG</t>
  </si>
  <si>
    <t>JIN QUAN</t>
  </si>
  <si>
    <t>JIN RONG</t>
  </si>
  <si>
    <t>JIN RUI</t>
  </si>
  <si>
    <t>JIN RUI FENG</t>
  </si>
  <si>
    <t>JIN SHA LING</t>
  </si>
  <si>
    <t>JIN SHENG</t>
  </si>
  <si>
    <t>JIN SHENG HAI</t>
  </si>
  <si>
    <t>JIN SHING NO.6</t>
  </si>
  <si>
    <t>JIN SHUN</t>
  </si>
  <si>
    <t>JIN SONG</t>
  </si>
  <si>
    <t>JIN SUI</t>
  </si>
  <si>
    <t>JIN TAI</t>
  </si>
  <si>
    <t>JIN TAI 6</t>
  </si>
  <si>
    <t>JIN TAI FENG</t>
  </si>
  <si>
    <t>JIN TAI HAI</t>
  </si>
  <si>
    <t>JIN TAO</t>
  </si>
  <si>
    <t>JIN TENG</t>
  </si>
  <si>
    <t>JIN TIAN</t>
  </si>
  <si>
    <t>JIN TONG</t>
  </si>
  <si>
    <t>JIN WAN</t>
  </si>
  <si>
    <t>JIN WANG LING</t>
  </si>
  <si>
    <t>JIN XIANG</t>
  </si>
  <si>
    <t>JIN XING</t>
  </si>
  <si>
    <t>JIN XING LING</t>
  </si>
  <si>
    <t>JIN YANG</t>
  </si>
  <si>
    <t>JIN YANG GUAN</t>
  </si>
  <si>
    <t>JIN YAO</t>
  </si>
  <si>
    <t>JIN YI</t>
  </si>
  <si>
    <t>JIN YOU 5</t>
  </si>
  <si>
    <t>JIN YOU 6</t>
  </si>
  <si>
    <t>JIN YU</t>
  </si>
  <si>
    <t>JIN YUAN</t>
  </si>
  <si>
    <t>JIN YUAN LING</t>
  </si>
  <si>
    <t>JIN YUE</t>
  </si>
  <si>
    <t>JIN YUN</t>
  </si>
  <si>
    <t>JIN ZHAO 11</t>
  </si>
  <si>
    <t>JIN ZHOU</t>
  </si>
  <si>
    <t>JIN ZHOU HAI</t>
  </si>
  <si>
    <t>JIN ZHU</t>
  </si>
  <si>
    <t>JIN_MING1</t>
  </si>
  <si>
    <t>JINA</t>
  </si>
  <si>
    <t>JINAN</t>
  </si>
  <si>
    <t>JINCHENG 3</t>
  </si>
  <si>
    <t>JINDAL EXPLORER</t>
  </si>
  <si>
    <t>JINDAL KAMAKSHI</t>
  </si>
  <si>
    <t>JINDAL MEENAKSHI</t>
  </si>
  <si>
    <t>JINDAL PIONEER</t>
  </si>
  <si>
    <t>JINDAL STAR</t>
  </si>
  <si>
    <t>JINDAL TARINI</t>
  </si>
  <si>
    <t>JINDAL VARAD</t>
  </si>
  <si>
    <t>JINDAL VARUNA</t>
  </si>
  <si>
    <t>JINFAN 1</t>
  </si>
  <si>
    <t>JING AN CHENG</t>
  </si>
  <si>
    <t>JING FAN 9</t>
  </si>
  <si>
    <t>JING FENG</t>
  </si>
  <si>
    <t>JING FENG 6</t>
  </si>
  <si>
    <t>JING GANG SAN</t>
  </si>
  <si>
    <t>JING LU HAI</t>
  </si>
  <si>
    <t>JING SHUN</t>
  </si>
  <si>
    <t>JING TING 6 HAO</t>
  </si>
  <si>
    <t>JING YU ZUO</t>
  </si>
  <si>
    <t>JINGHAIWEI</t>
  </si>
  <si>
    <t>JINHAIDA889</t>
  </si>
  <si>
    <t>JINHAIQIANG</t>
  </si>
  <si>
    <t>JINHAIXIANG</t>
  </si>
  <si>
    <t>JINJIYUAN</t>
  </si>
  <si>
    <t>JINLING 147</t>
  </si>
  <si>
    <t>JINLING144</t>
  </si>
  <si>
    <t>JINLONG 7</t>
  </si>
  <si>
    <t>JINLUCK SATU</t>
  </si>
  <si>
    <t>JINSHIN MARU</t>
  </si>
  <si>
    <t>JINXIANGYUAN</t>
  </si>
  <si>
    <t>JINXINGYUAN</t>
  </si>
  <si>
    <t>JINXUAN</t>
  </si>
  <si>
    <t>JINYANG</t>
  </si>
  <si>
    <t>JINYOU 5</t>
  </si>
  <si>
    <t>JIPRO ISIS</t>
  </si>
  <si>
    <t>JIPRO NEFTIS</t>
  </si>
  <si>
    <t>JISAN GAS</t>
  </si>
  <si>
    <t>JISONG 15</t>
  </si>
  <si>
    <t>JISONG3</t>
  </si>
  <si>
    <t>JISONG6</t>
  </si>
  <si>
    <t>JIU FENG LING</t>
  </si>
  <si>
    <t>JIU HUA</t>
  </si>
  <si>
    <t>JIU HUA HAI</t>
  </si>
  <si>
    <t>JIU LONG 1</t>
  </si>
  <si>
    <t>JIU LONG 7</t>
  </si>
  <si>
    <t>JIU LONG 8</t>
  </si>
  <si>
    <t>JIU LONG FENG</t>
  </si>
  <si>
    <t>JIULONG5</t>
  </si>
  <si>
    <t>JJ PACIFIC 1 (^_^]</t>
  </si>
  <si>
    <t>JK BORYEONG</t>
  </si>
  <si>
    <t>JK GALAXY</t>
  </si>
  <si>
    <t>JK MONOWARA</t>
  </si>
  <si>
    <t>JK PIONEER</t>
  </si>
  <si>
    <t>JM ABADI</t>
  </si>
  <si>
    <t>JM BAYU</t>
  </si>
  <si>
    <t>JM EHSAN</t>
  </si>
  <si>
    <t>JM GAGAH 2</t>
  </si>
  <si>
    <t>JM HADHARI</t>
  </si>
  <si>
    <t>JM PERKASA 2</t>
  </si>
  <si>
    <t>JM PURNAMA</t>
  </si>
  <si>
    <t>JM SALAM</t>
  </si>
  <si>
    <t>JM SAMUDERA</t>
  </si>
  <si>
    <t>JM SEPOI</t>
  </si>
  <si>
    <t>JM TABAH</t>
  </si>
  <si>
    <t>JMS BRAVO</t>
  </si>
  <si>
    <t>JMWTP</t>
  </si>
  <si>
    <t>JNS 3</t>
  </si>
  <si>
    <t>JO ACER</t>
  </si>
  <si>
    <t>JO BETULA</t>
  </si>
  <si>
    <t>JO ILEX</t>
  </si>
  <si>
    <t>JO JIN MARU</t>
  </si>
  <si>
    <t>JO KASHI</t>
  </si>
  <si>
    <t>JO KIRI</t>
  </si>
  <si>
    <t>JO LARIX</t>
  </si>
  <si>
    <t>JO LOTUS</t>
  </si>
  <si>
    <t>JO LYNN TIDE</t>
  </si>
  <si>
    <t>JO PINARI</t>
  </si>
  <si>
    <t>JO PROVEL</t>
  </si>
  <si>
    <t>JO REDWOOD</t>
  </si>
  <si>
    <t>JO ROWAN</t>
  </si>
  <si>
    <t>JO SPIRIT</t>
  </si>
  <si>
    <t>JOAN</t>
  </si>
  <si>
    <t>JOANNA</t>
  </si>
  <si>
    <t>JOAQUIM</t>
  </si>
  <si>
    <t>JOBBER</t>
  </si>
  <si>
    <t>JOCHING</t>
  </si>
  <si>
    <t>JOELLE</t>
  </si>
  <si>
    <t>JOGELA</t>
  </si>
  <si>
    <t>JOHAN FORTUNE</t>
  </si>
  <si>
    <t>JOHANN</t>
  </si>
  <si>
    <t>JOHANN ESSBERGER</t>
  </si>
  <si>
    <t>JOHANN OLDENDORFF</t>
  </si>
  <si>
    <t>JOHANN SCHULTE</t>
  </si>
  <si>
    <t>JOHANNA C</t>
  </si>
  <si>
    <t>JOHANNA DESIREE</t>
  </si>
  <si>
    <t>JOHANNE</t>
  </si>
  <si>
    <t>JOHANNES WULFF</t>
  </si>
  <si>
    <t>JOHN AUG. ESSBERGER</t>
  </si>
  <si>
    <t>JOHN FRIEDRICH K</t>
  </si>
  <si>
    <t>JOHN G MCCALL</t>
  </si>
  <si>
    <t>JOHN GLENN</t>
  </si>
  <si>
    <t>JOHN JACOB</t>
  </si>
  <si>
    <t>JOHN OLDENDORFF</t>
  </si>
  <si>
    <t>JOHN P LAB</t>
  </si>
  <si>
    <t>JOHN WOOD</t>
  </si>
  <si>
    <t>JOHN WULFF</t>
  </si>
  <si>
    <t>JOHN_PAUL K</t>
  </si>
  <si>
    <t>JOIE N</t>
  </si>
  <si>
    <t>JOLANDA</t>
  </si>
  <si>
    <t>JOLANTA</t>
  </si>
  <si>
    <t>JOLIE BRISE</t>
  </si>
  <si>
    <t>JOLLY COBALTO</t>
  </si>
  <si>
    <t>JOLLY MARRONE</t>
  </si>
  <si>
    <t>JOLLY PALLADIO</t>
  </si>
  <si>
    <t>JOLLY TITANIO</t>
  </si>
  <si>
    <t>JOLLY VANADIO</t>
  </si>
  <si>
    <t>JOLYN</t>
  </si>
  <si>
    <t>JOMI</t>
  </si>
  <si>
    <t>JON JIN 2     .</t>
  </si>
  <si>
    <t>JONES TIDE</t>
  </si>
  <si>
    <t>JONGLEUR</t>
  </si>
  <si>
    <t>JONSONG1</t>
  </si>
  <si>
    <t>JOO DO</t>
  </si>
  <si>
    <t>JOOST SCHULTE</t>
  </si>
  <si>
    <t>JOP</t>
  </si>
  <si>
    <t>JOPETWIL 62</t>
  </si>
  <si>
    <t>JOPETWIL 71</t>
  </si>
  <si>
    <t>JOPI</t>
  </si>
  <si>
    <t>JORK</t>
  </si>
  <si>
    <t>JORVIK</t>
  </si>
  <si>
    <t>JOSAMO</t>
  </si>
  <si>
    <t>JOSCO CHANGZHOU</t>
  </si>
  <si>
    <t>JOSCO DEZHOU</t>
  </si>
  <si>
    <t>JOSCO FUZHOU</t>
  </si>
  <si>
    <t>JOSCO HANGZHOU</t>
  </si>
  <si>
    <t>JOSCO HUIZHOU</t>
  </si>
  <si>
    <t>JOSCO JINZHOU</t>
  </si>
  <si>
    <t>JOSCO NANJING</t>
  </si>
  <si>
    <t>JOSCO RUNZHOU</t>
  </si>
  <si>
    <t>JOSCO SUZHOU</t>
  </si>
  <si>
    <t>JOSCO TAI ZHOU</t>
  </si>
  <si>
    <t>JOSCO TAICANG</t>
  </si>
  <si>
    <t>JOSCO YANGZHOU</t>
  </si>
  <si>
    <t>JOSE ALENCAR</t>
  </si>
  <si>
    <t>JOSE DO PATROCINIO</t>
  </si>
  <si>
    <t>JOSE LEONARDO CHIRIN</t>
  </si>
  <si>
    <t>JOSE M.ENTRECANALES</t>
  </si>
  <si>
    <t>JOSE MARIA ESPANA</t>
  </si>
  <si>
    <t>JOSE MARIA MORELOSII</t>
  </si>
  <si>
    <t>JOSE PROGRESS</t>
  </si>
  <si>
    <t>JOSEFA</t>
  </si>
  <si>
    <t>JOSEFINE</t>
  </si>
  <si>
    <t>JOSEPH G</t>
  </si>
  <si>
    <t>JOSEPHINE PRIMA</t>
  </si>
  <si>
    <t>JOTAGAS</t>
  </si>
  <si>
    <t>JOUDI</t>
  </si>
  <si>
    <t>JOUYA.8</t>
  </si>
  <si>
    <t>JOY</t>
  </si>
  <si>
    <t>JOY CHEMIST</t>
  </si>
  <si>
    <t>JOY H</t>
  </si>
  <si>
    <t>JOY K</t>
  </si>
  <si>
    <t>JOY M</t>
  </si>
  <si>
    <t>JOYCE MC CALL</t>
  </si>
  <si>
    <t>JOYFUL FORTUNE</t>
  </si>
  <si>
    <t>JOYFUL SPIRIT</t>
  </si>
  <si>
    <t>JOYOUS SOCIETY</t>
  </si>
  <si>
    <t>JOZEN</t>
  </si>
  <si>
    <t>JOZICA</t>
  </si>
  <si>
    <t>JP AZURE</t>
  </si>
  <si>
    <t>JP CARETTA</t>
  </si>
  <si>
    <t>JP CITRUS</t>
  </si>
  <si>
    <t>JP CORAL</t>
  </si>
  <si>
    <t>JP GUNJO</t>
  </si>
  <si>
    <t>JP MAGENTA</t>
  </si>
  <si>
    <t>JP VERDURE</t>
  </si>
  <si>
    <t>JPO ATAIR</t>
  </si>
  <si>
    <t>JPO DELPHINUS</t>
  </si>
  <si>
    <t>JPO DORADO</t>
  </si>
  <si>
    <t>JRS MERKUR</t>
  </si>
  <si>
    <t>JRS MIRA</t>
  </si>
  <si>
    <t>JS  LOIRE</t>
  </si>
  <si>
    <t>JS ALULAR</t>
  </si>
  <si>
    <t>JS AMAZON</t>
  </si>
  <si>
    <t>JS BANDOL</t>
  </si>
  <si>
    <t>JS CAESAR</t>
  </si>
  <si>
    <t>JS CHUKAR</t>
  </si>
  <si>
    <t>JS COLORADO</t>
  </si>
  <si>
    <t>JS COLUMBIA</t>
  </si>
  <si>
    <t>JS COMET</t>
  </si>
  <si>
    <t>JS COUGAR</t>
  </si>
  <si>
    <t>JS DANUBE</t>
  </si>
  <si>
    <t>JS GARONNE</t>
  </si>
  <si>
    <t>JS GREENSAIL</t>
  </si>
  <si>
    <t>JS GREENSAND</t>
  </si>
  <si>
    <t>JS GREENSEA</t>
  </si>
  <si>
    <t>JS GREENSKY</t>
  </si>
  <si>
    <t>JS GREENSPEED</t>
  </si>
  <si>
    <t>JS GREENSTAR</t>
  </si>
  <si>
    <t>JS GREENSTONE</t>
  </si>
  <si>
    <t>JS GREENSUN</t>
  </si>
  <si>
    <t>JS INEOS INREPID</t>
  </si>
  <si>
    <t>JS INEOS INSIGHT</t>
  </si>
  <si>
    <t>JS JAGUAR</t>
  </si>
  <si>
    <t>JS LANSHAN</t>
  </si>
  <si>
    <t>JS LEKVAR</t>
  </si>
  <si>
    <t>JS MEKONG</t>
  </si>
  <si>
    <t>JS MEUSE</t>
  </si>
  <si>
    <t>JS MISSISSIPPI</t>
  </si>
  <si>
    <t>JS MISSOURI</t>
  </si>
  <si>
    <t>JS NANTONG</t>
  </si>
  <si>
    <t>JS ONSAN</t>
  </si>
  <si>
    <t>JS PHOENIX</t>
  </si>
  <si>
    <t>JS POTOMAC</t>
  </si>
  <si>
    <t>JS RHIN</t>
  </si>
  <si>
    <t>JS RHONE</t>
  </si>
  <si>
    <t>JS SANAGA</t>
  </si>
  <si>
    <t>JS TAMISE</t>
  </si>
  <si>
    <t>JS YANGTSE</t>
  </si>
  <si>
    <t>JS YUKON</t>
  </si>
  <si>
    <t>JSW SALEM</t>
  </si>
  <si>
    <t>JTPG</t>
  </si>
  <si>
    <t>JU HUA HAI</t>
  </si>
  <si>
    <t>JU LI</t>
  </si>
  <si>
    <t>JU YUAN</t>
  </si>
  <si>
    <t>JUAN DIEGO</t>
  </si>
  <si>
    <t>JUAN PABLO2</t>
  </si>
  <si>
    <t>JUANITA</t>
  </si>
  <si>
    <t>JUBAIL 36</t>
  </si>
  <si>
    <t>JUBILANT EXCELLENCE</t>
  </si>
  <si>
    <t>JUBILANT FUTURE</t>
  </si>
  <si>
    <t>JUBILANT GLORY</t>
  </si>
  <si>
    <t>JUBILANT SKY</t>
  </si>
  <si>
    <t>JUBILANT SUCCESS</t>
  </si>
  <si>
    <t>JUBILANT TREASURE</t>
  </si>
  <si>
    <t>JUBILEE</t>
  </si>
  <si>
    <t>JUDI</t>
  </si>
  <si>
    <t>JUDI ALAMAR</t>
  </si>
  <si>
    <t>JUDI MERAY</t>
  </si>
  <si>
    <t>JUERGEN K</t>
  </si>
  <si>
    <t>JUIST</t>
  </si>
  <si>
    <t>JULE</t>
  </si>
  <si>
    <t>JULES GARNIER</t>
  </si>
  <si>
    <t>JULES POINT</t>
  </si>
  <si>
    <t>JULIA</t>
  </si>
  <si>
    <t>JULIA OLDENDORFF</t>
  </si>
  <si>
    <t>JULIA SREY NAK</t>
  </si>
  <si>
    <t>JULIAN</t>
  </si>
  <si>
    <t>JULIANA</t>
  </si>
  <si>
    <t>JULIE C</t>
  </si>
  <si>
    <t>JULIET</t>
  </si>
  <si>
    <t>JULIETA</t>
  </si>
  <si>
    <t>JULIUS    OLDENDORFF</t>
  </si>
  <si>
    <t>JULY M</t>
  </si>
  <si>
    <t>JUMAIRA</t>
  </si>
  <si>
    <t>JUMANA</t>
  </si>
  <si>
    <t>JUMBO</t>
  </si>
  <si>
    <t>JUMBO JAVELIN</t>
  </si>
  <si>
    <t>JUMBO JUBILEE</t>
  </si>
  <si>
    <t>JUMBO KINETIC</t>
  </si>
  <si>
    <t>JUMBO SPIRIT</t>
  </si>
  <si>
    <t>JUMBO VISION</t>
  </si>
  <si>
    <t>JUMEIRAH BEACH</t>
  </si>
  <si>
    <t>JUN BENEFIT</t>
  </si>
  <si>
    <t>JUN FENG</t>
  </si>
  <si>
    <t>JUNAK</t>
  </si>
  <si>
    <t>JUNEYAO MARU 1^-^</t>
  </si>
  <si>
    <t>JUNEYAO MARU 3</t>
  </si>
  <si>
    <t>JUNEYAO MARU II</t>
  </si>
  <si>
    <t>JUNEYAOMARU5</t>
  </si>
  <si>
    <t>JUNG GANG 6</t>
  </si>
  <si>
    <t>JUNIN</t>
  </si>
  <si>
    <t>JUNIOR</t>
  </si>
  <si>
    <t>JUNKICHI</t>
  </si>
  <si>
    <t>JUNO</t>
  </si>
  <si>
    <t>JUPITER ACE</t>
  </si>
  <si>
    <t>JUPITER BAY</t>
  </si>
  <si>
    <t>JUPITER CHARM</t>
  </si>
  <si>
    <t>JUPITER EXPRESS</t>
  </si>
  <si>
    <t>JUPITER II</t>
  </si>
  <si>
    <t>JUPITER N</t>
  </si>
  <si>
    <t>JURA</t>
  </si>
  <si>
    <t>JURMO</t>
  </si>
  <si>
    <t>JURONG</t>
  </si>
  <si>
    <t>JUST FITZ III</t>
  </si>
  <si>
    <t>JUST REEMA</t>
  </si>
  <si>
    <t>JUSTICE</t>
  </si>
  <si>
    <t>JUSTICE EXPRESS</t>
  </si>
  <si>
    <t>JUSTICE VICTORIA</t>
  </si>
  <si>
    <t>JUTHA DHAMMARAKSA</t>
  </si>
  <si>
    <t>JUTHA PATTHAMA</t>
  </si>
  <si>
    <t>JUTLANDIA SWAN</t>
  </si>
  <si>
    <t>JUTTA</t>
  </si>
  <si>
    <t>JUTTA F</t>
  </si>
  <si>
    <t>JUVEL II</t>
  </si>
  <si>
    <t>JW JEWEL</t>
  </si>
  <si>
    <t>JY ZHOUSHAN</t>
  </si>
  <si>
    <t>K A M P O S</t>
  </si>
  <si>
    <t>K C T</t>
  </si>
  <si>
    <t>K D MALAVIYA</t>
  </si>
  <si>
    <t>K K NO.5</t>
  </si>
  <si>
    <t>K LIME</t>
  </si>
  <si>
    <t>K LINE</t>
  </si>
  <si>
    <t>K MARINE 3</t>
  </si>
  <si>
    <t>K MARINE XIII</t>
  </si>
  <si>
    <t>K NO.8</t>
  </si>
  <si>
    <t>K SPINEL</t>
  </si>
  <si>
    <t>K&amp;A SE</t>
  </si>
  <si>
    <t>K&amp;A SP</t>
  </si>
  <si>
    <t>K(ZAC*D     H</t>
  </si>
  <si>
    <t>K. AMBITION</t>
  </si>
  <si>
    <t>K. BRAVE</t>
  </si>
  <si>
    <t>K. CONFIDENCE</t>
  </si>
  <si>
    <t>K. PHOENIX</t>
  </si>
  <si>
    <t>K.ADVENTURE</t>
  </si>
  <si>
    <t>K.AMBER</t>
  </si>
  <si>
    <t>K.ASTER</t>
  </si>
  <si>
    <t>K.CORAL</t>
  </si>
  <si>
    <t>K.DADAYLI</t>
  </si>
  <si>
    <t>K.DAPHNE</t>
  </si>
  <si>
    <t>K.ENDEAVOR</t>
  </si>
  <si>
    <t>K.EXPLORER</t>
  </si>
  <si>
    <t>K.FAITH</t>
  </si>
  <si>
    <t>K.FOUNDATION</t>
  </si>
  <si>
    <t>K.GARNET</t>
  </si>
  <si>
    <t>K.HOPE</t>
  </si>
  <si>
    <t>K.JASPER</t>
  </si>
  <si>
    <t>K.K.NO.3</t>
  </si>
  <si>
    <t>K.NEPTUNE</t>
  </si>
  <si>
    <t>K.OPAL</t>
  </si>
  <si>
    <t>K.PERIDOT</t>
  </si>
  <si>
    <t>K.PINE</t>
  </si>
  <si>
    <t>K.PLUTO</t>
  </si>
  <si>
    <t>K.PRIDE</t>
  </si>
  <si>
    <t>K.PROMISE</t>
  </si>
  <si>
    <t>K.RUBY</t>
  </si>
  <si>
    <t>K.VICTORY</t>
  </si>
  <si>
    <t>K.WESTERN DREAM</t>
  </si>
  <si>
    <t>K.YOUNGHUNG</t>
  </si>
  <si>
    <t>K-9</t>
  </si>
  <si>
    <t>KA RIM CHON</t>
  </si>
  <si>
    <t>KAAMI</t>
  </si>
  <si>
    <t>KABIRA</t>
  </si>
  <si>
    <t>KACEY</t>
  </si>
  <si>
    <t>KACHIDOKI</t>
  </si>
  <si>
    <t>KADET</t>
  </si>
  <si>
    <t>KADIR KAPTAN 7</t>
  </si>
  <si>
    <t>KADIRO TEST</t>
  </si>
  <si>
    <t>KADMIY</t>
  </si>
  <si>
    <t>KADRI</t>
  </si>
  <si>
    <t>KADRI KARAKURT</t>
  </si>
  <si>
    <t>KADRIYE ANA</t>
  </si>
  <si>
    <t>KAFKAMETLER</t>
  </si>
  <si>
    <t>KAGAN BEY</t>
  </si>
  <si>
    <t>KAGARA</t>
  </si>
  <si>
    <t>KAGHAN</t>
  </si>
  <si>
    <t>KAGOSHIMAMARU NO.5</t>
  </si>
  <si>
    <t>KAGU</t>
  </si>
  <si>
    <t>KAHYASI</t>
  </si>
  <si>
    <t>KAI DA</t>
  </si>
  <si>
    <t>KAI FU HAO</t>
  </si>
  <si>
    <t>KAI HE</t>
  </si>
  <si>
    <t>KAI HONG</t>
  </si>
  <si>
    <t>KAI JIE</t>
  </si>
  <si>
    <t>KAI PING</t>
  </si>
  <si>
    <t>KAI TONG</t>
  </si>
  <si>
    <t>KAI XIANG</t>
  </si>
  <si>
    <t>KAI XUAN</t>
  </si>
  <si>
    <t>KAI XUAN YI HAO</t>
  </si>
  <si>
    <t>KAI YANG</t>
  </si>
  <si>
    <t>KAI YUAN</t>
  </si>
  <si>
    <t>KAI ZE 1</t>
  </si>
  <si>
    <t>KAIAN</t>
  </si>
  <si>
    <t>KAIDA</t>
  </si>
  <si>
    <t>KAIDA 17</t>
  </si>
  <si>
    <t>KAIE</t>
  </si>
  <si>
    <t>KAIEIMARU</t>
  </si>
  <si>
    <t>KAIEN</t>
  </si>
  <si>
    <t>KAIFAN</t>
  </si>
  <si>
    <t>KAIGEN MARU</t>
  </si>
  <si>
    <t>KAIHATSU MARU</t>
  </si>
  <si>
    <t>KAIHO 2</t>
  </si>
  <si>
    <t>KAIHO MARU</t>
  </si>
  <si>
    <t>SC</t>
  </si>
  <si>
    <t>KAIHOU</t>
  </si>
  <si>
    <t>KAIHOU MARU</t>
  </si>
  <si>
    <t>KAIJISAI2</t>
  </si>
  <si>
    <t>KAIKO MARU</t>
  </si>
  <si>
    <t>KAIKO MARU N0.5</t>
  </si>
  <si>
    <t>KAIKOMARU NO.7</t>
  </si>
  <si>
    <t>KAIKOUMARU</t>
  </si>
  <si>
    <t>KAILI</t>
  </si>
  <si>
    <t>KAIMEI</t>
  </si>
  <si>
    <t>KAIMIKAI O KANALOA</t>
  </si>
  <si>
    <t>KAIMING</t>
  </si>
  <si>
    <t>KAIMON GALAXY</t>
  </si>
  <si>
    <t>KAIMON MARU</t>
  </si>
  <si>
    <t>KAIOU MARU</t>
  </si>
  <si>
    <t>KAIREI</t>
  </si>
  <si>
    <t>KAIRIT</t>
  </si>
  <si>
    <t>KAIRYU</t>
  </si>
  <si>
    <t>KAISA</t>
  </si>
  <si>
    <t>KAISEI MARU</t>
  </si>
  <si>
    <t>KAISEIMARU</t>
  </si>
  <si>
    <t>KAISHINMARU</t>
  </si>
  <si>
    <t>KAITI HILL</t>
  </si>
  <si>
    <t>KAITOKUMARU</t>
  </si>
  <si>
    <t>KAITOMARU</t>
  </si>
  <si>
    <t>KAITY L</t>
  </si>
  <si>
    <t>KAIWO MARU</t>
  </si>
  <si>
    <t>KAIYO</t>
  </si>
  <si>
    <t>KAIYO MARU NO.5</t>
  </si>
  <si>
    <t>KAIYOUMARU NO.3</t>
  </si>
  <si>
    <t>KAIYU</t>
  </si>
  <si>
    <t>KAIYU MARU</t>
  </si>
  <si>
    <t>KAIZANMARU</t>
  </si>
  <si>
    <t>KAJA</t>
  </si>
  <si>
    <t>KAKUHISAMARU</t>
  </si>
  <si>
    <t>KAKUHO MARU</t>
  </si>
  <si>
    <t>KAKUJO MARU</t>
  </si>
  <si>
    <t>KAKUMEI MARU</t>
  </si>
  <si>
    <t>KAKURYO MARU</t>
  </si>
  <si>
    <t>KAKURYOMARU NO.28</t>
  </si>
  <si>
    <t>KAKUSEI MARU</t>
  </si>
  <si>
    <t>KAKUSEN MARU</t>
  </si>
  <si>
    <t>KAKUSHIN MARU</t>
  </si>
  <si>
    <t>KAKUSHO MARU</t>
  </si>
  <si>
    <t>KAKUSHO3</t>
  </si>
  <si>
    <t>KAKUSHU MARU</t>
  </si>
  <si>
    <t>KAKUSYUNMARU</t>
  </si>
  <si>
    <t>KAKUYO</t>
  </si>
  <si>
    <t>KAKUYO 5</t>
  </si>
  <si>
    <t>KAKUYOUMARU</t>
  </si>
  <si>
    <t>KAKUYU MARU</t>
  </si>
  <si>
    <t>KALAMATA TRADER</t>
  </si>
  <si>
    <t>KALAMU</t>
  </si>
  <si>
    <t>KALE</t>
  </si>
  <si>
    <t>KALE NAKLIYAT-4</t>
  </si>
  <si>
    <t>KALELI ANA</t>
  </si>
  <si>
    <t>KALENAKLIYAT 2</t>
  </si>
  <si>
    <t>KALEVALA</t>
  </si>
  <si>
    <t>KALIMANTAN EXPRESS</t>
  </si>
  <si>
    <t>KALIMANTAN PALM</t>
  </si>
  <si>
    <t>KALININGRAD</t>
  </si>
  <si>
    <t>KALITVA</t>
  </si>
  <si>
    <t>KALKVIK</t>
  </si>
  <si>
    <t>KALLIO</t>
  </si>
  <si>
    <t>KALLIROI K</t>
  </si>
  <si>
    <t>KALLISTO</t>
  </si>
  <si>
    <t>KALPANA PREM</t>
  </si>
  <si>
    <t>KALYPSO</t>
  </si>
  <si>
    <t>KAMARI</t>
  </si>
  <si>
    <t>KAMBANOS</t>
  </si>
  <si>
    <t>KAMBAR</t>
  </si>
  <si>
    <t>KAMBOS</t>
  </si>
  <si>
    <t>KAMCHATKA</t>
  </si>
  <si>
    <t>KAMENITZA</t>
  </si>
  <si>
    <t>KAMG NAM 1</t>
  </si>
  <si>
    <t>KAMIHARUMARU</t>
  </si>
  <si>
    <t>KAMINISTIQUA</t>
  </si>
  <si>
    <t>KAMITAKA MARU</t>
  </si>
  <si>
    <t>KAMIWAKA</t>
  </si>
  <si>
    <t>KAMLESH</t>
  </si>
  <si>
    <t>KAMNIK</t>
  </si>
  <si>
    <t>KAMO</t>
  </si>
  <si>
    <t>KAMOME VICTORIA</t>
  </si>
  <si>
    <t>KAMPEN</t>
  </si>
  <si>
    <t>KAN TAN 311</t>
  </si>
  <si>
    <t>KAN TAN 312</t>
  </si>
  <si>
    <t>KANAK PREM</t>
  </si>
  <si>
    <t>KANARIS</t>
  </si>
  <si>
    <t>KANCHANA NAREE</t>
  </si>
  <si>
    <t>KANDAVA</t>
  </si>
  <si>
    <t>KANDILLI</t>
  </si>
  <si>
    <t>KANG CHANG</t>
  </si>
  <si>
    <t>KANG CHENG</t>
  </si>
  <si>
    <t>KANG FU</t>
  </si>
  <si>
    <t>KANG GYE</t>
  </si>
  <si>
    <t>KANG HING</t>
  </si>
  <si>
    <t>KANG HONG</t>
  </si>
  <si>
    <t>KANG HUAN</t>
  </si>
  <si>
    <t>KANG LONG</t>
  </si>
  <si>
    <t>KANG MAN</t>
  </si>
  <si>
    <t>KANG NAM 7</t>
  </si>
  <si>
    <t>KANG PING</t>
  </si>
  <si>
    <t>KANG QIANG</t>
  </si>
  <si>
    <t>KANG SAN</t>
  </si>
  <si>
    <t>KANG SHENG</t>
  </si>
  <si>
    <t>KANG SHENG KOU</t>
  </si>
  <si>
    <t>KANG SHUN</t>
  </si>
  <si>
    <t>KANG WON</t>
  </si>
  <si>
    <t>KANG XIN HAI</t>
  </si>
  <si>
    <t>KANG YAO</t>
  </si>
  <si>
    <t>KANG YU</t>
  </si>
  <si>
    <t>KANG YUAN</t>
  </si>
  <si>
    <t>KANG YUN</t>
  </si>
  <si>
    <t>KANG ZHONG</t>
  </si>
  <si>
    <t>KANGHAIYUYANG</t>
  </si>
  <si>
    <t>KANLAR 2</t>
  </si>
  <si>
    <t>KANNA MARU</t>
  </si>
  <si>
    <t>KANOO41</t>
  </si>
  <si>
    <t>KANOURA</t>
  </si>
  <si>
    <t>KANRYUMARU</t>
  </si>
  <si>
    <t>KANTEK 2</t>
  </si>
  <si>
    <t>KANTON</t>
  </si>
  <si>
    <t>KANUNI</t>
  </si>
  <si>
    <t>KANYO MARU</t>
  </si>
  <si>
    <t>KANYSH SATPAYEV</t>
  </si>
  <si>
    <t>KAP.PONIKAROVSKIY</t>
  </si>
  <si>
    <t>KAPALUA  KONTOR</t>
  </si>
  <si>
    <t>KAPETAN CHRISTOS</t>
  </si>
  <si>
    <t>KAPETAN NONDAS</t>
  </si>
  <si>
    <t>KAPETAN TRADER 1</t>
  </si>
  <si>
    <t>KAPETAN TRADER II</t>
  </si>
  <si>
    <t>KAPETAN TRADER III</t>
  </si>
  <si>
    <t>KAPETANIOS</t>
  </si>
  <si>
    <t>KAPITAN ABAKUMOV</t>
  </si>
  <si>
    <t>KAPITAN AFANASYEV</t>
  </si>
  <si>
    <t>KAPITAN AVESHNIKOV</t>
  </si>
  <si>
    <t>KAPITAN BARMIN</t>
  </si>
  <si>
    <t>KAPITAN BOLDYREV</t>
  </si>
  <si>
    <t>KAPITAN CHEKHA</t>
  </si>
  <si>
    <t>KAPITAN DANILKIN</t>
  </si>
  <si>
    <t>KAPITAN DRIVEN</t>
  </si>
  <si>
    <t>KAPITAN ERMAKOV</t>
  </si>
  <si>
    <t>KAPITAN GNEZDILOV</t>
  </si>
  <si>
    <t>KAPITAN GUDOVICH</t>
  </si>
  <si>
    <t>KAPITAN KADOMTSEV</t>
  </si>
  <si>
    <t>KAPITAN KANATOV</t>
  </si>
  <si>
    <t>KAPITAN KLIMIN</t>
  </si>
  <si>
    <t>KAPITAN KONKIN</t>
  </si>
  <si>
    <t>KAPITAN KONSHIN</t>
  </si>
  <si>
    <t>KAPITAN KOZHEVNIKOV</t>
  </si>
  <si>
    <t>KAPITAN KRASNOV</t>
  </si>
  <si>
    <t>KAPITAN MATVEEV</t>
  </si>
  <si>
    <t>KAPITAN MIRONOV</t>
  </si>
  <si>
    <t>KAPITAN PERMYAKOV</t>
  </si>
  <si>
    <t>KAPITAN PERSHIN</t>
  </si>
  <si>
    <t>KAPITAN PIROZHKOV</t>
  </si>
  <si>
    <t>KAPITAN PSHENITSIN</t>
  </si>
  <si>
    <t>KAPITAN RUZMANKIN</t>
  </si>
  <si>
    <t>KAPITAN SCHEMILKIN</t>
  </si>
  <si>
    <t>KAPITAN SERGEEV</t>
  </si>
  <si>
    <t>KAPITAN SHUMILOV</t>
  </si>
  <si>
    <t>KAPITAN SHYRIAGIN</t>
  </si>
  <si>
    <t>KAPITAN SKACHKOV</t>
  </si>
  <si>
    <t>KAPITAN SOSENKOV</t>
  </si>
  <si>
    <t>KAPITAN VORONKOV</t>
  </si>
  <si>
    <t>KAPITAN YAKOVLEV</t>
  </si>
  <si>
    <t>KAPITAN YUROV</t>
  </si>
  <si>
    <t>KAPITAN ZAGRYADTSEV</t>
  </si>
  <si>
    <t>KAPITAN ZHIKHAREV</t>
  </si>
  <si>
    <t>KAPITAN_SVIRIDOV</t>
  </si>
  <si>
    <t>KAPPA SEA</t>
  </si>
  <si>
    <t>KAPPAGAS</t>
  </si>
  <si>
    <t>KAPRIFOL</t>
  </si>
  <si>
    <t>KAPRIJKE</t>
  </si>
  <si>
    <t>KAPTA  MATHIOS</t>
  </si>
  <si>
    <t>KAPTAN ARIF BAYRAKTR</t>
  </si>
  <si>
    <t>KAPTAN CEVDET</t>
  </si>
  <si>
    <t>KAPTAN ILYASKALKAVAN</t>
  </si>
  <si>
    <t>KAPTANIDERYA-2</t>
  </si>
  <si>
    <t>KAPTEINIS GRANTS</t>
  </si>
  <si>
    <t>KARA</t>
  </si>
  <si>
    <t>KARA SEA</t>
  </si>
  <si>
    <t>KARAAGAC</t>
  </si>
  <si>
    <t>KARADENIZ 5</t>
  </si>
  <si>
    <t>KARAKARTAL</t>
  </si>
  <si>
    <t>KARAM</t>
  </si>
  <si>
    <t>KARAN 8</t>
  </si>
  <si>
    <t>KARANA SEMBILAN</t>
  </si>
  <si>
    <t>KARAVADOS</t>
  </si>
  <si>
    <t>KARAWEIK</t>
  </si>
  <si>
    <t>KARAZI</t>
  </si>
  <si>
    <t>KARDELEN</t>
  </si>
  <si>
    <t>KAREEM .R</t>
  </si>
  <si>
    <t>KAREI</t>
  </si>
  <si>
    <t>KAREL</t>
  </si>
  <si>
    <t>KARELIA</t>
  </si>
  <si>
    <t>KAREN</t>
  </si>
  <si>
    <t>KAREN C</t>
  </si>
  <si>
    <t>KAREN MAERSK</t>
  </si>
  <si>
    <t>KARIMU</t>
  </si>
  <si>
    <t>KARIN</t>
  </si>
  <si>
    <t>KARIN HOEJ</t>
  </si>
  <si>
    <t>KARIN LEHMANN</t>
  </si>
  <si>
    <t>KARIN RAMBOW</t>
  </si>
  <si>
    <t>KARIN S</t>
  </si>
  <si>
    <t>KARINA</t>
  </si>
  <si>
    <t>KARINA C</t>
  </si>
  <si>
    <t>KARINA DANICA</t>
  </si>
  <si>
    <t>KARINA THERESA</t>
  </si>
  <si>
    <t>KARINE BULKER</t>
  </si>
  <si>
    <t>KARION</t>
  </si>
  <si>
    <t>KARISMA</t>
  </si>
  <si>
    <t>KARIYUSHI</t>
  </si>
  <si>
    <t>KARL</t>
  </si>
  <si>
    <t>KARL JAKOB K</t>
  </si>
  <si>
    <t>KARLA C</t>
  </si>
  <si>
    <t>KARLA F</t>
  </si>
  <si>
    <t>KARM OCEAN</t>
  </si>
  <si>
    <t>KARMEL</t>
  </si>
  <si>
    <t>KARMILA PERTAMINA 58</t>
  </si>
  <si>
    <t>KARMSUND</t>
  </si>
  <si>
    <t>KARO BRIGHT</t>
  </si>
  <si>
    <t>KAROL WOJTYLA</t>
  </si>
  <si>
    <t>KAROLI</t>
  </si>
  <si>
    <t>KAROLINE</t>
  </si>
  <si>
    <t>KAROLINE N</t>
  </si>
  <si>
    <t>KAROLINE SNUG</t>
  </si>
  <si>
    <t>KARPATHOS</t>
  </si>
  <si>
    <t>KARPATY</t>
  </si>
  <si>
    <t>KARSIYAKA</t>
  </si>
  <si>
    <t>KARSNES</t>
  </si>
  <si>
    <t>KARSOY</t>
  </si>
  <si>
    <t>KARTERIA</t>
  </si>
  <si>
    <t>KARTESH</t>
  </si>
  <si>
    <t>KARTIKA SEGARA</t>
  </si>
  <si>
    <t>KARTINI BARUNA</t>
  </si>
  <si>
    <t>KARTINI SAMUDRA</t>
  </si>
  <si>
    <t>KARTININUH</t>
  </si>
  <si>
    <t>KARUNIA</t>
  </si>
  <si>
    <t>KARVUNA</t>
  </si>
  <si>
    <t>KARYSTOS</t>
  </si>
  <si>
    <t>KASHI ARROW</t>
  </si>
  <si>
    <t>KASHII</t>
  </si>
  <si>
    <t>KASHIMA</t>
  </si>
  <si>
    <t>KASHIMA MARU</t>
  </si>
  <si>
    <t>KASHIMA MARU NO,8</t>
  </si>
  <si>
    <t>KASHIMA MARU NO.7</t>
  </si>
  <si>
    <t>KASIM</t>
  </si>
  <si>
    <t>KASPAR SCHULTE</t>
  </si>
  <si>
    <t>KASSOS</t>
  </si>
  <si>
    <t>KASTAV</t>
  </si>
  <si>
    <t>KASTEELBORG</t>
  </si>
  <si>
    <t>KASTELLI WAVE</t>
  </si>
  <si>
    <t>KASTOR</t>
  </si>
  <si>
    <t>KASTOS</t>
  </si>
  <si>
    <t>KASTRO</t>
  </si>
  <si>
    <t>KASUGTA</t>
  </si>
  <si>
    <t>KASZUBY</t>
  </si>
  <si>
    <t>KATAGALAN WISDOM</t>
  </si>
  <si>
    <t>KATAGALAN WISDOM III</t>
  </si>
  <si>
    <t>KATE</t>
  </si>
  <si>
    <t>KATE C</t>
  </si>
  <si>
    <t>KATELINA</t>
  </si>
  <si>
    <t>KATERINA B</t>
  </si>
  <si>
    <t>KATERINA III</t>
  </si>
  <si>
    <t>KATERINA V</t>
  </si>
  <si>
    <t>KATHERINA</t>
  </si>
  <si>
    <t>KATHERINE</t>
  </si>
  <si>
    <t>KATHI</t>
  </si>
  <si>
    <t>KATHY C</t>
  </si>
  <si>
    <t>KATI</t>
  </si>
  <si>
    <t>KATINGAN EXPRESS</t>
  </si>
  <si>
    <t>KATJA</t>
  </si>
  <si>
    <t>KATMAR</t>
  </si>
  <si>
    <t>KATRE</t>
  </si>
  <si>
    <t>KATRIN</t>
  </si>
  <si>
    <t>KATRIN-S.</t>
  </si>
  <si>
    <t>KATSUEI MARU NO.18</t>
  </si>
  <si>
    <t>KATSUHARU MARU</t>
  </si>
  <si>
    <t>KATSURA</t>
  </si>
  <si>
    <t>KATUN</t>
  </si>
  <si>
    <t>KATYA</t>
  </si>
  <si>
    <t>KATYAVALA</t>
  </si>
  <si>
    <t>KAVAFIS</t>
  </si>
  <si>
    <t>KAVALA SEAS</t>
  </si>
  <si>
    <t>KAVARNA</t>
  </si>
  <si>
    <t>KAVKAZ</t>
  </si>
  <si>
    <t>KAVO AETOS</t>
  </si>
  <si>
    <t>KAVO PLATANOS</t>
  </si>
  <si>
    <t>KAWAWA 4304</t>
  </si>
  <si>
    <t>KAYA MANX</t>
  </si>
  <si>
    <t>KAYA PIONEER 1</t>
  </si>
  <si>
    <t>KAYA TUNA</t>
  </si>
  <si>
    <t>KAYALP</t>
  </si>
  <si>
    <t>KAYOHMARU</t>
  </si>
  <si>
    <t>KAYRA</t>
  </si>
  <si>
    <t>KAYU EBONI</t>
  </si>
  <si>
    <t>KAYU PUTIH</t>
  </si>
  <si>
    <t>KAYU RAMIN</t>
  </si>
  <si>
    <t>KAZAK</t>
  </si>
  <si>
    <t>KAZAKH</t>
  </si>
  <si>
    <t>KAZAKHSTAN</t>
  </si>
  <si>
    <t>KAZAN CITY</t>
  </si>
  <si>
    <t>KAZDANGA</t>
  </si>
  <si>
    <t>KAZIM DADAYLI</t>
  </si>
  <si>
    <t>KAZIM GENC</t>
  </si>
  <si>
    <t>KAZIMAH III</t>
  </si>
  <si>
    <t>KAZIME ANA</t>
  </si>
  <si>
    <t>KBS STAR</t>
  </si>
  <si>
    <t>KD INDERA SAKTI</t>
  </si>
  <si>
    <t>KD KELANTAN</t>
  </si>
  <si>
    <t>KE JIN 69</t>
  </si>
  <si>
    <t>KE JIN HAO</t>
  </si>
  <si>
    <t>KE XUE SAN HAO</t>
  </si>
  <si>
    <t>KEFALONIA</t>
  </si>
  <si>
    <t>KEGUMS</t>
  </si>
  <si>
    <t>KEI</t>
  </si>
  <si>
    <t>KEISEN MARU</t>
  </si>
  <si>
    <t>KEITEN MARU</t>
  </si>
  <si>
    <t>KEITH G MCCALL</t>
  </si>
  <si>
    <t>KEITUM</t>
  </si>
  <si>
    <t>KEIYO 18</t>
  </si>
  <si>
    <t>KEIYO 9</t>
  </si>
  <si>
    <t>KEIYO MARU</t>
  </si>
  <si>
    <t>KEIYO MARU NO.8</t>
  </si>
  <si>
    <t>KEIYUMARU</t>
  </si>
  <si>
    <t>KEIYUMARU2</t>
  </si>
  <si>
    <t>KEIZERSBORG</t>
  </si>
  <si>
    <t>KELANIS EXPRESS</t>
  </si>
  <si>
    <t>KELARVI</t>
  </si>
  <si>
    <t>KELLETT ISLAND</t>
  </si>
  <si>
    <t>KELLY C</t>
  </si>
  <si>
    <t>KELLY TRADER</t>
  </si>
  <si>
    <t>KELOA 4306</t>
  </si>
  <si>
    <t>KELSEY</t>
  </si>
  <si>
    <t>KELT</t>
  </si>
  <si>
    <t>KEMA</t>
  </si>
  <si>
    <t>KEMAL KA</t>
  </si>
  <si>
    <t>KEMAL KURU</t>
  </si>
  <si>
    <t>KEMPTON</t>
  </si>
  <si>
    <t>KEN CAPE</t>
  </si>
  <si>
    <t>KEN EI</t>
  </si>
  <si>
    <t>KEN GIANT</t>
  </si>
  <si>
    <t>KEN GLORY</t>
  </si>
  <si>
    <t>KEN GOH</t>
  </si>
  <si>
    <t>KEN HOPE</t>
  </si>
  <si>
    <t>KEN HOU</t>
  </si>
  <si>
    <t>KEN KON</t>
  </si>
  <si>
    <t>KEN MEI</t>
  </si>
  <si>
    <t>KEN MOONYS</t>
  </si>
  <si>
    <t>KEN ORCHID</t>
  </si>
  <si>
    <t>KEN REI</t>
  </si>
  <si>
    <t>KEN SAN</t>
  </si>
  <si>
    <t>KEN SEA</t>
  </si>
  <si>
    <t>KEN SEI</t>
  </si>
  <si>
    <t>KEN SHIN</t>
  </si>
  <si>
    <t>KEN SIRIUS</t>
  </si>
  <si>
    <t>KEN STAR</t>
  </si>
  <si>
    <t>KEN TEN</t>
  </si>
  <si>
    <t>KEN TOKU</t>
  </si>
  <si>
    <t>KEN VENUS</t>
  </si>
  <si>
    <t>KEN WAVE</t>
  </si>
  <si>
    <t>KEN YU</t>
  </si>
  <si>
    <t>KENAN</t>
  </si>
  <si>
    <t>KENAN METE</t>
  </si>
  <si>
    <t>KENANGA</t>
  </si>
  <si>
    <t>KENAR</t>
  </si>
  <si>
    <t>KENCANA 5</t>
  </si>
  <si>
    <t>KENCANA 88</t>
  </si>
  <si>
    <t>KENDAL</t>
  </si>
  <si>
    <t>KENDRICK</t>
  </si>
  <si>
    <t>KENKAI MARU</t>
  </si>
  <si>
    <t>KENNINGTON</t>
  </si>
  <si>
    <t>KENNY</t>
  </si>
  <si>
    <t>KENSEI MARU NO.5</t>
  </si>
  <si>
    <t>KENT</t>
  </si>
  <si>
    <t>KENTMERE</t>
  </si>
  <si>
    <t>KENTO</t>
  </si>
  <si>
    <t>KENZA</t>
  </si>
  <si>
    <t>KEOYANG ORIENT</t>
  </si>
  <si>
    <t>KEOYOUNG MASTER</t>
  </si>
  <si>
    <t>KEOYOUNG SEVEN</t>
  </si>
  <si>
    <t>KEOYOUNG STAR</t>
  </si>
  <si>
    <t>KEOYOUNG SUN</t>
  </si>
  <si>
    <t>KEREL</t>
  </si>
  <si>
    <t>KEREM</t>
  </si>
  <si>
    <t>KEREM KA</t>
  </si>
  <si>
    <t>KEREM S</t>
  </si>
  <si>
    <t>KEREMA CHIEF</t>
  </si>
  <si>
    <t>KERET</t>
  </si>
  <si>
    <t>KERFONS</t>
  </si>
  <si>
    <t>KERGI</t>
  </si>
  <si>
    <t>KERIM</t>
  </si>
  <si>
    <t>KERLI</t>
  </si>
  <si>
    <t>KERRISDALE</t>
  </si>
  <si>
    <t>KERRY GROS</t>
  </si>
  <si>
    <t>KERSTI</t>
  </si>
  <si>
    <t>KERTU</t>
  </si>
  <si>
    <t>KESTREL FISHER</t>
  </si>
  <si>
    <t>KESTREL1</t>
  </si>
  <si>
    <t>KESWICK</t>
  </si>
  <si>
    <t>KEUM YANG FAMILY</t>
  </si>
  <si>
    <t>KEUM YANG POST</t>
  </si>
  <si>
    <t>KEUM YANG PRIME</t>
  </si>
  <si>
    <t>KEUN SUL 3</t>
  </si>
  <si>
    <t>KEUN YANG</t>
  </si>
  <si>
    <t>KEY BAY</t>
  </si>
  <si>
    <t>KEY BORA</t>
  </si>
  <si>
    <t>KEY BOUNDARY</t>
  </si>
  <si>
    <t>KEY BREEZE</t>
  </si>
  <si>
    <t>KEY CALLA</t>
  </si>
  <si>
    <t>KEY FIGHTER</t>
  </si>
  <si>
    <t>KEY FJORD</t>
  </si>
  <si>
    <t>KEY FRONTIER</t>
  </si>
  <si>
    <t>KEY GUARDIAN</t>
  </si>
  <si>
    <t>KEY INTEGRITY</t>
  </si>
  <si>
    <t>KEY JOURNEY</t>
  </si>
  <si>
    <t>KEY LIGHT</t>
  </si>
  <si>
    <t>KEY MARIN</t>
  </si>
  <si>
    <t>KEY MARMARA</t>
  </si>
  <si>
    <t>KEY MISSION</t>
  </si>
  <si>
    <t>KEY NAVIGATOR</t>
  </si>
  <si>
    <t>KEY NORTH</t>
  </si>
  <si>
    <t>KEY OPUS</t>
  </si>
  <si>
    <t>KEY SPRING</t>
  </si>
  <si>
    <t>KEY WEST</t>
  </si>
  <si>
    <t>KG ASIA</t>
  </si>
  <si>
    <t>KG BARITO</t>
  </si>
  <si>
    <t>KG COEN</t>
  </si>
  <si>
    <t>KG DAF</t>
  </si>
  <si>
    <t>KHADEEJAH JAHAN</t>
  </si>
  <si>
    <t>KHADIJA</t>
  </si>
  <si>
    <t>KHAN S</t>
  </si>
  <si>
    <t>KHANKENDY</t>
  </si>
  <si>
    <t>KHARIS PEGASUS</t>
  </si>
  <si>
    <t>KHARISMA 8</t>
  </si>
  <si>
    <t>KHATANGA</t>
  </si>
  <si>
    <t>KHATIM</t>
  </si>
  <si>
    <t>KHAWR ALADID</t>
  </si>
  <si>
    <t>KHERRATA</t>
  </si>
  <si>
    <t>KHOLMOGORY</t>
  </si>
  <si>
    <t>KHOLMSK</t>
  </si>
  <si>
    <t>KHOSROV BEY</t>
  </si>
  <si>
    <t>KHUDOZNIK TSYGANOV</t>
  </si>
  <si>
    <t>KHURAN</t>
  </si>
  <si>
    <t>KIANA PIONEER</t>
  </si>
  <si>
    <t>KIARA</t>
  </si>
  <si>
    <t>KIAZAND</t>
  </si>
  <si>
    <t>KIBALI</t>
  </si>
  <si>
    <t>KIBELE</t>
  </si>
  <si>
    <t>KIBI</t>
  </si>
  <si>
    <t>KIBOU</t>
  </si>
  <si>
    <t>KICKAPOO BELLE</t>
  </si>
  <si>
    <t>KIDAN</t>
  </si>
  <si>
    <t>KIEL</t>
  </si>
  <si>
    <t>KIEN HUNG</t>
  </si>
  <si>
    <t>KIFANGONDO</t>
  </si>
  <si>
    <t>KIHADA</t>
  </si>
  <si>
    <t>KIISLA</t>
  </si>
  <si>
    <t>KIJAC</t>
  </si>
  <si>
    <t>KIKKI C</t>
  </si>
  <si>
    <t>KIKUMARU NO.23</t>
  </si>
  <si>
    <t>KIKYO</t>
  </si>
  <si>
    <t>KILAKARAI STAR</t>
  </si>
  <si>
    <t>KILBURN</t>
  </si>
  <si>
    <t>KILIAN S</t>
  </si>
  <si>
    <t>KILIYA</t>
  </si>
  <si>
    <t>KILSTRAUM</t>
  </si>
  <si>
    <t>KILUANJE</t>
  </si>
  <si>
    <t>KIM HENG 3203</t>
  </si>
  <si>
    <t>KIMANIS 9</t>
  </si>
  <si>
    <t>KIMBERLY C</t>
  </si>
  <si>
    <t>KIMITSUMARU</t>
  </si>
  <si>
    <t>KIMMERIETS</t>
  </si>
  <si>
    <t>KIMOLOS</t>
  </si>
  <si>
    <t>KIMOLOS TRADER</t>
  </si>
  <si>
    <t>KIMTEK 1</t>
  </si>
  <si>
    <t>KINAROS</t>
  </si>
  <si>
    <t>KINATSI</t>
  </si>
  <si>
    <t>KIND SALUTE</t>
  </si>
  <si>
    <t>KIND SEAS</t>
  </si>
  <si>
    <t>KINE</t>
  </si>
  <si>
    <t>KINEI MARU NO.12</t>
  </si>
  <si>
    <t>KING  DOUGLAS</t>
  </si>
  <si>
    <t>KING ARTHUR</t>
  </si>
  <si>
    <t>KING BEANS</t>
  </si>
  <si>
    <t>KING BRAVE</t>
  </si>
  <si>
    <t>KING CANOLA</t>
  </si>
  <si>
    <t>KING COAL</t>
  </si>
  <si>
    <t>KING COFFEE</t>
  </si>
  <si>
    <t>KING CORN</t>
  </si>
  <si>
    <t>KING COTTON</t>
  </si>
  <si>
    <t>KING DANIEL</t>
  </si>
  <si>
    <t>KING DARWIN</t>
  </si>
  <si>
    <t>KING DAVID</t>
  </si>
  <si>
    <t>KING DEEB</t>
  </si>
  <si>
    <t>KING DIAMOND</t>
  </si>
  <si>
    <t>KING DUNCAN</t>
  </si>
  <si>
    <t>KING EDWARD</t>
  </si>
  <si>
    <t>KING EMERALD</t>
  </si>
  <si>
    <t>KING ERIC</t>
  </si>
  <si>
    <t>KING ERNEST</t>
  </si>
  <si>
    <t>KING FELIPE</t>
  </si>
  <si>
    <t>KING FISHER</t>
  </si>
  <si>
    <t>KING FORTUNE</t>
  </si>
  <si>
    <t>KING FRASER</t>
  </si>
  <si>
    <t>KING FREIGHT</t>
  </si>
  <si>
    <t>KING GRACE</t>
  </si>
  <si>
    <t>KING GREGORY</t>
  </si>
  <si>
    <t>KING HADLEY</t>
  </si>
  <si>
    <t>KING HAROLD</t>
  </si>
  <si>
    <t>KING ISLAND</t>
  </si>
  <si>
    <t>KING MERRY</t>
  </si>
  <si>
    <t>KING OF CALABAR</t>
  </si>
  <si>
    <t>KING OF PETER</t>
  </si>
  <si>
    <t>KING ORE</t>
  </si>
  <si>
    <t>KING PHENIX</t>
  </si>
  <si>
    <t>KING PHILIPPOS</t>
  </si>
  <si>
    <t>KING PRIDE</t>
  </si>
  <si>
    <t>KING RICE</t>
  </si>
  <si>
    <t>KING RICH</t>
  </si>
  <si>
    <t>KING RIVER</t>
  </si>
  <si>
    <t>KING ROBERT</t>
  </si>
  <si>
    <t>KING SAIL</t>
  </si>
  <si>
    <t>KING SPIRIT</t>
  </si>
  <si>
    <t>KING SUCCESS</t>
  </si>
  <si>
    <t>KING SUGAR</t>
  </si>
  <si>
    <t>KING WHEAT</t>
  </si>
  <si>
    <t>KING YUKON</t>
  </si>
  <si>
    <t>KING""YRON</t>
  </si>
  <si>
    <t>KINGBIRD ARROW</t>
  </si>
  <si>
    <t>KINGCRAFT</t>
  </si>
  <si>
    <t>KINGCUP</t>
  </si>
  <si>
    <t>KINGFISHER</t>
  </si>
  <si>
    <t>KINGFISHER D</t>
  </si>
  <si>
    <t>KINGS ROAD</t>
  </si>
  <si>
    <t>KINGSTON</t>
  </si>
  <si>
    <t>KINJYU MARU</t>
  </si>
  <si>
    <t>KINKO MARU</t>
  </si>
  <si>
    <t>KINNE</t>
  </si>
  <si>
    <t>KINOA 4307</t>
  </si>
  <si>
    <t>KINOKAWA MARU</t>
  </si>
  <si>
    <t>KINOURA</t>
  </si>
  <si>
    <t>KINRIKIMARU</t>
  </si>
  <si>
    <t>KINRIKIMARU NO.5</t>
  </si>
  <si>
    <t>KINRYU MARU</t>
  </si>
  <si>
    <t>KINSEI MARU</t>
  </si>
  <si>
    <t>KINSHU</t>
  </si>
  <si>
    <t>KINSUIMARU</t>
  </si>
  <si>
    <t>KINTAI MARU</t>
  </si>
  <si>
    <t>KINTAMANI</t>
  </si>
  <si>
    <t>KINTEKI MARU</t>
  </si>
  <si>
    <t>KINYO MARU NO.12</t>
  </si>
  <si>
    <t>KINYO MARU NO.15</t>
  </si>
  <si>
    <t>KINYO MARU NO.2</t>
  </si>
  <si>
    <t>KINYO MARU NO.5</t>
  </si>
  <si>
    <t>KINYOMARU NO.3</t>
  </si>
  <si>
    <t>KINYOU</t>
  </si>
  <si>
    <t>KINYU MARU NO.10</t>
  </si>
  <si>
    <t>KINYU MARU NO12</t>
  </si>
  <si>
    <t>KINYUU MARU</t>
  </si>
  <si>
    <t>KIRAN</t>
  </si>
  <si>
    <t>KIRAN ADRIATIC</t>
  </si>
  <si>
    <t>KIRAN AFRICA</t>
  </si>
  <si>
    <t>KIRAN AMERICA</t>
  </si>
  <si>
    <t>KIRAN ASYA</t>
  </si>
  <si>
    <t>KIRAN BOSPHORUS</t>
  </si>
  <si>
    <t>KIRAN CARIBBEAN</t>
  </si>
  <si>
    <t>KIRAN CASPIAN</t>
  </si>
  <si>
    <t>KIRAN CHINA</t>
  </si>
  <si>
    <t>KIRAN EUROPE</t>
  </si>
  <si>
    <t>KIRAN ISTANBUL</t>
  </si>
  <si>
    <t>KIRAN MARMARA</t>
  </si>
  <si>
    <t>KIRAN TURKIYE</t>
  </si>
  <si>
    <t>KIRANA DWITYA</t>
  </si>
  <si>
    <t>KIRANA NAREE</t>
  </si>
  <si>
    <t>KIRANA PRATAMA</t>
  </si>
  <si>
    <t>KIRANA QUARTYA</t>
  </si>
  <si>
    <t>KIRANA QUINTYA</t>
  </si>
  <si>
    <t>KIRANA SANTYA</t>
  </si>
  <si>
    <t>KIRANA SAPTA</t>
  </si>
  <si>
    <t>KIRANA TRITYA</t>
  </si>
  <si>
    <t>KIRAPOPI</t>
  </si>
  <si>
    <t>KIRIBORA</t>
  </si>
  <si>
    <t>KIRIN</t>
  </si>
  <si>
    <t>KIRISHIMA MARU</t>
  </si>
  <si>
    <t>KIRISHIMA MARU NO.11</t>
  </si>
  <si>
    <t>KIRISHIMA MARU NO.15</t>
  </si>
  <si>
    <t>KIRISHIMA MARU NO.17</t>
  </si>
  <si>
    <t>KIRISHIMA MARU NO.18</t>
  </si>
  <si>
    <t>KIRISHIMA MARU NO.2</t>
  </si>
  <si>
    <t>KIRISHIMA MARU NO.21</t>
  </si>
  <si>
    <t>KIRISHIMA MARU NO.3</t>
  </si>
  <si>
    <t>KIRISHIMA MARU NO.5</t>
  </si>
  <si>
    <t>KIRISHIMA MARU NO.7</t>
  </si>
  <si>
    <t>KIRKBY</t>
  </si>
  <si>
    <t>KIRKEHOLMEN</t>
  </si>
  <si>
    <t>KIRPILI</t>
  </si>
  <si>
    <t>KIRSTEN MAERSK</t>
  </si>
  <si>
    <t>KIRSTIN</t>
  </si>
  <si>
    <t>KISARAGI MARU</t>
  </si>
  <si>
    <t>KISARAGI MARU NO.11</t>
  </si>
  <si>
    <t>KISBER</t>
  </si>
  <si>
    <t>KISHOMARU</t>
  </si>
  <si>
    <t>KISHORE</t>
  </si>
  <si>
    <t>KISIK MAS</t>
  </si>
  <si>
    <t>KISYO MARU NO1</t>
  </si>
  <si>
    <t>KIT 95</t>
  </si>
  <si>
    <t>KITA LNG</t>
  </si>
  <si>
    <t>KITAURA</t>
  </si>
  <si>
    <t>KITE ARROW</t>
  </si>
  <si>
    <t>KITE BAY</t>
  </si>
  <si>
    <t>KITEK 9</t>
  </si>
  <si>
    <t>KITHNOS</t>
  </si>
  <si>
    <t>KITI R</t>
  </si>
  <si>
    <t>KITTIWAKE</t>
  </si>
  <si>
    <t>KITTY C</t>
  </si>
  <si>
    <t>KITTY TIDE</t>
  </si>
  <si>
    <t>KIUNGA CHIEF</t>
  </si>
  <si>
    <t>KIVACH</t>
  </si>
  <si>
    <t>KIVELI</t>
  </si>
  <si>
    <t>KIWI ARROW</t>
  </si>
  <si>
    <t>KIYO</t>
  </si>
  <si>
    <t>KIYO MARU NO.2</t>
  </si>
  <si>
    <t>KIYOHAMAMARU</t>
  </si>
  <si>
    <t>KIYOHARUMARU</t>
  </si>
  <si>
    <t>KIYOMARU NO.8</t>
  </si>
  <si>
    <t>KIYOMI MARU</t>
  </si>
  <si>
    <t>KIYOSATO MARU</t>
  </si>
  <si>
    <t>KIZAN</t>
  </si>
  <si>
    <t>KIZHI</t>
  </si>
  <si>
    <t>KLAIPEDA</t>
  </si>
  <si>
    <t>KLARA D</t>
  </si>
  <si>
    <t>KLARA SELMER</t>
  </si>
  <si>
    <t>KLASCO-3</t>
  </si>
  <si>
    <t>KLAVERBANK</t>
  </si>
  <si>
    <t>KLEVSTRAND</t>
  </si>
  <si>
    <t>KLIFTRANS</t>
  </si>
  <si>
    <t>KLIMA</t>
  </si>
  <si>
    <t>KLIPPER STREAM</t>
  </si>
  <si>
    <t>KM ANUGRAHBUANA VIII</t>
  </si>
  <si>
    <t>KM BALI SANUR</t>
  </si>
  <si>
    <t>KM BALI TABANAN</t>
  </si>
  <si>
    <t>KM DEWASAMUDRA ABADI</t>
  </si>
  <si>
    <t>KM HAKATA</t>
  </si>
  <si>
    <t>KM K</t>
  </si>
  <si>
    <t>KM KOBE</t>
  </si>
  <si>
    <t>KM MENTARI PERDANA.</t>
  </si>
  <si>
    <t>KM MT.JADE</t>
  </si>
  <si>
    <t>KM NAGOYA</t>
  </si>
  <si>
    <t>KM NURUL NADIA</t>
  </si>
  <si>
    <t>KM OSAKA</t>
  </si>
  <si>
    <t>KM PUTERI KIRANA</t>
  </si>
  <si>
    <t>KM SEGARA.ANAK.1</t>
  </si>
  <si>
    <t>KM SYDNEY</t>
  </si>
  <si>
    <t>KM TIKALA</t>
  </si>
  <si>
    <t>KM TRANSINDO 8</t>
  </si>
  <si>
    <t>KM TRIJAYA SAMUDRA</t>
  </si>
  <si>
    <t>KM VISION GLOBAL</t>
  </si>
  <si>
    <t>KM. DAIFUKU</t>
  </si>
  <si>
    <t>KM. MINAS BARU (^_^]</t>
  </si>
  <si>
    <t>KM. PACIFIC 88</t>
  </si>
  <si>
    <t>KM. TRADISI 7</t>
  </si>
  <si>
    <t>KM. TRADISI 8</t>
  </si>
  <si>
    <t>KM. YU NO.2</t>
  </si>
  <si>
    <t>KM.ARMADA PERMATA</t>
  </si>
  <si>
    <t>KM.BINTANG JASA 33</t>
  </si>
  <si>
    <t>KM.CAHAYA KAPUAS</t>
  </si>
  <si>
    <t>KM.GAIVOTA</t>
  </si>
  <si>
    <t>KM.HARMONI SEJATI</t>
  </si>
  <si>
    <t>KM.KALI MAS</t>
  </si>
  <si>
    <t>KM.KSK 1</t>
  </si>
  <si>
    <t>KM.MADU</t>
  </si>
  <si>
    <t>KM.MERAK INDAH 2</t>
  </si>
  <si>
    <t>KM.NIKI SAE</t>
  </si>
  <si>
    <t>KM.ORIENTAL SAMUDERA</t>
  </si>
  <si>
    <t>KM.SABUK_NUSANTARA43</t>
  </si>
  <si>
    <t>KM.SAHABATSEJATI 8</t>
  </si>
  <si>
    <t>KM.SEGARA.IBU</t>
  </si>
  <si>
    <t>KM.SINAR MINANG</t>
  </si>
  <si>
    <t>KM.TANTO SEPAKAT</t>
  </si>
  <si>
    <t>KM.TARUNA PUTRA II</t>
  </si>
  <si>
    <t>KM.TARUNA PUTRA VIII</t>
  </si>
  <si>
    <t>KMARIN BUSAN</t>
  </si>
  <si>
    <t>KMARIN GENOA</t>
  </si>
  <si>
    <t>KMARIN JASMINE</t>
  </si>
  <si>
    <t>KMARIN MELBOURNE</t>
  </si>
  <si>
    <t>KMARIN MUGUNGHWA</t>
  </si>
  <si>
    <t>KMARIN OSLO</t>
  </si>
  <si>
    <t>KMARIN ULSAN</t>
  </si>
  <si>
    <t>K-MARINE VIII</t>
  </si>
  <si>
    <t>K-MARINE XI</t>
  </si>
  <si>
    <t>KMAX EMPEROR</t>
  </si>
  <si>
    <t>KMAX LEADER</t>
  </si>
  <si>
    <t>KMAX VISION</t>
  </si>
  <si>
    <t>KMP.SHITA GIRINUSA</t>
  </si>
  <si>
    <t>KMTC CHALLENGE</t>
  </si>
  <si>
    <t>KMTC DUBAI</t>
  </si>
  <si>
    <t>KMTC HONGKONG</t>
  </si>
  <si>
    <t>KMTC MUMBAI</t>
  </si>
  <si>
    <t>KMTC NINGBO</t>
  </si>
  <si>
    <t>KN FOREST</t>
  </si>
  <si>
    <t>KN FUTURE</t>
  </si>
  <si>
    <t>KN.GANDIWA KN.P.118</t>
  </si>
  <si>
    <t>KNARRLAGSUND</t>
  </si>
  <si>
    <t>KNB 2</t>
  </si>
  <si>
    <t>KNEBWORTH</t>
  </si>
  <si>
    <t>KNIDOS M</t>
  </si>
  <si>
    <t>KNOSSOS</t>
  </si>
  <si>
    <t>KNOSSOS WAVE</t>
  </si>
  <si>
    <t>KOA MARU</t>
  </si>
  <si>
    <t>KOBAI</t>
  </si>
  <si>
    <t>KOBARID</t>
  </si>
  <si>
    <t>KOBE GLORIA</t>
  </si>
  <si>
    <t>KOBE STAR</t>
  </si>
  <si>
    <t>KOC-FARES</t>
  </si>
  <si>
    <t>KOCIEWIE</t>
  </si>
  <si>
    <t>KODAIJISAN</t>
  </si>
  <si>
    <t>KOEIMARU NO.2</t>
  </si>
  <si>
    <t>KOESTERBERG</t>
  </si>
  <si>
    <t>KOETA</t>
  </si>
  <si>
    <t>KOETA NO.3</t>
  </si>
  <si>
    <t>KOGALYM</t>
  </si>
  <si>
    <t>KOHINOOR</t>
  </si>
  <si>
    <t>KOHO ANGEL</t>
  </si>
  <si>
    <t>KOHO MARU</t>
  </si>
  <si>
    <t>KOHO MARU NO.18</t>
  </si>
  <si>
    <t>KOHO MARU NO.21</t>
  </si>
  <si>
    <t>KOHSEIYOH</t>
  </si>
  <si>
    <t>KOHSHINMARU</t>
  </si>
  <si>
    <t>KOHYOHSAN</t>
  </si>
  <si>
    <t>KOHZAN MARU V</t>
  </si>
  <si>
    <t>KOHZAN MARU3</t>
  </si>
  <si>
    <t>KOI</t>
  </si>
  <si>
    <t>KOKUEI MARU NO.3</t>
  </si>
  <si>
    <t>KOKUHOUMARU</t>
  </si>
  <si>
    <t>KOKUKA COURAGEOUS</t>
  </si>
  <si>
    <t>KOKUKA GLORIOUS</t>
  </si>
  <si>
    <t>KOKUKA VIGOROUS</t>
  </si>
  <si>
    <t>KOKURYUMARU</t>
  </si>
  <si>
    <t>KOKUSHO MARU</t>
  </si>
  <si>
    <t>KOKUSHU MARU</t>
  </si>
  <si>
    <t>KOLA</t>
  </si>
  <si>
    <t>KOM</t>
  </si>
  <si>
    <t>KOMBRIG MALCHENKO</t>
  </si>
  <si>
    <t>KOMET III</t>
  </si>
  <si>
    <t>KOMI</t>
  </si>
  <si>
    <t>KOMPOZITOR GASANOV</t>
  </si>
  <si>
    <t>KOMSOMOL VOLGOGRADA</t>
  </si>
  <si>
    <t>KON TA MARU</t>
  </si>
  <si>
    <t>KONAK</t>
  </si>
  <si>
    <t>KONDOR</t>
  </si>
  <si>
    <t>KONG HIN NO.2</t>
  </si>
  <si>
    <t>KONG QUE LAN</t>
  </si>
  <si>
    <t>KONG QUE SONG</t>
  </si>
  <si>
    <t>KONG QUE ZUO</t>
  </si>
  <si>
    <t>KONGO STAR</t>
  </si>
  <si>
    <t>KONGSBORG</t>
  </si>
  <si>
    <t>KONINGSBORG</t>
  </si>
  <si>
    <t>KONKAR GEORGIOS</t>
  </si>
  <si>
    <t>KONOSHA</t>
  </si>
  <si>
    <t>KONSTANTIN</t>
  </si>
  <si>
    <t>KONSTANTIN JACOB</t>
  </si>
  <si>
    <t>KONSTANTINOS</t>
  </si>
  <si>
    <t>KONSTANTINOS A</t>
  </si>
  <si>
    <t>KONYA</t>
  </si>
  <si>
    <t>KOOKYANG  EXPRESS</t>
  </si>
  <si>
    <t>KOOKYANG SINGAPORE</t>
  </si>
  <si>
    <t>KOOKYANG TRADER</t>
  </si>
  <si>
    <t>KOOMBANA BAY</t>
  </si>
  <si>
    <t>KOOPERATOR</t>
  </si>
  <si>
    <t>KOPERSAND</t>
  </si>
  <si>
    <t>KORALI</t>
  </si>
  <si>
    <t>KORALLE</t>
  </si>
  <si>
    <t>KORAVI</t>
  </si>
  <si>
    <t>KORD</t>
  </si>
  <si>
    <t>KORD ARCTIC</t>
  </si>
  <si>
    <t>KOREA GAS</t>
  </si>
  <si>
    <t>KOREAN LILY</t>
  </si>
  <si>
    <t>KORENOVSK</t>
  </si>
  <si>
    <t>KOREX SPB NO.1</t>
  </si>
  <si>
    <t>KOREX SPB NO.2</t>
  </si>
  <si>
    <t>KORONA D</t>
  </si>
  <si>
    <t>KORSAKOV</t>
  </si>
  <si>
    <t>KORYU</t>
  </si>
  <si>
    <t>KORYU MARU</t>
  </si>
  <si>
    <t>KOSEI MARU</t>
  </si>
  <si>
    <t>KOSHIN MARU NO.12</t>
  </si>
  <si>
    <t>KOSHINMARU NO.13</t>
  </si>
  <si>
    <t>KOSHO MARU</t>
  </si>
  <si>
    <t>KOSIAM</t>
  </si>
  <si>
    <t>KOSSAU</t>
  </si>
  <si>
    <t>KOSTAS DIMAKIS</t>
  </si>
  <si>
    <t>KOSTERFAERJAN</t>
  </si>
  <si>
    <t>KOSTROMA</t>
  </si>
  <si>
    <t>KOSYU MARU NO.8</t>
  </si>
  <si>
    <t>KOSZALIN</t>
  </si>
  <si>
    <t>KOTA  BINTANG</t>
  </si>
  <si>
    <t>KOTA  BISTARI</t>
  </si>
  <si>
    <t>KOTA BAHAGIA</t>
  </si>
  <si>
    <t>KOTA BAKAT</t>
  </si>
  <si>
    <t>KOTA BAKTI</t>
  </si>
  <si>
    <t>KOTA BANGGA</t>
  </si>
  <si>
    <t>KOTA BERJAYA</t>
  </si>
  <si>
    <t>KOTA BERKAT</t>
  </si>
  <si>
    <t>KOTA BERLIAN</t>
  </si>
  <si>
    <t>KOTA BUANA</t>
  </si>
  <si>
    <t>KOTA BUDAYA</t>
  </si>
  <si>
    <t>KOTA BUDI</t>
  </si>
  <si>
    <t>KOTA BUNGA</t>
  </si>
  <si>
    <t>KOTA CAHAYA</t>
  </si>
  <si>
    <t>KOTA CEMPAKA</t>
  </si>
  <si>
    <t>KOTA G</t>
  </si>
  <si>
    <t>KOTA GADANG</t>
  </si>
  <si>
    <t>KOTA INTAN</t>
  </si>
  <si>
    <t>KOTA LEGIT</t>
  </si>
  <si>
    <t>KOTA LEKAS</t>
  </si>
  <si>
    <t>KOTA LEMBAH</t>
  </si>
  <si>
    <t>KOTA MATADI</t>
  </si>
  <si>
    <t>KOTA NASRAT</t>
  </si>
  <si>
    <t>KOTA PADANG</t>
  </si>
  <si>
    <t>KOTA RESTU</t>
  </si>
  <si>
    <t>KOTA SABAS</t>
  </si>
  <si>
    <t>KOTA SALAM</t>
  </si>
  <si>
    <t>KOTA SATRIA</t>
  </si>
  <si>
    <t>KOTA SEGAR</t>
  </si>
  <si>
    <t>KOTA SEJARAH</t>
  </si>
  <si>
    <t>KOTA SEJATI</t>
  </si>
  <si>
    <t>KOTA SELAMAT</t>
  </si>
  <si>
    <t>KOTA SEMPENA</t>
  </si>
  <si>
    <t>KOTA SETIA</t>
  </si>
  <si>
    <t>KOTA SINGA</t>
  </si>
  <si>
    <t>KOTA SURIA</t>
  </si>
  <si>
    <t>MW</t>
  </si>
  <si>
    <t>KOTLAS</t>
  </si>
  <si>
    <t>KOTOR</t>
  </si>
  <si>
    <t>KOU AN 0806</t>
  </si>
  <si>
    <t>KOU TOKU</t>
  </si>
  <si>
    <t>KOU ZAN MARU</t>
  </si>
  <si>
    <t>KOUAN 1014</t>
  </si>
  <si>
    <t>KOUEIMARU</t>
  </si>
  <si>
    <t>KOUHOU MARU</t>
  </si>
  <si>
    <t>KOUJU LILY</t>
  </si>
  <si>
    <t>KOUKI MARU NO.51</t>
  </si>
  <si>
    <t>KOUKI MARU NO.78</t>
  </si>
  <si>
    <t>KOUKIMARU NO.36</t>
  </si>
  <si>
    <t>KOURION</t>
  </si>
  <si>
    <t>KOUROS</t>
  </si>
  <si>
    <t>KOUSEI</t>
  </si>
  <si>
    <t>KOUSEI MARU</t>
  </si>
  <si>
    <t>KOUSEIMARU</t>
  </si>
  <si>
    <t>KOUSEN MARU</t>
  </si>
  <si>
    <t>KOUSHIN MARU NO.1</t>
  </si>
  <si>
    <t>KOUSHINMARU</t>
  </si>
  <si>
    <t>KOUSHO MARU</t>
  </si>
  <si>
    <t>KOUSHOUMARU</t>
  </si>
  <si>
    <t>KOUSIN MARU NO.15</t>
  </si>
  <si>
    <t>KOUSUI MARU</t>
  </si>
  <si>
    <t>KOUSYOUMARU</t>
  </si>
  <si>
    <t>KOUSYU MARU</t>
  </si>
  <si>
    <t>KOUSYUN MARU</t>
  </si>
  <si>
    <t>KOUTALIANOS</t>
  </si>
  <si>
    <t>KOUWA MARU NO.2</t>
  </si>
  <si>
    <t>KOUYOU</t>
  </si>
  <si>
    <t>KOUYOU MARU NO.8</t>
  </si>
  <si>
    <t>KOVDOR</t>
  </si>
  <si>
    <t>KOVERA</t>
  </si>
  <si>
    <t>KOWA MARU</t>
  </si>
  <si>
    <t>KOWA MARU NO.8</t>
  </si>
  <si>
    <t>KOWIE</t>
  </si>
  <si>
    <t>KOYMENLER-I</t>
  </si>
  <si>
    <t>KOYO MARU</t>
  </si>
  <si>
    <t>KOYO MARU NO.3</t>
  </si>
  <si>
    <t>KOYO MARU NO.7</t>
  </si>
  <si>
    <t>KOYO MARU NO.8</t>
  </si>
  <si>
    <t>KOYOMARU NO.8</t>
  </si>
  <si>
    <t>KOYU MARU</t>
  </si>
  <si>
    <t>KOZA</t>
  </si>
  <si>
    <t>KOZNITZA</t>
  </si>
  <si>
    <t>KP ALBATROSS</t>
  </si>
  <si>
    <t>KPS GOKHANBEY</t>
  </si>
  <si>
    <t>KPS IBRAHIM BEY</t>
  </si>
  <si>
    <t>KPS MEHMET BEY</t>
  </si>
  <si>
    <t>KPS ORHAN ALI KHAN</t>
  </si>
  <si>
    <t>KPS ORKA SULTAN</t>
  </si>
  <si>
    <t>KPS OSMAN KHAN</t>
  </si>
  <si>
    <t>KPS SUAT BEY</t>
  </si>
  <si>
    <t>KPS YASIN BEY</t>
  </si>
  <si>
    <t>KPV KAPAS</t>
  </si>
  <si>
    <t>KRAFT</t>
  </si>
  <si>
    <t>KRAFTCA</t>
  </si>
  <si>
    <t>KRAKOW</t>
  </si>
  <si>
    <t>KRANIA</t>
  </si>
  <si>
    <t>KRASLAVA</t>
  </si>
  <si>
    <t>KRASNOYE_SORMOVO</t>
  </si>
  <si>
    <t>KRASNYI AKSAY</t>
  </si>
  <si>
    <t>KRASZEWSKI</t>
  </si>
  <si>
    <t>KRATEROS</t>
  </si>
  <si>
    <t>KREBS HELIOS</t>
  </si>
  <si>
    <t>KREMPERTOR</t>
  </si>
  <si>
    <t>KRILYON</t>
  </si>
  <si>
    <t>KRIS KIN</t>
  </si>
  <si>
    <t>KRISJANIS VALDEMARS</t>
  </si>
  <si>
    <t>KRISTI 1</t>
  </si>
  <si>
    <t>KRISTIAN WITH</t>
  </si>
  <si>
    <t>KRISTIN   FAGAN</t>
  </si>
  <si>
    <t>KRISTIN C</t>
  </si>
  <si>
    <t>KRISTIN D</t>
  </si>
  <si>
    <t>KRISTINA</t>
  </si>
  <si>
    <t>KRISTINITA</t>
  </si>
  <si>
    <t>KRITI AMBER</t>
  </si>
  <si>
    <t>KRITI JADE</t>
  </si>
  <si>
    <t>KRITI ROCK</t>
  </si>
  <si>
    <t>KRITI RUBY</t>
  </si>
  <si>
    <t>KRONBORG</t>
  </si>
  <si>
    <t>KRONOS ISLAND</t>
  </si>
  <si>
    <t>KROONBORG</t>
  </si>
  <si>
    <t>KRUCKAU</t>
  </si>
  <si>
    <t>KRVE26</t>
  </si>
  <si>
    <t>KRYMSKAYA-9</t>
  </si>
  <si>
    <t>KRYMSKIY</t>
  </si>
  <si>
    <t>KRYSPER SINGA</t>
  </si>
  <si>
    <t>KS FLORA</t>
  </si>
  <si>
    <t>KS HERMES</t>
  </si>
  <si>
    <t>KS HERMES2</t>
  </si>
  <si>
    <t>KS_MEDSTAR 1</t>
  </si>
  <si>
    <t>KSL ANYANG</t>
  </si>
  <si>
    <t>KSL ATLANTIC</t>
  </si>
  <si>
    <t>KSL CHAOYANG</t>
  </si>
  <si>
    <t>KSL CHINA</t>
  </si>
  <si>
    <t>KSL DANYANG</t>
  </si>
  <si>
    <t>KSL FUYANG</t>
  </si>
  <si>
    <t>KSL SAKURA</t>
  </si>
  <si>
    <t>KSL SALVADOR</t>
  </si>
  <si>
    <t>KSL SAN FRANCISCO</t>
  </si>
  <si>
    <t>KSL SANTIAGO</t>
  </si>
  <si>
    <t>KSL SANTOS</t>
  </si>
  <si>
    <t>KSL SAPPORO</t>
  </si>
  <si>
    <t>KSL SEATTLE</t>
  </si>
  <si>
    <t>KSL SEOUL</t>
  </si>
  <si>
    <t>KSL SEVILLE</t>
  </si>
  <si>
    <t>KSL SINGAPORE</t>
  </si>
  <si>
    <t>KSL STOCKHOLM</t>
  </si>
  <si>
    <t>KSL SYDNEY</t>
  </si>
  <si>
    <t>KSP VIRGO</t>
  </si>
  <si>
    <t>KSP VIRTUE</t>
  </si>
  <si>
    <t>KST PASSION</t>
  </si>
  <si>
    <t>KST PRIDE</t>
  </si>
  <si>
    <t>KST VIRGO</t>
  </si>
  <si>
    <t>KST VIRTUE</t>
  </si>
  <si>
    <t>KSU01</t>
  </si>
  <si>
    <t>KT CONDOR</t>
  </si>
  <si>
    <t>KU WOL SAN 1</t>
  </si>
  <si>
    <t>KUAM</t>
  </si>
  <si>
    <t>KUANYIN</t>
  </si>
  <si>
    <t>KUDMA 4</t>
  </si>
  <si>
    <t>KUDU</t>
  </si>
  <si>
    <t>KUGELBAKE</t>
  </si>
  <si>
    <t>KUJAWY</t>
  </si>
  <si>
    <t>KUK BONG</t>
  </si>
  <si>
    <t>KUKULCAN</t>
  </si>
  <si>
    <t>KULA</t>
  </si>
  <si>
    <t>KULANBORG</t>
  </si>
  <si>
    <t>KULELI</t>
  </si>
  <si>
    <t>KULNATEE</t>
  </si>
  <si>
    <t>KULSAMUT</t>
  </si>
  <si>
    <t>KULTHARA</t>
  </si>
  <si>
    <t>KUM DAE</t>
  </si>
  <si>
    <t>KUM GANG SAN</t>
  </si>
  <si>
    <t>KUM HO 1</t>
  </si>
  <si>
    <t>KUM JIN GANG</t>
  </si>
  <si>
    <t>KUM PIT</t>
  </si>
  <si>
    <t>KUM SAN</t>
  </si>
  <si>
    <t>KUM SAN BONG</t>
  </si>
  <si>
    <t>KUMANO</t>
  </si>
  <si>
    <t>KUMANO LILY</t>
  </si>
  <si>
    <t>KUMANO MARU</t>
  </si>
  <si>
    <t>KUMBOR</t>
  </si>
  <si>
    <t>KUMGANGSAN</t>
  </si>
  <si>
    <t>KUMIAI SHAGANG</t>
  </si>
  <si>
    <t>KUMKANGSAN-2</t>
  </si>
  <si>
    <t>KUMMELI</t>
  </si>
  <si>
    <t>KUMPULA</t>
  </si>
  <si>
    <t>KUMSAL</t>
  </si>
  <si>
    <t>KUMSAL D</t>
  </si>
  <si>
    <t>KUN LUN SAN</t>
  </si>
  <si>
    <t>KUN LUN YOU 201</t>
  </si>
  <si>
    <t>KUN LUN YOU 202</t>
  </si>
  <si>
    <t>KUN LUN YOU 203</t>
  </si>
  <si>
    <t>KUN LUN YOU 205</t>
  </si>
  <si>
    <t>KUN LUN YOU 206</t>
  </si>
  <si>
    <t>KUN YI</t>
  </si>
  <si>
    <t>KUN YUAN</t>
  </si>
  <si>
    <t>KUN ZHAN</t>
  </si>
  <si>
    <t>KUNASHIR</t>
  </si>
  <si>
    <t>KUNIANG</t>
  </si>
  <si>
    <t>KURA RIVER</t>
  </si>
  <si>
    <t>KURE</t>
  </si>
  <si>
    <t>KURE HARBOUR</t>
  </si>
  <si>
    <t>KURE MARU</t>
  </si>
  <si>
    <t>KURENAI</t>
  </si>
  <si>
    <t>KURILSKOE OZERO</t>
  </si>
  <si>
    <t>KURKSE</t>
  </si>
  <si>
    <t>KURLAND</t>
  </si>
  <si>
    <t>KUROBE</t>
  </si>
  <si>
    <t>KUROHIME MARU</t>
  </si>
  <si>
    <t>KUROTAKISAN</t>
  </si>
  <si>
    <t>KUROTAKISAN MARU</t>
  </si>
  <si>
    <t>KURPIE</t>
  </si>
  <si>
    <t>KURT PAUL</t>
  </si>
  <si>
    <t>KURTULUS</t>
  </si>
  <si>
    <t>KURUOGLU 3</t>
  </si>
  <si>
    <t>KURUSHIMA</t>
  </si>
  <si>
    <t>KUWAIT ANA</t>
  </si>
  <si>
    <t>KUWANA</t>
  </si>
  <si>
    <t>KUZEY 1</t>
  </si>
  <si>
    <t>KUZEY EKIM</t>
  </si>
  <si>
    <t>KUZGUNCUK</t>
  </si>
  <si>
    <t>KUZMA MININ</t>
  </si>
  <si>
    <t>KVARCIT</t>
  </si>
  <si>
    <t>KVB GAVIALIS</t>
  </si>
  <si>
    <t>KVITBJORN</t>
  </si>
  <si>
    <t>KVITNOS</t>
  </si>
  <si>
    <t>KWANG MYONG</t>
  </si>
  <si>
    <t>KWANGSI</t>
  </si>
  <si>
    <t>KWANGTUNG</t>
  </si>
  <si>
    <t>KWANGYANG 12</t>
  </si>
  <si>
    <t>KWANGYANG 5</t>
  </si>
  <si>
    <t>KWANGYANG 7</t>
  </si>
  <si>
    <t>KWANGYANG FRONTIER</t>
  </si>
  <si>
    <t>KWANGYANG LEADER</t>
  </si>
  <si>
    <t>KWANGYANG PIONEER</t>
  </si>
  <si>
    <t>KWANGYANG SUNSHINE</t>
  </si>
  <si>
    <t>KWANGYANG1</t>
  </si>
  <si>
    <t>KWANGYANG9</t>
  </si>
  <si>
    <t>KWEICHOW</t>
  </si>
  <si>
    <t>KWEILIN</t>
  </si>
  <si>
    <t>KWELA</t>
  </si>
  <si>
    <t>KWINTEBANK</t>
  </si>
  <si>
    <t>KWK EXEMPLAR</t>
  </si>
  <si>
    <t>KWK LEGACY</t>
  </si>
  <si>
    <t>KWK PROVIDENCE</t>
  </si>
  <si>
    <t>KY VENUS</t>
  </si>
  <si>
    <t>KYAUKPYU</t>
  </si>
  <si>
    <t>KYDONIA</t>
  </si>
  <si>
    <t>KYEEMA SPIRIT</t>
  </si>
  <si>
    <t>KYLA FORTUNE</t>
  </si>
  <si>
    <t>KYME</t>
  </si>
  <si>
    <t>KYMOPOLIA</t>
  </si>
  <si>
    <t>KYODO MARU</t>
  </si>
  <si>
    <t>KYO-EI</t>
  </si>
  <si>
    <t>KYOEIMARU NO.7</t>
  </si>
  <si>
    <t>KYOKAI MARU NO.16</t>
  </si>
  <si>
    <t>KYOKAIMARU NO.75</t>
  </si>
  <si>
    <t>KYOKUEI MARU</t>
  </si>
  <si>
    <t>KYOKUHO MARU NO.15</t>
  </si>
  <si>
    <t>KYOKUHOU MARU</t>
  </si>
  <si>
    <t>KYOKUKOUMARU</t>
  </si>
  <si>
    <t>KYOKURYU MARU</t>
  </si>
  <si>
    <t>KYOKUSEIMARU</t>
  </si>
  <si>
    <t>KYOKUSHIN MARU</t>
  </si>
  <si>
    <t>KYOKUSHINMARU NO.2</t>
  </si>
  <si>
    <t>KYOKUSHO MARU</t>
  </si>
  <si>
    <t>KYOKUTOKU MARU</t>
  </si>
  <si>
    <t>KYOKUTOUMARU</t>
  </si>
  <si>
    <t>KYOKUYO MARU</t>
  </si>
  <si>
    <t>KYORIKI</t>
  </si>
  <si>
    <t>KYOSEI MARU</t>
  </si>
  <si>
    <t>KYOUSHIN MARU</t>
  </si>
  <si>
    <t>KYOWA CATTLEYA</t>
  </si>
  <si>
    <t>KYOWA HIBISCUS</t>
  </si>
  <si>
    <t>KYOWA ORCHID</t>
  </si>
  <si>
    <t>KYOWA ROSE</t>
  </si>
  <si>
    <t>KYOWAMARU</t>
  </si>
  <si>
    <t>KYPROS SKY</t>
  </si>
  <si>
    <t>KYPROS UNITY</t>
  </si>
  <si>
    <t>KYRA PANAGHIA</t>
  </si>
  <si>
    <t>KYRA ZAFIRA</t>
  </si>
  <si>
    <t>KYRNIKOS</t>
  </si>
  <si>
    <t>KYSTBUNKER</t>
  </si>
  <si>
    <t>KYTHIRA</t>
  </si>
  <si>
    <t>KYTHIRA I</t>
  </si>
  <si>
    <t>KYTHNOS WARRIOR</t>
  </si>
  <si>
    <t>KYUHO MARU</t>
  </si>
  <si>
    <t>KYUNG HAE</t>
  </si>
  <si>
    <t>L C T  808</t>
  </si>
  <si>
    <t>L HAI HONG XING</t>
  </si>
  <si>
    <t>L J JOHNSON</t>
  </si>
  <si>
    <t>L.C FISHYA 2</t>
  </si>
  <si>
    <t>L.C.T NABAVI</t>
  </si>
  <si>
    <t>L.M.NILWALA</t>
  </si>
  <si>
    <t>L/B CHARLESTON</t>
  </si>
  <si>
    <t>L/B HOUSTON</t>
  </si>
  <si>
    <t>L/B KAYD</t>
  </si>
  <si>
    <t>L\B KAYD</t>
  </si>
  <si>
    <t>L\B MANTA RAY</t>
  </si>
  <si>
    <t>LA BAMBA</t>
  </si>
  <si>
    <t>LA BOHEME</t>
  </si>
  <si>
    <t>LA BRIANTAIS</t>
  </si>
  <si>
    <t>LA CARITA</t>
  </si>
  <si>
    <t>LA CHAMBORDAIS</t>
  </si>
  <si>
    <t>LA CHESNAIS</t>
  </si>
  <si>
    <t>LA GUIMORAIS</t>
  </si>
  <si>
    <t>LA JOIE</t>
  </si>
  <si>
    <t>LA LANDRIAIS</t>
  </si>
  <si>
    <t>LA LOUISE</t>
  </si>
  <si>
    <t>LA MED</t>
  </si>
  <si>
    <t>LA PAIX</t>
  </si>
  <si>
    <t>LA PARTENAIS</t>
  </si>
  <si>
    <t>LA RABIDA</t>
  </si>
  <si>
    <t>LA RICHARDAIS</t>
  </si>
  <si>
    <t>LA SAUTERNAIS</t>
  </si>
  <si>
    <t>LA SILLONAIS</t>
  </si>
  <si>
    <t>LA SOLOGNAIS</t>
  </si>
  <si>
    <t>LA SULTANA</t>
  </si>
  <si>
    <t>LAAKDIEP</t>
  </si>
  <si>
    <t>LAB 151</t>
  </si>
  <si>
    <t>LABRADOR</t>
  </si>
  <si>
    <t>LACANAU</t>
  </si>
  <si>
    <t>LACHUNG</t>
  </si>
  <si>
    <t>LACON</t>
  </si>
  <si>
    <t>LACONIC</t>
  </si>
  <si>
    <t>LADA</t>
  </si>
  <si>
    <t>LADA 2005</t>
  </si>
  <si>
    <t>LADY   AZIZA</t>
  </si>
  <si>
    <t>LADY  DINA-1</t>
  </si>
  <si>
    <t>LADY ADELE</t>
  </si>
  <si>
    <t>LADY AFAF</t>
  </si>
  <si>
    <t>LADY ALARA</t>
  </si>
  <si>
    <t>LADY ALEV</t>
  </si>
  <si>
    <t>LADY ALEXANDRA</t>
  </si>
  <si>
    <t>LADY AMAL</t>
  </si>
  <si>
    <t>LADY AMALIA</t>
  </si>
  <si>
    <t>LADY AMI</t>
  </si>
  <si>
    <t>LADY AMNA</t>
  </si>
  <si>
    <t>LADY ANASTASIYA</t>
  </si>
  <si>
    <t>LADY ANNA</t>
  </si>
  <si>
    <t>LADY ANNEKE</t>
  </si>
  <si>
    <t>LADY ANTHULA H</t>
  </si>
  <si>
    <t>LADY ARIANE</t>
  </si>
  <si>
    <t>LADY ARIETTE</t>
  </si>
  <si>
    <t>LADY ARZU</t>
  </si>
  <si>
    <t>LADY ASTRID</t>
  </si>
  <si>
    <t>LADY AY</t>
  </si>
  <si>
    <t>LADY AYFER</t>
  </si>
  <si>
    <t>LADY AZIZA</t>
  </si>
  <si>
    <t>LADY AZRA</t>
  </si>
  <si>
    <t>LADY BEGUM</t>
  </si>
  <si>
    <t>LADY CANDY 3</t>
  </si>
  <si>
    <t>LADY CARINA</t>
  </si>
  <si>
    <t>LADY CELINE</t>
  </si>
  <si>
    <t>LADY CHRISTINA</t>
  </si>
  <si>
    <t>LADY CLARA</t>
  </si>
  <si>
    <t>LADY CLARISSA</t>
  </si>
  <si>
    <t>LADY CLAUDIA</t>
  </si>
  <si>
    <t>LADY CORDELIA</t>
  </si>
  <si>
    <t>LADY DAHLIA</t>
  </si>
  <si>
    <t>LADY DAMLA</t>
  </si>
  <si>
    <t>LADY DEBORA</t>
  </si>
  <si>
    <t>LADY DEMET</t>
  </si>
  <si>
    <t>LADY DIDEM</t>
  </si>
  <si>
    <t>LADY DINA M</t>
  </si>
  <si>
    <t>LADY DORIS</t>
  </si>
  <si>
    <t>LADY ELENA</t>
  </si>
  <si>
    <t>LADY ELIZABETH</t>
  </si>
  <si>
    <t>LADY EMAN</t>
  </si>
  <si>
    <t>LADY FARIDA</t>
  </si>
  <si>
    <t>LADY GAIA</t>
  </si>
  <si>
    <t>LADY GLORIA</t>
  </si>
  <si>
    <t>LADY GUL</t>
  </si>
  <si>
    <t>LADY GURO</t>
  </si>
  <si>
    <t>LADY HALUOM</t>
  </si>
  <si>
    <t>LADY HAYAT</t>
  </si>
  <si>
    <t>LADY HELENE</t>
  </si>
  <si>
    <t>LADY HENRIETTA</t>
  </si>
  <si>
    <t>LADY HESTER</t>
  </si>
  <si>
    <t>LADY HILDE</t>
  </si>
  <si>
    <t>LADY HIND</t>
  </si>
  <si>
    <t>LADY IRINA</t>
  </si>
  <si>
    <t>LADY ISABEL</t>
  </si>
  <si>
    <t>LADY JASMIN</t>
  </si>
  <si>
    <t>LADY JASMINE</t>
  </si>
  <si>
    <t>LADY KADOORIE</t>
  </si>
  <si>
    <t>LADY KATHLEEN</t>
  </si>
  <si>
    <t>LADY KENTUCKY</t>
  </si>
  <si>
    <t>LADY LARA</t>
  </si>
  <si>
    <t>LADY LEEN</t>
  </si>
  <si>
    <t>LADY LEILA</t>
  </si>
  <si>
    <t>LADY LEYLA</t>
  </si>
  <si>
    <t>LADY MAGDA</t>
  </si>
  <si>
    <t>LADY MALOU</t>
  </si>
  <si>
    <t>LADY MARGAUX</t>
  </si>
  <si>
    <t>LADY MARIA</t>
  </si>
  <si>
    <t>LADY MARIA LUISA</t>
  </si>
  <si>
    <t>LADY MARTINE</t>
  </si>
  <si>
    <t>LADY MARY</t>
  </si>
  <si>
    <t>LADY MASSA</t>
  </si>
  <si>
    <t>LADY MATHILDE</t>
  </si>
  <si>
    <t>LADY MENNA</t>
  </si>
  <si>
    <t>LADY MONA</t>
  </si>
  <si>
    <t>LADY MONA K</t>
  </si>
  <si>
    <t>LADY NOLA</t>
  </si>
  <si>
    <t>LADY NONA</t>
  </si>
  <si>
    <t>LADY NOOR</t>
  </si>
  <si>
    <t>LADY NORA</t>
  </si>
  <si>
    <t>LADY NOUR</t>
  </si>
  <si>
    <t>LADY NOVA</t>
  </si>
  <si>
    <t>LADY NUR</t>
  </si>
  <si>
    <t>LADY NURGUL</t>
  </si>
  <si>
    <t>LADY OLGA</t>
  </si>
  <si>
    <t>LADY PHILOMENA</t>
  </si>
  <si>
    <t>LADY REA</t>
  </si>
  <si>
    <t>LADY ROSALIND II</t>
  </si>
  <si>
    <t>LADY SADIKA</t>
  </si>
  <si>
    <t>LADY SAFIA_1</t>
  </si>
  <si>
    <t>LADY SALIHA</t>
  </si>
  <si>
    <t>LADY SARA</t>
  </si>
  <si>
    <t>LADY SEVDA</t>
  </si>
  <si>
    <t>LADY SHANA</t>
  </si>
  <si>
    <t>LADY SINA</t>
  </si>
  <si>
    <t>LADY SIRIA</t>
  </si>
  <si>
    <t>LADY STEPHANIE</t>
  </si>
  <si>
    <t>LADY VENUS</t>
  </si>
  <si>
    <t>LADY VIOLET</t>
  </si>
  <si>
    <t>LADYBIRD</t>
  </si>
  <si>
    <t>LADYSHIP</t>
  </si>
  <si>
    <t>LAFAYETTE BAY</t>
  </si>
  <si>
    <t>LAFJELL</t>
  </si>
  <si>
    <t>LAGA</t>
  </si>
  <si>
    <t>LAGANBORG</t>
  </si>
  <si>
    <t>LAGES</t>
  </si>
  <si>
    <t>LAGO MAGADI</t>
  </si>
  <si>
    <t>LAGOA</t>
  </si>
  <si>
    <t>LAGONDA</t>
  </si>
  <si>
    <t>LAGUEPE</t>
  </si>
  <si>
    <t>LAGUNA</t>
  </si>
  <si>
    <t>LAGUNA BELLE</t>
  </si>
  <si>
    <t>LAGUNA D</t>
  </si>
  <si>
    <t>LAHAMA</t>
  </si>
  <si>
    <t>LAIDA</t>
  </si>
  <si>
    <t>LAILA I</t>
  </si>
  <si>
    <t>LAILA II</t>
  </si>
  <si>
    <t>LAILA QUEEN</t>
  </si>
  <si>
    <t>LAIRDTIDE</t>
  </si>
  <si>
    <t>LAIS</t>
  </si>
  <si>
    <t>LAIZO</t>
  </si>
  <si>
    <t>LAKAS</t>
  </si>
  <si>
    <t>LAKATAMIA</t>
  </si>
  <si>
    <t>LAKE ARAFURA</t>
  </si>
  <si>
    <t>LAKE D</t>
  </si>
  <si>
    <t>LAKE DANY</t>
  </si>
  <si>
    <t>LAKE DAWN</t>
  </si>
  <si>
    <t>LAKE DEER</t>
  </si>
  <si>
    <t>LAKE DESPINA</t>
  </si>
  <si>
    <t>LAKE DOLPHIN</t>
  </si>
  <si>
    <t>LAKE DYNASTY</t>
  </si>
  <si>
    <t>LAKE GENEVA</t>
  </si>
  <si>
    <t>LAKE GLORY</t>
  </si>
  <si>
    <t>LAKE HAKONE</t>
  </si>
  <si>
    <t>LAKE HILL</t>
  </si>
  <si>
    <t>LAKE KONPIRA</t>
  </si>
  <si>
    <t>LAKE ONTARIO</t>
  </si>
  <si>
    <t>LAKE ST. CLAIR</t>
  </si>
  <si>
    <t>LAKE TROUT</t>
  </si>
  <si>
    <t>LAKE WIN</t>
  </si>
  <si>
    <t>LAKHTA</t>
  </si>
  <si>
    <t>LALANDIA SWAN</t>
  </si>
  <si>
    <t>LALINDE</t>
  </si>
  <si>
    <t>LALUAN</t>
  </si>
  <si>
    <t>LAM HONG 99</t>
  </si>
  <si>
    <t>LAMA</t>
  </si>
  <si>
    <t>LAMAR</t>
  </si>
  <si>
    <t>LAMBERT MARU</t>
  </si>
  <si>
    <t>LAMBI</t>
  </si>
  <si>
    <t>LAMENTIN</t>
  </si>
  <si>
    <t>LAMINIA</t>
  </si>
  <si>
    <t>LAMMOUCHE</t>
  </si>
  <si>
    <t>LAMMY</t>
  </si>
  <si>
    <t>LAMNALCO KINGFISHER</t>
  </si>
  <si>
    <t>LAMNALCO MACAW</t>
  </si>
  <si>
    <t>LAMNALCO MARABOU</t>
  </si>
  <si>
    <t>LAMNALCO PHAETHON</t>
  </si>
  <si>
    <t>LAMU</t>
  </si>
  <si>
    <t>LAN BO 102</t>
  </si>
  <si>
    <t>LAN BO88</t>
  </si>
  <si>
    <t>LAN BO90</t>
  </si>
  <si>
    <t>LAN HA</t>
  </si>
  <si>
    <t>LAN HAI DONG FENG</t>
  </si>
  <si>
    <t>LAN HAI FA ZHAN</t>
  </si>
  <si>
    <t>LAN HAI FEN JIN</t>
  </si>
  <si>
    <t>LAN HAI HE LE</t>
  </si>
  <si>
    <t>LAN HAI HE MEI</t>
  </si>
  <si>
    <t>LAN HAI HE XIE</t>
  </si>
  <si>
    <t>LAN HAI LI LIANG</t>
  </si>
  <si>
    <t>LAN HAI LIAN HE</t>
  </si>
  <si>
    <t>LAN HAI QIAN JIN</t>
  </si>
  <si>
    <t>LAN HAI SHENG HUI</t>
  </si>
  <si>
    <t>LAN HAI XU RI</t>
  </si>
  <si>
    <t>LAN HAI YANG FAN</t>
  </si>
  <si>
    <t>LAN HAI YANG GUANG</t>
  </si>
  <si>
    <t>LAN HAI ZHAO YANG</t>
  </si>
  <si>
    <t>LAN HUA HAI</t>
  </si>
  <si>
    <t>LAN JIANG</t>
  </si>
  <si>
    <t>LAN MAY</t>
  </si>
  <si>
    <t>LANA</t>
  </si>
  <si>
    <t>LANBO82</t>
  </si>
  <si>
    <t>LANCELOT</t>
  </si>
  <si>
    <t>LANCELOT V</t>
  </si>
  <si>
    <t>LANCER</t>
  </si>
  <si>
    <t>LANCHAS DEL ESTE</t>
  </si>
  <si>
    <t>LANDRY TIDE</t>
  </si>
  <si>
    <t>LANDY</t>
  </si>
  <si>
    <t>LANFA-1</t>
  </si>
  <si>
    <t>LANGBALLIG</t>
  </si>
  <si>
    <t>LANGELAND</t>
  </si>
  <si>
    <t>LANGEOOG</t>
  </si>
  <si>
    <t>LANGEPAS</t>
  </si>
  <si>
    <t>LANGERI</t>
  </si>
  <si>
    <t>LANGFOSS</t>
  </si>
  <si>
    <t>LANKA JAYA</t>
  </si>
  <si>
    <t>LANNA NAREE</t>
  </si>
  <si>
    <t>LANPAN 19</t>
  </si>
  <si>
    <t>LANPAN 21</t>
  </si>
  <si>
    <t>LANPAN 31</t>
  </si>
  <si>
    <t>LANPAN 32</t>
  </si>
  <si>
    <t>LANPAN 34</t>
  </si>
  <si>
    <t>LANPAN 35</t>
  </si>
  <si>
    <t>LAO CHUAN ZHANG  17</t>
  </si>
  <si>
    <t>LAOCHUANZHANG717</t>
  </si>
  <si>
    <t>LAODICEA</t>
  </si>
  <si>
    <t>LAPIN</t>
  </si>
  <si>
    <t>LAPIS ARROW</t>
  </si>
  <si>
    <t>LAPPLAND</t>
  </si>
  <si>
    <t>LARA</t>
  </si>
  <si>
    <t>LARA 1</t>
  </si>
  <si>
    <t>LARA VENTURE</t>
  </si>
  <si>
    <t>LARCH</t>
  </si>
  <si>
    <t>LARENSEDIEP</t>
  </si>
  <si>
    <t>LARGO</t>
  </si>
  <si>
    <t>LARGONA</t>
  </si>
  <si>
    <t>LARIS</t>
  </si>
  <si>
    <t>LARIX</t>
  </si>
  <si>
    <t>LARK</t>
  </si>
  <si>
    <t>LARSHOLMEN</t>
  </si>
  <si>
    <t>LARUS</t>
  </si>
  <si>
    <t>LARVIK</t>
  </si>
  <si>
    <t>LAS CUEVAS</t>
  </si>
  <si>
    <t>LAS TORTOLAS</t>
  </si>
  <si>
    <t>LASCAUX</t>
  </si>
  <si>
    <t>LASER ACE</t>
  </si>
  <si>
    <t>LAST TYCOON</t>
  </si>
  <si>
    <t>LATANA</t>
  </si>
  <si>
    <t>LATGALE</t>
  </si>
  <si>
    <t>LATIKA NAREE</t>
  </si>
  <si>
    <t>LATINA</t>
  </si>
  <si>
    <t>LATMAR</t>
  </si>
  <si>
    <t>LATONA</t>
  </si>
  <si>
    <t>LAUGARNES</t>
  </si>
  <si>
    <t>LAURA</t>
  </si>
  <si>
    <t>LAURA BULKER</t>
  </si>
  <si>
    <t>LAURA D</t>
  </si>
  <si>
    <t>LAURA H</t>
  </si>
  <si>
    <t>LAURA I</t>
  </si>
  <si>
    <t>LAURA III</t>
  </si>
  <si>
    <t>LAUREL</t>
  </si>
  <si>
    <t>LAUREL ACE</t>
  </si>
  <si>
    <t>LAUREN C</t>
  </si>
  <si>
    <t>LAUREN FRANCES</t>
  </si>
  <si>
    <t>LAUREN HANSEN</t>
  </si>
  <si>
    <t>LAURENTIA DESGAGNES</t>
  </si>
  <si>
    <t>LAURUS</t>
  </si>
  <si>
    <t>LAUTAN 5</t>
  </si>
  <si>
    <t>LAUWERSBORG</t>
  </si>
  <si>
    <t>LAVA LAKE</t>
  </si>
  <si>
    <t>LAVAUX</t>
  </si>
  <si>
    <t>LAVELA</t>
  </si>
  <si>
    <t>LAVENDER</t>
  </si>
  <si>
    <t>LAVENDER PASSAGE</t>
  </si>
  <si>
    <t>LAVIEEN ROSE</t>
  </si>
  <si>
    <t>LAVINIA</t>
  </si>
  <si>
    <t>LAVINIA OLDENDORFF</t>
  </si>
  <si>
    <t>LAVR</t>
  </si>
  <si>
    <t>LAVRIO</t>
  </si>
  <si>
    <t>LAWIN ARROW</t>
  </si>
  <si>
    <t>LAY VESSEL 108</t>
  </si>
  <si>
    <t>LAYAR ARTHAWIBAWA</t>
  </si>
  <si>
    <t>LAYLA</t>
  </si>
  <si>
    <t>LAZURIT</t>
  </si>
  <si>
    <t>LAZURITE</t>
  </si>
  <si>
    <t>LBC EARTH</t>
  </si>
  <si>
    <t>LBC ENERGY</t>
  </si>
  <si>
    <t>LCT  308</t>
  </si>
  <si>
    <t>LCT 168</t>
  </si>
  <si>
    <t>LCT 18</t>
  </si>
  <si>
    <t>LCT 198</t>
  </si>
  <si>
    <t>LCT 28</t>
  </si>
  <si>
    <t>LCT 288</t>
  </si>
  <si>
    <t>LCT 98</t>
  </si>
  <si>
    <t>LCT AKIRA</t>
  </si>
  <si>
    <t>LCT ALIA</t>
  </si>
  <si>
    <t>LCT BINTANG SAMUDRA2</t>
  </si>
  <si>
    <t>LCT GALAXY 8</t>
  </si>
  <si>
    <t>LCT GALAXY 9</t>
  </si>
  <si>
    <t>LCT KHURSHA</t>
  </si>
  <si>
    <t>LCT MARCAP ARC</t>
  </si>
  <si>
    <t>LCT NUSA PERKASA</t>
  </si>
  <si>
    <t>LCT POSEIDON 18</t>
  </si>
  <si>
    <t>LCT POSEIDON 19</t>
  </si>
  <si>
    <t>LCT. PERKASA PRIMA 7</t>
  </si>
  <si>
    <t>LCT.AYU 88</t>
  </si>
  <si>
    <t>LCT.DUA PUTRA JAYA 1</t>
  </si>
  <si>
    <t>LCT.GHENAAT 1</t>
  </si>
  <si>
    <t>LCT.KHARAZM</t>
  </si>
  <si>
    <t>LCT.KINTA PERJAYA</t>
  </si>
  <si>
    <t>LCT.NIAGA SAMUDRA 8</t>
  </si>
  <si>
    <t>LCT.PERMATA 2</t>
  </si>
  <si>
    <t>LCT323</t>
  </si>
  <si>
    <t>LCT628</t>
  </si>
  <si>
    <t>LCT855</t>
  </si>
  <si>
    <t>LCT88</t>
  </si>
  <si>
    <t>LCT988</t>
  </si>
  <si>
    <t>LCTSHAHAB110</t>
  </si>
  <si>
    <t>LCT-VIP JAYA &gt;&gt;</t>
  </si>
  <si>
    <t>LDN FORTUNA</t>
  </si>
  <si>
    <t>LDR SAKINE</t>
  </si>
  <si>
    <t>LE BLACK</t>
  </si>
  <si>
    <t>LE CHANG</t>
  </si>
  <si>
    <t>LE CONG</t>
  </si>
  <si>
    <t>LE DING</t>
  </si>
  <si>
    <t>LE HE</t>
  </si>
  <si>
    <t>LE JIN</t>
  </si>
  <si>
    <t>LE LI</t>
  </si>
  <si>
    <t>LE MIN</t>
  </si>
  <si>
    <t>LE RONG</t>
  </si>
  <si>
    <t>LE SHAN</t>
  </si>
  <si>
    <t>LE SHENG</t>
  </si>
  <si>
    <t>LE TAI</t>
  </si>
  <si>
    <t>LE TONG</t>
  </si>
  <si>
    <t>LE YANG 1</t>
  </si>
  <si>
    <t>LE YE</t>
  </si>
  <si>
    <t>LE YI</t>
  </si>
  <si>
    <t>LEADER CANAKKALE</t>
  </si>
  <si>
    <t>LEADER SW</t>
  </si>
  <si>
    <t>LEADERSHIP</t>
  </si>
  <si>
    <t>LEADING BRAVERY</t>
  </si>
  <si>
    <t>LEADING GLORY</t>
  </si>
  <si>
    <t>LEAH</t>
  </si>
  <si>
    <t>LEALE</t>
  </si>
  <si>
    <t>LEANDER</t>
  </si>
  <si>
    <t>LEANNE P</t>
  </si>
  <si>
    <t>LEAP HEART</t>
  </si>
  <si>
    <t>LEBOUEF TIDE</t>
  </si>
  <si>
    <t>LECA NORD</t>
  </si>
  <si>
    <t>LECKO</t>
  </si>
  <si>
    <t>LEEN</t>
  </si>
  <si>
    <t>LEEN ALMELAHIA</t>
  </si>
  <si>
    <t>LEENI</t>
  </si>
  <si>
    <t>LEESWIG</t>
  </si>
  <si>
    <t>LEEUW</t>
  </si>
  <si>
    <t>LEFKARA</t>
  </si>
  <si>
    <t>LEFKAS</t>
  </si>
  <si>
    <t>LEFKES</t>
  </si>
  <si>
    <t>LEFKONIKO</t>
  </si>
  <si>
    <t>LEGATO 2</t>
  </si>
  <si>
    <t>LEGAZPI</t>
  </si>
  <si>
    <t>LEGEND PROSPERITY</t>
  </si>
  <si>
    <t>LEGIONY POLSKIE</t>
  </si>
  <si>
    <t>LEHMANN BALTIC</t>
  </si>
  <si>
    <t>LEHMANN BAY</t>
  </si>
  <si>
    <t>LEHMANN BELT</t>
  </si>
  <si>
    <t>LEHMANN RUNNER</t>
  </si>
  <si>
    <t>LEHMANN SPRINTER</t>
  </si>
  <si>
    <t>LEIGH ANN MORAN</t>
  </si>
  <si>
    <t>LEINE</t>
  </si>
  <si>
    <t>LEIRIA</t>
  </si>
  <si>
    <t>LEIRO</t>
  </si>
  <si>
    <t>LEITH</t>
  </si>
  <si>
    <t>LELIE C</t>
  </si>
  <si>
    <t>LEMESSOS</t>
  </si>
  <si>
    <t>LEMONIA</t>
  </si>
  <si>
    <t>LENA</t>
  </si>
  <si>
    <t>LENA KOLEVA</t>
  </si>
  <si>
    <t>LENA RIVER</t>
  </si>
  <si>
    <t>LENANEFT-2068</t>
  </si>
  <si>
    <t>LENE D</t>
  </si>
  <si>
    <t>LENE SELMER</t>
  </si>
  <si>
    <t>LENKARAN</t>
  </si>
  <si>
    <t>LENNARD</t>
  </si>
  <si>
    <t>LENSK</t>
  </si>
  <si>
    <t>LENTIKIA</t>
  </si>
  <si>
    <t>LEO</t>
  </si>
  <si>
    <t>LEO ADVANCE</t>
  </si>
  <si>
    <t>LEO FELICITY</t>
  </si>
  <si>
    <t>LEO FOREST</t>
  </si>
  <si>
    <t>LEO I</t>
  </si>
  <si>
    <t>LEO II</t>
  </si>
  <si>
    <t>LEO OCEAN</t>
  </si>
  <si>
    <t>LEO STAR I</t>
  </si>
  <si>
    <t>LEO SUNRISE</t>
  </si>
  <si>
    <t>LEO TRIO</t>
  </si>
  <si>
    <t>LEO VOYAGER</t>
  </si>
  <si>
    <t>LEO_V</t>
  </si>
  <si>
    <t>LEON</t>
  </si>
  <si>
    <t>LEON DIAS</t>
  </si>
  <si>
    <t>LEON HERC</t>
  </si>
  <si>
    <t>LEON M</t>
  </si>
  <si>
    <t>LEON POSEIDON</t>
  </si>
  <si>
    <t>LEONARDO</t>
  </si>
  <si>
    <t>LEONARISSO</t>
  </si>
  <si>
    <t>LEONID KHOTKIN</t>
  </si>
  <si>
    <t>LEONID LEONOV</t>
  </si>
  <si>
    <t>LEONID ZAYAKIN</t>
  </si>
  <si>
    <t>LEONIDAS</t>
  </si>
  <si>
    <t>LEONIDAS K</t>
  </si>
  <si>
    <t>LEONIE</t>
  </si>
  <si>
    <t>LEONOR</t>
  </si>
  <si>
    <t>LEONORA KOSAN</t>
  </si>
  <si>
    <t>LEOPARD</t>
  </si>
  <si>
    <t>LEOPARD MOON</t>
  </si>
  <si>
    <t>LEOPARD SEA</t>
  </si>
  <si>
    <t>LEOPARD STAR</t>
  </si>
  <si>
    <t>LEOPARD SUN</t>
  </si>
  <si>
    <t>LEOPOLD LD</t>
  </si>
  <si>
    <t>LEOPOLD OLDENDORFF</t>
  </si>
  <si>
    <t>LEOPOLD STAFF</t>
  </si>
  <si>
    <t>LEORA</t>
  </si>
  <si>
    <t>LEPUS</t>
  </si>
  <si>
    <t>LERIK</t>
  </si>
  <si>
    <t>LEROS</t>
  </si>
  <si>
    <t>LERRIX</t>
  </si>
  <si>
    <t>LESLEY PG</t>
  </si>
  <si>
    <t>LESLIE ANNE</t>
  </si>
  <si>
    <t>LESSOW SWAN</t>
  </si>
  <si>
    <t>LETFALLAH III</t>
  </si>
  <si>
    <t>LETIZIA EFFE</t>
  </si>
  <si>
    <t>LETNIY BEREG</t>
  </si>
  <si>
    <t>LETO</t>
  </si>
  <si>
    <t>LETO PROVIDENCE</t>
  </si>
  <si>
    <t>LETOON</t>
  </si>
  <si>
    <t>LETTA</t>
  </si>
  <si>
    <t>LETTLAND</t>
  </si>
  <si>
    <t>LETTO</t>
  </si>
  <si>
    <t>LEUVEDIEP</t>
  </si>
  <si>
    <t>LEV TAIFUN</t>
  </si>
  <si>
    <t>LEV YASHIN</t>
  </si>
  <si>
    <t>LEVAN</t>
  </si>
  <si>
    <t>LEVANA</t>
  </si>
  <si>
    <t>LEVANT</t>
  </si>
  <si>
    <t>LEVANT SUEZ</t>
  </si>
  <si>
    <t>LEVANTE</t>
  </si>
  <si>
    <t>LEVANTO</t>
  </si>
  <si>
    <t>LEVIATHAN</t>
  </si>
  <si>
    <t>LEWEK ALPHARD</t>
  </si>
  <si>
    <t>LEWEK ANTARES</t>
  </si>
  <si>
    <t>LEWEK AQUARIUS</t>
  </si>
  <si>
    <t>LEWEK ATRIA</t>
  </si>
  <si>
    <t>LEWEK AVIOR</t>
  </si>
  <si>
    <t>LEWEK CRUSADER</t>
  </si>
  <si>
    <t>LEWEK FALCON</t>
  </si>
  <si>
    <t>LEWEK HERON</t>
  </si>
  <si>
    <t>LEWEK INSPECTOR</t>
  </si>
  <si>
    <t>LEWEK KESTREL</t>
  </si>
  <si>
    <t>LEWEK LION</t>
  </si>
  <si>
    <t>LEWEK LYNX</t>
  </si>
  <si>
    <t>LEXUS</t>
  </si>
  <si>
    <t>LEYDEN</t>
  </si>
  <si>
    <t>LEYHOERN</t>
  </si>
  <si>
    <t>LEYLA</t>
  </si>
  <si>
    <t>LEYTE SPIRIT</t>
  </si>
  <si>
    <t>LEZHEVO</t>
  </si>
  <si>
    <t>LI BAI</t>
  </si>
  <si>
    <t>LI DA</t>
  </si>
  <si>
    <t>LI DIAN 1</t>
  </si>
  <si>
    <t>LI DIAN 2</t>
  </si>
  <si>
    <t>LI DIAN 3</t>
  </si>
  <si>
    <t>LI DIAN 5</t>
  </si>
  <si>
    <t>LI DIAN 6</t>
  </si>
  <si>
    <t>LI HUA</t>
  </si>
  <si>
    <t>LI HUA 26</t>
  </si>
  <si>
    <t>LI HUA 28</t>
  </si>
  <si>
    <t>LI PING TAN</t>
  </si>
  <si>
    <t>LI SHAN HAI</t>
  </si>
  <si>
    <t>LI SHENG</t>
  </si>
  <si>
    <t>LIA</t>
  </si>
  <si>
    <t>LIA IEVOLI</t>
  </si>
  <si>
    <t>LIAMARE</t>
  </si>
  <si>
    <t>LIAN</t>
  </si>
  <si>
    <t>LIAN CHUANSHENG NO66</t>
  </si>
  <si>
    <t>LIAN DE</t>
  </si>
  <si>
    <t>LIAN FU STAR</t>
  </si>
  <si>
    <t>LIAN HUA</t>
  </si>
  <si>
    <t>LIAN HUA FENG</t>
  </si>
  <si>
    <t>LIAN HUA SONG</t>
  </si>
  <si>
    <t>LIAN MENG 9</t>
  </si>
  <si>
    <t>LIAN RUN 158</t>
  </si>
  <si>
    <t>LIAN RUN18</t>
  </si>
  <si>
    <t>LIAN TONG</t>
  </si>
  <si>
    <t>LIAN XING HU</t>
  </si>
  <si>
    <t>LIAN0RUN</t>
  </si>
  <si>
    <t>LIANA</t>
  </si>
  <si>
    <t>LIANG  HUI</t>
  </si>
  <si>
    <t>LIANG CHUAN</t>
  </si>
  <si>
    <t>LIANG DA</t>
  </si>
  <si>
    <t>LIANG GU</t>
  </si>
  <si>
    <t>LIANG SHENG</t>
  </si>
  <si>
    <t>LIANG_HE</t>
  </si>
  <si>
    <t>LIANGCHOW</t>
  </si>
  <si>
    <t>LIANHUAHAI</t>
  </si>
  <si>
    <t>LIANNE</t>
  </si>
  <si>
    <t>LIANRUN168</t>
  </si>
  <si>
    <t>LIANYING28</t>
  </si>
  <si>
    <t>LIAO CHANG LENG 9</t>
  </si>
  <si>
    <t>LIAO CHANGLENG 3</t>
  </si>
  <si>
    <t>LIAO HE YI HAO</t>
  </si>
  <si>
    <t>LIBERA</t>
  </si>
  <si>
    <t>LIBERATOR</t>
  </si>
  <si>
    <t>LIBERTA</t>
  </si>
  <si>
    <t>LIBERTAD2</t>
  </si>
  <si>
    <t>LIBERTAS-H</t>
  </si>
  <si>
    <t>LIBERTY</t>
  </si>
  <si>
    <t>LIBERTY DAWN</t>
  </si>
  <si>
    <t>LIBERTY DESIRE</t>
  </si>
  <si>
    <t>LIBERTY DESTINY</t>
  </si>
  <si>
    <t>LIBERTY DREAM</t>
  </si>
  <si>
    <t>LIBERTY EAGLE</t>
  </si>
  <si>
    <t>LIBERTY GLORY</t>
  </si>
  <si>
    <t>LIBERTY GRACE</t>
  </si>
  <si>
    <t>LIBERTY ISLAND</t>
  </si>
  <si>
    <t>LIBERTY N</t>
  </si>
  <si>
    <t>LIBERTY PRRUDENCIA</t>
  </si>
  <si>
    <t>LIBERTY.</t>
  </si>
  <si>
    <t>LIBRA</t>
  </si>
  <si>
    <t>LIBRA VOYAGER</t>
  </si>
  <si>
    <t>LIBRAMONT</t>
  </si>
  <si>
    <t>LICHTENSTEIN</t>
  </si>
  <si>
    <t>LIDA</t>
  </si>
  <si>
    <t>LIDA166</t>
  </si>
  <si>
    <t>LIDER AMIRAL</t>
  </si>
  <si>
    <t>LIDER ILYAS</t>
  </si>
  <si>
    <t>LIDER SAMSUN</t>
  </si>
  <si>
    <t>LIDIA</t>
  </si>
  <si>
    <t>LIDIA V</t>
  </si>
  <si>
    <t>LIDO</t>
  </si>
  <si>
    <t>LIDYA</t>
  </si>
  <si>
    <t>LIEBE</t>
  </si>
  <si>
    <t>LIEKE</t>
  </si>
  <si>
    <t>LIEN LI 57</t>
  </si>
  <si>
    <t>LIESEL ESSBERGER</t>
  </si>
  <si>
    <t>LIETTA</t>
  </si>
  <si>
    <t>LIFANA</t>
  </si>
  <si>
    <t>LIFT 1</t>
  </si>
  <si>
    <t>LIFTER</t>
  </si>
  <si>
    <t>LIGHTHOUSE WINMORE</t>
  </si>
  <si>
    <t>LIGHTNING</t>
  </si>
  <si>
    <t>LIHAI</t>
  </si>
  <si>
    <t>LIHONG MARINE</t>
  </si>
  <si>
    <t>LIHUE</t>
  </si>
  <si>
    <t>LIJUN C</t>
  </si>
  <si>
    <t>LIKYA C</t>
  </si>
  <si>
    <t>LIL AL</t>
  </si>
  <si>
    <t>LILA</t>
  </si>
  <si>
    <t>LILAC VICTORIA</t>
  </si>
  <si>
    <t>LILASTE</t>
  </si>
  <si>
    <t>LILIAN</t>
  </si>
  <si>
    <t>LILIAN Z</t>
  </si>
  <si>
    <t>LILL</t>
  </si>
  <si>
    <t>LILLGRUND</t>
  </si>
  <si>
    <t>LILLIAN</t>
  </si>
  <si>
    <t>LILLO SWAN</t>
  </si>
  <si>
    <t>LILLY BOLTEN</t>
  </si>
  <si>
    <t>LILLY JOHANNE</t>
  </si>
  <si>
    <t>LILLY SCHULTE</t>
  </si>
  <si>
    <t>LILOA</t>
  </si>
  <si>
    <t>LILY ATLANTIC</t>
  </si>
  <si>
    <t>LILY FORTUNE</t>
  </si>
  <si>
    <t>LILY ISLAND</t>
  </si>
  <si>
    <t>LILY J</t>
  </si>
  <si>
    <t>LILY OLDENDORFF</t>
  </si>
  <si>
    <t>LILY-HA</t>
  </si>
  <si>
    <t>LIM</t>
  </si>
  <si>
    <t>LIMAKO</t>
  </si>
  <si>
    <t>LIMAR</t>
  </si>
  <si>
    <t>LIMAS</t>
  </si>
  <si>
    <t>LIMASSOL</t>
  </si>
  <si>
    <t>LIMBA</t>
  </si>
  <si>
    <t>LIMCO ACE</t>
  </si>
  <si>
    <t>LIMCO ASIA</t>
  </si>
  <si>
    <t>LIME</t>
  </si>
  <si>
    <t>LIME BELL</t>
  </si>
  <si>
    <t>LIME GALAXY</t>
  </si>
  <si>
    <t>LIMENARI</t>
  </si>
  <si>
    <t>LIMERICK SPIRIT</t>
  </si>
  <si>
    <t>LIMESTONE 2</t>
  </si>
  <si>
    <t>LIMILESS</t>
  </si>
  <si>
    <t>LIMNOS</t>
  </si>
  <si>
    <t>LIN JIE</t>
  </si>
  <si>
    <t>LIN SHUN</t>
  </si>
  <si>
    <t>LINA</t>
  </si>
  <si>
    <t>LINA Y</t>
  </si>
  <si>
    <t>LINCE</t>
  </si>
  <si>
    <t>LINCOLN PARK</t>
  </si>
  <si>
    <t>LINDA</t>
  </si>
  <si>
    <t>LINDA DREAM</t>
  </si>
  <si>
    <t>LINDA FORTUNE</t>
  </si>
  <si>
    <t>LINDA HOPE</t>
  </si>
  <si>
    <t>LINDA KOSAN</t>
  </si>
  <si>
    <t>LINDA OLDENDORFF</t>
  </si>
  <si>
    <t>LINDA STAR</t>
  </si>
  <si>
    <t>LINDA-1</t>
  </si>
  <si>
    <t>LINDEN PRIDE</t>
  </si>
  <si>
    <t>LINDESNES</t>
  </si>
  <si>
    <t>LINDOIA BR</t>
  </si>
  <si>
    <t>LINDSAYLOU</t>
  </si>
  <si>
    <t>LING GANG 9</t>
  </si>
  <si>
    <t>LING HAI</t>
  </si>
  <si>
    <t>LING TONG</t>
  </si>
  <si>
    <t>LING YANG ZUO</t>
  </si>
  <si>
    <t>LINGBEOR</t>
  </si>
  <si>
    <t>ZW</t>
  </si>
  <si>
    <t>LINGEBORG</t>
  </si>
  <si>
    <t>LINGEDIEP</t>
  </si>
  <si>
    <t>LINGEDIJK</t>
  </si>
  <si>
    <t>LINGEPOORT</t>
  </si>
  <si>
    <t>LINGUE</t>
  </si>
  <si>
    <t>LINK STAR</t>
  </si>
  <si>
    <t>LINNAU</t>
  </si>
  <si>
    <t>LINTAN</t>
  </si>
  <si>
    <t>LINTAS ASAHAN</t>
  </si>
  <si>
    <t>LINTAS BATANG HARI</t>
  </si>
  <si>
    <t>LINTAS HARUAN</t>
  </si>
  <si>
    <t>LINTAS XVII</t>
  </si>
  <si>
    <t>LINYANG</t>
  </si>
  <si>
    <t>LINZ</t>
  </si>
  <si>
    <t>LIOBA</t>
  </si>
  <si>
    <t>LION</t>
  </si>
  <si>
    <t>LION A</t>
  </si>
  <si>
    <t>LIPARI M</t>
  </si>
  <si>
    <t>LIPICA</t>
  </si>
  <si>
    <t>LIQUID FORTUNE</t>
  </si>
  <si>
    <t>LIQUIGAN TIDE</t>
  </si>
  <si>
    <t>LIRA</t>
  </si>
  <si>
    <t>LIRAVI</t>
  </si>
  <si>
    <t>LISA</t>
  </si>
  <si>
    <t>LISA D</t>
  </si>
  <si>
    <t>LISA ESSBERGER</t>
  </si>
  <si>
    <t>LISA J</t>
  </si>
  <si>
    <t>LISA LEHMANN</t>
  </si>
  <si>
    <t>LISA-C</t>
  </si>
  <si>
    <t>LISANNA</t>
  </si>
  <si>
    <t>LISANNE</t>
  </si>
  <si>
    <t>LISBETH</t>
  </si>
  <si>
    <t>LISBON TRADER</t>
  </si>
  <si>
    <t>LISCA BIANCA M</t>
  </si>
  <si>
    <t>LISCA NERA M</t>
  </si>
  <si>
    <t>LISELOTTE ESSBERGER</t>
  </si>
  <si>
    <t>LISTER</t>
  </si>
  <si>
    <t>LISTERHAV</t>
  </si>
  <si>
    <t>LISTERLAND</t>
  </si>
  <si>
    <t>LISTERVIK</t>
  </si>
  <si>
    <t>LISTRAUM</t>
  </si>
  <si>
    <t>LITA</t>
  </si>
  <si>
    <t>LITO</t>
  </si>
  <si>
    <t>LITTLE ANN</t>
  </si>
  <si>
    <t>LITTLE SEYMA</t>
  </si>
  <si>
    <t>LITTLE WIND</t>
  </si>
  <si>
    <t>LIV KNUTSEN</t>
  </si>
  <si>
    <t>LIV KRISTIN</t>
  </si>
  <si>
    <t>LIV MARIT</t>
  </si>
  <si>
    <t>LIVA</t>
  </si>
  <si>
    <t>LIVA GRETA</t>
  </si>
  <si>
    <t>LIVADI</t>
  </si>
  <si>
    <t>LIVLAND</t>
  </si>
  <si>
    <t>LIVORNO</t>
  </si>
  <si>
    <t>LIWA</t>
  </si>
  <si>
    <t>LIWA-V</t>
  </si>
  <si>
    <t>LIZ V</t>
  </si>
  <si>
    <t>LIZORI</t>
  </si>
  <si>
    <t>LIZRIX</t>
  </si>
  <si>
    <t>LIZSTAR GLORY</t>
  </si>
  <si>
    <t>LIZZIE KOSAN</t>
  </si>
  <si>
    <t>LJUTA</t>
  </si>
  <si>
    <t>LM  VICTORIA</t>
  </si>
  <si>
    <t>LM SELENE</t>
  </si>
  <si>
    <t>LMS    DIYALUMA</t>
  </si>
  <si>
    <t>LMS LAXAPANA</t>
  </si>
  <si>
    <t>LMZ ARIEL</t>
  </si>
  <si>
    <t>LMZ PHOEBE</t>
  </si>
  <si>
    <t>LMZ PLUTO</t>
  </si>
  <si>
    <t>LMZ TITAN</t>
  </si>
  <si>
    <t>LNG BONNY II</t>
  </si>
  <si>
    <t>LNG FINIMA II</t>
  </si>
  <si>
    <t>LNG FLORA</t>
  </si>
  <si>
    <t>LNG FUKUROKUJU</t>
  </si>
  <si>
    <t>LNG JUROJIN</t>
  </si>
  <si>
    <t>LNG LAGOS II</t>
  </si>
  <si>
    <t>LNG PORT-HARCOURT II</t>
  </si>
  <si>
    <t>LNG SATURN</t>
  </si>
  <si>
    <t>LNG VENUS</t>
  </si>
  <si>
    <t>LNG/C GOLAR TUNDRA</t>
  </si>
  <si>
    <t>LNGC SS TENAGA EMPAT</t>
  </si>
  <si>
    <t>LO SHEN</t>
  </si>
  <si>
    <t>LOC PHAT STAR</t>
  </si>
  <si>
    <t>LOCH CRINAN</t>
  </si>
  <si>
    <t>LOCH LOMOND</t>
  </si>
  <si>
    <t>LOCH LONG</t>
  </si>
  <si>
    <t>LOCH MAREE</t>
  </si>
  <si>
    <t>LOCH MELFORT</t>
  </si>
  <si>
    <t>LOCH SEAFORTH</t>
  </si>
  <si>
    <t>LOCH SHUNA</t>
  </si>
  <si>
    <t>LOCOMOTION</t>
  </si>
  <si>
    <t>LODESTAR GENESIS</t>
  </si>
  <si>
    <t>LODESTAR GRACE</t>
  </si>
  <si>
    <t>LODESTAR PACIFIC</t>
  </si>
  <si>
    <t>LODESTAR PRINCESS</t>
  </si>
  <si>
    <t>LODESTAR S</t>
  </si>
  <si>
    <t>LODYCKE</t>
  </si>
  <si>
    <t>LOENERDIEP</t>
  </si>
  <si>
    <t>LOI HOPE</t>
  </si>
  <si>
    <t>LOIREBORG</t>
  </si>
  <si>
    <t>LOKHOLMEN</t>
  </si>
  <si>
    <t>LOKI</t>
  </si>
  <si>
    <t>LOLLAND</t>
  </si>
  <si>
    <t>LOMBA</t>
  </si>
  <si>
    <t>LOMBARDIA</t>
  </si>
  <si>
    <t>LOMER GOUIN</t>
  </si>
  <si>
    <t>LOMUR</t>
  </si>
  <si>
    <t>LONDON COURAGE</t>
  </si>
  <si>
    <t>LONDON SPIRIT</t>
  </si>
  <si>
    <t>LONDON TITAN</t>
  </si>
  <si>
    <t>LONDON TRADER</t>
  </si>
  <si>
    <t>LONE</t>
  </si>
  <si>
    <t>LONE STAR</t>
  </si>
  <si>
    <t>LONG BEACH</t>
  </si>
  <si>
    <t>LONG BRIGHT</t>
  </si>
  <si>
    <t>LONG CHEER</t>
  </si>
  <si>
    <t>LONG DAR</t>
  </si>
  <si>
    <t>LONG FU STAR</t>
  </si>
  <si>
    <t>LONG GLORY</t>
  </si>
  <si>
    <t>LONG HU SAN</t>
  </si>
  <si>
    <t>LONG HUA</t>
  </si>
  <si>
    <t>LONG ISLAND</t>
  </si>
  <si>
    <t>LONG LUCKY</t>
  </si>
  <si>
    <t>LONG MON</t>
  </si>
  <si>
    <t>LONG MON 18</t>
  </si>
  <si>
    <t>LONG PHU 09</t>
  </si>
  <si>
    <t>LONG PHU 10</t>
  </si>
  <si>
    <t>LONG PHU 18</t>
  </si>
  <si>
    <t>LONG RIVER</t>
  </si>
  <si>
    <t>LONG SHENG</t>
  </si>
  <si>
    <t>LONG SON 38</t>
  </si>
  <si>
    <t>LONGGANG7</t>
  </si>
  <si>
    <t>LONGGANG9</t>
  </si>
  <si>
    <t>LONGHUNG 1</t>
  </si>
  <si>
    <t>LONGHUNG 2</t>
  </si>
  <si>
    <t>LONGKOU</t>
  </si>
  <si>
    <t>LONGRICH 1</t>
  </si>
  <si>
    <t>LONGRICH 5</t>
  </si>
  <si>
    <t>LONGRICH2</t>
  </si>
  <si>
    <t>LONGSTONE</t>
  </si>
  <si>
    <t>LONGVIEW LOGGER</t>
  </si>
  <si>
    <t>LONGYUANZHENHUAERHAO</t>
  </si>
  <si>
    <t>LOODIEP</t>
  </si>
  <si>
    <t>LOPI Z</t>
  </si>
  <si>
    <t>LORA</t>
  </si>
  <si>
    <t>LORCON BACOLOD</t>
  </si>
  <si>
    <t>LORCON ILOILO</t>
  </si>
  <si>
    <t>LORCON MANILA</t>
  </si>
  <si>
    <t>LORD</t>
  </si>
  <si>
    <t>LORD ALI</t>
  </si>
  <si>
    <t>LORD NELSON</t>
  </si>
  <si>
    <t>LORD STAR</t>
  </si>
  <si>
    <t>LORD WELLINGTON</t>
  </si>
  <si>
    <t>LORE PRAHM</t>
  </si>
  <si>
    <t>LORELEI</t>
  </si>
  <si>
    <t>LORENA B</t>
  </si>
  <si>
    <t>LORENA BR</t>
  </si>
  <si>
    <t>LORENTZOS</t>
  </si>
  <si>
    <t>LORENZO SEA</t>
  </si>
  <si>
    <t>LORETO</t>
  </si>
  <si>
    <t>LOS ANGELES</t>
  </si>
  <si>
    <t>LOS LLANITOS</t>
  </si>
  <si>
    <t>LOS MONJES</t>
  </si>
  <si>
    <t>LOS ROQUES</t>
  </si>
  <si>
    <t>LOTE</t>
  </si>
  <si>
    <t>LOTTA</t>
  </si>
  <si>
    <t>LOTUS</t>
  </si>
  <si>
    <t>LOTUS CORAL</t>
  </si>
  <si>
    <t>LOTUS GAS</t>
  </si>
  <si>
    <t>LOTUS SAMBU</t>
  </si>
  <si>
    <t>LOTUS SUN</t>
  </si>
  <si>
    <t>LOTUS UNGU</t>
  </si>
  <si>
    <t>LOUIS</t>
  </si>
  <si>
    <t>LOUIS J EYMARD</t>
  </si>
  <si>
    <t>LOUIS TAFO</t>
  </si>
  <si>
    <t>LOUISA BOLTEN</t>
  </si>
  <si>
    <t>LOUISE B</t>
  </si>
  <si>
    <t>LOUISE BULKER</t>
  </si>
  <si>
    <t>LOUISE KNUTSEN</t>
  </si>
  <si>
    <t>LOUISE RUSS</t>
  </si>
  <si>
    <t>LOUISIANA</t>
  </si>
  <si>
    <t>LOUKAS I</t>
  </si>
  <si>
    <t>LOUKHI</t>
  </si>
  <si>
    <t>LOUTRO</t>
  </si>
  <si>
    <t>LOVELAND ISLAND</t>
  </si>
  <si>
    <t>LOVELY KLARA</t>
  </si>
  <si>
    <t>LOVINDA</t>
  </si>
  <si>
    <t>LOWLANDS BEACON</t>
  </si>
  <si>
    <t>LOWLANDS BEILUN</t>
  </si>
  <si>
    <t>LOWLANDS BOREAS</t>
  </si>
  <si>
    <t>LOWLANDS BRABO</t>
  </si>
  <si>
    <t>LOWLANDS BREEZE</t>
  </si>
  <si>
    <t>LOWLANDS BRILLIANCE</t>
  </si>
  <si>
    <t>LOWLANDS CAMELLIA</t>
  </si>
  <si>
    <t>LOWLANDS ENERGY</t>
  </si>
  <si>
    <t>LOWLANDS ERICA</t>
  </si>
  <si>
    <t>LOWLANDS KAMSAR</t>
  </si>
  <si>
    <t>LOWLANDS LONGEVITY</t>
  </si>
  <si>
    <t>LOWLANDS OPAL</t>
  </si>
  <si>
    <t>LOWLANDS ORCHID</t>
  </si>
  <si>
    <t>LOWLANDS PATRASCHE</t>
  </si>
  <si>
    <t>LOWLANDS PHOENIX</t>
  </si>
  <si>
    <t>LOWLANDS PROSPERITY</t>
  </si>
  <si>
    <t>LOWLANDS QUEEN</t>
  </si>
  <si>
    <t>LOWLANDS SAGUENAY</t>
  </si>
  <si>
    <t>LOWLANDS SCHELDT</t>
  </si>
  <si>
    <t>LOWLANDS SERENITY</t>
  </si>
  <si>
    <t>LOWLANDS SKY</t>
  </si>
  <si>
    <t>LOWLANDS SUNRISE</t>
  </si>
  <si>
    <t>LOWLANDS TENACITY</t>
  </si>
  <si>
    <t>LOXANDRA</t>
  </si>
  <si>
    <t>LOYA</t>
  </si>
  <si>
    <t>LOYAL PEGASUS</t>
  </si>
  <si>
    <t>LOYAL UNION</t>
  </si>
  <si>
    <t>LOYALTY</t>
  </si>
  <si>
    <t>LOYALTY EXPRESS</t>
  </si>
  <si>
    <t>LOYZ CARRIER</t>
  </si>
  <si>
    <t>LOYZ TRANSPORTER</t>
  </si>
  <si>
    <t>LOZA</t>
  </si>
  <si>
    <t>LPG AMELIA 1</t>
  </si>
  <si>
    <t>LPG BAROUDA</t>
  </si>
  <si>
    <t>LPG BLUE STREAM</t>
  </si>
  <si>
    <t>LPG BRIDES</t>
  </si>
  <si>
    <t>LPG KAILASH GAS</t>
  </si>
  <si>
    <t>LPG LAURA</t>
  </si>
  <si>
    <t>LPG LINDA</t>
  </si>
  <si>
    <t>LPG MARIA TERESITA</t>
  </si>
  <si>
    <t>LPG TIRUMALA GAS</t>
  </si>
  <si>
    <t>LPG.GRACE V</t>
  </si>
  <si>
    <t>LPG/C BRIZ</t>
  </si>
  <si>
    <t>LPG/C ELEANOR I</t>
  </si>
  <si>
    <t>LPG/C ERA</t>
  </si>
  <si>
    <t>LPG/C ERATAN</t>
  </si>
  <si>
    <t>LPG/C GAS EARL</t>
  </si>
  <si>
    <t>LPG/C GAS MONARCH</t>
  </si>
  <si>
    <t>LPG/C GAS PATRA 2</t>
  </si>
  <si>
    <t>LPG/C GAS SOECHI 28</t>
  </si>
  <si>
    <t>LPG/C ODERGAS</t>
  </si>
  <si>
    <t>LPG/C RUSSELL</t>
  </si>
  <si>
    <t>LPG/C TAUROGAS</t>
  </si>
  <si>
    <t>LPG/C.MINISTAR</t>
  </si>
  <si>
    <t>LPG_MELINA</t>
  </si>
  <si>
    <t>LR ALDEBARAN</t>
  </si>
  <si>
    <t>LR LILY</t>
  </si>
  <si>
    <t>LS ANNE</t>
  </si>
  <si>
    <t>LS CHRISTINE</t>
  </si>
  <si>
    <t>LS CONCORDE</t>
  </si>
  <si>
    <t>LS EVA</t>
  </si>
  <si>
    <t>LS EVANNE</t>
  </si>
  <si>
    <t>LS JACOBA</t>
  </si>
  <si>
    <t>LS JAMIE</t>
  </si>
  <si>
    <t>LU HAI</t>
  </si>
  <si>
    <t>LU RONG YUAN YU 179</t>
  </si>
  <si>
    <t>LUBARA</t>
  </si>
  <si>
    <t>LUBERSAC</t>
  </si>
  <si>
    <t>LUBIE</t>
  </si>
  <si>
    <t>LUBQUEST</t>
  </si>
  <si>
    <t>LUBSERVE</t>
  </si>
  <si>
    <t>LUBSTAR</t>
  </si>
  <si>
    <t>LUBSTELLAR</t>
  </si>
  <si>
    <t>LUCA IEVOLI</t>
  </si>
  <si>
    <t>LUCA S</t>
  </si>
  <si>
    <t>LUCAS OLDENDORFF</t>
  </si>
  <si>
    <t>LUCERO</t>
  </si>
  <si>
    <t>LUCHOW</t>
  </si>
  <si>
    <t>LUCIA</t>
  </si>
  <si>
    <t>LUCIDA 889</t>
  </si>
  <si>
    <t>LUCIDA189</t>
  </si>
  <si>
    <t>LUCIJA</t>
  </si>
  <si>
    <t>LUCINA</t>
  </si>
  <si>
    <t>LUCINA PROVIDENCE</t>
  </si>
  <si>
    <t>LUCIUS</t>
  </si>
  <si>
    <t>LUCK GROW 168</t>
  </si>
  <si>
    <t>LUCK GROW 888</t>
  </si>
  <si>
    <t>LUCK GROW 899</t>
  </si>
  <si>
    <t>LUCK SEA</t>
  </si>
  <si>
    <t>LUCKY BROTHER</t>
  </si>
  <si>
    <t>LUCKY FOREVER</t>
  </si>
  <si>
    <t>LUCKY FUTURE</t>
  </si>
  <si>
    <t>LUCKY GERMAN</t>
  </si>
  <si>
    <t>LUCKY JOY</t>
  </si>
  <si>
    <t>LUCKY LADY</t>
  </si>
  <si>
    <t>LUCKY LIFE</t>
  </si>
  <si>
    <t>LUCKY LUKE</t>
  </si>
  <si>
    <t>LUCKY OCHO</t>
  </si>
  <si>
    <t>LUCKY PIONEER</t>
  </si>
  <si>
    <t>LUCKY SAILOR</t>
  </si>
  <si>
    <t>LUCKY SEA</t>
  </si>
  <si>
    <t>LUCKY SEAMAN</t>
  </si>
  <si>
    <t>LUCKY STAR 7</t>
  </si>
  <si>
    <t>LUCKY STAR 8</t>
  </si>
  <si>
    <t>LUCKY STAR 9</t>
  </si>
  <si>
    <t>LUCKY SUNDAY</t>
  </si>
  <si>
    <t>LUCKY TRADER</t>
  </si>
  <si>
    <t>LUCTOR</t>
  </si>
  <si>
    <t>LUCY ESSBERGER</t>
  </si>
  <si>
    <t>LUCY J</t>
  </si>
  <si>
    <t>LUCY OLDENDORFF</t>
  </si>
  <si>
    <t>LUCY PG</t>
  </si>
  <si>
    <t>LUCY SNUG</t>
  </si>
  <si>
    <t>LUDOLF OLDENDORFF</t>
  </si>
  <si>
    <t>LUEBBERT</t>
  </si>
  <si>
    <t>LUENHO</t>
  </si>
  <si>
    <t>LUFENG</t>
  </si>
  <si>
    <t>LUGA</t>
  </si>
  <si>
    <t>LUGANO</t>
  </si>
  <si>
    <t>LUHNAU</t>
  </si>
  <si>
    <t>LUIGI LAGRANGE</t>
  </si>
  <si>
    <t>LUIGI PA</t>
  </si>
  <si>
    <t>LUISA CACERES DE ARI</t>
  </si>
  <si>
    <t>LUISE OLDENDORFF</t>
  </si>
  <si>
    <t>LUISIA COLOSSUS</t>
  </si>
  <si>
    <t>LUKA</t>
  </si>
  <si>
    <t>LUKE</t>
  </si>
  <si>
    <t>LUKOIL MARINE</t>
  </si>
  <si>
    <t>LULU 1</t>
  </si>
  <si>
    <t>LUMEN N</t>
  </si>
  <si>
    <t>LUMINOUS</t>
  </si>
  <si>
    <t>LUMINOUS HALO</t>
  </si>
  <si>
    <t>LUMINOUS NOVA</t>
  </si>
  <si>
    <t>LUMOSO AMAN</t>
  </si>
  <si>
    <t>LUMOSO BERKAT</t>
  </si>
  <si>
    <t>LUMOSO GEMBIRA</t>
  </si>
  <si>
    <t>LUMOSO JAYA</t>
  </si>
  <si>
    <t>LUMOSO RAYA</t>
  </si>
  <si>
    <t>LUMOSO SELAMAT</t>
  </si>
  <si>
    <t>LUMOSO SURYA</t>
  </si>
  <si>
    <t>LUMPHINI PARK</t>
  </si>
  <si>
    <t>LUNA</t>
  </si>
  <si>
    <t>LUNA BLUE</t>
  </si>
  <si>
    <t>LUNAMAR</t>
  </si>
  <si>
    <t>LUNE</t>
  </si>
  <si>
    <t>LUNG MUN</t>
  </si>
  <si>
    <t>LUNITA</t>
  </si>
  <si>
    <t>LUO HE 16</t>
  </si>
  <si>
    <t>LUO JIA SHAN</t>
  </si>
  <si>
    <t>LUO ZHOU</t>
  </si>
  <si>
    <t>LUPO</t>
  </si>
  <si>
    <t>LUR</t>
  </si>
  <si>
    <t>LURO</t>
  </si>
  <si>
    <t>LURONGYUANYU 279</t>
  </si>
  <si>
    <t>LUSITANIA G</t>
  </si>
  <si>
    <t>LUXUN</t>
  </si>
  <si>
    <t>LUXURY SW</t>
  </si>
  <si>
    <t>LUYANG EAGLE</t>
  </si>
  <si>
    <t>LUYANG RISING</t>
  </si>
  <si>
    <t>LUZERN</t>
  </si>
  <si>
    <t>LUZOLO</t>
  </si>
  <si>
    <t>LUZON</t>
  </si>
  <si>
    <t>LUZON SPIRIT</t>
  </si>
  <si>
    <t>LUZON STRAIT</t>
  </si>
  <si>
    <t>LV SONG HAI</t>
  </si>
  <si>
    <t>LVP 1</t>
  </si>
  <si>
    <t>LYCASTE PEACE</t>
  </si>
  <si>
    <t>LYDIA</t>
  </si>
  <si>
    <t>LYDIA CAFIERO</t>
  </si>
  <si>
    <t>LYDIA OLDENDORFF</t>
  </si>
  <si>
    <t>LYDIAN TRADER</t>
  </si>
  <si>
    <t>LYGRA</t>
  </si>
  <si>
    <t>LYLA</t>
  </si>
  <si>
    <t>LYNDA VICTORY</t>
  </si>
  <si>
    <t>LYNX</t>
  </si>
  <si>
    <t>LYRIKA</t>
  </si>
  <si>
    <t>LYSBLINK SEAWAYS</t>
  </si>
  <si>
    <t>LYSBRIS SEAWAYS</t>
  </si>
  <si>
    <t>LYSIAS</t>
  </si>
  <si>
    <t>LYSVIK SEAWAYS</t>
  </si>
  <si>
    <t>LYUBOV</t>
  </si>
  <si>
    <t>LYULIN</t>
  </si>
  <si>
    <t>LYUN SOON 1</t>
  </si>
  <si>
    <t>LYUTOGA</t>
  </si>
  <si>
    <t>M PATRICIA</t>
  </si>
  <si>
    <t>M STAR 1</t>
  </si>
  <si>
    <t>M T MATRIX I</t>
  </si>
  <si>
    <t>M T PETRO AUSANEE</t>
  </si>
  <si>
    <t>M TURHAN MILDON</t>
  </si>
  <si>
    <t>M V . Y K - 0 1</t>
  </si>
  <si>
    <t>M V ANUSHREE</t>
  </si>
  <si>
    <t>M V BURCUM I</t>
  </si>
  <si>
    <t>M V FEDERAL SAGUENAY</t>
  </si>
  <si>
    <t>M V GOA</t>
  </si>
  <si>
    <t>M V INCHON</t>
  </si>
  <si>
    <t>M V KOBE</t>
  </si>
  <si>
    <t>M V MAG SUCCESS</t>
  </si>
  <si>
    <t>M V NUR</t>
  </si>
  <si>
    <t>M V SERI PESISIR</t>
  </si>
  <si>
    <t>M V THERESA</t>
  </si>
  <si>
    <t>M V.M A G E L L A N</t>
  </si>
  <si>
    <t>M,T KUM UN SAN</t>
  </si>
  <si>
    <t>M,T OCEAN ACE NO5</t>
  </si>
  <si>
    <t>M,V GEYSIR</t>
  </si>
  <si>
    <t>M,V ROSE_ISLAND</t>
  </si>
  <si>
    <t>M. KHACHEPURIDZE</t>
  </si>
  <si>
    <t>M._BANATOV</t>
  </si>
  <si>
    <t>M.ADA</t>
  </si>
  <si>
    <t>M.ANDREEV</t>
  </si>
  <si>
    <t>M.EMIR AKSOY</t>
  </si>
  <si>
    <t>M.IZMIR</t>
  </si>
  <si>
    <t>M.MICKIE HARPER</t>
  </si>
  <si>
    <t>M.N.EREGLI</t>
  </si>
  <si>
    <t>M.ROCIO</t>
  </si>
  <si>
    <t>M.STAR</t>
  </si>
  <si>
    <t>M.T ADEN</t>
  </si>
  <si>
    <t>M.T ARABAKHTAR 5</t>
  </si>
  <si>
    <t>M.T ASIAN CHEMI</t>
  </si>
  <si>
    <t>M.T LAUREN</t>
  </si>
  <si>
    <t>M.T MEKAR JAYA</t>
  </si>
  <si>
    <t>M.T OCEAN SEAL</t>
  </si>
  <si>
    <t>M.T OCEAN STAR 1</t>
  </si>
  <si>
    <t>M.T OCEAN SWIFT</t>
  </si>
  <si>
    <t>M.T SARDASHT</t>
  </si>
  <si>
    <t>M.T YONG WIN 18</t>
  </si>
  <si>
    <t>M.T. CHAHAT</t>
  </si>
  <si>
    <t>M.T. KING EVEREST</t>
  </si>
  <si>
    <t>M.T. MADINA 1</t>
  </si>
  <si>
    <t>M.T. MGT 1</t>
  </si>
  <si>
    <t>M.T. PHUBAI PATTRA 1</t>
  </si>
  <si>
    <t>M.T. PREMIUM</t>
  </si>
  <si>
    <t>M.T. SHENG CHANG</t>
  </si>
  <si>
    <t>M.T.AL SHAFFIAH</t>
  </si>
  <si>
    <t>M.T.BEECH GALAXY</t>
  </si>
  <si>
    <t>M.T.BERGPRAI</t>
  </si>
  <si>
    <t>M.T.EFEOMO</t>
  </si>
  <si>
    <t>M.T.MIB1</t>
  </si>
  <si>
    <t>M.T.PRUDENT</t>
  </si>
  <si>
    <t>M.T.V.L.14</t>
  </si>
  <si>
    <t>M.T.VAMSEE_II</t>
  </si>
  <si>
    <t>M.T.YELLOW RAY</t>
  </si>
  <si>
    <t>M.V ABBA</t>
  </si>
  <si>
    <t>M.V AKIJ GLORY</t>
  </si>
  <si>
    <t>M.V ALBARELLA</t>
  </si>
  <si>
    <t>M.V DONG DUONG 09</t>
  </si>
  <si>
    <t>M.V KASHANI MARIN</t>
  </si>
  <si>
    <t>M.V LEANN</t>
  </si>
  <si>
    <t>M.V NAVIOS APOLLON</t>
  </si>
  <si>
    <t>M.V PRECIOUS 9</t>
  </si>
  <si>
    <t>M.V QUANG ANH 26</t>
  </si>
  <si>
    <t>M.V SAIPAN SKIPPER</t>
  </si>
  <si>
    <t>M.V SAMUDRIKA 15</t>
  </si>
  <si>
    <t>M.V SARAH JADE</t>
  </si>
  <si>
    <t>M.V STAR 62</t>
  </si>
  <si>
    <t>M.V STOVE TRADER</t>
  </si>
  <si>
    <t>M.V TANJUNG DAWAI</t>
  </si>
  <si>
    <t>M.V THANH THUY</t>
  </si>
  <si>
    <t>M.V VTC GLORY</t>
  </si>
  <si>
    <t>M.V. AMSIR</t>
  </si>
  <si>
    <t>M.V. CHOKANG SUNRISE</t>
  </si>
  <si>
    <t>M.V. GROWING</t>
  </si>
  <si>
    <t>M.V. HAWK</t>
  </si>
  <si>
    <t>M.V. JUBBA LINER II</t>
  </si>
  <si>
    <t>M.V. TURGUT REIS</t>
  </si>
  <si>
    <t>M.V."LENA"</t>
  </si>
  <si>
    <t>M.V.ACE SPIRIT</t>
  </si>
  <si>
    <t>M.V.ACESPIRIT</t>
  </si>
  <si>
    <t>M.V.AKBAR</t>
  </si>
  <si>
    <t>M.V.AL_ALYA</t>
  </si>
  <si>
    <t>M.V.ARMADA IMAN</t>
  </si>
  <si>
    <t>M.V.BEAS DOLPHIN</t>
  </si>
  <si>
    <t>MU</t>
  </si>
  <si>
    <t>M.V.BEHRANG.1</t>
  </si>
  <si>
    <t>M.V.CHAYANEE NAREE</t>
  </si>
  <si>
    <t>M.V.EMERALD INDAH</t>
  </si>
  <si>
    <t>M.V.EMPRESS</t>
  </si>
  <si>
    <t>M.V.GEM OF PARADIP</t>
  </si>
  <si>
    <t>M.V.GOLDEN BRILLIANT</t>
  </si>
  <si>
    <t>M.V.GOLDEN BULL</t>
  </si>
  <si>
    <t>M.V.GOLDEN DIAMOND</t>
  </si>
  <si>
    <t>M.V.GOLDEN PEARL</t>
  </si>
  <si>
    <t>M.V.GOLDEN RUBY</t>
  </si>
  <si>
    <t>M.V.HALUL 37</t>
  </si>
  <si>
    <t>M.V.KARUTHAL</t>
  </si>
  <si>
    <t>M.V.KONSTANTINOS D</t>
  </si>
  <si>
    <t>M.V.MAGSENGER 3</t>
  </si>
  <si>
    <t>M.V.MARSI</t>
  </si>
  <si>
    <t>M.V.MAYUREE NAREE</t>
  </si>
  <si>
    <t>M.V.MEERA</t>
  </si>
  <si>
    <t>M.V.NAND PANNA</t>
  </si>
  <si>
    <t>M.V.NAVDHENU PURNA</t>
  </si>
  <si>
    <t>M.V.NAVIOSHERAKLES</t>
  </si>
  <si>
    <t>M.V.OCEAN PRIDE</t>
  </si>
  <si>
    <t>M.V.OCEAN SERENITY</t>
  </si>
  <si>
    <t>M.V.PATSORN</t>
  </si>
  <si>
    <t>M.V.RAMSI</t>
  </si>
  <si>
    <t>M.V.SAMUDRIKA 16</t>
  </si>
  <si>
    <t>M.V.SAMUDRIKA 6</t>
  </si>
  <si>
    <t>M.V.SANMAR PHOENIX</t>
  </si>
  <si>
    <t>M.V.SARANYA NAREE</t>
  </si>
  <si>
    <t>M.V.SEA TIMBER</t>
  </si>
  <si>
    <t>M.V.SEA VIXEN</t>
  </si>
  <si>
    <t>M.V.SEVEN SEAS</t>
  </si>
  <si>
    <t>M.V.SHAKER</t>
  </si>
  <si>
    <t>M.V.SHANNON.^+^</t>
  </si>
  <si>
    <t>M.V.SILVER SEA LINE</t>
  </si>
  <si>
    <t>M.V.SILVER SEA2</t>
  </si>
  <si>
    <t>M.V.SIRICHAI REEFER</t>
  </si>
  <si>
    <t>M.V.THOR INFINITY</t>
  </si>
  <si>
    <t>M.V.VARADA ILHEUS</t>
  </si>
  <si>
    <t>M.V.VICTORIA</t>
  </si>
  <si>
    <t>M.V.WARISA NAREE</t>
  </si>
  <si>
    <t>M.V.WISDOM</t>
  </si>
  <si>
    <t>M/F SADABAT</t>
  </si>
  <si>
    <t>M/N RIO ORINOCO</t>
  </si>
  <si>
    <t>M/S WEST WIND</t>
  </si>
  <si>
    <t>M/T</t>
  </si>
  <si>
    <t>M/T "V.L.10"</t>
  </si>
  <si>
    <t>M/T AFRICAN SPRINTER</t>
  </si>
  <si>
    <t>M/T ALEXANDROS M</t>
  </si>
  <si>
    <t>M/T AMORGOS</t>
  </si>
  <si>
    <t>M/T AN DA</t>
  </si>
  <si>
    <t>M/T APATYTH</t>
  </si>
  <si>
    <t>M/T ARCADIA</t>
  </si>
  <si>
    <t>M/T ATLANTIK MIRACLE</t>
  </si>
  <si>
    <t>M/T AURORA</t>
  </si>
  <si>
    <t>M/T AZRA S</t>
  </si>
  <si>
    <t>M/T BESIKTAS ZEALAND</t>
  </si>
  <si>
    <t>M/T BOX</t>
  </si>
  <si>
    <t>M/T BUENA VENUS</t>
  </si>
  <si>
    <t>M/T CARLA MAERSK</t>
  </si>
  <si>
    <t>M/T CASPIAN MARINER</t>
  </si>
  <si>
    <t>M/T CHEM ALYA</t>
  </si>
  <si>
    <t>M/T CRISTOBAL TRADER</t>
  </si>
  <si>
    <t>M/T D STAR</t>
  </si>
  <si>
    <t>M/T DANAI 8</t>
  </si>
  <si>
    <t>M/T DAWN MANSAROVAR</t>
  </si>
  <si>
    <t>M/T DONGYANG CHEMI</t>
  </si>
  <si>
    <t>M/T DRAGON ACE NO5</t>
  </si>
  <si>
    <t>M/T ELKA ANGELIQUE</t>
  </si>
  <si>
    <t>M/T EMIN REIS</t>
  </si>
  <si>
    <t>M/T EMRE T</t>
  </si>
  <si>
    <t>M/T FAIK BEY</t>
  </si>
  <si>
    <t>M/T FORTUNE HEBE</t>
  </si>
  <si>
    <t>M/T GHASHA</t>
  </si>
  <si>
    <t>M/T GOVIKEN</t>
  </si>
  <si>
    <t>M/T GRAND ISLAND</t>
  </si>
  <si>
    <t>M/T HAI LINH 01</t>
  </si>
  <si>
    <t>M/T HAI LINH 02</t>
  </si>
  <si>
    <t>M/T HAVVA ANA</t>
  </si>
  <si>
    <t>M/T HAZAR</t>
  </si>
  <si>
    <t>M/T HC ELIDA</t>
  </si>
  <si>
    <t>M/T ISHYROS</t>
  </si>
  <si>
    <t>M/T JEY HOPE</t>
  </si>
  <si>
    <t>M/T JOINVILLE</t>
  </si>
  <si>
    <t>M/T KAZAN</t>
  </si>
  <si>
    <t>M/T KEOYOUNG HOPE</t>
  </si>
  <si>
    <t>M/T KIMOLOS</t>
  </si>
  <si>
    <t>M/T KOLIN 3</t>
  </si>
  <si>
    <t>M/T KRITI AMETHYST</t>
  </si>
  <si>
    <t>M/T LOASAN</t>
  </si>
  <si>
    <t>M/T MADEIRO</t>
  </si>
  <si>
    <t>M/T MADONNA1</t>
  </si>
  <si>
    <t>M/T MAINLAND</t>
  </si>
  <si>
    <t>M/T MARKOS 1</t>
  </si>
  <si>
    <t>M/T MARVEL</t>
  </si>
  <si>
    <t>M/T MED PACIFIC</t>
  </si>
  <si>
    <t>M/T MINORQUE</t>
  </si>
  <si>
    <t>M/T MONIR R</t>
  </si>
  <si>
    <t>M/T NHA BE 06</t>
  </si>
  <si>
    <t>M/T OZAY 5</t>
  </si>
  <si>
    <t>M/T OZAY-6</t>
  </si>
  <si>
    <t>M/T PACIFIC OCEAN 01</t>
  </si>
  <si>
    <t>M/T PALLAS</t>
  </si>
  <si>
    <t>M/T PAROS I</t>
  </si>
  <si>
    <t>M/T PATEA</t>
  </si>
  <si>
    <t>M/T PATMOS</t>
  </si>
  <si>
    <t>M/T PETION</t>
  </si>
  <si>
    <t>M/T PETRONORDIC</t>
  </si>
  <si>
    <t>M/T POWER EASY</t>
  </si>
  <si>
    <t>M/T PV OIL DELTA</t>
  </si>
  <si>
    <t>M/T PVT MERCURY</t>
  </si>
  <si>
    <t>M/T RIROIL 2</t>
  </si>
  <si>
    <t>M/T RIROIL-3</t>
  </si>
  <si>
    <t>M/T SAVIO</t>
  </si>
  <si>
    <t>M/T SCALI DEL TEATRO</t>
  </si>
  <si>
    <t>M/T SEA CZAR</t>
  </si>
  <si>
    <t>M/T SEA LION I</t>
  </si>
  <si>
    <t>M/T SIDRA MESSAIED</t>
  </si>
  <si>
    <t>M/T SIRI KAMOL</t>
  </si>
  <si>
    <t>M/T SMOOTH SEA 102</t>
  </si>
  <si>
    <t>M/T SOLANA</t>
  </si>
  <si>
    <t>M/T ST.JOSEPH</t>
  </si>
  <si>
    <t>M/T STAR SIRIUS</t>
  </si>
  <si>
    <t>M/T STOLT BOTAN</t>
  </si>
  <si>
    <t>M/T STOLT MOUNTAIN</t>
  </si>
  <si>
    <t>M/T SUMBAR</t>
  </si>
  <si>
    <t>M/T SWAN BALTIC</t>
  </si>
  <si>
    <t>M/T SWAN BISCAY</t>
  </si>
  <si>
    <t>M/T TAMGOUT</t>
  </si>
  <si>
    <t>M/T TAMI</t>
  </si>
  <si>
    <t>M/T UACC SHAMS</t>
  </si>
  <si>
    <t>M/T V.L.3</t>
  </si>
  <si>
    <t>M/T VEMAOIL XI</t>
  </si>
  <si>
    <t>M/T VEMAOIL XX</t>
  </si>
  <si>
    <t>M/T VIET STAR</t>
  </si>
  <si>
    <t>M/T WOOMIN</t>
  </si>
  <si>
    <t>M/T YIGIT</t>
  </si>
  <si>
    <t>M/T YU FU</t>
  </si>
  <si>
    <t>M/T ZUGA</t>
  </si>
  <si>
    <t>M/T:FEOSO LEADER</t>
  </si>
  <si>
    <t>M/TKR MASBATE ISLAND</t>
  </si>
  <si>
    <t>M/TUG MEZYAD</t>
  </si>
  <si>
    <t>M/V   MAGTYMGULY</t>
  </si>
  <si>
    <t>M/V  TAMREY</t>
  </si>
  <si>
    <t>M/V "MARIJA"</t>
  </si>
  <si>
    <t>M/V "NEW LAUREL"</t>
  </si>
  <si>
    <t>M/V "RUSTICA"</t>
  </si>
  <si>
    <t>M/V "VITIM"</t>
  </si>
  <si>
    <t>M/V "YAKUTIA"</t>
  </si>
  <si>
    <t>M/V ABDULLAH</t>
  </si>
  <si>
    <t>M/V ABU SAFAH</t>
  </si>
  <si>
    <t>M/V ADATRANS</t>
  </si>
  <si>
    <t>M/V AGHIA SKEPI</t>
  </si>
  <si>
    <t>M/V ALAM SINAR</t>
  </si>
  <si>
    <t>M/V ALAMBRA</t>
  </si>
  <si>
    <t>M/V ALISHAN BLOSSOM</t>
  </si>
  <si>
    <t>M/V ANAFARTA</t>
  </si>
  <si>
    <t>M/V ANDOR</t>
  </si>
  <si>
    <t>M/V ANDROMEDA S</t>
  </si>
  <si>
    <t>M/V ANEMONE</t>
  </si>
  <si>
    <t>M/V ANN ROUSING</t>
  </si>
  <si>
    <t>M/V ANT</t>
  </si>
  <si>
    <t>M/V AOMI</t>
  </si>
  <si>
    <t>M/V ARROMANCHES</t>
  </si>
  <si>
    <t>M/V ARSLAN 1</t>
  </si>
  <si>
    <t>M/V ASRA-Y</t>
  </si>
  <si>
    <t>M/V ATACAMA</t>
  </si>
  <si>
    <t>M/V ATLANTIC TULUM</t>
  </si>
  <si>
    <t>M/V AURELIA</t>
  </si>
  <si>
    <t>M/V AYDEMIR</t>
  </si>
  <si>
    <t>M/V AZIZE</t>
  </si>
  <si>
    <t>M/V AZIZI</t>
  </si>
  <si>
    <t>M/V BADGER II</t>
  </si>
  <si>
    <t>M/V BBC CAMPANA</t>
  </si>
  <si>
    <t>M/V BLUE CARMEL</t>
  </si>
  <si>
    <t>M/V BLUE EVEREST</t>
  </si>
  <si>
    <t>M/V BLUEMONTBLANC</t>
  </si>
  <si>
    <t>M/V BORCOS TASNEEM 4</t>
  </si>
  <si>
    <t>M/V BROTHERS WAY</t>
  </si>
  <si>
    <t>M/V C.UTOPIA</t>
  </si>
  <si>
    <t>M/V CANARY</t>
  </si>
  <si>
    <t>M/V CEMAL BEYZA</t>
  </si>
  <si>
    <t>M/V CEMIL  TAMAN</t>
  </si>
  <si>
    <t>M/V CHRISTINA</t>
  </si>
  <si>
    <t>M/V COMATCE STAR</t>
  </si>
  <si>
    <t>M/V CONFIGNON</t>
  </si>
  <si>
    <t>M/V CS AZALEA</t>
  </si>
  <si>
    <t>M/V DAE YANG</t>
  </si>
  <si>
    <t>M/V DANYANG</t>
  </si>
  <si>
    <t>M/V DIAMOND</t>
  </si>
  <si>
    <t>M/V DIAMOND K</t>
  </si>
  <si>
    <t>M/V DIDA</t>
  </si>
  <si>
    <t>M/V DINKELDIEP</t>
  </si>
  <si>
    <t>M/V DL OLIVE</t>
  </si>
  <si>
    <t>M/V DOLPHIN III</t>
  </si>
  <si>
    <t>M/V DORIC SAMURAI</t>
  </si>
  <si>
    <t>M/V DRACO OCEAN</t>
  </si>
  <si>
    <t>M/V DUC NAM - 01</t>
  </si>
  <si>
    <t>M/V DUKE ORSINO</t>
  </si>
  <si>
    <t>M/V ELMA</t>
  </si>
  <si>
    <t>M/V EQUATOR</t>
  </si>
  <si>
    <t>M/V EREN C</t>
  </si>
  <si>
    <t>M/V EYLUL K</t>
  </si>
  <si>
    <t>M/V FANY</t>
  </si>
  <si>
    <t>M/V FK SARAY</t>
  </si>
  <si>
    <t>M/V GEN.RICARTE</t>
  </si>
  <si>
    <t>M/V GRANIT</t>
  </si>
  <si>
    <t>M/V HAESONG1</t>
  </si>
  <si>
    <t>M/V HARINTRANSPORT 1</t>
  </si>
  <si>
    <t>M/V HERA</t>
  </si>
  <si>
    <t>M/V HOANG BAO 18</t>
  </si>
  <si>
    <t>M/V HOANG LOC 25</t>
  </si>
  <si>
    <t>M/V HOANG LOC 26</t>
  </si>
  <si>
    <t>M/V HOANG PHONG 18</t>
  </si>
  <si>
    <t>M/V HUA DU HAI</t>
  </si>
  <si>
    <t>M/V HYUN JIN</t>
  </si>
  <si>
    <t>M/V IDC FALCON</t>
  </si>
  <si>
    <t>M/V IKAN SAGAI</t>
  </si>
  <si>
    <t>M/V IKAN SIAKAP</t>
  </si>
  <si>
    <t>M/V INCE PACIFIC</t>
  </si>
  <si>
    <t>M/V IRMAK S</t>
  </si>
  <si>
    <t>M/V ITIDAL</t>
  </si>
  <si>
    <t>M/V JADE</t>
  </si>
  <si>
    <t>M/V JAZZ</t>
  </si>
  <si>
    <t>M/V JINYANG</t>
  </si>
  <si>
    <t>M/V JOO BOK</t>
  </si>
  <si>
    <t>M/V KAIKI</t>
  </si>
  <si>
    <t>M/V KANCHAN</t>
  </si>
  <si>
    <t>M/V KAPTAN HILMI-III</t>
  </si>
  <si>
    <t>M/V KAPTAN OKAN</t>
  </si>
  <si>
    <t>M/V KATAH</t>
  </si>
  <si>
    <t>M/V KORAY</t>
  </si>
  <si>
    <t>M/V KOTSIKAS</t>
  </si>
  <si>
    <t>M/V KUSVA 1</t>
  </si>
  <si>
    <t>M/V KYUNG IL</t>
  </si>
  <si>
    <t>M/V LANA II</t>
  </si>
  <si>
    <t>M/V LEGEND II</t>
  </si>
  <si>
    <t>M/V LOYGA</t>
  </si>
  <si>
    <t>M/V MAGELLAN</t>
  </si>
  <si>
    <t>M/V MAGIC</t>
  </si>
  <si>
    <t>M/V MAKARIA</t>
  </si>
  <si>
    <t>M/V MANZANARES</t>
  </si>
  <si>
    <t>M/V MARCAROLINA</t>
  </si>
  <si>
    <t>M/V MARIA TL</t>
  </si>
  <si>
    <t>M/V MARIGOLD</t>
  </si>
  <si>
    <t>M/V MARINE PEACE</t>
  </si>
  <si>
    <t>M/V MARITIME 19 , ,</t>
  </si>
  <si>
    <t>M/V MARMARA A</t>
  </si>
  <si>
    <t>M/V MASTER ISMAIL</t>
  </si>
  <si>
    <t>M/V MATTHEW</t>
  </si>
  <si>
    <t>M/V MEDI FIRENZE</t>
  </si>
  <si>
    <t>M/V METEORA</t>
  </si>
  <si>
    <t>M/V MIMOZA</t>
  </si>
  <si>
    <t>M/V MODULUS 1</t>
  </si>
  <si>
    <t>M/V MORNING SUN</t>
  </si>
  <si>
    <t>M/V MUMTAZ AMCA</t>
  </si>
  <si>
    <t>M/V MUZAFFER ANA</t>
  </si>
  <si>
    <t>M/V MYKALI</t>
  </si>
  <si>
    <t>M/V NAM PHAT STAR</t>
  </si>
  <si>
    <t>M/V NAZIM BEY</t>
  </si>
  <si>
    <t>M/V NIHAL</t>
  </si>
  <si>
    <t>M/V NIKOS N</t>
  </si>
  <si>
    <t>M/V NIMEX 01</t>
  </si>
  <si>
    <t>M/V OCEAN EVER</t>
  </si>
  <si>
    <t>M/V OCEAN KINGDOM</t>
  </si>
  <si>
    <t>M/V OFMAR</t>
  </si>
  <si>
    <t>M/V OLGA</t>
  </si>
  <si>
    <t>M/V ORCHID</t>
  </si>
  <si>
    <t>M/V PALLADA</t>
  </si>
  <si>
    <t>M/V PEACE STAR</t>
  </si>
  <si>
    <t>M/V PEARL K</t>
  </si>
  <si>
    <t>M/V PHUC HOANG 25</t>
  </si>
  <si>
    <t>M/V PIONEER</t>
  </si>
  <si>
    <t>M/V POLARIS</t>
  </si>
  <si>
    <t>M/V POLARIS MELODY</t>
  </si>
  <si>
    <t>M/V PORTMANN</t>
  </si>
  <si>
    <t>M/V PRASTOS</t>
  </si>
  <si>
    <t>M/V PRIME</t>
  </si>
  <si>
    <t>M/V QUANG ANH 25</t>
  </si>
  <si>
    <t>M/V QUANG DINH 36</t>
  </si>
  <si>
    <t>M/V QUANG MINH 6</t>
  </si>
  <si>
    <t>M/V RAFI</t>
  </si>
  <si>
    <t>M/V REECON EMRE</t>
  </si>
  <si>
    <t>M/V SABRINA 1</t>
  </si>
  <si>
    <t>M/V SANTA KATERINA 1</t>
  </si>
  <si>
    <t>M/V SANTIAGO</t>
  </si>
  <si>
    <t>M/V SARDIS</t>
  </si>
  <si>
    <t>M/V SAYAKA</t>
  </si>
  <si>
    <t>M/V SEA BADGER</t>
  </si>
  <si>
    <t>M/V SEA FALCON</t>
  </si>
  <si>
    <t>M/V SEA JACKAL</t>
  </si>
  <si>
    <t>M/V SEABOARD PACIFIC</t>
  </si>
  <si>
    <t>M/V SEALINK</t>
  </si>
  <si>
    <t>M/V SEI SHIN</t>
  </si>
  <si>
    <t>M/V SHENG MU</t>
  </si>
  <si>
    <t>M/V SHILKA</t>
  </si>
  <si>
    <t>M/V SHIN YANG</t>
  </si>
  <si>
    <t>M/V SIKA</t>
  </si>
  <si>
    <t>M/V SILVER VOYAGER</t>
  </si>
  <si>
    <t>M/V SINOKOR SUNRISE</t>
  </si>
  <si>
    <t>M/V SINOTRADER</t>
  </si>
  <si>
    <t>M/V SM 3</t>
  </si>
  <si>
    <t>M/V SOREN</t>
  </si>
  <si>
    <t>M/V SOTRA</t>
  </si>
  <si>
    <t>M/V SPAN ASIA 5</t>
  </si>
  <si>
    <t>M/V STOLT VOYAGER</t>
  </si>
  <si>
    <t>M/V TAI AN HAI</t>
  </si>
  <si>
    <t>M/V THAI BINH 28</t>
  </si>
  <si>
    <t>M/V THANHTHANHDAT 09</t>
  </si>
  <si>
    <t>M/V THANHTHANHDAT 67</t>
  </si>
  <si>
    <t>M/V TREASURE</t>
  </si>
  <si>
    <t>M/V TREDECIM</t>
  </si>
  <si>
    <t>M/V TRUONG HUNG 18</t>
  </si>
  <si>
    <t>M/V TRUST STAR</t>
  </si>
  <si>
    <t>M/V TUNA</t>
  </si>
  <si>
    <t>M/V TY GLORIA</t>
  </si>
  <si>
    <t>M/V TY IRIS</t>
  </si>
  <si>
    <t>M/V VALERY KOKOV</t>
  </si>
  <si>
    <t>M/V VAN MINH 68</t>
  </si>
  <si>
    <t>M/V VICTORIA 02</t>
  </si>
  <si>
    <t>M/V VIET HAI STAR</t>
  </si>
  <si>
    <t>M/V VIET HUY 09</t>
  </si>
  <si>
    <t>M/V VINALINES STAR</t>
  </si>
  <si>
    <t>M/V VINASHIP OCEAN</t>
  </si>
  <si>
    <t>M/V VINCA</t>
  </si>
  <si>
    <t>M/V WINNER S</t>
  </si>
  <si>
    <t>M/V XUAN HOA 68</t>
  </si>
  <si>
    <t>M/V YALKER</t>
  </si>
  <si>
    <t>M/V YASA TEAM</t>
  </si>
  <si>
    <t>M/V YOUNG JIN</t>
  </si>
  <si>
    <t>M/V YU FENG</t>
  </si>
  <si>
    <t>M/V YUSHO SEVEN</t>
  </si>
  <si>
    <t>M/V ZAFER BEY</t>
  </si>
  <si>
    <t>M/V.CENTRO1</t>
  </si>
  <si>
    <t>M/V.HALIDE</t>
  </si>
  <si>
    <t>M/V.JNS-1</t>
  </si>
  <si>
    <t>M/V.NETSANET</t>
  </si>
  <si>
    <t>M/V:PHU DAT36</t>
  </si>
  <si>
    <t>M/V:VINACOMIN 05</t>
  </si>
  <si>
    <t>M/V:YUAN FU STAR</t>
  </si>
  <si>
    <t>M/VEMINE H</t>
  </si>
  <si>
    <t>M/Y AVANT GARDE</t>
  </si>
  <si>
    <t>M/Y EGERIA</t>
  </si>
  <si>
    <t>M/Y MYSTIC</t>
  </si>
  <si>
    <t>M/Y SUERTE</t>
  </si>
  <si>
    <t>M/Y VOYAGER</t>
  </si>
  <si>
    <t>M\F SUHULET</t>
  </si>
  <si>
    <t>M\T ESHIPS BAINUNAH</t>
  </si>
  <si>
    <t>M\T EVIAPETROL III</t>
  </si>
  <si>
    <t>M\T GEORGIA</t>
  </si>
  <si>
    <t>M\T KORSARO</t>
  </si>
  <si>
    <t>M\T KRONE</t>
  </si>
  <si>
    <t>M\T PROCIDA</t>
  </si>
  <si>
    <t>M\T SELIN-S</t>
  </si>
  <si>
    <t>M\T SIDRA AL KHALEEJ</t>
  </si>
  <si>
    <t>M\T SOFIE THERESA</t>
  </si>
  <si>
    <t>M\T T.GONUL</t>
  </si>
  <si>
    <t>M\V ATLANTIS</t>
  </si>
  <si>
    <t>M\V AYDEMIR BOZTEPE</t>
  </si>
  <si>
    <t>M\V AYSE DOGA</t>
  </si>
  <si>
    <t>M\V BLACK RHINO</t>
  </si>
  <si>
    <t>M\V CELAL AMCA</t>
  </si>
  <si>
    <t>M\V DENIZ</t>
  </si>
  <si>
    <t>M\V ESTIA</t>
  </si>
  <si>
    <t>M\V HOPE</t>
  </si>
  <si>
    <t>M\V KIRAN ANATOLIA</t>
  </si>
  <si>
    <t>LADY SERRA</t>
  </si>
  <si>
    <t>M\V LADY SERRA</t>
  </si>
  <si>
    <t>M\V LAPIS</t>
  </si>
  <si>
    <t>M\V MUAMMER YAGCI</t>
  </si>
  <si>
    <t>M\V NAMO</t>
  </si>
  <si>
    <t>M\V SENORITA</t>
  </si>
  <si>
    <t>M\V SHAYA</t>
  </si>
  <si>
    <t>M\V STAR APEX</t>
  </si>
  <si>
    <t>M\V TENYO</t>
  </si>
  <si>
    <t>M\V XO LION</t>
  </si>
  <si>
    <t>M_V SMART</t>
  </si>
  <si>
    <t>MA CHAN 022</t>
  </si>
  <si>
    <t>MA CHO</t>
  </si>
  <si>
    <t>MA CHUAN 017</t>
  </si>
  <si>
    <t>MA CHUAN 023</t>
  </si>
  <si>
    <t>MA CHUAN 024</t>
  </si>
  <si>
    <t>MA LIAN HAI</t>
  </si>
  <si>
    <t>MA SIK RYONG</t>
  </si>
  <si>
    <t>MA VERONICA</t>
  </si>
  <si>
    <t>MAA SALEHA BEGUM</t>
  </si>
  <si>
    <t>MAA SAMUDA KHATUN</t>
  </si>
  <si>
    <t>MAANIKA</t>
  </si>
  <si>
    <t>MAASBORG</t>
  </si>
  <si>
    <t>MAASEN</t>
  </si>
  <si>
    <t>MAASGRACHT</t>
  </si>
  <si>
    <t>MAASHOLM</t>
  </si>
  <si>
    <t>MAC FALCON</t>
  </si>
  <si>
    <t>MAC KESTREL</t>
  </si>
  <si>
    <t>MACAO</t>
  </si>
  <si>
    <t>MACAW ARROW</t>
  </si>
  <si>
    <t>MACCOA</t>
  </si>
  <si>
    <t>MACHUAN 019</t>
  </si>
  <si>
    <t>MACHUAN 020</t>
  </si>
  <si>
    <t>MACHUAN012</t>
  </si>
  <si>
    <t>MACKINAC BRIDGE</t>
  </si>
  <si>
    <t>MACLEAY</t>
  </si>
  <si>
    <t>MACONDO</t>
  </si>
  <si>
    <t>MACTAN ISLAND</t>
  </si>
  <si>
    <t>MACURU ARROW</t>
  </si>
  <si>
    <t>MADARES</t>
  </si>
  <si>
    <t>MADDY</t>
  </si>
  <si>
    <t>MADEIRA</t>
  </si>
  <si>
    <t>MADEIRENSE 3</t>
  </si>
  <si>
    <t>MADELEINE RICKMERS</t>
  </si>
  <si>
    <t>MADLIN H</t>
  </si>
  <si>
    <t>MADONNA III</t>
  </si>
  <si>
    <t>MADONNA SUN</t>
  </si>
  <si>
    <t>MADRA</t>
  </si>
  <si>
    <t>MADREDEUS</t>
  </si>
  <si>
    <t>MADRID TRADER</t>
  </si>
  <si>
    <t>MADRISA</t>
  </si>
  <si>
    <t>MAEA</t>
  </si>
  <si>
    <t>MAEMI</t>
  </si>
  <si>
    <t>MAEMI II</t>
  </si>
  <si>
    <t>MAEMI PIONEER</t>
  </si>
  <si>
    <t>MAERSK    CLARISSA</t>
  </si>
  <si>
    <t>MAERSK ADRIATIC</t>
  </si>
  <si>
    <t>MAERSK AEGEAN</t>
  </si>
  <si>
    <t>MAERSK ARCTIC</t>
  </si>
  <si>
    <t>MAERSK BARRY</t>
  </si>
  <si>
    <t>MAERSK BEAUFORT</t>
  </si>
  <si>
    <t>MAERSK BELFAST</t>
  </si>
  <si>
    <t>MAERSK BERING</t>
  </si>
  <si>
    <t>MAERSK BLAZER</t>
  </si>
  <si>
    <t>MAERSK BORNEO</t>
  </si>
  <si>
    <t>MAERSK BRIGIT</t>
  </si>
  <si>
    <t>MAERSK BRISTOL</t>
  </si>
  <si>
    <t>MAERSK CAITLIN</t>
  </si>
  <si>
    <t>MAERSK CATHERINE</t>
  </si>
  <si>
    <t>MAERSK CLAIRE</t>
  </si>
  <si>
    <t>MAERSK COLOMBO</t>
  </si>
  <si>
    <t>MAERSK CONNECTOR</t>
  </si>
  <si>
    <t>MAERSK CONVINCER</t>
  </si>
  <si>
    <t>MAERSK CUANZA</t>
  </si>
  <si>
    <t>MAERSK DANUBE</t>
  </si>
  <si>
    <t>MAERSK DELIVERER</t>
  </si>
  <si>
    <t>MAERSK EDGAR</t>
  </si>
  <si>
    <t>MAERSK EDWARD</t>
  </si>
  <si>
    <t>MAERSK ELIZABETH</t>
  </si>
  <si>
    <t>MAERSK ELLEN</t>
  </si>
  <si>
    <t>MAERSK ELLIOT</t>
  </si>
  <si>
    <t>MAERSK ERIK</t>
  </si>
  <si>
    <t>MAERSK ERIN</t>
  </si>
  <si>
    <t>MAERSK ETIENNE</t>
  </si>
  <si>
    <t>MAERSK EUPHRATES</t>
  </si>
  <si>
    <t>MAERSK GANGES</t>
  </si>
  <si>
    <t>MAERSK GUATEMALA</t>
  </si>
  <si>
    <t>MAERSK GUAYAQUIL</t>
  </si>
  <si>
    <t>MAERSK HAKATA</t>
  </si>
  <si>
    <t>MAERSK INDUS</t>
  </si>
  <si>
    <t>MAERSK KALEA</t>
  </si>
  <si>
    <t>MAERSK KARA</t>
  </si>
  <si>
    <t>MAERSK KATALIN</t>
  </si>
  <si>
    <t>MAERSK KATARINA</t>
  </si>
  <si>
    <t>MAERSK KATE</t>
  </si>
  <si>
    <t>MAERSK KAYA</t>
  </si>
  <si>
    <t>MAERSK KIERA</t>
  </si>
  <si>
    <t>MAERSK LOME</t>
  </si>
  <si>
    <t>MAERSK MAGELLAN</t>
  </si>
  <si>
    <t>MAERSK MALAGA</t>
  </si>
  <si>
    <t>MAERSK MARMARA</t>
  </si>
  <si>
    <t>MAERSK MATSUYAMA</t>
  </si>
  <si>
    <t>MAERSK MEDITERRANEAN</t>
  </si>
  <si>
    <t>MAERSK MESSINA</t>
  </si>
  <si>
    <t>MAERSK MICHIGAN</t>
  </si>
  <si>
    <t>MAERSK MIKAGE</t>
  </si>
  <si>
    <t>MAERSK MISAKI</t>
  </si>
  <si>
    <t>MAERSK MISHIMA</t>
  </si>
  <si>
    <t>MAERSK MISSISSIPPI</t>
  </si>
  <si>
    <t>MAERSK MISUMI</t>
  </si>
  <si>
    <t>MAERSK MIYAJIMA</t>
  </si>
  <si>
    <t>MAERSK MIZUSHIMA</t>
  </si>
  <si>
    <t>MAERSK MUROTSU</t>
  </si>
  <si>
    <t>MAERSK NILE</t>
  </si>
  <si>
    <t>MAERSK PEARY</t>
  </si>
  <si>
    <t>MAERSK PELICAN</t>
  </si>
  <si>
    <t>MAERSK PENGUIN</t>
  </si>
  <si>
    <t>MAERSK PETREL</t>
  </si>
  <si>
    <t>MAERSK PIPER</t>
  </si>
  <si>
    <t>MAERSK PRIVILEGE</t>
  </si>
  <si>
    <t>MAERSK PROSPER</t>
  </si>
  <si>
    <t>MAERSK REGENSBURG</t>
  </si>
  <si>
    <t>MAERSK REMLIN</t>
  </si>
  <si>
    <t>MAERSK RHODE ISLAND</t>
  </si>
  <si>
    <t>MAERSK RIESA</t>
  </si>
  <si>
    <t>MAERSK ROSYTH</t>
  </si>
  <si>
    <t>MAERSK ROUBAIX</t>
  </si>
  <si>
    <t>MAERSK SALTORO</t>
  </si>
  <si>
    <t>MAERSK SARAT</t>
  </si>
  <si>
    <t>MAERSK SHAMS</t>
  </si>
  <si>
    <t>MAERSK SIRAC</t>
  </si>
  <si>
    <t>MAERSK SKARSTIND</t>
  </si>
  <si>
    <t>MAERSK STADELHORN</t>
  </si>
  <si>
    <t>MAERSK TACOMA</t>
  </si>
  <si>
    <t>MAERSK TAMPA</t>
  </si>
  <si>
    <t>MAERSK TANGIER</t>
  </si>
  <si>
    <t>MAERSK TEMA</t>
  </si>
  <si>
    <t>MAERSK TIGRIS</t>
  </si>
  <si>
    <t>MAERSK VENTURER</t>
  </si>
  <si>
    <t>MAERSK VOYAGER</t>
  </si>
  <si>
    <t>MAERSK WARSAW</t>
  </si>
  <si>
    <t>MAERSK WILMINGTON</t>
  </si>
  <si>
    <t>MAESTRO</t>
  </si>
  <si>
    <t>MAESTRO   NIYAZI</t>
  </si>
  <si>
    <t>MAESTRO DIAMOND</t>
  </si>
  <si>
    <t>MAESTRO LION</t>
  </si>
  <si>
    <t>MAESTRO OCEAN</t>
  </si>
  <si>
    <t>MAESTRO PEARL</t>
  </si>
  <si>
    <t>MAESTRO SEA</t>
  </si>
  <si>
    <t>MAESTRO SUN</t>
  </si>
  <si>
    <t>MAESTRO TIGER</t>
  </si>
  <si>
    <t>MAESTRO UNIVERSE</t>
  </si>
  <si>
    <t>MAETIGA</t>
  </si>
  <si>
    <t>MAFRAQ</t>
  </si>
  <si>
    <t>MAG BRIDE</t>
  </si>
  <si>
    <t>MAG PEARL</t>
  </si>
  <si>
    <t>MAGDA D</t>
  </si>
  <si>
    <t>MAGDA P</t>
  </si>
  <si>
    <t>MAGDALENA</t>
  </si>
  <si>
    <t>MAGDALENA OLDENDORFF</t>
  </si>
  <si>
    <t>MAGDRAGON II</t>
  </si>
  <si>
    <t>MAGE</t>
  </si>
  <si>
    <t>MAGELANA</t>
  </si>
  <si>
    <t>MAGELANOS</t>
  </si>
  <si>
    <t>MAGELLAN ENDEAVOUR</t>
  </si>
  <si>
    <t>MAGIA</t>
  </si>
  <si>
    <t>MAGIC DUBA</t>
  </si>
  <si>
    <t>MAGIC ORIENT</t>
  </si>
  <si>
    <t>MAGIC STAR</t>
  </si>
  <si>
    <t>MAGIC STRIKER</t>
  </si>
  <si>
    <t>MAGIC VICTORIA</t>
  </si>
  <si>
    <t>MAGNATE</t>
  </si>
  <si>
    <t>MAGNIFICA</t>
  </si>
  <si>
    <t>MAGNOLIA ACE</t>
  </si>
  <si>
    <t>MAGNOLIA SEAWAYS</t>
  </si>
  <si>
    <t>MAGNOLIAMAR PSV</t>
  </si>
  <si>
    <t>MAGNUM ENERGY</t>
  </si>
  <si>
    <t>MAGNUM FORCE</t>
  </si>
  <si>
    <t>MAGNUM FORTUNE</t>
  </si>
  <si>
    <t>MAGNUM OPUS</t>
  </si>
  <si>
    <t>MAGNUM POWER</t>
  </si>
  <si>
    <t>MAGNUS F</t>
  </si>
  <si>
    <t>MAGNUS OLDENDORFF</t>
  </si>
  <si>
    <t>MAGPIE SW</t>
  </si>
  <si>
    <t>MAGSENGER 1</t>
  </si>
  <si>
    <t>MAGSENGER 10</t>
  </si>
  <si>
    <t>MAGSENGER 11</t>
  </si>
  <si>
    <t>MAGSENGER 12</t>
  </si>
  <si>
    <t>MAGSENGER 16</t>
  </si>
  <si>
    <t>MAGSENGER 18</t>
  </si>
  <si>
    <t>MAGSENGER 19</t>
  </si>
  <si>
    <t>MAGSENGER 2</t>
  </si>
  <si>
    <t>MAGSENGER 6</t>
  </si>
  <si>
    <t>MAGSENGER 8</t>
  </si>
  <si>
    <t>MAGSENGER 9</t>
  </si>
  <si>
    <t>MAGTRANS I</t>
  </si>
  <si>
    <t>MAGURO</t>
  </si>
  <si>
    <t>MAGWAY</t>
  </si>
  <si>
    <t>MAHA AARTI</t>
  </si>
  <si>
    <t>MAHA ANOSHA</t>
  </si>
  <si>
    <t>MAHADAH SILVER</t>
  </si>
  <si>
    <t>MAHAN</t>
  </si>
  <si>
    <t>MAHAN 8</t>
  </si>
  <si>
    <t>MAHANADI SPIRIT</t>
  </si>
  <si>
    <t>MAHARAJ</t>
  </si>
  <si>
    <t>MAHARSHI BHARDWAJ</t>
  </si>
  <si>
    <t>MAHARSHI DEVATREYA</t>
  </si>
  <si>
    <t>MAHARSHI MAHATREYA</t>
  </si>
  <si>
    <t>MAHARSHI SHUBHATREYA</t>
  </si>
  <si>
    <t>MAHARSHI VAMADEVA</t>
  </si>
  <si>
    <t>MAHITIS</t>
  </si>
  <si>
    <t>MAHMUT SAKA</t>
  </si>
  <si>
    <t>MAHNAM</t>
  </si>
  <si>
    <t>MAHO CORAL</t>
  </si>
  <si>
    <t>MAHONI</t>
  </si>
  <si>
    <t>MAHRSHI KRISHNATREYA</t>
  </si>
  <si>
    <t>MAI LEHMANN</t>
  </si>
  <si>
    <t>MAIDEN ALPHA</t>
  </si>
  <si>
    <t>MAIDEN EAST</t>
  </si>
  <si>
    <t>MAIDEN ENERGY</t>
  </si>
  <si>
    <t>MAIDEN STANDARD</t>
  </si>
  <si>
    <t>MAIDEN TARGET</t>
  </si>
  <si>
    <t>MAIDEN TIDE</t>
  </si>
  <si>
    <t>MAIDEN VOYAGE</t>
  </si>
  <si>
    <t>MAIDO</t>
  </si>
  <si>
    <t>MAIKE</t>
  </si>
  <si>
    <t>MAIN VII</t>
  </si>
  <si>
    <t>MAINE DREAM</t>
  </si>
  <si>
    <t>MAINEBORG</t>
  </si>
  <si>
    <t>MAINGAS</t>
  </si>
  <si>
    <t>MAINPORT CEDAR</t>
  </si>
  <si>
    <t>MAINPORT PINE</t>
  </si>
  <si>
    <t>MAIOR</t>
  </si>
  <si>
    <t>MAIPO RIVER</t>
  </si>
  <si>
    <t>MAIRA XL</t>
  </si>
  <si>
    <t>MAIRAKI</t>
  </si>
  <si>
    <t>MAIROULI</t>
  </si>
  <si>
    <t>MAISA</t>
  </si>
  <si>
    <t>MAISTROS</t>
  </si>
  <si>
    <t>MAITACA ARROW</t>
  </si>
  <si>
    <t>MAITHILI</t>
  </si>
  <si>
    <t>MAIZURU BENTEN</t>
  </si>
  <si>
    <t>MAIZURU BISHAMON</t>
  </si>
  <si>
    <t>MAIZURU DAIKOKU</t>
  </si>
  <si>
    <t>MAIZURU KICHIJO</t>
  </si>
  <si>
    <t>MAJA</t>
  </si>
  <si>
    <t>MAJA BLANCA</t>
  </si>
  <si>
    <t>MAJA CLASSEN</t>
  </si>
  <si>
    <t>MAJED AND RANDY</t>
  </si>
  <si>
    <t>MAJESTIC</t>
  </si>
  <si>
    <t>MAJESTIC PESCADORES</t>
  </si>
  <si>
    <t>MAJESTIC SKY</t>
  </si>
  <si>
    <t>MAJESTY</t>
  </si>
  <si>
    <t>MAJOR</t>
  </si>
  <si>
    <t>MAJORCA</t>
  </si>
  <si>
    <t>MAJORQUE</t>
  </si>
  <si>
    <t>MAJULAH SINGAPURA</t>
  </si>
  <si>
    <t>MAJULAH SIRIUS</t>
  </si>
  <si>
    <t>MAKA FRANZ</t>
  </si>
  <si>
    <t>MAKARIOS</t>
  </si>
  <si>
    <t>MAKBULE ANA</t>
  </si>
  <si>
    <t>MAKENITA H</t>
  </si>
  <si>
    <t>MAKHAMBET</t>
  </si>
  <si>
    <t>MALACHITE</t>
  </si>
  <si>
    <t>MALAGA</t>
  </si>
  <si>
    <t>MALAKAND</t>
  </si>
  <si>
    <t>MALATHI</t>
  </si>
  <si>
    <t>MALAVIYA 24</t>
  </si>
  <si>
    <t>MALAVIYA ONE</t>
  </si>
  <si>
    <t>MALAVIYA TWENTY ONE</t>
  </si>
  <si>
    <t>MALBEC</t>
  </si>
  <si>
    <t>MALENA</t>
  </si>
  <si>
    <t>MALHARI</t>
  </si>
  <si>
    <t>MALI ROSE</t>
  </si>
  <si>
    <t>MALIAU</t>
  </si>
  <si>
    <t>MALINDI</t>
  </si>
  <si>
    <t>MALINSKA</t>
  </si>
  <si>
    <t>MALK M</t>
  </si>
  <si>
    <t>MALLIA</t>
  </si>
  <si>
    <t>MALMNES</t>
  </si>
  <si>
    <t>MALMO</t>
  </si>
  <si>
    <t>MALOYA</t>
  </si>
  <si>
    <t>MALTE B</t>
  </si>
  <si>
    <t>MALTE RAMBOW</t>
  </si>
  <si>
    <t>MALTO HOPE</t>
  </si>
  <si>
    <t>MALU TRADER</t>
  </si>
  <si>
    <t>MALUKU PALM</t>
  </si>
  <si>
    <t>MALVA H</t>
  </si>
  <si>
    <t>MALVA888</t>
  </si>
  <si>
    <t>MAMBA B</t>
  </si>
  <si>
    <t>MAMBO</t>
  </si>
  <si>
    <t>MAMMOTH ELEVATOR</t>
  </si>
  <si>
    <t>MAMO</t>
  </si>
  <si>
    <t>MAMOLA DEFENDER</t>
  </si>
  <si>
    <t>MAMOLA MELODY</t>
  </si>
  <si>
    <t>MAMOLA RELIANCE</t>
  </si>
  <si>
    <t>MAMPU 1</t>
  </si>
  <si>
    <t>MAMRY</t>
  </si>
  <si>
    <t>MAN EI</t>
  </si>
  <si>
    <t>MAN JIANG HAI</t>
  </si>
  <si>
    <t>MAN LI</t>
  </si>
  <si>
    <t>MAN YANG JUN 2</t>
  </si>
  <si>
    <t>MANA</t>
  </si>
  <si>
    <t>MANAMAN V</t>
  </si>
  <si>
    <t>MANAR M</t>
  </si>
  <si>
    <t>MANAS</t>
  </si>
  <si>
    <t>MANASOTA</t>
  </si>
  <si>
    <t>MANASSA</t>
  </si>
  <si>
    <t>MANBARRIN</t>
  </si>
  <si>
    <t>MANCHESTER BRIDGE</t>
  </si>
  <si>
    <t>MANCHUNG1</t>
  </si>
  <si>
    <t>MANDARIN</t>
  </si>
  <si>
    <t>MANDARIN ARROW</t>
  </si>
  <si>
    <t>MANDARIN CHINA</t>
  </si>
  <si>
    <t>MANDARIN CROWN</t>
  </si>
  <si>
    <t>MANDARIN EAGLE</t>
  </si>
  <si>
    <t>MANDARIN FORTUNE</t>
  </si>
  <si>
    <t>MANDARIN GLORY</t>
  </si>
  <si>
    <t>MANDARIN GRACE</t>
  </si>
  <si>
    <t>MANDARIN HANTONG</t>
  </si>
  <si>
    <t>MANDARIN NOBLE</t>
  </si>
  <si>
    <t>MANDARIN OCEAN</t>
  </si>
  <si>
    <t>MANDARIN PHOENIX</t>
  </si>
  <si>
    <t>MANDARIN RIVER</t>
  </si>
  <si>
    <t>MANDARIN SINGAPORE</t>
  </si>
  <si>
    <t>MANDARIN SKY</t>
  </si>
  <si>
    <t>MANDARIN TRADER</t>
  </si>
  <si>
    <t>MANDIRI TUJUH</t>
  </si>
  <si>
    <t>MANDONA</t>
  </si>
  <si>
    <t>MANDOUDI</t>
  </si>
  <si>
    <t>MANDRAGA</t>
  </si>
  <si>
    <t>MANDRIAO</t>
  </si>
  <si>
    <t>MANEADOR</t>
  </si>
  <si>
    <t>MANERVA</t>
  </si>
  <si>
    <t>MANGAN TRADER I</t>
  </si>
  <si>
    <t>MANGAN TRADER II</t>
  </si>
  <si>
    <t>MANGAN TRADER III</t>
  </si>
  <si>
    <t>MANGARD</t>
  </si>
  <si>
    <t>MANGAS</t>
  </si>
  <si>
    <t>MANGIUM</t>
  </si>
  <si>
    <t>MANHATTAN BRIDGE</t>
  </si>
  <si>
    <t>MANIFESTO</t>
  </si>
  <si>
    <t>MANITOBA</t>
  </si>
  <si>
    <t>MANITOULIN</t>
  </si>
  <si>
    <t>MANIZALES</t>
  </si>
  <si>
    <t>MANNA</t>
  </si>
  <si>
    <t>MANNING</t>
  </si>
  <si>
    <t>MANON</t>
  </si>
  <si>
    <t>MANSOUR.M</t>
  </si>
  <si>
    <t>MANTA</t>
  </si>
  <si>
    <t>MANTA RAY</t>
  </si>
  <si>
    <t>MANUELA</t>
  </si>
  <si>
    <t>MANUELA BOTTIGLIERI</t>
  </si>
  <si>
    <t>MANUELA E</t>
  </si>
  <si>
    <t>MANUELA SAENZ</t>
  </si>
  <si>
    <t>MANULANI</t>
  </si>
  <si>
    <t>MANY TWO</t>
  </si>
  <si>
    <t>MANYO MARU</t>
  </si>
  <si>
    <t>MANYOSHI MARU</t>
  </si>
  <si>
    <t>MANZONI</t>
  </si>
  <si>
    <t>MAO FENG 8</t>
  </si>
  <si>
    <t>MAO XIN</t>
  </si>
  <si>
    <t>MAOHI</t>
  </si>
  <si>
    <t>MAOXIN</t>
  </si>
  <si>
    <t>MAPINDUZI II</t>
  </si>
  <si>
    <t>MAPLE</t>
  </si>
  <si>
    <t>MAPLE 3</t>
  </si>
  <si>
    <t>MAPLE AMBITION</t>
  </si>
  <si>
    <t>MAPLE CROWN</t>
  </si>
  <si>
    <t>MAPLE CRYSTAL</t>
  </si>
  <si>
    <t>MAPLE DRACO</t>
  </si>
  <si>
    <t>MAPLE EXPRESS</t>
  </si>
  <si>
    <t>MAPLE FORTITUDE</t>
  </si>
  <si>
    <t>MAPLE FORTUNE</t>
  </si>
  <si>
    <t>MAPLE GLORY</t>
  </si>
  <si>
    <t>MAPLE GROVE</t>
  </si>
  <si>
    <t>MAPLE HARMONY</t>
  </si>
  <si>
    <t>MAPLE INGRID</t>
  </si>
  <si>
    <t>MAPLE ISLAND</t>
  </si>
  <si>
    <t>MAPLE MIGHTY</t>
  </si>
  <si>
    <t>MAPLE OCEAN</t>
  </si>
  <si>
    <t>MAPLE OPAL</t>
  </si>
  <si>
    <t>MAPLE PEARL</t>
  </si>
  <si>
    <t>MAPLE PIA</t>
  </si>
  <si>
    <t>MAPLE PIONEER</t>
  </si>
  <si>
    <t>MAPLE RUBY</t>
  </si>
  <si>
    <t>MAPLE STAR</t>
  </si>
  <si>
    <t>MAPLEGLEN</t>
  </si>
  <si>
    <t>MAR</t>
  </si>
  <si>
    <t>MAR ADRIANA</t>
  </si>
  <si>
    <t>MAR B</t>
  </si>
  <si>
    <t>MAR BIANCO</t>
  </si>
  <si>
    <t>MAR CAMINO</t>
  </si>
  <si>
    <t>MAR DANIELA</t>
  </si>
  <si>
    <t>MAR DE CORTES</t>
  </si>
  <si>
    <t>MAR ELENA I</t>
  </si>
  <si>
    <t>MAR MARIA</t>
  </si>
  <si>
    <t>MAR9TINA</t>
  </si>
  <si>
    <t>MARA</t>
  </si>
  <si>
    <t>MARA LAKE</t>
  </si>
  <si>
    <t>MARACAS BAY</t>
  </si>
  <si>
    <t>MARAKI</t>
  </si>
  <si>
    <t>MARAKI  II</t>
  </si>
  <si>
    <t>MARAN CLEO</t>
  </si>
  <si>
    <t>MARAN GAS ACHILLES</t>
  </si>
  <si>
    <t>MARAN GAS ALEXANDRIA</t>
  </si>
  <si>
    <t>MARAN GAS DELPHI</t>
  </si>
  <si>
    <t>MARAN GAS EFESSOS</t>
  </si>
  <si>
    <t>MARAN GAS LINDOS</t>
  </si>
  <si>
    <t>MARAN GAS MYSTRAS</t>
  </si>
  <si>
    <t>MARAN GAS SPARTA</t>
  </si>
  <si>
    <t>MARAN GAS TROY</t>
  </si>
  <si>
    <t>MARAN TAURUS</t>
  </si>
  <si>
    <t>MARAS</t>
  </si>
  <si>
    <t>MARATHA PARAMOUNT</t>
  </si>
  <si>
    <t>MARATHA PRESTIGE</t>
  </si>
  <si>
    <t>MARATHA PRIDE</t>
  </si>
  <si>
    <t>MARATHA PROMISE</t>
  </si>
  <si>
    <t>MARATHA PROVIDENCE</t>
  </si>
  <si>
    <t>MARATON</t>
  </si>
  <si>
    <t>MARAWWAH</t>
  </si>
  <si>
    <t>MARBACAN</t>
  </si>
  <si>
    <t>MARBELLA</t>
  </si>
  <si>
    <t>MARBIOKO</t>
  </si>
  <si>
    <t>MARC</t>
  </si>
  <si>
    <t>MARC-ANDRE</t>
  </si>
  <si>
    <t>MARCAVIANA</t>
  </si>
  <si>
    <t>MARCEL</t>
  </si>
  <si>
    <t>MARCHEN MAERSK</t>
  </si>
  <si>
    <t>MARCHICORA</t>
  </si>
  <si>
    <t>MARCIANA</t>
  </si>
  <si>
    <t>MARCILIO DIAS</t>
  </si>
  <si>
    <t>MARCO STAR.</t>
  </si>
  <si>
    <t>MARCOLORADO</t>
  </si>
  <si>
    <t>MARCONNECTICUT</t>
  </si>
  <si>
    <t>MARCOS</t>
  </si>
  <si>
    <t>MARCOS DIAS</t>
  </si>
  <si>
    <t>MARDI GRAS</t>
  </si>
  <si>
    <t>MARDINIK</t>
  </si>
  <si>
    <t>MARE</t>
  </si>
  <si>
    <t>MARE ACTION</t>
  </si>
  <si>
    <t>MARE AMBASSADOR</t>
  </si>
  <si>
    <t>MARE ATLANTIC</t>
  </si>
  <si>
    <t>MARE BALTIC</t>
  </si>
  <si>
    <t>MARE CARIBBEAN</t>
  </si>
  <si>
    <t>MARE CELESTE</t>
  </si>
  <si>
    <t>MARE CRISTALLO</t>
  </si>
  <si>
    <t>MARE DI GENOVA</t>
  </si>
  <si>
    <t>MARE DI VENEZIA</t>
  </si>
  <si>
    <t>MARE DIAMANTE</t>
  </si>
  <si>
    <t>MARE DORO</t>
  </si>
  <si>
    <t>MARE FORUM</t>
  </si>
  <si>
    <t>MARE GRIGIO</t>
  </si>
  <si>
    <t>MARE LILLA</t>
  </si>
  <si>
    <t>MARE SICULUM</t>
  </si>
  <si>
    <t>MARE TRACER</t>
  </si>
  <si>
    <t>MARE TRADER</t>
  </si>
  <si>
    <t>MARE TRANSPORTER</t>
  </si>
  <si>
    <t>MARE TRAVELLER</t>
  </si>
  <si>
    <t>MARE VERDE</t>
  </si>
  <si>
    <t>MAREGAS</t>
  </si>
  <si>
    <t>MAREMKA</t>
  </si>
  <si>
    <t>MAREN</t>
  </si>
  <si>
    <t>MAREN BULKER</t>
  </si>
  <si>
    <t>MAREN MAERSK</t>
  </si>
  <si>
    <t>MAREN S</t>
  </si>
  <si>
    <t>MAREX EXPRESS</t>
  </si>
  <si>
    <t>MAREX NOA</t>
  </si>
  <si>
    <t>MARFAAM</t>
  </si>
  <si>
    <t>MARFRET NIOLON</t>
  </si>
  <si>
    <t>MARGARET</t>
  </si>
  <si>
    <t>MARGARET SW</t>
  </si>
  <si>
    <t>MARGARETHA</t>
  </si>
  <si>
    <t>MARGARETHA 1</t>
  </si>
  <si>
    <t>MARGARITA</t>
  </si>
  <si>
    <t>MARGO</t>
  </si>
  <si>
    <t>MARGRET OLDENDORFF</t>
  </si>
  <si>
    <t>MARGRETE</t>
  </si>
  <si>
    <t>MARGRETHE MAERSK</t>
  </si>
  <si>
    <t>MARGUERITA</t>
  </si>
  <si>
    <t>MARGUERITE</t>
  </si>
  <si>
    <t>MARI UGLAND</t>
  </si>
  <si>
    <t>MARIA A.ANGELICOUSSI</t>
  </si>
  <si>
    <t>MARIA COSULICH</t>
  </si>
  <si>
    <t>MARIA CRISTINA RIZZO</t>
  </si>
  <si>
    <t>MARIA D</t>
  </si>
  <si>
    <t>MARIA DEL CARMEN III</t>
  </si>
  <si>
    <t>MARIA DEL CARMEN VI</t>
  </si>
  <si>
    <t>MARIA DEL MAR I</t>
  </si>
  <si>
    <t>MARIA DESGAGNES</t>
  </si>
  <si>
    <t>MARIA ELISE</t>
  </si>
  <si>
    <t>MARIA EMILIA LV</t>
  </si>
  <si>
    <t>MARIA ERIKA</t>
  </si>
  <si>
    <t>MARIA G.O</t>
  </si>
  <si>
    <t>MARIA I</t>
  </si>
  <si>
    <t>MARIA INDIA</t>
  </si>
  <si>
    <t>MARIA K</t>
  </si>
  <si>
    <t>MARIA L</t>
  </si>
  <si>
    <t>MARIA LAURA</t>
  </si>
  <si>
    <t>MARIA LAURA PREM</t>
  </si>
  <si>
    <t>MARIA M</t>
  </si>
  <si>
    <t>MARIA MARIA</t>
  </si>
  <si>
    <t>MARIA P</t>
  </si>
  <si>
    <t>MARIA QUEEN</t>
  </si>
  <si>
    <t>MARIA STAR</t>
  </si>
  <si>
    <t>MARIA THE FIRST</t>
  </si>
  <si>
    <t>MARIA THEO</t>
  </si>
  <si>
    <t>MARIA V. LIVANOS</t>
  </si>
  <si>
    <t>MARIA VICTORIA V</t>
  </si>
  <si>
    <t>MARIA_M</t>
  </si>
  <si>
    <t>MARIABURG</t>
  </si>
  <si>
    <t>MARIANA</t>
  </si>
  <si>
    <t>MARIANN</t>
  </si>
  <si>
    <t>MARIANNA</t>
  </si>
  <si>
    <t>MARIANNE</t>
  </si>
  <si>
    <t>MARIANNE DANICA</t>
  </si>
  <si>
    <t>MARIANNE KIRK</t>
  </si>
  <si>
    <t>MARIANNE STOEGER</t>
  </si>
  <si>
    <t>MARIANO ABASOLO</t>
  </si>
  <si>
    <t>MARIBEL</t>
  </si>
  <si>
    <t>MARICHRISTINA</t>
  </si>
  <si>
    <t>MARIDA MAGNOLIA</t>
  </si>
  <si>
    <t>MARIDA MELISSA</t>
  </si>
  <si>
    <t>MARIDA MULBERRY</t>
  </si>
  <si>
    <t>MARIDIVE 235</t>
  </si>
  <si>
    <t>MARIDIVE 510</t>
  </si>
  <si>
    <t>MARIDIVE 518</t>
  </si>
  <si>
    <t>MARIDIVE 519</t>
  </si>
  <si>
    <t>MARIDIVE 521</t>
  </si>
  <si>
    <t>MARIDIVE 522</t>
  </si>
  <si>
    <t>MARIDIVE703</t>
  </si>
  <si>
    <t>MARIDIVE94</t>
  </si>
  <si>
    <t>MARIDIVECONSTRUCTOR</t>
  </si>
  <si>
    <t>MARIE</t>
  </si>
  <si>
    <t>MARIE GRACE</t>
  </si>
  <si>
    <t>MARIE KIRK</t>
  </si>
  <si>
    <t>MARIE LEHMANN</t>
  </si>
  <si>
    <t>MARIE S</t>
  </si>
  <si>
    <t>MARIELA</t>
  </si>
  <si>
    <t>MARIELLA BOTTIGLIERI</t>
  </si>
  <si>
    <t>MARIELLE BOLTEN</t>
  </si>
  <si>
    <t>MARIETJE ANDREA</t>
  </si>
  <si>
    <t>MARIETJE DEBORAH</t>
  </si>
  <si>
    <t>MARIETJE MARSILLA</t>
  </si>
  <si>
    <t>MARIETJE NORA</t>
  </si>
  <si>
    <t>MARIGOLA</t>
  </si>
  <si>
    <t>MARIGOULA</t>
  </si>
  <si>
    <t>MARIJEANNIE</t>
  </si>
  <si>
    <t>MARIKANA</t>
  </si>
  <si>
    <t>MARILEE</t>
  </si>
  <si>
    <t>MARILIA</t>
  </si>
  <si>
    <t>MARILINE</t>
  </si>
  <si>
    <t>MARILOULA</t>
  </si>
  <si>
    <t>MARILYN M</t>
  </si>
  <si>
    <t>MARIMAR GAS</t>
  </si>
  <si>
    <t>MARIMO</t>
  </si>
  <si>
    <t>MARIN</t>
  </si>
  <si>
    <t>MARINA</t>
  </si>
  <si>
    <t>MARINA AMBER</t>
  </si>
  <si>
    <t>MARINA AZZURRA</t>
  </si>
  <si>
    <t>MARINA F</t>
  </si>
  <si>
    <t>MARINA K</t>
  </si>
  <si>
    <t>MARINA L</t>
  </si>
  <si>
    <t>MARINA LOBRA</t>
  </si>
  <si>
    <t>MARINA PACFIC 2</t>
  </si>
  <si>
    <t>MARINA PICCOLA</t>
  </si>
  <si>
    <t>MARINA R</t>
  </si>
  <si>
    <t>MARINDA</t>
  </si>
  <si>
    <t>MARINE    VENUS</t>
  </si>
  <si>
    <t>MARINE  RUBY</t>
  </si>
  <si>
    <t>MARINE ACE</t>
  </si>
  <si>
    <t>MARINE ALLIANCE</t>
  </si>
  <si>
    <t>MARINE AMBER</t>
  </si>
  <si>
    <t>MARINE BLUE</t>
  </si>
  <si>
    <t>MARINE CHAMPION</t>
  </si>
  <si>
    <t>MARINE CHEMIST</t>
  </si>
  <si>
    <t>MARINE CRYSTAL</t>
  </si>
  <si>
    <t>MARINE DIAMOND</t>
  </si>
  <si>
    <t>MARINE DIGNITY</t>
  </si>
  <si>
    <t>MARINE EMERALD</t>
  </si>
  <si>
    <t>MARINE EXPRESS</t>
  </si>
  <si>
    <t>MARINE FOCUS</t>
  </si>
  <si>
    <t>MARINE HONOUR</t>
  </si>
  <si>
    <t>MARINE HORNBILL</t>
  </si>
  <si>
    <t>MARINE ISTA</t>
  </si>
  <si>
    <t>MARINE JADE</t>
  </si>
  <si>
    <t>MARINE JEWEL</t>
  </si>
  <si>
    <t>MARINE KING</t>
  </si>
  <si>
    <t>MARINE KINGSLY</t>
  </si>
  <si>
    <t>MARINE LEGEND JR</t>
  </si>
  <si>
    <t>MARINE LIBERTY</t>
  </si>
  <si>
    <t>MARINE MATRIX</t>
  </si>
  <si>
    <t>MARINE NOEL</t>
  </si>
  <si>
    <t>MARINE ONE</t>
  </si>
  <si>
    <t>MARINE ONYX</t>
  </si>
  <si>
    <t>MARINE ORACLE</t>
  </si>
  <si>
    <t>MARINE PARTNER</t>
  </si>
  <si>
    <t>MARINE POWER</t>
  </si>
  <si>
    <t>MARINE PRESTIGE</t>
  </si>
  <si>
    <t>MARINE PRINCE</t>
  </si>
  <si>
    <t>MARINE PRIORITY</t>
  </si>
  <si>
    <t>MARINE PROMISE</t>
  </si>
  <si>
    <t>MARINE PROSPER</t>
  </si>
  <si>
    <t>MARINE PROTECTOR</t>
  </si>
  <si>
    <t>MARINE RELIANCE</t>
  </si>
  <si>
    <t>MARINE TALENT</t>
  </si>
  <si>
    <t>MARINE TOPAZ</t>
  </si>
  <si>
    <t>MARINE_STARS</t>
  </si>
  <si>
    <t>MARINECO MARIAH</t>
  </si>
  <si>
    <t>MARINECO THUNDERBIRD</t>
  </si>
  <si>
    <t>MARINER</t>
  </si>
  <si>
    <t>MARINER A</t>
  </si>
  <si>
    <t>MARINER J</t>
  </si>
  <si>
    <t>MARINEX</t>
  </si>
  <si>
    <t>MARINOIL-02</t>
  </si>
  <si>
    <t>MARINOR</t>
  </si>
  <si>
    <t>MARINOULA</t>
  </si>
  <si>
    <t>MARIO</t>
  </si>
  <si>
    <t>MARIO PRIMO</t>
  </si>
  <si>
    <t>MARIOLINA DE CARLINI</t>
  </si>
  <si>
    <t>MARION ACE</t>
  </si>
  <si>
    <t>MARIOS</t>
  </si>
  <si>
    <t>MARIOS G</t>
  </si>
  <si>
    <t>MARIPERLA</t>
  </si>
  <si>
    <t>MARIPOSA</t>
  </si>
  <si>
    <t>MARISA N.</t>
  </si>
  <si>
    <t>MARIT</t>
  </si>
  <si>
    <t>MARIT MAERSK</t>
  </si>
  <si>
    <t>MARITEA</t>
  </si>
  <si>
    <t>MARITEC</t>
  </si>
  <si>
    <t>MARITIM KENCANA</t>
  </si>
  <si>
    <t>MARITIM TRANS</t>
  </si>
  <si>
    <t>MARITIME  VANESSA</t>
  </si>
  <si>
    <t>MARITIME 01</t>
  </si>
  <si>
    <t>MARITIME 09</t>
  </si>
  <si>
    <t>MARITIME CENTURY</t>
  </si>
  <si>
    <t>MARITIME CHAMPION</t>
  </si>
  <si>
    <t>MARITIME COACTION</t>
  </si>
  <si>
    <t>MARITIME DINAR</t>
  </si>
  <si>
    <t>MARITIME EMERALD</t>
  </si>
  <si>
    <t>MARITIME FAITH</t>
  </si>
  <si>
    <t>MARITIME FIDELITY</t>
  </si>
  <si>
    <t>MARITIME FORTUNE</t>
  </si>
  <si>
    <t>MARITIME GISELA</t>
  </si>
  <si>
    <t>MARITIME HARESHIO</t>
  </si>
  <si>
    <t>MARITIME HARMONY</t>
  </si>
  <si>
    <t>MARITIME KELLY ANNE</t>
  </si>
  <si>
    <t>MARITIME KING</t>
  </si>
  <si>
    <t>MARITIME LIJIANG</t>
  </si>
  <si>
    <t>MARITIME LIRA</t>
  </si>
  <si>
    <t>MARITIME LONGEVITY</t>
  </si>
  <si>
    <t>MARITIME NEWANDA</t>
  </si>
  <si>
    <t>MARITIME NORDIC</t>
  </si>
  <si>
    <t>MARITIME NORTH</t>
  </si>
  <si>
    <t>MARITIME POWER</t>
  </si>
  <si>
    <t>MARITIME PROSPERITY</t>
  </si>
  <si>
    <t>MARITIME RIYAL</t>
  </si>
  <si>
    <t>MARITIME ROSEMARY</t>
  </si>
  <si>
    <t>MARITIME SETOSHIO</t>
  </si>
  <si>
    <t>MARITIME SUZANNE</t>
  </si>
  <si>
    <t>MARITIME TABONEO</t>
  </si>
  <si>
    <t>MARITIME TUNTIGA</t>
  </si>
  <si>
    <t>MARITIME UNITY</t>
  </si>
  <si>
    <t>MARITIME VICTORY</t>
  </si>
  <si>
    <t>MARITIME YUAN</t>
  </si>
  <si>
    <t>MARITINA</t>
  </si>
  <si>
    <t>MARITSA N.P</t>
  </si>
  <si>
    <t>MARIVICTORIA</t>
  </si>
  <si>
    <t>MARIWIT</t>
  </si>
  <si>
    <t>MARIYA MORAN</t>
  </si>
  <si>
    <t>MARIZA</t>
  </si>
  <si>
    <t>MARJAN_E_KISH_1</t>
  </si>
  <si>
    <t>MARJATTA</t>
  </si>
  <si>
    <t>MARJATTA P</t>
  </si>
  <si>
    <t>MARJORIE C.</t>
  </si>
  <si>
    <t>MARK C</t>
  </si>
  <si>
    <t>MARKBORG</t>
  </si>
  <si>
    <t>MARKMAN</t>
  </si>
  <si>
    <t>MARKUS</t>
  </si>
  <si>
    <t>MARLA</t>
  </si>
  <si>
    <t>MARLENE D'AMATO</t>
  </si>
  <si>
    <t>MARLENE OLDENDORFF</t>
  </si>
  <si>
    <t>MARLERA</t>
  </si>
  <si>
    <t>MARLEY</t>
  </si>
  <si>
    <t>MARLIN</t>
  </si>
  <si>
    <t>MARLIN 8</t>
  </si>
  <si>
    <t>MARLIN 88</t>
  </si>
  <si>
    <t>MARLIN AMBER</t>
  </si>
  <si>
    <t>MARLIN AMETHYST</t>
  </si>
  <si>
    <t>MARLIN AMETRINE</t>
  </si>
  <si>
    <t>MARLIN AMMOLITE</t>
  </si>
  <si>
    <t>MARLIN AVENTURINE</t>
  </si>
  <si>
    <t>MARLIN DUA</t>
  </si>
  <si>
    <t>MARLIN EMPAT</t>
  </si>
  <si>
    <t>MARLIN SATU</t>
  </si>
  <si>
    <t>MARLIN TIGA</t>
  </si>
  <si>
    <t>MARMACTAN</t>
  </si>
  <si>
    <t>MARMAKIRA</t>
  </si>
  <si>
    <t>MARMARA</t>
  </si>
  <si>
    <t>MARMARA MARINER</t>
  </si>
  <si>
    <t>MARMAUI</t>
  </si>
  <si>
    <t>MARMED</t>
  </si>
  <si>
    <t>MARMOLOKAI</t>
  </si>
  <si>
    <t>MARMORHOLM</t>
  </si>
  <si>
    <t>MARNE</t>
  </si>
  <si>
    <t>MAROLA</t>
  </si>
  <si>
    <t>MARONI</t>
  </si>
  <si>
    <t>MAROUDIO</t>
  </si>
  <si>
    <t>MAROULIO  S</t>
  </si>
  <si>
    <t>MARPESSA</t>
  </si>
  <si>
    <t>MARQUIS DE PRIE</t>
  </si>
  <si>
    <t>MARRY-S</t>
  </si>
  <si>
    <t>MARS</t>
  </si>
  <si>
    <t>MARSCHENLAND</t>
  </si>
  <si>
    <t>MARSDEN POINT</t>
  </si>
  <si>
    <t>MARSELISBORG</t>
  </si>
  <si>
    <t>MARSGRACHT</t>
  </si>
  <si>
    <t>MARSHAL TUKHACHEVSKY</t>
  </si>
  <si>
    <t>MARSHAL ZHUKOV</t>
  </si>
  <si>
    <t>MARSI</t>
  </si>
  <si>
    <t>MARSUS</t>
  </si>
  <si>
    <t>MARTE</t>
  </si>
  <si>
    <t>MARTEN</t>
  </si>
  <si>
    <t>MARTHA L. BLACK</t>
  </si>
  <si>
    <t>MARTHA OLDENDORFF</t>
  </si>
  <si>
    <t>MARTHA PETROL</t>
  </si>
  <si>
    <t>MARTHA TENDER</t>
  </si>
  <si>
    <t>MARTI PROSPERITY</t>
  </si>
  <si>
    <t>MARTIGNY</t>
  </si>
  <si>
    <t>MARTIN</t>
  </si>
  <si>
    <t>MARTIN H</t>
  </si>
  <si>
    <t>MARTIN ISLAND</t>
  </si>
  <si>
    <t>MARTINA</t>
  </si>
  <si>
    <t>MARTINA C</t>
  </si>
  <si>
    <t>MARTINE</t>
  </si>
  <si>
    <t>MARTTA VG</t>
  </si>
  <si>
    <t>MARTYN LATSIS</t>
  </si>
  <si>
    <t>MARTZOUKOS A</t>
  </si>
  <si>
    <t>MARU</t>
  </si>
  <si>
    <t>MARUGAWA</t>
  </si>
  <si>
    <t>MARUL</t>
  </si>
  <si>
    <t>MARUSUMI MARU NO.11</t>
  </si>
  <si>
    <t>MARUTI</t>
  </si>
  <si>
    <t>MARVEA</t>
  </si>
  <si>
    <t>MARVEL</t>
  </si>
  <si>
    <t>MARVEL SCAN</t>
  </si>
  <si>
    <t>MARVELETTE</t>
  </si>
  <si>
    <t>MARVELLOUS</t>
  </si>
  <si>
    <t>MARWAH-7</t>
  </si>
  <si>
    <t>MARY</t>
  </si>
  <si>
    <t>MARY ARCTICA</t>
  </si>
  <si>
    <t>MARY ELISABETH</t>
  </si>
  <si>
    <t>MARY F</t>
  </si>
  <si>
    <t>MARY GRACE</t>
  </si>
  <si>
    <t>MARY H</t>
  </si>
  <si>
    <t>MARY WONSILD</t>
  </si>
  <si>
    <t>MARYAM</t>
  </si>
  <si>
    <t>MARYCAM SWAN</t>
  </si>
  <si>
    <t>MARYLAKI</t>
  </si>
  <si>
    <t>MARYLAND</t>
  </si>
  <si>
    <t>MARYLEBONE</t>
  </si>
  <si>
    <t>MARYLISA V</t>
  </si>
  <si>
    <t>MARZOOQAH K</t>
  </si>
  <si>
    <t>MARZUK</t>
  </si>
  <si>
    <t>MASALLI</t>
  </si>
  <si>
    <t>MASHHOUDA</t>
  </si>
  <si>
    <t>MASHU</t>
  </si>
  <si>
    <t>MASIK SIORAQ</t>
  </si>
  <si>
    <t>GL</t>
  </si>
  <si>
    <t>MASINDRA HAWK</t>
  </si>
  <si>
    <t>MASINOP</t>
  </si>
  <si>
    <t>MASIRAH</t>
  </si>
  <si>
    <t>MASLOVOZ-2</t>
  </si>
  <si>
    <t>MASSALLIA</t>
  </si>
  <si>
    <t>MASSIMO</t>
  </si>
  <si>
    <t>MASSIMO MURA</t>
  </si>
  <si>
    <t>MAST</t>
  </si>
  <si>
    <t>MASTER NICOS</t>
  </si>
  <si>
    <t>MASTERS FORCE II</t>
  </si>
  <si>
    <t>MASTERY D</t>
  </si>
  <si>
    <t>MASUREN</t>
  </si>
  <si>
    <t>MATAKANA ISLAND</t>
  </si>
  <si>
    <t>MATARAM EXPRESS</t>
  </si>
  <si>
    <t>MATHAWEE NAREE</t>
  </si>
  <si>
    <t>MATHILDE MAERSK</t>
  </si>
  <si>
    <t>MATHILDE OLDENDORFF</t>
  </si>
  <si>
    <t>MATHRAKI</t>
  </si>
  <si>
    <t>MATILDA</t>
  </si>
  <si>
    <t>MATILDE.CORRADO</t>
  </si>
  <si>
    <t>MATRAH</t>
  </si>
  <si>
    <t>MATRIX</t>
  </si>
  <si>
    <t>MATRIX TREASURE</t>
  </si>
  <si>
    <t>MATSON PRODUCER</t>
  </si>
  <si>
    <t>MATSU ARROW</t>
  </si>
  <si>
    <t>MATSU MARU NO.21</t>
  </si>
  <si>
    <t>MATSUMAE</t>
  </si>
  <si>
    <t>MATSUMARU NO.12</t>
  </si>
  <si>
    <t>MATSURA MARU</t>
  </si>
  <si>
    <t>MATSUSAKA</t>
  </si>
  <si>
    <t>MATSUSHIMA</t>
  </si>
  <si>
    <t>MATSUSHIMA BAY</t>
  </si>
  <si>
    <t>MATSUSHIRO</t>
  </si>
  <si>
    <t>MATSUURA</t>
  </si>
  <si>
    <t>MATSUYAMA MARU NO.11</t>
  </si>
  <si>
    <t>MATSUYAMA MARU NO.12</t>
  </si>
  <si>
    <t>MATSUYAMA MARU NO.5</t>
  </si>
  <si>
    <t>MATSUYAMA MARU NO.8</t>
  </si>
  <si>
    <t>MATTHEOS I</t>
  </si>
  <si>
    <t>MATUMBA</t>
  </si>
  <si>
    <t>MAURANGER</t>
  </si>
  <si>
    <t>MAUREEN S.</t>
  </si>
  <si>
    <t>MAURICIO</t>
  </si>
  <si>
    <t>MAVERICK GENESIS</t>
  </si>
  <si>
    <t>MAVERICK GUARDIAN</t>
  </si>
  <si>
    <t>MAVERICK GUNNER</t>
  </si>
  <si>
    <t>MAVERICK I</t>
  </si>
  <si>
    <t>MAWEI 619-17</t>
  </si>
  <si>
    <t>MAWFORD TIDE</t>
  </si>
  <si>
    <t>MAX CAVALIER</t>
  </si>
  <si>
    <t>MAX COOLER</t>
  </si>
  <si>
    <t>MAX COURAGE</t>
  </si>
  <si>
    <t>MAX CRUSADER</t>
  </si>
  <si>
    <t>MAX OLDENDORFF</t>
  </si>
  <si>
    <t>MAX PLANCK</t>
  </si>
  <si>
    <t>MAX SCHULTE</t>
  </si>
  <si>
    <t>MAX SUN</t>
  </si>
  <si>
    <t>MAX SUPPORTER</t>
  </si>
  <si>
    <t>MAXAL GITA</t>
  </si>
  <si>
    <t>MAXAL RAISE</t>
  </si>
  <si>
    <t>MAXAL SEED</t>
  </si>
  <si>
    <t>MAXAL ZITA</t>
  </si>
  <si>
    <t>MAXICO 1</t>
  </si>
  <si>
    <t>MAXICO II</t>
  </si>
  <si>
    <t>MAXIM</t>
  </si>
  <si>
    <t>MAXIMA PRATAMA</t>
  </si>
  <si>
    <t>MAXIME</t>
  </si>
  <si>
    <t>MAXIMUS</t>
  </si>
  <si>
    <t>MAXWELL BAY</t>
  </si>
  <si>
    <t>MAY OLDENDORFF</t>
  </si>
  <si>
    <t>MAYA</t>
  </si>
  <si>
    <t>MAYARO</t>
  </si>
  <si>
    <t>MAYFAIR</t>
  </si>
  <si>
    <t>MAYKOP</t>
  </si>
  <si>
    <t>MAZARINE</t>
  </si>
  <si>
    <t>MAZOWSZE</t>
  </si>
  <si>
    <t>MBA GIOVANNI</t>
  </si>
  <si>
    <t>MBA LIBERTY</t>
  </si>
  <si>
    <t>MBA ROSARIA</t>
  </si>
  <si>
    <t>MBC.NEERJA</t>
  </si>
  <si>
    <t>MBP 3218</t>
  </si>
  <si>
    <t>MBP 3219</t>
  </si>
  <si>
    <t>MBP 3220</t>
  </si>
  <si>
    <t>MBP 3221</t>
  </si>
  <si>
    <t>MBP 3222</t>
  </si>
  <si>
    <t>MBP3209</t>
  </si>
  <si>
    <t>MC ENDEAVOR</t>
  </si>
  <si>
    <t>MCARTHUR</t>
  </si>
  <si>
    <t>MCC BENOA</t>
  </si>
  <si>
    <t>MCC KYOTO</t>
  </si>
  <si>
    <t>MCC MUARA</t>
  </si>
  <si>
    <t>MCC SANDIWA</t>
  </si>
  <si>
    <t>MCC SHANGHAI</t>
  </si>
  <si>
    <t>MCC SHENZHEN</t>
  </si>
  <si>
    <t>MCDERMOTT DB16</t>
  </si>
  <si>
    <t>MCDERMOTT_DB50</t>
  </si>
  <si>
    <t>MCP ADAMAS</t>
  </si>
  <si>
    <t>MCP AMSTERDAM</t>
  </si>
  <si>
    <t>MCP BILBAO</t>
  </si>
  <si>
    <t>MCP FAMAGUSTA</t>
  </si>
  <si>
    <t>MCP GRAZ</t>
  </si>
  <si>
    <t>MCP HAMBURG</t>
  </si>
  <si>
    <t>MCP KYRENIA</t>
  </si>
  <si>
    <t>MCP LARNACA</t>
  </si>
  <si>
    <t>MCP LINZ</t>
  </si>
  <si>
    <t>MCP PACHNA</t>
  </si>
  <si>
    <t>MCP PAPHOS</t>
  </si>
  <si>
    <t>MCP ROTTERDAM</t>
  </si>
  <si>
    <t>MCP TROODOS</t>
  </si>
  <si>
    <t>MCP VILLACH</t>
  </si>
  <si>
    <t>MCS BLUE NORTHER</t>
  </si>
  <si>
    <t>MCS BOREAS</t>
  </si>
  <si>
    <t>MCS COROMELL</t>
  </si>
  <si>
    <t>MCS KAVER</t>
  </si>
  <si>
    <t>MCS LEVANTO</t>
  </si>
  <si>
    <t>MCS SIROCCO</t>
  </si>
  <si>
    <t>MCT ALTAIR</t>
  </si>
  <si>
    <t>MCT BREITHORN</t>
  </si>
  <si>
    <t>MCT STOCKHORN</t>
  </si>
  <si>
    <t>MDM       BALANGAN</t>
  </si>
  <si>
    <t>MDM BATULICIN</t>
  </si>
  <si>
    <t>MDPL      ANJALI</t>
  </si>
  <si>
    <t>MDPL RANDEEP</t>
  </si>
  <si>
    <t>ME LINH</t>
  </si>
  <si>
    <t>MECHTA S</t>
  </si>
  <si>
    <t>MECID ASLANOV</t>
  </si>
  <si>
    <t>MECIT KAPTAN</t>
  </si>
  <si>
    <t>MED ADRIATIC</t>
  </si>
  <si>
    <t>MED ARCTIC</t>
  </si>
  <si>
    <t>MED ATLANTIC</t>
  </si>
  <si>
    <t>MED BALTIC</t>
  </si>
  <si>
    <t>MED BRIDGE</t>
  </si>
  <si>
    <t>MED ISLAND</t>
  </si>
  <si>
    <t>MED LINK</t>
  </si>
  <si>
    <t>MED NORDIC</t>
  </si>
  <si>
    <t>MED PATRON</t>
  </si>
  <si>
    <t>MED PRINCE</t>
  </si>
  <si>
    <t>MEDAEGEAN</t>
  </si>
  <si>
    <t>MEDAL</t>
  </si>
  <si>
    <t>MEDALTA ADVENTURER</t>
  </si>
  <si>
    <t>MEDAN EXPRESS</t>
  </si>
  <si>
    <t>MEDAZOV JULIA</t>
  </si>
  <si>
    <t>MEDAZOV ROSA</t>
  </si>
  <si>
    <t>MEDAZOV VICTORIA</t>
  </si>
  <si>
    <t>MEDELIN TOTAL</t>
  </si>
  <si>
    <t>MEDELIN WEST</t>
  </si>
  <si>
    <t>MEDEMBORG</t>
  </si>
  <si>
    <t>MEDI AERO</t>
  </si>
  <si>
    <t>MEDI ANTWERP</t>
  </si>
  <si>
    <t>MEDI BALTIMORE</t>
  </si>
  <si>
    <t>MEDI BANGKOK</t>
  </si>
  <si>
    <t>MEDI CAGLIARI</t>
  </si>
  <si>
    <t>MEDI GENOVA</t>
  </si>
  <si>
    <t>MEDI HAKATA</t>
  </si>
  <si>
    <t>MEDI HONG KONG</t>
  </si>
  <si>
    <t>MEDI IMABARI</t>
  </si>
  <si>
    <t>MEDI KOBE</t>
  </si>
  <si>
    <t>MEDI LAUSANNE</t>
  </si>
  <si>
    <t>MEDI LISBON</t>
  </si>
  <si>
    <t>MEDI MANILA</t>
  </si>
  <si>
    <t>MEDI MATSUURA</t>
  </si>
  <si>
    <t>MEDI NAGASAKI</t>
  </si>
  <si>
    <t>MEDI OKINAWA</t>
  </si>
  <si>
    <t>MEDI OSAKA</t>
  </si>
  <si>
    <t>MEDI PAESTUM</t>
  </si>
  <si>
    <t>MEDI SALERNO</t>
  </si>
  <si>
    <t>MEDI SEGESTA</t>
  </si>
  <si>
    <t>MEDI SENTOSA</t>
  </si>
  <si>
    <t>MEDI TOKYO</t>
  </si>
  <si>
    <t>MEDI VALENCIA</t>
  </si>
  <si>
    <t>MEDI VENEZIA</t>
  </si>
  <si>
    <t>MEDI VITORIA</t>
  </si>
  <si>
    <t>MEDI YOKOHAMA</t>
  </si>
  <si>
    <t>MEDKEM FOUR</t>
  </si>
  <si>
    <t>MEDKEM THREE</t>
  </si>
  <si>
    <t>MEDKEM TWO</t>
  </si>
  <si>
    <t>MEDKON ISTANBUL</t>
  </si>
  <si>
    <t>MEDKON IZMIR</t>
  </si>
  <si>
    <t>MEDKON M</t>
  </si>
  <si>
    <t>MEDON</t>
  </si>
  <si>
    <t>MEDUM</t>
  </si>
  <si>
    <t>MEENAKSHI</t>
  </si>
  <si>
    <t>MEERDIJK</t>
  </si>
  <si>
    <t>MEERKAT</t>
  </si>
  <si>
    <t>MEERMIN III</t>
  </si>
  <si>
    <t>MEG</t>
  </si>
  <si>
    <t>MEGA</t>
  </si>
  <si>
    <t>MEGA CARAVAN</t>
  </si>
  <si>
    <t>MEGA CARAVAN 2</t>
  </si>
  <si>
    <t>MEGA INNOVATION</t>
  </si>
  <si>
    <t>MEGA PASSION</t>
  </si>
  <si>
    <t>MEGA PIONEER</t>
  </si>
  <si>
    <t>MEGA STAR</t>
  </si>
  <si>
    <t>MEGA SUN</t>
  </si>
  <si>
    <t>MEGA TRUST</t>
  </si>
  <si>
    <t>MEGACORE HONAMI</t>
  </si>
  <si>
    <t>MEGAH DELAPAN</t>
  </si>
  <si>
    <t>MEGAH ENAM</t>
  </si>
  <si>
    <t>MEGAH SATU</t>
  </si>
  <si>
    <t>MEGALODON</t>
  </si>
  <si>
    <t>MEGALON</t>
  </si>
  <si>
    <t>MEGAN C</t>
  </si>
  <si>
    <t>MEGAS</t>
  </si>
  <si>
    <t>MEGHNA PRINCESS</t>
  </si>
  <si>
    <t>MEGUMI</t>
  </si>
  <si>
    <t>MEHMED FATIH</t>
  </si>
  <si>
    <t>MEHMET  AKIN</t>
  </si>
  <si>
    <t>MEHMET A</t>
  </si>
  <si>
    <t>MEHMET AGA</t>
  </si>
  <si>
    <t>MEHMET AKIF ERSOY</t>
  </si>
  <si>
    <t>MEHMET BEY</t>
  </si>
  <si>
    <t>MEHMET UNLU</t>
  </si>
  <si>
    <t>MEHTAP</t>
  </si>
  <si>
    <t>MEI HUA HAI</t>
  </si>
  <si>
    <t>MEI LING 6</t>
  </si>
  <si>
    <t>MEI LING 7</t>
  </si>
  <si>
    <t>MEI LING 8</t>
  </si>
  <si>
    <t>MEI LING 9</t>
  </si>
  <si>
    <t>MEI LING3</t>
  </si>
  <si>
    <t>MEILING 10</t>
  </si>
  <si>
    <t>MEILING 11</t>
  </si>
  <si>
    <t>MEILING 12</t>
  </si>
  <si>
    <t>MEILING 15</t>
  </si>
  <si>
    <t>MEIRYU MARU NO.1</t>
  </si>
  <si>
    <t>MEISHOMARU</t>
  </si>
  <si>
    <t>MEISHU</t>
  </si>
  <si>
    <t>MEISTER</t>
  </si>
  <si>
    <t>MEIUN GT</t>
  </si>
  <si>
    <t>MEIWA MARU</t>
  </si>
  <si>
    <t>MEIYOUMARU</t>
  </si>
  <si>
    <t>MEIYU MARU</t>
  </si>
  <si>
    <t>MEIZAN MARU</t>
  </si>
  <si>
    <t>MEKELE</t>
  </si>
  <si>
    <t>MEKHANIK ANTONOV</t>
  </si>
  <si>
    <t>MEKHANIK BELOV</t>
  </si>
  <si>
    <t>MEKHANIK BRILIN</t>
  </si>
  <si>
    <t>MEKHANIK CHEBOTAREV</t>
  </si>
  <si>
    <t>MEKHANIK CHEREVKO</t>
  </si>
  <si>
    <t>MEKHANIK EROKHIN</t>
  </si>
  <si>
    <t>MEKHANIK FOMIN</t>
  </si>
  <si>
    <t>MEKHANIK KHARITONOV</t>
  </si>
  <si>
    <t>MEKHANIK KOTTSOV</t>
  </si>
  <si>
    <t>MEKHANIK KOVALENKO</t>
  </si>
  <si>
    <t>MEKHANIK KRASKOVSKIY</t>
  </si>
  <si>
    <t>MEKHANIK MAKARIN</t>
  </si>
  <si>
    <t>MEKHANIK PANTELEEV</t>
  </si>
  <si>
    <t>MEKHANIK PARAMONOV</t>
  </si>
  <si>
    <t>MEKHANIK POGODIN</t>
  </si>
  <si>
    <t>MEKHANIK PUSTOSHNYY</t>
  </si>
  <si>
    <t>MEKHANIK PYATLIN</t>
  </si>
  <si>
    <t>MEKHANIK RUDENKO</t>
  </si>
  <si>
    <t>MEKHANIK SAZONOV</t>
  </si>
  <si>
    <t>MEKHANIK SEMAKOV</t>
  </si>
  <si>
    <t>MEKHANIK TORMASOV</t>
  </si>
  <si>
    <t>MEKHANIK TYULENEV</t>
  </si>
  <si>
    <t>MEKHANIK VORONKOV</t>
  </si>
  <si>
    <t>MEKHANIK YARTSEV</t>
  </si>
  <si>
    <t>MEKHANIK YUZVOVICH</t>
  </si>
  <si>
    <t>MEKHANIK_UDODOV</t>
  </si>
  <si>
    <t>MEKONG</t>
  </si>
  <si>
    <t>MEKONG RIVER</t>
  </si>
  <si>
    <t>MEKONGTRANS 01</t>
  </si>
  <si>
    <t>MEKONGTRANS 02</t>
  </si>
  <si>
    <t>MEL PRIDE</t>
  </si>
  <si>
    <t>MEL VISION</t>
  </si>
  <si>
    <t>MELA</t>
  </si>
  <si>
    <t>MELANIE</t>
  </si>
  <si>
    <t>MELAS</t>
  </si>
  <si>
    <t>MELATI 3</t>
  </si>
  <si>
    <t>MELATI 4</t>
  </si>
  <si>
    <t>MELATI 5</t>
  </si>
  <si>
    <t>MELATI SATU</t>
  </si>
  <si>
    <t>MELBOURNE SPIRIT</t>
  </si>
  <si>
    <t>MELCHIOR</t>
  </si>
  <si>
    <t>MELCHIOR SCHULTE</t>
  </si>
  <si>
    <t>MELIMASS</t>
  </si>
  <si>
    <t>MELINA</t>
  </si>
  <si>
    <t>MELIORA COGITO</t>
  </si>
  <si>
    <t>MELIS</t>
  </si>
  <si>
    <t>MELISSA</t>
  </si>
  <si>
    <t>MELISSA DESGAGNES</t>
  </si>
  <si>
    <t>MELISSA I</t>
  </si>
  <si>
    <t>MELITA</t>
  </si>
  <si>
    <t>MELK</t>
  </si>
  <si>
    <t>MELL SAHABAT</t>
  </si>
  <si>
    <t>MELL SAPPHIRE</t>
  </si>
  <si>
    <t>MELODIA</t>
  </si>
  <si>
    <t>MELODIE V</t>
  </si>
  <si>
    <t>MELODY</t>
  </si>
  <si>
    <t>MELODY 5</t>
  </si>
  <si>
    <t>MELODY 9</t>
  </si>
  <si>
    <t>MELOI</t>
  </si>
  <si>
    <t>MELORIA</t>
  </si>
  <si>
    <t>MELOS</t>
  </si>
  <si>
    <t>MELUSINE</t>
  </si>
  <si>
    <t>MEMA</t>
  </si>
  <si>
    <t>MEMOZINE</t>
  </si>
  <si>
    <t>MENALON</t>
  </si>
  <si>
    <t>MENARO</t>
  </si>
  <si>
    <t>MENAS</t>
  </si>
  <si>
    <t>MENCAST 33</t>
  </si>
  <si>
    <t>MENCEY</t>
  </si>
  <si>
    <t>MENELAOS</t>
  </si>
  <si>
    <t>MENG HAI</t>
  </si>
  <si>
    <t>MENG NA GONG ZHU</t>
  </si>
  <si>
    <t>MENGGALA</t>
  </si>
  <si>
    <t>MENTARI CRYSTAL</t>
  </si>
  <si>
    <t>MENTARI EXPRESS</t>
  </si>
  <si>
    <t>MENTARI PERKASA</t>
  </si>
  <si>
    <t>MENTARI SENTOSA</t>
  </si>
  <si>
    <t>MENTAYA RIVER</t>
  </si>
  <si>
    <t>MENTOR</t>
  </si>
  <si>
    <t>MEO EMPRESS</t>
  </si>
  <si>
    <t>MEO GUARDIAN</t>
  </si>
  <si>
    <t>MEO SOVEREIGN 1</t>
  </si>
  <si>
    <t>MERA STAR</t>
  </si>
  <si>
    <t>MERAIO</t>
  </si>
  <si>
    <t>MERANTI DAYA</t>
  </si>
  <si>
    <t>MERAT]S ULTIMA 1</t>
  </si>
  <si>
    <t>MERATUS BALIKPAPAN 1</t>
  </si>
  <si>
    <t>MERATUS BORNEO</t>
  </si>
  <si>
    <t>MERATUS DILI</t>
  </si>
  <si>
    <t>MERATUS KAHAYAN</t>
  </si>
  <si>
    <t>MERATUS KAMPAR</t>
  </si>
  <si>
    <t>MERATUS KAPUAS</t>
  </si>
  <si>
    <t>MERATUS KATINGAN</t>
  </si>
  <si>
    <t>MERATUS KELIMUTU</t>
  </si>
  <si>
    <t>MERATUS KENDARI 1</t>
  </si>
  <si>
    <t>MERATUS KUPANG</t>
  </si>
  <si>
    <t>MERATUS MEDAN 3</t>
  </si>
  <si>
    <t>MERATUS PALEMBANG</t>
  </si>
  <si>
    <t>MERATUS PALU</t>
  </si>
  <si>
    <t>MERATUS PEKANBARU</t>
  </si>
  <si>
    <t>MERATUS PROJECT 1</t>
  </si>
  <si>
    <t>MERATUS SANGATTA</t>
  </si>
  <si>
    <t>MERATUS SIBOLGA</t>
  </si>
  <si>
    <t>MERATUS SIKKA</t>
  </si>
  <si>
    <t>MERATUS SPIRIT 1</t>
  </si>
  <si>
    <t>MERATUS SUMBA</t>
  </si>
  <si>
    <t>MERATUS SUMBAWA 1</t>
  </si>
  <si>
    <t>MERATUS ULTIMA 2</t>
  </si>
  <si>
    <t>MERATUS_B ANJAR 2</t>
  </si>
  <si>
    <t>MERAUKE</t>
  </si>
  <si>
    <t>MERAY ALAMAR</t>
  </si>
  <si>
    <t>MERBEY</t>
  </si>
  <si>
    <t>MERCATOR</t>
  </si>
  <si>
    <t>MERCER STREET</t>
  </si>
  <si>
    <t>MERCERY M</t>
  </si>
  <si>
    <t>MERCHANT THREE</t>
  </si>
  <si>
    <t>MERCINI LADY</t>
  </si>
  <si>
    <t>MERCS KELANI</t>
  </si>
  <si>
    <t>MERCS UVA</t>
  </si>
  <si>
    <t>MERCUR</t>
  </si>
  <si>
    <t>MERCURIA</t>
  </si>
  <si>
    <t>MERCURIUS</t>
  </si>
  <si>
    <t>MERCURY</t>
  </si>
  <si>
    <t>MERCURY OCEAN</t>
  </si>
  <si>
    <t>MERCURY TRIUMPH</t>
  </si>
  <si>
    <t>MERCY</t>
  </si>
  <si>
    <t>MERCY WISDOM</t>
  </si>
  <si>
    <t>MEREDITH VICTORY</t>
  </si>
  <si>
    <t>MEREL V</t>
  </si>
  <si>
    <t>MERETE MAERSK</t>
  </si>
  <si>
    <t>MERGANSER</t>
  </si>
  <si>
    <t>MERI</t>
  </si>
  <si>
    <t>MERIDIAAN</t>
  </si>
  <si>
    <t>MERIDIAN</t>
  </si>
  <si>
    <t>MERIDIAN  DOS</t>
  </si>
  <si>
    <t>MERIDIAN CINCO</t>
  </si>
  <si>
    <t>MERIDIAN EXPRESS</t>
  </si>
  <si>
    <t>MERIDIAN TRES</t>
  </si>
  <si>
    <t>MERIT</t>
  </si>
  <si>
    <t>MERIT TRADER</t>
  </si>
  <si>
    <t>MERITA</t>
  </si>
  <si>
    <t>MERITIUS</t>
  </si>
  <si>
    <t>MERKUR 1</t>
  </si>
  <si>
    <t>MERKUR O</t>
  </si>
  <si>
    <t>MERLE</t>
  </si>
  <si>
    <t>MERLIN</t>
  </si>
  <si>
    <t>MERLIN ARROW</t>
  </si>
  <si>
    <t>MERLION VI</t>
  </si>
  <si>
    <t>MERMAID</t>
  </si>
  <si>
    <t>MERMAID ACHIEVER</t>
  </si>
  <si>
    <t>MERMAID ASIANA</t>
  </si>
  <si>
    <t>MERMAID EXPRESS</t>
  </si>
  <si>
    <t>MERMAID I</t>
  </si>
  <si>
    <t>MERMAID STAR</t>
  </si>
  <si>
    <t>MERMAID STRAIT</t>
  </si>
  <si>
    <t>MERMERDELEN</t>
  </si>
  <si>
    <t>MERO STAR</t>
  </si>
  <si>
    <t>MEROPA</t>
  </si>
  <si>
    <t>MEROULA</t>
  </si>
  <si>
    <t>MEROVING</t>
  </si>
  <si>
    <t>MERRIS 1</t>
  </si>
  <si>
    <t>MERRIS 2</t>
  </si>
  <si>
    <t>MERRIS 3</t>
  </si>
  <si>
    <t>MERRIS 5</t>
  </si>
  <si>
    <t>MERRY M</t>
  </si>
  <si>
    <t>MERRY OCEAN</t>
  </si>
  <si>
    <t>MERRY TRANS</t>
  </si>
  <si>
    <t>MERSA ALAM</t>
  </si>
  <si>
    <t>MERSEY FISHER</t>
  </si>
  <si>
    <t>MERSEY SPIRIT</t>
  </si>
  <si>
    <t>MERSINI</t>
  </si>
  <si>
    <t>MERT DEVAL</t>
  </si>
  <si>
    <t>MERT KALKAVAN</t>
  </si>
  <si>
    <t>MERTON 1</t>
  </si>
  <si>
    <t>MERWEBORG</t>
  </si>
  <si>
    <t>MERWEDEGRACHT</t>
  </si>
  <si>
    <t>MERWERIVER</t>
  </si>
  <si>
    <t>MERYAM.S</t>
  </si>
  <si>
    <t>MERYEM</t>
  </si>
  <si>
    <t>MERYEM    KOCABAS</t>
  </si>
  <si>
    <t>MESABI</t>
  </si>
  <si>
    <t>MESNA</t>
  </si>
  <si>
    <t>MESON</t>
  </si>
  <si>
    <t>METAL</t>
  </si>
  <si>
    <t>METAL HAWK</t>
  </si>
  <si>
    <t>METEOR             .</t>
  </si>
  <si>
    <t>METEORA</t>
  </si>
  <si>
    <t>METIN DADAYLI</t>
  </si>
  <si>
    <t>METIN KA</t>
  </si>
  <si>
    <t>METSABORG</t>
  </si>
  <si>
    <t>METSOVO</t>
  </si>
  <si>
    <t>METTE MAERSK</t>
  </si>
  <si>
    <t>MEVLANA</t>
  </si>
  <si>
    <t>MEWAH SEJATI</t>
  </si>
  <si>
    <t>MEX III</t>
  </si>
  <si>
    <t>MEYERS GUSTAV</t>
  </si>
  <si>
    <t>MEYERS SESOSTRIS</t>
  </si>
  <si>
    <t>MEYNELL</t>
  </si>
  <si>
    <t>MEYRA</t>
  </si>
  <si>
    <t>MEZAIRA'A</t>
  </si>
  <si>
    <t>MF ROSE</t>
  </si>
  <si>
    <t>MG COURAGE</t>
  </si>
  <si>
    <t>MG TRADER</t>
  </si>
  <si>
    <t>MGS GEOSURVEY</t>
  </si>
  <si>
    <t>MH ADVENT URE</t>
  </si>
  <si>
    <t>MI LAN</t>
  </si>
  <si>
    <t>MI RIM</t>
  </si>
  <si>
    <t>MI RIM 2</t>
  </si>
  <si>
    <t>MI YANG 1</t>
  </si>
  <si>
    <t>MI YANG 5</t>
  </si>
  <si>
    <t>MI YANG 6</t>
  </si>
  <si>
    <t>MI YANG 7</t>
  </si>
  <si>
    <t>MIA</t>
  </si>
  <si>
    <t>MIA B</t>
  </si>
  <si>
    <t>MIA MALOY</t>
  </si>
  <si>
    <t>MIA SCHULTE</t>
  </si>
  <si>
    <t>MIAMI PRIDE</t>
  </si>
  <si>
    <t>MIAMI SUPER</t>
  </si>
  <si>
    <t>MIA-S</t>
  </si>
  <si>
    <t>MICHAEL</t>
  </si>
  <si>
    <t>MICHAEL A.</t>
  </si>
  <si>
    <t>MICHAEL EYMARD</t>
  </si>
  <si>
    <t>MICHAEL S</t>
  </si>
  <si>
    <t>MICHAIL</t>
  </si>
  <si>
    <t>MICHALAKIS</t>
  </si>
  <si>
    <t>MICHALIS</t>
  </si>
  <si>
    <t>MICHALIS K</t>
  </si>
  <si>
    <t>MICHALIS L</t>
  </si>
  <si>
    <t>MICHALIS T</t>
  </si>
  <si>
    <t>MICHELE D'AMATO</t>
  </si>
  <si>
    <t>MICHELLE</t>
  </si>
  <si>
    <t>MICHELLE 1</t>
  </si>
  <si>
    <t>MICHELLE C</t>
  </si>
  <si>
    <t>MICHI MARU</t>
  </si>
  <si>
    <t>MICHIGAN</t>
  </si>
  <si>
    <t>MICHKA V</t>
  </si>
  <si>
    <t>MICLYN GRACE</t>
  </si>
  <si>
    <t>MICLYN GRAND</t>
  </si>
  <si>
    <t>MICLYN ONYX</t>
  </si>
  <si>
    <t>MICLYN POWER</t>
  </si>
  <si>
    <t>MICLYN VENTURE</t>
  </si>
  <si>
    <t>MID EAGLE</t>
  </si>
  <si>
    <t>MID FALCON</t>
  </si>
  <si>
    <t>MID FIGHTER</t>
  </si>
  <si>
    <t>MID FORTUNE</t>
  </si>
  <si>
    <t>MID NATURE</t>
  </si>
  <si>
    <t>MID OSPREY</t>
  </si>
  <si>
    <t>MIDA HUANGPU</t>
  </si>
  <si>
    <t>MIDA ZHOUSHAN</t>
  </si>
  <si>
    <t>MIDAS</t>
  </si>
  <si>
    <t>MIDEN MAX</t>
  </si>
  <si>
    <t>MIDIA 17</t>
  </si>
  <si>
    <t>MIDJUR</t>
  </si>
  <si>
    <t>MIDLAND</t>
  </si>
  <si>
    <t>MIDLAND SKY</t>
  </si>
  <si>
    <t>MIDNIGHT DREAM</t>
  </si>
  <si>
    <t>MIDVOLGA 1</t>
  </si>
  <si>
    <t>MIDVOLGA 2</t>
  </si>
  <si>
    <t>MIDVOLGA-3</t>
  </si>
  <si>
    <t>MIDWAY</t>
  </si>
  <si>
    <t>MIDWEST ANGELA II</t>
  </si>
  <si>
    <t>MIEDWIE</t>
  </si>
  <si>
    <t>MIEMARU</t>
  </si>
  <si>
    <t>MIGHTY BOSS</t>
  </si>
  <si>
    <t>MIGHTY CHAMP</t>
  </si>
  <si>
    <t>MIGHTY CHRISTOS</t>
  </si>
  <si>
    <t>MIGHTY DANDY</t>
  </si>
  <si>
    <t>MIGHTY MICHALIS</t>
  </si>
  <si>
    <t>MIGHTY OCEAN</t>
  </si>
  <si>
    <t>MIGHTY PLEIADES</t>
  </si>
  <si>
    <t>MIGHTY ROYAL</t>
  </si>
  <si>
    <t>MIGHTY SERVANT 1</t>
  </si>
  <si>
    <t>MIGHTY SERVANT 3</t>
  </si>
  <si>
    <t>MIGHTY SKY</t>
  </si>
  <si>
    <t>MIGUEL HIDALGO II</t>
  </si>
  <si>
    <t>MIHO</t>
  </si>
  <si>
    <t>MIHO PRACAT</t>
  </si>
  <si>
    <t>MIIKE</t>
  </si>
  <si>
    <t>MIKA MANX</t>
  </si>
  <si>
    <t>MIKAL WITH</t>
  </si>
  <si>
    <t>MIKASA</t>
  </si>
  <si>
    <t>MIKAWA</t>
  </si>
  <si>
    <t>MIKHAIL DUDIN</t>
  </si>
  <si>
    <t>MIKHAIL KUTUZOV</t>
  </si>
  <si>
    <t>MIKHAIL LOMONOSOV</t>
  </si>
  <si>
    <t>MIKHAIL LUKONIN</t>
  </si>
  <si>
    <t>MIKLUCK</t>
  </si>
  <si>
    <t>MIKUE 3</t>
  </si>
  <si>
    <t>MILADY</t>
  </si>
  <si>
    <t>MILANGAZ 4</t>
  </si>
  <si>
    <t>MILANGAZ III</t>
  </si>
  <si>
    <t>MILANO 1</t>
  </si>
  <si>
    <t>MILAS</t>
  </si>
  <si>
    <t>MILAU BULKER</t>
  </si>
  <si>
    <t>MILD CHORUS</t>
  </si>
  <si>
    <t>MILD JAZZ</t>
  </si>
  <si>
    <t>MILD SONATA</t>
  </si>
  <si>
    <t>MILD TEMPO</t>
  </si>
  <si>
    <t>MILD TUNE</t>
  </si>
  <si>
    <t>MILD WALTZ</t>
  </si>
  <si>
    <t>MILESTONE</t>
  </si>
  <si>
    <t>MILETUS</t>
  </si>
  <si>
    <t>MILF0RD FISHER</t>
  </si>
  <si>
    <t>MILKY WAY</t>
  </si>
  <si>
    <t>MILLAC</t>
  </si>
  <si>
    <t>MILLAU BRIDGE</t>
  </si>
  <si>
    <t>MILLENNIUM FALCON</t>
  </si>
  <si>
    <t>MILLION BELL</t>
  </si>
  <si>
    <t>MILLION TRADER</t>
  </si>
  <si>
    <t>MILO</t>
  </si>
  <si>
    <t>MILOIT</t>
  </si>
  <si>
    <t>MILOS</t>
  </si>
  <si>
    <t>MILOS WARRIOR</t>
  </si>
  <si>
    <t>MILOU</t>
  </si>
  <si>
    <t>MILTIADES II</t>
  </si>
  <si>
    <t>MILTIADIS JUNIOR</t>
  </si>
  <si>
    <t>MILTON</t>
  </si>
  <si>
    <t>MIMASAKA</t>
  </si>
  <si>
    <t>MIMER</t>
  </si>
  <si>
    <t>MIMI SELMER</t>
  </si>
  <si>
    <t>MIMMO IEVOLI</t>
  </si>
  <si>
    <t>MIMOSA</t>
  </si>
  <si>
    <t>MIN FENG</t>
  </si>
  <si>
    <t>MIN FENG YOU 1</t>
  </si>
  <si>
    <t>MIN JIANG</t>
  </si>
  <si>
    <t>MIN NING DE YOU 056</t>
  </si>
  <si>
    <t>MIN RUI</t>
  </si>
  <si>
    <t>MIN SHENG 003</t>
  </si>
  <si>
    <t>MIN SHENG 005</t>
  </si>
  <si>
    <t>MIN SHENG 006</t>
  </si>
  <si>
    <t>MIN SHENG 008</t>
  </si>
  <si>
    <t>MIN SHENG 1</t>
  </si>
  <si>
    <t>MIN TAI LENG</t>
  </si>
  <si>
    <t>MIN XIN</t>
  </si>
  <si>
    <t>MINA 1</t>
  </si>
  <si>
    <t>MINA F</t>
  </si>
  <si>
    <t>MINA OLDENDORFF</t>
  </si>
  <si>
    <t>MINAMI</t>
  </si>
  <si>
    <t>MINANUR CEBI</t>
  </si>
  <si>
    <t>MINANUR CEBI 1</t>
  </si>
  <si>
    <t>MINAS</t>
  </si>
  <si>
    <t>MINBEI</t>
  </si>
  <si>
    <t>MINDORO STAR</t>
  </si>
  <si>
    <t>MINERAL   TIDE</t>
  </si>
  <si>
    <t>MINERAL ANTWERPEN</t>
  </si>
  <si>
    <t>MINERAL BEIJING</t>
  </si>
  <si>
    <t>MINERAL BELGIUM</t>
  </si>
  <si>
    <t>MINERAL CHINA</t>
  </si>
  <si>
    <t>MINERAL DALIAN</t>
  </si>
  <si>
    <t>MINERAL DRAGON</t>
  </si>
  <si>
    <t>MINERAL EDO</t>
  </si>
  <si>
    <t>MINERAL ENERGY</t>
  </si>
  <si>
    <t>MINERAL FAITH</t>
  </si>
  <si>
    <t>MINERAL HAIKU</t>
  </si>
  <si>
    <t>MINERAL HOKKAIDO</t>
  </si>
  <si>
    <t>MINERAL HOKUSAI</t>
  </si>
  <si>
    <t>MINERAL HONSHU</t>
  </si>
  <si>
    <t>MINERAL HOPE</t>
  </si>
  <si>
    <t>MINERAL KYOTO</t>
  </si>
  <si>
    <t>MINERAL KYUSHU</t>
  </si>
  <si>
    <t>MINERAL MANILA</t>
  </si>
  <si>
    <t>MINERAL NEW YORK</t>
  </si>
  <si>
    <t>MINERAL NINGBO</t>
  </si>
  <si>
    <t>MINERAL NIPPON</t>
  </si>
  <si>
    <t>MINERAL NOBLE</t>
  </si>
  <si>
    <t>MINERAL OAK</t>
  </si>
  <si>
    <t>MINERAL SHIKOKU</t>
  </si>
  <si>
    <t>MINERAL STONEHENGE</t>
  </si>
  <si>
    <t>MINERAL WATER</t>
  </si>
  <si>
    <t>MINERVA</t>
  </si>
  <si>
    <t>MINERVA ANNA</t>
  </si>
  <si>
    <t>MINERVA ARIES</t>
  </si>
  <si>
    <t>MINERVA EMILY</t>
  </si>
  <si>
    <t>MINERVA GRACE</t>
  </si>
  <si>
    <t>MINERVA JOANNA</t>
  </si>
  <si>
    <t>MINERVA JOY</t>
  </si>
  <si>
    <t>MINERVA JULIE</t>
  </si>
  <si>
    <t>MINERVA LEO</t>
  </si>
  <si>
    <t>MINERVA LIBRA</t>
  </si>
  <si>
    <t>MINERVA LYDIA</t>
  </si>
  <si>
    <t>MINERVA MEDITERRANEA</t>
  </si>
  <si>
    <t>MINERVA OCEANIA</t>
  </si>
  <si>
    <t>MINERVA PACIFICA</t>
  </si>
  <si>
    <t>MINERVA RITA</t>
  </si>
  <si>
    <t>MINERVA SOPHIA</t>
  </si>
  <si>
    <t>MINERVA TYCHI</t>
  </si>
  <si>
    <t>MINERVA VASO</t>
  </si>
  <si>
    <t>MINERVA VIRGO</t>
  </si>
  <si>
    <t>MINERVA XANTHE</t>
  </si>
  <si>
    <t>MINERVA ZEN</t>
  </si>
  <si>
    <t>MINERVAGRACHT</t>
  </si>
  <si>
    <t>MING AN 5</t>
  </si>
  <si>
    <t>MING DA HAI</t>
  </si>
  <si>
    <t>MING DA HAI 2</t>
  </si>
  <si>
    <t>MING FENG 1</t>
  </si>
  <si>
    <t>MING FENG 8</t>
  </si>
  <si>
    <t>MING GUANG</t>
  </si>
  <si>
    <t>MING HENG 1</t>
  </si>
  <si>
    <t>MING LONG</t>
  </si>
  <si>
    <t>MING SHAN</t>
  </si>
  <si>
    <t>MING SHENG YOU 2</t>
  </si>
  <si>
    <t>MING SHI 1</t>
  </si>
  <si>
    <t>MING WEI 8</t>
  </si>
  <si>
    <t>MING WEI 9</t>
  </si>
  <si>
    <t>MING XIANG</t>
  </si>
  <si>
    <t>MING YANG</t>
  </si>
  <si>
    <t>MING YUAN</t>
  </si>
  <si>
    <t>MING YUE</t>
  </si>
  <si>
    <t>MING ZE</t>
  </si>
  <si>
    <t>MING ZE 7</t>
  </si>
  <si>
    <t>MING ZHI</t>
  </si>
  <si>
    <t>MING ZHOU 20</t>
  </si>
  <si>
    <t>MING ZHOU 25</t>
  </si>
  <si>
    <t>MING ZHOU 27</t>
  </si>
  <si>
    <t>MING ZHOU 58</t>
  </si>
  <si>
    <t>MING ZHOU 68</t>
  </si>
  <si>
    <t>MING ZHOU 76</t>
  </si>
  <si>
    <t>MING ZHOU 78</t>
  </si>
  <si>
    <t>MING ZHOU6</t>
  </si>
  <si>
    <t>MING ZHU</t>
  </si>
  <si>
    <t>MINGDE</t>
  </si>
  <si>
    <t>MINGFA</t>
  </si>
  <si>
    <t>MINH CONG 68</t>
  </si>
  <si>
    <t>MINH DUONG 8888</t>
  </si>
  <si>
    <t>MINH NAM 07</t>
  </si>
  <si>
    <t>MINH NGUYET 18</t>
  </si>
  <si>
    <t>MINH PHAT 45</t>
  </si>
  <si>
    <t>MINH PHU 17</t>
  </si>
  <si>
    <t>MINH THO 18</t>
  </si>
  <si>
    <t>MINH TRUONG 18</t>
  </si>
  <si>
    <t>MINH TUAN 28</t>
  </si>
  <si>
    <t>MINHENG1</t>
  </si>
  <si>
    <t>MINHOU MARU</t>
  </si>
  <si>
    <t>MINHTUAN_27</t>
  </si>
  <si>
    <t>MINI</t>
  </si>
  <si>
    <t>MINI STAR</t>
  </si>
  <si>
    <t>MINITANK  ONE</t>
  </si>
  <si>
    <t>MINITANK FIVE</t>
  </si>
  <si>
    <t>MINITANK SIX</t>
  </si>
  <si>
    <t>MINKA C</t>
  </si>
  <si>
    <t>MINNEHAHA</t>
  </si>
  <si>
    <t>MINNETONKA</t>
  </si>
  <si>
    <t>MINO</t>
  </si>
  <si>
    <t>MINO G</t>
  </si>
  <si>
    <t>MINOAN FLAME</t>
  </si>
  <si>
    <t>MINOAN GRACE</t>
  </si>
  <si>
    <t>MINOAS</t>
  </si>
  <si>
    <t>MINOUCHE</t>
  </si>
  <si>
    <t>MINSHENG 001</t>
  </si>
  <si>
    <t>MINSOO</t>
  </si>
  <si>
    <t>MINSTREL</t>
  </si>
  <si>
    <t>MINTIS</t>
  </si>
  <si>
    <t>MINXI</t>
  </si>
  <si>
    <t>MIR JALAL PASHAYEV</t>
  </si>
  <si>
    <t>MIRA</t>
  </si>
  <si>
    <t>MIRA II</t>
  </si>
  <si>
    <t>MIRA R</t>
  </si>
  <si>
    <t>MIRABELLA</t>
  </si>
  <si>
    <t>MIRAC 3</t>
  </si>
  <si>
    <t>MIRACLE</t>
  </si>
  <si>
    <t>MIRACLE TEE</t>
  </si>
  <si>
    <t>MIRAERO BRAVE</t>
  </si>
  <si>
    <t>MIRAI</t>
  </si>
  <si>
    <t>MIRAI ASTRO</t>
  </si>
  <si>
    <t>MIRAI BRIGHT</t>
  </si>
  <si>
    <t>MIRAN_E_QESHM</t>
  </si>
  <si>
    <t>MIRANDA</t>
  </si>
  <si>
    <t>MIRAZH</t>
  </si>
  <si>
    <t>MIRJAM</t>
  </si>
  <si>
    <t>MIRO D</t>
  </si>
  <si>
    <t>MIRZAGA KHALILOV</t>
  </si>
  <si>
    <t>MISAGO ARROW</t>
  </si>
  <si>
    <t>MISAKI MARU</t>
  </si>
  <si>
    <t>MISANA</t>
  </si>
  <si>
    <t>MISATO K</t>
  </si>
  <si>
    <t>MISEN MARU</t>
  </si>
  <si>
    <t>MISENO</t>
  </si>
  <si>
    <t>MISIDA</t>
  </si>
  <si>
    <t>MISKA</t>
  </si>
  <si>
    <t>MISR GAS</t>
  </si>
  <si>
    <t>MISS ALINE</t>
  </si>
  <si>
    <t>MISS BENEDETTA</t>
  </si>
  <si>
    <t>MISS BRENDA</t>
  </si>
  <si>
    <t>MISS CLAUDIA</t>
  </si>
  <si>
    <t>MISS LUCY</t>
  </si>
  <si>
    <t>MISS MARIAROSARIA</t>
  </si>
  <si>
    <t>MISS MARINA</t>
  </si>
  <si>
    <t>MISS MICHELLE</t>
  </si>
  <si>
    <t>MISS PEGGY ANN</t>
  </si>
  <si>
    <t>MISS SIMONA</t>
  </si>
  <si>
    <t>MISSION</t>
  </si>
  <si>
    <t>MISSION TIDE</t>
  </si>
  <si>
    <t>MISSISSIPPI ENTERPRI</t>
  </si>
  <si>
    <t>MISSISSIPPI STAR</t>
  </si>
  <si>
    <t>MISSISSIPPI VOYAGER</t>
  </si>
  <si>
    <t>MISSISSIPPIBORG</t>
  </si>
  <si>
    <t>MISSOURIBORG</t>
  </si>
  <si>
    <t>MITAKE</t>
  </si>
  <si>
    <t>MITIQ</t>
  </si>
  <si>
    <t>MITO</t>
  </si>
  <si>
    <t>MITO STRAIT</t>
  </si>
  <si>
    <t>MITOYO MARU</t>
  </si>
  <si>
    <t>MITRA BHUM</t>
  </si>
  <si>
    <t>MITSUHIRO 2</t>
  </si>
  <si>
    <t>MITSUHIRO8</t>
  </si>
  <si>
    <t>MITSUKAWA MARU</t>
  </si>
  <si>
    <t>MITTELPLATE</t>
  </si>
  <si>
    <t>MITUHIRO7</t>
  </si>
  <si>
    <t>MIUS</t>
  </si>
  <si>
    <t>MIYA</t>
  </si>
  <si>
    <t>MIYA MARU NO.1</t>
  </si>
  <si>
    <t>MIYA MARU NO.18</t>
  </si>
  <si>
    <t>MIYAHATA MARU</t>
  </si>
  <si>
    <t>MIYAKO MARU</t>
  </si>
  <si>
    <t>MIYAKU MARU</t>
  </si>
  <si>
    <t>MIYAMA</t>
  </si>
  <si>
    <t>MIYAMARU NO.3</t>
  </si>
  <si>
    <t>MIYANG8</t>
  </si>
  <si>
    <t>MIYARABI2</t>
  </si>
  <si>
    <t>MIZUHO</t>
  </si>
  <si>
    <t>MIZUHO MARU</t>
  </si>
  <si>
    <t>MIZUNAGI</t>
  </si>
  <si>
    <t>MIZUNAGI II</t>
  </si>
  <si>
    <t>MJORA</t>
  </si>
  <si>
    <t>MK 1</t>
  </si>
  <si>
    <t>MK 2</t>
  </si>
  <si>
    <t>MK JUPITER</t>
  </si>
  <si>
    <t>MK NEPTUNE</t>
  </si>
  <si>
    <t>MK ONYX</t>
  </si>
  <si>
    <t>MLS ALEXIE</t>
  </si>
  <si>
    <t>MLS SARATU</t>
  </si>
  <si>
    <t>MM SEJATI</t>
  </si>
  <si>
    <t>MMA BREWSTER</t>
  </si>
  <si>
    <t>MMA PLOVER</t>
  </si>
  <si>
    <t>MMA PRIVILEGE</t>
  </si>
  <si>
    <t>MMJ</t>
  </si>
  <si>
    <t>MMS PAHLAWAN 3</t>
  </si>
  <si>
    <t>MN CALAO</t>
  </si>
  <si>
    <t>MN COLIBRI</t>
  </si>
  <si>
    <t>MN PELICAN</t>
  </si>
  <si>
    <t>MN TANGARA</t>
  </si>
  <si>
    <t>MN TOUCAN</t>
  </si>
  <si>
    <t>MOANA</t>
  </si>
  <si>
    <t>MOBILANA</t>
  </si>
  <si>
    <t>MOBILE PEARL</t>
  </si>
  <si>
    <t>MOCHTAR PRABU M</t>
  </si>
  <si>
    <t>MOCNY</t>
  </si>
  <si>
    <t>MODEC VENTURE 11</t>
  </si>
  <si>
    <t>MODU HENRY GOODRICH</t>
  </si>
  <si>
    <t>MODU_"TAVRIDA"</t>
  </si>
  <si>
    <t>MODULUS 2</t>
  </si>
  <si>
    <t>MODULUS 3</t>
  </si>
  <si>
    <t>MODULUS 4</t>
  </si>
  <si>
    <t>MODULUS 5</t>
  </si>
  <si>
    <t>MODUS</t>
  </si>
  <si>
    <t>MOEEN GLORY</t>
  </si>
  <si>
    <t>MOEZELBORG</t>
  </si>
  <si>
    <t>MOGAMI MARU</t>
  </si>
  <si>
    <t>MOGENS MAERSK</t>
  </si>
  <si>
    <t>MOHAC</t>
  </si>
  <si>
    <t>MOHAMMED H</t>
  </si>
  <si>
    <t>MOHAMMEDBEY</t>
  </si>
  <si>
    <t>MOHAR</t>
  </si>
  <si>
    <t>MOHEGAN</t>
  </si>
  <si>
    <t>MOHSEN 1</t>
  </si>
  <si>
    <t>MOJITO</t>
  </si>
  <si>
    <t>MOKOSICA</t>
  </si>
  <si>
    <t>MOL BEACON</t>
  </si>
  <si>
    <t>MOL BEAUTY</t>
  </si>
  <si>
    <t>MOL BELIEF</t>
  </si>
  <si>
    <t>MOL BELLWETHER</t>
  </si>
  <si>
    <t>MOL BRAVO</t>
  </si>
  <si>
    <t>MOL BREEZE</t>
  </si>
  <si>
    <t>MOL BRIGHTNESS</t>
  </si>
  <si>
    <t>MOL BRILLIANCE</t>
  </si>
  <si>
    <t>MOL GLIDE</t>
  </si>
  <si>
    <t>MOL GRATITUDE</t>
  </si>
  <si>
    <t>MOL GROWTH</t>
  </si>
  <si>
    <t>MOL NABILA</t>
  </si>
  <si>
    <t>MOL NAIMA</t>
  </si>
  <si>
    <t>MOLAT</t>
  </si>
  <si>
    <t>MOLENGRACHT</t>
  </si>
  <si>
    <t>MOLESON</t>
  </si>
  <si>
    <t>MOLIVA</t>
  </si>
  <si>
    <t>MOLLY MANX</t>
  </si>
  <si>
    <t>MOLY</t>
  </si>
  <si>
    <t>MOM RAYME</t>
  </si>
  <si>
    <t>MOMA</t>
  </si>
  <si>
    <t>MOMENTUM 25001</t>
  </si>
  <si>
    <t>MOMENTUM SCAN</t>
  </si>
  <si>
    <t>MOMI ARROW</t>
  </si>
  <si>
    <t>MOMO GLORY</t>
  </si>
  <si>
    <t>MOMTAZ.2</t>
  </si>
  <si>
    <t>MONA</t>
  </si>
  <si>
    <t>MONA LIBERTY</t>
  </si>
  <si>
    <t>MONA LINDEN</t>
  </si>
  <si>
    <t>MONA SWAN</t>
  </si>
  <si>
    <t>MONARCH COUNTESS</t>
  </si>
  <si>
    <t>MONARCH QUEEN</t>
  </si>
  <si>
    <t>MONCHEGORSK</t>
  </si>
  <si>
    <t>MONE MARU</t>
  </si>
  <si>
    <t>MONEMVASIA</t>
  </si>
  <si>
    <t>MONERON</t>
  </si>
  <si>
    <t>MONFORTE DE LEMOS</t>
  </si>
  <si>
    <t>MONI K</t>
  </si>
  <si>
    <t>MONICA KOSAN</t>
  </si>
  <si>
    <t>MONICA P,</t>
  </si>
  <si>
    <t>MONIKA</t>
  </si>
  <si>
    <t>MONIKA MUELLER</t>
  </si>
  <si>
    <t>MONIR</t>
  </si>
  <si>
    <t>MONSOON</t>
  </si>
  <si>
    <t>MONSUN</t>
  </si>
  <si>
    <t>MONT VENTOUX</t>
  </si>
  <si>
    <t>MONTE</t>
  </si>
  <si>
    <t>MONTE ANAGA</t>
  </si>
  <si>
    <t>MONTE AZUL</t>
  </si>
  <si>
    <t>MONTE PELMO</t>
  </si>
  <si>
    <t>MONTECRISTO</t>
  </si>
  <si>
    <t>MONTENERO</t>
  </si>
  <si>
    <t>MONTET TIDE</t>
  </si>
  <si>
    <t>MONTFORD POINT</t>
  </si>
  <si>
    <t>MONTOK</t>
  </si>
  <si>
    <t>MONTREAL SPIRIT</t>
  </si>
  <si>
    <t>MONTROSE</t>
  </si>
  <si>
    <t>MONTY ORR TIDE</t>
  </si>
  <si>
    <t>MOOKDA NAREE</t>
  </si>
  <si>
    <t>MOON BREEZE</t>
  </si>
  <si>
    <t>MOON BRIGHT</t>
  </si>
  <si>
    <t>MOON LIGHT</t>
  </si>
  <si>
    <t>MOON RIVER</t>
  </si>
  <si>
    <t>MOON STAR</t>
  </si>
  <si>
    <t>MOONBEAM</t>
  </si>
  <si>
    <t>MOONBRIGHT SW</t>
  </si>
  <si>
    <t>MOONDANCE</t>
  </si>
  <si>
    <t>MOONDANCE II</t>
  </si>
  <si>
    <t>MOONDY BAY</t>
  </si>
  <si>
    <t>MOONLIGHT</t>
  </si>
  <si>
    <t>MOONLIGHT SERENADE</t>
  </si>
  <si>
    <t>MOONLIGHT VENTURE</t>
  </si>
  <si>
    <t>MOONRAY</t>
  </si>
  <si>
    <t>MOONRISE-GSL</t>
  </si>
  <si>
    <t>MOONVAZS</t>
  </si>
  <si>
    <t>MOOR</t>
  </si>
  <si>
    <t>MOQUEGUA</t>
  </si>
  <si>
    <t>PE</t>
  </si>
  <si>
    <t>MORAY</t>
  </si>
  <si>
    <t>MORAYO</t>
  </si>
  <si>
    <t>MORESBY 9</t>
  </si>
  <si>
    <t>MORETA CARGO-5</t>
  </si>
  <si>
    <t>MORGANE</t>
  </si>
  <si>
    <t>MORGENSTOND II</t>
  </si>
  <si>
    <t>MORHOLMEN</t>
  </si>
  <si>
    <t>MORITZ OLDENDORFF</t>
  </si>
  <si>
    <t>MORITZ SCHULTE</t>
  </si>
  <si>
    <t>MORNES</t>
  </si>
  <si>
    <t>MORNING BREEZE</t>
  </si>
  <si>
    <t>MORNING CALM</t>
  </si>
  <si>
    <t>MORNING CHERRY</t>
  </si>
  <si>
    <t>MORNING GLORY</t>
  </si>
  <si>
    <t>MORNING GLORY VIII</t>
  </si>
  <si>
    <t>MORNING HARUKA</t>
  </si>
  <si>
    <t>MORNING IBIS</t>
  </si>
  <si>
    <t>MORNING ORCHID</t>
  </si>
  <si>
    <t>MORNING SALUTE</t>
  </si>
  <si>
    <t>MORNING SKY</t>
  </si>
  <si>
    <t>MORNING STAR</t>
  </si>
  <si>
    <t>MORNING SWAN</t>
  </si>
  <si>
    <t>MORNING SWAN NO.1</t>
  </si>
  <si>
    <t>MORNINGSTAR</t>
  </si>
  <si>
    <t>MORSTON</t>
  </si>
  <si>
    <t>MORTEN MAERSK</t>
  </si>
  <si>
    <t>MORYAK</t>
  </si>
  <si>
    <t>MOS</t>
  </si>
  <si>
    <t>MOSAHEB 2</t>
  </si>
  <si>
    <t>MOSAHEB4</t>
  </si>
  <si>
    <t>MOSKOVSKIYC</t>
  </si>
  <si>
    <t>MOSKVA</t>
  </si>
  <si>
    <t>MOSOR</t>
  </si>
  <si>
    <t>MOST LUCK I</t>
  </si>
  <si>
    <t>MOST SKY</t>
  </si>
  <si>
    <t>MOSTEIN</t>
  </si>
  <si>
    <t>MOSUNMOLA</t>
  </si>
  <si>
    <t>MOSVIK</t>
  </si>
  <si>
    <t>MOTEGA</t>
  </si>
  <si>
    <t>MOTION SCAN</t>
  </si>
  <si>
    <t>MOTIVATION D</t>
  </si>
  <si>
    <t>MOTIVATOR</t>
  </si>
  <si>
    <t>MOTTLER</t>
  </si>
  <si>
    <t>MOUHSSINE</t>
  </si>
  <si>
    <t>MOUNIE K</t>
  </si>
  <si>
    <t>MOUNT ADAMS</t>
  </si>
  <si>
    <t>MOUNT AKABOSHI</t>
  </si>
  <si>
    <t>MOUNT APO</t>
  </si>
  <si>
    <t>MOUNT ASO</t>
  </si>
  <si>
    <t>MOUNT AUSTIN</t>
  </si>
  <si>
    <t>MOUNT BAKER</t>
  </si>
  <si>
    <t>MOUNT BUTLER</t>
  </si>
  <si>
    <t>MOUNT DAMPIER</t>
  </si>
  <si>
    <t>MOUNT EVEREST</t>
  </si>
  <si>
    <t>MOUNT FABER</t>
  </si>
  <si>
    <t>MOUNT HEDLAND</t>
  </si>
  <si>
    <t>MOUNT HERMON</t>
  </si>
  <si>
    <t>MOUNT HIKURANGI</t>
  </si>
  <si>
    <t>MOUNT HOPE</t>
  </si>
  <si>
    <t>MOUNT KIBO</t>
  </si>
  <si>
    <t>MOUNT KINABALU</t>
  </si>
  <si>
    <t>MOUNT MCKINNEY</t>
  </si>
  <si>
    <t>MOUNT NEVIS</t>
  </si>
  <si>
    <t>MOUNT OLYMPUS</t>
  </si>
  <si>
    <t>MOUNT OPHIR</t>
  </si>
  <si>
    <t>MOUNT OWEN</t>
  </si>
  <si>
    <t>MOUNT RAINIER</t>
  </si>
  <si>
    <t>MOUNT TRAVERS</t>
  </si>
  <si>
    <t>MOUNT ULURU</t>
  </si>
  <si>
    <t>MOUNTAIN OAK</t>
  </si>
  <si>
    <t>MOUSON 328</t>
  </si>
  <si>
    <t>MOUSTAKBAL II</t>
  </si>
  <si>
    <t>MOWAMBA</t>
  </si>
  <si>
    <t>MOXON</t>
  </si>
  <si>
    <t>MOYRA</t>
  </si>
  <si>
    <t>MOZART</t>
  </si>
  <si>
    <t>MOZU ARROW</t>
  </si>
  <si>
    <t>MP MANUVER</t>
  </si>
  <si>
    <t>MP NAUTICAL ADLIN</t>
  </si>
  <si>
    <t>MP NAUTICAL ALEESYA</t>
  </si>
  <si>
    <t>MP PACIFIC</t>
  </si>
  <si>
    <t>MP PANAMAX 4</t>
  </si>
  <si>
    <t>MP PANAMAX 5</t>
  </si>
  <si>
    <t>MP PANAMAX 6</t>
  </si>
  <si>
    <t>MP PRESTIGE</t>
  </si>
  <si>
    <t>MP PRIDE</t>
  </si>
  <si>
    <t>MP PROSPECT</t>
  </si>
  <si>
    <t>MPP SHIELD</t>
  </si>
  <si>
    <t>MPP TRIUMPH</t>
  </si>
  <si>
    <t>MR AQUARIUS</t>
  </si>
  <si>
    <t>MR ARCTURUS</t>
  </si>
  <si>
    <t>MR ARIES</t>
  </si>
  <si>
    <t>MR CANOPUS</t>
  </si>
  <si>
    <t>MR ERNIE</t>
  </si>
  <si>
    <t>MR EVAN</t>
  </si>
  <si>
    <t>MR JAKE</t>
  </si>
  <si>
    <t>MR KENTAURUS</t>
  </si>
  <si>
    <t>MR LANNIE</t>
  </si>
  <si>
    <t>MR LEO</t>
  </si>
  <si>
    <t>MR LLOYD</t>
  </si>
  <si>
    <t>MR LUKE</t>
  </si>
  <si>
    <t>MR MASON</t>
  </si>
  <si>
    <t>MR NAUTILUS</t>
  </si>
  <si>
    <t>MR NICK</t>
  </si>
  <si>
    <t>MR ORESTES</t>
  </si>
  <si>
    <t>MR PAT BROWN</t>
  </si>
  <si>
    <t>MR PEGASUS</t>
  </si>
  <si>
    <t>MR ROW</t>
  </si>
  <si>
    <t>MR SEAMAN</t>
  </si>
  <si>
    <t>MR SIRIUS</t>
  </si>
  <si>
    <t>MR STAR</t>
  </si>
  <si>
    <t>MR STEPHEN</t>
  </si>
  <si>
    <t>MR.COLBY</t>
  </si>
  <si>
    <t>MR.ETHAN</t>
  </si>
  <si>
    <t>MR.HENRY</t>
  </si>
  <si>
    <t>MR.SAM</t>
  </si>
  <si>
    <t>MRC EMIRHAN</t>
  </si>
  <si>
    <t>MRC HATICE ANA</t>
  </si>
  <si>
    <t>MRC SEMIRAMIS</t>
  </si>
  <si>
    <t>MRIYA S</t>
  </si>
  <si>
    <t>MS 115</t>
  </si>
  <si>
    <t>MS ADRIENNE</t>
  </si>
  <si>
    <t>MS CAROLINE</t>
  </si>
  <si>
    <t>MS DREAM</t>
  </si>
  <si>
    <t>MS FOLLA 2</t>
  </si>
  <si>
    <t>MS JESSICA</t>
  </si>
  <si>
    <t>MS MONICA</t>
  </si>
  <si>
    <t>MS NORMA</t>
  </si>
  <si>
    <t>MS PEARL</t>
  </si>
  <si>
    <t>MS SIMON</t>
  </si>
  <si>
    <t>MS SOPHIE</t>
  </si>
  <si>
    <t>MS TAMI</t>
  </si>
  <si>
    <t>MS TRUE</t>
  </si>
  <si>
    <t>MSB-1</t>
  </si>
  <si>
    <t>MSC AMSTERDAM</t>
  </si>
  <si>
    <t>MSC ANNA</t>
  </si>
  <si>
    <t>MSC ANTONELLA</t>
  </si>
  <si>
    <t>MSC ANZU</t>
  </si>
  <si>
    <t>MSC BAHAMAS</t>
  </si>
  <si>
    <t>MSC BRUNELLA</t>
  </si>
  <si>
    <t>MSC CARINA</t>
  </si>
  <si>
    <t>MSC CATERINA</t>
  </si>
  <si>
    <t>MSC CHANNE</t>
  </si>
  <si>
    <t>MSC CLARA</t>
  </si>
  <si>
    <t>MSC DOMITILLE</t>
  </si>
  <si>
    <t>MSC ELODIE</t>
  </si>
  <si>
    <t>MSC GABRIELLA</t>
  </si>
  <si>
    <t>MSC GISELLE</t>
  </si>
  <si>
    <t>MSC GRACE</t>
  </si>
  <si>
    <t>MSC HAMBURG</t>
  </si>
  <si>
    <t>MSC ISABELLE</t>
  </si>
  <si>
    <t>MSC ISTANBUL</t>
  </si>
  <si>
    <t>MSC JEONGMIN</t>
  </si>
  <si>
    <t>MSC JULIE</t>
  </si>
  <si>
    <t>MSC LETIZIA</t>
  </si>
  <si>
    <t>MSC LILY</t>
  </si>
  <si>
    <t>MSC LONGONI</t>
  </si>
  <si>
    <t>MSC MAGALI</t>
  </si>
  <si>
    <t>MSC MARIA</t>
  </si>
  <si>
    <t>MSC MAXINE</t>
  </si>
  <si>
    <t>MSC MELINE</t>
  </si>
  <si>
    <t>MSC NAOMI</t>
  </si>
  <si>
    <t>MSC NEWYORK</t>
  </si>
  <si>
    <t>MSC OLIVER</t>
  </si>
  <si>
    <t>MSC OSCAR</t>
  </si>
  <si>
    <t>MSC SARA ELENA</t>
  </si>
  <si>
    <t>MSC SHEILA</t>
  </si>
  <si>
    <t>MSC SILVIA</t>
  </si>
  <si>
    <t>MSC SOFIA CELESTE</t>
  </si>
  <si>
    <t>MSC SVEVA</t>
  </si>
  <si>
    <t>MSC VITA</t>
  </si>
  <si>
    <t>MSC ZOE</t>
  </si>
  <si>
    <t>MSM DOLORES</t>
  </si>
  <si>
    <t>MSM DON</t>
  </si>
  <si>
    <t>MSM DOURO</t>
  </si>
  <si>
    <t>MT  NUSA SUMATERA</t>
  </si>
  <si>
    <t>MT  UNICA</t>
  </si>
  <si>
    <t>MT "ROSCHEM-2"</t>
  </si>
  <si>
    <t>MT ABALON</t>
  </si>
  <si>
    <t>MT ADELA</t>
  </si>
  <si>
    <t>MT ALIA I</t>
  </si>
  <si>
    <t>MT AMBAR</t>
  </si>
  <si>
    <t>MT AMERICAN PHOENIX</t>
  </si>
  <si>
    <t>MT ANDROUSSA</t>
  </si>
  <si>
    <t>MT ANKLESHWAR</t>
  </si>
  <si>
    <t>MT ARIS</t>
  </si>
  <si>
    <t>MT AROWANA SEVILLA</t>
  </si>
  <si>
    <t>MT AURELIA</t>
  </si>
  <si>
    <t>MT AYANE</t>
  </si>
  <si>
    <t>MT BAHTERA  KAPUAS</t>
  </si>
  <si>
    <t>MT BOMAR MARS</t>
  </si>
  <si>
    <t>MT BOW BRASILIA</t>
  </si>
  <si>
    <t>MT BRATASENA</t>
  </si>
  <si>
    <t>M-T CALETA ROSARIO</t>
  </si>
  <si>
    <t>MT CHAMPION EXPRESS</t>
  </si>
  <si>
    <t>MT CHEMBULK ULSAN</t>
  </si>
  <si>
    <t>MT CLEANSEAS UNITED</t>
  </si>
  <si>
    <t>MT CONSUELA</t>
  </si>
  <si>
    <t>MT COSMIC 15</t>
  </si>
  <si>
    <t>MT CRAWFORD</t>
  </si>
  <si>
    <t>MT CRYSTAL</t>
  </si>
  <si>
    <t>MT CRYSTAL EAST</t>
  </si>
  <si>
    <t>MT CULEX</t>
  </si>
  <si>
    <t>MT DANNY ROSE</t>
  </si>
  <si>
    <t>MT DEWI SRI</t>
  </si>
  <si>
    <t>MT DIAN DINA</t>
  </si>
  <si>
    <t>MT DOLLY 890</t>
  </si>
  <si>
    <t>MT DOLPHIN PRIDE</t>
  </si>
  <si>
    <t>MT DYNATANK</t>
  </si>
  <si>
    <t>MT EBUNOLA</t>
  </si>
  <si>
    <t>MT EDRICKO 3</t>
  </si>
  <si>
    <t>MT EDRICKO 8</t>
  </si>
  <si>
    <t>MT ETERNAL OIL I</t>
  </si>
  <si>
    <t>MT EXPRESS</t>
  </si>
  <si>
    <t>MT F</t>
  </si>
  <si>
    <t>MT F1</t>
  </si>
  <si>
    <t>MT FADL-E-RABBI</t>
  </si>
  <si>
    <t>MT FALCON GRACE</t>
  </si>
  <si>
    <t>MT FAVOUR</t>
  </si>
  <si>
    <t>MT FIONA</t>
  </si>
  <si>
    <t>MT FLORES PALM</t>
  </si>
  <si>
    <t>MT FRANCIE</t>
  </si>
  <si>
    <t>MT FRANCIS CHARLES</t>
  </si>
  <si>
    <t>MT GANDINI</t>
  </si>
  <si>
    <t>MT GEBANG</t>
  </si>
  <si>
    <t>MT GEMMA</t>
  </si>
  <si>
    <t>MT GLOBAL EMINENCE</t>
  </si>
  <si>
    <t>MT GREAT  INCREASE</t>
  </si>
  <si>
    <t>MT GRIYA ASMAT</t>
  </si>
  <si>
    <t>MT GULF OASIS</t>
  </si>
  <si>
    <t>MT GULF STAR 1</t>
  </si>
  <si>
    <t>MT GUNUNG GEULIS</t>
  </si>
  <si>
    <t>MT HAI SOON X</t>
  </si>
  <si>
    <t>MT HAWKS AKIRI</t>
  </si>
  <si>
    <t>MT HIGH VALOR</t>
  </si>
  <si>
    <t>MT HOETEK</t>
  </si>
  <si>
    <t>MT HOMA</t>
  </si>
  <si>
    <t>MT JAVA PALM</t>
  </si>
  <si>
    <t>MT JETTE THERESA</t>
  </si>
  <si>
    <t>MT JIN EI</t>
  </si>
  <si>
    <t>MT KATOMAS</t>
  </si>
  <si>
    <t>MT KUANG</t>
  </si>
  <si>
    <t>MT KUSUMA 1</t>
  </si>
  <si>
    <t>MT LIQUID SILVER</t>
  </si>
  <si>
    <t>MT LIVRAMENTO</t>
  </si>
  <si>
    <t>MT LMS DUNHINDA</t>
  </si>
  <si>
    <t>MT LUCINDA</t>
  </si>
  <si>
    <t>MT MARINA STAR</t>
  </si>
  <si>
    <t>MT MARISEL</t>
  </si>
  <si>
    <t>MT MARTA PROGRES</t>
  </si>
  <si>
    <t>MT MATIKAS</t>
  </si>
  <si>
    <t>MT MEDELIN MASTER</t>
  </si>
  <si>
    <t>MT MIA MARIEYA</t>
  </si>
  <si>
    <t>MT MOTHER BENEDICTA</t>
  </si>
  <si>
    <t>MT MUSI</t>
  </si>
  <si>
    <t>MT MUTIARA PERAK</t>
  </si>
  <si>
    <t>MT NAPHT ALYEMEN1</t>
  </si>
  <si>
    <t>MT NAUTICAL 7</t>
  </si>
  <si>
    <t>MT NAUTILUS PIONEER</t>
  </si>
  <si>
    <t>MT NILUFER SULTAN</t>
  </si>
  <si>
    <t>MT NIRBAYA</t>
  </si>
  <si>
    <t>MT NO.7 SJ GAS</t>
  </si>
  <si>
    <t>MT NOOR</t>
  </si>
  <si>
    <t>MT OASIS 1</t>
  </si>
  <si>
    <t>MT OCEAN EAGLE</t>
  </si>
  <si>
    <t>MT OCEAN GURNARD</t>
  </si>
  <si>
    <t>MT OLUWASEUN</t>
  </si>
  <si>
    <t>MT ORE OFE</t>
  </si>
  <si>
    <t>MT ORTAKOY 1</t>
  </si>
  <si>
    <t>MT OTTOMANA</t>
  </si>
  <si>
    <t>MT PAGERUNGAN</t>
  </si>
  <si>
    <t>MT PATRA TANKER I</t>
  </si>
  <si>
    <t>MT PEARL</t>
  </si>
  <si>
    <t>MT PEONIA</t>
  </si>
  <si>
    <t>MT PETRO CARA</t>
  </si>
  <si>
    <t>MT PRIMA TANKER</t>
  </si>
  <si>
    <t>MT PUNGUT/P1022</t>
  </si>
  <si>
    <t>MT PUTERI DUA</t>
  </si>
  <si>
    <t>MT RAMA 2</t>
  </si>
  <si>
    <t>MT ROYAL PRIESTHOOD</t>
  </si>
  <si>
    <t>MT SABRINA</t>
  </si>
  <si>
    <t>MT SAHAR FOLK</t>
  </si>
  <si>
    <t>MT SAMAL ISLAND</t>
  </si>
  <si>
    <t>MT SAMBU</t>
  </si>
  <si>
    <t>MT SAMUDRA SINDO 38</t>
  </si>
  <si>
    <t>MT SAND SHINER</t>
  </si>
  <si>
    <t>MT SANDRO</t>
  </si>
  <si>
    <t>MT SANTANA</t>
  </si>
  <si>
    <t>MT SARA 1</t>
  </si>
  <si>
    <t>MT SCALI DEL PONTINO</t>
  </si>
  <si>
    <t>MT SEA BLESS</t>
  </si>
  <si>
    <t>MT SEA DRAGON</t>
  </si>
  <si>
    <t>MT SELAY</t>
  </si>
  <si>
    <t>MT SHEBA</t>
  </si>
  <si>
    <t>MT SIDRA DOHA.</t>
  </si>
  <si>
    <t>MT SINAR JOGYA</t>
  </si>
  <si>
    <t>MT SINAR JOHOR</t>
  </si>
  <si>
    <t>MT SINAR LABUAN</t>
  </si>
  <si>
    <t>MT SINDANG</t>
  </si>
  <si>
    <t>MT SINGA PERAK</t>
  </si>
  <si>
    <t>MT SITULA</t>
  </si>
  <si>
    <t>MT SMB2</t>
  </si>
  <si>
    <t>MT SP1 BSI</t>
  </si>
  <si>
    <t>MT STAR ANGEL</t>
  </si>
  <si>
    <t>MT SUMATRA PALM</t>
  </si>
  <si>
    <t>MT SUMBER REJEKI 68</t>
  </si>
  <si>
    <t>MT TAPTI</t>
  </si>
  <si>
    <t>MT TEAM BEE</t>
  </si>
  <si>
    <t>MT THERESA PELINTUNG</t>
  </si>
  <si>
    <t>MT TULIP</t>
  </si>
  <si>
    <t>MT VEDIKA PREM</t>
  </si>
  <si>
    <t>MT VICTOR</t>
  </si>
  <si>
    <t>MT VINALINES GALAXY</t>
  </si>
  <si>
    <t>MT WELBECK</t>
  </si>
  <si>
    <t>MT WOO BONG</t>
  </si>
  <si>
    <t>MT WOO HYEON</t>
  </si>
  <si>
    <t>MT YC LILAC</t>
  </si>
  <si>
    <t>MT ZLATA</t>
  </si>
  <si>
    <t>MT,ATLANTIC POINT</t>
  </si>
  <si>
    <t>MT,SEPINGGAN</t>
  </si>
  <si>
    <t>MT. ANDHIKA ARSANTI</t>
  </si>
  <si>
    <t>MT. GUNUNG KEMALA</t>
  </si>
  <si>
    <t>MT. JOHN CAINE</t>
  </si>
  <si>
    <t>MT. KETALING</t>
  </si>
  <si>
    <t>MT. KLASOGUN</t>
  </si>
  <si>
    <t>MT. KRASAK</t>
  </si>
  <si>
    <t>MT. LUCKY LADY 1</t>
  </si>
  <si>
    <t>MT. PANDAN</t>
  </si>
  <si>
    <t>MT. PEMATANG</t>
  </si>
  <si>
    <t>MT. PUTERI JELITA</t>
  </si>
  <si>
    <t>MT. RAMAI SUTERA</t>
  </si>
  <si>
    <t>MT. REBEKAH</t>
  </si>
  <si>
    <t>MT. SERANG JAYA</t>
  </si>
  <si>
    <t>MT. SINAR EMAS</t>
  </si>
  <si>
    <t>MT. SOECHI ANINDYA</t>
  </si>
  <si>
    <t>MT.ALBATOOL</t>
  </si>
  <si>
    <t>MT.ALICE XXV</t>
  </si>
  <si>
    <t>MT.AMANAH</t>
  </si>
  <si>
    <t>MT.AMBER</t>
  </si>
  <si>
    <t>MT.ANDRIANA XX</t>
  </si>
  <si>
    <t>MT.ARCADIA</t>
  </si>
  <si>
    <t>MT.AROWANA 3</t>
  </si>
  <si>
    <t>MT.AROWANA RANGERS</t>
  </si>
  <si>
    <t>MT.ASIAN 0IL.1</t>
  </si>
  <si>
    <t>MT.BANGUN REJO</t>
  </si>
  <si>
    <t>MT.BATAMAS SENTOSA V</t>
  </si>
  <si>
    <t>MT.BUMI INDONESIA</t>
  </si>
  <si>
    <t>MT.CATUR SAMUDRA</t>
  </si>
  <si>
    <t>MT.CELINE 08</t>
  </si>
  <si>
    <t>MT.CHRISTINE VIII</t>
  </si>
  <si>
    <t>MT.E POWER 87</t>
  </si>
  <si>
    <t>MT.EL!SABET</t>
  </si>
  <si>
    <t>MT.FERIMAS JAYA</t>
  </si>
  <si>
    <t>MT.FERY XVI</t>
  </si>
  <si>
    <t>MT.FRONTEK</t>
  </si>
  <si>
    <t>MT.GAS INDONESIA</t>
  </si>
  <si>
    <t>MT.GEUDONDONG</t>
  </si>
  <si>
    <t>MT.GLOBAL 3</t>
  </si>
  <si>
    <t>MT.GRIYA DAYAK</t>
  </si>
  <si>
    <t>MT.H</t>
  </si>
  <si>
    <t>MT.ISTANA 5</t>
  </si>
  <si>
    <t>MT.JULVINDA</t>
  </si>
  <si>
    <t>MT.KAKAP</t>
  </si>
  <si>
    <t>MT.KLAWOTONG</t>
  </si>
  <si>
    <t>MT.KURAU/P.59</t>
  </si>
  <si>
    <t>MT.LAYAR_SAMUDERA</t>
  </si>
  <si>
    <t>MT.LEADER</t>
  </si>
  <si>
    <t>MT.LINTAS IX</t>
  </si>
  <si>
    <t>MT.MAHACHAI MARINE 1</t>
  </si>
  <si>
    <t>MT.MAJULAH</t>
  </si>
  <si>
    <t>MT.MANDALA PRABU</t>
  </si>
  <si>
    <t>MT.MANGUNJAYA</t>
  </si>
  <si>
    <t>MT.MARGARET XI</t>
  </si>
  <si>
    <t>MT.MARINA 99</t>
  </si>
  <si>
    <t>MT.MARINE 2</t>
  </si>
  <si>
    <t>MT.MARUTRANS I</t>
  </si>
  <si>
    <t>MT.MATAPAT</t>
  </si>
  <si>
    <t>MT.MATINDOK</t>
  </si>
  <si>
    <t>MT.MAUHAU</t>
  </si>
  <si>
    <t>MT.MEDITRAN</t>
  </si>
  <si>
    <t>MT.MELAHIN/P.36</t>
  </si>
  <si>
    <t>MT.MERBAU/P.37</t>
  </si>
  <si>
    <t>MT.MUNDU</t>
  </si>
  <si>
    <t>MT.NASYDA</t>
  </si>
  <si>
    <t>MT.NAUTICA MAHARANI</t>
  </si>
  <si>
    <t>MT.NONA TANG-1</t>
  </si>
  <si>
    <t>MT.NONI.T</t>
  </si>
  <si>
    <t>MT.NUR SALY II</t>
  </si>
  <si>
    <t>MT.OLYVIA</t>
  </si>
  <si>
    <t>MT.ONTARI</t>
  </si>
  <si>
    <t>MT.ORAPIN 2</t>
  </si>
  <si>
    <t>MT.ORIENTAL GLORY</t>
  </si>
  <si>
    <t>MT.PALUH TABUAN</t>
  </si>
  <si>
    <t>MT.PANDUNUSA</t>
  </si>
  <si>
    <t>MT.PELITA BANGSA</t>
  </si>
  <si>
    <t>MT.PELITA SAMUDERA</t>
  </si>
  <si>
    <t>MT.PELITA/P.1023</t>
  </si>
  <si>
    <t>MT.PERMATA NIAGA</t>
  </si>
  <si>
    <t>MT.PETRO OCEAN 25</t>
  </si>
  <si>
    <t>MT.PETRO OCEAN IX</t>
  </si>
  <si>
    <t>MT.PETRO OCEAN XXVII</t>
  </si>
  <si>
    <t>MT.PILATUS 19 ^*^</t>
  </si>
  <si>
    <t>MT.PLAJU</t>
  </si>
  <si>
    <t>MT.RIMBA</t>
  </si>
  <si>
    <t>MT.SAKTHI</t>
  </si>
  <si>
    <t>MT.SAMUDRA SINDO 168</t>
  </si>
  <si>
    <t>MT.SAPTA SAMUDRA</t>
  </si>
  <si>
    <t>MT.SATRIA SATU</t>
  </si>
  <si>
    <t>MT.SEAPRINCESS 2</t>
  </si>
  <si>
    <t>MT.SELE/P.3006</t>
  </si>
  <si>
    <t>MT.SENGETI/P.3007</t>
  </si>
  <si>
    <t>MT.SEPADU</t>
  </si>
  <si>
    <t>MT.SEROJA 2</t>
  </si>
  <si>
    <t>MT.SHINTA</t>
  </si>
  <si>
    <t>MT.SIAM RAPEEPARN</t>
  </si>
  <si>
    <t>MT.SILVIA 12</t>
  </si>
  <si>
    <t>MT.SINAR BUKOM</t>
  </si>
  <si>
    <t>MT.SINAR BUSAN</t>
  </si>
  <si>
    <t>MT.SUKSES GLOBAL</t>
  </si>
  <si>
    <t>MT.SUKSES XI</t>
  </si>
  <si>
    <t>MT.SURYA CHANDRA</t>
  </si>
  <si>
    <t>MT.SURYA PUTRA JAYA</t>
  </si>
  <si>
    <t>MT.TAIKO 1</t>
  </si>
  <si>
    <t>MT.VANTEK 6</t>
  </si>
  <si>
    <t>MT.WIN 2</t>
  </si>
  <si>
    <t>MT.ZAMIDAH</t>
  </si>
  <si>
    <t>MT.ZHONG DE</t>
  </si>
  <si>
    <t>MT/ GALBOT</t>
  </si>
  <si>
    <t>MTM ANTWERP</t>
  </si>
  <si>
    <t>MTM HAMBURG</t>
  </si>
  <si>
    <t>MTM HONG KONG</t>
  </si>
  <si>
    <t>MTM HOUSTON</t>
  </si>
  <si>
    <t>MTM MANILA</t>
  </si>
  <si>
    <t>MTM MUMBAI</t>
  </si>
  <si>
    <t>MTM NEW YORK</t>
  </si>
  <si>
    <t>MTM NORTH SOUND</t>
  </si>
  <si>
    <t>MTM PENANG</t>
  </si>
  <si>
    <t>MTM PRINCESS</t>
  </si>
  <si>
    <t>MTM ROTTERDAM</t>
  </si>
  <si>
    <t>MTM SANTOS</t>
  </si>
  <si>
    <t>MTM SAVANNAH</t>
  </si>
  <si>
    <t>MTM SHANGHAI</t>
  </si>
  <si>
    <t>MTM SOUTHPORT</t>
  </si>
  <si>
    <t>MTM TOKYO</t>
  </si>
  <si>
    <t>MTM WESTPORT</t>
  </si>
  <si>
    <t>MTM YANGON</t>
  </si>
  <si>
    <t>MT-MAPLE^!^</t>
  </si>
  <si>
    <t>MTRTM</t>
  </si>
  <si>
    <t>MU DAN SONG</t>
  </si>
  <si>
    <t>MU LISA 5</t>
  </si>
  <si>
    <t>MU MIAN SONG</t>
  </si>
  <si>
    <t>MUBARAK-I</t>
  </si>
  <si>
    <t>MUBARIZ IBRAHIMOV</t>
  </si>
  <si>
    <t>MUDDER 079</t>
  </si>
  <si>
    <t>MUGAN</t>
  </si>
  <si>
    <t>MUHAMMET GUMUSTAS 4</t>
  </si>
  <si>
    <t>MUHAMMET GUMUSTAS2</t>
  </si>
  <si>
    <t>MUHARREM DADAYLI</t>
  </si>
  <si>
    <t>MUHLENAU</t>
  </si>
  <si>
    <t>MUHUT SILVER</t>
  </si>
  <si>
    <t>MUI WO</t>
  </si>
  <si>
    <t>MUIRNEAG</t>
  </si>
  <si>
    <t>MUKAFIH</t>
  </si>
  <si>
    <t>MUKARNAS</t>
  </si>
  <si>
    <t>MUKHALATKA</t>
  </si>
  <si>
    <t>MULBERRY PARIS</t>
  </si>
  <si>
    <t>MULTAN</t>
  </si>
  <si>
    <t>MULTI EXPRESS</t>
  </si>
  <si>
    <t>MUMBAI</t>
  </si>
  <si>
    <t>MUN SU SAN</t>
  </si>
  <si>
    <t>MUNAKATA MARU NO.25</t>
  </si>
  <si>
    <t>MUNCHEN BRIDGE</t>
  </si>
  <si>
    <t>MUNETAKA MARU NO.52</t>
  </si>
  <si>
    <t>MUNEVVER</t>
  </si>
  <si>
    <t>MUNGO</t>
  </si>
  <si>
    <t>MUNICH TRADER</t>
  </si>
  <si>
    <t>MUNIN R</t>
  </si>
  <si>
    <t>MUNKEBO MAERSK</t>
  </si>
  <si>
    <t>MUNTGRACHT</t>
  </si>
  <si>
    <t>MUNZUR</t>
  </si>
  <si>
    <t>MURATHACIBEKIROGLU 2</t>
  </si>
  <si>
    <t>MURGASH</t>
  </si>
  <si>
    <t>MURORAN</t>
  </si>
  <si>
    <t>MUROS</t>
  </si>
  <si>
    <t>MUROTO</t>
  </si>
  <si>
    <t>MUROU</t>
  </si>
  <si>
    <t>MURRAY</t>
  </si>
  <si>
    <t>MURRAY STAR</t>
  </si>
  <si>
    <t>MURUETA</t>
  </si>
  <si>
    <t>MURUETA307</t>
  </si>
  <si>
    <t>MURVET ANA</t>
  </si>
  <si>
    <t>MUSANAH</t>
  </si>
  <si>
    <t>MUSASHI MARU</t>
  </si>
  <si>
    <t>MUSASI</t>
  </si>
  <si>
    <t>MUSCAT SILVER</t>
  </si>
  <si>
    <t>MUSE</t>
  </si>
  <si>
    <t>MUSKETIER</t>
  </si>
  <si>
    <t>MUSKIE</t>
  </si>
  <si>
    <t>MUSKY</t>
  </si>
  <si>
    <t>MUSTAFA BEY</t>
  </si>
  <si>
    <t>MUSTAFA KEMAL 1</t>
  </si>
  <si>
    <t>MUSTAFA OKAN</t>
  </si>
  <si>
    <t>MUSTAFA SOFUOGLU</t>
  </si>
  <si>
    <t>MUSTAFA YAGCI</t>
  </si>
  <si>
    <t>MUSTANG</t>
  </si>
  <si>
    <t>MUTAWA402</t>
  </si>
  <si>
    <t>MUTHA SUPREME</t>
  </si>
  <si>
    <t>MUTRIBA</t>
  </si>
  <si>
    <t>MUTSU</t>
  </si>
  <si>
    <t>MUTSUYO MARU</t>
  </si>
  <si>
    <t>MUUGA</t>
  </si>
  <si>
    <t>MUV)KATA MARU NO.25</t>
  </si>
  <si>
    <t>MUZAFFER BEY</t>
  </si>
  <si>
    <t>MV    EMER</t>
  </si>
  <si>
    <t>MV ABUSAMAH</t>
  </si>
  <si>
    <t>MV AEGEA</t>
  </si>
  <si>
    <t>MV AFOVOS</t>
  </si>
  <si>
    <t>MV AGIA EKATERINI</t>
  </si>
  <si>
    <t>MV AGIOS EMILIANOS</t>
  </si>
  <si>
    <t>MV AKAYLAR 2</t>
  </si>
  <si>
    <t>MV AKIN</t>
  </si>
  <si>
    <t>MV ALAYA</t>
  </si>
  <si>
    <t>MV ALBARAKA 3</t>
  </si>
  <si>
    <t>MV ALESSIA</t>
  </si>
  <si>
    <t>MV ALI BEY</t>
  </si>
  <si>
    <t>MV ALRABEE</t>
  </si>
  <si>
    <t>MV AMAZON</t>
  </si>
  <si>
    <t>MV ANA N</t>
  </si>
  <si>
    <t>MV ANUGRAH LAUTAN 06</t>
  </si>
  <si>
    <t>MV AQUAFORTUNE</t>
  </si>
  <si>
    <t>MV ARMADA PURNAMA</t>
  </si>
  <si>
    <t>MV ARMADA SENTANI</t>
  </si>
  <si>
    <t>MV ARMADA TUGAS 2</t>
  </si>
  <si>
    <t>MV ARMATA</t>
  </si>
  <si>
    <t>MV ARRILAH-1</t>
  </si>
  <si>
    <t>MV ARTIC DOLPHIN</t>
  </si>
  <si>
    <t>MV ASTREA</t>
  </si>
  <si>
    <t>MV ATENI</t>
  </si>
  <si>
    <t>MV ATOUT</t>
  </si>
  <si>
    <t>MV AVRAS</t>
  </si>
  <si>
    <t>DJ</t>
  </si>
  <si>
    <t>MV AYER MAS</t>
  </si>
  <si>
    <t>MV BANGA BARTA</t>
  </si>
  <si>
    <t>MV BARTIN</t>
  </si>
  <si>
    <t>MV BASHUNDHARA-8</t>
  </si>
  <si>
    <t>MV BBC NORTHSEA</t>
  </si>
  <si>
    <t>MV BELFORD DOLPHIN</t>
  </si>
  <si>
    <t>MV BENITA</t>
  </si>
  <si>
    <t>MV BERLIAN INDAH</t>
  </si>
  <si>
    <t>MV BERRA G</t>
  </si>
  <si>
    <t>MV BLACK  SEA</t>
  </si>
  <si>
    <t>MV BLACK BIRD</t>
  </si>
  <si>
    <t>MV BLUE SKY 1</t>
  </si>
  <si>
    <t>MV BO HAI 87</t>
  </si>
  <si>
    <t>MV BOGASARI EMPAT</t>
  </si>
  <si>
    <t>MV BONAVENTO</t>
  </si>
  <si>
    <t>MV BRATTINGSBORG</t>
  </si>
  <si>
    <t>MV CAP:FORMOSA</t>
  </si>
  <si>
    <t>MV CAROLINE</t>
  </si>
  <si>
    <t>MV CELTIC DOLPHIN</t>
  </si>
  <si>
    <t>MV CEPAT</t>
  </si>
  <si>
    <t>MV CHIHIRO</t>
  </si>
  <si>
    <t>MV CORONA</t>
  </si>
  <si>
    <t>MV COURAGEOUS</t>
  </si>
  <si>
    <t>MV DAISY</t>
  </si>
  <si>
    <t>MV DAMAS</t>
  </si>
  <si>
    <t>MV DANUM 151</t>
  </si>
  <si>
    <t>MV DANUM 18</t>
  </si>
  <si>
    <t>MV DAYANG BERLIAN</t>
  </si>
  <si>
    <t>MV DEEP CLEANER</t>
  </si>
  <si>
    <t>MV DELTIC DOLPHIN</t>
  </si>
  <si>
    <t>MV DEWI UMAYI</t>
  </si>
  <si>
    <t>MV DINAMIK</t>
  </si>
  <si>
    <t>MV DUYDEN3</t>
  </si>
  <si>
    <t>MV ESTUARI MAS</t>
  </si>
  <si>
    <t>MV EVNIA</t>
  </si>
  <si>
    <t>MV FENELLA</t>
  </si>
  <si>
    <t>MV FORTEZZA</t>
  </si>
  <si>
    <t>MV FU SUN 6</t>
  </si>
  <si>
    <t>MV FULL MOON</t>
  </si>
  <si>
    <t>MV FURIOUS</t>
  </si>
  <si>
    <t>MV GENERAL DEL PILAR</t>
  </si>
  <si>
    <t>MV GENERAL GERONIMO</t>
  </si>
  <si>
    <t>MV GENERAL MALVAR</t>
  </si>
  <si>
    <t>MV GENOA EXPRESS</t>
  </si>
  <si>
    <t>MV GRAND LADY</t>
  </si>
  <si>
    <t>MV GULF BLUE</t>
  </si>
  <si>
    <t>MV GUNDEM-1</t>
  </si>
  <si>
    <t>MV GUZIDE S</t>
  </si>
  <si>
    <t>MV HAE BOK</t>
  </si>
  <si>
    <t>MV HAITI</t>
  </si>
  <si>
    <t>MV HAKSA</t>
  </si>
  <si>
    <t>MV HANGLIMA</t>
  </si>
  <si>
    <t>MV HAPPY SUCCESS</t>
  </si>
  <si>
    <t>MV HARTURA</t>
  </si>
  <si>
    <t>M-V HATICE AKAR</t>
  </si>
  <si>
    <t>MV HAVVA KARABEKIR</t>
  </si>
  <si>
    <t>MV HAYDAR DEVAL</t>
  </si>
  <si>
    <t>MV HH 18</t>
  </si>
  <si>
    <t>MV HHL LAGOS</t>
  </si>
  <si>
    <t>MV HOANG HUY 36</t>
  </si>
  <si>
    <t>MV HOANG SON SUN</t>
  </si>
  <si>
    <t>MV HODASCO 19</t>
  </si>
  <si>
    <t>MV IBRAHIM USTAOGLUI</t>
  </si>
  <si>
    <t>MV IBRAHIM ZAHIER</t>
  </si>
  <si>
    <t>MV IDIL 1</t>
  </si>
  <si>
    <t>MV INTAN DAYA 12</t>
  </si>
  <si>
    <t>MV INTAN DAYA 4</t>
  </si>
  <si>
    <t>MV INTREPID</t>
  </si>
  <si>
    <t>MV IOLCOS UNITY</t>
  </si>
  <si>
    <t>MV IONIC SPIRIT</t>
  </si>
  <si>
    <t>MV ISABELLA</t>
  </si>
  <si>
    <t>MV JAEGER</t>
  </si>
  <si>
    <t>MV JALES MAS (^.")</t>
  </si>
  <si>
    <t>MV JULIANTO MD</t>
  </si>
  <si>
    <t>MV KALLIOPI L</t>
  </si>
  <si>
    <t>MV KAPTAN ERDOGAN</t>
  </si>
  <si>
    <t>MV KATIUSHA</t>
  </si>
  <si>
    <t>MV KRONOBORG</t>
  </si>
  <si>
    <t>MV KUALA MAS</t>
  </si>
  <si>
    <t>MV KUMDAS</t>
  </si>
  <si>
    <t>MV KUMDAS 2</t>
  </si>
  <si>
    <t>MV LEMIN</t>
  </si>
  <si>
    <t>MV LILJA BULKER</t>
  </si>
  <si>
    <t>MV LUMOSO PERMAI</t>
  </si>
  <si>
    <t>MV MAINA</t>
  </si>
  <si>
    <t>MV MAJU-18</t>
  </si>
  <si>
    <t>MV MAKRA</t>
  </si>
  <si>
    <t>MV MALLIKA NAREE</t>
  </si>
  <si>
    <t>MV MANDIRI DELAPAN</t>
  </si>
  <si>
    <t>MV MARIA LAURA</t>
  </si>
  <si>
    <t>MV MEHMET DADAYLI-1</t>
  </si>
  <si>
    <t>MV MELITE</t>
  </si>
  <si>
    <t>MV MINERAL SUBIC</t>
  </si>
  <si>
    <t>MV MIRACLE</t>
  </si>
  <si>
    <t>MV MONA FRONTIER</t>
  </si>
  <si>
    <t>MV MORETA VENTURE</t>
  </si>
  <si>
    <t>MV MOSELDIJK</t>
  </si>
  <si>
    <t>MV MUARA BERLIAN</t>
  </si>
  <si>
    <t>MV MUAZZEZ K</t>
  </si>
  <si>
    <t>MV MUSI RIVER</t>
  </si>
  <si>
    <t>MV MUSTAFA</t>
  </si>
  <si>
    <t>MV MUSTAFA AMCA</t>
  </si>
  <si>
    <t>MV NASHICO 06</t>
  </si>
  <si>
    <t>MV NAVIOS VEGA</t>
  </si>
  <si>
    <t>MV NAZIHA</t>
  </si>
  <si>
    <t>MV NECATI KALKAVAN</t>
  </si>
  <si>
    <t>MV NEER</t>
  </si>
  <si>
    <t>MV NEW STAR</t>
  </si>
  <si>
    <t>MV NIAMUL MOWLA</t>
  </si>
  <si>
    <t>MV OCEAN MIGHTY</t>
  </si>
  <si>
    <t>MV OCEAN PEARL</t>
  </si>
  <si>
    <t>MV ODIANOSEN</t>
  </si>
  <si>
    <t>MV OSTINA</t>
  </si>
  <si>
    <t>MV PODHALE</t>
  </si>
  <si>
    <t>MV PRABHU DAYA</t>
  </si>
  <si>
    <t>MV PRICILIA</t>
  </si>
  <si>
    <t>MV PROSPERO</t>
  </si>
  <si>
    <t>MV RED BARONESS</t>
  </si>
  <si>
    <t>MV REEF ELAF</t>
  </si>
  <si>
    <t>MV RHONE</t>
  </si>
  <si>
    <t>MV ROBERT LADLOW</t>
  </si>
  <si>
    <t>MV ROSITA</t>
  </si>
  <si>
    <t>MV SAADET</t>
  </si>
  <si>
    <t>M-V SAFIYE ANA</t>
  </si>
  <si>
    <t>MV SAI SUNRISE</t>
  </si>
  <si>
    <t>MV SALMA</t>
  </si>
  <si>
    <t>MV SAMUDRIKA-5</t>
  </si>
  <si>
    <t>MV SATURNUS</t>
  </si>
  <si>
    <t>MV SCHILLIG</t>
  </si>
  <si>
    <t>MV SEA ORCHID</t>
  </si>
  <si>
    <t>MV SEATON</t>
  </si>
  <si>
    <t>MV SENTOSA</t>
  </si>
  <si>
    <t>MV SEVENKAR</t>
  </si>
  <si>
    <t>MV SHEBELLE</t>
  </si>
  <si>
    <t>MV SHINEI</t>
  </si>
  <si>
    <t>MV SHINLINE 9</t>
  </si>
  <si>
    <t>MV SILVER NAVIGATOR</t>
  </si>
  <si>
    <t>MV SINAR PALARAN</t>
  </si>
  <si>
    <t>MV SINGMA TRADER</t>
  </si>
  <si>
    <t>MV SKAFTAFELL</t>
  </si>
  <si>
    <t>MV SKY GLOBE</t>
  </si>
  <si>
    <t>MV SOHA FOLK</t>
  </si>
  <si>
    <t>MV SOUTHERN CROSS</t>
  </si>
  <si>
    <t>MV SPAN ASIA 1</t>
  </si>
  <si>
    <t>MV SPAN ASIA 16</t>
  </si>
  <si>
    <t>MV SPAN ASIA 19</t>
  </si>
  <si>
    <t>MV SPAN ASIA 20</t>
  </si>
  <si>
    <t>MV SPAN ASIA 9</t>
  </si>
  <si>
    <t>MV SPHB INGAT</t>
  </si>
  <si>
    <t>MV STADACONA</t>
  </si>
  <si>
    <t>MV STAR KAPPA</t>
  </si>
  <si>
    <t>MV STOLT VISION</t>
  </si>
  <si>
    <t>MV SUNGARI</t>
  </si>
  <si>
    <t>MV SYDNEY MARIE</t>
  </si>
  <si>
    <t>MV SYROS ISLAND</t>
  </si>
  <si>
    <t>MV TAMIL ANNA</t>
  </si>
  <si>
    <t>MV TANJUNG DAHAN 1</t>
  </si>
  <si>
    <t>MV TANTO BERKAT</t>
  </si>
  <si>
    <t>MV TANTO REJEKI</t>
  </si>
  <si>
    <t>MV TANTO SENTOSA</t>
  </si>
  <si>
    <t>MV TANTO SURYA</t>
  </si>
  <si>
    <t>MV TAQWA ADAM</t>
  </si>
  <si>
    <t>MV TAYLAN KALKAVAN</t>
  </si>
  <si>
    <t>MV TELAGA MAS</t>
  </si>
  <si>
    <t>MV TELUK MAS</t>
  </si>
  <si>
    <t>MV TEMILE</t>
  </si>
  <si>
    <t>MV TENSHOUMARU</t>
  </si>
  <si>
    <t>MV THAILINE 3</t>
  </si>
  <si>
    <t>MV THAILINE 6</t>
  </si>
  <si>
    <t>MV THORCO HILDE</t>
  </si>
  <si>
    <t>MV TIARA GLOBE</t>
  </si>
  <si>
    <t>MV TOLL EMPRESS</t>
  </si>
  <si>
    <t>MV TREASURE PRINCESS</t>
  </si>
  <si>
    <t>MV ULUSOY 5</t>
  </si>
  <si>
    <t>MV UNION GROOVE</t>
  </si>
  <si>
    <t>MV VATAN L</t>
  </si>
  <si>
    <t>MV VEGA LEA</t>
  </si>
  <si>
    <t>MV VELA</t>
  </si>
  <si>
    <t>MV VINALINES FORTUNA</t>
  </si>
  <si>
    <t>MV VOGE RENATE</t>
  </si>
  <si>
    <t>MV WASABORG</t>
  </si>
  <si>
    <t>MV WIKANDA NAREE</t>
  </si>
  <si>
    <t>MV WILSON DUNDEE</t>
  </si>
  <si>
    <t>MV WILTON</t>
  </si>
  <si>
    <t>MV WIRAMAS</t>
  </si>
  <si>
    <t>MV XUYEN A 18</t>
  </si>
  <si>
    <t>MV YUSUF CELAL</t>
  </si>
  <si>
    <t>MV. INTAN DAYA 3</t>
  </si>
  <si>
    <t>MV. KENEUKAI</t>
  </si>
  <si>
    <t>MV. LE HON</t>
  </si>
  <si>
    <t>MV. RED ROCK</t>
  </si>
  <si>
    <t>MV. TONG YANG</t>
  </si>
  <si>
    <t>MV.ALKEN PERSIA</t>
  </si>
  <si>
    <t>MV.ANDHIKA SHARMILA</t>
  </si>
  <si>
    <t>MV.ARIMBI BARUNA</t>
  </si>
  <si>
    <t>MV.ARMADA MOBILPLAZA</t>
  </si>
  <si>
    <t>MV.ARMADA SEJATI</t>
  </si>
  <si>
    <t>MV.ARMADA SENADA</t>
  </si>
  <si>
    <t>MV.ARMADA TUGAS 3</t>
  </si>
  <si>
    <t>MV.ATLANTIC PRIME</t>
  </si>
  <si>
    <t>MV.BALI AYU</t>
  </si>
  <si>
    <t>MV.BALI KUTA</t>
  </si>
  <si>
    <t>MV.BARUNA WIRA</t>
  </si>
  <si>
    <t>MV.BELIK MAS</t>
  </si>
  <si>
    <t>MV.BERJAYA I</t>
  </si>
  <si>
    <t>MV.BERKAH36</t>
  </si>
  <si>
    <t>MV.CARAKA J N 3-32</t>
  </si>
  <si>
    <t>MV.COMATCE SUN</t>
  </si>
  <si>
    <t>MV.CTP INNOVATION</t>
  </si>
  <si>
    <t>MV.DAHLIA MERAH</t>
  </si>
  <si>
    <t>MV.DANUM 5</t>
  </si>
  <si>
    <t>MV.DANUM 9</t>
  </si>
  <si>
    <t>MV.DAXIA</t>
  </si>
  <si>
    <t>MV.DIAMOND PRINCESS</t>
  </si>
  <si>
    <t>MV.DIM</t>
  </si>
  <si>
    <t>MV.DWI BUDDYARTO</t>
  </si>
  <si>
    <t>MV.FENG</t>
  </si>
  <si>
    <t>MV.FORTUNE</t>
  </si>
  <si>
    <t>MV.FU.NO.2(^=^)</t>
  </si>
  <si>
    <t>MV.GULF DAOUD</t>
  </si>
  <si>
    <t>MV.HARBOUR IVORY</t>
  </si>
  <si>
    <t>MV.HEBAT</t>
  </si>
  <si>
    <t>MV.HIJAU SEMANGAT</t>
  </si>
  <si>
    <t>MV.HIJAU TERANG</t>
  </si>
  <si>
    <t>MV.HILIR MAS</t>
  </si>
  <si>
    <t>MV.HOEI</t>
  </si>
  <si>
    <t>MV.ICON BRAVO</t>
  </si>
  <si>
    <t>MV.ILLANNUR</t>
  </si>
  <si>
    <t>MV.INTAN BARUNA</t>
  </si>
  <si>
    <t>MV.INTAN DAYA 2</t>
  </si>
  <si>
    <t>MV.ISA WINTER</t>
  </si>
  <si>
    <t>MV.JENWIN 2</t>
  </si>
  <si>
    <t>MV.JENWIN III</t>
  </si>
  <si>
    <t>MV.JML ABADI</t>
  </si>
  <si>
    <t>MV.KARTINI</t>
  </si>
  <si>
    <t>MV.KITE</t>
  </si>
  <si>
    <t>MV.LAGOAMAS</t>
  </si>
  <si>
    <t>MV.LEPIS</t>
  </si>
  <si>
    <t>MV.LINTAS LORENTZ</t>
  </si>
  <si>
    <t>MV.LUM0SO BAHAGIA</t>
  </si>
  <si>
    <t>MV.LUMOSO KARUNIA</t>
  </si>
  <si>
    <t>MV.MARE MAS</t>
  </si>
  <si>
    <t>MV.MARINE PEACE</t>
  </si>
  <si>
    <t>MV.MEDELIN FIRST</t>
  </si>
  <si>
    <t>MV.MERATUS BENOA</t>
  </si>
  <si>
    <t>MV.MERATUS PADANG</t>
  </si>
  <si>
    <t>MV.MERATUS SPIRIT 2</t>
  </si>
  <si>
    <t>MV.MULI ANIM</t>
  </si>
  <si>
    <t>MV.NAMEERA</t>
  </si>
  <si>
    <t>MV.NORDIC EMMA</t>
  </si>
  <si>
    <t>MV.ORIENTAL JADE</t>
  </si>
  <si>
    <t>MV.PEREGRINE</t>
  </si>
  <si>
    <t>MV.PHOENIX</t>
  </si>
  <si>
    <t>MV.PRATIWI RAYA</t>
  </si>
  <si>
    <t>MV.PRATIWI SATU</t>
  </si>
  <si>
    <t>MV.ROYAL STAR</t>
  </si>
  <si>
    <t>MV.SAFANIYA.3</t>
  </si>
  <si>
    <t>MV.SAMUDRA INDAH II</t>
  </si>
  <si>
    <t>MV.SARWAR JAHAN</t>
  </si>
  <si>
    <t>MV.SARWARJAHAN</t>
  </si>
  <si>
    <t>MV.SEAPUP</t>
  </si>
  <si>
    <t>MV.SELILI BARU</t>
  </si>
  <si>
    <t>MV.SERASI 1</t>
  </si>
  <si>
    <t>MV.SERPENTINE</t>
  </si>
  <si>
    <t>MV.SINAR AMBON</t>
  </si>
  <si>
    <t>MV.SINAR JAMBI</t>
  </si>
  <si>
    <t>MV.SURYA PESONA</t>
  </si>
  <si>
    <t>MV.SURYAWATI</t>
  </si>
  <si>
    <t>MV.TAKARA</t>
  </si>
  <si>
    <t>MV.TALOFA</t>
  </si>
  <si>
    <t>MV.TANTO HARMONI</t>
  </si>
  <si>
    <t>MV.TANTO HEMAT</t>
  </si>
  <si>
    <t>MV.TANTO HORAS ^_^</t>
  </si>
  <si>
    <t>MV.TANTO KARUNIA II</t>
  </si>
  <si>
    <t>MV.TANTO KITA</t>
  </si>
  <si>
    <t>MV.TANTO LUAS</t>
  </si>
  <si>
    <t>MV.TANTO SAYANG</t>
  </si>
  <si>
    <t>MV.TEKEZE</t>
  </si>
  <si>
    <t>MV.TELUK BERAU</t>
  </si>
  <si>
    <t>MV.TELUK FLAMINGGO</t>
  </si>
  <si>
    <t>MV.TENRYU</t>
  </si>
  <si>
    <t>MV.TIGA RODA</t>
  </si>
  <si>
    <t>MV.TIGER SPRING</t>
  </si>
  <si>
    <t>MV.TOKUHISA</t>
  </si>
  <si>
    <t>MV.TONASA XII</t>
  </si>
  <si>
    <t>MV.TUNAS TIGA</t>
  </si>
  <si>
    <t>MV.URANUS 7</t>
  </si>
  <si>
    <t>MV.WARIH MAS</t>
  </si>
  <si>
    <t>MV.YURICO</t>
  </si>
  <si>
    <t>MV:OCEAN DOMINANCE</t>
  </si>
  <si>
    <t>MVINTANDAYA6........</t>
  </si>
  <si>
    <t>MW619-31</t>
  </si>
  <si>
    <t>MW619-51</t>
  </si>
  <si>
    <t>PS</t>
  </si>
  <si>
    <t>MWM 601</t>
  </si>
  <si>
    <t>MY AN</t>
  </si>
  <si>
    <t>MY ANGEL</t>
  </si>
  <si>
    <t>MY DURU</t>
  </si>
  <si>
    <t>MY EFEKAN 1</t>
  </si>
  <si>
    <t>MY FAIR LADY</t>
  </si>
  <si>
    <t>MY FILIZ</t>
  </si>
  <si>
    <t>MY HUNG</t>
  </si>
  <si>
    <t>MY JASMIN</t>
  </si>
  <si>
    <t>MY MAGENTA M</t>
  </si>
  <si>
    <t>MY MERAY</t>
  </si>
  <si>
    <t>MY ROSE</t>
  </si>
  <si>
    <t>MY THINH</t>
  </si>
  <si>
    <t>MY VIOLET</t>
  </si>
  <si>
    <t>MY VUONG</t>
  </si>
  <si>
    <t>MYA</t>
  </si>
  <si>
    <t>MYCENAE</t>
  </si>
  <si>
    <t>MYKHAILO SYNYTSIA</t>
  </si>
  <si>
    <t>MYKOLA BOBROVNYKOV</t>
  </si>
  <si>
    <t>MYKOLA SLAVOV</t>
  </si>
  <si>
    <t>MYKONOS BAY</t>
  </si>
  <si>
    <t>MYKONOS WAVE</t>
  </si>
  <si>
    <t>MYLENE    TIDE</t>
  </si>
  <si>
    <t>MYOJIN MARU</t>
  </si>
  <si>
    <t>MYOJIN MARU NO.25</t>
  </si>
  <si>
    <t>MYOKEN</t>
  </si>
  <si>
    <t>MYONG SAN 1</t>
  </si>
  <si>
    <t>MYONGSAN</t>
  </si>
  <si>
    <t>MYRDOMA F</t>
  </si>
  <si>
    <t>MYRMIDON</t>
  </si>
  <si>
    <t>MYRON N</t>
  </si>
  <si>
    <t>MYRSINI</t>
  </si>
  <si>
    <t>MYRTE</t>
  </si>
  <si>
    <t>MYSTIC</t>
  </si>
  <si>
    <t>MYSTIC STRIKER</t>
  </si>
  <si>
    <t>MYSTRAS</t>
  </si>
  <si>
    <t>N B PRASAD</t>
  </si>
  <si>
    <t>N DISCOVERY</t>
  </si>
  <si>
    <t>N LOIRE</t>
  </si>
  <si>
    <t>N P GLORY 4</t>
  </si>
  <si>
    <t>N SCHELDE</t>
  </si>
  <si>
    <t>N.ARM OF GRACE</t>
  </si>
  <si>
    <t>N.DADAYLI</t>
  </si>
  <si>
    <t>N.MARS</t>
  </si>
  <si>
    <t>N.T LAVRAS</t>
  </si>
  <si>
    <t>N.WIND OF GRACE</t>
  </si>
  <si>
    <t>N05.KUMJIN</t>
  </si>
  <si>
    <t>NAASHI 4302</t>
  </si>
  <si>
    <t>NAAYEM</t>
  </si>
  <si>
    <t>NABORS RIG657</t>
  </si>
  <si>
    <t>NACI SELIMOGLU-1</t>
  </si>
  <si>
    <t>NACIYE K</t>
  </si>
  <si>
    <t>NACOM</t>
  </si>
  <si>
    <t>NADA Y</t>
  </si>
  <si>
    <t>NADALINA</t>
  </si>
  <si>
    <t>NADESHIKO GAS</t>
  </si>
  <si>
    <t>NADESHIKO_MARU</t>
  </si>
  <si>
    <t>NADEZHDA</t>
  </si>
  <si>
    <t>NADIA</t>
  </si>
  <si>
    <t>NADINE VENTURE</t>
  </si>
  <si>
    <t>NADIYA MEGANE</t>
  </si>
  <si>
    <t>NADIYA MELISENDE</t>
  </si>
  <si>
    <t>NADJA</t>
  </si>
  <si>
    <t>NADVOITSY</t>
  </si>
  <si>
    <t>NADYM</t>
  </si>
  <si>
    <t>NAESS ABSOLUTE</t>
  </si>
  <si>
    <t>NAESS ENDURANCE</t>
  </si>
  <si>
    <t>NAESS INTREPID</t>
  </si>
  <si>
    <t>NAESS RESOLUTE</t>
  </si>
  <si>
    <t>NAFTA</t>
  </si>
  <si>
    <t>EE</t>
  </si>
  <si>
    <t>NAFTALAN</t>
  </si>
  <si>
    <t>NAFTILOS</t>
  </si>
  <si>
    <t>NAFTILOS AN</t>
  </si>
  <si>
    <t>NAFTOCEMENT II</t>
  </si>
  <si>
    <t>NAGA 1</t>
  </si>
  <si>
    <t>NAGATO</t>
  </si>
  <si>
    <t>NAGATO MARU</t>
  </si>
  <si>
    <t>NAGDA 2</t>
  </si>
  <si>
    <t>NAGDA1</t>
  </si>
  <si>
    <t>NAGHAM</t>
  </si>
  <si>
    <t>NAGHI 2</t>
  </si>
  <si>
    <t>NAGHMEH</t>
  </si>
  <si>
    <t>NAGIL BATAR</t>
  </si>
  <si>
    <t>NAGURA</t>
  </si>
  <si>
    <t>NAHA2</t>
  </si>
  <si>
    <t>NAHIDE-M</t>
  </si>
  <si>
    <t>NAIDA</t>
  </si>
  <si>
    <t>NAIKAI MARU NO.1</t>
  </si>
  <si>
    <t>NAIKAI MARU NO.15</t>
  </si>
  <si>
    <t>NAIKAI MARU NO.2</t>
  </si>
  <si>
    <t>NAIKAI MARU NO.3</t>
  </si>
  <si>
    <t>NAIKAIMARU NO.11</t>
  </si>
  <si>
    <t>NAIYA</t>
  </si>
  <si>
    <t>NAJA</t>
  </si>
  <si>
    <t>NAJADE</t>
  </si>
  <si>
    <t>NAJLAND</t>
  </si>
  <si>
    <t>NAJVA</t>
  </si>
  <si>
    <t>NAJVA 2</t>
  </si>
  <si>
    <t>NAKAEI MARU</t>
  </si>
  <si>
    <t>NAKAHARU MARU</t>
  </si>
  <si>
    <t>NAKHAL SILVER</t>
  </si>
  <si>
    <t>NAKHCHIVAN</t>
  </si>
  <si>
    <t>NAKHODKA</t>
  </si>
  <si>
    <t>NALA COMMANDER</t>
  </si>
  <si>
    <t>NALINEE NAREE</t>
  </si>
  <si>
    <t>NALUHU</t>
  </si>
  <si>
    <t>NAM CUONG 8888</t>
  </si>
  <si>
    <t>NAM PHUONG 02VT</t>
  </si>
  <si>
    <t>NAM PHUONG 18</t>
  </si>
  <si>
    <t>NAM SON 16</t>
  </si>
  <si>
    <t>NAM VIET 08</t>
  </si>
  <si>
    <t>NAMAI</t>
  </si>
  <si>
    <t>NAMELESS</t>
  </si>
  <si>
    <t>NAMHAE GAS</t>
  </si>
  <si>
    <t>NAMI</t>
  </si>
  <si>
    <t>NAMMA EXPRESS</t>
  </si>
  <si>
    <t>NAMPHO9</t>
  </si>
  <si>
    <t>NAMSAN8</t>
  </si>
  <si>
    <t>NAMSOS</t>
  </si>
  <si>
    <t>NAN CHANG HAI</t>
  </si>
  <si>
    <t>NAN HAI 2 HAO</t>
  </si>
  <si>
    <t>NAN HAI 502</t>
  </si>
  <si>
    <t>NAN HAI JIU 117</t>
  </si>
  <si>
    <t>NAN HAI VI</t>
  </si>
  <si>
    <t>NAN LIAN 2</t>
  </si>
  <si>
    <t>NAN LIAN 7</t>
  </si>
  <si>
    <t>NAN OH MARU</t>
  </si>
  <si>
    <t>NAN TIAN LONG</t>
  </si>
  <si>
    <t>NAN XI 1</t>
  </si>
  <si>
    <t>NAN XI 2</t>
  </si>
  <si>
    <t>NAN XIANG</t>
  </si>
  <si>
    <t>NAN XIN 1</t>
  </si>
  <si>
    <t>NAN XIN 3</t>
  </si>
  <si>
    <t>NAN YANG 7801</t>
  </si>
  <si>
    <t>NAN YANG LAN</t>
  </si>
  <si>
    <t>NANAUMI</t>
  </si>
  <si>
    <t>NANBU</t>
  </si>
  <si>
    <t>NANCY GLORY</t>
  </si>
  <si>
    <t>NANCY P</t>
  </si>
  <si>
    <t>NANDINI</t>
  </si>
  <si>
    <t>NANDU ARROW</t>
  </si>
  <si>
    <t>NANHAI</t>
  </si>
  <si>
    <t>NANHAI SHENGKAI</t>
  </si>
  <si>
    <t>NANHAI210</t>
  </si>
  <si>
    <t>NANHAI215</t>
  </si>
  <si>
    <t>NANHAI219</t>
  </si>
  <si>
    <t>NANHAI503</t>
  </si>
  <si>
    <t>NANHAIJIU 116</t>
  </si>
  <si>
    <t>NANHAISHENGLI</t>
  </si>
  <si>
    <t>NANINDAH MUTIARAT218</t>
  </si>
  <si>
    <t>NANIWA</t>
  </si>
  <si>
    <t>NANIWA MARU   ^.^</t>
  </si>
  <si>
    <t>NANIWA MARU NO.1</t>
  </si>
  <si>
    <t>NANIWA MARU NO.21</t>
  </si>
  <si>
    <t>NANIWA MARU NO.3</t>
  </si>
  <si>
    <t>NANIWA MARU NO.65</t>
  </si>
  <si>
    <t>NANIWA MARU NO.7</t>
  </si>
  <si>
    <t>NANIWA MARU NO48</t>
  </si>
  <si>
    <t>NANIWA NO.1</t>
  </si>
  <si>
    <t>NANIWAMARU NO.23</t>
  </si>
  <si>
    <t>NANNY</t>
  </si>
  <si>
    <t>NANSEN SPIRIT</t>
  </si>
  <si>
    <t>NANSHIN MARU</t>
  </si>
  <si>
    <t>NANTONG</t>
  </si>
  <si>
    <t>NANTUCKET</t>
  </si>
  <si>
    <t>NANY</t>
  </si>
  <si>
    <t>NAO STORM</t>
  </si>
  <si>
    <t>NAO VIKING</t>
  </si>
  <si>
    <t>NAOUSSA</t>
  </si>
  <si>
    <t>NAPARIMA</t>
  </si>
  <si>
    <t>NAPOLI</t>
  </si>
  <si>
    <t>NARA</t>
  </si>
  <si>
    <t>NARDIS</t>
  </si>
  <si>
    <t>NAREW</t>
  </si>
  <si>
    <t>NARIVA</t>
  </si>
  <si>
    <t>NARJES</t>
  </si>
  <si>
    <t>NARLICA</t>
  </si>
  <si>
    <t>NARODNY BRIDGE</t>
  </si>
  <si>
    <t>NARUTO</t>
  </si>
  <si>
    <t>NARVA</t>
  </si>
  <si>
    <t>NARWA</t>
  </si>
  <si>
    <t>NASCO GEM</t>
  </si>
  <si>
    <t>NASCO JADE</t>
  </si>
  <si>
    <t>NASCO PEARL</t>
  </si>
  <si>
    <t>NASHVILLE</t>
  </si>
  <si>
    <t>NASHWAN</t>
  </si>
  <si>
    <t>NASIBA ZEYNALOVA</t>
  </si>
  <si>
    <t>NASICO EAGLE</t>
  </si>
  <si>
    <t>NASICO LION</t>
  </si>
  <si>
    <t>NASICO NAVIGATOR</t>
  </si>
  <si>
    <t>NASIP</t>
  </si>
  <si>
    <t>NASSAUBORG</t>
  </si>
  <si>
    <t>NATACH</t>
  </si>
  <si>
    <t>NATAH 33</t>
  </si>
  <si>
    <t>NATAL</t>
  </si>
  <si>
    <t>NATALI</t>
  </si>
  <si>
    <t>NATALIE</t>
  </si>
  <si>
    <t>NATALIE BROOK</t>
  </si>
  <si>
    <t>NATALY 1</t>
  </si>
  <si>
    <t>NATAVAN</t>
  </si>
  <si>
    <t>NATHALIE</t>
  </si>
  <si>
    <t>NATHAN BRANDON</t>
  </si>
  <si>
    <t>NATION_PROSPERITY</t>
  </si>
  <si>
    <t>NATIONALENERGYEXPLO</t>
  </si>
  <si>
    <t>NATORI</t>
  </si>
  <si>
    <t>NATS EMPEROR</t>
  </si>
  <si>
    <t>NATTY</t>
  </si>
  <si>
    <t>NATZUTEC</t>
  </si>
  <si>
    <t>NAUTICA</t>
  </si>
  <si>
    <t>NAUTICA BATU PAHAT</t>
  </si>
  <si>
    <t>NAUTICA BERGADING</t>
  </si>
  <si>
    <t>NAUTICA KOTA TINGGI</t>
  </si>
  <si>
    <t>NAUTICA TG PUTERIXI</t>
  </si>
  <si>
    <t>NAUTICA TG.PUTERIXIX</t>
  </si>
  <si>
    <t>NAUTICAL ALIYA</t>
  </si>
  <si>
    <t>NAUTICAL DREAM</t>
  </si>
  <si>
    <t>NAUTICAL ELISABETH</t>
  </si>
  <si>
    <t>NAUTICAL HILARY</t>
  </si>
  <si>
    <t>NAUTICAL JENNIFER</t>
  </si>
  <si>
    <t>NAUTICAL LOREDANA</t>
  </si>
  <si>
    <t>NAUTICAL SIF</t>
  </si>
  <si>
    <t>NAUTILUS</t>
  </si>
  <si>
    <t>NAVAHO</t>
  </si>
  <si>
    <t>NAVALIS</t>
  </si>
  <si>
    <t>NAVARINO</t>
  </si>
  <si>
    <t>NAVARRA</t>
  </si>
  <si>
    <t>NAVDHENU SUN</t>
  </si>
  <si>
    <t>NAVDHENU SWIFT</t>
  </si>
  <si>
    <t>NAVE ALDERAMIN</t>
  </si>
  <si>
    <t>NAVE AQUILA</t>
  </si>
  <si>
    <t>NAVE ARIADNE</t>
  </si>
  <si>
    <t>NAVE ATRIA</t>
  </si>
  <si>
    <t>NAVE ATROPOS</t>
  </si>
  <si>
    <t>NAVE BELLATRIX</t>
  </si>
  <si>
    <t>NAVE BUENA SUERTE</t>
  </si>
  <si>
    <t>NAVE CAPELLA</t>
  </si>
  <si>
    <t>NAVE CETUS</t>
  </si>
  <si>
    <t>NAVE CIELO</t>
  </si>
  <si>
    <t>NAVE CONSTELLATION</t>
  </si>
  <si>
    <t>NAVE COSMOS</t>
  </si>
  <si>
    <t>NAVE DORADO</t>
  </si>
  <si>
    <t>NAVE EQUATOR</t>
  </si>
  <si>
    <t>NAVE EQUINOX</t>
  </si>
  <si>
    <t>NAVE ESTELLA</t>
  </si>
  <si>
    <t>NAVE GALACTIC</t>
  </si>
  <si>
    <t>NAVE JUPITER</t>
  </si>
  <si>
    <t>NAVE LUCIDA</t>
  </si>
  <si>
    <t>NAVE LUMINOSITY</t>
  </si>
  <si>
    <t>NAVE ORBIT</t>
  </si>
  <si>
    <t>NAVE ORION</t>
  </si>
  <si>
    <t>NAVE POLARIS</t>
  </si>
  <si>
    <t>NAVE PULSAR</t>
  </si>
  <si>
    <t>NAVE PYXIS</t>
  </si>
  <si>
    <t>NAVE RIGEL</t>
  </si>
  <si>
    <t>NAVE SEXTANS</t>
  </si>
  <si>
    <t>NAVE TITAN</t>
  </si>
  <si>
    <t>NAVE UNIVERSE</t>
  </si>
  <si>
    <t>NAVE VELOCITY</t>
  </si>
  <si>
    <t>NAVEN</t>
  </si>
  <si>
    <t>NAVI</t>
  </si>
  <si>
    <t>NAVI MOON</t>
  </si>
  <si>
    <t>NAVI SKY</t>
  </si>
  <si>
    <t>NAVI STAR</t>
  </si>
  <si>
    <t>NAVICOM</t>
  </si>
  <si>
    <t>NAVIG8 ACHROITE</t>
  </si>
  <si>
    <t>NAVIG8 ADAMITE</t>
  </si>
  <si>
    <t>NAVIG8 ALABASTER</t>
  </si>
  <si>
    <t>NAVIG8 ALMANDINE</t>
  </si>
  <si>
    <t>NAVIG8 AMAZONITE</t>
  </si>
  <si>
    <t>NAVIG8 AMBER</t>
  </si>
  <si>
    <t>NAVIG8 AMESSI</t>
  </si>
  <si>
    <t>NAVIG8 AMETHYST</t>
  </si>
  <si>
    <t>NAVIG8 AMETRINE</t>
  </si>
  <si>
    <t>NAVIG8 AMMOLITE</t>
  </si>
  <si>
    <t>NAVIG8 ANDESINE</t>
  </si>
  <si>
    <t>NAVIG8 AQUAMARINE</t>
  </si>
  <si>
    <t>NAVIG8 ARAGONITE</t>
  </si>
  <si>
    <t>NAVIG8 ARONALDO</t>
  </si>
  <si>
    <t>NAVIG8 AVENTURINE</t>
  </si>
  <si>
    <t>NAVIG8 AXINITE</t>
  </si>
  <si>
    <t>NAVIG8 AZOTIC</t>
  </si>
  <si>
    <t>NAVIG8 AZURITE</t>
  </si>
  <si>
    <t>NAVIG8 EXCEL</t>
  </si>
  <si>
    <t>NAVIG8 EXCELSIOR</t>
  </si>
  <si>
    <t>NAVIG8 EXPEDITE</t>
  </si>
  <si>
    <t>NAVIG8 FAITH</t>
  </si>
  <si>
    <t>NAVIG8 SOLACE</t>
  </si>
  <si>
    <t>NAVIG8 SOLIDARITY</t>
  </si>
  <si>
    <t>NAVIG8 SPIRIT</t>
  </si>
  <si>
    <t>NAVIG8 STABILITY</t>
  </si>
  <si>
    <t>NAVIG8 STEALTH</t>
  </si>
  <si>
    <t>NAVIG8 STEALTH S.V.</t>
  </si>
  <si>
    <t>NAVIG8 STRENGTH</t>
  </si>
  <si>
    <t>NAVIG8 SUCCESS</t>
  </si>
  <si>
    <t>NAVIG8 VICTORIA</t>
  </si>
  <si>
    <t>NAVIG8 VIOLETTE</t>
  </si>
  <si>
    <t>NAVIGATOR</t>
  </si>
  <si>
    <t>NAVIGATOR ARIES</t>
  </si>
  <si>
    <t>NAVIGATOR ATLAS</t>
  </si>
  <si>
    <t>NAVIGATOR B</t>
  </si>
  <si>
    <t>NAVIGATOR CAPRICORN</t>
  </si>
  <si>
    <t>NAVIGATOR CENTAURI</t>
  </si>
  <si>
    <t>NAVIGATOR CERES</t>
  </si>
  <si>
    <t>NAVIGATOR CETO</t>
  </si>
  <si>
    <t>NAVIGATOR EUROPA</t>
  </si>
  <si>
    <t>NAVIGATOR GALAXY</t>
  </si>
  <si>
    <t>NAVIGATOR GEMINI</t>
  </si>
  <si>
    <t>NAVIGATOR GENESIS</t>
  </si>
  <si>
    <t>NAVIGATOR GLOBAL</t>
  </si>
  <si>
    <t>NAVIGATOR GLORY</t>
  </si>
  <si>
    <t>NAVIGATOR GRACE</t>
  </si>
  <si>
    <t>NAVIGATOR GUSTO</t>
  </si>
  <si>
    <t>NAVIGATOR LEO</t>
  </si>
  <si>
    <t>NAVIGATOR LIBRA</t>
  </si>
  <si>
    <t>NAVIGATOR MAGELLAN</t>
  </si>
  <si>
    <t>NAVIGATOR MARINER</t>
  </si>
  <si>
    <t>NAVIGATOR MARS</t>
  </si>
  <si>
    <t>NAVIGATOR NEPTUNE</t>
  </si>
  <si>
    <t>NAVIGATOR OBERON</t>
  </si>
  <si>
    <t>NAVIGATOR PEGASUS</t>
  </si>
  <si>
    <t>NAVIGATOR PHOENIX</t>
  </si>
  <si>
    <t>NAVIGATOR PLUTO</t>
  </si>
  <si>
    <t>NAVIGATOR SATURN</t>
  </si>
  <si>
    <t>NAVIGATOR SCORPIO</t>
  </si>
  <si>
    <t>NAVIGATOR TAURUS</t>
  </si>
  <si>
    <t>NAVIGATOR TIDE</t>
  </si>
  <si>
    <t>NAVIGATOR TRITON</t>
  </si>
  <si>
    <t>NAVIGATOR UMBRIO</t>
  </si>
  <si>
    <t>NAVIGATOR VIRGO</t>
  </si>
  <si>
    <t>NAVIGATOR_VENUS</t>
  </si>
  <si>
    <t>NAVIN EAGLE</t>
  </si>
  <si>
    <t>NAVIN FALCON</t>
  </si>
  <si>
    <t>NAVIN HARRIER</t>
  </si>
  <si>
    <t>NAVIN HAWK</t>
  </si>
  <si>
    <t>NAVIN KESTREL</t>
  </si>
  <si>
    <t>NAVIN OSPREY</t>
  </si>
  <si>
    <t>NAVIN RAVEN</t>
  </si>
  <si>
    <t>NAVIN VULTURE</t>
  </si>
  <si>
    <t>NAVION ANGLIA</t>
  </si>
  <si>
    <t>NAVION HISPANIA</t>
  </si>
  <si>
    <t>NAVION OCEANIA</t>
  </si>
  <si>
    <t>NAVION SCANDIA</t>
  </si>
  <si>
    <t>NAVION SVENITA</t>
  </si>
  <si>
    <t>NAVIOS ACHILLES</t>
  </si>
  <si>
    <t>NAVIOS ALTAIR</t>
  </si>
  <si>
    <t>NAVIOS ALTAMIRA</t>
  </si>
  <si>
    <t>NAVIOS ANTARES</t>
  </si>
  <si>
    <t>NAVIOS ARC</t>
  </si>
  <si>
    <t>NAVIOS ARMONIA</t>
  </si>
  <si>
    <t>NAVIOS ASTERIKS</t>
  </si>
  <si>
    <t>NAVIOS ASTRA</t>
  </si>
  <si>
    <t>NAVIOS AURORA II</t>
  </si>
  <si>
    <t>NAVIOS AZIMUTH</t>
  </si>
  <si>
    <t>NAVIOS BONAVIS</t>
  </si>
  <si>
    <t>NAVIOS BONHEUR</t>
  </si>
  <si>
    <t>NAVIOS BUENA VENTURA</t>
  </si>
  <si>
    <t>NAVIOS CELESTIAL</t>
  </si>
  <si>
    <t>NAVIOS ESPERANZA</t>
  </si>
  <si>
    <t>NAVIOS ETOILE</t>
  </si>
  <si>
    <t>NAVIOS FANTASTIKS</t>
  </si>
  <si>
    <t>NAVIOS FELICITY</t>
  </si>
  <si>
    <t>NAVIOS FULVIA</t>
  </si>
  <si>
    <t>NAVIOS GALAXY I</t>
  </si>
  <si>
    <t>NAVIOS GALILEO</t>
  </si>
  <si>
    <t>NAVIOS GEM</t>
  </si>
  <si>
    <t>NAVIOS GEMINI S</t>
  </si>
  <si>
    <t>NAVIOS HAPPINESS</t>
  </si>
  <si>
    <t>NAVIOS HOPE</t>
  </si>
  <si>
    <t>NAVIOS HORIZON</t>
  </si>
  <si>
    <t>NAVIOS IONIAN</t>
  </si>
  <si>
    <t>NAVIOS JOY</t>
  </si>
  <si>
    <t>NAVIOS KOYO</t>
  </si>
  <si>
    <t>NAVIOS KYPROS</t>
  </si>
  <si>
    <t>NAVIOS LA PAIX</t>
  </si>
  <si>
    <t>NAVIOS LIBRA 2</t>
  </si>
  <si>
    <t>NAVIOS LUMEN</t>
  </si>
  <si>
    <t>NAVIOS LUZ</t>
  </si>
  <si>
    <t>NAVIOS LYRA</t>
  </si>
  <si>
    <t>NAVIOS MAGELLAN</t>
  </si>
  <si>
    <t>NAVIOS MARS</t>
  </si>
  <si>
    <t>NAVIOS MELODIA</t>
  </si>
  <si>
    <t>NAVIOS MERCATOR</t>
  </si>
  <si>
    <t>NAVIOS MERCURY</t>
  </si>
  <si>
    <t>NAVIOS MERIDIAN</t>
  </si>
  <si>
    <t>NAVIOS OBELIKS</t>
  </si>
  <si>
    <t>NAVIOS ORBITER</t>
  </si>
  <si>
    <t>NAVIOS ORIANA</t>
  </si>
  <si>
    <t>NAVIOS PHOENIX</t>
  </si>
  <si>
    <t>NAVIOS POLLUX</t>
  </si>
  <si>
    <t>NAVIOS PRIMAVERA</t>
  </si>
  <si>
    <t>NAVIOS RAY</t>
  </si>
  <si>
    <t>NAVIOS SERENITY</t>
  </si>
  <si>
    <t>NAVIOS SKY</t>
  </si>
  <si>
    <t>NAVIOS SOLEIL</t>
  </si>
  <si>
    <t>NAVIOS SOUTHERN STAR</t>
  </si>
  <si>
    <t>NAVIOS SPHERA</t>
  </si>
  <si>
    <t>NAVIOS STELLAR</t>
  </si>
  <si>
    <t>NAVIOS SUN</t>
  </si>
  <si>
    <t>NAVIOS ULYSSES</t>
  </si>
  <si>
    <t>NAVIOS VECTOR</t>
  </si>
  <si>
    <t>NAVIOS VENUS</t>
  </si>
  <si>
    <t>NAVIOS*HIOS</t>
  </si>
  <si>
    <t>NAVISION ALLIANCE</t>
  </si>
  <si>
    <t>NAVITA</t>
  </si>
  <si>
    <t>NAWAL-F</t>
  </si>
  <si>
    <t>NAWATA BHUM</t>
  </si>
  <si>
    <t>NAXO</t>
  </si>
  <si>
    <t>NAXOS</t>
  </si>
  <si>
    <t>NAYUN</t>
  </si>
  <si>
    <t>NAZ</t>
  </si>
  <si>
    <t>NAZAR</t>
  </si>
  <si>
    <t>NAZIM IMAMOGLU</t>
  </si>
  <si>
    <t>NAZLICAN</t>
  </si>
  <si>
    <t>NAZLIDENIZ</t>
  </si>
  <si>
    <t>NAZLIM</t>
  </si>
  <si>
    <t>NAZLI-N</t>
  </si>
  <si>
    <t>NB 691</t>
  </si>
  <si>
    <t>NBA MAGRITTE</t>
  </si>
  <si>
    <t>NBA MILLET</t>
  </si>
  <si>
    <t>NBA MONET</t>
  </si>
  <si>
    <t>NBA REMBRANDT</t>
  </si>
  <si>
    <t>NBA RUBENS</t>
  </si>
  <si>
    <t>NBA VAN DYCK</t>
  </si>
  <si>
    <t>NBA VAN GOGH</t>
  </si>
  <si>
    <t>NBA VERMEER</t>
  </si>
  <si>
    <t>NBHH 1</t>
  </si>
  <si>
    <t>NBP CARRIER</t>
  </si>
  <si>
    <t>NBP COMMANDER</t>
  </si>
  <si>
    <t>NBP CRUISER</t>
  </si>
  <si>
    <t>NBP ISLAND</t>
  </si>
  <si>
    <t>NBP LINER</t>
  </si>
  <si>
    <t>NBP STEAMER</t>
  </si>
  <si>
    <t>NBP TRADER</t>
  </si>
  <si>
    <t>NBP VOYAGER</t>
  </si>
  <si>
    <t>NCC ABHA</t>
  </si>
  <si>
    <t>NCC AMAL</t>
  </si>
  <si>
    <t>NCC DAMMAM</t>
  </si>
  <si>
    <t>NCC DANAH</t>
  </si>
  <si>
    <t>NCC HAIEL</t>
  </si>
  <si>
    <t>NCC HIJAZ</t>
  </si>
  <si>
    <t>NCC HUDA</t>
  </si>
  <si>
    <t>NCC MAHA</t>
  </si>
  <si>
    <t>NCC NAJD</t>
  </si>
  <si>
    <t>NCC NAJEM</t>
  </si>
  <si>
    <t>NCC NASMA</t>
  </si>
  <si>
    <t>NCC NOOR</t>
  </si>
  <si>
    <t>NCC QAMAR</t>
  </si>
  <si>
    <t>NCC QASSIM</t>
  </si>
  <si>
    <t>NCC RABIGH</t>
  </si>
  <si>
    <t>NCC REEM</t>
  </si>
  <si>
    <t>NCC SAFA</t>
  </si>
  <si>
    <t>NCC SAMA</t>
  </si>
  <si>
    <t>NCC SHAMS</t>
  </si>
  <si>
    <t>NCC SUDAIR</t>
  </si>
  <si>
    <t>NCC TABUK</t>
  </si>
  <si>
    <t>NCC TIHAMA</t>
  </si>
  <si>
    <t>NCS BEIJING</t>
  </si>
  <si>
    <t>NE181</t>
  </si>
  <si>
    <t>NE187</t>
  </si>
  <si>
    <t>NEARCHOS</t>
  </si>
  <si>
    <t>NEC INDUSTRY</t>
  </si>
  <si>
    <t>NECATI ALPAGUL</t>
  </si>
  <si>
    <t>NECATI CAVUSOGLU</t>
  </si>
  <si>
    <t>NECKLACE</t>
  </si>
  <si>
    <t>NECLA ABLA</t>
  </si>
  <si>
    <t>NECO K</t>
  </si>
  <si>
    <t>NECOM</t>
  </si>
  <si>
    <t>NEDA</t>
  </si>
  <si>
    <t>NEDIM</t>
  </si>
  <si>
    <t>NEE DIAK 1</t>
  </si>
  <si>
    <t>NEELAMBARI</t>
  </si>
  <si>
    <t>NEFRYT</t>
  </si>
  <si>
    <t>NEFTERUDOVOZ-29M</t>
  </si>
  <si>
    <t>NEFTERUDOVOZ-35M</t>
  </si>
  <si>
    <t>NEFTERUDOVOZ-44M</t>
  </si>
  <si>
    <t>NEFTERUDOVOZ-54M</t>
  </si>
  <si>
    <t>NEGAR</t>
  </si>
  <si>
    <t>NEGONEGO</t>
  </si>
  <si>
    <t>NEGRA HIPOLITA</t>
  </si>
  <si>
    <t>NEGRA MATEA</t>
  </si>
  <si>
    <t>NEHIR</t>
  </si>
  <si>
    <t>NEMAN</t>
  </si>
  <si>
    <t>NEMO</t>
  </si>
  <si>
    <t>NEMO 1</t>
  </si>
  <si>
    <t>NEMORINO</t>
  </si>
  <si>
    <t>NEMTAS 1</t>
  </si>
  <si>
    <t>NEMTAS_4</t>
  </si>
  <si>
    <t>NEMTAS-2</t>
  </si>
  <si>
    <t>NEMUNA</t>
  </si>
  <si>
    <t>NENG YUAN</t>
  </si>
  <si>
    <t>NEO</t>
  </si>
  <si>
    <t>NEONILA</t>
  </si>
  <si>
    <t>NEPAMORA</t>
  </si>
  <si>
    <t>NEPHRITE</t>
  </si>
  <si>
    <t>NEPTANK 8</t>
  </si>
  <si>
    <t>NEPTUN 2</t>
  </si>
  <si>
    <t>NEPTUN D</t>
  </si>
  <si>
    <t>NEPTUNE</t>
  </si>
  <si>
    <t>NEPTUNE PIONEER</t>
  </si>
  <si>
    <t>NEPTUNE STAR</t>
  </si>
  <si>
    <t>NEPTUNO</t>
  </si>
  <si>
    <t>NEPTUNUS</t>
  </si>
  <si>
    <t>NERA II</t>
  </si>
  <si>
    <t>NEREIDA</t>
  </si>
  <si>
    <t>NEREUS ISLAND</t>
  </si>
  <si>
    <t>NEREY</t>
  </si>
  <si>
    <t>NESHAT</t>
  </si>
  <si>
    <t>NESS</t>
  </si>
  <si>
    <t>NESTE</t>
  </si>
  <si>
    <t>NETBURG</t>
  </si>
  <si>
    <t>NEULAND</t>
  </si>
  <si>
    <t>NEUTRINO</t>
  </si>
  <si>
    <t>NEVA</t>
  </si>
  <si>
    <t>NEVA LUX</t>
  </si>
  <si>
    <t>NEVA STAR</t>
  </si>
  <si>
    <t>NEVA-LEADER 1</t>
  </si>
  <si>
    <t>NEVA-LEADER 2</t>
  </si>
  <si>
    <t>NEVA-LEADER 3</t>
  </si>
  <si>
    <t>NEVA-LEADER 4</t>
  </si>
  <si>
    <t>NEVA-LEADER 5</t>
  </si>
  <si>
    <t>NEVA-LEADER 6</t>
  </si>
  <si>
    <t>NEVA-LEADER 7</t>
  </si>
  <si>
    <t>NEVESKA LADY</t>
  </si>
  <si>
    <t>NEVSKIY</t>
  </si>
  <si>
    <t>NEVSKIY-16</t>
  </si>
  <si>
    <t>NEW ABLE</t>
  </si>
  <si>
    <t>NEW ACCORD</t>
  </si>
  <si>
    <t>NEW ACHIEVEMENT</t>
  </si>
  <si>
    <t>NEW ADMIRE</t>
  </si>
  <si>
    <t>NEW AGE</t>
  </si>
  <si>
    <t>NEW ANSTEEL</t>
  </si>
  <si>
    <t>NEW ASPIRATION</t>
  </si>
  <si>
    <t>NEW ATHENS</t>
  </si>
  <si>
    <t>NEW AUDACITY</t>
  </si>
  <si>
    <t>NEW AWARD</t>
  </si>
  <si>
    <t>NEW BEGINNING</t>
  </si>
  <si>
    <t>NEW BOUNDARY</t>
  </si>
  <si>
    <t>NEW BREEZE</t>
  </si>
  <si>
    <t>NEW CAESAR</t>
  </si>
  <si>
    <t>NEW CALEDONIA MARU</t>
  </si>
  <si>
    <t>NEW CAP</t>
  </si>
  <si>
    <t>NEW CHALLENGE</t>
  </si>
  <si>
    <t>NEW CHANG SHIN</t>
  </si>
  <si>
    <t>NEW COMMAND</t>
  </si>
  <si>
    <t>NEW CONSTELLATION</t>
  </si>
  <si>
    <t>NEW COURAGE</t>
  </si>
  <si>
    <t>NEW CREATION</t>
  </si>
  <si>
    <t>NEW DAWN</t>
  </si>
  <si>
    <t>NEW DECENT</t>
  </si>
  <si>
    <t>NEW DELIGHT</t>
  </si>
  <si>
    <t>NEW DESTINY</t>
  </si>
  <si>
    <t>NEW DREAM</t>
  </si>
  <si>
    <t>NEW DYNAMIC</t>
  </si>
  <si>
    <t>NEW EMERALD</t>
  </si>
  <si>
    <t>NEW ENERGY</t>
  </si>
  <si>
    <t>NEW ENGLAND</t>
  </si>
  <si>
    <t>NEW ERA</t>
  </si>
  <si>
    <t>NEW EVEREST</t>
  </si>
  <si>
    <t>NEW EXPEDITION</t>
  </si>
  <si>
    <t>NEW FANTASY</t>
  </si>
  <si>
    <t>NEW FORTUNE</t>
  </si>
  <si>
    <t>NEW FRONTIER</t>
  </si>
  <si>
    <t>NEW FU SHUN</t>
  </si>
  <si>
    <t>NEW G</t>
  </si>
  <si>
    <t>NEW GEMINI</t>
  </si>
  <si>
    <t>NEW GENERAL</t>
  </si>
  <si>
    <t>NEW GIANT</t>
  </si>
  <si>
    <t>NEW GLOBAL</t>
  </si>
  <si>
    <t>NEW GLORY</t>
  </si>
  <si>
    <t>NEW GUINEA CHIEF</t>
  </si>
  <si>
    <t>NEW HARMONY</t>
  </si>
  <si>
    <t>NEW HERALD</t>
  </si>
  <si>
    <t>NEW HISTORY</t>
  </si>
  <si>
    <t>NEW HOPE</t>
  </si>
  <si>
    <t>NEW HORIZON</t>
  </si>
  <si>
    <t>NEW HUNCHUN</t>
  </si>
  <si>
    <t>NEW HUNTER</t>
  </si>
  <si>
    <t>NEW HYDRA</t>
  </si>
  <si>
    <t>NEW INSPIRATION</t>
  </si>
  <si>
    <t>NEW JERSEY</t>
  </si>
  <si>
    <t>NEW JOVIALITY</t>
  </si>
  <si>
    <t>NEW JOY</t>
  </si>
  <si>
    <t>NEW KATERINA</t>
  </si>
  <si>
    <t>NEW LAUREL</t>
  </si>
  <si>
    <t>NEW LEADER</t>
  </si>
  <si>
    <t>NEW LEGEND PEARL</t>
  </si>
  <si>
    <t>NEW LEGEND RUBY</t>
  </si>
  <si>
    <t>NEW LEGEND SAPPHIRE</t>
  </si>
  <si>
    <t>NEW LEO</t>
  </si>
  <si>
    <t>NEW LEON</t>
  </si>
  <si>
    <t>NEW LEONIDAS</t>
  </si>
  <si>
    <t>NEW LIFE</t>
  </si>
  <si>
    <t>NEW LIGHT</t>
  </si>
  <si>
    <t>NEW LIULINHAI</t>
  </si>
  <si>
    <t>NEW LOTUS</t>
  </si>
  <si>
    <t>NEW LUCKY III</t>
  </si>
  <si>
    <t>NEW LUCKY V</t>
  </si>
  <si>
    <t>NEW MARINER</t>
  </si>
  <si>
    <t>NEW MIGHTY</t>
  </si>
  <si>
    <t>NEW MINGZHOU 12</t>
  </si>
  <si>
    <t>NEW MINGZHOU 28</t>
  </si>
  <si>
    <t>NEW MISTRAL</t>
  </si>
  <si>
    <t>NEW MYKONOS</t>
  </si>
  <si>
    <t>NEW NANSEI</t>
  </si>
  <si>
    <t>NEW NAXOS</t>
  </si>
  <si>
    <t>NEW OCEAN 27</t>
  </si>
  <si>
    <t>NEW OCEAN 5</t>
  </si>
  <si>
    <t>NEW OCEAN 6</t>
  </si>
  <si>
    <t>NEW ONE</t>
  </si>
  <si>
    <t>NEW ORLEANS</t>
  </si>
  <si>
    <t>NEW PACIFIC</t>
  </si>
  <si>
    <t>NEW PRIDE</t>
  </si>
  <si>
    <t>NEW PROSPERITY</t>
  </si>
  <si>
    <t>NEW RANGER</t>
  </si>
  <si>
    <t>NEW REGENT</t>
  </si>
  <si>
    <t>NEW SAILING 1</t>
  </si>
  <si>
    <t>NEW SAILING 2</t>
  </si>
  <si>
    <t>NEW SILK ROAD 1</t>
  </si>
  <si>
    <t>NEW SILK ROAD 2</t>
  </si>
  <si>
    <t>NEW SKY</t>
  </si>
  <si>
    <t>NEW SMART</t>
  </si>
  <si>
    <t>NEW SPIRIT</t>
  </si>
  <si>
    <t>NEW STAGE</t>
  </si>
  <si>
    <t>NEW STAR</t>
  </si>
  <si>
    <t>NEW STELLA</t>
  </si>
  <si>
    <t>NEW TALISMAN</t>
  </si>
  <si>
    <t>NEW TRIUMPH</t>
  </si>
  <si>
    <t>NEW VELA</t>
  </si>
  <si>
    <t>NEW VENTURE</t>
  </si>
  <si>
    <t>NEW VISION</t>
  </si>
  <si>
    <t>NEW VOYAGE</t>
  </si>
  <si>
    <t>NEW WAY</t>
  </si>
  <si>
    <t>NEW WAY 1</t>
  </si>
  <si>
    <t>NEW WISH</t>
  </si>
  <si>
    <t>NEW YORK</t>
  </si>
  <si>
    <t>NEW YORK TRADER</t>
  </si>
  <si>
    <t>NEW ZOSCO HANGZHOU</t>
  </si>
  <si>
    <t>NEW_JOURNEY</t>
  </si>
  <si>
    <t>NEW8GLORY08088080800</t>
  </si>
  <si>
    <t>NEWA</t>
  </si>
  <si>
    <t>NEWCASTLE BAY</t>
  </si>
  <si>
    <t>NEWCASTLE MAX</t>
  </si>
  <si>
    <t>NEWFALCON</t>
  </si>
  <si>
    <t>NEWFOREST</t>
  </si>
  <si>
    <t>NEWLEAD ALBION</t>
  </si>
  <si>
    <t>NEWLEAD MARKELA</t>
  </si>
  <si>
    <t>NEWLEAD VENETICO</t>
  </si>
  <si>
    <t>NEWLEAD VICTORIA</t>
  </si>
  <si>
    <t>NEWLEAD_CASTELLANO</t>
  </si>
  <si>
    <t>NEWMAX</t>
  </si>
  <si>
    <t>NEWSEAS AMBER</t>
  </si>
  <si>
    <t>NEWSEAS JADE</t>
  </si>
  <si>
    <t>NEWSEAS PEARL</t>
  </si>
  <si>
    <t>NEWTON</t>
  </si>
  <si>
    <t>NEWYORK HARMONY</t>
  </si>
  <si>
    <t>NEWZENBERG</t>
  </si>
  <si>
    <t>NEXUS VICTORIA</t>
  </si>
  <si>
    <t>NEYMA</t>
  </si>
  <si>
    <t>NEZAMI GANJAVI 2</t>
  </si>
  <si>
    <t>NEZAMIGANJAVI3</t>
  </si>
  <si>
    <t>NGANHURRA</t>
  </si>
  <si>
    <t>NGATI HAKA</t>
  </si>
  <si>
    <t>NGMSAILOR</t>
  </si>
  <si>
    <t>NGOC HA 18</t>
  </si>
  <si>
    <t>NGOC SON</t>
  </si>
  <si>
    <t>NGOL LUENA</t>
  </si>
  <si>
    <t>NGOS ONE</t>
  </si>
  <si>
    <t>NHA BE 01</t>
  </si>
  <si>
    <t>NHA BE 03</t>
  </si>
  <si>
    <t>NHA BE 08</t>
  </si>
  <si>
    <t>NHAT TAN 15</t>
  </si>
  <si>
    <t>NHIEM AN  18</t>
  </si>
  <si>
    <t>NHO PADRE BENJAMIM</t>
  </si>
  <si>
    <t>NIAGARA</t>
  </si>
  <si>
    <t>NIAN CHI</t>
  </si>
  <si>
    <t>NIAN FENG HAI</t>
  </si>
  <si>
    <t>NIC</t>
  </si>
  <si>
    <t>NICA</t>
  </si>
  <si>
    <t>NICHIASUMARU NO.11</t>
  </si>
  <si>
    <t>NICHIMI MARU</t>
  </si>
  <si>
    <t>NICHINAN MARU</t>
  </si>
  <si>
    <t>NICHIOH MARU</t>
  </si>
  <si>
    <t>NICHIRIN</t>
  </si>
  <si>
    <t>NICHIRYU MARU</t>
  </si>
  <si>
    <t>NICHIYUH MARU</t>
  </si>
  <si>
    <t>NICHO</t>
  </si>
  <si>
    <t>NICKY</t>
  </si>
  <si>
    <t>NICOLA</t>
  </si>
  <si>
    <t>NICOLA Z</t>
  </si>
  <si>
    <t>NICOLAOS A.</t>
  </si>
  <si>
    <t>NICOLE</t>
  </si>
  <si>
    <t>NICOLE C</t>
  </si>
  <si>
    <t>NICOLEMY</t>
  </si>
  <si>
    <t>NICOLINA</t>
  </si>
  <si>
    <t>NICOLINE BULKER</t>
  </si>
  <si>
    <t>NICOS I.V.</t>
  </si>
  <si>
    <t>NICOS TOMASOS</t>
  </si>
  <si>
    <t>NIDA STAR</t>
  </si>
  <si>
    <t>NIDAROE</t>
  </si>
  <si>
    <t>NIEUWE DIEP</t>
  </si>
  <si>
    <t>NIEVA-B</t>
  </si>
  <si>
    <t>NIGHTHAWK</t>
  </si>
  <si>
    <t>NIGHTKISS</t>
  </si>
  <si>
    <t>NIGHTLIFE</t>
  </si>
  <si>
    <t>NIGHTWING</t>
  </si>
  <si>
    <t>NIHAT_M</t>
  </si>
  <si>
    <t>NIIHAMA MARU NO.32</t>
  </si>
  <si>
    <t>NIJINSKY</t>
  </si>
  <si>
    <t>NIKA</t>
  </si>
  <si>
    <t>NIKAIA</t>
  </si>
  <si>
    <t>NIKAR G</t>
  </si>
  <si>
    <t>NIKATOR</t>
  </si>
  <si>
    <t>NIKE</t>
  </si>
  <si>
    <t>NIKI</t>
  </si>
  <si>
    <t>NIKI C</t>
  </si>
  <si>
    <t>NIKI T</t>
  </si>
  <si>
    <t>NIKIFOROS</t>
  </si>
  <si>
    <t>NIKILAND</t>
  </si>
  <si>
    <t>NIKITI II</t>
  </si>
  <si>
    <t>NIKKEI DRAGON</t>
  </si>
  <si>
    <t>NIKKEI PROGRESSO</t>
  </si>
  <si>
    <t>NIKKEI SIRIUS</t>
  </si>
  <si>
    <t>NIKKEI VERDE</t>
  </si>
  <si>
    <t>NIKKO MARU</t>
  </si>
  <si>
    <t>NIKKOMARU</t>
  </si>
  <si>
    <t>NIKKOMARU NO.7</t>
  </si>
  <si>
    <t>NIKKOU MARU</t>
  </si>
  <si>
    <t>NIKKOU MARU NO.21</t>
  </si>
  <si>
    <t>NIKKOUMARU</t>
  </si>
  <si>
    <t>NIKKOUMARU NO.8</t>
  </si>
  <si>
    <t>NIKLAS</t>
  </si>
  <si>
    <t>NIKLAS G.</t>
  </si>
  <si>
    <t>NIKOL H</t>
  </si>
  <si>
    <t>NIKOLAI   PSOMIADI</t>
  </si>
  <si>
    <t>NIKOLAOS</t>
  </si>
  <si>
    <t>NIKOLAOS A</t>
  </si>
  <si>
    <t>NIKOLAOS GS</t>
  </si>
  <si>
    <t>NIKOLAOS K</t>
  </si>
  <si>
    <t>NIKOLAS III</t>
  </si>
  <si>
    <t>NIKOLAY GAMAYUNOV</t>
  </si>
  <si>
    <t>NIKOLAY KASATKIN</t>
  </si>
  <si>
    <t>NIKOLAY KLINOV</t>
  </si>
  <si>
    <t>NIKOLAY KUDAKOVSKIY</t>
  </si>
  <si>
    <t>NIKOLAY KUZNETSOV</t>
  </si>
  <si>
    <t>NIKOLAY LEBEDEV</t>
  </si>
  <si>
    <t>NIKOLAY MESHKOV</t>
  </si>
  <si>
    <t>NIKOLAY SHALAVIN</t>
  </si>
  <si>
    <t>NIKY</t>
  </si>
  <si>
    <t>FK</t>
  </si>
  <si>
    <t>NIL DESPERANDUM</t>
  </si>
  <si>
    <t>NILE</t>
  </si>
  <si>
    <t>NILEDUTCH ANTWERPEN</t>
  </si>
  <si>
    <t>NILEDUTCH DORDRECHT</t>
  </si>
  <si>
    <t>NILEDUTCH ROTTERDAM</t>
  </si>
  <si>
    <t>NILIKHA</t>
  </si>
  <si>
    <t>NILS B</t>
  </si>
  <si>
    <t>NILZA</t>
  </si>
  <si>
    <t>NIMBUS</t>
  </si>
  <si>
    <t>NIMBUS SPB</t>
  </si>
  <si>
    <t>NIMERTIS</t>
  </si>
  <si>
    <t>NIN</t>
  </si>
  <si>
    <t>NINA</t>
  </si>
  <si>
    <t>NINA 1</t>
  </si>
  <si>
    <t>NINA BRES</t>
  </si>
  <si>
    <t>NINA MARIE</t>
  </si>
  <si>
    <t>NINA VICTORY</t>
  </si>
  <si>
    <t>NING AN 10</t>
  </si>
  <si>
    <t>NING AN 11</t>
  </si>
  <si>
    <t>NING AN 12</t>
  </si>
  <si>
    <t>NING AN 16</t>
  </si>
  <si>
    <t>NING AN 3</t>
  </si>
  <si>
    <t>NING AN 4</t>
  </si>
  <si>
    <t>NING AN 6</t>
  </si>
  <si>
    <t>NING AN 7</t>
  </si>
  <si>
    <t>NING AN 8</t>
  </si>
  <si>
    <t>NING AN 9</t>
  </si>
  <si>
    <t>NING AN CHENG</t>
  </si>
  <si>
    <t>NING HUA</t>
  </si>
  <si>
    <t>NING HUA 401</t>
  </si>
  <si>
    <t>NING HUA 412</t>
  </si>
  <si>
    <t>NING HUA 420</t>
  </si>
  <si>
    <t>NING HUA 421</t>
  </si>
  <si>
    <t>NING HUA 423</t>
  </si>
  <si>
    <t>NING HUA 424</t>
  </si>
  <si>
    <t>NINGALOO VISION</t>
  </si>
  <si>
    <t>NINGBO INNOVATION</t>
  </si>
  <si>
    <t>NINGBO PIONEER</t>
  </si>
  <si>
    <t>NINGBO SEA L</t>
  </si>
  <si>
    <t>NINGBO WHALE</t>
  </si>
  <si>
    <t>NINGHUA 410</t>
  </si>
  <si>
    <t>NINGHUA 411</t>
  </si>
  <si>
    <t>NINGHUA 422</t>
  </si>
  <si>
    <t>NINGHUA418</t>
  </si>
  <si>
    <t>NINGPO</t>
  </si>
  <si>
    <t>NIPPON MARU</t>
  </si>
  <si>
    <t>NIRAIKANAI</t>
  </si>
  <si>
    <t>NISIDA</t>
  </si>
  <si>
    <t>NISOS POROS</t>
  </si>
  <si>
    <t>NISR6</t>
  </si>
  <si>
    <t>NISREEN</t>
  </si>
  <si>
    <t>NISSAN</t>
  </si>
  <si>
    <t>NISSAN MARU</t>
  </si>
  <si>
    <t>NISSEI MARU</t>
  </si>
  <si>
    <t>NISSENMARU NO.7</t>
  </si>
  <si>
    <t>NISSHIN TRADER</t>
  </si>
  <si>
    <t>NISSHINMARU</t>
  </si>
  <si>
    <t>NISSHO MARU</t>
  </si>
  <si>
    <t>NISSHO MARU NO.18</t>
  </si>
  <si>
    <t>NISSHO MARU NO.8</t>
  </si>
  <si>
    <t>NISSHO MARU NO7</t>
  </si>
  <si>
    <t>NISSHUNMARU</t>
  </si>
  <si>
    <t>NISSOS CHRISTIANA</t>
  </si>
  <si>
    <t>NISSOS HERACLEA</t>
  </si>
  <si>
    <t>NISSOS SCHINOSSA</t>
  </si>
  <si>
    <t>NISSOS THERASSIA</t>
  </si>
  <si>
    <t>NISYROS</t>
  </si>
  <si>
    <t>NITAG UMM AL ANBAR</t>
  </si>
  <si>
    <t>NITON COBALT</t>
  </si>
  <si>
    <t>NITTAN  MARU</t>
  </si>
  <si>
    <t>NITTAN MARU NO.10</t>
  </si>
  <si>
    <t>NITTAN MARU NO.21</t>
  </si>
  <si>
    <t>NIVARIA</t>
  </si>
  <si>
    <t>NIZAR</t>
  </si>
  <si>
    <t>NIZHNIY NOVGOROD</t>
  </si>
  <si>
    <t>NJORD ALPHA</t>
  </si>
  <si>
    <t>NJORD CLEAR</t>
  </si>
  <si>
    <t>NJORD CLOUD</t>
  </si>
  <si>
    <t>NL BRIGHT</t>
  </si>
  <si>
    <t>NL GLORY</t>
  </si>
  <si>
    <t>NL SUCCESS</t>
  </si>
  <si>
    <t>NMS 206</t>
  </si>
  <si>
    <t>NMS601</t>
  </si>
  <si>
    <t>NNAVSR</t>
  </si>
  <si>
    <t>CR</t>
  </si>
  <si>
    <t>NO 36 DAEYANG</t>
  </si>
  <si>
    <t>NO 505 YU JEONG</t>
  </si>
  <si>
    <t>NO 8 SJGAS</t>
  </si>
  <si>
    <t>NO.1 ALPHA</t>
  </si>
  <si>
    <t>NO.1 DONG JOO</t>
  </si>
  <si>
    <t>NO.1 HYAE MIN</t>
  </si>
  <si>
    <t>NO.1 SJ GAS</t>
  </si>
  <si>
    <t>NO.10 HASSHOMARU</t>
  </si>
  <si>
    <t>NO.11 KIN YU MARU</t>
  </si>
  <si>
    <t>NO.18 KOUN MARU</t>
  </si>
  <si>
    <t>NO.2 GREEN PIONEER</t>
  </si>
  <si>
    <t>NO.2 JOCHOH</t>
  </si>
  <si>
    <t>NO.2 POHAH</t>
  </si>
  <si>
    <t>NO.2 YEOSU PIONEER</t>
  </si>
  <si>
    <t>NO.3 DAIEIMARU</t>
  </si>
  <si>
    <t>NO.3 DONGJU</t>
  </si>
  <si>
    <t>NO.3 HEUNG-A PIONEER</t>
  </si>
  <si>
    <t>NO.3 SJ GAS</t>
  </si>
  <si>
    <t>NO.3TOKUYOMARU</t>
  </si>
  <si>
    <t>NO.5 KASHIMA MARU</t>
  </si>
  <si>
    <t>NO.5 OOZUMARU</t>
  </si>
  <si>
    <t>NO.5 SJ GAS</t>
  </si>
  <si>
    <t>NO.5 TOA MARU</t>
  </si>
  <si>
    <t>NO.53 EIHOMARU</t>
  </si>
  <si>
    <t>NO.6 JIN MYOUNG</t>
  </si>
  <si>
    <t>NO.63KOUEIMARU</t>
  </si>
  <si>
    <t>NO.8 FUYO MARU</t>
  </si>
  <si>
    <t>NO.9 AYA MARU</t>
  </si>
  <si>
    <t>NO.9KUMJIN</t>
  </si>
  <si>
    <t>NO17 HIYOSHIMARU</t>
  </si>
  <si>
    <t>NO2 TOKUYAMA</t>
  </si>
  <si>
    <t>NO2. TENSHOU MARU</t>
  </si>
  <si>
    <t>NO2.HEUNG-A PIONEER</t>
  </si>
  <si>
    <t>NO2GALMAEGI</t>
  </si>
  <si>
    <t>NO3 GREEN PIONEER</t>
  </si>
  <si>
    <t>NO3 YEOSU PIONEER</t>
  </si>
  <si>
    <t>NO35 SANKOU MARU</t>
  </si>
  <si>
    <t>NO5 MATSUMARU</t>
  </si>
  <si>
    <t>NO7 HANA</t>
  </si>
  <si>
    <t>NO7COAM</t>
  </si>
  <si>
    <t>NO8 ERUPIMARU</t>
  </si>
  <si>
    <t>NOAH HANA</t>
  </si>
  <si>
    <t>NOAH SATU</t>
  </si>
  <si>
    <t>NOAH'S ARK</t>
  </si>
  <si>
    <t>NOBLE</t>
  </si>
  <si>
    <t>NOBLE BOB DOUGLAS</t>
  </si>
  <si>
    <t>NOBLE CORAL</t>
  </si>
  <si>
    <t>NOBLE DANNY ADKINS</t>
  </si>
  <si>
    <t>NOBLE ED HOLT</t>
  </si>
  <si>
    <t>NOBLE HALO</t>
  </si>
  <si>
    <t>NOBLE HAWK</t>
  </si>
  <si>
    <t>NOBLE MAX SMITH</t>
  </si>
  <si>
    <t>NOBLE OAK</t>
  </si>
  <si>
    <t>NOBLE REGINA ALLEN</t>
  </si>
  <si>
    <t>NOBLE SALUTE</t>
  </si>
  <si>
    <t>NOBLE SPIRIT</t>
  </si>
  <si>
    <t>NOBLE SW</t>
  </si>
  <si>
    <t>NOBLE TOM MADDEN</t>
  </si>
  <si>
    <t>NOEST</t>
  </si>
  <si>
    <t>NOFIT</t>
  </si>
  <si>
    <t>NOGAT</t>
  </si>
  <si>
    <t>NOGOGINI</t>
  </si>
  <si>
    <t>NOJIGIKU</t>
  </si>
  <si>
    <t>NOLA</t>
  </si>
  <si>
    <t>NOLHANAVA</t>
  </si>
  <si>
    <t>NOLOWATI</t>
  </si>
  <si>
    <t>NOMAD EAGLE</t>
  </si>
  <si>
    <t>NOMADIC BERGEN</t>
  </si>
  <si>
    <t>NOMADIC HJELLESTAD</t>
  </si>
  <si>
    <t>NOMADIC MILDE</t>
  </si>
  <si>
    <t>NONA BULKER</t>
  </si>
  <si>
    <t>NONI</t>
  </si>
  <si>
    <t>NONNA ULIA</t>
  </si>
  <si>
    <t>NOOR AL RAHMAN</t>
  </si>
  <si>
    <t>NOOR S</t>
  </si>
  <si>
    <t>NOORDERLICHT</t>
  </si>
  <si>
    <t>NOORDVLIET</t>
  </si>
  <si>
    <t>NOORD-WEST</t>
  </si>
  <si>
    <t>NOR SOLAN</t>
  </si>
  <si>
    <t>NOR VIKING</t>
  </si>
  <si>
    <t>NORA</t>
  </si>
  <si>
    <t>NORA THOMSEN</t>
  </si>
  <si>
    <t>NORBAR</t>
  </si>
  <si>
    <t>NORBE VIII</t>
  </si>
  <si>
    <t>NORBJORN</t>
  </si>
  <si>
    <t>NORBRIS</t>
  </si>
  <si>
    <t>NORCA</t>
  </si>
  <si>
    <t>NORD ANGEL</t>
  </si>
  <si>
    <t>NORD AUCKLAND</t>
  </si>
  <si>
    <t>NORD BARCELONA</t>
  </si>
  <si>
    <t>NORD BELL</t>
  </si>
  <si>
    <t>NORD BELUGA</t>
  </si>
  <si>
    <t>NORD BERING</t>
  </si>
  <si>
    <t>NORD BUTTERFLY</t>
  </si>
  <si>
    <t>NORD CASSIOPEIA</t>
  </si>
  <si>
    <t>NORD CETUS</t>
  </si>
  <si>
    <t>NORD COPENHAGEN</t>
  </si>
  <si>
    <t>NORD CREST</t>
  </si>
  <si>
    <t>NORD DELPHINUS</t>
  </si>
  <si>
    <t>NORD DESTINY</t>
  </si>
  <si>
    <t>NORD DISCOVERY</t>
  </si>
  <si>
    <t>NORD DORADO</t>
  </si>
  <si>
    <t>NORD DRACO</t>
  </si>
  <si>
    <t>NORD EMPEROR</t>
  </si>
  <si>
    <t>NORD EXPLORER</t>
  </si>
  <si>
    <t>NORD EXPRESS</t>
  </si>
  <si>
    <t>NORD FARER</t>
  </si>
  <si>
    <t>NORD FLEX</t>
  </si>
  <si>
    <t>NORD FUJI</t>
  </si>
  <si>
    <t>NORD GAINER</t>
  </si>
  <si>
    <t>NORD GALAXY</t>
  </si>
  <si>
    <t>NORD GARDENIA</t>
  </si>
  <si>
    <t>NORD GERANIUM</t>
  </si>
  <si>
    <t>NORD GLORY</t>
  </si>
  <si>
    <t>NORD GOODWILL</t>
  </si>
  <si>
    <t>NORD GUARDIAN</t>
  </si>
  <si>
    <t>NORD HAKATA</t>
  </si>
  <si>
    <t>NORD HARMONY</t>
  </si>
  <si>
    <t>NORD HERCULES</t>
  </si>
  <si>
    <t>NORD HIGHLANDER</t>
  </si>
  <si>
    <t>NORD HONG KONG</t>
  </si>
  <si>
    <t>NORD HOUSTON</t>
  </si>
  <si>
    <t>NORD HUMMOCK</t>
  </si>
  <si>
    <t>NORD IMABARI</t>
  </si>
  <si>
    <t>NORD IMAGINATION</t>
  </si>
  <si>
    <t>NORD INDEPENDENCE</t>
  </si>
  <si>
    <t>NORD INNOVATION</t>
  </si>
  <si>
    <t>NORD INSPIRATION</t>
  </si>
  <si>
    <t>NORD INTEGRITY</t>
  </si>
  <si>
    <t>NORD INTELLIGENCE</t>
  </si>
  <si>
    <t>NORD IZUMO</t>
  </si>
  <si>
    <t>NORD LEADER</t>
  </si>
  <si>
    <t>NORD LIBERTY</t>
  </si>
  <si>
    <t>NORD LONDON</t>
  </si>
  <si>
    <t>NORD MARU</t>
  </si>
  <si>
    <t>NORD MELBOURNE</t>
  </si>
  <si>
    <t>NORD MERMAID</t>
  </si>
  <si>
    <t>NORD MISSISSIPPI</t>
  </si>
  <si>
    <t>NORD MISSOURI</t>
  </si>
  <si>
    <t>NORD MONTREAL</t>
  </si>
  <si>
    <t>NORD MUMBAI</t>
  </si>
  <si>
    <t>NORD NANAMI</t>
  </si>
  <si>
    <t>NORD NAVIGATOR</t>
  </si>
  <si>
    <t>NORD NIGHTINGALE</t>
  </si>
  <si>
    <t>NORD OBSERVER</t>
  </si>
  <si>
    <t>NORD OBTAINER</t>
  </si>
  <si>
    <t>NORD OCEAN</t>
  </si>
  <si>
    <t>NORD ORGANISER</t>
  </si>
  <si>
    <t>NORD PEAK</t>
  </si>
  <si>
    <t>NORD PEGASUS</t>
  </si>
  <si>
    <t>NORD PENGUIN</t>
  </si>
  <si>
    <t>NORD PHOENIX</t>
  </si>
  <si>
    <t>NORD PISCES</t>
  </si>
  <si>
    <t>NORD POWER</t>
  </si>
  <si>
    <t>NORD PRINCESS</t>
  </si>
  <si>
    <t>NORD PYXIS</t>
  </si>
  <si>
    <t>NORD QUEBEC</t>
  </si>
  <si>
    <t>NORD RELIABLE</t>
  </si>
  <si>
    <t>NORD ROTTERDAM</t>
  </si>
  <si>
    <t>NORD SAKURA</t>
  </si>
  <si>
    <t>NORD SATURN</t>
  </si>
  <si>
    <t>NORD SAVANNAH</t>
  </si>
  <si>
    <t>NORD SEOUL</t>
  </si>
  <si>
    <t>NORD SETOUCHI</t>
  </si>
  <si>
    <t>NORD SHANGHAI</t>
  </si>
  <si>
    <t>NORD SINCERE</t>
  </si>
  <si>
    <t>NORD SIRIUS</t>
  </si>
  <si>
    <t>NORD SNOW QUEEN</t>
  </si>
  <si>
    <t>NORD SPIRIT</t>
  </si>
  <si>
    <t>NORD STABILITY</t>
  </si>
  <si>
    <t>NORD STEADY</t>
  </si>
  <si>
    <t>NORD STEEL</t>
  </si>
  <si>
    <t>NORD STRONG</t>
  </si>
  <si>
    <t>NORD SUMMIT</t>
  </si>
  <si>
    <t>NORD SUPERIOR</t>
  </si>
  <si>
    <t>NORD SUPREME</t>
  </si>
  <si>
    <t>NORD SUSTAINABLE</t>
  </si>
  <si>
    <t>NORD SWAN</t>
  </si>
  <si>
    <t>NORD SWIFT</t>
  </si>
  <si>
    <t>NORD SYDNEY</t>
  </si>
  <si>
    <t>NORD TAIPEI</t>
  </si>
  <si>
    <t>NORD THUMBELINA</t>
  </si>
  <si>
    <t>NORD TOKYO</t>
  </si>
  <si>
    <t>NORD TRADITION</t>
  </si>
  <si>
    <t>NORD TRAVELLER</t>
  </si>
  <si>
    <t>NORD TREASURE</t>
  </si>
  <si>
    <t>NORD TRUST</t>
  </si>
  <si>
    <t>NORD VANCOUVER</t>
  </si>
  <si>
    <t>NORD VELA</t>
  </si>
  <si>
    <t>NORD VENTURE</t>
  </si>
  <si>
    <t>NORD VENUS</t>
  </si>
  <si>
    <t>NORD VOYAGER</t>
  </si>
  <si>
    <t>NORD YILAN</t>
  </si>
  <si>
    <t>NORDANA ANDREA</t>
  </si>
  <si>
    <t>NORDANA MADELEINE</t>
  </si>
  <si>
    <t>NORDANA MALEE</t>
  </si>
  <si>
    <t>NORDANA MATHILDE</t>
  </si>
  <si>
    <t>NORDANA MONIKA</t>
  </si>
  <si>
    <t>NORDANA SEA</t>
  </si>
  <si>
    <t>NORDANA SKY</t>
  </si>
  <si>
    <t>NORDANA SOPHIE</t>
  </si>
  <si>
    <t>NORDANA STAR</t>
  </si>
  <si>
    <t>NORDANHAV</t>
  </si>
  <si>
    <t>NORDBORG</t>
  </si>
  <si>
    <t>NORDELBE</t>
  </si>
  <si>
    <t>NORDEMILIA</t>
  </si>
  <si>
    <t>NORDEMS</t>
  </si>
  <si>
    <t>NORDEN</t>
  </si>
  <si>
    <t>NORD-ENERGY</t>
  </si>
  <si>
    <t>NORDERAU</t>
  </si>
  <si>
    <t>NORDERGRUENDE</t>
  </si>
  <si>
    <t>NORDERNEY</t>
  </si>
  <si>
    <t>NORDERSAND</t>
  </si>
  <si>
    <t>NORDERTOR</t>
  </si>
  <si>
    <t>NORDFJORD</t>
  </si>
  <si>
    <t>NORDIC</t>
  </si>
  <si>
    <t>NORDIC AGNETHA</t>
  </si>
  <si>
    <t>NORDIC AKI</t>
  </si>
  <si>
    <t>NORDIC ALIANCA</t>
  </si>
  <si>
    <t>NORDIC AMY</t>
  </si>
  <si>
    <t>NORDIC ANN</t>
  </si>
  <si>
    <t>NORDIC ANNE</t>
  </si>
  <si>
    <t>NORDIC BARAKUDA</t>
  </si>
  <si>
    <t>NORDIC BARENTS</t>
  </si>
  <si>
    <t>NORDIC BOTHNIA</t>
  </si>
  <si>
    <t>NORDIC BRASILIA</t>
  </si>
  <si>
    <t>NORDIC BULKER 2</t>
  </si>
  <si>
    <t>NORDIC BUXTEHUDE</t>
  </si>
  <si>
    <t>NORDIC CHANTAL</t>
  </si>
  <si>
    <t>NORDIC COPENHAGEN</t>
  </si>
  <si>
    <t>NORDIC DALIAN</t>
  </si>
  <si>
    <t>NORDIC DIANA</t>
  </si>
  <si>
    <t>NORDIC ERIKA</t>
  </si>
  <si>
    <t>NORDIC GAS</t>
  </si>
  <si>
    <t>NORDIC HANNE</t>
  </si>
  <si>
    <t>NORDIC HARBIN</t>
  </si>
  <si>
    <t>NORDIC HELSINKI</t>
  </si>
  <si>
    <t>NORDIC HENRIETTE</t>
  </si>
  <si>
    <t>NORDIC INGE</t>
  </si>
  <si>
    <t>NORDIC LYNX</t>
  </si>
  <si>
    <t>NORDIC MALMOE</t>
  </si>
  <si>
    <t>NORDIC MARI</t>
  </si>
  <si>
    <t>NORDIC MAYA</t>
  </si>
  <si>
    <t>NORDIC NADJA</t>
  </si>
  <si>
    <t>NORDIC NELLY</t>
  </si>
  <si>
    <t>NORDIC NORA</t>
  </si>
  <si>
    <t>NORDIC OASIS</t>
  </si>
  <si>
    <t>NORDIC ODIN</t>
  </si>
  <si>
    <t>NORDIC ODYSSEY</t>
  </si>
  <si>
    <t>NORDIC OLYMPIC</t>
  </si>
  <si>
    <t>NORDIC ORION</t>
  </si>
  <si>
    <t>NORDIC OSHIMA</t>
  </si>
  <si>
    <t>NORDIC OSLO</t>
  </si>
  <si>
    <t>NORDIC PIA</t>
  </si>
  <si>
    <t>NORDIC RIGA</t>
  </si>
  <si>
    <t>NORDIC RIO</t>
  </si>
  <si>
    <t>NORDIC RIVER</t>
  </si>
  <si>
    <t>NORDIC RUTH</t>
  </si>
  <si>
    <t>NORDIC SAGA</t>
  </si>
  <si>
    <t>NORDIC SIRA</t>
  </si>
  <si>
    <t>NORDIC SOLA</t>
  </si>
  <si>
    <t>NORDIC SPIRIT</t>
  </si>
  <si>
    <t>NORDIC STADE</t>
  </si>
  <si>
    <t>NORDIC STOCKHOLM</t>
  </si>
  <si>
    <t>NORDIC STRALSUND</t>
  </si>
  <si>
    <t>NORDIC SUND</t>
  </si>
  <si>
    <t>NORDIC SUZHOU</t>
  </si>
  <si>
    <t>NORDIC THERESA</t>
  </si>
  <si>
    <t>NORDIC TIANJIN</t>
  </si>
  <si>
    <t>NORDIC TRINE</t>
  </si>
  <si>
    <t>NORDIC VISBY</t>
  </si>
  <si>
    <t>NORDIC WOLVERINE</t>
  </si>
  <si>
    <t>NORDIC YARRA</t>
  </si>
  <si>
    <t>NORDICA</t>
  </si>
  <si>
    <t>NORDICA HAV</t>
  </si>
  <si>
    <t>NORDISABELLA</t>
  </si>
  <si>
    <t>NORDISLE</t>
  </si>
  <si>
    <t>NORDKAP</t>
  </si>
  <si>
    <t>NORDLUCHS</t>
  </si>
  <si>
    <t>NORDOCEAN</t>
  </si>
  <si>
    <t>NORDOCELOT</t>
  </si>
  <si>
    <t>NORDORINOCO</t>
  </si>
  <si>
    <t>NORDPACIFIC</t>
  </si>
  <si>
    <t>AI</t>
  </si>
  <si>
    <t>NORDPANTHER</t>
  </si>
  <si>
    <t>NORDPOL</t>
  </si>
  <si>
    <t>NORDPORT</t>
  </si>
  <si>
    <t>NORDPUMA</t>
  </si>
  <si>
    <t>NORDRHINE</t>
  </si>
  <si>
    <t>NORDRHONE</t>
  </si>
  <si>
    <t>NORDSTERN</t>
  </si>
  <si>
    <t>NORDSTRAND</t>
  </si>
  <si>
    <t>NORDSTRAUM</t>
  </si>
  <si>
    <t>NORDTIGER</t>
  </si>
  <si>
    <t>NORDTRAMP</t>
  </si>
  <si>
    <t>NORDVAAG</t>
  </si>
  <si>
    <t>NORDVIOLET</t>
  </si>
  <si>
    <t>NORDWESER</t>
  </si>
  <si>
    <t>NOR'EASTER</t>
  </si>
  <si>
    <t>NORFOLK</t>
  </si>
  <si>
    <t>NORFOLK GUARDIAN</t>
  </si>
  <si>
    <t>TO</t>
  </si>
  <si>
    <t>NORFRAKT</t>
  </si>
  <si>
    <t>NORGAS ALAMEDA</t>
  </si>
  <si>
    <t>NORGAS CAMILLA</t>
  </si>
  <si>
    <t>NORGAS CATHINKA</t>
  </si>
  <si>
    <t>NORGAS NAPA</t>
  </si>
  <si>
    <t>NORGAS ORINDA</t>
  </si>
  <si>
    <t>NORGAS PAN</t>
  </si>
  <si>
    <t>NORGAS PETALUMA</t>
  </si>
  <si>
    <t>NORGAS SHASTA</t>
  </si>
  <si>
    <t>NORGAS SONOMA</t>
  </si>
  <si>
    <t>NORHOLM</t>
  </si>
  <si>
    <t>NORIENT SATURN</t>
  </si>
  <si>
    <t>NORIENT SCORPIUS</t>
  </si>
  <si>
    <t>NORIENT SOLAR</t>
  </si>
  <si>
    <t>NORIENT STAR</t>
  </si>
  <si>
    <t>NORILSKIY NICKEL</t>
  </si>
  <si>
    <t>NORIYOSHIMARU</t>
  </si>
  <si>
    <t>NORJAN</t>
  </si>
  <si>
    <t>NORMA</t>
  </si>
  <si>
    <t>NORMAN F MCCALL</t>
  </si>
  <si>
    <t>NORMANDIE</t>
  </si>
  <si>
    <t>NORMANNA</t>
  </si>
  <si>
    <t>NORMED ANTWERPEN</t>
  </si>
  <si>
    <t>NORNE</t>
  </si>
  <si>
    <t>NORO</t>
  </si>
  <si>
    <t>NORRBOTTEN</t>
  </si>
  <si>
    <t>NORRFURY</t>
  </si>
  <si>
    <t>NORRLAND</t>
  </si>
  <si>
    <t>NORRVIK</t>
  </si>
  <si>
    <t>NORSHORE ATLANTIC</t>
  </si>
  <si>
    <t>NORSKY</t>
  </si>
  <si>
    <t>NORSTREAM</t>
  </si>
  <si>
    <t>NORSUL CRATEUS</t>
  </si>
  <si>
    <t>NORSUL VITORIA</t>
  </si>
  <si>
    <t>NORSUND</t>
  </si>
  <si>
    <t>NORTE</t>
  </si>
  <si>
    <t>NORTH CONTENDER</t>
  </si>
  <si>
    <t>NORTH DRAGON</t>
  </si>
  <si>
    <t>NORTH FIGHTER</t>
  </si>
  <si>
    <t>NORTH FORTUNE</t>
  </si>
  <si>
    <t>NORTH FORTUNE III</t>
  </si>
  <si>
    <t>NORTH GLORY</t>
  </si>
  <si>
    <t>NORTH LANTAU</t>
  </si>
  <si>
    <t>NORTH PIONEER</t>
  </si>
  <si>
    <t>NORTH PRINCE</t>
  </si>
  <si>
    <t>NORTH PRINCESS</t>
  </si>
  <si>
    <t>NORTH QUAY</t>
  </si>
  <si>
    <t>NORTH SEA PRODUCER</t>
  </si>
  <si>
    <t>NORTH STAR</t>
  </si>
  <si>
    <t>NORTH WIND</t>
  </si>
  <si>
    <t>NORTHERN DANCER</t>
  </si>
  <si>
    <t>NORTHERN ENDEAVOUR</t>
  </si>
  <si>
    <t>NORTHERN LIGHT</t>
  </si>
  <si>
    <t>NORTHERN OCEAN</t>
  </si>
  <si>
    <t>NORTHERN PRINCE</t>
  </si>
  <si>
    <t>NORTHERN ROCK</t>
  </si>
  <si>
    <t>NORTHERN STAR</t>
  </si>
  <si>
    <t>NORTHPOLE</t>
  </si>
  <si>
    <t>NORTHSEA ALPHA</t>
  </si>
  <si>
    <t>NORTHSEA BETA</t>
  </si>
  <si>
    <t>NORTHSEA LOGIC</t>
  </si>
  <si>
    <t>NORTHSEA PIONEER</t>
  </si>
  <si>
    <t>NORTHSEA RATIONAL</t>
  </si>
  <si>
    <t>NORTHWEST</t>
  </si>
  <si>
    <t>NORTHWEST PRIDE</t>
  </si>
  <si>
    <t>NORTHWEST PROGRESS</t>
  </si>
  <si>
    <t>NORTHWEST STAR</t>
  </si>
  <si>
    <t>NORTHWEST SUCCESS</t>
  </si>
  <si>
    <t>NORTHWIND</t>
  </si>
  <si>
    <t>NORTIC</t>
  </si>
  <si>
    <t>NORTRADER</t>
  </si>
  <si>
    <t>NORVARG</t>
  </si>
  <si>
    <t>NORVIND</t>
  </si>
  <si>
    <t>NORWAVE</t>
  </si>
  <si>
    <t>NORWAY PEARL</t>
  </si>
  <si>
    <t>NORWID</t>
  </si>
  <si>
    <t>NORWIND</t>
  </si>
  <si>
    <t>NOS ARIES</t>
  </si>
  <si>
    <t>NOSCO GLORY</t>
  </si>
  <si>
    <t>NOSCO TRADER</t>
  </si>
  <si>
    <t>NOSCO VICTORY</t>
  </si>
  <si>
    <t>NOSHIRO III</t>
  </si>
  <si>
    <t>NOSHIRO MARU</t>
  </si>
  <si>
    <t>NOSSAN</t>
  </si>
  <si>
    <t>NOSTOS S</t>
  </si>
  <si>
    <t>NOTMANN</t>
  </si>
  <si>
    <t>NOTO III</t>
  </si>
  <si>
    <t>NOTOS</t>
  </si>
  <si>
    <t>NOUR</t>
  </si>
  <si>
    <t>NOUR J</t>
  </si>
  <si>
    <t>NOURA M</t>
  </si>
  <si>
    <t>NOURIA</t>
  </si>
  <si>
    <t>NOVA</t>
  </si>
  <si>
    <t>NOVA  GORICA</t>
  </si>
  <si>
    <t>NOVA CURA</t>
  </si>
  <si>
    <t>NOVATRANS</t>
  </si>
  <si>
    <t>NOVAYA ZEMLYA</t>
  </si>
  <si>
    <t>NOVO MESTO</t>
  </si>
  <si>
    <t>NOVOGRADNJA 325</t>
  </si>
  <si>
    <t>NOVOMAR</t>
  </si>
  <si>
    <t>NOVOPOLYE</t>
  </si>
  <si>
    <t>NOVOSIBIRSK GES</t>
  </si>
  <si>
    <t>NOZOMI</t>
  </si>
  <si>
    <t>NP SEDCO 706</t>
  </si>
  <si>
    <t>NP SURATTHANI 2</t>
  </si>
  <si>
    <t>NPCC BARGE DLB 1000</t>
  </si>
  <si>
    <t>NPCC BARGE SEP 350</t>
  </si>
  <si>
    <t>NPCC DLB 750</t>
  </si>
  <si>
    <t>NPS CENTURY</t>
  </si>
  <si>
    <t>NPS MOSA</t>
  </si>
  <si>
    <t>NPS OCEAN STAR</t>
  </si>
  <si>
    <t>NS CHALLENGER</t>
  </si>
  <si>
    <t>NS CREATION</t>
  </si>
  <si>
    <t>NS ENERGY</t>
  </si>
  <si>
    <t>NS FRAYJA</t>
  </si>
  <si>
    <t>NS ORLA</t>
  </si>
  <si>
    <t>NS PARADE</t>
  </si>
  <si>
    <t>NS POINT</t>
  </si>
  <si>
    <t>NS POWER</t>
  </si>
  <si>
    <t>NS PRIDE</t>
  </si>
  <si>
    <t>NS SILVER</t>
  </si>
  <si>
    <t>NS SPIRIT</t>
  </si>
  <si>
    <t>NS STELLA</t>
  </si>
  <si>
    <t>NS STREAM</t>
  </si>
  <si>
    <t>NS TRADER I</t>
  </si>
  <si>
    <t>NS YAKUTIA</t>
  </si>
  <si>
    <t>NSC GL0RY</t>
  </si>
  <si>
    <t>NSO CHAMPION</t>
  </si>
  <si>
    <t>NSO FORTUNE</t>
  </si>
  <si>
    <t>NSS ENDEAVOR</t>
  </si>
  <si>
    <t>NSS FORTUNE</t>
  </si>
  <si>
    <t>NSS GRANDEUR</t>
  </si>
  <si>
    <t>NSU KATSURA</t>
  </si>
  <si>
    <t>NSU KEYSTONE</t>
  </si>
  <si>
    <t>NSU LODESTAR</t>
  </si>
  <si>
    <t>NSU MILESTONE</t>
  </si>
  <si>
    <t>NSU NEWSTAR</t>
  </si>
  <si>
    <t>NSU OBELISK</t>
  </si>
  <si>
    <t>NSU PRIDE</t>
  </si>
  <si>
    <t>NSU QUEST</t>
  </si>
  <si>
    <t>NSU RESPONSIBILITY</t>
  </si>
  <si>
    <t>NT LAMBARI</t>
  </si>
  <si>
    <t>NT NEUSA</t>
  </si>
  <si>
    <t>NTT BATIK</t>
  </si>
  <si>
    <t>NTT BERCHAM</t>
  </si>
  <si>
    <t>NTT BIDOR</t>
  </si>
  <si>
    <t>NTT LARUT</t>
  </si>
  <si>
    <t>NTT LUMUT</t>
  </si>
  <si>
    <t>NUEVA ESPERANZA</t>
  </si>
  <si>
    <t>NUEVA FORTUNA</t>
  </si>
  <si>
    <t>NUEVO PEMEX II</t>
  </si>
  <si>
    <t>NUHUA661</t>
  </si>
  <si>
    <t>NUNAVIK</t>
  </si>
  <si>
    <t>NUOVO RUBICONE</t>
  </si>
  <si>
    <t>NUR</t>
  </si>
  <si>
    <t>NUR ALLYA</t>
  </si>
  <si>
    <t>NUR EYE II</t>
  </si>
  <si>
    <t>NUR EYE III</t>
  </si>
  <si>
    <t>NURAN ANA</t>
  </si>
  <si>
    <t>NURAY SENKAYA</t>
  </si>
  <si>
    <t>NURBANO 1</t>
  </si>
  <si>
    <t>NURI CHEMIST</t>
  </si>
  <si>
    <t>NURI HANA</t>
  </si>
  <si>
    <t>NURI SONAY</t>
  </si>
  <si>
    <t>NURS</t>
  </si>
  <si>
    <t>NUSA BINTANG</t>
  </si>
  <si>
    <t>NUSA BRIGHT</t>
  </si>
  <si>
    <t>NUSANTARA BERSINAR</t>
  </si>
  <si>
    <t>NUSANTARA SEJATI</t>
  </si>
  <si>
    <t>NU-SHI NALINI</t>
  </si>
  <si>
    <t>NWABISA</t>
  </si>
  <si>
    <t>NY TRADER 2</t>
  </si>
  <si>
    <t>NY TRADER I</t>
  </si>
  <si>
    <t>NYFJELL</t>
  </si>
  <si>
    <t>NYK BLUE JAY</t>
  </si>
  <si>
    <t>NYK TERRA</t>
  </si>
  <si>
    <t>NYKSUND</t>
  </si>
  <si>
    <t>NYLAND</t>
  </si>
  <si>
    <t>NYMEX STAR</t>
  </si>
  <si>
    <t>NYMPH</t>
  </si>
  <si>
    <t>NYMPHE</t>
  </si>
  <si>
    <t>NYON</t>
  </si>
  <si>
    <t>NYSAND</t>
  </si>
  <si>
    <t>O.M.BONITATIS</t>
  </si>
  <si>
    <t>O.T. IDEAAL</t>
  </si>
  <si>
    <t>OAK</t>
  </si>
  <si>
    <t>OAK BAY</t>
  </si>
  <si>
    <t>OAK HARBOUR</t>
  </si>
  <si>
    <t>OAKGLEN</t>
  </si>
  <si>
    <t>OAKLAND</t>
  </si>
  <si>
    <t>OANA</t>
  </si>
  <si>
    <t>OASIS ISLAND</t>
  </si>
  <si>
    <t>OAT</t>
  </si>
  <si>
    <t>OBAYATELNYY</t>
  </si>
  <si>
    <t>OBBOLA</t>
  </si>
  <si>
    <t>OBELIX</t>
  </si>
  <si>
    <t>OBROVAC</t>
  </si>
  <si>
    <t>OBSERVATOR</t>
  </si>
  <si>
    <t>OBSIDIAN</t>
  </si>
  <si>
    <t>OCAEN JOY</t>
  </si>
  <si>
    <t>OCCITAN BARSAC</t>
  </si>
  <si>
    <t>OCCITAN SKY</t>
  </si>
  <si>
    <t>OCCITAN STAR</t>
  </si>
  <si>
    <t>OCEA DRAGON</t>
  </si>
  <si>
    <t>OCEAN     DIAMOND</t>
  </si>
  <si>
    <t>OCEAN     TRADER</t>
  </si>
  <si>
    <t>OCEAN   TURQUOISE I</t>
  </si>
  <si>
    <t>OCEAN  LEGEND</t>
  </si>
  <si>
    <t>OCEAN 19</t>
  </si>
  <si>
    <t>OCEAN 29</t>
  </si>
  <si>
    <t>OCEAN 68</t>
  </si>
  <si>
    <t>OCEAN 8</t>
  </si>
  <si>
    <t>OCEAN ACE</t>
  </si>
  <si>
    <t>OCEAN ADMIRATION</t>
  </si>
  <si>
    <t>OCEAN ADVENTURE</t>
  </si>
  <si>
    <t>OCEAN ALDEN</t>
  </si>
  <si>
    <t>OCEAN ALLIANCE</t>
  </si>
  <si>
    <t>OCEAN AMAZING</t>
  </si>
  <si>
    <t>OCEAN AMBASSADOR</t>
  </si>
  <si>
    <t>OCEAN AMBER</t>
  </si>
  <si>
    <t>OCEAN AMBER1</t>
  </si>
  <si>
    <t>OCEAN AMBITION</t>
  </si>
  <si>
    <t>OCEAN AMERICA</t>
  </si>
  <si>
    <t>OCEAN AMETHYST</t>
  </si>
  <si>
    <t>OCEAN AMMOLITE</t>
  </si>
  <si>
    <t>OCEAN ANGEL</t>
  </si>
  <si>
    <t>OCEAN ANTWERP</t>
  </si>
  <si>
    <t>OCEAN APHRODITE</t>
  </si>
  <si>
    <t>OCEAN ARMONIA</t>
  </si>
  <si>
    <t>OCEAN ARTEMIS</t>
  </si>
  <si>
    <t>OCEAN AUTUMN</t>
  </si>
  <si>
    <t>OCEAN BEAUTY</t>
  </si>
  <si>
    <t>OCEAN BEYOND</t>
  </si>
  <si>
    <t>OCEAN BLACKHORNET</t>
  </si>
  <si>
    <t>OCEAN BLACKLION</t>
  </si>
  <si>
    <t>OCEAN BLACKRHINO</t>
  </si>
  <si>
    <t>OCEAN BLESSING</t>
  </si>
  <si>
    <t>OCEAN BLOOM</t>
  </si>
  <si>
    <t>OCEAN BRAVE</t>
  </si>
  <si>
    <t>OCEAN BREEZE</t>
  </si>
  <si>
    <t>OCEAN BRIGHT</t>
  </si>
  <si>
    <t>OCEAN BROTHER</t>
  </si>
  <si>
    <t>OCEAN CAESAR</t>
  </si>
  <si>
    <t>OCEAN CAMELOT</t>
  </si>
  <si>
    <t>OCEAN CARRIER</t>
  </si>
  <si>
    <t>OCEAN CELEBRITY</t>
  </si>
  <si>
    <t>OCEAN CERES</t>
  </si>
  <si>
    <t>OCEAN CHALLENGER</t>
  </si>
  <si>
    <t>OCEAN CHARGER</t>
  </si>
  <si>
    <t>OCEAN CHEETAH</t>
  </si>
  <si>
    <t>OCEAN CHIE</t>
  </si>
  <si>
    <t>OCEAN CHINA</t>
  </si>
  <si>
    <t>OCEAN CLARION</t>
  </si>
  <si>
    <t>OCEAN COBALT</t>
  </si>
  <si>
    <t>OCEAN COLOSSUS</t>
  </si>
  <si>
    <t>OCEAN COMMANDER</t>
  </si>
  <si>
    <t>OCEAN COMPASS</t>
  </si>
  <si>
    <t>OCEAN CONCORD</t>
  </si>
  <si>
    <t>OCEAN CONFIDENCE</t>
  </si>
  <si>
    <t>OCEAN CORAL</t>
  </si>
  <si>
    <t>OCEAN CORONA</t>
  </si>
  <si>
    <t>OCEAN COUGAR</t>
  </si>
  <si>
    <t>OCEAN COURIER</t>
  </si>
  <si>
    <t>OCEAN COURTESY</t>
  </si>
  <si>
    <t>OCEAN CREATION</t>
  </si>
  <si>
    <t>OCEAN CRESCENT</t>
  </si>
  <si>
    <t>OCEAN CROWN</t>
  </si>
  <si>
    <t>OCEAN CRYSTAL</t>
  </si>
  <si>
    <t>OCEAN DAWNING</t>
  </si>
  <si>
    <t>OCEAN DEPENDABLE</t>
  </si>
  <si>
    <t>OCEAN DESTINY</t>
  </si>
  <si>
    <t>OCEAN DIAMOND</t>
  </si>
  <si>
    <t>OCEAN DIGNITY</t>
  </si>
  <si>
    <t>OCEAN DOLPHIN</t>
  </si>
  <si>
    <t>OCEAN DRAGON</t>
  </si>
  <si>
    <t>OCEAN DREAM</t>
  </si>
  <si>
    <t>OCEAN DUKE</t>
  </si>
  <si>
    <t>OCEAN ECHO</t>
  </si>
  <si>
    <t>OCEAN ELITE</t>
  </si>
  <si>
    <t>OCEAN EMERALD</t>
  </si>
  <si>
    <t>OCEAN ENERGY</t>
  </si>
  <si>
    <t>OCEAN ETERNITY</t>
  </si>
  <si>
    <t>OCEAN EXPORTER</t>
  </si>
  <si>
    <t>OCEAN FALCON</t>
  </si>
  <si>
    <t>OCEAN FAMOUS</t>
  </si>
  <si>
    <t>OCEAN FAVOUR</t>
  </si>
  <si>
    <t>OCEAN FEATHER</t>
  </si>
  <si>
    <t>OCEAN FELICITY</t>
  </si>
  <si>
    <t>OCEAN FLOWER</t>
  </si>
  <si>
    <t>OCEAN FORCE</t>
  </si>
  <si>
    <t>OCEAN FOREVER</t>
  </si>
  <si>
    <t>OCEAN FORTE</t>
  </si>
  <si>
    <t>OCEAN FORTUNE</t>
  </si>
  <si>
    <t>OCEAN FRIEND</t>
  </si>
  <si>
    <t>OCEAN FUTURE</t>
  </si>
  <si>
    <t>OCEAN GALAXY</t>
  </si>
  <si>
    <t>OCEAN GARNET</t>
  </si>
  <si>
    <t>OCEAN GAS</t>
  </si>
  <si>
    <t>OCEAN GIANT</t>
  </si>
  <si>
    <t>OCEAN GLADIATOR</t>
  </si>
  <si>
    <t>OCEAN GLOBE</t>
  </si>
  <si>
    <t>OCEAN GLORY</t>
  </si>
  <si>
    <t>OCEAN GOLD</t>
  </si>
  <si>
    <t>OCEAN GRACE</t>
  </si>
  <si>
    <t>OCEAN GRACE 2</t>
  </si>
  <si>
    <t>OCEAN GRACIOUS</t>
  </si>
  <si>
    <t>OCEAN GRAND</t>
  </si>
  <si>
    <t>OCEAN GREAT</t>
  </si>
  <si>
    <t>OCEAN HAPPY</t>
  </si>
  <si>
    <t>OCEAN HARMONY</t>
  </si>
  <si>
    <t>OCEAN HARVEST</t>
  </si>
  <si>
    <t>OCEAN HAVEN</t>
  </si>
  <si>
    <t>OCEAN HAWK</t>
  </si>
  <si>
    <t>OCEAN HAWK I</t>
  </si>
  <si>
    <t>OCEAN HEAVEN</t>
  </si>
  <si>
    <t>OCEAN HERO</t>
  </si>
  <si>
    <t>OCEAN HIRYU</t>
  </si>
  <si>
    <t>OCEAN HONESTY</t>
  </si>
  <si>
    <t>OCEAN HONEY</t>
  </si>
  <si>
    <t>OCEAN HONGKONG</t>
  </si>
  <si>
    <t>OCEAN HOPE</t>
  </si>
  <si>
    <t>OCEAN IBIS</t>
  </si>
  <si>
    <t>OCEAN ICON</t>
  </si>
  <si>
    <t>OCEAN INNOVATION</t>
  </si>
  <si>
    <t>OCEAN INTEGRITY</t>
  </si>
  <si>
    <t>OCEAN JASPER</t>
  </si>
  <si>
    <t>OCEAN JEWEL</t>
  </si>
  <si>
    <t>OCEAN JOURNEY</t>
  </si>
  <si>
    <t>OCEAN KING D</t>
  </si>
  <si>
    <t>OCEAN KING ELEVEN</t>
  </si>
  <si>
    <t>OCEAN KITE</t>
  </si>
  <si>
    <t>OCEAN LADY</t>
  </si>
  <si>
    <t>OCEAN LARK</t>
  </si>
  <si>
    <t>OCEAN LEADER</t>
  </si>
  <si>
    <t>OCEAN LEAP</t>
  </si>
  <si>
    <t>OCEAN LEGEND</t>
  </si>
  <si>
    <t>OCEAN LIBRA</t>
  </si>
  <si>
    <t>OCEAN LIFE</t>
  </si>
  <si>
    <t>OCEAN LILY</t>
  </si>
  <si>
    <t>OCEAN LOHAS</t>
  </si>
  <si>
    <t>OCEAN LORD</t>
  </si>
  <si>
    <t>OCEAN LOVELY</t>
  </si>
  <si>
    <t>OCEAN LUCK</t>
  </si>
  <si>
    <t>OCEAN LUCKY</t>
  </si>
  <si>
    <t>OCEAN LYNX</t>
  </si>
  <si>
    <t>OCEAN MANTA</t>
  </si>
  <si>
    <t>OCEAN MARLIN</t>
  </si>
  <si>
    <t>OCEAN MARVEL</t>
  </si>
  <si>
    <t>OCEAN MASTER</t>
  </si>
  <si>
    <t>OCEAN MELODY</t>
  </si>
  <si>
    <t>OCEAN MERCURY</t>
  </si>
  <si>
    <t>OCEAN MERMAID</t>
  </si>
  <si>
    <t>OCEAN MERRY</t>
  </si>
  <si>
    <t>OCEAN MINERVA</t>
  </si>
  <si>
    <t>OCEAN MONARCH</t>
  </si>
  <si>
    <t>OCEAN MORAY</t>
  </si>
  <si>
    <t>OCEAN MORNING</t>
  </si>
  <si>
    <t>OCEAN NEPTUNE</t>
  </si>
  <si>
    <t>OCEAN NOBILITY</t>
  </si>
  <si>
    <t>OCEAN OCEANUS</t>
  </si>
  <si>
    <t>OCEAN ONYX</t>
  </si>
  <si>
    <t>OCEAN OPAL</t>
  </si>
  <si>
    <t>OCEAN ORCHID</t>
  </si>
  <si>
    <t>OCEAN OSPREY</t>
  </si>
  <si>
    <t>OCEAN PACIFIC</t>
  </si>
  <si>
    <t>OCEAN PARADISE</t>
  </si>
  <si>
    <t>OCEAN PEACE</t>
  </si>
  <si>
    <t>OCEAN PEARL</t>
  </si>
  <si>
    <t>OCEAN PHENIX</t>
  </si>
  <si>
    <t>OCEAN PHOENIX</t>
  </si>
  <si>
    <t>OCEAN PHOENIX 1</t>
  </si>
  <si>
    <t>OCEAN PIONEER</t>
  </si>
  <si>
    <t>OCEAN PITTA</t>
  </si>
  <si>
    <t>OCEAN PLATINUM</t>
  </si>
  <si>
    <t>OCEAN POWER</t>
  </si>
  <si>
    <t>OCEAN PREFECT</t>
  </si>
  <si>
    <t>OCEAN PRELATE</t>
  </si>
  <si>
    <t>OCEAN PREMIER</t>
  </si>
  <si>
    <t>OCEAN PRESTIGE</t>
  </si>
  <si>
    <t>OCEAN PRIDE</t>
  </si>
  <si>
    <t>OCEAN PRIME</t>
  </si>
  <si>
    <t>OCEAN PRIMERO</t>
  </si>
  <si>
    <t>OCEAN PRIMUS</t>
  </si>
  <si>
    <t>OCEAN PRINCESS</t>
  </si>
  <si>
    <t>OCEAN PRINCESS I</t>
  </si>
  <si>
    <t>OCEAN PROBE</t>
  </si>
  <si>
    <t>OCEAN PROCEED</t>
  </si>
  <si>
    <t>OCEAN PROFILER</t>
  </si>
  <si>
    <t>OCEAN PROGRESS</t>
  </si>
  <si>
    <t>OCEAN PROMETHEUS</t>
  </si>
  <si>
    <t>OCEAN PROMISE</t>
  </si>
  <si>
    <t>OCEAN PROSPERITY</t>
  </si>
  <si>
    <t>OCEAN QINGDAO</t>
  </si>
  <si>
    <t>OCEAN QUARTZ</t>
  </si>
  <si>
    <t>OCEAN QUEEN</t>
  </si>
  <si>
    <t>OCEAN RAINBOW</t>
  </si>
  <si>
    <t>OCEAN RALLY</t>
  </si>
  <si>
    <t>OCEAN RAPTOR</t>
  </si>
  <si>
    <t>OCEAN REEF</t>
  </si>
  <si>
    <t>OCEAN REGENT</t>
  </si>
  <si>
    <t>OCEAN RELIABLE</t>
  </si>
  <si>
    <t>OCEAN RESEARCHER V</t>
  </si>
  <si>
    <t>OCEAN RHEA</t>
  </si>
  <si>
    <t>OCEAN RICH</t>
  </si>
  <si>
    <t>OCEAN RICH 1</t>
  </si>
  <si>
    <t>OCEAN RIDER</t>
  </si>
  <si>
    <t>OCEAN RIG APOLLO</t>
  </si>
  <si>
    <t>OCEAN RIG MYKONOS</t>
  </si>
  <si>
    <t>OCEAN RIG POSEIDON</t>
  </si>
  <si>
    <t>OCEAN ROSE</t>
  </si>
  <si>
    <t>OCEAN SACHIEL</t>
  </si>
  <si>
    <t>OCEAN SAKURA</t>
  </si>
  <si>
    <t>OCEAN SAPPHIRE</t>
  </si>
  <si>
    <t>OCEAN SATOKO</t>
  </si>
  <si>
    <t>OCEAN SEAGULL</t>
  </si>
  <si>
    <t>OCEAN SEDNA</t>
  </si>
  <si>
    <t>OCEAN SENTOSA</t>
  </si>
  <si>
    <t>OCEAN SHEARER</t>
  </si>
  <si>
    <t>OCEAN SHINE</t>
  </si>
  <si>
    <t>OCEAN SINAI</t>
  </si>
  <si>
    <t>OCEAN SIWA</t>
  </si>
  <si>
    <t>OCEAN SKIPPER</t>
  </si>
  <si>
    <t>OCEAN SKY</t>
  </si>
  <si>
    <t>OCEAN SOLAR</t>
  </si>
  <si>
    <t>OCEAN SPIRIT</t>
  </si>
  <si>
    <t>OCEAN SPLENDOR</t>
  </si>
  <si>
    <t>OCEAN SPRING</t>
  </si>
  <si>
    <t>OCEAN STAR</t>
  </si>
  <si>
    <t>OCEAN SUCCESS</t>
  </si>
  <si>
    <t>OCEAN SUMMER</t>
  </si>
  <si>
    <t>OCEAN SUMMIT</t>
  </si>
  <si>
    <t>OCEAN SUPREME</t>
  </si>
  <si>
    <t>OCEAN SYMPHONY</t>
  </si>
  <si>
    <t>OCEAN TAIGA</t>
  </si>
  <si>
    <t>OCEAN TIGER</t>
  </si>
  <si>
    <t>OCEAN TOMO</t>
  </si>
  <si>
    <t>OCEAN TOPAZ</t>
  </si>
  <si>
    <t>OCEAN TRADER</t>
  </si>
  <si>
    <t>OCEAN TREASURE</t>
  </si>
  <si>
    <t>OCEAN TRINITY</t>
  </si>
  <si>
    <t>OCEAN TURQUOISE</t>
  </si>
  <si>
    <t>OCEAN VALIANT</t>
  </si>
  <si>
    <t>OCEAN VALOR SS77</t>
  </si>
  <si>
    <t>OCEAN VANGUARD</t>
  </si>
  <si>
    <t>OCEAN VENDOR</t>
  </si>
  <si>
    <t>OCEAN VENUS</t>
  </si>
  <si>
    <t>OCEAN VICTORY</t>
  </si>
  <si>
    <t>OCEAN VIRGO</t>
  </si>
  <si>
    <t>OCEAN VISION</t>
  </si>
  <si>
    <t>OCEAN VOYAGER</t>
  </si>
  <si>
    <t>OCEAN WARRIOR</t>
  </si>
  <si>
    <t>OCEAN WEALTH</t>
  </si>
  <si>
    <t>OCEAN WHISPER</t>
  </si>
  <si>
    <t>OCEAN WIND</t>
  </si>
  <si>
    <t>OCEAN WINNER</t>
  </si>
  <si>
    <t>OCEAN WINTER</t>
  </si>
  <si>
    <t>OCEAN WISDOM</t>
  </si>
  <si>
    <t>OCEAN WORLD</t>
  </si>
  <si>
    <t>OCEAN ZEPHYR</t>
  </si>
  <si>
    <t>OCEANBEAUTY</t>
  </si>
  <si>
    <t>OCEANCRYSTAL</t>
  </si>
  <si>
    <t>OCEANEX CONNAIGRA</t>
  </si>
  <si>
    <t>OCEANEX SANDERLING</t>
  </si>
  <si>
    <t>OCEANIA QUEEN</t>
  </si>
  <si>
    <t>OCEANIC</t>
  </si>
  <si>
    <t>OCEANIC  WEALTH</t>
  </si>
  <si>
    <t>OCEANIC 1</t>
  </si>
  <si>
    <t>OCEANIC 5000</t>
  </si>
  <si>
    <t>OCEANIC CERISE</t>
  </si>
  <si>
    <t>OCEANIC COBALT</t>
  </si>
  <si>
    <t>OCEANIC CORAL</t>
  </si>
  <si>
    <t>OCEANIC CRIMSON</t>
  </si>
  <si>
    <t>OCEANIC CYAN</t>
  </si>
  <si>
    <t>OCEANIC HAWK</t>
  </si>
  <si>
    <t>OCEANIC HONOR</t>
  </si>
  <si>
    <t>OCEANIC INDIGO</t>
  </si>
  <si>
    <t>OCEANIC PESCADORES</t>
  </si>
  <si>
    <t>OCEANIC PINTAIL</t>
  </si>
  <si>
    <t>OCEANIC POWER</t>
  </si>
  <si>
    <t>OCEANIC PROGRESS</t>
  </si>
  <si>
    <t>OCEANIC SUCCESS</t>
  </si>
  <si>
    <t>OCEANKING</t>
  </si>
  <si>
    <t>OCEANLADY</t>
  </si>
  <si>
    <t>OCEANLAND</t>
  </si>
  <si>
    <t>OCEANLINESC  668</t>
  </si>
  <si>
    <t>OCEANLOVE</t>
  </si>
  <si>
    <t>OCEANMASTER</t>
  </si>
  <si>
    <t>OCEANO GEE</t>
  </si>
  <si>
    <t>OCEANPRINCE</t>
  </si>
  <si>
    <t>OCEANPRINCESS</t>
  </si>
  <si>
    <t>OCEANQUEEN</t>
  </si>
  <si>
    <t>OCEANUS</t>
  </si>
  <si>
    <t>OCEANUS 08</t>
  </si>
  <si>
    <t>OCEANUS 9</t>
  </si>
  <si>
    <t>OCITORI MAPO0  O0</t>
  </si>
  <si>
    <t>OCTADEN</t>
  </si>
  <si>
    <t>OCTAGON</t>
  </si>
  <si>
    <t>OCTBREEZE ISLAND</t>
  </si>
  <si>
    <t>OCTOPUS</t>
  </si>
  <si>
    <t>ODER</t>
  </si>
  <si>
    <t>ODERTAL</t>
  </si>
  <si>
    <t>ODESSA 1</t>
  </si>
  <si>
    <t>ODESSIT</t>
  </si>
  <si>
    <t>ODIGITRIA</t>
  </si>
  <si>
    <t>ODIN</t>
  </si>
  <si>
    <t>ODINNADTSTAYA PYATIL</t>
  </si>
  <si>
    <t>ODIRIS</t>
  </si>
  <si>
    <t>ODN 1</t>
  </si>
  <si>
    <t>ODN II</t>
  </si>
  <si>
    <t>ODOARDO AMORETTI</t>
  </si>
  <si>
    <t>ODYN GAS</t>
  </si>
  <si>
    <t>ODYSSEA DEFENDER</t>
  </si>
  <si>
    <t>ODYSSEA LEADER</t>
  </si>
  <si>
    <t>ODYSSEAS</t>
  </si>
  <si>
    <t>ODYSSEAS I</t>
  </si>
  <si>
    <t>ODYSSEY</t>
  </si>
  <si>
    <t>OEL BANGLADESH</t>
  </si>
  <si>
    <t>OEL COLOMBO</t>
  </si>
  <si>
    <t>OEL LANKA</t>
  </si>
  <si>
    <t>OESTERBOTTEN</t>
  </si>
  <si>
    <t>OFCN OSAM EAI</t>
  </si>
  <si>
    <t>OFFICIUM AUSTRALIS</t>
  </si>
  <si>
    <t>OFFSHORE HUNTER</t>
  </si>
  <si>
    <t>OFFSHORE OLYMPIA</t>
  </si>
  <si>
    <t>OFFSHORE RESOLUTE</t>
  </si>
  <si>
    <t>OFFSHORE SURVEYOR (N</t>
  </si>
  <si>
    <t>OFSHORE SUPPORTER</t>
  </si>
  <si>
    <t>OGUZ SOFUOGLU</t>
  </si>
  <si>
    <t>OHAMI</t>
  </si>
  <si>
    <t>OHIO</t>
  </si>
  <si>
    <t>OHKOH MARU</t>
  </si>
  <si>
    <t>OHLAU</t>
  </si>
  <si>
    <t>OHSHU MARU</t>
  </si>
  <si>
    <t>OHYU MARU</t>
  </si>
  <si>
    <t>OIG GIANT II</t>
  </si>
  <si>
    <t>OIGAWA</t>
  </si>
  <si>
    <t>OIL TENDER2</t>
  </si>
  <si>
    <t>OILFISH</t>
  </si>
  <si>
    <t>OINOUSSIAN LADY</t>
  </si>
  <si>
    <t>OINOUSSIAN LION</t>
  </si>
  <si>
    <t>OITA MARU</t>
  </si>
  <si>
    <t>OJIBWAY</t>
  </si>
  <si>
    <t>OK I</t>
  </si>
  <si>
    <t>OKA</t>
  </si>
  <si>
    <t>OKEAN</t>
  </si>
  <si>
    <t>OKEANOS EXPLORER</t>
  </si>
  <si>
    <t>OKHOTSK</t>
  </si>
  <si>
    <t>OKHTA</t>
  </si>
  <si>
    <t>OKHTA BRIDGE</t>
  </si>
  <si>
    <t>OKIALOS</t>
  </si>
  <si>
    <t>OKIANA</t>
  </si>
  <si>
    <t>OKIHARUMARU</t>
  </si>
  <si>
    <t>OKITORI MARU</t>
  </si>
  <si>
    <t>OKRA</t>
  </si>
  <si>
    <t>OKTEM AKSOY</t>
  </si>
  <si>
    <t>OKUNI MARU</t>
  </si>
  <si>
    <t>OKYALOS</t>
  </si>
  <si>
    <t>OLA</t>
  </si>
  <si>
    <t>OLE</t>
  </si>
  <si>
    <t>OLEG STRASHNOV</t>
  </si>
  <si>
    <t>OLEKSIIFEDOROV</t>
  </si>
  <si>
    <t>OLES HONCHAR</t>
  </si>
  <si>
    <t>OLESYA</t>
  </si>
  <si>
    <t>OLGA</t>
  </si>
  <si>
    <t>OLGA GOLOVUSHKINA</t>
  </si>
  <si>
    <t>OLGA TOPIC</t>
  </si>
  <si>
    <t>OLIMPIA</t>
  </si>
  <si>
    <t>OLIMPIKA</t>
  </si>
  <si>
    <t>OLIMPO</t>
  </si>
  <si>
    <t>OLIPHANT</t>
  </si>
  <si>
    <t>OLIVE BAY</t>
  </si>
  <si>
    <t>OLIVIA</t>
  </si>
  <si>
    <t>OLIVIA CANDIES</t>
  </si>
  <si>
    <t>OLIVIA I</t>
  </si>
  <si>
    <t>OLIVIA II</t>
  </si>
  <si>
    <t>OLIVIA RAE</t>
  </si>
  <si>
    <t>OLJAREN</t>
  </si>
  <si>
    <t>OLMA</t>
  </si>
  <si>
    <t>OLNG MASIRAH</t>
  </si>
  <si>
    <t>OM</t>
  </si>
  <si>
    <t>OLNG SUR</t>
  </si>
  <si>
    <t>OLOIBIRI</t>
  </si>
  <si>
    <t>OLOMANA</t>
  </si>
  <si>
    <t>OLTENITSA</t>
  </si>
  <si>
    <t>OLUJA</t>
  </si>
  <si>
    <t>OLVIA</t>
  </si>
  <si>
    <t>OLYMPIC BIBBY</t>
  </si>
  <si>
    <t>OLYMPIC DELTA</t>
  </si>
  <si>
    <t>OLYMPIC HOPE</t>
  </si>
  <si>
    <t>OLYMPIC LIBERTY</t>
  </si>
  <si>
    <t>OLYMPIC LIGHT</t>
  </si>
  <si>
    <t>OLYMPIC PEACE</t>
  </si>
  <si>
    <t>OLYMPIC PIONEER</t>
  </si>
  <si>
    <t>OLYMPIC PRIDE</t>
  </si>
  <si>
    <t>OLYMPIC PROGRESS</t>
  </si>
  <si>
    <t>OLYMPIUS</t>
  </si>
  <si>
    <t>OLYMPOS</t>
  </si>
  <si>
    <t>OLYMPUS</t>
  </si>
  <si>
    <t>OLZA</t>
  </si>
  <si>
    <t>OMAHA</t>
  </si>
  <si>
    <t>OMAIR</t>
  </si>
  <si>
    <t>OMAR B</t>
  </si>
  <si>
    <t>OMEGAGAS</t>
  </si>
  <si>
    <t>OMER DADAYLI</t>
  </si>
  <si>
    <t>OMERBEY-I</t>
  </si>
  <si>
    <t>OMICRON PRIDE</t>
  </si>
  <si>
    <t>OMICRON WAY</t>
  </si>
  <si>
    <t>OMIROS</t>
  </si>
  <si>
    <t>OMMAX</t>
  </si>
  <si>
    <t>OMNI STELLA</t>
  </si>
  <si>
    <t>OMNIYAH</t>
  </si>
  <si>
    <t>OMODOS</t>
  </si>
  <si>
    <t>OMOLON</t>
  </si>
  <si>
    <t>OMS BROMO</t>
  </si>
  <si>
    <t>OMS SEMERU</t>
  </si>
  <si>
    <t>OMSKIY  14</t>
  </si>
  <si>
    <t>OMSKIY 105</t>
  </si>
  <si>
    <t>OMSKIY 109</t>
  </si>
  <si>
    <t>OMSKIY 115</t>
  </si>
  <si>
    <t>OMSKIY 122</t>
  </si>
  <si>
    <t>OMSKIY 125</t>
  </si>
  <si>
    <t>OMSKIY-102</t>
  </si>
  <si>
    <t>OMSKIY-107</t>
  </si>
  <si>
    <t>OMSKIY-114</t>
  </si>
  <si>
    <t>OMSKIY-117</t>
  </si>
  <si>
    <t>OMSKIY-121</t>
  </si>
  <si>
    <t>OMSKIY-132</t>
  </si>
  <si>
    <t>OMSKIY-133</t>
  </si>
  <si>
    <t>OMSKIY-134</t>
  </si>
  <si>
    <t>OMSKIY-135</t>
  </si>
  <si>
    <t>OMSKIY-137</t>
  </si>
  <si>
    <t>OMSKIY-140</t>
  </si>
  <si>
    <t>OMSKIY-141</t>
  </si>
  <si>
    <t>OMSKIY-143</t>
  </si>
  <si>
    <t>OMSKIY-205</t>
  </si>
  <si>
    <t>OMSKIY-207</t>
  </si>
  <si>
    <t>OMSKIY-34</t>
  </si>
  <si>
    <t>OMSKIY-6</t>
  </si>
  <si>
    <t>OMSKIY-99</t>
  </si>
  <si>
    <t>ON TIME</t>
  </si>
  <si>
    <t>ONA TRIDENTE</t>
  </si>
  <si>
    <t>ONAT</t>
  </si>
  <si>
    <t>ONEGA</t>
  </si>
  <si>
    <t>ONEGO BATZ</t>
  </si>
  <si>
    <t>ONEGO BORA</t>
  </si>
  <si>
    <t>ONEGO BURAN</t>
  </si>
  <si>
    <t>ONEGO CAPRI</t>
  </si>
  <si>
    <t>ONEGO PIONEER</t>
  </si>
  <si>
    <t>ONEGO PONZA</t>
  </si>
  <si>
    <t>ONEGO POWER</t>
  </si>
  <si>
    <t>ONEGO ROTTERDAM</t>
  </si>
  <si>
    <t>ONEGO TRADER</t>
  </si>
  <si>
    <t>ONEY</t>
  </si>
  <si>
    <t>ONEY Z</t>
  </si>
  <si>
    <t>ONIKS</t>
  </si>
  <si>
    <t>ONIX</t>
  </si>
  <si>
    <t>ONOE</t>
  </si>
  <si>
    <t>ONOZURU MARU</t>
  </si>
  <si>
    <t>ONYX</t>
  </si>
  <si>
    <t>ONYX-T</t>
  </si>
  <si>
    <t>OOCL GENOA</t>
  </si>
  <si>
    <t>OOCL HOCHIMINH CITY</t>
  </si>
  <si>
    <t>OOCL JAKARTA</t>
  </si>
  <si>
    <t>OOCL MEMPHIS</t>
  </si>
  <si>
    <t>OOCL MIAMI</t>
  </si>
  <si>
    <t>OOCL TAIPEI</t>
  </si>
  <si>
    <t>OOCL UTAH</t>
  </si>
  <si>
    <t>OOSTVOORNE</t>
  </si>
  <si>
    <t>OOZU MARU NO.10</t>
  </si>
  <si>
    <t>OPAL</t>
  </si>
  <si>
    <t>OPAL EXPRESS</t>
  </si>
  <si>
    <t>OPALINE</t>
  </si>
  <si>
    <t>OPAL-T</t>
  </si>
  <si>
    <t>O'PARI 3</t>
  </si>
  <si>
    <t>OPC DEFENDER</t>
  </si>
  <si>
    <t>OPDR ANDALUCIA</t>
  </si>
  <si>
    <t>OPDR CANARIAS</t>
  </si>
  <si>
    <t>OPEMAR I</t>
  </si>
  <si>
    <t>OPHELIA</t>
  </si>
  <si>
    <t>OPORTO</t>
  </si>
  <si>
    <t>OPRAH</t>
  </si>
  <si>
    <t>OPS HAMBURG</t>
  </si>
  <si>
    <t>OPTIMA</t>
  </si>
  <si>
    <t>OPTIMANA</t>
  </si>
  <si>
    <t>OPTIMAR</t>
  </si>
  <si>
    <t>OPUS TIGER1</t>
  </si>
  <si>
    <t>ORACLE</t>
  </si>
  <si>
    <t>ORAHOLM</t>
  </si>
  <si>
    <t>ORAKAI</t>
  </si>
  <si>
    <t>ORALIA</t>
  </si>
  <si>
    <t>ORALUNA</t>
  </si>
  <si>
    <t>ORALYNN</t>
  </si>
  <si>
    <t>ORAMALIA</t>
  </si>
  <si>
    <t>ORANGE BLOSSOM</t>
  </si>
  <si>
    <t>ORANGE BLOSSOM 2</t>
  </si>
  <si>
    <t>ORANGE FORTUNE</t>
  </si>
  <si>
    <t>ORANGE ISLAND</t>
  </si>
  <si>
    <t>ORANGE LINK</t>
  </si>
  <si>
    <t>ORANGE OCEAN</t>
  </si>
  <si>
    <t>ORANGE PHOENIX</t>
  </si>
  <si>
    <t>ORANGE RIVER</t>
  </si>
  <si>
    <t>ORANGE SKY</t>
  </si>
  <si>
    <t>ORANGE STAR</t>
  </si>
  <si>
    <t>ORANGE SUN</t>
  </si>
  <si>
    <t>ORANGE TIARA</t>
  </si>
  <si>
    <t>ORANGE TIGER</t>
  </si>
  <si>
    <t>ORANGE TRUTH</t>
  </si>
  <si>
    <t>ORANGE WAVE</t>
  </si>
  <si>
    <t>ORANGE WIND</t>
  </si>
  <si>
    <t>ORANJEBORG</t>
  </si>
  <si>
    <t>ORAPIN 3</t>
  </si>
  <si>
    <t>ORAPIN 4</t>
  </si>
  <si>
    <t>ORASILA</t>
  </si>
  <si>
    <t>ORASUND</t>
  </si>
  <si>
    <t>ORATANK</t>
  </si>
  <si>
    <t>ORATECA</t>
  </si>
  <si>
    <t>ORAWA</t>
  </si>
  <si>
    <t>ORCA K</t>
  </si>
  <si>
    <t>ORCANA</t>
  </si>
  <si>
    <t>ORCHARD BULKER</t>
  </si>
  <si>
    <t>ORCHID CORAL</t>
  </si>
  <si>
    <t>ORCHID DRAGON</t>
  </si>
  <si>
    <t>ORCHID EXPRESS</t>
  </si>
  <si>
    <t>ORCHID HALO</t>
  </si>
  <si>
    <t>ORCHID ISLAND</t>
  </si>
  <si>
    <t>ORCHID OCEAN</t>
  </si>
  <si>
    <t>ORDU</t>
  </si>
  <si>
    <t>ORE</t>
  </si>
  <si>
    <t>ORE  SHANDONG</t>
  </si>
  <si>
    <t>ORE ALEGRIA</t>
  </si>
  <si>
    <t>ORE BAYOVAR</t>
  </si>
  <si>
    <t>ORE BELO HORIZONTE</t>
  </si>
  <si>
    <t>ORE FABRICA</t>
  </si>
  <si>
    <t>Trans Shipment Vessel</t>
  </si>
  <si>
    <t>ORE GUAIBA</t>
  </si>
  <si>
    <t>ORE ITABIRA</t>
  </si>
  <si>
    <t>ORE MANGARATIBA</t>
  </si>
  <si>
    <t>ORE MOATIZE</t>
  </si>
  <si>
    <t>ORE MUTUCA</t>
  </si>
  <si>
    <t>ORE PANTANAL</t>
  </si>
  <si>
    <t>ORE PARA</t>
  </si>
  <si>
    <t>ORE RIZHAO</t>
  </si>
  <si>
    <t>ORE SALVADOR</t>
  </si>
  <si>
    <t>ORE SOSSEGO</t>
  </si>
  <si>
    <t>ORE TIANJIN</t>
  </si>
  <si>
    <t>ORE TUBARAO</t>
  </si>
  <si>
    <t>OREA</t>
  </si>
  <si>
    <t>OREGON VOYAGER</t>
  </si>
  <si>
    <t>OREGON2</t>
  </si>
  <si>
    <t>OREL 3</t>
  </si>
  <si>
    <t>OREL 5</t>
  </si>
  <si>
    <t>OREL-2</t>
  </si>
  <si>
    <t>OREL-4</t>
  </si>
  <si>
    <t>OREL-6</t>
  </si>
  <si>
    <t>ORENBURG</t>
  </si>
  <si>
    <t>ORER</t>
  </si>
  <si>
    <t>ORESTINA</t>
  </si>
  <si>
    <t>ORHAN</t>
  </si>
  <si>
    <t>ORHAN BAYRAKTAR</t>
  </si>
  <si>
    <t>ORHAN-Y</t>
  </si>
  <si>
    <t>ORIANA C</t>
  </si>
  <si>
    <t>ORIENT 5</t>
  </si>
  <si>
    <t>ORIENT ACCORD</t>
  </si>
  <si>
    <t>ORIENT ACRUX</t>
  </si>
  <si>
    <t>ORIENT ADVENTURE</t>
  </si>
  <si>
    <t>ORIENT ALLIANCE</t>
  </si>
  <si>
    <t>ORIENT ANGEL</t>
  </si>
  <si>
    <t>ORIENT BECRUX</t>
  </si>
  <si>
    <t>ORIENT CAVALIER</t>
  </si>
  <si>
    <t>ORIENT CENTAUR</t>
  </si>
  <si>
    <t>ORIENT CHAMPION</t>
  </si>
  <si>
    <t>ORIENT CRUSADER</t>
  </si>
  <si>
    <t>ORIENT DEFENDER</t>
  </si>
  <si>
    <t>ORIENT DELIVERY</t>
  </si>
  <si>
    <t>ORIENT DISPATCH</t>
  </si>
  <si>
    <t>ORIENT DREAM</t>
  </si>
  <si>
    <t>ORIENT GLORY</t>
  </si>
  <si>
    <t>ORIENT GRACE</t>
  </si>
  <si>
    <t>ORIENT HOPE</t>
  </si>
  <si>
    <t>ORIENT JASMINE</t>
  </si>
  <si>
    <t>ORIENT KING</t>
  </si>
  <si>
    <t>ORIENT LOTUS</t>
  </si>
  <si>
    <t>ORIENT LUCKY</t>
  </si>
  <si>
    <t>ORIENT MATE</t>
  </si>
  <si>
    <t>ORIENT ORCHID</t>
  </si>
  <si>
    <t>ORIENT PEONY</t>
  </si>
  <si>
    <t>ORIENT PHOENIX</t>
  </si>
  <si>
    <t>ORIENT PINE</t>
  </si>
  <si>
    <t>ORIENT RAINBOW</t>
  </si>
  <si>
    <t>ORIENT RICH</t>
  </si>
  <si>
    <t>ORIENT STAR</t>
  </si>
  <si>
    <t>ORIENT STRENGTH</t>
  </si>
  <si>
    <t>ORIENT SUN</t>
  </si>
  <si>
    <t>ORIENT SUNRISE</t>
  </si>
  <si>
    <t>ORIENT SUNSHINE</t>
  </si>
  <si>
    <t>ORIENT TARGET</t>
  </si>
  <si>
    <t>ORIENT TIDE</t>
  </si>
  <si>
    <t>ORIENT TIGER</t>
  </si>
  <si>
    <t>ORIENT TOKYO</t>
  </si>
  <si>
    <t>ORIENT TRADER</t>
  </si>
  <si>
    <t>ORIENT TRAIL</t>
  </si>
  <si>
    <t>ORIENT TRANSIT</t>
  </si>
  <si>
    <t>ORIENT TRIBUNE</t>
  </si>
  <si>
    <t>ORIENT VESTA</t>
  </si>
  <si>
    <t>ORIENT_BROTHER</t>
  </si>
  <si>
    <t>ORIENTAL</t>
  </si>
  <si>
    <t>ORIENTAL ACACIA</t>
  </si>
  <si>
    <t>ORIENTAL ACE</t>
  </si>
  <si>
    <t>ORIENTAL ANGEL</t>
  </si>
  <si>
    <t>ORIENTAL BEAUTY</t>
  </si>
  <si>
    <t>ORIENTAL BLESS</t>
  </si>
  <si>
    <t>ORIENTAL CHEMI</t>
  </si>
  <si>
    <t>ORIENTAL CLEMATIS</t>
  </si>
  <si>
    <t>ORIENTAL CORE</t>
  </si>
  <si>
    <t>ORIENTAL DIAMOND</t>
  </si>
  <si>
    <t>ORIENTAL DRAGON</t>
  </si>
  <si>
    <t>ORIENTAL EMERALD</t>
  </si>
  <si>
    <t>ORIENTAL EXPLORER</t>
  </si>
  <si>
    <t>ORIENTAL FREESIA</t>
  </si>
  <si>
    <t>ORIENTAL FRONTIER</t>
  </si>
  <si>
    <t>ORIENTAL GOLD</t>
  </si>
  <si>
    <t>ORIENTAL HARMONY</t>
  </si>
  <si>
    <t>ORIENTAL HARVEST</t>
  </si>
  <si>
    <t>ORIENTAL HAWK</t>
  </si>
  <si>
    <t>ORIENTAL HERO</t>
  </si>
  <si>
    <t>ORIENTAL JASMINE</t>
  </si>
  <si>
    <t>ORIENTAL LADY</t>
  </si>
  <si>
    <t>ORIENTAL LEADER</t>
  </si>
  <si>
    <t>ORIENTAL LOTUS</t>
  </si>
  <si>
    <t>ORIENTAL MARGUERITE</t>
  </si>
  <si>
    <t>ORIENTAL MARINE</t>
  </si>
  <si>
    <t>ORIENTAL MUTIARA</t>
  </si>
  <si>
    <t>ORIENTAL NADESHIKO</t>
  </si>
  <si>
    <t>ORIENTAL OKI</t>
  </si>
  <si>
    <t>ORIENTAL PHOENIX</t>
  </si>
  <si>
    <t>ORIENTAL PRIDE</t>
  </si>
  <si>
    <t>ORIENTAL PROTEA</t>
  </si>
  <si>
    <t>ORIENTAL QUEEN</t>
  </si>
  <si>
    <t>ORIENTAL ROSE</t>
  </si>
  <si>
    <t>ORIENTAL RUBY</t>
  </si>
  <si>
    <t>ORIENTAL SAGA</t>
  </si>
  <si>
    <t>ORIENTAL SAKURA</t>
  </si>
  <si>
    <t>ORIENTAL SKY</t>
  </si>
  <si>
    <t>ORIENTAL SPIRIT</t>
  </si>
  <si>
    <t>ORIENTAL SUNNY</t>
  </si>
  <si>
    <t>ORIENTAL TOPAZ</t>
  </si>
  <si>
    <t>ORIENTAL TREASURE</t>
  </si>
  <si>
    <t>ORIENTAL VEGA</t>
  </si>
  <si>
    <t>ORIENTAL WALTZ</t>
  </si>
  <si>
    <t>ORIENTAL XANADU</t>
  </si>
  <si>
    <t>ORIENTE CHALLENGER</t>
  </si>
  <si>
    <t>ORIENTE CREST</t>
  </si>
  <si>
    <t>ORIENTE GLORIA</t>
  </si>
  <si>
    <t>ORIENTE SHINE</t>
  </si>
  <si>
    <t>ORIENTE VICTORIA</t>
  </si>
  <si>
    <t>ORINOCO PEARL</t>
  </si>
  <si>
    <t>ORINOCO STAR</t>
  </si>
  <si>
    <t>ORIOLE</t>
  </si>
  <si>
    <t>ORION</t>
  </si>
  <si>
    <t>ORION 1</t>
  </si>
  <si>
    <t>ORION 2</t>
  </si>
  <si>
    <t>ORION BAY</t>
  </si>
  <si>
    <t>ORION EXPLORER</t>
  </si>
  <si>
    <t>ORION EXPRESS</t>
  </si>
  <si>
    <t>ORION I</t>
  </si>
  <si>
    <t>ORION III</t>
  </si>
  <si>
    <t>ORION OCEAN</t>
  </si>
  <si>
    <t>ORION STAR</t>
  </si>
  <si>
    <t>ORIONNEBULA</t>
  </si>
  <si>
    <t>ORISCA</t>
  </si>
  <si>
    <t>ORKIM CHALLENGER</t>
  </si>
  <si>
    <t>ORKIM DISCOVERY</t>
  </si>
  <si>
    <t>ORKIM EXPRESS</t>
  </si>
  <si>
    <t>ORKIM FORTUNE</t>
  </si>
  <si>
    <t>ORKIM GAS BRILLIANCE</t>
  </si>
  <si>
    <t>ORKIM GLORY</t>
  </si>
  <si>
    <t>ORKIM HARMONY</t>
  </si>
  <si>
    <t>ORKIM INSPIRATI0N</t>
  </si>
  <si>
    <t>ORKIM LEADER</t>
  </si>
  <si>
    <t>ORKIM MERIT</t>
  </si>
  <si>
    <t>ORKIM POWER</t>
  </si>
  <si>
    <t>ORKIM RELIANCE</t>
  </si>
  <si>
    <t>ORKIM TRIUMPH</t>
  </si>
  <si>
    <t>ORKIM VICTORY</t>
  </si>
  <si>
    <t>ORLA</t>
  </si>
  <si>
    <t>ORLETA LWOWSKIE</t>
  </si>
  <si>
    <t>ORLETS</t>
  </si>
  <si>
    <t>ORMI</t>
  </si>
  <si>
    <t>ORMOND</t>
  </si>
  <si>
    <t>ORNAK</t>
  </si>
  <si>
    <t>ORSA</t>
  </si>
  <si>
    <t>ORSO</t>
  </si>
  <si>
    <t>ORSOLA BOTTIGLIERI</t>
  </si>
  <si>
    <t>ORSOLINA BOTTIGLIERI</t>
  </si>
  <si>
    <t>ORSULA</t>
  </si>
  <si>
    <t>ORTVIKEN</t>
  </si>
  <si>
    <t>ORUBA</t>
  </si>
  <si>
    <t>ORUC G</t>
  </si>
  <si>
    <t>ORUC REIS</t>
  </si>
  <si>
    <t>ORV SAGAR KANYA</t>
  </si>
  <si>
    <t>ORWELL</t>
  </si>
  <si>
    <t>ORYU MARU</t>
  </si>
  <si>
    <t>ORYX</t>
  </si>
  <si>
    <t>OS 1</t>
  </si>
  <si>
    <t>OS DREAM</t>
  </si>
  <si>
    <t>OS REEFER</t>
  </si>
  <si>
    <t>OSA</t>
  </si>
  <si>
    <t>OSAKANA</t>
  </si>
  <si>
    <t>OSAMEDE</t>
  </si>
  <si>
    <t>OSCAR ELTON SETTE</t>
  </si>
  <si>
    <t>OSCAR NIEMEYER</t>
  </si>
  <si>
    <t>OSFJORD</t>
  </si>
  <si>
    <t>OSG ENDURANCE</t>
  </si>
  <si>
    <t>OSG VISION</t>
  </si>
  <si>
    <t>OSHIMA ISLAND</t>
  </si>
  <si>
    <t>OSHIMA MARU</t>
  </si>
  <si>
    <t>OSHIMA YURI MARU</t>
  </si>
  <si>
    <t>OSHIMANA</t>
  </si>
  <si>
    <t>OSHORO MARU</t>
  </si>
  <si>
    <t>OSL GLORY</t>
  </si>
  <si>
    <t>OSLO</t>
  </si>
  <si>
    <t>OSLO BULK 1</t>
  </si>
  <si>
    <t>OSLO BULK 10</t>
  </si>
  <si>
    <t>OSLO BULK 11</t>
  </si>
  <si>
    <t>OSLO BULK 2</t>
  </si>
  <si>
    <t>OSLO BULK 3</t>
  </si>
  <si>
    <t>OSLO BULK 4</t>
  </si>
  <si>
    <t>OSLO BULK 5</t>
  </si>
  <si>
    <t>OSLO BULK 6</t>
  </si>
  <si>
    <t>OSLO BULK 7</t>
  </si>
  <si>
    <t>OSLO BULK 8</t>
  </si>
  <si>
    <t>OSLO BULK 9</t>
  </si>
  <si>
    <t>OSLO CARRIER 2</t>
  </si>
  <si>
    <t>OSLO CARRIER 3</t>
  </si>
  <si>
    <t>OSLO MERCHANT</t>
  </si>
  <si>
    <t>OSLO TANK</t>
  </si>
  <si>
    <t>OSLO TRADER</t>
  </si>
  <si>
    <t>OSLO WAVE</t>
  </si>
  <si>
    <t>OSMAN GAZI</t>
  </si>
  <si>
    <t>OSMAN PRINCE</t>
  </si>
  <si>
    <t>OSOGOVO</t>
  </si>
  <si>
    <t>OSPREY ARROW</t>
  </si>
  <si>
    <t>OSPREY I</t>
  </si>
  <si>
    <t>OSTA</t>
  </si>
  <si>
    <t>OSTANHAV</t>
  </si>
  <si>
    <t>OSTBENSE</t>
  </si>
  <si>
    <t>OSTBORG</t>
  </si>
  <si>
    <t>OSTE</t>
  </si>
  <si>
    <t>OSTENAU</t>
  </si>
  <si>
    <t>OSTENDE MAX</t>
  </si>
  <si>
    <t>OSTEREMS</t>
  </si>
  <si>
    <t>OSTERFJORD</t>
  </si>
  <si>
    <t>OSTERMARSCH</t>
  </si>
  <si>
    <t>OSTRA</t>
  </si>
  <si>
    <t>OSTRAND</t>
  </si>
  <si>
    <t>OSTRIA</t>
  </si>
  <si>
    <t>OSTRIA S</t>
  </si>
  <si>
    <t>OSTROV RUSSKIY</t>
  </si>
  <si>
    <t>OSV.ANWESHAK</t>
  </si>
  <si>
    <t>OTAGO HARBOUR</t>
  </si>
  <si>
    <t>OTAVA</t>
  </si>
  <si>
    <t>OTHELLO</t>
  </si>
  <si>
    <t>OTHONI</t>
  </si>
  <si>
    <t>OTOTACHIBANA</t>
  </si>
  <si>
    <t>OTTO TREPLIN</t>
  </si>
  <si>
    <t>OTZIAS</t>
  </si>
  <si>
    <t>OU HUA 11</t>
  </si>
  <si>
    <t>OU HUA 12</t>
  </si>
  <si>
    <t>OU HUA 3 HAO</t>
  </si>
  <si>
    <t>OU HUA 655</t>
  </si>
  <si>
    <t>OU HUA655</t>
  </si>
  <si>
    <t>OUEI MARU</t>
  </si>
  <si>
    <t>OUGLICH</t>
  </si>
  <si>
    <t>OUN CHONG NYON HO</t>
  </si>
  <si>
    <t>OUPULAI 18</t>
  </si>
  <si>
    <t>OUR LADY OF FATIMA</t>
  </si>
  <si>
    <t>OURA</t>
  </si>
  <si>
    <t>OURANIA</t>
  </si>
  <si>
    <t>OURO DO BRASIL</t>
  </si>
  <si>
    <t>OUTER LIMIT</t>
  </si>
  <si>
    <t>OUTRIVALING 1</t>
  </si>
  <si>
    <t>OUTRIVALING 2</t>
  </si>
  <si>
    <t>OUTRIVALING 3</t>
  </si>
  <si>
    <t>OUTSAILING3</t>
  </si>
  <si>
    <t>OUYOU MARU</t>
  </si>
  <si>
    <t>OVAL LP NO.11</t>
  </si>
  <si>
    <t>OVAR</t>
  </si>
  <si>
    <t>OVERSEAS      LUZON</t>
  </si>
  <si>
    <t>OVERSEAS ALCESMAR</t>
  </si>
  <si>
    <t>OVERSEAS ALCMAR</t>
  </si>
  <si>
    <t>OVERSEAS ANACORTES</t>
  </si>
  <si>
    <t>OVERSEAS ANDROMAR</t>
  </si>
  <si>
    <t>OVERSEAS ANTIGMAR</t>
  </si>
  <si>
    <t>OVERSEAS ARIADMAR</t>
  </si>
  <si>
    <t>OVERSEAS ATALMAR</t>
  </si>
  <si>
    <t>OVERSEAS ATHENS</t>
  </si>
  <si>
    <t>OVERSEAS BOSTON</t>
  </si>
  <si>
    <t>OVERSEAS CASCADE</t>
  </si>
  <si>
    <t>OVERSEAS CHINOOK</t>
  </si>
  <si>
    <t>OVERSEAS GOLDMAR</t>
  </si>
  <si>
    <t>OVERSEAS HOUSTON</t>
  </si>
  <si>
    <t>OVERSEAS JADEMAR</t>
  </si>
  <si>
    <t>OVERSEAS KILIMANJARO</t>
  </si>
  <si>
    <t>OVERSEAS KIMOLOS</t>
  </si>
  <si>
    <t>OVERSEAS KYTHNOS</t>
  </si>
  <si>
    <t>OVERSEAS LEYTE</t>
  </si>
  <si>
    <t>OVERSEAS LONG BEACH</t>
  </si>
  <si>
    <t>OVERSEAS LOS ANGELES</t>
  </si>
  <si>
    <t>OVERSEAS LUXMAR</t>
  </si>
  <si>
    <t>OVERSEAS MARTINEZ</t>
  </si>
  <si>
    <t>OVERSEAS MILOS</t>
  </si>
  <si>
    <t>OVERSEAS MYKONOS</t>
  </si>
  <si>
    <t>OVERSEAS NEW YORK</t>
  </si>
  <si>
    <t>OVERSEAS NIKISKI</t>
  </si>
  <si>
    <t>OVERSEAS PEARLMAR</t>
  </si>
  <si>
    <t>OVERSEAS PETROMAR</t>
  </si>
  <si>
    <t>OVERSEAS ROSEMAR</t>
  </si>
  <si>
    <t>OVERSEAS RUBYMAR</t>
  </si>
  <si>
    <t>OVERSEAS SAMAR</t>
  </si>
  <si>
    <t>OVERSEAS SANTORINI</t>
  </si>
  <si>
    <t>OVERSEAS SHENANDOAH</t>
  </si>
  <si>
    <t>OVERSEAS SIFNOS</t>
  </si>
  <si>
    <t>OVERSEAS SILVERMAR</t>
  </si>
  <si>
    <t>OVERSEAS SKOPELOS</t>
  </si>
  <si>
    <t>OVERSEAS TAMPA</t>
  </si>
  <si>
    <t>OVERSEAS TEXAS CITY</t>
  </si>
  <si>
    <t>OVERSEAS VISAYAS</t>
  </si>
  <si>
    <t>OVIT</t>
  </si>
  <si>
    <t>OWBALTIC</t>
  </si>
  <si>
    <t>OWL</t>
  </si>
  <si>
    <t>OXALIS JASMINE</t>
  </si>
  <si>
    <t>OXALIS PEONY</t>
  </si>
  <si>
    <t>OXYGEN</t>
  </si>
  <si>
    <t>OYA1</t>
  </si>
  <si>
    <t>OYELI STAR</t>
  </si>
  <si>
    <t>OYTIND</t>
  </si>
  <si>
    <t>OZDEN S</t>
  </si>
  <si>
    <t>OZERSK</t>
  </si>
  <si>
    <t>OZGE AKSOY</t>
  </si>
  <si>
    <t>OZGUN</t>
  </si>
  <si>
    <t>OZGUR AKSOY</t>
  </si>
  <si>
    <t>OZKAN A</t>
  </si>
  <si>
    <t>OZU</t>
  </si>
  <si>
    <t>P</t>
  </si>
  <si>
    <t>P - 33</t>
  </si>
  <si>
    <t>P 40</t>
  </si>
  <si>
    <t>P CHANCE</t>
  </si>
  <si>
    <t>P PIONEER</t>
  </si>
  <si>
    <t>P. FENIX</t>
  </si>
  <si>
    <t>P.L.B ALPHA 88</t>
  </si>
  <si>
    <t>P.R.NAYAK</t>
  </si>
  <si>
    <t>P.S.PALIOS</t>
  </si>
  <si>
    <t>P2</t>
  </si>
  <si>
    <t>P62</t>
  </si>
  <si>
    <t>PABLO</t>
  </si>
  <si>
    <t>PABUR</t>
  </si>
  <si>
    <t>PAC ACRUX</t>
  </si>
  <si>
    <t>PAC ADARA</t>
  </si>
  <si>
    <t>PAC ALKAID</t>
  </si>
  <si>
    <t>PAC ALNATH</t>
  </si>
  <si>
    <t>PAC ALTAIR</t>
  </si>
  <si>
    <t>PAC ANTARES</t>
  </si>
  <si>
    <t>PAC ATHENA</t>
  </si>
  <si>
    <t>PAC BANDA</t>
  </si>
  <si>
    <t>PAC DENEB</t>
  </si>
  <si>
    <t>PAC DUBHE</t>
  </si>
  <si>
    <t>PAC LOMBOK</t>
  </si>
  <si>
    <t>PAC SCHEDAR</t>
  </si>
  <si>
    <t>PAC SEGINUS</t>
  </si>
  <si>
    <t>PAC SHAULA</t>
  </si>
  <si>
    <t>PAC STAR</t>
  </si>
  <si>
    <t>PAC SUHAIL</t>
  </si>
  <si>
    <t>PACAYA</t>
  </si>
  <si>
    <t>PACIFIC</t>
  </si>
  <si>
    <t>PACIFIC  PETREL</t>
  </si>
  <si>
    <t>PACIFIC  TRUST</t>
  </si>
  <si>
    <t>PACIFIC 3</t>
  </si>
  <si>
    <t>PACIFIC 33</t>
  </si>
  <si>
    <t>PACIFIC 888</t>
  </si>
  <si>
    <t>PACIFIC ACADIAN</t>
  </si>
  <si>
    <t>PACIFIC ACCORD</t>
  </si>
  <si>
    <t>PACIFIC ACE</t>
  </si>
  <si>
    <t>PACIFIC ARCADIA</t>
  </si>
  <si>
    <t>PACIFIC ARGOSY</t>
  </si>
  <si>
    <t>PACIFIC ASSURANCE</t>
  </si>
  <si>
    <t>PACIFIC AWARD</t>
  </si>
  <si>
    <t>PACIFIC BARBARIAN</t>
  </si>
  <si>
    <t>PACIFIC BERYL</t>
  </si>
  <si>
    <t>PACIFIC BLESS</t>
  </si>
  <si>
    <t>PACIFIC BREEZE</t>
  </si>
  <si>
    <t>PACIFIC BRIGHT</t>
  </si>
  <si>
    <t>PACIFIC BULKER</t>
  </si>
  <si>
    <t>PACIFIC CALM</t>
  </si>
  <si>
    <t>PACIFIC CANOPUS</t>
  </si>
  <si>
    <t>PACIFIC CAPELLA</t>
  </si>
  <si>
    <t>PACIFIC CAREER</t>
  </si>
  <si>
    <t>PACIFIC CEBU</t>
  </si>
  <si>
    <t>PACIFIC CENTURION</t>
  </si>
  <si>
    <t>PACIFIC CENTURY</t>
  </si>
  <si>
    <t>PACIFIC COMRADE</t>
  </si>
  <si>
    <t>PACIFIC CONCORD</t>
  </si>
  <si>
    <t>PACIFIC CONDOR</t>
  </si>
  <si>
    <t>PACIFIC COURAGE</t>
  </si>
  <si>
    <t>PACIFIC CREATION</t>
  </si>
  <si>
    <t>PACIFIC CROWN</t>
  </si>
  <si>
    <t>PACIFIC CYPRESS</t>
  </si>
  <si>
    <t>PACIFIC DAWN</t>
  </si>
  <si>
    <t>PACIFIC DREAM</t>
  </si>
  <si>
    <t>PACIFIC DUBAI</t>
  </si>
  <si>
    <t>PACIFIC DUCHESS</t>
  </si>
  <si>
    <t>PACIFIC EGRET</t>
  </si>
  <si>
    <t>PACIFIC EMBOLDEN</t>
  </si>
  <si>
    <t>PACIFIC EMERALD</t>
  </si>
  <si>
    <t>PACIFIC ENDEAVOR</t>
  </si>
  <si>
    <t>PACIFIC ENDURANCE</t>
  </si>
  <si>
    <t>PACIFIC ENERGY</t>
  </si>
  <si>
    <t>PACIFIC ENERGY 138</t>
  </si>
  <si>
    <t>PACIFIC ENERGY 168</t>
  </si>
  <si>
    <t>PACIFIC ENERGY 28</t>
  </si>
  <si>
    <t>PACIFIC ENERGY 328</t>
  </si>
  <si>
    <t>PACIFIC ENERGY 8</t>
  </si>
  <si>
    <t>PACIFIC ENLIGHTEN</t>
  </si>
  <si>
    <t>PACIFIC ETHYLENE</t>
  </si>
  <si>
    <t>PACIFIC EXPLORER</t>
  </si>
  <si>
    <t>PACIFIC FAITH</t>
  </si>
  <si>
    <t>PACIFIC FALCON</t>
  </si>
  <si>
    <t>PACIFIC FIGHTER</t>
  </si>
  <si>
    <t>PACIFIC FINDER</t>
  </si>
  <si>
    <t>PACIFIC FRIEND</t>
  </si>
  <si>
    <t>PACIFIC GANNET</t>
  </si>
  <si>
    <t>PACIFIC GAS</t>
  </si>
  <si>
    <t>PACIFIC GLORY</t>
  </si>
  <si>
    <t>PACIFIC GREBE</t>
  </si>
  <si>
    <t>PACIFIC GREEN</t>
  </si>
  <si>
    <t>PACIFIC GUARDIAN</t>
  </si>
  <si>
    <t>PACIFIC HARMONY</t>
  </si>
  <si>
    <t>PACIFIC HERO</t>
  </si>
  <si>
    <t>PACIFIC HONOR</t>
  </si>
  <si>
    <t>PACIFIC HONOUR</t>
  </si>
  <si>
    <t>PACIFIC HOPE</t>
  </si>
  <si>
    <t>PACIFIC HORIZON II</t>
  </si>
  <si>
    <t>PACIFIC HORSE</t>
  </si>
  <si>
    <t>PACIFIC HURON</t>
  </si>
  <si>
    <t>PACIFIC INFINITY</t>
  </si>
  <si>
    <t>PACIFIC INSTALLER</t>
  </si>
  <si>
    <t>PACIFIC INTEGRITY</t>
  </si>
  <si>
    <t>PACIFIC ISLAND</t>
  </si>
  <si>
    <t>PACIFIC ISLANDER 2</t>
  </si>
  <si>
    <t>PACIFIC JASMINE</t>
  </si>
  <si>
    <t>PACIFIC JOURNEY</t>
  </si>
  <si>
    <t>PACIFIC JOY</t>
  </si>
  <si>
    <t>PACIFIC KINDNESS</t>
  </si>
  <si>
    <t>PACIFIC KNIGHT</t>
  </si>
  <si>
    <t>PACIFIC KOREA</t>
  </si>
  <si>
    <t>PACIFIC LADY</t>
  </si>
  <si>
    <t>PACIFIC LAUREL</t>
  </si>
  <si>
    <t>PACIFIC LEADER</t>
  </si>
  <si>
    <t>PACIFIC LEGACY</t>
  </si>
  <si>
    <t>PACIFIC LEGEND</t>
  </si>
  <si>
    <t>PACIFIC LIBERTY</t>
  </si>
  <si>
    <t>PACIFIC LOHAS</t>
  </si>
  <si>
    <t>PACIFIC MARCHIONESS</t>
  </si>
  <si>
    <t>PACIFIC MARINE</t>
  </si>
  <si>
    <t>PACIFIC MARINER</t>
  </si>
  <si>
    <t>PACIFIC MARU</t>
  </si>
  <si>
    <t>PACIFIC MELODY</t>
  </si>
  <si>
    <t>PACIFIC MELTEM</t>
  </si>
  <si>
    <t>PACIFIC MERCHANTS</t>
  </si>
  <si>
    <t>PACIFIC MISTRAL</t>
  </si>
  <si>
    <t>PACIFIC NAVIGATOR</t>
  </si>
  <si>
    <t>PACIFIC NOBLE</t>
  </si>
  <si>
    <t>PACIFIC OAK</t>
  </si>
  <si>
    <t>PACIFIC OCEAN</t>
  </si>
  <si>
    <t>PACIFIC ONYX</t>
  </si>
  <si>
    <t>PACIFIC PAMELA</t>
  </si>
  <si>
    <t>PACIFIC PANAMA</t>
  </si>
  <si>
    <t>PACIFIC PANDA</t>
  </si>
  <si>
    <t>PACIFIC PAPILLON</t>
  </si>
  <si>
    <t>PACIFIC PARADISE</t>
  </si>
  <si>
    <t>PACIFIC PILOT</t>
  </si>
  <si>
    <t>PACIFIC PIONEER</t>
  </si>
  <si>
    <t>PACIFIC POWER</t>
  </si>
  <si>
    <t>PACIFIC PRIDE</t>
  </si>
  <si>
    <t>PACIFIC PRIMATE</t>
  </si>
  <si>
    <t>PACIFIC QUEEN</t>
  </si>
  <si>
    <t>PACIFIC RAINBOW</t>
  </si>
  <si>
    <t>PACIFIC RESOURCE</t>
  </si>
  <si>
    <t>PACIFIC SCORPIO</t>
  </si>
  <si>
    <t>PACIFIC SEA</t>
  </si>
  <si>
    <t>PACIFIC SELINA</t>
  </si>
  <si>
    <t>PACIFIC SINCERE</t>
  </si>
  <si>
    <t>PACIFIC SKY</t>
  </si>
  <si>
    <t>PACIFIC SPIKE</t>
  </si>
  <si>
    <t>PACIFIC SPIRIT</t>
  </si>
  <si>
    <t>PACIFIC STAR</t>
  </si>
  <si>
    <t>PACIFIC SUCCESS</t>
  </si>
  <si>
    <t>PACIFIC SUN</t>
  </si>
  <si>
    <t>PACIFIC TALENT</t>
  </si>
  <si>
    <t>PACIFIC TITANIUM</t>
  </si>
  <si>
    <t>PACIFIC TRADER</t>
  </si>
  <si>
    <t>PACIFIC TREASURE</t>
  </si>
  <si>
    <t>PACIFIC TRUST</t>
  </si>
  <si>
    <t>PACIFIC VEGA</t>
  </si>
  <si>
    <t>PACIFIC VENUS</t>
  </si>
  <si>
    <t>PACIFIC VICTOR</t>
  </si>
  <si>
    <t>PACIFIC VIGILANCE</t>
  </si>
  <si>
    <t>PACIFIC VIGOROUS</t>
  </si>
  <si>
    <t>PACIFIC VISION</t>
  </si>
  <si>
    <t>PACIFIC VISTA</t>
  </si>
  <si>
    <t>PACIFIC VITALITY</t>
  </si>
  <si>
    <t>PACIFIC VOYAGER</t>
  </si>
  <si>
    <t>PACIFIC WIND</t>
  </si>
  <si>
    <t>PACIFIC WINNER</t>
  </si>
  <si>
    <t>PACIFIC WINTER</t>
  </si>
  <si>
    <t>PACIFIC WISDOM</t>
  </si>
  <si>
    <t>PACIFIC WISE</t>
  </si>
  <si>
    <t>PACIFIC ZIRCON</t>
  </si>
  <si>
    <t>PACIFIC ZONDA</t>
  </si>
  <si>
    <t>PADOSA</t>
  </si>
  <si>
    <t>PADRE PIO III</t>
  </si>
  <si>
    <t>PAEK HAK SAN</t>
  </si>
  <si>
    <t>PAEK SA BONG</t>
  </si>
  <si>
    <t>PAEKSONG2</t>
  </si>
  <si>
    <t>PAFOS</t>
  </si>
  <si>
    <t>PAG</t>
  </si>
  <si>
    <t>PAGANINI</t>
  </si>
  <si>
    <t>PAGODA</t>
  </si>
  <si>
    <t>PAGONA</t>
  </si>
  <si>
    <t>PAITON II</t>
  </si>
  <si>
    <t>PAIVI</t>
  </si>
  <si>
    <t>PAIWAN WISDOM</t>
  </si>
  <si>
    <t>PAKSOY 1</t>
  </si>
  <si>
    <t>PALABORA</t>
  </si>
  <si>
    <t>PALACE</t>
  </si>
  <si>
    <t>PALAMAS</t>
  </si>
  <si>
    <t>PALANCA MONTEVIDEO</t>
  </si>
  <si>
    <t>PALANCA MUSCAT</t>
  </si>
  <si>
    <t>PALANGA SPIRIT</t>
  </si>
  <si>
    <t>PALATINE</t>
  </si>
  <si>
    <t>PALAU</t>
  </si>
  <si>
    <t>PALAWAN STAR</t>
  </si>
  <si>
    <t>PALCHEM 1</t>
  </si>
  <si>
    <t>PALEMBANG</t>
  </si>
  <si>
    <t>PALEMBANG CJN III 37</t>
  </si>
  <si>
    <t>PALENCIA</t>
  </si>
  <si>
    <t>PALERMO</t>
  </si>
  <si>
    <t>PALFLOT 4</t>
  </si>
  <si>
    <t>PALFLOT-2</t>
  </si>
  <si>
    <t>PALFLOT-5</t>
  </si>
  <si>
    <t>PALICA</t>
  </si>
  <si>
    <t>PALIZADA</t>
  </si>
  <si>
    <t>PALLADIY</t>
  </si>
  <si>
    <t>PALLAS GLORY</t>
  </si>
  <si>
    <t>PALLAS OCEAN</t>
  </si>
  <si>
    <t>PALLAS RIVER</t>
  </si>
  <si>
    <t>PALMA</t>
  </si>
  <si>
    <t>PALMALI CONFIDENCE</t>
  </si>
  <si>
    <t>PALMALI DISCOVERY</t>
  </si>
  <si>
    <t>PALMALI VOYAGER</t>
  </si>
  <si>
    <t>PALMAROLA</t>
  </si>
  <si>
    <t>PALMERTON</t>
  </si>
  <si>
    <t>PALU LNG</t>
  </si>
  <si>
    <t>PAMIR</t>
  </si>
  <si>
    <t>PAMPERO</t>
  </si>
  <si>
    <t>PAN ACACIA</t>
  </si>
  <si>
    <t>PAN AMBER</t>
  </si>
  <si>
    <t>PAN BEGONIA</t>
  </si>
  <si>
    <t>PAN BONA</t>
  </si>
  <si>
    <t>PAN BONITA</t>
  </si>
  <si>
    <t>PAN CHAMPION</t>
  </si>
  <si>
    <t>PAN CLOVER</t>
  </si>
  <si>
    <t>PAN CROCUS</t>
  </si>
  <si>
    <t>PAN DAISY</t>
  </si>
  <si>
    <t>PAN DREAM</t>
  </si>
  <si>
    <t>PAN EDELWEISS</t>
  </si>
  <si>
    <t>PAN EMERALD</t>
  </si>
  <si>
    <t>PAN ENERGEN</t>
  </si>
  <si>
    <t>PAN FLOWER</t>
  </si>
  <si>
    <t>PAN FREEDOM</t>
  </si>
  <si>
    <t>PAN GLOBAL</t>
  </si>
  <si>
    <t>PAN GLORIS</t>
  </si>
  <si>
    <t>PAN GOLD</t>
  </si>
  <si>
    <t>PAN HARMONY</t>
  </si>
  <si>
    <t>PAN HOPE</t>
  </si>
  <si>
    <t>PAN HORIZON</t>
  </si>
  <si>
    <t>PAN IRIS</t>
  </si>
  <si>
    <t>PAN IVY</t>
  </si>
  <si>
    <t>PAN JASMINE</t>
  </si>
  <si>
    <t>PAN JOY</t>
  </si>
  <si>
    <t>PAN KRISTINE</t>
  </si>
  <si>
    <t>PAN KYLA</t>
  </si>
  <si>
    <t>PAN MARGARET</t>
  </si>
  <si>
    <t>PAN MUTIARA</t>
  </si>
  <si>
    <t>PAN PRIDE</t>
  </si>
  <si>
    <t>PAN QUEEN</t>
  </si>
  <si>
    <t>PAN RAPIDO</t>
  </si>
  <si>
    <t>PAN S</t>
  </si>
  <si>
    <t>PAN SPIRIT</t>
  </si>
  <si>
    <t>PAN UNO</t>
  </si>
  <si>
    <t>PANABUNKER ONCE</t>
  </si>
  <si>
    <t>PANAGIA</t>
  </si>
  <si>
    <t>PANAGIA ARMATA</t>
  </si>
  <si>
    <t>PANAGIA LADY</t>
  </si>
  <si>
    <t>PANAGIA XENIA</t>
  </si>
  <si>
    <t>PANAGIOTIS D</t>
  </si>
  <si>
    <t>PANAMA 100</t>
  </si>
  <si>
    <t>PANAMA RESPONDER I</t>
  </si>
  <si>
    <t>PANAMANA</t>
  </si>
  <si>
    <t>PANAMANIAN GLORY</t>
  </si>
  <si>
    <t>PANAMAX ALEXANDER</t>
  </si>
  <si>
    <t>PANAMAX APPLAUSE</t>
  </si>
  <si>
    <t>PANAMAX BLESSING</t>
  </si>
  <si>
    <t>PANAMAX BREEZE</t>
  </si>
  <si>
    <t>PANAMAX ENERGY</t>
  </si>
  <si>
    <t>PANAMAX JADE</t>
  </si>
  <si>
    <t>PANAMAX MARS</t>
  </si>
  <si>
    <t>PANAMAX NEREID</t>
  </si>
  <si>
    <t>PANAMAX QUEEN</t>
  </si>
  <si>
    <t>PANAMAX STERLING</t>
  </si>
  <si>
    <t>PANAMAX TRADER</t>
  </si>
  <si>
    <t>PANAMAX UNIVERSE</t>
  </si>
  <si>
    <t>PANAYIOTA K</t>
  </si>
  <si>
    <t>PANCON VICTORY</t>
  </si>
  <si>
    <t>PANDA</t>
  </si>
  <si>
    <t>PANDA PG</t>
  </si>
  <si>
    <t>PANDUAN</t>
  </si>
  <si>
    <t>PANFORCE</t>
  </si>
  <si>
    <t>PANGANI</t>
  </si>
  <si>
    <t>PANGEA</t>
  </si>
  <si>
    <t>PANGKALAN BRANDAN</t>
  </si>
  <si>
    <t>PANGLAO ISLAND</t>
  </si>
  <si>
    <t>PANNONIA G</t>
  </si>
  <si>
    <t>PANOCEANIS</t>
  </si>
  <si>
    <t>PANORAMA</t>
  </si>
  <si>
    <t>PANORAMIX</t>
  </si>
  <si>
    <t>PANOREA</t>
  </si>
  <si>
    <t>PANORIA</t>
  </si>
  <si>
    <t>PANORMITIS</t>
  </si>
  <si>
    <t>PANORMITIS.AV</t>
  </si>
  <si>
    <t>PANORMOS</t>
  </si>
  <si>
    <t>PANOS CREATION</t>
  </si>
  <si>
    <t>PANSOLAR</t>
  </si>
  <si>
    <t>PANTA RHEI</t>
  </si>
  <si>
    <t>PANTAGRUEL</t>
  </si>
  <si>
    <t>PANTANAL</t>
  </si>
  <si>
    <t>PANTANASSA</t>
  </si>
  <si>
    <t>PANTELENA</t>
  </si>
  <si>
    <t>PANTHERA</t>
  </si>
  <si>
    <t>PANTHERA J</t>
  </si>
  <si>
    <t>PANTODYNAMOS</t>
  </si>
  <si>
    <t>PANURGE</t>
  </si>
  <si>
    <t>PANWORLD</t>
  </si>
  <si>
    <t>PAOLA</t>
  </si>
  <si>
    <t>PAOLA BOTTIGLIERI</t>
  </si>
  <si>
    <t>PAOLO U</t>
  </si>
  <si>
    <t>PAPA JOY</t>
  </si>
  <si>
    <t>PAPAYIANNIS</t>
  </si>
  <si>
    <t>PAPENBURG</t>
  </si>
  <si>
    <t>PAPER MOON</t>
  </si>
  <si>
    <t>PAPER STAR</t>
  </si>
  <si>
    <t>PAPILLON</t>
  </si>
  <si>
    <t>PAPORA WISDOM</t>
  </si>
  <si>
    <t>PAPUA</t>
  </si>
  <si>
    <t>PAPUAN CHIEF</t>
  </si>
  <si>
    <t>PAQIZE</t>
  </si>
  <si>
    <t>PARABURDOO</t>
  </si>
  <si>
    <t>PARADISE BAY</t>
  </si>
  <si>
    <t>PARADISE ISLAND</t>
  </si>
  <si>
    <t>PARAGON</t>
  </si>
  <si>
    <t>PARAGON B391</t>
  </si>
  <si>
    <t>PARAGON L784</t>
  </si>
  <si>
    <t>PARAGON PESCADORES</t>
  </si>
  <si>
    <t>PARAGON.M1162</t>
  </si>
  <si>
    <t>PARAMAR</t>
  </si>
  <si>
    <t>PARAMUSHIR</t>
  </si>
  <si>
    <t>PARANA I</t>
  </si>
  <si>
    <t>PARANDOWSKI</t>
  </si>
  <si>
    <t>PARAPOLA</t>
  </si>
  <si>
    <t>PARDELA</t>
  </si>
  <si>
    <t>PARIDA</t>
  </si>
  <si>
    <t>PARIN</t>
  </si>
  <si>
    <t>PARINDA NAREE</t>
  </si>
  <si>
    <t>PARIS</t>
  </si>
  <si>
    <t>PARIS TRADER</t>
  </si>
  <si>
    <t>PARISAN</t>
  </si>
  <si>
    <t>PARISIANA</t>
  </si>
  <si>
    <t>PARIS-Y</t>
  </si>
  <si>
    <t>PARMA</t>
  </si>
  <si>
    <t>PARMELIA 1</t>
  </si>
  <si>
    <t>PARNA BERLIAN 2</t>
  </si>
  <si>
    <t>PARNIA</t>
  </si>
  <si>
    <t>PARNON</t>
  </si>
  <si>
    <t>PAROS</t>
  </si>
  <si>
    <t>PAROS SEAS</t>
  </si>
  <si>
    <t>PAROS WIND</t>
  </si>
  <si>
    <t>PARSHAD</t>
  </si>
  <si>
    <t>PARSHAN</t>
  </si>
  <si>
    <t>PARSIVAL</t>
  </si>
  <si>
    <t>PARTAGAS</t>
  </si>
  <si>
    <t>PARTIZAN</t>
  </si>
  <si>
    <t>PARTNER</t>
  </si>
  <si>
    <t>PASADENA</t>
  </si>
  <si>
    <t>PASCAL</t>
  </si>
  <si>
    <t>PASCHALIS D</t>
  </si>
  <si>
    <t>PASCO 86</t>
  </si>
  <si>
    <t>PASCO 98</t>
  </si>
  <si>
    <t>PASHA</t>
  </si>
  <si>
    <t>PASILA</t>
  </si>
  <si>
    <t>PASSAAT</t>
  </si>
  <si>
    <t>PASSAT</t>
  </si>
  <si>
    <t>PAT M</t>
  </si>
  <si>
    <t>Cargo Barge</t>
  </si>
  <si>
    <t>PATA</t>
  </si>
  <si>
    <t>PATAGONIA</t>
  </si>
  <si>
    <t>PATAGONIA 100</t>
  </si>
  <si>
    <t>PATAGONIAGAS</t>
  </si>
  <si>
    <t>PATAGONIAN  MYSTIC</t>
  </si>
  <si>
    <t>PATALYA</t>
  </si>
  <si>
    <t>PATAMINAYI</t>
  </si>
  <si>
    <t>PATANI</t>
  </si>
  <si>
    <t>PATARA</t>
  </si>
  <si>
    <t>PATARAVARIN 88</t>
  </si>
  <si>
    <t>PATCHARAWADEE 12</t>
  </si>
  <si>
    <t>PATCHARAWADEE 14</t>
  </si>
  <si>
    <t>PATCHARAWADEE11</t>
  </si>
  <si>
    <t>PATCHARAWADEE15</t>
  </si>
  <si>
    <t>PATER SARDUS</t>
  </si>
  <si>
    <t>PATERNA</t>
  </si>
  <si>
    <t>PATERSON TIDE</t>
  </si>
  <si>
    <t>PATHFINDER</t>
  </si>
  <si>
    <t>PATNOS</t>
  </si>
  <si>
    <t>PATRA CENDANA 99</t>
  </si>
  <si>
    <t>PATRAIKOS</t>
  </si>
  <si>
    <t>PATRAS</t>
  </si>
  <si>
    <t>PATRIA</t>
  </si>
  <si>
    <t>PATRICIA</t>
  </si>
  <si>
    <t>PATRICIA ESSBERGER</t>
  </si>
  <si>
    <t>PATRICIA V</t>
  </si>
  <si>
    <t>PATRICK</t>
  </si>
  <si>
    <t>PATRICK SKY</t>
  </si>
  <si>
    <t>PATRIOT</t>
  </si>
  <si>
    <t>PATRIOT BAHAGIA</t>
  </si>
  <si>
    <t>PATRIOT SW</t>
  </si>
  <si>
    <t>PATRIOTIC</t>
  </si>
  <si>
    <t>PATROKL</t>
  </si>
  <si>
    <t>PATRON</t>
  </si>
  <si>
    <t>PATRONA I</t>
  </si>
  <si>
    <t>PATTANA</t>
  </si>
  <si>
    <t>PATTERN POS</t>
  </si>
  <si>
    <t>PAUL</t>
  </si>
  <si>
    <t>PAUL AILLET</t>
  </si>
  <si>
    <t>PAUL E</t>
  </si>
  <si>
    <t>PAULA</t>
  </si>
  <si>
    <t>PAULA ANNA</t>
  </si>
  <si>
    <t>PAULA C</t>
  </si>
  <si>
    <t>PAULA II</t>
  </si>
  <si>
    <t>PAULA VINDO</t>
  </si>
  <si>
    <t>PAULINE</t>
  </si>
  <si>
    <t>PAULINE RUSS</t>
  </si>
  <si>
    <t>PAULO DA GAMA</t>
  </si>
  <si>
    <t>PAVEL GRABOVSKIY</t>
  </si>
  <si>
    <t>PAVEL VAVILOV</t>
  </si>
  <si>
    <t>PAVIAN</t>
  </si>
  <si>
    <t>PAVLOVSK</t>
  </si>
  <si>
    <t>PAVO</t>
  </si>
  <si>
    <t>PAXI</t>
  </si>
  <si>
    <t>PAXOI</t>
  </si>
  <si>
    <t>PAZ NAVIGATOR</t>
  </si>
  <si>
    <t>PAZEH WISDOM</t>
  </si>
  <si>
    <t>PAZIFIK</t>
  </si>
  <si>
    <t>PB KING</t>
  </si>
  <si>
    <t>PB PEARL</t>
  </si>
  <si>
    <t>PCT RAVEN</t>
  </si>
  <si>
    <t>PEACE ANGEL</t>
  </si>
  <si>
    <t>PEACE ARK</t>
  </si>
  <si>
    <t>PEACE BRIGHT</t>
  </si>
  <si>
    <t>PEACE GLORY</t>
  </si>
  <si>
    <t>PEACE GRACE</t>
  </si>
  <si>
    <t>PEACH MOUNTAIN</t>
  </si>
  <si>
    <t>PEAK BERGEN</t>
  </si>
  <si>
    <t>PEAK OSLO</t>
  </si>
  <si>
    <t>PEAK SAUDA</t>
  </si>
  <si>
    <t>PEARL</t>
  </si>
  <si>
    <t>PEARL 8</t>
  </si>
  <si>
    <t>PEARL EXPRESS</t>
  </si>
  <si>
    <t>PEARL HALO</t>
  </si>
  <si>
    <t>PEARL JUBILEE</t>
  </si>
  <si>
    <t>PEARL JUPITER</t>
  </si>
  <si>
    <t>PEARL OF JEBEL ALI</t>
  </si>
  <si>
    <t>PEARL RIVER</t>
  </si>
  <si>
    <t>PEARL T</t>
  </si>
  <si>
    <t>PEBBLE BEACH</t>
  </si>
  <si>
    <t>PECAN ISLAND</t>
  </si>
  <si>
    <t>PECHORA STAR</t>
  </si>
  <si>
    <t>PECOS     PETERS</t>
  </si>
  <si>
    <t>PEDHOULAS CHERRY</t>
  </si>
  <si>
    <t>PEDHOULAS MERCHANT</t>
  </si>
  <si>
    <t>PEGAS</t>
  </si>
  <si>
    <t>PEGASO</t>
  </si>
  <si>
    <t>PEGASUS NUSANTARA</t>
  </si>
  <si>
    <t>PEGASUS OCEAN</t>
  </si>
  <si>
    <t>PEGASUS PACER</t>
  </si>
  <si>
    <t>PEGASUS PETA</t>
  </si>
  <si>
    <t>PEGASUS TERA</t>
  </si>
  <si>
    <t>PEGASUS VOYAGER</t>
  </si>
  <si>
    <t>PEGGY WAY</t>
  </si>
  <si>
    <t>PEIKKO</t>
  </si>
  <si>
    <t>PELAGIANI</t>
  </si>
  <si>
    <t>PELAGIC EXPRESS</t>
  </si>
  <si>
    <t>PELAGICA</t>
  </si>
  <si>
    <t>PELAGITIS</t>
  </si>
  <si>
    <t>PELAGOS</t>
  </si>
  <si>
    <t>PELAMIDA</t>
  </si>
  <si>
    <t>PELAMIS</t>
  </si>
  <si>
    <t>PELEUS</t>
  </si>
  <si>
    <t>PELEY</t>
  </si>
  <si>
    <t>PELICAN ARROW</t>
  </si>
  <si>
    <t>PELICAN BRAVE</t>
  </si>
  <si>
    <t>PELICAN GLEE</t>
  </si>
  <si>
    <t>PELICAN GRAND</t>
  </si>
  <si>
    <t>PELICAN PRIDE</t>
  </si>
  <si>
    <t>PELICAN PROGRESS</t>
  </si>
  <si>
    <t>PELICAN STATE</t>
  </si>
  <si>
    <t>PELICANA</t>
  </si>
  <si>
    <t>PELITA LAUT</t>
  </si>
  <si>
    <t>PELOPIDAS</t>
  </si>
  <si>
    <t>PELOREUS</t>
  </si>
  <si>
    <t>PEMBA</t>
  </si>
  <si>
    <t>PENAFIEL</t>
  </si>
  <si>
    <t>PENELOPE</t>
  </si>
  <si>
    <t>PENELOPE L</t>
  </si>
  <si>
    <t>PENELOPE M</t>
  </si>
  <si>
    <t>PENG  SHUN</t>
  </si>
  <si>
    <t>PENG CAI</t>
  </si>
  <si>
    <t>PENG CHANG</t>
  </si>
  <si>
    <t>PENG HANG</t>
  </si>
  <si>
    <t>PENG JIE</t>
  </si>
  <si>
    <t>PENG NIAN</t>
  </si>
  <si>
    <t>PENG WEI</t>
  </si>
  <si>
    <t>PENG WEN</t>
  </si>
  <si>
    <t>PENG XIN</t>
  </si>
  <si>
    <t>PENG YING</t>
  </si>
  <si>
    <t>PENG ZHONG</t>
  </si>
  <si>
    <t>PENG ZHOU</t>
  </si>
  <si>
    <t>PENGHU SW</t>
  </si>
  <si>
    <t>PENGHUA</t>
  </si>
  <si>
    <t>PENGUIN ARROW</t>
  </si>
  <si>
    <t>PENHAR</t>
  </si>
  <si>
    <t>PENINSULA VIII</t>
  </si>
  <si>
    <t>PENN 4</t>
  </si>
  <si>
    <t>PENNSYLVANIA</t>
  </si>
  <si>
    <t>PENNY F</t>
  </si>
  <si>
    <t>PENSILVANIA</t>
  </si>
  <si>
    <t>PENTA</t>
  </si>
  <si>
    <t>PENTRADER</t>
  </si>
  <si>
    <t>PENYEZ</t>
  </si>
  <si>
    <t>PEPIN EXPRESS</t>
  </si>
  <si>
    <t>PEPPER 4501</t>
  </si>
  <si>
    <t>PEPPINO BOTTIGLIERI</t>
  </si>
  <si>
    <t>PERA</t>
  </si>
  <si>
    <t>PERCIVAL</t>
  </si>
  <si>
    <t>PERDANA ADVENTURER</t>
  </si>
  <si>
    <t>PERDANA LIBERTY</t>
  </si>
  <si>
    <t>PERDANA MARATHON</t>
  </si>
  <si>
    <t>PERDANA RANGER</t>
  </si>
  <si>
    <t>PERDANA VOYAGER</t>
  </si>
  <si>
    <t>PERDANAEXPEDITION</t>
  </si>
  <si>
    <t>PEREGRINE</t>
  </si>
  <si>
    <t>PEREGRINO</t>
  </si>
  <si>
    <t>PERELIK</t>
  </si>
  <si>
    <t>PERFORMER</t>
  </si>
  <si>
    <t>PERGAMOS</t>
  </si>
  <si>
    <t>PERISTIL</t>
  </si>
  <si>
    <t>PERKASA-PRIMA-99</t>
  </si>
  <si>
    <t>PERL</t>
  </si>
  <si>
    <t>PERLA</t>
  </si>
  <si>
    <t>PERLA DEL CARIBE</t>
  </si>
  <si>
    <t>PERLA I</t>
  </si>
  <si>
    <t>PERLE</t>
  </si>
  <si>
    <t>PERLEN</t>
  </si>
  <si>
    <t>PERMATA</t>
  </si>
  <si>
    <t>PERMATA 7</t>
  </si>
  <si>
    <t>PERMATA ARAU 1</t>
  </si>
  <si>
    <t>PERMATA CAROLINE</t>
  </si>
  <si>
    <t>PERNILLE</t>
  </si>
  <si>
    <t>PERRO NEGRO 4</t>
  </si>
  <si>
    <t>PERRO NEGRO 8</t>
  </si>
  <si>
    <t>PERSADA 88</t>
  </si>
  <si>
    <t>PERSENK</t>
  </si>
  <si>
    <t>PERSEUS</t>
  </si>
  <si>
    <t>PERSEUS J</t>
  </si>
  <si>
    <t>PERSEUS N</t>
  </si>
  <si>
    <t>PERSEVERANCE</t>
  </si>
  <si>
    <t>PERSEVERANCE V</t>
  </si>
  <si>
    <t>PERSEY</t>
  </si>
  <si>
    <t>PERSIA</t>
  </si>
  <si>
    <t>PERSUS OCEAN</t>
  </si>
  <si>
    <t>PERTAMINA GAS 1</t>
  </si>
  <si>
    <t>PERTAMINA GAS 2</t>
  </si>
  <si>
    <t>PERTH I</t>
  </si>
  <si>
    <t>PERTUSOLA</t>
  </si>
  <si>
    <t>PESATO</t>
  </si>
  <si>
    <t>PESCA VAQUEIRO</t>
  </si>
  <si>
    <t>PESSADA</t>
  </si>
  <si>
    <t>PETALI    LADY</t>
  </si>
  <si>
    <t>PETALON</t>
  </si>
  <si>
    <t>PETALOUDA</t>
  </si>
  <si>
    <t>PETER ROENNA</t>
  </si>
  <si>
    <t>PETER S</t>
  </si>
  <si>
    <t>PETERGOF</t>
  </si>
  <si>
    <t>PETERSBURG</t>
  </si>
  <si>
    <t>PETR</t>
  </si>
  <si>
    <t>PETR ANOKHIN</t>
  </si>
  <si>
    <t>PETR HAMITOV</t>
  </si>
  <si>
    <t>PETR VELIKIY</t>
  </si>
  <si>
    <t>PETRA</t>
  </si>
  <si>
    <t>PETRA GALAXY</t>
  </si>
  <si>
    <t>PETRA I</t>
  </si>
  <si>
    <t>PETRA II</t>
  </si>
  <si>
    <t>PETREL</t>
  </si>
  <si>
    <t>PETREL ARROW</t>
  </si>
  <si>
    <t>PETREL BULKER</t>
  </si>
  <si>
    <t>PETREL NO.1</t>
  </si>
  <si>
    <t>PETRO ANICA</t>
  </si>
  <si>
    <t>PETRO ASIA</t>
  </si>
  <si>
    <t>PETRO CELINE</t>
  </si>
  <si>
    <t>PETRO MAINTAINER</t>
  </si>
  <si>
    <t>PETRO MILLENNIUM</t>
  </si>
  <si>
    <t>PETRO OCEAN XX</t>
  </si>
  <si>
    <t>PETRO OCEAN XXI</t>
  </si>
  <si>
    <t>PETROATLANTIC</t>
  </si>
  <si>
    <t>PETROBAY</t>
  </si>
  <si>
    <t>PETROBRAS 59</t>
  </si>
  <si>
    <t>PETROBRAS 61</t>
  </si>
  <si>
    <t>PETROBRAS 63</t>
  </si>
  <si>
    <t>PETROBRAS XIX</t>
  </si>
  <si>
    <t>PETROBRAS XXXVIII</t>
  </si>
  <si>
    <t>PETROBRAS-31</t>
  </si>
  <si>
    <t>PETROBRAS-67</t>
  </si>
  <si>
    <t>PETROBULK 1</t>
  </si>
  <si>
    <t>PETROGAS 05</t>
  </si>
  <si>
    <t>PETROJARL KNARR</t>
  </si>
  <si>
    <t>PETROLIMEX 06</t>
  </si>
  <si>
    <t>PETROLIMEX 08</t>
  </si>
  <si>
    <t>PETROLIMEX 09</t>
  </si>
  <si>
    <t>PETROLIMEX 10</t>
  </si>
  <si>
    <t>PETROLIMEX 11</t>
  </si>
  <si>
    <t>PETROLIMEX 14</t>
  </si>
  <si>
    <t>PETROLIMEX 15</t>
  </si>
  <si>
    <t>PETROLIMEX 16</t>
  </si>
  <si>
    <t>PETROLIMEX12</t>
  </si>
  <si>
    <t>PETROLINA OCEAN</t>
  </si>
  <si>
    <t>PETROPORT</t>
  </si>
  <si>
    <t>PETUNIA SEAWAYS</t>
  </si>
  <si>
    <t>PEWEE</t>
  </si>
  <si>
    <t>PEX</t>
  </si>
  <si>
    <t>PGC ARATOS</t>
  </si>
  <si>
    <t>PGC DARKO KING</t>
  </si>
  <si>
    <t>PGC STRIDENT FORCE</t>
  </si>
  <si>
    <t>PHAEDRA</t>
  </si>
  <si>
    <t>PHANTOM</t>
  </si>
  <si>
    <t>PHAR LAP</t>
  </si>
  <si>
    <t>PHARMONY</t>
  </si>
  <si>
    <t>PHAROS</t>
  </si>
  <si>
    <t>PHENIX EXPRESS</t>
  </si>
  <si>
    <t>PHENIX LEGEND</t>
  </si>
  <si>
    <t>PHILADELPHIA</t>
  </si>
  <si>
    <t>PHILINE SCHULTE</t>
  </si>
  <si>
    <t>PHILIP ALAN MCCALL</t>
  </si>
  <si>
    <t>PHILIPP ESSBERGER</t>
  </si>
  <si>
    <t>PHILIPPINE</t>
  </si>
  <si>
    <t>PHILIPPOS A.</t>
  </si>
  <si>
    <t>PHILIPPOS-MICHALIS</t>
  </si>
  <si>
    <t>PHILWINNER 01</t>
  </si>
  <si>
    <t>PHOBOS</t>
  </si>
  <si>
    <t>PHOBUS</t>
  </si>
  <si>
    <t>PHOEBE</t>
  </si>
  <si>
    <t>PHOENIX</t>
  </si>
  <si>
    <t>PHOENIX AN</t>
  </si>
  <si>
    <t>PHOENIX BEAUTY</t>
  </si>
  <si>
    <t>PHOENIX HILL</t>
  </si>
  <si>
    <t>PHOENIX ISLAND II</t>
  </si>
  <si>
    <t>PHOENIX K</t>
  </si>
  <si>
    <t>PHOENIX NEREID</t>
  </si>
  <si>
    <t>PHOENIX RISING</t>
  </si>
  <si>
    <t>PHOPHYONG</t>
  </si>
  <si>
    <t>PHOS</t>
  </si>
  <si>
    <t>PHU AN 268</t>
  </si>
  <si>
    <t>PHU AN 289</t>
  </si>
  <si>
    <t>PHU DAT 18 ^.^</t>
  </si>
  <si>
    <t>PHU LOC 27</t>
  </si>
  <si>
    <t>PHUBAI AMARA 1</t>
  </si>
  <si>
    <t>PHUBAI PATTR</t>
  </si>
  <si>
    <t>PHUBAI PATTRA 3</t>
  </si>
  <si>
    <t>PHUBAI PATTRA 4</t>
  </si>
  <si>
    <t>PHUC HOANG 26</t>
  </si>
  <si>
    <t>PHUONG DONG 568</t>
  </si>
  <si>
    <t>PHUONG DONG STAR</t>
  </si>
  <si>
    <t>PHUONG NAM 1</t>
  </si>
  <si>
    <t>PHUONG NAM 68</t>
  </si>
  <si>
    <t>PHUONG NAM 69</t>
  </si>
  <si>
    <t>PI RYU GANG</t>
  </si>
  <si>
    <t>PI TANG GE</t>
  </si>
  <si>
    <t>PIANO</t>
  </si>
  <si>
    <t>PIANOSA</t>
  </si>
  <si>
    <t>PIAVIA</t>
  </si>
  <si>
    <t>PICACHO</t>
  </si>
  <si>
    <t>PICES</t>
  </si>
  <si>
    <t>PICO EL TORO</t>
  </si>
  <si>
    <t>PICTOR J</t>
  </si>
  <si>
    <t>PIERA</t>
  </si>
  <si>
    <t>PIERRE DE FERMAT</t>
  </si>
  <si>
    <t>PIERRE LD</t>
  </si>
  <si>
    <t>PIET</t>
  </si>
  <si>
    <t>PIETER SCHELTE</t>
  </si>
  <si>
    <t>PIETRO BENEDETTI</t>
  </si>
  <si>
    <t>PIGI</t>
  </si>
  <si>
    <t>PIKE</t>
  </si>
  <si>
    <t>PILBARA MARU</t>
  </si>
  <si>
    <t>PILICA</t>
  </si>
  <si>
    <t>PILION</t>
  </si>
  <si>
    <t>PILOT BOAT JUAN DE F</t>
  </si>
  <si>
    <t>PILOTBOAT WHITE</t>
  </si>
  <si>
    <t>PILSUM</t>
  </si>
  <si>
    <t>PILTENE</t>
  </si>
  <si>
    <t>PINCHAT</t>
  </si>
  <si>
    <t>PINDUSHI</t>
  </si>
  <si>
    <t>PINE  ARROW</t>
  </si>
  <si>
    <t>PINE 1</t>
  </si>
  <si>
    <t>PINE 2</t>
  </si>
  <si>
    <t>PINE 3</t>
  </si>
  <si>
    <t>PINE 4</t>
  </si>
  <si>
    <t>PINE 5</t>
  </si>
  <si>
    <t>PINE 6</t>
  </si>
  <si>
    <t>PINE GALAXY</t>
  </si>
  <si>
    <t>PINE LEADER</t>
  </si>
  <si>
    <t>PINE PIA</t>
  </si>
  <si>
    <t>PINE VALLEY KONTOR</t>
  </si>
  <si>
    <t>PINE WAVE</t>
  </si>
  <si>
    <t>PING AN</t>
  </si>
  <si>
    <t>PING AN DA 75</t>
  </si>
  <si>
    <t>PING AN SONG</t>
  </si>
  <si>
    <t>PING CHI</t>
  </si>
  <si>
    <t>PING MAY</t>
  </si>
  <si>
    <t>PINK</t>
  </si>
  <si>
    <t>PINK CORAL</t>
  </si>
  <si>
    <t>PINK DIAMOND</t>
  </si>
  <si>
    <t>PINK LADY</t>
  </si>
  <si>
    <t>PINK ROSE</t>
  </si>
  <si>
    <t>PINK STAR</t>
  </si>
  <si>
    <t>PINNAU</t>
  </si>
  <si>
    <t>PINTA</t>
  </si>
  <si>
    <t>PINTAIL</t>
  </si>
  <si>
    <t>PIO GRANDE</t>
  </si>
  <si>
    <t>PIONEER</t>
  </si>
  <si>
    <t>PIONEER 168</t>
  </si>
  <si>
    <t>PIONEER 3201</t>
  </si>
  <si>
    <t>PIONEER 5002</t>
  </si>
  <si>
    <t>PIONEER 8</t>
  </si>
  <si>
    <t>CC</t>
  </si>
  <si>
    <t>PIONEER A</t>
  </si>
  <si>
    <t>PIONEER ATLANTIC</t>
  </si>
  <si>
    <t>PIONEER B</t>
  </si>
  <si>
    <t>PIONEER BAY</t>
  </si>
  <si>
    <t>PIONEER CONQUEROR</t>
  </si>
  <si>
    <t>PIONEER EXPRESS</t>
  </si>
  <si>
    <t>PIONEER SPIRIT</t>
  </si>
  <si>
    <t>PIONEER SPIRIT    ",</t>
  </si>
  <si>
    <t>PIONEER SPIRIT    #,</t>
  </si>
  <si>
    <t>PIONEER THIRD</t>
  </si>
  <si>
    <t>PIONEERING SPIRIT</t>
  </si>
  <si>
    <t>PIONER</t>
  </si>
  <si>
    <t>PIONIER  XI</t>
  </si>
  <si>
    <t>PIPIT ARROW</t>
  </si>
  <si>
    <t>PIRAMERD</t>
  </si>
  <si>
    <t>PIRHOLM</t>
  </si>
  <si>
    <t>PIRI REIS</t>
  </si>
  <si>
    <t>PIRIN</t>
  </si>
  <si>
    <t>PIRIT</t>
  </si>
  <si>
    <t>PIRO</t>
  </si>
  <si>
    <t>PIROBONG</t>
  </si>
  <si>
    <t>PISCES</t>
  </si>
  <si>
    <t>PISCES LEADER</t>
  </si>
  <si>
    <t>PISTI</t>
  </si>
  <si>
    <t>PISTIS</t>
  </si>
  <si>
    <t>PITSA D</t>
  </si>
  <si>
    <t>PITZTAL</t>
  </si>
  <si>
    <t>PK-284</t>
  </si>
  <si>
    <t>PK-4</t>
  </si>
  <si>
    <t>PL AZIZAN</t>
  </si>
  <si>
    <t>PL HAU LAAM</t>
  </si>
  <si>
    <t>PL XING JI</t>
  </si>
  <si>
    <t>PL YUI LAAM</t>
  </si>
  <si>
    <t>PLACID SEA</t>
  </si>
  <si>
    <t>PLANA</t>
  </si>
  <si>
    <t>PLANET V</t>
  </si>
  <si>
    <t>PLANETA</t>
  </si>
  <si>
    <t>PLASTUN</t>
  </si>
  <si>
    <t>PLATA</t>
  </si>
  <si>
    <t>PLATA     FEEDER</t>
  </si>
  <si>
    <t>PLATA FEEDER</t>
  </si>
  <si>
    <t>PLATE QUEEN</t>
  </si>
  <si>
    <t>PLATENSE</t>
  </si>
  <si>
    <t>PLATINUM</t>
  </si>
  <si>
    <t>PLATINUM EXPLORER</t>
  </si>
  <si>
    <t>PLATO</t>
  </si>
  <si>
    <t>PLATON</t>
  </si>
  <si>
    <t>PLATOVO</t>
  </si>
  <si>
    <t>PLATRES</t>
  </si>
  <si>
    <t>PLAYA DE ALCUDIA</t>
  </si>
  <si>
    <t>PLAYA PESMAR DOS</t>
  </si>
  <si>
    <t>PLEIADES DREAM</t>
  </si>
  <si>
    <t>PLOVER ARROW</t>
  </si>
  <si>
    <t>PLOYPAILIN NAREE</t>
  </si>
  <si>
    <t>PLUTO</t>
  </si>
  <si>
    <t>PLUTON</t>
  </si>
  <si>
    <t>PLYCA</t>
  </si>
  <si>
    <t>PM HAYABUSA</t>
  </si>
  <si>
    <t>PMI 3</t>
  </si>
  <si>
    <t>PMI 5</t>
  </si>
  <si>
    <t>PMI-2</t>
  </si>
  <si>
    <t>PMS BELAYIM</t>
  </si>
  <si>
    <t>PMS BURULLUS</t>
  </si>
  <si>
    <t>PN.TENAGA</t>
  </si>
  <si>
    <t>PNG EXPRESS ^-^</t>
  </si>
  <si>
    <t>PO THONG GANG</t>
  </si>
  <si>
    <t>POAVOSA ACE</t>
  </si>
  <si>
    <t>POAVOSA BRAVE</t>
  </si>
  <si>
    <t>POAVOSA WISDOM</t>
  </si>
  <si>
    <t>POAVOSA WISDOM III</t>
  </si>
  <si>
    <t>POAVOSA WISDOM VI</t>
  </si>
  <si>
    <t>POAVOSA WISDOM VII</t>
  </si>
  <si>
    <t>POAVOSA WISDOM VIII</t>
  </si>
  <si>
    <t>POCHARD S</t>
  </si>
  <si>
    <t>PODLASIE</t>
  </si>
  <si>
    <t>POET QABIL</t>
  </si>
  <si>
    <t>POINT LISAS PEARL</t>
  </si>
  <si>
    <t>POLA ATLANTIC</t>
  </si>
  <si>
    <t>POLA INDIAN</t>
  </si>
  <si>
    <t>POLA MED</t>
  </si>
  <si>
    <t>POLA PACIFIC</t>
  </si>
  <si>
    <t>POLAND PEARL</t>
  </si>
  <si>
    <t>POLAR</t>
  </si>
  <si>
    <t>POLAR COD</t>
  </si>
  <si>
    <t>POLAR EMPRESS</t>
  </si>
  <si>
    <t>POLAR KING</t>
  </si>
  <si>
    <t>POLAR MARINE</t>
  </si>
  <si>
    <t>POLAR PRINCE</t>
  </si>
  <si>
    <t>POLAR UNICORN</t>
  </si>
  <si>
    <t>POLARGAS</t>
  </si>
  <si>
    <t>POLARIS</t>
  </si>
  <si>
    <t>POLARIS 1</t>
  </si>
  <si>
    <t>POLARIS BEAUTY</t>
  </si>
  <si>
    <t>POLARIS QUEEN</t>
  </si>
  <si>
    <t>POLARIS STARDOM</t>
  </si>
  <si>
    <t>POLARIS VG</t>
  </si>
  <si>
    <t>POLARIS VOYAGER</t>
  </si>
  <si>
    <t>POLARTRANS</t>
  </si>
  <si>
    <t>POLAT</t>
  </si>
  <si>
    <t>POLE</t>
  </si>
  <si>
    <t>POLE STAR</t>
  </si>
  <si>
    <t>POLE STAR 1</t>
  </si>
  <si>
    <t>POLE STAR 2</t>
  </si>
  <si>
    <t>POLE STAR 9</t>
  </si>
  <si>
    <t>POLESIE</t>
  </si>
  <si>
    <t>POLESTAR</t>
  </si>
  <si>
    <t>POLFORS</t>
  </si>
  <si>
    <t>POLITISA LADY</t>
  </si>
  <si>
    <t>POLKOVNIK FESENKO</t>
  </si>
  <si>
    <t>POLKOVNIK FESENKO VK</t>
  </si>
  <si>
    <t>POLLA ROSE</t>
  </si>
  <si>
    <t>POLLUX</t>
  </si>
  <si>
    <t>POLLUX STAR</t>
  </si>
  <si>
    <t>POLSKA WALCZACA</t>
  </si>
  <si>
    <t>POLSTJARNAN IV</t>
  </si>
  <si>
    <t>POLYARNAYA ZVEZDA</t>
  </si>
  <si>
    <t>POLYBOTES</t>
  </si>
  <si>
    <t>POLYMNIA</t>
  </si>
  <si>
    <t>POLYNEOS</t>
  </si>
  <si>
    <t>POLYNESIA</t>
  </si>
  <si>
    <t>POMER</t>
  </si>
  <si>
    <t>POMMERN</t>
  </si>
  <si>
    <t>POMOR TRADER</t>
  </si>
  <si>
    <t>POMORIE</t>
  </si>
  <si>
    <t>POMORYE</t>
  </si>
  <si>
    <t>POMORZE</t>
  </si>
  <si>
    <t>POMPANO</t>
  </si>
  <si>
    <t>POMSAN</t>
  </si>
  <si>
    <t>PONENTE</t>
  </si>
  <si>
    <t>PONTA DA BARCA</t>
  </si>
  <si>
    <t>PONTA DO SOL</t>
  </si>
  <si>
    <t>PONTICA</t>
  </si>
  <si>
    <t>PONTOKLYDON</t>
  </si>
  <si>
    <t>PONTONOSTOS</t>
  </si>
  <si>
    <t>PONTOTRITON</t>
  </si>
  <si>
    <t>PONTRESINA</t>
  </si>
  <si>
    <t>POORNA</t>
  </si>
  <si>
    <t>POP REEFER</t>
  </si>
  <si>
    <t>POPLAR ARROW</t>
  </si>
  <si>
    <t>POPPA JOHN</t>
  </si>
  <si>
    <t>POPRAD</t>
  </si>
  <si>
    <t>PORADA</t>
  </si>
  <si>
    <t>PORHOV</t>
  </si>
  <si>
    <t>PORONIEC</t>
  </si>
  <si>
    <t>PORT ALBERNI</t>
  </si>
  <si>
    <t>PORT ALFRED</t>
  </si>
  <si>
    <t>PORT ALICE</t>
  </si>
  <si>
    <t>PORT ANGELES</t>
  </si>
  <si>
    <t>PORT BELAVISTA</t>
  </si>
  <si>
    <t>PORT BOTANY</t>
  </si>
  <si>
    <t>PORT CANTON</t>
  </si>
  <si>
    <t>PORT DALIAN</t>
  </si>
  <si>
    <t>PORT ESTORIL</t>
  </si>
  <si>
    <t>PORT HAINAN</t>
  </si>
  <si>
    <t>PORT LOUIS</t>
  </si>
  <si>
    <t>PORT MACAU</t>
  </si>
  <si>
    <t>PORT MAY</t>
  </si>
  <si>
    <t>PORT MOODY</t>
  </si>
  <si>
    <t>PORT MOUTON</t>
  </si>
  <si>
    <t>PORT NUMBAY</t>
  </si>
  <si>
    <t>PORT OLYA-1</t>
  </si>
  <si>
    <t>PORT OLYA-2</t>
  </si>
  <si>
    <t>PORT OLYA-3</t>
  </si>
  <si>
    <t>PORT PEGASUS</t>
  </si>
  <si>
    <t>PORT PHILLIP</t>
  </si>
  <si>
    <t>PORT PHILLIP BAY</t>
  </si>
  <si>
    <t>PORT RICHMOND</t>
  </si>
  <si>
    <t>PORT RUSSEL</t>
  </si>
  <si>
    <t>PORT SAID</t>
  </si>
  <si>
    <t>PORT SHANGHAI</t>
  </si>
  <si>
    <t>PORT STANLEY</t>
  </si>
  <si>
    <t>PORT STAR</t>
  </si>
  <si>
    <t>PORT STEWART</t>
  </si>
  <si>
    <t>PORT UNION</t>
  </si>
  <si>
    <t>PORTAGE</t>
  </si>
  <si>
    <t>PORTHOS</t>
  </si>
  <si>
    <t>PORTKENNY</t>
  </si>
  <si>
    <t>PORTLAND</t>
  </si>
  <si>
    <t>PORTLAND BAY</t>
  </si>
  <si>
    <t>PORTLAND II</t>
  </si>
  <si>
    <t>PORTMAN</t>
  </si>
  <si>
    <t>PORTO LEONE</t>
  </si>
  <si>
    <t>PORTOBELLO</t>
  </si>
  <si>
    <t>PORTOFERRAIO</t>
  </si>
  <si>
    <t>PORTOFINO</t>
  </si>
  <si>
    <t>PORTOROZ</t>
  </si>
  <si>
    <t>POS AMBITION</t>
  </si>
  <si>
    <t>POS BRAVERY</t>
  </si>
  <si>
    <t>POS CHALLENGER</t>
  </si>
  <si>
    <t>POS DEDICATOR</t>
  </si>
  <si>
    <t>POS ESPERANCE</t>
  </si>
  <si>
    <t>POS HARVESTER</t>
  </si>
  <si>
    <t>POS OCEANIA</t>
  </si>
  <si>
    <t>POSEIDON  21</t>
  </si>
  <si>
    <t>POSEIDON SW</t>
  </si>
  <si>
    <t>POSEIDON TRIUMPH</t>
  </si>
  <si>
    <t>POSEIDON-1</t>
  </si>
  <si>
    <t>POSEN</t>
  </si>
  <si>
    <t>POSH ARCADIA</t>
  </si>
  <si>
    <t>POSH BALI</t>
  </si>
  <si>
    <t>POSH ENDEAVOUR</t>
  </si>
  <si>
    <t>POSH ENDURANCE</t>
  </si>
  <si>
    <t>POSH ENTERPRISE</t>
  </si>
  <si>
    <t>POSH GALANTE</t>
  </si>
  <si>
    <t>POSH GRACE</t>
  </si>
  <si>
    <t>POSH GUARDIAN</t>
  </si>
  <si>
    <t>POSH KITTIWAKE</t>
  </si>
  <si>
    <t>POSH PUFFIN</t>
  </si>
  <si>
    <t>POSH RADIANT</t>
  </si>
  <si>
    <t>POSH SHEARWATER</t>
  </si>
  <si>
    <t>POSH XANADU</t>
  </si>
  <si>
    <t>POSIDANA</t>
  </si>
  <si>
    <t>POSILLIPO</t>
  </si>
  <si>
    <t>POSTOJNA</t>
  </si>
  <si>
    <t>POTOSI</t>
  </si>
  <si>
    <t>POUL LOEWENOERN</t>
  </si>
  <si>
    <t>POULOPOM</t>
  </si>
  <si>
    <t>POUNDA</t>
  </si>
  <si>
    <t>POWER LOONG</t>
  </si>
  <si>
    <t>POWER ONE</t>
  </si>
  <si>
    <t>POWER RANGER</t>
  </si>
  <si>
    <t>POWER S</t>
  </si>
  <si>
    <t>POWER STAR</t>
  </si>
  <si>
    <t>PP4</t>
  </si>
  <si>
    <t>PRABHU DAS</t>
  </si>
  <si>
    <t>PRABHU GOPAL</t>
  </si>
  <si>
    <t>PRABHU LAL</t>
  </si>
  <si>
    <t>PRABHU MIHIKAA</t>
  </si>
  <si>
    <t>PRABHU MOHINI</t>
  </si>
  <si>
    <t>PRABHU PARVATI.</t>
  </si>
  <si>
    <t>PRABHU SATRAM</t>
  </si>
  <si>
    <t>PRABHU SHER</t>
  </si>
  <si>
    <t>PRABU</t>
  </si>
  <si>
    <t>PRAESIDENT</t>
  </si>
  <si>
    <t>PRAETORIUS</t>
  </si>
  <si>
    <t>PRAISE</t>
  </si>
  <si>
    <t>PRATIBHACHANDRABHAGA</t>
  </si>
  <si>
    <t>PRATIDINA.28</t>
  </si>
  <si>
    <t>PRECEDENCE</t>
  </si>
  <si>
    <t>PRECIOUS CORAL</t>
  </si>
  <si>
    <t>PRECIOUS SEAS</t>
  </si>
  <si>
    <t>PRECIOUS WIND</t>
  </si>
  <si>
    <t>PREDATOR</t>
  </si>
  <si>
    <t>PREGOL HAV</t>
  </si>
  <si>
    <t>PRELUDE</t>
  </si>
  <si>
    <t>PREMA ONE</t>
  </si>
  <si>
    <t>PREMARAJ TIDE</t>
  </si>
  <si>
    <t>PREMIERSHIP</t>
  </si>
  <si>
    <t>PREMIUM DO BRASIL</t>
  </si>
  <si>
    <t>PRESINGE</t>
  </si>
  <si>
    <t>PRETTY</t>
  </si>
  <si>
    <t>PRETTY HANA</t>
  </si>
  <si>
    <t>PRETTY IVY</t>
  </si>
  <si>
    <t>PRETTY JACK</t>
  </si>
  <si>
    <t>PRETTY JEWELRY</t>
  </si>
  <si>
    <t>PRETTY KEEL</t>
  </si>
  <si>
    <t>PRETTY LADY</t>
  </si>
  <si>
    <t>PRETTY LAMB</t>
  </si>
  <si>
    <t>PRETTY PROSPERITY</t>
  </si>
  <si>
    <t>PRETTY SCENE</t>
  </si>
  <si>
    <t>PRETTY SIGHT</t>
  </si>
  <si>
    <t>PRETTY TEAM</t>
  </si>
  <si>
    <t>PRETTY UNIVERSE</t>
  </si>
  <si>
    <t>PRETTY WORLD</t>
  </si>
  <si>
    <t>PREVELI</t>
  </si>
  <si>
    <t>PREVENTER</t>
  </si>
  <si>
    <t>PREZTINE JV</t>
  </si>
  <si>
    <t>PRICELESS SEAS</t>
  </si>
  <si>
    <t>PRIDE</t>
  </si>
  <si>
    <t>PRIGIPOS</t>
  </si>
  <si>
    <t>PRILLY</t>
  </si>
  <si>
    <t>PRIMA</t>
  </si>
  <si>
    <t>PRIMA BALLERINA</t>
  </si>
  <si>
    <t>PRIMA CELINA</t>
  </si>
  <si>
    <t>PRIMA DONNA</t>
  </si>
  <si>
    <t>PRIMA DORA</t>
  </si>
  <si>
    <t>PRIMA FORTUNA</t>
  </si>
  <si>
    <t>PRIMA LADY</t>
  </si>
  <si>
    <t>PRIME</t>
  </si>
  <si>
    <t>PRIME EXPRESS</t>
  </si>
  <si>
    <t>PRIME LILY</t>
  </si>
  <si>
    <t>PRIME PRINCESS</t>
  </si>
  <si>
    <t>PRIME ROYAL</t>
  </si>
  <si>
    <t>PRIME SAILOR</t>
  </si>
  <si>
    <t>PRIME SERENE</t>
  </si>
  <si>
    <t>PRIME SKIPPER</t>
  </si>
  <si>
    <t>PRIME SPLENDOUR</t>
  </si>
  <si>
    <t>PRIME SUN</t>
  </si>
  <si>
    <t>PRIMERO</t>
  </si>
  <si>
    <t>PRIMO M</t>
  </si>
  <si>
    <t>PRIMORSKLESPROM</t>
  </si>
  <si>
    <t>PRIMORYE</t>
  </si>
  <si>
    <t>PRIMROSE</t>
  </si>
  <si>
    <t>PRIMULA</t>
  </si>
  <si>
    <t>PRIMULA SEAWAYS</t>
  </si>
  <si>
    <t>PRINCE BASEL</t>
  </si>
  <si>
    <t>PRINCE HANI</t>
  </si>
  <si>
    <t>PRINCE HAYATE</t>
  </si>
  <si>
    <t>PRINCE HENRY</t>
  </si>
  <si>
    <t>PRINCE I</t>
  </si>
  <si>
    <t>PRINCE JOB1</t>
  </si>
  <si>
    <t>PRINCE JOY</t>
  </si>
  <si>
    <t>PRINCESS</t>
  </si>
  <si>
    <t>PRINCESS  NATALIE</t>
  </si>
  <si>
    <t>PRINCESS  NICOLE</t>
  </si>
  <si>
    <t>PRINCESS AYAT</t>
  </si>
  <si>
    <t>PRINCESS CRYSTAL</t>
  </si>
  <si>
    <t>PRINCESS DINA</t>
  </si>
  <si>
    <t>PRINCESS GARNET</t>
  </si>
  <si>
    <t>PRINCESS H</t>
  </si>
  <si>
    <t>PRINCESS IRIS</t>
  </si>
  <si>
    <t>PRINCESS JUANA K</t>
  </si>
  <si>
    <t>PRINCESS KAYLA</t>
  </si>
  <si>
    <t>PRINCESS LAYLA</t>
  </si>
  <si>
    <t>PRINCESS MARIA</t>
  </si>
  <si>
    <t>PRINCESS NAOMI</t>
  </si>
  <si>
    <t>PRINCESS OGE</t>
  </si>
  <si>
    <t>PRINCESS OPAL</t>
  </si>
  <si>
    <t>PRINCESS PAULA</t>
  </si>
  <si>
    <t>PRINCESS ROYAL</t>
  </si>
  <si>
    <t>PRINCESS RUBY</t>
  </si>
  <si>
    <t>PRINCESS SAMIAH</t>
  </si>
  <si>
    <t>PRINCESS SARA</t>
  </si>
  <si>
    <t>PRINCESS VANYA</t>
  </si>
  <si>
    <t>PRINCESS"W[C</t>
  </si>
  <si>
    <t>PRINCESS_K</t>
  </si>
  <si>
    <t>PRINCESSE OUI</t>
  </si>
  <si>
    <t>PRINCIMAR AMERICAS</t>
  </si>
  <si>
    <t>PRINCIMAR CONFIDENCE</t>
  </si>
  <si>
    <t>PRINCIMAR EQUINOX</t>
  </si>
  <si>
    <t>PRINCIMAR HOPE</t>
  </si>
  <si>
    <t>PRINCIPAL POS</t>
  </si>
  <si>
    <t>PRINCIPE ANDRES</t>
  </si>
  <si>
    <t>PRINS ALEXANDER</t>
  </si>
  <si>
    <t>PRINS HENDRIK</t>
  </si>
  <si>
    <t>PRINS JOHAN WILLEM F</t>
  </si>
  <si>
    <t>PRINS MAURITS</t>
  </si>
  <si>
    <t>PRINSESA MAGANDA</t>
  </si>
  <si>
    <t>PRINSESA SIRENA</t>
  </si>
  <si>
    <t>PRIONAS</t>
  </si>
  <si>
    <t>PRISCILLA</t>
  </si>
  <si>
    <t>PRISCILLA VENTURE</t>
  </si>
  <si>
    <t>PRISCO ALEXANDRA</t>
  </si>
  <si>
    <t>PRISCO EKATERINA</t>
  </si>
  <si>
    <t>PRISCO ELENA</t>
  </si>
  <si>
    <t>PRISCO ELIZAVETA</t>
  </si>
  <si>
    <t>PRISCO IRINA</t>
  </si>
  <si>
    <t>PRISTINE ALPHA</t>
  </si>
  <si>
    <t>PRISTINE BETA</t>
  </si>
  <si>
    <t>PRISTINE GV</t>
  </si>
  <si>
    <t>PRITHA</t>
  </si>
  <si>
    <t>PRIVAEGEAN</t>
  </si>
  <si>
    <t>PRIVATLANTIC</t>
  </si>
  <si>
    <t>PRIVBALTIC</t>
  </si>
  <si>
    <t>PRIVGULF</t>
  </si>
  <si>
    <t>PRIVLAKA</t>
  </si>
  <si>
    <t>PRIVMED</t>
  </si>
  <si>
    <t>PRIVSEA</t>
  </si>
  <si>
    <t>PRIWALL</t>
  </si>
  <si>
    <t>PRO EMERALD</t>
  </si>
  <si>
    <t>PRO JADE</t>
  </si>
  <si>
    <t>PRO SAPPHIRE</t>
  </si>
  <si>
    <t>PRO TRADER</t>
  </si>
  <si>
    <t>PROCYON</t>
  </si>
  <si>
    <t>PROFES.AZIZ ALIYEV</t>
  </si>
  <si>
    <t>PROFESSOR KATSMAN</t>
  </si>
  <si>
    <t>PROFESSOR KERICHEV</t>
  </si>
  <si>
    <t>PROFESSOR_BOGOROV</t>
  </si>
  <si>
    <t>PROGRES</t>
  </si>
  <si>
    <t>PROGRESO</t>
  </si>
  <si>
    <t>PROGRESS</t>
  </si>
  <si>
    <t>PROGRESS 5</t>
  </si>
  <si>
    <t>PROGRESS2</t>
  </si>
  <si>
    <t>PROJECT A</t>
  </si>
  <si>
    <t>PROKOPIS K</t>
  </si>
  <si>
    <t>PROMISE</t>
  </si>
  <si>
    <t>PROMISE 1</t>
  </si>
  <si>
    <t>PROMISE 2</t>
  </si>
  <si>
    <t>PROMISE 3</t>
  </si>
  <si>
    <t>PROMITHEAS</t>
  </si>
  <si>
    <t>PRONOI R</t>
  </si>
  <si>
    <t>PROPANE MARU NO.18</t>
  </si>
  <si>
    <t>PROPEL PROGRESS</t>
  </si>
  <si>
    <t>PROPONTIS</t>
  </si>
  <si>
    <t>PROSNA</t>
  </si>
  <si>
    <t>PROSPER</t>
  </si>
  <si>
    <t>PROSPER 8</t>
  </si>
  <si>
    <t>PROSPER ONE</t>
  </si>
  <si>
    <t>PROSPER SUNWAITO</t>
  </si>
  <si>
    <t>PROSPER9</t>
  </si>
  <si>
    <t>PROSPERA</t>
  </si>
  <si>
    <t>PROSPERER 28</t>
  </si>
  <si>
    <t>PROSPERITY</t>
  </si>
  <si>
    <t>PROSPERITY1</t>
  </si>
  <si>
    <t>PROSPEROUS</t>
  </si>
  <si>
    <t>PROSPEROUS SEAS</t>
  </si>
  <si>
    <t>PROSRICH</t>
  </si>
  <si>
    <t>PROTEUS</t>
  </si>
  <si>
    <t>PROUD</t>
  </si>
  <si>
    <t>PROUD SEAS</t>
  </si>
  <si>
    <t>PROVENCE</t>
  </si>
  <si>
    <t>PROVIDANA</t>
  </si>
  <si>
    <t>PROVIDENCE</t>
  </si>
  <si>
    <t>PROVIDER 1</t>
  </si>
  <si>
    <t>PROVINCIAS UNIDAS</t>
  </si>
  <si>
    <t>PRT ACE</t>
  </si>
  <si>
    <t>PRT DREAM</t>
  </si>
  <si>
    <t>PRT FUTURE</t>
  </si>
  <si>
    <t>PRT HOPE</t>
  </si>
  <si>
    <t>PRT INFINITY</t>
  </si>
  <si>
    <t>PRYAZHA</t>
  </si>
  <si>
    <t>PS STAR</t>
  </si>
  <si>
    <t>PSKOV</t>
  </si>
  <si>
    <t>PSU CHILE</t>
  </si>
  <si>
    <t>PSU CMP</t>
  </si>
  <si>
    <t>PSU EIGHTH</t>
  </si>
  <si>
    <t>PSU FIFTH</t>
  </si>
  <si>
    <t>PSU SEVENTH</t>
  </si>
  <si>
    <t>PSV SABLE</t>
  </si>
  <si>
    <t>PT PROGRESS</t>
  </si>
  <si>
    <t>PT35</t>
  </si>
  <si>
    <t>PTAS AMANAH 1</t>
  </si>
  <si>
    <t>PTAS AMANAH 10</t>
  </si>
  <si>
    <t>PTAS AMANAH 8</t>
  </si>
  <si>
    <t>PTC MARINE 2</t>
  </si>
  <si>
    <t>PTOLEMEOS</t>
  </si>
  <si>
    <t>PTS HAI PHONG 01</t>
  </si>
  <si>
    <t>PTSC BIEN DONG 01</t>
  </si>
  <si>
    <t>PTSC HA LONG</t>
  </si>
  <si>
    <t>PTSC SURVEYOR</t>
  </si>
  <si>
    <t>PTSC THAI BINH</t>
  </si>
  <si>
    <t>PU DUN</t>
  </si>
  <si>
    <t>PU FENG XIANG FU HAI</t>
  </si>
  <si>
    <t>PU HAE</t>
  </si>
  <si>
    <t>PU HAI 217</t>
  </si>
  <si>
    <t>PU HUNG 1</t>
  </si>
  <si>
    <t>PU LAN HAI</t>
  </si>
  <si>
    <t>PU REN</t>
  </si>
  <si>
    <t>PU TUO HAI</t>
  </si>
  <si>
    <t>PU TUO LING</t>
  </si>
  <si>
    <t>PU TUO SAN</t>
  </si>
  <si>
    <t>PU UN</t>
  </si>
  <si>
    <t>PU YOU 12 HAO</t>
  </si>
  <si>
    <t>PU ZHENG</t>
  </si>
  <si>
    <t>PUCCINI</t>
  </si>
  <si>
    <t>PUCK</t>
  </si>
  <si>
    <t>PUDOZH</t>
  </si>
  <si>
    <t>PUDU</t>
  </si>
  <si>
    <t>PUERTO DIAMANTE</t>
  </si>
  <si>
    <t>PUERTO POSADAS</t>
  </si>
  <si>
    <t>PUERTO ROSARIO</t>
  </si>
  <si>
    <t>PUFFIN</t>
  </si>
  <si>
    <t>PUFFIN ARROW</t>
  </si>
  <si>
    <t>PUFFIN BULKER</t>
  </si>
  <si>
    <t>PUFFIN S</t>
  </si>
  <si>
    <t>PUFFY</t>
  </si>
  <si>
    <t>PUGANG1</t>
  </si>
  <si>
    <t>PUGNANI</t>
  </si>
  <si>
    <t>PUL MANDIRI</t>
  </si>
  <si>
    <t>PULAU NAGA</t>
  </si>
  <si>
    <t>PULAU WETAR</t>
  </si>
  <si>
    <t>PULI</t>
  </si>
  <si>
    <t>PULPCA</t>
  </si>
  <si>
    <t>PUMA MAX</t>
  </si>
  <si>
    <t>PUMA PRIMO</t>
  </si>
  <si>
    <t>PUNA</t>
  </si>
  <si>
    <t>PUNTA</t>
  </si>
  <si>
    <t>PUNTA     QUILLA</t>
  </si>
  <si>
    <t>PUNTA ANGAMOS</t>
  </si>
  <si>
    <t>PUNTA AZZURRA</t>
  </si>
  <si>
    <t>PUNTA GIALLA</t>
  </si>
  <si>
    <t>PUNTA GRUESA</t>
  </si>
  <si>
    <t>PUNTA LOYOLA</t>
  </si>
  <si>
    <t>PUNTA MEDANOS</t>
  </si>
  <si>
    <t>PUNTA MOGOTES</t>
  </si>
  <si>
    <t>PUNTA NERA</t>
  </si>
  <si>
    <t>PUNTA ROSSA</t>
  </si>
  <si>
    <t>PUPPIS OCEAN</t>
  </si>
  <si>
    <t>PUPUK INDONESIA</t>
  </si>
  <si>
    <t>PUR NAVOLOK</t>
  </si>
  <si>
    <t>PURE 1</t>
  </si>
  <si>
    <t>PURE GRACE</t>
  </si>
  <si>
    <t>PURHA</t>
  </si>
  <si>
    <t>PURIMU4</t>
  </si>
  <si>
    <t>PURNA</t>
  </si>
  <si>
    <t>PUR-NAVOLOK</t>
  </si>
  <si>
    <t>PUROPANMARU NO.3</t>
  </si>
  <si>
    <t>PURPLE    BEACH</t>
  </si>
  <si>
    <t>PURPLE GEM</t>
  </si>
  <si>
    <t>PUSRI INDONESIA</t>
  </si>
  <si>
    <t>PUSRI INDONESIA 1</t>
  </si>
  <si>
    <t>PUTERI</t>
  </si>
  <si>
    <t>PUTERI DUA</t>
  </si>
  <si>
    <t>PUTERI ZAMRUD</t>
  </si>
  <si>
    <t>PUTFORD ACHILLES</t>
  </si>
  <si>
    <t>PUTO ISLAND</t>
  </si>
  <si>
    <t>PUTRI ASIA</t>
  </si>
  <si>
    <t>PUZE</t>
  </si>
  <si>
    <t>PV DRILLING</t>
  </si>
  <si>
    <t>PV DRILLING 2</t>
  </si>
  <si>
    <t>PV DRILLING V</t>
  </si>
  <si>
    <t>PV OIL CHARLIE</t>
  </si>
  <si>
    <t>PV OIL JUPITER</t>
  </si>
  <si>
    <t>PV OIL VENUS</t>
  </si>
  <si>
    <t>PVOIL ALLIANCE</t>
  </si>
  <si>
    <t>PVT ATHENA</t>
  </si>
  <si>
    <t>PVT DOLPHIN</t>
  </si>
  <si>
    <t>PVT DRAGON</t>
  </si>
  <si>
    <t>PVT EAGLE</t>
  </si>
  <si>
    <t>PW   NATUNA</t>
  </si>
  <si>
    <t>PW TENAGA</t>
  </si>
  <si>
    <t>PW TEPAT</t>
  </si>
  <si>
    <t>PW TERAJU</t>
  </si>
  <si>
    <t>PW ZETA</t>
  </si>
  <si>
    <t>PYLADES</t>
  </si>
  <si>
    <t>PYOTR GUSENKOV</t>
  </si>
  <si>
    <t>PYOTR LIDOV</t>
  </si>
  <si>
    <t>PYOTR STRELKOV</t>
  </si>
  <si>
    <t>PYTHAGORAS</t>
  </si>
  <si>
    <t>PYTHIA</t>
  </si>
  <si>
    <t>PYXIS</t>
  </si>
  <si>
    <t>PYXIS DELTA</t>
  </si>
  <si>
    <t>PYXIS EPSILON</t>
  </si>
  <si>
    <t>PYXIS LOUCAS</t>
  </si>
  <si>
    <t>PYXIS MALOU</t>
  </si>
  <si>
    <t>PYXIS THETA</t>
  </si>
  <si>
    <t>Q AMREEN</t>
  </si>
  <si>
    <t>Q ANASTASIA</t>
  </si>
  <si>
    <t>Q ARION</t>
  </si>
  <si>
    <t>Q DEB</t>
  </si>
  <si>
    <t>Q GAYLE</t>
  </si>
  <si>
    <t>Q HOUSTON</t>
  </si>
  <si>
    <t>Q IOANARI</t>
  </si>
  <si>
    <t>Q JAKE</t>
  </si>
  <si>
    <t>Q KAKI</t>
  </si>
  <si>
    <t>Q KEEN</t>
  </si>
  <si>
    <t>Q KENNEDY</t>
  </si>
  <si>
    <t>Q MYRTALIA</t>
  </si>
  <si>
    <t>Q SHEA</t>
  </si>
  <si>
    <t>Q SUE</t>
  </si>
  <si>
    <t>Q XELILBEYLI</t>
  </si>
  <si>
    <t>Q5000</t>
  </si>
  <si>
    <t>QAASWA</t>
  </si>
  <si>
    <t>QAMUTIK</t>
  </si>
  <si>
    <t>QATAR ANA</t>
  </si>
  <si>
    <t>QATAR SPIRIT</t>
  </si>
  <si>
    <t>QATIF</t>
  </si>
  <si>
    <t>QC ATHINA</t>
  </si>
  <si>
    <t>QDHANG</t>
  </si>
  <si>
    <t>QEM STAR</t>
  </si>
  <si>
    <t>QEZBAN</t>
  </si>
  <si>
    <t>QI CHEN</t>
  </si>
  <si>
    <t>QI DONG</t>
  </si>
  <si>
    <t>QI FU</t>
  </si>
  <si>
    <t>QI LIN MEN</t>
  </si>
  <si>
    <t>QI LIN SONG</t>
  </si>
  <si>
    <t>QI LIN ZUO</t>
  </si>
  <si>
    <t>QI MEN</t>
  </si>
  <si>
    <t>QI SHAN</t>
  </si>
  <si>
    <t>QI SHENG</t>
  </si>
  <si>
    <t>QI XIAN LING</t>
  </si>
  <si>
    <t>QI XIANG 21</t>
  </si>
  <si>
    <t>QI XIANG 22</t>
  </si>
  <si>
    <t>QI XIANG 5</t>
  </si>
  <si>
    <t>QI YUAN</t>
  </si>
  <si>
    <t>QI YUN SHAN</t>
  </si>
  <si>
    <t>QIAN JIN HAO</t>
  </si>
  <si>
    <t>QIAN YUAN</t>
  </si>
  <si>
    <t>QIANHAI</t>
  </si>
  <si>
    <t>QIAO TAI</t>
  </si>
  <si>
    <t>QIN FA 18</t>
  </si>
  <si>
    <t>QIN FENG 180</t>
  </si>
  <si>
    <t>QIN FENG 219</t>
  </si>
  <si>
    <t>QIN FENG 229</t>
  </si>
  <si>
    <t>QIN FENG 3</t>
  </si>
  <si>
    <t>QIN SHAN 2</t>
  </si>
  <si>
    <t>QINFA 8</t>
  </si>
  <si>
    <t>QINFA10</t>
  </si>
  <si>
    <t>QING AN</t>
  </si>
  <si>
    <t>QING CHUAN 1#</t>
  </si>
  <si>
    <t>QING DU 31</t>
  </si>
  <si>
    <t>QING FENG LING</t>
  </si>
  <si>
    <t>QING HE</t>
  </si>
  <si>
    <t>QING HUA SHAN</t>
  </si>
  <si>
    <t>QING JI</t>
  </si>
  <si>
    <t>QING LI</t>
  </si>
  <si>
    <t>QING MAY</t>
  </si>
  <si>
    <t>QING PING</t>
  </si>
  <si>
    <t>QING PING SHAN</t>
  </si>
  <si>
    <t>QING QUAN SHAN</t>
  </si>
  <si>
    <t>QING RU</t>
  </si>
  <si>
    <t>QING SHUN</t>
  </si>
  <si>
    <t>QING XIANG</t>
  </si>
  <si>
    <t>QINGBAOSHI</t>
  </si>
  <si>
    <t>QINGFENG2</t>
  </si>
  <si>
    <t>QINGSHANCHUANCHANG2</t>
  </si>
  <si>
    <t>QINGSHANCHUANCHANG4</t>
  </si>
  <si>
    <t>QINGSHUN</t>
  </si>
  <si>
    <t>QINGXINGHUA</t>
  </si>
  <si>
    <t>QINHAI</t>
  </si>
  <si>
    <t>QISHAN</t>
  </si>
  <si>
    <t>QITAT JARADA</t>
  </si>
  <si>
    <t>QIU HAI TANG</t>
  </si>
  <si>
    <t>QMS CARDINAL</t>
  </si>
  <si>
    <t>QMS CARMEN</t>
  </si>
  <si>
    <t>QMS DELTA</t>
  </si>
  <si>
    <t>QMS GLORIA</t>
  </si>
  <si>
    <t>QMS MARIMBA</t>
  </si>
  <si>
    <t>QMS PARAISO</t>
  </si>
  <si>
    <t>QMS POSEIDON</t>
  </si>
  <si>
    <t>QRKLOW ROSE</t>
  </si>
  <si>
    <t>HU</t>
  </si>
  <si>
    <t>QU SHAN HAI</t>
  </si>
  <si>
    <t>QUAN LIN LIANG YOU 7</t>
  </si>
  <si>
    <t>QUAN YUAN 5</t>
  </si>
  <si>
    <t>QUANCHENG</t>
  </si>
  <si>
    <t>QUANG MINH</t>
  </si>
  <si>
    <t>QUANG MINH 18</t>
  </si>
  <si>
    <t>QUANG MINH 5</t>
  </si>
  <si>
    <t>QUANG MINH 9</t>
  </si>
  <si>
    <t>QUANG MINH STAR</t>
  </si>
  <si>
    <t>QUANG VINH 68</t>
  </si>
  <si>
    <t>QUANTUM</t>
  </si>
  <si>
    <t>QUARTZ</t>
  </si>
  <si>
    <t>QUBE TRANSPORTER</t>
  </si>
  <si>
    <t>QUEBEC</t>
  </si>
  <si>
    <t>QUEEN ALEXANDRA</t>
  </si>
  <si>
    <t>QUEEN ASIA</t>
  </si>
  <si>
    <t>QUEEN BUSAN</t>
  </si>
  <si>
    <t>QUEEN CATALINA</t>
  </si>
  <si>
    <t>QUEEN CUKI</t>
  </si>
  <si>
    <t>QUEEN EXPRESS</t>
  </si>
  <si>
    <t>QUEEN FLOWER</t>
  </si>
  <si>
    <t>QUEEN HALO</t>
  </si>
  <si>
    <t>QUEEN ISABELLA</t>
  </si>
  <si>
    <t>MR</t>
  </si>
  <si>
    <t>QUEEN JHANSI</t>
  </si>
  <si>
    <t>QUEEN KOBE</t>
  </si>
  <si>
    <t>QUEEN PHENIX</t>
  </si>
  <si>
    <t>QUEEN SAPPHIRE</t>
  </si>
  <si>
    <t>QUEEN YAN</t>
  </si>
  <si>
    <t>QUEEN ZEIN</t>
  </si>
  <si>
    <t>QUEEN ZENOBIA</t>
  </si>
  <si>
    <t>QUEMCHI</t>
  </si>
  <si>
    <t>QUERCIANELLA</t>
  </si>
  <si>
    <t>QUERIN</t>
  </si>
  <si>
    <t>QUEST</t>
  </si>
  <si>
    <t>QUETZAL ARROW</t>
  </si>
  <si>
    <t>QUIET LADY</t>
  </si>
  <si>
    <t>QUINN</t>
  </si>
  <si>
    <t>QUINN J</t>
  </si>
  <si>
    <t>QUINTA</t>
  </si>
  <si>
    <t>QUORN</t>
  </si>
  <si>
    <t>QURTUBA</t>
  </si>
  <si>
    <t>R J COCO MCCALL</t>
  </si>
  <si>
    <t>R QUEEN</t>
  </si>
  <si>
    <t>R ROSE</t>
  </si>
  <si>
    <t>R.C BEHAR</t>
  </si>
  <si>
    <t>R.V DONG FANG HONG 2</t>
  </si>
  <si>
    <t>R/V KOCA PIRI REIS</t>
  </si>
  <si>
    <t>R/V NEIL ARMSTRONG</t>
  </si>
  <si>
    <t>R/V PROTEUS</t>
  </si>
  <si>
    <t>R/V SALLY RIDE</t>
  </si>
  <si>
    <t>RA NAM 2</t>
  </si>
  <si>
    <t>RA NAM 3</t>
  </si>
  <si>
    <t>RAAHI</t>
  </si>
  <si>
    <t>RABA</t>
  </si>
  <si>
    <t>RABIGH SUN</t>
  </si>
  <si>
    <t>RABIGH SUNSHINE</t>
  </si>
  <si>
    <t>RACER</t>
  </si>
  <si>
    <t>RACHEL</t>
  </si>
  <si>
    <t>RACHEL BORDELON</t>
  </si>
  <si>
    <t>RADES</t>
  </si>
  <si>
    <t>RADHWA 23</t>
  </si>
  <si>
    <t>RADIANCE</t>
  </si>
  <si>
    <t>RADIANT SKY</t>
  </si>
  <si>
    <t>RADIK BASHIROV</t>
  </si>
  <si>
    <t>RAFAELO</t>
  </si>
  <si>
    <t>RAGA</t>
  </si>
  <si>
    <t>RAGGIANA</t>
  </si>
  <si>
    <t>RAGUVA</t>
  </si>
  <si>
    <t>RAGY</t>
  </si>
  <si>
    <t>RAHI</t>
  </si>
  <si>
    <t>RAHMA</t>
  </si>
  <si>
    <t>RAIATEA</t>
  </si>
  <si>
    <t>RAIDER DOLPHIN</t>
  </si>
  <si>
    <t>RAIHANA</t>
  </si>
  <si>
    <t>RAINA</t>
  </si>
  <si>
    <t>RAINBOW</t>
  </si>
  <si>
    <t>RAINBOW ACE</t>
  </si>
  <si>
    <t>RAINBOW ANGEL</t>
  </si>
  <si>
    <t>RAINBOW FAIRY</t>
  </si>
  <si>
    <t>RAINBOW HARMONY</t>
  </si>
  <si>
    <t>RAINBOW IVY</t>
  </si>
  <si>
    <t>RAINBOW JOY</t>
  </si>
  <si>
    <t>RAINBOW LUCKY</t>
  </si>
  <si>
    <t>RAINBOW N</t>
  </si>
  <si>
    <t>RAINBOW SYMPHONY</t>
  </si>
  <si>
    <t>RAINBOW-H</t>
  </si>
  <si>
    <t>RAINDROP</t>
  </si>
  <si>
    <t>RAISSA</t>
  </si>
  <si>
    <t>RAKAN-M</t>
  </si>
  <si>
    <t>RAKIS</t>
  </si>
  <si>
    <t>RAKIURA MARU</t>
  </si>
  <si>
    <t>RAM</t>
  </si>
  <si>
    <t>RAM       CHARGER</t>
  </si>
  <si>
    <t>RAM COUNTRY</t>
  </si>
  <si>
    <t>RAM PUYANGO</t>
  </si>
  <si>
    <t>RAMA</t>
  </si>
  <si>
    <t>RAMA H</t>
  </si>
  <si>
    <t>RAMAGAS</t>
  </si>
  <si>
    <t>RAMBLER</t>
  </si>
  <si>
    <t>RAMIRA</t>
  </si>
  <si>
    <t>RAMONA</t>
  </si>
  <si>
    <t>RAMZI</t>
  </si>
  <si>
    <t>RAN</t>
  </si>
  <si>
    <t>RAN J</t>
  </si>
  <si>
    <t>RANA</t>
  </si>
  <si>
    <t>RANA EXPRESS</t>
  </si>
  <si>
    <t>RANA FRAKT</t>
  </si>
  <si>
    <t>RANDALL B MCCALL</t>
  </si>
  <si>
    <t>RANDLYN 1</t>
  </si>
  <si>
    <t>RANDOLPH C</t>
  </si>
  <si>
    <t>RANDOLPH YOST</t>
  </si>
  <si>
    <t>RANDZEL</t>
  </si>
  <si>
    <t>RANG_DONG 36</t>
  </si>
  <si>
    <t>RANGIROA</t>
  </si>
  <si>
    <t>RANGK PRIDE</t>
  </si>
  <si>
    <t>RANIA H</t>
  </si>
  <si>
    <t>RAOUF H</t>
  </si>
  <si>
    <t>RAPID RUNNER II</t>
  </si>
  <si>
    <t>RAPIDA</t>
  </si>
  <si>
    <t>RAPIER</t>
  </si>
  <si>
    <t>RAPSODI</t>
  </si>
  <si>
    <t>RAQUEL KNUTSEN</t>
  </si>
  <si>
    <t>RARAMURI</t>
  </si>
  <si>
    <t>RAS GHUMAYS-I</t>
  </si>
  <si>
    <t>RAS MAERSK</t>
  </si>
  <si>
    <t>RAS MOHAMED</t>
  </si>
  <si>
    <t>RAS SEDR</t>
  </si>
  <si>
    <t>RAS TOMB</t>
  </si>
  <si>
    <t>RASHA B</t>
  </si>
  <si>
    <t>RASHA-D</t>
  </si>
  <si>
    <t>RASIM KAPTAN 1</t>
  </si>
  <si>
    <t>RATANA UBON</t>
  </si>
  <si>
    <t>RATHBOYNE</t>
  </si>
  <si>
    <t>RATNA NAMRATA</t>
  </si>
  <si>
    <t>RATNA SHRADHA</t>
  </si>
  <si>
    <t>RATNA SHRUTI</t>
  </si>
  <si>
    <t>RATTANA NAREE</t>
  </si>
  <si>
    <t>RATU TEMBAGA</t>
  </si>
  <si>
    <t>RATU YAMANI</t>
  </si>
  <si>
    <t>RATU ZULAIKHA</t>
  </si>
  <si>
    <t>RAULI N</t>
  </si>
  <si>
    <t>RAVE</t>
  </si>
  <si>
    <t>RAVEN ARROW</t>
  </si>
  <si>
    <t>RAVNA</t>
  </si>
  <si>
    <t>RAVNANGER</t>
  </si>
  <si>
    <t>RAVNI KOTARI</t>
  </si>
  <si>
    <t>RAWABI 1</t>
  </si>
  <si>
    <t>RAWABI 26</t>
  </si>
  <si>
    <t>RAWABI 321</t>
  </si>
  <si>
    <t>RAWABI INTEGRITY</t>
  </si>
  <si>
    <t>RAY G</t>
  </si>
  <si>
    <t>RAY SHINE</t>
  </si>
  <si>
    <t>RAYAN</t>
  </si>
  <si>
    <t>RAYECS ABBAS</t>
  </si>
  <si>
    <t>RAYS</t>
  </si>
  <si>
    <t>RAZ</t>
  </si>
  <si>
    <t>RAZAN 1</t>
  </si>
  <si>
    <t>RBD ANEMA E CORE</t>
  </si>
  <si>
    <t>RBD ITALIA</t>
  </si>
  <si>
    <t>RDEIM</t>
  </si>
  <si>
    <t>REA</t>
  </si>
  <si>
    <t>REAL</t>
  </si>
  <si>
    <t>REALM 1</t>
  </si>
  <si>
    <t>REBECCA HAMMANN</t>
  </si>
  <si>
    <t>REBECCA ROUSING</t>
  </si>
  <si>
    <t>REBECCA SCHULTE</t>
  </si>
  <si>
    <t>REBUN</t>
  </si>
  <si>
    <t>REBUN MARU NO.3</t>
  </si>
  <si>
    <t>RECEP REIS 1</t>
  </si>
  <si>
    <t>RECEP.KURU</t>
  </si>
  <si>
    <t>RECOLETA</t>
  </si>
  <si>
    <t>RECONCILE</t>
  </si>
  <si>
    <t>RED CEDAR</t>
  </si>
  <si>
    <t>RED CHERRY</t>
  </si>
  <si>
    <t>RED DIAMOND</t>
  </si>
  <si>
    <t>RED DRAGON</t>
  </si>
  <si>
    <t>RED DUCHESS</t>
  </si>
  <si>
    <t>RED FIN</t>
  </si>
  <si>
    <t>RED GARDENIA</t>
  </si>
  <si>
    <t>RED GARNET</t>
  </si>
  <si>
    <t>RED IVY</t>
  </si>
  <si>
    <t>RED JACKET</t>
  </si>
  <si>
    <t>RED JASMINE</t>
  </si>
  <si>
    <t>RED MISTRAL</t>
  </si>
  <si>
    <t>RED OAK</t>
  </si>
  <si>
    <t>RED QUEEN</t>
  </si>
  <si>
    <t>RED RESOURCE</t>
  </si>
  <si>
    <t>RED ROVER</t>
  </si>
  <si>
    <t>RED SAGE</t>
  </si>
  <si>
    <t>RED SEA DIAMOND</t>
  </si>
  <si>
    <t>RED SEA PEARL</t>
  </si>
  <si>
    <t>RED SPIRIT</t>
  </si>
  <si>
    <t>RED STAR</t>
  </si>
  <si>
    <t>RED SUN</t>
  </si>
  <si>
    <t>RED ZED I</t>
  </si>
  <si>
    <t>RED ZED II</t>
  </si>
  <si>
    <t>RED_TOWER</t>
  </si>
  <si>
    <t>REDEEMER</t>
  </si>
  <si>
    <t>REDFORTUNE</t>
  </si>
  <si>
    <t>REDHEAD</t>
  </si>
  <si>
    <t>REDWING</t>
  </si>
  <si>
    <t>REDWOOD</t>
  </si>
  <si>
    <t>REEM  1</t>
  </si>
  <si>
    <t>REEM 2</t>
  </si>
  <si>
    <t>REEMA ALMELAHIA</t>
  </si>
  <si>
    <t>REEPERBAHN</t>
  </si>
  <si>
    <t>REESTBORG</t>
  </si>
  <si>
    <t>REFLEX</t>
  </si>
  <si>
    <t>REFRIGERATOR-605</t>
  </si>
  <si>
    <t>REGA</t>
  </si>
  <si>
    <t>REGAL</t>
  </si>
  <si>
    <t>REGALICA</t>
  </si>
  <si>
    <t>REGGAE</t>
  </si>
  <si>
    <t>REGGANE</t>
  </si>
  <si>
    <t>REGGEBORG</t>
  </si>
  <si>
    <t>REGGEDIJK</t>
  </si>
  <si>
    <t>REGINA</t>
  </si>
  <si>
    <t>RE-GINA</t>
  </si>
  <si>
    <t>REGINA CRYSTAL</t>
  </si>
  <si>
    <t>REGINA EMERALD</t>
  </si>
  <si>
    <t>REGINA MED</t>
  </si>
  <si>
    <t>REGINA OLDENDORFF</t>
  </si>
  <si>
    <t>REGINE</t>
  </si>
  <si>
    <t>REGULUS</t>
  </si>
  <si>
    <t>REI HIANG</t>
  </si>
  <si>
    <t>REI JO 1</t>
  </si>
  <si>
    <t>REI MARU</t>
  </si>
  <si>
    <t>REIHOU</t>
  </si>
  <si>
    <t>REIKA HARMONY</t>
  </si>
  <si>
    <t>REIMEI</t>
  </si>
  <si>
    <t>REINA ROSA</t>
  </si>
  <si>
    <t>REINHOLD SCHULTE</t>
  </si>
  <si>
    <t>REIS-G</t>
  </si>
  <si>
    <t>REIYO</t>
  </si>
  <si>
    <t>REKON</t>
  </si>
  <si>
    <t>RELGAS NAYANTARA</t>
  </si>
  <si>
    <t>RELIANCE</t>
  </si>
  <si>
    <t>RELIANCE II</t>
  </si>
  <si>
    <t>RELUME</t>
  </si>
  <si>
    <t>REM ARCTIC</t>
  </si>
  <si>
    <t>REM EIR</t>
  </si>
  <si>
    <t>REM PIONEER</t>
  </si>
  <si>
    <t>REMAH</t>
  </si>
  <si>
    <t>REN KE 1</t>
  </si>
  <si>
    <t>REN KE 2</t>
  </si>
  <si>
    <t>REN LONG</t>
  </si>
  <si>
    <t>RENA</t>
  </si>
  <si>
    <t>RENATE</t>
  </si>
  <si>
    <t>RENE</t>
  </si>
  <si>
    <t>RENE A</t>
  </si>
  <si>
    <t>RENE TORRENO</t>
  </si>
  <si>
    <t>RENI</t>
  </si>
  <si>
    <t>RENNES</t>
  </si>
  <si>
    <t>RENUAR</t>
  </si>
  <si>
    <t>REQUIEM</t>
  </si>
  <si>
    <t>RES COGITANS</t>
  </si>
  <si>
    <t>RESCUER</t>
  </si>
  <si>
    <t>RESKO</t>
  </si>
  <si>
    <t>RESOLUTION</t>
  </si>
  <si>
    <t>RESOLVE</t>
  </si>
  <si>
    <t>RESOUNDER</t>
  </si>
  <si>
    <t>RESOURCE</t>
  </si>
  <si>
    <t>RESPONSE RUNNER</t>
  </si>
  <si>
    <t>RESTORER</t>
  </si>
  <si>
    <t>RETAJ</t>
  </si>
  <si>
    <t>RETRIEVER</t>
  </si>
  <si>
    <t>REUNION</t>
  </si>
  <si>
    <t>REUNION BAY</t>
  </si>
  <si>
    <t>REVEL</t>
  </si>
  <si>
    <t>REVERENCE</t>
  </si>
  <si>
    <t>REX PRIMO</t>
  </si>
  <si>
    <t>REY</t>
  </si>
  <si>
    <t>REYKJAFOSS</t>
  </si>
  <si>
    <t>REYMAR</t>
  </si>
  <si>
    <t>RHEINFELS</t>
  </si>
  <si>
    <t>RHINE</t>
  </si>
  <si>
    <t>RHINO</t>
  </si>
  <si>
    <t>RHL CLARITA</t>
  </si>
  <si>
    <t>RHL CONSTANTIA</t>
  </si>
  <si>
    <t>RHL DRESDEN</t>
  </si>
  <si>
    <t>RHL MONICA</t>
  </si>
  <si>
    <t>RHL NOVARE</t>
  </si>
  <si>
    <t>RHODANUS</t>
  </si>
  <si>
    <t>RHODES SUN</t>
  </si>
  <si>
    <t>RHODOS</t>
  </si>
  <si>
    <t>RHOGAS</t>
  </si>
  <si>
    <t>RHONE</t>
  </si>
  <si>
    <t>RHONESTERN</t>
  </si>
  <si>
    <t>RHOON C</t>
  </si>
  <si>
    <t>RHOURD EL ADRA</t>
  </si>
  <si>
    <t>RHOURD EL FARES</t>
  </si>
  <si>
    <t>RHOURD EL HAMRA</t>
  </si>
  <si>
    <t>RHOURD ENOUSS</t>
  </si>
  <si>
    <t>RI XIN</t>
  </si>
  <si>
    <t>RIA</t>
  </si>
  <si>
    <t>RIAD AHMEDOV</t>
  </si>
  <si>
    <t>RIASUMARU</t>
  </si>
  <si>
    <t>RIBBON</t>
  </si>
  <si>
    <t>RIBE MAERSK</t>
  </si>
  <si>
    <t>RIBO</t>
  </si>
  <si>
    <t>RICH BETTER</t>
  </si>
  <si>
    <t>RICH GLORY</t>
  </si>
  <si>
    <t>RICH HONOR</t>
  </si>
  <si>
    <t>RICH LAND 58</t>
  </si>
  <si>
    <t>RICH MIGHTY</t>
  </si>
  <si>
    <t>RICH OCEAN</t>
  </si>
  <si>
    <t>RICH OCEAN 17</t>
  </si>
  <si>
    <t>RICH OCEAN 7</t>
  </si>
  <si>
    <t>RICH OCEAN 9</t>
  </si>
  <si>
    <t>RICH QUEEN</t>
  </si>
  <si>
    <t>RICH SAILING</t>
  </si>
  <si>
    <t>RICH SHINING</t>
  </si>
  <si>
    <t>RICH SPRING</t>
  </si>
  <si>
    <t>RICH VIGOR</t>
  </si>
  <si>
    <t>RICHELIEU</t>
  </si>
  <si>
    <t>RICHMOND</t>
  </si>
  <si>
    <t>RICHMOUNTAIN</t>
  </si>
  <si>
    <t>RICKMERS ANTWERP</t>
  </si>
  <si>
    <t>RICKMERS DALIAN</t>
  </si>
  <si>
    <t>RICKMERS HAMBURG</t>
  </si>
  <si>
    <t>RICKMERS JAKARTA</t>
  </si>
  <si>
    <t>RICKMERS NEW ORLEANS</t>
  </si>
  <si>
    <t>RICKMERS SEOUL</t>
  </si>
  <si>
    <t>RICKMERS SHANGHAI</t>
  </si>
  <si>
    <t>RICKMERS SINGAPORE</t>
  </si>
  <si>
    <t>RICKMERS TOKYO</t>
  </si>
  <si>
    <t>RICKY P. CAVALIER</t>
  </si>
  <si>
    <t>RICSEA</t>
  </si>
  <si>
    <t>RICSKY</t>
  </si>
  <si>
    <t>RICSTAR</t>
  </si>
  <si>
    <t>RIDER</t>
  </si>
  <si>
    <t>RIDGEBURY ALEXANDR Z</t>
  </si>
  <si>
    <t>RIDGEBURY CINDY A</t>
  </si>
  <si>
    <t>RIDGEBURY JOHN B</t>
  </si>
  <si>
    <t>RIDGEBURY JULIA M</t>
  </si>
  <si>
    <t>RIDGEBURY KATHRINE Z</t>
  </si>
  <si>
    <t>RIDGEBURY LESSLEY B</t>
  </si>
  <si>
    <t>RIDGEBURY ROSEMARY E</t>
  </si>
  <si>
    <t>RIEI MARU</t>
  </si>
  <si>
    <t>RIFKI NAIBOGLU II</t>
  </si>
  <si>
    <t>RIG</t>
  </si>
  <si>
    <t>RIG 41</t>
  </si>
  <si>
    <t>RIG 45</t>
  </si>
  <si>
    <t>RIG 52</t>
  </si>
  <si>
    <t>RIG 61</t>
  </si>
  <si>
    <t>RIG ABAN III</t>
  </si>
  <si>
    <t>RIG ABAN VII</t>
  </si>
  <si>
    <t>RIG AL BZOOM</t>
  </si>
  <si>
    <t>RIG BRAKAH</t>
  </si>
  <si>
    <t>RIG COMET</t>
  </si>
  <si>
    <t>RIG DELMA</t>
  </si>
  <si>
    <t>RIG DIYINA</t>
  </si>
  <si>
    <t>RIG JUNANA</t>
  </si>
  <si>
    <t>RIG ORIENTAL 1</t>
  </si>
  <si>
    <t>RIG PATHFINDER</t>
  </si>
  <si>
    <t>RIG RUNNER</t>
  </si>
  <si>
    <t>RIG VIRTUE-1</t>
  </si>
  <si>
    <t>RIG YEMILAH</t>
  </si>
  <si>
    <t>RIG.KEDARNATH</t>
  </si>
  <si>
    <t>RIGA</t>
  </si>
  <si>
    <t>RIGEL A</t>
  </si>
  <si>
    <t>RIGEL T</t>
  </si>
  <si>
    <t>RIGHT</t>
  </si>
  <si>
    <t>RIGI VENTURE</t>
  </si>
  <si>
    <t>RIGNATOR</t>
  </si>
  <si>
    <t>RIHONG</t>
  </si>
  <si>
    <t>RIJN TRADER</t>
  </si>
  <si>
    <t>RIKE</t>
  </si>
  <si>
    <t>RIKISHIMARU NO.8</t>
  </si>
  <si>
    <t>RIKKE THERESA</t>
  </si>
  <si>
    <t>RIMAR</t>
  </si>
  <si>
    <t>RIMEO</t>
  </si>
  <si>
    <t>RIMINI</t>
  </si>
  <si>
    <t>RIMMA</t>
  </si>
  <si>
    <t>RIN YO</t>
  </si>
  <si>
    <t>RINA</t>
  </si>
  <si>
    <t>RINA AMORETTI</t>
  </si>
  <si>
    <t>RINDO MARU</t>
  </si>
  <si>
    <t>RINELLA M</t>
  </si>
  <si>
    <t>RINI</t>
  </si>
  <si>
    <t>RINIA</t>
  </si>
  <si>
    <t>RIO 2016</t>
  </si>
  <si>
    <t>RIO ARAUCA</t>
  </si>
  <si>
    <t>RIO BALSAS</t>
  </si>
  <si>
    <t>RIO CARONI</t>
  </si>
  <si>
    <t>RIO CHOAPA</t>
  </si>
  <si>
    <t>RIO CISNES</t>
  </si>
  <si>
    <t>RIO DAUPHIN</t>
  </si>
  <si>
    <t>RIO DAYTONA</t>
  </si>
  <si>
    <t>RIO EKUKU</t>
  </si>
  <si>
    <t>RIO GRITA</t>
  </si>
  <si>
    <t>RIO KIE</t>
  </si>
  <si>
    <t>RIO MINHO</t>
  </si>
  <si>
    <t>RIO PARA</t>
  </si>
  <si>
    <t>RIO TAMARA</t>
  </si>
  <si>
    <t>RIO UTAMBONI</t>
  </si>
  <si>
    <t>RIONA</t>
  </si>
  <si>
    <t>RIPNES</t>
  </si>
  <si>
    <t>RIROIL 1</t>
  </si>
  <si>
    <t>RIROIL 4</t>
  </si>
  <si>
    <t>RIROIL 5</t>
  </si>
  <si>
    <t>RIRUCCIA</t>
  </si>
  <si>
    <t>RISA</t>
  </si>
  <si>
    <t>RISANGER</t>
  </si>
  <si>
    <t>RISE</t>
  </si>
  <si>
    <t>RISE SUN</t>
  </si>
  <si>
    <t>RISING</t>
  </si>
  <si>
    <t>RISING EAGLE</t>
  </si>
  <si>
    <t>RISING FALCON</t>
  </si>
  <si>
    <t>RISING HARRIER</t>
  </si>
  <si>
    <t>RISING HAWK</t>
  </si>
  <si>
    <t>RISING PHOENIX</t>
  </si>
  <si>
    <t>RISING SUN</t>
  </si>
  <si>
    <t>RISING WIND</t>
  </si>
  <si>
    <t>RISSHO MARU</t>
  </si>
  <si>
    <t>RISTNA</t>
  </si>
  <si>
    <t>RITA</t>
  </si>
  <si>
    <t>RITA BR</t>
  </si>
  <si>
    <t>RITA M</t>
  </si>
  <si>
    <t>RITA MAERSK</t>
  </si>
  <si>
    <t>RITAJ_A</t>
  </si>
  <si>
    <t>RITCHI MARU</t>
  </si>
  <si>
    <t>RITOQUE</t>
  </si>
  <si>
    <t>RITSKE</t>
  </si>
  <si>
    <t>RIVA</t>
  </si>
  <si>
    <t>RIVA WIND</t>
  </si>
  <si>
    <t>RIVAL</t>
  </si>
  <si>
    <t>RIVER ELBE</t>
  </si>
  <si>
    <t>RIVER ERUGLI</t>
  </si>
  <si>
    <t>RIVER GLOBE</t>
  </si>
  <si>
    <t>RIVER GRACE</t>
  </si>
  <si>
    <t>RIVER KING</t>
  </si>
  <si>
    <t>RIVER OAK</t>
  </si>
  <si>
    <t>RIVER PRIDE</t>
  </si>
  <si>
    <t>RIVER PRIDE 1</t>
  </si>
  <si>
    <t>RIVER PRIDE I</t>
  </si>
  <si>
    <t>RIVER SHINER</t>
  </si>
  <si>
    <t>RIVER TRADER</t>
  </si>
  <si>
    <t>RIVERSIDE</t>
  </si>
  <si>
    <t>RIVERTEC</t>
  </si>
  <si>
    <t>RIVERWIJS FIONA</t>
  </si>
  <si>
    <t>RIX ALLIANCE</t>
  </si>
  <si>
    <t>RIX CRYSTAL</t>
  </si>
  <si>
    <t>RIX EMERALD</t>
  </si>
  <si>
    <t>RIX FLEVO</t>
  </si>
  <si>
    <t>RIX MERLIN</t>
  </si>
  <si>
    <t>RIX PACIFIC</t>
  </si>
  <si>
    <t>RIX RIVER</t>
  </si>
  <si>
    <t>RIX STAR</t>
  </si>
  <si>
    <t>RIZA SONAY</t>
  </si>
  <si>
    <t>RIZE</t>
  </si>
  <si>
    <t>RM 3</t>
  </si>
  <si>
    <t>RM APOLO</t>
  </si>
  <si>
    <t>RM DYNASTY</t>
  </si>
  <si>
    <t>RM POWER</t>
  </si>
  <si>
    <t>RMC ALTAIR</t>
  </si>
  <si>
    <t>RMEIL</t>
  </si>
  <si>
    <t>RMS BAERL</t>
  </si>
  <si>
    <t>RMS BREMEN</t>
  </si>
  <si>
    <t>RMS CUXHAVEN</t>
  </si>
  <si>
    <t>RMS DUISBURG</t>
  </si>
  <si>
    <t>RMS GOOLE</t>
  </si>
  <si>
    <t>RMS LAAR</t>
  </si>
  <si>
    <t>RMS LAGONA</t>
  </si>
  <si>
    <t>RMS NEUDORF</t>
  </si>
  <si>
    <t>RMS PEMBA</t>
  </si>
  <si>
    <t>RMS RAHM</t>
  </si>
  <si>
    <t>RMS RATINGEN</t>
  </si>
  <si>
    <t>RMS RHENUS</t>
  </si>
  <si>
    <t>RMS ROTTERDAM</t>
  </si>
  <si>
    <t>RMS RUHRORT</t>
  </si>
  <si>
    <t>RMS SAIMAA</t>
  </si>
  <si>
    <t>RMS TWISTEDEN</t>
  </si>
  <si>
    <t>RMS WANHEIM</t>
  </si>
  <si>
    <t>RMS WEDAU</t>
  </si>
  <si>
    <t>RN ARKHANGELSK</t>
  </si>
  <si>
    <t>RN DEFAULT</t>
  </si>
  <si>
    <t>RN MURMANSK</t>
  </si>
  <si>
    <t>RN OLYMP</t>
  </si>
  <si>
    <t>RN POLARIS</t>
  </si>
  <si>
    <t>RN PRIVODINO</t>
  </si>
  <si>
    <t>RN SAMARA</t>
  </si>
  <si>
    <t>RN SARATOV</t>
  </si>
  <si>
    <t>RN SYZRAN</t>
  </si>
  <si>
    <t>RN TUAPSE</t>
  </si>
  <si>
    <t>RN_TAURUS</t>
  </si>
  <si>
    <t>RO ARCTIC</t>
  </si>
  <si>
    <t>ROADRUNNER</t>
  </si>
  <si>
    <t>ROADRUNNER BULKER</t>
  </si>
  <si>
    <t>ROBERT MAERSK</t>
  </si>
  <si>
    <t>ROBERT RICKMERS</t>
  </si>
  <si>
    <t>ROBERTO RIZZO</t>
  </si>
  <si>
    <t>ROBIJN</t>
  </si>
  <si>
    <t>ROBIN</t>
  </si>
  <si>
    <t>ROBIN WIND</t>
  </si>
  <si>
    <t>ROBLE N</t>
  </si>
  <si>
    <t>ROBUR</t>
  </si>
  <si>
    <t>ROBUSTO</t>
  </si>
  <si>
    <t>ROCA PARTIDA</t>
  </si>
  <si>
    <t>ROCHEFORT</t>
  </si>
  <si>
    <t>ROCKANJE</t>
  </si>
  <si>
    <t>ROCKFISH</t>
  </si>
  <si>
    <t>RODAU</t>
  </si>
  <si>
    <t>RODINA</t>
  </si>
  <si>
    <t>RODION_OSLYABYA</t>
  </si>
  <si>
    <t>RODON</t>
  </si>
  <si>
    <t>RODONIT</t>
  </si>
  <si>
    <t>ROELOF</t>
  </si>
  <si>
    <t>ROERBORG</t>
  </si>
  <si>
    <t>ROGER</t>
  </si>
  <si>
    <t>ROJAREK NAREE</t>
  </si>
  <si>
    <t>ROKSOLANA 2</t>
  </si>
  <si>
    <t>ROKUEI MARU</t>
  </si>
  <si>
    <t>ROKURYU MARU</t>
  </si>
  <si>
    <t>ROLAND ESSBERGER</t>
  </si>
  <si>
    <t>ROLF WILLIAMS</t>
  </si>
  <si>
    <t>ROLLDOCK SEA</t>
  </si>
  <si>
    <t>ROLLDOCK STAR</t>
  </si>
  <si>
    <t>ROLLDOCK STORM</t>
  </si>
  <si>
    <t>ROLLDOCK SUN</t>
  </si>
  <si>
    <t>ROMA</t>
  </si>
  <si>
    <t>ROMA SNUG</t>
  </si>
  <si>
    <t>ROMANDIE</t>
  </si>
  <si>
    <t>ROMANKA</t>
  </si>
  <si>
    <t>ROMANOS</t>
  </si>
  <si>
    <t>ROME</t>
  </si>
  <si>
    <t>ROME TRADER</t>
  </si>
  <si>
    <t>ROMI</t>
  </si>
  <si>
    <t>ROMOE MAERSK</t>
  </si>
  <si>
    <t>ROMULO ALMEIDA</t>
  </si>
  <si>
    <t>ROMUVA</t>
  </si>
  <si>
    <t>ROMY TRADER</t>
  </si>
  <si>
    <t>RON TAPPMEYER</t>
  </si>
  <si>
    <t>RONAK</t>
  </si>
  <si>
    <t>RONALD N</t>
  </si>
  <si>
    <t>RONCO</t>
  </si>
  <si>
    <t>RONDEAU</t>
  </si>
  <si>
    <t>RONDO</t>
  </si>
  <si>
    <t>RONG AN CHENG</t>
  </si>
  <si>
    <t>RONG HAI</t>
  </si>
  <si>
    <t>RONG HAI          #,</t>
  </si>
  <si>
    <t>RONG YI</t>
  </si>
  <si>
    <t>RONG YU SHAN</t>
  </si>
  <si>
    <t>RONG YUAN</t>
  </si>
  <si>
    <t>RONG ZHOU</t>
  </si>
  <si>
    <t>RONIKA</t>
  </si>
  <si>
    <t>RONJA</t>
  </si>
  <si>
    <t>RONJA COMMANDER</t>
  </si>
  <si>
    <t>ROOK</t>
  </si>
  <si>
    <t>RORICHMOOR</t>
  </si>
  <si>
    <t>RORO MERSIN</t>
  </si>
  <si>
    <t>RO-ROZAFER</t>
  </si>
  <si>
    <t>ROSA</t>
  </si>
  <si>
    <t>ROSA MAERSK</t>
  </si>
  <si>
    <t>ROSA TOMASOS</t>
  </si>
  <si>
    <t>ROSAIRE A. DESGAGNES</t>
  </si>
  <si>
    <t>ROSALIA D AMATO</t>
  </si>
  <si>
    <t>ROSCO MAPLE</t>
  </si>
  <si>
    <t>ROSE ATLANTIC</t>
  </si>
  <si>
    <t>ROSE BALSAM</t>
  </si>
  <si>
    <t>ROSE DIAMOND</t>
  </si>
  <si>
    <t>ROSE GAS</t>
  </si>
  <si>
    <t>ROSE MARY</t>
  </si>
  <si>
    <t>ROSE OF SHARON</t>
  </si>
  <si>
    <t>ROSEANNE</t>
  </si>
  <si>
    <t>ROSEBURG</t>
  </si>
  <si>
    <t>ROSEMARY</t>
  </si>
  <si>
    <t>ROSEWOOD</t>
  </si>
  <si>
    <t>ROSHAK</t>
  </si>
  <si>
    <t>ROSINA TOPIC</t>
  </si>
  <si>
    <t>ROSITA</t>
  </si>
  <si>
    <t>ROSSE</t>
  </si>
  <si>
    <t>ROSSINI</t>
  </si>
  <si>
    <t>ROSSITA</t>
  </si>
  <si>
    <t>ROSSIYANIN</t>
  </si>
  <si>
    <t>ROSTOV VELIKIY</t>
  </si>
  <si>
    <t>ROTTERDAM</t>
  </si>
  <si>
    <t>ROUBINI K</t>
  </si>
  <si>
    <t>ROUEN</t>
  </si>
  <si>
    <t>ROVA</t>
  </si>
  <si>
    <t>ROVA STONES</t>
  </si>
  <si>
    <t>ROVER</t>
  </si>
  <si>
    <t>ROWAN GORILLA VI</t>
  </si>
  <si>
    <t>ROWAN RELENTLESS</t>
  </si>
  <si>
    <t>ROWAN RELIANCE.ST</t>
  </si>
  <si>
    <t>ROY</t>
  </si>
  <si>
    <t>ROY M. WHEAT</t>
  </si>
  <si>
    <t>ROY MAERSK</t>
  </si>
  <si>
    <t>ROYAL 06</t>
  </si>
  <si>
    <t>ROYAL 09</t>
  </si>
  <si>
    <t>ROYAL 16</t>
  </si>
  <si>
    <t>ROYAL 18</t>
  </si>
  <si>
    <t>ROYAL 45</t>
  </si>
  <si>
    <t>ROYAL 88</t>
  </si>
  <si>
    <t>ROYAL 89 (^!^)</t>
  </si>
  <si>
    <t>ROYAL ACCORD</t>
  </si>
  <si>
    <t>ROYAL AQUA</t>
  </si>
  <si>
    <t>ROYAL ARSENAL</t>
  </si>
  <si>
    <t>ROYAL BREEZE</t>
  </si>
  <si>
    <t>ROYAL CHORALE</t>
  </si>
  <si>
    <t>ROYAL CRYSTAL 7</t>
  </si>
  <si>
    <t>ROYAL DIAMOND 7</t>
  </si>
  <si>
    <t>ROYAL EMERALD</t>
  </si>
  <si>
    <t>ROYAL EPIC</t>
  </si>
  <si>
    <t>ROYAL FAIRNESS</t>
  </si>
  <si>
    <t>ROYAL FLEET</t>
  </si>
  <si>
    <t>ROYAL FLOS</t>
  </si>
  <si>
    <t>ROYAL FLUSH</t>
  </si>
  <si>
    <t>ROYAL HARMONY</t>
  </si>
  <si>
    <t>ROYAL HOPE</t>
  </si>
  <si>
    <t>ROYAL INNOVATION</t>
  </si>
  <si>
    <t>ROYAL JADE</t>
  </si>
  <si>
    <t>ROYAL JASPER</t>
  </si>
  <si>
    <t>ROYAL JUSTICE</t>
  </si>
  <si>
    <t>ROYAL KNIGHT</t>
  </si>
  <si>
    <t>ROYAL MIRACLE</t>
  </si>
  <si>
    <t>ROYAL NATURA</t>
  </si>
  <si>
    <t>ROYAL OAK</t>
  </si>
  <si>
    <t>ROYAL OCEAN 8</t>
  </si>
  <si>
    <t>ROYAL PERIDOT</t>
  </si>
  <si>
    <t>ROYAL PESCADORES</t>
  </si>
  <si>
    <t>ROYAL SHIP</t>
  </si>
  <si>
    <t>ROYAL STANCE</t>
  </si>
  <si>
    <t>ROYALTY</t>
  </si>
  <si>
    <t>ROZTOCZE</t>
  </si>
  <si>
    <t>RPA02</t>
  </si>
  <si>
    <t>RPA11</t>
  </si>
  <si>
    <t>RPA12</t>
  </si>
  <si>
    <t>RS IRON RANGE</t>
  </si>
  <si>
    <t>RSS BRAVE</t>
  </si>
  <si>
    <t>RSS PIONEER</t>
  </si>
  <si>
    <t>RSS VIGOUR</t>
  </si>
  <si>
    <t>RT KRIS</t>
  </si>
  <si>
    <t>RT STAR</t>
  </si>
  <si>
    <t>RTM CABOT</t>
  </si>
  <si>
    <t>RTM CARTIER</t>
  </si>
  <si>
    <t>RTM COLUMBUS</t>
  </si>
  <si>
    <t>RTM COOK</t>
  </si>
  <si>
    <t>RTM DAMPIER</t>
  </si>
  <si>
    <t>RTM DIAS</t>
  </si>
  <si>
    <t>RTM DRAKE</t>
  </si>
  <si>
    <t>RTM FLINDERS</t>
  </si>
  <si>
    <t>RTM GLADSTONE</t>
  </si>
  <si>
    <t>RTM PIIRAMU</t>
  </si>
  <si>
    <t>RTM TASMAN</t>
  </si>
  <si>
    <t>RTM TWARRA</t>
  </si>
  <si>
    <t>RTM WAKMATHA</t>
  </si>
  <si>
    <t>RTM ZHENG HE</t>
  </si>
  <si>
    <t>RU YI SONG</t>
  </si>
  <si>
    <t>RUBELLA</t>
  </si>
  <si>
    <t>RUBENA N</t>
  </si>
  <si>
    <t>RUBIA</t>
  </si>
  <si>
    <t>RUBIN</t>
  </si>
  <si>
    <t>RUBIN OAK</t>
  </si>
  <si>
    <t>RUBIN PHOENIX</t>
  </si>
  <si>
    <t>RUBIN S</t>
  </si>
  <si>
    <t>RUBISHIPS IV</t>
  </si>
  <si>
    <t>RUBISHIPS VI .</t>
  </si>
  <si>
    <t>RUBUS</t>
  </si>
  <si>
    <t>RUBY</t>
  </si>
  <si>
    <t>RUBY 3</t>
  </si>
  <si>
    <t>RUBY EXPRESS</t>
  </si>
  <si>
    <t>RUBY EXPRESS I</t>
  </si>
  <si>
    <t>RUBY INDAH</t>
  </si>
  <si>
    <t>RUBYN</t>
  </si>
  <si>
    <t>RUBYRED</t>
  </si>
  <si>
    <t>RUBY-T</t>
  </si>
  <si>
    <t>RUDEEF GNA</t>
  </si>
  <si>
    <t>RUDOLF SCHULTE</t>
  </si>
  <si>
    <t>RUGIA</t>
  </si>
  <si>
    <t>RUI BO</t>
  </si>
  <si>
    <t>RUI DA STAR</t>
  </si>
  <si>
    <t>RUI DONG</t>
  </si>
  <si>
    <t>RUI FENG 1</t>
  </si>
  <si>
    <t>RUI FU</t>
  </si>
  <si>
    <t>RUI FU FA</t>
  </si>
  <si>
    <t>RUI FU LUCKY</t>
  </si>
  <si>
    <t>RUI FU OCEAN</t>
  </si>
  <si>
    <t>RUI FU STAR</t>
  </si>
  <si>
    <t>RUI FU UNION</t>
  </si>
  <si>
    <t>RUI HANG</t>
  </si>
  <si>
    <t>RUI HE</t>
  </si>
  <si>
    <t>RUI HENG STAR</t>
  </si>
  <si>
    <t>RUI LEE</t>
  </si>
  <si>
    <t>RUI NING 1</t>
  </si>
  <si>
    <t>RUI NING 10</t>
  </si>
  <si>
    <t>RUI NING 2</t>
  </si>
  <si>
    <t>RUI NING 20</t>
  </si>
  <si>
    <t>RUI NING 21</t>
  </si>
  <si>
    <t>RUI NING 22</t>
  </si>
  <si>
    <t>RUI NING 3</t>
  </si>
  <si>
    <t>RUI NING 5</t>
  </si>
  <si>
    <t>RUI NING 6</t>
  </si>
  <si>
    <t>RUI NING 7</t>
  </si>
  <si>
    <t>RUI NING 8</t>
  </si>
  <si>
    <t>RUI NING 9</t>
  </si>
  <si>
    <t>RUI YANG</t>
  </si>
  <si>
    <t>RUICHANGHAI</t>
  </si>
  <si>
    <t>RUIJIN</t>
  </si>
  <si>
    <t>RULA</t>
  </si>
  <si>
    <t>RUMAILAH</t>
  </si>
  <si>
    <t>RUMBA</t>
  </si>
  <si>
    <t>RUN DA 56</t>
  </si>
  <si>
    <t>RUN DONG 1</t>
  </si>
  <si>
    <t>RUN DONG 2</t>
  </si>
  <si>
    <t>RUN FAR</t>
  </si>
  <si>
    <t>RUN FU 1</t>
  </si>
  <si>
    <t>RUN FU 2</t>
  </si>
  <si>
    <t>RUN FU 3</t>
  </si>
  <si>
    <t>RUN HAI</t>
  </si>
  <si>
    <t>RUN JIU 2</t>
  </si>
  <si>
    <t>RUN JIU 8</t>
  </si>
  <si>
    <t>RUN LONG</t>
  </si>
  <si>
    <t>RUN SHENG</t>
  </si>
  <si>
    <t>RUN XIANG</t>
  </si>
  <si>
    <t>RUNG RA 1</t>
  </si>
  <si>
    <t>RUNGRA2</t>
  </si>
  <si>
    <t>RUNGRADO</t>
  </si>
  <si>
    <t>RUNXIANG</t>
  </si>
  <si>
    <t>RUSEN METE</t>
  </si>
  <si>
    <t>RUSICH 3</t>
  </si>
  <si>
    <t>RUSICH-1</t>
  </si>
  <si>
    <t>RUSICH-10</t>
  </si>
  <si>
    <t>RUSICH-11</t>
  </si>
  <si>
    <t>RUSICH-2</t>
  </si>
  <si>
    <t>RUSICH-4</t>
  </si>
  <si>
    <t>RUSICH-5</t>
  </si>
  <si>
    <t>RUSICH-6</t>
  </si>
  <si>
    <t>RUSICH-7</t>
  </si>
  <si>
    <t>RUSICH-8</t>
  </si>
  <si>
    <t>RUSSA</t>
  </si>
  <si>
    <t>RUSTAQ SILVER</t>
  </si>
  <si>
    <t>RUTA</t>
  </si>
  <si>
    <t>RUTH</t>
  </si>
  <si>
    <t>RUTLAND</t>
  </si>
  <si>
    <t>RUYI</t>
  </si>
  <si>
    <t>RUZGAR BEY</t>
  </si>
  <si>
    <t>RV CHAPMAN</t>
  </si>
  <si>
    <t>RV GEOMARIN III</t>
  </si>
  <si>
    <t>RV SEAWOLF</t>
  </si>
  <si>
    <t>RW HERCULES</t>
  </si>
  <si>
    <t>RYBACHIY</t>
  </si>
  <si>
    <t>RYBINSK</t>
  </si>
  <si>
    <t>RYESONGGANG-1</t>
  </si>
  <si>
    <t>RYO EI MARU</t>
  </si>
  <si>
    <t>RYO MYONG</t>
  </si>
  <si>
    <t>RYOAN MARU</t>
  </si>
  <si>
    <t>RYOAN MARU NO.27</t>
  </si>
  <si>
    <t>RYOEI MARU</t>
  </si>
  <si>
    <t>RYOEI MARU NO.11</t>
  </si>
  <si>
    <t>RYOFU</t>
  </si>
  <si>
    <t>RYOGA</t>
  </si>
  <si>
    <t>RYOHO MARU NO.2</t>
  </si>
  <si>
    <t>RYOJITSUMARU</t>
  </si>
  <si>
    <t>RYOKA MARU NO.10</t>
  </si>
  <si>
    <t>RYOKA MARU NO.11</t>
  </si>
  <si>
    <t>RYOKA MARU NO.8</t>
  </si>
  <si>
    <t>RYOKA MARU NO5</t>
  </si>
  <si>
    <t>RYOKENMARU</t>
  </si>
  <si>
    <t>RYOKYO MARU NO.2</t>
  </si>
  <si>
    <t>RYONG BONG 1</t>
  </si>
  <si>
    <t>RYONG GANG2</t>
  </si>
  <si>
    <t>RYOSEI MARU</t>
  </si>
  <si>
    <t>RYOSEIMARU</t>
  </si>
  <si>
    <t>RYOUBIMARU</t>
  </si>
  <si>
    <t>RYOUMEIMARU</t>
  </si>
  <si>
    <t>RYOUSEIMARU</t>
  </si>
  <si>
    <t>RYOYO   MARU NO.6</t>
  </si>
  <si>
    <t>RYOYOMARU NO 3</t>
  </si>
  <si>
    <t>RYOYOMARU.NO5</t>
  </si>
  <si>
    <t>RYOZAN MARU</t>
  </si>
  <si>
    <t>RYSTRAUM</t>
  </si>
  <si>
    <t>RYSUM</t>
  </si>
  <si>
    <t>RYUEI</t>
  </si>
  <si>
    <t>RYUEI MARU</t>
  </si>
  <si>
    <t>RYUEI MARU N0.8</t>
  </si>
  <si>
    <t>RYUEI MARU NO.2</t>
  </si>
  <si>
    <t>RYUGYONG</t>
  </si>
  <si>
    <t>RYUJIN</t>
  </si>
  <si>
    <t>RYUKYU EXPRESS 2</t>
  </si>
  <si>
    <t>RYUKYU EXPRESS 3</t>
  </si>
  <si>
    <t>RYUNAN II</t>
  </si>
  <si>
    <t>RYUNAN3</t>
  </si>
  <si>
    <t>RYUOH</t>
  </si>
  <si>
    <t>RYUOH MARU NO.2</t>
  </si>
  <si>
    <t>RYUSEI</t>
  </si>
  <si>
    <t>RYUSHOMARU NO.5</t>
  </si>
  <si>
    <t>RYUSHOU</t>
  </si>
  <si>
    <t>RYUUSEIMARU NO.5</t>
  </si>
  <si>
    <t>RZK CONSTANTA</t>
  </si>
  <si>
    <t>RZS FORTUNE</t>
  </si>
  <si>
    <t>RZS HARMONY</t>
  </si>
  <si>
    <t>RZS JOY</t>
  </si>
  <si>
    <t>S E R E N A  III</t>
  </si>
  <si>
    <t>S J DUA</t>
  </si>
  <si>
    <t>S M 5</t>
  </si>
  <si>
    <t>S MERMAID</t>
  </si>
  <si>
    <t>S RUS</t>
  </si>
  <si>
    <t>S SUCCESS</t>
  </si>
  <si>
    <t>S THAI</t>
  </si>
  <si>
    <t>S. RAFAEL</t>
  </si>
  <si>
    <t>S.ATLANTIC</t>
  </si>
  <si>
    <t>S.H.B.AHSAN</t>
  </si>
  <si>
    <t>S.KUZNETSOV</t>
  </si>
  <si>
    <t>S.LEADER</t>
  </si>
  <si>
    <t>S.MARCO I</t>
  </si>
  <si>
    <t>S.PEGASUS</t>
  </si>
  <si>
    <t>S/Y MERLIN</t>
  </si>
  <si>
    <t>S1225</t>
  </si>
  <si>
    <t>S8005</t>
  </si>
  <si>
    <t>SA ALTIUS</t>
  </si>
  <si>
    <t>SA FORTIUS</t>
  </si>
  <si>
    <t>SA:ARAON</t>
  </si>
  <si>
    <t>SAAB TEST</t>
  </si>
  <si>
    <t>SAADET C</t>
  </si>
  <si>
    <t>SAAM_TLALOC</t>
  </si>
  <si>
    <t>SAAMIS ADVENTURER</t>
  </si>
  <si>
    <t>SAARGAS</t>
  </si>
  <si>
    <t>SAAVEDRA TIDE</t>
  </si>
  <si>
    <t>SABAHAT SONAY</t>
  </si>
  <si>
    <t>SABALO</t>
  </si>
  <si>
    <t>SABARIMALA GAS</t>
  </si>
  <si>
    <t>SABETTA</t>
  </si>
  <si>
    <t>SABIN</t>
  </si>
  <si>
    <t>SABINA</t>
  </si>
  <si>
    <t>SABINA A</t>
  </si>
  <si>
    <t>SABINE</t>
  </si>
  <si>
    <t>SABINO</t>
  </si>
  <si>
    <t>SABREWING</t>
  </si>
  <si>
    <t>SABRINA</t>
  </si>
  <si>
    <t>SABRINA VENTURE</t>
  </si>
  <si>
    <t>SACOR II</t>
  </si>
  <si>
    <t>SACRO CUOR 1</t>
  </si>
  <si>
    <t>SADA MARU NO.37</t>
  </si>
  <si>
    <t>SADAF POSHTIBAN</t>
  </si>
  <si>
    <t>SADAN K</t>
  </si>
  <si>
    <t>SADIYE ANA</t>
  </si>
  <si>
    <t>SADLERS WELLS</t>
  </si>
  <si>
    <t>SAE YU DAL</t>
  </si>
  <si>
    <t>SAEHAN AURORA</t>
  </si>
  <si>
    <t>SAEHAN CAPELLA</t>
  </si>
  <si>
    <t>SAEHAN CHEMSTAR</t>
  </si>
  <si>
    <t>SAEHAN DREAMSTAR</t>
  </si>
  <si>
    <t>SAEHAN ESTRELLA</t>
  </si>
  <si>
    <t>SAEHAN FREESIA</t>
  </si>
  <si>
    <t>SAEHAN GALAXY</t>
  </si>
  <si>
    <t>SAEHAN GLORIA</t>
  </si>
  <si>
    <t>SAEHAN HARMONIA</t>
  </si>
  <si>
    <t>SAEHAN MIRINAE</t>
  </si>
  <si>
    <t>SAEHAN STELLAR</t>
  </si>
  <si>
    <t>SAEHAN SULPHUR</t>
  </si>
  <si>
    <t>SAFE</t>
  </si>
  <si>
    <t>SAFE BOREAS</t>
  </si>
  <si>
    <t>SAFE GAS</t>
  </si>
  <si>
    <t>SAFE NOTOS</t>
  </si>
  <si>
    <t>SAFE SINO</t>
  </si>
  <si>
    <t>SAFE VOYAGER</t>
  </si>
  <si>
    <t>SAFFET BEY</t>
  </si>
  <si>
    <t>SAFFET ULUSOY</t>
  </si>
  <si>
    <t>SAFFIER</t>
  </si>
  <si>
    <t>SAFFO</t>
  </si>
  <si>
    <t>SAFI</t>
  </si>
  <si>
    <t>SAFIR</t>
  </si>
  <si>
    <t>SAFMARINE CHACHAI</t>
  </si>
  <si>
    <t>SAFMARINE CHAMBAL</t>
  </si>
  <si>
    <t>SAFMARINE SAHARA</t>
  </si>
  <si>
    <t>SAFMARINE SHABA</t>
  </si>
  <si>
    <t>SAFMARINE SUMBA</t>
  </si>
  <si>
    <t>SAGA ADVENTURE</t>
  </si>
  <si>
    <t>SAGA ANDORINHA</t>
  </si>
  <si>
    <t>SAGA BEIJA-FLOR</t>
  </si>
  <si>
    <t>SAGA CREST</t>
  </si>
  <si>
    <t>SAGA DISCOVERY</t>
  </si>
  <si>
    <t>SAGA ENTERPRISE</t>
  </si>
  <si>
    <t>SAGA EXPLORER</t>
  </si>
  <si>
    <t>SAGA FALCON</t>
  </si>
  <si>
    <t>SAGA FANTASY</t>
  </si>
  <si>
    <t>SAGA FJORD</t>
  </si>
  <si>
    <t>SAGA FORTUNE</t>
  </si>
  <si>
    <t>SAGA FRAM</t>
  </si>
  <si>
    <t>SAGA FRIGG</t>
  </si>
  <si>
    <t>SAGA FRONTIER</t>
  </si>
  <si>
    <t>SAGA FUJI</t>
  </si>
  <si>
    <t>SAGA FUTURE</t>
  </si>
  <si>
    <t>SAGA HORIZON</t>
  </si>
  <si>
    <t>SAGA JANDAIA</t>
  </si>
  <si>
    <t>SAGA JOURNEY</t>
  </si>
  <si>
    <t>SAGA MONAL</t>
  </si>
  <si>
    <t>SAGA MORUS</t>
  </si>
  <si>
    <t>SAGA NAVIGATOR</t>
  </si>
  <si>
    <t>SAGA ODYSSEY</t>
  </si>
  <si>
    <t>SAGA PIONEER</t>
  </si>
  <si>
    <t>SAGA SKY</t>
  </si>
  <si>
    <t>SAGA SPRAY</t>
  </si>
  <si>
    <t>SAGA TIDE</t>
  </si>
  <si>
    <t>SAGA TUCANO</t>
  </si>
  <si>
    <t>SAGA VIKING</t>
  </si>
  <si>
    <t>SAGA VOYAGER</t>
  </si>
  <si>
    <t>SAGA WAVE</t>
  </si>
  <si>
    <t>SAGA WIND</t>
  </si>
  <si>
    <t>SAGACIOUS NIKE</t>
  </si>
  <si>
    <t>SAGAMIKO</t>
  </si>
  <si>
    <t>SAGAN</t>
  </si>
  <si>
    <t>SAGAR JYOTI</t>
  </si>
  <si>
    <t>SAGAR KANTA</t>
  </si>
  <si>
    <t>SAGAR KANYA</t>
  </si>
  <si>
    <t>SAGAR MOTI</t>
  </si>
  <si>
    <t>SAGAR NIDHI</t>
  </si>
  <si>
    <t>SAGAR PURVI,</t>
  </si>
  <si>
    <t>SAGAR RATAN</t>
  </si>
  <si>
    <t>SAGAR SAMRAT</t>
  </si>
  <si>
    <t>SAGAR SHAKTI</t>
  </si>
  <si>
    <t>SAGAR UDAY</t>
  </si>
  <si>
    <t>SAGARJEET</t>
  </si>
  <si>
    <t>SAGASBANK</t>
  </si>
  <si>
    <t>SAGE SAGITTARIUS</t>
  </si>
  <si>
    <t>SAGHA2</t>
  </si>
  <si>
    <t>SAGITTA</t>
  </si>
  <si>
    <t>SAGITTARIUS</t>
  </si>
  <si>
    <t>SAGITTARIUS OCEAN</t>
  </si>
  <si>
    <t>SAHAR 1</t>
  </si>
  <si>
    <t>SAHIL205</t>
  </si>
  <si>
    <t>SAHIN KAYA</t>
  </si>
  <si>
    <t>SAHRA 1</t>
  </si>
  <si>
    <t>SAHRA 2</t>
  </si>
  <si>
    <t>SAHYANGSAN</t>
  </si>
  <si>
    <t>SAI GON GAS</t>
  </si>
  <si>
    <t>SAI NAL3</t>
  </si>
  <si>
    <t>SAI SUNSHINE</t>
  </si>
  <si>
    <t>SAIF 1</t>
  </si>
  <si>
    <t>SAIGON</t>
  </si>
  <si>
    <t>SAIKO</t>
  </si>
  <si>
    <t>SAILBARON</t>
  </si>
  <si>
    <t>SAILBEAUTY</t>
  </si>
  <si>
    <t>SAILCOUNTESS</t>
  </si>
  <si>
    <t>SAILDAISY</t>
  </si>
  <si>
    <t>SAILING SKY</t>
  </si>
  <si>
    <t>SAILPRIDE</t>
  </si>
  <si>
    <t>SAILPRINCE</t>
  </si>
  <si>
    <t>SAILPRINCESS</t>
  </si>
  <si>
    <t>SAILQUEEN</t>
  </si>
  <si>
    <t>SAILROSE</t>
  </si>
  <si>
    <t>SAIMAAGRACHT</t>
  </si>
  <si>
    <t>SAINT ALBANS BAY</t>
  </si>
  <si>
    <t>SAINT BRANDAN</t>
  </si>
  <si>
    <t>SAINT DIMITRIOS</t>
  </si>
  <si>
    <t>SAINT FANOURIS</t>
  </si>
  <si>
    <t>SAINT GEORGE</t>
  </si>
  <si>
    <t>SAINT MARY</t>
  </si>
  <si>
    <t>SAINT NEKTARIS</t>
  </si>
  <si>
    <t>SAINT ROCH</t>
  </si>
  <si>
    <t>SAINT VASSILIOS</t>
  </si>
  <si>
    <t>SAINTY VALIANT</t>
  </si>
  <si>
    <t>SAINTY VANGUARD</t>
  </si>
  <si>
    <t>SAINTY VELOCITY</t>
  </si>
  <si>
    <t>SAINTY VICTORY</t>
  </si>
  <si>
    <t>SAINTY VIGOUR</t>
  </si>
  <si>
    <t>SAINTY VISIONARY</t>
  </si>
  <si>
    <t>SAINTY VITALITY</t>
  </si>
  <si>
    <t>SAIPEM 3000</t>
  </si>
  <si>
    <t>SAIPEM FDS2</t>
  </si>
  <si>
    <t>SAISABAN</t>
  </si>
  <si>
    <t>SAITA I</t>
  </si>
  <si>
    <t>SAIYO</t>
  </si>
  <si>
    <t>SAJABONG</t>
  </si>
  <si>
    <t>SAJDA</t>
  </si>
  <si>
    <t>SAJIR</t>
  </si>
  <si>
    <t>SAK LINE 1</t>
  </si>
  <si>
    <t>SAKAIDE MARU</t>
  </si>
  <si>
    <t>SAKAR</t>
  </si>
  <si>
    <t>SAKARYA</t>
  </si>
  <si>
    <t>SAKHALIN</t>
  </si>
  <si>
    <t>SAKHARA LOTUS</t>
  </si>
  <si>
    <t>SAKHOIL</t>
  </si>
  <si>
    <t>SAKHRYBA</t>
  </si>
  <si>
    <t>SAKISHIMA  NO.116</t>
  </si>
  <si>
    <t>SAKTI</t>
  </si>
  <si>
    <t>SAKURA DREAM</t>
  </si>
  <si>
    <t>SAKURA EXPRESS</t>
  </si>
  <si>
    <t>SAKURA GAS</t>
  </si>
  <si>
    <t>SAKURA GLORY</t>
  </si>
  <si>
    <t>SAKURA KOBE</t>
  </si>
  <si>
    <t>SAKURA OCEAN</t>
  </si>
  <si>
    <t>SAKURA WAVE</t>
  </si>
  <si>
    <t>SAKURAGAWA</t>
  </si>
  <si>
    <t>SAKURAMARU</t>
  </si>
  <si>
    <t>SALACAK</t>
  </si>
  <si>
    <t>SALACGRIVA</t>
  </si>
  <si>
    <t>SALAH ALDEEN 2</t>
  </si>
  <si>
    <t>SALAHUDDIN</t>
  </si>
  <si>
    <t>SALAMAH</t>
  </si>
  <si>
    <t>SALAMINA 1</t>
  </si>
  <si>
    <t>SALAMIS</t>
  </si>
  <si>
    <t>SALANDI</t>
  </si>
  <si>
    <t>SALAVAT</t>
  </si>
  <si>
    <t>SALDANHA BAY</t>
  </si>
  <si>
    <t>SALEH</t>
  </si>
  <si>
    <t>SALFORD QUAY</t>
  </si>
  <si>
    <t>SALI</t>
  </si>
  <si>
    <t>SALICA FRIGO</t>
  </si>
  <si>
    <t>SALINA BAY</t>
  </si>
  <si>
    <t>SALINA M</t>
  </si>
  <si>
    <t>SALIX</t>
  </si>
  <si>
    <t>SALLY ANN C</t>
  </si>
  <si>
    <t>SALLY M</t>
  </si>
  <si>
    <t>SALMO SALAR LK</t>
  </si>
  <si>
    <t>SALT LAKE CITY</t>
  </si>
  <si>
    <t>SALTA</t>
  </si>
  <si>
    <t>SALTINA</t>
  </si>
  <si>
    <t>SALTRAM</t>
  </si>
  <si>
    <t>SALTSTRAUM</t>
  </si>
  <si>
    <t>SALVATORE CAFIERO</t>
  </si>
  <si>
    <t>SALVIN DIAMOND</t>
  </si>
  <si>
    <t>SALVINIA</t>
  </si>
  <si>
    <t>SAM</t>
  </si>
  <si>
    <t>SAM EAGLE</t>
  </si>
  <si>
    <t>SAM FALCON</t>
  </si>
  <si>
    <t>SAM HAWK</t>
  </si>
  <si>
    <t>SAM JAGUAR</t>
  </si>
  <si>
    <t>SAM JIN NO.1</t>
  </si>
  <si>
    <t>SAM LION</t>
  </si>
  <si>
    <t>SAM NAVIGATOR</t>
  </si>
  <si>
    <t>SAM O CAT</t>
  </si>
  <si>
    <t>SAM PANTHER</t>
  </si>
  <si>
    <t>SAM PHOENIX</t>
  </si>
  <si>
    <t>SAM POWER</t>
  </si>
  <si>
    <t>SAM PRIDE</t>
  </si>
  <si>
    <t>SAM SUNG NO.2</t>
  </si>
  <si>
    <t>SAM TIGER</t>
  </si>
  <si>
    <t>SAM WOLF</t>
  </si>
  <si>
    <t>SAMA</t>
  </si>
  <si>
    <t>SAMAIL</t>
  </si>
  <si>
    <t>SAMANTA</t>
  </si>
  <si>
    <t>SAMARA CITY</t>
  </si>
  <si>
    <t>SAMARGA</t>
  </si>
  <si>
    <t>SAMBA</t>
  </si>
  <si>
    <t>SAMED</t>
  </si>
  <si>
    <t>SAMEER</t>
  </si>
  <si>
    <t>SAMHO MARINER</t>
  </si>
  <si>
    <t>SAMIA-B</t>
  </si>
  <si>
    <t>SAMIRA</t>
  </si>
  <si>
    <t>SAMJOHN AMITY</t>
  </si>
  <si>
    <t>SAMJOHN DREAM</t>
  </si>
  <si>
    <t>SAMJOHN LEGACY</t>
  </si>
  <si>
    <t>SAMJOHN LIBERTY</t>
  </si>
  <si>
    <t>SAMJOHN LIGHT</t>
  </si>
  <si>
    <t>SAMJOHN SOLIDARITY</t>
  </si>
  <si>
    <t>SAMJOHN SPIRIT</t>
  </si>
  <si>
    <t>SAMJOHN VISION</t>
  </si>
  <si>
    <t>SAMKA</t>
  </si>
  <si>
    <t>SAMMY EXPRESS</t>
  </si>
  <si>
    <t>SAMO C</t>
  </si>
  <si>
    <t>SAMOA</t>
  </si>
  <si>
    <t>SAMOS LEGEND</t>
  </si>
  <si>
    <t>SAMOS MAJESTY</t>
  </si>
  <si>
    <t>SAMOS WARRIOR</t>
  </si>
  <si>
    <t>SAMPAGUITA DREAM</t>
  </si>
  <si>
    <t>SAMPATIKI</t>
  </si>
  <si>
    <t>SAMPOGRACHT</t>
  </si>
  <si>
    <t>SAMSKIP AKRAFELL</t>
  </si>
  <si>
    <t>SAMSKIP HOFFELL</t>
  </si>
  <si>
    <t>SAMSKIP SKAFTAFELL</t>
  </si>
  <si>
    <t>SAMSON</t>
  </si>
  <si>
    <t>SAMSON SUPPLIER</t>
  </si>
  <si>
    <t>SAMSUN</t>
  </si>
  <si>
    <t>SAMSUNG 5</t>
  </si>
  <si>
    <t>SAMSUNG NO1</t>
  </si>
  <si>
    <t>SAMUDERA BANGSA</t>
  </si>
  <si>
    <t>SAMUDERA BIRU 168</t>
  </si>
  <si>
    <t>SAMUDRA RATNAKAR</t>
  </si>
  <si>
    <t>SAMUS SWAN</t>
  </si>
  <si>
    <t>SAMYOUNGHO</t>
  </si>
  <si>
    <t>SAMZIN 8</t>
  </si>
  <si>
    <t>SAN</t>
  </si>
  <si>
    <t>SAN AGUSTIN UNO</t>
  </si>
  <si>
    <t>SAN ANTONIO</t>
  </si>
  <si>
    <t>SAN BEATO</t>
  </si>
  <si>
    <t>SAN BENJAMINO</t>
  </si>
  <si>
    <t>SAN BERNARDINO</t>
  </si>
  <si>
    <t>SAN CHRISTOBAL</t>
  </si>
  <si>
    <t>SAN CLEMENTE</t>
  </si>
  <si>
    <t>SAN DIEGO</t>
  </si>
  <si>
    <t>SAN DING CHANG CHUN</t>
  </si>
  <si>
    <t>SAN DING CHANG LE</t>
  </si>
  <si>
    <t>SAN FELICE</t>
  </si>
  <si>
    <t>SAN FELIPE</t>
  </si>
  <si>
    <t>SAN FELIX</t>
  </si>
  <si>
    <t>SAN FERNANDO</t>
  </si>
  <si>
    <t>SAN FERNANDO REY</t>
  </si>
  <si>
    <t>SAN FRANCESCO</t>
  </si>
  <si>
    <t>SAN FRANCISCA</t>
  </si>
  <si>
    <t>SAN GENNARO PRIMO</t>
  </si>
  <si>
    <t>SAN GUILLERMO</t>
  </si>
  <si>
    <t>SAN GWANN</t>
  </si>
  <si>
    <t>SAN HANG TUO 6001</t>
  </si>
  <si>
    <t>SAN JORGE</t>
  </si>
  <si>
    <t>SAN JULIAN</t>
  </si>
  <si>
    <t>SAN LORENZO H</t>
  </si>
  <si>
    <t>SAN MARINO TRADER</t>
  </si>
  <si>
    <t>SAN NICOLAS</t>
  </si>
  <si>
    <t>SAN NIKOLAS</t>
  </si>
  <si>
    <t>SAN PABLO</t>
  </si>
  <si>
    <t>SAN PADRE PIO</t>
  </si>
  <si>
    <t>SAN PIETRO</t>
  </si>
  <si>
    <t>SAN POLO</t>
  </si>
  <si>
    <t>SAN PORFYRIOS</t>
  </si>
  <si>
    <t>SAN RAFAEL</t>
  </si>
  <si>
    <t>SAN RAFAEL DOS</t>
  </si>
  <si>
    <t>SAN RAFAEL UNO</t>
  </si>
  <si>
    <t>SAN REMO</t>
  </si>
  <si>
    <t>SAN REMO II</t>
  </si>
  <si>
    <t>SAN SAN H</t>
  </si>
  <si>
    <t>SAN TRELA</t>
  </si>
  <si>
    <t>SAN VICENTE</t>
  </si>
  <si>
    <t>SANAD</t>
  </si>
  <si>
    <t>SANAGA</t>
  </si>
  <si>
    <t>SANAR 4</t>
  </si>
  <si>
    <t>SANAR 5</t>
  </si>
  <si>
    <t>SANAR-1</t>
  </si>
  <si>
    <t>SANAR-2</t>
  </si>
  <si>
    <t>SANAR-3</t>
  </si>
  <si>
    <t>SANDAL</t>
  </si>
  <si>
    <t>SANDETTIE</t>
  </si>
  <si>
    <t>SANDFRAKT</t>
  </si>
  <si>
    <t>SANDINO</t>
  </si>
  <si>
    <t>SANDPIPER</t>
  </si>
  <si>
    <t>SANDPIPER BULKER</t>
  </si>
  <si>
    <t>SANDRA</t>
  </si>
  <si>
    <t>Inland Cargo</t>
  </si>
  <si>
    <t>SANDSHARK</t>
  </si>
  <si>
    <t>SANDSUND</t>
  </si>
  <si>
    <t>SANDY</t>
  </si>
  <si>
    <t>SANFU 64002</t>
  </si>
  <si>
    <t>SANFU64005</t>
  </si>
  <si>
    <t>SANGA SANGA</t>
  </si>
  <si>
    <t>SANGEET</t>
  </si>
  <si>
    <t>SANGEN MARU</t>
  </si>
  <si>
    <t>SANGGAU</t>
  </si>
  <si>
    <t>SANGITA</t>
  </si>
  <si>
    <t>SANHANGTUO3005</t>
  </si>
  <si>
    <t>SANIA</t>
  </si>
  <si>
    <t>SANIBEL ISLAND</t>
  </si>
  <si>
    <t>SANIVA</t>
  </si>
  <si>
    <t>SANKEI MARU</t>
  </si>
  <si>
    <t>SANKO INDEPENDENCE</t>
  </si>
  <si>
    <t>SANKO INNOVATOR</t>
  </si>
  <si>
    <t>SANKO MARU</t>
  </si>
  <si>
    <t>SANKO MINERAL</t>
  </si>
  <si>
    <t>SANKO SINCERE</t>
  </si>
  <si>
    <t>SANKOUMARU</t>
  </si>
  <si>
    <t>SANKT-PETERBURG</t>
  </si>
  <si>
    <t>SANKYO MARU NO.2</t>
  </si>
  <si>
    <t>SANMAR MAJESTY</t>
  </si>
  <si>
    <t>SANMAR PARAGON</t>
  </si>
  <si>
    <t>SANMAR SONNET</t>
  </si>
  <si>
    <t>SANMAR STANZA</t>
  </si>
  <si>
    <t>SANMARI</t>
  </si>
  <si>
    <t>SANNOU NO.2</t>
  </si>
  <si>
    <t>SANPO MARU NO.5</t>
  </si>
  <si>
    <t>SANPOUMARU NO.2</t>
  </si>
  <si>
    <t>SANSHA1HAO</t>
  </si>
  <si>
    <t>SANSHO</t>
  </si>
  <si>
    <t>SANSHU MARU</t>
  </si>
  <si>
    <t>SANSTAR DREAM</t>
  </si>
  <si>
    <t>SANSYUN MARU</t>
  </si>
  <si>
    <t>SANTA</t>
  </si>
  <si>
    <t>SANTA ADRIANA</t>
  </si>
  <si>
    <t>SANTA ANGELINA</t>
  </si>
  <si>
    <t>SANTA ANNA</t>
  </si>
  <si>
    <t>SANTA BARBARA</t>
  </si>
  <si>
    <t>SANTA CATALINA</t>
  </si>
  <si>
    <t>SANTA CELIA</t>
  </si>
  <si>
    <t>SANTA CLARA B</t>
  </si>
  <si>
    <t>SANTA CLARITA</t>
  </si>
  <si>
    <t>SANTA ELENA</t>
  </si>
  <si>
    <t>SANTA FE</t>
  </si>
  <si>
    <t>SANTA FRANCESCA</t>
  </si>
  <si>
    <t>SANTA FRANCISCA</t>
  </si>
  <si>
    <t>SANTA GIULIA</t>
  </si>
  <si>
    <t>SANTA GRACIELA</t>
  </si>
  <si>
    <t>SANTA HELENA</t>
  </si>
  <si>
    <t>SANTA HELENA 1</t>
  </si>
  <si>
    <t>SANTA ISABELLA</t>
  </si>
  <si>
    <t>SANTA JULIA</t>
  </si>
  <si>
    <t>SANTA KATARINA</t>
  </si>
  <si>
    <t>SANTA LUCIA</t>
  </si>
  <si>
    <t>SANTA MARCELA</t>
  </si>
  <si>
    <t>SANTA MARGHERITA</t>
  </si>
  <si>
    <t>SANTA MARIA</t>
  </si>
  <si>
    <t>SANTA MARTA</t>
  </si>
  <si>
    <t>SANTA MONICA</t>
  </si>
  <si>
    <t>SANTA PACIFIC</t>
  </si>
  <si>
    <t>SANTA PAULA</t>
  </si>
  <si>
    <t>SANTA PAWLINA</t>
  </si>
  <si>
    <t>SANTA PHOENIX</t>
  </si>
  <si>
    <t>SANTA RITA</t>
  </si>
  <si>
    <t>SANTA SERENA</t>
  </si>
  <si>
    <t>SANTA URSULA</t>
  </si>
  <si>
    <t>SANTA VIRGINIA</t>
  </si>
  <si>
    <t>SANTA VISTA</t>
  </si>
  <si>
    <t>SANTA VITORIA</t>
  </si>
  <si>
    <t>SANT'AGOSTINO</t>
  </si>
  <si>
    <t>SANTAI MARU</t>
  </si>
  <si>
    <t>SANTANA</t>
  </si>
  <si>
    <t>SANTE MANNA</t>
  </si>
  <si>
    <t>SANTIAGO BASIN</t>
  </si>
  <si>
    <t>SANTIAGO PEARL</t>
  </si>
  <si>
    <t>SANTIKA NUSANTARA^_^</t>
  </si>
  <si>
    <t>SANTO ANTAO</t>
  </si>
  <si>
    <t>SANTRINA</t>
  </si>
  <si>
    <t>SANVI</t>
  </si>
  <si>
    <t>SANWA FONTAINE</t>
  </si>
  <si>
    <t>SANWA MARU</t>
  </si>
  <si>
    <t>SANWAMARU</t>
  </si>
  <si>
    <t>SANYOMARU NO.51</t>
  </si>
  <si>
    <t>SAO JOSE</t>
  </si>
  <si>
    <t>SAO LUIZ</t>
  </si>
  <si>
    <t>SAO MAI 126</t>
  </si>
  <si>
    <t>SAO MAI 136</t>
  </si>
  <si>
    <t>SAO MAI135</t>
  </si>
  <si>
    <t>SAOURA</t>
  </si>
  <si>
    <t>SAP CAINT GEORFES</t>
  </si>
  <si>
    <t>SAPAI</t>
  </si>
  <si>
    <t>SAPIENTZA</t>
  </si>
  <si>
    <t>SAPPHIRE</t>
  </si>
  <si>
    <t>SAPPHIRE EXPRESS</t>
  </si>
  <si>
    <t>SAPPHIRE ISLAND</t>
  </si>
  <si>
    <t>SAPPHIRE SEAS</t>
  </si>
  <si>
    <t>SAPPHIRE-T</t>
  </si>
  <si>
    <t>SAPURA JADE</t>
  </si>
  <si>
    <t>SAPURA ONIX</t>
  </si>
  <si>
    <t>SAPURA RUBI</t>
  </si>
  <si>
    <t>SAPURAKENCANA 3500</t>
  </si>
  <si>
    <t>SAPURAKENCANA1200</t>
  </si>
  <si>
    <t>SARA</t>
  </si>
  <si>
    <t>SARA 1</t>
  </si>
  <si>
    <t>SARA 2ND</t>
  </si>
  <si>
    <t>SARA BORCHARD</t>
  </si>
  <si>
    <t>SARA DAY FORET</t>
  </si>
  <si>
    <t>SARA EXPRESS</t>
  </si>
  <si>
    <t>SARA F MCCALL</t>
  </si>
  <si>
    <t>SARA H</t>
  </si>
  <si>
    <t>SARA PRIMA</t>
  </si>
  <si>
    <t>SARA REGINA</t>
  </si>
  <si>
    <t>SARACENA</t>
  </si>
  <si>
    <t>SARADHA 7</t>
  </si>
  <si>
    <t>SARADHA 9</t>
  </si>
  <si>
    <t>SARAH ANDRIE</t>
  </si>
  <si>
    <t>SARAH BORDELON</t>
  </si>
  <si>
    <t>SARAH DESGAGNES</t>
  </si>
  <si>
    <t>SARAH F</t>
  </si>
  <si>
    <t>SARAH GOLD</t>
  </si>
  <si>
    <t>SARAH STAR</t>
  </si>
  <si>
    <t>SARANA LINTAS UTAMA</t>
  </si>
  <si>
    <t>SARATOV</t>
  </si>
  <si>
    <t>SARDIUS</t>
  </si>
  <si>
    <t>SARGAM</t>
  </si>
  <si>
    <t>SARI INDAH</t>
  </si>
  <si>
    <t>SARIKA NAREE</t>
  </si>
  <si>
    <t>SARINA</t>
  </si>
  <si>
    <t>SARITA NAREE</t>
  </si>
  <si>
    <t>SARK</t>
  </si>
  <si>
    <t>SARKU SANTUBONG</t>
  </si>
  <si>
    <t>SARNIA CHERIE</t>
  </si>
  <si>
    <t>SARNIA LIBERTY</t>
  </si>
  <si>
    <t>SARONIC CHAMPION</t>
  </si>
  <si>
    <t>SARONIC TRADER</t>
  </si>
  <si>
    <t>SAROS B</t>
  </si>
  <si>
    <t>SAROST 5</t>
  </si>
  <si>
    <t>SARWAR JAHAN</t>
  </si>
  <si>
    <t>SASEBO GREEN</t>
  </si>
  <si>
    <t>SAT BELLATRIX</t>
  </si>
  <si>
    <t>SAT NUNKI</t>
  </si>
  <si>
    <t>SATIGNY</t>
  </si>
  <si>
    <t>SATRIA</t>
  </si>
  <si>
    <t>SATTAR</t>
  </si>
  <si>
    <t>SATURN</t>
  </si>
  <si>
    <t>SAUBAAGYA 5</t>
  </si>
  <si>
    <t>SAUGER</t>
  </si>
  <si>
    <t>SAULES KRASTAS</t>
  </si>
  <si>
    <t>SAVA LAKE</t>
  </si>
  <si>
    <t>SAVANNAH PEARL</t>
  </si>
  <si>
    <t>SAVINA</t>
  </si>
  <si>
    <t>SAVIOUR</t>
  </si>
  <si>
    <t>SAVOY TIDE</t>
  </si>
  <si>
    <t>SAVVY</t>
  </si>
  <si>
    <t>SAWAHLUNTO</t>
  </si>
  <si>
    <t>SAWTOOTH</t>
  </si>
  <si>
    <t>SAWU SEA</t>
  </si>
  <si>
    <t>SAXONA</t>
  </si>
  <si>
    <t>SAXUM</t>
  </si>
  <si>
    <t>SAYURI MARU</t>
  </si>
  <si>
    <t>SAZAN</t>
  </si>
  <si>
    <t>SB COUNT</t>
  </si>
  <si>
    <t>SB PRINCESS</t>
  </si>
  <si>
    <t>SBI ACHILLES</t>
  </si>
  <si>
    <t>SBI ANTARES</t>
  </si>
  <si>
    <t>SBI ATHENA</t>
  </si>
  <si>
    <t>SBI BRAVO</t>
  </si>
  <si>
    <t>SBI CAKEWALK</t>
  </si>
  <si>
    <t>SBI CAMACHO</t>
  </si>
  <si>
    <t>SBI CARIOCA</t>
  </si>
  <si>
    <t>SBI CHARLESTON</t>
  </si>
  <si>
    <t>SBI CRONOS</t>
  </si>
  <si>
    <t>SBI ELECTRA</t>
  </si>
  <si>
    <t>SBI FLAMENCO</t>
  </si>
  <si>
    <t>SBI HERCULES</t>
  </si>
  <si>
    <t>SBI HYDRA</t>
  </si>
  <si>
    <t>SBI MADURO</t>
  </si>
  <si>
    <t>SBI MAGNUM</t>
  </si>
  <si>
    <t>SBI MONTESINO</t>
  </si>
  <si>
    <t>SBI ORION</t>
  </si>
  <si>
    <t>SBI PEGASUS</t>
  </si>
  <si>
    <t>SBI PERSEUS</t>
  </si>
  <si>
    <t>SBI PURO</t>
  </si>
  <si>
    <t>SBI REGGAE</t>
  </si>
  <si>
    <t>SBI ROCK</t>
  </si>
  <si>
    <t>SBI SAMBA</t>
  </si>
  <si>
    <t>SBI SUBARU</t>
  </si>
  <si>
    <t>SBI THALIA</t>
  </si>
  <si>
    <t>SBI VALRICO</t>
  </si>
  <si>
    <t>SBORSHIK 348</t>
  </si>
  <si>
    <t>SC AHTELA</t>
  </si>
  <si>
    <t>SC ASTREA</t>
  </si>
  <si>
    <t>SC ATHENA</t>
  </si>
  <si>
    <t>SC AURORA</t>
  </si>
  <si>
    <t>SC B</t>
  </si>
  <si>
    <t>SC BEIHAI</t>
  </si>
  <si>
    <t>SC BRILLIANT</t>
  </si>
  <si>
    <t>SC CHAMPION XLV</t>
  </si>
  <si>
    <t>SC CHENGDU</t>
  </si>
  <si>
    <t>SC CHOLRUEDEE</t>
  </si>
  <si>
    <t>SC CHONGQING</t>
  </si>
  <si>
    <t>SC CONNECTOR</t>
  </si>
  <si>
    <t>SC DALIAN</t>
  </si>
  <si>
    <t>SC DONGHAI</t>
  </si>
  <si>
    <t>SC ETERNITY XLVII</t>
  </si>
  <si>
    <t>SC GANYA</t>
  </si>
  <si>
    <t>SC GUANGZHOU</t>
  </si>
  <si>
    <t>SC GUOJI</t>
  </si>
  <si>
    <t>SC HAIKOU</t>
  </si>
  <si>
    <t>SC HONGKONG</t>
  </si>
  <si>
    <t>SC IRIS</t>
  </si>
  <si>
    <t>SC LAURA</t>
  </si>
  <si>
    <t>SC LIAONING</t>
  </si>
  <si>
    <t>SC LOTTA</t>
  </si>
  <si>
    <t>SC NATA</t>
  </si>
  <si>
    <t>SC NINGBO</t>
  </si>
  <si>
    <t>SC NORDIC</t>
  </si>
  <si>
    <t>SC QINGDAO</t>
  </si>
  <si>
    <t>SC SHANGHAI</t>
  </si>
  <si>
    <t>SC SHANTOU</t>
  </si>
  <si>
    <t>SC SHENZHEN</t>
  </si>
  <si>
    <t>SC STEALTH</t>
  </si>
  <si>
    <t>SC SUNNY</t>
  </si>
  <si>
    <t>SC TAIPEI</t>
  </si>
  <si>
    <t>SC TIANJIN</t>
  </si>
  <si>
    <t>SC VENUS</t>
  </si>
  <si>
    <t>SC WARRIOR L</t>
  </si>
  <si>
    <t>SC XIAMEN</t>
  </si>
  <si>
    <t>SC ZHUHAI</t>
  </si>
  <si>
    <t>SCALA</t>
  </si>
  <si>
    <t>SCALI REALI</t>
  </si>
  <si>
    <t>SCALI SANLORENZO</t>
  </si>
  <si>
    <t>SCAN FJELL</t>
  </si>
  <si>
    <t>SCAN FJORD</t>
  </si>
  <si>
    <t>SCAN MASTER</t>
  </si>
  <si>
    <t>SCAN TRANS</t>
  </si>
  <si>
    <t>SCANDICA</t>
  </si>
  <si>
    <t>SCANDINAVIA</t>
  </si>
  <si>
    <t>SCANDINAVIAN EXPRESS</t>
  </si>
  <si>
    <t>SCANLARK</t>
  </si>
  <si>
    <t>SCARABEO 3</t>
  </si>
  <si>
    <t>SCARLET CARDINAL</t>
  </si>
  <si>
    <t>SCARLET IBIS</t>
  </si>
  <si>
    <t>SCELVERINGHE</t>
  </si>
  <si>
    <t>SCENA SULTAN</t>
  </si>
  <si>
    <t>SCF AMUR</t>
  </si>
  <si>
    <t>SCF MELAMPUS</t>
  </si>
  <si>
    <t>SCF MITRE</t>
  </si>
  <si>
    <t>SCF NEVA</t>
  </si>
  <si>
    <t>SCF PECHORA</t>
  </si>
  <si>
    <t>SCF PRUDENCIA</t>
  </si>
  <si>
    <t>SCF SHANGHAI</t>
  </si>
  <si>
    <t>SCF SUEK</t>
  </si>
  <si>
    <t>SCF TOBOLSK</t>
  </si>
  <si>
    <t>SCF TOMSK</t>
  </si>
  <si>
    <t>SCF YENISEI</t>
  </si>
  <si>
    <t>SCHELDEBANK</t>
  </si>
  <si>
    <t>SCHELDEDIJK</t>
  </si>
  <si>
    <t>SCHELDEGRACHT</t>
  </si>
  <si>
    <t>SCHIEBORG</t>
  </si>
  <si>
    <t>SCHILLIG</t>
  </si>
  <si>
    <t>SCHILLPLATE</t>
  </si>
  <si>
    <t>SCHINOUSA</t>
  </si>
  <si>
    <t>SCHIPPERSGRACHT</t>
  </si>
  <si>
    <t>SCHOKLAND</t>
  </si>
  <si>
    <t>SCHORPIOEN</t>
  </si>
  <si>
    <t>SCHUITENGAT</t>
  </si>
  <si>
    <t>SCHUYLER TRADER</t>
  </si>
  <si>
    <t>SCI PAWAN</t>
  </si>
  <si>
    <t>SCIROCCO</t>
  </si>
  <si>
    <t>SCL AKWABA</t>
  </si>
  <si>
    <t>SCL ANDISA</t>
  </si>
  <si>
    <t>SCL ANGELA</t>
  </si>
  <si>
    <t>SCL ANITA</t>
  </si>
  <si>
    <t>SCL BASILEA</t>
  </si>
  <si>
    <t>SCL BASILISK</t>
  </si>
  <si>
    <t>SCL BERN</t>
  </si>
  <si>
    <t>SCL ELISE</t>
  </si>
  <si>
    <t>SCL LEMAN</t>
  </si>
  <si>
    <t>SCL MARGRIT</t>
  </si>
  <si>
    <t>SCL NICOLE</t>
  </si>
  <si>
    <t>SCL TRUDY</t>
  </si>
  <si>
    <t>SCM ELPIDA</t>
  </si>
  <si>
    <t>SCOPE</t>
  </si>
  <si>
    <t>SCORPIO-DEL-GOLFO</t>
  </si>
  <si>
    <t>SCORPION</t>
  </si>
  <si>
    <t>SCORPION 1</t>
  </si>
  <si>
    <t>SCORPIUS</t>
  </si>
  <si>
    <t>SCOT BAYERN</t>
  </si>
  <si>
    <t>SCOT BERLIN</t>
  </si>
  <si>
    <t>SCOT BREMEN</t>
  </si>
  <si>
    <t>SCOT CARRIER</t>
  </si>
  <si>
    <t>SCOT EXPLORER</t>
  </si>
  <si>
    <t>SCOT FRANKFURT</t>
  </si>
  <si>
    <t>SCOT HAMBURG</t>
  </si>
  <si>
    <t>SCOT ISLES</t>
  </si>
  <si>
    <t>SCOT LEIPZIG</t>
  </si>
  <si>
    <t>SCOT MARINER</t>
  </si>
  <si>
    <t>SCOT MUNCHEN</t>
  </si>
  <si>
    <t>SCOT PIONEER</t>
  </si>
  <si>
    <t>SCOT RANGER</t>
  </si>
  <si>
    <t>SCOT STUTTGART</t>
  </si>
  <si>
    <t>SCOT TRADER</t>
  </si>
  <si>
    <t>SCOT VENTURE</t>
  </si>
  <si>
    <t>SCOTER</t>
  </si>
  <si>
    <t>SCOTIAN EXPRESS</t>
  </si>
  <si>
    <t>SCOTT SPIRIT</t>
  </si>
  <si>
    <t>SCOTTY SKY</t>
  </si>
  <si>
    <t>SCOUT</t>
  </si>
  <si>
    <t>SCSC FORTUNE</t>
  </si>
  <si>
    <t>SCSC LUCK</t>
  </si>
  <si>
    <t>SCSC WEALTH</t>
  </si>
  <si>
    <t>SCT MATTERHORN</t>
  </si>
  <si>
    <t>SCT MONTE ROSA</t>
  </si>
  <si>
    <t>SCUTUM</t>
  </si>
  <si>
    <t>SD EVA</t>
  </si>
  <si>
    <t>SD SKY</t>
  </si>
  <si>
    <t>SDK SPAIN</t>
  </si>
  <si>
    <t>SDL KOBE</t>
  </si>
  <si>
    <t>SDL MAYA</t>
  </si>
  <si>
    <t>SDS GREEN</t>
  </si>
  <si>
    <t>SDS RAIN</t>
  </si>
  <si>
    <t>SDS RED</t>
  </si>
  <si>
    <t>SDS WIND</t>
  </si>
  <si>
    <t>SE PACIFICA</t>
  </si>
  <si>
    <t>SE PANTHEA</t>
  </si>
  <si>
    <t>SE POTENTIA</t>
  </si>
  <si>
    <t>SE YANG</t>
  </si>
  <si>
    <t>SEA ABUNDANCE</t>
  </si>
  <si>
    <t>SEA ACE</t>
  </si>
  <si>
    <t>SEA ADELAIDE</t>
  </si>
  <si>
    <t>SEA ADVENTURER</t>
  </si>
  <si>
    <t>SEA AMAZON</t>
  </si>
  <si>
    <t>SEA AMBITION</t>
  </si>
  <si>
    <t>SEA AMITY</t>
  </si>
  <si>
    <t>SEA AMORE</t>
  </si>
  <si>
    <t>SEA ANGEL</t>
  </si>
  <si>
    <t>SEA ARIRANG</t>
  </si>
  <si>
    <t>SEA ARROW</t>
  </si>
  <si>
    <t>SEA ARROW II</t>
  </si>
  <si>
    <t>SEA ATHENA</t>
  </si>
  <si>
    <t>SEA AUVA</t>
  </si>
  <si>
    <t>SEA BAY</t>
  </si>
  <si>
    <t>SEA BEHIKE</t>
  </si>
  <si>
    <t>SEA BEIJING</t>
  </si>
  <si>
    <t>SEA BIRD</t>
  </si>
  <si>
    <t>SEA BOSS</t>
  </si>
  <si>
    <t>SEA BRAVE</t>
  </si>
  <si>
    <t>SEA BREEZE</t>
  </si>
  <si>
    <t>SEA BRIDGE</t>
  </si>
  <si>
    <t>SEA BRIDLE</t>
  </si>
  <si>
    <t>SEA BRIGHTON</t>
  </si>
  <si>
    <t>SEA BRILLIANCE</t>
  </si>
  <si>
    <t>SEA BROOKE</t>
  </si>
  <si>
    <t>SEA CARGO EXPRESS</t>
  </si>
  <si>
    <t>SEA CARRIER</t>
  </si>
  <si>
    <t>SEA CASTLE</t>
  </si>
  <si>
    <t>SEA CHALLENGER</t>
  </si>
  <si>
    <t>SEA CHARENTE</t>
  </si>
  <si>
    <t>SEA CHARMING</t>
  </si>
  <si>
    <t>SEA CLIFF</t>
  </si>
  <si>
    <t>SEA COMMANDER</t>
  </si>
  <si>
    <t>SEA CONFIDENCE</t>
  </si>
  <si>
    <t>SEA CONQUEST</t>
  </si>
  <si>
    <t>SEA CORAL</t>
  </si>
  <si>
    <t>SEA CRYSTAL</t>
  </si>
  <si>
    <t>SEA DANUTA</t>
  </si>
  <si>
    <t>SEA DELTA</t>
  </si>
  <si>
    <t>SEA DIAMOND</t>
  </si>
  <si>
    <t>SEA DIAMOND XIV</t>
  </si>
  <si>
    <t>SEA DIAS</t>
  </si>
  <si>
    <t>SEA DISCOVERY</t>
  </si>
  <si>
    <t>SEA DOCK</t>
  </si>
  <si>
    <t>SEA DOLPHIN 1</t>
  </si>
  <si>
    <t>SEA DOLPHIN C</t>
  </si>
  <si>
    <t>SEA DORY</t>
  </si>
  <si>
    <t>SEA DOVE</t>
  </si>
  <si>
    <t>SEA DRAGON</t>
  </si>
  <si>
    <t>SEA DRAGON 9999</t>
  </si>
  <si>
    <t>SEA DREAM</t>
  </si>
  <si>
    <t>SEA DUCK</t>
  </si>
  <si>
    <t>SEA DUKE</t>
  </si>
  <si>
    <t>SEA DWELLER</t>
  </si>
  <si>
    <t>SEA EFFORT</t>
  </si>
  <si>
    <t>SEA ELEGANCE</t>
  </si>
  <si>
    <t>SEA ELEGANT</t>
  </si>
  <si>
    <t>SEA EMPIRE</t>
  </si>
  <si>
    <t>SEA EMS</t>
  </si>
  <si>
    <t>SEA ENDEAVOUR</t>
  </si>
  <si>
    <t>SEA ENDURANCE</t>
  </si>
  <si>
    <t>SEA ENTERPRISER</t>
  </si>
  <si>
    <t>SEA EXPLORER</t>
  </si>
  <si>
    <t>SEA EXPRESS</t>
  </si>
  <si>
    <t>SEA FORCE</t>
  </si>
  <si>
    <t>SEA FOREST</t>
  </si>
  <si>
    <t>SEA FORTUNE</t>
  </si>
  <si>
    <t>SEA FORTUNE 1</t>
  </si>
  <si>
    <t>SEA FRONTIER</t>
  </si>
  <si>
    <t>SEA FURY</t>
  </si>
  <si>
    <t>SEA FUTURE</t>
  </si>
  <si>
    <t>SEA GALE</t>
  </si>
  <si>
    <t>SEA GLORY</t>
  </si>
  <si>
    <t>SEA GODDESS</t>
  </si>
  <si>
    <t>SEA GRACE</t>
  </si>
  <si>
    <t>SEA HALCYONE</t>
  </si>
  <si>
    <t>SEA HAMLET</t>
  </si>
  <si>
    <t>SEA HARMONY</t>
  </si>
  <si>
    <t>SEA HARVEST</t>
  </si>
  <si>
    <t>SEA HAWK</t>
  </si>
  <si>
    <t>SEA HERMES</t>
  </si>
  <si>
    <t>SEA HERO</t>
  </si>
  <si>
    <t>SEA HERON</t>
  </si>
  <si>
    <t>SEA HONEST</t>
  </si>
  <si>
    <t>SEA HONESTY</t>
  </si>
  <si>
    <t>SEA HONOUR</t>
  </si>
  <si>
    <t>SEA HOPE</t>
  </si>
  <si>
    <t>SEA HORIZON</t>
  </si>
  <si>
    <t>SEA HORSE</t>
  </si>
  <si>
    <t>SEA HORSE II</t>
  </si>
  <si>
    <t>SEA HUNTER</t>
  </si>
  <si>
    <t>SEA HURRICANE</t>
  </si>
  <si>
    <t>SEA IRIS</t>
  </si>
  <si>
    <t>SEA KARAM</t>
  </si>
  <si>
    <t>SEA KESTREL</t>
  </si>
  <si>
    <t>SEA KING</t>
  </si>
  <si>
    <t>SEA LANTANA</t>
  </si>
  <si>
    <t>SEA LARK</t>
  </si>
  <si>
    <t>SEA LEADER</t>
  </si>
  <si>
    <t>SEA LIGHT</t>
  </si>
  <si>
    <t>SEA LILY</t>
  </si>
  <si>
    <t>SEA LION</t>
  </si>
  <si>
    <t>SEA LION S</t>
  </si>
  <si>
    <t>SEA LONGEVITY</t>
  </si>
  <si>
    <t>SEA LORD</t>
  </si>
  <si>
    <t>SEA LOYALTY</t>
  </si>
  <si>
    <t>SEA MAJESTIC</t>
  </si>
  <si>
    <t>SEA MAJESTY</t>
  </si>
  <si>
    <t>SEA MAPLE</t>
  </si>
  <si>
    <t>SEA MASTER</t>
  </si>
  <si>
    <t>SEA MASTER S</t>
  </si>
  <si>
    <t>SEA MASTER X</t>
  </si>
  <si>
    <t>SEA MATRIX</t>
  </si>
  <si>
    <t>SEA MEADOW 01</t>
  </si>
  <si>
    <t>SEA MELODY</t>
  </si>
  <si>
    <t>SEA MELODY I</t>
  </si>
  <si>
    <t>SEA MERAY</t>
  </si>
  <si>
    <t>SEA MERCHANT</t>
  </si>
  <si>
    <t>SEA MIRAGE</t>
  </si>
  <si>
    <t>SEA MONTERREY</t>
  </si>
  <si>
    <t>SEA MOON</t>
  </si>
  <si>
    <t>SEA MUSIC</t>
  </si>
  <si>
    <t>SEA NASS</t>
  </si>
  <si>
    <t>SEA NAVIGATOR</t>
  </si>
  <si>
    <t>SEA NETWORK</t>
  </si>
  <si>
    <t>SEA OF FUTURE</t>
  </si>
  <si>
    <t>SEA PALACE</t>
  </si>
  <si>
    <t>SEA PATROL</t>
  </si>
  <si>
    <t>SEA PEACE D</t>
  </si>
  <si>
    <t>SEA PEARL</t>
  </si>
  <si>
    <t>SEA PHANTOM</t>
  </si>
  <si>
    <t>SEA PIONEER</t>
  </si>
  <si>
    <t>SEA PLAIN STAR</t>
  </si>
  <si>
    <t>SEA PLOEG</t>
  </si>
  <si>
    <t>SEA PLUTO</t>
  </si>
  <si>
    <t>SEA POSEIDON</t>
  </si>
  <si>
    <t>SEA POWER</t>
  </si>
  <si>
    <t>SEA PRIDE</t>
  </si>
  <si>
    <t>SEA PRINCESS</t>
  </si>
  <si>
    <t>SEA PROSPECT</t>
  </si>
  <si>
    <t>SEA PROSPERITY</t>
  </si>
  <si>
    <t>SEA PULL</t>
  </si>
  <si>
    <t>SEA QUEEN</t>
  </si>
  <si>
    <t>SEA QUEEN II</t>
  </si>
  <si>
    <t>SEA RACER</t>
  </si>
  <si>
    <t>SEA RAVEN</t>
  </si>
  <si>
    <t>SEA RAY</t>
  </si>
  <si>
    <t>SEA REGAL</t>
  </si>
  <si>
    <t>SEA RHYME</t>
  </si>
  <si>
    <t>SEA RICHES</t>
  </si>
  <si>
    <t>SEA RIDER</t>
  </si>
  <si>
    <t>SEA ROSA</t>
  </si>
  <si>
    <t>SEA ROSE</t>
  </si>
  <si>
    <t>SEA RUBY</t>
  </si>
  <si>
    <t>SEA RUNNER</t>
  </si>
  <si>
    <t>SEA SABAH</t>
  </si>
  <si>
    <t>SEA SALMON</t>
  </si>
  <si>
    <t>SEA SAPPHIRE</t>
  </si>
  <si>
    <t>SEA SAWASDEE</t>
  </si>
  <si>
    <t>SEA SERVICE</t>
  </si>
  <si>
    <t>SEA SERVICE 1</t>
  </si>
  <si>
    <t>SEA SHANNON</t>
  </si>
  <si>
    <t>SEA SHARK</t>
  </si>
  <si>
    <t>SEA SHEIKH</t>
  </si>
  <si>
    <t>SEA SMILE</t>
  </si>
  <si>
    <t>SEA SONG</t>
  </si>
  <si>
    <t>SEA SOUL 1</t>
  </si>
  <si>
    <t>SEA SPEAR</t>
  </si>
  <si>
    <t>SEA SPIRIT II</t>
  </si>
  <si>
    <t>SEA SPLENDOR</t>
  </si>
  <si>
    <t>SEA SPRINGER</t>
  </si>
  <si>
    <t>SEA SPRINTER</t>
  </si>
  <si>
    <t>SEA STAR</t>
  </si>
  <si>
    <t>SEA STAR 5</t>
  </si>
  <si>
    <t>SEA STAR 7</t>
  </si>
  <si>
    <t>SEA STAR 9</t>
  </si>
  <si>
    <t>SEA STEAMER</t>
  </si>
  <si>
    <t>SEA STELLAR</t>
  </si>
  <si>
    <t>SEA STERLING</t>
  </si>
  <si>
    <t>SEA STORM</t>
  </si>
  <si>
    <t>SEA STRENGTH</t>
  </si>
  <si>
    <t>SEA SUCCESS</t>
  </si>
  <si>
    <t>SEA SUPRA</t>
  </si>
  <si>
    <t>SEA SURFER</t>
  </si>
  <si>
    <t>SEA SWAN</t>
  </si>
  <si>
    <t>SEA SWIFT</t>
  </si>
  <si>
    <t>SEA TANKER</t>
  </si>
  <si>
    <t>SEA TANKER II</t>
  </si>
  <si>
    <t>SEA TOPAZ</t>
  </si>
  <si>
    <t>SEA TORTUGA</t>
  </si>
  <si>
    <t>SEA TRADER</t>
  </si>
  <si>
    <t>SEA TRELLIS</t>
  </si>
  <si>
    <t>SEA TRIUMPH</t>
  </si>
  <si>
    <t>SEA VISIONS</t>
  </si>
  <si>
    <t>SEA VOYAGER</t>
  </si>
  <si>
    <t>SEA WAVE</t>
  </si>
  <si>
    <t>SEA WAY</t>
  </si>
  <si>
    <t>SEA WELLINGTON</t>
  </si>
  <si>
    <t>SEA WIND</t>
  </si>
  <si>
    <t>SEA WORKER</t>
  </si>
  <si>
    <t>SEA ZENITH</t>
  </si>
  <si>
    <t>SEA_RISS</t>
  </si>
  <si>
    <t>SEA_ROSE</t>
  </si>
  <si>
    <t>SEABASS</t>
  </si>
  <si>
    <t>SEABEE</t>
  </si>
  <si>
    <t>SEABOARD AMERICA</t>
  </si>
  <si>
    <t>SEABOARD CHILE</t>
  </si>
  <si>
    <t>SEABOARD OCEAN</t>
  </si>
  <si>
    <t>SEABOARD PERU</t>
  </si>
  <si>
    <t>SEABOARD RANGER</t>
  </si>
  <si>
    <t>SEABOARD VALPARAISO</t>
  </si>
  <si>
    <t>SEABONI</t>
  </si>
  <si>
    <t>SEABREEZE</t>
  </si>
  <si>
    <t>SEABREEZE 1</t>
  </si>
  <si>
    <t>SEABRIGHT</t>
  </si>
  <si>
    <t>SEABULK   NEBRASKA</t>
  </si>
  <si>
    <t>SEABULK ARCTIC</t>
  </si>
  <si>
    <t>SEABULK CHALLENGE</t>
  </si>
  <si>
    <t>SEABULK MONROE</t>
  </si>
  <si>
    <t>SEABULK TRADER</t>
  </si>
  <si>
    <t>SEACHAMPION</t>
  </si>
  <si>
    <t>SEACLIFF</t>
  </si>
  <si>
    <t>SEACLIPPER</t>
  </si>
  <si>
    <t>SEACOD</t>
  </si>
  <si>
    <t>SEACON 6</t>
  </si>
  <si>
    <t>SEACON 7</t>
  </si>
  <si>
    <t>SEACON 8</t>
  </si>
  <si>
    <t>SEACON VICTORY</t>
  </si>
  <si>
    <t>SEACONGER</t>
  </si>
  <si>
    <t>SEACONPRIDE</t>
  </si>
  <si>
    <t>SEACOR BRAVE</t>
  </si>
  <si>
    <t>SEACOR COURAGEOUS</t>
  </si>
  <si>
    <t>SEACOR GALE</t>
  </si>
  <si>
    <t>SEACOR GLORY</t>
  </si>
  <si>
    <t>SEACOR MARINER</t>
  </si>
  <si>
    <t>SEACOR MAYA</t>
  </si>
  <si>
    <t>SEACOR STORM</t>
  </si>
  <si>
    <t>SEACOR VIKING</t>
  </si>
  <si>
    <t>SEACOVE PEARL</t>
  </si>
  <si>
    <t>SEACROWN I</t>
  </si>
  <si>
    <t>SEADREAM</t>
  </si>
  <si>
    <t>SEAEAGLE</t>
  </si>
  <si>
    <t>SEAEMPRESS</t>
  </si>
  <si>
    <t>SEAEXPLORER</t>
  </si>
  <si>
    <t>SEAEXPRESS</t>
  </si>
  <si>
    <t>SEAFARER</t>
  </si>
  <si>
    <t>SEAFIGHTER</t>
  </si>
  <si>
    <t>SEAFORCE</t>
  </si>
  <si>
    <t>SEAFRIEND</t>
  </si>
  <si>
    <t>SEAFRONTIER</t>
  </si>
  <si>
    <t>SEAGARD</t>
  </si>
  <si>
    <t>SEAGAS GENERAL</t>
  </si>
  <si>
    <t>SEAGAS GOVERNOR</t>
  </si>
  <si>
    <t>SEAGLASS II</t>
  </si>
  <si>
    <t>SEAGLORY</t>
  </si>
  <si>
    <t>SEAGRAND</t>
  </si>
  <si>
    <t>SEAGULL</t>
  </si>
  <si>
    <t>SEAGULL D</t>
  </si>
  <si>
    <t>SEAHAKE</t>
  </si>
  <si>
    <t>SEAHARMONY</t>
  </si>
  <si>
    <t>SEAHOPE II</t>
  </si>
  <si>
    <t>SEAHORSE</t>
  </si>
  <si>
    <t>SEAISEE I</t>
  </si>
  <si>
    <t>SEAJACKS SCYLLA</t>
  </si>
  <si>
    <t>SEAJOY</t>
  </si>
  <si>
    <t>SEAL</t>
  </si>
  <si>
    <t>SEAL ISLAND</t>
  </si>
  <si>
    <t>SEALAVENDER</t>
  </si>
  <si>
    <t>SEALING</t>
  </si>
  <si>
    <t>SEALINK   VICTORIA 4</t>
  </si>
  <si>
    <t>SEALINK 178</t>
  </si>
  <si>
    <t>SEALINK EXPRESS</t>
  </si>
  <si>
    <t>SEALION</t>
  </si>
  <si>
    <t>SEALORD</t>
  </si>
  <si>
    <t>SEALUCK II</t>
  </si>
  <si>
    <t>SEAMAGIC</t>
  </si>
  <si>
    <t>SEAMARLIN</t>
  </si>
  <si>
    <t>SEAMAX STAMFORD</t>
  </si>
  <si>
    <t>SEAMELODY</t>
  </si>
  <si>
    <t>SEAMERIDIAN</t>
  </si>
  <si>
    <t>SEAMERIT</t>
  </si>
  <si>
    <t>SEAMULLET</t>
  </si>
  <si>
    <t>SEANOBLE</t>
  </si>
  <si>
    <t>SEAPACE</t>
  </si>
  <si>
    <t>SEAPATRIOT</t>
  </si>
  <si>
    <t>SEAPEARL</t>
  </si>
  <si>
    <t>SEAPIKE</t>
  </si>
  <si>
    <t>SEAPRIDE</t>
  </si>
  <si>
    <t>SEAPROMISE</t>
  </si>
  <si>
    <t>SEAPUP2</t>
  </si>
  <si>
    <t>SEARAMBLER</t>
  </si>
  <si>
    <t>SEARAY</t>
  </si>
  <si>
    <t>SEARIDER</t>
  </si>
  <si>
    <t>SEAROAD MERSEY</t>
  </si>
  <si>
    <t>SEAROAD TAMAR</t>
  </si>
  <si>
    <t>SEARUBY</t>
  </si>
  <si>
    <t>SEASAFE SALVO</t>
  </si>
  <si>
    <t>SEASAFE SYNERGY</t>
  </si>
  <si>
    <t>SEASALVIA</t>
  </si>
  <si>
    <t>SEASHARK</t>
  </si>
  <si>
    <t>SEASMILE</t>
  </si>
  <si>
    <t>SEASPRAT</t>
  </si>
  <si>
    <t>SEASPRITE</t>
  </si>
  <si>
    <t>SEASTAR EMPRESS</t>
  </si>
  <si>
    <t>SEASTAR ENDURANCE</t>
  </si>
  <si>
    <t>SEATIGER</t>
  </si>
  <si>
    <t>SEATIZEN</t>
  </si>
  <si>
    <t>SEATREASURE</t>
  </si>
  <si>
    <t>SEATROUT</t>
  </si>
  <si>
    <t>SEATRUCK PACE</t>
  </si>
  <si>
    <t>SEATRUCK PANORAMA</t>
  </si>
  <si>
    <t>SEATRUCK POWER</t>
  </si>
  <si>
    <t>SEATRUCK PROGRESS</t>
  </si>
  <si>
    <t>SEATTLE</t>
  </si>
  <si>
    <t>SEATTLE SLEW</t>
  </si>
  <si>
    <t>SEAVENUS</t>
  </si>
  <si>
    <t>SEAVIC AREMAR</t>
  </si>
  <si>
    <t>SEAVIC PRINSES</t>
  </si>
  <si>
    <t>SEAVIC REEFER</t>
  </si>
  <si>
    <t>SEAVICTORY</t>
  </si>
  <si>
    <t>SEAWAYS 16</t>
  </si>
  <si>
    <t>SEAWING I</t>
  </si>
  <si>
    <t>SEAWING II</t>
  </si>
  <si>
    <t>SEAWING III</t>
  </si>
  <si>
    <t>SEAZIP 1</t>
  </si>
  <si>
    <t>SEAZIP 2</t>
  </si>
  <si>
    <t>SEBA  STAR</t>
  </si>
  <si>
    <t>SEBA M</t>
  </si>
  <si>
    <t>SEBAROK SPIRIT</t>
  </si>
  <si>
    <t>SEBAT</t>
  </si>
  <si>
    <t>SECCADI</t>
  </si>
  <si>
    <t>SECRET</t>
  </si>
  <si>
    <t>SECRET LIFE</t>
  </si>
  <si>
    <t>SECRETARIAT</t>
  </si>
  <si>
    <t>SECRETO</t>
  </si>
  <si>
    <t>SEDCO 712</t>
  </si>
  <si>
    <t>SEDNA</t>
  </si>
  <si>
    <t>SEDNA DESGAGNES</t>
  </si>
  <si>
    <t>SEDNETH 701</t>
  </si>
  <si>
    <t>SEDRATA</t>
  </si>
  <si>
    <t>SEE STERN</t>
  </si>
  <si>
    <t>SEELAND</t>
  </si>
  <si>
    <t>SEFARINA</t>
  </si>
  <si>
    <t>SEFERIS</t>
  </si>
  <si>
    <t>SEG</t>
  </si>
  <si>
    <t>SEGARA ANAK2</t>
  </si>
  <si>
    <t>SEGARA BAPAK</t>
  </si>
  <si>
    <t>SEGER</t>
  </si>
  <si>
    <t>SEGORO MAS</t>
  </si>
  <si>
    <t>SEHER YILDIZI</t>
  </si>
  <si>
    <t>SEHER-II</t>
  </si>
  <si>
    <t>SEHNAZ KA</t>
  </si>
  <si>
    <t>SEI PAKNING</t>
  </si>
  <si>
    <t>SEIEI</t>
  </si>
  <si>
    <t>SEIEI MARU</t>
  </si>
  <si>
    <t>SEIHOU MARU</t>
  </si>
  <si>
    <t>SEIJUMARU</t>
  </si>
  <si>
    <t>SEIKA MARU</t>
  </si>
  <si>
    <t>SEIKOU MARU</t>
  </si>
  <si>
    <t>SEILI</t>
  </si>
  <si>
    <t>SEIRYU MARU</t>
  </si>
  <si>
    <t>SEIRYUMARU</t>
  </si>
  <si>
    <t>SEISEN MARU</t>
  </si>
  <si>
    <t>SEISHO MARU</t>
  </si>
  <si>
    <t>SEISHU MARU</t>
  </si>
  <si>
    <t>SEISYU MARU</t>
  </si>
  <si>
    <t>SEITOKU MARU</t>
  </si>
  <si>
    <t>SEIWA</t>
  </si>
  <si>
    <t>SEIWA MARU</t>
  </si>
  <si>
    <t>SEIWAMARU</t>
  </si>
  <si>
    <t>SEIYO 18</t>
  </si>
  <si>
    <t>SEIYO CRYSTAL</t>
  </si>
  <si>
    <t>SEIYO EXPLORER</t>
  </si>
  <si>
    <t>SEIYO FORTUNE</t>
  </si>
  <si>
    <t>SEIYO GLORY</t>
  </si>
  <si>
    <t>SEIYO GODDESS</t>
  </si>
  <si>
    <t>SEIYO GROWTH</t>
  </si>
  <si>
    <t>SEIYO HARMONY</t>
  </si>
  <si>
    <t>SEIYO HONOR</t>
  </si>
  <si>
    <t>SEIYO MARU</t>
  </si>
  <si>
    <t>SEIYO PIONEER</t>
  </si>
  <si>
    <t>SEIYO SAPPHIRE</t>
  </si>
  <si>
    <t>SEIYO SPIRIT</t>
  </si>
  <si>
    <t>SEIYO SPRING</t>
  </si>
  <si>
    <t>SEIYO_SUNNY</t>
  </si>
  <si>
    <t>SEIYU</t>
  </si>
  <si>
    <t>SEIYUMARU</t>
  </si>
  <si>
    <t>SEIZAN MARU</t>
  </si>
  <si>
    <t>SEJUPIONEER</t>
  </si>
  <si>
    <t>SEKIYO</t>
  </si>
  <si>
    <t>SEKTORI</t>
  </si>
  <si>
    <t>SELAHATTIN ASLAN 2</t>
  </si>
  <si>
    <t>SELAMET</t>
  </si>
  <si>
    <t>SELANDIA SEAWAYS</t>
  </si>
  <si>
    <t>SELANDIA SWAN</t>
  </si>
  <si>
    <t>SELAT GOODMAN</t>
  </si>
  <si>
    <t>SELAT PISCES</t>
  </si>
  <si>
    <t>SELATAN DATANG</t>
  </si>
  <si>
    <t>SELAY S</t>
  </si>
  <si>
    <t>SELDENIZ</t>
  </si>
  <si>
    <t>SELECTA</t>
  </si>
  <si>
    <t>SELEINA</t>
  </si>
  <si>
    <t>SELEN</t>
  </si>
  <si>
    <t>SELENE PRAHM</t>
  </si>
  <si>
    <t>SELENGA</t>
  </si>
  <si>
    <t>SELENKA</t>
  </si>
  <si>
    <t>SELETAR SPIRIT</t>
  </si>
  <si>
    <t>SELIM</t>
  </si>
  <si>
    <t>SELIM 1</t>
  </si>
  <si>
    <t>SELIN D</t>
  </si>
  <si>
    <t>SELIN M</t>
  </si>
  <si>
    <t>SELINAY S</t>
  </si>
  <si>
    <t>SELINDA</t>
  </si>
  <si>
    <t>SELJE</t>
  </si>
  <si>
    <t>SELVAAGSUND</t>
  </si>
  <si>
    <t>SEMELA</t>
  </si>
  <si>
    <t>SEMEN DEZHNEV</t>
  </si>
  <si>
    <t>SEMENTINA</t>
  </si>
  <si>
    <t>SEMERA</t>
  </si>
  <si>
    <t>SEMINOLE</t>
  </si>
  <si>
    <t>SEMINOLE PRINCESS</t>
  </si>
  <si>
    <t>SEMIRIO</t>
  </si>
  <si>
    <t>SEMUA BAHAGIA</t>
  </si>
  <si>
    <t>SEMUA BERJAYA</t>
  </si>
  <si>
    <t>SEMUA GEMBIRA</t>
  </si>
  <si>
    <t>SEMUA GEMILANG</t>
  </si>
  <si>
    <t>SEMUA MUHIBBAH</t>
  </si>
  <si>
    <t>SEMUA MUTIARA</t>
  </si>
  <si>
    <t>SEMUA SEJATI</t>
  </si>
  <si>
    <t>SEMUA SELAMAT</t>
  </si>
  <si>
    <t>SEMYON MOROZOV</t>
  </si>
  <si>
    <t>SEMYON RUDNEV</t>
  </si>
  <si>
    <t>SEN EI MARU NO3</t>
  </si>
  <si>
    <t>SEN TREASURE</t>
  </si>
  <si>
    <t>SENANUR CEBI</t>
  </si>
  <si>
    <t>SENATA</t>
  </si>
  <si>
    <t>SENDJE BERGE</t>
  </si>
  <si>
    <t>SENIORITY</t>
  </si>
  <si>
    <t>SENIPAH</t>
  </si>
  <si>
    <t>SENNA</t>
  </si>
  <si>
    <t>SENNA 4</t>
  </si>
  <si>
    <t>SENNA 5</t>
  </si>
  <si>
    <t>SENNA PRINCESS</t>
  </si>
  <si>
    <t>SENNA2</t>
  </si>
  <si>
    <t>SENNA3</t>
  </si>
  <si>
    <t>SEN-OKU</t>
  </si>
  <si>
    <t>SENPO  MARU</t>
  </si>
  <si>
    <t>SENREI MARU</t>
  </si>
  <si>
    <t>SENRIN MARU</t>
  </si>
  <si>
    <t>SENRYUMARU</t>
  </si>
  <si>
    <t>SENSEI</t>
  </si>
  <si>
    <t>SENSHOMARU</t>
  </si>
  <si>
    <t>SENSHOU MARU</t>
  </si>
  <si>
    <t>SENTEK 20</t>
  </si>
  <si>
    <t>SENTEK 21</t>
  </si>
  <si>
    <t>SENTEK 23</t>
  </si>
  <si>
    <t>SENTEK 25</t>
  </si>
  <si>
    <t>SENTEK 26</t>
  </si>
  <si>
    <t>SENTEK 27</t>
  </si>
  <si>
    <t>SENTEK 28</t>
  </si>
  <si>
    <t>SENTEK 30</t>
  </si>
  <si>
    <t>SENTEK 31</t>
  </si>
  <si>
    <t>SENTEK 32</t>
  </si>
  <si>
    <t>SENTEK 36</t>
  </si>
  <si>
    <t>SENTEK 8</t>
  </si>
  <si>
    <t>SENTEK22</t>
  </si>
  <si>
    <t>SENTINEL I</t>
  </si>
  <si>
    <t>SENTO</t>
  </si>
  <si>
    <t>SENTOSA BULKER</t>
  </si>
  <si>
    <t>SENWAMARU</t>
  </si>
  <si>
    <t>SENYO MARU</t>
  </si>
  <si>
    <t>SEOHAE GAS</t>
  </si>
  <si>
    <t>SEONGHO ACE</t>
  </si>
  <si>
    <t>SEONGHO BONANZA</t>
  </si>
  <si>
    <t>SEONGHO GALAXY</t>
  </si>
  <si>
    <t>SEONGHO MERCURY</t>
  </si>
  <si>
    <t>SEONGHO PIOCE</t>
  </si>
  <si>
    <t>SEOUL GAS</t>
  </si>
  <si>
    <t>SEP 150</t>
  </si>
  <si>
    <t>SEP 250</t>
  </si>
  <si>
    <t>SEP 450</t>
  </si>
  <si>
    <t>SEP 550</t>
  </si>
  <si>
    <t>SEPANO</t>
  </si>
  <si>
    <t>SEPEHR PAYAM</t>
  </si>
  <si>
    <t>SEPEN</t>
  </si>
  <si>
    <t>SEPETIBA BAY</t>
  </si>
  <si>
    <t>SEPHORA</t>
  </si>
  <si>
    <t>SEQUOIA</t>
  </si>
  <si>
    <t>SEQUOIA DRAGON</t>
  </si>
  <si>
    <t>SERAPHIMA</t>
  </si>
  <si>
    <t>SERDOLIK</t>
  </si>
  <si>
    <t>SEREBRYANKA</t>
  </si>
  <si>
    <t>SEREF KURU</t>
  </si>
  <si>
    <t>SEREN</t>
  </si>
  <si>
    <t>SEREN AYANOGLU</t>
  </si>
  <si>
    <t>SERENADA</t>
  </si>
  <si>
    <t>SERENADE</t>
  </si>
  <si>
    <t>SERENAY 1</t>
  </si>
  <si>
    <t>SERENDIPITY</t>
  </si>
  <si>
    <t>SERENE SKY</t>
  </si>
  <si>
    <t>SERENGETI</t>
  </si>
  <si>
    <t>SERENITAS N</t>
  </si>
  <si>
    <t>SERENITY I</t>
  </si>
  <si>
    <t>SERENO</t>
  </si>
  <si>
    <t>SERGEY ASYAMOV</t>
  </si>
  <si>
    <t>SERGIO B. DE HOLANDA</t>
  </si>
  <si>
    <t>SERI AMANAH</t>
  </si>
  <si>
    <t>SERIANA</t>
  </si>
  <si>
    <t>SERIFOS</t>
  </si>
  <si>
    <t>SERJEANT</t>
  </si>
  <si>
    <t>SEROJA I</t>
  </si>
  <si>
    <t>SEROJA III</t>
  </si>
  <si>
    <t>SEROJA VIII</t>
  </si>
  <si>
    <t>SEROJA XI</t>
  </si>
  <si>
    <t>SEROJA XIII</t>
  </si>
  <si>
    <t>SEROJA XIV</t>
  </si>
  <si>
    <t>SERPAY</t>
  </si>
  <si>
    <t>SERRA ATASOY</t>
  </si>
  <si>
    <t>SERRA POLAR</t>
  </si>
  <si>
    <t>SERRA-MERT</t>
  </si>
  <si>
    <t>SERSER</t>
  </si>
  <si>
    <t>SERTANEJO SPIRIT</t>
  </si>
  <si>
    <t>SERUI</t>
  </si>
  <si>
    <t>SERVET ANA</t>
  </si>
  <si>
    <t>SERVET-KA</t>
  </si>
  <si>
    <t>SERVEWELL SINCERE</t>
  </si>
  <si>
    <t>SERVEWELL VIGOR</t>
  </si>
  <si>
    <t>SESKAR</t>
  </si>
  <si>
    <t>SESTRI STAR</t>
  </si>
  <si>
    <t>SESTRORETSK</t>
  </si>
  <si>
    <t>SETH MCCALL</t>
  </si>
  <si>
    <t>SETIA AMAN</t>
  </si>
  <si>
    <t>SETIA HIJRAH</t>
  </si>
  <si>
    <t>SETIA IMAN</t>
  </si>
  <si>
    <t>SETIA JIHAD</t>
  </si>
  <si>
    <t>SETIA QASEH</t>
  </si>
  <si>
    <t>SETIA TEGAP</t>
  </si>
  <si>
    <t>SETIA UNGGUL</t>
  </si>
  <si>
    <t>SETO</t>
  </si>
  <si>
    <t>SETO MARU</t>
  </si>
  <si>
    <t>SETSU MARU</t>
  </si>
  <si>
    <t>SETSU MARU NO.1</t>
  </si>
  <si>
    <t>SETY</t>
  </si>
  <si>
    <t>SEVASTOPOL</t>
  </si>
  <si>
    <t>SEVASTOPOLETS 1</t>
  </si>
  <si>
    <t>SEVEN</t>
  </si>
  <si>
    <t>SEVEN EAGLE</t>
  </si>
  <si>
    <t>SEVEN EXPRESS</t>
  </si>
  <si>
    <t>SEVEN PHOENIX</t>
  </si>
  <si>
    <t>SEVEN RIO</t>
  </si>
  <si>
    <t>SEVEN SEAS</t>
  </si>
  <si>
    <t>SEVEN STAR</t>
  </si>
  <si>
    <t>SEVEN SUN</t>
  </si>
  <si>
    <t>SEVENHILL</t>
  </si>
  <si>
    <t>SEVENSEAS NO1</t>
  </si>
  <si>
    <t>SEVERINE</t>
  </si>
  <si>
    <t>SEVERN PROVIDER</t>
  </si>
  <si>
    <t>SEVERNAYA ZEMLYA</t>
  </si>
  <si>
    <t>SEVERNOYE SIYANIYE</t>
  </si>
  <si>
    <t>SEVERYANKA</t>
  </si>
  <si>
    <t>SEVGI</t>
  </si>
  <si>
    <t>SEVIL</t>
  </si>
  <si>
    <t>SEVIM TURAN</t>
  </si>
  <si>
    <t>SEVKETTIN SONAY</t>
  </si>
  <si>
    <t>SEVMORPUT</t>
  </si>
  <si>
    <t>SEWARD</t>
  </si>
  <si>
    <t>SEXTA</t>
  </si>
  <si>
    <t>SEXTANS</t>
  </si>
  <si>
    <t>SEYANG GLORY</t>
  </si>
  <si>
    <t>SEYCHELLES PATRIOT</t>
  </si>
  <si>
    <t>SEYCHELLES PIONEER</t>
  </si>
  <si>
    <t>LS</t>
  </si>
  <si>
    <t>SEYCHELLES PRELUDE</t>
  </si>
  <si>
    <t>SEYCHELLES PRIDE</t>
  </si>
  <si>
    <t>SEYCHELLES PROGRESS</t>
  </si>
  <si>
    <t>SEYIL</t>
  </si>
  <si>
    <t>SEYMA</t>
  </si>
  <si>
    <t>SEZAI SELAH</t>
  </si>
  <si>
    <t>SFAKIA WAVE</t>
  </si>
  <si>
    <t>SFL CLYDE</t>
  </si>
  <si>
    <t>SFL DEE</t>
  </si>
  <si>
    <t>SFL HUDSON</t>
  </si>
  <si>
    <t>SFL HUMBER</t>
  </si>
  <si>
    <t>SFL KATE</t>
  </si>
  <si>
    <t>SFL KENT</t>
  </si>
  <si>
    <t>SFL MEDWAY</t>
  </si>
  <si>
    <t>SFL SARA</t>
  </si>
  <si>
    <t>SFL SPEY</t>
  </si>
  <si>
    <t>SFL TRENT</t>
  </si>
  <si>
    <t>SFL TYNE</t>
  </si>
  <si>
    <t>SFL YUKON</t>
  </si>
  <si>
    <t>SG CAPITAL</t>
  </si>
  <si>
    <t>SG EXPRESS</t>
  </si>
  <si>
    <t>SG FOUNDATION</t>
  </si>
  <si>
    <t>SG FRIENDSHIP</t>
  </si>
  <si>
    <t>SG PEGASUS</t>
  </si>
  <si>
    <t>SG UNITED</t>
  </si>
  <si>
    <t>SH GRACE</t>
  </si>
  <si>
    <t>SHADFAR</t>
  </si>
  <si>
    <t>SHAG</t>
  </si>
  <si>
    <t>SHAGAN</t>
  </si>
  <si>
    <t>SHAGANG FAITH</t>
  </si>
  <si>
    <t>SHAGANG FIRST</t>
  </si>
  <si>
    <t>SHAGANG HAILI</t>
  </si>
  <si>
    <t>SHAGANG HONGCHANG</t>
  </si>
  <si>
    <t>SHAGANG HONGFA</t>
  </si>
  <si>
    <t>SHAGANG VOLITION</t>
  </si>
  <si>
    <t>SHAGANGFIRST POWER</t>
  </si>
  <si>
    <t>SHAGANGFIRST STAR</t>
  </si>
  <si>
    <t>SHAH</t>
  </si>
  <si>
    <t>SHAHEEN 1</t>
  </si>
  <si>
    <t>SHAHID MODARRESS</t>
  </si>
  <si>
    <t>SHAHID RAJAEI</t>
  </si>
  <si>
    <t>SHAHRIAR JAHAN</t>
  </si>
  <si>
    <t>SHAIMA</t>
  </si>
  <si>
    <t>SHAKER 2</t>
  </si>
  <si>
    <t>SHAKER-1</t>
  </si>
  <si>
    <t>SHAKIL.2</t>
  </si>
  <si>
    <t>NE</t>
  </si>
  <si>
    <t>SHALA</t>
  </si>
  <si>
    <t>SHAM</t>
  </si>
  <si>
    <t>SHAMAKHY</t>
  </si>
  <si>
    <t>SHAMAR</t>
  </si>
  <si>
    <t>SHAMROCK JUPITER</t>
  </si>
  <si>
    <t>SHAMROCK MERCURY</t>
  </si>
  <si>
    <t>SHAMS</t>
  </si>
  <si>
    <t>SHAN DONG HENG CHANG</t>
  </si>
  <si>
    <t>SHAN HAI</t>
  </si>
  <si>
    <t>SHAN HU HAI</t>
  </si>
  <si>
    <t>SHAN HU ZUO</t>
  </si>
  <si>
    <t>SHAN NENG</t>
  </si>
  <si>
    <t>SHAN REN</t>
  </si>
  <si>
    <t>SHAN SHI</t>
  </si>
  <si>
    <t>SHAN XIN</t>
  </si>
  <si>
    <t>SHAN YI</t>
  </si>
  <si>
    <t>SHAN YING ZUO</t>
  </si>
  <si>
    <t>SHAN ZHI</t>
  </si>
  <si>
    <t>SHANA DES SLOPS</t>
  </si>
  <si>
    <t>SHANDONG DING SHENG</t>
  </si>
  <si>
    <t>SHANDONG HAI DA</t>
  </si>
  <si>
    <t>SHANDONG HAI TONG</t>
  </si>
  <si>
    <t>SHANDONG HAI YAO</t>
  </si>
  <si>
    <t>SHANDONG HAISHENG</t>
  </si>
  <si>
    <t>SHANDONG HE XIE</t>
  </si>
  <si>
    <t>SHANDONG HUA ZHANG</t>
  </si>
  <si>
    <t>SHANDONG PENG CHENG</t>
  </si>
  <si>
    <t>SHANDONG REN HE</t>
  </si>
  <si>
    <t>SHANDONG XIN RUI</t>
  </si>
  <si>
    <t>SHANDONG ZHENG TONG</t>
  </si>
  <si>
    <t>SHANG HE XIN</t>
  </si>
  <si>
    <t>SHANG YUAN BAO</t>
  </si>
  <si>
    <t>SHANG YUAN MEN</t>
  </si>
  <si>
    <t>SHANGHAI</t>
  </si>
  <si>
    <t>SHANGHAI BULKER</t>
  </si>
  <si>
    <t>SHANGHAI CARRIER</t>
  </si>
  <si>
    <t>SHANGHAI EXPRESS</t>
  </si>
  <si>
    <t>SHANGHAI SPIRIT</t>
  </si>
  <si>
    <t>SHANGHAI SUPEREXPRES</t>
  </si>
  <si>
    <t>SHANNON FISHER</t>
  </si>
  <si>
    <t>SHANNON PROSPER</t>
  </si>
  <si>
    <t>SHANNON STAR</t>
  </si>
  <si>
    <t>SHANTAR</t>
  </si>
  <si>
    <t>SHAO SHAN 1</t>
  </si>
  <si>
    <t>SHAOSHING</t>
  </si>
  <si>
    <t>SHAPZHAQ</t>
  </si>
  <si>
    <t>SHARIEF   EXPRESS</t>
  </si>
  <si>
    <t>SHARIEF LEADER</t>
  </si>
  <si>
    <t>SHARIEF RELIANCE</t>
  </si>
  <si>
    <t>SHARK</t>
  </si>
  <si>
    <t>SHARMI</t>
  </si>
  <si>
    <t>SHARMIN</t>
  </si>
  <si>
    <t>SHAROMAR</t>
  </si>
  <si>
    <t>SHARON</t>
  </si>
  <si>
    <t>SHARP</t>
  </si>
  <si>
    <t>SHARPNES</t>
  </si>
  <si>
    <t>SHARROW BAY</t>
  </si>
  <si>
    <t>SHATT AL ARAB</t>
  </si>
  <si>
    <t>SHAYA</t>
  </si>
  <si>
    <t>SHAYAN 1</t>
  </si>
  <si>
    <t>SHAYAN 8</t>
  </si>
  <si>
    <t>SHAYBAH</t>
  </si>
  <si>
    <t>SHEHAB ALMUHIEDDINE</t>
  </si>
  <si>
    <t>SHEILA</t>
  </si>
  <si>
    <t>SHEKSNA</t>
  </si>
  <si>
    <t>SHELDUCK</t>
  </si>
  <si>
    <t>SHELLEY EXPRESS</t>
  </si>
  <si>
    <t>SHEN FEI 305</t>
  </si>
  <si>
    <t>SHEN HAI</t>
  </si>
  <si>
    <t>SHEN HUA 801</t>
  </si>
  <si>
    <t>SHEN HUA 802</t>
  </si>
  <si>
    <t>SHEN HUA 803</t>
  </si>
  <si>
    <t>SHEN HUA 805</t>
  </si>
  <si>
    <t>SHEN HUA 806</t>
  </si>
  <si>
    <t>SHEN HUA 808</t>
  </si>
  <si>
    <t>SHEN HUA 811</t>
  </si>
  <si>
    <t>SHEN HUA 812</t>
  </si>
  <si>
    <t>SHEN LI</t>
  </si>
  <si>
    <t>SHEN NONG FENG</t>
  </si>
  <si>
    <t>SHEN YUAN 16</t>
  </si>
  <si>
    <t>SHEN YUAN 18</t>
  </si>
  <si>
    <t>SHEN YUAN 8</t>
  </si>
  <si>
    <t>SHENFEI 305</t>
  </si>
  <si>
    <t>SHENG</t>
  </si>
  <si>
    <t>SHENG AN DA 19</t>
  </si>
  <si>
    <t>SHENG AN DA 99</t>
  </si>
  <si>
    <t>SHENG AN HAI</t>
  </si>
  <si>
    <t>SHENG CHENG HAI</t>
  </si>
  <si>
    <t>SHENG CHI</t>
  </si>
  <si>
    <t>SHENG HAI</t>
  </si>
  <si>
    <t>SHENG HENG HAI</t>
  </si>
  <si>
    <t>SHENG HONG</t>
  </si>
  <si>
    <t>SHENG HUA 631</t>
  </si>
  <si>
    <t>SHENG HUA 632</t>
  </si>
  <si>
    <t>SHENG HUA 633</t>
  </si>
  <si>
    <t>SHENG HUA 635</t>
  </si>
  <si>
    <t>SHENG JIA 1</t>
  </si>
  <si>
    <t>SHENG LE A</t>
  </si>
  <si>
    <t>SHENG LI 281</t>
  </si>
  <si>
    <t>SHENG LI SHI HAO</t>
  </si>
  <si>
    <t>SHENG MING</t>
  </si>
  <si>
    <t>SHENG PING HAI</t>
  </si>
  <si>
    <t>SHENG QIANG</t>
  </si>
  <si>
    <t>SHENG SHI 1</t>
  </si>
  <si>
    <t>SHENG WANG HAI</t>
  </si>
  <si>
    <t>SHENG XIANG</t>
  </si>
  <si>
    <t>SHENG XING HAI</t>
  </si>
  <si>
    <t>SHENG YOU 222</t>
  </si>
  <si>
    <t>SHENG YOU 225</t>
  </si>
  <si>
    <t>SHENG YOU 226</t>
  </si>
  <si>
    <t>SHENG YOU 227</t>
  </si>
  <si>
    <t>SHENG YOU 231</t>
  </si>
  <si>
    <t>SHENG YUAN 168</t>
  </si>
  <si>
    <t>SHENG YUN LAI</t>
  </si>
  <si>
    <t>SHENGANDA12</t>
  </si>
  <si>
    <t>SHENGJIE1</t>
  </si>
  <si>
    <t>SHENGKING</t>
  </si>
  <si>
    <t>SHENGLI 705</t>
  </si>
  <si>
    <t>SHENGLI291____</t>
  </si>
  <si>
    <t>SHENGTAI</t>
  </si>
  <si>
    <t>SHENGWEI 2</t>
  </si>
  <si>
    <t>SHENGXIANG 6</t>
  </si>
  <si>
    <t>SHENGYUAN</t>
  </si>
  <si>
    <t>SHER-E PUNJAB</t>
  </si>
  <si>
    <t>SHERGAR</t>
  </si>
  <si>
    <t>SHERIN</t>
  </si>
  <si>
    <t>SHETLAND TRADER</t>
  </si>
  <si>
    <t>SHI DAI 1</t>
  </si>
  <si>
    <t>SHI DAI 10</t>
  </si>
  <si>
    <t>SHI DAI 11</t>
  </si>
  <si>
    <t>SHI DAI 2</t>
  </si>
  <si>
    <t>SHI DAI 20</t>
  </si>
  <si>
    <t>SHI DAI 21</t>
  </si>
  <si>
    <t>SHI DAI 5</t>
  </si>
  <si>
    <t>SHI DAI 6</t>
  </si>
  <si>
    <t>SHI DAI 7</t>
  </si>
  <si>
    <t>SHI DAI 8</t>
  </si>
  <si>
    <t>SHI LONG LING</t>
  </si>
  <si>
    <t>SHI YAN 3</t>
  </si>
  <si>
    <t>SHI ZI SHAN</t>
  </si>
  <si>
    <t>SHI ZI ZUO</t>
  </si>
  <si>
    <t>SHIBUMI</t>
  </si>
  <si>
    <t>SHIDAI 3</t>
  </si>
  <si>
    <t>SHIGEMARU</t>
  </si>
  <si>
    <t>SHIHCHUAN</t>
  </si>
  <si>
    <t>SHIKHAN</t>
  </si>
  <si>
    <t>SHIKOKU ISLAND</t>
  </si>
  <si>
    <t>SHIMANAMI QUEEN</t>
  </si>
  <si>
    <t>SHIMANAMI STAR</t>
  </si>
  <si>
    <t>SHIMANAMI SUNSHINE</t>
  </si>
  <si>
    <t>SHIMEI FORTUNE</t>
  </si>
  <si>
    <t>SHIMOKITAMARU</t>
  </si>
  <si>
    <t>SHIN CO-OP  MARU</t>
  </si>
  <si>
    <t>SHIN HEIRYU</t>
  </si>
  <si>
    <t>SHIN HOSHU MARU</t>
  </si>
  <si>
    <t>SHIN HOUYO MARU</t>
  </si>
  <si>
    <t>SHIN ITIKAWA MARU</t>
  </si>
  <si>
    <t>SHIN KENRYU</t>
  </si>
  <si>
    <t>SHIN KOHO</t>
  </si>
  <si>
    <t>SHIN KORYU</t>
  </si>
  <si>
    <t>SHIN KUSHIRO MARU</t>
  </si>
  <si>
    <t>SHIN KWANG</t>
  </si>
  <si>
    <t>SHIN KYOKUTO MARU</t>
  </si>
  <si>
    <t>SHIN MEI MARU</t>
  </si>
  <si>
    <t>SHIN NICHIHO</t>
  </si>
  <si>
    <t>SHIN OHGISHIMA</t>
  </si>
  <si>
    <t>SHIN ONDO</t>
  </si>
  <si>
    <t>SHIN ONOE</t>
  </si>
  <si>
    <t>SHIN PUROPAN MARU</t>
  </si>
  <si>
    <t>SHIN SAKAI MARU</t>
  </si>
  <si>
    <t>SHIN SANYO MARU</t>
  </si>
  <si>
    <t>SHIN SAPPORO MARU</t>
  </si>
  <si>
    <t>SHIN SETO</t>
  </si>
  <si>
    <t>SHIN SUMA</t>
  </si>
  <si>
    <t>SHIN TAIYO MARU</t>
  </si>
  <si>
    <t>SHIN TUGARUMARU</t>
  </si>
  <si>
    <t>SHIN YAHAGI MARU</t>
  </si>
  <si>
    <t>SHIN YO</t>
  </si>
  <si>
    <t>SHIN YU MARU</t>
  </si>
  <si>
    <t>SHIN ZUI MARU</t>
  </si>
  <si>
    <t>SHIN'AI MARU</t>
  </si>
  <si>
    <t>SHINANO</t>
  </si>
  <si>
    <t>SHINATSU</t>
  </si>
  <si>
    <t>SHINCHANG</t>
  </si>
  <si>
    <t>SHINCHI MARU</t>
  </si>
  <si>
    <t>SHINE ON</t>
  </si>
  <si>
    <t>SHIN-EI</t>
  </si>
  <si>
    <t>SHINHOKUOMARU</t>
  </si>
  <si>
    <t>SHINING DRAGON</t>
  </si>
  <si>
    <t>SHINING PESCADORES</t>
  </si>
  <si>
    <t>SHINKA MARU</t>
  </si>
  <si>
    <t>SHINKO  MARU</t>
  </si>
  <si>
    <t>SHINKO MARU</t>
  </si>
  <si>
    <t>SHINKO MARU NO.1</t>
  </si>
  <si>
    <t>SHINKO MARU NO.21</t>
  </si>
  <si>
    <t>SHINKO MARU NO.23</t>
  </si>
  <si>
    <t>SHINKO MARU NO.28</t>
  </si>
  <si>
    <t>SHINKOMARU</t>
  </si>
  <si>
    <t>SHINKOMARU NO.18</t>
  </si>
  <si>
    <t>SHINKOMARU NO.8</t>
  </si>
  <si>
    <t>SHINKOMARU NO8</t>
  </si>
  <si>
    <t>SHINKOU MARU NO.35</t>
  </si>
  <si>
    <t>SHINKOUMARU NO.28</t>
  </si>
  <si>
    <t>SHINKYOKUHOMARU</t>
  </si>
  <si>
    <t>SHINKYOUWA MARU</t>
  </si>
  <si>
    <t>SHINLINE  12</t>
  </si>
  <si>
    <t>SHINLINE 10</t>
  </si>
  <si>
    <t>SHINLINE 11</t>
  </si>
  <si>
    <t>SHINLINE 15</t>
  </si>
  <si>
    <t>SHINLINE 4</t>
  </si>
  <si>
    <t>SHINLINE 5</t>
  </si>
  <si>
    <t>SHINLINE 6</t>
  </si>
  <si>
    <t>SHINMICHIMARU</t>
  </si>
  <si>
    <t>SHINNICHI MARU</t>
  </si>
  <si>
    <t>SHINNICHIMARU</t>
  </si>
  <si>
    <t>SHINNIKKO MARU</t>
  </si>
  <si>
    <t>SHINNING RICH</t>
  </si>
  <si>
    <t>SHIN-OH MARU</t>
  </si>
  <si>
    <t>SHINPOU_MARU NO.5</t>
  </si>
  <si>
    <t>SHINPOUMARU NO.8</t>
  </si>
  <si>
    <t>SHINPU MARU</t>
  </si>
  <si>
    <t>SHINPUKU MARU NO.23</t>
  </si>
  <si>
    <t>SHIN-REI</t>
  </si>
  <si>
    <t>SHINRYO MARU</t>
  </si>
  <si>
    <t>SHINRYU MARU</t>
  </si>
  <si>
    <t>SHINSEI</t>
  </si>
  <si>
    <t>SHINSEI MARU</t>
  </si>
  <si>
    <t>SHINSEIMARU</t>
  </si>
  <si>
    <t>SHINSEN MARU</t>
  </si>
  <si>
    <t>SHINSETO</t>
  </si>
  <si>
    <t>SHINSHINMARU</t>
  </si>
  <si>
    <t>SHIN-SHO</t>
  </si>
  <si>
    <t>SHINSUI MARU NO.8</t>
  </si>
  <si>
    <t>SHINSUNG DREAM</t>
  </si>
  <si>
    <t>SHINSUNG EVER</t>
  </si>
  <si>
    <t>SHINTAIEI MARU</t>
  </si>
  <si>
    <t>SHINWA-MARU</t>
  </si>
  <si>
    <t>SHINY HALO</t>
  </si>
  <si>
    <t>SHINYO MARU</t>
  </si>
  <si>
    <t>SHINYO OCEAN</t>
  </si>
  <si>
    <t>SHINYO SAOWALAK</t>
  </si>
  <si>
    <t>SHIN-ZUI</t>
  </si>
  <si>
    <t>SHINZUI MARU</t>
  </si>
  <si>
    <t>SHIOSAI</t>
  </si>
  <si>
    <t>SHIPKA</t>
  </si>
  <si>
    <t>SHIPMARIN STAR</t>
  </si>
  <si>
    <t>SHIPMARIN VICTORY</t>
  </si>
  <si>
    <t>SHIPOOLSEA</t>
  </si>
  <si>
    <t>SHIPPER</t>
  </si>
  <si>
    <t>SHIRARA</t>
  </si>
  <si>
    <t>SHIRIUCHIMARU</t>
  </si>
  <si>
    <t>SHIRKAN C</t>
  </si>
  <si>
    <t>SHIRVAN</t>
  </si>
  <si>
    <t>SHIRYUMARU</t>
  </si>
  <si>
    <t>SHISEI MARU</t>
  </si>
  <si>
    <t>SHISEIMARU</t>
  </si>
  <si>
    <t>SHIYO</t>
  </si>
  <si>
    <t>SHIZKA</t>
  </si>
  <si>
    <t>SHNAR H</t>
  </si>
  <si>
    <t>SHOEI MARU</t>
  </si>
  <si>
    <t>SHOEI MARU NO.55</t>
  </si>
  <si>
    <t>SHOEI MARU NO.58</t>
  </si>
  <si>
    <t>SHOGUN</t>
  </si>
  <si>
    <t>SHOHAKU</t>
  </si>
  <si>
    <t>SHOHO MARU</t>
  </si>
  <si>
    <t>SHOHO MARU NO.3</t>
  </si>
  <si>
    <t>SHOHO NO.1</t>
  </si>
  <si>
    <t>SHOHOMARU</t>
  </si>
  <si>
    <t>SHOJA2</t>
  </si>
  <si>
    <t>SHOKENMARU</t>
  </si>
  <si>
    <t>SHOKO MARU</t>
  </si>
  <si>
    <t>SHOKSHA</t>
  </si>
  <si>
    <t>SHOKYU MARU</t>
  </si>
  <si>
    <t>SHORYU</t>
  </si>
  <si>
    <t>SHORYU MARU</t>
  </si>
  <si>
    <t>SHORYU XIX</t>
  </si>
  <si>
    <t>SHOSEI</t>
  </si>
  <si>
    <t>SHOSEI MARU</t>
  </si>
  <si>
    <t>SHOSEN MARU</t>
  </si>
  <si>
    <t>SHOTAN</t>
  </si>
  <si>
    <t>SHOTO MARU</t>
  </si>
  <si>
    <t>SHOU CHEN SHAN</t>
  </si>
  <si>
    <t>SHOU NING HAI</t>
  </si>
  <si>
    <t>SHOU SHAN</t>
  </si>
  <si>
    <t>SHOUEI MARU</t>
  </si>
  <si>
    <t>SHOUKAKU</t>
  </si>
  <si>
    <t>SHOUKEIMARUNO.3</t>
  </si>
  <si>
    <t>SHOURONG HARMONY</t>
  </si>
  <si>
    <t>SHOVKET ALEKPEROVA</t>
  </si>
  <si>
    <t>SHOWA MARU</t>
  </si>
  <si>
    <t>SHOYO</t>
  </si>
  <si>
    <t>SHOYO MARU</t>
  </si>
  <si>
    <t>SHOYOH</t>
  </si>
  <si>
    <t>SHOYOMARU</t>
  </si>
  <si>
    <t>SHOYOU MARU NO.2</t>
  </si>
  <si>
    <t>SHOZUIMARU</t>
  </si>
  <si>
    <t>SHRAVAN</t>
  </si>
  <si>
    <t>SHRIKE</t>
  </si>
  <si>
    <t>SHROPSHIRE</t>
  </si>
  <si>
    <t>SHT HUSEYIN AKIL</t>
  </si>
  <si>
    <t>SHUANG LONG HAI</t>
  </si>
  <si>
    <t>SHUEI</t>
  </si>
  <si>
    <t>SHUEN FAR 168</t>
  </si>
  <si>
    <t>SHUHO</t>
  </si>
  <si>
    <t>SHUHO MARU</t>
  </si>
  <si>
    <t>SHUHO MARU NO.25</t>
  </si>
  <si>
    <t>SHUHO MARU NO.31</t>
  </si>
  <si>
    <t>SHUN CHANG</t>
  </si>
  <si>
    <t>SHUN CHENG</t>
  </si>
  <si>
    <t>SHUN DA</t>
  </si>
  <si>
    <t>SHUN FA</t>
  </si>
  <si>
    <t>SHUN FA 11</t>
  </si>
  <si>
    <t>SHUN FA 16</t>
  </si>
  <si>
    <t>SHUN FA 19</t>
  </si>
  <si>
    <t>SHUN FA 6</t>
  </si>
  <si>
    <t>SHUN FENG 9</t>
  </si>
  <si>
    <t>SHUN HAI 6</t>
  </si>
  <si>
    <t>SHUN JI CHUAN42</t>
  </si>
  <si>
    <t>GT</t>
  </si>
  <si>
    <t>SHUN KUN 1</t>
  </si>
  <si>
    <t>SHUN LONG</t>
  </si>
  <si>
    <t>SHUN SHENG</t>
  </si>
  <si>
    <t>SHUN TAI NO1</t>
  </si>
  <si>
    <t>SHUN WANG</t>
  </si>
  <si>
    <t>SHUN YANG</t>
  </si>
  <si>
    <t>SHUN YUAN 108 LPG</t>
  </si>
  <si>
    <t>SHUN YUAN 18</t>
  </si>
  <si>
    <t>SHUN YUAN 18 LPG</t>
  </si>
  <si>
    <t>SHUN YUE 13</t>
  </si>
  <si>
    <t>SHUN YUE 18</t>
  </si>
  <si>
    <t>SHUN YUE 19</t>
  </si>
  <si>
    <t>SHUN_YUAN 107</t>
  </si>
  <si>
    <t>SHUNFU</t>
  </si>
  <si>
    <t>SHUNHAO</t>
  </si>
  <si>
    <t>SHUNHO MARU</t>
  </si>
  <si>
    <t>SHUNJICHUAN41</t>
  </si>
  <si>
    <t>SHUNKANG</t>
  </si>
  <si>
    <t>SHUNTAI NO.6</t>
  </si>
  <si>
    <t>SHUNTAI NO.9</t>
  </si>
  <si>
    <t>SHUNTIANXIANGDAO</t>
  </si>
  <si>
    <t>SHUNTIANXINGJI</t>
  </si>
  <si>
    <t>SHUNWA</t>
  </si>
  <si>
    <t>SHUNYO MARU NO.8</t>
  </si>
  <si>
    <t>SHUNYOMARU</t>
  </si>
  <si>
    <t>SHURI</t>
  </si>
  <si>
    <t>SHUSHA</t>
  </si>
  <si>
    <t>SHUTTLE ACE</t>
  </si>
  <si>
    <t>SHUYA</t>
  </si>
  <si>
    <t>SI HANG YUN 7</t>
  </si>
  <si>
    <t>SI HANG YUN SHA 1</t>
  </si>
  <si>
    <t>SI HANG YUN SHA 2</t>
  </si>
  <si>
    <t>SIA</t>
  </si>
  <si>
    <t>SIAM FORTUNE</t>
  </si>
  <si>
    <t>SIAM SUCCESS</t>
  </si>
  <si>
    <t>SIAM THANANYA</t>
  </si>
  <si>
    <t>SIAM TRIUMPH</t>
  </si>
  <si>
    <t>SIAM WIN</t>
  </si>
  <si>
    <t>SIAM-1</t>
  </si>
  <si>
    <t>SIAN C</t>
  </si>
  <si>
    <t>SIANGTAN</t>
  </si>
  <si>
    <t>SIANIRI</t>
  </si>
  <si>
    <t>SIBAI</t>
  </si>
  <si>
    <t>SIBAL</t>
  </si>
  <si>
    <t>SIBEL J</t>
  </si>
  <si>
    <t>SIBERIAN EXPRESS</t>
  </si>
  <si>
    <t>SIBI</t>
  </si>
  <si>
    <t>SIBIRSKIY_2131</t>
  </si>
  <si>
    <t>SIBIRSKIY_2132</t>
  </si>
  <si>
    <t>SIBIRSKIY-2101</t>
  </si>
  <si>
    <t>SIBIRSKIY-2112</t>
  </si>
  <si>
    <t>SIBIRSKIY-2115</t>
  </si>
  <si>
    <t>SIBIRSKIY-2116</t>
  </si>
  <si>
    <t>SIBIRSKIY-2118</t>
  </si>
  <si>
    <t>SIBIRSKIY-2119</t>
  </si>
  <si>
    <t>SIBIRSKIY-2128</t>
  </si>
  <si>
    <t>SIBIRSKIY-2129</t>
  </si>
  <si>
    <t>SIBIRSKIY-2133</t>
  </si>
  <si>
    <t>SIBOR</t>
  </si>
  <si>
    <t>SIBU SATU</t>
  </si>
  <si>
    <t>SIBUR TOBOL</t>
  </si>
  <si>
    <t>SIBUR VORONEZH</t>
  </si>
  <si>
    <t>SICHEM AMETHYST</t>
  </si>
  <si>
    <t>SICHEM AMETYHST</t>
  </si>
  <si>
    <t>SICHEM ANELINE</t>
  </si>
  <si>
    <t>SICHEM BEIJING</t>
  </si>
  <si>
    <t>SICHEM CHALLENGE</t>
  </si>
  <si>
    <t>SICHEM COLIBRI</t>
  </si>
  <si>
    <t>SICHEM CONTESTER</t>
  </si>
  <si>
    <t>SICHEM CROISIC</t>
  </si>
  <si>
    <t>SICHEM DEFIANCE</t>
  </si>
  <si>
    <t>SICHEM DUBAI</t>
  </si>
  <si>
    <t>SICHEM EAGLE</t>
  </si>
  <si>
    <t>SICHEM EDINBURGH</t>
  </si>
  <si>
    <t>SICHEM FALCON</t>
  </si>
  <si>
    <t>SICHEM FENOL-I</t>
  </si>
  <si>
    <t>SICHEM HAWK</t>
  </si>
  <si>
    <t>SICHEM HIROSHIMA</t>
  </si>
  <si>
    <t>SICHEM HONG KONG</t>
  </si>
  <si>
    <t>SICHEM IRIS</t>
  </si>
  <si>
    <t>SICHEM LILY</t>
  </si>
  <si>
    <t>SICHEM M</t>
  </si>
  <si>
    <t>SICHEM MANILA</t>
  </si>
  <si>
    <t>SICHEM MARSEILLE</t>
  </si>
  <si>
    <t>SICHEM MELBOURNE</t>
  </si>
  <si>
    <t>SICHEM MISSISSIPPI</t>
  </si>
  <si>
    <t>SICHEM MONTREAL</t>
  </si>
  <si>
    <t>SICHEM MUMBAI</t>
  </si>
  <si>
    <t>SICHEM NEW YORK</t>
  </si>
  <si>
    <t>SICHEM ORCHID</t>
  </si>
  <si>
    <t>SICHEM OSPREY</t>
  </si>
  <si>
    <t>SICHEM PALACE</t>
  </si>
  <si>
    <t>SICHEM PARIS</t>
  </si>
  <si>
    <t>SICHEM RIO</t>
  </si>
  <si>
    <t>SICHEM RUBY</t>
  </si>
  <si>
    <t>SICHEM SINGAPORE</t>
  </si>
  <si>
    <t>SICHEM SPARROW</t>
  </si>
  <si>
    <t>SICILIAN EXPRESS</t>
  </si>
  <si>
    <t>SIDARI</t>
  </si>
  <si>
    <t>SIDER ALICUDI</t>
  </si>
  <si>
    <t>SIDER ATLANTIC</t>
  </si>
  <si>
    <t>SIDER CAPRI</t>
  </si>
  <si>
    <t>SIDER COLOMBIA</t>
  </si>
  <si>
    <t>SIDER DISCOVERY</t>
  </si>
  <si>
    <t>SIDER DREAM</t>
  </si>
  <si>
    <t>SIDER GLADIATOR</t>
  </si>
  <si>
    <t>SIDER ITACA</t>
  </si>
  <si>
    <t>SIDER JOY</t>
  </si>
  <si>
    <t>SIDER KING</t>
  </si>
  <si>
    <t>SIDER LIPARI</t>
  </si>
  <si>
    <t>SIDER LIU</t>
  </si>
  <si>
    <t>SIDER LUCK</t>
  </si>
  <si>
    <t>SIDER MARLEEN</t>
  </si>
  <si>
    <t>SIDER MOMPOX</t>
  </si>
  <si>
    <t>SIDER MOON</t>
  </si>
  <si>
    <t>SIDER PAMINA</t>
  </si>
  <si>
    <t>SIDER PINK</t>
  </si>
  <si>
    <t>SIDER PONZA</t>
  </si>
  <si>
    <t>SIDER POROS</t>
  </si>
  <si>
    <t>SIDER PROCIDA</t>
  </si>
  <si>
    <t>SIDER SHARK</t>
  </si>
  <si>
    <t>SIDER STAR</t>
  </si>
  <si>
    <t>SIDER SUN</t>
  </si>
  <si>
    <t>SIDER TAYRONA</t>
  </si>
  <si>
    <t>SIDER TIS</t>
  </si>
  <si>
    <t>SIDER VEGA</t>
  </si>
  <si>
    <t>SIDER VENUS</t>
  </si>
  <si>
    <t>SIDER VIVARA</t>
  </si>
  <si>
    <t>SIDER VULCANO</t>
  </si>
  <si>
    <t>SIDER WARRIOR</t>
  </si>
  <si>
    <t>SIDERAKI</t>
  </si>
  <si>
    <t>SIDERIS GS</t>
  </si>
  <si>
    <t>SIDI ABDERRAHMANE</t>
  </si>
  <si>
    <t>SIDIMI</t>
  </si>
  <si>
    <t>SIDRA AL WAJBAH</t>
  </si>
  <si>
    <t>SIDRA AL WAKRA</t>
  </si>
  <si>
    <t>SIDRA RAS LAFFAN</t>
  </si>
  <si>
    <t>SIEGEDIJK</t>
  </si>
  <si>
    <t>SIEGFRIED LEHMANN</t>
  </si>
  <si>
    <t>SIEM CAETES</t>
  </si>
  <si>
    <t>SIEM CARAJAS</t>
  </si>
  <si>
    <t>SIEM GIANT</t>
  </si>
  <si>
    <t>SIEM STINGRAY</t>
  </si>
  <si>
    <t>SIEM SUPPLIER</t>
  </si>
  <si>
    <t>SIEM SYMPHONY</t>
  </si>
  <si>
    <t>SIERRA</t>
  </si>
  <si>
    <t>SIF</t>
  </si>
  <si>
    <t>SIFNOS</t>
  </si>
  <si>
    <t>SIG</t>
  </si>
  <si>
    <t>SIGAS INGRID</t>
  </si>
  <si>
    <t>SIGAS MARGRETHE</t>
  </si>
  <si>
    <t>SIGAS SILVIA</t>
  </si>
  <si>
    <t>SIGAS SONJA</t>
  </si>
  <si>
    <t>SIGMA</t>
  </si>
  <si>
    <t>SIGMAGAS</t>
  </si>
  <si>
    <t>SIGNAL MAYA</t>
  </si>
  <si>
    <t>SIGNE BULKER</t>
  </si>
  <si>
    <t>SIGNET COLUMBIA</t>
  </si>
  <si>
    <t>SIGRID</t>
  </si>
  <si>
    <t>SIGRUN BOLTEN</t>
  </si>
  <si>
    <t>SIGUI</t>
  </si>
  <si>
    <t>AT</t>
  </si>
  <si>
    <t>SIIRT</t>
  </si>
  <si>
    <t>SIKANIA</t>
  </si>
  <si>
    <t>SIKINOS</t>
  </si>
  <si>
    <t>SIKYON</t>
  </si>
  <si>
    <t>SILA</t>
  </si>
  <si>
    <t>SILEB</t>
  </si>
  <si>
    <t>SILENT</t>
  </si>
  <si>
    <t>SILKEBORG</t>
  </si>
  <si>
    <t>SILNIY</t>
  </si>
  <si>
    <t>SILVA</t>
  </si>
  <si>
    <t>SILVA Z</t>
  </si>
  <si>
    <t>SILVAPLANA</t>
  </si>
  <si>
    <t>SILVER</t>
  </si>
  <si>
    <t>SILVER AMANDA</t>
  </si>
  <si>
    <t>SILVER ATLAS</t>
  </si>
  <si>
    <t>SILVER CAITRIONA</t>
  </si>
  <si>
    <t>SILVER CARLA</t>
  </si>
  <si>
    <t>SILVER CAROLYN</t>
  </si>
  <si>
    <t>SILVER CINDY</t>
  </si>
  <si>
    <t>SILVER DOVER</t>
  </si>
  <si>
    <t>SILVER DREAM</t>
  </si>
  <si>
    <t>SILVER DUBAI</t>
  </si>
  <si>
    <t>SILVER EBALINA</t>
  </si>
  <si>
    <t>SILVER EBURNA</t>
  </si>
  <si>
    <t>SILVER ELEANOR</t>
  </si>
  <si>
    <t>SILVER ELITE</t>
  </si>
  <si>
    <t>SILVER ELLIE</t>
  </si>
  <si>
    <t>SILVER EMILY</t>
  </si>
  <si>
    <t>SILVER ENTALINA</t>
  </si>
  <si>
    <t>SILVER ERVILIA</t>
  </si>
  <si>
    <t>SILVER ESTHER</t>
  </si>
  <si>
    <t>SILVER EUPLECTA</t>
  </si>
  <si>
    <t>SILVER EXPRESS</t>
  </si>
  <si>
    <t>SILVER FIRDA</t>
  </si>
  <si>
    <t>SILVER FREEDOM</t>
  </si>
  <si>
    <t>SILVER FREYA</t>
  </si>
  <si>
    <t>SILVER GENEVA</t>
  </si>
  <si>
    <t>SILVER GERTRUDE</t>
  </si>
  <si>
    <t>SILVER GINNY</t>
  </si>
  <si>
    <t>SILVER GWEN</t>
  </si>
  <si>
    <t>SILVER HAGUE</t>
  </si>
  <si>
    <t>SILVER HANNAH</t>
  </si>
  <si>
    <t>SILVER HAWK</t>
  </si>
  <si>
    <t>SILVER HOPE</t>
  </si>
  <si>
    <t>SILVER HOUSTON</t>
  </si>
  <si>
    <t>SILVER KENNA</t>
  </si>
  <si>
    <t>SILVER LADY</t>
  </si>
  <si>
    <t>SILVER LAKE</t>
  </si>
  <si>
    <t>SILVER LINDA</t>
  </si>
  <si>
    <t>SILVER LION</t>
  </si>
  <si>
    <t>SILVER LONDON</t>
  </si>
  <si>
    <t>SILVER LUCKY</t>
  </si>
  <si>
    <t>SILVER MARINER</t>
  </si>
  <si>
    <t>SILVER MASTER</t>
  </si>
  <si>
    <t>SILVER MERCHANT</t>
  </si>
  <si>
    <t>SILVER MILLIE</t>
  </si>
  <si>
    <t>SILVER MONIKA</t>
  </si>
  <si>
    <t>SILVER MOON</t>
  </si>
  <si>
    <t>SILVER OCEAN</t>
  </si>
  <si>
    <t>SILVER ORLA</t>
  </si>
  <si>
    <t>SILVER PEACE</t>
  </si>
  <si>
    <t>SILVER PHILIPPA</t>
  </si>
  <si>
    <t>SILVER PHOENIX</t>
  </si>
  <si>
    <t>SILVER PIONEER</t>
  </si>
  <si>
    <t>SILVER POINT</t>
  </si>
  <si>
    <t>SILVER QUEEN</t>
  </si>
  <si>
    <t>SILVER RAY</t>
  </si>
  <si>
    <t>SILVER RIVER</t>
  </si>
  <si>
    <t>SILVER ROAD</t>
  </si>
  <si>
    <t>SILVER ROTTERDAM</t>
  </si>
  <si>
    <t>SILVER SAFETY</t>
  </si>
  <si>
    <t>SILVER SAILING</t>
  </si>
  <si>
    <t>SILVER SAND</t>
  </si>
  <si>
    <t>SILVER SEA LINE2</t>
  </si>
  <si>
    <t>SILVER SEA3</t>
  </si>
  <si>
    <t>SILVER SHARK</t>
  </si>
  <si>
    <t>SILVER SMOOTH</t>
  </si>
  <si>
    <t>SILVER STACIE</t>
  </si>
  <si>
    <t>SILVER STAR</t>
  </si>
  <si>
    <t>SILVER SURFER</t>
  </si>
  <si>
    <t>SILVER TRADE</t>
  </si>
  <si>
    <t>SILVER VALERIE</t>
  </si>
  <si>
    <t>SILVER VENUS</t>
  </si>
  <si>
    <t>SILVER WIND</t>
  </si>
  <si>
    <t>SILVER ZOE</t>
  </si>
  <si>
    <t>SILVER_STAR</t>
  </si>
  <si>
    <t>SILVERFJORD</t>
  </si>
  <si>
    <t>SILVERSTAR</t>
  </si>
  <si>
    <t>SILVIA</t>
  </si>
  <si>
    <t>SILVIA AMBITION</t>
  </si>
  <si>
    <t>SILVIA GLORY</t>
  </si>
  <si>
    <t>SILVRETTA</t>
  </si>
  <si>
    <t>SIM MERCURY</t>
  </si>
  <si>
    <t>SIMA GENESIS</t>
  </si>
  <si>
    <t>SIMA GISELLE</t>
  </si>
  <si>
    <t>SIMANO</t>
  </si>
  <si>
    <t>SIMAY G</t>
  </si>
  <si>
    <t>SIMBA</t>
  </si>
  <si>
    <t>SIME^TALLIVESTOCK</t>
  </si>
  <si>
    <t>SIMF</t>
  </si>
  <si>
    <t>SIMGE AKSOY</t>
  </si>
  <si>
    <t>SIMOA</t>
  </si>
  <si>
    <t>SIMON     SCHULTE</t>
  </si>
  <si>
    <t>SIMON B</t>
  </si>
  <si>
    <t>SIMON LD</t>
  </si>
  <si>
    <t>SIMONA</t>
  </si>
  <si>
    <t>SIMURGH</t>
  </si>
  <si>
    <t>SIMUSHIR</t>
  </si>
  <si>
    <t>SIN HUAT</t>
  </si>
  <si>
    <t>SINA</t>
  </si>
  <si>
    <t>SINAN ATASOY</t>
  </si>
  <si>
    <t>SINAN NAIBOGLU</t>
  </si>
  <si>
    <t>SINAR AGRA</t>
  </si>
  <si>
    <t>SINAR BONTANG</t>
  </si>
  <si>
    <t>SINAR JEPARA</t>
  </si>
  <si>
    <t>SINAR JIMBARAN</t>
  </si>
  <si>
    <t>SINAR KAPUAS</t>
  </si>
  <si>
    <t>SINAR KUDUS</t>
  </si>
  <si>
    <t>SINAR KUTAI</t>
  </si>
  <si>
    <t>SINAR MALUKU</t>
  </si>
  <si>
    <t>SINAR MATARAM</t>
  </si>
  <si>
    <t>SINAR PADANG</t>
  </si>
  <si>
    <t>SINAR PANJANG</t>
  </si>
  <si>
    <t>SINAR PRAYA</t>
  </si>
  <si>
    <t>SINAR SABANG</t>
  </si>
  <si>
    <t>SINAR SANGIR</t>
  </si>
  <si>
    <t>SINAR SEJATI 2</t>
  </si>
  <si>
    <t>SINAR TARAKAN</t>
  </si>
  <si>
    <t>SINAR TOKYO</t>
  </si>
  <si>
    <t>SINCERE</t>
  </si>
  <si>
    <t>SINCERE PISCES</t>
  </si>
  <si>
    <t>SINCERE SALUTE</t>
  </si>
  <si>
    <t>SINCERITY</t>
  </si>
  <si>
    <t>SINE BRES</t>
  </si>
  <si>
    <t>SINEGORSK</t>
  </si>
  <si>
    <t>SINEKURA2</t>
  </si>
  <si>
    <t>SINFONIA</t>
  </si>
  <si>
    <t>SING DA SHENG</t>
  </si>
  <si>
    <t>SING FU STAR</t>
  </si>
  <si>
    <t>SINGA INTAN</t>
  </si>
  <si>
    <t>SINGAPORE BULKER</t>
  </si>
  <si>
    <t>SINGAPORE PIONEER</t>
  </si>
  <si>
    <t>SINGAPORE SPIRIT</t>
  </si>
  <si>
    <t>SINGELGRACHT</t>
  </si>
  <si>
    <t>SINGLE</t>
  </si>
  <si>
    <t>SINGULARITY</t>
  </si>
  <si>
    <t>SINKENYOU_MARU</t>
  </si>
  <si>
    <t>SINO 3</t>
  </si>
  <si>
    <t>SINO 5</t>
  </si>
  <si>
    <t>SINO 6</t>
  </si>
  <si>
    <t>SINO ENERGY 1</t>
  </si>
  <si>
    <t>SINO ENERGY 8</t>
  </si>
  <si>
    <t>SINO GRACE</t>
  </si>
  <si>
    <t>SINO7</t>
  </si>
  <si>
    <t>SINOCEAN HOPE</t>
  </si>
  <si>
    <t>SINOKOR INCHEON</t>
  </si>
  <si>
    <t>SINOKOR ULSAN</t>
  </si>
  <si>
    <t>SINO-OCEAN NO.1</t>
  </si>
  <si>
    <t>SINOP</t>
  </si>
  <si>
    <t>SINOTRANS DALIAN</t>
  </si>
  <si>
    <t>SINOTRANS SHANGHAI</t>
  </si>
  <si>
    <t>SINOTRANS SHENZHEN</t>
  </si>
  <si>
    <t>SINOTRANS TIANJIN</t>
  </si>
  <si>
    <t>SINWA MARU</t>
  </si>
  <si>
    <t>SIOUX</t>
  </si>
  <si>
    <t>SIOUXMAIDEN</t>
  </si>
  <si>
    <t>SIPEA</t>
  </si>
  <si>
    <t>SIR ALBERT</t>
  </si>
  <si>
    <t>SIR HENRY</t>
  </si>
  <si>
    <t>SIR WALTER</t>
  </si>
  <si>
    <t>SIR WILFRID LAURIER</t>
  </si>
  <si>
    <t>SIR WILLIAM ALEXANDE</t>
  </si>
  <si>
    <t>SIRA</t>
  </si>
  <si>
    <t>SIRAYA WISDOM</t>
  </si>
  <si>
    <t>SIREEN B</t>
  </si>
  <si>
    <t>SIRENA</t>
  </si>
  <si>
    <t>SIRI</t>
  </si>
  <si>
    <t>SIRI THANA</t>
  </si>
  <si>
    <t>SIRIOS BULKER I</t>
  </si>
  <si>
    <t>SIRIUS</t>
  </si>
  <si>
    <t>SIRIUS I</t>
  </si>
  <si>
    <t>SIROS</t>
  </si>
  <si>
    <t>SISKIN ARROW</t>
  </si>
  <si>
    <t>SISOULI PREM</t>
  </si>
  <si>
    <t>SISTRAUM</t>
  </si>
  <si>
    <t>SITC BUSAN</t>
  </si>
  <si>
    <t>SITC FUJIAN</t>
  </si>
  <si>
    <t>SITC GUANGDONG</t>
  </si>
  <si>
    <t>SITC GUANGXI</t>
  </si>
  <si>
    <t>SITC HAINAN</t>
  </si>
  <si>
    <t>SITC HANSHIN</t>
  </si>
  <si>
    <t>SITC HEBEI</t>
  </si>
  <si>
    <t>SITC HENGSHAN</t>
  </si>
  <si>
    <t>SITC HOCHIMINH</t>
  </si>
  <si>
    <t>SITC HONGKONG</t>
  </si>
  <si>
    <t>SITC JIANGSU</t>
  </si>
  <si>
    <t>SITC KEELUNG</t>
  </si>
  <si>
    <t>SITC KWANGYANG</t>
  </si>
  <si>
    <t>SITC LIAONING</t>
  </si>
  <si>
    <t>SITC MACAO</t>
  </si>
  <si>
    <t>SITC OSAKA</t>
  </si>
  <si>
    <t>SITC PYEONGTAEK</t>
  </si>
  <si>
    <t>SITC SHANDONG</t>
  </si>
  <si>
    <t>SITC SHANGHAI</t>
  </si>
  <si>
    <t>SITC SHENZHEN</t>
  </si>
  <si>
    <t>SITC SHIMIZU</t>
  </si>
  <si>
    <t>SITC TAISHAN</t>
  </si>
  <si>
    <t>SITC ZHEJIANG</t>
  </si>
  <si>
    <t>SITEAM ADVENTURER</t>
  </si>
  <si>
    <t>SITEAM ANJA</t>
  </si>
  <si>
    <t>SITEAM DISCOVERER</t>
  </si>
  <si>
    <t>SITEAM EXPLORER</t>
  </si>
  <si>
    <t>SITEAM JUPITER</t>
  </si>
  <si>
    <t>SITEAM LEADER</t>
  </si>
  <si>
    <t>SITEAM NEPTUN</t>
  </si>
  <si>
    <t>SITEAM VOYAGER</t>
  </si>
  <si>
    <t>SITHONIA</t>
  </si>
  <si>
    <t>SIVA CORAL</t>
  </si>
  <si>
    <t>SIVA EMERALD</t>
  </si>
  <si>
    <t>SIVA PEARL</t>
  </si>
  <si>
    <t>SIVA ROTTERDAM</t>
  </si>
  <si>
    <t>SIVOTA</t>
  </si>
  <si>
    <t>SIYA</t>
  </si>
  <si>
    <t>SJ  ANGEL</t>
  </si>
  <si>
    <t>SJ  GLORY</t>
  </si>
  <si>
    <t>SJ  HONOR</t>
  </si>
  <si>
    <t>SJ SATU</t>
  </si>
  <si>
    <t>SJ VENTURE</t>
  </si>
  <si>
    <t>SJ.ELITE</t>
  </si>
  <si>
    <t>SJARD</t>
  </si>
  <si>
    <t>SJOVEIEN</t>
  </si>
  <si>
    <t>SJW TRANS</t>
  </si>
  <si>
    <t>SK FALCON</t>
  </si>
  <si>
    <t>SK LINE 12</t>
  </si>
  <si>
    <t>SK LINE 2</t>
  </si>
  <si>
    <t>SK LINE 50</t>
  </si>
  <si>
    <t>SK LINE 500</t>
  </si>
  <si>
    <t>SK LINE 507</t>
  </si>
  <si>
    <t>SK LINE 508</t>
  </si>
  <si>
    <t>SK LINE 713</t>
  </si>
  <si>
    <t>SK LINE 800</t>
  </si>
  <si>
    <t>SK LINE 812</t>
  </si>
  <si>
    <t>SK LINE 813</t>
  </si>
  <si>
    <t>SK LINE 91</t>
  </si>
  <si>
    <t>SK LINE 92</t>
  </si>
  <si>
    <t>SK PATRIOT</t>
  </si>
  <si>
    <t>SK PRIDE</t>
  </si>
  <si>
    <t>SK SEAHAWK</t>
  </si>
  <si>
    <t>SK509</t>
  </si>
  <si>
    <t>SKAFTAFELL</t>
  </si>
  <si>
    <t>SKAGEN</t>
  </si>
  <si>
    <t>SKAGENBANK</t>
  </si>
  <si>
    <t>SKAGERN</t>
  </si>
  <si>
    <t>SKALA</t>
  </si>
  <si>
    <t>SKANDI ACU</t>
  </si>
  <si>
    <t>SKANDI AFRICA</t>
  </si>
  <si>
    <t>SKANDI HAV</t>
  </si>
  <si>
    <t>SKANDI IPANEMA</t>
  </si>
  <si>
    <t>SKANDI PATAGONIA</t>
  </si>
  <si>
    <t>SKANDI RESPONDER</t>
  </si>
  <si>
    <t>SKANDI SALVADOR</t>
  </si>
  <si>
    <t>SKANDI URCA</t>
  </si>
  <si>
    <t>SKANJI WAVENEY</t>
  </si>
  <si>
    <t>SKANSANES</t>
  </si>
  <si>
    <t>SKATZOURA</t>
  </si>
  <si>
    <t>SKAW PROVIDER</t>
  </si>
  <si>
    <t>SKAWA</t>
  </si>
  <si>
    <t>SKAZOCHNYJ MOST</t>
  </si>
  <si>
    <t>SKELT</t>
  </si>
  <si>
    <t>SKIATHOS</t>
  </si>
  <si>
    <t>SKIFF</t>
  </si>
  <si>
    <t>SKIF-V</t>
  </si>
  <si>
    <t>SKIPPERS Y</t>
  </si>
  <si>
    <t>SKIRON</t>
  </si>
  <si>
    <t>SKM AMBITION</t>
  </si>
  <si>
    <t>SKODSBORG</t>
  </si>
  <si>
    <t>SKOG</t>
  </si>
  <si>
    <t>SKOPELOS</t>
  </si>
  <si>
    <t>SKORPION</t>
  </si>
  <si>
    <t>SKS DARENT</t>
  </si>
  <si>
    <t>SKS DEE</t>
  </si>
  <si>
    <t>SKS DELTA</t>
  </si>
  <si>
    <t>SKS DEMINI</t>
  </si>
  <si>
    <t>SKS DODA</t>
  </si>
  <si>
    <t>SKS DOKKA</t>
  </si>
  <si>
    <t>SKS DONGGANG</t>
  </si>
  <si>
    <t>SKS DOURO</t>
  </si>
  <si>
    <t>SKS DOYLES</t>
  </si>
  <si>
    <t>SKS DRIVA</t>
  </si>
  <si>
    <t>SKUA</t>
  </si>
  <si>
    <t>SKY</t>
  </si>
  <si>
    <t>SKY ANGEL</t>
  </si>
  <si>
    <t>SKY AURORA</t>
  </si>
  <si>
    <t>SKY BEAUTY</t>
  </si>
  <si>
    <t>SKY CHALLENGE</t>
  </si>
  <si>
    <t>SKY DREAM</t>
  </si>
  <si>
    <t>SKY EVER</t>
  </si>
  <si>
    <t>SKY GINI</t>
  </si>
  <si>
    <t>SKY GLORY</t>
  </si>
  <si>
    <t>SKY HARMONY</t>
  </si>
  <si>
    <t>SKY HEIGHT</t>
  </si>
  <si>
    <t>SKY HOPE</t>
  </si>
  <si>
    <t>SKY JADE</t>
  </si>
  <si>
    <t>SKY KNIGHT</t>
  </si>
  <si>
    <t>SKY LADY</t>
  </si>
  <si>
    <t>SKY LILY</t>
  </si>
  <si>
    <t>SKY MAGNOLIA</t>
  </si>
  <si>
    <t>SKY MARINER V</t>
  </si>
  <si>
    <t>SKY MOON</t>
  </si>
  <si>
    <t>SKY OCEAN</t>
  </si>
  <si>
    <t>SKY ORION</t>
  </si>
  <si>
    <t>SKY PHOENIX</t>
  </si>
  <si>
    <t>SKY PLOEG</t>
  </si>
  <si>
    <t>SKY QUEEN</t>
  </si>
  <si>
    <t>SKY SEAL</t>
  </si>
  <si>
    <t>SKY VENUS</t>
  </si>
  <si>
    <t>SKY VITA</t>
  </si>
  <si>
    <t>SKY.HOPE</t>
  </si>
  <si>
    <t>SKYE</t>
  </si>
  <si>
    <t>SKYGLORY</t>
  </si>
  <si>
    <t>SKYHIGH SW</t>
  </si>
  <si>
    <t>SKYLARK</t>
  </si>
  <si>
    <t>SKYLGE</t>
  </si>
  <si>
    <t>SKYLINE</t>
  </si>
  <si>
    <t>SKYMAR</t>
  </si>
  <si>
    <t>SKYROS</t>
  </si>
  <si>
    <t>SKYROYAL</t>
  </si>
  <si>
    <t>SKYTHIA</t>
  </si>
  <si>
    <t>SKYWALKER</t>
  </si>
  <si>
    <t>SKYWIND</t>
  </si>
  <si>
    <t>SL BELUGA</t>
  </si>
  <si>
    <t>SL BOGO</t>
  </si>
  <si>
    <t>SL BUTANDING</t>
  </si>
  <si>
    <t>SL KAMAGONG</t>
  </si>
  <si>
    <t>SL KESTREL</t>
  </si>
  <si>
    <t>SL KING</t>
  </si>
  <si>
    <t>SL LABUAN</t>
  </si>
  <si>
    <t>SL MAHOGANY</t>
  </si>
  <si>
    <t>SL MAPLE</t>
  </si>
  <si>
    <t>SL MARABOU</t>
  </si>
  <si>
    <t>SL MOLAVE</t>
  </si>
  <si>
    <t>SL STAR</t>
  </si>
  <si>
    <t>SL TWITE</t>
  </si>
  <si>
    <t>SL YAKAL</t>
  </si>
  <si>
    <t>SL.ARCHI</t>
  </si>
  <si>
    <t>SLAVUTICH 13</t>
  </si>
  <si>
    <t>SLAVUTICH-16</t>
  </si>
  <si>
    <t>SLAVUTYCH 15</t>
  </si>
  <si>
    <t>SLAVYANKA</t>
  </si>
  <si>
    <t>SLEIPNER</t>
  </si>
  <si>
    <t>SLETRINGEN</t>
  </si>
  <si>
    <t>SLETTNES</t>
  </si>
  <si>
    <t>SLINGEBORG</t>
  </si>
  <si>
    <t>SLINGSHOT</t>
  </si>
  <si>
    <t>SLMESITE</t>
  </si>
  <si>
    <t>SLNC CORSICA</t>
  </si>
  <si>
    <t>SLNC GOODWILL</t>
  </si>
  <si>
    <t>SLNC PAX</t>
  </si>
  <si>
    <t>SLOMAN ARIADNE</t>
  </si>
  <si>
    <t>SLOMAN DISCOVERER</t>
  </si>
  <si>
    <t>SLOMAN DISPATCHER</t>
  </si>
  <si>
    <t>SLOMAN HERA</t>
  </si>
  <si>
    <t>SLOMAN HERAKLES</t>
  </si>
  <si>
    <t>SLOMAN HERMES</t>
  </si>
  <si>
    <t>SLOMAN PRODUCER</t>
  </si>
  <si>
    <t>SLOMAN PROVIDER</t>
  </si>
  <si>
    <t>SLOMAN THEMIS</t>
  </si>
  <si>
    <t>SLOMAN THETIS</t>
  </si>
  <si>
    <t>SLOTERGRACHT</t>
  </si>
  <si>
    <t>SL-T14</t>
  </si>
  <si>
    <t>SLUISGRACHT</t>
  </si>
  <si>
    <t>SM 20</t>
  </si>
  <si>
    <t>SM 22</t>
  </si>
  <si>
    <t>SM APOLLO</t>
  </si>
  <si>
    <t>SM DONGHAE</t>
  </si>
  <si>
    <t>SM TIGER</t>
  </si>
  <si>
    <t>SM_19</t>
  </si>
  <si>
    <t>SM-101</t>
  </si>
  <si>
    <t>SMARAGD</t>
  </si>
  <si>
    <t>SMART FLORA</t>
  </si>
  <si>
    <t>SMART LISA</t>
  </si>
  <si>
    <t>SMART SAIL</t>
  </si>
  <si>
    <t>SMART TINA</t>
  </si>
  <si>
    <t>SMERALDO</t>
  </si>
  <si>
    <t>SMEW</t>
  </si>
  <si>
    <t>SMILE</t>
  </si>
  <si>
    <t>SMILE 1</t>
  </si>
  <si>
    <t>SMIT CARIPUNA</t>
  </si>
  <si>
    <t>SMITI</t>
  </si>
  <si>
    <t>SMOLENSK</t>
  </si>
  <si>
    <t>SMOOTH</t>
  </si>
  <si>
    <t>SMOOTH SEA 18</t>
  </si>
  <si>
    <t>SMOOTH SEA3</t>
  </si>
  <si>
    <t>SM-PRC-103</t>
  </si>
  <si>
    <t>SM-PRC-107</t>
  </si>
  <si>
    <t>SMPRC110</t>
  </si>
  <si>
    <t>SMS EXPLORER</t>
  </si>
  <si>
    <t>SMS EXPRESS</t>
  </si>
  <si>
    <t>SMS MEXICO</t>
  </si>
  <si>
    <t>SMS PARGO</t>
  </si>
  <si>
    <t>SMS VENTURE</t>
  </si>
  <si>
    <t>SMYRNA</t>
  </si>
  <si>
    <t>SN AZZURRA</t>
  </si>
  <si>
    <t>SN FEDERICA</t>
  </si>
  <si>
    <t>SN HARMONY</t>
  </si>
  <si>
    <t>SN QUEEN</t>
  </si>
  <si>
    <t>SNAV CAMPANIA</t>
  </si>
  <si>
    <t>SNEEKERDIEP</t>
  </si>
  <si>
    <t>SNEFERU</t>
  </si>
  <si>
    <t>SNK LADY</t>
  </si>
  <si>
    <t>SNK LUCKY</t>
  </si>
  <si>
    <t>SNOEKGRACHT</t>
  </si>
  <si>
    <t>SNOW</t>
  </si>
  <si>
    <t>SNOW STAR</t>
  </si>
  <si>
    <t>SNOW WHITE</t>
  </si>
  <si>
    <t>SNOWDON</t>
  </si>
  <si>
    <t>SNOWLARK</t>
  </si>
  <si>
    <t>SNOWY</t>
  </si>
  <si>
    <t>SO BAEK SAN</t>
  </si>
  <si>
    <t>SOBIA</t>
  </si>
  <si>
    <t>SOBRE WORLD</t>
  </si>
  <si>
    <t>SOC NO.1</t>
  </si>
  <si>
    <t>SOCHIMA</t>
  </si>
  <si>
    <t>SOCRATIS</t>
  </si>
  <si>
    <t>SOECHI ANINDYA</t>
  </si>
  <si>
    <t>SOECHI CHEMICAL XIX</t>
  </si>
  <si>
    <t>SOECHI PRATIWI</t>
  </si>
  <si>
    <t>SOFIA</t>
  </si>
  <si>
    <t>SOFIA R</t>
  </si>
  <si>
    <t>SOFIE BULKER</t>
  </si>
  <si>
    <t>SOFRANA JOINVILLE</t>
  </si>
  <si>
    <t>SOHEYL12</t>
  </si>
  <si>
    <t>SOHO MERCHANT</t>
  </si>
  <si>
    <t>SOHO TRADER</t>
  </si>
  <si>
    <t>SOL DO BRASIL</t>
  </si>
  <si>
    <t>SOLA GRATIA</t>
  </si>
  <si>
    <t>SOLAR AFRICA</t>
  </si>
  <si>
    <t>SOLAR ARION</t>
  </si>
  <si>
    <t>SOLAR BREEZE</t>
  </si>
  <si>
    <t>SOLAR DOLPHIN</t>
  </si>
  <si>
    <t>SOLAR EMBER</t>
  </si>
  <si>
    <t>SOLAR ORION</t>
  </si>
  <si>
    <t>SOLARIA</t>
  </si>
  <si>
    <t>SOLARIS</t>
  </si>
  <si>
    <t>SOLARO</t>
  </si>
  <si>
    <t>SOLDOY</t>
  </si>
  <si>
    <t>SOLEIL</t>
  </si>
  <si>
    <t>SOLENT</t>
  </si>
  <si>
    <t>SOLENT FISHER</t>
  </si>
  <si>
    <t>SOLIA</t>
  </si>
  <si>
    <t>SOLID GEM</t>
  </si>
  <si>
    <t>SOLID HARBOR</t>
  </si>
  <si>
    <t>SOLID MARINE</t>
  </si>
  <si>
    <t>SOLIDARNOSC</t>
  </si>
  <si>
    <t>SOLIDAT</t>
  </si>
  <si>
    <t>SOLIKAMSK</t>
  </si>
  <si>
    <t>SOLIN</t>
  </si>
  <si>
    <t>SOLINA</t>
  </si>
  <si>
    <t>SOLITAIRE</t>
  </si>
  <si>
    <t>SOLITAIRE I</t>
  </si>
  <si>
    <t>SOLKA 2</t>
  </si>
  <si>
    <t>SOLNTSE VOSTOKA</t>
  </si>
  <si>
    <t>SOLO</t>
  </si>
  <si>
    <t>SOLSTRAUM</t>
  </si>
  <si>
    <t>SOLWAY FISHER</t>
  </si>
  <si>
    <t>SOLYMAR</t>
  </si>
  <si>
    <t>SOMA MARU</t>
  </si>
  <si>
    <t>SOMAMARU</t>
  </si>
  <si>
    <t>SOMAYA</t>
  </si>
  <si>
    <t>SOMBEKE</t>
  </si>
  <si>
    <t>SOMERS ISLES</t>
  </si>
  <si>
    <t>SOMERSET</t>
  </si>
  <si>
    <t>SOMIA</t>
  </si>
  <si>
    <t>SOMNIUM AUSTRALIS</t>
  </si>
  <si>
    <t>SOMTRANS IX</t>
  </si>
  <si>
    <t>SON</t>
  </si>
  <si>
    <t>SON 1</t>
  </si>
  <si>
    <t>SON BONG1</t>
  </si>
  <si>
    <t>SONA-II</t>
  </si>
  <si>
    <t>SONANGOL BENGUELA</t>
  </si>
  <si>
    <t>SONG GWANGRYON</t>
  </si>
  <si>
    <t>SONG HAI</t>
  </si>
  <si>
    <t>SONG I</t>
  </si>
  <si>
    <t>SONG NGAN</t>
  </si>
  <si>
    <t>SONG SHAN</t>
  </si>
  <si>
    <t>SONG SHAN HAI</t>
  </si>
  <si>
    <t>SONG SHI HAI</t>
  </si>
  <si>
    <t>SONGA BREEZE</t>
  </si>
  <si>
    <t>SONGA CHALLENGE</t>
  </si>
  <si>
    <t>SONGA CRYSTAL</t>
  </si>
  <si>
    <t>SONGA DIAMOND</t>
  </si>
  <si>
    <t>SONGA EAGLE</t>
  </si>
  <si>
    <t>SONGA EMERALD</t>
  </si>
  <si>
    <t>SONGA ENABLER</t>
  </si>
  <si>
    <t>SONGA ENCOURAGE</t>
  </si>
  <si>
    <t>SONGA ENDURANCE</t>
  </si>
  <si>
    <t>SONGA EQUINOX</t>
  </si>
  <si>
    <t>SONGA FALCON</t>
  </si>
  <si>
    <t>SONGA FORTUNE</t>
  </si>
  <si>
    <t>SONGA HAWK</t>
  </si>
  <si>
    <t>SONGA JADE</t>
  </si>
  <si>
    <t>SONGA OPAL</t>
  </si>
  <si>
    <t>SONGA PEACE</t>
  </si>
  <si>
    <t>SONGA PEARL</t>
  </si>
  <si>
    <t>SONGA RUBY</t>
  </si>
  <si>
    <t>SONGA SAPPHIRE</t>
  </si>
  <si>
    <t>SONGA TOPAZ</t>
  </si>
  <si>
    <t>SONGA WINDS</t>
  </si>
  <si>
    <t>SONGA_VENUS</t>
  </si>
  <si>
    <t>SONGHOA2</t>
  </si>
  <si>
    <t>SONGJIN</t>
  </si>
  <si>
    <t>SONIA</t>
  </si>
  <si>
    <t>SONJA</t>
  </si>
  <si>
    <t>SONLOC 09</t>
  </si>
  <si>
    <t>SONOMA</t>
  </si>
  <si>
    <t>SOON FAAT 66</t>
  </si>
  <si>
    <t>SOPHIA</t>
  </si>
  <si>
    <t>SOPHIA I</t>
  </si>
  <si>
    <t>SOPHIA III</t>
  </si>
  <si>
    <t>SOPHIA K</t>
  </si>
  <si>
    <t>SOPHIA KOSAN</t>
  </si>
  <si>
    <t>SOPHIA Z</t>
  </si>
  <si>
    <t>SOPHIANA</t>
  </si>
  <si>
    <t>SOPHIE</t>
  </si>
  <si>
    <t>SORMOVO 1</t>
  </si>
  <si>
    <t>SORMOVO 3</t>
  </si>
  <si>
    <t>SORMOVO-2</t>
  </si>
  <si>
    <t>SORMOVSKIY 118</t>
  </si>
  <si>
    <t>SORMOVSKIY 121</t>
  </si>
  <si>
    <t>SORMOVSKIY 3006</t>
  </si>
  <si>
    <t>SORMOVSKIY 3052</t>
  </si>
  <si>
    <t>SORMOVSKIY 3053</t>
  </si>
  <si>
    <t>SORMOVSKIY 3064</t>
  </si>
  <si>
    <t>SORMOVSKIY 36</t>
  </si>
  <si>
    <t>SORMOVSKIY-116</t>
  </si>
  <si>
    <t>SORMOVSKIY-117</t>
  </si>
  <si>
    <t>SORMOVSKIY-119</t>
  </si>
  <si>
    <t>SORMOVSKIY-29</t>
  </si>
  <si>
    <t>SORMOVSKIY-3051</t>
  </si>
  <si>
    <t>SORMOVSKIY-3054</t>
  </si>
  <si>
    <t>SORMOVSKIY-3055</t>
  </si>
  <si>
    <t>SORMOVSKIY-3056</t>
  </si>
  <si>
    <t>SORMOVSKIY-3057</t>
  </si>
  <si>
    <t>SORMOVSKIY-3058</t>
  </si>
  <si>
    <t>SORMOVSKIY-3060</t>
  </si>
  <si>
    <t>SORMOVSKIY-3063</t>
  </si>
  <si>
    <t>SORMOVSKIY-3067</t>
  </si>
  <si>
    <t>SORMOVSKIY-3068</t>
  </si>
  <si>
    <t>SORMOVSKIY-32</t>
  </si>
  <si>
    <t>SORMOVSKIY-40</t>
  </si>
  <si>
    <t>SORMOVSKIY43</t>
  </si>
  <si>
    <t>SORMOVSKIY-45</t>
  </si>
  <si>
    <t>SORMOVSKIY-48</t>
  </si>
  <si>
    <t>SORMOVSKIY-49</t>
  </si>
  <si>
    <t>SORMOVSKIY-53</t>
  </si>
  <si>
    <t>SORMOVSKIY-54</t>
  </si>
  <si>
    <t>SORRELLE</t>
  </si>
  <si>
    <t>SORRENTO</t>
  </si>
  <si>
    <t>SOSHANGANA</t>
  </si>
  <si>
    <t>SOTIRIA</t>
  </si>
  <si>
    <t>SOTNIK</t>
  </si>
  <si>
    <t>SOTRAOIL</t>
  </si>
  <si>
    <t>SOUBI MARU</t>
  </si>
  <si>
    <t>SOUDA</t>
  </si>
  <si>
    <t>SOUMAYA J</t>
  </si>
  <si>
    <t>SOUND FUTURE</t>
  </si>
  <si>
    <t>SOUND OF SEA</t>
  </si>
  <si>
    <t>SOURIA</t>
  </si>
  <si>
    <t>SOURYOUMARU</t>
  </si>
  <si>
    <t>SOUSEI MARU</t>
  </si>
  <si>
    <t>SOUSELAS</t>
  </si>
  <si>
    <t>SOUSHINMARU</t>
  </si>
  <si>
    <t>SOUTH CAROLINA</t>
  </si>
  <si>
    <t>SOUTH HILL 2</t>
  </si>
  <si>
    <t>SOUTH HILL 5</t>
  </si>
  <si>
    <t>SOUTH ISLANDER</t>
  </si>
  <si>
    <t>SOUTH RIVER</t>
  </si>
  <si>
    <t>SOUTH STAR</t>
  </si>
  <si>
    <t>SOUTH WIND</t>
  </si>
  <si>
    <t>SOUTHERN  STAR</t>
  </si>
  <si>
    <t>SOUTHERN  TIARE</t>
  </si>
  <si>
    <t>SOUTHERN ANGEL</t>
  </si>
  <si>
    <t>SOUTHERN BREEZE</t>
  </si>
  <si>
    <t>SOUTHERN BULL</t>
  </si>
  <si>
    <t>SOUTHERN CONDOR</t>
  </si>
  <si>
    <t>SOUTHERN COUGAR</t>
  </si>
  <si>
    <t>SOUTHERN CROSS</t>
  </si>
  <si>
    <t>SOUTHERN CROSS DREAM</t>
  </si>
  <si>
    <t>SOUTHERN DRAGON</t>
  </si>
  <si>
    <t>SOUTHERN EXPLORER</t>
  </si>
  <si>
    <t>SOUTHERN FALCON</t>
  </si>
  <si>
    <t>SOUTHERN GIRAFFE</t>
  </si>
  <si>
    <t>SOUTHERN HARMONY</t>
  </si>
  <si>
    <t>SOUTHERN HAWK</t>
  </si>
  <si>
    <t>SOUTHERN IBIS</t>
  </si>
  <si>
    <t>SOUTHERN JAGUAR</t>
  </si>
  <si>
    <t>SOUTHERN KOALA</t>
  </si>
  <si>
    <t>SOUTHERN LIGHT</t>
  </si>
  <si>
    <t>SOUTHERN LION</t>
  </si>
  <si>
    <t>SOUTHERN MERMAID</t>
  </si>
  <si>
    <t>SOUTHERN NARWHAL</t>
  </si>
  <si>
    <t>SOUTHERN ROYAL</t>
  </si>
  <si>
    <t>SOUTHERN SPIRIT</t>
  </si>
  <si>
    <t>SOUTHERN TIDE</t>
  </si>
  <si>
    <t>SOUTHERN UNICORN</t>
  </si>
  <si>
    <t>SOUTHERN WALLABY</t>
  </si>
  <si>
    <t>SOUTHERN WISDOM</t>
  </si>
  <si>
    <t>SOUTHERN ZEBRA</t>
  </si>
  <si>
    <t>SOUTHERNPEC 11</t>
  </si>
  <si>
    <t>SOUTHERNPEC 12</t>
  </si>
  <si>
    <t>SOUTHERNPEC 18</t>
  </si>
  <si>
    <t>SOUTHERNPEC 6</t>
  </si>
  <si>
    <t>SOUTHERNPEC 7</t>
  </si>
  <si>
    <t>SOUTHERNPEC 9</t>
  </si>
  <si>
    <t>SOUTHPORT</t>
  </si>
  <si>
    <t>SOUWA MARU</t>
  </si>
  <si>
    <t>SOUYOUMARU</t>
  </si>
  <si>
    <t>SOVEREIGN 3</t>
  </si>
  <si>
    <t>SOVEREIGN M</t>
  </si>
  <si>
    <t>SOVETSKAYA RODINA</t>
  </si>
  <si>
    <t>SOYA MARU</t>
  </si>
  <si>
    <t>SOYA MAY</t>
  </si>
  <si>
    <t>SOYF</t>
  </si>
  <si>
    <t>SOYLAR</t>
  </si>
  <si>
    <t>SOYO</t>
  </si>
  <si>
    <t>SOYU</t>
  </si>
  <si>
    <t>SOZON</t>
  </si>
  <si>
    <t>SOZOPOL-1</t>
  </si>
  <si>
    <t>SP 2 BSI</t>
  </si>
  <si>
    <t>SP 3</t>
  </si>
  <si>
    <t>SP AMSTERDAM</t>
  </si>
  <si>
    <t>SP ATHENS</t>
  </si>
  <si>
    <t>SP BERLIN</t>
  </si>
  <si>
    <t>SP BRUSSELS</t>
  </si>
  <si>
    <t>SP DELHI</t>
  </si>
  <si>
    <t>SP DUBAI</t>
  </si>
  <si>
    <t>SP DUBLIN</t>
  </si>
  <si>
    <t>SP GAS 01</t>
  </si>
  <si>
    <t>SP GAS 02</t>
  </si>
  <si>
    <t>SP VENTURE</t>
  </si>
  <si>
    <t>SP VIKING</t>
  </si>
  <si>
    <t>SPAARNE TRADER</t>
  </si>
  <si>
    <t>SPAARNEBORG</t>
  </si>
  <si>
    <t>SPAARNEGRACHT</t>
  </si>
  <si>
    <t>SPABUNKER 1</t>
  </si>
  <si>
    <t>SPABUNKER 21</t>
  </si>
  <si>
    <t>SPABUNKER 41</t>
  </si>
  <si>
    <t>SPABUNKER 51</t>
  </si>
  <si>
    <t>SPABUNKER 61</t>
  </si>
  <si>
    <t>SPABUNKER CINCUENTA</t>
  </si>
  <si>
    <t>SPABUNKER CUARENTA</t>
  </si>
  <si>
    <t>SPABUNKER SESENTA</t>
  </si>
  <si>
    <t>SPABUNKER TREINTA</t>
  </si>
  <si>
    <t>SPABUNKER TWENTY</t>
  </si>
  <si>
    <t>SPABUNKER VEINTIDOS</t>
  </si>
  <si>
    <t>SPAN ASIA 11</t>
  </si>
  <si>
    <t>SPAN ASIA 12</t>
  </si>
  <si>
    <t>SPAN ASIA 15</t>
  </si>
  <si>
    <t>SPAN ASIA 17</t>
  </si>
  <si>
    <t>SPAN ASIA 2</t>
  </si>
  <si>
    <t>SPAN ASIA 21</t>
  </si>
  <si>
    <t>SPAN ASIA 3</t>
  </si>
  <si>
    <t>SPAN ASIA 7</t>
  </si>
  <si>
    <t>SPAN ASIA10</t>
  </si>
  <si>
    <t>SPANACO LOYALTY</t>
  </si>
  <si>
    <t>SPANACO RELIABILITY</t>
  </si>
  <si>
    <t>SPANIA</t>
  </si>
  <si>
    <t>SPAR ARIES</t>
  </si>
  <si>
    <t>SPAR CANIS</t>
  </si>
  <si>
    <t>SPAR CAPELLA</t>
  </si>
  <si>
    <t>SPAR CETUS</t>
  </si>
  <si>
    <t>SPAR CORONA</t>
  </si>
  <si>
    <t>SPAR CORVUS</t>
  </si>
  <si>
    <t>SPAR DRACO</t>
  </si>
  <si>
    <t>SPAR GEMINI</t>
  </si>
  <si>
    <t>SPAR HYDRA</t>
  </si>
  <si>
    <t>SPAR LIBRA</t>
  </si>
  <si>
    <t>SPAR LUPUS</t>
  </si>
  <si>
    <t>SPAR LYNX</t>
  </si>
  <si>
    <t>SPAR LYRA</t>
  </si>
  <si>
    <t>SPAR MIRA</t>
  </si>
  <si>
    <t>SPAR NEPTUN</t>
  </si>
  <si>
    <t>SPAR OCTANS</t>
  </si>
  <si>
    <t>SPAR ORION</t>
  </si>
  <si>
    <t>SPAR PYXIS</t>
  </si>
  <si>
    <t>SPAR RIGEL</t>
  </si>
  <si>
    <t>SPAR SCORPIO</t>
  </si>
  <si>
    <t>SPAR SIRIUS</t>
  </si>
  <si>
    <t>SPAR SPICA</t>
  </si>
  <si>
    <t>SPAR TAURUS</t>
  </si>
  <si>
    <t>SPAR URSA</t>
  </si>
  <si>
    <t>SPAR VEGA</t>
  </si>
  <si>
    <t>SPAR VIRGO</t>
  </si>
  <si>
    <t>SPARK</t>
  </si>
  <si>
    <t>SPARNA</t>
  </si>
  <si>
    <t>SPARROW</t>
  </si>
  <si>
    <t>SPARTA</t>
  </si>
  <si>
    <t>SPARTACUS</t>
  </si>
  <si>
    <t>SPARTIA</t>
  </si>
  <si>
    <t>SPAS TIGA</t>
  </si>
  <si>
    <t>SPAVALDA</t>
  </si>
  <si>
    <t>SPECIALITY</t>
  </si>
  <si>
    <t>SPECTRA</t>
  </si>
  <si>
    <t>SPECTRUM</t>
  </si>
  <si>
    <t>SPEEDWELL</t>
  </si>
  <si>
    <t>SPICA</t>
  </si>
  <si>
    <t>SPIEGELGRACHT</t>
  </si>
  <si>
    <t>SPIEKEROOG</t>
  </si>
  <si>
    <t>SPINNAKER SW</t>
  </si>
  <si>
    <t>SPIRIDON</t>
  </si>
  <si>
    <t>SPIRIDON II</t>
  </si>
  <si>
    <t>SPIRIT OF CANTERBURY</t>
  </si>
  <si>
    <t>SPIRIT OF HO-PING</t>
  </si>
  <si>
    <t>SPIRIT OF SEA</t>
  </si>
  <si>
    <t>SPIRITSEJATI</t>
  </si>
  <si>
    <t>SPK 18/35</t>
  </si>
  <si>
    <t>SPL ATACAMA</t>
  </si>
  <si>
    <t>SPL TARAPACA</t>
  </si>
  <si>
    <t>SPLENDEUR</t>
  </si>
  <si>
    <t>SPLENDID</t>
  </si>
  <si>
    <t>SPLENDOUR</t>
  </si>
  <si>
    <t>SPLIT</t>
  </si>
  <si>
    <t>SPOB PERSADA XXVII</t>
  </si>
  <si>
    <t>SPOB SEROJA X</t>
  </si>
  <si>
    <t>SPOB TIRTA SAMUDRA 9</t>
  </si>
  <si>
    <t>SPOB.CAHAYA UJUNG 09</t>
  </si>
  <si>
    <t>SPOB.GAHARU OLEUM 18</t>
  </si>
  <si>
    <t>SPOB.JELITA NADIA</t>
  </si>
  <si>
    <t>SPOB.JUNEYAO MARU VI</t>
  </si>
  <si>
    <t>SPOB.SEROJA  V</t>
  </si>
  <si>
    <t>SPOB.SEROJA XII</t>
  </si>
  <si>
    <t>SPOB.TIRTASAMUDRA.18</t>
  </si>
  <si>
    <t>SPOTTAIL</t>
  </si>
  <si>
    <t>SPREAD EAGLE</t>
  </si>
  <si>
    <t>SPRING</t>
  </si>
  <si>
    <t>SPRING BRAVE</t>
  </si>
  <si>
    <t>SPRING BREEZE</t>
  </si>
  <si>
    <t>SPRING BRIGHT</t>
  </si>
  <si>
    <t>SPRING CANARY</t>
  </si>
  <si>
    <t>SPRING D</t>
  </si>
  <si>
    <t>SPRING EAGLE</t>
  </si>
  <si>
    <t>SPRING EURO</t>
  </si>
  <si>
    <t>SPRING GLORY</t>
  </si>
  <si>
    <t>SPRING HAWK</t>
  </si>
  <si>
    <t>SPRING HONOR</t>
  </si>
  <si>
    <t>SPRING HUMMER</t>
  </si>
  <si>
    <t>SPRING HYDRANGEA</t>
  </si>
  <si>
    <t>SPRING LEGEND</t>
  </si>
  <si>
    <t>SPRING NELSON</t>
  </si>
  <si>
    <t>SPRING NEXUS</t>
  </si>
  <si>
    <t>SPRING NOTE</t>
  </si>
  <si>
    <t>SPRING PRIDE</t>
  </si>
  <si>
    <t>SPRING QUEEN</t>
  </si>
  <si>
    <t>SPRING RETRIEVER</t>
  </si>
  <si>
    <t>SPRING ROSETTA</t>
  </si>
  <si>
    <t>SPRING SAMCHEONPO</t>
  </si>
  <si>
    <t>SPRING SAPO</t>
  </si>
  <si>
    <t>SPRING SCENERY</t>
  </si>
  <si>
    <t>SPRING SHINE</t>
  </si>
  <si>
    <t>SPRING SKY</t>
  </si>
  <si>
    <t>SPRING SUNRISE</t>
  </si>
  <si>
    <t>SPRING SUNSHINE</t>
  </si>
  <si>
    <t>SPRING WEALTH</t>
  </si>
  <si>
    <t>SPRING ZEPHYR</t>
  </si>
  <si>
    <t>SPRINGBOK</t>
  </si>
  <si>
    <t>SPRINTER</t>
  </si>
  <si>
    <t>SPRUCE</t>
  </si>
  <si>
    <t>SPRUCE 2</t>
  </si>
  <si>
    <t>SPRUCE ARROW</t>
  </si>
  <si>
    <t>SPRUCE GALAXY</t>
  </si>
  <si>
    <t>SPRUCEGLEN</t>
  </si>
  <si>
    <t>SPS</t>
  </si>
  <si>
    <t>SPS R/V HESPERIDES</t>
  </si>
  <si>
    <t>SPUIGRACHT</t>
  </si>
  <si>
    <t>SPYROS</t>
  </si>
  <si>
    <t>SQUALL</t>
  </si>
  <si>
    <t>SQUIRESHIP</t>
  </si>
  <si>
    <t>SRI PHUKET</t>
  </si>
  <si>
    <t>SRI PREM APARNA</t>
  </si>
  <si>
    <t>SRI PREM POORVA</t>
  </si>
  <si>
    <t>SRI PREM VARSHA</t>
  </si>
  <si>
    <t>SRI PREM VEENA</t>
  </si>
  <si>
    <t>SRI PREM VIDYA</t>
  </si>
  <si>
    <t>SRI TAPEE</t>
  </si>
  <si>
    <t>SRIJAYA 8</t>
  </si>
  <si>
    <t>SRIKANDI 511</t>
  </si>
  <si>
    <t>SS JIN</t>
  </si>
  <si>
    <t>SS MARINER</t>
  </si>
  <si>
    <t>SS NOA</t>
  </si>
  <si>
    <t>SS SUN</t>
  </si>
  <si>
    <t>SS ULSAN</t>
  </si>
  <si>
    <t>SS WIN</t>
  </si>
  <si>
    <t>SS_BARAKUDA</t>
  </si>
  <si>
    <t>SSE GEM</t>
  </si>
  <si>
    <t>SSI AVENGER</t>
  </si>
  <si>
    <t>SSI CHALLENGER</t>
  </si>
  <si>
    <t>SSI GLORIOUS</t>
  </si>
  <si>
    <t>SSI PRIDE</t>
  </si>
  <si>
    <t>SSI VICTORY</t>
  </si>
  <si>
    <t>SSV SAFE  REGENCY</t>
  </si>
  <si>
    <t>SSV VICTORIA</t>
  </si>
  <si>
    <t>ST 1352</t>
  </si>
  <si>
    <t>ST AQUA</t>
  </si>
  <si>
    <t>ST BLISS</t>
  </si>
  <si>
    <t>ST CHAMPION</t>
  </si>
  <si>
    <t>ST CHARLOTTE</t>
  </si>
  <si>
    <t>ST CONFIDENCE</t>
  </si>
  <si>
    <t>ST DARE</t>
  </si>
  <si>
    <t>ST DAWN</t>
  </si>
  <si>
    <t>ST DESTINY</t>
  </si>
  <si>
    <t>ST GEORGE</t>
  </si>
  <si>
    <t>ST GLORY</t>
  </si>
  <si>
    <t>ST MARSEILLE</t>
  </si>
  <si>
    <t>ST MAUD</t>
  </si>
  <si>
    <t>ST PETER</t>
  </si>
  <si>
    <t>ST ROSSA</t>
  </si>
  <si>
    <t>ST SARA</t>
  </si>
  <si>
    <t>ST SOLENE</t>
  </si>
  <si>
    <t>ST THAIS</t>
  </si>
  <si>
    <t>ST WIND</t>
  </si>
  <si>
    <t>ST X MARIS_STELLA IV</t>
  </si>
  <si>
    <t>ST. ANDREW</t>
  </si>
  <si>
    <t>ST. JACOBI</t>
  </si>
  <si>
    <t>ST. OLGA</t>
  </si>
  <si>
    <t>ST. PETRI</t>
  </si>
  <si>
    <t>ST.CONSTANTINE</t>
  </si>
  <si>
    <t>ST.FILIP</t>
  </si>
  <si>
    <t>ST.GEORGE</t>
  </si>
  <si>
    <t>ST.GREGORY</t>
  </si>
  <si>
    <t>ST.JOHANNIS</t>
  </si>
  <si>
    <t>ST.JOHN</t>
  </si>
  <si>
    <t>ST.KATHARINEN</t>
  </si>
  <si>
    <t>ST.MARIA</t>
  </si>
  <si>
    <t>ST.MARIEN</t>
  </si>
  <si>
    <t>ST.NICOLAS</t>
  </si>
  <si>
    <t>ST.PAULI</t>
  </si>
  <si>
    <t>ST.VINCENT</t>
  </si>
  <si>
    <t>STAD</t>
  </si>
  <si>
    <t>STADE</t>
  </si>
  <si>
    <t>STADION II</t>
  </si>
  <si>
    <t>STADIONGRACHT</t>
  </si>
  <si>
    <t>STADT BREMEN</t>
  </si>
  <si>
    <t>STADT EMDEN</t>
  </si>
  <si>
    <t>STADT FLENSBURG</t>
  </si>
  <si>
    <t>STADT HANNOVER</t>
  </si>
  <si>
    <t>STADT ROTENBURG</t>
  </si>
  <si>
    <t>STADT SOLINGEN</t>
  </si>
  <si>
    <t>STALINGRAD</t>
  </si>
  <si>
    <t>STALVARD</t>
  </si>
  <si>
    <t>STAMATIS</t>
  </si>
  <si>
    <t>STAMFORD PIONEER</t>
  </si>
  <si>
    <t>STAMINA SW</t>
  </si>
  <si>
    <t>STANFORD  PROVIDER</t>
  </si>
  <si>
    <t>STANFORD CARACARA</t>
  </si>
  <si>
    <t>STANFORD EAGLE</t>
  </si>
  <si>
    <t>STANFORD GOSHAWK</t>
  </si>
  <si>
    <t>STANFORD HAWK</t>
  </si>
  <si>
    <t>STANFORD KITE</t>
  </si>
  <si>
    <t>STANFORD MERMAID</t>
  </si>
  <si>
    <t>STANFORD MUSTANG</t>
  </si>
  <si>
    <t>STANFORD NIGER</t>
  </si>
  <si>
    <t>STANFORD OSPREY</t>
  </si>
  <si>
    <t>STANFORD PUMA</t>
  </si>
  <si>
    <t>STANFORD TIGRIS</t>
  </si>
  <si>
    <t>STANFORD TYNE</t>
  </si>
  <si>
    <t>STANFORD VOLGA</t>
  </si>
  <si>
    <t>STANISLAV YUDIN</t>
  </si>
  <si>
    <t>STANLEY PARK</t>
  </si>
  <si>
    <t>STAPELMOOR</t>
  </si>
  <si>
    <t>STAR  GRIP</t>
  </si>
  <si>
    <t>STAR 1</t>
  </si>
  <si>
    <t>STAR 126</t>
  </si>
  <si>
    <t>STAR 2</t>
  </si>
  <si>
    <t>STAR 89</t>
  </si>
  <si>
    <t>STAR ALINE</t>
  </si>
  <si>
    <t>STAR ALPHA</t>
  </si>
  <si>
    <t>STAR ANGIE</t>
  </si>
  <si>
    <t>STAR ANTARES</t>
  </si>
  <si>
    <t>STAR ARTEMIS</t>
  </si>
  <si>
    <t>STAR ARUBA</t>
  </si>
  <si>
    <t>STAR ASIA ^-^</t>
  </si>
  <si>
    <t>STAR ATHENA</t>
  </si>
  <si>
    <t>STAR ATLANTIC</t>
  </si>
  <si>
    <t>STAR AURORA</t>
  </si>
  <si>
    <t>STAR BALTIC</t>
  </si>
  <si>
    <t>STAR BIG</t>
  </si>
  <si>
    <t>STAR BIRD</t>
  </si>
  <si>
    <t>STAR BONAIRE</t>
  </si>
  <si>
    <t>STAR BOREALIS</t>
  </si>
  <si>
    <t>STAR BREEZE</t>
  </si>
  <si>
    <t>STAR CANOPUS</t>
  </si>
  <si>
    <t>STAR CAPELLA</t>
  </si>
  <si>
    <t>STAR CHALLENGER</t>
  </si>
  <si>
    <t>STAR CHRISTIANNA</t>
  </si>
  <si>
    <t>STAR CLIPPER</t>
  </si>
  <si>
    <t>STAR COSMO</t>
  </si>
  <si>
    <t>STAR CURACAO</t>
  </si>
  <si>
    <t>STAR DALMATIA</t>
  </si>
  <si>
    <t>STAR DELTA</t>
  </si>
  <si>
    <t>STAR DESPOINA</t>
  </si>
  <si>
    <t>STAR DIEPPE</t>
  </si>
  <si>
    <t>STAR EAGLE</t>
  </si>
  <si>
    <t>STAR ELEONORA</t>
  </si>
  <si>
    <t>STAR EOS</t>
  </si>
  <si>
    <t>STAR EPSILON</t>
  </si>
  <si>
    <t>STAR ERACLE</t>
  </si>
  <si>
    <t>STAR EVVIVA</t>
  </si>
  <si>
    <t>STAR EXPRESS</t>
  </si>
  <si>
    <t>STAR FIGHTER</t>
  </si>
  <si>
    <t>STAR FLORIDA</t>
  </si>
  <si>
    <t>STAR FRASER</t>
  </si>
  <si>
    <t>STAR FUJI</t>
  </si>
  <si>
    <t>STAR GAMMA</t>
  </si>
  <si>
    <t>STAR GLOBE</t>
  </si>
  <si>
    <t>STAR GRAN</t>
  </si>
  <si>
    <t>STAR HANSA</t>
  </si>
  <si>
    <t>STAR HARMONIA</t>
  </si>
  <si>
    <t>STAR HARMONY</t>
  </si>
  <si>
    <t>STAR HELENA</t>
  </si>
  <si>
    <t>STAR HERDLA</t>
  </si>
  <si>
    <t>STAR HIDRA</t>
  </si>
  <si>
    <t>STAR HYPERION</t>
  </si>
  <si>
    <t>STAR I</t>
  </si>
  <si>
    <t>STAR II</t>
  </si>
  <si>
    <t>STAR III</t>
  </si>
  <si>
    <t>STAR ISFJORD</t>
  </si>
  <si>
    <t>STAR ISMENE</t>
  </si>
  <si>
    <t>STAR ISTIND</t>
  </si>
  <si>
    <t>STAR JAPAN</t>
  </si>
  <si>
    <t>STAR JAVA</t>
  </si>
  <si>
    <t>STAR JENNIFER</t>
  </si>
  <si>
    <t>STAR JING</t>
  </si>
  <si>
    <t>STAR JUVENTAS</t>
  </si>
  <si>
    <t>STAR KAMILA</t>
  </si>
  <si>
    <t>STAR KESTREL</t>
  </si>
  <si>
    <t>STAR KILIMANJARO</t>
  </si>
  <si>
    <t>STAR KIM</t>
  </si>
  <si>
    <t>STAR KING</t>
  </si>
  <si>
    <t>STAR KINN</t>
  </si>
  <si>
    <t>STAR KIRKENES</t>
  </si>
  <si>
    <t>STAR KVARVEN</t>
  </si>
  <si>
    <t>STAR LAGUNA</t>
  </si>
  <si>
    <t>STAR LAUREL</t>
  </si>
  <si>
    <t>STAR LIFE</t>
  </si>
  <si>
    <t>STAR LILY</t>
  </si>
  <si>
    <t>STAR LIMA</t>
  </si>
  <si>
    <t>STAR LINDESNES</t>
  </si>
  <si>
    <t>STAR LIVORNO</t>
  </si>
  <si>
    <t>STAR LOEN</t>
  </si>
  <si>
    <t>STAR LOFOTEN</t>
  </si>
  <si>
    <t>STAR LOUISIANA</t>
  </si>
  <si>
    <t>STAR LUSTER</t>
  </si>
  <si>
    <t>STAR LUTAS</t>
  </si>
  <si>
    <t>STAR LYGRA</t>
  </si>
  <si>
    <t>STAR LYSEFJORD</t>
  </si>
  <si>
    <t>STAR MANX</t>
  </si>
  <si>
    <t>STAR MARTHA</t>
  </si>
  <si>
    <t>STAR MASAYA</t>
  </si>
  <si>
    <t>STAR MEGA</t>
  </si>
  <si>
    <t>STAR MERLIN</t>
  </si>
  <si>
    <t>STAR MICHELE</t>
  </si>
  <si>
    <t>STAR MINERVA</t>
  </si>
  <si>
    <t>STAR MISTRAL</t>
  </si>
  <si>
    <t>STAR MONIKA</t>
  </si>
  <si>
    <t>STAR MONISHA</t>
  </si>
  <si>
    <t>STAR N</t>
  </si>
  <si>
    <t>STAR NORITA</t>
  </si>
  <si>
    <t>STAR OF SAWARA</t>
  </si>
  <si>
    <t>STAR OF SEA</t>
  </si>
  <si>
    <t>STAR OMICRON</t>
  </si>
  <si>
    <t>STAR OSPREY</t>
  </si>
  <si>
    <t>STAR PATHFINDER</t>
  </si>
  <si>
    <t>STAR PAULINE</t>
  </si>
  <si>
    <t>STAR PHENIX</t>
  </si>
  <si>
    <t>STAR PIONEER</t>
  </si>
  <si>
    <t>STAR PLOEG</t>
  </si>
  <si>
    <t>STAR POLARIS</t>
  </si>
  <si>
    <t>STAR POSEIDON</t>
  </si>
  <si>
    <t>STAR PRINCESS</t>
  </si>
  <si>
    <t>STAR QUEST</t>
  </si>
  <si>
    <t>STAR RELIANCE</t>
  </si>
  <si>
    <t>STAR REX</t>
  </si>
  <si>
    <t>STAR S</t>
  </si>
  <si>
    <t>STAR SERVICE</t>
  </si>
  <si>
    <t>STAR SILVER</t>
  </si>
  <si>
    <t>STAR SIRIUS</t>
  </si>
  <si>
    <t>STAR SUZHOU</t>
  </si>
  <si>
    <t>STAR TATIANNA</t>
  </si>
  <si>
    <t>STAR TAURUS</t>
  </si>
  <si>
    <t>STAR THETA</t>
  </si>
  <si>
    <t>STAR VANESSA</t>
  </si>
  <si>
    <t>STAR VEGA</t>
  </si>
  <si>
    <t>STAR VIKING</t>
  </si>
  <si>
    <t>STAR VIVIAN</t>
  </si>
  <si>
    <t>STAR WENZHOU</t>
  </si>
  <si>
    <t>STAR YANDI</t>
  </si>
  <si>
    <t>STAR ZETA</t>
  </si>
  <si>
    <t>STARDALE</t>
  </si>
  <si>
    <t>STARFORD</t>
  </si>
  <si>
    <t>STARFORD 6</t>
  </si>
  <si>
    <t>STARFORD 8</t>
  </si>
  <si>
    <t>STARGATE</t>
  </si>
  <si>
    <t>STARK</t>
  </si>
  <si>
    <t>STARLET</t>
  </si>
  <si>
    <t>STARLINK HOPE</t>
  </si>
  <si>
    <t>STARLINK ONE</t>
  </si>
  <si>
    <t>STARNAV ANDROMEDA</t>
  </si>
  <si>
    <t>STARNAV AQUARIUS</t>
  </si>
  <si>
    <t>STARNAV CENTAURUS</t>
  </si>
  <si>
    <t>STARNAV DRACO</t>
  </si>
  <si>
    <t>STARNAV PHOENIX</t>
  </si>
  <si>
    <t>STARNAV REGULUS</t>
  </si>
  <si>
    <t>STAROCHERKASSK</t>
  </si>
  <si>
    <t>STAROPOLYE</t>
  </si>
  <si>
    <t>STARRY SKY</t>
  </si>
  <si>
    <t>STARSHINA DEROV N.G.</t>
  </si>
  <si>
    <t>STARTRADER</t>
  </si>
  <si>
    <t>STARVIP</t>
  </si>
  <si>
    <t>STAS</t>
  </si>
  <si>
    <t>STATENGRACHT</t>
  </si>
  <si>
    <t>STATHAV22</t>
  </si>
  <si>
    <t>STAV VIKING</t>
  </si>
  <si>
    <t>STAVANGER BREEZE</t>
  </si>
  <si>
    <t>STAVANGER EAGLE</t>
  </si>
  <si>
    <t>STAVANGER PRINCE</t>
  </si>
  <si>
    <t>STAVANGER SPIRIT</t>
  </si>
  <si>
    <t>STAVFJORD</t>
  </si>
  <si>
    <t>STAVROS P</t>
  </si>
  <si>
    <t>STEADFAST</t>
  </si>
  <si>
    <t>STEADY FALCON</t>
  </si>
  <si>
    <t>STEALTH BAHLA</t>
  </si>
  <si>
    <t>STEALTH II</t>
  </si>
  <si>
    <t>STEAMER</t>
  </si>
  <si>
    <t>STEEL</t>
  </si>
  <si>
    <t>STEEL COURAGE</t>
  </si>
  <si>
    <t>STEEL HONESTY</t>
  </si>
  <si>
    <t>STEEL INTEGRITY</t>
  </si>
  <si>
    <t>STEEL TITAN</t>
  </si>
  <si>
    <t>STEEL VISION</t>
  </si>
  <si>
    <t>STEEL WISDOM</t>
  </si>
  <si>
    <t>STEENBANK</t>
  </si>
  <si>
    <t>STEENBORG</t>
  </si>
  <si>
    <t>STEFAN K</t>
  </si>
  <si>
    <t>STEFANIA MIKHAELA</t>
  </si>
  <si>
    <t>STEFFEN ANDREAS</t>
  </si>
  <si>
    <t>STEFFI C</t>
  </si>
  <si>
    <t>STEINAU</t>
  </si>
  <si>
    <t>STELIOS B</t>
  </si>
  <si>
    <t>STELLA</t>
  </si>
  <si>
    <t>STELLA ADA</t>
  </si>
  <si>
    <t>STELLA ALICE</t>
  </si>
  <si>
    <t>STELLA ANITA</t>
  </si>
  <si>
    <t>STELLA ANNABEL</t>
  </si>
  <si>
    <t>STELLA ATLANTIC</t>
  </si>
  <si>
    <t>STELLA BEAUTY</t>
  </si>
  <si>
    <t>STELLA CHARLENE</t>
  </si>
  <si>
    <t>STELLA CHERISE</t>
  </si>
  <si>
    <t>STELLA DI MARE</t>
  </si>
  <si>
    <t>STELLA DORA</t>
  </si>
  <si>
    <t>STELLA EVA</t>
  </si>
  <si>
    <t>STELLA FLORA</t>
  </si>
  <si>
    <t>STELLA GRACE</t>
  </si>
  <si>
    <t>STELLA ISABEL</t>
  </si>
  <si>
    <t>STELLA IVY</t>
  </si>
  <si>
    <t>STELLA JADE</t>
  </si>
  <si>
    <t>STELLA KOSAN</t>
  </si>
  <si>
    <t>STELLA LAURA</t>
  </si>
  <si>
    <t>STELLA LUCY</t>
  </si>
  <si>
    <t>STELLA LYRA</t>
  </si>
  <si>
    <t>STELLA MARIS</t>
  </si>
  <si>
    <t>STELLA MARIS II</t>
  </si>
  <si>
    <t>STELLA ORION</t>
  </si>
  <si>
    <t>STELLA POLARIS</t>
  </si>
  <si>
    <t>STELLA VIRGO</t>
  </si>
  <si>
    <t>STELLAE MARE</t>
  </si>
  <si>
    <t>STELLAMARIS</t>
  </si>
  <si>
    <t>STELLANOVA</t>
  </si>
  <si>
    <t>STELLAPRIMA</t>
  </si>
  <si>
    <t>STELLAR ACE</t>
  </si>
  <si>
    <t>STELLAR ATLANTIC</t>
  </si>
  <si>
    <t>STELLAR BALTIC</t>
  </si>
  <si>
    <t>STELLAR DAISY</t>
  </si>
  <si>
    <t>STELLAR EAGLE</t>
  </si>
  <si>
    <t>STELLAR FAIR</t>
  </si>
  <si>
    <t>STELLAR HOPE</t>
  </si>
  <si>
    <t>STELLAR IRIS</t>
  </si>
  <si>
    <t>STELLAR LILAC</t>
  </si>
  <si>
    <t>STELLAR MAESTRO</t>
  </si>
  <si>
    <t>STELLAR NAVIGATOR</t>
  </si>
  <si>
    <t>STELLAR OCEAN</t>
  </si>
  <si>
    <t>STELLAR ORCHID</t>
  </si>
  <si>
    <t>STELLAR SUNRISE</t>
  </si>
  <si>
    <t>STELLAR VENTURE</t>
  </si>
  <si>
    <t>STELLAR WAY</t>
  </si>
  <si>
    <t>STELLAR WISTERIA</t>
  </si>
  <si>
    <t>STELLAR YOUNG</t>
  </si>
  <si>
    <t>STELLATA</t>
  </si>
  <si>
    <t>STELLA-WEGA</t>
  </si>
  <si>
    <t>STELS</t>
  </si>
  <si>
    <t>STEMNITSA</t>
  </si>
  <si>
    <t>STEN ARNOLD</t>
  </si>
  <si>
    <t>STEN AURORA</t>
  </si>
  <si>
    <t>STEN BALTIC</t>
  </si>
  <si>
    <t>STEN BERGEN</t>
  </si>
  <si>
    <t>STEN BOTHNIA</t>
  </si>
  <si>
    <t>STEN FJELL</t>
  </si>
  <si>
    <t>STEN FJORD</t>
  </si>
  <si>
    <t>STEN FRIGG</t>
  </si>
  <si>
    <t>STEN HIDRA</t>
  </si>
  <si>
    <t>STEN IDUN</t>
  </si>
  <si>
    <t>STEN MOSTER</t>
  </si>
  <si>
    <t>STEN NORDIC</t>
  </si>
  <si>
    <t>STEN SKAGEN</t>
  </si>
  <si>
    <t>STEN SUOMI</t>
  </si>
  <si>
    <t>STENA</t>
  </si>
  <si>
    <t>STENA CARRIER</t>
  </si>
  <si>
    <t>STENA CONCERT</t>
  </si>
  <si>
    <t>STENA CONQUEROR</t>
  </si>
  <si>
    <t>STENA CONQUEST</t>
  </si>
  <si>
    <t>STENA FORECASTER</t>
  </si>
  <si>
    <t>STENA FORERUNNER</t>
  </si>
  <si>
    <t>STENA FORETELLER</t>
  </si>
  <si>
    <t>STENA FREIGHTER</t>
  </si>
  <si>
    <t>STENA HIBERNIA</t>
  </si>
  <si>
    <t>STENA IMAGE</t>
  </si>
  <si>
    <t>STENA IMPERATIVE</t>
  </si>
  <si>
    <t>STENA IMPERIAL</t>
  </si>
  <si>
    <t>STENA IMPORTANT</t>
  </si>
  <si>
    <t>STENA IMPRESSION</t>
  </si>
  <si>
    <t>STENA PARIS</t>
  </si>
  <si>
    <t>STENA PENGUIN</t>
  </si>
  <si>
    <t>STENA PERFORMANCE</t>
  </si>
  <si>
    <t>STENA PERFORMER</t>
  </si>
  <si>
    <t>STENA PERROS</t>
  </si>
  <si>
    <t>STENA POLARIS</t>
  </si>
  <si>
    <t>STENA PRECISION</t>
  </si>
  <si>
    <t>STENA PREMIUM</t>
  </si>
  <si>
    <t>STENA PRESIDENT</t>
  </si>
  <si>
    <t>STENA PRIMORSK</t>
  </si>
  <si>
    <t>STENA PROGRESS</t>
  </si>
  <si>
    <t>STENA PROVENCE</t>
  </si>
  <si>
    <t>STENA SCOTIA</t>
  </si>
  <si>
    <t>STENA SPIRIT</t>
  </si>
  <si>
    <t>STENAWECO A.CORRADO</t>
  </si>
  <si>
    <t>STENAWECO C.CORRADO</t>
  </si>
  <si>
    <t>STENAWECO ENERGY</t>
  </si>
  <si>
    <t>STENAWECO EVOLUTION</t>
  </si>
  <si>
    <t>STENAWECO GLADYS W</t>
  </si>
  <si>
    <t>STENAWECO IMPULSE</t>
  </si>
  <si>
    <t>STENAWECO JULIA L</t>
  </si>
  <si>
    <t>STENAWECO MARJORIE K</t>
  </si>
  <si>
    <t>STENAWECO SPIRIT</t>
  </si>
  <si>
    <t>STENAWECO VENTURE</t>
  </si>
  <si>
    <t>STENBERG</t>
  </si>
  <si>
    <t>STENHEIM</t>
  </si>
  <si>
    <t>STENIA COLOSSUS</t>
  </si>
  <si>
    <t>STENSTRAUM</t>
  </si>
  <si>
    <t>STENTOR</t>
  </si>
  <si>
    <t>STEPAN DEMESHEV</t>
  </si>
  <si>
    <t>STEPAN GEYTS</t>
  </si>
  <si>
    <t>STEPHANIE</t>
  </si>
  <si>
    <t>STERLET</t>
  </si>
  <si>
    <t>STERLING ENERGY</t>
  </si>
  <si>
    <t>STERN</t>
  </si>
  <si>
    <t>STEVEN C</t>
  </si>
  <si>
    <t>STEVNS TRADER</t>
  </si>
  <si>
    <t>STH ATHENS</t>
  </si>
  <si>
    <t>STH LONDON</t>
  </si>
  <si>
    <t>STH NEW YORK</t>
  </si>
  <si>
    <t>STH SYDNEY</t>
  </si>
  <si>
    <t>STI ACTON</t>
  </si>
  <si>
    <t>STI ALEXIS</t>
  </si>
  <si>
    <t>STI AMBER</t>
  </si>
  <si>
    <t>STI AQUA</t>
  </si>
  <si>
    <t>STI BATTERSEA</t>
  </si>
  <si>
    <t>STI BATTERY</t>
  </si>
  <si>
    <t>STI BENICIA</t>
  </si>
  <si>
    <t>STI BERYL</t>
  </si>
  <si>
    <t>STI BLACK HAWK</t>
  </si>
  <si>
    <t>STI BRIXTON</t>
  </si>
  <si>
    <t>STI BROADWAY</t>
  </si>
  <si>
    <t>STI BRONX</t>
  </si>
  <si>
    <t>STI BROOKLYN</t>
  </si>
  <si>
    <t>STI CAMDEN</t>
  </si>
  <si>
    <t>STI CARNABY</t>
  </si>
  <si>
    <t>STI CHELSEA</t>
  </si>
  <si>
    <t>STI CLAPHAM</t>
  </si>
  <si>
    <t>STI COMANDANTE</t>
  </si>
  <si>
    <t>STI CONDOTTI</t>
  </si>
  <si>
    <t>STI CONNAUGHT</t>
  </si>
  <si>
    <t>STI DAMA</t>
  </si>
  <si>
    <t>STI DUCHESSA</t>
  </si>
  <si>
    <t>STI ELYSEES</t>
  </si>
  <si>
    <t>STI EMERALD</t>
  </si>
  <si>
    <t>STI FINCHLEY</t>
  </si>
  <si>
    <t>STI FONTVIEILLE</t>
  </si>
  <si>
    <t>STI FULHAM</t>
  </si>
  <si>
    <t>STI GARNET</t>
  </si>
  <si>
    <t>STI GRAMERCY</t>
  </si>
  <si>
    <t>STI HACKNEY</t>
  </si>
  <si>
    <t>STI HAMMERSMITH</t>
  </si>
  <si>
    <t>STI HIGHLANDER</t>
  </si>
  <si>
    <t>STI KINGSWAY</t>
  </si>
  <si>
    <t>STI LARVOTTO</t>
  </si>
  <si>
    <t>STI LAUREN</t>
  </si>
  <si>
    <t>STI LE ROCHER</t>
  </si>
  <si>
    <t>STI LEXINGTON</t>
  </si>
  <si>
    <t>STI LOMBARD</t>
  </si>
  <si>
    <t>STI MADISON</t>
  </si>
  <si>
    <t>STI MANHATTAN</t>
  </si>
  <si>
    <t>STI MAYFAIR</t>
  </si>
  <si>
    <t>STI MEMPHIS</t>
  </si>
  <si>
    <t>STI MERAUX</t>
  </si>
  <si>
    <t>STI MILWAUKEE</t>
  </si>
  <si>
    <t>STI MYTHOS</t>
  </si>
  <si>
    <t>STI NEPTUNE</t>
  </si>
  <si>
    <t>STI NOTTING HILL</t>
  </si>
  <si>
    <t>STI OLIVIA</t>
  </si>
  <si>
    <t>STI ONYX</t>
  </si>
  <si>
    <t>STI OPERA</t>
  </si>
  <si>
    <t>STI ORCHARD</t>
  </si>
  <si>
    <t>STI OSCEOLA</t>
  </si>
  <si>
    <t>STI OXFORD</t>
  </si>
  <si>
    <t>STI PARK</t>
  </si>
  <si>
    <t>STI PIMLICO</t>
  </si>
  <si>
    <t>STI PLUTO</t>
  </si>
  <si>
    <t>STI POPLAR</t>
  </si>
  <si>
    <t>STI POWAI</t>
  </si>
  <si>
    <t>STI QUEENS</t>
  </si>
  <si>
    <t>STI REGINA</t>
  </si>
  <si>
    <t>STI ROSE</t>
  </si>
  <si>
    <t>STI ROTHERHITHE</t>
  </si>
  <si>
    <t>STI RUBY</t>
  </si>
  <si>
    <t>STI SAN ANTONIO</t>
  </si>
  <si>
    <t>STI SAPPHIRE</t>
  </si>
  <si>
    <t>STI SAVILE ROW</t>
  </si>
  <si>
    <t>STI SENECA</t>
  </si>
  <si>
    <t>STI SLOANE</t>
  </si>
  <si>
    <t>STI SOHO</t>
  </si>
  <si>
    <t>STI SPIGA</t>
  </si>
  <si>
    <t>STI ST CHARLES</t>
  </si>
  <si>
    <t>STI TEXAS CITY</t>
  </si>
  <si>
    <t>STI TOPAZ</t>
  </si>
  <si>
    <t>STI TRIBECA</t>
  </si>
  <si>
    <t>STI VENERE</t>
  </si>
  <si>
    <t>STI VENETO</t>
  </si>
  <si>
    <t>STI VILLE</t>
  </si>
  <si>
    <t>STI VIRTUS</t>
  </si>
  <si>
    <t>STI WEMBLEY</t>
  </si>
  <si>
    <t>STI WESTMINSTER</t>
  </si>
  <si>
    <t>STI WINNIE</t>
  </si>
  <si>
    <t>STI YORKVILLE</t>
  </si>
  <si>
    <t>STICKERS GAT</t>
  </si>
  <si>
    <t>STIDIA</t>
  </si>
  <si>
    <t>STIGABRUGV</t>
  </si>
  <si>
    <t>STIGFOSS</t>
  </si>
  <si>
    <t>STIM STAR IV</t>
  </si>
  <si>
    <t>STINA KOSAN</t>
  </si>
  <si>
    <t>STINGRAY</t>
  </si>
  <si>
    <t>STIPE TIDE</t>
  </si>
  <si>
    <t>STJERNEBORG</t>
  </si>
  <si>
    <t>STK-1001</t>
  </si>
  <si>
    <t>STK-1004</t>
  </si>
  <si>
    <t>STK-1005</t>
  </si>
  <si>
    <t>STK-1007</t>
  </si>
  <si>
    <t>STK-1008</t>
  </si>
  <si>
    <t>STK-1009</t>
  </si>
  <si>
    <t>STK-1016</t>
  </si>
  <si>
    <t>STK-1019</t>
  </si>
  <si>
    <t>STK-1020</t>
  </si>
  <si>
    <t>STK-1023</t>
  </si>
  <si>
    <t>STK-1026</t>
  </si>
  <si>
    <t>STK-1029</t>
  </si>
  <si>
    <t>STK-1031</t>
  </si>
  <si>
    <t>STK-1036</t>
  </si>
  <si>
    <t>STL H1</t>
  </si>
  <si>
    <t>STL H13</t>
  </si>
  <si>
    <t>STL H14</t>
  </si>
  <si>
    <t>STL H15</t>
  </si>
  <si>
    <t>STL H18</t>
  </si>
  <si>
    <t>STL H19</t>
  </si>
  <si>
    <t>STL H2</t>
  </si>
  <si>
    <t>STL H20</t>
  </si>
  <si>
    <t>STL H3</t>
  </si>
  <si>
    <t>STL H4</t>
  </si>
  <si>
    <t>STL H5</t>
  </si>
  <si>
    <t>STL H6</t>
  </si>
  <si>
    <t>STL H7</t>
  </si>
  <si>
    <t>STL H8</t>
  </si>
  <si>
    <t>STL I</t>
  </si>
  <si>
    <t>STL II</t>
  </si>
  <si>
    <t>STL III</t>
  </si>
  <si>
    <t>STL IV</t>
  </si>
  <si>
    <t>STL V</t>
  </si>
  <si>
    <t>STLH9</t>
  </si>
  <si>
    <t>STL-PT1</t>
  </si>
  <si>
    <t>STO IRIS</t>
  </si>
  <si>
    <t>STO ROSE</t>
  </si>
  <si>
    <t>STOC MARCIA</t>
  </si>
  <si>
    <t>STOERTEBEKER</t>
  </si>
  <si>
    <t>STOJA</t>
  </si>
  <si>
    <t>STOLT ACHIEVEMENT</t>
  </si>
  <si>
    <t>STOLT AGUILA</t>
  </si>
  <si>
    <t>STOLT AJISAI</t>
  </si>
  <si>
    <t>STOLT AMI</t>
  </si>
  <si>
    <t>STOLT AQUAMARINE</t>
  </si>
  <si>
    <t>STOLT AVOCET</t>
  </si>
  <si>
    <t>STOLT AZAMI</t>
  </si>
  <si>
    <t>STOLT BOBCAT</t>
  </si>
  <si>
    <t>STOLT BRELAND</t>
  </si>
  <si>
    <t>STOLT CAPABILITY</t>
  </si>
  <si>
    <t>STOLT COMMITMENT</t>
  </si>
  <si>
    <t>STOLT CONCEPT</t>
  </si>
  <si>
    <t>STOLT CONFIDENCE</t>
  </si>
  <si>
    <t>STOLT CORMORANT</t>
  </si>
  <si>
    <t>STOLT COURAGE</t>
  </si>
  <si>
    <t>STOLT CREATIVITY</t>
  </si>
  <si>
    <t>STOLT DIPPER</t>
  </si>
  <si>
    <t>STOLT DISTRIBUTOR</t>
  </si>
  <si>
    <t>STOLT EFFICIENCY</t>
  </si>
  <si>
    <t>STOLT EFFORT</t>
  </si>
  <si>
    <t>STOLT EGRET</t>
  </si>
  <si>
    <t>STOLT EMERALD</t>
  </si>
  <si>
    <t>STOLT FACTO</t>
  </si>
  <si>
    <t>STOLT FLAMENCO</t>
  </si>
  <si>
    <t>STOLT FOCUS</t>
  </si>
  <si>
    <t>STOLT FULMAR</t>
  </si>
  <si>
    <t>STOLT GLORY</t>
  </si>
  <si>
    <t>STOLT GREENSHANK</t>
  </si>
  <si>
    <t>STOLT GROENLAND</t>
  </si>
  <si>
    <t>STOLT GUILLEMOT</t>
  </si>
  <si>
    <t>STOLT GULF MIRDIF</t>
  </si>
  <si>
    <t>STOLT GULF MISHREF</t>
  </si>
  <si>
    <t>STOLT HELLULAND</t>
  </si>
  <si>
    <t>STOLT HILL</t>
  </si>
  <si>
    <t>STOLT INNOVATION</t>
  </si>
  <si>
    <t>STOLT INSPIRATION</t>
  </si>
  <si>
    <t>STOLT INVENTION</t>
  </si>
  <si>
    <t>STOLT ISLAND</t>
  </si>
  <si>
    <t>STOLT JADE</t>
  </si>
  <si>
    <t>STOLT JAEGER</t>
  </si>
  <si>
    <t>STOLT JASMINE</t>
  </si>
  <si>
    <t>STOLT KESTREL</t>
  </si>
  <si>
    <t>STOLT KIKYO</t>
  </si>
  <si>
    <t>STOLT KILAUEA</t>
  </si>
  <si>
    <t>STOLT KINGFISHER</t>
  </si>
  <si>
    <t>STOLT KITE</t>
  </si>
  <si>
    <t>STOLT KITTIWAKE</t>
  </si>
  <si>
    <t>STOLT LILY</t>
  </si>
  <si>
    <t>STOLT MARKLAND</t>
  </si>
  <si>
    <t>STOLT MEGAMI</t>
  </si>
  <si>
    <t>STOLT MOMIJI</t>
  </si>
  <si>
    <t>STOLT NORLAND</t>
  </si>
  <si>
    <t>STOLT OCELOT</t>
  </si>
  <si>
    <t>STOLT OSPREY</t>
  </si>
  <si>
    <t>STOLT PELICAN</t>
  </si>
  <si>
    <t>STOLT PERSEVERANCE</t>
  </si>
  <si>
    <t>STOLT PETREL</t>
  </si>
  <si>
    <t>STOLT PONDO</t>
  </si>
  <si>
    <t>STOLT PUFFIN</t>
  </si>
  <si>
    <t>STOLT QUETZAL</t>
  </si>
  <si>
    <t>STOLT RAZORBILL</t>
  </si>
  <si>
    <t>STOLT REDSHANK</t>
  </si>
  <si>
    <t>STOLT RINDO</t>
  </si>
  <si>
    <t>STOLT SAGALAND</t>
  </si>
  <si>
    <t>STOLT SAKURA</t>
  </si>
  <si>
    <t>STOLT SANDERLING</t>
  </si>
  <si>
    <t>STOLT SANDPIPER</t>
  </si>
  <si>
    <t>STOLT SAPPHIRE</t>
  </si>
  <si>
    <t>STOLT SEA</t>
  </si>
  <si>
    <t>STOLT SEAGULL</t>
  </si>
  <si>
    <t>STOLT SHEARWATER</t>
  </si>
  <si>
    <t>STOLT SISTO</t>
  </si>
  <si>
    <t>STOLT SKUA</t>
  </si>
  <si>
    <t>STOLT SNELAND</t>
  </si>
  <si>
    <t>STOLT SPAN</t>
  </si>
  <si>
    <t>STOLT SPRAY</t>
  </si>
  <si>
    <t>STOLT STREAM</t>
  </si>
  <si>
    <t>STOLT STRENGTH</t>
  </si>
  <si>
    <t>STOLT SUISEN</t>
  </si>
  <si>
    <t>STOLT SUN</t>
  </si>
  <si>
    <t>STOLT SURF</t>
  </si>
  <si>
    <t>STOLT TEAL</t>
  </si>
  <si>
    <t>STOLT TERN</t>
  </si>
  <si>
    <t>STOLT TOPAZ</t>
  </si>
  <si>
    <t>STOLT TRANSPORTER</t>
  </si>
  <si>
    <t>STOLT TSUBAKI</t>
  </si>
  <si>
    <t>STOLT VANGUARD</t>
  </si>
  <si>
    <t>STOLT VESTLAND</t>
  </si>
  <si>
    <t>STOLT VIKING</t>
  </si>
  <si>
    <t>STOLT VINLAND</t>
  </si>
  <si>
    <t>STOLT ZULU</t>
  </si>
  <si>
    <t>STONE</t>
  </si>
  <si>
    <t>STONE BUCCANEER</t>
  </si>
  <si>
    <t>STONE I</t>
  </si>
  <si>
    <t>STONY LAKE</t>
  </si>
  <si>
    <t>STORE BAY</t>
  </si>
  <si>
    <t>STORHOLMEN</t>
  </si>
  <si>
    <t>STORK</t>
  </si>
  <si>
    <t>STORM RANGER</t>
  </si>
  <si>
    <t>STORM RIDER</t>
  </si>
  <si>
    <t>STORTEBEKER</t>
  </si>
  <si>
    <t>STOVE CALEDONIA</t>
  </si>
  <si>
    <t>STOVE CAMPBELL</t>
  </si>
  <si>
    <t>STOVE OCEAN</t>
  </si>
  <si>
    <t>STOVE TRADITION</t>
  </si>
  <si>
    <t>STOVE TRANSPORT</t>
  </si>
  <si>
    <t>ST-PAULINE</t>
  </si>
  <si>
    <t>STRAITS 3</t>
  </si>
  <si>
    <t>STRAITS SKY</t>
  </si>
  <si>
    <t>STRAITS SUPPLIER 100</t>
  </si>
  <si>
    <t>STRAITVIEW</t>
  </si>
  <si>
    <t>STRAMI</t>
  </si>
  <si>
    <t>STRANDJA</t>
  </si>
  <si>
    <t>STRANGE ATTRACTOR</t>
  </si>
  <si>
    <t>STRATEGIC ALLIANCE</t>
  </si>
  <si>
    <t>STRATEGIC ENCOUNTER</t>
  </si>
  <si>
    <t>STRATEGIC ENDEAVOR</t>
  </si>
  <si>
    <t>STRATEGIC ENTITY</t>
  </si>
  <si>
    <t>STRATEGIC EQUITY</t>
  </si>
  <si>
    <t>STRATEGIC EXPLORER</t>
  </si>
  <si>
    <t>STRATEGIC SYNERGY</t>
  </si>
  <si>
    <t>STRAUM</t>
  </si>
  <si>
    <t>STRAUMVIK</t>
  </si>
  <si>
    <t>STREAM</t>
  </si>
  <si>
    <t>STREAMLINE</t>
  </si>
  <si>
    <t>STRELA</t>
  </si>
  <si>
    <t>STRELITZIA</t>
  </si>
  <si>
    <t>STRIDER</t>
  </si>
  <si>
    <t>STRIKER</t>
  </si>
  <si>
    <t>STRIL BARENTS</t>
  </si>
  <si>
    <t>STRIL LUNA</t>
  </si>
  <si>
    <t>STRIL MAR</t>
  </si>
  <si>
    <t>STRIL ODIN</t>
  </si>
  <si>
    <t>STRILEN</t>
  </si>
  <si>
    <t>STRILMOY</t>
  </si>
  <si>
    <t>STROOMBANK</t>
  </si>
  <si>
    <t>STROVOLOS</t>
  </si>
  <si>
    <t>STRYMON</t>
  </si>
  <si>
    <t>STS PIONEER</t>
  </si>
  <si>
    <t>STTAD</t>
  </si>
  <si>
    <t>STURGEON</t>
  </si>
  <si>
    <t>STX UNITY</t>
  </si>
  <si>
    <t>STYLE</t>
  </si>
  <si>
    <t>SU</t>
  </si>
  <si>
    <t>SU RUI 139</t>
  </si>
  <si>
    <t>SU RUI 169</t>
  </si>
  <si>
    <t>SU SAM 1</t>
  </si>
  <si>
    <t>SU YANG SAN 2</t>
  </si>
  <si>
    <t>SU_SONG</t>
  </si>
  <si>
    <t>SUA</t>
  </si>
  <si>
    <t>SUAT KARABEKIR</t>
  </si>
  <si>
    <t>SUBARU</t>
  </si>
  <si>
    <t>SUCCESS ALTAIR XLII</t>
  </si>
  <si>
    <t>SUCCESS DALIA XLVIII</t>
  </si>
  <si>
    <t>SUCCESS MARLINA 33</t>
  </si>
  <si>
    <t>SUCCESS VICTORY 34</t>
  </si>
  <si>
    <t>SUCCESS WAY</t>
  </si>
  <si>
    <t>SUCCESSOR</t>
  </si>
  <si>
    <t>SUCHADA NAREE</t>
  </si>
  <si>
    <t>SUDE S</t>
  </si>
  <si>
    <t>SUDERAU</t>
  </si>
  <si>
    <t>SUDETY</t>
  </si>
  <si>
    <t>SUDKAP</t>
  </si>
  <si>
    <t>SUE LEON LAB</t>
  </si>
  <si>
    <t>SUECIA SEAWAYS</t>
  </si>
  <si>
    <t>SUEHIROMARU N0.8</t>
  </si>
  <si>
    <t>SUELLBERG</t>
  </si>
  <si>
    <t>SUERTE</t>
  </si>
  <si>
    <t>SUEZ VASILIS</t>
  </si>
  <si>
    <t>SUGAR ISLAND</t>
  </si>
  <si>
    <t>SUIDONGFANG683</t>
  </si>
  <si>
    <t>SUIGO</t>
  </si>
  <si>
    <t>SUIKAI</t>
  </si>
  <si>
    <t>SUIREI MARU</t>
  </si>
  <si>
    <t>SUIRYU</t>
  </si>
  <si>
    <t>SUJITRA NAREE</t>
  </si>
  <si>
    <t>SUKRAN C</t>
  </si>
  <si>
    <t>SUKRAN S</t>
  </si>
  <si>
    <t>SUKRET</t>
  </si>
  <si>
    <t>SUKSES TRANS</t>
  </si>
  <si>
    <t>SULA</t>
  </si>
  <si>
    <t>SULAWESI</t>
  </si>
  <si>
    <t>SULAWESI PALM</t>
  </si>
  <si>
    <t>SULE VIKING</t>
  </si>
  <si>
    <t>SULEDROTT</t>
  </si>
  <si>
    <t>SULPHUR FRONTIER 3</t>
  </si>
  <si>
    <t>SULPHUR GARLAND</t>
  </si>
  <si>
    <t>SULPHUR GLORY</t>
  </si>
  <si>
    <t>SULPHUR MERCATOR</t>
  </si>
  <si>
    <t>SULPHUR TRIPPER</t>
  </si>
  <si>
    <t>SULTAN</t>
  </si>
  <si>
    <t>SULTAN 2</t>
  </si>
  <si>
    <t>SULTAN ATASOY</t>
  </si>
  <si>
    <t>SULTAN BEY</t>
  </si>
  <si>
    <t>SUMATERA EXPRESS</t>
  </si>
  <si>
    <t>SUMATRA</t>
  </si>
  <si>
    <t>SUMBER REJEKI 88</t>
  </si>
  <si>
    <t>SUMBER REJEKI VIII</t>
  </si>
  <si>
    <t>SUMBERMITRAKENCANA 1</t>
  </si>
  <si>
    <t>SUMERIAN</t>
  </si>
  <si>
    <t>SUMIFUKU MARU</t>
  </si>
  <si>
    <t>SUMIFUKU MARU NO.18</t>
  </si>
  <si>
    <t>SUMIRE</t>
  </si>
  <si>
    <t>SUMIRIKIMARU NO.57</t>
  </si>
  <si>
    <t>SUMISE MARU NO,25</t>
  </si>
  <si>
    <t>SUMISE MARU NO.20</t>
  </si>
  <si>
    <t>SUMISE MARU NO.21</t>
  </si>
  <si>
    <t>SUMISE MARU NO.22</t>
  </si>
  <si>
    <t>SUMISE MARU NO.23</t>
  </si>
  <si>
    <t>SUMISE MARU NO.3</t>
  </si>
  <si>
    <t>SUMISE MARU NO.32</t>
  </si>
  <si>
    <t>SUMISE MARU NO.8</t>
  </si>
  <si>
    <t>SUMISE MARU NO33</t>
  </si>
  <si>
    <t>SUMISEMARU NO 7</t>
  </si>
  <si>
    <t>SUMISEMARU NO.5</t>
  </si>
  <si>
    <t>SUMMER</t>
  </si>
  <si>
    <t>SUMMER CORAL</t>
  </si>
  <si>
    <t>SUMMER WIND</t>
  </si>
  <si>
    <t>SUMMERTIME DREAM</t>
  </si>
  <si>
    <t>SUMMIT</t>
  </si>
  <si>
    <t>SUMMIT AFRICA</t>
  </si>
  <si>
    <t>SUMMIT RIVER</t>
  </si>
  <si>
    <t>SUMMIT SUCCESS</t>
  </si>
  <si>
    <t>SUMMIT SW</t>
  </si>
  <si>
    <t>SUMMIT TERRA</t>
  </si>
  <si>
    <t>SUN</t>
  </si>
  <si>
    <t>SUN APOLLON</t>
  </si>
  <si>
    <t>SUN ARIES</t>
  </si>
  <si>
    <t>SUN ARROWS</t>
  </si>
  <si>
    <t>SUN ASTER</t>
  </si>
  <si>
    <t>SUN BIRD</t>
  </si>
  <si>
    <t>SUN BIRDIE</t>
  </si>
  <si>
    <t>SUN BLUESPIRE</t>
  </si>
  <si>
    <t>SUN BRAVE</t>
  </si>
  <si>
    <t>SUN BRIGHT</t>
  </si>
  <si>
    <t>SUN BROOM</t>
  </si>
  <si>
    <t>SUN DAISY</t>
  </si>
  <si>
    <t>SUN DIANA</t>
  </si>
  <si>
    <t>SUN EXCELSIOR</t>
  </si>
  <si>
    <t>SUN FORTUNE</t>
  </si>
  <si>
    <t>SUN FUTURE</t>
  </si>
  <si>
    <t>SUN GAIA</t>
  </si>
  <si>
    <t>SUN GAS</t>
  </si>
  <si>
    <t>SUN GLOBE</t>
  </si>
  <si>
    <t>SUN GRACE</t>
  </si>
  <si>
    <t>SUN HOPE</t>
  </si>
  <si>
    <t>SUN IRIS</t>
  </si>
  <si>
    <t>SUN ISLAND</t>
  </si>
  <si>
    <t>SUN JEWELRY</t>
  </si>
  <si>
    <t>SUN JIN</t>
  </si>
  <si>
    <t>SUN JUNE</t>
  </si>
  <si>
    <t>SUN JUPITER</t>
  </si>
  <si>
    <t>SUN LAUREL</t>
  </si>
  <si>
    <t>SUN LIGHT</t>
  </si>
  <si>
    <t>SUN LILAC</t>
  </si>
  <si>
    <t>SUN LUCIA</t>
  </si>
  <si>
    <t>SUN MASTER</t>
  </si>
  <si>
    <t>SUN MERMAID</t>
  </si>
  <si>
    <t>SUN MIRACLE</t>
  </si>
  <si>
    <t>SUN NOBLE</t>
  </si>
  <si>
    <t>SUN OCEAN</t>
  </si>
  <si>
    <t>SUN OIL I</t>
  </si>
  <si>
    <t>SUN ORCHID</t>
  </si>
  <si>
    <t>SUN ORION</t>
  </si>
  <si>
    <t>SUN PENATES</t>
  </si>
  <si>
    <t>SUN PEONY</t>
  </si>
  <si>
    <t>SUN PIONEER</t>
  </si>
  <si>
    <t>SUN PLOEG</t>
  </si>
  <si>
    <t>SUN PRIME</t>
  </si>
  <si>
    <t>SUN PRINCESS</t>
  </si>
  <si>
    <t>SUN QUEEN</t>
  </si>
  <si>
    <t>SUN RISE</t>
  </si>
  <si>
    <t>SUN ROYAL</t>
  </si>
  <si>
    <t>SUN RUBY</t>
  </si>
  <si>
    <t>SUN SHINE</t>
  </si>
  <si>
    <t>SUN STAR</t>
  </si>
  <si>
    <t>SUN UNICORN</t>
  </si>
  <si>
    <t>SUN UNION</t>
  </si>
  <si>
    <t>SUN UNIVERSE</t>
  </si>
  <si>
    <t>SUN VIEW</t>
  </si>
  <si>
    <t>SUN VIL II</t>
  </si>
  <si>
    <t>SUN VITA</t>
  </si>
  <si>
    <t>SUN WING</t>
  </si>
  <si>
    <t>SUN WINNER</t>
  </si>
  <si>
    <t>SUN WINNER II</t>
  </si>
  <si>
    <t>SUN YOUNG</t>
  </si>
  <si>
    <t>SUNA</t>
  </si>
  <si>
    <t>SUNBAY</t>
  </si>
  <si>
    <t>SUNBEAM</t>
  </si>
  <si>
    <t>SUNDA</t>
  </si>
  <si>
    <t>SUNDAISY E</t>
  </si>
  <si>
    <t>SUNDOWNER</t>
  </si>
  <si>
    <t>SUNDSTRAUM</t>
  </si>
  <si>
    <t>SUNERGON</t>
  </si>
  <si>
    <t>SUNFLOWER E</t>
  </si>
  <si>
    <t>SUNFLOWER HAKATA</t>
  </si>
  <si>
    <t>SUNFLOWER TOKYO</t>
  </si>
  <si>
    <t>SUNG HAE</t>
  </si>
  <si>
    <t>SUNGAI SILAT1</t>
  </si>
  <si>
    <t>SUNGAIGERONG</t>
  </si>
  <si>
    <t>SUNGATE</t>
  </si>
  <si>
    <t>SUNGJIN</t>
  </si>
  <si>
    <t>SUNGLORY</t>
  </si>
  <si>
    <t>SUNLEAF GRACE</t>
  </si>
  <si>
    <t>SUNLIGHT</t>
  </si>
  <si>
    <t>SUNLIGHT EXPRESS</t>
  </si>
  <si>
    <t>SUNLIGHT LILY</t>
  </si>
  <si>
    <t>SUNMI</t>
  </si>
  <si>
    <t>SUNNA</t>
  </si>
  <si>
    <t>SUNNANHAV</t>
  </si>
  <si>
    <t>SUNNINE</t>
  </si>
  <si>
    <t>SUNNMOERE</t>
  </si>
  <si>
    <t>SUNNY ACACIA</t>
  </si>
  <si>
    <t>SUNNY ACE</t>
  </si>
  <si>
    <t>SUNNY BOKE</t>
  </si>
  <si>
    <t>SUNNY BRIGHT</t>
  </si>
  <si>
    <t>SUNNY CALLA</t>
  </si>
  <si>
    <t>SUNNY CAMELLIA</t>
  </si>
  <si>
    <t>SUNNY CLOVER</t>
  </si>
  <si>
    <t>SUNNY COSMOS</t>
  </si>
  <si>
    <t>SUNNY DAISY</t>
  </si>
  <si>
    <t>SUNNY DREAM</t>
  </si>
  <si>
    <t>SUNNY GREEN</t>
  </si>
  <si>
    <t>SUNNY HOPE</t>
  </si>
  <si>
    <t>SUNNY HORIZON</t>
  </si>
  <si>
    <t>SUNNY IRIS</t>
  </si>
  <si>
    <t>SUNNY JOY</t>
  </si>
  <si>
    <t>SUNNY LAUREL</t>
  </si>
  <si>
    <t>SUNNY LEO</t>
  </si>
  <si>
    <t>SUNNY LILY</t>
  </si>
  <si>
    <t>SUNNY LOTUS</t>
  </si>
  <si>
    <t>SUNNY MARS</t>
  </si>
  <si>
    <t>SUNNY NAPIER 2</t>
  </si>
  <si>
    <t>SUNNY NOAH</t>
  </si>
  <si>
    <t>SUNNY OCEAN</t>
  </si>
  <si>
    <t>SUNNY ORION</t>
  </si>
  <si>
    <t>SUNNY PESCADORES</t>
  </si>
  <si>
    <t>SUNNY POSEIDON</t>
  </si>
  <si>
    <t>SUNNY QUEEN</t>
  </si>
  <si>
    <t>SUNNY ROSE</t>
  </si>
  <si>
    <t>SUNNY ROYAL</t>
  </si>
  <si>
    <t>SUNNY SAILOR</t>
  </si>
  <si>
    <t>SUNNY SKY</t>
  </si>
  <si>
    <t>SUNNY SMILE</t>
  </si>
  <si>
    <t>SUNNY SPRUCE</t>
  </si>
  <si>
    <t>SUNNY STAR</t>
  </si>
  <si>
    <t>SUNNY VISTA</t>
  </si>
  <si>
    <t>SUNNY VOYAGER</t>
  </si>
  <si>
    <t>SUNPOWER</t>
  </si>
  <si>
    <t>SUNRISE</t>
  </si>
  <si>
    <t>SUNRISE 689</t>
  </si>
  <si>
    <t>SUNRISE 69</t>
  </si>
  <si>
    <t>SUNRISE BRIGHT</t>
  </si>
  <si>
    <t>SUNRISE CAMIA</t>
  </si>
  <si>
    <t>SUNRISE HOPE</t>
  </si>
  <si>
    <t>SUNRISE III</t>
  </si>
  <si>
    <t>SUNRISE JADE</t>
  </si>
  <si>
    <t>SUNRISE MIYAJIMA</t>
  </si>
  <si>
    <t>SUNRISE RAINBOW</t>
  </si>
  <si>
    <t>SUNRISE SAMBU</t>
  </si>
  <si>
    <t>SUNRISE SAMPAGUITA</t>
  </si>
  <si>
    <t>SUNRISE SERENITY</t>
  </si>
  <si>
    <t>SUNRISE SKY</t>
  </si>
  <si>
    <t>SUNRISE2</t>
  </si>
  <si>
    <t>SUNRISE-R</t>
  </si>
  <si>
    <t>SUNROAD MITOYA</t>
  </si>
  <si>
    <t>SUNROAD YATSUKA</t>
  </si>
  <si>
    <t>SUNROSE E</t>
  </si>
  <si>
    <t>SUNSET</t>
  </si>
  <si>
    <t>SUNSHINE</t>
  </si>
  <si>
    <t>SUNSHINE EXPRESS</t>
  </si>
  <si>
    <t>SUNSHINE STATE</t>
  </si>
  <si>
    <t>SUNTIS</t>
  </si>
  <si>
    <t>SUNTUD SAMUT 3</t>
  </si>
  <si>
    <t>SUNWARD</t>
  </si>
  <si>
    <t>SUNWAY B</t>
  </si>
  <si>
    <t>SUNYIELD</t>
  </si>
  <si>
    <t>SUOH PACIFIC</t>
  </si>
  <si>
    <t>SUOMIGRACHT</t>
  </si>
  <si>
    <t>SUOYARVI</t>
  </si>
  <si>
    <t>SUPER 10</t>
  </si>
  <si>
    <t>SUPER EASTERN</t>
  </si>
  <si>
    <t>SUPER FORTE</t>
  </si>
  <si>
    <t>SUPER HERO</t>
  </si>
  <si>
    <t>SUPER INFINITY</t>
  </si>
  <si>
    <t>SUPER SARAH</t>
  </si>
  <si>
    <t>SUPER SERVANT 3</t>
  </si>
  <si>
    <t>SUPER SERVANT 4</t>
  </si>
  <si>
    <t>SUPER SHUTTLE RORO11</t>
  </si>
  <si>
    <t>SUPER STAR</t>
  </si>
  <si>
    <t>SUPERBA</t>
  </si>
  <si>
    <t>SUPERFAST BALEARES</t>
  </si>
  <si>
    <t>SUPERFAST CANARIAS</t>
  </si>
  <si>
    <t>SUPERFUN</t>
  </si>
  <si>
    <t>SUPERIOR</t>
  </si>
  <si>
    <t>SUPERIOR PESCADORES</t>
  </si>
  <si>
    <t>SUPERIORITY</t>
  </si>
  <si>
    <t>SUPERNOVA</t>
  </si>
  <si>
    <t>SUPERSHUTTLE RORO 10</t>
  </si>
  <si>
    <t>SUPINNER 3</t>
  </si>
  <si>
    <t>SUPRAMAX VIVI</t>
  </si>
  <si>
    <t>SUPRASTAR</t>
  </si>
  <si>
    <t>SUPREME</t>
  </si>
  <si>
    <t>SUPREME ENDEAVOUR</t>
  </si>
  <si>
    <t>SURAYA Y</t>
  </si>
  <si>
    <t>SURE SHAMAL</t>
  </si>
  <si>
    <t>SURE STAR</t>
  </si>
  <si>
    <t>SURE SWIFT</t>
  </si>
  <si>
    <t>SURF MANDIRI</t>
  </si>
  <si>
    <t>SURF MITRA</t>
  </si>
  <si>
    <t>SURF PERWIRA</t>
  </si>
  <si>
    <t>SURF SUPPORTER</t>
  </si>
  <si>
    <t>SURFBIRD</t>
  </si>
  <si>
    <t>SURFER 327</t>
  </si>
  <si>
    <t>SURFER ROSA</t>
  </si>
  <si>
    <t>SURGUT</t>
  </si>
  <si>
    <t>SURMENE_KA</t>
  </si>
  <si>
    <t>SURPLUS</t>
  </si>
  <si>
    <t>SURVILLE</t>
  </si>
  <si>
    <t>SURYA 4</t>
  </si>
  <si>
    <t>SURYA AKI</t>
  </si>
  <si>
    <t>SURYA RATNA 10</t>
  </si>
  <si>
    <t>SURYA RATNA 20</t>
  </si>
  <si>
    <t>SURYA.PUTRA 8</t>
  </si>
  <si>
    <t>SUSAKI MARU</t>
  </si>
  <si>
    <t>SUSAN</t>
  </si>
  <si>
    <t>SUSANA S</t>
  </si>
  <si>
    <t>SUSANNA 1</t>
  </si>
  <si>
    <t>SUSANNE</t>
  </si>
  <si>
    <t>SUSANNE THERESA</t>
  </si>
  <si>
    <t>SUSANNE VICTORY</t>
  </si>
  <si>
    <t>SUSE</t>
  </si>
  <si>
    <t>SUSEL PRIMA PERMAI 3</t>
  </si>
  <si>
    <t>SUSHUN</t>
  </si>
  <si>
    <t>SUTTI REEFER</t>
  </si>
  <si>
    <t>SUULA</t>
  </si>
  <si>
    <t>SUURHUSEN.S</t>
  </si>
  <si>
    <t>SUWAKO</t>
  </si>
  <si>
    <t>SUYOUHAO</t>
  </si>
  <si>
    <t>SUZAKU</t>
  </si>
  <si>
    <t>SUZDAL</t>
  </si>
  <si>
    <t>SUZHOU</t>
  </si>
  <si>
    <t>SUZIE Q</t>
  </si>
  <si>
    <t>SUZU</t>
  </si>
  <si>
    <t>SUZUKA</t>
  </si>
  <si>
    <t>SUZUKA MARU</t>
  </si>
  <si>
    <t>SUZUKAMARU N0,7</t>
  </si>
  <si>
    <t>SUZZY</t>
  </si>
  <si>
    <t>SV NIKOLA</t>
  </si>
  <si>
    <t>SV. APOSTOL ANDREY</t>
  </si>
  <si>
    <t>SV.GEOR.POBEDONOSETS</t>
  </si>
  <si>
    <t>SV.KNYAZ VLADIMIR</t>
  </si>
  <si>
    <t>SV.SEACOVE KNIGHT</t>
  </si>
  <si>
    <t>SVANEN</t>
  </si>
  <si>
    <t>SVEA</t>
  </si>
  <si>
    <t>SVEAFJORD</t>
  </si>
  <si>
    <t>SVEALAND</t>
  </si>
  <si>
    <t>SVEANORD</t>
  </si>
  <si>
    <t>SVENDBORG</t>
  </si>
  <si>
    <t>SVENJA</t>
  </si>
  <si>
    <t>SVENNER</t>
  </si>
  <si>
    <t>SVET</t>
  </si>
  <si>
    <t>SVETI DUJAM</t>
  </si>
  <si>
    <t>SVETI DUJE</t>
  </si>
  <si>
    <t>SVETI NIKOLA I</t>
  </si>
  <si>
    <t>SVETLANA</t>
  </si>
  <si>
    <t>SVETOSLAVA</t>
  </si>
  <si>
    <t>SVEVA</t>
  </si>
  <si>
    <t>SVINOY</t>
  </si>
  <si>
    <t>SVIR</t>
  </si>
  <si>
    <t>SVITZER AL SHAMAL</t>
  </si>
  <si>
    <t>SVITZER FORTI</t>
  </si>
  <si>
    <t>SVITZER HONOUR</t>
  </si>
  <si>
    <t>SVITZER IDKU</t>
  </si>
  <si>
    <t>SVITZER KIAMA</t>
  </si>
  <si>
    <t>SVITZER LIWA</t>
  </si>
  <si>
    <t>SVITZER ORYX</t>
  </si>
  <si>
    <t>SVITZER OWL</t>
  </si>
  <si>
    <t>SVS COCHRANE</t>
  </si>
  <si>
    <t>SVS MONCK</t>
  </si>
  <si>
    <t>SVS VEGA</t>
  </si>
  <si>
    <t>SVYATAYA ANNA</t>
  </si>
  <si>
    <t>SVYATITEL ALEKSIY</t>
  </si>
  <si>
    <t>SVYATOY GEORGIY</t>
  </si>
  <si>
    <t>SVYATOY PAVEL</t>
  </si>
  <si>
    <t>SVYATOY PYOTR</t>
  </si>
  <si>
    <t>SVYATY PAVLO</t>
  </si>
  <si>
    <t>SVYATY PETRO</t>
  </si>
  <si>
    <t>SW 1</t>
  </si>
  <si>
    <t>SW JULIA I</t>
  </si>
  <si>
    <t>SW.2</t>
  </si>
  <si>
    <t>SWAKOP</t>
  </si>
  <si>
    <t>SWALLOW</t>
  </si>
  <si>
    <t>SWAMI</t>
  </si>
  <si>
    <t>SWAN</t>
  </si>
  <si>
    <t>SWAN ARROW</t>
  </si>
  <si>
    <t>SWAN RIVER</t>
  </si>
  <si>
    <t>SWANSEA</t>
  </si>
  <si>
    <t>SWARNA GODAVARI</t>
  </si>
  <si>
    <t>SWARNA KALASH</t>
  </si>
  <si>
    <t>SWARNA MALA</t>
  </si>
  <si>
    <t>SWARNA SINDHU</t>
  </si>
  <si>
    <t>SWAYDA</t>
  </si>
  <si>
    <t>SWE BULK</t>
  </si>
  <si>
    <t>SWE FREIGHTER</t>
  </si>
  <si>
    <t>SWE-CARRIER</t>
  </si>
  <si>
    <t>SWEDICA HAV</t>
  </si>
  <si>
    <t>SWEET LADY III</t>
  </si>
  <si>
    <t>SWEGARD</t>
  </si>
  <si>
    <t>SWERTIA</t>
  </si>
  <si>
    <t>SWE-TRADER</t>
  </si>
  <si>
    <t>SWIBER ADA</t>
  </si>
  <si>
    <t>SWIBER ANNECHRISTINE</t>
  </si>
  <si>
    <t>SWIBER CHALLENGER</t>
  </si>
  <si>
    <t>SWIBER RUBY</t>
  </si>
  <si>
    <t>SWIBER SAPPHIRE</t>
  </si>
  <si>
    <t>SWIFT</t>
  </si>
  <si>
    <t>SWIFT 10</t>
  </si>
  <si>
    <t>SWIFT ARROW</t>
  </si>
  <si>
    <t>SWIFTNES</t>
  </si>
  <si>
    <t>SWIMMER</t>
  </si>
  <si>
    <t>SWISSCO JADE</t>
  </si>
  <si>
    <t>SWISSCO ONYX</t>
  </si>
  <si>
    <t>SWORDFISH</t>
  </si>
  <si>
    <t>SY TIARA</t>
  </si>
  <si>
    <t>SYAM</t>
  </si>
  <si>
    <t>SYATT</t>
  </si>
  <si>
    <t>SYCAMORE</t>
  </si>
  <si>
    <t>SYCAMORE GLOBAL 1</t>
  </si>
  <si>
    <t>SYDBORG</t>
  </si>
  <si>
    <t>SYLVE</t>
  </si>
  <si>
    <t>SYLVIA</t>
  </si>
  <si>
    <t>SYLVIE</t>
  </si>
  <si>
    <t>SYMBIO ONE</t>
  </si>
  <si>
    <t>SYMBIO TWO</t>
  </si>
  <si>
    <t>SYMI</t>
  </si>
  <si>
    <t>SYMPATHY</t>
  </si>
  <si>
    <t>SYMPHONY</t>
  </si>
  <si>
    <t>SYN ALTAIR</t>
  </si>
  <si>
    <t>SYN ANTARES</t>
  </si>
  <si>
    <t>SYN ATLAS</t>
  </si>
  <si>
    <t>SYN MAIA</t>
  </si>
  <si>
    <t>SYN MARKAB</t>
  </si>
  <si>
    <t>SYN TABIT</t>
  </si>
  <si>
    <t>SYN ZANIA</t>
  </si>
  <si>
    <t>SYN ZAURA</t>
  </si>
  <si>
    <t>SYN ZOSMA</t>
  </si>
  <si>
    <t>SYN ZUBE</t>
  </si>
  <si>
    <t>SYNERGY</t>
  </si>
  <si>
    <t>SYNERGY 1</t>
  </si>
  <si>
    <t>SYNERGY 2</t>
  </si>
  <si>
    <t>SYOEIMARU NO.51</t>
  </si>
  <si>
    <t>SYOKEI</t>
  </si>
  <si>
    <t>SYOUANMARU</t>
  </si>
  <si>
    <t>SYOUMEI</t>
  </si>
  <si>
    <t>SYOUUN MARU NO.1</t>
  </si>
  <si>
    <t>SYOUYOUMARU NO.3</t>
  </si>
  <si>
    <t>SYOUYU MARU</t>
  </si>
  <si>
    <t>SYOUZAN MARU</t>
  </si>
  <si>
    <t>SYOYOMARU</t>
  </si>
  <si>
    <t>SYPRESS</t>
  </si>
  <si>
    <t>SYRENA</t>
  </si>
  <si>
    <t>SYRIOTISSA</t>
  </si>
  <si>
    <t>SYROS WIND</t>
  </si>
  <si>
    <t>SYUEIMARU</t>
  </si>
  <si>
    <t>SYUNSYO MARU</t>
  </si>
  <si>
    <t>SYUNYOMARU</t>
  </si>
  <si>
    <t>SYUUKAMARU NO.2</t>
  </si>
  <si>
    <t>SZAFIR</t>
  </si>
  <si>
    <t>SZARE SZEREGI</t>
  </si>
  <si>
    <t>SZCZECIN</t>
  </si>
  <si>
    <t>SZCZECIN TRADER</t>
  </si>
  <si>
    <t>SZECHUEN</t>
  </si>
  <si>
    <t>SZYMANOWSKI</t>
  </si>
  <si>
    <t>T 1107</t>
  </si>
  <si>
    <t>T A N T O  S E H A T</t>
  </si>
  <si>
    <t>T PRIME</t>
  </si>
  <si>
    <t>T SYMPHONY</t>
  </si>
  <si>
    <t>T.AYLIN</t>
  </si>
  <si>
    <t>T.ESRA</t>
  </si>
  <si>
    <t>T.LEYLA</t>
  </si>
  <si>
    <t>T.SEVGI</t>
  </si>
  <si>
    <t>T.SUNA</t>
  </si>
  <si>
    <t>T/S BOCA GRANDE II</t>
  </si>
  <si>
    <t>T-8002</t>
  </si>
  <si>
    <t>TA CHENG</t>
  </si>
  <si>
    <t>TA HO</t>
  </si>
  <si>
    <t>TA HWA</t>
  </si>
  <si>
    <t>TAAGBORG</t>
  </si>
  <si>
    <t>TAAWON 11</t>
  </si>
  <si>
    <t>TAAWON 12</t>
  </si>
  <si>
    <t>TAAWON 14</t>
  </si>
  <si>
    <t>TAAWON 4</t>
  </si>
  <si>
    <t>TAAWON 5</t>
  </si>
  <si>
    <t>TAAWON 8</t>
  </si>
  <si>
    <t>TAAWON 9</t>
  </si>
  <si>
    <t>TABA</t>
  </si>
  <si>
    <t>TABAGO BAY</t>
  </si>
  <si>
    <t>TABERNACLE GRACE</t>
  </si>
  <si>
    <t>TABERNACLE STAR II</t>
  </si>
  <si>
    <t>TABONGANEN 18</t>
  </si>
  <si>
    <t>TACHIBANA</t>
  </si>
  <si>
    <t>TACOMA TRADER</t>
  </si>
  <si>
    <t>TAE HA</t>
  </si>
  <si>
    <t>TAE RYONG GANG</t>
  </si>
  <si>
    <t>TAECHANG PEARL</t>
  </si>
  <si>
    <t>TAELIM IRIS</t>
  </si>
  <si>
    <t>TAELIM JASMINE</t>
  </si>
  <si>
    <t>TAESONG422</t>
  </si>
  <si>
    <t>TAG 14</t>
  </si>
  <si>
    <t>TAG 16</t>
  </si>
  <si>
    <t>TAG 9</t>
  </si>
  <si>
    <t>TAG12</t>
  </si>
  <si>
    <t>TAG15</t>
  </si>
  <si>
    <t>TAGA BAY</t>
  </si>
  <si>
    <t>TAGANROGA</t>
  </si>
  <si>
    <t>TAGANROGSKIY ZALIV</t>
  </si>
  <si>
    <t>TAHA</t>
  </si>
  <si>
    <t>TAHA ASSAFA</t>
  </si>
  <si>
    <t>TAHAROA EOS</t>
  </si>
  <si>
    <t>TAHAROA PROVIDENCE</t>
  </si>
  <si>
    <t>TAHA-Y</t>
  </si>
  <si>
    <t>TAHITI</t>
  </si>
  <si>
    <t>TAHSIN</t>
  </si>
  <si>
    <t>TAHSIN KALKAVAN</t>
  </si>
  <si>
    <t>TAI AN</t>
  </si>
  <si>
    <t>TAI AN CHENG</t>
  </si>
  <si>
    <t>TAI AN KOU</t>
  </si>
  <si>
    <t>TAI CANG HU</t>
  </si>
  <si>
    <t>TAI CANG HU 1</t>
  </si>
  <si>
    <t>TAI CHANG</t>
  </si>
  <si>
    <t>TAI DA</t>
  </si>
  <si>
    <t>TAI FU</t>
  </si>
  <si>
    <t>TAI GANG</t>
  </si>
  <si>
    <t>TAI HANG 1</t>
  </si>
  <si>
    <t>TAI HANG 3</t>
  </si>
  <si>
    <t>TAI HANG 6</t>
  </si>
  <si>
    <t>TAI HANG 8</t>
  </si>
  <si>
    <t>TAI HANG 9</t>
  </si>
  <si>
    <t>TAI HAPPINESS</t>
  </si>
  <si>
    <t>TAI HARMONY</t>
  </si>
  <si>
    <t>TAI HARVEST</t>
  </si>
  <si>
    <t>TAI HAWK</t>
  </si>
  <si>
    <t>TAI HE HAI</t>
  </si>
  <si>
    <t>TAI HEALTH</t>
  </si>
  <si>
    <t>TAI HONESTY</t>
  </si>
  <si>
    <t>TAI HUNG</t>
  </si>
  <si>
    <t>TAI HUNTER</t>
  </si>
  <si>
    <t>TAI JIA</t>
  </si>
  <si>
    <t>TAI JIAN</t>
  </si>
  <si>
    <t>TAI KING</t>
  </si>
  <si>
    <t>TAI PING</t>
  </si>
  <si>
    <t>TAI PING SHAN</t>
  </si>
  <si>
    <t>TAI PRIZE</t>
  </si>
  <si>
    <t>TAI PROFIT</t>
  </si>
  <si>
    <t>TAI PROSPERITY</t>
  </si>
  <si>
    <t>TAI RONG 16</t>
  </si>
  <si>
    <t>TAI RONG 9</t>
  </si>
  <si>
    <t>TAI RUI</t>
  </si>
  <si>
    <t>TAI SHAN</t>
  </si>
  <si>
    <t>TAI SHINE</t>
  </si>
  <si>
    <t>TAI SHUN HAI</t>
  </si>
  <si>
    <t>TAI SPLENDOR</t>
  </si>
  <si>
    <t>TAI SUCCESS</t>
  </si>
  <si>
    <t>TAI XIANG 2</t>
  </si>
  <si>
    <t>TAI XIANG 6</t>
  </si>
  <si>
    <t>PN</t>
  </si>
  <si>
    <t>TAI XIN</t>
  </si>
  <si>
    <t>TAI YI</t>
  </si>
  <si>
    <t>TAI YUAN</t>
  </si>
  <si>
    <t>TAIHAI 1</t>
  </si>
  <si>
    <t>TAIHEI MARU</t>
  </si>
  <si>
    <t>TAIHO MARU</t>
  </si>
  <si>
    <t>TAIHOU MARU</t>
  </si>
  <si>
    <t>TAIHUA STAR</t>
  </si>
  <si>
    <t>TAIHUA VENTURE</t>
  </si>
  <si>
    <t>TAIJU</t>
  </si>
  <si>
    <t>TAIKASAN MARU NO.2</t>
  </si>
  <si>
    <t>TAIKEIMARU NO.5</t>
  </si>
  <si>
    <t>TAIKI MARU</t>
  </si>
  <si>
    <t>TAIKLI</t>
  </si>
  <si>
    <t>TAIKO MARU</t>
  </si>
  <si>
    <t>TAIKOU_MARU</t>
  </si>
  <si>
    <t>TAIOU MARU</t>
  </si>
  <si>
    <t>TAIPAN</t>
  </si>
  <si>
    <t>TAIPEI EXPRESS</t>
  </si>
  <si>
    <t>TAIPOWER PROSPERITY1</t>
  </si>
  <si>
    <t>TAIPOWER PROSPERITY2</t>
  </si>
  <si>
    <t>TAIPOWER PROSPERITY5</t>
  </si>
  <si>
    <t>TAIPOWER PROSPERITY6</t>
  </si>
  <si>
    <t>TAIPOWER PROSPERITY7</t>
  </si>
  <si>
    <t>TAIPOWER PROSPERITY8</t>
  </si>
  <si>
    <t>TAIRAMARU</t>
  </si>
  <si>
    <t>TAIRYU MARU</t>
  </si>
  <si>
    <t>TAISEI</t>
  </si>
  <si>
    <t>TAISEI  MARU</t>
  </si>
  <si>
    <t>TAISEI MARU</t>
  </si>
  <si>
    <t>TAISEI MARU NO.18</t>
  </si>
  <si>
    <t>TAISEI MARU NO.2</t>
  </si>
  <si>
    <t>TAISEI MARU NO.22</t>
  </si>
  <si>
    <t>TAISEI MARU NO.24</t>
  </si>
  <si>
    <t>TAISEI MARU NO.37</t>
  </si>
  <si>
    <t>TAISEIMARU</t>
  </si>
  <si>
    <t>TAISEIMARU NO.3</t>
  </si>
  <si>
    <t>TAISETSU MARU</t>
  </si>
  <si>
    <t>TAISHO MARU</t>
  </si>
  <si>
    <t>TAIYO</t>
  </si>
  <si>
    <t>TAIYO 1</t>
  </si>
  <si>
    <t>TAIYO MARU</t>
  </si>
  <si>
    <t>TAIYO MARU NO.18</t>
  </si>
  <si>
    <t>TAIYO6</t>
  </si>
  <si>
    <t>TAIYOU MARU NO.32</t>
  </si>
  <si>
    <t>TAIYOU_MARU NO.5</t>
  </si>
  <si>
    <t>TAIYOUMARU NO.8</t>
  </si>
  <si>
    <t>TAIYOUNG SKY</t>
  </si>
  <si>
    <t>TAIYOUNG STAR</t>
  </si>
  <si>
    <t>TAIYOUNG SUN</t>
  </si>
  <si>
    <t>TAIZANMARU</t>
  </si>
  <si>
    <t>TAIZHOU PIONEER</t>
  </si>
  <si>
    <t>TAJIN</t>
  </si>
  <si>
    <t>TAK YANG</t>
  </si>
  <si>
    <t>TAKAHASHI</t>
  </si>
  <si>
    <t>TAKAO GAS</t>
  </si>
  <si>
    <t>TAKAOKA</t>
  </si>
  <si>
    <t>TAKASAGO</t>
  </si>
  <si>
    <t>TAKASAGO MARU NO.5</t>
  </si>
  <si>
    <t>TAKASU</t>
  </si>
  <si>
    <t>TAKATSURUMARU</t>
  </si>
  <si>
    <t>TAKEHARA MARU</t>
  </si>
  <si>
    <t>TAKESHIO</t>
  </si>
  <si>
    <t>TAKETOMI</t>
  </si>
  <si>
    <t>TAKIS</t>
  </si>
  <si>
    <t>TAKNAWAZ</t>
  </si>
  <si>
    <t>TAKNIS</t>
  </si>
  <si>
    <t>TAKUMI MARU</t>
  </si>
  <si>
    <t>TAL STAR</t>
  </si>
  <si>
    <t>TALA</t>
  </si>
  <si>
    <t>TALENT</t>
  </si>
  <si>
    <t>TALI</t>
  </si>
  <si>
    <t>TALIA</t>
  </si>
  <si>
    <t>TALISMAN</t>
  </si>
  <si>
    <t>TALLAHASSEE</t>
  </si>
  <si>
    <t>TALLAS</t>
  </si>
  <si>
    <t>TALLIN</t>
  </si>
  <si>
    <t>TALNAKH</t>
  </si>
  <si>
    <t>TALOFA</t>
  </si>
  <si>
    <t>TALOS</t>
  </si>
  <si>
    <t>TALTAL</t>
  </si>
  <si>
    <t>TAM DAO 03</t>
  </si>
  <si>
    <t>TAM DAO_01</t>
  </si>
  <si>
    <t>TAMAKI PRINCESS</t>
  </si>
  <si>
    <t>TAMANACO</t>
  </si>
  <si>
    <t>TAMANSKIY</t>
  </si>
  <si>
    <t>TAMAR</t>
  </si>
  <si>
    <t>TAMARA</t>
  </si>
  <si>
    <t>TAMARACK</t>
  </si>
  <si>
    <t>TAMARIKI MARU</t>
  </si>
  <si>
    <t>TAMARIKI MARU NO.1</t>
  </si>
  <si>
    <t>TAMARIN</t>
  </si>
  <si>
    <t>TAMARITA</t>
  </si>
  <si>
    <t>TAMBOURIN</t>
  </si>
  <si>
    <t>TAMER KIRAN</t>
  </si>
  <si>
    <t>TAMGU NO.20</t>
  </si>
  <si>
    <t>TAMIAT NAVIGATOR</t>
  </si>
  <si>
    <t>TAMIL KAMARAJ</t>
  </si>
  <si>
    <t>TAMIL NADU</t>
  </si>
  <si>
    <t>TAMIL PERIYAR</t>
  </si>
  <si>
    <t>TAMIM ALDAR</t>
  </si>
  <si>
    <t>TAMIMI 5</t>
  </si>
  <si>
    <t>TAMINA</t>
  </si>
  <si>
    <t>TAMMO</t>
  </si>
  <si>
    <t>TAMMY 1</t>
  </si>
  <si>
    <t>TAMPA</t>
  </si>
  <si>
    <t>TAMPICO</t>
  </si>
  <si>
    <t>TAMS ANNEMARIE</t>
  </si>
  <si>
    <t>TAN BINH 123</t>
  </si>
  <si>
    <t>TAN BINH 126</t>
  </si>
  <si>
    <t>TAN BINH 127</t>
  </si>
  <si>
    <t>TAN BINH 129</t>
  </si>
  <si>
    <t>TAN BINH 134</t>
  </si>
  <si>
    <t>TAN BINH 135</t>
  </si>
  <si>
    <t>TAN BINH 136</t>
  </si>
  <si>
    <t>TAN BINH 22</t>
  </si>
  <si>
    <t>TAN BINH 24</t>
  </si>
  <si>
    <t>TAN BINH 28</t>
  </si>
  <si>
    <t>TAN BINH 36</t>
  </si>
  <si>
    <t>TAN BINH 38</t>
  </si>
  <si>
    <t>TAN BINH 39</t>
  </si>
  <si>
    <t>TAN BINH 45</t>
  </si>
  <si>
    <t>TAN BINH 59</t>
  </si>
  <si>
    <t>TAN BINH 69</t>
  </si>
  <si>
    <t>TAN BINH 79</t>
  </si>
  <si>
    <t>TAN BINH 89</t>
  </si>
  <si>
    <t>TAN BINH 99</t>
  </si>
  <si>
    <t>TAN CANG 62</t>
  </si>
  <si>
    <t>TAN CANG 65</t>
  </si>
  <si>
    <t>TAN CANG 66</t>
  </si>
  <si>
    <t>TAN CHON</t>
  </si>
  <si>
    <t>TAN GYOL BONG</t>
  </si>
  <si>
    <t>TANA</t>
  </si>
  <si>
    <t>TANA SEA</t>
  </si>
  <si>
    <t>TANAGER BULKER</t>
  </si>
  <si>
    <t>TANAIS</t>
  </si>
  <si>
    <t>TANAIS  FLYER</t>
  </si>
  <si>
    <t>TANAIS DREAM</t>
  </si>
  <si>
    <t>TANAIS EXPRESS</t>
  </si>
  <si>
    <t>TANAIS LEADER</t>
  </si>
  <si>
    <t>TANARUS</t>
  </si>
  <si>
    <t>TANCHOU ARROW</t>
  </si>
  <si>
    <t>TANDIS21</t>
  </si>
  <si>
    <t>TANGGUH BATUR</t>
  </si>
  <si>
    <t>TANGGUH FOJA</t>
  </si>
  <si>
    <t>TANGGUH TOWUTI</t>
  </si>
  <si>
    <t>TANGKAS</t>
  </si>
  <si>
    <t>TANGO</t>
  </si>
  <si>
    <t>TANGO 7</t>
  </si>
  <si>
    <t>TANGO I</t>
  </si>
  <si>
    <t>TANGO III</t>
  </si>
  <si>
    <t>TANGO MAR</t>
  </si>
  <si>
    <t>TANGO SEA</t>
  </si>
  <si>
    <t>TANGSHANHAI 3</t>
  </si>
  <si>
    <t>TANIKAZE</t>
  </si>
  <si>
    <t>TANJA</t>
  </si>
  <si>
    <t>TANJA JACOB</t>
  </si>
  <si>
    <t>TANJA KOSAN</t>
  </si>
  <si>
    <t>TANJUNG BIRU 1</t>
  </si>
  <si>
    <t>TANJUNG BIRU 2</t>
  </si>
  <si>
    <t>TANJUNG DAHAN 2</t>
  </si>
  <si>
    <t>TANKER 195</t>
  </si>
  <si>
    <t>TANKER VICTORY</t>
  </si>
  <si>
    <t>TANKOS</t>
  </si>
  <si>
    <t>TANKSKAR</t>
  </si>
  <si>
    <t>TANSANIT</t>
  </si>
  <si>
    <t>TANTA T.</t>
  </si>
  <si>
    <t>TANTAL</t>
  </si>
  <si>
    <t>TANTO AMAN</t>
  </si>
  <si>
    <t>TANTO CAHAYA</t>
  </si>
  <si>
    <t>TANTO CERIA</t>
  </si>
  <si>
    <t>TANTO DAMAI</t>
  </si>
  <si>
    <t>TANTO FAJAR I</t>
  </si>
  <si>
    <t>TANTO FAJAR II</t>
  </si>
  <si>
    <t>TANTO JAYA</t>
  </si>
  <si>
    <t>TANTO KARUNIA II</t>
  </si>
  <si>
    <t>TANTO LANCAR</t>
  </si>
  <si>
    <t>TANTO LANGGENG</t>
  </si>
  <si>
    <t>TANTO MANIS</t>
  </si>
  <si>
    <t>TANTO PRATAMA</t>
  </si>
  <si>
    <t>TANTO SAKTI I</t>
  </si>
  <si>
    <t>TANTO SAKTI II</t>
  </si>
  <si>
    <t>TANZANITE</t>
  </si>
  <si>
    <t>TAO BRAVE</t>
  </si>
  <si>
    <t>TAO HUA HAI</t>
  </si>
  <si>
    <t>TAO MARINER</t>
  </si>
  <si>
    <t>TAO STAR</t>
  </si>
  <si>
    <t>TAO TREASURE</t>
  </si>
  <si>
    <t>TAO YUAN</t>
  </si>
  <si>
    <t>TAOKAS WISDOM</t>
  </si>
  <si>
    <t>TAPATIO</t>
  </si>
  <si>
    <t>TARA</t>
  </si>
  <si>
    <t>TARA-1</t>
  </si>
  <si>
    <t>TARAK 2</t>
  </si>
  <si>
    <t>TARANGER</t>
  </si>
  <si>
    <t>TARANTELLA</t>
  </si>
  <si>
    <t>TARANTO</t>
  </si>
  <si>
    <t>TARGALE</t>
  </si>
  <si>
    <t>TARGET</t>
  </si>
  <si>
    <t>TARGET 8</t>
  </si>
  <si>
    <t>TARIK 3</t>
  </si>
  <si>
    <t>TARIK EMIR</t>
  </si>
  <si>
    <t>TARIK III</t>
  </si>
  <si>
    <t>TARNBRIS</t>
  </si>
  <si>
    <t>TARNFORS</t>
  </si>
  <si>
    <t>TAROKO</t>
  </si>
  <si>
    <t>TARPON</t>
  </si>
  <si>
    <t>TARUCA</t>
  </si>
  <si>
    <t>TARUMAESAN MARU</t>
  </si>
  <si>
    <t>TASCO 1</t>
  </si>
  <si>
    <t>TASCO 2</t>
  </si>
  <si>
    <t>TASCO AMATA</t>
  </si>
  <si>
    <t>TASCO NIRAND</t>
  </si>
  <si>
    <t>TASE</t>
  </si>
  <si>
    <t>TASIK MELATI</t>
  </si>
  <si>
    <t>TASING SWAN</t>
  </si>
  <si>
    <t>TASMAN</t>
  </si>
  <si>
    <t>TASMAN  CASTLE</t>
  </si>
  <si>
    <t>TASMAN SEA</t>
  </si>
  <si>
    <t>TASMANIAN ACHIEVER</t>
  </si>
  <si>
    <t>TASNEM</t>
  </si>
  <si>
    <t>TASSOS II</t>
  </si>
  <si>
    <t>TATARBUNARY</t>
  </si>
  <si>
    <t>TATE J</t>
  </si>
  <si>
    <t>TATIANA B</t>
  </si>
  <si>
    <t>TATIO</t>
  </si>
  <si>
    <t>TATJANA</t>
  </si>
  <si>
    <t>TATRY</t>
  </si>
  <si>
    <t>TATSUHIRO MARU NO.8</t>
  </si>
  <si>
    <t>TATSUKI MARU</t>
  </si>
  <si>
    <t>TATSUMI MARU</t>
  </si>
  <si>
    <t>TATSUMI MARU NO.2</t>
  </si>
  <si>
    <t>TAUGAS</t>
  </si>
  <si>
    <t>TAURO</t>
  </si>
  <si>
    <t>TAURUS</t>
  </si>
  <si>
    <t>TAURUS LEADER</t>
  </si>
  <si>
    <t>TAURUS OCEAN</t>
  </si>
  <si>
    <t>TAURUS TWO</t>
  </si>
  <si>
    <t>TAVRICHESKY BRIDGE</t>
  </si>
  <si>
    <t>TAVROPOS</t>
  </si>
  <si>
    <t>TAWA ARROW</t>
  </si>
  <si>
    <t>TAWAU</t>
  </si>
  <si>
    <t>TAXIARCHIS</t>
  </si>
  <si>
    <t>TAY SON 1</t>
  </si>
  <si>
    <t>TAY SON 2</t>
  </si>
  <si>
    <t>TAY SON 3</t>
  </si>
  <si>
    <t>TAY SON 4</t>
  </si>
  <si>
    <t>TAYDO STAR</t>
  </si>
  <si>
    <t>TAYFA</t>
  </si>
  <si>
    <t>TAYFUN BAYRAKTAR</t>
  </si>
  <si>
    <t>TAYMA</t>
  </si>
  <si>
    <t>TAZERBO</t>
  </si>
  <si>
    <t>TB 30</t>
  </si>
  <si>
    <t>TB.NAUTILLUS</t>
  </si>
  <si>
    <t>TBC PRESTIGE</t>
  </si>
  <si>
    <t>TBC PRINCESS</t>
  </si>
  <si>
    <t>TBC PROGRESS</t>
  </si>
  <si>
    <t>TC FRIENDSHIP</t>
  </si>
  <si>
    <t>TC GOLD</t>
  </si>
  <si>
    <t>TCI ARJUN</t>
  </si>
  <si>
    <t>TCI SURYA</t>
  </si>
  <si>
    <t>TCT GLORY</t>
  </si>
  <si>
    <t>TDT 3</t>
  </si>
  <si>
    <t>TDT-2</t>
  </si>
  <si>
    <t>TE HO</t>
  </si>
  <si>
    <t>TEAL</t>
  </si>
  <si>
    <t>TEAL ARROW</t>
  </si>
  <si>
    <t>TEAL BAY</t>
  </si>
  <si>
    <t>TEAL BULKER</t>
  </si>
  <si>
    <t>TEAM ACE</t>
  </si>
  <si>
    <t>TEAM HOPE</t>
  </si>
  <si>
    <t>TEAM HOUSTON</t>
  </si>
  <si>
    <t>TEAM OSLO</t>
  </si>
  <si>
    <t>TEAM PROGRESS</t>
  </si>
  <si>
    <t>TEAM QUEST</t>
  </si>
  <si>
    <t>TEAM SPIRIT</t>
  </si>
  <si>
    <t>TEAM TANGO</t>
  </si>
  <si>
    <t>TEAMWORTH NO.1</t>
  </si>
  <si>
    <t>TEAMWORTH NO.2</t>
  </si>
  <si>
    <t>TEATRALNY BRIDGE</t>
  </si>
  <si>
    <t>TEBES</t>
  </si>
  <si>
    <t>TEBESSA</t>
  </si>
  <si>
    <t>TECK</t>
  </si>
  <si>
    <t>TECTUS</t>
  </si>
  <si>
    <t>TECUMSEH</t>
  </si>
  <si>
    <t>TEEN</t>
  </si>
  <si>
    <t>TEERA BHUM</t>
  </si>
  <si>
    <t>TEESTA SPIRIT</t>
  </si>
  <si>
    <t>TEH MAY</t>
  </si>
  <si>
    <t>TEHIA</t>
  </si>
  <si>
    <t>TEHUANA</t>
  </si>
  <si>
    <t>TEIZAN</t>
  </si>
  <si>
    <t>TEK OCEAN SPIRIT</t>
  </si>
  <si>
    <t>TEKNIK WIRA</t>
  </si>
  <si>
    <t>TEKNOGAS</t>
  </si>
  <si>
    <t>TEKTONEOS</t>
  </si>
  <si>
    <t>TELAMON</t>
  </si>
  <si>
    <t>TELENDOS</t>
  </si>
  <si>
    <t>TELL</t>
  </si>
  <si>
    <t>TELLEVIKEN</t>
  </si>
  <si>
    <t>TELLURIDE</t>
  </si>
  <si>
    <t>TELLUS</t>
  </si>
  <si>
    <t>TELMA KOSAN</t>
  </si>
  <si>
    <t>TEMA</t>
  </si>
  <si>
    <t>TEMAN</t>
  </si>
  <si>
    <t>TEMARA</t>
  </si>
  <si>
    <t>TEMBAGA SEA</t>
  </si>
  <si>
    <t>TEMEL REIS</t>
  </si>
  <si>
    <t>TEMETERON</t>
  </si>
  <si>
    <t>TEMIT</t>
  </si>
  <si>
    <t>TEMPEST</t>
  </si>
  <si>
    <t>TEMPO</t>
  </si>
  <si>
    <t>TEMPTATION</t>
  </si>
  <si>
    <t>TEMPUS FUGIT</t>
  </si>
  <si>
    <t>TEMSE</t>
  </si>
  <si>
    <t>TEMTAI</t>
  </si>
  <si>
    <t>TEN JIN MARU</t>
  </si>
  <si>
    <t>TEN JO MARU</t>
  </si>
  <si>
    <t>TEN YOSHI MARU</t>
  </si>
  <si>
    <t>TEN YU MARU</t>
  </si>
  <si>
    <t>TENACE</t>
  </si>
  <si>
    <t>TENACITY</t>
  </si>
  <si>
    <t>TENAGA SATU</t>
  </si>
  <si>
    <t>TENCA ARROW</t>
  </si>
  <si>
    <t>TENDER SALUTE</t>
  </si>
  <si>
    <t>TENEI NO.2</t>
  </si>
  <si>
    <t>TENG CHI</t>
  </si>
  <si>
    <t>TENG FEI HAI</t>
  </si>
  <si>
    <t>TENG FENG 38</t>
  </si>
  <si>
    <t>TENG HANG</t>
  </si>
  <si>
    <t>TENG SHENG</t>
  </si>
  <si>
    <t>TENG XIN 1</t>
  </si>
  <si>
    <t>TENJIN</t>
  </si>
  <si>
    <t>TENJIN MARU NO.47</t>
  </si>
  <si>
    <t>TENKAKU</t>
  </si>
  <si>
    <t>TENKI MARU</t>
  </si>
  <si>
    <t>TENKO MARU</t>
  </si>
  <si>
    <t>TENMA</t>
  </si>
  <si>
    <t>TENMYO MARU</t>
  </si>
  <si>
    <t>TENNA BULKER</t>
  </si>
  <si>
    <t>TENNA KOSAN</t>
  </si>
  <si>
    <t>TENNEI MARU</t>
  </si>
  <si>
    <t>TENNUR</t>
  </si>
  <si>
    <t>TENPAIZAN MARU</t>
  </si>
  <si>
    <t>TENRO MARU</t>
  </si>
  <si>
    <t>TENRYU MARU</t>
  </si>
  <si>
    <t>TENRYU MARU NO.8</t>
  </si>
  <si>
    <t>TENRYU MARU NO.88</t>
  </si>
  <si>
    <t>TENRYUMARU NO.21</t>
  </si>
  <si>
    <t>TENRYUMARU NO.3</t>
  </si>
  <si>
    <t>TENRYUMARU NO.5</t>
  </si>
  <si>
    <t>TENRYUMARU NO.7</t>
  </si>
  <si>
    <t>TENSEI MARU</t>
  </si>
  <si>
    <t>TENSHIN MARU</t>
  </si>
  <si>
    <t>TENSHU MARU</t>
  </si>
  <si>
    <t>TENSO</t>
  </si>
  <si>
    <t>TENTEN</t>
  </si>
  <si>
    <t>TENYO MARU</t>
  </si>
  <si>
    <t>TEO</t>
  </si>
  <si>
    <t>TEQUILA</t>
  </si>
  <si>
    <t>TEQUILA SUNRISE</t>
  </si>
  <si>
    <t>TERA</t>
  </si>
  <si>
    <t>TERAS BANDICOOT</t>
  </si>
  <si>
    <t>TERAS CONQUEST</t>
  </si>
  <si>
    <t>TERAS CONQUEST 6</t>
  </si>
  <si>
    <t>TERAS CONQUEST 7</t>
  </si>
  <si>
    <t>TERAS DARIUS</t>
  </si>
  <si>
    <t>TERAS FORTRESS</t>
  </si>
  <si>
    <t>TERAS SUNRISE</t>
  </si>
  <si>
    <t>TEREPAIMA</t>
  </si>
  <si>
    <t>TERESA COSULICH</t>
  </si>
  <si>
    <t>TERMEH</t>
  </si>
  <si>
    <t>TERN</t>
  </si>
  <si>
    <t>TERN BULKER</t>
  </si>
  <si>
    <t>TERNESKJAER</t>
  </si>
  <si>
    <t>TERNEY</t>
  </si>
  <si>
    <t>TERNHAV</t>
  </si>
  <si>
    <t>TERNHOLM</t>
  </si>
  <si>
    <t>TERNLAND</t>
  </si>
  <si>
    <t>TERNVAG</t>
  </si>
  <si>
    <t>TERNVIK</t>
  </si>
  <si>
    <t>TERNVIND</t>
  </si>
  <si>
    <t>TERRITORY TRADER</t>
  </si>
  <si>
    <t>TERRY</t>
  </si>
  <si>
    <t>TERRY TIDE</t>
  </si>
  <si>
    <t>TERSCHELLING</t>
  </si>
  <si>
    <t>TESORO</t>
  </si>
  <si>
    <t>TESS</t>
  </si>
  <si>
    <t>TESSA</t>
  </si>
  <si>
    <t>TESSA KOSAN</t>
  </si>
  <si>
    <t>TESSA PG</t>
  </si>
  <si>
    <t>TESSALINA</t>
  </si>
  <si>
    <t>TEST</t>
  </si>
  <si>
    <t>TEST AIS/1</t>
  </si>
  <si>
    <t>TEST RH</t>
  </si>
  <si>
    <t>TEST25</t>
  </si>
  <si>
    <t>TEST60</t>
  </si>
  <si>
    <t>TEST815</t>
  </si>
  <si>
    <t>TESTAIS9</t>
  </si>
  <si>
    <t>TESTT</t>
  </si>
  <si>
    <t>TETE OLDENDORFF</t>
  </si>
  <si>
    <t>TETHYS</t>
  </si>
  <si>
    <t>TETI</t>
  </si>
  <si>
    <t>TETIEN TRADER</t>
  </si>
  <si>
    <t>TETRA ARAPAHO</t>
  </si>
  <si>
    <t>TETSUUN MARU NO.5</t>
  </si>
  <si>
    <t>TETURYUMARU</t>
  </si>
  <si>
    <t>TEVFIK BEY</t>
  </si>
  <si>
    <t>TEVFIK KUYUMCU</t>
  </si>
  <si>
    <t>TEXAS</t>
  </si>
  <si>
    <t>TEXAS ENTERPRISE</t>
  </si>
  <si>
    <t>TEXEL</t>
  </si>
  <si>
    <t>TEXISTEPEC</t>
  </si>
  <si>
    <t>TEYMUR EHMEDOV</t>
  </si>
  <si>
    <t>TFST</t>
  </si>
  <si>
    <t>TG PUTERI 1</t>
  </si>
  <si>
    <t>THAE PHYONG SAN</t>
  </si>
  <si>
    <t>THAI BINH 01</t>
  </si>
  <si>
    <t>THAI BINH 039</t>
  </si>
  <si>
    <t>THAI BINH 35</t>
  </si>
  <si>
    <t>THAI BINH 688</t>
  </si>
  <si>
    <t>THAI BINH BAY</t>
  </si>
  <si>
    <t>THAI BINH STAR 01</t>
  </si>
  <si>
    <t>THAI BRIGHT</t>
  </si>
  <si>
    <t>THAI DAWN</t>
  </si>
  <si>
    <t>THAI HA 26</t>
  </si>
  <si>
    <t>THAI HARVEST</t>
  </si>
  <si>
    <t>THAI LAKER</t>
  </si>
  <si>
    <t>THAI LOTUS</t>
  </si>
  <si>
    <t>THAI OCEAN</t>
  </si>
  <si>
    <t>THAI RIVER</t>
  </si>
  <si>
    <t>THAI\INE</t>
  </si>
  <si>
    <t>THAILINE 2</t>
  </si>
  <si>
    <t>THAILINE 5</t>
  </si>
  <si>
    <t>THAILINE 8</t>
  </si>
  <si>
    <t>THAILINE 9</t>
  </si>
  <si>
    <t>THALASSA AXIA</t>
  </si>
  <si>
    <t>THALASSA DOXA</t>
  </si>
  <si>
    <t>THALATTA</t>
  </si>
  <si>
    <t>THALIA</t>
  </si>
  <si>
    <t>THAMEE HLA</t>
  </si>
  <si>
    <t>THAMES</t>
  </si>
  <si>
    <t>THAMES FISHER</t>
  </si>
  <si>
    <t>THAMESBORG</t>
  </si>
  <si>
    <t>THANG LONG</t>
  </si>
  <si>
    <t>THANH BA</t>
  </si>
  <si>
    <t>THANH CONG 02</t>
  </si>
  <si>
    <t>THANH CONG 36</t>
  </si>
  <si>
    <t>THANH CONG 45</t>
  </si>
  <si>
    <t>THANH DAT 88</t>
  </si>
  <si>
    <t>THANH HUY 126</t>
  </si>
  <si>
    <t>THANH SON</t>
  </si>
  <si>
    <t>THANH THANH DAT 17</t>
  </si>
  <si>
    <t>THANH THANH DAT 19</t>
  </si>
  <si>
    <t>THANH THANH DAT 35</t>
  </si>
  <si>
    <t>THANH THANH DAT 45</t>
  </si>
  <si>
    <t>THANH THANH DAT 68</t>
  </si>
  <si>
    <t>THANH THANH DAT 69</t>
  </si>
  <si>
    <t>THANH.THANH.DAT.54</t>
  </si>
  <si>
    <t>THANHCONG 01</t>
  </si>
  <si>
    <t>THANLWIN STAR</t>
  </si>
  <si>
    <t>THAPSUS</t>
  </si>
  <si>
    <t>THARERATANA 3</t>
  </si>
  <si>
    <t>THARINEE NAREE</t>
  </si>
  <si>
    <t>THARKEY</t>
  </si>
  <si>
    <t>THARSIS</t>
  </si>
  <si>
    <t>THASSOS</t>
  </si>
  <si>
    <t>THAYER</t>
  </si>
  <si>
    <t>THE ABLE</t>
  </si>
  <si>
    <t>THE CREATOR</t>
  </si>
  <si>
    <t>THE FORGIVER</t>
  </si>
  <si>
    <t>THE GUIDE</t>
  </si>
  <si>
    <t>THE HOLY</t>
  </si>
  <si>
    <t>THE JUST</t>
  </si>
  <si>
    <t>THE MERCIFUL</t>
  </si>
  <si>
    <t>THE OPENER</t>
  </si>
  <si>
    <t>THE WISE</t>
  </si>
  <si>
    <t>THEA II</t>
  </si>
  <si>
    <t>THEA MARIEKE</t>
  </si>
  <si>
    <t>THEANO</t>
  </si>
  <si>
    <t>THEBE</t>
  </si>
  <si>
    <t>THEBES</t>
  </si>
  <si>
    <t>THELISIS</t>
  </si>
  <si>
    <t>THELMA    VICTORY</t>
  </si>
  <si>
    <t>THEMIS</t>
  </si>
  <si>
    <t>THEMISTOCLES</t>
  </si>
  <si>
    <t>THEMSESTERN</t>
  </si>
  <si>
    <t>THEODORA</t>
  </si>
  <si>
    <t>THEODOROS I.V.</t>
  </si>
  <si>
    <t>THEODOSIA</t>
  </si>
  <si>
    <t>THEOFANO</t>
  </si>
  <si>
    <t>THEOFANO STAR</t>
  </si>
  <si>
    <t>THEOFYLAKTOS</t>
  </si>
  <si>
    <t>THEOMETOR</t>
  </si>
  <si>
    <t>THEOMITOR</t>
  </si>
  <si>
    <t>THEOSKEPASTI</t>
  </si>
  <si>
    <t>THEOTOKOS</t>
  </si>
  <si>
    <t>THEOXENIA</t>
  </si>
  <si>
    <t>THERESA AQUARIUS</t>
  </si>
  <si>
    <t>THERESA ARCTIC</t>
  </si>
  <si>
    <t>THERESA ARIES</t>
  </si>
  <si>
    <t>THERESA DUA</t>
  </si>
  <si>
    <t>THERESA DUMAI</t>
  </si>
  <si>
    <t>THERESA GALAXY</t>
  </si>
  <si>
    <t>THERESA LEO</t>
  </si>
  <si>
    <t>THERESA MICRONESIA</t>
  </si>
  <si>
    <t>THERESA ORION</t>
  </si>
  <si>
    <t>THERESA PADANG</t>
  </si>
  <si>
    <t>THERESA PISCES</t>
  </si>
  <si>
    <t>THERESA SUCCESS</t>
  </si>
  <si>
    <t>THERESA VENUS</t>
  </si>
  <si>
    <t>THERESE SELMER</t>
  </si>
  <si>
    <t>THERMOPYLAE</t>
  </si>
  <si>
    <t>THESEUS</t>
  </si>
  <si>
    <t>THETIS GLORY</t>
  </si>
  <si>
    <t>THETISIA</t>
  </si>
  <si>
    <t>THIGAYU</t>
  </si>
  <si>
    <t>THINH CUONG</t>
  </si>
  <si>
    <t>THINH LONG 36      0</t>
  </si>
  <si>
    <t>THISSEAS</t>
  </si>
  <si>
    <t>THOMAS C</t>
  </si>
  <si>
    <t>THOPAS</t>
  </si>
  <si>
    <t>THOR ACHIEVER</t>
  </si>
  <si>
    <t>THOR BRAVE</t>
  </si>
  <si>
    <t>THOR BREEZE</t>
  </si>
  <si>
    <t>THOR COMMAND</t>
  </si>
  <si>
    <t>THOR DYNAMIC</t>
  </si>
  <si>
    <t>THOR ENDEAVOUR</t>
  </si>
  <si>
    <t>THOR ENERGY</t>
  </si>
  <si>
    <t>THOR ENTERPRISE</t>
  </si>
  <si>
    <t>THOR FEARLESS</t>
  </si>
  <si>
    <t>THOR FORTUNE</t>
  </si>
  <si>
    <t>THOR FRIEND</t>
  </si>
  <si>
    <t>THOR FRIENDSHIP</t>
  </si>
  <si>
    <t>THOR HARMONY</t>
  </si>
  <si>
    <t>THOR HORIZON</t>
  </si>
  <si>
    <t>THOR INDEPENDENCE</t>
  </si>
  <si>
    <t>THOR INSUVI</t>
  </si>
  <si>
    <t>THOR INTEGRITY</t>
  </si>
  <si>
    <t>THOR MADOC</t>
  </si>
  <si>
    <t>THOR MAGNHILD</t>
  </si>
  <si>
    <t>THOR MAGNI</t>
  </si>
  <si>
    <t>THOR MAXIMUS</t>
  </si>
  <si>
    <t>THOR MENELAUS</t>
  </si>
  <si>
    <t>THOR MERCURY</t>
  </si>
  <si>
    <t>THOR MODI</t>
  </si>
  <si>
    <t>THOR MONADIC</t>
  </si>
  <si>
    <t>THOR THUNDER</t>
  </si>
  <si>
    <t>THOR WAVE</t>
  </si>
  <si>
    <t>THOR WIND</t>
  </si>
  <si>
    <t>THORC</t>
  </si>
  <si>
    <t>THORCO  AURORA</t>
  </si>
  <si>
    <t>THORCO ACE</t>
  </si>
  <si>
    <t>THORCO AFRICA</t>
  </si>
  <si>
    <t>THORCO ALLIANCE</t>
  </si>
  <si>
    <t>THORCO AMBER</t>
  </si>
  <si>
    <t>THORCO AMBITION</t>
  </si>
  <si>
    <t>THORCO ARCTIC</t>
  </si>
  <si>
    <t>THORCO ARVIAT</t>
  </si>
  <si>
    <t>THORCO ASIA</t>
  </si>
  <si>
    <t>THORCO ATLANTIC</t>
  </si>
  <si>
    <t>THORCO ATTRACTION</t>
  </si>
  <si>
    <t>THORCO AVANTGARDE</t>
  </si>
  <si>
    <t>THORCO CASSIOPEIA</t>
  </si>
  <si>
    <t>THORCO CELEBRATION</t>
  </si>
  <si>
    <t>THORCO CHALLENGER</t>
  </si>
  <si>
    <t>THORCO CHINA</t>
  </si>
  <si>
    <t>THORCO CLOUD</t>
  </si>
  <si>
    <t>THORCO COBRA</t>
  </si>
  <si>
    <t>THORCO CONQUEST</t>
  </si>
  <si>
    <t>THORCO COPENHAGEN</t>
  </si>
  <si>
    <t>THORCO COUGAR</t>
  </si>
  <si>
    <t>THORCO COURAGE</t>
  </si>
  <si>
    <t>THORCO CROWN</t>
  </si>
  <si>
    <t>THORCO CRYSTAL</t>
  </si>
  <si>
    <t>THORCO EMPIRE</t>
  </si>
  <si>
    <t>THORCO FRONTIER</t>
  </si>
  <si>
    <t>THORCO GALAXY</t>
  </si>
  <si>
    <t>THORCO GLORY</t>
  </si>
  <si>
    <t>THORCO ISABELLA</t>
  </si>
  <si>
    <t>THORCO ISADORA</t>
  </si>
  <si>
    <t>THORCO LANNER</t>
  </si>
  <si>
    <t>THORCO LEGACY</t>
  </si>
  <si>
    <t>THORCO LEGEND</t>
  </si>
  <si>
    <t>THORCO LEGION</t>
  </si>
  <si>
    <t>THORCO LINEAGE</t>
  </si>
  <si>
    <t>THORCO LIVA</t>
  </si>
  <si>
    <t>THORCO LOGOS</t>
  </si>
  <si>
    <t>THORCO LUNA</t>
  </si>
  <si>
    <t>THORCO RAFFLES</t>
  </si>
  <si>
    <t>THORCO ROYAL</t>
  </si>
  <si>
    <t>THORCO SAPPHIRE</t>
  </si>
  <si>
    <t>THORCO SERENITY</t>
  </si>
  <si>
    <t>THORCO SVENDBORG</t>
  </si>
  <si>
    <t>THORCO WINNER</t>
  </si>
  <si>
    <t>THRASHER</t>
  </si>
  <si>
    <t>THREE RIVERS</t>
  </si>
  <si>
    <t>THREE SASKIAS</t>
  </si>
  <si>
    <t>THRESHER</t>
  </si>
  <si>
    <t>THRUSH</t>
  </si>
  <si>
    <t>THRUSTER</t>
  </si>
  <si>
    <t>THU BON 01</t>
  </si>
  <si>
    <t>THUAN MY</t>
  </si>
  <si>
    <t>THUAN PHAT 08</t>
  </si>
  <si>
    <t>THUAN PHAT 17</t>
  </si>
  <si>
    <t>THUAN_PHAT 17</t>
  </si>
  <si>
    <t>THUANPHUOC</t>
  </si>
  <si>
    <t>THULE</t>
  </si>
  <si>
    <t>THUN GALAXY</t>
  </si>
  <si>
    <t>THUN GARLAND</t>
  </si>
  <si>
    <t>THUN GAZELLE</t>
  </si>
  <si>
    <t>THUN GEMINI</t>
  </si>
  <si>
    <t>THUN GENIUS</t>
  </si>
  <si>
    <t>THUN GLOBE</t>
  </si>
  <si>
    <t>THUN GLORY</t>
  </si>
  <si>
    <t>THUN GOLIATH</t>
  </si>
  <si>
    <t>THUN GOTHENBURG</t>
  </si>
  <si>
    <t>THUN GOTHIA</t>
  </si>
  <si>
    <t>THUN GRACE</t>
  </si>
  <si>
    <t>THUN GRANITE</t>
  </si>
  <si>
    <t>THUN GRATITUDE</t>
  </si>
  <si>
    <t>THUN GREENWICH</t>
  </si>
  <si>
    <t>THUNDER</t>
  </si>
  <si>
    <t>THUNDER BIRD</t>
  </si>
  <si>
    <t>THURAYA 1</t>
  </si>
  <si>
    <t>THURGAU</t>
  </si>
  <si>
    <t>THURKUS</t>
  </si>
  <si>
    <t>TIA MARTA</t>
  </si>
  <si>
    <t>TIAN BAI FENG</t>
  </si>
  <si>
    <t>TIAN BAO HAI</t>
  </si>
  <si>
    <t>TIAN CHEN 8</t>
  </si>
  <si>
    <t>TIAN CHENG 7</t>
  </si>
  <si>
    <t>TIAN CONG</t>
  </si>
  <si>
    <t>TIAN DU FENG</t>
  </si>
  <si>
    <t>TIAN E ZUO</t>
  </si>
  <si>
    <t>TIAN FA HAI</t>
  </si>
  <si>
    <t>TIAN FENG 3</t>
  </si>
  <si>
    <t>TIAN FU</t>
  </si>
  <si>
    <t>TIAN FU HAI</t>
  </si>
  <si>
    <t>TIAN FU TIANJIN</t>
  </si>
  <si>
    <t>TIAN HE 7</t>
  </si>
  <si>
    <t>TIAN HUA FENG</t>
  </si>
  <si>
    <t>TIAN LI 26</t>
  </si>
  <si>
    <t>TIAN LONG HE</t>
  </si>
  <si>
    <t>TIAN LONG XING</t>
  </si>
  <si>
    <t>TIAN LONG ZUO</t>
  </si>
  <si>
    <t>TIAN LU</t>
  </si>
  <si>
    <t>TIAN LU HAI</t>
  </si>
  <si>
    <t>TIAN PENG</t>
  </si>
  <si>
    <t>TIAN REN</t>
  </si>
  <si>
    <t>TIAN RONG</t>
  </si>
  <si>
    <t>TIAN SHENG 15</t>
  </si>
  <si>
    <t>TIAN SHENG 16</t>
  </si>
  <si>
    <t>TIAN SHENG 17</t>
  </si>
  <si>
    <t>TIAN SHENG 26</t>
  </si>
  <si>
    <t>TIAN SHENG YOU 2</t>
  </si>
  <si>
    <t>TIAN SHENG YOU 7</t>
  </si>
  <si>
    <t>TIAN SHOU</t>
  </si>
  <si>
    <t>TIAN SONG FENG</t>
  </si>
  <si>
    <t>TIAN TAN HAI</t>
  </si>
  <si>
    <t>TIAN TONG</t>
  </si>
  <si>
    <t>TIAN TONG FENG</t>
  </si>
  <si>
    <t>TIAN WANG XING</t>
  </si>
  <si>
    <t>TIAN XI</t>
  </si>
  <si>
    <t>TIAN YANG FENG</t>
  </si>
  <si>
    <t>TIAN YI 18</t>
  </si>
  <si>
    <t>TIAN YU FENG</t>
  </si>
  <si>
    <t>TIAN YUAN</t>
  </si>
  <si>
    <t>TIAN YUAN 1</t>
  </si>
  <si>
    <t>TIAN ZHI</t>
  </si>
  <si>
    <t>TIAN ZHU</t>
  </si>
  <si>
    <t>TIAN ZHU FENG</t>
  </si>
  <si>
    <t>TIAN ZHU SHAN</t>
  </si>
  <si>
    <t>TIAN ZHUI</t>
  </si>
  <si>
    <t>TIAN ZUO</t>
  </si>
  <si>
    <t>TIANJIN</t>
  </si>
  <si>
    <t>TIANJIN BRIDGE</t>
  </si>
  <si>
    <t>TIANJIN PIONEER</t>
  </si>
  <si>
    <t>TIANJIN VENTURE</t>
  </si>
  <si>
    <t>TIANRONGHAI</t>
  </si>
  <si>
    <t>TIANSHAN</t>
  </si>
  <si>
    <t>TIANSHUNHAI</t>
  </si>
  <si>
    <t>TIANXIU</t>
  </si>
  <si>
    <t>TIANYANGHAI</t>
  </si>
  <si>
    <t>TIANYUAN6</t>
  </si>
  <si>
    <t>TIARE MOANA</t>
  </si>
  <si>
    <t>TIBERBORG</t>
  </si>
  <si>
    <t>TIBERIUS</t>
  </si>
  <si>
    <t>TIDAN</t>
  </si>
  <si>
    <t>TIDE NAVIGATOR</t>
  </si>
  <si>
    <t>TIEN DAT 09</t>
  </si>
  <si>
    <t>TIEN DAT 18</t>
  </si>
  <si>
    <t>TIEN FEI</t>
  </si>
  <si>
    <t>TIEN THANH 26</t>
  </si>
  <si>
    <t>TIEN YEN</t>
  </si>
  <si>
    <t>TIGER</t>
  </si>
  <si>
    <t>TIGER ANHUI</t>
  </si>
  <si>
    <t>TIGER BEIJING</t>
  </si>
  <si>
    <t>TIGER GUANGDONG</t>
  </si>
  <si>
    <t>TIGER HONGKONG</t>
  </si>
  <si>
    <t>TIGER II</t>
  </si>
  <si>
    <t>TIGER JIANGSU</t>
  </si>
  <si>
    <t>TIGER JILIN</t>
  </si>
  <si>
    <t>TIGER LIAONING</t>
  </si>
  <si>
    <t>TIGER PEACE</t>
  </si>
  <si>
    <t>TIGER PIONEER</t>
  </si>
  <si>
    <t>TIGER SHANDONG</t>
  </si>
  <si>
    <t>TIGER SHANGHAI</t>
  </si>
  <si>
    <t>TIGER SOUTH</t>
  </si>
  <si>
    <t>TIGER SPRING</t>
  </si>
  <si>
    <t>TIGER STAR</t>
  </si>
  <si>
    <t>TIGER SUMMER</t>
  </si>
  <si>
    <t>TIGER TIANJIN</t>
  </si>
  <si>
    <t>TIGER WINTER</t>
  </si>
  <si>
    <t>TIGER ZHEJIANG</t>
  </si>
  <si>
    <t>TIGRAN MARTIROSYAN</t>
  </si>
  <si>
    <t>TIGRE</t>
  </si>
  <si>
    <t>TIGRIS</t>
  </si>
  <si>
    <t>TIHAMA</t>
  </si>
  <si>
    <t>TIKSI</t>
  </si>
  <si>
    <t>TILDA KOSAN</t>
  </si>
  <si>
    <t>TILL</t>
  </si>
  <si>
    <t>TILL JACOB</t>
  </si>
  <si>
    <t>TILLY RUSS</t>
  </si>
  <si>
    <t>TILOS</t>
  </si>
  <si>
    <t>TIM</t>
  </si>
  <si>
    <t>TIM B</t>
  </si>
  <si>
    <t>TIM S DOOL</t>
  </si>
  <si>
    <t>TIMARU STAR</t>
  </si>
  <si>
    <t>TIMBER DYNASTY</t>
  </si>
  <si>
    <t>TIMBER MAJESTY</t>
  </si>
  <si>
    <t>TIMBER NAVIGATOR</t>
  </si>
  <si>
    <t>TIMBER WEALTHY</t>
  </si>
  <si>
    <t>TIMBERLAND</t>
  </si>
  <si>
    <t>TIMBUS</t>
  </si>
  <si>
    <t>TIMCA</t>
  </si>
  <si>
    <t>TIME</t>
  </si>
  <si>
    <t>TIME ACE</t>
  </si>
  <si>
    <t>TIME AND TIDE</t>
  </si>
  <si>
    <t>TIME HOPE</t>
  </si>
  <si>
    <t>TIMU</t>
  </si>
  <si>
    <t>TINA 7</t>
  </si>
  <si>
    <t>TINA C</t>
  </si>
  <si>
    <t>TINA IV</t>
  </si>
  <si>
    <t>TINA THERESA</t>
  </si>
  <si>
    <t>TINAMOU ARROW</t>
  </si>
  <si>
    <t>TINAZTEPE S</t>
  </si>
  <si>
    <t>TINERFE</t>
  </si>
  <si>
    <t>TINGIS</t>
  </si>
  <si>
    <t>TINNO</t>
  </si>
  <si>
    <t>TINOS</t>
  </si>
  <si>
    <t>TINOS WARRIOR</t>
  </si>
  <si>
    <t>TINSDAL</t>
  </si>
  <si>
    <t>TINTO</t>
  </si>
  <si>
    <t>TINTOMARA</t>
  </si>
  <si>
    <t>TIO</t>
  </si>
  <si>
    <t>TIONA</t>
  </si>
  <si>
    <t>TIP BREMEN</t>
  </si>
  <si>
    <t>TIP COPENHAGEN</t>
  </si>
  <si>
    <t>TIP EMDEN</t>
  </si>
  <si>
    <t>TIP HELSINKI</t>
  </si>
  <si>
    <t>TIP LEER</t>
  </si>
  <si>
    <t>TIP OSLO</t>
  </si>
  <si>
    <t>TIP STOCKHOLM</t>
  </si>
  <si>
    <t>TIRAS</t>
  </si>
  <si>
    <t>TIRTA SAMUDRA 20</t>
  </si>
  <si>
    <t>TIRTA SAMUDRA XXII</t>
  </si>
  <si>
    <t>TIRTA SAMUDRA XXIII</t>
  </si>
  <si>
    <t>TIRTA SAMUDRA XXIX</t>
  </si>
  <si>
    <t>TIRTA SAMUDRA XXUI</t>
  </si>
  <si>
    <t>TIRTA SAMUDRA XXVIII</t>
  </si>
  <si>
    <t>TIRTA SAMUDRA XXX</t>
  </si>
  <si>
    <t>TIRTA SAMUDRA XXXI</t>
  </si>
  <si>
    <t>TIRTA SAMUDRA XXXIII</t>
  </si>
  <si>
    <t>TIRTA SAMUDRA XXXIV</t>
  </si>
  <si>
    <t>TIRTA SAMUDRA XXXV</t>
  </si>
  <si>
    <t>TIRTA SAMUDRA XXXVI</t>
  </si>
  <si>
    <t>TIRTASARI</t>
  </si>
  <si>
    <t>TIRUA</t>
  </si>
  <si>
    <t>TIS-4</t>
  </si>
  <si>
    <t>TISS</t>
  </si>
  <si>
    <t>TITAN</t>
  </si>
  <si>
    <t>TITAN GLORY</t>
  </si>
  <si>
    <t>TITANIA</t>
  </si>
  <si>
    <t>TITRAN</t>
  </si>
  <si>
    <t>TIVERTON</t>
  </si>
  <si>
    <t>TIVOLI</t>
  </si>
  <si>
    <t>TIWAI POINT</t>
  </si>
  <si>
    <t>TIWALA</t>
  </si>
  <si>
    <t>TIYAM</t>
  </si>
  <si>
    <t>TJONGER</t>
  </si>
  <si>
    <t>TK 10 WAL</t>
  </si>
  <si>
    <t>TK AKTAU</t>
  </si>
  <si>
    <t>TK LONDON</t>
  </si>
  <si>
    <t>TK ROTTERDAM</t>
  </si>
  <si>
    <t>TM HAI HA PETRO</t>
  </si>
  <si>
    <t>TMC PRIMUS</t>
  </si>
  <si>
    <t>TMN PIONEER</t>
  </si>
  <si>
    <t>TMN PRIDE</t>
  </si>
  <si>
    <t>TMS LINDA B</t>
  </si>
  <si>
    <t>TMS MARIA</t>
  </si>
  <si>
    <t>TN 1</t>
  </si>
  <si>
    <t>TN DAWN</t>
  </si>
  <si>
    <t>TN SUNRISE</t>
  </si>
  <si>
    <t>TNS PENGUSI</t>
  </si>
  <si>
    <t>TNS SEWENI</t>
  </si>
  <si>
    <t>TOA MARU</t>
  </si>
  <si>
    <t>TOAN THANG 27</t>
  </si>
  <si>
    <t>TOBOL</t>
  </si>
  <si>
    <t>TOCCATA</t>
  </si>
  <si>
    <t>TOCHO</t>
  </si>
  <si>
    <t>TOEI MARU</t>
  </si>
  <si>
    <t>TOENNE</t>
  </si>
  <si>
    <t>TOFTEVIKEN</t>
  </si>
  <si>
    <t>TOHMISAN MARU</t>
  </si>
  <si>
    <t>TOHO</t>
  </si>
  <si>
    <t>TOHO MARU</t>
  </si>
  <si>
    <t>TOHOKU MARU</t>
  </si>
  <si>
    <t>TOKACHI</t>
  </si>
  <si>
    <t>TOKASHIKI</t>
  </si>
  <si>
    <t>TOKI ARROW</t>
  </si>
  <si>
    <t>TOKIWAMARU</t>
  </si>
  <si>
    <t>TOKOMARU BAY</t>
  </si>
  <si>
    <t>TOKUEIMARU NO.23</t>
  </si>
  <si>
    <t>TOKUEIMARU NO27</t>
  </si>
  <si>
    <t>TOKUHO MARU</t>
  </si>
  <si>
    <t>TOKUMORI MARU NO.2</t>
  </si>
  <si>
    <t>TOKUSAN MARU</t>
  </si>
  <si>
    <t>TOKUTSUGIMARU</t>
  </si>
  <si>
    <t>TOKUYAMA21CENTURY</t>
  </si>
  <si>
    <t>TOKUYO MARU</t>
  </si>
  <si>
    <t>TOKUYO MARU NO.15</t>
  </si>
  <si>
    <t>TOKUYO MARU NO.18</t>
  </si>
  <si>
    <t>TOKUYO MARU NO.7</t>
  </si>
  <si>
    <t>TOKUYO MARU NO21</t>
  </si>
  <si>
    <t>TOKYO BULKER</t>
  </si>
  <si>
    <t>TOKYO MARU</t>
  </si>
  <si>
    <t>TOKYO SPIRIT</t>
  </si>
  <si>
    <t>TOKYO TRADER</t>
  </si>
  <si>
    <t>TOLEDO</t>
  </si>
  <si>
    <t>TOLGA TOMBA</t>
  </si>
  <si>
    <t>TOLI</t>
  </si>
  <si>
    <t>TOLL 1818.</t>
  </si>
  <si>
    <t>TOLL ASTROLABE</t>
  </si>
  <si>
    <t>TOLL CYGNET</t>
  </si>
  <si>
    <t>TOLL EAGLE</t>
  </si>
  <si>
    <t>TOLL INVESTIGATOR</t>
  </si>
  <si>
    <t>TOLL SANDFLY</t>
  </si>
  <si>
    <t>TOLL SPB3218</t>
  </si>
  <si>
    <t>TOLL SPD 3308</t>
  </si>
  <si>
    <t>TOLL TERRITORIAN</t>
  </si>
  <si>
    <t>TOLMI</t>
  </si>
  <si>
    <t>TOLUNAY</t>
  </si>
  <si>
    <t>TOM PRICE</t>
  </si>
  <si>
    <t>TOM SELMER</t>
  </si>
  <si>
    <t>TOMAR</t>
  </si>
  <si>
    <t>TOMIEI MARU</t>
  </si>
  <si>
    <t>TOMINI DESTINY</t>
  </si>
  <si>
    <t>TOMINI HARMONY</t>
  </si>
  <si>
    <t>TOMINI SYMPHONY</t>
  </si>
  <si>
    <t>TOMKE</t>
  </si>
  <si>
    <t>TOMMI RITSCHER</t>
  </si>
  <si>
    <t>TOMOEMARU</t>
  </si>
  <si>
    <t>TOMOFUJIMARU</t>
  </si>
  <si>
    <t>TOMORROW</t>
  </si>
  <si>
    <t>TON HIL II</t>
  </si>
  <si>
    <t>TONDA SEA</t>
  </si>
  <si>
    <t>TONE MARU</t>
  </si>
  <si>
    <t>TONG AN CHENG</t>
  </si>
  <si>
    <t>TONG AN HAI</t>
  </si>
  <si>
    <t>TONG CHENG 601</t>
  </si>
  <si>
    <t>TONG CHENG 604</t>
  </si>
  <si>
    <t>TONG CHENG 701</t>
  </si>
  <si>
    <t>TONG CHENG 702</t>
  </si>
  <si>
    <t>TONG CHON</t>
  </si>
  <si>
    <t>TONG DA</t>
  </si>
  <si>
    <t>TONG DE 56</t>
  </si>
  <si>
    <t>TONG DE YUAN</t>
  </si>
  <si>
    <t>TONG HAI</t>
  </si>
  <si>
    <t>TONG HUNG 1</t>
  </si>
  <si>
    <t>TONG JI MEN</t>
  </si>
  <si>
    <t>TONG LIN WAN</t>
  </si>
  <si>
    <t>TONG MAO 101</t>
  </si>
  <si>
    <t>TONG MAO 11</t>
  </si>
  <si>
    <t>TONG MAO 12</t>
  </si>
  <si>
    <t>TONG MAO 1314</t>
  </si>
  <si>
    <t>TONG MAO 16</t>
  </si>
  <si>
    <t>TONG MAO 2</t>
  </si>
  <si>
    <t>TONG MAO 5</t>
  </si>
  <si>
    <t>TONG MAO 7</t>
  </si>
  <si>
    <t>TONG MAO 9</t>
  </si>
  <si>
    <t>TONG RUN 7</t>
  </si>
  <si>
    <t>TONG TU</t>
  </si>
  <si>
    <t>TONG XIANG</t>
  </si>
  <si>
    <t>TONG XIN YUAN</t>
  </si>
  <si>
    <t>TONG XING</t>
  </si>
  <si>
    <t>TONG XU</t>
  </si>
  <si>
    <t>TONG YEA NO.5</t>
  </si>
  <si>
    <t>TONG YUAN HAI</t>
  </si>
  <si>
    <t>TONG YUN</t>
  </si>
  <si>
    <t>TONG ZHOU 27</t>
  </si>
  <si>
    <t>TONG ZHOU 29</t>
  </si>
  <si>
    <t>TONG ZHOU 6</t>
  </si>
  <si>
    <t>TONGAN</t>
  </si>
  <si>
    <t>TONGAN II</t>
  </si>
  <si>
    <t>TONGBAO WORLD</t>
  </si>
  <si>
    <t>TONGMAO1</t>
  </si>
  <si>
    <t>TONI</t>
  </si>
  <si>
    <t>TONIC SEA</t>
  </si>
  <si>
    <t>TONIJN (GUARD VSL)</t>
  </si>
  <si>
    <t>TONNA</t>
  </si>
  <si>
    <t>TOP BRILLIANCE</t>
  </si>
  <si>
    <t>TOP CORAL DO ATLANTI</t>
  </si>
  <si>
    <t>TOP ESTRELA DO MAR</t>
  </si>
  <si>
    <t>TOP FAIR</t>
  </si>
  <si>
    <t>TOP GENIUS</t>
  </si>
  <si>
    <t>TOP RICH</t>
  </si>
  <si>
    <t>TOP TRADER</t>
  </si>
  <si>
    <t>TOP WIN</t>
  </si>
  <si>
    <t>TOP WING</t>
  </si>
  <si>
    <t>TOPAS</t>
  </si>
  <si>
    <t>TOPAZ EXPRESS</t>
  </si>
  <si>
    <t>TOPAZ FAYE</t>
  </si>
  <si>
    <t>TOPAZ HALO</t>
  </si>
  <si>
    <t>TOPAZ ISRA</t>
  </si>
  <si>
    <t>TOPAZ JOHOR</t>
  </si>
  <si>
    <t>TOPAZ JURONG</t>
  </si>
  <si>
    <t>TOPAZ MAMLAKA</t>
  </si>
  <si>
    <t>TOPAZ MEGAN</t>
  </si>
  <si>
    <t>TOPAZ SHAHEEN</t>
  </si>
  <si>
    <t>TOPAZ-T</t>
  </si>
  <si>
    <t>TOPFLIGHT</t>
  </si>
  <si>
    <t>TOPKAPI</t>
  </si>
  <si>
    <t>TOREA</t>
  </si>
  <si>
    <t>TOREACH PIONEER</t>
  </si>
  <si>
    <t>TORENIA</t>
  </si>
  <si>
    <t>TORERO</t>
  </si>
  <si>
    <t>TORGOVY BRIDGE</t>
  </si>
  <si>
    <t>TORIA</t>
  </si>
  <si>
    <t>TORM AGNES</t>
  </si>
  <si>
    <t>TORM AGNETE</t>
  </si>
  <si>
    <t>TORM ALEXANDRA</t>
  </si>
  <si>
    <t>TORM ALICE</t>
  </si>
  <si>
    <t>TORM ALMENA</t>
  </si>
  <si>
    <t>TORM AMALIE</t>
  </si>
  <si>
    <t>TORM AMAZON</t>
  </si>
  <si>
    <t>TORM ANABEL</t>
  </si>
  <si>
    <t>TORM ANHOLT</t>
  </si>
  <si>
    <t>TORM ANNE</t>
  </si>
  <si>
    <t>TORM ARAWA</t>
  </si>
  <si>
    <t>TORM ASLAUG</t>
  </si>
  <si>
    <t>TORM ASTRID</t>
  </si>
  <si>
    <t>TORM ATLANTIC</t>
  </si>
  <si>
    <t>TORM BORNHOLM</t>
  </si>
  <si>
    <t>TORM CAMILLA</t>
  </si>
  <si>
    <t>TORM CARINA</t>
  </si>
  <si>
    <t>TORM CAROLINE</t>
  </si>
  <si>
    <t>TORM CECILIE</t>
  </si>
  <si>
    <t>TORM CHARENTE</t>
  </si>
  <si>
    <t>TORM CLARA</t>
  </si>
  <si>
    <t>TORM EMILIE</t>
  </si>
  <si>
    <t>TORM ERIC</t>
  </si>
  <si>
    <t>TORM ESTRID</t>
  </si>
  <si>
    <t>TORM FOX</t>
  </si>
  <si>
    <t>TORM FREYA</t>
  </si>
  <si>
    <t>TORM GARONNE</t>
  </si>
  <si>
    <t>TORM GERD</t>
  </si>
  <si>
    <t>TORM GERTRUD</t>
  </si>
  <si>
    <t>TORM GUDRUN</t>
  </si>
  <si>
    <t>TORM GUNHILD</t>
  </si>
  <si>
    <t>TORM GYDA</t>
  </si>
  <si>
    <t>TORM HARDRADA</t>
  </si>
  <si>
    <t>TORM HELENE</t>
  </si>
  <si>
    <t>TORM HELVIG</t>
  </si>
  <si>
    <t>TORM HORIZON</t>
  </si>
  <si>
    <t>TORM ISLAND</t>
  </si>
  <si>
    <t>TORM ISMINI</t>
  </si>
  <si>
    <t>TORM KANSAS</t>
  </si>
  <si>
    <t>TORM KRISTINA</t>
  </si>
  <si>
    <t>TORM LAURA</t>
  </si>
  <si>
    <t>TORM LENE</t>
  </si>
  <si>
    <t>TORM LILLY</t>
  </si>
  <si>
    <t>TORM LOIRE</t>
  </si>
  <si>
    <t>TORM LOKE</t>
  </si>
  <si>
    <t>TORM LOTTE</t>
  </si>
  <si>
    <t>TORM LOUISE</t>
  </si>
  <si>
    <t>TORM MADISON</t>
  </si>
  <si>
    <t>TORM MAREN</t>
  </si>
  <si>
    <t>TORM MARY</t>
  </si>
  <si>
    <t>TORM MATHILDE</t>
  </si>
  <si>
    <t>TORM MOSELLE</t>
  </si>
  <si>
    <t>TORM NECHES</t>
  </si>
  <si>
    <t>TORM OHIO</t>
  </si>
  <si>
    <t>TORM PLATTE</t>
  </si>
  <si>
    <t>TORM RAGNHILD</t>
  </si>
  <si>
    <t>TORM REPUBLICAN</t>
  </si>
  <si>
    <t>TORM RESILIENCE</t>
  </si>
  <si>
    <t>TORM RHONE</t>
  </si>
  <si>
    <t>TORM ROSETTA</t>
  </si>
  <si>
    <t>TORM SAONE</t>
  </si>
  <si>
    <t>TORM SARA</t>
  </si>
  <si>
    <t>TORM SIGNE</t>
  </si>
  <si>
    <t>TORM SOFIA</t>
  </si>
  <si>
    <t>TORM TEVERE</t>
  </si>
  <si>
    <t>TORM THAMES</t>
  </si>
  <si>
    <t>TORM THOR</t>
  </si>
  <si>
    <t>TORM THUNDER</t>
  </si>
  <si>
    <t>TORM THYRA</t>
  </si>
  <si>
    <t>TORM TIMOTHY</t>
  </si>
  <si>
    <t>TORM TITAN</t>
  </si>
  <si>
    <t>TORM TORINO</t>
  </si>
  <si>
    <t>TORM TRADER</t>
  </si>
  <si>
    <t>TORM TRINITY</t>
  </si>
  <si>
    <t>TORM VENTURE</t>
  </si>
  <si>
    <t>TORM VITA</t>
  </si>
  <si>
    <t>TORNEDALEN</t>
  </si>
  <si>
    <t>TORO ORIENT</t>
  </si>
  <si>
    <t>TORPO</t>
  </si>
  <si>
    <t>TORRENS TIDE</t>
  </si>
  <si>
    <t>TORTOLA'S PRIDE</t>
  </si>
  <si>
    <t>TORVAAG</t>
  </si>
  <si>
    <t>TORVANG</t>
  </si>
  <si>
    <t>TORVANGER</t>
  </si>
  <si>
    <t>TORVIND</t>
  </si>
  <si>
    <t>TORYO MARU</t>
  </si>
  <si>
    <t>TOSA</t>
  </si>
  <si>
    <t>TOSCA</t>
  </si>
  <si>
    <t>TOSCANA</t>
  </si>
  <si>
    <t>TOSEI</t>
  </si>
  <si>
    <t>TOSHINMARU</t>
  </si>
  <si>
    <t>TOSHO MARU</t>
  </si>
  <si>
    <t>TOSNA STAR</t>
  </si>
  <si>
    <t>TOTAI MARU</t>
  </si>
  <si>
    <t>TOTEEL</t>
  </si>
  <si>
    <t>TOTO BR</t>
  </si>
  <si>
    <t>TOTONO BOTTIGLIERI</t>
  </si>
  <si>
    <t>TOUCAN ARROW</t>
  </si>
  <si>
    <t>TOUCHDOWN</t>
  </si>
  <si>
    <t>TOUEI MARU</t>
  </si>
  <si>
    <t>TOUEIMARU</t>
  </si>
  <si>
    <t>TOUJI MARU</t>
  </si>
  <si>
    <t>TOUNAN MARU</t>
  </si>
  <si>
    <t>TOUR MARGAUX</t>
  </si>
  <si>
    <t>TOUR POMEROL</t>
  </si>
  <si>
    <t>TOURAINE</t>
  </si>
  <si>
    <t>TOVE</t>
  </si>
  <si>
    <t>TOVRA</t>
  </si>
  <si>
    <t>TOWDAH HANA</t>
  </si>
  <si>
    <t>TOWNSVILLE MARU</t>
  </si>
  <si>
    <t>TOXOTIS</t>
  </si>
  <si>
    <t>TOYAKO</t>
  </si>
  <si>
    <t>TOYO EAGLE</t>
  </si>
  <si>
    <t>TOYO ENERGY</t>
  </si>
  <si>
    <t>TOYO HOPE</t>
  </si>
  <si>
    <t>TOYO MARU</t>
  </si>
  <si>
    <t>TOYO MARU NO.3</t>
  </si>
  <si>
    <t>TOYO PEARL</t>
  </si>
  <si>
    <t>TOYO[AWA</t>
  </si>
  <si>
    <t>TOYOFUJIMARU</t>
  </si>
  <si>
    <t>TOYOKAWA</t>
  </si>
  <si>
    <t>TOYOKICHI</t>
  </si>
  <si>
    <t>TOYOKUNI MARU NO3</t>
  </si>
  <si>
    <t>TOYOMASA MARU</t>
  </si>
  <si>
    <t>TOYOSU MARU</t>
  </si>
  <si>
    <t>TOYOTURU MARU</t>
  </si>
  <si>
    <t>TR CROWN</t>
  </si>
  <si>
    <t>TR NIKLAS</t>
  </si>
  <si>
    <t>TR OMAHA</t>
  </si>
  <si>
    <t>TR PRINCE</t>
  </si>
  <si>
    <t>TR PRINCESS</t>
  </si>
  <si>
    <t>TRABZON</t>
  </si>
  <si>
    <t>TRACER</t>
  </si>
  <si>
    <t>TRACEY KOSAN</t>
  </si>
  <si>
    <t>TRADE NAVIGATOR</t>
  </si>
  <si>
    <t>TRADE STAR</t>
  </si>
  <si>
    <t>TRADE UNITY</t>
  </si>
  <si>
    <t>TRADE VISION</t>
  </si>
  <si>
    <t>TRADER</t>
  </si>
  <si>
    <t>TRADER BULK</t>
  </si>
  <si>
    <t>TRADEWIND ADVENTURE</t>
  </si>
  <si>
    <t>TRADEWIND HOPE</t>
  </si>
  <si>
    <t>TRADEWIND LEGEND</t>
  </si>
  <si>
    <t>TRADEWIND PALM</t>
  </si>
  <si>
    <t>TRADEWIND PASSION</t>
  </si>
  <si>
    <t>TRADEWIND UNION</t>
  </si>
  <si>
    <t>TRADING FABRIZIA</t>
  </si>
  <si>
    <t>TRAEL</t>
  </si>
  <si>
    <t>TRAENEN</t>
  </si>
  <si>
    <t>TRAMERA 1</t>
  </si>
  <si>
    <t>TRAMMO INDEPENDENT</t>
  </si>
  <si>
    <t>TRAMMO STANTON</t>
  </si>
  <si>
    <t>TRAMPER</t>
  </si>
  <si>
    <t>TRANG AN 02</t>
  </si>
  <si>
    <t>TRANG AN 05</t>
  </si>
  <si>
    <t>TRANI</t>
  </si>
  <si>
    <t>TRANS ADRIATIC</t>
  </si>
  <si>
    <t>TRANS AUTUMN</t>
  </si>
  <si>
    <t>TRANS BORG</t>
  </si>
  <si>
    <t>TRANS CARRIER</t>
  </si>
  <si>
    <t>TRANS CATALONIA</t>
  </si>
  <si>
    <t>TRANS CHEMICA</t>
  </si>
  <si>
    <t>TRANS DANIA</t>
  </si>
  <si>
    <t>TRANS EMERALD</t>
  </si>
  <si>
    <t>TRANS EXETER</t>
  </si>
  <si>
    <t>TRANS FJELL</t>
  </si>
  <si>
    <t>TRANS FRIENDSHIP I</t>
  </si>
  <si>
    <t>TRANS FRIENDSHIP II</t>
  </si>
  <si>
    <t>TRANS FUTURE 8</t>
  </si>
  <si>
    <t>TRANS GULF</t>
  </si>
  <si>
    <t>TRANS IBERIA</t>
  </si>
  <si>
    <t>TRANS NANJING</t>
  </si>
  <si>
    <t>TRANS OCEAN PROGRESS</t>
  </si>
  <si>
    <t>TRANS OCEANIC</t>
  </si>
  <si>
    <t>TRANS PACIFIC</t>
  </si>
  <si>
    <t>TRANS SEA</t>
  </si>
  <si>
    <t>TRANS SHANGHAI</t>
  </si>
  <si>
    <t>TRANS SPRING</t>
  </si>
  <si>
    <t>TRANS TENANG</t>
  </si>
  <si>
    <t>TRANS TRADER</t>
  </si>
  <si>
    <t>TRANSANDROMEDA</t>
  </si>
  <si>
    <t>TRANSAS</t>
  </si>
  <si>
    <t>TRANSBALTIC</t>
  </si>
  <si>
    <t>TRANSBRILLIANTE</t>
  </si>
  <si>
    <t>TRANSBUNKER</t>
  </si>
  <si>
    <t>TRANSCAPRICORN</t>
  </si>
  <si>
    <t>TRANSCARIBE I</t>
  </si>
  <si>
    <t>TRANSCENDEN TIME</t>
  </si>
  <si>
    <t>TRANSCO GLORY</t>
  </si>
  <si>
    <t>TRANSCO SKY</t>
  </si>
  <si>
    <t>TRANSCO STAR</t>
  </si>
  <si>
    <t>TRANSDISTINTO</t>
  </si>
  <si>
    <t>TRANSFAIR</t>
  </si>
  <si>
    <t>TRANSFIGHTER</t>
  </si>
  <si>
    <t>TRANSFORMER OL</t>
  </si>
  <si>
    <t>TRANSFORZA</t>
  </si>
  <si>
    <t>TRANSHAWK</t>
  </si>
  <si>
    <t>TRANSINDO.8</t>
  </si>
  <si>
    <t>TRANSLONTANO</t>
  </si>
  <si>
    <t>TRANSMAR</t>
  </si>
  <si>
    <t>TRANSOCEAN</t>
  </si>
  <si>
    <t>TRANSOCEAN ARCTIC</t>
  </si>
  <si>
    <t>TRANSOSPREY</t>
  </si>
  <si>
    <t>TRANSPACIFIC</t>
  </si>
  <si>
    <t>TRANSPAPER</t>
  </si>
  <si>
    <t>TRANSPINE</t>
  </si>
  <si>
    <t>TRANSPORT</t>
  </si>
  <si>
    <t>TRANSPORT EXPRESS</t>
  </si>
  <si>
    <t>TRANSPORTER</t>
  </si>
  <si>
    <t>TRANSPORTER TIDE</t>
  </si>
  <si>
    <t>TRANSPULP</t>
  </si>
  <si>
    <t>TRANSREEL</t>
  </si>
  <si>
    <t>TRANSRISOLUTO</t>
  </si>
  <si>
    <t>TRANSSHELF</t>
  </si>
  <si>
    <t>TRANSSIB BRIDGE</t>
  </si>
  <si>
    <t>TRANSSONORO</t>
  </si>
  <si>
    <t>TRANSTIMBER</t>
  </si>
  <si>
    <t>TRANSTIME</t>
  </si>
  <si>
    <t>TRANSUND</t>
  </si>
  <si>
    <t>TRANSVOLANTE</t>
  </si>
  <si>
    <t>TRANSWOOD</t>
  </si>
  <si>
    <t>TRAPEZITZA</t>
  </si>
  <si>
    <t>TRAVEBERG</t>
  </si>
  <si>
    <t>TRAVELLER</t>
  </si>
  <si>
    <t>TRAVESTERN</t>
  </si>
  <si>
    <t>TRAVETANK</t>
  </si>
  <si>
    <t>TRAVIATA</t>
  </si>
  <si>
    <t>TREFIN LEADER</t>
  </si>
  <si>
    <t>TRELLIS 1</t>
  </si>
  <si>
    <t>TRENLAND</t>
  </si>
  <si>
    <t>TRENT NAVIGATOR</t>
  </si>
  <si>
    <t>TRENTA</t>
  </si>
  <si>
    <t>TRESSA 7</t>
  </si>
  <si>
    <t>TRF BERGEN</t>
  </si>
  <si>
    <t>TRF KASHIMA</t>
  </si>
  <si>
    <t>TRF MANDAL</t>
  </si>
  <si>
    <t>TRF MARQUETTE</t>
  </si>
  <si>
    <t>TRF MIAMI</t>
  </si>
  <si>
    <t>TRF OSLO</t>
  </si>
  <si>
    <t>TRI FRIEND</t>
  </si>
  <si>
    <t>TRIADES</t>
  </si>
  <si>
    <t>TRICA</t>
  </si>
  <si>
    <t>TRIDENT</t>
  </si>
  <si>
    <t>TRIDENT CHALLENGER</t>
  </si>
  <si>
    <t>TRIDENT LEGACY</t>
  </si>
  <si>
    <t>TRIDENT NAVIGATOR</t>
  </si>
  <si>
    <t>TRIDENT STAR</t>
  </si>
  <si>
    <t>TRIDENT VIII</t>
  </si>
  <si>
    <t>TRIDENT-2</t>
  </si>
  <si>
    <t>TRIFOSA</t>
  </si>
  <si>
    <t>TRIGGERFISH</t>
  </si>
  <si>
    <t>TRIGLAV</t>
  </si>
  <si>
    <t>TRIKWONG VENTURE</t>
  </si>
  <si>
    <t>TRINA</t>
  </si>
  <si>
    <t>TRINE</t>
  </si>
  <si>
    <t>TRINE CHARLOTTE</t>
  </si>
  <si>
    <t>TRINIDAD 1</t>
  </si>
  <si>
    <t>TRINIDAD TRADER</t>
  </si>
  <si>
    <t>TRINITY EXPLORER</t>
  </si>
  <si>
    <t>TRINITY IV</t>
  </si>
  <si>
    <t>TRINITYBORG</t>
  </si>
  <si>
    <t>TRIO VEGA</t>
  </si>
  <si>
    <t>TRIPLE A</t>
  </si>
  <si>
    <t>TRIPLE EVER</t>
  </si>
  <si>
    <t>TRIPLE JOY</t>
  </si>
  <si>
    <t>TRIPLE S</t>
  </si>
  <si>
    <t>TRIPLE STAR</t>
  </si>
  <si>
    <t>TRIPOLI</t>
  </si>
  <si>
    <t>TRISTAR GLORY</t>
  </si>
  <si>
    <t>TRISTAR LEGEND</t>
  </si>
  <si>
    <t>TRISTAR SPIRIT</t>
  </si>
  <si>
    <t>TRITO NAVIGATOR</t>
  </si>
  <si>
    <t>TRITOINS</t>
  </si>
  <si>
    <t>TRITON CONDOR</t>
  </si>
  <si>
    <t>TRITON FPSO</t>
  </si>
  <si>
    <t>TRITON HAWK</t>
  </si>
  <si>
    <t>TRITON SEAGULL</t>
  </si>
  <si>
    <t>TRITON SEAHAWK</t>
  </si>
  <si>
    <t>TRITON SWALLOW</t>
  </si>
  <si>
    <t>TRITON VALK</t>
  </si>
  <si>
    <t>TRITON WIND</t>
  </si>
  <si>
    <t>TRITONIA</t>
  </si>
  <si>
    <t>TRIUMPH</t>
  </si>
  <si>
    <t>TROGIR</t>
  </si>
  <si>
    <t>TROMS HERA</t>
  </si>
  <si>
    <t>TROMS MIRA</t>
  </si>
  <si>
    <t>TROMSO</t>
  </si>
  <si>
    <t>TRONICA</t>
  </si>
  <si>
    <t>TROPIC    CARIB</t>
  </si>
  <si>
    <t>TROPIC    UNITY</t>
  </si>
  <si>
    <t>TROPIC BREEZE</t>
  </si>
  <si>
    <t>TROPIC EXPRESS</t>
  </si>
  <si>
    <t>TROPIC JADE</t>
  </si>
  <si>
    <t>TROPIC LURE</t>
  </si>
  <si>
    <t>TROPIC MIST</t>
  </si>
  <si>
    <t>TROPIC OPAL</t>
  </si>
  <si>
    <t>TROPIC PALM</t>
  </si>
  <si>
    <t>TROPIC SUN</t>
  </si>
  <si>
    <t>TROPIC TIDE</t>
  </si>
  <si>
    <t>TROPICAL BINTANG</t>
  </si>
  <si>
    <t>TROPICAL STAR</t>
  </si>
  <si>
    <t>TROPICAL VENUS</t>
  </si>
  <si>
    <t>TROUBADOUR</t>
  </si>
  <si>
    <t>TROUT</t>
  </si>
  <si>
    <t>TROVIKEN</t>
  </si>
  <si>
    <t>TROY</t>
  </si>
  <si>
    <t>TRUDY</t>
  </si>
  <si>
    <t>TRUE BROTHERS</t>
  </si>
  <si>
    <t>TRUE COLORS</t>
  </si>
  <si>
    <t>TRUE LIGHT</t>
  </si>
  <si>
    <t>TRUE LOVE</t>
  </si>
  <si>
    <t>TRUFFALDINO</t>
  </si>
  <si>
    <t>TRUMP SW</t>
  </si>
  <si>
    <t>TRUNG DUNG 06</t>
  </si>
  <si>
    <t>TRUNG DUNG 09</t>
  </si>
  <si>
    <t>TRUNG NGUYEN 18</t>
  </si>
  <si>
    <t>TRUONG HAI STAR 2</t>
  </si>
  <si>
    <t>TRUONG MINH  DRAGON</t>
  </si>
  <si>
    <t>TRUONG MINH 99</t>
  </si>
  <si>
    <t>TRUONG MINH GLORY</t>
  </si>
  <si>
    <t>TRUONG MINH OCEAN</t>
  </si>
  <si>
    <t>TRUONG MINH SUN</t>
  </si>
  <si>
    <t>TRUONG MINH VICTORY</t>
  </si>
  <si>
    <t>TRUONG NGUYEN 26</t>
  </si>
  <si>
    <t>TRUONG PHAT 01 ALCI</t>
  </si>
  <si>
    <t>TRUONG PHAT45</t>
  </si>
  <si>
    <t>TRUONG SON 18</t>
  </si>
  <si>
    <t>TRUONG XUAN O6 ALCI</t>
  </si>
  <si>
    <t>TRUONGLOC16</t>
  </si>
  <si>
    <t>TRUONGPHAT 02-ALCI</t>
  </si>
  <si>
    <t>TRUST  1</t>
  </si>
  <si>
    <t>TRUST AGILITY</t>
  </si>
  <si>
    <t>TRUST INTEGRITY</t>
  </si>
  <si>
    <t>TRUSTEE</t>
  </si>
  <si>
    <t>TRUSTHONOR</t>
  </si>
  <si>
    <t>TRUSTN TRADER II</t>
  </si>
  <si>
    <t>TRUSTWORTHY</t>
  </si>
  <si>
    <t>TRUZHENIK</t>
  </si>
  <si>
    <t>TS ALPHA</t>
  </si>
  <si>
    <t>TS BRAVO</t>
  </si>
  <si>
    <t>TS CHALLENGE</t>
  </si>
  <si>
    <t>TS DELTA</t>
  </si>
  <si>
    <t>TS ECHO</t>
  </si>
  <si>
    <t>TS TOPAZ</t>
  </si>
  <si>
    <t>TSC SOHRAB</t>
  </si>
  <si>
    <t>TSCHAIKOWSKY</t>
  </si>
  <si>
    <t>TSEMES</t>
  </si>
  <si>
    <t>TSIMLYANSK GES</t>
  </si>
  <si>
    <t>TSINGSHAN</t>
  </si>
  <si>
    <t>TSU EBISU</t>
  </si>
  <si>
    <t>TSUKASA</t>
  </si>
  <si>
    <t>TSUKIBOSHI</t>
  </si>
  <si>
    <t>TSUKIBOSHI NO.3</t>
  </si>
  <si>
    <t>TSUKUBA MARU</t>
  </si>
  <si>
    <t>TSUNOMINE</t>
  </si>
  <si>
    <t>TSURU ARROW</t>
  </si>
  <si>
    <t>TSURUFUJIMARU</t>
  </si>
  <si>
    <t>TSURUGA</t>
  </si>
  <si>
    <t>TSURUGATA</t>
  </si>
  <si>
    <t>TSURUHIRO MARU</t>
  </si>
  <si>
    <t>TSURUHIROMARU</t>
  </si>
  <si>
    <t>TSURUKABUTO</t>
  </si>
  <si>
    <t>TSURUMI</t>
  </si>
  <si>
    <t>TSURUSATOMARU</t>
  </si>
  <si>
    <t>TSURUTAMA MARU NO.2</t>
  </si>
  <si>
    <t>TSURUWA MARU</t>
  </si>
  <si>
    <t>TT STAR</t>
  </si>
  <si>
    <t>TTM BRILLIANCE</t>
  </si>
  <si>
    <t>TTM DRAGON</t>
  </si>
  <si>
    <t>TTM HARMONY</t>
  </si>
  <si>
    <t>TTM HARVEST</t>
  </si>
  <si>
    <t>TTM HOPE</t>
  </si>
  <si>
    <t>TTM PHOENIX</t>
  </si>
  <si>
    <t>TTM SUCCESS</t>
  </si>
  <si>
    <t>TU QIANG</t>
  </si>
  <si>
    <t>TU RU BONG</t>
  </si>
  <si>
    <t>TUAH SEJAGAT</t>
  </si>
  <si>
    <t>TUAN DUNG 25</t>
  </si>
  <si>
    <t>TUAN HUNG 16</t>
  </si>
  <si>
    <t>TUBARAO</t>
  </si>
  <si>
    <t>TUBITAK MARMARA</t>
  </si>
  <si>
    <t>TUCANA</t>
  </si>
  <si>
    <t>TUERKIS</t>
  </si>
  <si>
    <t>TUG 38</t>
  </si>
  <si>
    <t>TUG AL AIN</t>
  </si>
  <si>
    <t>TUG MARLIN</t>
  </si>
  <si>
    <t>TUGEN</t>
  </si>
  <si>
    <t>TUHINA</t>
  </si>
  <si>
    <t>TUJU ARROW</t>
  </si>
  <si>
    <t>TULA</t>
  </si>
  <si>
    <t>TULENOVO 2</t>
  </si>
  <si>
    <t>TULIP</t>
  </si>
  <si>
    <t>TULOS</t>
  </si>
  <si>
    <t>TULUM</t>
  </si>
  <si>
    <t>TUNA</t>
  </si>
  <si>
    <t>TUNA 1</t>
  </si>
  <si>
    <t>TUNA 7</t>
  </si>
  <si>
    <t>TUNAS DUA</t>
  </si>
  <si>
    <t>TUNDRA</t>
  </si>
  <si>
    <t>TUO ZHAN 1</t>
  </si>
  <si>
    <t>TUO ZHAN 7</t>
  </si>
  <si>
    <t>TUOFU1</t>
  </si>
  <si>
    <t>TUOZHAN 2</t>
  </si>
  <si>
    <t>TUOZHAN 6</t>
  </si>
  <si>
    <t>TUPERNA</t>
  </si>
  <si>
    <t>TUPI MAIDEN</t>
  </si>
  <si>
    <t>TUPUNGATO</t>
  </si>
  <si>
    <t>TURABI EFENDI</t>
  </si>
  <si>
    <t>TURANLAR 2</t>
  </si>
  <si>
    <t>TURCHESE</t>
  </si>
  <si>
    <t>TURDUS</t>
  </si>
  <si>
    <t>TURICUM</t>
  </si>
  <si>
    <t>TURK GAZ</t>
  </si>
  <si>
    <t>TURK YILDIZI 1</t>
  </si>
  <si>
    <t>TURK YILDIZI 2</t>
  </si>
  <si>
    <t>TURK YILDIZI 3</t>
  </si>
  <si>
    <t>TURKAN SAYLAN</t>
  </si>
  <si>
    <t>TURKESTAN</t>
  </si>
  <si>
    <t>TURKMENISTAN</t>
  </si>
  <si>
    <t>TURMALIN</t>
  </si>
  <si>
    <t>TURMOIL</t>
  </si>
  <si>
    <t>TURNBERRY KONTOR</t>
  </si>
  <si>
    <t>TURQUOISE</t>
  </si>
  <si>
    <t>TURQUOISE OCEAN</t>
  </si>
  <si>
    <t>TURQUOISE-T</t>
  </si>
  <si>
    <t>TURU</t>
  </si>
  <si>
    <t>TUSCARORA BELLE</t>
  </si>
  <si>
    <t>TUSON</t>
  </si>
  <si>
    <t>TUZLA</t>
  </si>
  <si>
    <t>TVERSKOY BRIDGE</t>
  </si>
  <si>
    <t>TVISHA</t>
  </si>
  <si>
    <t>TW BEIJING</t>
  </si>
  <si>
    <t>TW HAMBURG</t>
  </si>
  <si>
    <t>TW JIANGSU</t>
  </si>
  <si>
    <t>TW MANILA</t>
  </si>
  <si>
    <t>TWAITE</t>
  </si>
  <si>
    <t>TWIN AXE</t>
  </si>
  <si>
    <t>TWIN DRAGON</t>
  </si>
  <si>
    <t>TWINKLE SALUTE</t>
  </si>
  <si>
    <t>TWINKLE STAR</t>
  </si>
  <si>
    <t>TWINLUCK SW</t>
  </si>
  <si>
    <t>TWISTER</t>
  </si>
  <si>
    <t>TY ANGEL</t>
  </si>
  <si>
    <t>TY EVER</t>
  </si>
  <si>
    <t>TY GREEN</t>
  </si>
  <si>
    <t>TY NOBLE</t>
  </si>
  <si>
    <t>TY PLUM</t>
  </si>
  <si>
    <t>TY SONG</t>
  </si>
  <si>
    <t>TYCHY</t>
  </si>
  <si>
    <t>TYPHOON</t>
  </si>
  <si>
    <t>TYRUSLAND</t>
  </si>
  <si>
    <t>TYUMEN</t>
  </si>
  <si>
    <t>TYUMEN 2</t>
  </si>
  <si>
    <t>TYUMEN I</t>
  </si>
  <si>
    <t>TYUMEN-1</t>
  </si>
  <si>
    <t>TYUMEN-3</t>
  </si>
  <si>
    <t>TZAREVETZ</t>
  </si>
  <si>
    <t>TZOANNA VI</t>
  </si>
  <si>
    <t>TZOUMAZ</t>
  </si>
  <si>
    <t>U LUCKY</t>
  </si>
  <si>
    <t>U NOBLE</t>
  </si>
  <si>
    <t>U THAR</t>
  </si>
  <si>
    <t>UACC AL MEDINA</t>
  </si>
  <si>
    <t>UACC CONSENSUS</t>
  </si>
  <si>
    <t>UACC DOHA</t>
  </si>
  <si>
    <t>UACC EAGLE</t>
  </si>
  <si>
    <t>UACC FALCON</t>
  </si>
  <si>
    <t>UACC HARMONY</t>
  </si>
  <si>
    <t>UACC IBN.AL ATHEER</t>
  </si>
  <si>
    <t>UACC MANAMA</t>
  </si>
  <si>
    <t>UACC MANSOURIA</t>
  </si>
  <si>
    <t>UACC MARAH</t>
  </si>
  <si>
    <t>UACC MASAFI</t>
  </si>
  <si>
    <t>UACC MESSILA</t>
  </si>
  <si>
    <t>UACC MIRDIF</t>
  </si>
  <si>
    <t>UACC RAS LAFFAN</t>
  </si>
  <si>
    <t>UACC RAS TANURA</t>
  </si>
  <si>
    <t>UACC RIYADH</t>
  </si>
  <si>
    <t>UACC SHAMIYA</t>
  </si>
  <si>
    <t>UACC SILA</t>
  </si>
  <si>
    <t>UACC SOUND</t>
  </si>
  <si>
    <t>UACC STRAIT</t>
  </si>
  <si>
    <t>UAL AFRICA</t>
  </si>
  <si>
    <t>UAL BODEWES</t>
  </si>
  <si>
    <t>UAL COBURG</t>
  </si>
  <si>
    <t>UAL COLOGNE</t>
  </si>
  <si>
    <t>UAL EUROPE</t>
  </si>
  <si>
    <t>UAL HOUSTON</t>
  </si>
  <si>
    <t>UAL LOBITO</t>
  </si>
  <si>
    <t>UAL RODACH</t>
  </si>
  <si>
    <t>UAL TEXAS</t>
  </si>
  <si>
    <t>UAL TRADER</t>
  </si>
  <si>
    <t>UAL TYCOON</t>
  </si>
  <si>
    <t>UASC AL KHOR</t>
  </si>
  <si>
    <t>UASC BUBIYAN</t>
  </si>
  <si>
    <t>UASC TABUK</t>
  </si>
  <si>
    <t>UASC UMM QASR</t>
  </si>
  <si>
    <t>UASC YAS</t>
  </si>
  <si>
    <t>UASC ZAMZAM</t>
  </si>
  <si>
    <t>UB.KATELIA IV</t>
  </si>
  <si>
    <t>UBC BALBOA</t>
  </si>
  <si>
    <t>UBC BATON ROUGE</t>
  </si>
  <si>
    <t>UBC BOSTON</t>
  </si>
  <si>
    <t>UBC BREMEN</t>
  </si>
  <si>
    <t>UBC HAMBURG</t>
  </si>
  <si>
    <t>UBC HOUSTON</t>
  </si>
  <si>
    <t>UBC MANZANILLO</t>
  </si>
  <si>
    <t>UBC MARACAIBO</t>
  </si>
  <si>
    <t>UBC MARIEL</t>
  </si>
  <si>
    <t>UBC MIAMI</t>
  </si>
  <si>
    <t>UBC MOBILE</t>
  </si>
  <si>
    <t>UBC MOIN</t>
  </si>
  <si>
    <t>UBC MONTEGO BAY</t>
  </si>
  <si>
    <t>UBC MONTREAL</t>
  </si>
  <si>
    <t>UBC ODESSA</t>
  </si>
  <si>
    <t>UBC OHIO</t>
  </si>
  <si>
    <t>UBC OLIMBUS</t>
  </si>
  <si>
    <t>UBC ONSAN</t>
  </si>
  <si>
    <t>UBC ORISTANO</t>
  </si>
  <si>
    <t>UBC OTTAWA</t>
  </si>
  <si>
    <t>UBC SACRAMENTO</t>
  </si>
  <si>
    <t>UBC SAGUNTO</t>
  </si>
  <si>
    <t>UBC SAIKI</t>
  </si>
  <si>
    <t>UBC SALAVERRY</t>
  </si>
  <si>
    <t>UBC SANTA MARTA</t>
  </si>
  <si>
    <t>UBC SANTOS</t>
  </si>
  <si>
    <t>UBC SAVANNAH</t>
  </si>
  <si>
    <t>UBC SEATTLE</t>
  </si>
  <si>
    <t>UBC STAVANGER</t>
  </si>
  <si>
    <t>UBC STOCKHOLM</t>
  </si>
  <si>
    <t>UBC SYDNEY</t>
  </si>
  <si>
    <t>UBC TAMPA</t>
  </si>
  <si>
    <t>UBC TAMPICO</t>
  </si>
  <si>
    <t>UBC TARRAGONA</t>
  </si>
  <si>
    <t>UBC TILBURY</t>
  </si>
  <si>
    <t>UBC TOKYO</t>
  </si>
  <si>
    <t>UBC TORONTO</t>
  </si>
  <si>
    <t>UBENA</t>
  </si>
  <si>
    <t>UBEYD FEYZA</t>
  </si>
  <si>
    <t>UBT FJORD</t>
  </si>
  <si>
    <t>UCC TGB.27</t>
  </si>
  <si>
    <t>UCF-1</t>
  </si>
  <si>
    <t>UCF-4</t>
  </si>
  <si>
    <t>UCF6</t>
  </si>
  <si>
    <t>UE SAPPHIRE</t>
  </si>
  <si>
    <t>UFA</t>
  </si>
  <si>
    <t>UFIMETS</t>
  </si>
  <si>
    <t>UGALE</t>
  </si>
  <si>
    <t>UGLJAN</t>
  </si>
  <si>
    <t>UGO DE CARLINI</t>
  </si>
  <si>
    <t>UGUR DADAYLI</t>
  </si>
  <si>
    <t>UGURS</t>
  </si>
  <si>
    <t>UKRAINETS</t>
  </si>
  <si>
    <t>UKRAINIAN_WARSHIP</t>
  </si>
  <si>
    <t>UL JI BONG 2</t>
  </si>
  <si>
    <t>ULIKA</t>
  </si>
  <si>
    <t>ULISS</t>
  </si>
  <si>
    <t>ULISSE PRIMO</t>
  </si>
  <si>
    <t>ULJANIK 491</t>
  </si>
  <si>
    <t>ULJIBONG</t>
  </si>
  <si>
    <t>ULRIKE G.</t>
  </si>
  <si>
    <t>ULSAN GAS</t>
  </si>
  <si>
    <t>ULSAN PIONEER</t>
  </si>
  <si>
    <t>ULTIMA</t>
  </si>
  <si>
    <t>ULTRA     AFRICA</t>
  </si>
  <si>
    <t>ULTRA ALPHA</t>
  </si>
  <si>
    <t>ULTRA BELLAMBI</t>
  </si>
  <si>
    <t>ULTRA COLONSAY</t>
  </si>
  <si>
    <t>ULTRA CORY</t>
  </si>
  <si>
    <t>ULTRA COUGAR</t>
  </si>
  <si>
    <t>ULTRA DANIELA</t>
  </si>
  <si>
    <t>ULTRA DWARKA</t>
  </si>
  <si>
    <t>ULTRA DYNAMIC</t>
  </si>
  <si>
    <t>ULTRA ESTERHAZY</t>
  </si>
  <si>
    <t>ULTRA EUROPE</t>
  </si>
  <si>
    <t>ULTRA FITZ ROY</t>
  </si>
  <si>
    <t>ULTRA GUJARAT</t>
  </si>
  <si>
    <t>ULTRA INITIATOR</t>
  </si>
  <si>
    <t>ULTRA INTEGRITY</t>
  </si>
  <si>
    <t>ULTRA IRIS</t>
  </si>
  <si>
    <t>ULTRA JAYA</t>
  </si>
  <si>
    <t>ULTRA LANIGAN</t>
  </si>
  <si>
    <t>ULTRA LASCAR</t>
  </si>
  <si>
    <t>ULTRA OMEGA</t>
  </si>
  <si>
    <t>ULTRA PANACHE</t>
  </si>
  <si>
    <t>ULTRA PROSPERITY</t>
  </si>
  <si>
    <t>ULTRA ROCANVILLE</t>
  </si>
  <si>
    <t>ULTRA SASKATCHEWAN</t>
  </si>
  <si>
    <t>ULTRA SASKATOON</t>
  </si>
  <si>
    <t>ULTRA TIGER</t>
  </si>
  <si>
    <t>ULTRA TRADITION</t>
  </si>
  <si>
    <t>ULTRA TRONADOR</t>
  </si>
  <si>
    <t>ULTRA VANSCOY</t>
  </si>
  <si>
    <t>ULTRA VILLARRICA</t>
  </si>
  <si>
    <t>ULTRA WOLLONGONG</t>
  </si>
  <si>
    <t>ULTRAMAR</t>
  </si>
  <si>
    <t>ULTRAMER</t>
  </si>
  <si>
    <t>ULUC KA</t>
  </si>
  <si>
    <t>ULUCAK</t>
  </si>
  <si>
    <t>ULUS BREEZE</t>
  </si>
  <si>
    <t>ULUS PRIME</t>
  </si>
  <si>
    <t>ULUS SKY</t>
  </si>
  <si>
    <t>ULUS STAR</t>
  </si>
  <si>
    <t>ULUS STREAM</t>
  </si>
  <si>
    <t>ULUS WIND</t>
  </si>
  <si>
    <t>ULUSOY_8</t>
  </si>
  <si>
    <t>ULUSOY-12</t>
  </si>
  <si>
    <t>ULUSOY-14</t>
  </si>
  <si>
    <t>ULUSOY-15</t>
  </si>
  <si>
    <t>ULUSOY-9</t>
  </si>
  <si>
    <t>ULVOS</t>
  </si>
  <si>
    <t>UM  BALWA</t>
  </si>
  <si>
    <t>UM ALKHAIR</t>
  </si>
  <si>
    <t>UM ELHANAYA</t>
  </si>
  <si>
    <t>UMANG</t>
  </si>
  <si>
    <t>UMAR1</t>
  </si>
  <si>
    <t>UMAY</t>
  </si>
  <si>
    <t>UMBERTO D'AMATO</t>
  </si>
  <si>
    <t>UMBUL MAS</t>
  </si>
  <si>
    <t>UMEOH MARU</t>
  </si>
  <si>
    <t>UMG PLUTO</t>
  </si>
  <si>
    <t>UMGENI</t>
  </si>
  <si>
    <t>UMIAK I</t>
  </si>
  <si>
    <t>UMIAVUT</t>
  </si>
  <si>
    <t>UMIT G</t>
  </si>
  <si>
    <t>UMM AD DALKH</t>
  </si>
  <si>
    <t>UMM AL LULU-I</t>
  </si>
  <si>
    <t>UMM KHORAH</t>
  </si>
  <si>
    <t>UMM LAQHAB</t>
  </si>
  <si>
    <t>UMW NAGA 6</t>
  </si>
  <si>
    <t>UN AKDENIZ</t>
  </si>
  <si>
    <t>UN ISTANBUL</t>
  </si>
  <si>
    <t>UN KARADENIZ</t>
  </si>
  <si>
    <t>UN MARMARA</t>
  </si>
  <si>
    <t>UN PENDIK</t>
  </si>
  <si>
    <t>UN SUNG</t>
  </si>
  <si>
    <t>UN TRIESTE</t>
  </si>
  <si>
    <t>UNA</t>
  </si>
  <si>
    <t>UNAM FRONTIER</t>
  </si>
  <si>
    <t>UNAM MERCURY</t>
  </si>
  <si>
    <t>UNAM POSEIDON</t>
  </si>
  <si>
    <t>UNAM PRIDE</t>
  </si>
  <si>
    <t>UND ATILIM</t>
  </si>
  <si>
    <t>UND BIRLIK</t>
  </si>
  <si>
    <t>UND EGE</t>
  </si>
  <si>
    <t>UNDINE</t>
  </si>
  <si>
    <t>UNEX 2</t>
  </si>
  <si>
    <t>UNEX I</t>
  </si>
  <si>
    <t>UNEX III</t>
  </si>
  <si>
    <t>UNGGUL</t>
  </si>
  <si>
    <t>UNGIESHI</t>
  </si>
  <si>
    <t>UNI ARDENT</t>
  </si>
  <si>
    <t>UNI AUC ONE</t>
  </si>
  <si>
    <t>UNI BROTHERS</t>
  </si>
  <si>
    <t>UNI BULKER</t>
  </si>
  <si>
    <t>UNI CHALLENGE</t>
  </si>
  <si>
    <t>UNI CRYSTAL</t>
  </si>
  <si>
    <t>UNI FORTUNE</t>
  </si>
  <si>
    <t>UNI WEALTH</t>
  </si>
  <si>
    <t>UNI_BROTHERS</t>
  </si>
  <si>
    <t>UNI_R</t>
  </si>
  <si>
    <t>UNI-ACCORD</t>
  </si>
  <si>
    <t>UNI-ARISE</t>
  </si>
  <si>
    <t>UNICO ANNA</t>
  </si>
  <si>
    <t>UNICO JIANNA</t>
  </si>
  <si>
    <t>UNICO SIENNA</t>
  </si>
  <si>
    <t>UNICO STELLA</t>
  </si>
  <si>
    <t>UNICORN</t>
  </si>
  <si>
    <t>UNICORN BRAVO</t>
  </si>
  <si>
    <t>UNICORN DOLPHIN</t>
  </si>
  <si>
    <t>UNICORN EMERALD</t>
  </si>
  <si>
    <t>UNICORN LOGGER</t>
  </si>
  <si>
    <t>UNICORN OCEAN</t>
  </si>
  <si>
    <t>UNIEXPRESS 20</t>
  </si>
  <si>
    <t>UNIEXPRESS 25</t>
  </si>
  <si>
    <t>UNI-K</t>
  </si>
  <si>
    <t>UNIKA</t>
  </si>
  <si>
    <t>UNIMAR</t>
  </si>
  <si>
    <t>UNIMARINE</t>
  </si>
  <si>
    <t>UNION</t>
  </si>
  <si>
    <t>UNION ANTON</t>
  </si>
  <si>
    <t>UNION BIENVENIDO</t>
  </si>
  <si>
    <t>UNION DEDE</t>
  </si>
  <si>
    <t>UNION DEMETER</t>
  </si>
  <si>
    <t>UNION EMMA</t>
  </si>
  <si>
    <t>UNION ERWIN</t>
  </si>
  <si>
    <t>UNION EXPLORER</t>
  </si>
  <si>
    <t>UNION FORTUNE</t>
  </si>
  <si>
    <t>UNION GLORY</t>
  </si>
  <si>
    <t>UNION RANGER</t>
  </si>
  <si>
    <t>UNION SUCCESS</t>
  </si>
  <si>
    <t>UNION TAYLOR</t>
  </si>
  <si>
    <t>UNION TRADER</t>
  </si>
  <si>
    <t>UNION VOYAGER</t>
  </si>
  <si>
    <t>UNION XII</t>
  </si>
  <si>
    <t>UNIORDER</t>
  </si>
  <si>
    <t>UNIQUE    BRILLIANCE</t>
  </si>
  <si>
    <t>UNIQUE CARRIER</t>
  </si>
  <si>
    <t>UNIQUE DEVELOPER</t>
  </si>
  <si>
    <t>UNIQUE EXPLORER</t>
  </si>
  <si>
    <t>UNIQUE FIDELITY</t>
  </si>
  <si>
    <t>UNIQUE GUARDIAN</t>
  </si>
  <si>
    <t>UNIQUE HARMONY</t>
  </si>
  <si>
    <t>UNIQUE INFINITY</t>
  </si>
  <si>
    <t>UNIQUE14</t>
  </si>
  <si>
    <t>UNIRICH</t>
  </si>
  <si>
    <t>UNISON</t>
  </si>
  <si>
    <t>UNISON EVER</t>
  </si>
  <si>
    <t>UNISON LEADER</t>
  </si>
  <si>
    <t>UNISON MEDAL</t>
  </si>
  <si>
    <t>UNISON POWER</t>
  </si>
  <si>
    <t>UNISON SPARK</t>
  </si>
  <si>
    <t>UNISON STAR</t>
  </si>
  <si>
    <t>UNISTAR</t>
  </si>
  <si>
    <t>UNITED ADVENTURE</t>
  </si>
  <si>
    <t>UNITED AMBASSADOR</t>
  </si>
  <si>
    <t>UNITED BANNER</t>
  </si>
  <si>
    <t>UNITED BREEZE</t>
  </si>
  <si>
    <t>UNITED CARRIER</t>
  </si>
  <si>
    <t>UNITED CHALLENGER</t>
  </si>
  <si>
    <t>UNITED CROWN</t>
  </si>
  <si>
    <t>UNITED DIGNITY</t>
  </si>
  <si>
    <t>UNITED EARNING</t>
  </si>
  <si>
    <t>UNITED EARNING  668</t>
  </si>
  <si>
    <t>UNITED ENTERPRISE</t>
  </si>
  <si>
    <t>UNITED FAITH 02</t>
  </si>
  <si>
    <t>UNITED FORTUNE</t>
  </si>
  <si>
    <t>UNITED GALAXY</t>
  </si>
  <si>
    <t>UNITED GLORY</t>
  </si>
  <si>
    <t>UNITED HALO</t>
  </si>
  <si>
    <t>UNITED HARMONY</t>
  </si>
  <si>
    <t>UNITED JALUA</t>
  </si>
  <si>
    <t>UNITED JOURNEY</t>
  </si>
  <si>
    <t>UNITED LEGACY</t>
  </si>
  <si>
    <t>UNITED LIBERTY</t>
  </si>
  <si>
    <t>UNITED MADERAS</t>
  </si>
  <si>
    <t>UNITED MILOS</t>
  </si>
  <si>
    <t>UNITED MIRAVALLES</t>
  </si>
  <si>
    <t>UNITED MOJANDA</t>
  </si>
  <si>
    <t>UNITED OCEAN</t>
  </si>
  <si>
    <t>UNITED PRESTIGE</t>
  </si>
  <si>
    <t>UNITED SERENITY</t>
  </si>
  <si>
    <t>UNITED SPIRIT 1</t>
  </si>
  <si>
    <t>UNITED SPLENDOUR</t>
  </si>
  <si>
    <t>UNITED STARS</t>
  </si>
  <si>
    <t>UNITED TAKAWANGHA</t>
  </si>
  <si>
    <t>UNITED TAMBORA</t>
  </si>
  <si>
    <t>UNITED TENORIO</t>
  </si>
  <si>
    <t>UNITED TRADER</t>
  </si>
  <si>
    <t>UNITED TREASURE</t>
  </si>
  <si>
    <t>UNITED TRONADOR</t>
  </si>
  <si>
    <t>UNITED VENTURE</t>
  </si>
  <si>
    <t>UNITED WORLD</t>
  </si>
  <si>
    <t>UNITY N</t>
  </si>
  <si>
    <t>UNITY PRIDE</t>
  </si>
  <si>
    <t>UNITY SPIRIT</t>
  </si>
  <si>
    <t>UNIVERSAL AMSTERDAM</t>
  </si>
  <si>
    <t>UNIVERSAL ANTWERP</t>
  </si>
  <si>
    <t>UNIVERSAL BALTIMORE</t>
  </si>
  <si>
    <t>UNIVERSAL BANGKOK</t>
  </si>
  <si>
    <t>UNIVERSAL BARCELONA</t>
  </si>
  <si>
    <t>UNIVERSAL BREMEN</t>
  </si>
  <si>
    <t>UNIVERSAL DURBAN</t>
  </si>
  <si>
    <t>UNIVERSAL1</t>
  </si>
  <si>
    <t>UNIVERSE ALLIANCE</t>
  </si>
  <si>
    <t>UNIVERSE FOREST</t>
  </si>
  <si>
    <t>UNIWIND</t>
  </si>
  <si>
    <t>UNLIMITED</t>
  </si>
  <si>
    <t>UNLU-5</t>
  </si>
  <si>
    <t>UNTA</t>
  </si>
  <si>
    <t>UNTERELBE</t>
  </si>
  <si>
    <t>UOS PRINCIPLE</t>
  </si>
  <si>
    <t>UP JADE</t>
  </si>
  <si>
    <t>UPHUSEN</t>
  </si>
  <si>
    <t>URA</t>
  </si>
  <si>
    <t>URAL</t>
  </si>
  <si>
    <t>URANIA</t>
  </si>
  <si>
    <t>URANUS</t>
  </si>
  <si>
    <t>URANUS GAS</t>
  </si>
  <si>
    <t>URAWEE NAREE</t>
  </si>
  <si>
    <t>URBAN SUCCESS</t>
  </si>
  <si>
    <t>URGENCE</t>
  </si>
  <si>
    <t>URIZUN</t>
  </si>
  <si>
    <t>URLA</t>
  </si>
  <si>
    <t>URLA 1</t>
  </si>
  <si>
    <t>UROS</t>
  </si>
  <si>
    <t>URSULA</t>
  </si>
  <si>
    <t>URSULA ESSBERGER</t>
  </si>
  <si>
    <t>URUGUAY LINE</t>
  </si>
  <si>
    <t>US GOV VESSEL</t>
  </si>
  <si>
    <t>USMA</t>
  </si>
  <si>
    <t>USNS MAURY</t>
  </si>
  <si>
    <t>USNS RAPPAHANNOCK</t>
  </si>
  <si>
    <t>USOLIE</t>
  </si>
  <si>
    <t>USSURI</t>
  </si>
  <si>
    <t>USUNGWE</t>
  </si>
  <si>
    <t>USV.FALCONRY</t>
  </si>
  <si>
    <t>UT GLORY</t>
  </si>
  <si>
    <t>UTA</t>
  </si>
  <si>
    <t>UTOPIA 4</t>
  </si>
  <si>
    <t>UTS</t>
  </si>
  <si>
    <t>UTTUM</t>
  </si>
  <si>
    <t>UWAKAI</t>
  </si>
  <si>
    <t>UZAVA</t>
  </si>
  <si>
    <t>UZEYIR HAJIBEYLI</t>
  </si>
  <si>
    <t>V ARCTIC TERN</t>
  </si>
  <si>
    <t>V AVOCET</t>
  </si>
  <si>
    <t>V COPPER SMITH</t>
  </si>
  <si>
    <t>V FULMAR</t>
  </si>
  <si>
    <t>V GALAXY</t>
  </si>
  <si>
    <t>V GANNET</t>
  </si>
  <si>
    <t>V GREEN HERON</t>
  </si>
  <si>
    <t>V JAEGER</t>
  </si>
  <si>
    <t>V LEKAREV</t>
  </si>
  <si>
    <t>V PETREL</t>
  </si>
  <si>
    <t>V RED KNOT</t>
  </si>
  <si>
    <t>V UNO</t>
  </si>
  <si>
    <t>V. SANDERLING</t>
  </si>
  <si>
    <t>V.B. SEVILLA</t>
  </si>
  <si>
    <t>V.USPENSKIY</t>
  </si>
  <si>
    <t>VAASABORG</t>
  </si>
  <si>
    <t>VACAMONTE</t>
  </si>
  <si>
    <t>VADERO HIGHLANDER</t>
  </si>
  <si>
    <t>VADI</t>
  </si>
  <si>
    <t>VADIBEL</t>
  </si>
  <si>
    <t>VAERMLAND</t>
  </si>
  <si>
    <t>VAESTERBOTTEN</t>
  </si>
  <si>
    <t>VAFA</t>
  </si>
  <si>
    <t>VAGANT</t>
  </si>
  <si>
    <t>VAGUE</t>
  </si>
  <si>
    <t>VALAAMS</t>
  </si>
  <si>
    <t>VALCADORE</t>
  </si>
  <si>
    <t>VALDAOSTA</t>
  </si>
  <si>
    <t>VALDIVIA</t>
  </si>
  <si>
    <t>VALE</t>
  </si>
  <si>
    <t>VALENCE</t>
  </si>
  <si>
    <t>VALENCIA</t>
  </si>
  <si>
    <t>VALENTE ANGEL</t>
  </si>
  <si>
    <t>VALENTE VENUS</t>
  </si>
  <si>
    <t>VALENTIN GRUZDEV</t>
  </si>
  <si>
    <t>VALENTINA</t>
  </si>
  <si>
    <t>VALENTINE</t>
  </si>
  <si>
    <t>VALERI VASILIEV</t>
  </si>
  <si>
    <t>VALERIE</t>
  </si>
  <si>
    <t>VALERIY GLUKHOV</t>
  </si>
  <si>
    <t>VALERIY ONISCHUK</t>
  </si>
  <si>
    <t>VALERIY ZELENKO</t>
  </si>
  <si>
    <t>VALGARDENA</t>
  </si>
  <si>
    <t>VALIANT</t>
  </si>
  <si>
    <t>VALIANT DRILLER</t>
  </si>
  <si>
    <t>VALIANT III</t>
  </si>
  <si>
    <t>VALLE AZZURRA</t>
  </si>
  <si>
    <t>VALLE BIANCA</t>
  </si>
  <si>
    <t>VALLE DI  GRANADA</t>
  </si>
  <si>
    <t>VALLE DI ANDALUSIA</t>
  </si>
  <si>
    <t>VALLE DI ARAGONA</t>
  </si>
  <si>
    <t>VALLE DI CASTIGLIA</t>
  </si>
  <si>
    <t>VALLE DI CORDOBA</t>
  </si>
  <si>
    <t>VALLE DI NAVARRA</t>
  </si>
  <si>
    <t>VALLE DI NERVION</t>
  </si>
  <si>
    <t>VALLE DI SIVIGLIA</t>
  </si>
  <si>
    <t>VALLENTINA</t>
  </si>
  <si>
    <t>VALLERMOSA</t>
  </si>
  <si>
    <t>VALLEY OAK</t>
  </si>
  <si>
    <t>VALLEY STAR</t>
  </si>
  <si>
    <t>VALLIANZ CHEETAH</t>
  </si>
  <si>
    <t>VALLIANZ VOYAGER</t>
  </si>
  <si>
    <t>VALOPOULA</t>
  </si>
  <si>
    <t>VALOR</t>
  </si>
  <si>
    <t>VALOR SW</t>
  </si>
  <si>
    <t>VALOROUS QUEEN</t>
  </si>
  <si>
    <t>VALPADANA</t>
  </si>
  <si>
    <t>VALPARAISO I</t>
  </si>
  <si>
    <t>VALROSSA</t>
  </si>
  <si>
    <t>VALSESIA</t>
  </si>
  <si>
    <t>VALTELLINA</t>
  </si>
  <si>
    <t>VALUE</t>
  </si>
  <si>
    <t>VALVERDE</t>
  </si>
  <si>
    <t>VAMSEE</t>
  </si>
  <si>
    <t>VAN DON ACE</t>
  </si>
  <si>
    <t>VAN PHONG 1</t>
  </si>
  <si>
    <t>VAN STAR</t>
  </si>
  <si>
    <t>VANCOUVERBORG</t>
  </si>
  <si>
    <t>VANEILA</t>
  </si>
  <si>
    <t>VANESSA OLDENDORFF</t>
  </si>
  <si>
    <t>VANESSA XI</t>
  </si>
  <si>
    <t>VANGELIS</t>
  </si>
  <si>
    <t>VANGUARD</t>
  </si>
  <si>
    <t>VANINO</t>
  </si>
  <si>
    <t>VANINONEFT</t>
  </si>
  <si>
    <t>VANNA</t>
  </si>
  <si>
    <t>VANQUISH</t>
  </si>
  <si>
    <t>VANSHI</t>
  </si>
  <si>
    <t>VANTAGE</t>
  </si>
  <si>
    <t>VANTAGE CREST</t>
  </si>
  <si>
    <t>VANTAGE KEY</t>
  </si>
  <si>
    <t>VANTAGE REEF</t>
  </si>
  <si>
    <t>VANTAGE_WAVE</t>
  </si>
  <si>
    <t>VANUATU DREAM</t>
  </si>
  <si>
    <t>VARADA IPANEMA</t>
  </si>
  <si>
    <t>VARADA QUEEN</t>
  </si>
  <si>
    <t>VARADA SANTOS</t>
  </si>
  <si>
    <t>VARANDEY</t>
  </si>
  <si>
    <t>VARDBORG</t>
  </si>
  <si>
    <t>VARGOEY</t>
  </si>
  <si>
    <t>VARKAN AKDENIZ</t>
  </si>
  <si>
    <t>VARKAN EGE</t>
  </si>
  <si>
    <t>VARKAN MARMARA</t>
  </si>
  <si>
    <t>VARNA</t>
  </si>
  <si>
    <t>VARNADIEP</t>
  </si>
  <si>
    <t>VARNEBANK</t>
  </si>
  <si>
    <t>VAROSA</t>
  </si>
  <si>
    <t>VARUA VAIKAVA</t>
  </si>
  <si>
    <t>VARVA</t>
  </si>
  <si>
    <t>VARYAG</t>
  </si>
  <si>
    <t>VASABHA</t>
  </si>
  <si>
    <t>VASADIEP</t>
  </si>
  <si>
    <t>VASALAND</t>
  </si>
  <si>
    <t>VASILIOS N</t>
  </si>
  <si>
    <t>VASILIY BOZHENKO</t>
  </si>
  <si>
    <t>VASILIY GOLOVNIN</t>
  </si>
  <si>
    <t>VASILIY SHUKSHIN</t>
  </si>
  <si>
    <t>VASILIY TATISCHEV</t>
  </si>
  <si>
    <t>VASSILIOS  XXI</t>
  </si>
  <si>
    <t>VAST OCEAN 1</t>
  </si>
  <si>
    <t>VB BRONCO</t>
  </si>
  <si>
    <t>VB IROKO</t>
  </si>
  <si>
    <t>VCS PRIMROSE</t>
  </si>
  <si>
    <t>VECHTBORG</t>
  </si>
  <si>
    <t>VECHTDIEP</t>
  </si>
  <si>
    <t>VECTIS CASTLE</t>
  </si>
  <si>
    <t>VECTIS EAGLE</t>
  </si>
  <si>
    <t>VECTIS FALCON</t>
  </si>
  <si>
    <t>VECTIS HARRIER</t>
  </si>
  <si>
    <t>VECTIS ISLE</t>
  </si>
  <si>
    <t>VECTIS OSPREY</t>
  </si>
  <si>
    <t>VECTIS PRIDE</t>
  </si>
  <si>
    <t>VECTIS PROGRESS</t>
  </si>
  <si>
    <t>VEDETTE</t>
  </si>
  <si>
    <t>VEELERDIEP</t>
  </si>
  <si>
    <t>VEENDIEP</t>
  </si>
  <si>
    <t>VEENDIJK</t>
  </si>
  <si>
    <t>VEENUS _</t>
  </si>
  <si>
    <t>VEERSEBORG</t>
  </si>
  <si>
    <t>VEERSEDIEP</t>
  </si>
  <si>
    <t>VEGA</t>
  </si>
  <si>
    <t>VEGA AQUARIUS</t>
  </si>
  <si>
    <t>VEGA ARIES</t>
  </si>
  <si>
    <t>VEGA CHALLENGER</t>
  </si>
  <si>
    <t>VEGA CORONA</t>
  </si>
  <si>
    <t>VEGA DESGAGNES</t>
  </si>
  <si>
    <t>VEGA DREAM</t>
  </si>
  <si>
    <t>VEGA EPSILON</t>
  </si>
  <si>
    <t>VEGA GRANAT</t>
  </si>
  <si>
    <t>VEGA I</t>
  </si>
  <si>
    <t>VEGA II</t>
  </si>
  <si>
    <t>VEGA KAPPA</t>
  </si>
  <si>
    <t>VEGA LIBRA</t>
  </si>
  <si>
    <t>VEGA LUNA</t>
  </si>
  <si>
    <t>VEGA LUPUS</t>
  </si>
  <si>
    <t>VEGA MARS</t>
  </si>
  <si>
    <t>VEGA MERCURY</t>
  </si>
  <si>
    <t>VEGA NEPTUNE</t>
  </si>
  <si>
    <t>VEGA OMEGA</t>
  </si>
  <si>
    <t>VEGA ROSE</t>
  </si>
  <si>
    <t>VEGA SIGMA</t>
  </si>
  <si>
    <t>VEGA SKY</t>
  </si>
  <si>
    <t>VEGA STAR</t>
  </si>
  <si>
    <t>VEGA TAURUS</t>
  </si>
  <si>
    <t>VEGADIEP</t>
  </si>
  <si>
    <t>VELA</t>
  </si>
  <si>
    <t>VELA I</t>
  </si>
  <si>
    <t>VELA OCEAN</t>
  </si>
  <si>
    <t>VELEBIT</t>
  </si>
  <si>
    <t>VELES</t>
  </si>
  <si>
    <t>VELOX</t>
  </si>
  <si>
    <t>VELSERDIEP</t>
  </si>
  <si>
    <t>VELSERDIJK</t>
  </si>
  <si>
    <t>VEMAOIL XIV</t>
  </si>
  <si>
    <t>VEMAOIL XXI</t>
  </si>
  <si>
    <t>VEMAOIL XXV</t>
  </si>
  <si>
    <t>VENATOR</t>
  </si>
  <si>
    <t>VENERE</t>
  </si>
  <si>
    <t>VENEZIA D</t>
  </si>
  <si>
    <t>VENICE</t>
  </si>
  <si>
    <t>VENICE 209</t>
  </si>
  <si>
    <t>VENICE 213</t>
  </si>
  <si>
    <t>VENNENDIEP</t>
  </si>
  <si>
    <t>VENRAY</t>
  </si>
  <si>
    <t>VENTA</t>
  </si>
  <si>
    <t>VENTO</t>
  </si>
  <si>
    <t>VENTURA</t>
  </si>
  <si>
    <t>VENTURE GOAL</t>
  </si>
  <si>
    <t>VENTURE LUCK</t>
  </si>
  <si>
    <t>VENTURE PEARL</t>
  </si>
  <si>
    <t>VENTURE SPIRIT</t>
  </si>
  <si>
    <t>VENTURE SW</t>
  </si>
  <si>
    <t>VENUS</t>
  </si>
  <si>
    <t>VENUS 09</t>
  </si>
  <si>
    <t>VENUS BAY</t>
  </si>
  <si>
    <t>VENUS GLORY</t>
  </si>
  <si>
    <t>VENUS HALO</t>
  </si>
  <si>
    <t>VENUS HERITAGE</t>
  </si>
  <si>
    <t>VENUS HISTORY</t>
  </si>
  <si>
    <t>VENUS HORIZON</t>
  </si>
  <si>
    <t>VENUS LEADER</t>
  </si>
  <si>
    <t>VENUS R</t>
  </si>
  <si>
    <t>VENUS TRIUMPH</t>
  </si>
  <si>
    <t>VENUZS</t>
  </si>
  <si>
    <t>VERA 9</t>
  </si>
  <si>
    <t>VERA CRUZ</t>
  </si>
  <si>
    <t>VERA ROSE</t>
  </si>
  <si>
    <t>VERA SKY</t>
  </si>
  <si>
    <t>VERA SU</t>
  </si>
  <si>
    <t>VERACRUZ</t>
  </si>
  <si>
    <t>VERDANT ISLAND</t>
  </si>
  <si>
    <t>VERDI</t>
  </si>
  <si>
    <t>VEREINA</t>
  </si>
  <si>
    <t>VERES</t>
  </si>
  <si>
    <t>VERIGE</t>
  </si>
  <si>
    <t>VERILA</t>
  </si>
  <si>
    <t>VERITAS_H</t>
  </si>
  <si>
    <t>VERITY</t>
  </si>
  <si>
    <t>VERLAINE</t>
  </si>
  <si>
    <t>VERMILION ENERGY</t>
  </si>
  <si>
    <t>VERONA</t>
  </si>
  <si>
    <t>VERONICA</t>
  </si>
  <si>
    <t>VERONICA PG</t>
  </si>
  <si>
    <t>VERONIKI DIO</t>
  </si>
  <si>
    <t>VERONIKI III</t>
  </si>
  <si>
    <t>VERONIKI IV</t>
  </si>
  <si>
    <t>VERONIQUE D</t>
  </si>
  <si>
    <t>VERRAZANE</t>
  </si>
  <si>
    <t>VERTIKAL</t>
  </si>
  <si>
    <t>VERUDA</t>
  </si>
  <si>
    <t>VESPERTINE</t>
  </si>
  <si>
    <t>VESTA</t>
  </si>
  <si>
    <t>VESTANHAV</t>
  </si>
  <si>
    <t>VESTBORG</t>
  </si>
  <si>
    <t>VESTBRIS</t>
  </si>
  <si>
    <t>VESTFJORD</t>
  </si>
  <si>
    <t>VESTHAV</t>
  </si>
  <si>
    <t>VESTHOLMEN</t>
  </si>
  <si>
    <t>VESTIMAR</t>
  </si>
  <si>
    <t>VESTLAND</t>
  </si>
  <si>
    <t>VESTLAND CYGNUS</t>
  </si>
  <si>
    <t>VESTTANK</t>
  </si>
  <si>
    <t>VETERAN</t>
  </si>
  <si>
    <t>VEYSEL VARDAL</t>
  </si>
  <si>
    <t>VF GLORY</t>
  </si>
  <si>
    <t>VF TANKER - 21</t>
  </si>
  <si>
    <t>VF TANKER-1</t>
  </si>
  <si>
    <t>VF TANKER-11</t>
  </si>
  <si>
    <t>VF TANKER-12</t>
  </si>
  <si>
    <t>VF TANKER-13</t>
  </si>
  <si>
    <t>VF TANKER-14</t>
  </si>
  <si>
    <t>VF TANKER-15</t>
  </si>
  <si>
    <t>VF TANKER-16</t>
  </si>
  <si>
    <t>VF TANKER-17</t>
  </si>
  <si>
    <t>VF TANKER-18</t>
  </si>
  <si>
    <t>VF TANKER-19</t>
  </si>
  <si>
    <t>VF TANKER-2</t>
  </si>
  <si>
    <t>VF TANKER-22</t>
  </si>
  <si>
    <t>VF TANKER-3</t>
  </si>
  <si>
    <t>VF TANKER-4</t>
  </si>
  <si>
    <t>VF TANKER-5</t>
  </si>
  <si>
    <t>VF TANKER-6</t>
  </si>
  <si>
    <t>VF TANKER-7</t>
  </si>
  <si>
    <t>VF TANKER-8</t>
  </si>
  <si>
    <t>VF TANKER-9</t>
  </si>
  <si>
    <t>VF_TANKER-20</t>
  </si>
  <si>
    <t>VFM ANDRES</t>
  </si>
  <si>
    <t>VFM EDUARDO</t>
  </si>
  <si>
    <t>VI NAIS</t>
  </si>
  <si>
    <t>VIANA DO CASTELO</t>
  </si>
  <si>
    <t>VIBORA</t>
  </si>
  <si>
    <t>VICE 2</t>
  </si>
  <si>
    <t>VICENTE</t>
  </si>
  <si>
    <t>VICENTE GUERRERO II</t>
  </si>
  <si>
    <t>VICENTE PINZON</t>
  </si>
  <si>
    <t>VICKIE TIDE</t>
  </si>
  <si>
    <t>VICKY B</t>
  </si>
  <si>
    <t>VICTOIRE</t>
  </si>
  <si>
    <t>VICTOR</t>
  </si>
  <si>
    <t>VICTOR CHERTKOV</t>
  </si>
  <si>
    <t>VICTORIA</t>
  </si>
  <si>
    <t>VICTORIA 01</t>
  </si>
  <si>
    <t>VICTORIA 19</t>
  </si>
  <si>
    <t>VICTORIA 68</t>
  </si>
  <si>
    <t>VICTORIA 8</t>
  </si>
  <si>
    <t>VICTORIA C</t>
  </si>
  <si>
    <t>VICTORIA HARBOUR</t>
  </si>
  <si>
    <t>VICTORIA I</t>
  </si>
  <si>
    <t>VICTORIA II</t>
  </si>
  <si>
    <t>VICTORIA KOSAN</t>
  </si>
  <si>
    <t>VICTORIA MAY</t>
  </si>
  <si>
    <t>VICTORIA NO.168</t>
  </si>
  <si>
    <t>VICTORIA R</t>
  </si>
  <si>
    <t>VICTORIA SPIRIT</t>
  </si>
  <si>
    <t>VICTORIA STRAIT</t>
  </si>
  <si>
    <t>VICTORIA STRIKE</t>
  </si>
  <si>
    <t>VICTORIA VII</t>
  </si>
  <si>
    <t>VICTORIABORG</t>
  </si>
  <si>
    <t>VICTORIADIEP</t>
  </si>
  <si>
    <t>VICTORIAN RELIANCE</t>
  </si>
  <si>
    <t>VICTORINE</t>
  </si>
  <si>
    <t>VICTORIUS</t>
  </si>
  <si>
    <t>VICTORY</t>
  </si>
  <si>
    <t>VICTORY EXPRESS</t>
  </si>
  <si>
    <t>VICTORY UNION</t>
  </si>
  <si>
    <t>VICTORY2</t>
  </si>
  <si>
    <t>VICTORY3</t>
  </si>
  <si>
    <t>VICTRESS</t>
  </si>
  <si>
    <t>VICUNA</t>
  </si>
  <si>
    <t>VIDFOSS</t>
  </si>
  <si>
    <t>VIEN DONG 3</t>
  </si>
  <si>
    <t>VIEN DONG 5</t>
  </si>
  <si>
    <t>VIENNA WOOD N</t>
  </si>
  <si>
    <t>VIET GAS</t>
  </si>
  <si>
    <t>VIET HAI SUN</t>
  </si>
  <si>
    <t>VIET PHU 09</t>
  </si>
  <si>
    <t>VIET PHUC 07</t>
  </si>
  <si>
    <t>VIET THANG 36</t>
  </si>
  <si>
    <t>VIET THANG188</t>
  </si>
  <si>
    <t>VIET THUAN 08</t>
  </si>
  <si>
    <t>VIET THUAN O6</t>
  </si>
  <si>
    <t>VIET TIN 01</t>
  </si>
  <si>
    <t>VIET TIN LUCKY</t>
  </si>
  <si>
    <t>VIET.THUAN.68</t>
  </si>
  <si>
    <t>VIETHUNG09</t>
  </si>
  <si>
    <t>VIETSUN FORTUNE</t>
  </si>
  <si>
    <t>VIETTHANG68</t>
  </si>
  <si>
    <t>VIGILANT</t>
  </si>
  <si>
    <t>VIGOR SW</t>
  </si>
  <si>
    <t>VIGOROSO</t>
  </si>
  <si>
    <t>VIGOROUS</t>
  </si>
  <si>
    <t>VIIKING</t>
  </si>
  <si>
    <t>VIIMSI</t>
  </si>
  <si>
    <t>VIJITRA NAREE</t>
  </si>
  <si>
    <t>VIK</t>
  </si>
  <si>
    <t>VIKA</t>
  </si>
  <si>
    <t>VIKING</t>
  </si>
  <si>
    <t>VIKING ADVENTURE</t>
  </si>
  <si>
    <t>VIKING BRAVERY</t>
  </si>
  <si>
    <t>VIKING NEPTUN</t>
  </si>
  <si>
    <t>VIKING RIVER</t>
  </si>
  <si>
    <t>VIKING SURF</t>
  </si>
  <si>
    <t>VIKING VANGUARD</t>
  </si>
  <si>
    <t>VIKINGBANK</t>
  </si>
  <si>
    <t>VIKINGDIEP</t>
  </si>
  <si>
    <t>VIKINGFJORD</t>
  </si>
  <si>
    <t>VIKINGLAND</t>
  </si>
  <si>
    <t>VIKKI</t>
  </si>
  <si>
    <t>VIKSTEN</t>
  </si>
  <si>
    <t>VIKTOR</t>
  </si>
  <si>
    <t>VIKTOR BORISOV</t>
  </si>
  <si>
    <t>VIKTOR MARTYNENKO</t>
  </si>
  <si>
    <t>VIKTOR TARATIN</t>
  </si>
  <si>
    <t>VIKTOR TKACHYOV</t>
  </si>
  <si>
    <t>VIL ATLANTIC</t>
  </si>
  <si>
    <t>VIL BALTIC</t>
  </si>
  <si>
    <t>VILENA</t>
  </si>
  <si>
    <t>VILESH RIVER</t>
  </si>
  <si>
    <t>VILGA</t>
  </si>
  <si>
    <t>VILKOVO</t>
  </si>
  <si>
    <t>VILLA</t>
  </si>
  <si>
    <t>VILLE DE BORDEAUX</t>
  </si>
  <si>
    <t>VIMARU ACE</t>
  </si>
  <si>
    <t>VIMARU PEARL</t>
  </si>
  <si>
    <t>VINA</t>
  </si>
  <si>
    <t>VINACOMIN 02</t>
  </si>
  <si>
    <t>VINACOMIN01</t>
  </si>
  <si>
    <t>VINACOMIN-HALONG</t>
  </si>
  <si>
    <t>VINAFCO 25</t>
  </si>
  <si>
    <t>VINAKANSAI 01</t>
  </si>
  <si>
    <t>VINALINES BRAVE</t>
  </si>
  <si>
    <t>VINALINES DIAMOND</t>
  </si>
  <si>
    <t>VINALINES FREEDOM</t>
  </si>
  <si>
    <t>VINALINES GLOBAL</t>
  </si>
  <si>
    <t>VINALINES GLORY</t>
  </si>
  <si>
    <t>VINALINES GREEN</t>
  </si>
  <si>
    <t>VINALINES MIGHTY</t>
  </si>
  <si>
    <t>VINALINES OCEAN</t>
  </si>
  <si>
    <t>VINALINES SKY</t>
  </si>
  <si>
    <t>VINALINES SUNRISE</t>
  </si>
  <si>
    <t>VINALINES TRADER</t>
  </si>
  <si>
    <t>VINALINES UNITY</t>
  </si>
  <si>
    <t>VINASHIN INCO 09</t>
  </si>
  <si>
    <t>VINASHIP DIAMOND</t>
  </si>
  <si>
    <t>VINASHIP GOLD</t>
  </si>
  <si>
    <t>VINASHIP PEARL</t>
  </si>
  <si>
    <t>VINASHIP SEA</t>
  </si>
  <si>
    <t>VINCENZO COSENTINO</t>
  </si>
  <si>
    <t>VINDONISSA</t>
  </si>
  <si>
    <t>VINGA SAFIR</t>
  </si>
  <si>
    <t>VINGAREN</t>
  </si>
  <si>
    <t>VINH 02</t>
  </si>
  <si>
    <t>VINH AN</t>
  </si>
  <si>
    <t>VINH HUNG</t>
  </si>
  <si>
    <t>VINH PHUOC</t>
  </si>
  <si>
    <t>VINH THUAN</t>
  </si>
  <si>
    <t>VINJERAC</t>
  </si>
  <si>
    <t>VIOLA</t>
  </si>
  <si>
    <t>VIOLET 1</t>
  </si>
  <si>
    <t>VIPAVA</t>
  </si>
  <si>
    <t>VIPER</t>
  </si>
  <si>
    <t>VIPHA NAREE</t>
  </si>
  <si>
    <t>VIRAGE</t>
  </si>
  <si>
    <t>VIRGEN DEL CARMEN B</t>
  </si>
  <si>
    <t>VIRGINIA</t>
  </si>
  <si>
    <t>VIRGINIABORG</t>
  </si>
  <si>
    <t>VIRGINIADIEP</t>
  </si>
  <si>
    <t>VIRGINIA-N</t>
  </si>
  <si>
    <t>VIRGO</t>
  </si>
  <si>
    <t>VIRGO COLOSSUS</t>
  </si>
  <si>
    <t>VIRGO GAS</t>
  </si>
  <si>
    <t>VIRGO PHOENIX</t>
  </si>
  <si>
    <t>VIRMA 2</t>
  </si>
  <si>
    <t>VIRTSU</t>
  </si>
  <si>
    <t>VIRTUOUS STRIKER</t>
  </si>
  <si>
    <t>VISHVA  DIKSHA</t>
  </si>
  <si>
    <t>VISHVA BANDHAN</t>
  </si>
  <si>
    <t>VISHVA CHETNA</t>
  </si>
  <si>
    <t>VISHVA EKTA</t>
  </si>
  <si>
    <t>VISHVA MALHAR</t>
  </si>
  <si>
    <t>VISHVA NIDHI</t>
  </si>
  <si>
    <t>VISHVA VIJETA</t>
  </si>
  <si>
    <t>VISHVA VIKAS</t>
  </si>
  <si>
    <t>VISHWA UDAY</t>
  </si>
  <si>
    <t>VISION</t>
  </si>
  <si>
    <t>VISNES</t>
  </si>
  <si>
    <t>VISTA</t>
  </si>
  <si>
    <t>VISTIGUE</t>
  </si>
  <si>
    <t>VISURGIS</t>
  </si>
  <si>
    <t>VITA</t>
  </si>
  <si>
    <t>VITA HARMONY</t>
  </si>
  <si>
    <t>VITALITY</t>
  </si>
  <si>
    <t>VITAMIN GAS</t>
  </si>
  <si>
    <t>VITESSE</t>
  </si>
  <si>
    <t>VITIM</t>
  </si>
  <si>
    <t>VITIN</t>
  </si>
  <si>
    <t>VITORIA BAY</t>
  </si>
  <si>
    <t>VITOSHA</t>
  </si>
  <si>
    <t>VITTA THERESA</t>
  </si>
  <si>
    <t>VITTORIA</t>
  </si>
  <si>
    <t>VITYAZ</t>
  </si>
  <si>
    <t>VIVACE</t>
  </si>
  <si>
    <t>VIVER ATUN UNO</t>
  </si>
  <si>
    <t>VIVIAN</t>
  </si>
  <si>
    <t>VIVRE-G</t>
  </si>
  <si>
    <t>VIYADA NAREE</t>
  </si>
  <si>
    <t>VIZAG</t>
  </si>
  <si>
    <t>VIZANTIN</t>
  </si>
  <si>
    <t>VL BRILLIANT</t>
  </si>
  <si>
    <t>VL PRIME</t>
  </si>
  <si>
    <t>VL PROSPERITY</t>
  </si>
  <si>
    <t>VL16</t>
  </si>
  <si>
    <t>VLADIMIR MYASNIKOV</t>
  </si>
  <si>
    <t>VLADIMIR RUSANOV</t>
  </si>
  <si>
    <t>VLADIMIR ZAKHARENKO</t>
  </si>
  <si>
    <t>VLADIVOSTOK</t>
  </si>
  <si>
    <t>VLADMIR M</t>
  </si>
  <si>
    <t>VLAS CHUBAR</t>
  </si>
  <si>
    <t>VLAZAKIS I</t>
  </si>
  <si>
    <t>VLIEBORG</t>
  </si>
  <si>
    <t>VLIEDIEP</t>
  </si>
  <si>
    <t>VLIELAND</t>
  </si>
  <si>
    <t>VLIESTROOM</t>
  </si>
  <si>
    <t>VLISTBORG</t>
  </si>
  <si>
    <t>VLISTDIEP</t>
  </si>
  <si>
    <t>VM FORAR</t>
  </si>
  <si>
    <t>VM PASHA</t>
  </si>
  <si>
    <t>VM SUPPORTER</t>
  </si>
  <si>
    <t>VMU SHIRAI</t>
  </si>
  <si>
    <t>VNG  X</t>
  </si>
  <si>
    <t>VNGXIV</t>
  </si>
  <si>
    <t>VOC DAISY</t>
  </si>
  <si>
    <t>VOC ROSE</t>
  </si>
  <si>
    <t>VODLA 2</t>
  </si>
  <si>
    <t>VOGE DIGNITY</t>
  </si>
  <si>
    <t>VOGE ENTERPRISE</t>
  </si>
  <si>
    <t>VOGE EVA</t>
  </si>
  <si>
    <t>VOGE FANTASY</t>
  </si>
  <si>
    <t>VOGE FIESTA</t>
  </si>
  <si>
    <t>VOGE FREEWAY</t>
  </si>
  <si>
    <t>VOGE LENA</t>
  </si>
  <si>
    <t>VOGE MASTER</t>
  </si>
  <si>
    <t>VOGE MIA</t>
  </si>
  <si>
    <t>VOGE TRUST</t>
  </si>
  <si>
    <t>VOGECARRIER</t>
  </si>
  <si>
    <t>VOGERUNNER</t>
  </si>
  <si>
    <t>VOICI BERNADETTE</t>
  </si>
  <si>
    <t>VOLA1</t>
  </si>
  <si>
    <t>VOLADOR</t>
  </si>
  <si>
    <t>VOLCAN DE TENEGUIA</t>
  </si>
  <si>
    <t>VOLG_NEFT134</t>
  </si>
  <si>
    <t>VOLGA</t>
  </si>
  <si>
    <t>VOLGA 4001</t>
  </si>
  <si>
    <t>VOLGA 4007</t>
  </si>
  <si>
    <t>VOLGA-35</t>
  </si>
  <si>
    <t>VOLGA-4001</t>
  </si>
  <si>
    <t>VOLGA-4002</t>
  </si>
  <si>
    <t>VOLGA-4004</t>
  </si>
  <si>
    <t>VOLGA-4006</t>
  </si>
  <si>
    <t>VOLGA-4007</t>
  </si>
  <si>
    <t>VOLGA-4009</t>
  </si>
  <si>
    <t>VOLGA-4011</t>
  </si>
  <si>
    <t>VOLGA-4051</t>
  </si>
  <si>
    <t>VOLGA-4052</t>
  </si>
  <si>
    <t>VOLGABORG</t>
  </si>
  <si>
    <t>VOLGA-FLOT 1</t>
  </si>
  <si>
    <t>VOLGA-FLOT 2</t>
  </si>
  <si>
    <t>VOLGA-FLOT 3</t>
  </si>
  <si>
    <t>VOLGA-FLOT 4</t>
  </si>
  <si>
    <t>VOLGA-FLOT 5</t>
  </si>
  <si>
    <t>VOLGA-FLOT 6</t>
  </si>
  <si>
    <t>VOLGA-FLOT 8</t>
  </si>
  <si>
    <t>VOLGA-FLOT 9</t>
  </si>
  <si>
    <t>VOLGO BALT 106</t>
  </si>
  <si>
    <t>VOLGO BALT 210</t>
  </si>
  <si>
    <t>VOLGO BALT 219</t>
  </si>
  <si>
    <t>VOLGO BALT 230</t>
  </si>
  <si>
    <t>VOLGO BALT 231</t>
  </si>
  <si>
    <t>VOLGO BALT 236</t>
  </si>
  <si>
    <t>VOLGO BALT 242</t>
  </si>
  <si>
    <t>VOLGO BALT 248</t>
  </si>
  <si>
    <t>VOLGO BALT213</t>
  </si>
  <si>
    <t>VOLGO BALT235</t>
  </si>
  <si>
    <t>VOLGO DON 141</t>
  </si>
  <si>
    <t>VOLGO DON 203</t>
  </si>
  <si>
    <t>VOLGO DON 219</t>
  </si>
  <si>
    <t>VOLGO DON 5050</t>
  </si>
  <si>
    <t>VOLGO_BALT 220</t>
  </si>
  <si>
    <t>VOLGO_BALT_179</t>
  </si>
  <si>
    <t>VOLGO_BALT226</t>
  </si>
  <si>
    <t>VOLGO_DON 211</t>
  </si>
  <si>
    <t>VOLGO_DON 235</t>
  </si>
  <si>
    <t>VOLGO-BALT 136</t>
  </si>
  <si>
    <t>VOLGO-BALT 138</t>
  </si>
  <si>
    <t>VOLGO-BALT 144</t>
  </si>
  <si>
    <t>VOLGO-BALT 156</t>
  </si>
  <si>
    <t>VOLGO-BALT 193</t>
  </si>
  <si>
    <t>VOLGO-BALT 195</t>
  </si>
  <si>
    <t>VOLGO-BALT 208</t>
  </si>
  <si>
    <t>VOLGO-BALT 214</t>
  </si>
  <si>
    <t>VOLGO-BALT 216</t>
  </si>
  <si>
    <t>VOLGOBALT 218</t>
  </si>
  <si>
    <t>VOLGO-BALT 225</t>
  </si>
  <si>
    <t>VOLGO-BALT 227</t>
  </si>
  <si>
    <t>VOLGO-BALT 229</t>
  </si>
  <si>
    <t>VOLGO-BALT 232</t>
  </si>
  <si>
    <t>VOLGO-BALT 237</t>
  </si>
  <si>
    <t>VOLGO-BALT 239</t>
  </si>
  <si>
    <t>VOLGO-BALT 240</t>
  </si>
  <si>
    <t>VOLGO-BALT 245</t>
  </si>
  <si>
    <t>VOLGO-BALT 246</t>
  </si>
  <si>
    <t>VOLGO-BALT_220</t>
  </si>
  <si>
    <t>VOLGO-BALT153</t>
  </si>
  <si>
    <t>VOLGO-BALT206</t>
  </si>
  <si>
    <t>VOLGO-BALT-241</t>
  </si>
  <si>
    <t>VOLGO-BALT244</t>
  </si>
  <si>
    <t>VOLGO-DON 101</t>
  </si>
  <si>
    <t>VOLGO-DON 103</t>
  </si>
  <si>
    <t>VOLGO-DON 107</t>
  </si>
  <si>
    <t>VOLGO-DON 111</t>
  </si>
  <si>
    <t>VOLGO-DON 115</t>
  </si>
  <si>
    <t>VOLGO-DON 117</t>
  </si>
  <si>
    <t>VOLGO-DON 121</t>
  </si>
  <si>
    <t>VOLGO-DON 123</t>
  </si>
  <si>
    <t>VOLGO-DON 125</t>
  </si>
  <si>
    <t>VOLGO-DON 131</t>
  </si>
  <si>
    <t>VOLGO-DON 139</t>
  </si>
  <si>
    <t>VOLGO-DON 153</t>
  </si>
  <si>
    <t>VOLGO-DON 159</t>
  </si>
  <si>
    <t>VOLGO-DON 161</t>
  </si>
  <si>
    <t>VOLGO-DON 163</t>
  </si>
  <si>
    <t>VOLGO-DON 179</t>
  </si>
  <si>
    <t>VOLGO-DON 181</t>
  </si>
  <si>
    <t>VOLGO-DON 189</t>
  </si>
  <si>
    <t>VOLGO-DON 191</t>
  </si>
  <si>
    <t>VOLGO-DON 205</t>
  </si>
  <si>
    <t>VOLGO-DON 207</t>
  </si>
  <si>
    <t>VOLGO-DON 238</t>
  </si>
  <si>
    <t>VOLGO-DON 5011</t>
  </si>
  <si>
    <t>VOLGO-DON 5015</t>
  </si>
  <si>
    <t>VOLGO-DON 5016</t>
  </si>
  <si>
    <t>VOLGO-DON 5017</t>
  </si>
  <si>
    <t>VOLGO-DON 5019</t>
  </si>
  <si>
    <t>VOLGO-DON 5038</t>
  </si>
  <si>
    <t>VOLGO-DON 5041</t>
  </si>
  <si>
    <t>VOLGO-DON 5043</t>
  </si>
  <si>
    <t>VOLGO-DON 5044</t>
  </si>
  <si>
    <t>VOLGO-DON 5051</t>
  </si>
  <si>
    <t>VOLGO-DON 5052</t>
  </si>
  <si>
    <t>VOLGO-DON 5054</t>
  </si>
  <si>
    <t>VOLGO-DON 5057</t>
  </si>
  <si>
    <t>VOLGO-DON 5065</t>
  </si>
  <si>
    <t>VOLGO-DON 5066</t>
  </si>
  <si>
    <t>VOLGO-DON 5068</t>
  </si>
  <si>
    <t>VOLGO-DON 5071</t>
  </si>
  <si>
    <t>VOLGO-DON 5073</t>
  </si>
  <si>
    <t>VOLGO-DON 5074</t>
  </si>
  <si>
    <t>VOLGODON 5076</t>
  </si>
  <si>
    <t>VOLGO-DON 5077</t>
  </si>
  <si>
    <t>VOLGO-DON 5079</t>
  </si>
  <si>
    <t>VOLGO-DON 5080</t>
  </si>
  <si>
    <t>VOLGO-DON 5084</t>
  </si>
  <si>
    <t>VOLGO-DON 5088</t>
  </si>
  <si>
    <t>VOLGO-DON 5091</t>
  </si>
  <si>
    <t>VOLGO-DON 80</t>
  </si>
  <si>
    <t>VOLGO-DON_95</t>
  </si>
  <si>
    <t>VOLGODON-109</t>
  </si>
  <si>
    <t>VOLGODON-147</t>
  </si>
  <si>
    <t>VOLGO-DON-157</t>
  </si>
  <si>
    <t>VOLGO-DON177</t>
  </si>
  <si>
    <t>VOLGO-DON197</t>
  </si>
  <si>
    <t>VOLGO-DON-213</t>
  </si>
  <si>
    <t>VOLGODON225</t>
  </si>
  <si>
    <t>VOLGO-DON5021</t>
  </si>
  <si>
    <t>VOLGODON-5061</t>
  </si>
  <si>
    <t>VOLGOGRUM</t>
  </si>
  <si>
    <t>VOLGONEFT 109</t>
  </si>
  <si>
    <t>VOLGONEFT 130</t>
  </si>
  <si>
    <t>VOLGONEFT 138</t>
  </si>
  <si>
    <t>VOLGONEFT 143</t>
  </si>
  <si>
    <t>VOLGONEFT 247</t>
  </si>
  <si>
    <t>VOLGONEFT 37</t>
  </si>
  <si>
    <t>VOLGONEFT_231</t>
  </si>
  <si>
    <t>VOLGONEFT-102</t>
  </si>
  <si>
    <t>VOLGONEFT-103</t>
  </si>
  <si>
    <t>VOLGONEFT-112</t>
  </si>
  <si>
    <t>VOLGONEFT-115</t>
  </si>
  <si>
    <t>VOLGONEFT-119</t>
  </si>
  <si>
    <t>VOLGONEFT-121</t>
  </si>
  <si>
    <t>VOLGONEFT-125</t>
  </si>
  <si>
    <t>VOLGONEFT-128</t>
  </si>
  <si>
    <t>VOLGONEFT-129</t>
  </si>
  <si>
    <t>VOLGONEFT-131</t>
  </si>
  <si>
    <t>VOLGONEFT-135</t>
  </si>
  <si>
    <t>VOLGONEFT-136</t>
  </si>
  <si>
    <t>VOLGONEFT-140</t>
  </si>
  <si>
    <t>VOLGONEFT-141</t>
  </si>
  <si>
    <t>VOLGONEFT-142</t>
  </si>
  <si>
    <t>VOLGONEFT-144</t>
  </si>
  <si>
    <t>VOLGONEFT-145</t>
  </si>
  <si>
    <t>VOLGONEFT-147</t>
  </si>
  <si>
    <t>VOLGONEFT-148</t>
  </si>
  <si>
    <t>VOLGONEFT-151</t>
  </si>
  <si>
    <t>VOLGONEFT-152</t>
  </si>
  <si>
    <t>VOLGONEFT-156</t>
  </si>
  <si>
    <t>VOLGONEFT-162</t>
  </si>
  <si>
    <t>VOLGONEFT-163</t>
  </si>
  <si>
    <t>VOLGONEFT-165</t>
  </si>
  <si>
    <t>VOLGONEFT-208</t>
  </si>
  <si>
    <t>VOLGONEFT-209</t>
  </si>
  <si>
    <t>VOLGONEFT-214</t>
  </si>
  <si>
    <t>VOLGONEFT-230</t>
  </si>
  <si>
    <t>VOLGONEFT-233</t>
  </si>
  <si>
    <t>VOLGONEFT-239</t>
  </si>
  <si>
    <t>VOLGONEFT-242</t>
  </si>
  <si>
    <t>VOLGONEFT-249</t>
  </si>
  <si>
    <t>VOLGONEFT-250</t>
  </si>
  <si>
    <t>VOLGONEFT-251</t>
  </si>
  <si>
    <t>VOLGONEFT-254</t>
  </si>
  <si>
    <t>VOLGONEFT-256</t>
  </si>
  <si>
    <t>VOLGONEFT-259</t>
  </si>
  <si>
    <t>VOLGONEFT-261</t>
  </si>
  <si>
    <t>VOLGONEFT-262</t>
  </si>
  <si>
    <t>VOLGONEFT-264</t>
  </si>
  <si>
    <t>VOLGONEFT-265</t>
  </si>
  <si>
    <t>VOLGONEFT-266</t>
  </si>
  <si>
    <t>VOLGONEFT-267</t>
  </si>
  <si>
    <t>VOLGONEFT-268</t>
  </si>
  <si>
    <t>VOLGONEFT-53</t>
  </si>
  <si>
    <t>VOLKAN</t>
  </si>
  <si>
    <t>VOLME</t>
  </si>
  <si>
    <t>VOLMORE</t>
  </si>
  <si>
    <t>VOLODYMYR BONDAR</t>
  </si>
  <si>
    <t>VOLODYMYR SHARKOV</t>
  </si>
  <si>
    <t>VOLONEFT-153</t>
  </si>
  <si>
    <t>VOLOYARVI</t>
  </si>
  <si>
    <t>VOLOZERO</t>
  </si>
  <si>
    <t>VOLPE</t>
  </si>
  <si>
    <t>VOLTA VICT</t>
  </si>
  <si>
    <t>VOLZHSKIY 33</t>
  </si>
  <si>
    <t>VOLZHSKIY 40</t>
  </si>
  <si>
    <t>VOLZHSKIY 45</t>
  </si>
  <si>
    <t>VOLZHSKIY-44</t>
  </si>
  <si>
    <t>VOLZHSKIY-47</t>
  </si>
  <si>
    <t>VOLZHSKIY-50</t>
  </si>
  <si>
    <t>VOMGDX]Y' B'NDARE (</t>
  </si>
  <si>
    <t>VOORNEBORG</t>
  </si>
  <si>
    <t>VOORNEDIEP</t>
  </si>
  <si>
    <t>VOORNEDIJK</t>
  </si>
  <si>
    <t>VOR</t>
  </si>
  <si>
    <t>VORUTA</t>
  </si>
  <si>
    <t>VOS ACHILLES</t>
  </si>
  <si>
    <t>VOS GLAMOUR</t>
  </si>
  <si>
    <t>VOS PACE</t>
  </si>
  <si>
    <t>VOS PARADISE</t>
  </si>
  <si>
    <t>VOS PRIDE</t>
  </si>
  <si>
    <t>VOS PRINCE</t>
  </si>
  <si>
    <t>VOS PRINCESS</t>
  </si>
  <si>
    <t>VOS PRINCIPLE</t>
  </si>
  <si>
    <t>VOS SCOUT</t>
  </si>
  <si>
    <t>VOS STAR</t>
  </si>
  <si>
    <t>VOS SUGAR</t>
  </si>
  <si>
    <t>VOSCO SKY</t>
  </si>
  <si>
    <t>VOSCO STAR</t>
  </si>
  <si>
    <t>VOSCO UNITY</t>
  </si>
  <si>
    <t>VOSSBORG</t>
  </si>
  <si>
    <t>VOSSDIEP</t>
  </si>
  <si>
    <t>VOSTOCHNYY</t>
  </si>
  <si>
    <t>VOSTOK</t>
  </si>
  <si>
    <t>VOULA SEAS</t>
  </si>
  <si>
    <t>VOW</t>
  </si>
  <si>
    <t>VOYAGER</t>
  </si>
  <si>
    <t>VOYAGEURS</t>
  </si>
  <si>
    <t>VP ASP</t>
  </si>
  <si>
    <t>VP ASPHALT 1</t>
  </si>
  <si>
    <t>VRIESENDIEP</t>
  </si>
  <si>
    <t>VS HARMONY</t>
  </si>
  <si>
    <t>VSC CASTOR</t>
  </si>
  <si>
    <t>VSC POLLUX</t>
  </si>
  <si>
    <t>VSC TRITON</t>
  </si>
  <si>
    <t>VSG DREAM</t>
  </si>
  <si>
    <t>VSG GLORY</t>
  </si>
  <si>
    <t>VSG PRIDE</t>
  </si>
  <si>
    <t>VSJAD</t>
  </si>
  <si>
    <t>VTC DRAGON</t>
  </si>
  <si>
    <t>VTC GLOBE</t>
  </si>
  <si>
    <t>VTC OCEAN</t>
  </si>
  <si>
    <t>VTC PHOENIX</t>
  </si>
  <si>
    <t>VTC PLANET</t>
  </si>
  <si>
    <t>VTC SKY</t>
  </si>
  <si>
    <t>VTC SUN</t>
  </si>
  <si>
    <t>VTC TIGER</t>
  </si>
  <si>
    <t>VU R_NG QUAN</t>
  </si>
  <si>
    <t>VUKOVAR</t>
  </si>
  <si>
    <t>VULCANELLO M</t>
  </si>
  <si>
    <t>VULCANO M</t>
  </si>
  <si>
    <t>VUNG TAU 02</t>
  </si>
  <si>
    <t>VYACHESLAV PANKOV</t>
  </si>
  <si>
    <t>VYACHESLAV TIKHONOV</t>
  </si>
  <si>
    <t>VYRITSA</t>
  </si>
  <si>
    <t>W.BLOSSOM</t>
  </si>
  <si>
    <t>WAALDIJK</t>
  </si>
  <si>
    <t>WAASMUNSTER</t>
  </si>
  <si>
    <t>W-ACE</t>
  </si>
  <si>
    <t>WAD</t>
  </si>
  <si>
    <t>WADDENS</t>
  </si>
  <si>
    <t>WADDENZEE</t>
  </si>
  <si>
    <t>WADI AL KARNAK</t>
  </si>
  <si>
    <t>WADI ALARAB</t>
  </si>
  <si>
    <t>WADI ALARISH</t>
  </si>
  <si>
    <t>WADI ALBOSTAN</t>
  </si>
  <si>
    <t>WADI ALKARM</t>
  </si>
  <si>
    <t>WADI ALYARMOUK</t>
  </si>
  <si>
    <t>WADI FERAN</t>
  </si>
  <si>
    <t>WADI SAFAGA</t>
  </si>
  <si>
    <t>WADI SUDR</t>
  </si>
  <si>
    <t>WADI THEEB</t>
  </si>
  <si>
    <t>WADI TIBA</t>
  </si>
  <si>
    <t>WADI_ZIKT</t>
  </si>
  <si>
    <t>WADOWICE II</t>
  </si>
  <si>
    <t>WAF PASSION</t>
  </si>
  <si>
    <t>WAF_MOTION</t>
  </si>
  <si>
    <t>WAFFLE RACER</t>
  </si>
  <si>
    <t>WAFRAH</t>
  </si>
  <si>
    <t>WAH YAU 2</t>
  </si>
  <si>
    <t>WAHEIMARU</t>
  </si>
  <si>
    <t>WAIHAIGONG1340</t>
  </si>
  <si>
    <t>WAKABA</t>
  </si>
  <si>
    <t>WAKABA NI SEI</t>
  </si>
  <si>
    <t>WAKAMARU</t>
  </si>
  <si>
    <t>WAKAMATSU MARU</t>
  </si>
  <si>
    <t>WAKANATSU</t>
  </si>
  <si>
    <t>WAKASHIMAMARU NO.3</t>
  </si>
  <si>
    <t>WAKASHIO</t>
  </si>
  <si>
    <t>WAKATAKE MARU</t>
  </si>
  <si>
    <t>WAKATSURU MARU</t>
  </si>
  <si>
    <t>WAKATSURUMARU NO.6</t>
  </si>
  <si>
    <t>WAKAYAMA MARU</t>
  </si>
  <si>
    <t>WAKAYOSHI MARU NO.2</t>
  </si>
  <si>
    <t>WAKAYOSHI MARU NO.3</t>
  </si>
  <si>
    <t>WAKOMARU NO.2</t>
  </si>
  <si>
    <t>WAKOU MARU</t>
  </si>
  <si>
    <t>WAKOU MARU NO 11</t>
  </si>
  <si>
    <t>WALGAMOTTE TIDE</t>
  </si>
  <si>
    <t>WALID M</t>
  </si>
  <si>
    <t>WALKER TIDE</t>
  </si>
  <si>
    <t>WALNUT EXPRESS</t>
  </si>
  <si>
    <t>WALTER HAMMANN</t>
  </si>
  <si>
    <t>WALVIS 12</t>
  </si>
  <si>
    <t>WAN DA 18</t>
  </si>
  <si>
    <t>WAN DA 8</t>
  </si>
  <si>
    <t>WAN FENG 698</t>
  </si>
  <si>
    <t>WAN HAI 101</t>
  </si>
  <si>
    <t>WAN HAI 102</t>
  </si>
  <si>
    <t>WAN HAI 105</t>
  </si>
  <si>
    <t>WAN HAI 206</t>
  </si>
  <si>
    <t>WAN HAI 222</t>
  </si>
  <si>
    <t>WAN HAI 262</t>
  </si>
  <si>
    <t>WAN HAI 263</t>
  </si>
  <si>
    <t>WAN HAI 273</t>
  </si>
  <si>
    <t>WAN HAI 275</t>
  </si>
  <si>
    <t>WAN HAI 307</t>
  </si>
  <si>
    <t>WAN HAI 511</t>
  </si>
  <si>
    <t>WAN HAI 512</t>
  </si>
  <si>
    <t>WAN HAI 513</t>
  </si>
  <si>
    <t>WAN HAI 515</t>
  </si>
  <si>
    <t>WAN HAI 516</t>
  </si>
  <si>
    <t>WAN HAI 517</t>
  </si>
  <si>
    <t>WAN JIANG 6</t>
  </si>
  <si>
    <t>WAN LI</t>
  </si>
  <si>
    <t>WAN LI 8</t>
  </si>
  <si>
    <t>WAN MAY</t>
  </si>
  <si>
    <t>WAN NIAN QING</t>
  </si>
  <si>
    <t>WAN RONG 689</t>
  </si>
  <si>
    <t>WAN RUN</t>
  </si>
  <si>
    <t>WAN SHOU SHAN</t>
  </si>
  <si>
    <t>WAN TONG</t>
  </si>
  <si>
    <t>WAN TONG 18</t>
  </si>
  <si>
    <t>WAN VOYAGER</t>
  </si>
  <si>
    <t>WAN XIANG</t>
  </si>
  <si>
    <t>WAN YANG 36</t>
  </si>
  <si>
    <t>WAN ZHOU XING 9</t>
  </si>
  <si>
    <t>WANG</t>
  </si>
  <si>
    <t>WANG CHI</t>
  </si>
  <si>
    <t>WANGARATTA</t>
  </si>
  <si>
    <t>WANGJAESAN 2</t>
  </si>
  <si>
    <t>WANHE</t>
  </si>
  <si>
    <t>WANISA</t>
  </si>
  <si>
    <t>WAPPEN VON AUGSBURG</t>
  </si>
  <si>
    <t>WAPPEN VON BAYERN</t>
  </si>
  <si>
    <t>WAPPEN VON BERLIN</t>
  </si>
  <si>
    <t>WAPPEN VON BREMEN</t>
  </si>
  <si>
    <t>WAPPEN VON FLENSBURG</t>
  </si>
  <si>
    <t>WAPPEN VON FRANKFURT</t>
  </si>
  <si>
    <t>WAPPEN VON HAMBURG</t>
  </si>
  <si>
    <t>WAPPEN VON LEIPZIG</t>
  </si>
  <si>
    <t>WAPPEN VON MUNCHEN</t>
  </si>
  <si>
    <t>WAPPEN VON NURNBERG</t>
  </si>
  <si>
    <t>WAPPEN VON STUTTGART</t>
  </si>
  <si>
    <t>WARBER</t>
  </si>
  <si>
    <t>WAREGEM</t>
  </si>
  <si>
    <t>WARINSART</t>
  </si>
  <si>
    <t>WARISOULX</t>
  </si>
  <si>
    <t>WARIYA NAREE</t>
  </si>
  <si>
    <t>WARMIA</t>
  </si>
  <si>
    <t>WARNOW</t>
  </si>
  <si>
    <t>WARNOW  PERCH</t>
  </si>
  <si>
    <t>WARNOW JUPITER</t>
  </si>
  <si>
    <t>WARNOW MARS</t>
  </si>
  <si>
    <t>WARNOW MERKUR</t>
  </si>
  <si>
    <t>WARNOW MOON</t>
  </si>
  <si>
    <t>WARNOW PERCH</t>
  </si>
  <si>
    <t>WARNOW STAR</t>
  </si>
  <si>
    <t>WARNOW SUN</t>
  </si>
  <si>
    <t>WARNOW VENUS</t>
  </si>
  <si>
    <t>WARRAMBOO</t>
  </si>
  <si>
    <t>WARREN THOMAS</t>
  </si>
  <si>
    <t>WARRIOR</t>
  </si>
  <si>
    <t>WARSAW</t>
  </si>
  <si>
    <t>WARSHIP D66</t>
  </si>
  <si>
    <t>WARTA</t>
  </si>
  <si>
    <t>WARUNA</t>
  </si>
  <si>
    <t>WARWICK GAS   "</t>
  </si>
  <si>
    <t>WASHINGTON TRADER</t>
  </si>
  <si>
    <t>WASOUMARU NO.3</t>
  </si>
  <si>
    <t>WATATSUMI</t>
  </si>
  <si>
    <t>WATER</t>
  </si>
  <si>
    <t>WATER BREEZE</t>
  </si>
  <si>
    <t>WATER LILY</t>
  </si>
  <si>
    <t>WATERFORD</t>
  </si>
  <si>
    <t>WATERWAY</t>
  </si>
  <si>
    <t>WATERWAYS 3</t>
  </si>
  <si>
    <t>WATSON</t>
  </si>
  <si>
    <t>WAVE</t>
  </si>
  <si>
    <t>WAVE FRIEND</t>
  </si>
  <si>
    <t>WAVE TRADER</t>
  </si>
  <si>
    <t>WAWASAN 5</t>
  </si>
  <si>
    <t>WAWASAN 8</t>
  </si>
  <si>
    <t>WAWASAN 9</t>
  </si>
  <si>
    <t>WAWASAN EMERALD</t>
  </si>
  <si>
    <t>WAWASAN JADE</t>
  </si>
  <si>
    <t>WAWASAN RUBY</t>
  </si>
  <si>
    <t>WAWASAN SAPPHIRE</t>
  </si>
  <si>
    <t>WAWASAN TOPAZ</t>
  </si>
  <si>
    <t>WB NEVA</t>
  </si>
  <si>
    <t>W-EAGLE</t>
  </si>
  <si>
    <t>WEAL POS</t>
  </si>
  <si>
    <t>WEALTHY</t>
  </si>
  <si>
    <t>WEALTHY OCEAN</t>
  </si>
  <si>
    <t>WEALTHY POS</t>
  </si>
  <si>
    <t>WEAVER ARROW</t>
  </si>
  <si>
    <t>WEDELLSBORG</t>
  </si>
  <si>
    <t>WEI FONG</t>
  </si>
  <si>
    <t>WEI LI</t>
  </si>
  <si>
    <t>WEI LONG</t>
  </si>
  <si>
    <t>WEI XIANG</t>
  </si>
  <si>
    <t>WEI YING</t>
  </si>
  <si>
    <t>WEI YUAN</t>
  </si>
  <si>
    <t>WEICHSELSTERN</t>
  </si>
  <si>
    <t>WELFINE</t>
  </si>
  <si>
    <t>WELHERO</t>
  </si>
  <si>
    <t>WELL DEEP</t>
  </si>
  <si>
    <t>WELL FAITH</t>
  </si>
  <si>
    <t>WELLE</t>
  </si>
  <si>
    <t>WELPROFIT</t>
  </si>
  <si>
    <t>WELSUCCESS</t>
  </si>
  <si>
    <t>WELTRUST</t>
  </si>
  <si>
    <t>WELWITSCHIA</t>
  </si>
  <si>
    <t>WEMBLEY</t>
  </si>
  <si>
    <t>WEN CHENG</t>
  </si>
  <si>
    <t>WEN PENG</t>
  </si>
  <si>
    <t>WEN SHAN</t>
  </si>
  <si>
    <t>WEN XIANG</t>
  </si>
  <si>
    <t>WEN ZHU</t>
  </si>
  <si>
    <t>WENXIANG</t>
  </si>
  <si>
    <t>WENZHOUHAI</t>
  </si>
  <si>
    <t>WERRA</t>
  </si>
  <si>
    <t>WES FINJA</t>
  </si>
  <si>
    <t>WES MONICA</t>
  </si>
  <si>
    <t>WES NICOLE</t>
  </si>
  <si>
    <t>WES SONJA</t>
  </si>
  <si>
    <t>WESAL VIII</t>
  </si>
  <si>
    <t>WESER</t>
  </si>
  <si>
    <t>WEST BAY</t>
  </si>
  <si>
    <t>WEST CAPRICORN</t>
  </si>
  <si>
    <t>WEST CARINA</t>
  </si>
  <si>
    <t>WEST CARRIER</t>
  </si>
  <si>
    <t>WEST EMINENCE</t>
  </si>
  <si>
    <t>WEST JUPITER</t>
  </si>
  <si>
    <t>WEST LYNDA</t>
  </si>
  <si>
    <t>WEST NEPTUNE</t>
  </si>
  <si>
    <t>WEST PEGASUS</t>
  </si>
  <si>
    <t>WEST RIGEL</t>
  </si>
  <si>
    <t>WEST STREAM</t>
  </si>
  <si>
    <t>WEST TELESTO</t>
  </si>
  <si>
    <t>WEST TREASURE</t>
  </si>
  <si>
    <t>WESTBORG</t>
  </si>
  <si>
    <t>WESTERHAVEN</t>
  </si>
  <si>
    <t>WESTERLAND</t>
  </si>
  <si>
    <t>WESTERN  QUEEN</t>
  </si>
  <si>
    <t>WESTERN AIDA</t>
  </si>
  <si>
    <t>WESTERN AKIHABARA</t>
  </si>
  <si>
    <t>WESTERN ALBERTITO</t>
  </si>
  <si>
    <t>WESTERN BALTIC</t>
  </si>
  <si>
    <t>WESTERN BERGEN</t>
  </si>
  <si>
    <t>WESTERN BOHEME</t>
  </si>
  <si>
    <t>WESTERN CALLAO</t>
  </si>
  <si>
    <t>WESTERN CARMEN</t>
  </si>
  <si>
    <t>WESTERN CONFIDENCE</t>
  </si>
  <si>
    <t>WESTERN CORONEL</t>
  </si>
  <si>
    <t>WESTERN DURBAN</t>
  </si>
  <si>
    <t>WESTERN EHIME</t>
  </si>
  <si>
    <t>WESTERN EYDE</t>
  </si>
  <si>
    <t>WESTERN FEDORA</t>
  </si>
  <si>
    <t>WESTERN HAKATA</t>
  </si>
  <si>
    <t>WESTERN HARMONY</t>
  </si>
  <si>
    <t>WESTERN HEROYA</t>
  </si>
  <si>
    <t>WESTERN HONOLULU</t>
  </si>
  <si>
    <t>WESTERN KOBE</t>
  </si>
  <si>
    <t>WESTERN LIMA</t>
  </si>
  <si>
    <t>WESTERN LONDON</t>
  </si>
  <si>
    <t>WESTERN LUCREZIA</t>
  </si>
  <si>
    <t>WESTERN MANDAL</t>
  </si>
  <si>
    <t>WESTERN MAPLE</t>
  </si>
  <si>
    <t>WESTERN MARINE</t>
  </si>
  <si>
    <t>WESTERN MIAMI</t>
  </si>
  <si>
    <t>WESTERN MOSCOW</t>
  </si>
  <si>
    <t>WESTERN NARVIK</t>
  </si>
  <si>
    <t>WESTERN OSLO</t>
  </si>
  <si>
    <t>WESTERN OWENDO</t>
  </si>
  <si>
    <t>WESTERN PANAMA</t>
  </si>
  <si>
    <t>WESTERN PARIS</t>
  </si>
  <si>
    <t>WESTERN SANTOS</t>
  </si>
  <si>
    <t>WESTERN SEATTLE</t>
  </si>
  <si>
    <t>WESTERN SINGAPORE</t>
  </si>
  <si>
    <t>WESTERN STAVANGER</t>
  </si>
  <si>
    <t>WESTERN TEXAS</t>
  </si>
  <si>
    <t>WESTERN TOKYO</t>
  </si>
  <si>
    <t>WESTERN TOSCA</t>
  </si>
  <si>
    <t>WESTERN WILTON</t>
  </si>
  <si>
    <t>WESTEWIND</t>
  </si>
  <si>
    <t>WESTGATE</t>
  </si>
  <si>
    <t>WESTMINSTER</t>
  </si>
  <si>
    <t>WESTSEA APOLLO</t>
  </si>
  <si>
    <t>WESTSEA VICTORIA</t>
  </si>
  <si>
    <t>WESTVOORNE</t>
  </si>
  <si>
    <t>WESTWIND BLISS</t>
  </si>
  <si>
    <t>WESTWIND GRACE</t>
  </si>
  <si>
    <t>WESTWOOD  RAINIER</t>
  </si>
  <si>
    <t>WESTWOOD COLUMBIA</t>
  </si>
  <si>
    <t>WESTWOOD OLYMPIA</t>
  </si>
  <si>
    <t>WESTWOOD VICTORIA</t>
  </si>
  <si>
    <t>WEYLAND TIDE</t>
  </si>
  <si>
    <t>WHEAT TRADER</t>
  </si>
  <si>
    <t>WHISKEY TRIO</t>
  </si>
  <si>
    <t>WHISTLER</t>
  </si>
  <si>
    <t>WHITCHALLENGER</t>
  </si>
  <si>
    <t>WHITCHAMPION</t>
  </si>
  <si>
    <t>WHITE BAY</t>
  </si>
  <si>
    <t>WHITE BREAM</t>
  </si>
  <si>
    <t>WHITE CAMERON</t>
  </si>
  <si>
    <t>WHITE CATTLEYA 12</t>
  </si>
  <si>
    <t>WHITE CORAL</t>
  </si>
  <si>
    <t>WHITE DIAMOND</t>
  </si>
  <si>
    <t>WHITE FIN</t>
  </si>
  <si>
    <t>WHITE INABA</t>
  </si>
  <si>
    <t>WHITE IYO</t>
  </si>
  <si>
    <t>WHITE LILY</t>
  </si>
  <si>
    <t>WHITE MARY</t>
  </si>
  <si>
    <t>WHITE MIYABI</t>
  </si>
  <si>
    <t>WHITE PEARL</t>
  </si>
  <si>
    <t>WHITE PURL</t>
  </si>
  <si>
    <t>WHITE ROSE</t>
  </si>
  <si>
    <t>WHITE SHARK</t>
  </si>
  <si>
    <t>WHITE STAR</t>
  </si>
  <si>
    <t>WHITE TOKIO</t>
  </si>
  <si>
    <t>WHITE TOMONY</t>
  </si>
  <si>
    <t>WHITEBOX VOLGA</t>
  </si>
  <si>
    <t>WHITHAVEN</t>
  </si>
  <si>
    <t>WHITNAVIGATOR</t>
  </si>
  <si>
    <t>WHITNEY</t>
  </si>
  <si>
    <t>WHITONIA</t>
  </si>
  <si>
    <t>WHITSTAR</t>
  </si>
  <si>
    <t>WICHITA BELLE</t>
  </si>
  <si>
    <t>WICKO</t>
  </si>
  <si>
    <t>WIDAR</t>
  </si>
  <si>
    <t>WIDE ALPHA</t>
  </si>
  <si>
    <t>WIDE BRAVO</t>
  </si>
  <si>
    <t>WIDE CHARLIE</t>
  </si>
  <si>
    <t>WIDE INDIA</t>
  </si>
  <si>
    <t>WIDE POS</t>
  </si>
  <si>
    <t>WIDOR</t>
  </si>
  <si>
    <t>WIEBKE</t>
  </si>
  <si>
    <t>WIEBKE D</t>
  </si>
  <si>
    <t>WIELAND</t>
  </si>
  <si>
    <t>WIENIAWSKI</t>
  </si>
  <si>
    <t>WIGEON</t>
  </si>
  <si>
    <t>WIGGINS TIDE</t>
  </si>
  <si>
    <t>WIGMORE</t>
  </si>
  <si>
    <t>WIJAYAKUSUMA2</t>
  </si>
  <si>
    <t>WIL B</t>
  </si>
  <si>
    <t>WILA</t>
  </si>
  <si>
    <t>WILBERFORCE</t>
  </si>
  <si>
    <t>WILD ROSE</t>
  </si>
  <si>
    <t>WILDEBEEST</t>
  </si>
  <si>
    <t>WILHELM SCHULTE</t>
  </si>
  <si>
    <t>WILHELMINE</t>
  </si>
  <si>
    <t>WILHELMINE ESSBERGER</t>
  </si>
  <si>
    <t>WILHELMSBORG</t>
  </si>
  <si>
    <t>WILLEKE</t>
  </si>
  <si>
    <t>WILLIAM S.</t>
  </si>
  <si>
    <t>WILLIAMSBORG</t>
  </si>
  <si>
    <t>WILLY</t>
  </si>
  <si>
    <t>WILMA</t>
  </si>
  <si>
    <t>WILSON ALGECIRAS</t>
  </si>
  <si>
    <t>WILSON ALICANTE</t>
  </si>
  <si>
    <t>WILSON ALMERIA</t>
  </si>
  <si>
    <t>WILSON ALSTER</t>
  </si>
  <si>
    <t>WILSON AMSTERDAM</t>
  </si>
  <si>
    <t>WILSON ASTAKOS</t>
  </si>
  <si>
    <t>CX</t>
  </si>
  <si>
    <t>WILSON AVILES</t>
  </si>
  <si>
    <t>WILSON AVONMOUTH</t>
  </si>
  <si>
    <t>WILSON BAR</t>
  </si>
  <si>
    <t>WILSON BILBAO</t>
  </si>
  <si>
    <t>WILSON BLYTH</t>
  </si>
  <si>
    <t>WILSON BORG</t>
  </si>
  <si>
    <t>WILSON BRAKE</t>
  </si>
  <si>
    <t>WILSON BREMEN</t>
  </si>
  <si>
    <t>WILSON BREST</t>
  </si>
  <si>
    <t>WILSON BRUGGE</t>
  </si>
  <si>
    <t>WILSON CADIZ</t>
  </si>
  <si>
    <t>WILSON CAEN</t>
  </si>
  <si>
    <t>WILSON CALAIS</t>
  </si>
  <si>
    <t>WILSON CARONTE</t>
  </si>
  <si>
    <t>WILSON CLYDE</t>
  </si>
  <si>
    <t>WILSON CORK</t>
  </si>
  <si>
    <t>WILSON CORPACH</t>
  </si>
  <si>
    <t>WILSON DOVER</t>
  </si>
  <si>
    <t>WILSON DUBLIN</t>
  </si>
  <si>
    <t>WILSON DUNMORE</t>
  </si>
  <si>
    <t>WILSON DURNESS</t>
  </si>
  <si>
    <t>WILSON DVINA</t>
  </si>
  <si>
    <t>WILSON ELBE</t>
  </si>
  <si>
    <t>WILSON EMS</t>
  </si>
  <si>
    <t>WILSON FARSUND</t>
  </si>
  <si>
    <t>WILSON FEDJE</t>
  </si>
  <si>
    <t>WILSON FINNFJORD</t>
  </si>
  <si>
    <t>WILSON FLUSHING</t>
  </si>
  <si>
    <t>WILSON GAETA</t>
  </si>
  <si>
    <t>WILSON GARSTON</t>
  </si>
  <si>
    <t>WILSON GDANSK</t>
  </si>
  <si>
    <t>WILSON GDYNIA</t>
  </si>
  <si>
    <t>WILSON GHENT</t>
  </si>
  <si>
    <t>WILSON GIJON</t>
  </si>
  <si>
    <t>WILSON GOOLE</t>
  </si>
  <si>
    <t>WILSON GRIMSBY</t>
  </si>
  <si>
    <t>WILSON GRIP</t>
  </si>
  <si>
    <t>WILSON HAMBURG</t>
  </si>
  <si>
    <t>WILSON HARRIER</t>
  </si>
  <si>
    <t>WILSON HAWK</t>
  </si>
  <si>
    <t>WILSON HERON</t>
  </si>
  <si>
    <t>WILSON HOLLA</t>
  </si>
  <si>
    <t>WILSON HOOK</t>
  </si>
  <si>
    <t>WILSON HUELVA</t>
  </si>
  <si>
    <t>WILSON HUMBER</t>
  </si>
  <si>
    <t>WILSON LAHN</t>
  </si>
  <si>
    <t>WILSON LARVIK</t>
  </si>
  <si>
    <t>WILSON LEER</t>
  </si>
  <si>
    <t>WILSON LEITH</t>
  </si>
  <si>
    <t>WILSON LISTA</t>
  </si>
  <si>
    <t>WILSON MAAS</t>
  </si>
  <si>
    <t>WILSON MAIN</t>
  </si>
  <si>
    <t>WILSON MALM</t>
  </si>
  <si>
    <t>WILSON MALO</t>
  </si>
  <si>
    <t>WILSON MARIN</t>
  </si>
  <si>
    <t>WILSON MERSIN</t>
  </si>
  <si>
    <t>WILSON MOSEL</t>
  </si>
  <si>
    <t>WILSON NANJING</t>
  </si>
  <si>
    <t>WILSON NANTES</t>
  </si>
  <si>
    <t>WILSON NARVIK</t>
  </si>
  <si>
    <t>WILSON NEWCASTLE</t>
  </si>
  <si>
    <t>WILSON NEWPORT</t>
  </si>
  <si>
    <t>WILSON NICE</t>
  </si>
  <si>
    <t>WILSON NORFOLK</t>
  </si>
  <si>
    <t>WILSON NORTH</t>
  </si>
  <si>
    <t>WILSON ODRA</t>
  </si>
  <si>
    <t>WILSON REEF</t>
  </si>
  <si>
    <t>WILSON RHINE</t>
  </si>
  <si>
    <t>WILSON RIGA</t>
  </si>
  <si>
    <t>WILSON ROSS</t>
  </si>
  <si>
    <t>WILSON ROUEN</t>
  </si>
  <si>
    <t>WILSON ROUGH</t>
  </si>
  <si>
    <t>WILSON RUHR</t>
  </si>
  <si>
    <t>WILSON RYE</t>
  </si>
  <si>
    <t>WILSON SAAR</t>
  </si>
  <si>
    <t>WILSON SAGA</t>
  </si>
  <si>
    <t>WILSON SKAW</t>
  </si>
  <si>
    <t>WILSON SKY</t>
  </si>
  <si>
    <t>WILSON SPLIT</t>
  </si>
  <si>
    <t>WILSON STADT</t>
  </si>
  <si>
    <t>WILSON SUND</t>
  </si>
  <si>
    <t>WILSON TANA</t>
  </si>
  <si>
    <t>WILSON TEES</t>
  </si>
  <si>
    <t>WILSON TRENT</t>
  </si>
  <si>
    <t>WILSON TYNE</t>
  </si>
  <si>
    <t>WILSON VIGO</t>
  </si>
  <si>
    <t>WILSON VIVERO</t>
  </si>
  <si>
    <t>WILSON WAAL</t>
  </si>
  <si>
    <t>WILSON WESER</t>
  </si>
  <si>
    <t>WIN</t>
  </si>
  <si>
    <t>WIN 1</t>
  </si>
  <si>
    <t>WIN FAR YING 8</t>
  </si>
  <si>
    <t>WIN HONEY</t>
  </si>
  <si>
    <t>WIN LONG</t>
  </si>
  <si>
    <t>WIN SHENG</t>
  </si>
  <si>
    <t>WINCANTON</t>
  </si>
  <si>
    <t>WIND</t>
  </si>
  <si>
    <t>WIND FORCE 1</t>
  </si>
  <si>
    <t>WIND PIONEER</t>
  </si>
  <si>
    <t>WIND PROTECTOR</t>
  </si>
  <si>
    <t>WINDCAT 101</t>
  </si>
  <si>
    <t>WINDEA ONE</t>
  </si>
  <si>
    <t>WINDEA THREE</t>
  </si>
  <si>
    <t>WINDEA TWO</t>
  </si>
  <si>
    <t>WINDSOR</t>
  </si>
  <si>
    <t>WINDSOR ADVENTURE</t>
  </si>
  <si>
    <t>WINDSTAR</t>
  </si>
  <si>
    <t>WINFRED</t>
  </si>
  <si>
    <t>WINGSAIL</t>
  </si>
  <si>
    <t>WINNER</t>
  </si>
  <si>
    <t>WINNIE</t>
  </si>
  <si>
    <t>WINNING ANGEL</t>
  </si>
  <si>
    <t>WINNING BRIGHT</t>
  </si>
  <si>
    <t>WINNING BROTHER</t>
  </si>
  <si>
    <t>WINNING CONFIDENCE</t>
  </si>
  <si>
    <t>WINNING DILIGENCE</t>
  </si>
  <si>
    <t>WINNING ENDURANCE</t>
  </si>
  <si>
    <t>WINNING FAITH</t>
  </si>
  <si>
    <t>WINNING FRIEND</t>
  </si>
  <si>
    <t>WINNING INTEGRITY</t>
  </si>
  <si>
    <t>WINNING JOY</t>
  </si>
  <si>
    <t>WINNING KINDNESS</t>
  </si>
  <si>
    <t>WINNING LOYALTY</t>
  </si>
  <si>
    <t>WINNING ROAD</t>
  </si>
  <si>
    <t>WINONA</t>
  </si>
  <si>
    <t>WINPOSH REGENT</t>
  </si>
  <si>
    <t>WINTEC</t>
  </si>
  <si>
    <t>WINTEK</t>
  </si>
  <si>
    <t>WINTER</t>
  </si>
  <si>
    <t>WINTER BAY</t>
  </si>
  <si>
    <t>WINTER OAK</t>
  </si>
  <si>
    <t>WINTERFELL</t>
  </si>
  <si>
    <t>WIRAPRIME</t>
  </si>
  <si>
    <t>WISBY ARGAN</t>
  </si>
  <si>
    <t>WISBY CEDAR</t>
  </si>
  <si>
    <t>WISBY TEAK</t>
  </si>
  <si>
    <t>WISBY VERITY</t>
  </si>
  <si>
    <t>WISBY WAVE</t>
  </si>
  <si>
    <t>WISDOM</t>
  </si>
  <si>
    <t>WISDOM OF THE SEA 1</t>
  </si>
  <si>
    <t>WISDOM OF THE SEA2</t>
  </si>
  <si>
    <t>WISDOMA</t>
  </si>
  <si>
    <t>WISE</t>
  </si>
  <si>
    <t>WISE HONEST</t>
  </si>
  <si>
    <t>WISE I</t>
  </si>
  <si>
    <t>WISE SW</t>
  </si>
  <si>
    <t>WISH STAR</t>
  </si>
  <si>
    <t>WISH WAY</t>
  </si>
  <si>
    <t>WISLA</t>
  </si>
  <si>
    <t>WITH HARVEST</t>
  </si>
  <si>
    <t>WITH JUNIOR</t>
  </si>
  <si>
    <t>WITH MARINE</t>
  </si>
  <si>
    <t>WITTENBERGEN</t>
  </si>
  <si>
    <t>WIZARD</t>
  </si>
  <si>
    <t>WLADYSLAW ORKAN</t>
  </si>
  <si>
    <t>WM PACIFIC</t>
  </si>
  <si>
    <t>WO LONG SONG</t>
  </si>
  <si>
    <t>WOL KWANG</t>
  </si>
  <si>
    <t>WOLF</t>
  </si>
  <si>
    <t>WOLGASTERN</t>
  </si>
  <si>
    <t>WOLVERINE</t>
  </si>
  <si>
    <t>WONDERFUL SW</t>
  </si>
  <si>
    <t>WONJIN NO. 3</t>
  </si>
  <si>
    <t>WONSAN 2</t>
  </si>
  <si>
    <t>WOO CHOON</t>
  </si>
  <si>
    <t>WOO GEUN</t>
  </si>
  <si>
    <t>WOO HWANG</t>
  </si>
  <si>
    <t>WOO JEONG</t>
  </si>
  <si>
    <t>WOO JUN</t>
  </si>
  <si>
    <t>WOO SEOK</t>
  </si>
  <si>
    <t>WOO SUN</t>
  </si>
  <si>
    <t>WOO SUNG</t>
  </si>
  <si>
    <t>WOO TAE</t>
  </si>
  <si>
    <t>WOO WON</t>
  </si>
  <si>
    <t>WOO YEON</t>
  </si>
  <si>
    <t>WOOD SPIRIT</t>
  </si>
  <si>
    <t>WOODGATE</t>
  </si>
  <si>
    <t>WOODONG</t>
  </si>
  <si>
    <t>WOODSIDE ROGERS</t>
  </si>
  <si>
    <t>WOODSTAR</t>
  </si>
  <si>
    <t>WOOGUM</t>
  </si>
  <si>
    <t>WOOHYUN HOPE</t>
  </si>
  <si>
    <t>WOOJIN CHEMI</t>
  </si>
  <si>
    <t>WOOJIN CHEMS</t>
  </si>
  <si>
    <t>WOOJIN EMERALD</t>
  </si>
  <si>
    <t>WOOJIN FRANK</t>
  </si>
  <si>
    <t>WOOJIN PIONEER</t>
  </si>
  <si>
    <t>WOOJONG</t>
  </si>
  <si>
    <t>WOOLIM</t>
  </si>
  <si>
    <t>WOOLIM DRAGON</t>
  </si>
  <si>
    <t>WOOLIM DRAGON 11</t>
  </si>
  <si>
    <t>WOOLIM DRAGON 3</t>
  </si>
  <si>
    <t>WOOLIM DRAGON 5</t>
  </si>
  <si>
    <t>WOOLIM DRAGON 7</t>
  </si>
  <si>
    <t>WOOLIM DRAGON 9</t>
  </si>
  <si>
    <t>WOOLLOOMOOLOO</t>
  </si>
  <si>
    <t>WOORY STAR</t>
  </si>
  <si>
    <t>WOORY STAR 2</t>
  </si>
  <si>
    <t>WOORY STAR 3</t>
  </si>
  <si>
    <t>WOOSHIN ACE</t>
  </si>
  <si>
    <t>WOOYANG ACE</t>
  </si>
  <si>
    <t>WOOYANG BANDERS</t>
  </si>
  <si>
    <t>WOOYANG CLOVER</t>
  </si>
  <si>
    <t>WOOYANG DANDY</t>
  </si>
  <si>
    <t>WOOYANG ELITE</t>
  </si>
  <si>
    <t>WOOYANG FRIEND</t>
  </si>
  <si>
    <t>WOOYANG GLORY</t>
  </si>
  <si>
    <t>WOOYANG LEADER</t>
  </si>
  <si>
    <t>WOOYANG VENUS</t>
  </si>
  <si>
    <t>WOOYANG VICTORY</t>
  </si>
  <si>
    <t>WOOYANG_QUEEN</t>
  </si>
  <si>
    <t>WORLD</t>
  </si>
  <si>
    <t>WORLD GOLF</t>
  </si>
  <si>
    <t>WORLD MISTRAL</t>
  </si>
  <si>
    <t>WORLD NAVIGATOR</t>
  </si>
  <si>
    <t>WORLD PASSAT</t>
  </si>
  <si>
    <t>WORLD SCIROCCO</t>
  </si>
  <si>
    <t>WORLD SIRIUS</t>
  </si>
  <si>
    <t>WORLD WINNER</t>
  </si>
  <si>
    <t>WOTAN</t>
  </si>
  <si>
    <t>W-PACIFIC</t>
  </si>
  <si>
    <t>WREN</t>
  </si>
  <si>
    <t>WRESTLER</t>
  </si>
  <si>
    <t>WS ANTARES</t>
  </si>
  <si>
    <t>W-SKY</t>
  </si>
  <si>
    <t>W-SMASH</t>
  </si>
  <si>
    <t>W-STAR</t>
  </si>
  <si>
    <t>WU CHANG HAI</t>
  </si>
  <si>
    <t>WU GUI SHAN</t>
  </si>
  <si>
    <t>WU LING SHAN</t>
  </si>
  <si>
    <t>WU LIU XIAN FENG</t>
  </si>
  <si>
    <t>WU XIANG 66</t>
  </si>
  <si>
    <t>WU XING 5</t>
  </si>
  <si>
    <t>WU YI HAI</t>
  </si>
  <si>
    <t>WU ZHOU 2</t>
  </si>
  <si>
    <t>WU ZHOU 6</t>
  </si>
  <si>
    <t>WU ZHOU YI HAO</t>
  </si>
  <si>
    <t>WUCHANG</t>
  </si>
  <si>
    <t>WUCHOW</t>
  </si>
  <si>
    <t>WUCHUANSHI12</t>
  </si>
  <si>
    <t>WUGANG CAIFU</t>
  </si>
  <si>
    <t>WUGANG INNOVATION</t>
  </si>
  <si>
    <t>WUHU</t>
  </si>
  <si>
    <t>WUI LUNG</t>
  </si>
  <si>
    <t>WUXING 6</t>
  </si>
  <si>
    <t>WUZHOU8</t>
  </si>
  <si>
    <t>WUZHUHAI</t>
  </si>
  <si>
    <t>WXH</t>
  </si>
  <si>
    <t>WYATT LEE</t>
  </si>
  <si>
    <t>X PRESS GANGES</t>
  </si>
  <si>
    <t>XANTHIA</t>
  </si>
  <si>
    <t>XENA</t>
  </si>
  <si>
    <t>XENG0XING 1</t>
  </si>
  <si>
    <t>XENIA</t>
  </si>
  <si>
    <t>XEODAME</t>
  </si>
  <si>
    <t>XI CHANG HAI</t>
  </si>
  <si>
    <t>XIA CHUAN 78</t>
  </si>
  <si>
    <t>XIA CHUAN 79</t>
  </si>
  <si>
    <t>XIA CHUAN 81</t>
  </si>
  <si>
    <t>XIA CHUAN 82</t>
  </si>
  <si>
    <t>XIA CHUAN 84</t>
  </si>
  <si>
    <t>XIA CHUAN 86</t>
  </si>
  <si>
    <t>XIA CHUAN 87</t>
  </si>
  <si>
    <t>XIA CHUAN 90</t>
  </si>
  <si>
    <t>XIA CHUAN 91</t>
  </si>
  <si>
    <t>XIA CHUAN 92</t>
  </si>
  <si>
    <t>XIA CHUAN 93</t>
  </si>
  <si>
    <t>XIA CHUAN 94</t>
  </si>
  <si>
    <t>XIA CHUAN 95</t>
  </si>
  <si>
    <t>XIA CHUAN 96</t>
  </si>
  <si>
    <t>XIA CHUAN 99</t>
  </si>
  <si>
    <t>XIA ZHI YUAN 6</t>
  </si>
  <si>
    <t>XIA ZHI YUAN 7</t>
  </si>
  <si>
    <t>XIAMENJINGTAI</t>
  </si>
  <si>
    <t>XIAN YV2</t>
  </si>
  <si>
    <t>XIANG FA 8</t>
  </si>
  <si>
    <t>XIANG HAN 8</t>
  </si>
  <si>
    <t>XIANG HONG 21</t>
  </si>
  <si>
    <t>XIANG HONG 27</t>
  </si>
  <si>
    <t>XIANG JIN</t>
  </si>
  <si>
    <t>XIANG LONG</t>
  </si>
  <si>
    <t>XIANG LONG NO.2</t>
  </si>
  <si>
    <t>XIANG MING</t>
  </si>
  <si>
    <t>XIANG RUI KOU</t>
  </si>
  <si>
    <t>XIANG RUI MEN</t>
  </si>
  <si>
    <t>XIANG SHAN 5</t>
  </si>
  <si>
    <t>XIANG SHENG</t>
  </si>
  <si>
    <t>XIANG TONG 9</t>
  </si>
  <si>
    <t>XIANG YANG HONG 03</t>
  </si>
  <si>
    <t>XIANG YANG HONG 06</t>
  </si>
  <si>
    <t>XIANG YANG HONG 14</t>
  </si>
  <si>
    <t>XIANG YANG HONG 18</t>
  </si>
  <si>
    <t>XIANG YANG HONG 19</t>
  </si>
  <si>
    <t>XIANG YUAN</t>
  </si>
  <si>
    <t>XIANG YUN KOU</t>
  </si>
  <si>
    <t>XIANG ZHOU</t>
  </si>
  <si>
    <t>XIANGYUN6789</t>
  </si>
  <si>
    <t>XIANGZHI</t>
  </si>
  <si>
    <t>XIAO YUN</t>
  </si>
  <si>
    <t>XIAOYI C</t>
  </si>
  <si>
    <t>XIE RONG 11</t>
  </si>
  <si>
    <t>XIN AO TAI 1</t>
  </si>
  <si>
    <t>XIN BIN HAI</t>
  </si>
  <si>
    <t>XIN BO LIN 3</t>
  </si>
  <si>
    <t>XIN CANG ZHOU</t>
  </si>
  <si>
    <t>XIN DA JIANG</t>
  </si>
  <si>
    <t>XIN DAN YANG</t>
  </si>
  <si>
    <t>XIN DONG GUAN 3</t>
  </si>
  <si>
    <t>XIN FENG FU ZHOU</t>
  </si>
  <si>
    <t>XIN FU 11</t>
  </si>
  <si>
    <t>XIN FU 12</t>
  </si>
  <si>
    <t>XIN FU 14</t>
  </si>
  <si>
    <t>XIN FU 15</t>
  </si>
  <si>
    <t>XIN FU 16</t>
  </si>
  <si>
    <t>XIN FU 5</t>
  </si>
  <si>
    <t>XIN FU HAI</t>
  </si>
  <si>
    <t>XIN HAI 58</t>
  </si>
  <si>
    <t>XIN HAI 68</t>
  </si>
  <si>
    <t>XIN HAI 88</t>
  </si>
  <si>
    <t>XIN HAI 89</t>
  </si>
  <si>
    <t>XIN HAI 99</t>
  </si>
  <si>
    <t>XIN HAI DA</t>
  </si>
  <si>
    <t>XIN HAI HE</t>
  </si>
  <si>
    <t>XIN HAI HU 8</t>
  </si>
  <si>
    <t>XIN HAI RONG</t>
  </si>
  <si>
    <t>XIN HAI SHENG 17</t>
  </si>
  <si>
    <t>XIN HAI TONG 8</t>
  </si>
  <si>
    <t>XIN HAI TONG 9</t>
  </si>
  <si>
    <t>XIN HAI XIU</t>
  </si>
  <si>
    <t>XIN HAI YUAN</t>
  </si>
  <si>
    <t>XIN HAI ZHOU 2</t>
  </si>
  <si>
    <t>XIN HAI ZHOU 26</t>
  </si>
  <si>
    <t>XIN HAI ZHOU 3</t>
  </si>
  <si>
    <t>XIN HAI78</t>
  </si>
  <si>
    <t>XIN HAN YANG</t>
  </si>
  <si>
    <t>XIN HANG ZHOU</t>
  </si>
  <si>
    <t>XIN HONG BAO SHI</t>
  </si>
  <si>
    <t>XIN HONG HAI</t>
  </si>
  <si>
    <t>XIN JIN HAI</t>
  </si>
  <si>
    <t>XIN JING HAI</t>
  </si>
  <si>
    <t>XIN LAN ZHOU</t>
  </si>
  <si>
    <t>XIN LIANG</t>
  </si>
  <si>
    <t>XIN LONG</t>
  </si>
  <si>
    <t>XIN LV BAO SHI</t>
  </si>
  <si>
    <t>XIN MING DA 28</t>
  </si>
  <si>
    <t>XIN MING FA 117</t>
  </si>
  <si>
    <t>XIN MING LONG</t>
  </si>
  <si>
    <t>XIN MING ZHOU 18</t>
  </si>
  <si>
    <t>XIN MING ZHOU 20</t>
  </si>
  <si>
    <t>XIN MING ZHOU 22</t>
  </si>
  <si>
    <t>XIN NAN TONG</t>
  </si>
  <si>
    <t>XIN NING JIANG</t>
  </si>
  <si>
    <t>XIN PING HAI</t>
  </si>
  <si>
    <t>XIN QIANG</t>
  </si>
  <si>
    <t>XIN QIN ZHOU</t>
  </si>
  <si>
    <t>XIN QUAN</t>
  </si>
  <si>
    <t>XIN RUI 1</t>
  </si>
  <si>
    <t>XIN RUI 6</t>
  </si>
  <si>
    <t>XIN RUI HAI</t>
  </si>
  <si>
    <t>XIN RUN</t>
  </si>
  <si>
    <t>XIN RUN 17</t>
  </si>
  <si>
    <t>XIN RUN YANG</t>
  </si>
  <si>
    <t>XIN SHANG</t>
  </si>
  <si>
    <t>XIN SHEN TONG 188</t>
  </si>
  <si>
    <t>XIN SHENG</t>
  </si>
  <si>
    <t>XIN SHENG 68</t>
  </si>
  <si>
    <t>XIN SHENG GANG</t>
  </si>
  <si>
    <t>XIN TAI HAI</t>
  </si>
  <si>
    <t>XIN WANG HAI</t>
  </si>
  <si>
    <t>XIN WEN ZHOU</t>
  </si>
  <si>
    <t>XIN XIANG</t>
  </si>
  <si>
    <t>XIN XIANG AN</t>
  </si>
  <si>
    <t>XIN XIANG HAI</t>
  </si>
  <si>
    <t>XIN XIANG RUI</t>
  </si>
  <si>
    <t>XIN XU ZHOU</t>
  </si>
  <si>
    <t>XIN YANG</t>
  </si>
  <si>
    <t>XIN YANG 688</t>
  </si>
  <si>
    <t>XIN YANG ZI 199</t>
  </si>
  <si>
    <t>XIN YANG ZI 209</t>
  </si>
  <si>
    <t>XIN YANG ZI 212</t>
  </si>
  <si>
    <t>XIN YANG ZI201</t>
  </si>
  <si>
    <t>XIN YANG ZI203</t>
  </si>
  <si>
    <t>XIN YI HAI 16</t>
  </si>
  <si>
    <t>XIN YI HAI 26</t>
  </si>
  <si>
    <t>XIN YIN LONG</t>
  </si>
  <si>
    <t>XIN YONG YANG</t>
  </si>
  <si>
    <t>XIN YUAN 16</t>
  </si>
  <si>
    <t>XIN YUAN 98</t>
  </si>
  <si>
    <t>XIN YUE</t>
  </si>
  <si>
    <t>XIN ZHENG ZHOU</t>
  </si>
  <si>
    <t>XIN ZHOU</t>
  </si>
  <si>
    <t>XIN ZHOU 6</t>
  </si>
  <si>
    <t>XIN ZHOU HAI</t>
  </si>
  <si>
    <t>XINDONGHE</t>
  </si>
  <si>
    <t>XINFA HAI</t>
  </si>
  <si>
    <t>XING  LONG</t>
  </si>
  <si>
    <t>XING AN DA</t>
  </si>
  <si>
    <t>XING CHANG 16</t>
  </si>
  <si>
    <t>XING CHANG NO6</t>
  </si>
  <si>
    <t>XING CHI</t>
  </si>
  <si>
    <t>XING FU SONG</t>
  </si>
  <si>
    <t>XING GUANG 18</t>
  </si>
  <si>
    <t>XING GUANG 5</t>
  </si>
  <si>
    <t>XING HAI HUA 728</t>
  </si>
  <si>
    <t>XING HENG DA</t>
  </si>
  <si>
    <t>XING JIA</t>
  </si>
  <si>
    <t>XING JIN</t>
  </si>
  <si>
    <t>XING JING HAI</t>
  </si>
  <si>
    <t>XING LONG ZHOU 665</t>
  </si>
  <si>
    <t>XING MIN DA</t>
  </si>
  <si>
    <t>XING MIN HAI</t>
  </si>
  <si>
    <t>XING NING HAI</t>
  </si>
  <si>
    <t>XING PING</t>
  </si>
  <si>
    <t>XING RONG HAI</t>
  </si>
  <si>
    <t>XING RU HAI</t>
  </si>
  <si>
    <t>XING SHUN</t>
  </si>
  <si>
    <t>XING TONG 10</t>
  </si>
  <si>
    <t>XING TONG 16</t>
  </si>
  <si>
    <t>XING TONG 66</t>
  </si>
  <si>
    <t>XING TONG 89</t>
  </si>
  <si>
    <t>XING TONG 99</t>
  </si>
  <si>
    <t>XING TONG YOU 69</t>
  </si>
  <si>
    <t>XING YANG 7</t>
  </si>
  <si>
    <t>XING YI HAI</t>
  </si>
  <si>
    <t>XING YUAN</t>
  </si>
  <si>
    <t>XING YUAN HAI</t>
  </si>
  <si>
    <t>XING ZHI HAI</t>
  </si>
  <si>
    <t>XING ZUN HAI</t>
  </si>
  <si>
    <t>XINGHANSHOUFU0522</t>
  </si>
  <si>
    <t>XINHAI</t>
  </si>
  <si>
    <t>XINHAI 18</t>
  </si>
  <si>
    <t>XINHAI98</t>
  </si>
  <si>
    <t>XINHANG 301</t>
  </si>
  <si>
    <t>XINHENGSHUN8</t>
  </si>
  <si>
    <t>XINJIE</t>
  </si>
  <si>
    <t>XINLE 31</t>
  </si>
  <si>
    <t>XINMINGZHOU26</t>
  </si>
  <si>
    <t>XINRUI2</t>
  </si>
  <si>
    <t>XINSHENG</t>
  </si>
  <si>
    <t>XINYANGZI</t>
  </si>
  <si>
    <t>XINYANGZI 186</t>
  </si>
  <si>
    <t>XINYANGZI 215</t>
  </si>
  <si>
    <t>XINYANGZI 216</t>
  </si>
  <si>
    <t>XINYANGZI191</t>
  </si>
  <si>
    <t>XINYUAN68</t>
  </si>
  <si>
    <t>XIU SHAN</t>
  </si>
  <si>
    <t>XO TIGER</t>
  </si>
  <si>
    <t>XOANGPHUO NG 46</t>
  </si>
  <si>
    <t>XORIZON</t>
  </si>
  <si>
    <t>X-PRESS LHOTSE</t>
  </si>
  <si>
    <t>XUAN HIEU GROUP 76</t>
  </si>
  <si>
    <t>XUAN JING</t>
  </si>
  <si>
    <t>XUAN NING</t>
  </si>
  <si>
    <t>XUAN THANH 18</t>
  </si>
  <si>
    <t>XUE SONG</t>
  </si>
  <si>
    <t>Y</t>
  </si>
  <si>
    <t>Y.DADAYLI</t>
  </si>
  <si>
    <t>YA LONG JIANG</t>
  </si>
  <si>
    <t>YA LU JIANG</t>
  </si>
  <si>
    <t>YA TAI 1</t>
  </si>
  <si>
    <t>YA TAI 2</t>
  </si>
  <si>
    <t>YA TAI 3</t>
  </si>
  <si>
    <t>YACHIYO MARU</t>
  </si>
  <si>
    <t>YACHT EXPRESS</t>
  </si>
  <si>
    <t>YACU KALLPA</t>
  </si>
  <si>
    <t>YAHATA MARU</t>
  </si>
  <si>
    <t>YAHATA_MARU</t>
  </si>
  <si>
    <t>YAKIMA PRINCESS</t>
  </si>
  <si>
    <t>YAKOOT</t>
  </si>
  <si>
    <t>YAKUPAGA</t>
  </si>
  <si>
    <t>YAMABISHIMARU NO.16</t>
  </si>
  <si>
    <t>YAMABUKI</t>
  </si>
  <si>
    <t>YAMAK JUNIOR</t>
  </si>
  <si>
    <t>YAMAL</t>
  </si>
  <si>
    <t>YAMAL IRBIS</t>
  </si>
  <si>
    <t>YAMANAKA</t>
  </si>
  <si>
    <t>YAMASAKURA</t>
  </si>
  <si>
    <t>YAMATAI</t>
  </si>
  <si>
    <t>YAMATO</t>
  </si>
  <si>
    <t>YAMATO MARU</t>
  </si>
  <si>
    <t>YAMATOGAWA</t>
  </si>
  <si>
    <t>YAMAYURI</t>
  </si>
  <si>
    <t>YAMEELA</t>
  </si>
  <si>
    <t>YAMUNA</t>
  </si>
  <si>
    <t>YAN DANG HAI</t>
  </si>
  <si>
    <t>YAN DANG SHAN</t>
  </si>
  <si>
    <t>YAN SHAN</t>
  </si>
  <si>
    <t>YAN SHUN</t>
  </si>
  <si>
    <t>YAN TAI TIANSHENG</t>
  </si>
  <si>
    <t>YANA</t>
  </si>
  <si>
    <t>YANEE</t>
  </si>
  <si>
    <t>YANG</t>
  </si>
  <si>
    <t>YANG A</t>
  </si>
  <si>
    <t>YANG GAK DO 9</t>
  </si>
  <si>
    <t>YANG HAI</t>
  </si>
  <si>
    <t>YANG LI HU</t>
  </si>
  <si>
    <t>YANG MEI HU</t>
  </si>
  <si>
    <t>YANG MING SAN</t>
  </si>
  <si>
    <t>YANG NING HU</t>
  </si>
  <si>
    <t>YANG TAI</t>
  </si>
  <si>
    <t>YANG ZI JIANG 005</t>
  </si>
  <si>
    <t>YANG1</t>
  </si>
  <si>
    <t>YANGTZE AMBITION</t>
  </si>
  <si>
    <t>YANGTZE BRILLIANCE</t>
  </si>
  <si>
    <t>YANGTZE CLASSIC</t>
  </si>
  <si>
    <t>YANGTZE DIGNITY</t>
  </si>
  <si>
    <t>YANGTZE ETERNAL</t>
  </si>
  <si>
    <t>YANGTZE FLOURISH</t>
  </si>
  <si>
    <t>YANGTZE GRACE</t>
  </si>
  <si>
    <t>YANGTZE HAPPINESS</t>
  </si>
  <si>
    <t>YANGTZE HARMONY</t>
  </si>
  <si>
    <t>YANGTZE JEWEL</t>
  </si>
  <si>
    <t>YANGTZE KEEPER</t>
  </si>
  <si>
    <t>YANGTZE LEGEND</t>
  </si>
  <si>
    <t>YANGTZE OASIS</t>
  </si>
  <si>
    <t>YANGTZE PIONEER</t>
  </si>
  <si>
    <t>YANGTZE RIVER</t>
  </si>
  <si>
    <t>YANGTZE SPIRIT</t>
  </si>
  <si>
    <t>YANGTZE XING ZHONG</t>
  </si>
  <si>
    <t>YANGTZENOVA</t>
  </si>
  <si>
    <t>YANGZE 6</t>
  </si>
  <si>
    <t>YANGZE 8</t>
  </si>
  <si>
    <t>YANGZE 9</t>
  </si>
  <si>
    <t>YANGZE NAVIGATION</t>
  </si>
  <si>
    <t>YANNIS</t>
  </si>
  <si>
    <t>YAO FU</t>
  </si>
  <si>
    <t>YAOHAI</t>
  </si>
  <si>
    <t>YARA GERDA</t>
  </si>
  <si>
    <t>YARA J</t>
  </si>
  <si>
    <t>YARAN</t>
  </si>
  <si>
    <t>YARE</t>
  </si>
  <si>
    <t>YARI LNG</t>
  </si>
  <si>
    <t>YAROSLAV MUDRYY</t>
  </si>
  <si>
    <t>YAROSLAVL</t>
  </si>
  <si>
    <t>YARRA</t>
  </si>
  <si>
    <t>YAS</t>
  </si>
  <si>
    <t>YASA AYSEN</t>
  </si>
  <si>
    <t>YASA DREAM</t>
  </si>
  <si>
    <t>YASA EMIRHAN</t>
  </si>
  <si>
    <t>YASA GULTEN</t>
  </si>
  <si>
    <t>YASA H.MEHMET</t>
  </si>
  <si>
    <t>YASA H.MULLA</t>
  </si>
  <si>
    <t>YASA ILHAN</t>
  </si>
  <si>
    <t>YASA KAPTAN ERBIL</t>
  </si>
  <si>
    <t>YASA OZCAN</t>
  </si>
  <si>
    <t>YASA PEMBE</t>
  </si>
  <si>
    <t>YASA UNSAL SUNAR</t>
  </si>
  <si>
    <t>YASAM ROSE</t>
  </si>
  <si>
    <t>YASAR KEMAL</t>
  </si>
  <si>
    <t>YASEMIN</t>
  </si>
  <si>
    <t>YASHMA</t>
  </si>
  <si>
    <t>YASIN</t>
  </si>
  <si>
    <t>YASMINE</t>
  </si>
  <si>
    <t>YASON</t>
  </si>
  <si>
    <t>YAYOI EXPRESS</t>
  </si>
  <si>
    <t>YAZ</t>
  </si>
  <si>
    <t>YAZHOU XIONGSHI</t>
  </si>
  <si>
    <t>YC ACACIA</t>
  </si>
  <si>
    <t>YC CLOVER</t>
  </si>
  <si>
    <t>YC COSMOS</t>
  </si>
  <si>
    <t>YC DAHLIA</t>
  </si>
  <si>
    <t>YC IRIS</t>
  </si>
  <si>
    <t>YELENA</t>
  </si>
  <si>
    <t>YELLOW FIN</t>
  </si>
  <si>
    <t>YELLOW RAY</t>
  </si>
  <si>
    <t>YELLOW RIVER</t>
  </si>
  <si>
    <t>YELLOWFIN</t>
  </si>
  <si>
    <t>YELLOWSTONE</t>
  </si>
  <si>
    <t>YEN DE</t>
  </si>
  <si>
    <t>YENISEY</t>
  </si>
  <si>
    <t>YEO SAN</t>
  </si>
  <si>
    <t>YEON AM</t>
  </si>
  <si>
    <t>YEOSU     PIONEER</t>
  </si>
  <si>
    <t>YEROFEY KHABAROV</t>
  </si>
  <si>
    <t>YERUSLAN</t>
  </si>
  <si>
    <t>YESIL MARMARIS</t>
  </si>
  <si>
    <t>YI CHUN 15</t>
  </si>
  <si>
    <t>YI DA</t>
  </si>
  <si>
    <t>YI JIA</t>
  </si>
  <si>
    <t>YI LONG SHAN</t>
  </si>
  <si>
    <t>YI MENG SHAN</t>
  </si>
  <si>
    <t>YI YI</t>
  </si>
  <si>
    <t>YIALIA</t>
  </si>
  <si>
    <t>YIANNIS B</t>
  </si>
  <si>
    <t>YICHANGHAI</t>
  </si>
  <si>
    <t>YIHUI</t>
  </si>
  <si>
    <t>YILDIRIMLAR1</t>
  </si>
  <si>
    <t>YILDIZ BURNU</t>
  </si>
  <si>
    <t>YILMAZ KAPTAN</t>
  </si>
  <si>
    <t>YIN BAO</t>
  </si>
  <si>
    <t>YIN CAI</t>
  </si>
  <si>
    <t>YIN DONG</t>
  </si>
  <si>
    <t>YIN FU</t>
  </si>
  <si>
    <t>YIN GUI</t>
  </si>
  <si>
    <t>YIN HAO</t>
  </si>
  <si>
    <t>YIN HE</t>
  </si>
  <si>
    <t>YIN HE NO1</t>
  </si>
  <si>
    <t>YIN HUA</t>
  </si>
  <si>
    <t>YIN HUA 1</t>
  </si>
  <si>
    <t>YIN LI</t>
  </si>
  <si>
    <t>YIN LONG</t>
  </si>
  <si>
    <t>YIN LU</t>
  </si>
  <si>
    <t>YIN NENG</t>
  </si>
  <si>
    <t>YIN NIAN</t>
  </si>
  <si>
    <t>YIN NING</t>
  </si>
  <si>
    <t>YIN PING</t>
  </si>
  <si>
    <t>YIN PU</t>
  </si>
  <si>
    <t>YIN RUI</t>
  </si>
  <si>
    <t>YIN SHUN</t>
  </si>
  <si>
    <t>YIN TAI</t>
  </si>
  <si>
    <t>YIN XIU</t>
  </si>
  <si>
    <t>YIN XUE</t>
  </si>
  <si>
    <t>YIN YUAN</t>
  </si>
  <si>
    <t>YIN ZHU HAI</t>
  </si>
  <si>
    <t>YING BRIDGE</t>
  </si>
  <si>
    <t>YING RICH</t>
  </si>
  <si>
    <t>YING STAR</t>
  </si>
  <si>
    <t>YING XIANG</t>
  </si>
  <si>
    <t>YING XIN</t>
  </si>
  <si>
    <t>YINSHI</t>
  </si>
  <si>
    <t>YINSON HERMES</t>
  </si>
  <si>
    <t>YK SOVEREIGN</t>
  </si>
  <si>
    <t>YM AMAZON</t>
  </si>
  <si>
    <t>YM ARAL</t>
  </si>
  <si>
    <t>YM E</t>
  </si>
  <si>
    <t>YM EARTH</t>
  </si>
  <si>
    <t>YM ENLIGHTENMENT</t>
  </si>
  <si>
    <t>YM ESSENCE</t>
  </si>
  <si>
    <t>YM ETERNITY</t>
  </si>
  <si>
    <t>YM EVEREST</t>
  </si>
  <si>
    <t>YM EVOLUTION</t>
  </si>
  <si>
    <t>YM EXCELLENCE</t>
  </si>
  <si>
    <t>YM EXPRESS</t>
  </si>
  <si>
    <t>YM FUJI</t>
  </si>
  <si>
    <t>YM HAZAR</t>
  </si>
  <si>
    <t>YM JUPITER</t>
  </si>
  <si>
    <t>YM MARS</t>
  </si>
  <si>
    <t>YM MERCURY</t>
  </si>
  <si>
    <t>YM MIRANDA</t>
  </si>
  <si>
    <t>YM MOVEMENT</t>
  </si>
  <si>
    <t>YM NEPTUNE</t>
  </si>
  <si>
    <t>YM PLUTO</t>
  </si>
  <si>
    <t>YM URANUS</t>
  </si>
  <si>
    <t>YM VENU_   8  ,  !</t>
  </si>
  <si>
    <t>YM VENUS</t>
  </si>
  <si>
    <t>YM WARMTH</t>
  </si>
  <si>
    <t>YM WELLHEAD</t>
  </si>
  <si>
    <t>YM WELLNESS</t>
  </si>
  <si>
    <t>YM WHOLESOME</t>
  </si>
  <si>
    <t>YM WINDOW</t>
  </si>
  <si>
    <t>YM WINNER</t>
  </si>
  <si>
    <t>YM WISH</t>
  </si>
  <si>
    <t>YM WITNESS</t>
  </si>
  <si>
    <t>YM WONDROUS</t>
  </si>
  <si>
    <t>YM WORLD</t>
  </si>
  <si>
    <t>YM WORTH</t>
  </si>
  <si>
    <t>YN OCEAN</t>
  </si>
  <si>
    <t>YO_2</t>
  </si>
  <si>
    <t>YOCHOW</t>
  </si>
  <si>
    <t>YODOHIME</t>
  </si>
  <si>
    <t>YOGASAKI MARU</t>
  </si>
  <si>
    <t>YONG AN CHENG</t>
  </si>
  <si>
    <t>YONG BONG</t>
  </si>
  <si>
    <t>YONG FENG</t>
  </si>
  <si>
    <t>YONG FENG 5968</t>
  </si>
  <si>
    <t>YONG HO</t>
  </si>
  <si>
    <t>YONG HONG 10</t>
  </si>
  <si>
    <t>YONG HONG 168</t>
  </si>
  <si>
    <t>YONG HONG 9</t>
  </si>
  <si>
    <t>YONG JI 58</t>
  </si>
  <si>
    <t>YONG JIA</t>
  </si>
  <si>
    <t>YONG JIA MEN</t>
  </si>
  <si>
    <t>YONG JUN 101</t>
  </si>
  <si>
    <t>YONG JUN 17</t>
  </si>
  <si>
    <t>YONG LI</t>
  </si>
  <si>
    <t>YONG PING</t>
  </si>
  <si>
    <t>YONG SHENG</t>
  </si>
  <si>
    <t>YONG SHENG HUA 6</t>
  </si>
  <si>
    <t>YONG SHENG HUA 7</t>
  </si>
  <si>
    <t>YONG SHENG HUA 8</t>
  </si>
  <si>
    <t>YONG SHENG VII</t>
  </si>
  <si>
    <t>YONG SHUN 7</t>
  </si>
  <si>
    <t>YONG TAI 2098</t>
  </si>
  <si>
    <t>YONG TAI DA 63</t>
  </si>
  <si>
    <t>YONG TONG</t>
  </si>
  <si>
    <t>YONG WON</t>
  </si>
  <si>
    <t>YONG XIANG</t>
  </si>
  <si>
    <t>YONG XIANG 15</t>
  </si>
  <si>
    <t>YONG XIANG 29</t>
  </si>
  <si>
    <t>YONG XIANG 3</t>
  </si>
  <si>
    <t>YONG XIANG 32</t>
  </si>
  <si>
    <t>YONG XIN 201</t>
  </si>
  <si>
    <t>YONG XING 5</t>
  </si>
  <si>
    <t>YONG XING ZHOU</t>
  </si>
  <si>
    <t>YONG YUE 7</t>
  </si>
  <si>
    <t>YONGCHENG 58</t>
  </si>
  <si>
    <t>YONGJI</t>
  </si>
  <si>
    <t>YONGJUN</t>
  </si>
  <si>
    <t>YONGPING5</t>
  </si>
  <si>
    <t>YONGXING</t>
  </si>
  <si>
    <t>YORK</t>
  </si>
  <si>
    <t>YORKGATE</t>
  </si>
  <si>
    <t>YOSHITAKA MARV NO.93</t>
  </si>
  <si>
    <t>YOSHO MARU</t>
  </si>
  <si>
    <t>YOSHU MARU NO.5</t>
  </si>
  <si>
    <t>YOSHU MARU NO.7</t>
  </si>
  <si>
    <t>YOSU GAS</t>
  </si>
  <si>
    <t>YOU &amp; ISLAND</t>
  </si>
  <si>
    <t>YOU HAO 3</t>
  </si>
  <si>
    <t>YOU LIANG</t>
  </si>
  <si>
    <t>YOU MEI</t>
  </si>
  <si>
    <t>YOU SHEN 1</t>
  </si>
  <si>
    <t>YOU SHEN 10</t>
  </si>
  <si>
    <t>YOU SHEN 2</t>
  </si>
  <si>
    <t>YOU SHEN 3</t>
  </si>
  <si>
    <t>YOU SHEN 6</t>
  </si>
  <si>
    <t>YOU SHEN 8</t>
  </si>
  <si>
    <t>YOU SHEN 9</t>
  </si>
  <si>
    <t>YOU YA</t>
  </si>
  <si>
    <t>YOUNG</t>
  </si>
  <si>
    <t>YOUNG GLORY</t>
  </si>
  <si>
    <t>YOUNG SPIRIT</t>
  </si>
  <si>
    <t>YOUNGS TIDE</t>
  </si>
  <si>
    <t>YOUNGSAN GAS</t>
  </si>
  <si>
    <t>YOUSEF</t>
  </si>
  <si>
    <t>YOUSEF S</t>
  </si>
  <si>
    <t>YOUSHUN9</t>
  </si>
  <si>
    <t>YOUSSEF M</t>
  </si>
  <si>
    <t>YOWA MARU</t>
  </si>
  <si>
    <t>YP704</t>
  </si>
  <si>
    <t>YTTEROEY</t>
  </si>
  <si>
    <t>YU AN</t>
  </si>
  <si>
    <t>YU HORNG</t>
  </si>
  <si>
    <t>YU HSIANG MARU</t>
  </si>
  <si>
    <t>YU HUA</t>
  </si>
  <si>
    <t>YU JIN ACE</t>
  </si>
  <si>
    <t>YU JONG 3</t>
  </si>
  <si>
    <t>YU KUN</t>
  </si>
  <si>
    <t>YU LAN</t>
  </si>
  <si>
    <t>YU LAN HAI</t>
  </si>
  <si>
    <t>YU LIN HAI</t>
  </si>
  <si>
    <t>YU LIN WAN</t>
  </si>
  <si>
    <t>YU LONG LING</t>
  </si>
  <si>
    <t>YU PENG HAI</t>
  </si>
  <si>
    <t>YU RU</t>
  </si>
  <si>
    <t>YU SHUN</t>
  </si>
  <si>
    <t>YU SONG 12</t>
  </si>
  <si>
    <t>YU SONG 7</t>
  </si>
  <si>
    <t>YU TIAN 18 HAO</t>
  </si>
  <si>
    <t>YU XIANG HAI</t>
  </si>
  <si>
    <t>YU YI</t>
  </si>
  <si>
    <t>YU YING NO.2</t>
  </si>
  <si>
    <t>YU YOU</t>
  </si>
  <si>
    <t>YU YUAN 7</t>
  </si>
  <si>
    <t>YU_LING</t>
  </si>
  <si>
    <t>YUAN AN HAI</t>
  </si>
  <si>
    <t>YUAN CHUN HU</t>
  </si>
  <si>
    <t>YUAN DA NO 9</t>
  </si>
  <si>
    <t>YUAN HANG</t>
  </si>
  <si>
    <t>YUAN HUA HU</t>
  </si>
  <si>
    <t>YUAN HUI HAI</t>
  </si>
  <si>
    <t>YUAN JIAN</t>
  </si>
  <si>
    <t>YUAN JIAN HAI</t>
  </si>
  <si>
    <t>YUAN JING</t>
  </si>
  <si>
    <t>YUAN QIAO</t>
  </si>
  <si>
    <t>YUAN QIU HU</t>
  </si>
  <si>
    <t>YUAN SHENG</t>
  </si>
  <si>
    <t>YUAN SHI HAI</t>
  </si>
  <si>
    <t>YUAN SHUN</t>
  </si>
  <si>
    <t>YUAN SHUN HAI</t>
  </si>
  <si>
    <t>YUAN WANG 3</t>
  </si>
  <si>
    <t>YUAN WANG HAI</t>
  </si>
  <si>
    <t>YUAN XIN</t>
  </si>
  <si>
    <t>YUAN XIN HAI</t>
  </si>
  <si>
    <t>YUAN YUE HU</t>
  </si>
  <si>
    <t>YUAN ZHEN HAI</t>
  </si>
  <si>
    <t>YUAN ZHI HAI</t>
  </si>
  <si>
    <t>YUAN ZHUO HAI</t>
  </si>
  <si>
    <t>YUANHAI</t>
  </si>
  <si>
    <t>YUANNING SEA</t>
  </si>
  <si>
    <t>YUANPING SEA</t>
  </si>
  <si>
    <t>YUE CHAO 5</t>
  </si>
  <si>
    <t>YUE CHI</t>
  </si>
  <si>
    <t>YUE DIAN 101</t>
  </si>
  <si>
    <t>YUE DIAN 102</t>
  </si>
  <si>
    <t>YUE DIAN 103</t>
  </si>
  <si>
    <t>YUE DIAN 3</t>
  </si>
  <si>
    <t>YUE DIAN 4</t>
  </si>
  <si>
    <t>YUE DIAN 51</t>
  </si>
  <si>
    <t>YUE DIAN 54</t>
  </si>
  <si>
    <t>YUE DIAN 56</t>
  </si>
  <si>
    <t>YUE DIAN 57</t>
  </si>
  <si>
    <t>YUE DIAN 59</t>
  </si>
  <si>
    <t>YUE DIAN 6</t>
  </si>
  <si>
    <t>YUE DIAN 7</t>
  </si>
  <si>
    <t>YUE DIAN 8</t>
  </si>
  <si>
    <t>YUE DIAN 81</t>
  </si>
  <si>
    <t>YUE DIAN 82</t>
  </si>
  <si>
    <t>YUE DIAN 85</t>
  </si>
  <si>
    <t>YUE GUAN FENG</t>
  </si>
  <si>
    <t>YUE LIANG WAN</t>
  </si>
  <si>
    <t>YUE MAY</t>
  </si>
  <si>
    <t>YUE SHAN</t>
  </si>
  <si>
    <t>YUE SHEN ZHOU 5</t>
  </si>
  <si>
    <t>YUE XIU HAI</t>
  </si>
  <si>
    <t>YUE YOU 903</t>
  </si>
  <si>
    <t>YUEDIAN 1</t>
  </si>
  <si>
    <t>YUEDIAN 52</t>
  </si>
  <si>
    <t>YUEDIAN 53</t>
  </si>
  <si>
    <t>YUEDIAN 55</t>
  </si>
  <si>
    <t>YUEDIAN 58</t>
  </si>
  <si>
    <t>YUEDIAN 9</t>
  </si>
  <si>
    <t>YUEDIAN2</t>
  </si>
  <si>
    <t>YUEHAI</t>
  </si>
  <si>
    <t>YUEYOU901</t>
  </si>
  <si>
    <t>YUFENG 6</t>
  </si>
  <si>
    <t>YUFUKUJIN MARU</t>
  </si>
  <si>
    <t>YUHO</t>
  </si>
  <si>
    <t>YUHO MARU</t>
  </si>
  <si>
    <t>YUHO MARU NO.2</t>
  </si>
  <si>
    <t>YUHO MARU NO.3</t>
  </si>
  <si>
    <t>YUHO MARU NO.6</t>
  </si>
  <si>
    <t>YUHOMARU</t>
  </si>
  <si>
    <t>YUHOMARU NO.32</t>
  </si>
  <si>
    <t>YUHOUMARU NO.5</t>
  </si>
  <si>
    <t>YUHSAN</t>
  </si>
  <si>
    <t>YUHSHO</t>
  </si>
  <si>
    <t>YUKAI MARU</t>
  </si>
  <si>
    <t>YUKON STAR</t>
  </si>
  <si>
    <t>YUKOUMARU NO.5</t>
  </si>
  <si>
    <t>YUKSEL IMAMOGLU</t>
  </si>
  <si>
    <t>YULIA</t>
  </si>
  <si>
    <t>YULIY MAKARENKOV</t>
  </si>
  <si>
    <t>YUMETAMOU</t>
  </si>
  <si>
    <t>YUN DA</t>
  </si>
  <si>
    <t>YUN GANG ZHI XING</t>
  </si>
  <si>
    <t>YUN QIAN</t>
  </si>
  <si>
    <t>YUN RUN 3</t>
  </si>
  <si>
    <t>YUN SHAN</t>
  </si>
  <si>
    <t>YUN SHENG</t>
  </si>
  <si>
    <t>YUN SHIN</t>
  </si>
  <si>
    <t>YUN TONG HAI</t>
  </si>
  <si>
    <t>YUN XIANG 9</t>
  </si>
  <si>
    <t>YUN YOU 6 HAO</t>
  </si>
  <si>
    <t>YUNCO</t>
  </si>
  <si>
    <t>YUNDA</t>
  </si>
  <si>
    <t>YUNG SHUE WAN</t>
  </si>
  <si>
    <t>YUNGA</t>
  </si>
  <si>
    <t>YUOU MARU</t>
  </si>
  <si>
    <t>YURAMARU</t>
  </si>
  <si>
    <t>YURI KORCHAGIN</t>
  </si>
  <si>
    <t>YURI SENKEVICH</t>
  </si>
  <si>
    <t>YURICOSMOS</t>
  </si>
  <si>
    <t>YURII MAKAROV</t>
  </si>
  <si>
    <t>YURITAMOU</t>
  </si>
  <si>
    <t>YURIY ARSHENEVSKIY</t>
  </si>
  <si>
    <t>YURIY POLTORATZKIY</t>
  </si>
  <si>
    <t>YUSEI MARU</t>
  </si>
  <si>
    <t>YUSEI MARU NO.2</t>
  </si>
  <si>
    <t>YUSHAN BLOSSOM</t>
  </si>
  <si>
    <t>YUSHEN</t>
  </si>
  <si>
    <t>YUSHIN MARU</t>
  </si>
  <si>
    <t>YUSHO ANGEL 2</t>
  </si>
  <si>
    <t>YUSHO APRICOT</t>
  </si>
  <si>
    <t>YUSHO CHERRY</t>
  </si>
  <si>
    <t>YUSHO EIGHT</t>
  </si>
  <si>
    <t>YUSHO LILY</t>
  </si>
  <si>
    <t>YUSHO MARU</t>
  </si>
  <si>
    <t>YUSHO MERMAID</t>
  </si>
  <si>
    <t>YUSHO MERMAID 2</t>
  </si>
  <si>
    <t>YUSHO PRINCESS II</t>
  </si>
  <si>
    <t>YUSHO STELLA</t>
  </si>
  <si>
    <t>YUSHOMARU</t>
  </si>
  <si>
    <t>YUSHUN</t>
  </si>
  <si>
    <t>YUSRA</t>
  </si>
  <si>
    <t>YUSUF CEPNIOGLU</t>
  </si>
  <si>
    <t>YUTAI BREEZE</t>
  </si>
  <si>
    <t>YUTAKA</t>
  </si>
  <si>
    <t>YUTAKA MARU</t>
  </si>
  <si>
    <t>YUTAKA MARU NO.10</t>
  </si>
  <si>
    <t>YUTAKAMARU NO5</t>
  </si>
  <si>
    <t>YUTAKAMARU NO8</t>
  </si>
  <si>
    <t>YUTIAN8HAO</t>
  </si>
  <si>
    <t>YUTOKU MARU</t>
  </si>
  <si>
    <t>YUUKI</t>
  </si>
  <si>
    <t>YUUSEIMARU</t>
  </si>
  <si>
    <t>YUUZAN</t>
  </si>
  <si>
    <t>YUYO</t>
  </si>
  <si>
    <t>YUYO MARU</t>
  </si>
  <si>
    <t>YUYO SPIRITS</t>
  </si>
  <si>
    <t>YUZANMARU</t>
  </si>
  <si>
    <t>YUZER 1</t>
  </si>
  <si>
    <t>YUZHNYY</t>
  </si>
  <si>
    <t>YVONNE</t>
  </si>
  <si>
    <t>YVONNE K.</t>
  </si>
  <si>
    <t>ZAABEEL</t>
  </si>
  <si>
    <t>ZACATAL</t>
  </si>
  <si>
    <t>ZAFER</t>
  </si>
  <si>
    <t>ZAFER N</t>
  </si>
  <si>
    <t>ZAGARA</t>
  </si>
  <si>
    <t>ZAGREB</t>
  </si>
  <si>
    <t>ZAHRANOS</t>
  </si>
  <si>
    <t>ZAIN</t>
  </si>
  <si>
    <t>ZAKAMSK</t>
  </si>
  <si>
    <t>ZAKHER COMMANDER</t>
  </si>
  <si>
    <t>ZAKHER EMPEROR</t>
  </si>
  <si>
    <t>ZAKHER FORCE</t>
  </si>
  <si>
    <t>ZAKHER PROVIDER</t>
  </si>
  <si>
    <t>ZAKHER SUPPLIER</t>
  </si>
  <si>
    <t>ZAKMAR</t>
  </si>
  <si>
    <t>ZAKYNTHOS</t>
  </si>
  <si>
    <t>ZALIV NAKHODKA</t>
  </si>
  <si>
    <t>ZALIV VOSTOK</t>
  </si>
  <si>
    <t>ZAMBESI</t>
  </si>
  <si>
    <t>ZAMBEZI STAR</t>
  </si>
  <si>
    <t>ZAMIL 101</t>
  </si>
  <si>
    <t>ZAMIL 12</t>
  </si>
  <si>
    <t>ZAMIL 13</t>
  </si>
  <si>
    <t>ZAMIL 15</t>
  </si>
  <si>
    <t>ZAMIL 22</t>
  </si>
  <si>
    <t>ZAMIL 406</t>
  </si>
  <si>
    <t>ZAMIL 54</t>
  </si>
  <si>
    <t>ZAMOSKVORECHYE</t>
  </si>
  <si>
    <t>ZAMPA BLUE</t>
  </si>
  <si>
    <t>ZAMZAM</t>
  </si>
  <si>
    <t>ZANPA</t>
  </si>
  <si>
    <t>ZANTE</t>
  </si>
  <si>
    <t>ZAO GALAXY</t>
  </si>
  <si>
    <t>ZAPADNYY</t>
  </si>
  <si>
    <t>ZAPOLYARNYY</t>
  </si>
  <si>
    <t>ZAPOLYARYE</t>
  </si>
  <si>
    <t>ZAPPHIRE</t>
  </si>
  <si>
    <t>ZAPRAVSHCHIK-07</t>
  </si>
  <si>
    <t>ZARA</t>
  </si>
  <si>
    <t>ZARECHENSK</t>
  </si>
  <si>
    <t>ZAYTON1</t>
  </si>
  <si>
    <t>ZE KUN</t>
  </si>
  <si>
    <t>ZEALAND ALEXIA</t>
  </si>
  <si>
    <t>ZEALAND ALMERE</t>
  </si>
  <si>
    <t>ZEALAND AMALIA</t>
  </si>
  <si>
    <t>ZEALAND AMSTERDAM</t>
  </si>
  <si>
    <t>ZEALAND ARIANE</t>
  </si>
  <si>
    <t>ZEALAND BEATRIX</t>
  </si>
  <si>
    <t>ZEALAND DELILAH</t>
  </si>
  <si>
    <t>ZEALAND JULIANA</t>
  </si>
  <si>
    <t>ZEALAND MAXIMA</t>
  </si>
  <si>
    <t>ZEALAND ROTTERDAM</t>
  </si>
  <si>
    <t>ZEALAND ZARIA</t>
  </si>
  <si>
    <t>ZEBRA WIND</t>
  </si>
  <si>
    <t>ZEBRON</t>
  </si>
  <si>
    <t>ZEEBONY</t>
  </si>
  <si>
    <t>ZEELAND</t>
  </si>
  <si>
    <t>ZEFIREA</t>
  </si>
  <si>
    <t>ZEFYROS</t>
  </si>
  <si>
    <t>ZEINA J</t>
  </si>
  <si>
    <t>ZEKAI ONEL</t>
  </si>
  <si>
    <t>ZELADA DESGAGNES</t>
  </si>
  <si>
    <t>ZELEK STAR</t>
  </si>
  <si>
    <t>ZELENGA</t>
  </si>
  <si>
    <t>ZEMGALE</t>
  </si>
  <si>
    <t>ZEMIRA</t>
  </si>
  <si>
    <t>ZENA A</t>
  </si>
  <si>
    <t>ZENA C</t>
  </si>
  <si>
    <t>ZENIDH STAR</t>
  </si>
  <si>
    <t>ZENITH</t>
  </si>
  <si>
    <t>ZENITH AURORA</t>
  </si>
  <si>
    <t>ZENITH BUSAN</t>
  </si>
  <si>
    <t>ZENITH EXPLORER</t>
  </si>
  <si>
    <t>ZENITH FAITH</t>
  </si>
  <si>
    <t>ZENITH GOLD</t>
  </si>
  <si>
    <t>ZENITH JUMP</t>
  </si>
  <si>
    <t>ZENITH ORION</t>
  </si>
  <si>
    <t>ZENITH QUEEN</t>
  </si>
  <si>
    <t>ZENITH ROYAL</t>
  </si>
  <si>
    <t>ZENITH SH INE</t>
  </si>
  <si>
    <t>ZENKEN MARU</t>
  </si>
  <si>
    <t>ZENNIFER</t>
  </si>
  <si>
    <t>ZENNOH GRAIN PEGASUS</t>
  </si>
  <si>
    <t>ZENNOH GRAINMAGNOLIA</t>
  </si>
  <si>
    <t>ZENOVIA</t>
  </si>
  <si>
    <t>ZENOVIA LADY</t>
  </si>
  <si>
    <t>ZERAN</t>
  </si>
  <si>
    <t>ZETA 1</t>
  </si>
  <si>
    <t>ZETAGAS</t>
  </si>
  <si>
    <t>ZEUGMAN</t>
  </si>
  <si>
    <t>ZEUS</t>
  </si>
  <si>
    <t>ZEUS I</t>
  </si>
  <si>
    <t>ZEYBEK</t>
  </si>
  <si>
    <t>ZEYCAN ANA</t>
  </si>
  <si>
    <t>ZEYNALABDIN TAGIYEV</t>
  </si>
  <si>
    <t>ZEYNEP A</t>
  </si>
  <si>
    <t>ZEYNEP DUNDAR</t>
  </si>
  <si>
    <t>ZEYNEP K</t>
  </si>
  <si>
    <t>ZEYNEP KA</t>
  </si>
  <si>
    <t>ZEYNEP KIRAN</t>
  </si>
  <si>
    <t>ZGER5</t>
  </si>
  <si>
    <t>ZHADEIT</t>
  </si>
  <si>
    <t>ZHANG HONG NO.1</t>
  </si>
  <si>
    <t>ZHANG HONG NO.2</t>
  </si>
  <si>
    <t>ZHANNA</t>
  </si>
  <si>
    <t>ZHAO FENG 1</t>
  </si>
  <si>
    <t>ZHAO GANG</t>
  </si>
  <si>
    <t>ZHAO JUN</t>
  </si>
  <si>
    <t>ZHAO SHANG YI</t>
  </si>
  <si>
    <t>ZHAO YANG</t>
  </si>
  <si>
    <t>ZHAO YANG FENG</t>
  </si>
  <si>
    <t>ZHE  LENG   7</t>
  </si>
  <si>
    <t>ZHE HAI 1</t>
  </si>
  <si>
    <t>ZHE HAI 151</t>
  </si>
  <si>
    <t>ZHE HAI 161</t>
  </si>
  <si>
    <t>ZHE HAI 162</t>
  </si>
  <si>
    <t>ZHE HAI 167</t>
  </si>
  <si>
    <t>ZHE HAI 168</t>
  </si>
  <si>
    <t>ZHE HAI 169</t>
  </si>
  <si>
    <t>ZHE HAI 2</t>
  </si>
  <si>
    <t>ZHE HAI 323</t>
  </si>
  <si>
    <t>ZHE HAI 353</t>
  </si>
  <si>
    <t>ZHE HAI 360</t>
  </si>
  <si>
    <t>ZHE HAI 362</t>
  </si>
  <si>
    <t>ZHE HAI 363</t>
  </si>
  <si>
    <t>ZHE HAI 365</t>
  </si>
  <si>
    <t>ZHE HAI 505</t>
  </si>
  <si>
    <t>ZHE HAI 507</t>
  </si>
  <si>
    <t>ZHE HAI 511</t>
  </si>
  <si>
    <t>ZHE HAI 516</t>
  </si>
  <si>
    <t>ZHE HAI 519</t>
  </si>
  <si>
    <t>ZHE HAI 520</t>
  </si>
  <si>
    <t>ZHE HAI 521</t>
  </si>
  <si>
    <t>ZHE HAI 522</t>
  </si>
  <si>
    <t>ZHE HAI 525</t>
  </si>
  <si>
    <t>ZHE JIAO JI 1058</t>
  </si>
  <si>
    <t>ZHE LENG 8</t>
  </si>
  <si>
    <t>ZHE WU 168</t>
  </si>
  <si>
    <t>ZHE WU 188</t>
  </si>
  <si>
    <t>ZHE ZHOU 208</t>
  </si>
  <si>
    <t>ZHECHUAN16</t>
  </si>
  <si>
    <t>ZHEHAI 512</t>
  </si>
  <si>
    <t>ZHEHAI 515</t>
  </si>
  <si>
    <t>ZHEHAI 517</t>
  </si>
  <si>
    <t>ZHEHAI 526</t>
  </si>
  <si>
    <t>ZHEN FEN 14</t>
  </si>
  <si>
    <t>ZHEN FEN 20</t>
  </si>
  <si>
    <t>ZHEN HUA</t>
  </si>
  <si>
    <t>ZHEN HUA 10</t>
  </si>
  <si>
    <t>ZHEN HUA 11</t>
  </si>
  <si>
    <t>ZHEN HUA 12</t>
  </si>
  <si>
    <t>ZHEN HUA 13</t>
  </si>
  <si>
    <t>ZHEN HUA 14</t>
  </si>
  <si>
    <t>ZHEN HUA 15</t>
  </si>
  <si>
    <t>ZHEN HUA 16</t>
  </si>
  <si>
    <t>ZHEN HUA 17</t>
  </si>
  <si>
    <t>ZHEN HUA 19</t>
  </si>
  <si>
    <t>ZHEN HUA 20</t>
  </si>
  <si>
    <t>ZHEN HUA 21</t>
  </si>
  <si>
    <t>ZHEN HUA 22</t>
  </si>
  <si>
    <t>ZHEN HUA 27</t>
  </si>
  <si>
    <t>ZHEN HUA 28</t>
  </si>
  <si>
    <t>ZHEN HUA 29</t>
  </si>
  <si>
    <t>ZHEN HUA 31</t>
  </si>
  <si>
    <t>ZHEN HUA 7</t>
  </si>
  <si>
    <t>ZHEN HUA 8</t>
  </si>
  <si>
    <t>ZHEN HUA 9</t>
  </si>
  <si>
    <t>ZHEN HUA23</t>
  </si>
  <si>
    <t>ZHEN HUA25</t>
  </si>
  <si>
    <t>ZHEN XING HAI</t>
  </si>
  <si>
    <t>ZHEN YANG 29</t>
  </si>
  <si>
    <t>ZHEN ZHU HAI</t>
  </si>
  <si>
    <t>ZHEN ZHU QUAN</t>
  </si>
  <si>
    <t>ZHENFEN 17</t>
  </si>
  <si>
    <t>ZHENG BANG</t>
  </si>
  <si>
    <t>ZHENG HAO</t>
  </si>
  <si>
    <t>ZHENG JIE</t>
  </si>
  <si>
    <t>ZHENG TAI</t>
  </si>
  <si>
    <t>ZHENG YANG</t>
  </si>
  <si>
    <t>ZHENHUA 18</t>
  </si>
  <si>
    <t>ZHENHUA 26</t>
  </si>
  <si>
    <t>ZHENHUA24</t>
  </si>
  <si>
    <t>ZHEZHOU508</t>
  </si>
  <si>
    <t>ZHI CHENG</t>
  </si>
  <si>
    <t>ZHI DA</t>
  </si>
  <si>
    <t>ZHI JING</t>
  </si>
  <si>
    <t>ZHI KUN 1</t>
  </si>
  <si>
    <t>ZHI KUN 6</t>
  </si>
  <si>
    <t>ZHI QIANG</t>
  </si>
  <si>
    <t>ZHI SHAN</t>
  </si>
  <si>
    <t>ZHI XIAN 2</t>
  </si>
  <si>
    <t>ZHIHUI</t>
  </si>
  <si>
    <t>ZHONG BANG 2</t>
  </si>
  <si>
    <t>ZHONG CHANG 128</t>
  </si>
  <si>
    <t>ZHONG CHANG 228</t>
  </si>
  <si>
    <t>ZHONG CHANG 68</t>
  </si>
  <si>
    <t>ZHONG CHANG 88</t>
  </si>
  <si>
    <t>ZHONG CHENG 1</t>
  </si>
  <si>
    <t>ZHONG CHENG 99</t>
  </si>
  <si>
    <t>ZHONG CHI</t>
  </si>
  <si>
    <t>ZHONG DA YOU 16</t>
  </si>
  <si>
    <t>ZHONG DA YOU 56</t>
  </si>
  <si>
    <t>ZHONG DE 1</t>
  </si>
  <si>
    <t>ZHONG DING 19</t>
  </si>
  <si>
    <t>ZHONG DING 20</t>
  </si>
  <si>
    <t>ZHONG GANG DA LIAN</t>
  </si>
  <si>
    <t>ZHONG GANG HUA YUN 6</t>
  </si>
  <si>
    <t>ZHONG GU SHANG HAI</t>
  </si>
  <si>
    <t>ZHONG HAI CHANG YUN6</t>
  </si>
  <si>
    <t>ZHONG HANG 387</t>
  </si>
  <si>
    <t>ZHONG HANG 391</t>
  </si>
  <si>
    <t>ZHONG HE 7</t>
  </si>
  <si>
    <t>ZHONG HUA 10</t>
  </si>
  <si>
    <t>ZHONG HUA 11</t>
  </si>
  <si>
    <t>ZHONG HUI</t>
  </si>
  <si>
    <t>ZHONG JI 6</t>
  </si>
  <si>
    <t>ZHONG JI NO.1</t>
  </si>
  <si>
    <t>ZHONG JIAN</t>
  </si>
  <si>
    <t>ZHONG LIAN 6</t>
  </si>
  <si>
    <t>ZHONG LIAN9</t>
  </si>
  <si>
    <t>ZHONG LIANG HONG JIA</t>
  </si>
  <si>
    <t>ZHONG LIANG YUAN HE</t>
  </si>
  <si>
    <t>ZHONG MAY</t>
  </si>
  <si>
    <t>ZHONG RAN 21</t>
  </si>
  <si>
    <t>ZHONG RAN 22</t>
  </si>
  <si>
    <t>ZHONG RAN 51</t>
  </si>
  <si>
    <t>ZHONG RAN 53</t>
  </si>
  <si>
    <t>ZHONG RAN ZHI XING</t>
  </si>
  <si>
    <t>ZHONG REN 1500</t>
  </si>
  <si>
    <t>ZHONG SHENG 8</t>
  </si>
  <si>
    <t>ZHONG TENG HAI</t>
  </si>
  <si>
    <t>ZHONG WEI 6</t>
  </si>
  <si>
    <t>ZHONG XIANG</t>
  </si>
  <si>
    <t>ZHONG XIN 7</t>
  </si>
  <si>
    <t>ZHONG XING HAI</t>
  </si>
  <si>
    <t>ZHONG YOU HAI 252</t>
  </si>
  <si>
    <t>ZHONG YOU HAI 262</t>
  </si>
  <si>
    <t>ZHONG YOU HAI 263</t>
  </si>
  <si>
    <t>ZHONG YOU HAI 264</t>
  </si>
  <si>
    <t>ZHONG YOU HAI 7</t>
  </si>
  <si>
    <t>ZHONG YU 1</t>
  </si>
  <si>
    <t>ZHONG YU 18</t>
  </si>
  <si>
    <t>ZHONG YU 28</t>
  </si>
  <si>
    <t>ZHONG YU 57</t>
  </si>
  <si>
    <t>ZHONG YU 68</t>
  </si>
  <si>
    <t>ZHONG YU 88</t>
  </si>
  <si>
    <t>ZHONG YUAN 603</t>
  </si>
  <si>
    <t>ZHONG YUAN 620</t>
  </si>
  <si>
    <t>ZHONG YUN 57</t>
  </si>
  <si>
    <t>ZHONGCHANG258</t>
  </si>
  <si>
    <t>ZHONGGUO HAIJING2149</t>
  </si>
  <si>
    <t>ZHONGGUO HAIJING3171</t>
  </si>
  <si>
    <t>ZHONGGUOHAIJIAN1010</t>
  </si>
  <si>
    <t>ZHONGGUOHAIJING1126</t>
  </si>
  <si>
    <t>ZHONGHAI</t>
  </si>
  <si>
    <t>ZHONGHAIHUARUN 1</t>
  </si>
  <si>
    <t>ZHONGHANG 381</t>
  </si>
  <si>
    <t>ZHONGHANG 383</t>
  </si>
  <si>
    <t>ZHONGHUA6</t>
  </si>
  <si>
    <t>ZHONGJI NO.2</t>
  </si>
  <si>
    <t>ZHONGYOUHAI 16</t>
  </si>
  <si>
    <t>ZHONGYOUHAI 281</t>
  </si>
  <si>
    <t>ZHOU DIAN 7</t>
  </si>
  <si>
    <t>ZHOU GANG HAI 7</t>
  </si>
  <si>
    <t>ZHOU HAI YOU 78</t>
  </si>
  <si>
    <t>ZHOU HANG 2</t>
  </si>
  <si>
    <t>ZHOU SHAN HAI</t>
  </si>
  <si>
    <t>ZHOU YUAN STAR</t>
  </si>
  <si>
    <t>ZHOU YUN</t>
  </si>
  <si>
    <t>ZHOUSHAN ISLAND</t>
  </si>
  <si>
    <t>ZHU HAI</t>
  </si>
  <si>
    <t>ZHU JIANG</t>
  </si>
  <si>
    <t>ZHUCHUAN993</t>
  </si>
  <si>
    <t>ZI DING XIANG</t>
  </si>
  <si>
    <t>ZI HONG</t>
  </si>
  <si>
    <t>ZI JING SONG</t>
  </si>
  <si>
    <t>ZI LUO LAN</t>
  </si>
  <si>
    <t>ZI YUN FENG</t>
  </si>
  <si>
    <t>ZIAD JUNIOR</t>
  </si>
  <si>
    <t>ZIEMIA LODZKA</t>
  </si>
  <si>
    <t>ZIJINSHAN11</t>
  </si>
  <si>
    <t>ZILLERTAL</t>
  </si>
  <si>
    <t>ZILOS</t>
  </si>
  <si>
    <t>ZIM HAMBURG</t>
  </si>
  <si>
    <t>ZIN HUA 8</t>
  </si>
  <si>
    <t>ZINI</t>
  </si>
  <si>
    <t>ZINNET CAVUSOGLU</t>
  </si>
  <si>
    <t>ZINNET METE</t>
  </si>
  <si>
    <t>ZIRCON</t>
  </si>
  <si>
    <t>ZIRCONE</t>
  </si>
  <si>
    <t>ZIRKU</t>
  </si>
  <si>
    <t>ZITONG</t>
  </si>
  <si>
    <t>ZMAGA</t>
  </si>
  <si>
    <t>ZODIAK</t>
  </si>
  <si>
    <t>ZOE SCHULTE</t>
  </si>
  <si>
    <t>ZOEY</t>
  </si>
  <si>
    <t>ZOGRAFIA</t>
  </si>
  <si>
    <t>ZOGRAFIA I</t>
  </si>
  <si>
    <t>ZOILO</t>
  </si>
  <si>
    <t>ZOITSA SIGALA</t>
  </si>
  <si>
    <t>ZOJA II</t>
  </si>
  <si>
    <t>ZOLOTAYA KOLYMA</t>
  </si>
  <si>
    <t>ZOLOTO KOLYMY</t>
  </si>
  <si>
    <t>ZOLOTOJ MOST</t>
  </si>
  <si>
    <t>ZONDA</t>
  </si>
  <si>
    <t>ZORBAS</t>
  </si>
  <si>
    <t>ZORINA</t>
  </si>
  <si>
    <t>ZOSCO DALIAN</t>
  </si>
  <si>
    <t>ZOSCO HONGKONG</t>
  </si>
  <si>
    <t>ZOSCO HUZHOU</t>
  </si>
  <si>
    <t>ZOSCO JIAXING</t>
  </si>
  <si>
    <t>ZOSCO JINHUA</t>
  </si>
  <si>
    <t>ZOSCO LISHUI</t>
  </si>
  <si>
    <t>ZOSCO QINGDAO</t>
  </si>
  <si>
    <t>ZOSCO QUZHOU</t>
  </si>
  <si>
    <t>ZOSCO SHANGHAI</t>
  </si>
  <si>
    <t>ZOSCO SHAOXING</t>
  </si>
  <si>
    <t>ZOSCO TAIZHOU</t>
  </si>
  <si>
    <t>ZOSCO ZHOUSHAN</t>
  </si>
  <si>
    <t>ZOURVA</t>
  </si>
  <si>
    <t>ZOUZOU</t>
  </si>
  <si>
    <t>ZOYA</t>
  </si>
  <si>
    <t>ZUIDVLIET</t>
  </si>
  <si>
    <t>ZUIHO MARU</t>
  </si>
  <si>
    <t>ZUIKEI MARU</t>
  </si>
  <si>
    <t>ZUIKO MARU</t>
  </si>
  <si>
    <t>ZUISEN MARU</t>
  </si>
  <si>
    <t>ZUIYO MARU</t>
  </si>
  <si>
    <t>ZULAL</t>
  </si>
  <si>
    <t>ZUMAIA NOVENO</t>
  </si>
  <si>
    <t>ZUMBI DOS PALMARES</t>
  </si>
  <si>
    <t>ZUZANNA</t>
  </si>
  <si>
    <t>ZY HI SHENG</t>
  </si>
  <si>
    <t>ZYHTEAL</t>
  </si>
  <si>
    <t>ZZ056</t>
  </si>
  <si>
    <t>MMSI</t>
  </si>
  <si>
    <t>FLAG</t>
  </si>
  <si>
    <t>TYPE</t>
  </si>
  <si>
    <t>LAST UPDATE</t>
  </si>
  <si>
    <t>LARTIRIGOYEN Y CIA. S.A.</t>
  </si>
  <si>
    <t>URUGUAY</t>
  </si>
  <si>
    <t>Years</t>
  </si>
  <si>
    <t>Data</t>
  </si>
  <si>
    <t>Count</t>
  </si>
  <si>
    <t>Sum</t>
  </si>
  <si>
    <t>VENEZUELA</t>
  </si>
  <si>
    <t>TIERRAVIVA S.A</t>
  </si>
  <si>
    <t>JORDAN</t>
  </si>
  <si>
    <t>GEAR SAAICFEI</t>
  </si>
  <si>
    <t>LA TRANQUERA VERDE SA</t>
  </si>
  <si>
    <t>PRADERA NATURAL SA</t>
  </si>
  <si>
    <t>SOUTH KOREA</t>
  </si>
  <si>
    <t>PRADERA NATURAL</t>
  </si>
  <si>
    <t>LA TRANQUERA VERDE</t>
  </si>
  <si>
    <t>TAIWAN</t>
  </si>
  <si>
    <t>AFGHANISTAN</t>
  </si>
  <si>
    <t>Ã…LAND ISLANDS</t>
  </si>
  <si>
    <t>ALBANIA</t>
  </si>
  <si>
    <t>AMERICAN SAMOA</t>
  </si>
  <si>
    <t>ANDORRA</t>
  </si>
  <si>
    <t>ANGOLA</t>
  </si>
  <si>
    <t>ANGUILLA</t>
  </si>
  <si>
    <t>ANTARCTICA</t>
  </si>
  <si>
    <t>ANTIGUA AND BARBUDA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</si>
  <si>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</si>
  <si>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</si>
  <si>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</si>
  <si>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</si>
  <si>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</si>
  <si>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</si>
  <si>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</si>
  <si>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</si>
  <si>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</si>
  <si>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</si>
  <si>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</si>
  <si>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</si>
  <si>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</si>
  <si>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</si>
  <si>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</si>
  <si>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SINT EUSTATIUS AND SABA</t>
  </si>
  <si>
    <t>BOSNIA AND HERZEGOVINA</t>
  </si>
  <si>
    <t>BOTSWANA</t>
  </si>
  <si>
    <t>BOUVET ISLAND BOUVETOYA</t>
  </si>
  <si>
    <t>BRITISH INDIAN OCEAN TERRITORY CHAGOS ARCHIPELAGO</t>
  </si>
  <si>
    <t>BRITISH VIRGIN ISLANDS</t>
  </si>
  <si>
    <t>BRUNEI DARUSSALAM</t>
  </si>
  <si>
    <t>BURKINA FASO</t>
  </si>
  <si>
    <t>BURUNDI</t>
  </si>
  <si>
    <t>CAMBODIA</t>
  </si>
  <si>
    <t>CAMEROON</t>
  </si>
  <si>
    <t>CAYMAN ISLANDS</t>
  </si>
  <si>
    <t>CENTRAL AFRICAN REPUBLIC</t>
  </si>
  <si>
    <t>CHAD</t>
  </si>
  <si>
    <t>CHRISTMAS ISLAND</t>
  </si>
  <si>
    <t>COCOS KEELING ISLANDS</t>
  </si>
  <si>
    <t>COLOMBIA</t>
  </si>
  <si>
    <t>COMOROS</t>
  </si>
  <si>
    <t>COOK ISLANDS</t>
  </si>
  <si>
    <t>COSTA RICA</t>
  </si>
  <si>
    <t>CURAÃ§AO</t>
  </si>
  <si>
    <t>CZECH REPUBLIC</t>
  </si>
  <si>
    <t>DENMARK</t>
  </si>
  <si>
    <t>DJIBOUTI</t>
  </si>
  <si>
    <t>DOMINICAN REPUBLIC</t>
  </si>
  <si>
    <t>EL SALVADOR</t>
  </si>
  <si>
    <t>EQUATORIAL GUINEA</t>
  </si>
  <si>
    <t>ERITREA</t>
  </si>
  <si>
    <t>ESTONIA</t>
  </si>
  <si>
    <t>ETHIOPIA</t>
  </si>
  <si>
    <t>FAROE ISLANDS</t>
  </si>
  <si>
    <t>FALKLAND ISLANDS MALVINAS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</si>
  <si>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</si>
  <si>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</si>
  <si>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</si>
  <si>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</si>
  <si>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</si>
  <si>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</si>
  <si>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</si>
  <si>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</si>
  <si>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GHANA</t>
  </si>
  <si>
    <t>GIBRALTAR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</si>
  <si>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</si>
  <si>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</si>
  <si>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</si>
  <si>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</si>
  <si>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</si>
  <si>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</si>
  <si>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</si>
  <si>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</si>
  <si>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</si>
  <si>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</si>
  <si>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 VATICAN CITY STATE</t>
  </si>
  <si>
    <t>HONDURAS</t>
  </si>
  <si>
    <t>HONG KONG</t>
  </si>
  <si>
    <t>HUNGARY</t>
  </si>
  <si>
    <t>INDONESIA</t>
  </si>
  <si>
    <t>IRAN</t>
  </si>
  <si>
    <t>IRAQ</t>
  </si>
  <si>
    <t>IRELAND</t>
  </si>
  <si>
    <t>ISLE OF MAN</t>
  </si>
  <si>
    <t>JAMAICA</t>
  </si>
  <si>
    <t>JAPAN</t>
  </si>
  <si>
    <t>JERSEY</t>
  </si>
  <si>
    <t>KENYA</t>
  </si>
  <si>
    <t>KIRIBATI</t>
  </si>
  <si>
    <t>KUWAIT</t>
  </si>
  <si>
    <t>KYRGYZ REPUBLIC</t>
  </si>
  <si>
    <t>LAO PEOPLES DEMOCRATIC REPUBLIC"</t>
  </si>
  <si>
    <t>LATVIA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</si>
  <si>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</si>
  <si>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</si>
  <si>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</si>
  <si>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</si>
  <si>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</si>
  <si>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</si>
  <si>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</si>
  <si>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</si>
  <si>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</si>
  <si>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</si>
  <si>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</si>
  <si>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</si>
  <si>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</si>
  <si>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</si>
  <si>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</si>
  <si>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</si>
  <si>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</si>
  <si>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</si>
  <si>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</si>
  <si>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</si>
  <si>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</si>
  <si>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</si>
  <si>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</si>
  <si>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</si>
  <si>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MOZAMBIQUE</t>
  </si>
  <si>
    <t>MYANMAR</t>
  </si>
  <si>
    <t>NAMIBIA</t>
  </si>
  <si>
    <t>NAURU</t>
  </si>
  <si>
    <t>NEPAL</t>
  </si>
  <si>
    <t>NEW CALEDONIA</t>
  </si>
  <si>
    <t>NEW ZEALAND</t>
  </si>
  <si>
    <t>NICARAGUA</t>
  </si>
  <si>
    <t>NIGER</t>
  </si>
  <si>
    <t>NIUE</t>
  </si>
  <si>
    <t>NORFOLK ISLAND</t>
  </si>
  <si>
    <t>NORTHERN MARIANA ISLANDS</t>
  </si>
  <si>
    <t>NORWAY</t>
  </si>
  <si>
    <t>OMAN</t>
  </si>
  <si>
    <t>PAKISTAN</t>
  </si>
  <si>
    <t>PALESTINIAN TERRITORY</t>
  </si>
  <si>
    <t>PANAMA</t>
  </si>
  <si>
    <t>PAPUA NEW GUINEA</t>
  </si>
  <si>
    <t>PARAGUAY</t>
  </si>
  <si>
    <t>PHILIPPINES</t>
  </si>
  <si>
    <t>PITCAIRN ISLANDS</t>
  </si>
  <si>
    <t>POLAND</t>
  </si>
  <si>
    <t>PUERTO RICO</t>
  </si>
  <si>
    <t>QATAR</t>
  </si>
  <si>
    <t>RÃ©UNION</t>
  </si>
  <si>
    <t>ROMANIA</t>
  </si>
  <si>
    <t>RWANDA</t>
  </si>
  <si>
    <t>SAINT BARTHÃ©LEMY</t>
  </si>
  <si>
    <t>SAINT HELENA, ASCENSION AND TRISTAN DA CUNHA</t>
  </si>
  <si>
    <t>SAINT KITTS AND NEVIS</t>
  </si>
  <si>
    <t>SAINT LUCIA</t>
  </si>
  <si>
    <t>SAINT MARTIN</t>
  </si>
  <si>
    <t>SAINT PIERRE AND MIQUELON</t>
  </si>
  <si>
    <t>SAINT VINCENT AND THE GRENADINES</t>
  </si>
  <si>
    <t>SAN MARINO</t>
  </si>
  <si>
    <t>SAO TOME AND PRINCIPE</t>
  </si>
  <si>
    <t>SENEGAL</t>
  </si>
  <si>
    <t>SERBIA</t>
  </si>
  <si>
    <t>SEYCHELLES</t>
  </si>
  <si>
    <t>SIERRA LEONE</t>
  </si>
  <si>
    <t>SINGAPORE</t>
  </si>
  <si>
    <t>SINT MAARTEN DUTCH PART</t>
  </si>
  <si>
    <t>SLOVAKIA SLOVAK REPUBLIC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</si>
  <si>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</si>
  <si>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</si>
  <si>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</si>
  <si>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</si>
  <si>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</si>
  <si>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</si>
  <si>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SRI LANKA</t>
  </si>
  <si>
    <t>SUDAN</t>
  </si>
  <si>
    <t>SURINAME</t>
  </si>
  <si>
    <t>SVALBARD &amp; JAN MAYEN ISLANDS</t>
  </si>
  <si>
    <t>SWAZILAND</t>
  </si>
  <si>
    <t>SWEDEN</t>
  </si>
  <si>
    <t>SWITZERLAND</t>
  </si>
  <si>
    <t>SYRIAN ARAB REPUBLIC</t>
  </si>
  <si>
    <t>TAJIKISTAN</t>
  </si>
  <si>
    <t>TANZANIA</t>
  </si>
  <si>
    <t>TIMOR-LESTE</t>
  </si>
  <si>
    <t>TOGO</t>
  </si>
  <si>
    <t>TOKELAU</t>
  </si>
  <si>
    <t>TONGA</t>
  </si>
  <si>
    <t>TRINIDAD AND TOBAGO</t>
  </si>
  <si>
    <t>TURKS AND CAICOS ISLANDS</t>
  </si>
  <si>
    <t>TUVALU</t>
  </si>
  <si>
    <t>UGANDA</t>
  </si>
  <si>
    <t>UKRAINE</t>
  </si>
  <si>
    <t>UNITED ARAB EMIRATES</t>
  </si>
  <si>
    <t>UNITED KINGDOM OF GREAT BRITAIN &amp; NORTHERN IRELAND</t>
  </si>
  <si>
    <t>UNITED STATES MINOR OUTLYING ISLANDS</t>
  </si>
  <si>
    <t>UNITED STATES VIRGIN ISLANDS</t>
  </si>
  <si>
    <t>UZBEKISTAN</t>
  </si>
  <si>
    <t>VANUATU</t>
  </si>
  <si>
    <t>WALLIS AND FUTUNA</t>
  </si>
  <si>
    <t>WESTERN SAHARA</t>
  </si>
  <si>
    <t>YEMEN</t>
  </si>
  <si>
    <t>ZAMBIA</t>
  </si>
  <si>
    <t>ZIMBABWE</t>
  </si>
  <si>
    <t>EUROPE</t>
  </si>
  <si>
    <t>OCEANIA</t>
  </si>
  <si>
    <t>NORTH KOREA</t>
  </si>
  <si>
    <t>BARBALE AGROPECUARIA SRL</t>
  </si>
  <si>
    <t>MIRGOR SA C I F I A</t>
  </si>
  <si>
    <t>MIRGOR</t>
  </si>
  <si>
    <t>20/21</t>
  </si>
  <si>
    <t>GOING NATURAL SRL (EX GOLONDRINA TRADING)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</si>
  <si>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</si>
  <si>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</si>
  <si>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</si>
  <si>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</si>
  <si>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</si>
  <si>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</si>
  <si>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</si>
  <si>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</si>
  <si>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</si>
  <si>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</si>
  <si>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</si>
  <si>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</si>
  <si>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</si>
  <si>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</si>
  <si>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DIAZ &amp; FORTI S.A.</t>
  </si>
  <si>
    <t>EDCO GRAINS SA</t>
  </si>
  <si>
    <t>SOYAPAMPA SA</t>
  </si>
  <si>
    <t>LUIS A. DUCRET Y CIA. S.A.</t>
  </si>
  <si>
    <t>MISKA SA</t>
  </si>
  <si>
    <t>A.C.B. ALIMENTOS CORONEL BAIGO</t>
  </si>
  <si>
    <t>DIAZ &amp; FORTI</t>
  </si>
  <si>
    <t>LARTIRIGOYEN</t>
  </si>
  <si>
    <t>BRO S.R.L.</t>
  </si>
  <si>
    <t>VERK FOOD TRADE SA</t>
  </si>
  <si>
    <t>SOUTH AMERICAN GRAIN S.A.</t>
  </si>
  <si>
    <t>SPECIAL GRAINS</t>
  </si>
  <si>
    <t>BULLMARK SRL</t>
  </si>
  <si>
    <t>AGROFINA</t>
  </si>
  <si>
    <t>GEAR</t>
  </si>
  <si>
    <t>FONDOMONTE</t>
  </si>
  <si>
    <t>CULTIVOS LA INDIANA S.A.</t>
  </si>
  <si>
    <t>CORREA YONATHAN LUIS</t>
  </si>
  <si>
    <t>AGROFERTIL SRL</t>
  </si>
  <si>
    <t>MAGNO S.A.</t>
  </si>
  <si>
    <t>AGATA S.R.L.</t>
  </si>
  <si>
    <t>OJEDA MIGUEL ANGEL</t>
  </si>
  <si>
    <t>ZURI SA</t>
  </si>
  <si>
    <t>E &amp; M S.R.L.</t>
  </si>
  <si>
    <t>ALIMENTOS ARGENTINOS S.R.L.</t>
  </si>
  <si>
    <t>POWERTEC COMERCIO S.R.L</t>
  </si>
  <si>
    <t>20040DJVE000211H</t>
  </si>
  <si>
    <t>20040DJVE000212X</t>
  </si>
  <si>
    <t>20040DJVE000232K</t>
  </si>
  <si>
    <t>20040DJVE000239R</t>
  </si>
  <si>
    <t>20040DJVE000240J</t>
  </si>
  <si>
    <t>21040DJVE000008M</t>
  </si>
  <si>
    <t>21001DJVE000425M</t>
  </si>
  <si>
    <t>21040DJVE000050J</t>
  </si>
  <si>
    <t>21040DJVE000052L</t>
  </si>
  <si>
    <t>21040DJVE000054N</t>
  </si>
  <si>
    <t>21001DJVE000570N</t>
  </si>
  <si>
    <t>21003DJVE000371Y</t>
  </si>
  <si>
    <t>21001DJVE000772R</t>
  </si>
  <si>
    <t>21003DJVE000399B</t>
  </si>
  <si>
    <t>21003DJVE000454Z</t>
  </si>
  <si>
    <t>21003DJVE000453P</t>
  </si>
  <si>
    <t>21001DJVE000925R</t>
  </si>
  <si>
    <t>21003DJVE000533Y</t>
  </si>
  <si>
    <t>21003DJVE000534P</t>
  </si>
  <si>
    <t>21057DJVE000108V</t>
  </si>
  <si>
    <t>21001DJVE001066Y</t>
  </si>
  <si>
    <t>21003DJVE000579B</t>
  </si>
  <si>
    <t>21040DJVE000080M</t>
  </si>
  <si>
    <t>21003DJVE000584U</t>
  </si>
  <si>
    <t>21001DJVE001058P</t>
  </si>
  <si>
    <t>21001DJVE001138Y</t>
  </si>
  <si>
    <t>21082DJVE000139A</t>
  </si>
  <si>
    <t>21082DJVE000142R</t>
  </si>
  <si>
    <t>21015DJVE000038R</t>
  </si>
  <si>
    <t>21088DJVE000530B</t>
  </si>
  <si>
    <t>21001DJVE001312X</t>
  </si>
  <si>
    <t>VANTAGE BLADE</t>
  </si>
  <si>
    <t>SODRUGESTVO</t>
  </si>
  <si>
    <t>21082DJVE000151R</t>
  </si>
  <si>
    <t>21040DJVE000088U</t>
  </si>
  <si>
    <t>21001DJVE001383Z</t>
  </si>
  <si>
    <t>21008DJVE000053Z</t>
  </si>
  <si>
    <t>21001DJVE001384R</t>
  </si>
  <si>
    <t>21088DJVE000561F</t>
  </si>
  <si>
    <t>J.A.L. S.R.L.</t>
  </si>
  <si>
    <t>21040DJVE000093Z</t>
  </si>
  <si>
    <t>21088DJVE000594L</t>
  </si>
  <si>
    <t>RUEN</t>
  </si>
  <si>
    <t>PUNTA ALVEAR</t>
  </si>
  <si>
    <t>CARGILL TERMINAL</t>
  </si>
  <si>
    <t>21088DJVE000640D</t>
  </si>
  <si>
    <t>LOADED</t>
  </si>
  <si>
    <t>SAKIZAYA QUEEN</t>
  </si>
  <si>
    <t>COFCO INTL. SOUTH BERTH (EX NOBLE)</t>
  </si>
  <si>
    <t>DREYFUS TIMBUES</t>
  </si>
  <si>
    <t>21008DJVE000060Y</t>
  </si>
  <si>
    <t>21008DJVE000061P</t>
  </si>
  <si>
    <t>21008DJVE000062Z</t>
  </si>
  <si>
    <t>21008DJVE000063R</t>
  </si>
  <si>
    <t>21088DJVE000666L</t>
  </si>
  <si>
    <t>21017DJVE000070P</t>
  </si>
  <si>
    <t>A.C.A.</t>
  </si>
  <si>
    <t>LIFE PASSION</t>
  </si>
  <si>
    <t>QUEBRACHO</t>
  </si>
  <si>
    <t>TGU TERMINAL/ANP NORTH</t>
  </si>
  <si>
    <t>VELA STAR</t>
  </si>
  <si>
    <t>21008DJVE000067V</t>
  </si>
  <si>
    <t>21082DJVE000205R</t>
  </si>
  <si>
    <t>21029DJVE000426A</t>
  </si>
  <si>
    <t>21001DJVE001886B</t>
  </si>
  <si>
    <t>21001DJVE001899F</t>
  </si>
  <si>
    <t>21062DJVE000056T</t>
  </si>
  <si>
    <t>21008DJVE000079B</t>
  </si>
  <si>
    <t>S &amp; F GLOBAL SERV SOCIEDAD RES</t>
  </si>
  <si>
    <t>EL TRANSITO (ADM AGRO)</t>
  </si>
  <si>
    <t>ADM AGRO (EX L.PIEDRA/TOEPFER)</t>
  </si>
  <si>
    <t>RUBINA</t>
  </si>
  <si>
    <t>ELEVATOR PIER S.A.</t>
  </si>
  <si>
    <t>TERMINAL DEL GUAZU</t>
  </si>
  <si>
    <t>TGM TERMINAL</t>
  </si>
  <si>
    <t>NOVA CAELI</t>
  </si>
  <si>
    <t>DREYFUS TERMINAL</t>
  </si>
  <si>
    <t>21001DJVE001987D</t>
  </si>
  <si>
    <t>21001DJVE002010E</t>
  </si>
  <si>
    <t>21001DJVE001997E</t>
  </si>
  <si>
    <t>21001DJVE002018M</t>
  </si>
  <si>
    <t>21001DJVE002019N</t>
  </si>
  <si>
    <t>21001DJVE002069S</t>
  </si>
  <si>
    <t>21003DJVE000791U</t>
  </si>
  <si>
    <t>21003DJVE000793W</t>
  </si>
  <si>
    <t>21017DJVE000097B</t>
  </si>
  <si>
    <t>21040DJVE000104J</t>
  </si>
  <si>
    <t>21008DJVE000088B</t>
  </si>
  <si>
    <t>CAMPOS VERDES ARGENTINOS S.A.</t>
  </si>
  <si>
    <t>BUNGE TERMINAL</t>
  </si>
  <si>
    <t>TOMINI LIBERTY</t>
  </si>
  <si>
    <t xml:space="preserve">PIER 1 BERTH 0 </t>
  </si>
  <si>
    <t>SAKIZAYA KALON</t>
  </si>
  <si>
    <t>PAMPA</t>
  </si>
  <si>
    <t>STAR DIAMOND</t>
  </si>
  <si>
    <t>TERMINAL BAHIA BLANCA</t>
  </si>
  <si>
    <t>21001DJVE002129P</t>
  </si>
  <si>
    <t>21001DJVE002165P</t>
  </si>
  <si>
    <t>21001DJVE002181N</t>
  </si>
  <si>
    <t>21008DJVE000094V</t>
  </si>
  <si>
    <t>21082DJVE000235U</t>
  </si>
  <si>
    <t>21001DJVE002202H</t>
  </si>
  <si>
    <t>21060DJVE000019Z</t>
  </si>
  <si>
    <t>21088DJVE000842H</t>
  </si>
  <si>
    <t>21001DJVE002200F</t>
  </si>
  <si>
    <t>21052DJVE000505R</t>
  </si>
  <si>
    <t>21001DJVE002327P</t>
  </si>
  <si>
    <t>21001DJVE002328Z</t>
  </si>
  <si>
    <t>21001DJVE002329R</t>
  </si>
  <si>
    <t>21001DJVE002330J</t>
  </si>
  <si>
    <t>21001DJVE002331K</t>
  </si>
  <si>
    <t>21040DJVE000113J</t>
  </si>
  <si>
    <t>21001DJVE002337Z</t>
  </si>
  <si>
    <t>MOLINOS AGRO SA</t>
  </si>
  <si>
    <t>21001DJVE002392R</t>
  </si>
  <si>
    <t>21040DJVE000127Y</t>
  </si>
  <si>
    <t>21082DJVE000256A</t>
  </si>
  <si>
    <t>21088DJVE000901D</t>
  </si>
  <si>
    <t>21008DJVE000106P</t>
  </si>
  <si>
    <t>21008DJVE000107Z</t>
  </si>
  <si>
    <t>21001DJVE002580Z</t>
  </si>
  <si>
    <t>21001DJVE002562Z</t>
  </si>
  <si>
    <t>21001DJVE002560Y</t>
  </si>
  <si>
    <t>21001DJVE002561P</t>
  </si>
  <si>
    <t>21069DJVE000112T</t>
  </si>
  <si>
    <t>21001DJVE002645S</t>
  </si>
  <si>
    <t>AGRONEGOCIOS JEWELL SRL</t>
  </si>
  <si>
    <t>LANCOPINTO SA</t>
  </si>
  <si>
    <t>P&amp;P EXPO IMPO S.R..L.</t>
  </si>
  <si>
    <t>21001DJVE002682T</t>
  </si>
  <si>
    <t>21088DJVE000932H</t>
  </si>
  <si>
    <t>21001DJVE002660P</t>
  </si>
  <si>
    <t>21001DJVE002662R</t>
  </si>
  <si>
    <t>SM GOSEONG</t>
  </si>
  <si>
    <t>PRINCESS MARGO</t>
  </si>
  <si>
    <t>ND ARISTEIA</t>
  </si>
  <si>
    <t>SREDNA GORA</t>
  </si>
  <si>
    <t>MEDI PALMAROLA</t>
  </si>
  <si>
    <t>GLORIOUS SKY</t>
  </si>
  <si>
    <t>DELTA DOCK</t>
  </si>
  <si>
    <t>DULCE DIVA</t>
  </si>
  <si>
    <t>LIMNIONAS</t>
  </si>
  <si>
    <t>DREYFUS DRY CARGO TERMINAL</t>
  </si>
  <si>
    <t>NAN MAY</t>
  </si>
  <si>
    <t>Pier 9</t>
  </si>
  <si>
    <t>GOLDEN JAKE</t>
  </si>
  <si>
    <t>NAVIOS GALAXY II</t>
  </si>
  <si>
    <t>WHEAT WEIFANG</t>
  </si>
  <si>
    <t>CAPTAIN P. EGGLEZOS</t>
  </si>
  <si>
    <t>OMHSA TERMINAL</t>
  </si>
  <si>
    <t>21082DJVE000275B</t>
  </si>
  <si>
    <t>21008DJVE000115P</t>
  </si>
  <si>
    <t>21008DJVE000119T</t>
  </si>
  <si>
    <t>21008DJVE000120L</t>
  </si>
  <si>
    <t>21008DJVE000121M</t>
  </si>
  <si>
    <t>21082DJVE000285C</t>
  </si>
  <si>
    <t>21069DJVE000131U</t>
  </si>
  <si>
    <t>21088DJVE000982M</t>
  </si>
  <si>
    <t>21001DJVE002857A</t>
  </si>
  <si>
    <t>21040DJVE000142L</t>
  </si>
  <si>
    <t>21001DJVE002889F</t>
  </si>
  <si>
    <t>21082DJVE000294C</t>
  </si>
  <si>
    <t>21001DJVE002886C</t>
  </si>
  <si>
    <t>21017DJVE000128T</t>
  </si>
  <si>
    <t>21088DJVE000992N</t>
  </si>
  <si>
    <t>21001DJVE002916T</t>
  </si>
  <si>
    <t>21001DJVE002947A</t>
  </si>
  <si>
    <t>21040DJVE000151L</t>
  </si>
  <si>
    <t>21001DJVE002940Z</t>
  </si>
  <si>
    <t>CENTRO ELECTRO S.R.L.</t>
  </si>
  <si>
    <t>PROUD UNITY</t>
  </si>
  <si>
    <t xml:space="preserve">SUN </t>
  </si>
  <si>
    <t>21008DJVE000130M</t>
  </si>
  <si>
    <t>21001DJVE002976C</t>
  </si>
  <si>
    <t>21001DJVE002964W</t>
  </si>
  <si>
    <t>21040DJVE000156Z</t>
  </si>
  <si>
    <t>21088DJVE001021U</t>
  </si>
  <si>
    <t>21040DJVE000155P</t>
  </si>
  <si>
    <t>21069DJVE000135B</t>
  </si>
  <si>
    <t>21069DJVE000136C</t>
  </si>
  <si>
    <t>21001DJVE003010F</t>
  </si>
  <si>
    <t>21008DJVE000141Y</t>
  </si>
  <si>
    <t>21008DJVE000142P</t>
  </si>
  <si>
    <t>21008DJVE000143Z</t>
  </si>
  <si>
    <t>21001DJVE003033K</t>
  </si>
  <si>
    <t>21001DJVE003072N</t>
  </si>
  <si>
    <t>21001DJVE003073Y</t>
  </si>
  <si>
    <t>IZCO</t>
  </si>
  <si>
    <t>PROVINVEST S.A.</t>
  </si>
  <si>
    <t>HONEY ISLAND</t>
  </si>
  <si>
    <t>21001DJVE003087T</t>
  </si>
  <si>
    <t>21088DJVE001057G</t>
  </si>
  <si>
    <t>21001DJVE003135N</t>
  </si>
  <si>
    <t>21001DJVE003137P</t>
  </si>
  <si>
    <t>21001DJVE003167S</t>
  </si>
  <si>
    <t>21059DJVE000008W</t>
  </si>
  <si>
    <t>21069DJVE000144B</t>
  </si>
  <si>
    <t>21088DJVE001069J</t>
  </si>
  <si>
    <t>21008DJVE000159A</t>
  </si>
  <si>
    <t>21008DJVE000160P</t>
  </si>
  <si>
    <t>21008DJVE000161Z</t>
  </si>
  <si>
    <t>CAGNONI WALTER ERNESTO</t>
  </si>
  <si>
    <t>LORENZO PERLO Y CIA S.A.</t>
  </si>
  <si>
    <t>Perdue</t>
  </si>
  <si>
    <t>NAVIOS TERMINAL SOUTH</t>
  </si>
  <si>
    <t>CARGILL PUNTA ALVEAR</t>
  </si>
  <si>
    <t>ADRIENNE</t>
  </si>
  <si>
    <t>WL UGLICH</t>
  </si>
  <si>
    <t>STAR CORAL</t>
  </si>
  <si>
    <t>21060DJVE000022K</t>
  </si>
  <si>
    <t>21088DJVE001083F</t>
  </si>
  <si>
    <t>21001DJVE003242M</t>
  </si>
  <si>
    <t>21069DJVE000151W</t>
  </si>
  <si>
    <t>21001DJVE003253Y</t>
  </si>
  <si>
    <t>21040DJVE000161M</t>
  </si>
  <si>
    <t>21001DJVE003282Z</t>
  </si>
  <si>
    <t>21001DJVE003279W</t>
  </si>
  <si>
    <t>21001DJVE003290P</t>
  </si>
  <si>
    <t>21001DJVE003280Y</t>
  </si>
  <si>
    <t>21001DJVE003292R</t>
  </si>
  <si>
    <t>21008DJVE000169B</t>
  </si>
  <si>
    <t>21008DJVE000171R</t>
  </si>
  <si>
    <t>21017DJVE000154S</t>
  </si>
  <si>
    <t>21001DJVE003330K</t>
  </si>
  <si>
    <t>21001DJVE003324N</t>
  </si>
  <si>
    <t>21001DJVE003326P</t>
  </si>
  <si>
    <t>21088DJVE001148H</t>
  </si>
  <si>
    <t>21001DJVE003365S</t>
  </si>
  <si>
    <t>21001DJVE003358U</t>
  </si>
  <si>
    <t>21069DJVE000161A</t>
  </si>
  <si>
    <t>21001DJVE003346R</t>
  </si>
  <si>
    <t>21060DJVE000025N</t>
  </si>
  <si>
    <t>21003DJVE001280Y</t>
  </si>
  <si>
    <t>21001DJVE003353P</t>
  </si>
  <si>
    <t>CONOSUR FOODS ARGENTINA SA</t>
  </si>
  <si>
    <t>RENOVA NORTH BERTH</t>
  </si>
  <si>
    <t>21088DJVE001167X</t>
  </si>
  <si>
    <t>21001DJVE003389B</t>
  </si>
  <si>
    <t>21040DJVE000165Z</t>
  </si>
  <si>
    <t>21001DJVE003387W</t>
  </si>
  <si>
    <t>21069DJVE000163C</t>
  </si>
  <si>
    <t>21001DJVE003372Z</t>
  </si>
  <si>
    <t>21052DJVE000752V</t>
  </si>
  <si>
    <t>21088DJVE001198M</t>
  </si>
  <si>
    <t>21001DJVE003427R</t>
  </si>
  <si>
    <t>21052DJVE000761V</t>
  </si>
  <si>
    <t>21001DJVE003431M</t>
  </si>
  <si>
    <t>21001DJVE003435Z</t>
  </si>
  <si>
    <t>21001DJVE003437S</t>
  </si>
  <si>
    <t>21001DJVE003439U</t>
  </si>
  <si>
    <t>21052DJVE000767E</t>
  </si>
  <si>
    <t>21001DJVE003466U</t>
  </si>
  <si>
    <t>21001DJVE003470P</t>
  </si>
  <si>
    <t>21001DJVE003477W</t>
  </si>
  <si>
    <t>21001DJVE003474T</t>
  </si>
  <si>
    <t>PRONUT S.R.L.</t>
  </si>
  <si>
    <t>YPF S.A.</t>
  </si>
  <si>
    <t>21017DJVE000164T</t>
  </si>
  <si>
    <t>21040DJVE000169U</t>
  </si>
  <si>
    <t>21001DJVE003501K</t>
  </si>
  <si>
    <t>21003DJVE001330K</t>
  </si>
  <si>
    <t>21001DJVE003493U</t>
  </si>
  <si>
    <t>21060DJVE000028Z</t>
  </si>
  <si>
    <t>GCL LEADER</t>
  </si>
  <si>
    <t>IVESTOS 4</t>
  </si>
  <si>
    <t>SEABIRD</t>
  </si>
  <si>
    <t>CL DALIAO HE</t>
  </si>
  <si>
    <t>CL DALLIAO HE</t>
  </si>
  <si>
    <t>21037DJVE000054T</t>
  </si>
  <si>
    <t>21040DJVE000173P</t>
  </si>
  <si>
    <t>21001DJVE003553R</t>
  </si>
  <si>
    <t>21001DJVE003554S</t>
  </si>
  <si>
    <t>21001DJVE003556U</t>
  </si>
  <si>
    <t>21088DJVE001274H</t>
  </si>
  <si>
    <t>21060DJVE000030J</t>
  </si>
  <si>
    <t>21001DJVE003593V</t>
  </si>
  <si>
    <t>21001DJVE003595A</t>
  </si>
  <si>
    <t>21001DJVE003598D</t>
  </si>
  <si>
    <t>21001DJVE003591T</t>
  </si>
  <si>
    <t>21001DJVE003592U</t>
  </si>
  <si>
    <t>FIRST SKY</t>
  </si>
  <si>
    <t>PEGASOS</t>
  </si>
  <si>
    <t>21088DJVE001294J</t>
  </si>
  <si>
    <t>21040DJVE000177T</t>
  </si>
  <si>
    <t>21040DJVE000180N</t>
  </si>
  <si>
    <t>21001DJVE003657W</t>
  </si>
  <si>
    <t>21088DJVE001300U</t>
  </si>
  <si>
    <t>21052DJVE000821S</t>
  </si>
  <si>
    <t>21017DJVE000186A</t>
  </si>
  <si>
    <t>21040DJVE000178U</t>
  </si>
  <si>
    <t>21040DJVE000179V</t>
  </si>
  <si>
    <t>21001DJVE003658A</t>
  </si>
  <si>
    <t>21003DJVE001384T</t>
  </si>
  <si>
    <t>21001DJVE003644S</t>
  </si>
  <si>
    <t>21001DJVE003647V</t>
  </si>
  <si>
    <t>21001DJVE003646U</t>
  </si>
  <si>
    <t>21017DJVE000191T</t>
  </si>
  <si>
    <t>21001DJVE003676A</t>
  </si>
  <si>
    <t>21001DJVE003681T</t>
  </si>
  <si>
    <t>21001DJVE003700L</t>
  </si>
  <si>
    <t>21001DJVE003701M</t>
  </si>
  <si>
    <t>21001DJVE003696C</t>
  </si>
  <si>
    <t>21052DJVE000828C</t>
  </si>
  <si>
    <t>21001DJVE003751R</t>
  </si>
  <si>
    <t>21052DJVE000829D</t>
  </si>
  <si>
    <t>SYNGENTA AGRO SA</t>
  </si>
  <si>
    <t>YPF</t>
  </si>
  <si>
    <t>VESLETS</t>
  </si>
  <si>
    <t>ANGLO BARINTHUS</t>
  </si>
  <si>
    <t>PRAHBU DAS</t>
  </si>
  <si>
    <t>A.G.D. TIMBUES (ACEITERA GENERAL DEHEZA)</t>
  </si>
  <si>
    <t>21088DJVE001355H</t>
  </si>
  <si>
    <t>21001DJVE003812P</t>
  </si>
  <si>
    <t>21057DJVE000394F</t>
  </si>
  <si>
    <t>21017DJVE000209T</t>
  </si>
  <si>
    <t>21001DJVE003865A</t>
  </si>
  <si>
    <t>21069DJVE000178X</t>
  </si>
  <si>
    <t>21001DJVE003913R</t>
  </si>
  <si>
    <t>21017DJVE000212N</t>
  </si>
  <si>
    <t>21001DJVE003951T</t>
  </si>
  <si>
    <t>21001DJVE003968E</t>
  </si>
  <si>
    <t>21001DJVE003970U</t>
  </si>
  <si>
    <t>21001DJVE003960T</t>
  </si>
  <si>
    <t>21001DJVE003963W</t>
  </si>
  <si>
    <t>21001DJVE003964A</t>
  </si>
  <si>
    <t>21001DJVE003966C</t>
  </si>
  <si>
    <t>21001DJVE003975C</t>
  </si>
  <si>
    <t>ACEITERA GENERAL DEHEZA S.A.</t>
  </si>
  <si>
    <t>ANTIPAROS</t>
  </si>
  <si>
    <t>PANAGIA FORCE</t>
  </si>
  <si>
    <t>TQSA 4/5</t>
  </si>
  <si>
    <t>AQUILA OCEAN</t>
  </si>
  <si>
    <t>21088DJVE001446X</t>
  </si>
  <si>
    <t>21088DJVE001447J</t>
  </si>
  <si>
    <t>21001DJVE003999X</t>
  </si>
  <si>
    <t>21001DJVE003996F</t>
  </si>
  <si>
    <t>21001DJVE004057R</t>
  </si>
  <si>
    <t>21001DJVE004053N</t>
  </si>
  <si>
    <t>21017DJVE000223P</t>
  </si>
  <si>
    <t>21001DJVE004105L</t>
  </si>
  <si>
    <t>21001DJVE004108Y</t>
  </si>
  <si>
    <t>21001DJVE004109P</t>
  </si>
  <si>
    <t>21040DJVE000188V</t>
  </si>
  <si>
    <t>21001DJVE004103J</t>
  </si>
  <si>
    <t>21069DJVE000184F</t>
  </si>
  <si>
    <t>21008DJVE000217S</t>
  </si>
  <si>
    <t>21008DJVE000218T</t>
  </si>
  <si>
    <t>21008DJVE000219U</t>
  </si>
  <si>
    <t>NORDIC LONDON</t>
  </si>
  <si>
    <t>OCCITAN PAUILLAC</t>
  </si>
  <si>
    <t>SAN BENITO</t>
  </si>
  <si>
    <t>SYNGENTA</t>
  </si>
  <si>
    <t>POYANG</t>
  </si>
  <si>
    <t>APHROS</t>
  </si>
  <si>
    <t>BOSPHORUS PRINCE</t>
  </si>
  <si>
    <t>21001DJVE004127P</t>
  </si>
  <si>
    <t>21052DJVE000929E</t>
  </si>
  <si>
    <t>21001DJVE004156R</t>
  </si>
  <si>
    <t>21017DJVE000234R</t>
  </si>
  <si>
    <t>21017DJVE000235S</t>
  </si>
  <si>
    <t>21001DJVE004266T</t>
  </si>
  <si>
    <t>21003DJVE001535R</t>
  </si>
  <si>
    <t>21060DJVE000035Y</t>
  </si>
  <si>
    <t>21008DJVE000241P</t>
  </si>
  <si>
    <t>21001DJVE004288A</t>
  </si>
  <si>
    <t>21001DJVE004277V</t>
  </si>
  <si>
    <t>21001DJVE004278W</t>
  </si>
  <si>
    <t>21001DJVE004279A</t>
  </si>
  <si>
    <t>21052DJVE000969X</t>
  </si>
  <si>
    <t>21040DJVE000192Z</t>
  </si>
  <si>
    <t>21040DJVE000195T</t>
  </si>
  <si>
    <t>21001DJVE004334P</t>
  </si>
  <si>
    <t>21003DJVE001549W</t>
  </si>
  <si>
    <t>21012DJVE000008L</t>
  </si>
  <si>
    <t>21017DJVE000249A</t>
  </si>
  <si>
    <t>21003DJVE001567W</t>
  </si>
  <si>
    <t>21001DJVE004380Z</t>
  </si>
  <si>
    <t>21040DJVE000196U</t>
  </si>
  <si>
    <t>21040DJVE000199A</t>
  </si>
  <si>
    <t>21001DJVE004417R</t>
  </si>
  <si>
    <t>21001DJVE004412M</t>
  </si>
  <si>
    <t>21052DJVE000985G</t>
  </si>
  <si>
    <t>21052DJVE000989K</t>
  </si>
  <si>
    <t>21017DJVE000253S</t>
  </si>
  <si>
    <t>21040DJVE000198W</t>
  </si>
  <si>
    <t>21001DJVE004420L</t>
  </si>
  <si>
    <t>21001DJVE004402L</t>
  </si>
  <si>
    <t>21003DJVE001576W</t>
  </si>
  <si>
    <t>21003DJVE001573T</t>
  </si>
  <si>
    <t>21088DJVE001603D</t>
  </si>
  <si>
    <t>AREQUIPA PABLO EMANUEL</t>
  </si>
  <si>
    <t>VARIOUS</t>
  </si>
  <si>
    <t>UAE</t>
  </si>
  <si>
    <t>RENOVA (NORTH BERTH)</t>
  </si>
  <si>
    <t>TERMINAL LAS PALMAS</t>
  </si>
  <si>
    <t>SHANGHAI EAGLE</t>
  </si>
  <si>
    <t>UNIT VII</t>
  </si>
  <si>
    <t>SANTA VALENTINA</t>
  </si>
  <si>
    <t>EL TRANSITO</t>
  </si>
  <si>
    <t>ANGLO RED</t>
  </si>
  <si>
    <t>COFCO INTL PGSM SOUTH BERTH          (EX NIDERA )</t>
  </si>
  <si>
    <t>21008DJVE000257W</t>
  </si>
  <si>
    <t>21001DJVE004465U</t>
  </si>
  <si>
    <t>21003DJVE001591T</t>
  </si>
  <si>
    <t>21017DJVE000259B</t>
  </si>
  <si>
    <t>21017DJVE000261R</t>
  </si>
  <si>
    <t>21017DJVE000262S</t>
  </si>
  <si>
    <t>21017DJVE000263T</t>
  </si>
  <si>
    <t>21082DJVE000575E</t>
  </si>
  <si>
    <t>21069DJVE000202T</t>
  </si>
  <si>
    <t>21008DJVE000268B</t>
  </si>
  <si>
    <t>21040DJVE000206M</t>
  </si>
  <si>
    <t>21001DJVE004546U</t>
  </si>
  <si>
    <t>21003DJVE001629V</t>
  </si>
  <si>
    <t>21001DJVE004593W</t>
  </si>
  <si>
    <t>21037DJVE000086B</t>
  </si>
  <si>
    <t>WL TOTMA</t>
  </si>
  <si>
    <t>GOLDEN GRAINS</t>
  </si>
  <si>
    <t>21017DJVE000272T</t>
  </si>
  <si>
    <t>21001DJVE004634S</t>
  </si>
  <si>
    <t>21015DJVE000165S</t>
  </si>
  <si>
    <t>21088DJVE001711D</t>
  </si>
  <si>
    <t>21008DJVE000275W</t>
  </si>
  <si>
    <t>TGU (ANP NORT SECTION)</t>
  </si>
  <si>
    <t>SMIRNI</t>
  </si>
  <si>
    <t>ST SOFIA</t>
  </si>
  <si>
    <t>21001DJVE004686C</t>
  </si>
  <si>
    <t>21001DJVE004702Y</t>
  </si>
  <si>
    <t>21038DJVE000317W</t>
  </si>
  <si>
    <t>21038DJVE000318A</t>
  </si>
  <si>
    <t>21001DJVE004685B</t>
  </si>
  <si>
    <t>21001DJVE004688E</t>
  </si>
  <si>
    <t>21001DJVE004705R</t>
  </si>
  <si>
    <t>21088DJVE001738M</t>
  </si>
  <si>
    <t>21017DJVE000274V</t>
  </si>
  <si>
    <t>21017DJVE000276A</t>
  </si>
  <si>
    <t>21017DJVE000277B</t>
  </si>
  <si>
    <t>21037DJVE000089E</t>
  </si>
  <si>
    <t>21017DJVE000278C</t>
  </si>
  <si>
    <t>21040DJVE000213K</t>
  </si>
  <si>
    <t>STAR CALYPSO</t>
  </si>
  <si>
    <t>ERICA</t>
  </si>
  <si>
    <t>MIA LR</t>
  </si>
  <si>
    <t>MSXT ATHENA</t>
  </si>
  <si>
    <t>21001DJVE004779F</t>
  </si>
  <si>
    <t>21008DJVE000278C</t>
  </si>
  <si>
    <t>21052DJVE001057U</t>
  </si>
  <si>
    <t>21038DJVE000328B</t>
  </si>
  <si>
    <t>21088DJVE001802E</t>
  </si>
  <si>
    <t>21001DJVE004849D</t>
  </si>
  <si>
    <t>21017DJVE000295B</t>
  </si>
  <si>
    <t>21001DJVE004881W</t>
  </si>
  <si>
    <t>21001DJVE004877E</t>
  </si>
  <si>
    <t>21001DJVE004878F</t>
  </si>
  <si>
    <t>21088DJVE001821F</t>
  </si>
  <si>
    <t>21040DJVE000220X</t>
  </si>
  <si>
    <t>21001DJVE004925V</t>
  </si>
  <si>
    <t>21040DJVE000221J</t>
  </si>
  <si>
    <t>21001DJVE004930R</t>
  </si>
  <si>
    <t>21003DJVE001748A</t>
  </si>
  <si>
    <t>21037DJVE000092V</t>
  </si>
  <si>
    <t>DELOTTE S.A.</t>
  </si>
  <si>
    <t>STAR LYDIA</t>
  </si>
  <si>
    <t>CORN RIZHAO</t>
  </si>
  <si>
    <t>ATLANTIC SAMURAI</t>
  </si>
  <si>
    <t>THESTELIA K</t>
  </si>
  <si>
    <t>RB JORDANA</t>
  </si>
  <si>
    <t>SEA JUNO</t>
  </si>
  <si>
    <t>STARDUST</t>
  </si>
  <si>
    <t>PRINCESS GRACE</t>
  </si>
  <si>
    <t>RONG MAY</t>
  </si>
  <si>
    <t>BULK TRADER</t>
  </si>
  <si>
    <t>AGD</t>
  </si>
  <si>
    <t>AGD TIMBUES</t>
  </si>
  <si>
    <t>(Multiple Items)</t>
  </si>
  <si>
    <t>21012DJVE000011F</t>
  </si>
  <si>
    <t>AG S.R.L.</t>
  </si>
  <si>
    <t>21008DJVE000287C</t>
  </si>
  <si>
    <t>21037DJVE000095B</t>
  </si>
  <si>
    <t>21088DJVE001848Y</t>
  </si>
  <si>
    <t>21001DJVE004990A</t>
  </si>
  <si>
    <t>21001DJVE005004K</t>
  </si>
  <si>
    <t>21001DJVE004984D</t>
  </si>
  <si>
    <t>21001DJVE004986F</t>
  </si>
  <si>
    <t>21040DJVE000222K</t>
  </si>
  <si>
    <t>21008DJVE000294A</t>
  </si>
  <si>
    <t>ACHERON S.A.</t>
  </si>
  <si>
    <t>21001DJVE005033M</t>
  </si>
  <si>
    <t>21001DJVE005026Y</t>
  </si>
  <si>
    <t>21052DJVE001124P</t>
  </si>
  <si>
    <t>21017DJVE000318U</t>
  </si>
  <si>
    <t>21040DJVE000225N</t>
  </si>
  <si>
    <t>21001DJVE005027P</t>
  </si>
  <si>
    <t>21017DJVE000322P</t>
  </si>
  <si>
    <t>21001DJVE005067T</t>
  </si>
  <si>
    <t>21001DJVE005103K</t>
  </si>
  <si>
    <t>21069DJVE000221U</t>
  </si>
  <si>
    <t>21001DJVE005150M</t>
  </si>
  <si>
    <t>21040DJVE000228Z</t>
  </si>
  <si>
    <t>21001DJVE005162P</t>
  </si>
  <si>
    <t>21001DJVE005163Z</t>
  </si>
  <si>
    <t>21040DJVE000230J</t>
  </si>
  <si>
    <t>21001DJVE005202K</t>
  </si>
  <si>
    <t>21008DJVE000300L</t>
  </si>
  <si>
    <t>21008DJVE000301M</t>
  </si>
  <si>
    <t>21001DJVE005233Y</t>
  </si>
  <si>
    <t>21045DJVE000483B</t>
  </si>
  <si>
    <t>RAMONE SAS</t>
  </si>
  <si>
    <t>21001DJVE005245R</t>
  </si>
  <si>
    <t>21045DJVE000494D</t>
  </si>
  <si>
    <t>21045DJVE000499X</t>
  </si>
  <si>
    <t>21001DJVE005242Y</t>
  </si>
  <si>
    <t>21088DJVE001947Y</t>
  </si>
  <si>
    <t>21088DJVE001959R</t>
  </si>
  <si>
    <t>21001DJVE005307Z</t>
  </si>
  <si>
    <t>KANGTING</t>
  </si>
  <si>
    <t>A.G.D. TIMBUES</t>
  </si>
  <si>
    <t>TAI KINGDOM</t>
  </si>
  <si>
    <t>MAGIC PLUTO</t>
  </si>
  <si>
    <t>21057DJVE000520T</t>
  </si>
  <si>
    <t>21045DJVE000522S</t>
  </si>
  <si>
    <t>21001DJVE005486B</t>
  </si>
  <si>
    <t>21003DJVE001946A</t>
  </si>
  <si>
    <t>21008DJVE000312Y</t>
  </si>
  <si>
    <t>21017DJVE000355V</t>
  </si>
  <si>
    <t>21074DJVE000097E</t>
  </si>
  <si>
    <t>21017DJVE000364V</t>
  </si>
  <si>
    <t>21001DJVE005598F</t>
  </si>
  <si>
    <t>21001DJVE005605R</t>
  </si>
  <si>
    <t>21001DJVE005609V</t>
  </si>
  <si>
    <t>21001DJVE005663V</t>
  </si>
  <si>
    <t>21088DJVE002136F</t>
  </si>
  <si>
    <t>21001DJVE005686D</t>
  </si>
  <si>
    <t>21088DJVE002137G</t>
  </si>
  <si>
    <t>P &amp; P EXPO IMPO</t>
  </si>
  <si>
    <t>SINOCHAR BEIJING</t>
  </si>
  <si>
    <t>BABITONGA</t>
  </si>
  <si>
    <t>21060DJVE000049T</t>
  </si>
  <si>
    <t>21001DJVE005779G</t>
  </si>
  <si>
    <t>21001DJVE005756B</t>
  </si>
  <si>
    <t>21017DJVE000376B</t>
  </si>
  <si>
    <t>21008DJVE000324R</t>
  </si>
  <si>
    <t>21001DJVE005840S</t>
  </si>
  <si>
    <t>21010DJVE000009K</t>
  </si>
  <si>
    <t>21010DJVE000010C</t>
  </si>
  <si>
    <t>ROSARIO EMPRENDIMIENTOS SRL</t>
  </si>
  <si>
    <t>21008DJVE000329W</t>
  </si>
  <si>
    <t>21008DJVE000330Y</t>
  </si>
  <si>
    <t>21008DJVE000331P</t>
  </si>
  <si>
    <t>21008DJVE000332Z</t>
  </si>
  <si>
    <t>21008DJVE000333R</t>
  </si>
  <si>
    <t>21008DJVE000334S</t>
  </si>
  <si>
    <t>21008DJVE000335T</t>
  </si>
  <si>
    <t>21008DJVE000336U</t>
  </si>
  <si>
    <t>21008DJVE000337V</t>
  </si>
  <si>
    <t>21001DJVE005884D</t>
  </si>
  <si>
    <t>21088DJVE002189N</t>
  </si>
  <si>
    <t>21008DJVE000338W</t>
  </si>
  <si>
    <t>21045DJVE000562W</t>
  </si>
  <si>
    <t>WU GHI SHAN</t>
  </si>
  <si>
    <t>BUCKAROO BOWL</t>
  </si>
  <si>
    <t>ELONA</t>
  </si>
  <si>
    <t>21017DJVE000392W</t>
  </si>
  <si>
    <t>21088DJVE002221A</t>
  </si>
  <si>
    <t>21001DJVE005949F</t>
  </si>
  <si>
    <t>21037DJVE000118U</t>
  </si>
  <si>
    <t>MOLINOS AGRO</t>
  </si>
  <si>
    <t>VOGE SOPHIE</t>
  </si>
  <si>
    <t>PIER 9</t>
  </si>
  <si>
    <t>21017DJVE000425T</t>
  </si>
  <si>
    <t>21001DJVE006269B</t>
  </si>
  <si>
    <t>21001DJVE006326S</t>
  </si>
  <si>
    <t>21008DJVE000346V</t>
  </si>
  <si>
    <t>21001DJVE006373U</t>
  </si>
  <si>
    <t>21001DJVE006374V</t>
  </si>
  <si>
    <t>21001DJVE006375W</t>
  </si>
  <si>
    <t>21001DJVE006376A</t>
  </si>
  <si>
    <t>21001DJVE006377B</t>
  </si>
  <si>
    <t>CORINTHIAN SPIRE</t>
  </si>
  <si>
    <t>21001DJVE006503P</t>
  </si>
  <si>
    <t>21001DJVE006502Y</t>
  </si>
  <si>
    <t>21001DJVE006495C</t>
  </si>
  <si>
    <t>21017DJVE000446W</t>
  </si>
  <si>
    <t>SIALFA ARGENTINA S.R.L.</t>
  </si>
  <si>
    <t xml:space="preserve">ADM AGRO </t>
  </si>
  <si>
    <t>POLA DEVORA</t>
  </si>
  <si>
    <t>LINA AKSOY</t>
  </si>
  <si>
    <t>21008DJVE000366A</t>
  </si>
  <si>
    <t>21001DJVE006599H</t>
  </si>
  <si>
    <t>21017DJVE000454V</t>
  </si>
  <si>
    <t>21008DJVE000368C</t>
  </si>
  <si>
    <t>21040DJVE000277U</t>
  </si>
  <si>
    <t>21017DJVE000461T</t>
  </si>
  <si>
    <t>21017DJVE000462U</t>
  </si>
  <si>
    <t>21017DJVE000463V</t>
  </si>
  <si>
    <t>21017DJVE000468D</t>
  </si>
  <si>
    <t>21008DJVE000371T</t>
  </si>
  <si>
    <t>21082DJVE000980E</t>
  </si>
  <si>
    <t>21001DJVE006649D</t>
  </si>
  <si>
    <t>21001DJVE006706U</t>
  </si>
  <si>
    <t>21082DJVE000984X</t>
  </si>
  <si>
    <t>21008DJVE000378D</t>
  </si>
  <si>
    <t>21008DJVE000379E</t>
  </si>
  <si>
    <t>21088DJVE002585N</t>
  </si>
  <si>
    <t>21008DJVE000382V</t>
  </si>
  <si>
    <t>21008DJVE000383W</t>
  </si>
  <si>
    <t>IBARRARAN MARIO ENRIQUE</t>
  </si>
  <si>
    <t>21017DJVE000492A</t>
  </si>
  <si>
    <t>21008DJVE000391V</t>
  </si>
  <si>
    <t>21001DJVE006879X</t>
  </si>
  <si>
    <t>21001DJVE006924W</t>
  </si>
  <si>
    <t>21017DJVE000496E</t>
  </si>
  <si>
    <t>21017DJVE000501Y</t>
  </si>
  <si>
    <t>21001DJVE007072R</t>
  </si>
  <si>
    <t>21060DJVE000073Z</t>
  </si>
  <si>
    <t>21040DJVE000303K</t>
  </si>
  <si>
    <t>21008DJVE000402Y</t>
  </si>
  <si>
    <t>21008DJVE000407T</t>
  </si>
  <si>
    <t>21037DJVE000142R</t>
  </si>
  <si>
    <t>PERDUE</t>
  </si>
  <si>
    <t>21001DJVE007276A</t>
  </si>
  <si>
    <t>21001DJVE007352S</t>
  </si>
  <si>
    <t>21017DJVE000525U</t>
  </si>
  <si>
    <t>BARCAZAS</t>
  </si>
  <si>
    <t>WL ATLANTIC</t>
  </si>
  <si>
    <t>21001DJVE007441R</t>
  </si>
  <si>
    <t>21001DJVE007417U</t>
  </si>
  <si>
    <t>21008DJVE000415S</t>
  </si>
  <si>
    <t>21008DJVE000417U</t>
  </si>
  <si>
    <t>21008DJVE000418V</t>
  </si>
  <si>
    <t>21008DJVE000419W</t>
  </si>
  <si>
    <t>21008DJVE000420Y</t>
  </si>
  <si>
    <t>21040DJVE000329S</t>
  </si>
  <si>
    <t>21008DJVE000425T</t>
  </si>
  <si>
    <t>21082DJVE001110N</t>
  </si>
  <si>
    <t>21008DJVE000433S</t>
  </si>
  <si>
    <t>21008DJVE000442S</t>
  </si>
  <si>
    <t>22040DJVE000001G</t>
  </si>
  <si>
    <t>22082DJVE000001M</t>
  </si>
  <si>
    <t>22082DJVE000002N</t>
  </si>
  <si>
    <t>22082DJVE000007S</t>
  </si>
  <si>
    <t>22001DJVE000083N</t>
  </si>
  <si>
    <t>22001DJVE000282Y</t>
  </si>
  <si>
    <t>22001DJVE000360L</t>
  </si>
  <si>
    <t>22088DJVE000113W</t>
  </si>
  <si>
    <t>SANTA ANITA OIL S.A</t>
  </si>
  <si>
    <t>TRIGUS TRADING S.A.</t>
  </si>
  <si>
    <t>WL PALEKH</t>
  </si>
  <si>
    <t>22003DJVE000216N</t>
  </si>
  <si>
    <t>22001DJVE000568V</t>
  </si>
  <si>
    <t>22017DJVE000050Y</t>
  </si>
  <si>
    <t>22001DJVE000755T</t>
  </si>
  <si>
    <t>22052DJVE000153R</t>
  </si>
  <si>
    <t>22001DJVE000788C</t>
  </si>
  <si>
    <t>22082DJVE000179F</t>
  </si>
  <si>
    <t>22082DJVE000180U</t>
  </si>
  <si>
    <t>22040DJVE000034M</t>
  </si>
  <si>
    <t>22008DJVE000049W</t>
  </si>
  <si>
    <t>LA PLATA TRADING COMPANY S.R.L</t>
  </si>
  <si>
    <t>22008DJVE000052Z</t>
  </si>
  <si>
    <t>CIMARRON</t>
  </si>
  <si>
    <t>ROMY</t>
  </si>
  <si>
    <t>22001DJVE001628T</t>
  </si>
  <si>
    <t>22053DJVE000107R</t>
  </si>
  <si>
    <t>ANTA EXPO SA</t>
  </si>
  <si>
    <t>22017DJVE000127T</t>
  </si>
  <si>
    <t>22001DJVE001981V</t>
  </si>
  <si>
    <t>ESPAR SRL</t>
  </si>
  <si>
    <t>22082DJVE000320Z</t>
  </si>
  <si>
    <t/>
  </si>
  <si>
    <t>TERMINAL NAVIOS NORTH</t>
  </si>
  <si>
    <t>22040DJVE000091P</t>
  </si>
  <si>
    <t>22001DJVE002202X</t>
  </si>
  <si>
    <t>22001DJVE002203J</t>
  </si>
  <si>
    <t>22017DJVE000155U</t>
  </si>
  <si>
    <t>22082DJVE000351U</t>
  </si>
  <si>
    <t>22082DJVE000352V</t>
  </si>
  <si>
    <t>22001DJVE002326P</t>
  </si>
  <si>
    <t>22001DJVE002371P</t>
  </si>
  <si>
    <t>22001DJVE002434P</t>
  </si>
  <si>
    <t>22001DJVE002435Z</t>
  </si>
  <si>
    <t>ANNOUNCED</t>
  </si>
  <si>
    <t xml:space="preserve">BERTH 3 ELEVATOR A.C.A. </t>
  </si>
  <si>
    <t>XIN AN NING</t>
  </si>
  <si>
    <t>BERTH 4 / 5</t>
  </si>
  <si>
    <t>22001DJVE002614P</t>
  </si>
  <si>
    <t>04/21/2022</t>
  </si>
  <si>
    <t>04/27/2022</t>
  </si>
  <si>
    <t>05/26/2022</t>
  </si>
  <si>
    <t>22001DJVE002615Z</t>
  </si>
  <si>
    <t>22003DJVE001262P</t>
  </si>
  <si>
    <t>04/22/2022</t>
  </si>
  <si>
    <t>05/01/2022</t>
  </si>
  <si>
    <t>05/30/2022</t>
  </si>
  <si>
    <t>MONTEVIDEO(R.O.U)</t>
  </si>
  <si>
    <t>TGM</t>
  </si>
  <si>
    <t>PACIFIC MERIT</t>
  </si>
  <si>
    <t>TR LADY</t>
  </si>
  <si>
    <t>IVESTOS 8</t>
  </si>
  <si>
    <t>TERMINAL DEL GUAZU PIER 1/2</t>
  </si>
  <si>
    <t>NOT AVAILABLE</t>
  </si>
  <si>
    <t>NECOCHEA / QUEQUEN</t>
  </si>
  <si>
    <t>IONIC KALLIRHOE</t>
  </si>
  <si>
    <t>EVRIALI</t>
  </si>
  <si>
    <t>22010DJVE000004G</t>
  </si>
  <si>
    <t>04/25/2022</t>
  </si>
  <si>
    <t>05/24/2022</t>
  </si>
  <si>
    <t>C Y G EXPORTACIONES S.R.L.</t>
  </si>
  <si>
    <t>22052DJVE000581W</t>
  </si>
  <si>
    <t>04/26/2022</t>
  </si>
  <si>
    <t>05/25/2022</t>
  </si>
  <si>
    <t>22052DJVE000580V</t>
  </si>
  <si>
    <t>22001DJVE002702N</t>
  </si>
  <si>
    <t>08/01/2022</t>
  </si>
  <si>
    <t>08/30/2022</t>
  </si>
  <si>
    <t>22001DJVE002717T</t>
  </si>
  <si>
    <t>05/02/2022</t>
  </si>
  <si>
    <t>05/31/2022</t>
  </si>
  <si>
    <t>22001DJVE002718U</t>
  </si>
  <si>
    <t>22010DJVE000005H</t>
  </si>
  <si>
    <t>04/28/2022</t>
  </si>
  <si>
    <t>05/27/2022</t>
  </si>
  <si>
    <t>22001DJVE002796D</t>
  </si>
  <si>
    <t>22008DJVE000080R</t>
  </si>
  <si>
    <t>ULD GLOBAL TRADE SRL</t>
  </si>
  <si>
    <t>22001DJVE002808U</t>
  </si>
  <si>
    <t>04/29/2022</t>
  </si>
  <si>
    <t>05/28/2022</t>
  </si>
  <si>
    <t>May</t>
  </si>
  <si>
    <t xml:space="preserve">CARGILL TERMINAL </t>
  </si>
  <si>
    <t>DREYFUS GRAIN TERMINAL</t>
  </si>
  <si>
    <t>AFRICAN FINFOOT</t>
  </si>
  <si>
    <t>GIORGOS CONFIDENCE</t>
  </si>
  <si>
    <t>22037DJVE000063U</t>
  </si>
  <si>
    <t>05/03/2022</t>
  </si>
  <si>
    <t>06/01/2022</t>
  </si>
  <si>
    <t>22052DJVE000658E</t>
  </si>
  <si>
    <t>05/04/2022</t>
  </si>
  <si>
    <t>06/02/2022</t>
  </si>
  <si>
    <t>22001DJVE002877D</t>
  </si>
  <si>
    <t>22001DJVE002869E</t>
  </si>
  <si>
    <t>05/06/2022</t>
  </si>
  <si>
    <t>06/04/2022</t>
  </si>
  <si>
    <t>22001DJVE002873W</t>
  </si>
  <si>
    <t>22001DJVE002876C</t>
  </si>
  <si>
    <t>05/10/2022</t>
  </si>
  <si>
    <t>06/08/2022</t>
  </si>
  <si>
    <t>22001DJVE002888F</t>
  </si>
  <si>
    <t>22037DJVE000065W</t>
  </si>
  <si>
    <t>05/05/2022</t>
  </si>
  <si>
    <t>06/03/2022</t>
  </si>
  <si>
    <t>TERMINAL NAVIOS SOUTH</t>
  </si>
  <si>
    <t>WL LADOGA</t>
  </si>
  <si>
    <t>RUSSIAN FEDERATION</t>
  </si>
  <si>
    <t>GUO QIANG 8</t>
  </si>
  <si>
    <t>QING YUN SHAN</t>
  </si>
  <si>
    <t>RG CERES</t>
  </si>
  <si>
    <t>CN JOURNEY</t>
  </si>
  <si>
    <t>22010DJVE000006X</t>
  </si>
  <si>
    <t>22001DJVE003106M</t>
  </si>
  <si>
    <t>22001DJVE003105L</t>
  </si>
  <si>
    <t>22010DJVE000007J</t>
  </si>
  <si>
    <t>22040DJVE000128Z</t>
  </si>
  <si>
    <t>05/17/2022</t>
  </si>
  <si>
    <t>06/15/2022</t>
  </si>
  <si>
    <t>22037DJVE000069D</t>
  </si>
  <si>
    <t>22010DJVE000008K</t>
  </si>
  <si>
    <t>05/11/2022</t>
  </si>
  <si>
    <t>06/09/2022</t>
  </si>
  <si>
    <t>22010DJVE000009L</t>
  </si>
  <si>
    <t>22040DJVE000130J</t>
  </si>
  <si>
    <t>06/23/2022</t>
  </si>
  <si>
    <t>22001DJVE003184S</t>
  </si>
  <si>
    <t>08/23/2022</t>
  </si>
  <si>
    <t>22001DJVE003142M</t>
  </si>
  <si>
    <t>05/16/2022</t>
  </si>
  <si>
    <t>06/14/2022</t>
  </si>
  <si>
    <t>22001DJVE003143N</t>
  </si>
  <si>
    <t>22001DJVE003148S</t>
  </si>
  <si>
    <t>22052DJVE000716W</t>
  </si>
  <si>
    <t>05/12/2022</t>
  </si>
  <si>
    <t>05/13/2022</t>
  </si>
  <si>
    <t>07/31/2022</t>
  </si>
  <si>
    <t>22001DJVE003199B</t>
  </si>
  <si>
    <t>06/10/2022</t>
  </si>
  <si>
    <t>22001DJVE003201X</t>
  </si>
  <si>
    <t>22088DJVE000984P</t>
  </si>
  <si>
    <t>SFIDA S.A.S</t>
  </si>
  <si>
    <t>RE AGUILUCHO</t>
  </si>
  <si>
    <t>RE ENRICO H</t>
  </si>
  <si>
    <t xml:space="preserve">RE PAMPERO </t>
  </si>
  <si>
    <t>RE YERUTI I</t>
  </si>
  <si>
    <t>RE AGUARA</t>
  </si>
  <si>
    <t>RE DEIDAMIA C</t>
  </si>
  <si>
    <t>RE DON ALFONSO H</t>
  </si>
  <si>
    <t>RE KIRIOS</t>
  </si>
  <si>
    <t>RE KYRIOS</t>
  </si>
  <si>
    <t>RE MARIA AUXILIADORA</t>
  </si>
  <si>
    <t>COFCO. ERRO</t>
  </si>
  <si>
    <t>TGU PIER NORTH</t>
  </si>
  <si>
    <t>NAVIOS PIER 4</t>
  </si>
  <si>
    <t>TGU</t>
  </si>
  <si>
    <t>NAVIOS PIER 1</t>
  </si>
  <si>
    <t>COMPANIA AGRARIA</t>
  </si>
  <si>
    <t>GARMET</t>
  </si>
  <si>
    <t>GRANICOR</t>
  </si>
  <si>
    <t>RE PAMPERO</t>
  </si>
  <si>
    <t>RE NUAR B</t>
  </si>
  <si>
    <t>KAMARES</t>
  </si>
  <si>
    <t>22001DJVE003252Y</t>
  </si>
  <si>
    <t>06/11/2022</t>
  </si>
  <si>
    <t>22017DJVE000230Y</t>
  </si>
  <si>
    <t>07/14/2022</t>
  </si>
  <si>
    <t>CLAAS ARGENTINA S.A.</t>
  </si>
  <si>
    <t>22001DJVE003221K</t>
  </si>
  <si>
    <t>22001DJVE003231L</t>
  </si>
  <si>
    <t>22001DJVE003259V</t>
  </si>
  <si>
    <t>22001DJVE003296W</t>
  </si>
  <si>
    <t>22003DJVE001420L</t>
  </si>
  <si>
    <t>06/20/2022</t>
  </si>
  <si>
    <t>07/19/2022</t>
  </si>
  <si>
    <t>22037DJVE000073V</t>
  </si>
  <si>
    <t>BERTH 1 OPEN QUAY</t>
  </si>
  <si>
    <t>SODRUGESTIVO</t>
  </si>
  <si>
    <t>SAKIZAYA GLORY</t>
  </si>
  <si>
    <t>NEW YORK HARMONY</t>
  </si>
  <si>
    <t>CL BELLE</t>
  </si>
  <si>
    <t>ERRO</t>
  </si>
  <si>
    <t>22001DJVE003435R</t>
  </si>
  <si>
    <t>05/20/2022</t>
  </si>
  <si>
    <t>06/05/2022</t>
  </si>
  <si>
    <t>09/02/2022</t>
  </si>
  <si>
    <t>22003DJVE001442P</t>
  </si>
  <si>
    <t>06/18/2022</t>
  </si>
  <si>
    <t>22037DJVE000076B</t>
  </si>
  <si>
    <t>22001DJVE003425Z</t>
  </si>
  <si>
    <t>06/22/2022</t>
  </si>
  <si>
    <t>22001DJVE003501L</t>
  </si>
  <si>
    <t>05/23/2022</t>
  </si>
  <si>
    <t>06/21/2022</t>
  </si>
  <si>
    <t>22001DJVE003503N</t>
  </si>
  <si>
    <t>22001DJVE003548W</t>
  </si>
  <si>
    <t>22001DJVE003562S</t>
  </si>
  <si>
    <t>22001DJVE003545T</t>
  </si>
  <si>
    <t>22001DJVE003526S</t>
  </si>
  <si>
    <t>22001DJVE003537U</t>
  </si>
  <si>
    <t>OLEAGINOSA MORENO HNOS</t>
  </si>
  <si>
    <t>AGROFINA S.A.</t>
  </si>
  <si>
    <t>22001DJVE003620N</t>
  </si>
  <si>
    <t>06/30/2022</t>
  </si>
  <si>
    <t>22010DJVE000010D</t>
  </si>
  <si>
    <t>06/25/2022</t>
  </si>
  <si>
    <t>22001DJVE003601M</t>
  </si>
  <si>
    <t>22001DJVE003607S</t>
  </si>
  <si>
    <t>22001DJVE003605Z</t>
  </si>
  <si>
    <t>09/15/2022</t>
  </si>
  <si>
    <t>10/14/2022</t>
  </si>
  <si>
    <t>22052DJVE000793E</t>
  </si>
  <si>
    <t>08/24/2022</t>
  </si>
  <si>
    <t>22001DJVE003600L</t>
  </si>
  <si>
    <t>22001DJVE003615R</t>
  </si>
  <si>
    <t>22001DJVE003606R</t>
  </si>
  <si>
    <t>22001DJVE003650Z</t>
  </si>
  <si>
    <t>06/28/2022</t>
  </si>
  <si>
    <t>22001DJVE003656W</t>
  </si>
  <si>
    <t>22001DJVE003672U</t>
  </si>
  <si>
    <t>22037DJVE000081U</t>
  </si>
  <si>
    <t>22001DJVE003673V</t>
  </si>
  <si>
    <t>22017DJVE000259C</t>
  </si>
  <si>
    <t>06/29/2022</t>
  </si>
  <si>
    <t>22040DJVE000142M</t>
  </si>
  <si>
    <t>22001DJVE003682V</t>
  </si>
  <si>
    <t>22040DJVE000144Y</t>
  </si>
  <si>
    <t>22001DJVE003736V</t>
  </si>
  <si>
    <t>07/01/2022</t>
  </si>
  <si>
    <t>07/30/2022</t>
  </si>
  <si>
    <t>22001DJVE003760S</t>
  </si>
  <si>
    <t>22001DJVE003743T</t>
  </si>
  <si>
    <t>22001DJVE003747A</t>
  </si>
  <si>
    <t>06/06/2022</t>
  </si>
  <si>
    <t>07/05/2022</t>
  </si>
  <si>
    <t>22001DJVE003758C</t>
  </si>
  <si>
    <t>22001DJVE003774A</t>
  </si>
  <si>
    <t>22052DJVE000840U</t>
  </si>
  <si>
    <t>22003DJVE001471R</t>
  </si>
  <si>
    <t>22037DJVE000084A</t>
  </si>
  <si>
    <t>22001DJVE003771U</t>
  </si>
  <si>
    <t>06/07/2022</t>
  </si>
  <si>
    <t>07/06/2022</t>
  </si>
  <si>
    <t>RE BANDURRIA</t>
  </si>
  <si>
    <t>RE PAMPERO I</t>
  </si>
  <si>
    <t>RE URUTAU</t>
  </si>
  <si>
    <t>RE URUATU</t>
  </si>
  <si>
    <t>RE HERCULES</t>
  </si>
  <si>
    <t>FRAY BENTOS</t>
  </si>
  <si>
    <t>COP. AGRARIA NACIONAL</t>
  </si>
  <si>
    <t>ALPINO LTDA</t>
  </si>
  <si>
    <t>BENEGRIN LTDA</t>
  </si>
  <si>
    <t>SASUL SA</t>
  </si>
  <si>
    <t>22088DJVE001148X</t>
  </si>
  <si>
    <t>07/02/2022</t>
  </si>
  <si>
    <t>22001DJVE003787E</t>
  </si>
  <si>
    <t>07/07/2022</t>
  </si>
  <si>
    <t>22001DJVE003791W</t>
  </si>
  <si>
    <t>22040DJVE000150L</t>
  </si>
  <si>
    <t>22001DJVE003821Z</t>
  </si>
  <si>
    <t>22001DJVE003816U</t>
  </si>
  <si>
    <t>22001DJVE003817V</t>
  </si>
  <si>
    <t>22052DJVE000864D</t>
  </si>
  <si>
    <t>22001DJVE003881W</t>
  </si>
  <si>
    <t>07/15/2022</t>
  </si>
  <si>
    <t>08/13/2022</t>
  </si>
  <si>
    <t>22001DJVE003888G</t>
  </si>
  <si>
    <t>22001DJVE003889H</t>
  </si>
  <si>
    <t>06/13/2022</t>
  </si>
  <si>
    <t>07/12/2022</t>
  </si>
  <si>
    <t>22001DJVE003901P</t>
  </si>
  <si>
    <t>22001DJVE003874B</t>
  </si>
  <si>
    <t>22001DJVE003934V</t>
  </si>
  <si>
    <t>07/08/2022</t>
  </si>
  <si>
    <t>22001DJVE003951U</t>
  </si>
  <si>
    <t>22001DJVE003932T</t>
  </si>
  <si>
    <t>22001DJVE003945A</t>
  </si>
  <si>
    <t>07/13/2022</t>
  </si>
  <si>
    <t>22001DJVE003955B</t>
  </si>
  <si>
    <t>IVORY GULL</t>
  </si>
  <si>
    <t>Special Grains SA</t>
  </si>
  <si>
    <t>Perdue Agribusiness Inc</t>
  </si>
  <si>
    <t>La Tranquera Verde SA</t>
  </si>
  <si>
    <t>Petroagro SA</t>
  </si>
  <si>
    <t>Pradera Natural SA</t>
  </si>
  <si>
    <t>PERDUE AGRIBUSINESS</t>
  </si>
  <si>
    <t>CHINA AGRI</t>
  </si>
  <si>
    <t>RE PUMA</t>
  </si>
  <si>
    <t>YANGZE 17</t>
  </si>
  <si>
    <t>NORD ADRIATIC</t>
  </si>
  <si>
    <t>NORD SEAL</t>
  </si>
  <si>
    <t>ADM, TBC</t>
  </si>
  <si>
    <t>22088DJVE001208F</t>
  </si>
  <si>
    <t>07/09/2022</t>
  </si>
  <si>
    <t>22001DJVE004014L</t>
  </si>
  <si>
    <t>22040DJVE000158T</t>
  </si>
  <si>
    <t>07/10/2022</t>
  </si>
  <si>
    <t>08/08/2022</t>
  </si>
  <si>
    <t>22088DJVE001262F</t>
  </si>
  <si>
    <t>06/16/2022</t>
  </si>
  <si>
    <t>22088DJVE001263G</t>
  </si>
  <si>
    <t>22001DJVE004098A</t>
  </si>
  <si>
    <t>22003DJVE001505P</t>
  </si>
  <si>
    <t>22001DJVE004097W</t>
  </si>
  <si>
    <t>07/21/2022</t>
  </si>
  <si>
    <t>22001DJVE004102J</t>
  </si>
  <si>
    <t>22001DJVE004103K</t>
  </si>
  <si>
    <t>22001DJVE004134Y</t>
  </si>
  <si>
    <t>06/24/2022</t>
  </si>
  <si>
    <t>07/23/2022</t>
  </si>
  <si>
    <t>22001DJVE004214N</t>
  </si>
  <si>
    <t>22088DJVE001320A</t>
  </si>
  <si>
    <t>22040DJVE000171Y</t>
  </si>
  <si>
    <t>22001DJVE004229T</t>
  </si>
  <si>
    <t>07/25/2022</t>
  </si>
  <si>
    <t>22001DJVE004215Y</t>
  </si>
  <si>
    <t>22001DJVE004216P</t>
  </si>
  <si>
    <t>22001DJVE004209R</t>
  </si>
  <si>
    <t>22001DJVE004213M</t>
  </si>
  <si>
    <t>VITERRA</t>
  </si>
  <si>
    <t>SASUL</t>
  </si>
  <si>
    <t>JPS ELLI</t>
  </si>
  <si>
    <t>KOUROUPI</t>
  </si>
  <si>
    <t>BUNGE GRAIN</t>
  </si>
  <si>
    <t>TAIKOO TRADER</t>
  </si>
  <si>
    <t>UNITED STATES</t>
  </si>
  <si>
    <t>Row Labels</t>
  </si>
  <si>
    <t>Sum of Quantity</t>
  </si>
  <si>
    <t>22001DJVE004274T</t>
  </si>
  <si>
    <t>08/15/2022</t>
  </si>
  <si>
    <t>09/13/2022</t>
  </si>
  <si>
    <t>22001DJVE004275U</t>
  </si>
  <si>
    <t>22088DJVE001340C</t>
  </si>
  <si>
    <t>07/27/2022</t>
  </si>
  <si>
    <t>22001DJVE004269A</t>
  </si>
  <si>
    <t>22052DJVE000973E</t>
  </si>
  <si>
    <t>07/28/2022</t>
  </si>
  <si>
    <t>22001DJVE004301K</t>
  </si>
  <si>
    <t>22001DJVE004302L</t>
  </si>
  <si>
    <t>22001DJVE004291S</t>
  </si>
  <si>
    <t>RURAL CERES S.A.</t>
  </si>
  <si>
    <t>22001DJVE004292T</t>
  </si>
  <si>
    <t>22001DJVE004315P</t>
  </si>
  <si>
    <t>22001DJVE004337T</t>
  </si>
  <si>
    <t>07/29/2022</t>
  </si>
  <si>
    <t>22001DJVE004348V</t>
  </si>
  <si>
    <t>10/05/2022</t>
  </si>
  <si>
    <t>22001DJVE004329U</t>
  </si>
  <si>
    <t>22001DJVE004359A</t>
  </si>
  <si>
    <t>22001DJVE004362R</t>
  </si>
  <si>
    <t>22001DJVE004367W</t>
  </si>
  <si>
    <t>08/03/2022</t>
  </si>
  <si>
    <t>22001DJVE004370Z</t>
  </si>
  <si>
    <t>22001DJVE004378B</t>
  </si>
  <si>
    <t>07/04/2022</t>
  </si>
  <si>
    <t>08/02/2022</t>
  </si>
  <si>
    <t>22001DJVE004379C</t>
  </si>
  <si>
    <t>22001DJVE004420M</t>
  </si>
  <si>
    <t>22001DJVE004419U</t>
  </si>
  <si>
    <t>REACHY</t>
  </si>
  <si>
    <t>SHANDONG FU EN</t>
  </si>
  <si>
    <t>CAMPANA</t>
  </si>
  <si>
    <t xml:space="preserve">EUROAMERICA TERMINAL </t>
  </si>
  <si>
    <t>TGU (ANP NORTH SECTION)</t>
  </si>
  <si>
    <t>WL MUROM</t>
  </si>
  <si>
    <t>BEATE OLDENDORFF</t>
  </si>
  <si>
    <t>RE DON AURELIANO G</t>
  </si>
  <si>
    <t>22052DJVE000996J</t>
  </si>
  <si>
    <t>22001DJVE004452R</t>
  </si>
  <si>
    <t>08/04/2022</t>
  </si>
  <si>
    <t>22040DJVE000184S</t>
  </si>
  <si>
    <t>08/20/2022</t>
  </si>
  <si>
    <t>09/18/2022</t>
  </si>
  <si>
    <t>22040DJVE000186U</t>
  </si>
  <si>
    <t>09/01/2022</t>
  </si>
  <si>
    <t>09/30/2022</t>
  </si>
  <si>
    <t>22001DJVE004508T</t>
  </si>
  <si>
    <t>08/05/2022</t>
  </si>
  <si>
    <t>22052DJVE001011L</t>
  </si>
  <si>
    <t>22001DJVE004496C</t>
  </si>
  <si>
    <t>GRUPO CKOOS SRL</t>
  </si>
  <si>
    <t>22003DJVE001543R</t>
  </si>
  <si>
    <t>22001DJVE004534S</t>
  </si>
  <si>
    <t>08/06/2022</t>
  </si>
  <si>
    <t>22001DJVE004535T</t>
  </si>
  <si>
    <t>22001DJVE004547W</t>
  </si>
  <si>
    <t>22001DJVE004524R</t>
  </si>
  <si>
    <t>JEWELL ESPECIALIDADES SA</t>
  </si>
  <si>
    <t>22060DJVE000103L</t>
  </si>
  <si>
    <t>CURCIJA</t>
  </si>
  <si>
    <t>AMARYLLIS</t>
  </si>
  <si>
    <t>DORIC KATANA</t>
  </si>
  <si>
    <t>PRINCESS A</t>
  </si>
  <si>
    <t>ALIMPORT</t>
  </si>
  <si>
    <t>TEAM FOCUS</t>
  </si>
  <si>
    <t>CHRYSSA K</t>
  </si>
  <si>
    <t>COFCO INTL. SOUTH BERTH EX NOBLE)</t>
  </si>
  <si>
    <t>LUZAR</t>
  </si>
  <si>
    <t>VENUS SKY</t>
  </si>
  <si>
    <t>BBG CONFIDENCE</t>
  </si>
  <si>
    <t>LEM GERANIUM</t>
  </si>
  <si>
    <t>NEFELI GR</t>
  </si>
  <si>
    <t>AMERICAN BULKER</t>
  </si>
  <si>
    <t>CHARM LOONG</t>
  </si>
  <si>
    <t>FLAG LAMA</t>
  </si>
  <si>
    <t>ADM AGRO ARROYO SECO (EX TOEPFER)</t>
  </si>
  <si>
    <t>TEMPO LOONG</t>
  </si>
  <si>
    <t>TRITTON HAW</t>
  </si>
  <si>
    <t>ESTELA CLAIRE</t>
  </si>
  <si>
    <t>TERMINAL GRANELERA OBRINEL</t>
  </si>
  <si>
    <t>STAR NADZIYE</t>
  </si>
  <si>
    <t>WILMAR</t>
  </si>
  <si>
    <t>PANAMAX OSTRIA</t>
  </si>
  <si>
    <t>OCEAN ZENON</t>
  </si>
  <si>
    <t>STAR AMBER</t>
  </si>
  <si>
    <t>FISWAY</t>
  </si>
  <si>
    <t>NORD GEMINI</t>
  </si>
  <si>
    <t>MIYANA</t>
  </si>
  <si>
    <t>TRANS AFRICA</t>
  </si>
  <si>
    <t>OCEAN TIDE</t>
  </si>
  <si>
    <t>RB MYA</t>
  </si>
  <si>
    <t>CSSC YUAN JING</t>
  </si>
  <si>
    <t>SOPHOCLES GRAECIA</t>
  </si>
  <si>
    <t xml:space="preserve">VICENTIN  </t>
  </si>
  <si>
    <t>GUOYUAN 16</t>
  </si>
  <si>
    <t>CSS YUAN JING</t>
  </si>
  <si>
    <t>ST CERGUE</t>
  </si>
  <si>
    <t>MARS HARMONY</t>
  </si>
  <si>
    <t>SEABOARD</t>
  </si>
  <si>
    <t>AUDACITY</t>
  </si>
  <si>
    <t>CASILLO COMMODITIES</t>
  </si>
  <si>
    <t>QUEEN LILA</t>
  </si>
  <si>
    <t>SDTR DORA</t>
  </si>
  <si>
    <t>BERGE HALLASAN</t>
  </si>
  <si>
    <t>HORIZON RUBY</t>
  </si>
  <si>
    <t>FRATERNELLE</t>
  </si>
  <si>
    <t>TAYGETUS</t>
  </si>
  <si>
    <t>TING MAY</t>
  </si>
  <si>
    <t>CL ZHENJIANG</t>
  </si>
  <si>
    <t>CYMONA PROGRESS</t>
  </si>
  <si>
    <t>CALIPSO ISLAND</t>
  </si>
  <si>
    <t>ORMOS</t>
  </si>
  <si>
    <t>GUO YUAN 10</t>
  </si>
  <si>
    <t>BELAJA</t>
  </si>
  <si>
    <t>LOUSIE B</t>
  </si>
  <si>
    <t>ONEGO MISSISSIPPI</t>
  </si>
  <si>
    <t>EUROPA GRAECA</t>
  </si>
  <si>
    <t>ASIA SPRING</t>
  </si>
  <si>
    <t>ECHO GR</t>
  </si>
  <si>
    <t>MOON GLOBLE</t>
  </si>
  <si>
    <t>GOLDEN ENTERPRISE</t>
  </si>
  <si>
    <t>RAFFLES</t>
  </si>
  <si>
    <t>CP SHENZHEN</t>
  </si>
  <si>
    <t>ORPHEUS</t>
  </si>
  <si>
    <t>YANGZE 12</t>
  </si>
  <si>
    <t>LUZAR TRADING</t>
  </si>
  <si>
    <t>JAL MURARI</t>
  </si>
  <si>
    <t>JUI FENG LING</t>
  </si>
  <si>
    <t>SHANDONG FU ZHI</t>
  </si>
  <si>
    <t>AMEROPA</t>
  </si>
  <si>
    <t>MIMITSU</t>
  </si>
  <si>
    <t>NAUTICAL ALICE</t>
  </si>
  <si>
    <t>ONEGO DEUSTO</t>
  </si>
  <si>
    <t>ALPHA PRIDE</t>
  </si>
  <si>
    <t>ILSE D</t>
  </si>
  <si>
    <t>OLAM</t>
  </si>
  <si>
    <t>BERGE TARANAKI</t>
  </si>
  <si>
    <t>UNIT VI</t>
  </si>
  <si>
    <t>STAR SKY</t>
  </si>
  <si>
    <t>DRAWNO</t>
  </si>
  <si>
    <t>AOM SVEVA</t>
  </si>
  <si>
    <t>MEDSOFT</t>
  </si>
  <si>
    <t>CL SEVEN</t>
  </si>
  <si>
    <t>ALMARAI</t>
  </si>
  <si>
    <t>RECCO</t>
  </si>
  <si>
    <t>RGL FIRST</t>
  </si>
  <si>
    <t>XI JIANG YUE</t>
  </si>
  <si>
    <t>IOANNIS R</t>
  </si>
  <si>
    <t>KM HONG KONG</t>
  </si>
  <si>
    <t>NAVIOS MAGELLAN II</t>
  </si>
  <si>
    <t>PANAMAX NOSTOS</t>
  </si>
  <si>
    <t>ULTRA TATIO</t>
  </si>
  <si>
    <t>BONANZA</t>
  </si>
  <si>
    <t>CMB PARTNER</t>
  </si>
  <si>
    <t>YANGZE 15</t>
  </si>
  <si>
    <t>SKIROS</t>
  </si>
  <si>
    <t>BUZLUDJA</t>
  </si>
  <si>
    <t>GLENCORE</t>
  </si>
  <si>
    <t>ELENA II</t>
  </si>
  <si>
    <t>ALICORP</t>
  </si>
  <si>
    <t>MONDIAL SUCCESS</t>
  </si>
  <si>
    <t>NIKORAMIN</t>
  </si>
  <si>
    <t>STRATEGIC FORTITUDE</t>
  </si>
  <si>
    <t>NEW EMPEROR</t>
  </si>
  <si>
    <t>NAUTICAL MADISON</t>
  </si>
  <si>
    <t>POLA IMABARI</t>
  </si>
  <si>
    <t>NIOVI GR</t>
  </si>
  <si>
    <t>MILIN KAMAK</t>
  </si>
  <si>
    <t>Nombre Puerto</t>
  </si>
  <si>
    <t>ID Puerto</t>
  </si>
  <si>
    <t>ID Berth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</si>
  <si>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</si>
  <si>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</si>
  <si>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</si>
  <si>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</si>
  <si>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</si>
  <si>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</si>
  <si>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</si>
  <si>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</si>
  <si>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</si>
  <si>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</si>
  <si>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</si>
  <si>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</si>
  <si>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</si>
  <si>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Nombre Berth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</si>
  <si>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</si>
  <si>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</si>
  <si>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</si>
  <si>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</si>
  <si>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</si>
  <si>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</si>
  <si>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</si>
  <si>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</si>
  <si>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</si>
  <si>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</si>
  <si>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</si>
  <si>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</si>
  <si>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</si>
  <si>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</si>
  <si>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</si>
  <si>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</si>
  <si>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</si>
  <si>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</si>
  <si>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</si>
  <si>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</si>
  <si>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</si>
  <si>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</si>
  <si>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</si>
  <si>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</si>
  <si>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</si>
  <si>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</si>
  <si>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</si>
  <si>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</si>
  <si>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</si>
  <si>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</si>
  <si>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</si>
  <si>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</si>
  <si>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</si>
  <si>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</si>
  <si>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</si>
  <si>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</si>
  <si>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</si>
  <si>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</si>
  <si>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</si>
  <si>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</si>
  <si>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</si>
  <si>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</si>
  <si>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</si>
  <si>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</si>
  <si>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</si>
  <si>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</si>
  <si>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</si>
  <si>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</si>
  <si>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</si>
  <si>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</si>
  <si>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</si>
  <si>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</si>
  <si>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</si>
  <si>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</si>
  <si>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</si>
  <si>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</si>
  <si>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</si>
  <si>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</si>
  <si>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</si>
  <si>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ID Embarcacion</t>
  </si>
  <si>
    <t>VSL101</t>
  </si>
  <si>
    <t>Nombre Embarcacion</t>
  </si>
  <si>
    <t>Nombre Destino</t>
  </si>
  <si>
    <t>ID Destino</t>
  </si>
  <si>
    <t>ID Coordinator</t>
  </si>
  <si>
    <t>Nombre Shipper</t>
  </si>
  <si>
    <t>ID Shipper</t>
  </si>
  <si>
    <t>Nombre Producto</t>
  </si>
  <si>
    <t>ID Producto</t>
  </si>
  <si>
    <t>D1000</t>
  </si>
  <si>
    <t>C1000</t>
  </si>
  <si>
    <t>S1000</t>
  </si>
  <si>
    <t>PYB</t>
  </si>
  <si>
    <t>ARGB</t>
  </si>
  <si>
    <t>UYB</t>
  </si>
  <si>
    <t>ID Embarcaciones</t>
  </si>
  <si>
    <t>VSL102</t>
  </si>
  <si>
    <t>VSL103</t>
  </si>
  <si>
    <t>VSL104</t>
  </si>
  <si>
    <t>VSL105</t>
  </si>
  <si>
    <t>VSL106</t>
  </si>
  <si>
    <t>VSL107</t>
  </si>
  <si>
    <t>VSL108</t>
  </si>
  <si>
    <t>VSL109</t>
  </si>
  <si>
    <t>VSL110</t>
  </si>
  <si>
    <t>VSL111</t>
  </si>
  <si>
    <t>VSL112</t>
  </si>
  <si>
    <t>VSL113</t>
  </si>
  <si>
    <t>VSL114</t>
  </si>
  <si>
    <t>VSL115</t>
  </si>
  <si>
    <t>VSL116</t>
  </si>
  <si>
    <t>VSL117</t>
  </si>
  <si>
    <t>VSL118</t>
  </si>
  <si>
    <t>VSL119</t>
  </si>
  <si>
    <t>VSL120</t>
  </si>
  <si>
    <t>VSL121</t>
  </si>
  <si>
    <t>VSL122</t>
  </si>
  <si>
    <t>VSL123</t>
  </si>
  <si>
    <t>VSL124</t>
  </si>
  <si>
    <t>VSL125</t>
  </si>
  <si>
    <t>VSL126</t>
  </si>
  <si>
    <t>VSL127</t>
  </si>
  <si>
    <t>VSL128</t>
  </si>
  <si>
    <t>VSL129</t>
  </si>
  <si>
    <t>VSL130</t>
  </si>
  <si>
    <t>VSL131</t>
  </si>
  <si>
    <t>VSL132</t>
  </si>
  <si>
    <t>VSL133</t>
  </si>
  <si>
    <t>VSL134</t>
  </si>
  <si>
    <t>VSL135</t>
  </si>
  <si>
    <t>VSL136</t>
  </si>
  <si>
    <t>VSL137</t>
  </si>
  <si>
    <t>VSL138</t>
  </si>
  <si>
    <t>VSL139</t>
  </si>
  <si>
    <t>VSL140</t>
  </si>
  <si>
    <t>VSL141</t>
  </si>
  <si>
    <t>VSL142</t>
  </si>
  <si>
    <t>VSL143</t>
  </si>
  <si>
    <t>VSL144</t>
  </si>
  <si>
    <t>VSL145</t>
  </si>
  <si>
    <t>VSL146</t>
  </si>
  <si>
    <t>VSL147</t>
  </si>
  <si>
    <t>VSL148</t>
  </si>
  <si>
    <t>VSL149</t>
  </si>
  <si>
    <t>VSL150</t>
  </si>
  <si>
    <t>VSL151</t>
  </si>
  <si>
    <t>VSL152</t>
  </si>
  <si>
    <t>VSL153</t>
  </si>
  <si>
    <t>VSL154</t>
  </si>
  <si>
    <t>VSL155</t>
  </si>
  <si>
    <t>VSL156</t>
  </si>
  <si>
    <t>VSL157</t>
  </si>
  <si>
    <t>VSL158</t>
  </si>
  <si>
    <t>VSL159</t>
  </si>
  <si>
    <t>VSL160</t>
  </si>
  <si>
    <t>VSL161</t>
  </si>
  <si>
    <t>VSL162</t>
  </si>
  <si>
    <t>VSL163</t>
  </si>
  <si>
    <t>VSL164</t>
  </si>
  <si>
    <t>VSL165</t>
  </si>
  <si>
    <t>VSL166</t>
  </si>
  <si>
    <t>VSL167</t>
  </si>
  <si>
    <t>VSL168</t>
  </si>
  <si>
    <t>VSL169</t>
  </si>
  <si>
    <t>VSL170</t>
  </si>
  <si>
    <t>VSL171</t>
  </si>
  <si>
    <t>VSL172</t>
  </si>
  <si>
    <t>VSL173</t>
  </si>
  <si>
    <t>VSL174</t>
  </si>
  <si>
    <t>VSL175</t>
  </si>
  <si>
    <t>VSL176</t>
  </si>
  <si>
    <t>VSL177</t>
  </si>
  <si>
    <t>VSL178</t>
  </si>
  <si>
    <t>VSL179</t>
  </si>
  <si>
    <t>VSL180</t>
  </si>
  <si>
    <t>VSL181</t>
  </si>
  <si>
    <t>VSL182</t>
  </si>
  <si>
    <t>VSL183</t>
  </si>
  <si>
    <t>VSL184</t>
  </si>
  <si>
    <t>VSL185</t>
  </si>
  <si>
    <t>VSL186</t>
  </si>
  <si>
    <t>VSL187</t>
  </si>
  <si>
    <t>VSL188</t>
  </si>
  <si>
    <t>VSL189</t>
  </si>
  <si>
    <t>VSL190</t>
  </si>
  <si>
    <t>VSL191</t>
  </si>
  <si>
    <t>VSL192</t>
  </si>
  <si>
    <t>VSL193</t>
  </si>
  <si>
    <t>VSL194</t>
  </si>
  <si>
    <t>VSL195</t>
  </si>
  <si>
    <t>VSL196</t>
  </si>
  <si>
    <t>VSL197</t>
  </si>
  <si>
    <t>VSL198</t>
  </si>
  <si>
    <t>VSL199</t>
  </si>
  <si>
    <t>VSL200</t>
  </si>
  <si>
    <t>VSL201</t>
  </si>
  <si>
    <t>VSL202</t>
  </si>
  <si>
    <t>VSL203</t>
  </si>
  <si>
    <t>VSL204</t>
  </si>
  <si>
    <t>VSL205</t>
  </si>
  <si>
    <t>VSL206</t>
  </si>
  <si>
    <t>VSL207</t>
  </si>
  <si>
    <t>VSL208</t>
  </si>
  <si>
    <t>VSL209</t>
  </si>
  <si>
    <t>VSL210</t>
  </si>
  <si>
    <t>VSL211</t>
  </si>
  <si>
    <t>VSL212</t>
  </si>
  <si>
    <t>VSL213</t>
  </si>
  <si>
    <t>VSL214</t>
  </si>
  <si>
    <t>VSL215</t>
  </si>
  <si>
    <t>VSL216</t>
  </si>
  <si>
    <t>VSL217</t>
  </si>
  <si>
    <t>VSL218</t>
  </si>
  <si>
    <t>VSL219</t>
  </si>
  <si>
    <t>VSL220</t>
  </si>
  <si>
    <t>VSL221</t>
  </si>
  <si>
    <t>VSL222</t>
  </si>
  <si>
    <t>VSL223</t>
  </si>
  <si>
    <t>VSL224</t>
  </si>
  <si>
    <t>VSL225</t>
  </si>
  <si>
    <t>VSL226</t>
  </si>
  <si>
    <t>VSL227</t>
  </si>
  <si>
    <t>VSL228</t>
  </si>
  <si>
    <t>VSL229</t>
  </si>
  <si>
    <t>VSL230</t>
  </si>
  <si>
    <t>VSL231</t>
  </si>
  <si>
    <t>VSL232</t>
  </si>
  <si>
    <t>VSL233</t>
  </si>
  <si>
    <t>VSL234</t>
  </si>
  <si>
    <t>VSL235</t>
  </si>
  <si>
    <t>VSL236</t>
  </si>
  <si>
    <t>VSL237</t>
  </si>
  <si>
    <t>VSL238</t>
  </si>
  <si>
    <t>VSL239</t>
  </si>
  <si>
    <t>VSL240</t>
  </si>
  <si>
    <t>VSL241</t>
  </si>
  <si>
    <t>VSL242</t>
  </si>
  <si>
    <t>VSL243</t>
  </si>
  <si>
    <t>VSL244</t>
  </si>
  <si>
    <t>VSL245</t>
  </si>
  <si>
    <t>VSL246</t>
  </si>
  <si>
    <t>VSL247</t>
  </si>
  <si>
    <t>VSL248</t>
  </si>
  <si>
    <t>VSL249</t>
  </si>
  <si>
    <t>VSL250</t>
  </si>
  <si>
    <t>VSL251</t>
  </si>
  <si>
    <t>VSL252</t>
  </si>
  <si>
    <t>VSL253</t>
  </si>
  <si>
    <t>VSL254</t>
  </si>
  <si>
    <t>VSL255</t>
  </si>
  <si>
    <t>VSL256</t>
  </si>
  <si>
    <t>VSL257</t>
  </si>
  <si>
    <t>VSL258</t>
  </si>
  <si>
    <t>VSL259</t>
  </si>
  <si>
    <t>VSL260</t>
  </si>
  <si>
    <t>VSL261</t>
  </si>
  <si>
    <t>VSL262</t>
  </si>
  <si>
    <t>VSL263</t>
  </si>
  <si>
    <t>VSL264</t>
  </si>
  <si>
    <t>VSL265</t>
  </si>
  <si>
    <t>VSL266</t>
  </si>
  <si>
    <t>VSL267</t>
  </si>
  <si>
    <t>VSL268</t>
  </si>
  <si>
    <t>VSL269</t>
  </si>
  <si>
    <t>VSL270</t>
  </si>
  <si>
    <t>VSL271</t>
  </si>
  <si>
    <t>VSL272</t>
  </si>
  <si>
    <t>VSL273</t>
  </si>
  <si>
    <t>VSL274</t>
  </si>
  <si>
    <t>VSL275</t>
  </si>
  <si>
    <t>VSL276</t>
  </si>
  <si>
    <t>VSL277</t>
  </si>
  <si>
    <t>VSL278</t>
  </si>
  <si>
    <t>VSL279</t>
  </si>
  <si>
    <t>VSL280</t>
  </si>
  <si>
    <t>VSL281</t>
  </si>
  <si>
    <t>VSL282</t>
  </si>
  <si>
    <t>VSL283</t>
  </si>
  <si>
    <t>VSL284</t>
  </si>
  <si>
    <t>VSL285</t>
  </si>
  <si>
    <t>VSL286</t>
  </si>
  <si>
    <t>VSL287</t>
  </si>
  <si>
    <t>VSL288</t>
  </si>
  <si>
    <t>VSL289</t>
  </si>
  <si>
    <t>VSL290</t>
  </si>
  <si>
    <t>VSL291</t>
  </si>
  <si>
    <t>VSL292</t>
  </si>
  <si>
    <t>VSL293</t>
  </si>
  <si>
    <t>VSL294</t>
  </si>
  <si>
    <t>VSL295</t>
  </si>
  <si>
    <t>VSL296</t>
  </si>
  <si>
    <t>VSL297</t>
  </si>
  <si>
    <t>VSL298</t>
  </si>
  <si>
    <t>VSL299</t>
  </si>
  <si>
    <t>VSL300</t>
  </si>
  <si>
    <t>VSL301</t>
  </si>
  <si>
    <t>VSL302</t>
  </si>
  <si>
    <t>VSL303</t>
  </si>
  <si>
    <t>VSL304</t>
  </si>
  <si>
    <t>VSL305</t>
  </si>
  <si>
    <t>VSL306</t>
  </si>
  <si>
    <t>VSL307</t>
  </si>
  <si>
    <t>VSL308</t>
  </si>
  <si>
    <t>VSL309</t>
  </si>
  <si>
    <t>VSL310</t>
  </si>
  <si>
    <t>VSL311</t>
  </si>
  <si>
    <t>VSL312</t>
  </si>
  <si>
    <t>VSL313</t>
  </si>
  <si>
    <t>VSL314</t>
  </si>
  <si>
    <t>VSL315</t>
  </si>
  <si>
    <t>VSL316</t>
  </si>
  <si>
    <t>VSL317</t>
  </si>
  <si>
    <t>VSL318</t>
  </si>
  <si>
    <t>VSL319</t>
  </si>
  <si>
    <t>VSL320</t>
  </si>
  <si>
    <t>VSL321</t>
  </si>
  <si>
    <t>VSL322</t>
  </si>
  <si>
    <t>VSL323</t>
  </si>
  <si>
    <t>VSL324</t>
  </si>
  <si>
    <t>VSL325</t>
  </si>
  <si>
    <t>VSL326</t>
  </si>
  <si>
    <t>VSL327</t>
  </si>
  <si>
    <t>VSL328</t>
  </si>
  <si>
    <t>VSL329</t>
  </si>
  <si>
    <t>VSL330</t>
  </si>
  <si>
    <t>VSL331</t>
  </si>
  <si>
    <t>VSL332</t>
  </si>
  <si>
    <t>VSL333</t>
  </si>
  <si>
    <t>VSL334</t>
  </si>
  <si>
    <t>VSL335</t>
  </si>
  <si>
    <t>VSL336</t>
  </si>
  <si>
    <t>VSL337</t>
  </si>
  <si>
    <t>VSL338</t>
  </si>
  <si>
    <t>VSL339</t>
  </si>
  <si>
    <t>VSL340</t>
  </si>
  <si>
    <t>VSL341</t>
  </si>
  <si>
    <t>VSL342</t>
  </si>
  <si>
    <t>VSL343</t>
  </si>
  <si>
    <t>VSL344</t>
  </si>
  <si>
    <t>VSL345</t>
  </si>
  <si>
    <t>VSL346</t>
  </si>
  <si>
    <t>VSL347</t>
  </si>
  <si>
    <t>VSL348</t>
  </si>
  <si>
    <t>VSL349</t>
  </si>
  <si>
    <t>VSL350</t>
  </si>
  <si>
    <t>VSL351</t>
  </si>
  <si>
    <t>VSL352</t>
  </si>
  <si>
    <t>VSL353</t>
  </si>
  <si>
    <t>VSL354</t>
  </si>
  <si>
    <t>VSL355</t>
  </si>
  <si>
    <t>VSL356</t>
  </si>
  <si>
    <t>VSL357</t>
  </si>
  <si>
    <t>VSL358</t>
  </si>
  <si>
    <t>VSL359</t>
  </si>
  <si>
    <t>VSL360</t>
  </si>
  <si>
    <t>VSL361</t>
  </si>
  <si>
    <t>VSL362</t>
  </si>
  <si>
    <t>VSL363</t>
  </si>
  <si>
    <t>VSL364</t>
  </si>
  <si>
    <t>VSL365</t>
  </si>
  <si>
    <t>VSL366</t>
  </si>
  <si>
    <t>VSL367</t>
  </si>
  <si>
    <t>VSL368</t>
  </si>
  <si>
    <t>VSL369</t>
  </si>
  <si>
    <t>VSL370</t>
  </si>
  <si>
    <t>VSL371</t>
  </si>
  <si>
    <t>VSL372</t>
  </si>
  <si>
    <t>VSL373</t>
  </si>
  <si>
    <t>VSL374</t>
  </si>
  <si>
    <t>VSL375</t>
  </si>
  <si>
    <t>VSL376</t>
  </si>
  <si>
    <t>VSL377</t>
  </si>
  <si>
    <t>VSL378</t>
  </si>
  <si>
    <t>VSL379</t>
  </si>
  <si>
    <t>VSL380</t>
  </si>
  <si>
    <t>VSL381</t>
  </si>
  <si>
    <t>VSL382</t>
  </si>
  <si>
    <t>VSL383</t>
  </si>
  <si>
    <t>VSL384</t>
  </si>
  <si>
    <t>VSL385</t>
  </si>
  <si>
    <t>VSL386</t>
  </si>
  <si>
    <t>VSL387</t>
  </si>
  <si>
    <t>VSL388</t>
  </si>
  <si>
    <t>VSL389</t>
  </si>
  <si>
    <t>VSL390</t>
  </si>
  <si>
    <t>VSL391</t>
  </si>
  <si>
    <t>VSL392</t>
  </si>
  <si>
    <t>VSL393</t>
  </si>
  <si>
    <t>VSL394</t>
  </si>
  <si>
    <t>VSL395</t>
  </si>
  <si>
    <t>VSL396</t>
  </si>
  <si>
    <t>VSL397</t>
  </si>
  <si>
    <t>VSL398</t>
  </si>
  <si>
    <t>VSL399</t>
  </si>
  <si>
    <t>VSL400</t>
  </si>
  <si>
    <t>VSL401</t>
  </si>
  <si>
    <t>VSL402</t>
  </si>
  <si>
    <t>VSL403</t>
  </si>
  <si>
    <t>VSL404</t>
  </si>
  <si>
    <t>VSL405</t>
  </si>
  <si>
    <t>VSL406</t>
  </si>
  <si>
    <t>VSL407</t>
  </si>
  <si>
    <t>VSL408</t>
  </si>
  <si>
    <t>VSL409</t>
  </si>
  <si>
    <t>VSL410</t>
  </si>
  <si>
    <t>VSL411</t>
  </si>
  <si>
    <t>VSL412</t>
  </si>
  <si>
    <t>VSL413</t>
  </si>
  <si>
    <t>VSL414</t>
  </si>
  <si>
    <t>VSL415</t>
  </si>
  <si>
    <t>VSL416</t>
  </si>
  <si>
    <t>VSL417</t>
  </si>
  <si>
    <t>VSL418</t>
  </si>
  <si>
    <t>VSL419</t>
  </si>
  <si>
    <t>VSL420</t>
  </si>
  <si>
    <t>VSL421</t>
  </si>
  <si>
    <t>VSL422</t>
  </si>
  <si>
    <t>VSL423</t>
  </si>
  <si>
    <t>VSL424</t>
  </si>
  <si>
    <t>VSL425</t>
  </si>
  <si>
    <t>VSL426</t>
  </si>
  <si>
    <t>VSL427</t>
  </si>
  <si>
    <t>VSL428</t>
  </si>
  <si>
    <t>VSL429</t>
  </si>
  <si>
    <t>VSL430</t>
  </si>
  <si>
    <t>VSL431</t>
  </si>
  <si>
    <t>VSL432</t>
  </si>
  <si>
    <t>VSL433</t>
  </si>
  <si>
    <t>VSL434</t>
  </si>
  <si>
    <t>VSL435</t>
  </si>
  <si>
    <t>VSL436</t>
  </si>
  <si>
    <t>VSL437</t>
  </si>
  <si>
    <t>VSL438</t>
  </si>
  <si>
    <t>VSL439</t>
  </si>
  <si>
    <t>VSL440</t>
  </si>
  <si>
    <t>VSL441</t>
  </si>
  <si>
    <t>VSL442</t>
  </si>
  <si>
    <t>VSL443</t>
  </si>
  <si>
    <t>VSL444</t>
  </si>
  <si>
    <t>VSL445</t>
  </si>
  <si>
    <t>VSL446</t>
  </si>
  <si>
    <t>VSL447</t>
  </si>
  <si>
    <t>VSL448</t>
  </si>
  <si>
    <t>VSL449</t>
  </si>
  <si>
    <t>VSL450</t>
  </si>
  <si>
    <t>VSL451</t>
  </si>
  <si>
    <t>VSL452</t>
  </si>
  <si>
    <t>VSL453</t>
  </si>
  <si>
    <t>VSL454</t>
  </si>
  <si>
    <t>VSL455</t>
  </si>
  <si>
    <t>VSL456</t>
  </si>
  <si>
    <t>VSL457</t>
  </si>
  <si>
    <t>VSL458</t>
  </si>
  <si>
    <t>VSL459</t>
  </si>
  <si>
    <t>VSL460</t>
  </si>
  <si>
    <t>VSL461</t>
  </si>
  <si>
    <t>VSL462</t>
  </si>
  <si>
    <t>VSL463</t>
  </si>
  <si>
    <t>VSL464</t>
  </si>
  <si>
    <t>VSL465</t>
  </si>
  <si>
    <t>VSL466</t>
  </si>
  <si>
    <t>VSL467</t>
  </si>
  <si>
    <t>VSL468</t>
  </si>
  <si>
    <t>VSL469</t>
  </si>
  <si>
    <t>VSL470</t>
  </si>
  <si>
    <t>VSL471</t>
  </si>
  <si>
    <t>VSL472</t>
  </si>
  <si>
    <t>VSL473</t>
  </si>
  <si>
    <t>VSL474</t>
  </si>
  <si>
    <t>VSL475</t>
  </si>
  <si>
    <t>VSL476</t>
  </si>
  <si>
    <t>VSL477</t>
  </si>
  <si>
    <t>VSL478</t>
  </si>
  <si>
    <t>VSL479</t>
  </si>
  <si>
    <t>VSL480</t>
  </si>
  <si>
    <t>VSL481</t>
  </si>
  <si>
    <t>VSL482</t>
  </si>
  <si>
    <t>VSL483</t>
  </si>
  <si>
    <t>VSL484</t>
  </si>
  <si>
    <t>VSL485</t>
  </si>
  <si>
    <t>VSL486</t>
  </si>
  <si>
    <t>VSL487</t>
  </si>
  <si>
    <t>VSL488</t>
  </si>
  <si>
    <t>VSL489</t>
  </si>
  <si>
    <t>VSL490</t>
  </si>
  <si>
    <t>VSL491</t>
  </si>
  <si>
    <t>VSL492</t>
  </si>
  <si>
    <t>VSL493</t>
  </si>
  <si>
    <t>VSL494</t>
  </si>
  <si>
    <t>VSL495</t>
  </si>
  <si>
    <t>VSL496</t>
  </si>
  <si>
    <t>VSL497</t>
  </si>
  <si>
    <t>VSL498</t>
  </si>
  <si>
    <t>VSL499</t>
  </si>
  <si>
    <t>VSL500</t>
  </si>
  <si>
    <t>VSL501</t>
  </si>
  <si>
    <t>VSL502</t>
  </si>
  <si>
    <t>VSL503</t>
  </si>
  <si>
    <t>VSL504</t>
  </si>
  <si>
    <t>VSL505</t>
  </si>
  <si>
    <t>VSL506</t>
  </si>
  <si>
    <t>VSL507</t>
  </si>
  <si>
    <t>VSL508</t>
  </si>
  <si>
    <t>VSL509</t>
  </si>
  <si>
    <t>VSL510</t>
  </si>
  <si>
    <t>VSL511</t>
  </si>
  <si>
    <t>VSL512</t>
  </si>
  <si>
    <t>VSL513</t>
  </si>
  <si>
    <t>VSL514</t>
  </si>
  <si>
    <t>VSL515</t>
  </si>
  <si>
    <t>VSL516</t>
  </si>
  <si>
    <t>VSL517</t>
  </si>
  <si>
    <t>VSL518</t>
  </si>
  <si>
    <t>VSL519</t>
  </si>
  <si>
    <t>VSL520</t>
  </si>
  <si>
    <t>VSL521</t>
  </si>
  <si>
    <t>VSL522</t>
  </si>
  <si>
    <t>VSL523</t>
  </si>
  <si>
    <t>VSL524</t>
  </si>
  <si>
    <t>VSL525</t>
  </si>
  <si>
    <t>VSL526</t>
  </si>
  <si>
    <t>VSL527</t>
  </si>
  <si>
    <t>VSL528</t>
  </si>
  <si>
    <t>VSL529</t>
  </si>
  <si>
    <t>VSL530</t>
  </si>
  <si>
    <t>VSL531</t>
  </si>
  <si>
    <t>VSL532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</si>
  <si>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</si>
  <si>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</si>
  <si>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</si>
  <si>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</si>
  <si>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</si>
  <si>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</si>
  <si>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</si>
  <si>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</si>
  <si>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</si>
  <si>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</si>
  <si>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</si>
  <si>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</si>
  <si>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</si>
  <si>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</si>
  <si>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</si>
  <si>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</si>
  <si>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</si>
  <si>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</si>
  <si>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</si>
  <si>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</si>
  <si>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</si>
  <si>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</si>
  <si>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</si>
  <si>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</si>
  <si>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</si>
  <si>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</si>
  <si>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</si>
  <si>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</si>
  <si>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</si>
  <si>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</si>
  <si>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</si>
  <si>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</si>
  <si>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</si>
  <si>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</si>
  <si>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</si>
  <si>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</si>
  <si>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</si>
  <si>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C1051</t>
  </si>
  <si>
    <t>C1018</t>
  </si>
  <si>
    <t>C1053</t>
  </si>
  <si>
    <t>C1002</t>
  </si>
  <si>
    <t>C1011</t>
  </si>
  <si>
    <t>S1018</t>
  </si>
  <si>
    <t>S1024</t>
  </si>
  <si>
    <t>S1042</t>
  </si>
  <si>
    <t>S1008</t>
  </si>
  <si>
    <t>S1039</t>
  </si>
  <si>
    <t>S1002</t>
  </si>
  <si>
    <t>S1022</t>
  </si>
  <si>
    <t>S1010</t>
  </si>
  <si>
    <t>C1001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</si>
  <si>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</si>
  <si>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</si>
  <si>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</si>
  <si>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</si>
  <si>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</si>
  <si>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</si>
  <si>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</si>
  <si>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</si>
  <si>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C1012</t>
  </si>
  <si>
    <t>C1013</t>
  </si>
  <si>
    <t>C1014</t>
  </si>
  <si>
    <t>C1015</t>
  </si>
  <si>
    <t>C1016</t>
  </si>
  <si>
    <t>C1017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</si>
  <si>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</si>
  <si>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</si>
  <si>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</si>
  <si>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</si>
  <si>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</si>
  <si>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</si>
  <si>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</si>
  <si>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</si>
  <si>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</si>
  <si>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</si>
  <si>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</si>
  <si>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</si>
  <si>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</si>
  <si>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</si>
  <si>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</si>
  <si>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</si>
  <si>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</si>
  <si>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</si>
  <si>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</si>
  <si>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</si>
  <si>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</si>
  <si>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</si>
  <si>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</si>
  <si>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</si>
  <si>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</si>
  <si>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</si>
  <si>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</si>
  <si>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</si>
  <si>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</si>
  <si>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</si>
  <si>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</si>
  <si>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</si>
  <si>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C1052</t>
  </si>
  <si>
    <t>S1001</t>
  </si>
  <si>
    <t>S1003</t>
  </si>
  <si>
    <t>S1004</t>
  </si>
  <si>
    <t>S1005</t>
  </si>
  <si>
    <t>S1006</t>
  </si>
  <si>
    <t>S1007</t>
  </si>
  <si>
    <t>S1009</t>
  </si>
  <si>
    <t>S1011</t>
  </si>
  <si>
    <t>S1012</t>
  </si>
  <si>
    <t>S1013</t>
  </si>
  <si>
    <t>S1014</t>
  </si>
  <si>
    <t>S1015</t>
  </si>
  <si>
    <t>S1016</t>
  </si>
  <si>
    <t>S1017</t>
  </si>
  <si>
    <t>S1019</t>
  </si>
  <si>
    <t>S1020</t>
  </si>
  <si>
    <t>S1021</t>
  </si>
  <si>
    <t>S1023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</si>
  <si>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</si>
  <si>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</si>
  <si>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</si>
  <si>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</si>
  <si>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</si>
  <si>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</si>
  <si>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</si>
  <si>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</si>
  <si>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</si>
  <si>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</si>
  <si>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</si>
  <si>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</si>
  <si>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</si>
  <si>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</si>
  <si>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S1040</t>
  </si>
  <si>
    <t>S1041</t>
  </si>
  <si>
    <t>Nombre Coord</t>
  </si>
  <si>
    <t>ID 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</si>
</sst>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_ [$€]\ * #,##0.00_ ;_ [$€]\ * \-#,##0.00_ ;_ [$€]\ * \-??_ ;_ @_ "/>
    <numFmt numFmtId="165" formatCode="dd\-mm\-yy;@"/>
    <numFmt numFmtId="166" formatCode="dd/mm/yy;@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sz val="10"/>
      <color theme="1"/>
      <name val="Arial"/>
      <family val="2"/>
    </font>
    <font>
      <sz val="10"/>
      <color theme="1"/>
      <name val="Arial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50"/>
        <bgColor indexed="55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8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9">
    <xf numFmtId="0" fontId="0" fillId="0" borderId="0"/>
    <xf numFmtId="164" fontId="7" fillId="0" borderId="0" applyFill="0" applyBorder="0" applyAlignment="0" applyProtection="0"/>
    <xf numFmtId="0" fontId="7" fillId="0" borderId="0"/>
    <xf numFmtId="0" fontId="7" fillId="0" borderId="0"/>
    <xf numFmtId="0" fontId="10" fillId="0" borderId="0"/>
    <xf numFmtId="0" fontId="10" fillId="0" borderId="0"/>
    <xf numFmtId="0" fontId="7" fillId="0" borderId="0"/>
    <xf numFmtId="0" fontId="2" fillId="0" borderId="0"/>
    <xf numFmtId="0" fontId="1" fillId="0" borderId="0"/>
  </cellStyleXfs>
  <cellXfs count="29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7" fillId="0" borderId="0" xfId="0" applyFont="1"/>
    <xf numFmtId="0" fontId="6" fillId="0" borderId="0" xfId="0" applyFont="1"/>
    <xf numFmtId="0" fontId="0" fillId="0" borderId="0" xfId="0" applyNumberFormat="1"/>
    <xf numFmtId="14" fontId="5" fillId="4" borderId="1" xfId="0" applyNumberFormat="1" applyFont="1" applyFill="1" applyBorder="1" applyAlignment="1">
      <alignment horizontal="center" vertical="top" wrapText="1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pivotButton="1" applyBorder="1"/>
    <xf numFmtId="0" fontId="0" fillId="0" borderId="23" xfId="0" applyBorder="1"/>
    <xf numFmtId="0" fontId="0" fillId="0" borderId="24" xfId="0" applyBorder="1"/>
    <xf numFmtId="0" fontId="0" fillId="4" borderId="0" xfId="0" applyFill="1"/>
    <xf numFmtId="0" fontId="0" fillId="4" borderId="0" xfId="0" applyFill="1" applyAlignment="1">
      <alignment horizontal="center"/>
    </xf>
    <xf numFmtId="0" fontId="9" fillId="5" borderId="2" xfId="0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 wrapText="1"/>
    </xf>
    <xf numFmtId="0" fontId="9" fillId="5" borderId="5" xfId="0" applyFont="1" applyFill="1" applyBorder="1" applyAlignment="1">
      <alignment horizontal="center" vertical="center" wrapText="1"/>
    </xf>
    <xf numFmtId="14" fontId="9" fillId="5" borderId="1" xfId="0" applyNumberFormat="1" applyFont="1" applyFill="1" applyBorder="1" applyAlignment="1">
      <alignment horizontal="center" vertical="top" wrapText="1"/>
    </xf>
    <xf numFmtId="0" fontId="0" fillId="4" borderId="6" xfId="0" applyFill="1" applyBorder="1"/>
    <xf numFmtId="0" fontId="9" fillId="5" borderId="2" xfId="0" applyFont="1" applyFill="1" applyBorder="1" applyAlignment="1">
      <alignment horizontal="left" vertical="center" wrapText="1"/>
    </xf>
    <xf numFmtId="0" fontId="0" fillId="4" borderId="0" xfId="0" applyFill="1" applyAlignment="1">
      <alignment horizontal="left"/>
    </xf>
    <xf numFmtId="0" fontId="0" fillId="4" borderId="0" xfId="0" applyFill="1" applyBorder="1"/>
    <xf numFmtId="0" fontId="5" fillId="0" borderId="1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center" vertical="top" wrapText="1"/>
    </xf>
    <xf numFmtId="0" fontId="0" fillId="0" borderId="6" xfId="0" applyFill="1" applyBorder="1"/>
    <xf numFmtId="0" fontId="5" fillId="0" borderId="0" xfId="0" applyFont="1" applyFill="1" applyBorder="1" applyAlignment="1">
      <alignment horizontal="center" vertical="top" wrapText="1"/>
    </xf>
    <xf numFmtId="0" fontId="7" fillId="0" borderId="0" xfId="0" applyFont="1" applyFill="1"/>
    <xf numFmtId="0" fontId="5" fillId="0" borderId="10" xfId="0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0" fillId="0" borderId="0" xfId="0" applyFill="1" applyBorder="1" applyAlignment="1">
      <alignment horizontal="left"/>
    </xf>
    <xf numFmtId="14" fontId="9" fillId="5" borderId="2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top" wrapText="1"/>
    </xf>
    <xf numFmtId="1" fontId="0" fillId="0" borderId="0" xfId="0" applyNumberFormat="1" applyFill="1" applyBorder="1" applyAlignment="1">
      <alignment vertical="center"/>
    </xf>
    <xf numFmtId="0" fontId="8" fillId="3" borderId="9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top" wrapText="1"/>
    </xf>
    <xf numFmtId="0" fontId="6" fillId="0" borderId="16" xfId="0" applyFont="1" applyBorder="1" applyAlignment="1">
      <alignment horizontal="center"/>
    </xf>
    <xf numFmtId="0" fontId="0" fillId="0" borderId="0" xfId="0" applyBorder="1"/>
    <xf numFmtId="0" fontId="6" fillId="0" borderId="1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0" fillId="0" borderId="1" xfId="0" applyFont="1" applyFill="1" applyBorder="1" applyAlignment="1">
      <alignment horizontal="center" vertical="top" wrapText="1"/>
    </xf>
    <xf numFmtId="0" fontId="0" fillId="0" borderId="18" xfId="0" applyBorder="1"/>
    <xf numFmtId="0" fontId="7" fillId="0" borderId="0" xfId="0" applyFont="1" applyBorder="1"/>
    <xf numFmtId="0" fontId="9" fillId="5" borderId="1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left"/>
    </xf>
    <xf numFmtId="14" fontId="0" fillId="0" borderId="1" xfId="0" applyNumberFormat="1" applyFont="1" applyFill="1" applyBorder="1" applyAlignment="1">
      <alignment horizontal="center" vertical="top" wrapText="1"/>
    </xf>
    <xf numFmtId="0" fontId="0" fillId="0" borderId="1" xfId="0" applyNumberFormat="1" applyFont="1" applyFill="1" applyBorder="1" applyAlignment="1">
      <alignment horizontal="center" vertical="top" wrapText="1"/>
    </xf>
    <xf numFmtId="3" fontId="0" fillId="0" borderId="0" xfId="0" applyNumberFormat="1"/>
    <xf numFmtId="0" fontId="4" fillId="0" borderId="0" xfId="0" applyFont="1"/>
    <xf numFmtId="0" fontId="0" fillId="0" borderId="22" xfId="0" pivotButton="1" applyBorder="1"/>
    <xf numFmtId="0" fontId="0" fillId="0" borderId="25" xfId="0" applyBorder="1"/>
    <xf numFmtId="0" fontId="0" fillId="0" borderId="26" xfId="0" applyNumberFormat="1" applyBorder="1"/>
    <xf numFmtId="0" fontId="0" fillId="0" borderId="0" xfId="0" applyNumberFormat="1" applyFill="1" applyBorder="1" applyAlignment="1">
      <alignment horizontal="center"/>
    </xf>
    <xf numFmtId="0" fontId="0" fillId="0" borderId="27" xfId="0" applyBorder="1"/>
    <xf numFmtId="0" fontId="3" fillId="0" borderId="1" xfId="0" applyNumberFormat="1" applyFont="1" applyFill="1" applyBorder="1" applyAlignment="1">
      <alignment horizontal="center" vertical="top" wrapText="1"/>
    </xf>
    <xf numFmtId="14" fontId="3" fillId="0" borderId="1" xfId="0" applyNumberFormat="1" applyFont="1" applyFill="1" applyBorder="1" applyAlignment="1">
      <alignment horizontal="center" vertical="top" wrapText="1"/>
    </xf>
    <xf numFmtId="0" fontId="0" fillId="0" borderId="15" xfId="0" applyNumberFormat="1" applyFont="1" applyFill="1" applyBorder="1" applyAlignment="1">
      <alignment horizontal="center"/>
    </xf>
    <xf numFmtId="3" fontId="0" fillId="0" borderId="22" xfId="0" pivotButton="1" applyNumberFormat="1" applyBorder="1"/>
    <xf numFmtId="3" fontId="0" fillId="0" borderId="22" xfId="0" applyNumberFormat="1" applyBorder="1"/>
    <xf numFmtId="3" fontId="0" fillId="0" borderId="24" xfId="0" applyNumberFormat="1" applyBorder="1"/>
    <xf numFmtId="0" fontId="4" fillId="0" borderId="19" xfId="0" applyFont="1" applyFill="1" applyBorder="1" applyAlignment="1">
      <alignment horizontal="center"/>
    </xf>
    <xf numFmtId="14" fontId="4" fillId="0" borderId="19" xfId="0" applyNumberFormat="1" applyFont="1" applyFill="1" applyBorder="1" applyAlignment="1">
      <alignment horizontal="center"/>
    </xf>
    <xf numFmtId="0" fontId="4" fillId="0" borderId="19" xfId="0" applyNumberFormat="1" applyFont="1" applyFill="1" applyBorder="1" applyAlignment="1">
      <alignment horizontal="center"/>
    </xf>
    <xf numFmtId="49" fontId="8" fillId="2" borderId="9" xfId="6" applyNumberFormat="1" applyFont="1" applyFill="1" applyBorder="1" applyAlignment="1">
      <alignment horizontal="center" vertical="center" wrapText="1"/>
    </xf>
    <xf numFmtId="165" fontId="8" fillId="2" borderId="9" xfId="6" applyNumberFormat="1" applyFont="1" applyFill="1" applyBorder="1" applyAlignment="1">
      <alignment horizontal="center" wrapText="1"/>
    </xf>
    <xf numFmtId="0" fontId="8" fillId="2" borderId="9" xfId="6" applyFont="1" applyFill="1" applyBorder="1" applyAlignment="1">
      <alignment horizontal="center" wrapText="1"/>
    </xf>
    <xf numFmtId="0" fontId="8" fillId="3" borderId="9" xfId="0" applyFont="1" applyFill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8" fillId="3" borderId="9" xfId="0" applyNumberFormat="1" applyFont="1" applyFill="1" applyBorder="1" applyAlignment="1">
      <alignment horizontal="center" vertical="center"/>
    </xf>
    <xf numFmtId="17" fontId="4" fillId="0" borderId="19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Border="1"/>
    <xf numFmtId="17" fontId="5" fillId="0" borderId="1" xfId="0" applyNumberFormat="1" applyFont="1" applyFill="1" applyBorder="1" applyAlignment="1">
      <alignment horizontal="center" vertical="top" wrapText="1"/>
    </xf>
    <xf numFmtId="0" fontId="11" fillId="0" borderId="10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top" wrapText="1"/>
    </xf>
    <xf numFmtId="1" fontId="11" fillId="0" borderId="10" xfId="0" applyNumberFormat="1" applyFont="1" applyFill="1" applyBorder="1" applyAlignment="1">
      <alignment horizontal="center" vertical="top" wrapText="1"/>
    </xf>
    <xf numFmtId="0" fontId="11" fillId="0" borderId="1" xfId="0" applyNumberFormat="1" applyFont="1" applyFill="1" applyBorder="1" applyAlignment="1">
      <alignment horizontal="center" vertical="top" wrapText="1"/>
    </xf>
    <xf numFmtId="17" fontId="11" fillId="0" borderId="1" xfId="0" applyNumberFormat="1" applyFont="1" applyFill="1" applyBorder="1" applyAlignment="1">
      <alignment horizontal="center" vertical="top" wrapText="1"/>
    </xf>
    <xf numFmtId="0" fontId="12" fillId="0" borderId="14" xfId="0" applyFont="1" applyFill="1" applyBorder="1" applyAlignment="1">
      <alignment horizontal="center"/>
    </xf>
    <xf numFmtId="14" fontId="12" fillId="0" borderId="15" xfId="0" applyNumberFormat="1" applyFont="1" applyFill="1" applyBorder="1" applyAlignment="1">
      <alignment horizontal="center"/>
    </xf>
    <xf numFmtId="0" fontId="12" fillId="0" borderId="15" xfId="0" applyFont="1" applyFill="1" applyBorder="1" applyAlignment="1">
      <alignment horizontal="center"/>
    </xf>
    <xf numFmtId="166" fontId="12" fillId="0" borderId="15" xfId="0" applyNumberFormat="1" applyFont="1" applyFill="1" applyBorder="1" applyAlignment="1">
      <alignment horizontal="center"/>
    </xf>
    <xf numFmtId="3" fontId="12" fillId="0" borderId="15" xfId="0" applyNumberFormat="1" applyFont="1" applyFill="1" applyBorder="1" applyAlignment="1">
      <alignment horizontal="center"/>
    </xf>
    <xf numFmtId="0" fontId="12" fillId="0" borderId="15" xfId="0" applyNumberFormat="1" applyFont="1" applyFill="1" applyBorder="1" applyAlignment="1">
      <alignment horizontal="center"/>
    </xf>
    <xf numFmtId="17" fontId="12" fillId="0" borderId="15" xfId="0" applyNumberFormat="1" applyFont="1" applyFill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2" fillId="0" borderId="11" xfId="0" applyFont="1" applyFill="1" applyBorder="1" applyAlignment="1">
      <alignment horizontal="center"/>
    </xf>
    <xf numFmtId="14" fontId="13" fillId="0" borderId="7" xfId="0" applyNumberFormat="1" applyFont="1" applyBorder="1" applyAlignment="1">
      <alignment horizontal="center"/>
    </xf>
    <xf numFmtId="19" fontId="13" fillId="0" borderId="7" xfId="0" applyNumberFormat="1" applyFont="1" applyBorder="1" applyAlignment="1">
      <alignment horizontal="center"/>
    </xf>
    <xf numFmtId="14" fontId="11" fillId="0" borderId="1" xfId="0" applyNumberFormat="1" applyFont="1" applyFill="1" applyBorder="1" applyAlignment="1">
      <alignment horizontal="center" vertical="top" wrapText="1"/>
    </xf>
    <xf numFmtId="0" fontId="0" fillId="0" borderId="25" xfId="0" applyNumberFormat="1" applyBorder="1"/>
    <xf numFmtId="0" fontId="11" fillId="6" borderId="1" xfId="0" applyFont="1" applyFill="1" applyBorder="1" applyAlignment="1">
      <alignment horizontal="center" vertical="top" wrapText="1"/>
    </xf>
    <xf numFmtId="1" fontId="5" fillId="0" borderId="10" xfId="0" applyNumberFormat="1" applyFont="1" applyFill="1" applyBorder="1" applyAlignment="1">
      <alignment horizontal="center" vertical="top" wrapText="1"/>
    </xf>
    <xf numFmtId="0" fontId="4" fillId="0" borderId="14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17" fontId="4" fillId="0" borderId="15" xfId="0" applyNumberFormat="1" applyFont="1" applyFill="1" applyBorder="1" applyAlignment="1">
      <alignment horizontal="center"/>
    </xf>
    <xf numFmtId="0" fontId="14" fillId="0" borderId="10" xfId="0" applyFont="1" applyFill="1" applyBorder="1" applyAlignment="1">
      <alignment horizontal="center" vertical="top" wrapText="1"/>
    </xf>
    <xf numFmtId="14" fontId="14" fillId="0" borderId="1" xfId="0" applyNumberFormat="1" applyFont="1" applyFill="1" applyBorder="1" applyAlignment="1">
      <alignment horizontal="center" vertical="top" wrapText="1"/>
    </xf>
    <xf numFmtId="0" fontId="14" fillId="0" borderId="8" xfId="0" applyFont="1" applyFill="1" applyBorder="1" applyAlignment="1">
      <alignment horizontal="center" vertical="top" wrapText="1"/>
    </xf>
    <xf numFmtId="0" fontId="14" fillId="0" borderId="9" xfId="0" applyFont="1" applyFill="1" applyBorder="1" applyAlignment="1">
      <alignment horizontal="center" vertical="top" wrapText="1"/>
    </xf>
    <xf numFmtId="1" fontId="14" fillId="0" borderId="10" xfId="0" applyNumberFormat="1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0" fontId="14" fillId="0" borderId="1" xfId="0" applyNumberFormat="1" applyFont="1" applyFill="1" applyBorder="1" applyAlignment="1">
      <alignment horizontal="center" vertical="top" wrapText="1"/>
    </xf>
    <xf numFmtId="17" fontId="14" fillId="0" borderId="1" xfId="0" applyNumberFormat="1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5" fillId="0" borderId="14" xfId="0" applyFont="1" applyFill="1" applyBorder="1" applyAlignment="1">
      <alignment horizontal="center"/>
    </xf>
    <xf numFmtId="0" fontId="15" fillId="0" borderId="15" xfId="0" applyFont="1" applyFill="1" applyBorder="1" applyAlignment="1">
      <alignment horizontal="center"/>
    </xf>
    <xf numFmtId="17" fontId="15" fillId="0" borderId="15" xfId="0" applyNumberFormat="1" applyFont="1" applyFill="1" applyBorder="1" applyAlignment="1">
      <alignment horizontal="center"/>
    </xf>
    <xf numFmtId="17" fontId="15" fillId="0" borderId="7" xfId="0" applyNumberFormat="1" applyFont="1" applyFill="1" applyBorder="1" applyAlignment="1">
      <alignment horizontal="center"/>
    </xf>
    <xf numFmtId="0" fontId="15" fillId="0" borderId="11" xfId="0" applyFont="1" applyFill="1" applyBorder="1" applyAlignment="1">
      <alignment horizontal="center"/>
    </xf>
    <xf numFmtId="0" fontId="14" fillId="0" borderId="9" xfId="0" applyNumberFormat="1" applyFont="1" applyFill="1" applyBorder="1" applyAlignment="1">
      <alignment horizontal="center" vertical="top" wrapText="1"/>
    </xf>
    <xf numFmtId="0" fontId="14" fillId="0" borderId="0" xfId="0" applyFont="1" applyFill="1" applyAlignment="1">
      <alignment horizontal="center" vertical="top" wrapText="1"/>
    </xf>
    <xf numFmtId="14" fontId="15" fillId="0" borderId="15" xfId="0" applyNumberFormat="1" applyFont="1" applyFill="1" applyBorder="1" applyAlignment="1">
      <alignment horizontal="center"/>
    </xf>
    <xf numFmtId="166" fontId="15" fillId="0" borderId="15" xfId="0" applyNumberFormat="1" applyFont="1" applyFill="1" applyBorder="1" applyAlignment="1">
      <alignment horizontal="center"/>
    </xf>
    <xf numFmtId="3" fontId="15" fillId="0" borderId="15" xfId="0" applyNumberFormat="1" applyFont="1" applyFill="1" applyBorder="1" applyAlignment="1">
      <alignment horizontal="center"/>
    </xf>
    <xf numFmtId="0" fontId="15" fillId="0" borderId="15" xfId="0" applyNumberFormat="1" applyFont="1" applyFill="1" applyBorder="1" applyAlignment="1">
      <alignment horizontal="center"/>
    </xf>
    <xf numFmtId="14" fontId="15" fillId="0" borderId="7" xfId="0" applyNumberFormat="1" applyFont="1" applyFill="1" applyBorder="1" applyAlignment="1">
      <alignment horizontal="center"/>
    </xf>
    <xf numFmtId="0" fontId="15" fillId="0" borderId="7" xfId="0" applyFont="1" applyFill="1" applyBorder="1" applyAlignment="1">
      <alignment horizontal="center"/>
    </xf>
    <xf numFmtId="166" fontId="15" fillId="0" borderId="7" xfId="0" applyNumberFormat="1" applyFont="1" applyFill="1" applyBorder="1" applyAlignment="1">
      <alignment horizontal="center"/>
    </xf>
    <xf numFmtId="3" fontId="15" fillId="0" borderId="7" xfId="0" applyNumberFormat="1" applyFont="1" applyFill="1" applyBorder="1" applyAlignment="1">
      <alignment horizontal="center"/>
    </xf>
    <xf numFmtId="0" fontId="15" fillId="0" borderId="7" xfId="0" applyNumberFormat="1" applyFont="1" applyFill="1" applyBorder="1" applyAlignment="1">
      <alignment horizontal="center"/>
    </xf>
    <xf numFmtId="14" fontId="5" fillId="0" borderId="1" xfId="0" applyNumberFormat="1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top" wrapText="1"/>
    </xf>
    <xf numFmtId="0" fontId="5" fillId="0" borderId="9" xfId="0" applyNumberFormat="1" applyFont="1" applyFill="1" applyBorder="1" applyAlignment="1">
      <alignment horizontal="center" vertical="top" wrapText="1"/>
    </xf>
    <xf numFmtId="1" fontId="4" fillId="0" borderId="19" xfId="0" applyNumberFormat="1" applyFont="1" applyBorder="1" applyAlignment="1">
      <alignment horizontal="center"/>
    </xf>
    <xf numFmtId="1" fontId="12" fillId="0" borderId="15" xfId="0" applyNumberFormat="1" applyFont="1" applyFill="1" applyBorder="1" applyAlignment="1">
      <alignment horizontal="center"/>
    </xf>
    <xf numFmtId="1" fontId="12" fillId="0" borderId="7" xfId="0" applyNumberFormat="1" applyFont="1" applyFill="1" applyBorder="1" applyAlignment="1">
      <alignment horizontal="center"/>
    </xf>
    <xf numFmtId="1" fontId="4" fillId="0" borderId="15" xfId="0" applyNumberFormat="1" applyFont="1" applyFill="1" applyBorder="1" applyAlignment="1">
      <alignment horizontal="center"/>
    </xf>
    <xf numFmtId="1" fontId="4" fillId="0" borderId="7" xfId="0" applyNumberFormat="1" applyFont="1" applyFill="1" applyBorder="1" applyAlignment="1">
      <alignment horizontal="center"/>
    </xf>
    <xf numFmtId="1" fontId="15" fillId="0" borderId="15" xfId="0" applyNumberFormat="1" applyFont="1" applyFill="1" applyBorder="1" applyAlignment="1">
      <alignment horizontal="center"/>
    </xf>
    <xf numFmtId="1" fontId="15" fillId="0" borderId="7" xfId="0" applyNumberFormat="1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0" fillId="0" borderId="7" xfId="0" applyNumberFormat="1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top" wrapText="1"/>
    </xf>
    <xf numFmtId="14" fontId="16" fillId="0" borderId="1" xfId="0" applyNumberFormat="1" applyFont="1" applyFill="1" applyBorder="1" applyAlignment="1">
      <alignment horizontal="center" vertical="top" wrapText="1"/>
    </xf>
    <xf numFmtId="0" fontId="16" fillId="0" borderId="8" xfId="0" applyFont="1" applyFill="1" applyBorder="1" applyAlignment="1">
      <alignment horizontal="center" vertical="top" wrapText="1"/>
    </xf>
    <xf numFmtId="0" fontId="16" fillId="0" borderId="9" xfId="0" applyNumberFormat="1" applyFont="1" applyFill="1" applyBorder="1" applyAlignment="1">
      <alignment horizontal="center" vertical="top" wrapText="1"/>
    </xf>
    <xf numFmtId="0" fontId="16" fillId="0" borderId="0" xfId="0" applyFont="1" applyFill="1" applyBorder="1" applyAlignment="1">
      <alignment horizontal="center" vertical="top" wrapText="1"/>
    </xf>
    <xf numFmtId="0" fontId="16" fillId="0" borderId="9" xfId="0" applyFont="1" applyFill="1" applyBorder="1" applyAlignment="1">
      <alignment horizontal="center" vertical="top" wrapText="1"/>
    </xf>
    <xf numFmtId="1" fontId="16" fillId="0" borderId="10" xfId="0" applyNumberFormat="1" applyFont="1" applyFill="1" applyBorder="1" applyAlignment="1">
      <alignment horizontal="center" vertical="top" wrapText="1"/>
    </xf>
    <xf numFmtId="0" fontId="16" fillId="0" borderId="1" xfId="0" applyFont="1" applyFill="1" applyBorder="1" applyAlignment="1">
      <alignment horizontal="center" vertical="top" wrapText="1"/>
    </xf>
    <xf numFmtId="0" fontId="16" fillId="0" borderId="1" xfId="0" applyNumberFormat="1" applyFont="1" applyFill="1" applyBorder="1" applyAlignment="1">
      <alignment horizontal="center" vertical="top" wrapText="1"/>
    </xf>
    <xf numFmtId="17" fontId="16" fillId="0" borderId="1" xfId="0" applyNumberFormat="1" applyFont="1" applyFill="1" applyBorder="1" applyAlignment="1">
      <alignment horizontal="center" vertical="top" wrapText="1"/>
    </xf>
    <xf numFmtId="1" fontId="17" fillId="0" borderId="7" xfId="0" applyNumberFormat="1" applyFont="1" applyFill="1" applyBorder="1" applyAlignment="1">
      <alignment horizontal="center"/>
    </xf>
    <xf numFmtId="0" fontId="17" fillId="0" borderId="7" xfId="0" applyFont="1" applyFill="1" applyBorder="1" applyAlignment="1">
      <alignment horizontal="center"/>
    </xf>
    <xf numFmtId="14" fontId="17" fillId="0" borderId="7" xfId="0" applyNumberFormat="1" applyFont="1" applyFill="1" applyBorder="1" applyAlignment="1">
      <alignment horizontal="center"/>
    </xf>
    <xf numFmtId="166" fontId="17" fillId="0" borderId="7" xfId="0" applyNumberFormat="1" applyFont="1" applyFill="1" applyBorder="1" applyAlignment="1">
      <alignment horizontal="center"/>
    </xf>
    <xf numFmtId="3" fontId="17" fillId="0" borderId="7" xfId="0" applyNumberFormat="1" applyFont="1" applyFill="1" applyBorder="1" applyAlignment="1">
      <alignment horizontal="center"/>
    </xf>
    <xf numFmtId="0" fontId="17" fillId="0" borderId="7" xfId="0" applyNumberFormat="1" applyFont="1" applyFill="1" applyBorder="1" applyAlignment="1">
      <alignment horizontal="center"/>
    </xf>
    <xf numFmtId="17" fontId="17" fillId="0" borderId="7" xfId="0" applyNumberFormat="1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 vertical="top" wrapText="1"/>
    </xf>
    <xf numFmtId="14" fontId="17" fillId="0" borderId="15" xfId="0" applyNumberFormat="1" applyFont="1" applyFill="1" applyBorder="1" applyAlignment="1">
      <alignment horizontal="center"/>
    </xf>
    <xf numFmtId="0" fontId="17" fillId="0" borderId="15" xfId="0" applyFont="1" applyFill="1" applyBorder="1" applyAlignment="1">
      <alignment horizontal="center"/>
    </xf>
    <xf numFmtId="166" fontId="17" fillId="0" borderId="15" xfId="0" applyNumberFormat="1" applyFont="1" applyFill="1" applyBorder="1" applyAlignment="1">
      <alignment horizontal="center"/>
    </xf>
    <xf numFmtId="3" fontId="17" fillId="0" borderId="15" xfId="0" applyNumberFormat="1" applyFont="1" applyFill="1" applyBorder="1" applyAlignment="1">
      <alignment horizontal="center"/>
    </xf>
    <xf numFmtId="0" fontId="17" fillId="0" borderId="15" xfId="0" applyNumberFormat="1" applyFont="1" applyFill="1" applyBorder="1" applyAlignment="1">
      <alignment horizontal="center"/>
    </xf>
    <xf numFmtId="17" fontId="17" fillId="0" borderId="15" xfId="0" applyNumberFormat="1" applyFont="1" applyFill="1" applyBorder="1" applyAlignment="1">
      <alignment horizontal="center"/>
    </xf>
    <xf numFmtId="1" fontId="17" fillId="0" borderId="15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 vertical="top" wrapText="1"/>
    </xf>
    <xf numFmtId="0" fontId="17" fillId="0" borderId="14" xfId="0" applyFont="1" applyFill="1" applyBorder="1" applyAlignment="1">
      <alignment horizontal="center"/>
    </xf>
    <xf numFmtId="0" fontId="4" fillId="0" borderId="15" xfId="0" applyNumberFormat="1" applyFont="1" applyFill="1" applyBorder="1" applyAlignment="1">
      <alignment horizontal="center"/>
    </xf>
    <xf numFmtId="0" fontId="0" fillId="0" borderId="7" xfId="0" applyBorder="1"/>
    <xf numFmtId="0" fontId="17" fillId="0" borderId="11" xfId="0" applyFont="1" applyFill="1" applyBorder="1" applyAlignment="1">
      <alignment horizontal="center"/>
    </xf>
    <xf numFmtId="0" fontId="18" fillId="0" borderId="10" xfId="0" applyFont="1" applyFill="1" applyBorder="1" applyAlignment="1">
      <alignment horizontal="center" vertical="top" wrapText="1"/>
    </xf>
    <xf numFmtId="14" fontId="18" fillId="0" borderId="1" xfId="0" applyNumberFormat="1" applyFont="1" applyFill="1" applyBorder="1" applyAlignment="1">
      <alignment horizontal="center" vertical="top" wrapText="1"/>
    </xf>
    <xf numFmtId="0" fontId="18" fillId="0" borderId="8" xfId="0" applyFont="1" applyFill="1" applyBorder="1" applyAlignment="1">
      <alignment horizontal="center" vertical="top" wrapText="1"/>
    </xf>
    <xf numFmtId="0" fontId="18" fillId="0" borderId="9" xfId="0" applyNumberFormat="1" applyFont="1" applyFill="1" applyBorder="1" applyAlignment="1">
      <alignment horizontal="center" vertical="top" wrapText="1"/>
    </xf>
    <xf numFmtId="0" fontId="18" fillId="0" borderId="9" xfId="0" applyFont="1" applyFill="1" applyBorder="1" applyAlignment="1">
      <alignment horizontal="center" vertical="top" wrapText="1"/>
    </xf>
    <xf numFmtId="1" fontId="18" fillId="0" borderId="10" xfId="0" applyNumberFormat="1" applyFont="1" applyFill="1" applyBorder="1" applyAlignment="1">
      <alignment horizontal="center" vertical="top" wrapText="1"/>
    </xf>
    <xf numFmtId="0" fontId="18" fillId="0" borderId="1" xfId="0" applyFont="1" applyFill="1" applyBorder="1" applyAlignment="1">
      <alignment horizontal="center" vertical="top" wrapText="1"/>
    </xf>
    <xf numFmtId="0" fontId="18" fillId="0" borderId="1" xfId="0" applyNumberFormat="1" applyFont="1" applyFill="1" applyBorder="1" applyAlignment="1">
      <alignment horizontal="center" vertical="top" wrapText="1"/>
    </xf>
    <xf numFmtId="17" fontId="18" fillId="0" borderId="1" xfId="0" applyNumberFormat="1" applyFont="1" applyFill="1" applyBorder="1" applyAlignment="1">
      <alignment horizontal="center" vertical="top" wrapText="1"/>
    </xf>
    <xf numFmtId="0" fontId="18" fillId="0" borderId="0" xfId="0" applyFont="1" applyFill="1" applyBorder="1" applyAlignment="1">
      <alignment horizontal="center" vertical="top" wrapText="1"/>
    </xf>
    <xf numFmtId="0" fontId="19" fillId="0" borderId="15" xfId="0" applyFont="1" applyFill="1" applyBorder="1" applyAlignment="1">
      <alignment horizontal="center"/>
    </xf>
    <xf numFmtId="166" fontId="19" fillId="0" borderId="15" xfId="0" applyNumberFormat="1" applyFont="1" applyFill="1" applyBorder="1" applyAlignment="1">
      <alignment horizontal="center"/>
    </xf>
    <xf numFmtId="3" fontId="19" fillId="0" borderId="15" xfId="0" applyNumberFormat="1" applyFont="1" applyFill="1" applyBorder="1" applyAlignment="1">
      <alignment horizontal="center"/>
    </xf>
    <xf numFmtId="0" fontId="19" fillId="0" borderId="15" xfId="0" applyNumberFormat="1" applyFont="1" applyFill="1" applyBorder="1" applyAlignment="1">
      <alignment horizontal="center"/>
    </xf>
    <xf numFmtId="17" fontId="19" fillId="0" borderId="15" xfId="0" applyNumberFormat="1" applyFont="1" applyFill="1" applyBorder="1" applyAlignment="1">
      <alignment horizontal="center"/>
    </xf>
    <xf numFmtId="1" fontId="19" fillId="0" borderId="15" xfId="0" applyNumberFormat="1" applyFont="1" applyFill="1" applyBorder="1" applyAlignment="1">
      <alignment horizontal="center"/>
    </xf>
    <xf numFmtId="0" fontId="19" fillId="0" borderId="14" xfId="0" applyFont="1" applyFill="1" applyBorder="1" applyAlignment="1">
      <alignment horizontal="center"/>
    </xf>
    <xf numFmtId="14" fontId="4" fillId="0" borderId="7" xfId="0" applyNumberFormat="1" applyFont="1" applyFill="1" applyBorder="1" applyAlignment="1">
      <alignment horizontal="center"/>
    </xf>
    <xf numFmtId="0" fontId="18" fillId="6" borderId="1" xfId="0" applyFont="1" applyFill="1" applyBorder="1" applyAlignment="1">
      <alignment horizontal="center" vertical="top" wrapText="1"/>
    </xf>
    <xf numFmtId="1" fontId="19" fillId="0" borderId="7" xfId="0" applyNumberFormat="1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"/>
    </xf>
    <xf numFmtId="14" fontId="19" fillId="0" borderId="7" xfId="0" applyNumberFormat="1" applyFont="1" applyFill="1" applyBorder="1" applyAlignment="1">
      <alignment horizontal="center"/>
    </xf>
    <xf numFmtId="0" fontId="19" fillId="0" borderId="7" xfId="0" applyFont="1" applyFill="1" applyBorder="1" applyAlignment="1">
      <alignment horizontal="center"/>
    </xf>
    <xf numFmtId="166" fontId="19" fillId="0" borderId="7" xfId="0" applyNumberFormat="1" applyFont="1" applyFill="1" applyBorder="1" applyAlignment="1">
      <alignment horizontal="center"/>
    </xf>
    <xf numFmtId="3" fontId="19" fillId="0" borderId="7" xfId="0" applyNumberFormat="1" applyFont="1" applyFill="1" applyBorder="1" applyAlignment="1">
      <alignment horizontal="center"/>
    </xf>
    <xf numFmtId="0" fontId="19" fillId="0" borderId="7" xfId="0" applyNumberFormat="1" applyFont="1" applyFill="1" applyBorder="1" applyAlignment="1">
      <alignment horizontal="center"/>
    </xf>
    <xf numFmtId="17" fontId="19" fillId="0" borderId="7" xfId="0" applyNumberFormat="1" applyFont="1" applyFill="1" applyBorder="1" applyAlignment="1">
      <alignment horizontal="center"/>
    </xf>
    <xf numFmtId="166" fontId="4" fillId="0" borderId="15" xfId="0" applyNumberFormat="1" applyFont="1" applyFill="1" applyBorder="1" applyAlignment="1">
      <alignment horizontal="center"/>
    </xf>
    <xf numFmtId="3" fontId="4" fillId="0" borderId="15" xfId="0" applyNumberFormat="1" applyFont="1" applyFill="1" applyBorder="1" applyAlignment="1">
      <alignment horizontal="center"/>
    </xf>
    <xf numFmtId="0" fontId="19" fillId="0" borderId="7" xfId="8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1" xfId="8" applyFont="1" applyFill="1" applyBorder="1" applyAlignment="1">
      <alignment horizontal="center"/>
    </xf>
    <xf numFmtId="0" fontId="4" fillId="0" borderId="28" xfId="0" applyFont="1" applyFill="1" applyBorder="1" applyAlignment="1">
      <alignment horizontal="center"/>
    </xf>
    <xf numFmtId="14" fontId="4" fillId="0" borderId="6" xfId="0" applyNumberFormat="1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166" fontId="4" fillId="0" borderId="7" xfId="0" applyNumberFormat="1" applyFont="1" applyFill="1" applyBorder="1" applyAlignment="1">
      <alignment horizontal="center"/>
    </xf>
    <xf numFmtId="166" fontId="4" fillId="0" borderId="6" xfId="0" applyNumberFormat="1" applyFont="1" applyFill="1" applyBorder="1" applyAlignment="1">
      <alignment horizontal="center"/>
    </xf>
    <xf numFmtId="3" fontId="4" fillId="0" borderId="7" xfId="0" applyNumberFormat="1" applyFont="1" applyFill="1" applyBorder="1" applyAlignment="1">
      <alignment horizontal="center"/>
    </xf>
    <xf numFmtId="3" fontId="4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3" fillId="0" borderId="6" xfId="0" applyNumberFormat="1" applyFont="1" applyFill="1" applyBorder="1" applyAlignment="1">
      <alignment horizontal="center"/>
    </xf>
    <xf numFmtId="0" fontId="5" fillId="0" borderId="10" xfId="0" applyFont="1" applyBorder="1" applyAlignment="1">
      <alignment horizontal="center" vertical="top" wrapText="1"/>
    </xf>
    <xf numFmtId="0" fontId="5" fillId="6" borderId="1" xfId="0" applyFont="1" applyFill="1" applyBorder="1" applyAlignment="1">
      <alignment horizontal="center" vertical="top" wrapText="1"/>
    </xf>
    <xf numFmtId="14" fontId="5" fillId="0" borderId="1" xfId="0" applyNumberFormat="1" applyFont="1" applyBorder="1" applyAlignment="1">
      <alignment horizontal="center" vertical="top" wrapText="1"/>
    </xf>
    <xf numFmtId="14" fontId="3" fillId="0" borderId="1" xfId="0" applyNumberFormat="1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0" borderId="6" xfId="0" applyBorder="1"/>
    <xf numFmtId="1" fontId="5" fillId="0" borderId="10" xfId="0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17" fontId="5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4" fontId="0" fillId="0" borderId="1" xfId="0" applyNumberForma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29" xfId="0" applyBorder="1"/>
    <xf numFmtId="0" fontId="3" fillId="0" borderId="0" xfId="0" applyFont="1"/>
    <xf numFmtId="14" fontId="0" fillId="0" borderId="1" xfId="0" applyNumberFormat="1" applyFill="1" applyBorder="1" applyAlignment="1">
      <alignment horizontal="center" vertical="top" wrapText="1"/>
    </xf>
    <xf numFmtId="0" fontId="20" fillId="0" borderId="10" xfId="0" applyFont="1" applyFill="1" applyBorder="1" applyAlignment="1">
      <alignment horizontal="center" vertical="top" wrapText="1"/>
    </xf>
    <xf numFmtId="14" fontId="20" fillId="0" borderId="1" xfId="0" applyNumberFormat="1" applyFont="1" applyFill="1" applyBorder="1" applyAlignment="1">
      <alignment horizontal="center" vertical="top" wrapText="1"/>
    </xf>
    <xf numFmtId="0" fontId="20" fillId="0" borderId="8" xfId="0" applyFont="1" applyFill="1" applyBorder="1" applyAlignment="1">
      <alignment horizontal="center" vertical="top" wrapText="1"/>
    </xf>
    <xf numFmtId="0" fontId="20" fillId="0" borderId="9" xfId="0" applyNumberFormat="1" applyFont="1" applyFill="1" applyBorder="1" applyAlignment="1">
      <alignment horizontal="center" vertical="top" wrapText="1"/>
    </xf>
    <xf numFmtId="0" fontId="20" fillId="0" borderId="0" xfId="0" applyFont="1" applyFill="1" applyBorder="1" applyAlignment="1">
      <alignment horizontal="center" vertical="top" wrapText="1"/>
    </xf>
    <xf numFmtId="0" fontId="20" fillId="0" borderId="9" xfId="0" applyFont="1" applyFill="1" applyBorder="1" applyAlignment="1">
      <alignment horizontal="center" vertical="top" wrapText="1"/>
    </xf>
    <xf numFmtId="1" fontId="20" fillId="0" borderId="10" xfId="0" applyNumberFormat="1" applyFont="1" applyFill="1" applyBorder="1" applyAlignment="1">
      <alignment horizontal="center" vertical="top" wrapText="1"/>
    </xf>
    <xf numFmtId="0" fontId="20" fillId="0" borderId="1" xfId="0" applyFont="1" applyFill="1" applyBorder="1" applyAlignment="1">
      <alignment horizontal="center" vertical="top" wrapText="1"/>
    </xf>
    <xf numFmtId="0" fontId="20" fillId="0" borderId="1" xfId="0" applyNumberFormat="1" applyFont="1" applyFill="1" applyBorder="1" applyAlignment="1">
      <alignment horizontal="center" vertical="top" wrapText="1"/>
    </xf>
    <xf numFmtId="17" fontId="20" fillId="0" borderId="1" xfId="0" applyNumberFormat="1" applyFont="1" applyFill="1" applyBorder="1" applyAlignment="1">
      <alignment horizontal="center" vertical="top" wrapText="1"/>
    </xf>
    <xf numFmtId="0" fontId="20" fillId="6" borderId="1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0" fillId="0" borderId="30" xfId="0" applyBorder="1"/>
    <xf numFmtId="3" fontId="0" fillId="0" borderId="30" xfId="0" applyNumberFormat="1" applyBorder="1"/>
    <xf numFmtId="0" fontId="0" fillId="0" borderId="31" xfId="0" applyNumberFormat="1" applyBorder="1"/>
    <xf numFmtId="0" fontId="21" fillId="0" borderId="10" xfId="0" applyFont="1" applyFill="1" applyBorder="1" applyAlignment="1">
      <alignment horizontal="center" vertical="top" wrapText="1"/>
    </xf>
    <xf numFmtId="0" fontId="21" fillId="7" borderId="1" xfId="0" applyFont="1" applyFill="1" applyBorder="1" applyAlignment="1">
      <alignment horizontal="center" vertical="top" wrapText="1"/>
    </xf>
    <xf numFmtId="14" fontId="21" fillId="0" borderId="1" xfId="0" applyNumberFormat="1" applyFont="1" applyFill="1" applyBorder="1" applyAlignment="1">
      <alignment horizontal="center" vertical="top" wrapText="1"/>
    </xf>
    <xf numFmtId="0" fontId="21" fillId="0" borderId="8" xfId="0" applyFont="1" applyFill="1" applyBorder="1" applyAlignment="1">
      <alignment horizontal="center" vertical="top" wrapText="1"/>
    </xf>
    <xf numFmtId="0" fontId="21" fillId="0" borderId="9" xfId="0" applyNumberFormat="1" applyFont="1" applyFill="1" applyBorder="1" applyAlignment="1">
      <alignment horizontal="center" vertical="top" wrapText="1"/>
    </xf>
    <xf numFmtId="0" fontId="21" fillId="0" borderId="0" xfId="0" applyFont="1" applyFill="1" applyBorder="1" applyAlignment="1">
      <alignment horizontal="center" vertical="top" wrapText="1"/>
    </xf>
    <xf numFmtId="0" fontId="21" fillId="0" borderId="9" xfId="0" applyFont="1" applyFill="1" applyBorder="1" applyAlignment="1">
      <alignment horizontal="center" vertical="top" wrapText="1"/>
    </xf>
    <xf numFmtId="1" fontId="21" fillId="0" borderId="10" xfId="0" applyNumberFormat="1" applyFont="1" applyFill="1" applyBorder="1" applyAlignment="1">
      <alignment horizontal="center" vertical="top" wrapText="1"/>
    </xf>
    <xf numFmtId="0" fontId="21" fillId="0" borderId="1" xfId="0" applyFont="1" applyFill="1" applyBorder="1" applyAlignment="1">
      <alignment horizontal="center" vertical="top" wrapText="1"/>
    </xf>
    <xf numFmtId="0" fontId="21" fillId="0" borderId="1" xfId="0" applyNumberFormat="1" applyFont="1" applyFill="1" applyBorder="1" applyAlignment="1">
      <alignment horizontal="center" vertical="top" wrapText="1"/>
    </xf>
    <xf numFmtId="17" fontId="21" fillId="0" borderId="1" xfId="0" applyNumberFormat="1" applyFont="1" applyFill="1" applyBorder="1" applyAlignment="1">
      <alignment horizontal="center" vertical="top" wrapText="1"/>
    </xf>
    <xf numFmtId="0" fontId="21" fillId="6" borderId="1" xfId="0" applyFont="1" applyFill="1" applyBorder="1" applyAlignment="1">
      <alignment horizontal="center" vertical="top" wrapText="1"/>
    </xf>
    <xf numFmtId="0" fontId="21" fillId="0" borderId="8" xfId="0" applyNumberFormat="1" applyFont="1" applyFill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4" fillId="0" borderId="8" xfId="0" applyNumberFormat="1" applyFont="1" applyFill="1" applyBorder="1" applyAlignment="1">
      <alignment horizontal="center" vertical="top" wrapText="1"/>
    </xf>
    <xf numFmtId="0" fontId="11" fillId="0" borderId="0" xfId="0" applyFont="1" applyFill="1" applyBorder="1" applyAlignment="1">
      <alignment horizontal="center" vertical="top" wrapText="1"/>
    </xf>
    <xf numFmtId="0" fontId="0" fillId="0" borderId="8" xfId="0" applyFill="1" applyBorder="1"/>
    <xf numFmtId="0" fontId="3" fillId="0" borderId="8" xfId="0" applyFont="1" applyFill="1" applyBorder="1" applyAlignment="1">
      <alignment horizontal="center"/>
    </xf>
    <xf numFmtId="0" fontId="0" fillId="0" borderId="9" xfId="0" applyFill="1" applyBorder="1"/>
    <xf numFmtId="0" fontId="21" fillId="0" borderId="0" xfId="0" applyNumberFormat="1" applyFont="1" applyFill="1" applyBorder="1" applyAlignment="1">
      <alignment horizontal="center" vertical="top" wrapText="1"/>
    </xf>
    <xf numFmtId="0" fontId="3" fillId="0" borderId="9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center" vertical="top" wrapText="1"/>
    </xf>
    <xf numFmtId="0" fontId="14" fillId="0" borderId="6" xfId="0" applyFont="1" applyFill="1" applyBorder="1" applyAlignment="1">
      <alignment horizontal="center" vertical="top" wrapText="1"/>
    </xf>
    <xf numFmtId="0" fontId="11" fillId="0" borderId="6" xfId="0" applyFont="1" applyFill="1" applyBorder="1" applyAlignment="1">
      <alignment horizontal="center" vertical="top" wrapText="1"/>
    </xf>
    <xf numFmtId="0" fontId="9" fillId="8" borderId="0" xfId="0" applyFont="1" applyFill="1" applyBorder="1" applyAlignment="1">
      <alignment horizontal="center"/>
    </xf>
    <xf numFmtId="14" fontId="0" fillId="0" borderId="0" xfId="0" applyNumberFormat="1"/>
    <xf numFmtId="0" fontId="23" fillId="9" borderId="32" xfId="0" applyFont="1" applyFill="1" applyBorder="1"/>
    <xf numFmtId="0" fontId="23" fillId="9" borderId="33" xfId="0" applyFont="1" applyFill="1" applyBorder="1"/>
    <xf numFmtId="0" fontId="23" fillId="9" borderId="34" xfId="0" applyFont="1" applyFill="1" applyBorder="1"/>
    <xf numFmtId="0" fontId="22" fillId="9" borderId="35" xfId="0" applyFont="1" applyFill="1" applyBorder="1"/>
    <xf numFmtId="0" fontId="22" fillId="9" borderId="36" xfId="0" applyFont="1" applyFill="1" applyBorder="1"/>
    <xf numFmtId="0" fontId="22" fillId="9" borderId="37" xfId="0" applyFont="1" applyFill="1" applyBorder="1"/>
    <xf numFmtId="0" fontId="22" fillId="0" borderId="35" xfId="0" applyFont="1" applyBorder="1"/>
    <xf numFmtId="0" fontId="22" fillId="0" borderId="36" xfId="0" applyFont="1" applyBorder="1"/>
    <xf numFmtId="0" fontId="22" fillId="0" borderId="37" xfId="0" applyFont="1" applyBorder="1"/>
    <xf numFmtId="0" fontId="22" fillId="9" borderId="32" xfId="0" applyFont="1" applyFill="1" applyBorder="1"/>
    <xf numFmtId="0" fontId="22" fillId="9" borderId="33" xfId="0" applyFont="1" applyFill="1" applyBorder="1"/>
    <xf numFmtId="0" fontId="22" fillId="9" borderId="34" xfId="0" applyFont="1" applyFill="1" applyBorder="1"/>
    <xf numFmtId="0" fontId="23" fillId="9" borderId="35" xfId="0" applyFont="1" applyFill="1" applyBorder="1"/>
    <xf numFmtId="0" fontId="23" fillId="9" borderId="36" xfId="0" applyFont="1" applyFill="1" applyBorder="1"/>
    <xf numFmtId="0" fontId="23" fillId="9" borderId="37" xfId="0" applyFont="1" applyFill="1" applyBorder="1"/>
    <xf numFmtId="0" fontId="23" fillId="0" borderId="35" xfId="0" applyFont="1" applyBorder="1"/>
    <xf numFmtId="0" fontId="23" fillId="0" borderId="36" xfId="0" applyFont="1" applyBorder="1"/>
    <xf numFmtId="0" fontId="23" fillId="0" borderId="37" xfId="0" applyFont="1" applyBorder="1"/>
    <xf numFmtId="14" fontId="23" fillId="9" borderId="36" xfId="0" applyNumberFormat="1" applyFont="1" applyFill="1" applyBorder="1"/>
    <xf numFmtId="14" fontId="23" fillId="0" borderId="36" xfId="0" applyNumberFormat="1" applyFont="1" applyBorder="1"/>
    <xf numFmtId="0" fontId="23" fillId="0" borderId="36" xfId="0" applyNumberFormat="1" applyFont="1" applyBorder="1"/>
    <xf numFmtId="0" fontId="23" fillId="9" borderId="36" xfId="0" applyNumberFormat="1" applyFont="1" applyFill="1" applyBorder="1"/>
    <xf numFmtId="14" fontId="23" fillId="9" borderId="33" xfId="0" applyNumberFormat="1" applyFont="1" applyFill="1" applyBorder="1"/>
    <xf numFmtId="0" fontId="23" fillId="9" borderId="33" xfId="0" applyNumberFormat="1" applyFont="1" applyFill="1" applyBorder="1"/>
    <xf numFmtId="0" fontId="24" fillId="9" borderId="35" xfId="0" applyFont="1" applyFill="1" applyBorder="1"/>
    <xf numFmtId="0" fontId="24" fillId="9" borderId="37" xfId="0" applyFont="1" applyFill="1" applyBorder="1"/>
  </cellXfs>
  <cellStyles count="9">
    <cellStyle name="Euro" xfId="1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Normal 6" xfId="7" xr:uid="{DD4A7667-4DC8-44D7-B343-2F7260F01591}"/>
    <cellStyle name="Normal 7" xfId="8" xr:uid="{D2E3ABE6-8699-42BB-808D-6658D93AEFB4}"/>
    <cellStyle name="Normal_Hoja1" xfId="6" xr:uid="{00000000-0005-0000-0000-000006000000}"/>
  </cellStyles>
  <dxfs count="123"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/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border diagonalUp="0" diagonalDown="0">
        <left/>
        <right/>
        <top/>
        <bottom/>
      </border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67" formatCode="0.0"/>
    </dxf>
    <dxf>
      <numFmt numFmtId="2" formatCode="0.0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21" formatCode="d\-mmm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22" formatCode="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6" formatCode="dd/mm/yy;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solid">
          <fgColor indexed="64"/>
          <bgColor indexed="50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22" formatCode="mmm\-yy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/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64"/>
          <bgColor rgb="FFFF0000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border diagonalUp="0" diagonalDown="0" outline="0">
        <left/>
        <right style="thin">
          <color indexed="8"/>
        </right>
        <top/>
        <bottom/>
      </border>
    </dxf>
    <dxf>
      <border outline="0">
        <left style="thin">
          <color indexed="8"/>
        </left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Oils/LINE-UPS/SOYBEANS%20LINEUP/Adaptaci&#243;n%20Lineup/Line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OUNCED"/>
      <sheetName val="SAILED"/>
      <sheetName val="AUX"/>
      <sheetName val="Sailed EOM - Alpemar"/>
      <sheetName val="Lineup"/>
    </sheetNames>
    <sheetDataSet>
      <sheetData sheetId="0" refreshError="1"/>
      <sheetData sheetId="1"/>
      <sheetData sheetId="2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Vergniaud" refreshedDate="44698.725657060182" createdVersion="6" refreshedVersion="7" recordCount="339" xr:uid="{00000000-000A-0000-FFFF-FFFF08000000}">
  <cacheSource type="worksheet">
    <worksheetSource name="LineupExpo"/>
  </cacheSource>
  <cacheFields count="21">
    <cacheField name="Product" numFmtId="0">
      <sharedItems count="5">
        <s v="PY. BEANS"/>
        <s v="ARG. SBEANS"/>
        <s v="URU. BEANS"/>
        <s v="ARG. BEANS" u="1"/>
        <s v="URU. SBEANS" u="1"/>
      </sharedItems>
    </cacheField>
    <cacheField name="Status" numFmtId="0">
      <sharedItems/>
    </cacheField>
    <cacheField name="Date" numFmtId="14">
      <sharedItems containsSemiMixedTypes="0" containsNonDate="0" containsDate="1" containsString="0" minDate="2021-03-21T00:00:00" maxDate="2022-06-16T00:00:00" count="178">
        <d v="2021-03-21T00:00:00"/>
        <d v="2021-03-26T00:00:00"/>
        <d v="2021-03-28T00:00:00"/>
        <d v="2021-03-31T00:00:00"/>
        <d v="2021-04-01T00:00:00"/>
        <d v="2021-04-06T00:00:00"/>
        <d v="2021-04-09T00:00:00"/>
        <d v="2021-04-12T00:00:00"/>
        <d v="2021-04-14T00:00:00"/>
        <d v="2021-04-16T00:00:00"/>
        <d v="2021-04-17T00:00:00"/>
        <d v="2021-04-19T00:00:00"/>
        <d v="2021-04-20T00:00:00"/>
        <d v="2021-04-23T00:00:00"/>
        <d v="2021-04-24T00:00:00"/>
        <d v="2021-04-25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20T00:00:00"/>
        <d v="2021-05-24T00:00:00"/>
        <d v="2021-05-25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9T00:00:00"/>
        <d v="2021-06-20T00:00:00"/>
        <d v="2021-06-21T00:00:00"/>
        <d v="2021-06-23T00:00:00"/>
        <d v="2021-06-27T00:00:00"/>
        <d v="2021-06-29T00:00:00"/>
        <d v="2021-06-30T00:00:00"/>
        <d v="2021-07-01T00:00:00"/>
        <d v="2021-07-02T00:00:00"/>
        <d v="2021-07-03T00:00:00"/>
        <d v="2021-07-04T00:00:00"/>
        <d v="2021-07-06T00:00:00"/>
        <d v="2021-07-07T00:00:00"/>
        <d v="2021-07-08T00:00:00"/>
        <d v="2021-07-11T00:00:00"/>
        <d v="2021-07-12T00:00:00"/>
        <d v="2021-07-14T00:00:00"/>
        <d v="2021-07-15T00:00:00"/>
        <d v="2021-07-16T00:00:00"/>
        <d v="2021-07-18T00:00:00"/>
        <d v="2021-07-20T00:00:00"/>
        <d v="2021-07-22T00:00:00"/>
        <d v="2021-07-23T00:00:00"/>
        <d v="2021-07-24T00:00:00"/>
        <d v="2021-07-25T00:00:00"/>
        <d v="2021-07-26T00:00:00"/>
        <d v="2021-07-28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4T00:00:00"/>
        <d v="2021-09-06T00:00:00"/>
        <d v="2021-09-07T00:00:00"/>
        <d v="2021-09-09T00:00:00"/>
        <d v="2021-09-11T00:00:00"/>
        <d v="2021-09-12T00:00:00"/>
        <d v="2021-09-13T00:00:00"/>
        <d v="2021-09-14T00:00:00"/>
        <d v="2021-09-15T00:00:00"/>
        <d v="2021-09-16T00:00:00"/>
        <d v="2021-09-18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9T00:00:00"/>
        <d v="2021-10-01T00:00:00"/>
        <d v="2021-10-02T00:00:00"/>
        <d v="2021-10-03T00:00:00"/>
        <d v="2021-10-08T00:00:00"/>
        <d v="2021-10-13T00:00:00"/>
        <d v="2021-10-15T00:00:00"/>
        <d v="2021-10-16T00:00:00"/>
        <d v="2021-10-22T00:00:00"/>
        <d v="2021-10-23T00:00:00"/>
        <d v="2021-10-24T00:00:00"/>
        <d v="2021-10-26T00:00:00"/>
        <d v="2021-10-27T00:00:00"/>
        <d v="2021-11-09T00:00:00"/>
        <d v="2021-11-12T00:00:00"/>
        <d v="2021-11-19T00:00:00"/>
        <d v="2021-11-22T00:00:00"/>
        <d v="2021-11-26T00:00:00"/>
        <d v="2021-12-12T00:00:00"/>
        <d v="2022-01-05T00:00:00"/>
        <d v="2022-02-18T00:00:00"/>
        <d v="2022-02-24T00:00:00"/>
        <d v="2022-03-19T00:00:00"/>
        <d v="2022-04-08T00:00:00"/>
        <d v="2022-04-23T00:00:00"/>
        <d v="2022-04-25T00:00:00"/>
        <d v="2022-04-30T00:00:00"/>
        <d v="2022-05-04T00:00:00"/>
        <d v="2022-05-05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7T00:00:00"/>
        <d v="2022-05-18T00:00:00"/>
        <d v="2022-05-19T00:00:00"/>
        <d v="2022-05-22T00:00:00"/>
        <d v="2022-05-24T00:00:00"/>
        <d v="2022-05-26T00:00:00"/>
        <d v="2022-05-28T00:00:00"/>
        <d v="2022-06-15T00:00:00"/>
      </sharedItems>
      <fieldGroup par="18" base="2">
        <rangePr groupBy="months" startDate="2021-03-21T00:00:00" endDate="2022-06-16T00:00:00"/>
        <groupItems count="14">
          <s v="&lt;3/2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6/2022"/>
        </groupItems>
      </fieldGroup>
    </cacheField>
    <cacheField name="V/M" numFmtId="0">
      <sharedItems count="824">
        <s v="HANZE GENUA"/>
        <s v="SAKIZAYA QUEEN"/>
        <s v="VANTAGE BLADE"/>
        <s v="RUEN"/>
        <s v="UNITED HARMONY"/>
        <s v="LIFE PASSION"/>
        <s v="CORINNA"/>
        <s v="CHRISTINA"/>
        <s v="BOLD VOYAGER"/>
        <s v="TOMINI LIBERTY"/>
        <s v="PALONA"/>
        <s v="RUBINA"/>
        <s v="HANDY STRANGER"/>
        <s v="BELMEKEN"/>
        <s v="CEPHEUS OCEAN"/>
        <s v="VELA STAR"/>
        <s v="NESTOR"/>
        <s v="NAN MAY"/>
        <s v="HERCULES OCEAN"/>
        <s v="DENSA HAWK"/>
        <s v="LEO IRIS"/>
        <s v="SAGAR RATAN"/>
        <s v="NORD VENUS"/>
        <s v="NINA MARIE"/>
        <s v="DULCE DIVA"/>
        <s v="SHUN TONG"/>
        <s v="NBA MAGRITTE"/>
        <s v="PRINCESS MARGO"/>
        <s v="GLORIOUS SKY"/>
        <s v="LIMNIONAS"/>
        <s v="SAKIZAYA KALON"/>
        <s v="MEDI PALMAROLA"/>
        <s v="ITHAKI"/>
        <s v="CAPTAIN P. EGGLEZOS"/>
        <s v="PANAFRICAN"/>
        <s v="SUN EXCELSIOR"/>
        <s v="WHEAT WEIFANG"/>
        <s v="SCARLET ISLAND"/>
        <s v="GOLDEN JAKE"/>
        <s v="SM GOSEONG"/>
        <s v="ND ARISTEIA"/>
        <s v="STAR DIAMOND"/>
        <s v="SREDNA GORA"/>
        <s v="TUO FU 6"/>
        <s v="NAVIOS GALAXY II"/>
        <s v="ZHOUSHAN ISLAND"/>
        <s v="PROUD UNITY"/>
        <s v="NOVA CAELI"/>
        <s v="DARYA GAYATRI"/>
        <s v="SPAR APUS"/>
        <s v="ZHENG YAO"/>
        <s v="OLYMPOS"/>
        <s v="SUN "/>
        <s v="HONEY ISLAND"/>
        <s v="ZAFER"/>
        <s v="PEDHOULAS COMMANDER"/>
        <s v="KARTERIA"/>
        <s v="SUN"/>
        <s v="AMELIE"/>
        <s v="KOUYOU"/>
        <s v="PRETTY VICTORY"/>
        <s v="SMEW"/>
        <s v="KYTHIRA I"/>
        <s v="PLUTO"/>
        <s v="WL UGLICH"/>
        <s v="ADRIENNE"/>
        <s v="SANTA MARIA"/>
        <s v="BTG OLYMPOS"/>
        <s v="IVESTOS 4"/>
        <s v="SCYTHIA GRAECA"/>
        <s v="EQUINOX STAR"/>
        <s v="MANNA"/>
        <s v="GCL LEADER"/>
        <s v="FIRST SKY"/>
        <s v="SEA BIRD"/>
        <s v="VESLETS"/>
        <s v="NAIAS"/>
        <s v="STAR CORAL"/>
        <s v="GLOBAL FAITH"/>
        <s v="SEABIRD"/>
        <s v="RENATE"/>
        <s v="NORDIC LONDON"/>
        <s v="BLUE SAPPHIRE"/>
        <s v="OCCITAN PAUILLAC"/>
        <s v="CL DALIAO HE"/>
        <s v="INTREPID"/>
        <s v="BOSPHORUS PRINCE"/>
        <s v="PEGASOS"/>
        <s v="PRAHBU DAS"/>
        <s v="ANTIPAROS"/>
        <s v="NAVIOS TAURUS"/>
        <s v="ANGLO BARINTHUS"/>
        <s v="CL DALLIAO HE"/>
        <s v="POYANG"/>
        <s v="TANAIS DREAM"/>
        <s v="GOLDEN GINGER"/>
        <s v="APHROS"/>
        <s v="AQUILA OCEAN"/>
        <s v="EDFU"/>
        <s v="ALBA"/>
        <s v="SANTA VALENTINA"/>
        <s v="FIRST BROTHER"/>
        <s v="ROSCO POPLAR"/>
        <s v="STAR BETTY"/>
        <s v="KAVO ALKYON"/>
        <s v="ICARUS"/>
        <s v="PANAGIA FORCE"/>
        <s v="SINOCHART BEIJING"/>
        <s v="ROSCO LITCHI"/>
        <s v="STAR LYDIA"/>
        <s v="PHOENIX RISING"/>
        <s v="IYO SEA"/>
        <s v="GOLDEN GRAINS"/>
        <s v="KROUSSON"/>
        <s v="ENERGY PRIMAVERA"/>
        <s v="APOLLON"/>
        <s v="AMIS FORTUNE"/>
        <s v="GALIO"/>
        <s v="ATLANTIC BULKER"/>
        <s v="WL TOTMA"/>
        <s v="SEAMELODY"/>
        <s v="NORD PLUTO"/>
        <s v="ANGLO RED"/>
        <s v="CORN RIZHAO"/>
        <s v="ATLANTIC SAMURAI"/>
        <s v="SMIRNI"/>
        <s v="BELGRANO"/>
        <s v="SUNNY ETERNITY"/>
        <s v="STAR CALYPSO"/>
        <s v="TBC PRINCESS"/>
        <s v="IKAN BELANAK"/>
        <s v="BULK TRADER"/>
        <s v="THESTELIA K"/>
        <s v="ERICA"/>
        <s v="VALIANT SPRING"/>
        <s v="ST SOFIA"/>
        <s v="ROSCO PLUM"/>
        <s v="MIA LR"/>
        <s v="PANAMAX NEREID"/>
        <s v="MSXT ATHENA"/>
        <s v="CSK UNITY"/>
        <s v="SHANGHAI EAGLE"/>
        <s v="ORIENT ALLIANCE"/>
        <s v="RB JORDANIA"/>
        <s v="AP DUBRAVA"/>
        <s v="RB JORDANA"/>
        <s v="BELLEMAR"/>
        <s v="FLORA"/>
        <s v="INTREPIDO"/>
        <s v="STARDUST"/>
        <s v="SINOCHAR BEIJING"/>
        <s v="WU GHI SHAN"/>
        <s v="SEA JUNO"/>
        <s v="SAMMY"/>
        <s v="PATIENCE LAKE"/>
        <s v="PRINCESS GRACE"/>
        <s v="JAG ADITI"/>
        <s v="KANGTING"/>
        <s v="MISTRAL I"/>
        <s v="BUCKAROO BOWL"/>
        <s v="TAI KINGDOM"/>
        <s v="MAGIC PLUTO"/>
        <s v="RONG MAY"/>
        <s v="BABITONGA"/>
        <s v="SAKIZAYA FUTURE"/>
        <s v="VOGE SOPHIE"/>
        <s v="EVERGLORY"/>
        <s v="NORDSEINE"/>
        <s v="STARA PLANINA"/>
        <s v="ELONA"/>
        <s v="NORDIC OSLO"/>
        <s v="SOHO MERCHANT"/>
        <s v="CORINTHIAN SPIRE"/>
        <s v="INTERLINK PRIORITY"/>
        <s v="LINA AKSOY"/>
        <s v="POLA DEVORA"/>
        <s v="BARCAZAS"/>
        <s v="VIYADA NAREE"/>
        <s v="WULIN"/>
        <s v="BAHRI ARASCO"/>
        <s v="WL ATLANTIC"/>
        <s v="IMPRESSION BAY"/>
        <s v="PANDA"/>
        <s v="WL PALEKH"/>
        <s v="ROMY"/>
        <s v="DUBAI SUN"/>
        <s v="RE KIRIOS"/>
        <s v="RE AGUARA"/>
        <s v="RE AGUILUCHO"/>
        <s v="RE DEIDAMIA C"/>
        <s v="RE YERUTI I"/>
        <s v="PACIFIC MERIT"/>
        <s v="KEA"/>
        <s v="RE MARIA AUXILIADORA"/>
        <s v="IVESTOS 8"/>
        <s v="PANSTELLAR"/>
        <s v="RE DON ALFONSO H"/>
        <s v="RE KYRIOS"/>
        <s v="IONIC KALLIRHOE"/>
        <s v="XIN AN NING"/>
        <s v="THISSEAS"/>
        <s v="TR LADY"/>
        <s v="EVRIALI"/>
        <s v="AFRICAN FINFOOT"/>
        <s v="RE PAMPERO "/>
        <s v="WL LADOGA"/>
        <s v="QING YUN SHAN"/>
        <s v="GUO QIANG 8"/>
        <s v="RG CERES"/>
        <s v="RE PAMPERO"/>
        <s v="RE ENRICO H"/>
        <s v="CN JOURNEY"/>
        <s v="GIORGOS CONFIDENCE"/>
        <s v="AMSTEL OSPREY" u="1"/>
        <s v="ST CERGUE" u="1"/>
        <s v="DROGBA" u="1"/>
        <s v="RECCO" u="1"/>
        <s v="IONIC KATANA" u="1"/>
        <s v="ARKLOW SPIRIT" u="1"/>
        <s v="SAKIZAYA LEADER" u="1"/>
        <s v="OCEAN PRINCE" u="1"/>
        <s v="FWN RAPIDE" u="1"/>
        <s v="WL MUROM" u="1"/>
        <s v="INCHEON BAY" u="1"/>
        <s v="GLORY NAVIGATOR" u="1"/>
        <s v="CIELO DI MIZUSHIMA" u="1"/>
        <s v="TRAMMO BAUMANN" u="1"/>
        <s v="SAVITREE NAREE" u="1"/>
        <s v="ILSE" u="1"/>
        <s v="ALKIMOS HERACLES" u="1"/>
        <s v="STRATEGIC FORTITUDE" u="1"/>
        <s v="MYKONOS SEAS" u="1"/>
        <s v="BRAHMS" u="1"/>
        <s v="CLIPPER VISION" u="1"/>
        <s v="CALIPSO N" u="1"/>
        <s v="GUOYUAN 10" u="1"/>
        <s v="MEDI EGADI" u="1"/>
        <s v="GOLDENEYE" u="1"/>
        <s v="LOUSIE B" u="1"/>
        <s v="COVENTRY" u="1"/>
        <s v="SBI SAMBA" u="1"/>
        <s v="STAR AMBER" u="1"/>
        <s v="NAVIOS MAGELLAN II" u="1"/>
        <s v="AJAX" u="1"/>
        <s v="SKALA" u="1"/>
        <s v="DINO" u="1"/>
        <s v="VENTURE SPRINT" u="1"/>
        <s v="NEW PRESTIGE" u="1"/>
        <s v="DE MING HAI" u="1"/>
        <s v="GH CITATION" u="1"/>
        <s v="TING MAY" u="1"/>
        <s v="PEACE PEARL" u="1"/>
        <s v="NORDCOLORADO" u="1"/>
        <s v="NEW HONOUR" u="1"/>
        <s v="STAR MOIRA" u="1"/>
        <s v="POLA ATLANTIC" u="1"/>
        <s v="BBG ENDEAVOR" u="1"/>
        <s v="VENUS SKY" u="1"/>
        <s v="HILMA BULKER" u="1"/>
        <s v="SHAO SHAN 5" u="1"/>
        <s v="POLA MUROM" u="1"/>
        <s v="DIONE" u="1"/>
        <s v="GH DANZERO" u="1"/>
        <s v="MELPOMENI" u="1"/>
        <s v="GRAECIA UNIVERSALIS" u="1"/>
        <s v="TOP GRACE" u="1"/>
        <s v="GUYRATI" u="1"/>
        <s v="CSSC YUAN JING" u="1"/>
        <s v="PATROKLOS" u="1"/>
        <s v="SEA MELODY" u="1"/>
        <s v="CSS YUAN JING" u="1"/>
        <s v="SHANDONG FU DE" u="1"/>
        <s v="CALYPSO" u="1"/>
        <s v="NORDIC NANJING" u="1"/>
        <s v="SPRING SNOW" u="1"/>
        <s v="IVS THANDA" u="1"/>
        <s v="INTERLINK ACTIVITY" u="1"/>
        <s v="MYRA" u="1"/>
        <s v="ULTRA PUMA" u="1"/>
        <s v="ALPHA WISDOM" u="1"/>
        <s v="ASTREA" u="1"/>
        <s v="TRITON" u="1"/>
        <s v="MARIANNE STOEGER" u="1"/>
        <s v="SUNSET" u="1"/>
        <s v="MYKONOS BAY" u="1"/>
        <s v="OCEAN EAGLE" u="1"/>
        <s v="GIACOMETTI" u="1"/>
        <s v="ORMOS" u="1"/>
        <s v="ROSCO LEMON" u="1"/>
        <s v="LUCKY SPIRIT" u="1"/>
        <s v="XI YIANG HUE" u="1"/>
        <s v="OCEAN THYME" u="1"/>
        <s v="MYSTIC EAGLE" u="1"/>
        <s v="TUO FU 8" u="1"/>
        <s v="BERGE TARANAKI" u="1"/>
        <s v="D CENTAURUS" u="1"/>
        <s v="MONDIAL SUCCESS" u="1"/>
        <s v="INTERLINK UTILITY" u="1"/>
        <s v="CYMONA PRIDE" u="1"/>
        <s v="POLA PALEKH" u="1"/>
        <s v="PONTONIKIS" u="1"/>
        <s v="S'HAI AL KOR" u="1"/>
        <s v="SUNSHINE BLISS" u="1"/>
        <s v="VICTORIA" u="1"/>
        <s v="VENTURE DYLAN" u="1"/>
        <s v="ARIETTA" u="1"/>
        <s v="GNG CONCORD 3" u="1"/>
        <s v="STRATEGIC UNITY" u="1"/>
        <s v="SEDNA OCEAN" u="1"/>
        <s v="BELLAMAR" u="1"/>
        <s v="CHINA FRIENDSHIP" u="1"/>
        <s v="NORDRHONE" u="1"/>
        <s v="FU RONG FENG" u="1"/>
        <s v="SANTA EMILIA" u="1"/>
        <s v="MISTRAL" u="1"/>
        <s v="RGL FIRST" u="1"/>
        <s v="NORDRUBICON" u="1"/>
        <s v="EPIPHANIA" u="1"/>
        <s v="INSPIRATION LAKE" u="1"/>
        <s v="KMARIN GOTEBORG" u="1"/>
        <s v="POLA OMEGA" u="1"/>
        <s v="ARATIRI-BARGES" u="1"/>
        <s v="STAR PLANET" u="1"/>
        <s v="POLA ONEGA" u="1"/>
        <s v="PILLION" u="1"/>
        <s v="ZOE" u="1"/>
        <s v="ULTRA TOLHUACA" u="1"/>
        <s v="AMADEUS" u="1"/>
        <s v="ATROTOS HERACLES" u="1"/>
        <s v="CHRYSSA K" u="1"/>
        <s v="BETTYS BEAUTY" u="1"/>
        <s v="CORONA" u="1"/>
        <s v="SAN SEBASTIAN" u="1"/>
        <s v="TRAMP LADY" u="1"/>
        <s v="TOBA" u="1"/>
        <s v="JR LAKE" u="1"/>
        <s v="SEALADY" u="1"/>
        <s v="NAVIOS SKY" u="1"/>
        <s v="SEA GEMINI" u="1"/>
        <s v="TR CROWN" u="1"/>
        <s v="KING BARLEY" u="1"/>
        <s v="BERGE HALLASAN" u="1"/>
        <s v="ATHINA" u="1"/>
        <s v="TOY FORTUNE" u="1"/>
        <s v="SHAO SHAN V" u="1"/>
        <s v="FWN PAULA" u="1"/>
        <s v="BELO HORIZONTE" u="1"/>
        <s v="PHOENIX BAY" u="1"/>
        <s v="STAR MARIELLA" u="1"/>
        <s v="CORSAIR" u="1"/>
        <s v="DS MANATEE" u="1"/>
        <s v="CYCLADES" u="1"/>
        <s v="VISHVA PREETI" u="1"/>
        <s v="ATLANTIC SPIRIT" u="1"/>
        <s v="FWN LEON" u="1"/>
        <s v="MBA FUTURE" u="1"/>
        <s v="DA SHUN" u="1"/>
        <s v="MY VISION" u="1"/>
        <s v="ATLANTIC EAGLE" u="1"/>
        <s v="JAL MURARI" u="1"/>
        <s v="MILIN KAMAK" u="1"/>
        <s v="STORM HARBOUR" u="1"/>
        <s v="AP DUBRANA" u="1"/>
        <s v="KOCIEWIE" u="1"/>
        <s v="ULTRA TATIO" u="1"/>
        <s v="YASA PIONEER" u="1"/>
        <s v="ZHENG BANG" u="1"/>
        <s v="ONEGO MISSISSIPPI" u="1"/>
        <s v="BTG KAILASH" u="1"/>
        <s v="HONG YUAN" u="1"/>
        <s v="LA FRESNAIS" u="1"/>
        <s v="SAKIZAYA ORCHID" u="1"/>
        <s v="SHUN XIN" u="1"/>
        <s v="PANAMAX OSTRIA" u="1"/>
        <s v="KM FUKUYAMA" u="1"/>
        <s v="LEM GERANIUM" u="1"/>
        <s v="QUEEN LILA" u="1"/>
        <s v="STAHLA" u="1"/>
        <s v="SAKIZAYA CHAMPION" u="1"/>
        <s v="PATRA" u="1"/>
        <s v="PEDHOULAS LEADER" u="1"/>
        <s v="EURUS VENTURE" u="1"/>
        <s v="KMAX LEADER" u="1"/>
        <s v="SKIROS" u="1"/>
        <s v="GALAXY" u="1"/>
        <s v="ASTORIA" u="1"/>
        <s v="SEA PROTEUS" u="1"/>
        <s v="DRAFTSLAYER" u="1"/>
        <s v="TALIMEN" u="1"/>
        <s v="CORONIS" u="1"/>
        <s v="KAMAR LEADER" u="1"/>
        <s v="NISSAKI" u="1"/>
        <s v="IKARUS" u="1"/>
        <s v="TINA IV" u="1"/>
        <s v="SKYROS" u="1"/>
        <s v="AGIOS MAKARIOS" u="1"/>
        <s v="RAINBOW QUEST" u="1"/>
        <s v="ADRIATICA GRAECA" u="1"/>
        <s v="TOP WEATHER" u="1"/>
        <s v="SANKO FORTUNE" u="1"/>
        <s v="QC MATILDE" u="1"/>
        <s v="STAR NABZIYE" u="1"/>
        <s v="CMB PARTNER" u="1"/>
        <s v="CJ BEIJING" u="1"/>
        <s v="CRESSIDA" u="1"/>
        <s v="PENTA" u="1"/>
        <s v="NORD TAJO" u="1"/>
        <s v="CIELO DI ANGRA" u="1"/>
        <s v="GREAT LINK" u="1"/>
        <s v="HANZE GDANZK" u="1"/>
        <s v="UNITY N" u="1"/>
        <s v="DIAMOND HAYBOUR" u="1"/>
        <s v="CS JADEN" u="1"/>
        <s v="PANAMAX NOSTOS" u="1"/>
        <s v="NAVIOS CITRINE" u="1"/>
        <s v="RED ROSE" u="1"/>
        <s v="YASA H MEHMET" u="1"/>
        <s v="CEMTEX VENTURE" u="1"/>
        <s v="DESERT SPRING" u="1"/>
        <s v="OCEAN GINGER" u="1"/>
        <s v="MIYAMA" u="1"/>
        <s v="SUNNEY PUTNEY" u="1"/>
        <s v="BRAVEHEART" u="1"/>
        <s v="V DUE" u="1"/>
        <s v="PEDHOULAS CEDRUS" u="1"/>
        <s v="WU GUI SHAN" u="1"/>
        <s v="KEN YO" u="1"/>
        <s v="MIYANA" u="1"/>
        <s v="STROFI" u="1"/>
        <s v="AQUITANIA" u="1"/>
        <s v="IONIC HAWK" u="1"/>
        <s v="ARISTEIA" u="1"/>
        <s v="CLARA" u="1"/>
        <s v="ASIAN MAJESTY" u="1"/>
        <s v="CL SINGAPORE" u="1"/>
        <s v="PATRIA" u="1"/>
        <s v="TRITTON HAW" u="1"/>
        <s v="TRANSCENDEN GRACE" u="1"/>
        <s v="KINOURA" u="1"/>
        <s v="PRABHU SAKHAWAT" u="1"/>
        <s v="MAIRINI" u="1"/>
        <s v="TN SUNRISE" u="1"/>
        <s v="ESTELA CLAIRE" u="1"/>
        <s v="NAVIOS AVIOR" u="1"/>
        <s v="XI JIANG YUE" u="1"/>
        <s v="GOLDEN FORTUNE" u="1"/>
        <s v="FWN SPLENDID" u="1"/>
        <s v="ARISTIDIS" u="1"/>
        <s v="MAZOWSZE" u="1"/>
        <s v="MAGIC P" u="1"/>
        <s v="KING PEACE" u="1"/>
        <s v="HARVEST" u="1"/>
        <s v="MARIBELLA" u="1"/>
        <s v="IKAN BAWAL" u="1"/>
        <s v="JAWOR" u="1"/>
        <s v="ARGONAUT" u="1"/>
        <s v="POLA IMABARI" u="1"/>
        <s v="VERY MARIA" u="1"/>
        <s v="VITA KOUAN" u="1"/>
        <s v="KM HONG KONG" u="1"/>
        <s v="TCLC QUANZHOU" u="1"/>
        <s v="OCEAN TIDE" u="1"/>
        <s v="AFRICAN ALCYON" u="1"/>
        <s v="GDYNIA" u="1"/>
        <s v="ETERNAL BLISS" u="1"/>
        <s v="RYSY" u="1"/>
        <s v="OCEAN ENTERPRISE" u="1"/>
        <s v="GRACE ONE" u="1"/>
        <s v="FLAG LAMA" u="1"/>
        <s v="AMAZON" u="1"/>
        <s v="GLOBE ELECTRA" u="1"/>
        <s v="KEY GUARDIAN" u="1"/>
        <s v="STAR GWYNETH" u="1"/>
        <s v="POLA ILARIA" u="1"/>
        <s v="NINGBO SEA LION" u="1"/>
        <s v="VENTURE HARMONY" u="1"/>
        <s v="UNITY" u="1"/>
        <s v="SOPHOCLES GRAECIA" u="1"/>
        <s v="STAR NADZIYE" u="1"/>
        <s v="NAVIOS HORIZON I" u="1"/>
        <s v="SAKIZAYA GLORY" u="1"/>
        <s v="COUNTESS I" u="1"/>
        <s v="FH FANG CHENG" u="1"/>
        <s v="KYNOURIA" u="1"/>
        <s v="MARCO POLO" u="1"/>
        <s v="SHANDONG FU ZE" u="1"/>
        <s v="PANIFICIAN" u="1"/>
        <s v="XING JI HAI" u="1"/>
        <s v="TOPEKA" u="1"/>
        <s v="BLUE IONIAN" u="1"/>
        <s v="SSI MAGNIFICEN" u="1"/>
        <s v="MARIA" u="1"/>
        <s v="ASIA SPRING" u="1"/>
        <s v="BBG HONOR" u="1"/>
        <s v="BBG CONFIDENCE" u="1"/>
        <s v="KAPETAN SIDERIS" u="1"/>
        <s v="AFRICAN TERN" u="1"/>
        <s v="GERDT OLDENDORFF" u="1"/>
        <s v="KESARIA" u="1"/>
        <s v="PRESINGE" u="1"/>
        <s v="NEA TYHI" u="1"/>
        <s v="EVER GLORY" u="1"/>
        <s v="HORIZON RUBY" u="1"/>
        <s v="SEAS 11" u="1"/>
        <s v="TIZIANA" u="1"/>
        <s v="AXIOS" u="1"/>
        <s v="MV TANAIS DREAM" u="1"/>
        <s v="JAVIOR" u="1"/>
        <s v="EMERALD BAY" u="1"/>
        <s v="HANNAH" u="1"/>
        <s v="AURILIA" u="1"/>
        <s v="AMALIA" u="1"/>
        <s v="CRESTED EAGLE" u="1"/>
        <s v="INTERLINK NOBILITY" u="1"/>
        <s v="THERESA JILIN" u="1"/>
        <s v="EMONA" u="1"/>
        <s v="WADI SAFAGA" u="1"/>
        <s v="KP ALBATROZ" u="1"/>
        <s v="MYKONOS WAVE" u="1"/>
        <s v="YU ZHU FENG" u="1"/>
        <s v="EUROPA GRAECA" u="1"/>
        <s v="IOANNIS ZAFIRAKIS" u="1"/>
        <s v="PANASIATIC" u="1"/>
        <s v="CHIOS LEGACY" u="1"/>
        <s v="ULTRA OMEGA" u="1"/>
        <s v="CHORUS" u="1"/>
        <s v="YANGZE 12" u="1"/>
        <s v="JUI FENG LING" u="1"/>
        <s v="SANTA ADRIANA" u="1"/>
        <s v="PILION" u="1"/>
        <s v="CALYPSO N" u="1"/>
        <s v="MARY GORGIAS" u="1"/>
        <s v="AFRICAN LILY" u="1"/>
        <s v="SBI SOUSTA" u="1"/>
        <s v="XING SHOU HAI" u="1"/>
        <s v="RICARDA" u="1"/>
        <s v="NIKORAMIN" u="1"/>
        <s v="RENAISSANCE" u="1"/>
        <s v="RUBY STAR" u="1"/>
        <s v="MOON GLOBE" u="1"/>
        <s v="PHOENIX OCEAN" u="1"/>
        <s v="ZHENG HUI" u="1"/>
        <s v="SEACON 9" u="1"/>
        <s v="ALPHA PRIDE" u="1"/>
        <s v="DAIWAN MIRACE" u="1"/>
        <s v="OCEAN TIAMBAO" u="1"/>
        <s v="NIOVI GR" u="1"/>
        <s v="DRAWNO" u="1"/>
        <s v="ADS ARENDAL" u="1"/>
        <s v="UNION MARINER" u="1"/>
        <s v="LEMAN TRADER" u="1"/>
        <s v="HEMUS" u="1"/>
        <s v="CHARANA NAREE" u="1"/>
        <s v="STAR SKY" u="1"/>
        <s v="ROSCO BANYAN" u="1"/>
        <s v="MUSKI" u="1"/>
        <s v="BUKAROO BOWL" u="1"/>
        <s v="ANTONIA S" u="1"/>
        <s v="GIORGIOS CONFIDENCE" u="1"/>
        <s v="CAPE RACE" u="1"/>
        <s v="DL DAHLIA" u="1"/>
        <s v="NORD NEPTUNE" u="1"/>
        <s v="ASIAN TRIUMPH" u="1"/>
        <s v="GENOA" u="1"/>
        <s v="TOPAZ" u="1"/>
        <s v="ROSALIA DAMATO" u="1"/>
        <s v="STRATEGIC VENTURE" u="1"/>
        <s v="CALIPSO" u="1"/>
        <s v="SCARLET ROSELLA" u="1"/>
        <s v="ARPEGGIO" u="1"/>
        <s v="IOLCOS COMMANDER" u="1"/>
        <s v="RODINA" u="1"/>
        <s v="IKARIA ANGEL" u="1"/>
        <s v="FIGALIA NAVIGATOR" u="1"/>
        <s v="ALBATROS ISLAND" u="1"/>
        <s v="GOOD WISH" u="1"/>
        <s v="YANGZE 15" u="1"/>
        <s v="NORD SATURN" u="1"/>
        <s v="TROODOS AIR" u="1"/>
        <s v="GOYA" u="1"/>
        <s v="SPITHA" u="1"/>
        <s v="ADAM I" u="1"/>
        <s v="BUNUN ACE" u="1"/>
        <s v="OCEAN ZENON" u="1"/>
        <s v="FWN SPLENDIDE" u="1"/>
        <s v="CRIMSON PRINCESS" u="1"/>
        <s v="THERESA JIANGSU" u="1"/>
        <s v="LEMAR TRADER" u="1"/>
        <s v="EVA TOKYO" u="1"/>
        <s v="TRITON HAWK" u="1"/>
        <s v="RAINBOW N" u="1"/>
        <s v="ANNA S" u="1"/>
        <s v="ECOSAND GO" u="1"/>
        <s v="CALIPSO ISLAND" u="1"/>
        <s v="OCEAN OPAL" u="1"/>
        <s v="PEAK LIBERTY" u="1"/>
        <s v="BUNUM INFINITIVE" u="1"/>
        <s v="ALBERTA" u="1"/>
        <s v="PRINCESS A" u="1"/>
        <s v="SITC HUANGSHAN" u="1"/>
        <s v="STAR ANGELINA" u="1"/>
        <s v="AMERICAN BULKER" u="1"/>
        <s v="DL IVY" u="1"/>
        <s v="PUMA" u="1"/>
        <s v="SHANDONG HAI YIN" u="1"/>
        <s v="SAN GEORGE" u="1"/>
        <s v="CP SHENZHEN" u="1"/>
        <s v="THERESA HEBEI" u="1"/>
        <s v="BBG BRIGHT" u="1"/>
        <s v="ECHO GR" u="1"/>
        <s v="ULTRA PANTHER" u="1"/>
        <s v="BAHRI BULK" u="1"/>
        <s v="ASTRAEA SB" u="1"/>
        <s v="WEN ZHU HAI" u="1"/>
        <s v="S'HAIL AL KHNOR" u="1"/>
        <s v="GALATEIA" u="1"/>
        <s v="BONANZA" u="1"/>
        <s v="ORPHEUS" u="1"/>
        <s v="GUO YUAN 10" u="1"/>
        <s v="SEAGUARDIAN" u="1"/>
        <s v="KERVEROS" u="1"/>
        <s v="RB MYA" u="1"/>
        <s v="NORD PEAK" u="1"/>
        <s v="W ARCTURUS" u="1"/>
        <s v="BULK POLAND" u="1"/>
        <s v="GEMINI OCEAN" u="1"/>
        <s v="AD ASTRA " u="1"/>
        <s v="SAKIZAYA BRAVE" u="1"/>
        <s v="PREDATOR" u="1"/>
        <s v="KM SINGAPORE" u="1"/>
        <s v="VITAGRACE" u="1"/>
        <s v="CHIOS FREEDOM" u="1"/>
        <s v="GUO YUAN 28" u="1"/>
        <s v="AOM SVEVA" u="1"/>
        <s v="NORDTAJO" u="1"/>
        <s v="ARTEMIS" u="1"/>
        <s v="HUAYANG ENDEAVOUR" u="1"/>
        <s v="PANORAMA" u="1"/>
        <s v="CORAL JASPER" u="1"/>
        <s v="TRAMMO LAOURA" u="1"/>
        <s v="INDIGO ACE" u="1"/>
        <s v="NORDTIGRIS" u="1"/>
        <s v="GUO YUAN 16" u="1"/>
        <s v="AD ASTRA" u="1"/>
        <s v="CHIOS LUCK" u="1"/>
        <s v="NEW EMPEROR" u="1"/>
        <s v="ONEGO DEUSTO" u="1"/>
        <s v="SHANGDONG HAI XING" u="1"/>
        <s v="NORD SUN" u="1"/>
        <s v="LISSA TOPIC" u="1"/>
        <s v="GRAND ANNABELLE" u="1"/>
        <s v="TEAM FOCUS" u="1"/>
        <s v="CENDANA" u="1"/>
        <s v="MOON GLOBLE" u="1"/>
        <s v="ACHILLES BULKER" u="1"/>
        <s v="MARS HARMONY" u="1"/>
        <s v="STAR LYRA" u="1"/>
        <s v="NAUTICAL ALICE" u="1"/>
        <s v="ELEOUSSA" u="1"/>
        <s v="JY PACIFIC" u="1"/>
        <s v="CAPTAIN GEORGE" u="1"/>
        <s v="MIMITSU" u="1"/>
        <s v="BELAJA" u="1"/>
        <s v="ELOUSSA" u="1"/>
        <s v="FRATERNELLE" u="1"/>
        <s v="INTERLINK PARITY" u="1"/>
        <s v="ANNA G" u="1"/>
        <s v=" PEACEFUL SEAS" u="1"/>
        <s v="AGIOS FANOURIOS" u="1"/>
        <s v="DISCOVERY BAY" u="1"/>
        <s v="GREENWING" u="1"/>
        <s v="CORAL AMBER" u="1"/>
        <s v="VISHVA ANAND" u="1"/>
        <s v="FIORELA" u="1"/>
        <s v="GEORGIOS S" u="1"/>
        <s v="NAVIOS ULYSSES" u="1"/>
        <s v="STAR DORA" u="1"/>
        <s v="SAKIZAYA POWER" u="1"/>
        <s v="SCARLET ALBATROS" u="1"/>
        <s v="ECO SPLENDOR" u="1"/>
        <s v="EGRET OASIS" u="1"/>
        <s v="NAVIOS HORIZON" u="1"/>
        <s v="SHINING BLISS" u="1"/>
        <s v="RODOPI" u="1"/>
        <s v="NEW  HONOR" u="1"/>
        <s v="SAKIZAYA INTEGRITY" u="1"/>
        <s v="DENEB" u="1"/>
        <s v="TRASCENDEN GRACE" u="1"/>
        <s v="BLACK PEARL" u="1"/>
        <s v="FLAG EVI" u="1"/>
        <s v="MYKONOS" u="1"/>
        <s v="KONSTANTINOS" u="1"/>
        <s v="JI PACIFIC" u="1"/>
        <s v="ELENA II" u="1"/>
        <s v="TRANS AFRICA" u="1"/>
        <s v="AUDACITY" u="1"/>
        <s v="KM FUJUYAMA" u="1"/>
        <s v="TAYGETUS" u="1"/>
        <s v="TEMPO LOONG" u="1"/>
        <s v="GOLDEN ENTERPRISE" u="1"/>
        <s v="LENI SELMER" u="1"/>
        <s v="SSI INVINCIBLE II" u="1"/>
        <s v="MOREA" u="1"/>
        <s v="GRAND ALMA" u="1"/>
        <s v="ROSALIA D'AMATO" u="1"/>
        <s v="PACIFIC PIONNER" u="1"/>
        <s v="NEW HONOR " u="1"/>
        <s v="HAKATA QUEEN" u="1"/>
        <s v="LIA M" u="1"/>
        <s v="SBI SWING" u="1"/>
        <s v="FAYE" u="1"/>
        <s v="SSI FORMIDABLE" u="1"/>
        <s v="GOLDEN SHEA" u="1"/>
        <s v="ULTRA LETIZIA" u="1"/>
        <s v="ANGELIC GLORY" u="1"/>
        <s v="CL BEIJING" u="1"/>
        <s v="VIJAYANAGAR" u="1"/>
        <s v="STAR EMERALD" u="1"/>
        <s v="VOGE EMMA" u="1"/>
        <s v="CL SEVEN" u="1"/>
        <s v="ADELINA" u="1"/>
        <s v="AFRICAN BULKER" u="1"/>
        <s v="CAPTAIN TASSOS D" u="1"/>
        <s v="DIMITRIS A" u="1"/>
        <s v="BERGE SNOWDON" u="1"/>
        <s v="STRARA PLANINA" u="1"/>
        <s v="PETANI" u="1"/>
        <s v="STAR CHARIS" u="1"/>
        <s v="SBI ANTARES" u="1"/>
        <s v="SEASTAR VENTURE" u="1"/>
        <s v="SDTR DORA" u="1"/>
        <s v="JAG AMAR" u="1"/>
        <s v="STAR TRADER" u="1"/>
        <s v="PARAGON" u="1"/>
        <s v="MITOSE" u="1"/>
        <s v="IDA" u="1"/>
        <s v="IOANNIS R" u="1"/>
        <s v="PELAGIC" u="1"/>
        <s v="GIORGOS B" u="1"/>
        <s v="THERESA HAINAN" u="1"/>
        <s v="CAPTAIN ADAMS" u="1"/>
        <s v="KM SHANGHAI" u="1"/>
        <s v="YASA FORTUNE" u="1"/>
        <s v="SALAMINIAN" u="1"/>
        <s v="GOLDEN ARION" u="1"/>
        <s v="TOMINI UNITY" u="1"/>
        <s v="KYPROS SKY" u="1"/>
        <s v="DA YANG" u="1"/>
        <s v="TAGUATO" u="1"/>
        <s v="PAREA" u="1"/>
        <s v="PRABHU DAS" u="1"/>
        <s v="BALTIC HARE" u="1"/>
        <s v="MEDI SYDNEY" u="1"/>
        <s v="POLA UGLICH" u="1"/>
        <s v="MACKENZIE" u="1"/>
        <s v="BEATRICE" u="1"/>
        <s v="LUCKY JASON" u="1"/>
        <s v="BALI" u="1"/>
        <s v="SHANDONG HAI WANG" u="1"/>
        <s v="CRESPY" u="1"/>
        <s v="SYROS" u="1"/>
        <s v="ARA ROTTERDAM" u="1"/>
        <s v="BALTIC BREEZE" u="1"/>
        <s v="GLYFADA I" u="1"/>
        <s v="MIAO XIANG" u="1"/>
        <s v="INDIAN SOLIDARITY" u="1"/>
        <s v="MAZURY" u="1"/>
        <s v="STAR FLAME" u="1"/>
        <s v="MARTHA" u="1"/>
        <s v="CYMONA PROGRESS" u="1"/>
        <s v="ODYSSEAS L" u="1"/>
        <s v="PANVISION" u="1"/>
        <s v="SAGE AMAZON" u="1"/>
        <s v="STRATEGIC HARMONY" u="1"/>
        <s v="CHARM LOONG" u="1"/>
        <s v="IKAN BERKAS" u="1"/>
        <s v="BTG FUJI" u="1"/>
        <s v="HANZE GDNASK" u="1"/>
        <s v="SHANDONG HAI XING" u="1"/>
        <s v="AIANTAS" u="1"/>
        <s v="SPIRIT" u="1"/>
        <s v="STAR AMBAR" u="1"/>
        <s v="JY LAKE" u="1"/>
        <s v="DA TONG" u="1"/>
        <s v="NAVIOS MARCO POLO" u="1"/>
        <s v="RISING WIND" u="1"/>
        <s v="IONIAN SPIRE" u="1"/>
        <s v="EQUINOX ORENDA" u="1"/>
        <s v="FEISTY KAREN" u="1"/>
        <s v="BUZLUDJA" u="1"/>
        <s v="ALPHA MELODY" u="1"/>
        <s v="SCARLET ALBATROSS" u="1"/>
        <s v="KIFISSOS" u="1"/>
        <s v="GUOYUAN 16" u="1"/>
        <s v="KONSTANTINOS II" u="1"/>
        <s v="SHANDONG CHONG WEN" u="1"/>
        <s v="MYRTO" u="1"/>
        <s v="SHANDONG FU ZHI" u="1"/>
        <s v="HAO YUE" u="1"/>
        <s v="CAMELLIA BLISS" u="1"/>
        <s v="PORTAITISSA" u="1"/>
        <s v="AGRI BRIGHT" u="1"/>
        <s v="CRESTY" u="1"/>
        <s v="OCEANIC" u="1"/>
        <s v="TBN" u="1"/>
        <s v="OLIVIA R" u="1"/>
        <s v="R/E DR SALGADO H" u="1"/>
        <s v="ILSE D" u="1"/>
        <s v="MAHA JAQUELINE" u="1"/>
        <s v="ANDANTE" u="1"/>
        <s v="NORD GEMINI" u="1"/>
        <s v="PUCK" u="1"/>
        <s v="NAUTICAL MADISON" u="1"/>
        <s v="TAMPA BAY" u="1"/>
        <s v="S'HAIL AL KHOR" u="1"/>
        <s v="NAVIOS DOLPHIN" u="1"/>
        <s v="MAHA JACQUELINE" u="1"/>
        <s v="YUN TONG" u="1"/>
        <s v="DA YING" u="1"/>
        <s v="NEFELI GR" u="1"/>
        <s v="CL ZHENJIANG" u="1"/>
        <s v="ROSCO POLAR" u="1"/>
        <s v="ABY JEANNETTE" u="1"/>
        <s v="IRENE OLDENDORFF" u="1"/>
      </sharedItems>
    </cacheField>
    <cacheField name="Shipper" numFmtId="0">
      <sharedItems count="63">
        <s v="SODRUGESTVO"/>
        <s v="COFCO"/>
        <s v="ADM"/>
        <s v="CARGILL"/>
        <s v="ACA"/>
        <s v="AMAGGI"/>
        <s v="LDC"/>
        <s v="MIRGOR"/>
        <s v="CHS"/>
        <s v="BUNGE"/>
        <s v="LOS GROBO"/>
        <s v="OMHSA"/>
        <s v="PRADERA NATURAL"/>
        <s v="SPECIAL GRAINS"/>
        <s v="PETROAGRO"/>
        <s v="LA TRANQUERA VERDE"/>
        <s v="FONDOMONTE"/>
        <s v="YPF"/>
        <s v="RIVARA"/>
        <s v="MOLINOS AGRO"/>
        <s v="VARIOUS"/>
        <s v="SYNGENTA"/>
        <s v="AGD"/>
        <s v="LARTIRIGOYEN"/>
        <s v="P &amp; P EXPO IMPO"/>
        <s v="PERDUE"/>
        <s v="CIMARRON"/>
        <s v="TBC"/>
        <s v="COFCO. ERRO"/>
        <s v="COMPANIA AGRARIA"/>
        <s v="GARMET"/>
        <s v="GRANICOR"/>
        <s v="OLAM" u="1"/>
        <s v="FONDO MONTE" u="1"/>
        <s v="ERRO" u="1"/>
        <s v="RAFFLES" u="1"/>
        <s v="MUSA" u="1"/>
        <s v="BOHI" u="1"/>
        <s v="AFA" u="1"/>
        <s v="MEDSOFT" u="1"/>
        <s v="DIAZ &amp; FORTI" u="1"/>
        <s v="CURCIJA" u="1"/>
        <s v="TIRYAKI" u="1"/>
        <s v="CJ INTERNATIONAL" u="1"/>
        <s v="SEABOARD" u="1"/>
        <s v="GROBOCOPATEL HERMANOS" u="1"/>
        <s v="LOS GROBO AGROPECUARIA S.A." u="1"/>
        <s v="LUZAR" u="1"/>
        <s v="FISWAY" u="1"/>
        <s v="KUMAGRO" u="1"/>
        <s v="WILMAR" u="1"/>
        <s v="AL GHURAIR" u="1"/>
        <s v="CHINA AGRI OIL" u="1"/>
        <s v="CANTABRIA" u="1"/>
        <s v="SPECIAL GRAIN" u="1"/>
        <s v="ENGELHART" u="1"/>
        <s v="ALIMPORT" u="1"/>
        <s v="CHINA AGRI" u="1"/>
        <s v="Molinos" u="1"/>
        <s v="ALICORP" u="1"/>
        <s v="GEAR" u="1"/>
        <s v="GLENCORE" u="1"/>
        <s v="SYNGENTA AGRO SA" u="1"/>
      </sharedItems>
    </cacheField>
    <cacheField name="Coord" numFmtId="0">
      <sharedItems containsBlank="1" count="53">
        <s v="SODRUGESTVO"/>
        <s v="COFCO"/>
        <s v="ADM"/>
        <s v="CARGILL"/>
        <s v="ACA"/>
        <s v="AMAGGI"/>
        <s v="LDC"/>
        <s v="MIRGOR"/>
        <s v="CHS"/>
        <s v="BUNGE"/>
        <s v="LOS GROBO"/>
        <s v="OMHSA"/>
        <s v="PRADERA NATURAL"/>
        <s v="SPECIAL GRAINS"/>
        <s v="PETROAGRO"/>
        <s v="LA TRANQUERA VERDE"/>
        <s v="FONDOMONTE"/>
        <s v="YPF"/>
        <s v="RIVARA"/>
        <s v="MOLINOS AGRO"/>
        <s v="VARIOUS"/>
        <s v="SYNGENTA"/>
        <s v="AGD"/>
        <s v="LARTIRIGOYEN"/>
        <s v="P &amp; P EXPO IMPO"/>
        <s v="PERDUE"/>
        <s v="CIMARRON"/>
        <s v="TBC"/>
        <s v="COFCO. ERRO"/>
        <m u="1"/>
        <s v="OLAM" u="1"/>
        <s v="ALMARAI" u="1"/>
        <s v="ERRO" u="1"/>
        <s v="RAFFLES" u="1"/>
        <s v="MUSA" u="1"/>
        <s v="MEDSOFT" u="1"/>
        <s v="CASILLO COMMODITIES" u="1"/>
        <s v="DIAZ &amp; FORTI" u="1"/>
        <s v="VENUS" u="1"/>
        <s v="LUZAR TRADING" u="1"/>
        <s v="OHMSA" u="1"/>
        <s v="SEABOARD" u="1"/>
        <s v="GROBOCOPATEL HERMANOS" u="1"/>
        <s v="LOS GROBO AGROPECUARIA S.A." u="1"/>
        <s v="FISWAY" u="1"/>
        <s v="AMEROPA" u="1"/>
        <s v="WILMAR" u="1"/>
        <s v="SPECIAL GRAIN" u="1"/>
        <s v="ALIMPORT" u="1"/>
        <s v="CHINA AGRI" u="1"/>
        <s v="Molinos" u="1"/>
        <s v="GLENCORE" u="1"/>
        <s v="SYNGENTA AGRO SA" u="1"/>
      </sharedItems>
    </cacheField>
    <cacheField name="Buyer" numFmtId="0">
      <sharedItems containsBlank="1"/>
    </cacheField>
    <cacheField name="Port" numFmtId="0">
      <sharedItems/>
    </cacheField>
    <cacheField name="Berth" numFmtId="0">
      <sharedItems/>
    </cacheField>
    <cacheField name="Quantity" numFmtId="1">
      <sharedItems containsSemiMixedTypes="0" containsString="0" containsNumber="1" minValue="1088" maxValue="70451"/>
    </cacheField>
    <cacheField name="Destination" numFmtId="0">
      <sharedItems containsBlank="1" count="58">
        <s v="RUSSIA"/>
        <s v="SPAIN"/>
        <s v="PERU"/>
        <s v="VENEZUELA"/>
        <s v="EGYPT"/>
        <s v="ROMANIA"/>
        <s v="CHINA"/>
        <s v="TUNISIA"/>
        <s v="JORDAN"/>
        <s v="MALAYSIA"/>
        <s v="VIETNAM"/>
        <s v="BANGLADESH"/>
        <s v="INDONESIA"/>
        <s v="POLAND"/>
        <s v="USA"/>
        <s v="SAUDI ARABIA"/>
        <s v="MOROCCO"/>
        <s v="PHILIPPINES"/>
        <s v="TURKEY"/>
        <s v="UAE"/>
        <s v="NETHERLANDS"/>
        <s v="MOZAMBIQUE"/>
        <s v="ALGERIA"/>
        <s v="URUGUAY"/>
        <s v="CHILE"/>
        <s v="ARGENTINA"/>
        <s v="RUSSIAN FEDERATION"/>
        <s v="NOT AVAILABLE"/>
        <m u="1"/>
        <s v="TBC" u="1"/>
        <s v="SINGAPORE" u="1"/>
        <s v="MAURITIUS" u="1"/>
        <s v="LEBANON" u="1"/>
        <s v="EUROPE" u="1"/>
        <s v="JAPAN" u="1"/>
        <s v="TAIWAN/CHINA" u="1"/>
        <s v="CHLE" u="1"/>
        <s v="NIGERIA" u="1"/>
        <s v="ECUADOR" u="1"/>
        <s v="ISRAEL" u="1"/>
        <s v="THAILAND" u="1"/>
        <s v="IVORY COAST" u="1"/>
        <s v="TAIWAN" u="1"/>
        <s v="GERMANY" u="1"/>
        <s v="CYPRUS/GREECE" u="1"/>
        <s v="GREECE/ISRAEL" u="1"/>
        <s v="BRAZIL" u="1"/>
        <s v="CUBA" u="1"/>
        <s v="CHNA" u="1"/>
        <s v="FRANCE/NETHERLANDS" u="1"/>
        <s v="FRANCE" u="1"/>
        <s v="PORTUGAL" u="1"/>
        <s v="IRAN" u="1"/>
        <s v="ITALY" u="1"/>
        <s v="CYPRUS" u="1"/>
        <s v="SOUTH KOREA" u="1"/>
        <s v="GREECE" u="1"/>
        <s v="TAIWAN " u="1"/>
      </sharedItems>
    </cacheField>
    <cacheField name="Region" numFmtId="0">
      <sharedItems/>
    </cacheField>
    <cacheField name="Month" numFmtId="17">
      <sharedItems containsSemiMixedTypes="0" containsNonDate="0" containsDate="1" containsString="0" minDate="2021-03-01T00:00:00" maxDate="2022-06-02T00:00:00" count="16"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  <fieldGroup par="20" base="12">
        <rangePr groupBy="months" startDate="2021-03-01T00:00:00" endDate="2022-06-02T00:00:00"/>
        <groupItems count="14">
          <s v="&lt;3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22"/>
        </groupItems>
      </fieldGroup>
    </cacheField>
    <cacheField name="Year" numFmtId="0">
      <sharedItems containsSemiMixedTypes="0" containsString="0" containsNumber="1" containsInteger="1" minValue="2021" maxValue="2022" count="2">
        <n v="2021"/>
        <n v="2022"/>
      </sharedItems>
    </cacheField>
    <cacheField name="Commercial Year" numFmtId="0">
      <sharedItems/>
    </cacheField>
    <cacheField name="ARC" numFmtId="0">
      <sharedItems/>
    </cacheField>
    <cacheField name="IMO" numFmtId="0">
      <sharedItems containsSemiMixedTypes="0" containsString="0" containsNumber="1" containsInteger="1" minValue="0" maxValue="9767663"/>
    </cacheField>
    <cacheField name="Quarters" numFmtId="0" databaseField="0">
      <fieldGroup base="2">
        <rangePr groupBy="quarters" startDate="2021-03-21T00:00:00" endDate="2022-06-16T00:00:00"/>
        <groupItems count="6">
          <s v="&lt;3/21/2021"/>
          <s v="Qtr1"/>
          <s v="Qtr2"/>
          <s v="Qtr3"/>
          <s v="Qtr4"/>
          <s v="&gt;6/16/2022"/>
        </groupItems>
      </fieldGroup>
    </cacheField>
    <cacheField name="Years" numFmtId="0" databaseField="0">
      <fieldGroup base="2">
        <rangePr groupBy="years" startDate="2021-03-21T00:00:00" endDate="2022-06-16T00:00:00"/>
        <groupItems count="4">
          <s v="&lt;3/21/2021"/>
          <s v="2021"/>
          <s v="2022"/>
          <s v="&gt;6/16/2022"/>
        </groupItems>
      </fieldGroup>
    </cacheField>
    <cacheField name="Quarters2" numFmtId="0" databaseField="0">
      <fieldGroup base="12">
        <rangePr groupBy="quarters" startDate="2021-03-01T00:00:00" endDate="2022-06-02T00:00:00"/>
        <groupItems count="6">
          <s v="&lt;3/1/2021"/>
          <s v="Qtr1"/>
          <s v="Qtr2"/>
          <s v="Qtr3"/>
          <s v="Qtr4"/>
          <s v="&gt;6/2/2022"/>
        </groupItems>
      </fieldGroup>
    </cacheField>
    <cacheField name="Years2" numFmtId="0" databaseField="0">
      <fieldGroup base="12">
        <rangePr groupBy="years" startDate="2021-03-01T00:00:00" endDate="2022-06-02T00:00:00"/>
        <groupItems count="4">
          <s v="&lt;3/1/2021"/>
          <s v="2021"/>
          <s v="2022"/>
          <s v="&gt;6/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9">
  <r>
    <x v="0"/>
    <s v="LOADED"/>
    <x v="0"/>
    <x v="0"/>
    <x v="0"/>
    <x v="0"/>
    <m/>
    <s v="NUEVA PALMIRA(R.O.U.)"/>
    <s v="NAVIOS TERMINAL NORTH"/>
    <n v="30152"/>
    <x v="0"/>
    <s v="EUROPE"/>
    <x v="0"/>
    <x v="0"/>
    <s v="20/21"/>
    <s v="Uy"/>
    <n v="9746970"/>
  </r>
  <r>
    <x v="0"/>
    <s v="LOADED"/>
    <x v="1"/>
    <x v="1"/>
    <x v="1"/>
    <x v="1"/>
    <m/>
    <s v="SAN LORENZO"/>
    <s v="COFCO INTL. SOUTH BERTH (EX NOBLE)"/>
    <n v="6842"/>
    <x v="1"/>
    <s v="EUROPE"/>
    <x v="0"/>
    <x v="0"/>
    <s v="21/22"/>
    <s v="UPR"/>
    <n v="0"/>
  </r>
  <r>
    <x v="0"/>
    <s v="LOADED"/>
    <x v="2"/>
    <x v="2"/>
    <x v="0"/>
    <x v="0"/>
    <m/>
    <s v="NUEVA PALMIRA(R.O.U.)"/>
    <s v="NAVIOS TERMINAL NORTH"/>
    <n v="21315"/>
    <x v="0"/>
    <s v="EUROPE"/>
    <x v="0"/>
    <x v="0"/>
    <s v="21/22"/>
    <s v="Uy"/>
    <n v="0"/>
  </r>
  <r>
    <x v="0"/>
    <s v="LOADED"/>
    <x v="3"/>
    <x v="3"/>
    <x v="0"/>
    <x v="0"/>
    <m/>
    <s v="NUEVA PALMIRA(R.O.U.)"/>
    <s v="NAVIOS TERMINAL NORTH"/>
    <n v="34362"/>
    <x v="0"/>
    <s v="EUROPE"/>
    <x v="0"/>
    <x v="0"/>
    <s v="21/22"/>
    <s v="Uy"/>
    <n v="0"/>
  </r>
  <r>
    <x v="0"/>
    <s v="LOADED"/>
    <x v="4"/>
    <x v="4"/>
    <x v="2"/>
    <x v="2"/>
    <m/>
    <s v="SAN LORENZO"/>
    <s v="EL TRANSITO (ADM AGRO)"/>
    <n v="10883"/>
    <x v="2"/>
    <s v="SOUTH AMERICA"/>
    <x v="1"/>
    <x v="0"/>
    <s v="21/22"/>
    <s v="UPR"/>
    <n v="9755672"/>
  </r>
  <r>
    <x v="1"/>
    <s v="LOADED"/>
    <x v="5"/>
    <x v="5"/>
    <x v="3"/>
    <x v="3"/>
    <m/>
    <s v="SAN LORENZO"/>
    <s v="QUEBRACHO"/>
    <n v="10996"/>
    <x v="3"/>
    <s v="SOUTH AMERICA"/>
    <x v="1"/>
    <x v="0"/>
    <s v="21/22"/>
    <s v="UPR"/>
    <n v="0"/>
  </r>
  <r>
    <x v="1"/>
    <s v="LOADED"/>
    <x v="6"/>
    <x v="6"/>
    <x v="3"/>
    <x v="3"/>
    <m/>
    <s v="ROSARIO"/>
    <s v="PUNTA ALVEAR"/>
    <n v="42090"/>
    <x v="4"/>
    <s v="AFRICA"/>
    <x v="1"/>
    <x v="0"/>
    <s v="21/22"/>
    <s v="UPR"/>
    <n v="9593842"/>
  </r>
  <r>
    <x v="1"/>
    <s v="LOADED"/>
    <x v="7"/>
    <x v="7"/>
    <x v="4"/>
    <x v="4"/>
    <m/>
    <s v="RAMALLO"/>
    <s v="BUNGE TERMINAL"/>
    <n v="44941"/>
    <x v="4"/>
    <s v="AFRICA"/>
    <x v="1"/>
    <x v="0"/>
    <s v="21/22"/>
    <s v="UPR"/>
    <n v="9534262"/>
  </r>
  <r>
    <x v="1"/>
    <s v="LOADED"/>
    <x v="8"/>
    <x v="8"/>
    <x v="2"/>
    <x v="2"/>
    <m/>
    <s v="BAHIA BLANCA"/>
    <s v="ADM AGRO (EX L.PIEDRA/TOEPFER)"/>
    <n v="11000"/>
    <x v="4"/>
    <s v="AFRICA"/>
    <x v="1"/>
    <x v="0"/>
    <s v="21/22"/>
    <s v="BB"/>
    <n v="8913540"/>
  </r>
  <r>
    <x v="1"/>
    <s v="LOADED"/>
    <x v="8"/>
    <x v="9"/>
    <x v="5"/>
    <x v="5"/>
    <m/>
    <s v="NECOCHEA"/>
    <s v="A.C.A."/>
    <n v="10153"/>
    <x v="5"/>
    <s v="EUROPE"/>
    <x v="1"/>
    <x v="0"/>
    <s v="21/22"/>
    <s v="Necochea"/>
    <n v="0"/>
  </r>
  <r>
    <x v="1"/>
    <s v="LOADED"/>
    <x v="8"/>
    <x v="10"/>
    <x v="1"/>
    <x v="1"/>
    <m/>
    <s v="NECOCHEA"/>
    <s v="PIER 1 BERTH 0 "/>
    <n v="41375"/>
    <x v="6"/>
    <s v="ASIA"/>
    <x v="1"/>
    <x v="0"/>
    <s v="21/22"/>
    <s v="Necochea"/>
    <n v="9667112"/>
  </r>
  <r>
    <x v="1"/>
    <s v="LOADED"/>
    <x v="9"/>
    <x v="6"/>
    <x v="3"/>
    <x v="3"/>
    <m/>
    <s v="BAHIA BLANCA"/>
    <s v="CARGILL TERMINAL"/>
    <n v="26180"/>
    <x v="4"/>
    <s v="AFRICA"/>
    <x v="1"/>
    <x v="0"/>
    <s v="21/22"/>
    <s v="BB"/>
    <n v="9593842"/>
  </r>
  <r>
    <x v="1"/>
    <s v="LOADED"/>
    <x v="10"/>
    <x v="7"/>
    <x v="4"/>
    <x v="4"/>
    <m/>
    <s v="NECOCHEA"/>
    <s v="A.C.A."/>
    <n v="16288"/>
    <x v="4"/>
    <s v="AFRICA"/>
    <x v="1"/>
    <x v="0"/>
    <s v="21/22"/>
    <s v="Necochea"/>
    <n v="9534262"/>
  </r>
  <r>
    <x v="0"/>
    <s v="LOADED"/>
    <x v="10"/>
    <x v="11"/>
    <x v="6"/>
    <x v="6"/>
    <m/>
    <s v="SAN LORENZO"/>
    <s v="DREYFUS TIMBUES"/>
    <n v="32846"/>
    <x v="7"/>
    <s v="AFRICA"/>
    <x v="1"/>
    <x v="0"/>
    <s v="21/22"/>
    <s v="UPR"/>
    <n v="0"/>
  </r>
  <r>
    <x v="1"/>
    <s v="LOADED"/>
    <x v="11"/>
    <x v="12"/>
    <x v="5"/>
    <x v="5"/>
    <m/>
    <s v="DEL GUAZU"/>
    <s v="TERMINAL DEL GUAZU"/>
    <n v="33000"/>
    <x v="4"/>
    <s v="AFRICA"/>
    <x v="1"/>
    <x v="0"/>
    <s v="21/22"/>
    <s v="UPR"/>
    <n v="9643453"/>
  </r>
  <r>
    <x v="1"/>
    <s v="LOADED"/>
    <x v="12"/>
    <x v="13"/>
    <x v="7"/>
    <x v="7"/>
    <m/>
    <s v="SAN PEDRO"/>
    <s v="ELEVATOR PIER S.A."/>
    <n v="24705"/>
    <x v="0"/>
    <s v="EUROPE"/>
    <x v="1"/>
    <x v="0"/>
    <s v="21/22"/>
    <s v="UPR"/>
    <n v="9576014"/>
  </r>
  <r>
    <x v="1"/>
    <s v="LOADED"/>
    <x v="13"/>
    <x v="14"/>
    <x v="4"/>
    <x v="4"/>
    <m/>
    <s v="SAN LORENZO"/>
    <s v="A.C.A."/>
    <n v="43195"/>
    <x v="4"/>
    <s v="AFRICA"/>
    <x v="1"/>
    <x v="0"/>
    <s v="21/22"/>
    <s v="UPR"/>
    <n v="9686273"/>
  </r>
  <r>
    <x v="1"/>
    <s v="LOADED"/>
    <x v="14"/>
    <x v="15"/>
    <x v="4"/>
    <x v="4"/>
    <m/>
    <s v="RAMALLO"/>
    <s v="BUNGE TERMINAL"/>
    <n v="44000"/>
    <x v="6"/>
    <s v="ASIA"/>
    <x v="1"/>
    <x v="0"/>
    <s v="21/22"/>
    <s v="UPR"/>
    <n v="0"/>
  </r>
  <r>
    <x v="1"/>
    <s v="LOADED"/>
    <x v="15"/>
    <x v="16"/>
    <x v="8"/>
    <x v="8"/>
    <m/>
    <s v="DEL GUAZU"/>
    <s v="TERMINAL DEL GUAZU"/>
    <n v="44967"/>
    <x v="6"/>
    <s v="ASIA"/>
    <x v="1"/>
    <x v="0"/>
    <s v="21/22"/>
    <s v="UPR"/>
    <n v="9493913"/>
  </r>
  <r>
    <x v="1"/>
    <s v="LOADED"/>
    <x v="16"/>
    <x v="17"/>
    <x v="9"/>
    <x v="9"/>
    <m/>
    <s v="BAHIA BLANCA"/>
    <s v="Pier 9"/>
    <n v="11000"/>
    <x v="8"/>
    <s v="ASIA"/>
    <x v="1"/>
    <x v="0"/>
    <s v="21/22"/>
    <s v="BB"/>
    <n v="0"/>
  </r>
  <r>
    <x v="2"/>
    <s v="LOADED"/>
    <x v="17"/>
    <x v="18"/>
    <x v="3"/>
    <x v="3"/>
    <m/>
    <s v="NUEVA PALMIRA(R.O.U.)"/>
    <s v="NAVIOS TERMINAL NORTH"/>
    <n v="40001"/>
    <x v="4"/>
    <s v="AFRICA"/>
    <x v="1"/>
    <x v="0"/>
    <s v="21/22"/>
    <s v="Uy"/>
    <n v="9689847"/>
  </r>
  <r>
    <x v="1"/>
    <s v="LOADED"/>
    <x v="18"/>
    <x v="14"/>
    <x v="4"/>
    <x v="4"/>
    <m/>
    <s v="NECOCHEA"/>
    <s v="A.C.A."/>
    <n v="22805"/>
    <x v="4"/>
    <s v="AFRICA"/>
    <x v="1"/>
    <x v="0"/>
    <s v="21/22"/>
    <s v="Necochea"/>
    <n v="9686273"/>
  </r>
  <r>
    <x v="0"/>
    <s v="LOADED"/>
    <x v="19"/>
    <x v="19"/>
    <x v="0"/>
    <x v="0"/>
    <m/>
    <s v="NUEVA PALMIRA(R.O.U.)"/>
    <s v="TGU TERMINAL/ANP NORTH"/>
    <n v="28801"/>
    <x v="0"/>
    <s v="EUROPE"/>
    <x v="2"/>
    <x v="0"/>
    <s v="21/22"/>
    <s v="Uy"/>
    <n v="9649093"/>
  </r>
  <r>
    <x v="1"/>
    <s v="LOADED"/>
    <x v="20"/>
    <x v="20"/>
    <x v="8"/>
    <x v="8"/>
    <m/>
    <s v="DEL GUAZU"/>
    <s v="TERMINAL DEL GUAZU"/>
    <n v="46000"/>
    <x v="6"/>
    <s v="ASIA"/>
    <x v="2"/>
    <x v="0"/>
    <s v="21/22"/>
    <s v="UPR"/>
    <n v="9709001"/>
  </r>
  <r>
    <x v="2"/>
    <s v="LOADED"/>
    <x v="21"/>
    <x v="18"/>
    <x v="3"/>
    <x v="3"/>
    <m/>
    <s v="MONTEVIDEO (R.O.U)"/>
    <s v="TGM TERMINAL"/>
    <n v="20660"/>
    <x v="4"/>
    <s v="AFRICA"/>
    <x v="2"/>
    <x v="0"/>
    <s v="21/22"/>
    <s v="Uy"/>
    <n v="9689847"/>
  </r>
  <r>
    <x v="2"/>
    <s v="LOADED"/>
    <x v="21"/>
    <x v="21"/>
    <x v="6"/>
    <x v="6"/>
    <m/>
    <s v="NUEVA PALMIRA(R.O.U.)"/>
    <s v="NAVIOS TERMINAL NORTH"/>
    <n v="43441"/>
    <x v="4"/>
    <s v="AFRICA"/>
    <x v="2"/>
    <x v="0"/>
    <s v="21/22"/>
    <s v="Uy"/>
    <n v="9533438"/>
  </r>
  <r>
    <x v="2"/>
    <s v="LOADED"/>
    <x v="22"/>
    <x v="21"/>
    <x v="6"/>
    <x v="6"/>
    <m/>
    <s v="MONTEVIDEO (R.O.U)"/>
    <s v="TGM TERMINAL"/>
    <n v="10457"/>
    <x v="4"/>
    <s v="AFRICA"/>
    <x v="2"/>
    <x v="0"/>
    <s v="21/22"/>
    <s v="Uy"/>
    <n v="9533438"/>
  </r>
  <r>
    <x v="1"/>
    <s v="LOADED"/>
    <x v="22"/>
    <x v="22"/>
    <x v="4"/>
    <x v="4"/>
    <m/>
    <s v="SAN LORENZO"/>
    <s v="A.C.A."/>
    <n v="45200"/>
    <x v="6"/>
    <s v="ASIA"/>
    <x v="2"/>
    <x v="0"/>
    <s v="21/22"/>
    <s v="UPR"/>
    <n v="9479319"/>
  </r>
  <r>
    <x v="1"/>
    <s v="LOADED"/>
    <x v="23"/>
    <x v="15"/>
    <x v="3"/>
    <x v="3"/>
    <m/>
    <s v="BAHIA BLANCA"/>
    <s v="CARGILL TERMINAL"/>
    <n v="25300"/>
    <x v="6"/>
    <s v="ASIA"/>
    <x v="2"/>
    <x v="0"/>
    <s v="21/22"/>
    <s v="BB"/>
    <n v="0"/>
  </r>
  <r>
    <x v="0"/>
    <s v="LOADED"/>
    <x v="23"/>
    <x v="23"/>
    <x v="0"/>
    <x v="0"/>
    <m/>
    <s v="NUEVA PALMIRA(R.O.U.)"/>
    <s v="TGU TERMINAL/ANP NORTH"/>
    <n v="30365"/>
    <x v="0"/>
    <s v="EUROPE"/>
    <x v="2"/>
    <x v="0"/>
    <s v="21/22"/>
    <s v="Uy"/>
    <n v="9611292"/>
  </r>
  <r>
    <x v="1"/>
    <s v="LOADED"/>
    <x v="24"/>
    <x v="24"/>
    <x v="6"/>
    <x v="6"/>
    <m/>
    <s v="BAHIA BLANCA"/>
    <s v="DREYFUS TERMINAL"/>
    <n v="20000"/>
    <x v="4"/>
    <s v="AFRICA"/>
    <x v="2"/>
    <x v="0"/>
    <s v="21/22"/>
    <s v="BB"/>
    <n v="0"/>
  </r>
  <r>
    <x v="1"/>
    <s v="LOADED"/>
    <x v="24"/>
    <x v="25"/>
    <x v="1"/>
    <x v="1"/>
    <m/>
    <s v="LIMA"/>
    <s v="DELTA DOCK"/>
    <n v="30000"/>
    <x v="6"/>
    <s v="ASIA"/>
    <x v="2"/>
    <x v="0"/>
    <s v="21/22"/>
    <s v="UPR"/>
    <n v="8910380"/>
  </r>
  <r>
    <x v="1"/>
    <s v="LOADED"/>
    <x v="24"/>
    <x v="16"/>
    <x v="8"/>
    <x v="8"/>
    <m/>
    <s v="NECOCHEA"/>
    <s v="A.C.A."/>
    <n v="19331"/>
    <x v="6"/>
    <s v="ASIA"/>
    <x v="2"/>
    <x v="0"/>
    <s v="21/22"/>
    <s v="Necochea"/>
    <n v="9493913"/>
  </r>
  <r>
    <x v="1"/>
    <s v="LOADED"/>
    <x v="24"/>
    <x v="26"/>
    <x v="8"/>
    <x v="8"/>
    <m/>
    <s v="DEL GUAZU"/>
    <s v="TERMINAL DEL GUAZU"/>
    <n v="46734"/>
    <x v="4"/>
    <s v="AFRICA"/>
    <x v="2"/>
    <x v="0"/>
    <s v="21/22"/>
    <s v="UPR"/>
    <n v="9512331"/>
  </r>
  <r>
    <x v="2"/>
    <s v="LOADED"/>
    <x v="25"/>
    <x v="27"/>
    <x v="1"/>
    <x v="1"/>
    <m/>
    <s v="NUEVA PALMIRA(R.O.U.)"/>
    <s v="NAVIOS TERMINAL NORTH"/>
    <n v="41409"/>
    <x v="4"/>
    <s v="AFRICA"/>
    <x v="2"/>
    <x v="0"/>
    <s v="21/22"/>
    <s v="Uy"/>
    <n v="0"/>
  </r>
  <r>
    <x v="1"/>
    <s v="LOADED"/>
    <x v="25"/>
    <x v="28"/>
    <x v="4"/>
    <x v="4"/>
    <m/>
    <s v="SAN LORENZO"/>
    <s v="A.C.A."/>
    <n v="43250"/>
    <x v="6"/>
    <s v="ASIA"/>
    <x v="2"/>
    <x v="0"/>
    <s v="21/22"/>
    <s v="UPR"/>
    <n v="0"/>
  </r>
  <r>
    <x v="1"/>
    <s v="LOADED"/>
    <x v="25"/>
    <x v="29"/>
    <x v="4"/>
    <x v="4"/>
    <m/>
    <s v="RAMALLO"/>
    <s v="BUNGE TERMINAL"/>
    <n v="54771"/>
    <x v="6"/>
    <s v="ASIA"/>
    <x v="2"/>
    <x v="0"/>
    <s v="21/22"/>
    <s v="UPR"/>
    <n v="0"/>
  </r>
  <r>
    <x v="1"/>
    <s v="LOADED"/>
    <x v="26"/>
    <x v="30"/>
    <x v="6"/>
    <x v="6"/>
    <m/>
    <s v="ROSARIO"/>
    <s v="DREYFUS DRY CARGO TERMINAL"/>
    <n v="34180"/>
    <x v="6"/>
    <s v="ASIA"/>
    <x v="2"/>
    <x v="0"/>
    <s v="21/22"/>
    <s v="UPR"/>
    <n v="0"/>
  </r>
  <r>
    <x v="1"/>
    <s v="LOADED"/>
    <x v="27"/>
    <x v="31"/>
    <x v="2"/>
    <x v="2"/>
    <m/>
    <s v="BAHIA BLANCA"/>
    <s v="ADM AGRO (EX L.PIEDRA/TOEPFER)"/>
    <n v="69240"/>
    <x v="4"/>
    <s v="AFRICA"/>
    <x v="2"/>
    <x v="0"/>
    <s v="21/22"/>
    <s v="BB"/>
    <n v="0"/>
  </r>
  <r>
    <x v="1"/>
    <s v="LOADED"/>
    <x v="27"/>
    <x v="32"/>
    <x v="9"/>
    <x v="9"/>
    <m/>
    <s v="SAN LORENZO"/>
    <s v="PAMPA"/>
    <n v="5500"/>
    <x v="7"/>
    <s v="AFRICA"/>
    <x v="2"/>
    <x v="0"/>
    <s v="21/22"/>
    <s v="UPR"/>
    <n v="9382176"/>
  </r>
  <r>
    <x v="1"/>
    <s v="LOADED"/>
    <x v="28"/>
    <x v="20"/>
    <x v="3"/>
    <x v="3"/>
    <m/>
    <s v="NECOCHEA"/>
    <s v="PIER 1 BERTH 0 "/>
    <n v="3220"/>
    <x v="6"/>
    <s v="ASIA"/>
    <x v="2"/>
    <x v="0"/>
    <s v="21/22"/>
    <s v="Necochea"/>
    <n v="9709001"/>
  </r>
  <r>
    <x v="1"/>
    <s v="LOADED"/>
    <x v="28"/>
    <x v="20"/>
    <x v="10"/>
    <x v="10"/>
    <m/>
    <s v="NECOCHEA"/>
    <s v="PIER 1 BERTH 0 "/>
    <n v="10000"/>
    <x v="6"/>
    <s v="ASIA"/>
    <x v="2"/>
    <x v="0"/>
    <s v="21/22"/>
    <s v="Necochea"/>
    <n v="9709001"/>
  </r>
  <r>
    <x v="1"/>
    <s v="LOADED"/>
    <x v="28"/>
    <x v="20"/>
    <x v="10"/>
    <x v="10"/>
    <m/>
    <s v="NECOCHEA"/>
    <s v="PIER 1 BERTH 0 "/>
    <n v="10000"/>
    <x v="6"/>
    <s v="ASIA"/>
    <x v="2"/>
    <x v="0"/>
    <s v="21/22"/>
    <s v="Necochea"/>
    <n v="9709001"/>
  </r>
  <r>
    <x v="1"/>
    <s v="LOADED"/>
    <x v="29"/>
    <x v="33"/>
    <x v="11"/>
    <x v="11"/>
    <m/>
    <s v="BAHIA BLANCA"/>
    <s v="OMHSA TERMINAL"/>
    <n v="9570"/>
    <x v="9"/>
    <s v="ASIA"/>
    <x v="2"/>
    <x v="0"/>
    <s v="21/22"/>
    <s v="BB"/>
    <n v="0"/>
  </r>
  <r>
    <x v="1"/>
    <s v="LOADED"/>
    <x v="29"/>
    <x v="28"/>
    <x v="4"/>
    <x v="4"/>
    <m/>
    <s v="NECOCHEA"/>
    <s v="A.C.A."/>
    <n v="27207"/>
    <x v="6"/>
    <s v="ASIA"/>
    <x v="2"/>
    <x v="0"/>
    <s v="21/22"/>
    <s v="Necochea"/>
    <n v="0"/>
  </r>
  <r>
    <x v="2"/>
    <s v="LOADED"/>
    <x v="29"/>
    <x v="34"/>
    <x v="3"/>
    <x v="3"/>
    <m/>
    <s v="NUEVA PALMIRA(R.O.U.)"/>
    <s v="NAVIOS TERMINAL NORTH"/>
    <n v="44489"/>
    <x v="6"/>
    <s v="ASIA"/>
    <x v="2"/>
    <x v="0"/>
    <s v="21/22"/>
    <s v="Uy"/>
    <n v="9350343"/>
  </r>
  <r>
    <x v="1"/>
    <s v="LOADED"/>
    <x v="29"/>
    <x v="35"/>
    <x v="8"/>
    <x v="8"/>
    <m/>
    <s v="DEL GUAZU"/>
    <s v="TERMINAL DEL GUAZU"/>
    <n v="15920"/>
    <x v="4"/>
    <s v="AFRICA"/>
    <x v="2"/>
    <x v="0"/>
    <s v="21/22"/>
    <s v="UPR"/>
    <n v="9691515"/>
  </r>
  <r>
    <x v="0"/>
    <s v="LOADED"/>
    <x v="29"/>
    <x v="35"/>
    <x v="8"/>
    <x v="8"/>
    <m/>
    <s v="DEL GUAZU"/>
    <s v="TERMINAL DEL GUAZU"/>
    <n v="27639"/>
    <x v="4"/>
    <s v="AFRICA"/>
    <x v="2"/>
    <x v="0"/>
    <s v="21/22"/>
    <s v="UPR"/>
    <n v="9691515"/>
  </r>
  <r>
    <x v="2"/>
    <s v="LOADED"/>
    <x v="30"/>
    <x v="27"/>
    <x v="1"/>
    <x v="1"/>
    <m/>
    <s v="MONTEVIDEO (R.O.U)"/>
    <s v="TGM TERMINAL"/>
    <n v="10717"/>
    <x v="4"/>
    <s v="AFRICA"/>
    <x v="2"/>
    <x v="0"/>
    <s v="21/22"/>
    <s v="Uy"/>
    <n v="0"/>
  </r>
  <r>
    <x v="1"/>
    <s v="LOADED"/>
    <x v="30"/>
    <x v="25"/>
    <x v="1"/>
    <x v="1"/>
    <m/>
    <s v="NECOCHEA"/>
    <s v="PIER 1 BERTH 0 "/>
    <n v="18980"/>
    <x v="6"/>
    <s v="ASIA"/>
    <x v="2"/>
    <x v="0"/>
    <s v="21/22"/>
    <s v="Necochea"/>
    <n v="8910380"/>
  </r>
  <r>
    <x v="1"/>
    <s v="LOADED"/>
    <x v="31"/>
    <x v="36"/>
    <x v="9"/>
    <x v="9"/>
    <m/>
    <s v="BAHIA BLANCA"/>
    <s v="TERMINAL BAHIA BLANCA"/>
    <n v="10317"/>
    <x v="10"/>
    <s v="ASIA"/>
    <x v="2"/>
    <x v="0"/>
    <s v="21/22"/>
    <s v="BB"/>
    <n v="0"/>
  </r>
  <r>
    <x v="1"/>
    <s v="LOADED"/>
    <x v="31"/>
    <x v="22"/>
    <x v="4"/>
    <x v="4"/>
    <m/>
    <s v="NECOCHEA"/>
    <s v="A.C.A."/>
    <n v="24100"/>
    <x v="6"/>
    <s v="ASIA"/>
    <x v="2"/>
    <x v="0"/>
    <s v="21/22"/>
    <s v="Necochea"/>
    <n v="9479319"/>
  </r>
  <r>
    <x v="2"/>
    <s v="LOADED"/>
    <x v="31"/>
    <x v="37"/>
    <x v="3"/>
    <x v="3"/>
    <m/>
    <s v="NUEVA PALMIRA(R.O.U.)"/>
    <s v="TGU TERMINAL/ANP NORTH"/>
    <n v="30015"/>
    <x v="6"/>
    <s v="ASIA"/>
    <x v="2"/>
    <x v="0"/>
    <s v="21/22"/>
    <s v="Uy"/>
    <n v="9687681"/>
  </r>
  <r>
    <x v="2"/>
    <s v="LOADED"/>
    <x v="32"/>
    <x v="34"/>
    <x v="3"/>
    <x v="3"/>
    <m/>
    <s v="MONTEVIDEO (R.O.U)"/>
    <s v="TGM TERMINAL"/>
    <n v="16899"/>
    <x v="6"/>
    <s v="ASIA"/>
    <x v="2"/>
    <x v="0"/>
    <s v="21/22"/>
    <s v="Uy"/>
    <n v="9350343"/>
  </r>
  <r>
    <x v="1"/>
    <s v="LOADED"/>
    <x v="32"/>
    <x v="26"/>
    <x v="8"/>
    <x v="8"/>
    <m/>
    <s v="NECOCHEA"/>
    <s v="PIER 1 BERTH 0 "/>
    <n v="19266"/>
    <x v="4"/>
    <s v="AFRICA"/>
    <x v="2"/>
    <x v="0"/>
    <s v="21/22"/>
    <s v="Necochea"/>
    <n v="9512331"/>
  </r>
  <r>
    <x v="1"/>
    <s v="LOADED"/>
    <x v="32"/>
    <x v="38"/>
    <x v="4"/>
    <x v="4"/>
    <m/>
    <s v="SAN LORENZO"/>
    <s v="A.C.A."/>
    <n v="42787"/>
    <x v="6"/>
    <s v="ASIA"/>
    <x v="2"/>
    <x v="0"/>
    <s v="21/22"/>
    <s v="UPR"/>
    <n v="0"/>
  </r>
  <r>
    <x v="2"/>
    <s v="LOADED"/>
    <x v="33"/>
    <x v="39"/>
    <x v="6"/>
    <x v="6"/>
    <m/>
    <s v="NUEVA PALMIRA(R.O.U.)"/>
    <s v="NAVIOS TERMINAL NORTH"/>
    <n v="48021"/>
    <x v="4"/>
    <s v="AFRICA"/>
    <x v="2"/>
    <x v="0"/>
    <s v="21/22"/>
    <s v="Uy"/>
    <n v="0"/>
  </r>
  <r>
    <x v="2"/>
    <s v="LOADED"/>
    <x v="33"/>
    <x v="40"/>
    <x v="1"/>
    <x v="1"/>
    <m/>
    <s v="NUEVA PALMIRA(R.O.U.)"/>
    <s v="TGU TERMINAL/ANP NORTH"/>
    <n v="38536"/>
    <x v="11"/>
    <s v="ASIA"/>
    <x v="2"/>
    <x v="0"/>
    <s v="21/22"/>
    <s v="Uy"/>
    <n v="0"/>
  </r>
  <r>
    <x v="1"/>
    <s v="LOADED"/>
    <x v="34"/>
    <x v="41"/>
    <x v="5"/>
    <x v="5"/>
    <m/>
    <s v="BAHIA BLANCA"/>
    <s v="TERMINAL BAHIA BLANCA"/>
    <n v="25000"/>
    <x v="12"/>
    <s v="ASIA"/>
    <x v="2"/>
    <x v="0"/>
    <s v="21/22"/>
    <s v="BB"/>
    <n v="0"/>
  </r>
  <r>
    <x v="0"/>
    <s v="LOADED"/>
    <x v="35"/>
    <x v="42"/>
    <x v="0"/>
    <x v="0"/>
    <m/>
    <s v="NUEVA PALMIRA(R.O.U.)"/>
    <s v="NAVIOS TERMINAL NORTH"/>
    <n v="31245"/>
    <x v="0"/>
    <s v="EUROPE"/>
    <x v="2"/>
    <x v="0"/>
    <s v="21/22"/>
    <s v="Uy"/>
    <n v="0"/>
  </r>
  <r>
    <x v="1"/>
    <s v="LOADED"/>
    <x v="35"/>
    <x v="30"/>
    <x v="6"/>
    <x v="6"/>
    <m/>
    <s v="BAHIA BLANCA"/>
    <s v="DREYFUS TERMINAL"/>
    <n v="34570"/>
    <x v="6"/>
    <s v="ASIA"/>
    <x v="2"/>
    <x v="0"/>
    <s v="21/22"/>
    <s v="BB"/>
    <n v="0"/>
  </r>
  <r>
    <x v="2"/>
    <s v="LOADED"/>
    <x v="35"/>
    <x v="39"/>
    <x v="6"/>
    <x v="6"/>
    <m/>
    <s v="MONTEVIDEO (R.O.U)"/>
    <s v="TGM TERMINAL"/>
    <n v="11173"/>
    <x v="4"/>
    <s v="AFRICA"/>
    <x v="2"/>
    <x v="0"/>
    <s v="21/22"/>
    <s v="Uy"/>
    <n v="0"/>
  </r>
  <r>
    <x v="1"/>
    <s v="LOADED"/>
    <x v="36"/>
    <x v="29"/>
    <x v="4"/>
    <x v="4"/>
    <m/>
    <s v="NECOCHEA"/>
    <s v="A.C.A."/>
    <n v="17829"/>
    <x v="6"/>
    <s v="ASIA"/>
    <x v="2"/>
    <x v="0"/>
    <s v="21/22"/>
    <s v="Necochea"/>
    <n v="0"/>
  </r>
  <r>
    <x v="1"/>
    <s v="LOADED"/>
    <x v="36"/>
    <x v="35"/>
    <x v="10"/>
    <x v="10"/>
    <m/>
    <s v="NECOCHEA"/>
    <s v="PIER 1 BERTH 0 "/>
    <n v="7000"/>
    <x v="4"/>
    <s v="AFRICA"/>
    <x v="2"/>
    <x v="0"/>
    <s v="21/22"/>
    <s v="Necochea"/>
    <n v="9691515"/>
  </r>
  <r>
    <x v="1"/>
    <s v="LOADED"/>
    <x v="36"/>
    <x v="35"/>
    <x v="8"/>
    <x v="8"/>
    <m/>
    <s v="NECOCHEA"/>
    <s v="PIER 1 BERTH 0 "/>
    <n v="14014"/>
    <x v="4"/>
    <s v="AFRICA"/>
    <x v="2"/>
    <x v="0"/>
    <s v="21/22"/>
    <s v="Necochea"/>
    <n v="9691515"/>
  </r>
  <r>
    <x v="2"/>
    <s v="LOADED"/>
    <x v="37"/>
    <x v="40"/>
    <x v="1"/>
    <x v="1"/>
    <m/>
    <s v="MONTEVIDEO (R.O.U)"/>
    <s v="TGM TERMINAL"/>
    <n v="10514"/>
    <x v="11"/>
    <s v="ASIA"/>
    <x v="2"/>
    <x v="0"/>
    <s v="21/22"/>
    <s v="Uy"/>
    <n v="0"/>
  </r>
  <r>
    <x v="2"/>
    <s v="LOADED"/>
    <x v="37"/>
    <x v="43"/>
    <x v="8"/>
    <x v="8"/>
    <m/>
    <s v="NUEVA PALMIRA(R.O.U.)"/>
    <s v="NAVIOS TERMINAL NORTH"/>
    <n v="46000"/>
    <x v="6"/>
    <s v="ASIA"/>
    <x v="2"/>
    <x v="0"/>
    <s v="21/22"/>
    <s v="Uy"/>
    <n v="9640671"/>
  </r>
  <r>
    <x v="1"/>
    <s v="LOADED"/>
    <x v="37"/>
    <x v="44"/>
    <x v="4"/>
    <x v="4"/>
    <m/>
    <s v="SAN LORENZO"/>
    <s v="A.C.A."/>
    <n v="40000"/>
    <x v="6"/>
    <s v="ASIA"/>
    <x v="2"/>
    <x v="0"/>
    <s v="21/22"/>
    <s v="UPR"/>
    <n v="0"/>
  </r>
  <r>
    <x v="2"/>
    <s v="LOADED"/>
    <x v="38"/>
    <x v="43"/>
    <x v="8"/>
    <x v="8"/>
    <m/>
    <s v="MONTEVIDEO (R.O.U)"/>
    <s v="TGM TERMINAL"/>
    <n v="14498"/>
    <x v="6"/>
    <s v="ASIA"/>
    <x v="2"/>
    <x v="0"/>
    <s v="21/22"/>
    <s v="Uy"/>
    <n v="9640671"/>
  </r>
  <r>
    <x v="2"/>
    <s v="LOADED"/>
    <x v="38"/>
    <x v="45"/>
    <x v="3"/>
    <x v="3"/>
    <m/>
    <s v="NUEVA PALMIRA(R.O.U.)"/>
    <s v="NAVIOS TERMINAL NORTH"/>
    <n v="40902"/>
    <x v="4"/>
    <s v="AFRICA"/>
    <x v="2"/>
    <x v="0"/>
    <s v="21/22"/>
    <s v="Uy"/>
    <n v="9610729"/>
  </r>
  <r>
    <x v="1"/>
    <s v="LOADED"/>
    <x v="39"/>
    <x v="46"/>
    <x v="8"/>
    <x v="8"/>
    <m/>
    <s v="DEL GUAZU"/>
    <s v="TERMINAL DEL GUAZU"/>
    <n v="34553.68"/>
    <x v="6"/>
    <s v="ASIA"/>
    <x v="2"/>
    <x v="0"/>
    <s v="21/22"/>
    <s v="UPR"/>
    <n v="0"/>
  </r>
  <r>
    <x v="1"/>
    <s v="LOADED"/>
    <x v="40"/>
    <x v="47"/>
    <x v="6"/>
    <x v="6"/>
    <m/>
    <s v="BAHIA BLANCA"/>
    <s v="DREYFUS TERMINAL"/>
    <n v="21845"/>
    <x v="9"/>
    <s v="ASIA"/>
    <x v="2"/>
    <x v="0"/>
    <s v="21/22"/>
    <s v="BB"/>
    <n v="0"/>
  </r>
  <r>
    <x v="2"/>
    <s v="LOADED"/>
    <x v="41"/>
    <x v="45"/>
    <x v="3"/>
    <x v="3"/>
    <m/>
    <s v="MONTEVIDEO (R.O.U)"/>
    <s v="TGM TERMINAL"/>
    <n v="9858"/>
    <x v="4"/>
    <s v="AFRICA"/>
    <x v="2"/>
    <x v="0"/>
    <s v="21/22"/>
    <s v="Uy"/>
    <n v="9610729"/>
  </r>
  <r>
    <x v="2"/>
    <s v="LOADED"/>
    <x v="41"/>
    <x v="48"/>
    <x v="6"/>
    <x v="6"/>
    <m/>
    <s v="NUEVA PALMIRA(R.O.U.)"/>
    <s v="NAVIOS TERMINAL NORTH"/>
    <n v="47546"/>
    <x v="6"/>
    <s v="ASIA"/>
    <x v="2"/>
    <x v="0"/>
    <s v="21/22"/>
    <s v="Uy"/>
    <n v="9591686"/>
  </r>
  <r>
    <x v="1"/>
    <s v="LOADED"/>
    <x v="42"/>
    <x v="49"/>
    <x v="2"/>
    <x v="2"/>
    <m/>
    <s v="BAHIA BLANCA"/>
    <s v="ADM AGRO (EX L.PIEDRA/TOEPFER)"/>
    <n v="24075"/>
    <x v="4"/>
    <s v="AFRICA"/>
    <x v="2"/>
    <x v="0"/>
    <s v="21/22"/>
    <s v="BB"/>
    <n v="9734989"/>
  </r>
  <r>
    <x v="1"/>
    <s v="LOADED"/>
    <x v="42"/>
    <x v="50"/>
    <x v="8"/>
    <x v="8"/>
    <m/>
    <s v="DEL GUAZU"/>
    <s v="TERMINAL DEL GUAZU"/>
    <n v="43500"/>
    <x v="4"/>
    <s v="AFRICA"/>
    <x v="2"/>
    <x v="0"/>
    <s v="21/22"/>
    <s v="UPR"/>
    <n v="9601883"/>
  </r>
  <r>
    <x v="1"/>
    <s v="LOADED"/>
    <x v="43"/>
    <x v="37"/>
    <x v="3"/>
    <x v="3"/>
    <m/>
    <s v="BAHIA BLANCA"/>
    <s v="CARGILL TERMINAL"/>
    <n v="40981"/>
    <x v="6"/>
    <s v="ASIA"/>
    <x v="3"/>
    <x v="0"/>
    <s v="21/22"/>
    <s v="BB"/>
    <n v="9687681"/>
  </r>
  <r>
    <x v="1"/>
    <s v="LOADED"/>
    <x v="43"/>
    <x v="38"/>
    <x v="10"/>
    <x v="10"/>
    <m/>
    <s v="NECOCHEA"/>
    <s v="A.C.A."/>
    <n v="10000"/>
    <x v="6"/>
    <s v="ASIA"/>
    <x v="3"/>
    <x v="0"/>
    <s v="21/22"/>
    <s v="Necochea"/>
    <n v="0"/>
  </r>
  <r>
    <x v="1"/>
    <s v="LOADED"/>
    <x v="43"/>
    <x v="38"/>
    <x v="4"/>
    <x v="4"/>
    <m/>
    <s v="NECOCHEA"/>
    <s v="A.C.A."/>
    <n v="16513"/>
    <x v="6"/>
    <s v="ASIA"/>
    <x v="3"/>
    <x v="0"/>
    <s v="21/22"/>
    <s v="Necochea"/>
    <n v="0"/>
  </r>
  <r>
    <x v="2"/>
    <s v="LOADED"/>
    <x v="43"/>
    <x v="51"/>
    <x v="8"/>
    <x v="8"/>
    <m/>
    <s v="NUEVA PALMIRA(R.O.U.)"/>
    <s v="NAVIOS TERMINAL NORTH"/>
    <n v="40000"/>
    <x v="6"/>
    <s v="ASIA"/>
    <x v="3"/>
    <x v="0"/>
    <s v="21/22"/>
    <s v="Uy"/>
    <n v="9224714"/>
  </r>
  <r>
    <x v="2"/>
    <s v="LOADED"/>
    <x v="44"/>
    <x v="48"/>
    <x v="6"/>
    <x v="6"/>
    <m/>
    <s v="MONTEVIDEO (R.O.U)"/>
    <s v="TGM TERMINAL"/>
    <n v="12056"/>
    <x v="6"/>
    <s v="ASIA"/>
    <x v="3"/>
    <x v="0"/>
    <s v="21/22"/>
    <s v="Uy"/>
    <n v="9591686"/>
  </r>
  <r>
    <x v="2"/>
    <s v="LOADED"/>
    <x v="45"/>
    <x v="52"/>
    <x v="6"/>
    <x v="6"/>
    <m/>
    <s v="NUEVA PALMIRA(R.O.U.)"/>
    <s v="NAVIOS TERMINAL SOUTH"/>
    <n v="42286"/>
    <x v="4"/>
    <s v="AFRICA"/>
    <x v="3"/>
    <x v="0"/>
    <s v="21/22"/>
    <s v="Uy"/>
    <n v="0"/>
  </r>
  <r>
    <x v="2"/>
    <s v="LOADED"/>
    <x v="46"/>
    <x v="53"/>
    <x v="3"/>
    <x v="3"/>
    <m/>
    <s v="NUEVA PALMIRA(R.O.U.)"/>
    <s v="NAVIOS TERMINAL NORTH"/>
    <n v="39790"/>
    <x v="4"/>
    <s v="AFRICA"/>
    <x v="3"/>
    <x v="0"/>
    <s v="21/22"/>
    <s v="Uy"/>
    <n v="0"/>
  </r>
  <r>
    <x v="0"/>
    <s v="LOADED"/>
    <x v="46"/>
    <x v="54"/>
    <x v="2"/>
    <x v="2"/>
    <m/>
    <s v="SAN LORENZO"/>
    <s v="EL TRANSITO (ADM AGRO)"/>
    <n v="14943"/>
    <x v="2"/>
    <s v="SOUTH AMERICA"/>
    <x v="3"/>
    <x v="0"/>
    <s v="21/22"/>
    <s v="UPR"/>
    <n v="9655365"/>
  </r>
  <r>
    <x v="1"/>
    <s v="LOADED"/>
    <x v="46"/>
    <x v="55"/>
    <x v="11"/>
    <x v="11"/>
    <m/>
    <s v="SAN LORENZO"/>
    <s v="RENOVA NORTH BERTH"/>
    <n v="9520"/>
    <x v="13"/>
    <s v="EUROPE"/>
    <x v="3"/>
    <x v="0"/>
    <s v="21/22"/>
    <s v="UPR"/>
    <n v="9381524"/>
  </r>
  <r>
    <x v="1"/>
    <s v="LOADED"/>
    <x v="47"/>
    <x v="56"/>
    <x v="11"/>
    <x v="11"/>
    <m/>
    <s v="BAHIA BLANCA"/>
    <s v="OMHSA TERMINAL"/>
    <n v="18000"/>
    <x v="4"/>
    <s v="AFRICA"/>
    <x v="3"/>
    <x v="0"/>
    <s v="21/22"/>
    <s v="BB"/>
    <n v="9236092"/>
  </r>
  <r>
    <x v="1"/>
    <s v="LOADED"/>
    <x v="47"/>
    <x v="56"/>
    <x v="10"/>
    <x v="10"/>
    <m/>
    <s v="BAHIA BLANCA"/>
    <s v="OMHSA TERMINAL"/>
    <n v="20000"/>
    <x v="4"/>
    <s v="AFRICA"/>
    <x v="3"/>
    <x v="0"/>
    <s v="21/22"/>
    <s v="BB"/>
    <n v="9236092"/>
  </r>
  <r>
    <x v="2"/>
    <s v="LOADED"/>
    <x v="47"/>
    <x v="51"/>
    <x v="8"/>
    <x v="8"/>
    <m/>
    <s v="MONTEVIDEO (R.O.U)"/>
    <s v="TGM TERMINAL"/>
    <n v="18909"/>
    <x v="6"/>
    <s v="ASIA"/>
    <x v="3"/>
    <x v="0"/>
    <s v="21/22"/>
    <s v="Uy"/>
    <n v="9224714"/>
  </r>
  <r>
    <x v="1"/>
    <s v="LOADED"/>
    <x v="47"/>
    <x v="44"/>
    <x v="4"/>
    <x v="4"/>
    <m/>
    <s v="NECOCHEA"/>
    <s v="A.C.A."/>
    <n v="29300"/>
    <x v="6"/>
    <s v="ASIA"/>
    <x v="3"/>
    <x v="0"/>
    <s v="21/22"/>
    <s v="Necochea"/>
    <n v="0"/>
  </r>
  <r>
    <x v="2"/>
    <s v="LOADED"/>
    <x v="48"/>
    <x v="57"/>
    <x v="6"/>
    <x v="6"/>
    <m/>
    <s v="MONTEVIDEO (R.O.U)"/>
    <s v="TGM TERMINAL"/>
    <n v="10823"/>
    <x v="4"/>
    <s v="AFRICA"/>
    <x v="3"/>
    <x v="0"/>
    <s v="21/22"/>
    <s v="Uy"/>
    <n v="9663233"/>
  </r>
  <r>
    <x v="1"/>
    <s v="LOADED"/>
    <x v="49"/>
    <x v="58"/>
    <x v="12"/>
    <x v="12"/>
    <s v="Perdue"/>
    <s v="SAN PEDRO"/>
    <s v="ELEVATOR PIER S.A."/>
    <n v="5000"/>
    <x v="14"/>
    <s v="NORTH AMERICA"/>
    <x v="3"/>
    <x v="0"/>
    <s v="21/22"/>
    <s v="UPR"/>
    <n v="9647289"/>
  </r>
  <r>
    <x v="1"/>
    <s v="LOADED"/>
    <x v="49"/>
    <x v="58"/>
    <x v="13"/>
    <x v="13"/>
    <m/>
    <s v="SAN PEDRO"/>
    <s v="ELEVATOR PIER S.A."/>
    <n v="5414"/>
    <x v="14"/>
    <s v="NORTH AMERICA"/>
    <x v="3"/>
    <x v="0"/>
    <s v="21/22"/>
    <s v="UPR"/>
    <n v="9647289"/>
  </r>
  <r>
    <x v="1"/>
    <s v="LOADED"/>
    <x v="49"/>
    <x v="58"/>
    <x v="14"/>
    <x v="14"/>
    <m/>
    <s v="SAN PEDRO"/>
    <s v="ELEVATOR PIER S.A."/>
    <n v="6915"/>
    <x v="14"/>
    <s v="NORTH AMERICA"/>
    <x v="3"/>
    <x v="0"/>
    <s v="21/22"/>
    <s v="UPR"/>
    <n v="9647289"/>
  </r>
  <r>
    <x v="1"/>
    <s v="LOADED"/>
    <x v="49"/>
    <x v="58"/>
    <x v="15"/>
    <x v="15"/>
    <m/>
    <s v="SAN PEDRO"/>
    <s v="ELEVATOR PIER S.A."/>
    <n v="8434"/>
    <x v="14"/>
    <s v="NORTH AMERICA"/>
    <x v="3"/>
    <x v="0"/>
    <s v="21/22"/>
    <s v="UPR"/>
    <n v="9647289"/>
  </r>
  <r>
    <x v="1"/>
    <s v="LOADED"/>
    <x v="50"/>
    <x v="50"/>
    <x v="3"/>
    <x v="3"/>
    <m/>
    <s v="BAHIA BLANCA"/>
    <s v="CARGILL TERMINAL"/>
    <n v="22500"/>
    <x v="4"/>
    <s v="AFRICA"/>
    <x v="3"/>
    <x v="0"/>
    <s v="21/22"/>
    <s v="BB"/>
    <n v="9601883"/>
  </r>
  <r>
    <x v="2"/>
    <s v="LOADED"/>
    <x v="50"/>
    <x v="59"/>
    <x v="1"/>
    <x v="1"/>
    <m/>
    <s v="NUEVA PALMIRA(R.O.U.)"/>
    <s v="NAVIOS TERMINAL NORTH"/>
    <n v="42003"/>
    <x v="11"/>
    <s v="ASIA"/>
    <x v="3"/>
    <x v="0"/>
    <s v="21/22"/>
    <s v="Uy"/>
    <n v="9767663"/>
  </r>
  <r>
    <x v="1"/>
    <s v="LOADED"/>
    <x v="51"/>
    <x v="60"/>
    <x v="3"/>
    <x v="3"/>
    <m/>
    <s v="ROSARIO"/>
    <s v="CARGILL PUNTA ALVEAR"/>
    <n v="4346"/>
    <x v="15"/>
    <s v="ASIA"/>
    <x v="3"/>
    <x v="0"/>
    <s v="21/22"/>
    <s v="UPR"/>
    <n v="9639787"/>
  </r>
  <r>
    <x v="1"/>
    <s v="LOADED"/>
    <x v="51"/>
    <x v="60"/>
    <x v="16"/>
    <x v="16"/>
    <m/>
    <s v="ROSARIO"/>
    <s v="CARGILL PUNTA ALVEAR"/>
    <n v="27400"/>
    <x v="15"/>
    <s v="ASIA"/>
    <x v="3"/>
    <x v="0"/>
    <s v="21/22"/>
    <s v="UPR"/>
    <n v="9639787"/>
  </r>
  <r>
    <x v="2"/>
    <s v="LOADED"/>
    <x v="52"/>
    <x v="53"/>
    <x v="3"/>
    <x v="3"/>
    <m/>
    <s v="MONTEVIDEO (R.O.U)"/>
    <s v="TGM TERMINAL"/>
    <n v="10013"/>
    <x v="4"/>
    <s v="AFRICA"/>
    <x v="3"/>
    <x v="0"/>
    <s v="21/22"/>
    <s v="Uy"/>
    <n v="0"/>
  </r>
  <r>
    <x v="1"/>
    <s v="LOADED"/>
    <x v="52"/>
    <x v="61"/>
    <x v="1"/>
    <x v="1"/>
    <m/>
    <s v="SAN LORENZO"/>
    <s v="COFCO INTL. SOUTH BERTH (EX NOBLE)"/>
    <n v="13762"/>
    <x v="2"/>
    <s v="SOUTH AMERICA"/>
    <x v="3"/>
    <x v="0"/>
    <s v="21/22"/>
    <s v="UPR"/>
    <n v="9688843"/>
  </r>
  <r>
    <x v="1"/>
    <s v="LOADED"/>
    <x v="52"/>
    <x v="62"/>
    <x v="8"/>
    <x v="8"/>
    <m/>
    <s v="DEL GUAZU"/>
    <s v="TERMINAL DEL GUAZU"/>
    <n v="47745"/>
    <x v="6"/>
    <s v="ASIA"/>
    <x v="3"/>
    <x v="0"/>
    <s v="21/22"/>
    <s v="UPR"/>
    <n v="9590046"/>
  </r>
  <r>
    <x v="1"/>
    <s v="LOADED"/>
    <x v="53"/>
    <x v="46"/>
    <x v="8"/>
    <x v="8"/>
    <m/>
    <s v="NECOCHEA"/>
    <s v="PIER 1 BERTH 0 "/>
    <n v="23852"/>
    <x v="6"/>
    <s v="ASIA"/>
    <x v="3"/>
    <x v="0"/>
    <s v="21/22"/>
    <s v="Necochea"/>
    <n v="0"/>
  </r>
  <r>
    <x v="1"/>
    <s v="LOADED"/>
    <x v="53"/>
    <x v="63"/>
    <x v="7"/>
    <x v="7"/>
    <m/>
    <s v="SAN PEDRO"/>
    <s v="ELEVATOR PIER S.A."/>
    <n v="26982"/>
    <x v="0"/>
    <s v="EUROPE"/>
    <x v="3"/>
    <x v="0"/>
    <s v="21/22"/>
    <s v="UPR"/>
    <n v="9432531"/>
  </r>
  <r>
    <x v="0"/>
    <s v="LOADED"/>
    <x v="54"/>
    <x v="64"/>
    <x v="0"/>
    <x v="0"/>
    <m/>
    <s v="NUEVA PALMIRA(R.O.U.)"/>
    <s v="NAVIOS TERMINAL NORTH"/>
    <n v="30791"/>
    <x v="0"/>
    <s v="EUROPE"/>
    <x v="3"/>
    <x v="0"/>
    <s v="21/22"/>
    <s v="Uy"/>
    <n v="0"/>
  </r>
  <r>
    <x v="0"/>
    <s v="LOADED"/>
    <x v="54"/>
    <x v="65"/>
    <x v="0"/>
    <x v="0"/>
    <m/>
    <s v="NUEVA PALMIRA(R.O.U.)"/>
    <s v="TGU TERMINAL/ANP NORTH"/>
    <n v="30400"/>
    <x v="0"/>
    <s v="EUROPE"/>
    <x v="3"/>
    <x v="0"/>
    <s v="21/22"/>
    <s v="Uy"/>
    <n v="0"/>
  </r>
  <r>
    <x v="2"/>
    <s v="LOADED"/>
    <x v="55"/>
    <x v="59"/>
    <x v="1"/>
    <x v="1"/>
    <m/>
    <s v="MONTEVIDEO (R.O.U)"/>
    <s v="TGM TERMINAL"/>
    <n v="10528"/>
    <x v="6"/>
    <s v="ASIA"/>
    <x v="3"/>
    <x v="0"/>
    <s v="21/22"/>
    <s v="Uy"/>
    <n v="9767663"/>
  </r>
  <r>
    <x v="1"/>
    <s v="LOADED"/>
    <x v="56"/>
    <x v="62"/>
    <x v="8"/>
    <x v="8"/>
    <m/>
    <s v="NECOCHEA"/>
    <s v="PIER 1 BERTH 0 "/>
    <n v="19836"/>
    <x v="6"/>
    <s v="ASIA"/>
    <x v="3"/>
    <x v="0"/>
    <s v="21/22"/>
    <s v="Necochea"/>
    <n v="9590046"/>
  </r>
  <r>
    <x v="2"/>
    <s v="LOADED"/>
    <x v="57"/>
    <x v="66"/>
    <x v="2"/>
    <x v="2"/>
    <m/>
    <s v="NUEVA PALMIRA(R.O.U.)"/>
    <s v="NAVIOS TERMINAL NORTH"/>
    <n v="39999"/>
    <x v="6"/>
    <s v="ASIA"/>
    <x v="3"/>
    <x v="0"/>
    <s v="21/22"/>
    <s v="Uy"/>
    <n v="9675779"/>
  </r>
  <r>
    <x v="2"/>
    <s v="LOADED"/>
    <x v="58"/>
    <x v="67"/>
    <x v="1"/>
    <x v="1"/>
    <m/>
    <s v="NUEVA PALMIRA(R.O.U.)"/>
    <s v="TGU TERMINAL/ANP NORTH"/>
    <n v="49333"/>
    <x v="6"/>
    <s v="ASIA"/>
    <x v="3"/>
    <x v="0"/>
    <s v="21/22"/>
    <s v="Uy"/>
    <n v="9710141"/>
  </r>
  <r>
    <x v="2"/>
    <s v="LOADED"/>
    <x v="59"/>
    <x v="66"/>
    <x v="2"/>
    <x v="2"/>
    <m/>
    <s v="MONTEVIDEO (R.O.U)"/>
    <s v="TGM TERMINAL"/>
    <n v="10995"/>
    <x v="6"/>
    <s v="ASIA"/>
    <x v="3"/>
    <x v="0"/>
    <s v="21/22"/>
    <s v="Uy"/>
    <n v="9675779"/>
  </r>
  <r>
    <x v="1"/>
    <s v="LOADED"/>
    <x v="60"/>
    <x v="68"/>
    <x v="4"/>
    <x v="4"/>
    <m/>
    <s v="SAN LORENZO"/>
    <s v="A.C.A."/>
    <n v="35320"/>
    <x v="6"/>
    <s v="ASIA"/>
    <x v="3"/>
    <x v="0"/>
    <s v="21/22"/>
    <s v="UPR"/>
    <n v="0"/>
  </r>
  <r>
    <x v="1"/>
    <s v="LOADED"/>
    <x v="61"/>
    <x v="69"/>
    <x v="2"/>
    <x v="2"/>
    <m/>
    <s v="BAHIA BLANCA"/>
    <s v="ADM AGRO (EX L.PIEDRA/TOEPFER)"/>
    <n v="22500"/>
    <x v="6"/>
    <s v="ASIA"/>
    <x v="3"/>
    <x v="0"/>
    <s v="21/22"/>
    <s v="BB"/>
    <n v="9229623"/>
  </r>
  <r>
    <x v="1"/>
    <s v="LOADED"/>
    <x v="61"/>
    <x v="70"/>
    <x v="11"/>
    <x v="11"/>
    <m/>
    <s v="BAHIA BLANCA"/>
    <s v="OMHSA TERMINAL"/>
    <n v="3860"/>
    <x v="6"/>
    <s v="ASIA"/>
    <x v="3"/>
    <x v="0"/>
    <s v="21/22"/>
    <s v="BB"/>
    <n v="9503976"/>
  </r>
  <r>
    <x v="1"/>
    <s v="LOADED"/>
    <x v="61"/>
    <x v="70"/>
    <x v="17"/>
    <x v="17"/>
    <m/>
    <s v="BAHIA BLANCA"/>
    <s v="OMHSA TERMINAL"/>
    <n v="7400"/>
    <x v="6"/>
    <s v="ASIA"/>
    <x v="3"/>
    <x v="0"/>
    <s v="21/22"/>
    <s v="BB"/>
    <n v="9503976"/>
  </r>
  <r>
    <x v="2"/>
    <s v="LOADED"/>
    <x v="61"/>
    <x v="67"/>
    <x v="1"/>
    <x v="1"/>
    <m/>
    <s v="MONTEVIDEO (R.O.U)"/>
    <s v="TGM TERMINAL"/>
    <n v="11099"/>
    <x v="6"/>
    <s v="ASIA"/>
    <x v="3"/>
    <x v="0"/>
    <s v="21/22"/>
    <s v="Uy"/>
    <n v="9710141"/>
  </r>
  <r>
    <x v="2"/>
    <s v="LOADED"/>
    <x v="62"/>
    <x v="71"/>
    <x v="3"/>
    <x v="3"/>
    <m/>
    <s v="NUEVA PALMIRA(R.O.U.)"/>
    <s v="NAVIOS TERMINAL NORTH"/>
    <n v="40096"/>
    <x v="4"/>
    <s v="AFRICA"/>
    <x v="3"/>
    <x v="0"/>
    <s v="21/22"/>
    <s v="Uy"/>
    <n v="9304100"/>
  </r>
  <r>
    <x v="1"/>
    <s v="LOADED"/>
    <x v="63"/>
    <x v="72"/>
    <x v="8"/>
    <x v="8"/>
    <m/>
    <s v="DEL GUAZU"/>
    <s v="TERMINAL DEL GUAZU"/>
    <n v="41846"/>
    <x v="4"/>
    <s v="AFRICA"/>
    <x v="4"/>
    <x v="0"/>
    <s v="21/22"/>
    <s v="UPR"/>
    <n v="0"/>
  </r>
  <r>
    <x v="1"/>
    <s v="LOADED"/>
    <x v="64"/>
    <x v="73"/>
    <x v="2"/>
    <x v="2"/>
    <m/>
    <s v="BAHIA BLANCA"/>
    <s v="ADM AGRO (EX L.PIEDRA/TOEPFER)"/>
    <n v="58100"/>
    <x v="4"/>
    <s v="AFRICA"/>
    <x v="4"/>
    <x v="0"/>
    <s v="21/22"/>
    <s v="BB"/>
    <n v="0"/>
  </r>
  <r>
    <x v="1"/>
    <s v="LOADED"/>
    <x v="64"/>
    <x v="68"/>
    <x v="4"/>
    <x v="4"/>
    <m/>
    <s v="NECOCHEA"/>
    <s v="A.C.A."/>
    <n v="29696"/>
    <x v="6"/>
    <s v="ASIA"/>
    <x v="4"/>
    <x v="0"/>
    <s v="21/22"/>
    <s v="Necochea"/>
    <n v="0"/>
  </r>
  <r>
    <x v="2"/>
    <s v="LOADED"/>
    <x v="65"/>
    <x v="74"/>
    <x v="6"/>
    <x v="6"/>
    <m/>
    <s v="NUEVA PALMIRA(R.O.U.)"/>
    <s v="NAVIOS TERMINAL NORTH"/>
    <n v="46421"/>
    <x v="6"/>
    <s v="ASIA"/>
    <x v="4"/>
    <x v="0"/>
    <s v="21/22"/>
    <s v="Uy"/>
    <n v="7702748"/>
  </r>
  <r>
    <x v="2"/>
    <s v="LOADED"/>
    <x v="66"/>
    <x v="71"/>
    <x v="3"/>
    <x v="3"/>
    <m/>
    <s v="MONTEVIDEO (R.O.U)"/>
    <s v="TGM TERMINAL"/>
    <n v="10802"/>
    <x v="4"/>
    <s v="AFRICA"/>
    <x v="4"/>
    <x v="0"/>
    <s v="21/22"/>
    <s v="Uy"/>
    <n v="9304100"/>
  </r>
  <r>
    <x v="0"/>
    <s v="LOADED"/>
    <x v="66"/>
    <x v="75"/>
    <x v="0"/>
    <x v="0"/>
    <m/>
    <s v="NUEVA PALMIRA(R.O.U.)"/>
    <s v="NAVIOS TERMINAL NORTH"/>
    <n v="31000"/>
    <x v="0"/>
    <s v="EUROPE"/>
    <x v="4"/>
    <x v="0"/>
    <s v="21/22"/>
    <s v="Uy"/>
    <n v="0"/>
  </r>
  <r>
    <x v="1"/>
    <s v="LOADED"/>
    <x v="66"/>
    <x v="76"/>
    <x v="2"/>
    <x v="2"/>
    <m/>
    <s v="SAN LORENZO"/>
    <s v="EL TRANSITO (ADM AGRO)"/>
    <n v="39950"/>
    <x v="6"/>
    <s v="ASIA"/>
    <x v="4"/>
    <x v="0"/>
    <s v="21/22"/>
    <s v="UPR"/>
    <n v="9330800"/>
  </r>
  <r>
    <x v="1"/>
    <s v="LOADED"/>
    <x v="67"/>
    <x v="77"/>
    <x v="2"/>
    <x v="2"/>
    <m/>
    <s v="BAHIA BLANCA"/>
    <s v="ADM AGRO (EX L.PIEDRA/TOEPFER)"/>
    <n v="22000"/>
    <x v="12"/>
    <s v="ASIA"/>
    <x v="4"/>
    <x v="0"/>
    <s v="21/22"/>
    <s v="BB"/>
    <n v="0"/>
  </r>
  <r>
    <x v="0"/>
    <s v="LOADED"/>
    <x v="67"/>
    <x v="78"/>
    <x v="0"/>
    <x v="0"/>
    <m/>
    <s v="NUEVA PALMIRA(R.O.U.)"/>
    <s v="TGU TERMINAL/ANP NORTH"/>
    <n v="25714"/>
    <x v="0"/>
    <s v="EUROPE"/>
    <x v="4"/>
    <x v="0"/>
    <s v="21/22"/>
    <s v="Uy"/>
    <n v="9554169"/>
  </r>
  <r>
    <x v="2"/>
    <s v="LOADED"/>
    <x v="68"/>
    <x v="79"/>
    <x v="6"/>
    <x v="6"/>
    <m/>
    <s v="MONTEVIDEO (R.O.U)"/>
    <s v="TGM TERMINAL"/>
    <n v="15864"/>
    <x v="6"/>
    <s v="ASIA"/>
    <x v="4"/>
    <x v="0"/>
    <s v="21/22"/>
    <s v="Uy"/>
    <n v="0"/>
  </r>
  <r>
    <x v="0"/>
    <s v="LOADED"/>
    <x v="68"/>
    <x v="80"/>
    <x v="0"/>
    <x v="0"/>
    <m/>
    <s v="NUEVA PALMIRA(R.O.U.)"/>
    <s v="NAVIOS TERMINAL NORTH"/>
    <n v="30161"/>
    <x v="0"/>
    <s v="EUROPE"/>
    <x v="4"/>
    <x v="0"/>
    <s v="21/22"/>
    <s v="Uy"/>
    <n v="9628817"/>
  </r>
  <r>
    <x v="1"/>
    <s v="LOADED"/>
    <x v="69"/>
    <x v="72"/>
    <x v="8"/>
    <x v="8"/>
    <m/>
    <s v="NECOCHEA"/>
    <s v="PIER 1 BERTH 0 "/>
    <n v="27883"/>
    <x v="4"/>
    <s v="AFRICA"/>
    <x v="4"/>
    <x v="0"/>
    <s v="21/22"/>
    <s v="Necochea"/>
    <n v="0"/>
  </r>
  <r>
    <x v="1"/>
    <s v="LOADED"/>
    <x v="69"/>
    <x v="81"/>
    <x v="2"/>
    <x v="2"/>
    <m/>
    <s v="SAN LORENZO"/>
    <s v="EL TRANSITO (ADM AGRO)"/>
    <n v="13895"/>
    <x v="2"/>
    <s v="SOUTH AMERICA"/>
    <x v="4"/>
    <x v="0"/>
    <s v="21/22"/>
    <s v="UPR"/>
    <n v="0"/>
  </r>
  <r>
    <x v="1"/>
    <s v="LOADED"/>
    <x v="70"/>
    <x v="82"/>
    <x v="18"/>
    <x v="18"/>
    <m/>
    <s v="SAN PEDRO"/>
    <s v="ELEVATOR PIER S.A."/>
    <n v="12000"/>
    <x v="14"/>
    <s v="NORTH AMERICA"/>
    <x v="4"/>
    <x v="0"/>
    <s v="21/22"/>
    <s v="UPR"/>
    <n v="9226671"/>
  </r>
  <r>
    <x v="1"/>
    <s v="LOADED"/>
    <x v="71"/>
    <x v="83"/>
    <x v="19"/>
    <x v="19"/>
    <m/>
    <s v="SAN LORENZO"/>
    <s v="SAN BENITO"/>
    <n v="9137"/>
    <x v="16"/>
    <s v="AFRICA"/>
    <x v="4"/>
    <x v="0"/>
    <s v="21/22"/>
    <s v="UPR"/>
    <n v="0"/>
  </r>
  <r>
    <x v="1"/>
    <s v="LOADED"/>
    <x v="72"/>
    <x v="84"/>
    <x v="6"/>
    <x v="6"/>
    <m/>
    <s v="ROSARIO"/>
    <s v="DREYFUS DRY CARGO TERMINAL"/>
    <n v="35440"/>
    <x v="6"/>
    <s v="ASIA"/>
    <x v="4"/>
    <x v="0"/>
    <s v="21/22"/>
    <s v="UPR"/>
    <n v="0"/>
  </r>
  <r>
    <x v="1"/>
    <s v="LOADED"/>
    <x v="73"/>
    <x v="85"/>
    <x v="6"/>
    <x v="6"/>
    <m/>
    <s v="BAHIA BLANCA"/>
    <s v="DREYFUS TERMINAL"/>
    <n v="9880"/>
    <x v="17"/>
    <s v="ASIA"/>
    <x v="4"/>
    <x v="0"/>
    <s v="21/22"/>
    <s v="BB"/>
    <n v="9187382"/>
  </r>
  <r>
    <x v="2"/>
    <s v="LOADED"/>
    <x v="73"/>
    <x v="86"/>
    <x v="1"/>
    <x v="1"/>
    <m/>
    <s v="NUEVA PALMIRA(R.O.U.)"/>
    <s v="TGU TERMINAL/ANP NORTH"/>
    <n v="36932"/>
    <x v="18"/>
    <s v="ASIA"/>
    <x v="4"/>
    <x v="0"/>
    <s v="21/22"/>
    <s v="Uy"/>
    <n v="0"/>
  </r>
  <r>
    <x v="2"/>
    <s v="LOADED"/>
    <x v="74"/>
    <x v="87"/>
    <x v="1"/>
    <x v="1"/>
    <m/>
    <s v="MONTEVIDEO (R.O.U)"/>
    <s v="TGM TERMINAL"/>
    <n v="19934"/>
    <x v="18"/>
    <s v="ASIA"/>
    <x v="4"/>
    <x v="0"/>
    <s v="21/22"/>
    <s v="Uy"/>
    <n v="0"/>
  </r>
  <r>
    <x v="1"/>
    <s v="LOADED"/>
    <x v="75"/>
    <x v="88"/>
    <x v="4"/>
    <x v="4"/>
    <m/>
    <s v="SAN LORENZO"/>
    <s v="A.G.D. TIMBUES (ACEITERA GENERAL DEHEZA)"/>
    <n v="37224.07"/>
    <x v="6"/>
    <s v="ASIA"/>
    <x v="4"/>
    <x v="0"/>
    <s v="21/22"/>
    <s v="UPR"/>
    <n v="0"/>
  </r>
  <r>
    <x v="1"/>
    <s v="LOADED"/>
    <x v="76"/>
    <x v="76"/>
    <x v="2"/>
    <x v="2"/>
    <m/>
    <s v="BAHIA BLANCA"/>
    <s v="ADM AGRO (EX L.PIEDRA/TOEPFER)"/>
    <n v="29350"/>
    <x v="6"/>
    <s v="ASIA"/>
    <x v="4"/>
    <x v="0"/>
    <s v="21/22"/>
    <s v="BB"/>
    <n v="9330800"/>
  </r>
  <r>
    <x v="1"/>
    <s v="LOADED"/>
    <x v="76"/>
    <x v="89"/>
    <x v="20"/>
    <x v="20"/>
    <m/>
    <s v="DEL GUAZU"/>
    <s v="TERMINAL DEL GUAZU"/>
    <n v="45000"/>
    <x v="19"/>
    <s v="ASIA"/>
    <x v="4"/>
    <x v="0"/>
    <s v="21/22"/>
    <s v="UPR"/>
    <n v="0"/>
  </r>
  <r>
    <x v="1"/>
    <s v="LOADED"/>
    <x v="76"/>
    <x v="90"/>
    <x v="3"/>
    <x v="3"/>
    <m/>
    <s v="SAN LORENZO"/>
    <s v="QUEBRACHO"/>
    <n v="38396"/>
    <x v="6"/>
    <s v="ASIA"/>
    <x v="4"/>
    <x v="0"/>
    <s v="21/22"/>
    <s v="UPR"/>
    <n v="9302762"/>
  </r>
  <r>
    <x v="1"/>
    <s v="LOADED"/>
    <x v="76"/>
    <x v="91"/>
    <x v="11"/>
    <x v="11"/>
    <m/>
    <s v="SAN LORENZO"/>
    <s v="RENOVA (NORTH BERTH)"/>
    <n v="36867"/>
    <x v="6"/>
    <s v="ASIA"/>
    <x v="4"/>
    <x v="0"/>
    <s v="21/22"/>
    <s v="UPR"/>
    <n v="0"/>
  </r>
  <r>
    <x v="1"/>
    <s v="LOADED"/>
    <x v="77"/>
    <x v="92"/>
    <x v="6"/>
    <x v="6"/>
    <m/>
    <s v="BAHIA BLANCA"/>
    <s v="DREYFUS TERMINAL"/>
    <n v="32335"/>
    <x v="6"/>
    <s v="ASIA"/>
    <x v="4"/>
    <x v="0"/>
    <s v="21/22"/>
    <s v="BB"/>
    <n v="0"/>
  </r>
  <r>
    <x v="1"/>
    <s v="LOADED"/>
    <x v="77"/>
    <x v="88"/>
    <x v="4"/>
    <x v="4"/>
    <m/>
    <s v="NECOCHEA"/>
    <s v="A.C.A."/>
    <n v="14046"/>
    <x v="6"/>
    <s v="ASIA"/>
    <x v="4"/>
    <x v="0"/>
    <s v="21/22"/>
    <s v="Necochea"/>
    <n v="0"/>
  </r>
  <r>
    <x v="1"/>
    <s v="LOADED"/>
    <x v="77"/>
    <x v="88"/>
    <x v="10"/>
    <x v="10"/>
    <m/>
    <s v="NECOCHEA"/>
    <s v="A.C.A."/>
    <n v="15000"/>
    <x v="6"/>
    <s v="ASIA"/>
    <x v="4"/>
    <x v="0"/>
    <s v="21/22"/>
    <s v="Necochea"/>
    <n v="0"/>
  </r>
  <r>
    <x v="0"/>
    <s v="LOADED"/>
    <x v="78"/>
    <x v="93"/>
    <x v="0"/>
    <x v="0"/>
    <m/>
    <s v="NUEVA PALMIRA(R.O.U.)"/>
    <s v="NAVIOS TERMINAL NORTH"/>
    <n v="31920"/>
    <x v="0"/>
    <s v="EUROPE"/>
    <x v="4"/>
    <x v="0"/>
    <s v="21/22"/>
    <s v="Uy"/>
    <n v="0"/>
  </r>
  <r>
    <x v="1"/>
    <s v="LOADED"/>
    <x v="78"/>
    <x v="94"/>
    <x v="7"/>
    <x v="7"/>
    <m/>
    <s v="SAN PEDRO"/>
    <s v="ELEVATOR PIER S.A."/>
    <n v="24000"/>
    <x v="0"/>
    <s v="EUROPE"/>
    <x v="4"/>
    <x v="0"/>
    <s v="21/22"/>
    <s v="UPR"/>
    <n v="9283899"/>
  </r>
  <r>
    <x v="1"/>
    <s v="LOADED"/>
    <x v="79"/>
    <x v="95"/>
    <x v="21"/>
    <x v="21"/>
    <m/>
    <s v="SAN LORENZO"/>
    <s v="A.C.A."/>
    <n v="37260"/>
    <x v="6"/>
    <s v="ASIA"/>
    <x v="4"/>
    <x v="0"/>
    <s v="21/22"/>
    <s v="UPR"/>
    <n v="9590761"/>
  </r>
  <r>
    <x v="2"/>
    <s v="LOADED"/>
    <x v="80"/>
    <x v="96"/>
    <x v="6"/>
    <x v="6"/>
    <m/>
    <s v="NUEVA PALMIRA(R.O.U.)"/>
    <s v="NAVIOS TERMINAL SOUTH"/>
    <n v="38146"/>
    <x v="4"/>
    <s v="AFRICA"/>
    <x v="4"/>
    <x v="0"/>
    <s v="21/22"/>
    <s v="Uy"/>
    <n v="0"/>
  </r>
  <r>
    <x v="1"/>
    <s v="LOADED"/>
    <x v="80"/>
    <x v="97"/>
    <x v="11"/>
    <x v="11"/>
    <m/>
    <s v="SAN LORENZO"/>
    <s v="RENOVA (NORTH BERTH)"/>
    <n v="39350"/>
    <x v="6"/>
    <s v="ASIA"/>
    <x v="4"/>
    <x v="0"/>
    <s v="21/22"/>
    <s v="UPR"/>
    <n v="0"/>
  </r>
  <r>
    <x v="1"/>
    <s v="LOADED"/>
    <x v="81"/>
    <x v="91"/>
    <x v="11"/>
    <x v="11"/>
    <m/>
    <s v="NECOCHEA"/>
    <s v="TQSA 4/5"/>
    <n v="6750"/>
    <x v="6"/>
    <s v="ASIA"/>
    <x v="4"/>
    <x v="0"/>
    <s v="21/22"/>
    <s v="Necochea"/>
    <n v="0"/>
  </r>
  <r>
    <x v="1"/>
    <s v="LOADED"/>
    <x v="81"/>
    <x v="91"/>
    <x v="10"/>
    <x v="10"/>
    <m/>
    <s v="NECOCHEA"/>
    <s v="TQSA 4/5"/>
    <n v="25000"/>
    <x v="6"/>
    <s v="ASIA"/>
    <x v="4"/>
    <x v="0"/>
    <s v="21/22"/>
    <s v="Necochea"/>
    <n v="0"/>
  </r>
  <r>
    <x v="2"/>
    <s v="LOADED"/>
    <x v="82"/>
    <x v="98"/>
    <x v="3"/>
    <x v="3"/>
    <m/>
    <s v="NUEVA PALMIRA(R.O.U.)"/>
    <s v="TGU TERMINAL/ANP NORTH"/>
    <n v="46698"/>
    <x v="4"/>
    <s v="AFRICA"/>
    <x v="4"/>
    <x v="0"/>
    <s v="21/22"/>
    <s v="Uy"/>
    <n v="9139256"/>
  </r>
  <r>
    <x v="2"/>
    <s v="LOADED"/>
    <x v="83"/>
    <x v="96"/>
    <x v="6"/>
    <x v="6"/>
    <m/>
    <s v="MONTEVIDEO (R.O.U)"/>
    <s v="TGM TERMINAL"/>
    <n v="12825"/>
    <x v="4"/>
    <s v="AFRICA"/>
    <x v="4"/>
    <x v="0"/>
    <s v="21/22"/>
    <s v="Uy"/>
    <n v="0"/>
  </r>
  <r>
    <x v="1"/>
    <s v="LOADED"/>
    <x v="83"/>
    <x v="99"/>
    <x v="5"/>
    <x v="5"/>
    <m/>
    <s v="NECOCHEA"/>
    <s v="A.C.A."/>
    <n v="19828"/>
    <x v="9"/>
    <s v="ASIA"/>
    <x v="4"/>
    <x v="0"/>
    <s v="21/22"/>
    <s v="Necochea"/>
    <n v="8618786"/>
  </r>
  <r>
    <x v="1"/>
    <s v="LOADED"/>
    <x v="83"/>
    <x v="89"/>
    <x v="8"/>
    <x v="8"/>
    <m/>
    <s v="NECOCHEA"/>
    <s v="PIER 1 BERTH 0 "/>
    <n v="26150"/>
    <x v="6"/>
    <s v="ASIA"/>
    <x v="4"/>
    <x v="0"/>
    <s v="21/22"/>
    <s v="Necochea"/>
    <n v="0"/>
  </r>
  <r>
    <x v="2"/>
    <s v="LOADED"/>
    <x v="83"/>
    <x v="100"/>
    <x v="8"/>
    <x v="8"/>
    <m/>
    <s v="NUEVA PALMIRA(R.O.U.)"/>
    <s v="NAVIOS TERMINAL SOUTH"/>
    <n v="40815"/>
    <x v="6"/>
    <s v="ASIA"/>
    <x v="4"/>
    <x v="0"/>
    <s v="21/22"/>
    <s v="Uy"/>
    <n v="0"/>
  </r>
  <r>
    <x v="1"/>
    <s v="LOADED"/>
    <x v="84"/>
    <x v="90"/>
    <x v="3"/>
    <x v="3"/>
    <m/>
    <s v="BAHIA BLANCA"/>
    <s v="CARGILL TERMINAL"/>
    <n v="28440"/>
    <x v="6"/>
    <s v="ASIA"/>
    <x v="5"/>
    <x v="0"/>
    <s v="21/22"/>
    <s v="BB"/>
    <n v="9302762"/>
  </r>
  <r>
    <x v="0"/>
    <s v="LOADED"/>
    <x v="84"/>
    <x v="101"/>
    <x v="0"/>
    <x v="0"/>
    <m/>
    <s v="NUEVA PALMIRA(R.O.U.)"/>
    <s v="TGU TERMINAL/ANP NORTH"/>
    <n v="29044"/>
    <x v="0"/>
    <s v="EUROPE"/>
    <x v="5"/>
    <x v="0"/>
    <s v="21/22"/>
    <s v="Uy"/>
    <n v="9266140"/>
  </r>
  <r>
    <x v="2"/>
    <s v="LOADED"/>
    <x v="85"/>
    <x v="98"/>
    <x v="3"/>
    <x v="3"/>
    <m/>
    <s v="MONTEVIDEO (R.O.U)"/>
    <s v="TGM TERMINAL"/>
    <n v="12302"/>
    <x v="4"/>
    <s v="AFRICA"/>
    <x v="5"/>
    <x v="0"/>
    <s v="21/22"/>
    <s v="Uy"/>
    <n v="9139256"/>
  </r>
  <r>
    <x v="1"/>
    <s v="LOADED"/>
    <x v="85"/>
    <x v="95"/>
    <x v="21"/>
    <x v="21"/>
    <m/>
    <s v="NECOCHEA"/>
    <s v="A.C.A."/>
    <n v="31240"/>
    <x v="6"/>
    <s v="ASIA"/>
    <x v="5"/>
    <x v="0"/>
    <s v="21/22"/>
    <s v="Necochea"/>
    <n v="9590761"/>
  </r>
  <r>
    <x v="1"/>
    <s v="LOADED"/>
    <x v="86"/>
    <x v="97"/>
    <x v="11"/>
    <x v="11"/>
    <m/>
    <s v="BAHIA BLANCA"/>
    <s v="OMHSA TERMINAL"/>
    <n v="12835"/>
    <x v="6"/>
    <s v="ASIA"/>
    <x v="5"/>
    <x v="0"/>
    <s v="21/22"/>
    <s v="BB"/>
    <n v="0"/>
  </r>
  <r>
    <x v="1"/>
    <s v="LOADED"/>
    <x v="86"/>
    <x v="97"/>
    <x v="10"/>
    <x v="10"/>
    <m/>
    <s v="BAHIA BLANCA"/>
    <s v="OMHSA TERMINAL"/>
    <n v="15000"/>
    <x v="6"/>
    <s v="ASIA"/>
    <x v="5"/>
    <x v="0"/>
    <s v="21/22"/>
    <s v="BB"/>
    <n v="0"/>
  </r>
  <r>
    <x v="1"/>
    <s v="LOADED"/>
    <x v="86"/>
    <x v="102"/>
    <x v="6"/>
    <x v="6"/>
    <m/>
    <s v="ROSARIO"/>
    <s v="DREYFUS DRY CARGO TERMINAL"/>
    <n v="41600"/>
    <x v="6"/>
    <s v="ASIA"/>
    <x v="5"/>
    <x v="0"/>
    <s v="21/22"/>
    <s v="UPR"/>
    <n v="9336878"/>
  </r>
  <r>
    <x v="1"/>
    <s v="LOADED"/>
    <x v="87"/>
    <x v="97"/>
    <x v="11"/>
    <x v="11"/>
    <m/>
    <s v="BAHIA BLANCA"/>
    <s v="DREYFUS TERMINAL"/>
    <n v="1555"/>
    <x v="6"/>
    <s v="ASIA"/>
    <x v="5"/>
    <x v="0"/>
    <s v="21/22"/>
    <s v="BB"/>
    <n v="0"/>
  </r>
  <r>
    <x v="2"/>
    <s v="LOADED"/>
    <x v="87"/>
    <x v="103"/>
    <x v="8"/>
    <x v="8"/>
    <m/>
    <s v="NUEVA PALMIRA(R.O.U.)"/>
    <s v="NAVIOS TERMINAL NORTH"/>
    <n v="46331"/>
    <x v="6"/>
    <s v="ASIA"/>
    <x v="5"/>
    <x v="0"/>
    <s v="21/22"/>
    <s v="Uy"/>
    <n v="9589683"/>
  </r>
  <r>
    <x v="1"/>
    <s v="LOADED"/>
    <x v="87"/>
    <x v="104"/>
    <x v="2"/>
    <x v="2"/>
    <m/>
    <s v="ROSARIO"/>
    <s v="UNIT VII"/>
    <n v="37647"/>
    <x v="6"/>
    <s v="ASIA"/>
    <x v="5"/>
    <x v="0"/>
    <s v="21/22"/>
    <s v="UPR"/>
    <n v="9291121"/>
  </r>
  <r>
    <x v="1"/>
    <s v="LOADED"/>
    <x v="87"/>
    <x v="105"/>
    <x v="8"/>
    <x v="8"/>
    <m/>
    <s v="DEL GUAZU"/>
    <s v="TERMINAL DEL GUAZU"/>
    <n v="41704"/>
    <x v="6"/>
    <s v="ASIA"/>
    <x v="5"/>
    <x v="0"/>
    <s v="21/22"/>
    <s v="UPR"/>
    <n v="0"/>
  </r>
  <r>
    <x v="1"/>
    <s v="LOADED"/>
    <x v="88"/>
    <x v="106"/>
    <x v="4"/>
    <x v="4"/>
    <m/>
    <s v="NECOCHEA"/>
    <s v="A.C.A."/>
    <n v="25788"/>
    <x v="6"/>
    <s v="ASIA"/>
    <x v="5"/>
    <x v="0"/>
    <s v="21/22"/>
    <s v="Necochea"/>
    <n v="9638678"/>
  </r>
  <r>
    <x v="1"/>
    <s v="LOADED"/>
    <x v="88"/>
    <x v="107"/>
    <x v="2"/>
    <x v="2"/>
    <m/>
    <s v="SAN LORENZO"/>
    <s v="EL TRANSITO"/>
    <n v="37042"/>
    <x v="6"/>
    <s v="ASIA"/>
    <x v="5"/>
    <x v="0"/>
    <s v="21/22"/>
    <s v="UPR"/>
    <n v="0"/>
  </r>
  <r>
    <x v="1"/>
    <s v="LOADED"/>
    <x v="88"/>
    <x v="108"/>
    <x v="5"/>
    <x v="5"/>
    <m/>
    <s v="ZARATE"/>
    <s v="TERMINAL LAS PALMAS"/>
    <n v="40000"/>
    <x v="6"/>
    <s v="ASIA"/>
    <x v="5"/>
    <x v="0"/>
    <s v="21/22"/>
    <s v="UPR"/>
    <n v="9617947"/>
  </r>
  <r>
    <x v="2"/>
    <s v="LOADED"/>
    <x v="89"/>
    <x v="100"/>
    <x v="8"/>
    <x v="8"/>
    <m/>
    <s v="MONTEVIDEO (R.O.U)"/>
    <s v="TGM TERMINAL"/>
    <n v="11729"/>
    <x v="20"/>
    <s v="EUROPE"/>
    <x v="5"/>
    <x v="0"/>
    <s v="21/22"/>
    <s v="Uy"/>
    <n v="9510333"/>
  </r>
  <r>
    <x v="1"/>
    <s v="LOADED"/>
    <x v="90"/>
    <x v="109"/>
    <x v="8"/>
    <x v="8"/>
    <m/>
    <s v="NECOCHEA"/>
    <s v="PIER 1 BERTH 0 "/>
    <n v="4220"/>
    <x v="6"/>
    <s v="ASIA"/>
    <x v="5"/>
    <x v="0"/>
    <s v="21/22"/>
    <s v="Necochea"/>
    <n v="0"/>
  </r>
  <r>
    <x v="2"/>
    <s v="LOADED"/>
    <x v="91"/>
    <x v="110"/>
    <x v="2"/>
    <x v="2"/>
    <m/>
    <s v="MONTEVIDEO (R.O.U)"/>
    <s v="TGM TERMINAL"/>
    <n v="10999"/>
    <x v="20"/>
    <s v="EUROPE"/>
    <x v="5"/>
    <x v="0"/>
    <s v="21/22"/>
    <s v="Uy"/>
    <n v="0"/>
  </r>
  <r>
    <x v="1"/>
    <s v="LOADED"/>
    <x v="91"/>
    <x v="111"/>
    <x v="22"/>
    <x v="22"/>
    <m/>
    <s v="SAN LORENZO"/>
    <s v="AGD TIMBUES"/>
    <n v="14310"/>
    <x v="2"/>
    <s v="SOUTH AMERICA"/>
    <x v="5"/>
    <x v="0"/>
    <s v="21/22"/>
    <s v="UPR"/>
    <n v="0"/>
  </r>
  <r>
    <x v="1"/>
    <s v="LOADED"/>
    <x v="92"/>
    <x v="102"/>
    <x v="6"/>
    <x v="6"/>
    <m/>
    <s v="BAHIA BLANCA"/>
    <s v="DREYFUS TERMINAL"/>
    <n v="27950"/>
    <x v="6"/>
    <s v="ASIA"/>
    <x v="5"/>
    <x v="0"/>
    <s v="21/22"/>
    <s v="BB"/>
    <n v="9712979"/>
  </r>
  <r>
    <x v="0"/>
    <s v="LOADED"/>
    <x v="93"/>
    <x v="112"/>
    <x v="0"/>
    <x v="0"/>
    <m/>
    <s v="NUEVA PALMIRA(R.O.U.)"/>
    <s v="TGU (ANP NORT SECTION)"/>
    <n v="30300"/>
    <x v="0"/>
    <s v="EUROPE"/>
    <x v="5"/>
    <x v="0"/>
    <s v="21/22"/>
    <s v="Uy"/>
    <n v="9722455"/>
  </r>
  <r>
    <x v="2"/>
    <s v="LOADED"/>
    <x v="94"/>
    <x v="103"/>
    <x v="8"/>
    <x v="8"/>
    <m/>
    <s v="MONTEVIDEO (R.O.U)"/>
    <s v="TGM TERMINAL"/>
    <n v="13702"/>
    <x v="6"/>
    <s v="ASIA"/>
    <x v="5"/>
    <x v="0"/>
    <s v="21/22"/>
    <s v="Uy"/>
    <n v="9336878"/>
  </r>
  <r>
    <x v="2"/>
    <s v="LOADED"/>
    <x v="94"/>
    <x v="113"/>
    <x v="8"/>
    <x v="8"/>
    <m/>
    <s v="NUEVA PALMIRA(R.O.U.)"/>
    <s v="NAVIOS TERMINAL NORTH"/>
    <n v="47960"/>
    <x v="6"/>
    <s v="ASIA"/>
    <x v="5"/>
    <x v="0"/>
    <s v="21/22"/>
    <s v="Uy"/>
    <n v="0"/>
  </r>
  <r>
    <x v="1"/>
    <s v="LOADED"/>
    <x v="94"/>
    <x v="114"/>
    <x v="21"/>
    <x v="21"/>
    <m/>
    <s v="SAN LORENZO"/>
    <s v="DREYFUS TIMBUES"/>
    <n v="39910"/>
    <x v="6"/>
    <s v="ASIA"/>
    <x v="5"/>
    <x v="0"/>
    <s v="21/22"/>
    <s v="UPR"/>
    <n v="9589683"/>
  </r>
  <r>
    <x v="1"/>
    <s v="LOADED"/>
    <x v="94"/>
    <x v="115"/>
    <x v="8"/>
    <x v="8"/>
    <m/>
    <s v="DEL GUAZU"/>
    <s v="TERMINAL DEL GUAZU"/>
    <n v="47126"/>
    <x v="6"/>
    <s v="ASIA"/>
    <x v="5"/>
    <x v="0"/>
    <s v="21/22"/>
    <s v="UPR"/>
    <n v="0"/>
  </r>
  <r>
    <x v="1"/>
    <s v="LOADED"/>
    <x v="95"/>
    <x v="116"/>
    <x v="6"/>
    <x v="6"/>
    <m/>
    <s v="BAHIA BLANCA"/>
    <s v="DREYFUS TERMINAL"/>
    <n v="10070"/>
    <x v="17"/>
    <s v="ASIA"/>
    <x v="5"/>
    <x v="0"/>
    <s v="21/22"/>
    <s v="BB"/>
    <n v="9590101"/>
  </r>
  <r>
    <x v="1"/>
    <s v="LOADED"/>
    <x v="95"/>
    <x v="105"/>
    <x v="8"/>
    <x v="8"/>
    <m/>
    <s v="NECOCHEA"/>
    <s v="PIER 1 BERTH 0 "/>
    <n v="21834"/>
    <x v="6"/>
    <s v="ASIA"/>
    <x v="5"/>
    <x v="0"/>
    <s v="21/22"/>
    <s v="Necochea"/>
    <n v="9602382"/>
  </r>
  <r>
    <x v="1"/>
    <s v="LOADED"/>
    <x v="95"/>
    <x v="117"/>
    <x v="3"/>
    <x v="3"/>
    <m/>
    <s v="SAN LORENZO"/>
    <s v="QUEBRACHO"/>
    <n v="37178"/>
    <x v="6"/>
    <s v="ASIA"/>
    <x v="5"/>
    <x v="0"/>
    <s v="21/22"/>
    <s v="UPR"/>
    <n v="9260615"/>
  </r>
  <r>
    <x v="1"/>
    <s v="LOADED"/>
    <x v="95"/>
    <x v="118"/>
    <x v="7"/>
    <x v="7"/>
    <m/>
    <s v="SAN PEDRO"/>
    <s v="ELEVATOR PIER S.A."/>
    <n v="25197"/>
    <x v="0"/>
    <s v="EUROPE"/>
    <x v="5"/>
    <x v="0"/>
    <s v="21/22"/>
    <s v="UPR"/>
    <n v="9724178"/>
  </r>
  <r>
    <x v="0"/>
    <s v="LOADED"/>
    <x v="96"/>
    <x v="119"/>
    <x v="0"/>
    <x v="0"/>
    <m/>
    <s v="NUEVA PALMIRA(R.O.U.)"/>
    <s v="NAVIOS TERMINAL SOUTH"/>
    <n v="30453"/>
    <x v="0"/>
    <s v="EUROPE"/>
    <x v="5"/>
    <x v="0"/>
    <s v="21/22"/>
    <s v="Uy"/>
    <n v="9638678"/>
  </r>
  <r>
    <x v="1"/>
    <s v="LOADED"/>
    <x v="96"/>
    <x v="120"/>
    <x v="6"/>
    <x v="6"/>
    <m/>
    <s v="ROSARIO"/>
    <s v="DREYFUS DRY CARGO TERMINAL"/>
    <n v="41300"/>
    <x v="6"/>
    <s v="ASIA"/>
    <x v="5"/>
    <x v="0"/>
    <s v="21/22"/>
    <s v="UPR"/>
    <n v="9633408"/>
  </r>
  <r>
    <x v="1"/>
    <s v="LOADED"/>
    <x v="96"/>
    <x v="121"/>
    <x v="4"/>
    <x v="4"/>
    <m/>
    <s v="SAN LORENZO"/>
    <s v="A.C.A."/>
    <n v="35474"/>
    <x v="6"/>
    <s v="ASIA"/>
    <x v="5"/>
    <x v="0"/>
    <s v="21/22"/>
    <s v="UPR"/>
    <n v="9674799"/>
  </r>
  <r>
    <x v="1"/>
    <s v="LOADED"/>
    <x v="96"/>
    <x v="122"/>
    <x v="1"/>
    <x v="1"/>
    <m/>
    <s v="SAN LORENZO"/>
    <s v="COFCO INTL PGSM SOUTH BERTH          (EX NIDERA )"/>
    <n v="36975"/>
    <x v="6"/>
    <s v="ASIA"/>
    <x v="5"/>
    <x v="0"/>
    <s v="21/22"/>
    <s v="UPR"/>
    <n v="0"/>
  </r>
  <r>
    <x v="2"/>
    <s v="LOADED"/>
    <x v="97"/>
    <x v="113"/>
    <x v="8"/>
    <x v="8"/>
    <m/>
    <s v="MONTEVIDEO (R.O.U)"/>
    <s v="TGM TERMINAL"/>
    <n v="12141"/>
    <x v="6"/>
    <s v="ASIA"/>
    <x v="5"/>
    <x v="0"/>
    <s v="21/22"/>
    <s v="Uy"/>
    <n v="7724746"/>
  </r>
  <r>
    <x v="2"/>
    <s v="LOADED"/>
    <x v="97"/>
    <x v="123"/>
    <x v="9"/>
    <x v="2"/>
    <m/>
    <s v="NUEVA PALMIRA(R.O.U.)"/>
    <s v="NAVIOS TERMINAL NORTH"/>
    <n v="5520"/>
    <x v="1"/>
    <s v="EUROPE"/>
    <x v="5"/>
    <x v="0"/>
    <s v="21/22"/>
    <s v="Uy"/>
    <n v="0"/>
  </r>
  <r>
    <x v="1"/>
    <s v="LOADED"/>
    <x v="97"/>
    <x v="108"/>
    <x v="5"/>
    <x v="5"/>
    <m/>
    <s v="NECOCHEA"/>
    <s v="A.C.A."/>
    <n v="30620"/>
    <x v="6"/>
    <s v="ASIA"/>
    <x v="5"/>
    <x v="0"/>
    <s v="21/22"/>
    <s v="Necochea"/>
    <n v="9623740"/>
  </r>
  <r>
    <x v="0"/>
    <s v="LOADED"/>
    <x v="98"/>
    <x v="118"/>
    <x v="0"/>
    <x v="0"/>
    <m/>
    <s v="NUEVA PALMIRA(R.O.U.)"/>
    <s v="TGU (ANP NORT SECTION)"/>
    <n v="3351"/>
    <x v="0"/>
    <s v="EUROPE"/>
    <x v="5"/>
    <x v="0"/>
    <s v="21/22"/>
    <s v="Uy"/>
    <n v="9590101"/>
  </r>
  <r>
    <x v="1"/>
    <s v="LOADED"/>
    <x v="99"/>
    <x v="115"/>
    <x v="8"/>
    <x v="8"/>
    <m/>
    <s v="NECOCHEA"/>
    <s v="PIER 1 BERTH 0 "/>
    <n v="17600"/>
    <x v="6"/>
    <s v="ASIA"/>
    <x v="5"/>
    <x v="0"/>
    <s v="21/22"/>
    <s v="Necochea"/>
    <n v="0"/>
  </r>
  <r>
    <x v="1"/>
    <s v="LOADED"/>
    <x v="100"/>
    <x v="117"/>
    <x v="3"/>
    <x v="3"/>
    <m/>
    <s v="BAHIA BLANCA"/>
    <s v="CARGILL TERMINAL"/>
    <n v="31430"/>
    <x v="6"/>
    <s v="ASIA"/>
    <x v="5"/>
    <x v="0"/>
    <s v="21/22"/>
    <s v="BB"/>
    <n v="9510333"/>
  </r>
  <r>
    <x v="1"/>
    <s v="LOADED"/>
    <x v="100"/>
    <x v="114"/>
    <x v="21"/>
    <x v="21"/>
    <m/>
    <s v="BAHIA BLANCA"/>
    <s v="DREYFUS TERMINAL"/>
    <n v="29390"/>
    <x v="6"/>
    <s v="ASIA"/>
    <x v="5"/>
    <x v="0"/>
    <s v="21/22"/>
    <s v="BB"/>
    <n v="9674799"/>
  </r>
  <r>
    <x v="1"/>
    <s v="LOADED"/>
    <x v="100"/>
    <x v="124"/>
    <x v="11"/>
    <x v="11"/>
    <m/>
    <s v="SAN LORENZO"/>
    <s v="RENOVA (NORTH BERTH)"/>
    <n v="36014"/>
    <x v="6"/>
    <s v="ASIA"/>
    <x v="5"/>
    <x v="0"/>
    <s v="21/22"/>
    <s v="UPR"/>
    <n v="9260615"/>
  </r>
  <r>
    <x v="1"/>
    <s v="LOADED"/>
    <x v="101"/>
    <x v="125"/>
    <x v="21"/>
    <x v="21"/>
    <m/>
    <s v="SAN LORENZO"/>
    <s v="A.C.A."/>
    <n v="36600"/>
    <x v="6"/>
    <s v="ASIA"/>
    <x v="5"/>
    <x v="0"/>
    <s v="21/22"/>
    <s v="UPR"/>
    <n v="9633408"/>
  </r>
  <r>
    <x v="1"/>
    <s v="LOADED"/>
    <x v="101"/>
    <x v="126"/>
    <x v="1"/>
    <x v="1"/>
    <m/>
    <s v="SAN LORENZO"/>
    <s v="COFCO INTL PGSM SOUTH BERTH          (EX NIDERA )"/>
    <n v="36346"/>
    <x v="6"/>
    <s v="ASIA"/>
    <x v="5"/>
    <x v="0"/>
    <s v="21/22"/>
    <s v="UPR"/>
    <n v="9602382"/>
  </r>
  <r>
    <x v="1"/>
    <s v="LOADED"/>
    <x v="101"/>
    <x v="127"/>
    <x v="8"/>
    <x v="8"/>
    <m/>
    <s v="DEL GUAZU"/>
    <s v="TERMINAL DEL GUAZU"/>
    <n v="37000"/>
    <x v="4"/>
    <s v="AFRICA"/>
    <x v="5"/>
    <x v="0"/>
    <s v="21/22"/>
    <s v="UPR"/>
    <n v="0"/>
  </r>
  <r>
    <x v="2"/>
    <s v="LOADED"/>
    <x v="102"/>
    <x v="128"/>
    <x v="3"/>
    <x v="3"/>
    <m/>
    <s v="NUEVA PALMIRA(R.O.U.)"/>
    <s v="NAVIOS TERMINAL NORTH"/>
    <n v="45558"/>
    <x v="4"/>
    <s v="AFRICA"/>
    <x v="5"/>
    <x v="0"/>
    <s v="21/22"/>
    <s v="Uy"/>
    <n v="9708992"/>
  </r>
  <r>
    <x v="2"/>
    <s v="LOADED"/>
    <x v="102"/>
    <x v="129"/>
    <x v="8"/>
    <x v="8"/>
    <m/>
    <s v="NUEVA PALMIRA(R.O.U.)"/>
    <s v="NAVIOS TERMINAL SOUTH"/>
    <n v="29587"/>
    <x v="21"/>
    <s v="AFRICA"/>
    <x v="5"/>
    <x v="0"/>
    <s v="21/22"/>
    <s v="Uy"/>
    <n v="9658915"/>
  </r>
  <r>
    <x v="1"/>
    <s v="LOADED"/>
    <x v="102"/>
    <x v="122"/>
    <x v="1"/>
    <x v="1"/>
    <m/>
    <s v="BAHIA BLANCA"/>
    <s v="TERMINAL BAHIA BLANCA"/>
    <n v="32325"/>
    <x v="6"/>
    <s v="ASIA"/>
    <x v="5"/>
    <x v="0"/>
    <s v="21/22"/>
    <s v="BB"/>
    <n v="0"/>
  </r>
  <r>
    <x v="1"/>
    <s v="LOADED"/>
    <x v="102"/>
    <x v="121"/>
    <x v="4"/>
    <x v="4"/>
    <m/>
    <s v="NECOCHEA"/>
    <s v="A.C.A."/>
    <n v="33679"/>
    <x v="6"/>
    <s v="ASIA"/>
    <x v="5"/>
    <x v="0"/>
    <s v="21/22"/>
    <s v="Necochea"/>
    <n v="0"/>
  </r>
  <r>
    <x v="1"/>
    <s v="LOADED"/>
    <x v="102"/>
    <x v="130"/>
    <x v="2"/>
    <x v="2"/>
    <m/>
    <s v="SAN LORENZO"/>
    <s v="EL TRANSITO"/>
    <n v="37100"/>
    <x v="6"/>
    <s v="ASIA"/>
    <x v="5"/>
    <x v="0"/>
    <s v="21/22"/>
    <s v="UPR"/>
    <n v="0"/>
  </r>
  <r>
    <x v="1"/>
    <s v="LOADED"/>
    <x v="103"/>
    <x v="131"/>
    <x v="13"/>
    <x v="13"/>
    <m/>
    <s v="SAN PEDRO"/>
    <s v="ELEVATOR PIER S.A."/>
    <n v="7880"/>
    <x v="14"/>
    <s v="NORTH AMERICA"/>
    <x v="5"/>
    <x v="0"/>
    <s v="21/22"/>
    <s v="UPR"/>
    <n v="0"/>
  </r>
  <r>
    <x v="1"/>
    <s v="LOADED"/>
    <x v="103"/>
    <x v="131"/>
    <x v="14"/>
    <x v="14"/>
    <m/>
    <s v="SAN PEDRO"/>
    <s v="ELEVATOR PIER S.A."/>
    <n v="4559"/>
    <x v="14"/>
    <s v="NORTH AMERICA"/>
    <x v="5"/>
    <x v="0"/>
    <s v="21/22"/>
    <s v="UPR"/>
    <n v="0"/>
  </r>
  <r>
    <x v="2"/>
    <s v="LOADED"/>
    <x v="104"/>
    <x v="128"/>
    <x v="3"/>
    <x v="3"/>
    <m/>
    <s v="MONTEVIDEO (R.O.U)"/>
    <s v="TGM TERMINAL"/>
    <n v="16460"/>
    <x v="4"/>
    <s v="AFRICA"/>
    <x v="5"/>
    <x v="0"/>
    <s v="21/22"/>
    <s v="Uy"/>
    <n v="9606871"/>
  </r>
  <r>
    <x v="1"/>
    <s v="LOADED"/>
    <x v="105"/>
    <x v="120"/>
    <x v="6"/>
    <x v="6"/>
    <m/>
    <s v="BAHIA BLANCA"/>
    <s v="DREYFUS TERMINAL"/>
    <n v="27502"/>
    <x v="6"/>
    <s v="ASIA"/>
    <x v="5"/>
    <x v="0"/>
    <s v="21/22"/>
    <s v="BB"/>
    <n v="0"/>
  </r>
  <r>
    <x v="1"/>
    <s v="LOADED"/>
    <x v="105"/>
    <x v="132"/>
    <x v="5"/>
    <x v="5"/>
    <m/>
    <s v="NECOCHEA"/>
    <s v="A.C.A."/>
    <n v="20941"/>
    <x v="9"/>
    <s v="ASIA"/>
    <x v="5"/>
    <x v="0"/>
    <s v="21/22"/>
    <s v="Necochea"/>
    <n v="9623740"/>
  </r>
  <r>
    <x v="1"/>
    <s v="LOADED"/>
    <x v="105"/>
    <x v="109"/>
    <x v="8"/>
    <x v="8"/>
    <m/>
    <s v="NECOCHEA"/>
    <s v="PIER 1 BERTH 0 "/>
    <n v="20450"/>
    <x v="6"/>
    <s v="ASIA"/>
    <x v="5"/>
    <x v="0"/>
    <s v="21/22"/>
    <s v="Necochea"/>
    <n v="9296224"/>
  </r>
  <r>
    <x v="1"/>
    <s v="LOADED"/>
    <x v="106"/>
    <x v="127"/>
    <x v="8"/>
    <x v="8"/>
    <m/>
    <s v="NECOCHEA"/>
    <s v="PIER 1 BERTH 0 "/>
    <n v="28020"/>
    <x v="4"/>
    <s v="AFRICA"/>
    <x v="5"/>
    <x v="0"/>
    <s v="21/22"/>
    <s v="Necochea"/>
    <n v="0"/>
  </r>
  <r>
    <x v="1"/>
    <s v="LOADED"/>
    <x v="106"/>
    <x v="124"/>
    <x v="11"/>
    <x v="11"/>
    <m/>
    <s v="NECOCHEA"/>
    <s v="TQSA 4/5"/>
    <n v="34065"/>
    <x v="6"/>
    <s v="ASIA"/>
    <x v="5"/>
    <x v="0"/>
    <s v="21/22"/>
    <s v="Necochea"/>
    <n v="0"/>
  </r>
  <r>
    <x v="1"/>
    <s v="LOADED"/>
    <x v="106"/>
    <x v="133"/>
    <x v="4"/>
    <x v="4"/>
    <m/>
    <s v="SAN LORENZO"/>
    <s v="A.C.A."/>
    <n v="34419"/>
    <x v="6"/>
    <s v="ASIA"/>
    <x v="5"/>
    <x v="0"/>
    <s v="21/22"/>
    <s v="UPR"/>
    <n v="0"/>
  </r>
  <r>
    <x v="2"/>
    <s v="LOADED"/>
    <x v="107"/>
    <x v="134"/>
    <x v="6"/>
    <x v="6"/>
    <m/>
    <s v="NUEVA PALMIRA(R.O.U.)"/>
    <s v="NAVIOS TERMINAL SOUTH"/>
    <n v="47400"/>
    <x v="4"/>
    <s v="AFRICA"/>
    <x v="5"/>
    <x v="0"/>
    <s v="21/22"/>
    <s v="Uy"/>
    <n v="0"/>
  </r>
  <r>
    <x v="1"/>
    <s v="LOADED"/>
    <x v="107"/>
    <x v="135"/>
    <x v="23"/>
    <x v="23"/>
    <m/>
    <s v="BAHIA BLANCA"/>
    <s v="OMHSA TERMINAL"/>
    <n v="10000"/>
    <x v="22"/>
    <s v="AFRICA"/>
    <x v="5"/>
    <x v="0"/>
    <s v="21/22"/>
    <s v="BB"/>
    <n v="7724746"/>
  </r>
  <r>
    <x v="1"/>
    <s v="LOADED"/>
    <x v="107"/>
    <x v="135"/>
    <x v="11"/>
    <x v="11"/>
    <m/>
    <s v="BAHIA BLANCA"/>
    <s v="OMHSA TERMINAL"/>
    <n v="34000"/>
    <x v="22"/>
    <s v="AFRICA"/>
    <x v="5"/>
    <x v="0"/>
    <s v="21/22"/>
    <s v="BB"/>
    <n v="0"/>
  </r>
  <r>
    <x v="1"/>
    <s v="LOADED"/>
    <x v="108"/>
    <x v="125"/>
    <x v="21"/>
    <x v="21"/>
    <m/>
    <s v="NECOCHEA"/>
    <s v="A.C.A."/>
    <n v="32700"/>
    <x v="6"/>
    <s v="ASIA"/>
    <x v="5"/>
    <x v="0"/>
    <s v="21/22"/>
    <s v="Necochea"/>
    <n v="9658915"/>
  </r>
  <r>
    <x v="1"/>
    <s v="LOADED"/>
    <x v="108"/>
    <x v="126"/>
    <x v="1"/>
    <x v="1"/>
    <m/>
    <s v="NECOCHEA"/>
    <s v="PIER 1 BERTH 0 "/>
    <n v="32954"/>
    <x v="6"/>
    <s v="ASIA"/>
    <x v="5"/>
    <x v="0"/>
    <s v="21/22"/>
    <s v="Necochea"/>
    <n v="0"/>
  </r>
  <r>
    <x v="1"/>
    <s v="LOADED"/>
    <x v="109"/>
    <x v="136"/>
    <x v="9"/>
    <x v="9"/>
    <m/>
    <s v="BAHIA BLANCA"/>
    <s v="TERMINAL BAHIA BLANCA"/>
    <n v="18445"/>
    <x v="6"/>
    <s v="ASIA"/>
    <x v="5"/>
    <x v="0"/>
    <s v="21/22"/>
    <s v="BB"/>
    <n v="0"/>
  </r>
  <r>
    <x v="2"/>
    <s v="LOADED"/>
    <x v="110"/>
    <x v="134"/>
    <x v="6"/>
    <x v="6"/>
    <m/>
    <s v="MONTEVIDEO (R.O.U)"/>
    <s v="TGM TERMINAL"/>
    <n v="14836"/>
    <x v="4"/>
    <s v="AFRICA"/>
    <x v="5"/>
    <x v="0"/>
    <s v="21/22"/>
    <s v="Uy"/>
    <n v="9731183"/>
  </r>
  <r>
    <x v="1"/>
    <s v="LOADED"/>
    <x v="110"/>
    <x v="137"/>
    <x v="1"/>
    <x v="1"/>
    <m/>
    <s v="SAN LORENZO"/>
    <s v="COFCO INTL PGSM SOUTH BERTH          (EX NIDERA )"/>
    <n v="36227"/>
    <x v="6"/>
    <s v="ASIA"/>
    <x v="5"/>
    <x v="0"/>
    <s v="21/22"/>
    <s v="UPR"/>
    <n v="0"/>
  </r>
  <r>
    <x v="1"/>
    <s v="LOADED"/>
    <x v="111"/>
    <x v="133"/>
    <x v="4"/>
    <x v="4"/>
    <m/>
    <s v="BAHIA BLANCA"/>
    <s v="TERMINAL BAHIA BLANCA"/>
    <n v="32090"/>
    <x v="6"/>
    <s v="ASIA"/>
    <x v="5"/>
    <x v="0"/>
    <s v="21/22"/>
    <s v="BB"/>
    <n v="0"/>
  </r>
  <r>
    <x v="1"/>
    <s v="LOADED"/>
    <x v="111"/>
    <x v="138"/>
    <x v="2"/>
    <x v="2"/>
    <m/>
    <s v="SAN LORENZO"/>
    <s v="EL TRANSITO"/>
    <n v="27000"/>
    <x v="6"/>
    <s v="ASIA"/>
    <x v="5"/>
    <x v="0"/>
    <s v="21/22"/>
    <s v="UPR"/>
    <n v="0"/>
  </r>
  <r>
    <x v="1"/>
    <s v="LOADED"/>
    <x v="111"/>
    <x v="139"/>
    <x v="4"/>
    <x v="4"/>
    <m/>
    <s v="SAN LORENZO"/>
    <s v="A.C.A."/>
    <n v="34773"/>
    <x v="6"/>
    <s v="ASIA"/>
    <x v="5"/>
    <x v="0"/>
    <s v="21/22"/>
    <s v="UPR"/>
    <n v="9708992"/>
  </r>
  <r>
    <x v="1"/>
    <s v="LOADED"/>
    <x v="111"/>
    <x v="140"/>
    <x v="6"/>
    <x v="6"/>
    <m/>
    <s v="SAN LORENZO"/>
    <s v="DREYFUS TIMBUES"/>
    <n v="33068"/>
    <x v="6"/>
    <s v="ASIA"/>
    <x v="5"/>
    <x v="0"/>
    <s v="21/22"/>
    <s v="UPR"/>
    <n v="9294496"/>
  </r>
  <r>
    <x v="1"/>
    <s v="LOADED"/>
    <x v="112"/>
    <x v="141"/>
    <x v="2"/>
    <x v="2"/>
    <m/>
    <s v="BAHIA BLANCA"/>
    <s v="ADM AGRO (EX L.PIEDRA/TOEPFER)"/>
    <n v="46200"/>
    <x v="22"/>
    <s v="AFRICA"/>
    <x v="6"/>
    <x v="0"/>
    <s v="21/22"/>
    <s v="BB"/>
    <n v="0"/>
  </r>
  <r>
    <x v="1"/>
    <s v="LOADED"/>
    <x v="113"/>
    <x v="47"/>
    <x v="6"/>
    <x v="6"/>
    <m/>
    <s v="BAHIA BLANCA"/>
    <s v="DREYFUS TERMINAL"/>
    <n v="20316"/>
    <x v="9"/>
    <s v="ASIA"/>
    <x v="6"/>
    <x v="0"/>
    <s v="21/22"/>
    <s v="BB"/>
    <n v="0"/>
  </r>
  <r>
    <x v="0"/>
    <s v="LOADED"/>
    <x v="114"/>
    <x v="142"/>
    <x v="0"/>
    <x v="0"/>
    <m/>
    <s v="NUEVA PALMIRA(R.O.U.)"/>
    <s v="NAVIOS TERMINAL NORTH"/>
    <n v="30804"/>
    <x v="0"/>
    <s v="EUROPE"/>
    <x v="6"/>
    <x v="0"/>
    <s v="21/22"/>
    <s v="Uy"/>
    <n v="9496331"/>
  </r>
  <r>
    <x v="1"/>
    <s v="LOADED"/>
    <x v="115"/>
    <x v="143"/>
    <x v="3"/>
    <x v="3"/>
    <m/>
    <s v="SAN LORENZO"/>
    <s v="QUEBRACHO"/>
    <n v="37062"/>
    <x v="6"/>
    <s v="ASIA"/>
    <x v="6"/>
    <x v="0"/>
    <s v="21/22"/>
    <s v="UPR"/>
    <n v="0"/>
  </r>
  <r>
    <x v="1"/>
    <s v="LOADED"/>
    <x v="115"/>
    <x v="144"/>
    <x v="7"/>
    <x v="0"/>
    <m/>
    <s v="SAN PEDRO"/>
    <s v="ELEVATOR PIER S.A."/>
    <n v="15800"/>
    <x v="0"/>
    <s v="EUROPE"/>
    <x v="6"/>
    <x v="0"/>
    <s v="21/22"/>
    <s v="UPR"/>
    <n v="0"/>
  </r>
  <r>
    <x v="1"/>
    <s v="LOADED"/>
    <x v="116"/>
    <x v="137"/>
    <x v="1"/>
    <x v="1"/>
    <m/>
    <s v="NECOCHEA"/>
    <s v="PIER 1 BERTH 0 "/>
    <n v="32186"/>
    <x v="6"/>
    <s v="ASIA"/>
    <x v="6"/>
    <x v="0"/>
    <s v="21/22"/>
    <s v="Necochea"/>
    <n v="9694684"/>
  </r>
  <r>
    <x v="1"/>
    <s v="LOADED"/>
    <x v="117"/>
    <x v="104"/>
    <x v="2"/>
    <x v="2"/>
    <m/>
    <s v="BAHIA BLANCA"/>
    <s v="ADM AGRO (EX L.PIEDRA/TOEPFER)"/>
    <n v="28720"/>
    <x v="6"/>
    <s v="ASIA"/>
    <x v="6"/>
    <x v="0"/>
    <s v="21/22"/>
    <s v="BB"/>
    <n v="0"/>
  </r>
  <r>
    <x v="1"/>
    <s v="LOADED"/>
    <x v="118"/>
    <x v="145"/>
    <x v="3"/>
    <x v="3"/>
    <m/>
    <s v="BAHIA BLANCA"/>
    <s v="CARGILL TERMINAL"/>
    <n v="31820"/>
    <x v="6"/>
    <s v="ASIA"/>
    <x v="6"/>
    <x v="0"/>
    <s v="21/22"/>
    <s v="BB"/>
    <n v="9291121"/>
  </r>
  <r>
    <x v="1"/>
    <s v="LOADED"/>
    <x v="118"/>
    <x v="139"/>
    <x v="4"/>
    <x v="4"/>
    <m/>
    <s v="NECOCHEA"/>
    <s v="A.C.A."/>
    <n v="35516"/>
    <x v="6"/>
    <s v="ASIA"/>
    <x v="6"/>
    <x v="0"/>
    <s v="21/22"/>
    <s v="Necochea"/>
    <n v="0"/>
  </r>
  <r>
    <x v="2"/>
    <s v="LOADED"/>
    <x v="119"/>
    <x v="146"/>
    <x v="6"/>
    <x v="6"/>
    <m/>
    <s v="NUEVA PALMIRA(R.O.U.)"/>
    <s v="NAVIOS TERMINAL NORTH"/>
    <n v="41762.400000000001"/>
    <x v="6"/>
    <s v="ASIA"/>
    <x v="6"/>
    <x v="0"/>
    <s v="21/22"/>
    <s v="Uy"/>
    <n v="0"/>
  </r>
  <r>
    <x v="0"/>
    <s v="LOADED"/>
    <x v="119"/>
    <x v="144"/>
    <x v="0"/>
    <x v="0"/>
    <m/>
    <s v="NUEVA PALMIRA(R.O.U.)"/>
    <s v="TGU (ANP NORT SECTION)"/>
    <n v="16330"/>
    <x v="0"/>
    <s v="EUROPE"/>
    <x v="6"/>
    <x v="0"/>
    <s v="21/22"/>
    <s v="Uy"/>
    <n v="9376385"/>
  </r>
  <r>
    <x v="1"/>
    <s v="LOADED"/>
    <x v="119"/>
    <x v="147"/>
    <x v="3"/>
    <x v="3"/>
    <m/>
    <s v="SAN LORENZO"/>
    <s v="QUEBRACHO"/>
    <n v="42942"/>
    <x v="6"/>
    <s v="ASIA"/>
    <x v="6"/>
    <x v="0"/>
    <s v="21/22"/>
    <s v="UPR"/>
    <n v="9694684"/>
  </r>
  <r>
    <x v="1"/>
    <s v="LOADED"/>
    <x v="119"/>
    <x v="148"/>
    <x v="24"/>
    <x v="24"/>
    <m/>
    <s v="SAN PEDRO"/>
    <s v="ELEVATOR PIER S.A."/>
    <n v="2298"/>
    <x v="23"/>
    <s v="SOUTH AMERICA"/>
    <x v="6"/>
    <x v="0"/>
    <s v="21/22"/>
    <s v="UPR"/>
    <n v="8507339"/>
  </r>
  <r>
    <x v="1"/>
    <s v="LOADED"/>
    <x v="120"/>
    <x v="149"/>
    <x v="11"/>
    <x v="11"/>
    <m/>
    <s v="NECOCHEA"/>
    <s v="TQSA 4/5"/>
    <n v="26472"/>
    <x v="6"/>
    <s v="ASIA"/>
    <x v="6"/>
    <x v="0"/>
    <s v="21/22"/>
    <s v="Necochea"/>
    <n v="8408466"/>
  </r>
  <r>
    <x v="1"/>
    <s v="LOADED"/>
    <x v="121"/>
    <x v="150"/>
    <x v="2"/>
    <x v="2"/>
    <m/>
    <s v="BAHIA BLANCA"/>
    <s v="ADM AGRO (EX L.PIEDRA/TOEPFER)"/>
    <n v="32180"/>
    <x v="6"/>
    <s v="ASIA"/>
    <x v="6"/>
    <x v="0"/>
    <s v="21/22"/>
    <s v="BB"/>
    <n v="0"/>
  </r>
  <r>
    <x v="1"/>
    <s v="LOADED"/>
    <x v="121"/>
    <x v="151"/>
    <x v="9"/>
    <x v="9"/>
    <m/>
    <s v="NECOCHEA"/>
    <s v="TQSA 4/5"/>
    <n v="10500"/>
    <x v="12"/>
    <s v="ASIA"/>
    <x v="6"/>
    <x v="0"/>
    <s v="21/22"/>
    <s v="Necochea"/>
    <n v="0"/>
  </r>
  <r>
    <x v="1"/>
    <s v="LOADED"/>
    <x v="122"/>
    <x v="140"/>
    <x v="6"/>
    <x v="6"/>
    <m/>
    <s v="BAHIA BLANCA"/>
    <s v="DREYFUS TERMINAL"/>
    <n v="6652"/>
    <x v="6"/>
    <s v="ASIA"/>
    <x v="6"/>
    <x v="0"/>
    <s v="21/22"/>
    <s v="BB"/>
    <n v="0"/>
  </r>
  <r>
    <x v="1"/>
    <s v="LOADED"/>
    <x v="122"/>
    <x v="140"/>
    <x v="23"/>
    <x v="23"/>
    <m/>
    <s v="BAHIA BLANCA"/>
    <s v="DREYFUS TERMINAL"/>
    <n v="25000"/>
    <x v="6"/>
    <s v="ASIA"/>
    <x v="6"/>
    <x v="0"/>
    <s v="21/22"/>
    <s v="BB"/>
    <n v="9727314"/>
  </r>
  <r>
    <x v="1"/>
    <s v="LOADED"/>
    <x v="123"/>
    <x v="149"/>
    <x v="5"/>
    <x v="5"/>
    <m/>
    <s v="NECOCHEA"/>
    <s v="A.C.A."/>
    <n v="41518"/>
    <x v="6"/>
    <s v="ASIA"/>
    <x v="6"/>
    <x v="0"/>
    <s v="21/22"/>
    <s v="Necochea"/>
    <n v="9727314"/>
  </r>
  <r>
    <x v="1"/>
    <s v="LOADED"/>
    <x v="123"/>
    <x v="152"/>
    <x v="3"/>
    <x v="3"/>
    <m/>
    <s v="SAN LORENZO"/>
    <s v="QUEBRACHO"/>
    <n v="41398"/>
    <x v="6"/>
    <s v="ASIA"/>
    <x v="6"/>
    <x v="0"/>
    <s v="21/22"/>
    <s v="UPR"/>
    <n v="0"/>
  </r>
  <r>
    <x v="1"/>
    <s v="LOADED"/>
    <x v="124"/>
    <x v="147"/>
    <x v="3"/>
    <x v="3"/>
    <m/>
    <s v="BAHIA BLANCA"/>
    <s v="CARGILL TERMINAL"/>
    <n v="26800"/>
    <x v="6"/>
    <s v="ASIA"/>
    <x v="6"/>
    <x v="0"/>
    <s v="21/22"/>
    <s v="BB"/>
    <n v="0"/>
  </r>
  <r>
    <x v="2"/>
    <s v="LOADED"/>
    <x v="124"/>
    <x v="153"/>
    <x v="6"/>
    <x v="6"/>
    <m/>
    <s v="NUEVA PALMIRA(R.O.U.)"/>
    <s v="NAVIOS TERMINAL NORTH"/>
    <n v="41637"/>
    <x v="6"/>
    <s v="ASIA"/>
    <x v="6"/>
    <x v="0"/>
    <s v="21/22"/>
    <s v="Uy"/>
    <n v="8507339"/>
  </r>
  <r>
    <x v="0"/>
    <s v="LOADED"/>
    <x v="124"/>
    <x v="154"/>
    <x v="1"/>
    <x v="1"/>
    <m/>
    <s v="SAN LORENZO"/>
    <s v="COFCO INTL. SOUTH BERTH (EX NOBLE)"/>
    <n v="11979"/>
    <x v="2"/>
    <s v="SOUTH AMERICA"/>
    <x v="6"/>
    <x v="0"/>
    <s v="21/22"/>
    <s v="UPR"/>
    <n v="9582491"/>
  </r>
  <r>
    <x v="2"/>
    <s v="LOADED"/>
    <x v="125"/>
    <x v="153"/>
    <x v="6"/>
    <x v="6"/>
    <m/>
    <s v="MONTEVIDEO (R.O.U)"/>
    <s v="TGM TERMINAL"/>
    <n v="20078"/>
    <x v="6"/>
    <s v="ASIA"/>
    <x v="6"/>
    <x v="0"/>
    <s v="21/22"/>
    <s v="Uy"/>
    <n v="9638422"/>
  </r>
  <r>
    <x v="2"/>
    <s v="LOADED"/>
    <x v="125"/>
    <x v="155"/>
    <x v="1"/>
    <x v="1"/>
    <m/>
    <s v="NUEVA PALMIRA(R.O.U.)"/>
    <s v="NAVIOS TERMINAL NORTH"/>
    <n v="40285"/>
    <x v="6"/>
    <s v="ASIA"/>
    <x v="6"/>
    <x v="0"/>
    <s v="21/22"/>
    <s v="Uy"/>
    <n v="9582491"/>
  </r>
  <r>
    <x v="1"/>
    <s v="LOADED"/>
    <x v="125"/>
    <x v="156"/>
    <x v="4"/>
    <x v="4"/>
    <m/>
    <s v="SAN LORENZO"/>
    <s v="A.C.A."/>
    <n v="40091"/>
    <x v="6"/>
    <s v="ASIA"/>
    <x v="6"/>
    <x v="0"/>
    <s v="21/22"/>
    <s v="UPR"/>
    <n v="0"/>
  </r>
  <r>
    <x v="1"/>
    <s v="LOADED"/>
    <x v="126"/>
    <x v="146"/>
    <x v="6"/>
    <x v="6"/>
    <m/>
    <s v="BAHIA BLANCA"/>
    <s v="DREYFUS TERMINAL"/>
    <n v="27200"/>
    <x v="6"/>
    <s v="ASIA"/>
    <x v="6"/>
    <x v="0"/>
    <s v="21/22"/>
    <s v="BB"/>
    <n v="9478195"/>
  </r>
  <r>
    <x v="1"/>
    <s v="LOADED"/>
    <x v="126"/>
    <x v="157"/>
    <x v="22"/>
    <x v="22"/>
    <m/>
    <s v="SAN LORENZO"/>
    <s v="A.G.D. TIMBUES"/>
    <n v="13739"/>
    <x v="2"/>
    <s v="SOUTH AMERICA"/>
    <x v="6"/>
    <x v="0"/>
    <s v="21/22"/>
    <s v="UPR"/>
    <n v="9376385"/>
  </r>
  <r>
    <x v="1"/>
    <s v="LOADED"/>
    <x v="127"/>
    <x v="152"/>
    <x v="3"/>
    <x v="3"/>
    <m/>
    <s v="BAHIA BLANCA"/>
    <s v="CARGILL TERMINAL"/>
    <n v="24420"/>
    <x v="6"/>
    <s v="ASIA"/>
    <x v="6"/>
    <x v="0"/>
    <s v="21/22"/>
    <s v="BB"/>
    <n v="0"/>
  </r>
  <r>
    <x v="1"/>
    <s v="LOADED"/>
    <x v="128"/>
    <x v="158"/>
    <x v="4"/>
    <x v="4"/>
    <m/>
    <s v="SAN LORENZO"/>
    <s v="A.C.A."/>
    <n v="39982"/>
    <x v="6"/>
    <s v="ASIA"/>
    <x v="6"/>
    <x v="0"/>
    <s v="21/22"/>
    <s v="UPR"/>
    <n v="0"/>
  </r>
  <r>
    <x v="1"/>
    <s v="LOADED"/>
    <x v="128"/>
    <x v="159"/>
    <x v="7"/>
    <x v="7"/>
    <m/>
    <s v="SAN PEDRO"/>
    <s v="ELEVATOR PIER S.A."/>
    <n v="15000"/>
    <x v="0"/>
    <s v="EUROPE"/>
    <x v="6"/>
    <x v="0"/>
    <s v="21/22"/>
    <s v="UPR"/>
    <n v="9650860"/>
  </r>
  <r>
    <x v="1"/>
    <s v="LOADED"/>
    <x v="129"/>
    <x v="160"/>
    <x v="5"/>
    <x v="5"/>
    <m/>
    <s v="BAHIA BLANCA"/>
    <s v="TERMINAL BAHIA BLANCA"/>
    <n v="22000"/>
    <x v="9"/>
    <s v="ASIA"/>
    <x v="6"/>
    <x v="0"/>
    <s v="21/22"/>
    <s v="BB"/>
    <n v="0"/>
  </r>
  <r>
    <x v="1"/>
    <s v="LOADED"/>
    <x v="130"/>
    <x v="130"/>
    <x v="2"/>
    <x v="2"/>
    <m/>
    <s v="BAHIA BLANCA"/>
    <s v="ADM AGRO (EX L.PIEDRA/TOEPFER)"/>
    <n v="33200"/>
    <x v="6"/>
    <s v="ASIA"/>
    <x v="6"/>
    <x v="0"/>
    <s v="21/22"/>
    <s v="BB"/>
    <n v="0"/>
  </r>
  <r>
    <x v="1"/>
    <s v="LOADED"/>
    <x v="130"/>
    <x v="156"/>
    <x v="4"/>
    <x v="4"/>
    <m/>
    <s v="NECOCHEA"/>
    <s v="A.C.A."/>
    <n v="29074"/>
    <x v="6"/>
    <s v="ASIA"/>
    <x v="6"/>
    <x v="0"/>
    <s v="21/22"/>
    <s v="Necochea"/>
    <n v="9296224"/>
  </r>
  <r>
    <x v="2"/>
    <s v="LOADED"/>
    <x v="131"/>
    <x v="155"/>
    <x v="1"/>
    <x v="1"/>
    <m/>
    <s v="MONTEVIDEO (R.O.U)"/>
    <s v="TGM TERMINAL"/>
    <n v="16785"/>
    <x v="6"/>
    <s v="ASIA"/>
    <x v="6"/>
    <x v="0"/>
    <s v="21/22"/>
    <s v="Uy"/>
    <n v="9478195"/>
  </r>
  <r>
    <x v="0"/>
    <s v="LOADED"/>
    <x v="131"/>
    <x v="159"/>
    <x v="0"/>
    <x v="0"/>
    <m/>
    <s v="NUEVA PALMIRA(R.O.U.)"/>
    <s v="NAVIOS TERMINAL NORTH"/>
    <n v="17497"/>
    <x v="0"/>
    <s v="EUROPE"/>
    <x v="6"/>
    <x v="0"/>
    <s v="21/22"/>
    <s v="Uy"/>
    <n v="0"/>
  </r>
  <r>
    <x v="2"/>
    <s v="LOADED"/>
    <x v="131"/>
    <x v="161"/>
    <x v="3"/>
    <x v="3"/>
    <m/>
    <s v="NUEVA PALMIRA(R.O.U.)"/>
    <s v="TGU (ANP NORT SECTION)"/>
    <n v="41126"/>
    <x v="6"/>
    <s v="ASIA"/>
    <x v="6"/>
    <x v="0"/>
    <s v="21/22"/>
    <s v="Uy"/>
    <n v="0"/>
  </r>
  <r>
    <x v="1"/>
    <s v="LOADED"/>
    <x v="132"/>
    <x v="138"/>
    <x v="2"/>
    <x v="2"/>
    <m/>
    <s v="BAHIA BLANCA"/>
    <s v="ADM AGRO (EX L.PIEDRA/TOEPFER)"/>
    <n v="38330"/>
    <x v="6"/>
    <s v="ASIA"/>
    <x v="6"/>
    <x v="0"/>
    <s v="21/22"/>
    <s v="BB"/>
    <n v="0"/>
  </r>
  <r>
    <x v="1"/>
    <s v="LOADED"/>
    <x v="132"/>
    <x v="162"/>
    <x v="9"/>
    <x v="9"/>
    <m/>
    <s v="BAHIA BLANCA"/>
    <s v="PIER 9"/>
    <n v="30250"/>
    <x v="15"/>
    <s v="ASIA"/>
    <x v="6"/>
    <x v="0"/>
    <s v="21/22"/>
    <s v="BB"/>
    <n v="0"/>
  </r>
  <r>
    <x v="2"/>
    <s v="LOADED"/>
    <x v="133"/>
    <x v="161"/>
    <x v="3"/>
    <x v="3"/>
    <m/>
    <s v="MONTEVIDEO (R.O.U)"/>
    <s v="TGM TERMINAL"/>
    <n v="15000"/>
    <x v="6"/>
    <s v="ASIA"/>
    <x v="7"/>
    <x v="0"/>
    <s v="21/22"/>
    <s v="Uy"/>
    <n v="0"/>
  </r>
  <r>
    <x v="1"/>
    <s v="LOADED"/>
    <x v="134"/>
    <x v="163"/>
    <x v="4"/>
    <x v="4"/>
    <m/>
    <s v="SAN LORENZO"/>
    <s v="A.C.A."/>
    <n v="38400"/>
    <x v="6"/>
    <s v="ASIA"/>
    <x v="7"/>
    <x v="0"/>
    <s v="21/22"/>
    <s v="UPR"/>
    <n v="0"/>
  </r>
  <r>
    <x v="1"/>
    <s v="LOADED"/>
    <x v="135"/>
    <x v="158"/>
    <x v="4"/>
    <x v="4"/>
    <m/>
    <s v="BAHIA BLANCA"/>
    <s v="DREYFUS TERMINAL"/>
    <n v="28961"/>
    <x v="6"/>
    <s v="ASIA"/>
    <x v="7"/>
    <x v="0"/>
    <s v="21/22"/>
    <s v="BB"/>
    <n v="9650860"/>
  </r>
  <r>
    <x v="1"/>
    <s v="LOADED"/>
    <x v="136"/>
    <x v="164"/>
    <x v="4"/>
    <x v="4"/>
    <m/>
    <s v="NECOCHEA"/>
    <s v="A.C.A."/>
    <n v="70451"/>
    <x v="6"/>
    <s v="ASIA"/>
    <x v="7"/>
    <x v="0"/>
    <s v="21/22"/>
    <s v="Necochea"/>
    <n v="0"/>
  </r>
  <r>
    <x v="1"/>
    <s v="LOADED"/>
    <x v="137"/>
    <x v="163"/>
    <x v="4"/>
    <x v="4"/>
    <m/>
    <s v="BAHIA BLANCA"/>
    <s v="TERMINAL BAHIA BLANCA"/>
    <n v="31166"/>
    <x v="6"/>
    <s v="ASIA"/>
    <x v="7"/>
    <x v="0"/>
    <s v="21/22"/>
    <s v="BB"/>
    <n v="9713818"/>
  </r>
  <r>
    <x v="0"/>
    <s v="LOADED"/>
    <x v="138"/>
    <x v="165"/>
    <x v="0"/>
    <x v="0"/>
    <m/>
    <s v="NUEVA PALMIRA(R.O.U.)"/>
    <s v="NAVIOS TERMINAL SOUTH"/>
    <n v="31642"/>
    <x v="0"/>
    <s v="EUROPE"/>
    <x v="7"/>
    <x v="0"/>
    <s v="21/22"/>
    <s v="Uy"/>
    <n v="0"/>
  </r>
  <r>
    <x v="1"/>
    <s v="LOADED"/>
    <x v="138"/>
    <x v="166"/>
    <x v="2"/>
    <x v="2"/>
    <m/>
    <s v="SAN LORENZO"/>
    <s v="EL TRANSITO"/>
    <n v="32110"/>
    <x v="6"/>
    <s v="ASIA"/>
    <x v="7"/>
    <x v="0"/>
    <s v="21/22"/>
    <s v="UPR"/>
    <n v="0"/>
  </r>
  <r>
    <x v="2"/>
    <s v="LOADED"/>
    <x v="138"/>
    <x v="167"/>
    <x v="3"/>
    <x v="3"/>
    <m/>
    <s v="NUEVA PALMIRA(R.O.U.)"/>
    <s v="TGU (ANP NORT SECTION)"/>
    <n v="6968"/>
    <x v="2"/>
    <s v="SOUTH AMERICA"/>
    <x v="7"/>
    <x v="0"/>
    <s v="21/22"/>
    <s v="Uy"/>
    <n v="0"/>
  </r>
  <r>
    <x v="0"/>
    <s v="LOADED"/>
    <x v="139"/>
    <x v="168"/>
    <x v="0"/>
    <x v="0"/>
    <m/>
    <s v="NUEVA PALMIRA(R.O.U.)"/>
    <s v="NAVIOS TERMINAL NORTH"/>
    <n v="30518"/>
    <x v="0"/>
    <s v="EUROPE"/>
    <x v="7"/>
    <x v="0"/>
    <s v="21/22"/>
    <s v="Uy"/>
    <n v="9628893"/>
  </r>
  <r>
    <x v="1"/>
    <s v="LOADED"/>
    <x v="139"/>
    <x v="169"/>
    <x v="4"/>
    <x v="4"/>
    <m/>
    <s v="SAN LORENZO"/>
    <s v="A.C.A."/>
    <n v="38745"/>
    <x v="6"/>
    <s v="ASIA"/>
    <x v="7"/>
    <x v="0"/>
    <s v="21/22"/>
    <s v="UPR"/>
    <n v="9596052"/>
  </r>
  <r>
    <x v="1"/>
    <s v="LOADED"/>
    <x v="139"/>
    <x v="170"/>
    <x v="20"/>
    <x v="20"/>
    <m/>
    <s v="SAN PEDRO"/>
    <s v="ELEVATOR PIER S.A."/>
    <n v="8100"/>
    <x v="14"/>
    <s v="NORTH AMERICA"/>
    <x v="7"/>
    <x v="0"/>
    <s v="21/22"/>
    <s v="UPR"/>
    <n v="9381873"/>
  </r>
  <r>
    <x v="1"/>
    <s v="LOADED"/>
    <x v="140"/>
    <x v="166"/>
    <x v="2"/>
    <x v="2"/>
    <m/>
    <s v="BAHIA BLANCA"/>
    <s v="ADM AGRO "/>
    <n v="37190"/>
    <x v="6"/>
    <s v="ASIA"/>
    <x v="7"/>
    <x v="0"/>
    <s v="21/22"/>
    <s v="BB"/>
    <n v="9628893"/>
  </r>
  <r>
    <x v="1"/>
    <s v="LOADED"/>
    <x v="141"/>
    <x v="171"/>
    <x v="9"/>
    <x v="9"/>
    <m/>
    <s v="NECOCHEA"/>
    <s v="TQSA 4/5"/>
    <n v="10500"/>
    <x v="12"/>
    <s v="ASIA"/>
    <x v="7"/>
    <x v="0"/>
    <s v="21/22"/>
    <s v="Necochea"/>
    <n v="9702493"/>
  </r>
  <r>
    <x v="1"/>
    <s v="LOADED"/>
    <x v="142"/>
    <x v="169"/>
    <x v="4"/>
    <x v="4"/>
    <m/>
    <s v="BAHIA BLANCA"/>
    <s v="TERMINAL BAHIA BLANCA"/>
    <n v="30756"/>
    <x v="6"/>
    <s v="ASIA"/>
    <x v="7"/>
    <x v="0"/>
    <s v="21/22"/>
    <s v="BB"/>
    <n v="0"/>
  </r>
  <r>
    <x v="0"/>
    <s v="LOADED"/>
    <x v="142"/>
    <x v="172"/>
    <x v="0"/>
    <x v="0"/>
    <m/>
    <s v="NUEVA PALMIRA(R.O.U.)"/>
    <s v="TGU (ANP NORT SECTION)"/>
    <n v="29000"/>
    <x v="0"/>
    <s v="EUROPE"/>
    <x v="7"/>
    <x v="0"/>
    <s v="21/22"/>
    <s v="Uy"/>
    <n v="0"/>
  </r>
  <r>
    <x v="1"/>
    <s v="LOADED"/>
    <x v="143"/>
    <x v="173"/>
    <x v="9"/>
    <x v="9"/>
    <m/>
    <s v="RAMALLO"/>
    <s v="BUNGE TERMINAL"/>
    <n v="6800"/>
    <x v="2"/>
    <s v="SOUTH AMERICA"/>
    <x v="7"/>
    <x v="0"/>
    <s v="21/22"/>
    <s v="UPR"/>
    <n v="0"/>
  </r>
  <r>
    <x v="1"/>
    <s v="LOADED"/>
    <x v="144"/>
    <x v="173"/>
    <x v="8"/>
    <x v="8"/>
    <m/>
    <s v="DEL GUAZU"/>
    <s v="TERMINAL DEL GUAZU"/>
    <n v="7000"/>
    <x v="2"/>
    <s v="SOUTH AMERICA"/>
    <x v="7"/>
    <x v="0"/>
    <s v="21/22"/>
    <s v="UPR"/>
    <n v="0"/>
  </r>
  <r>
    <x v="2"/>
    <s v="LOADED"/>
    <x v="145"/>
    <x v="174"/>
    <x v="2"/>
    <x v="2"/>
    <m/>
    <s v="MONTEVIDEO (R.O.U)"/>
    <s v="TGM TERMINAL"/>
    <n v="7000"/>
    <x v="24"/>
    <s v="SOUTH AMERICA"/>
    <x v="8"/>
    <x v="0"/>
    <s v="21/22"/>
    <s v="Uy"/>
    <n v="9721425"/>
  </r>
  <r>
    <x v="0"/>
    <s v="LOADED"/>
    <x v="145"/>
    <x v="175"/>
    <x v="0"/>
    <x v="0"/>
    <m/>
    <s v="NUEVA PALMIRA(R.O.U.)"/>
    <s v="NAVIOS TERMINAL NORTH"/>
    <n v="20904"/>
    <x v="0"/>
    <s v="EUROPE"/>
    <x v="8"/>
    <x v="0"/>
    <s v="21/22"/>
    <s v="Uy"/>
    <n v="9721425"/>
  </r>
  <r>
    <x v="2"/>
    <s v="LOADED"/>
    <x v="146"/>
    <x v="176"/>
    <x v="1"/>
    <x v="1"/>
    <m/>
    <s v="NUEVA PALMIRA(R.O.U.)"/>
    <s v="NAVIOS TERMINAL NORTH"/>
    <n v="16150"/>
    <x v="25"/>
    <s v="SOUTH AMERICA"/>
    <x v="8"/>
    <x v="0"/>
    <s v="21/22"/>
    <s v="Uy"/>
    <n v="9660516"/>
  </r>
  <r>
    <x v="1"/>
    <s v="LOADED"/>
    <x v="147"/>
    <x v="177"/>
    <x v="25"/>
    <x v="25"/>
    <m/>
    <s v="SAN PEDRO"/>
    <s v="ELEVATOR PIER S.A."/>
    <n v="4920"/>
    <x v="14"/>
    <s v="NORTH AMERICA"/>
    <x v="8"/>
    <x v="0"/>
    <s v="21/22"/>
    <s v="UPR"/>
    <n v="0"/>
  </r>
  <r>
    <x v="0"/>
    <s v="LOADED"/>
    <x v="148"/>
    <x v="178"/>
    <x v="0"/>
    <x v="0"/>
    <m/>
    <s v="NUEVA PALMIRA(R.O.U.)"/>
    <s v="NAVIOS TERMINAL NORTH"/>
    <n v="33750"/>
    <x v="0"/>
    <s v="EUROPE"/>
    <x v="8"/>
    <x v="0"/>
    <s v="21/22"/>
    <s v="Uy"/>
    <n v="9722039"/>
  </r>
  <r>
    <x v="1"/>
    <s v="LOADED"/>
    <x v="149"/>
    <x v="179"/>
    <x v="5"/>
    <x v="5"/>
    <m/>
    <s v="NECOCHEA"/>
    <s v="A.C.A."/>
    <n v="22625"/>
    <x v="12"/>
    <s v="ASIA"/>
    <x v="8"/>
    <x v="0"/>
    <s v="21/22"/>
    <s v="Necochea"/>
    <n v="9657870"/>
  </r>
  <r>
    <x v="0"/>
    <s v="LOADED"/>
    <x v="150"/>
    <x v="180"/>
    <x v="0"/>
    <x v="0"/>
    <m/>
    <s v="NUEVA PALMIRA(R.O.U.)"/>
    <s v="NAVIOS TERMINAL NORTH"/>
    <n v="29977"/>
    <x v="0"/>
    <s v="EUROPE"/>
    <x v="9"/>
    <x v="0"/>
    <s v="21/22"/>
    <s v="Uy"/>
    <n v="0"/>
  </r>
  <r>
    <x v="0"/>
    <s v="LOADED"/>
    <x v="150"/>
    <x v="181"/>
    <x v="0"/>
    <x v="0"/>
    <m/>
    <s v="NUEVA PALMIRA(R.O.U.)"/>
    <s v="TGU (ANP NORT SECTION)"/>
    <n v="31001"/>
    <x v="0"/>
    <s v="EUROPE"/>
    <x v="9"/>
    <x v="0"/>
    <s v="21/22"/>
    <s v="Uy"/>
    <n v="9722431"/>
  </r>
  <r>
    <x v="0"/>
    <s v="LOADED"/>
    <x v="151"/>
    <x v="182"/>
    <x v="0"/>
    <x v="0"/>
    <m/>
    <s v="NUEVA PALMIRA(R.O.U.)"/>
    <s v="NAVIOS TERMINAL NORTH"/>
    <n v="31822"/>
    <x v="0"/>
    <s v="EUROPE"/>
    <x v="10"/>
    <x v="1"/>
    <s v="21/22"/>
    <s v="Uy"/>
    <n v="9288540"/>
  </r>
  <r>
    <x v="2"/>
    <s v="LOADED"/>
    <x v="152"/>
    <x v="176"/>
    <x v="26"/>
    <x v="26"/>
    <m/>
    <s v="NUEVA PALMIRA(R.O.U.)"/>
    <s v="NAVIOS TERMINAL NORTH"/>
    <n v="6202"/>
    <x v="25"/>
    <s v="SOUTH AMERICA"/>
    <x v="11"/>
    <x v="1"/>
    <s v="21/22"/>
    <s v="Uy"/>
    <n v="0"/>
  </r>
  <r>
    <x v="0"/>
    <s v="LOADED"/>
    <x v="153"/>
    <x v="183"/>
    <x v="0"/>
    <x v="0"/>
    <m/>
    <s v="NUEVA PALMIRA(R.O.U.)"/>
    <s v="NAVIOS TERMINAL NORTH"/>
    <n v="30450"/>
    <x v="0"/>
    <s v="EUROPE"/>
    <x v="11"/>
    <x v="1"/>
    <s v="21/22"/>
    <s v="Uy"/>
    <n v="0"/>
  </r>
  <r>
    <x v="0"/>
    <s v="LOADED"/>
    <x v="154"/>
    <x v="184"/>
    <x v="0"/>
    <x v="0"/>
    <m/>
    <s v="NUEVA PALMIRA(R.O.U.)"/>
    <s v="TGU (ANP NORT SECTION)"/>
    <n v="30451"/>
    <x v="0"/>
    <s v="EUROPE"/>
    <x v="12"/>
    <x v="1"/>
    <s v="22/23"/>
    <s v="Uy"/>
    <n v="0"/>
  </r>
  <r>
    <x v="0"/>
    <s v="LOADED"/>
    <x v="155"/>
    <x v="185"/>
    <x v="2"/>
    <x v="2"/>
    <s v=""/>
    <s v="NUEVA PALMIRA(R.O.U.)"/>
    <s v="TERMINAL NAVIOS NORTH"/>
    <n v="11615.525"/>
    <x v="10"/>
    <s v="ASIA"/>
    <x v="13"/>
    <x v="1"/>
    <s v="22/23"/>
    <s v="Uy"/>
    <n v="9426740"/>
  </r>
  <r>
    <x v="2"/>
    <s v="LOADED"/>
    <x v="156"/>
    <x v="186"/>
    <x v="1"/>
    <x v="1"/>
    <m/>
    <s v="NUEVA PALMIRA(R.O.U.)"/>
    <s v="NAVIOS PIER 1"/>
    <n v="9999.58"/>
    <x v="25"/>
    <s v="SOUTH AMERICA"/>
    <x v="13"/>
    <x v="1"/>
    <s v="22/23"/>
    <s v="Uy"/>
    <n v="0"/>
  </r>
  <r>
    <x v="2"/>
    <s v="LOADED"/>
    <x v="157"/>
    <x v="187"/>
    <x v="3"/>
    <x v="3"/>
    <m/>
    <s v="NUEVA PALMIRA(R.O.U.)"/>
    <s v="TGU"/>
    <n v="15007.28"/>
    <x v="25"/>
    <s v="SOUTH AMERICA"/>
    <x v="13"/>
    <x v="1"/>
    <s v="22/23"/>
    <s v="Uy"/>
    <n v="0"/>
  </r>
  <r>
    <x v="2"/>
    <s v="LOADED"/>
    <x v="158"/>
    <x v="16"/>
    <x v="3"/>
    <x v="3"/>
    <s v=""/>
    <s v="MONTEVIDEO(R.O.U)"/>
    <s v="TGM"/>
    <n v="30000"/>
    <x v="6"/>
    <s v="ASIA"/>
    <x v="13"/>
    <x v="1"/>
    <s v="22/23"/>
    <s v="Uy"/>
    <n v="0"/>
  </r>
  <r>
    <x v="2"/>
    <s v="LOADED"/>
    <x v="158"/>
    <x v="188"/>
    <x v="3"/>
    <x v="3"/>
    <m/>
    <s v="NUEVA PALMIRA(R.O.U.)"/>
    <s v="TGU"/>
    <n v="15000"/>
    <x v="25"/>
    <s v="SOUTH AMERICA"/>
    <x v="13"/>
    <x v="1"/>
    <s v="22/23"/>
    <s v="Uy"/>
    <n v="0"/>
  </r>
  <r>
    <x v="2"/>
    <s v="LOADED"/>
    <x v="158"/>
    <x v="189"/>
    <x v="8"/>
    <x v="8"/>
    <m/>
    <s v="NUEVA PALMIRA(R.O.U.)"/>
    <s v="NAVIOS PIER 4"/>
    <n v="15003.38"/>
    <x v="25"/>
    <s v="SOUTH AMERICA"/>
    <x v="13"/>
    <x v="1"/>
    <s v="22/23"/>
    <s v="Uy"/>
    <n v="0"/>
  </r>
  <r>
    <x v="2"/>
    <s v="LOADED"/>
    <x v="159"/>
    <x v="16"/>
    <x v="27"/>
    <x v="27"/>
    <s v=""/>
    <s v="MONTEVIDEO(R.O.U)"/>
    <s v="TGM"/>
    <n v="30000"/>
    <x v="6"/>
    <s v="NOT AVAILABLE"/>
    <x v="14"/>
    <x v="1"/>
    <s v="22/23"/>
    <s v="Uy"/>
    <n v="0"/>
  </r>
  <r>
    <x v="2"/>
    <s v="LOADED"/>
    <x v="159"/>
    <x v="187"/>
    <x v="1"/>
    <x v="1"/>
    <m/>
    <s v="NUEVA PALMIRA(R.O.U.)"/>
    <s v="TGU"/>
    <n v="15007.28"/>
    <x v="25"/>
    <s v="SOUTH AMERICA"/>
    <x v="14"/>
    <x v="1"/>
    <s v="22/23"/>
    <s v="Uy"/>
    <n v="0"/>
  </r>
  <r>
    <x v="2"/>
    <s v="LOADED"/>
    <x v="159"/>
    <x v="190"/>
    <x v="3"/>
    <x v="3"/>
    <m/>
    <s v="NUEVA PALMIRA(R.O.U.)"/>
    <s v="NAVIOS PIER 4"/>
    <n v="11200"/>
    <x v="25"/>
    <s v="SOUTH AMERICA"/>
    <x v="14"/>
    <x v="1"/>
    <s v="22/23"/>
    <s v="Uy"/>
    <n v="0"/>
  </r>
  <r>
    <x v="2"/>
    <s v="LOADED"/>
    <x v="160"/>
    <x v="191"/>
    <x v="6"/>
    <x v="6"/>
    <s v=""/>
    <s v="NUEVA PALMIRA(R.O.U.)"/>
    <s v="TERMINAL NAVIOS NORTH"/>
    <n v="27401.55"/>
    <x v="6"/>
    <s v="CHINA"/>
    <x v="14"/>
    <x v="1"/>
    <s v="22/23"/>
    <s v="Uy"/>
    <n v="9493913"/>
  </r>
  <r>
    <x v="1"/>
    <s v="LOADED"/>
    <x v="161"/>
    <x v="192"/>
    <x v="5"/>
    <x v="5"/>
    <s v=""/>
    <s v="NECOCHEA / QUEQUEN"/>
    <s v="BERTH 3 ELEVATOR A.C.A. "/>
    <n v="19363"/>
    <x v="12"/>
    <s v="ASIA"/>
    <x v="14"/>
    <x v="1"/>
    <s v="22/23"/>
    <s v="Necochea"/>
    <n v="0"/>
  </r>
  <r>
    <x v="1"/>
    <s v="LOADED"/>
    <x v="162"/>
    <x v="16"/>
    <x v="3"/>
    <x v="3"/>
    <s v=""/>
    <s v="BAHIA BLANCA"/>
    <s v="CARGILL TERMINAL "/>
    <n v="9760"/>
    <x v="6"/>
    <s v="CHINA"/>
    <x v="14"/>
    <x v="1"/>
    <s v="22/23"/>
    <s v="BB"/>
    <n v="0"/>
  </r>
  <r>
    <x v="2"/>
    <s v="LOADED"/>
    <x v="162"/>
    <x v="193"/>
    <x v="8"/>
    <x v="8"/>
    <m/>
    <s v="NUEVA PALMIRA(R.O.U.)"/>
    <s v="NAVIOS PIER 4"/>
    <n v="9000"/>
    <x v="25"/>
    <s v="SOUTH AMERICA"/>
    <x v="14"/>
    <x v="1"/>
    <s v="22/23"/>
    <s v="Uy"/>
    <n v="0"/>
  </r>
  <r>
    <x v="2"/>
    <s v="LOADED"/>
    <x v="162"/>
    <x v="193"/>
    <x v="8"/>
    <x v="8"/>
    <m/>
    <s v="NUEVA PALMIRA(R.O.U.)"/>
    <s v="NAVIOS PIER 4"/>
    <n v="4912"/>
    <x v="25"/>
    <s v="SOUTH AMERICA"/>
    <x v="14"/>
    <x v="1"/>
    <s v="22/23"/>
    <s v="Uy"/>
    <n v="0"/>
  </r>
  <r>
    <x v="2"/>
    <s v="LOADED"/>
    <x v="162"/>
    <x v="193"/>
    <x v="8"/>
    <x v="8"/>
    <m/>
    <s v="NUEVA PALMIRA(R.O.U.)"/>
    <s v="NAVIOS PIER 4"/>
    <n v="1088"/>
    <x v="25"/>
    <s v="SOUTH AMERICA"/>
    <x v="14"/>
    <x v="1"/>
    <s v="22/23"/>
    <s v="Uy"/>
    <n v="0"/>
  </r>
  <r>
    <x v="1"/>
    <s v="LOADED"/>
    <x v="163"/>
    <x v="194"/>
    <x v="8"/>
    <x v="1"/>
    <s v=""/>
    <s v="DEL GUAZU"/>
    <s v="TERMINAL DEL GUAZU PIER 1/2"/>
    <n v="45735"/>
    <x v="6"/>
    <s v="CHINA"/>
    <x v="14"/>
    <x v="1"/>
    <s v="22/23"/>
    <s v="UPR"/>
    <n v="9272943"/>
  </r>
  <r>
    <x v="2"/>
    <s v="LOADED"/>
    <x v="163"/>
    <x v="195"/>
    <x v="8"/>
    <x v="8"/>
    <s v=""/>
    <s v="NUEVA PALMIRA(R.O.U.)"/>
    <s v="TERMINAL NAVIOS NORTH"/>
    <n v="39570.235000000001"/>
    <x v="6"/>
    <s v="PHILIPPINES"/>
    <x v="14"/>
    <x v="1"/>
    <s v="22/23"/>
    <s v="Uy"/>
    <n v="0"/>
  </r>
  <r>
    <x v="2"/>
    <s v="LOADED"/>
    <x v="163"/>
    <x v="196"/>
    <x v="6"/>
    <x v="6"/>
    <m/>
    <s v="NUEVA PALMIRA(R.O.U.)"/>
    <s v="NAVIOS PIER 4"/>
    <n v="16427"/>
    <x v="25"/>
    <s v="SOUTH AMERICA"/>
    <x v="14"/>
    <x v="1"/>
    <s v="22/23"/>
    <s v="Uy"/>
    <n v="0"/>
  </r>
  <r>
    <x v="2"/>
    <s v="LOADED"/>
    <x v="163"/>
    <x v="197"/>
    <x v="28"/>
    <x v="28"/>
    <m/>
    <s v="NUEVA PALMIRA(R.O.U.)"/>
    <s v="TGU"/>
    <n v="10062"/>
    <x v="25"/>
    <s v="SOUTH AMERICA"/>
    <x v="14"/>
    <x v="1"/>
    <s v="22/23"/>
    <s v="Uy"/>
    <n v="0"/>
  </r>
  <r>
    <x v="2"/>
    <s v="LOADED"/>
    <x v="164"/>
    <x v="191"/>
    <x v="27"/>
    <x v="27"/>
    <s v=""/>
    <s v="MONTEVIDEO(R.O.U)"/>
    <s v="TGM"/>
    <n v="25000"/>
    <x v="6"/>
    <s v="CHINA"/>
    <x v="14"/>
    <x v="1"/>
    <s v="22/23"/>
    <s v="Uy"/>
    <n v="9272943"/>
  </r>
  <r>
    <x v="2"/>
    <s v="LOADED"/>
    <x v="165"/>
    <x v="198"/>
    <x v="3"/>
    <x v="3"/>
    <s v=""/>
    <s v="NUEVA PALMIRA(R.O.U.)"/>
    <s v="TERMINAL NAVIOS SOUTH"/>
    <n v="17381.865000000002"/>
    <x v="6"/>
    <s v="CHINA"/>
    <x v="14"/>
    <x v="1"/>
    <s v="22/23"/>
    <s v="Uy"/>
    <n v="0"/>
  </r>
  <r>
    <x v="1"/>
    <s v="LOADED"/>
    <x v="166"/>
    <x v="199"/>
    <x v="9"/>
    <x v="9"/>
    <s v=""/>
    <s v="NECOCHEA / QUEQUEN"/>
    <s v="BERTH 4 / 5"/>
    <n v="10454"/>
    <x v="17"/>
    <s v="CHINA"/>
    <x v="14"/>
    <x v="1"/>
    <s v="22/23"/>
    <s v="Necochea"/>
    <n v="9493913"/>
  </r>
  <r>
    <x v="2"/>
    <s v="LOADED"/>
    <x v="166"/>
    <x v="200"/>
    <x v="6"/>
    <x v="6"/>
    <s v=""/>
    <s v="NUEVA PALMIRA(R.O.U.)"/>
    <s v="TERMINAL NAVIOS NORTH"/>
    <n v="30642.125"/>
    <x v="6"/>
    <s v="CHINA"/>
    <x v="14"/>
    <x v="1"/>
    <s v="22/23"/>
    <s v="Uy"/>
    <n v="0"/>
  </r>
  <r>
    <x v="2"/>
    <s v="ANNOUNCED"/>
    <x v="166"/>
    <x v="201"/>
    <x v="27"/>
    <x v="27"/>
    <s v=""/>
    <s v="NUEVA PALMIRA(R.O.U.)"/>
    <s v="TERMINAL NAVIOS NORTH"/>
    <n v="25500"/>
    <x v="6"/>
    <s v="BANGLADESH"/>
    <x v="14"/>
    <x v="1"/>
    <s v="22/23"/>
    <s v="Uy"/>
    <n v="0"/>
  </r>
  <r>
    <x v="2"/>
    <s v="ANNOUNCED"/>
    <x v="166"/>
    <x v="202"/>
    <x v="27"/>
    <x v="27"/>
    <s v=""/>
    <s v="NUEVA PALMIRA(R.O.U.)"/>
    <s v="TERMINAL NAVIOS SOUTH"/>
    <n v="10000"/>
    <x v="11"/>
    <s v="CHINA"/>
    <x v="14"/>
    <x v="1"/>
    <s v="22/23"/>
    <s v="Uy"/>
    <n v="9272943"/>
  </r>
  <r>
    <x v="2"/>
    <s v="ANNOUNCED"/>
    <x v="166"/>
    <x v="198"/>
    <x v="27"/>
    <x v="27"/>
    <s v=""/>
    <s v="MONTEVIDEO(R.O.U)"/>
    <s v="TGM"/>
    <n v="20000"/>
    <x v="6"/>
    <s v="INDONESIA"/>
    <x v="14"/>
    <x v="1"/>
    <s v="22/23"/>
    <s v="Uy"/>
    <n v="0"/>
  </r>
  <r>
    <x v="1"/>
    <s v="ANNOUNCED"/>
    <x v="167"/>
    <x v="195"/>
    <x v="27"/>
    <x v="27"/>
    <s v=""/>
    <s v="NECOCHEA / QUEQUEN"/>
    <s v="BERTH 3 ELEVATOR A.C.A. "/>
    <n v="28000"/>
    <x v="6"/>
    <s v="NOT AVAILABLE"/>
    <x v="14"/>
    <x v="1"/>
    <s v="22/23"/>
    <s v="Necochea"/>
    <n v="0"/>
  </r>
  <r>
    <x v="2"/>
    <s v="ANNOUNCED"/>
    <x v="168"/>
    <x v="203"/>
    <x v="27"/>
    <x v="27"/>
    <s v=""/>
    <s v="MONTEVIDEO(R.O.U)"/>
    <s v="TGM"/>
    <n v="10000"/>
    <x v="6"/>
    <s v="ASIA"/>
    <x v="14"/>
    <x v="1"/>
    <s v="22/23"/>
    <s v="Uy"/>
    <n v="0"/>
  </r>
  <r>
    <x v="1"/>
    <s v="ANNOUNCED"/>
    <x v="169"/>
    <x v="200"/>
    <x v="27"/>
    <x v="27"/>
    <s v=""/>
    <s v="BAHIA BLANCA"/>
    <s v="DREYFUS GRAIN TERMINAL"/>
    <n v="35000"/>
    <x v="6"/>
    <s v="CHINA"/>
    <x v="14"/>
    <x v="1"/>
    <s v="22/23"/>
    <s v="BB"/>
    <n v="0"/>
  </r>
  <r>
    <x v="2"/>
    <s v="LOADED"/>
    <x v="169"/>
    <x v="204"/>
    <x v="6"/>
    <x v="6"/>
    <m/>
    <s v="NUEVA PALMIRA(R.O.U.)"/>
    <s v="NAVIOS PIER 4"/>
    <n v="8773.0049999999992"/>
    <x v="25"/>
    <s v="SOUTH AMERICA"/>
    <x v="14"/>
    <x v="1"/>
    <s v="22/23"/>
    <s v="Uy"/>
    <n v="9493896"/>
  </r>
  <r>
    <x v="2"/>
    <s v="LOADED"/>
    <x v="169"/>
    <x v="204"/>
    <x v="29"/>
    <x v="6"/>
    <m/>
    <s v="NUEVA PALMIRA(R.O.U.)"/>
    <s v="NAVIOS PIER 4"/>
    <n v="5496"/>
    <x v="25"/>
    <s v="SOUTH AMERICA"/>
    <x v="14"/>
    <x v="1"/>
    <s v="22/23"/>
    <s v="Uy"/>
    <n v="0"/>
  </r>
  <r>
    <x v="2"/>
    <s v="LOADED"/>
    <x v="169"/>
    <x v="204"/>
    <x v="30"/>
    <x v="6"/>
    <m/>
    <s v="NUEVA PALMIRA(R.O.U.)"/>
    <s v="NAVIOS PIER 4"/>
    <n v="4648"/>
    <x v="25"/>
    <s v="SOUTH AMERICA"/>
    <x v="14"/>
    <x v="1"/>
    <s v="22/23"/>
    <s v="Uy"/>
    <n v="0"/>
  </r>
  <r>
    <x v="2"/>
    <s v="LOADED"/>
    <x v="169"/>
    <x v="204"/>
    <x v="31"/>
    <x v="6"/>
    <m/>
    <s v="NUEVA PALMIRA(R.O.U.)"/>
    <s v="NAVIOS PIER 4"/>
    <n v="1088.125"/>
    <x v="25"/>
    <s v="SOUTH AMERICA"/>
    <x v="14"/>
    <x v="1"/>
    <s v="22/23"/>
    <s v="Uy"/>
    <n v="0"/>
  </r>
  <r>
    <x v="0"/>
    <s v="ANNOUNCED"/>
    <x v="170"/>
    <x v="205"/>
    <x v="27"/>
    <x v="27"/>
    <s v=""/>
    <s v="NUEVA PALMIRA(R.O.U.)"/>
    <s v="TERMINAL NAVIOS NORTH"/>
    <n v="30500"/>
    <x v="26"/>
    <s v="CHINA"/>
    <x v="14"/>
    <x v="1"/>
    <s v="22/23"/>
    <s v="Uy"/>
    <n v="0"/>
  </r>
  <r>
    <x v="2"/>
    <s v="ANNOUNCED"/>
    <x v="170"/>
    <x v="206"/>
    <x v="27"/>
    <x v="27"/>
    <s v=""/>
    <s v="MONTEVIDEO(R.O.U)"/>
    <s v="TGM"/>
    <n v="55000"/>
    <x v="6"/>
    <s v="ASIA"/>
    <x v="14"/>
    <x v="1"/>
    <s v="22/23"/>
    <s v="Uy"/>
    <n v="0"/>
  </r>
  <r>
    <x v="2"/>
    <s v="ANNOUNCED"/>
    <x v="170"/>
    <x v="190"/>
    <x v="28"/>
    <x v="28"/>
    <m/>
    <s v="NUEVA PALMIRA(R.O.U.)"/>
    <s v="TGU PIER NORTH"/>
    <n v="11242"/>
    <x v="25"/>
    <s v="SOUTH AMERICA"/>
    <x v="14"/>
    <x v="1"/>
    <s v="22/23"/>
    <s v="Uy"/>
    <n v="0"/>
  </r>
  <r>
    <x v="2"/>
    <s v="ANNOUNCED"/>
    <x v="171"/>
    <x v="187"/>
    <x v="3"/>
    <x v="3"/>
    <m/>
    <s v="NUEVA PALMIRA(R.O.U.)"/>
    <s v="NAVIOS PIER 4"/>
    <n v="15000"/>
    <x v="25"/>
    <s v="SOUTH AMERICA"/>
    <x v="14"/>
    <x v="1"/>
    <s v="22/23"/>
    <s v="Uy"/>
    <n v="0"/>
  </r>
  <r>
    <x v="2"/>
    <s v="ANNOUNCED"/>
    <x v="172"/>
    <x v="207"/>
    <x v="27"/>
    <x v="27"/>
    <s v=""/>
    <s v="NUEVA PALMIRA(R.O.U.)"/>
    <s v="TERMINAL NAVIOS NORTH"/>
    <n v="40000"/>
    <x v="27"/>
    <s v="CHINA"/>
    <x v="14"/>
    <x v="1"/>
    <s v="22/23"/>
    <s v="Uy"/>
    <n v="0"/>
  </r>
  <r>
    <x v="2"/>
    <s v="ANNOUNCED"/>
    <x v="172"/>
    <x v="208"/>
    <x v="27"/>
    <x v="27"/>
    <s v=""/>
    <s v="MONTEVIDEO(R.O.U)"/>
    <s v="TGM"/>
    <n v="60000"/>
    <x v="6"/>
    <s v="ASIA"/>
    <x v="14"/>
    <x v="1"/>
    <s v="22/23"/>
    <s v="Uy"/>
    <n v="9493896"/>
  </r>
  <r>
    <x v="2"/>
    <s v="ANNOUNCED"/>
    <x v="172"/>
    <x v="188"/>
    <x v="3"/>
    <x v="3"/>
    <m/>
    <s v="NUEVA PALMIRA(R.O.U.)"/>
    <s v="TGU PIER NORTH"/>
    <n v="15004"/>
    <x v="25"/>
    <s v="SOUTH AMERICA"/>
    <x v="14"/>
    <x v="1"/>
    <s v="22/23"/>
    <s v="Uy"/>
    <n v="9272943"/>
  </r>
  <r>
    <x v="2"/>
    <s v="ANNOUNCED"/>
    <x v="172"/>
    <x v="209"/>
    <x v="6"/>
    <x v="27"/>
    <m/>
    <s v="NUEVA PALMIRA(R.O.U.)"/>
    <s v="NAVIOS PIER 4"/>
    <n v="21650"/>
    <x v="25"/>
    <s v="SOUTH AMERICA"/>
    <x v="14"/>
    <x v="1"/>
    <s v="22/23"/>
    <s v="Uy"/>
    <n v="0"/>
  </r>
  <r>
    <x v="2"/>
    <s v="ANNOUNCED"/>
    <x v="173"/>
    <x v="210"/>
    <x v="1"/>
    <x v="1"/>
    <m/>
    <s v="NUEVA PALMIRA(R.O.U.)"/>
    <s v="NAVIOS PIER 4"/>
    <n v="24925"/>
    <x v="25"/>
    <s v="SOUTH AMERICA"/>
    <x v="14"/>
    <x v="1"/>
    <s v="22/23"/>
    <s v="Uy"/>
    <n v="0"/>
  </r>
  <r>
    <x v="2"/>
    <s v="ANNOUNCED"/>
    <x v="173"/>
    <x v="193"/>
    <x v="2"/>
    <x v="2"/>
    <m/>
    <s v="NUEVA PALMIRA(R.O.U.)"/>
    <s v="NAVIOS PIER 4"/>
    <n v="14840"/>
    <x v="25"/>
    <s v="SOUTH AMERICA"/>
    <x v="14"/>
    <x v="1"/>
    <s v="22/23"/>
    <s v="Uy"/>
    <n v="0"/>
  </r>
  <r>
    <x v="2"/>
    <s v="ANNOUNCED"/>
    <x v="174"/>
    <x v="211"/>
    <x v="27"/>
    <x v="27"/>
    <s v=""/>
    <s v="MONTEVIDEO(R.O.U)"/>
    <s v="TGM"/>
    <n v="20000"/>
    <x v="6"/>
    <s v="ASIA"/>
    <x v="14"/>
    <x v="1"/>
    <s v="22/23"/>
    <s v="Uy"/>
    <n v="0"/>
  </r>
  <r>
    <x v="2"/>
    <s v="ANNOUNCED"/>
    <x v="175"/>
    <x v="207"/>
    <x v="27"/>
    <x v="27"/>
    <s v=""/>
    <s v="MONTEVIDEO(R.O.U)"/>
    <s v="TGM"/>
    <n v="20000"/>
    <x v="6"/>
    <s v="ASIA"/>
    <x v="14"/>
    <x v="1"/>
    <s v="22/23"/>
    <s v="Uy"/>
    <n v="0"/>
  </r>
  <r>
    <x v="2"/>
    <s v="ANNOUNCED"/>
    <x v="176"/>
    <x v="212"/>
    <x v="27"/>
    <x v="27"/>
    <s v=""/>
    <s v="MONTEVIDEO(R.O.U)"/>
    <s v="TGM"/>
    <n v="25000"/>
    <x v="6"/>
    <s v="ASIA"/>
    <x v="14"/>
    <x v="1"/>
    <s v="22/23"/>
    <s v="Uy"/>
    <n v="0"/>
  </r>
  <r>
    <x v="1"/>
    <s v="ANNOUNCED"/>
    <x v="177"/>
    <x v="194"/>
    <x v="27"/>
    <x v="27"/>
    <s v=""/>
    <s v="NECOCHEA / QUEQUEN"/>
    <s v="BERTH 3 ELEVATOR A.C.A. "/>
    <n v="19920"/>
    <x v="6"/>
    <s v="CHINA"/>
    <x v="15"/>
    <x v="1"/>
    <s v="22/23"/>
    <s v="Necochea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C7129-DFFA-442F-90C9-93A22FC901F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G4:H10" firstHeaderRow="1" firstDataRow="1" firstDataCol="1" rowPageCount="2" colPageCount="1"/>
  <pivotFields count="21">
    <pivotField axis="axisPage" showAll="0">
      <items count="6">
        <item m="1" x="3"/>
        <item x="1"/>
        <item x="0"/>
        <item x="2"/>
        <item m="1" x="4"/>
        <item t="default"/>
      </items>
    </pivotField>
    <pivotField showAll="0"/>
    <pivotField numFmtId="14" showAll="0"/>
    <pivotField showAll="0"/>
    <pivotField showAll="0"/>
    <pivotField axis="axisRow" showAll="0">
      <items count="54">
        <item x="4"/>
        <item x="2"/>
        <item x="22"/>
        <item m="1" x="48"/>
        <item m="1" x="31"/>
        <item x="5"/>
        <item m="1" x="45"/>
        <item x="9"/>
        <item x="3"/>
        <item m="1" x="36"/>
        <item m="1" x="49"/>
        <item x="8"/>
        <item x="26"/>
        <item x="1"/>
        <item x="28"/>
        <item m="1" x="37"/>
        <item m="1" x="32"/>
        <item m="1" x="44"/>
        <item x="16"/>
        <item m="1" x="51"/>
        <item m="1" x="42"/>
        <item x="15"/>
        <item x="23"/>
        <item x="6"/>
        <item x="10"/>
        <item m="1" x="43"/>
        <item m="1" x="39"/>
        <item m="1" x="35"/>
        <item x="7"/>
        <item m="1" x="50"/>
        <item x="19"/>
        <item m="1" x="34"/>
        <item m="1" x="40"/>
        <item m="1" x="30"/>
        <item x="11"/>
        <item x="24"/>
        <item x="25"/>
        <item x="14"/>
        <item x="12"/>
        <item m="1" x="33"/>
        <item x="18"/>
        <item m="1" x="41"/>
        <item x="0"/>
        <item m="1" x="47"/>
        <item x="13"/>
        <item x="21"/>
        <item m="1" x="52"/>
        <item x="27"/>
        <item x="20"/>
        <item m="1" x="38"/>
        <item m="1" x="46"/>
        <item x="17"/>
        <item m="1" x="29"/>
        <item t="default"/>
      </items>
    </pivotField>
    <pivotField showAll="0"/>
    <pivotField showAll="0"/>
    <pivotField showAll="0"/>
    <pivotField dataField="1" numFmtId="1" showAll="0"/>
    <pivotField showAll="0">
      <items count="59">
        <item x="22"/>
        <item x="25"/>
        <item x="11"/>
        <item m="1" x="46"/>
        <item x="24"/>
        <item x="6"/>
        <item m="1" x="36"/>
        <item m="1" x="48"/>
        <item m="1" x="47"/>
        <item m="1" x="54"/>
        <item m="1" x="44"/>
        <item m="1" x="38"/>
        <item x="4"/>
        <item m="1" x="33"/>
        <item m="1" x="50"/>
        <item m="1" x="49"/>
        <item m="1" x="43"/>
        <item m="1" x="56"/>
        <item m="1" x="45"/>
        <item x="12"/>
        <item m="1" x="52"/>
        <item m="1" x="39"/>
        <item m="1" x="53"/>
        <item m="1" x="41"/>
        <item m="1" x="34"/>
        <item x="8"/>
        <item m="1" x="32"/>
        <item x="9"/>
        <item m="1" x="31"/>
        <item x="16"/>
        <item x="21"/>
        <item x="20"/>
        <item m="1" x="37"/>
        <item x="27"/>
        <item x="2"/>
        <item x="17"/>
        <item x="13"/>
        <item m="1" x="51"/>
        <item x="5"/>
        <item x="0"/>
        <item x="26"/>
        <item x="15"/>
        <item m="1" x="30"/>
        <item m="1" x="55"/>
        <item x="1"/>
        <item m="1" x="42"/>
        <item m="1" x="57"/>
        <item m="1" x="35"/>
        <item m="1" x="29"/>
        <item m="1" x="40"/>
        <item x="7"/>
        <item x="18"/>
        <item x="19"/>
        <item x="23"/>
        <item x="14"/>
        <item x="3"/>
        <item x="10"/>
        <item m="1" x="28"/>
        <item t="default"/>
      </items>
    </pivotField>
    <pivotField showAll="0"/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1"/>
    </i>
    <i>
      <x v="11"/>
    </i>
    <i>
      <x v="13"/>
    </i>
    <i>
      <x v="23"/>
    </i>
    <i>
      <x v="42"/>
    </i>
    <i t="grand">
      <x/>
    </i>
  </rowItems>
  <colItems count="1">
    <i/>
  </colItems>
  <pageFields count="2">
    <pageField fld="13" item="0" hier="-1"/>
    <pageField fld="0" item="2" hier="-1"/>
  </pageFields>
  <dataFields count="1">
    <dataField name="Sum of Quantity" fld="9" baseField="0" baseItem="0" numFmtId="43"/>
  </dataFields>
  <formats count="1">
    <format dxfId="1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FDF25-246F-4CEA-8CCC-0B41282C552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D4:E10" firstHeaderRow="1" firstDataRow="1" firstDataCol="1" rowPageCount="2" colPageCount="1"/>
  <pivotFields count="21">
    <pivotField axis="axisPage" showAll="0">
      <items count="6">
        <item m="1" x="3"/>
        <item x="1"/>
        <item x="0"/>
        <item x="2"/>
        <item m="1" x="4"/>
        <item t="default"/>
      </items>
    </pivotField>
    <pivotField showAll="0"/>
    <pivotField numFmtId="14" showAll="0"/>
    <pivotField showAll="0"/>
    <pivotField showAll="0"/>
    <pivotField axis="axisRow" showAll="0">
      <items count="54">
        <item x="4"/>
        <item x="2"/>
        <item x="22"/>
        <item m="1" x="48"/>
        <item m="1" x="31"/>
        <item x="5"/>
        <item m="1" x="45"/>
        <item x="9"/>
        <item x="3"/>
        <item m="1" x="36"/>
        <item m="1" x="49"/>
        <item x="8"/>
        <item x="26"/>
        <item x="1"/>
        <item x="28"/>
        <item m="1" x="37"/>
        <item m="1" x="32"/>
        <item m="1" x="44"/>
        <item x="16"/>
        <item m="1" x="51"/>
        <item m="1" x="42"/>
        <item x="15"/>
        <item x="23"/>
        <item x="6"/>
        <item x="10"/>
        <item m="1" x="43"/>
        <item m="1" x="39"/>
        <item m="1" x="35"/>
        <item x="7"/>
        <item m="1" x="50"/>
        <item x="19"/>
        <item m="1" x="34"/>
        <item m="1" x="40"/>
        <item m="1" x="30"/>
        <item x="11"/>
        <item x="24"/>
        <item x="25"/>
        <item x="14"/>
        <item x="12"/>
        <item m="1" x="33"/>
        <item x="18"/>
        <item m="1" x="41"/>
        <item x="0"/>
        <item m="1" x="47"/>
        <item x="13"/>
        <item x="21"/>
        <item m="1" x="52"/>
        <item x="27"/>
        <item x="20"/>
        <item m="1" x="38"/>
        <item m="1" x="46"/>
        <item x="17"/>
        <item m="1" x="29"/>
        <item t="default"/>
      </items>
    </pivotField>
    <pivotField showAll="0"/>
    <pivotField showAll="0"/>
    <pivotField showAll="0"/>
    <pivotField dataField="1" numFmtId="1" showAll="0"/>
    <pivotField showAll="0">
      <items count="59">
        <item x="22"/>
        <item x="25"/>
        <item x="11"/>
        <item m="1" x="46"/>
        <item x="24"/>
        <item x="6"/>
        <item m="1" x="36"/>
        <item m="1" x="48"/>
        <item m="1" x="47"/>
        <item m="1" x="54"/>
        <item m="1" x="44"/>
        <item m="1" x="38"/>
        <item x="4"/>
        <item m="1" x="33"/>
        <item m="1" x="50"/>
        <item m="1" x="49"/>
        <item m="1" x="43"/>
        <item m="1" x="56"/>
        <item m="1" x="45"/>
        <item x="12"/>
        <item m="1" x="52"/>
        <item m="1" x="39"/>
        <item m="1" x="53"/>
        <item m="1" x="41"/>
        <item m="1" x="34"/>
        <item x="8"/>
        <item m="1" x="32"/>
        <item x="9"/>
        <item m="1" x="31"/>
        <item x="16"/>
        <item x="21"/>
        <item x="20"/>
        <item m="1" x="37"/>
        <item x="27"/>
        <item x="2"/>
        <item x="17"/>
        <item x="13"/>
        <item m="1" x="51"/>
        <item x="5"/>
        <item x="0"/>
        <item x="26"/>
        <item x="15"/>
        <item m="1" x="30"/>
        <item m="1" x="55"/>
        <item x="1"/>
        <item m="1" x="42"/>
        <item m="1" x="57"/>
        <item m="1" x="35"/>
        <item m="1" x="29"/>
        <item m="1" x="40"/>
        <item x="7"/>
        <item x="18"/>
        <item x="19"/>
        <item x="23"/>
        <item x="14"/>
        <item x="3"/>
        <item x="10"/>
        <item m="1" x="28"/>
        <item t="default"/>
      </items>
    </pivotField>
    <pivotField showAll="0"/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1"/>
    </i>
    <i>
      <x v="8"/>
    </i>
    <i>
      <x v="11"/>
    </i>
    <i>
      <x v="13"/>
    </i>
    <i>
      <x v="23"/>
    </i>
    <i t="grand">
      <x/>
    </i>
  </rowItems>
  <colItems count="1">
    <i/>
  </colItems>
  <pageFields count="2">
    <pageField fld="13" item="0" hier="-1"/>
    <pageField fld="0" item="3" hier="-1"/>
  </pageFields>
  <dataFields count="1">
    <dataField name="Sum of Quantity" fld="9" baseField="0" baseItem="0" numFmtId="43"/>
  </dataFields>
  <formats count="1">
    <format dxfId="1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2F0DF-24BF-4C97-BE69-79887617AA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B31" firstHeaderRow="1" firstDataRow="1" firstDataCol="1" rowPageCount="2" colPageCount="1"/>
  <pivotFields count="21">
    <pivotField axis="axisPage" showAll="0">
      <items count="6">
        <item m="1" x="3"/>
        <item x="1"/>
        <item x="0"/>
        <item x="2"/>
        <item m="1" x="4"/>
        <item t="default"/>
      </items>
    </pivotField>
    <pivotField showAll="0"/>
    <pivotField numFmtId="14" showAll="0"/>
    <pivotField showAll="0"/>
    <pivotField showAll="0"/>
    <pivotField axis="axisRow" showAll="0">
      <items count="54">
        <item x="4"/>
        <item x="2"/>
        <item x="22"/>
        <item m="1" x="48"/>
        <item m="1" x="31"/>
        <item x="5"/>
        <item m="1" x="45"/>
        <item x="9"/>
        <item x="3"/>
        <item m="1" x="36"/>
        <item m="1" x="49"/>
        <item x="8"/>
        <item x="26"/>
        <item x="1"/>
        <item x="28"/>
        <item m="1" x="37"/>
        <item m="1" x="32"/>
        <item m="1" x="44"/>
        <item x="16"/>
        <item m="1" x="51"/>
        <item m="1" x="42"/>
        <item x="15"/>
        <item x="23"/>
        <item x="6"/>
        <item x="10"/>
        <item m="1" x="43"/>
        <item m="1" x="39"/>
        <item m="1" x="35"/>
        <item x="7"/>
        <item m="1" x="50"/>
        <item x="19"/>
        <item m="1" x="34"/>
        <item m="1" x="40"/>
        <item m="1" x="30"/>
        <item x="11"/>
        <item x="24"/>
        <item x="25"/>
        <item x="14"/>
        <item x="12"/>
        <item m="1" x="33"/>
        <item x="18"/>
        <item m="1" x="41"/>
        <item x="0"/>
        <item m="1" x="47"/>
        <item x="13"/>
        <item x="21"/>
        <item m="1" x="52"/>
        <item x="27"/>
        <item x="20"/>
        <item m="1" x="38"/>
        <item m="1" x="46"/>
        <item x="17"/>
        <item m="1" x="29"/>
        <item t="default"/>
      </items>
    </pivotField>
    <pivotField showAll="0"/>
    <pivotField showAll="0"/>
    <pivotField showAll="0"/>
    <pivotField dataField="1" numFmtId="1" showAll="0"/>
    <pivotField showAll="0">
      <items count="59">
        <item x="22"/>
        <item x="25"/>
        <item x="11"/>
        <item m="1" x="46"/>
        <item x="24"/>
        <item x="6"/>
        <item m="1" x="36"/>
        <item m="1" x="48"/>
        <item m="1" x="47"/>
        <item m="1" x="54"/>
        <item m="1" x="44"/>
        <item m="1" x="38"/>
        <item x="4"/>
        <item m="1" x="33"/>
        <item m="1" x="50"/>
        <item m="1" x="49"/>
        <item m="1" x="43"/>
        <item m="1" x="56"/>
        <item m="1" x="45"/>
        <item x="12"/>
        <item m="1" x="52"/>
        <item m="1" x="39"/>
        <item m="1" x="53"/>
        <item m="1" x="41"/>
        <item m="1" x="34"/>
        <item x="8"/>
        <item m="1" x="32"/>
        <item x="9"/>
        <item m="1" x="31"/>
        <item x="16"/>
        <item x="21"/>
        <item x="20"/>
        <item m="1" x="37"/>
        <item x="27"/>
        <item x="2"/>
        <item x="17"/>
        <item x="13"/>
        <item m="1" x="51"/>
        <item x="5"/>
        <item x="0"/>
        <item x="26"/>
        <item x="15"/>
        <item m="1" x="30"/>
        <item m="1" x="55"/>
        <item x="1"/>
        <item m="1" x="42"/>
        <item m="1" x="57"/>
        <item m="1" x="35"/>
        <item m="1" x="29"/>
        <item m="1" x="40"/>
        <item x="7"/>
        <item x="18"/>
        <item x="19"/>
        <item x="23"/>
        <item x="14"/>
        <item x="3"/>
        <item x="10"/>
        <item m="1" x="28"/>
        <item t="default"/>
      </items>
    </pivotField>
    <pivotField showAll="0"/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27">
    <i>
      <x/>
    </i>
    <i>
      <x v="1"/>
    </i>
    <i>
      <x v="2"/>
    </i>
    <i>
      <x v="5"/>
    </i>
    <i>
      <x v="7"/>
    </i>
    <i>
      <x v="8"/>
    </i>
    <i>
      <x v="11"/>
    </i>
    <i>
      <x v="13"/>
    </i>
    <i>
      <x v="18"/>
    </i>
    <i>
      <x v="21"/>
    </i>
    <i>
      <x v="22"/>
    </i>
    <i>
      <x v="23"/>
    </i>
    <i>
      <x v="24"/>
    </i>
    <i>
      <x v="28"/>
    </i>
    <i>
      <x v="30"/>
    </i>
    <i>
      <x v="34"/>
    </i>
    <i>
      <x v="35"/>
    </i>
    <i>
      <x v="36"/>
    </i>
    <i>
      <x v="37"/>
    </i>
    <i>
      <x v="38"/>
    </i>
    <i>
      <x v="40"/>
    </i>
    <i>
      <x v="42"/>
    </i>
    <i>
      <x v="44"/>
    </i>
    <i>
      <x v="45"/>
    </i>
    <i>
      <x v="48"/>
    </i>
    <i>
      <x v="51"/>
    </i>
    <i t="grand">
      <x/>
    </i>
  </rowItems>
  <colItems count="1">
    <i/>
  </colItems>
  <pageFields count="2">
    <pageField fld="13" item="0" hier="-1"/>
    <pageField fld="0" item="1" hier="-1"/>
  </pageFields>
  <dataFields count="1">
    <dataField name="Sum of Quantity" fld="9" baseField="0" baseItem="0" numFmtId="43"/>
  </dataFields>
  <formats count="1">
    <format dxfId="1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6" indent="0" compact="0" compactData="0" gridDropZones="1">
  <location ref="A5:G45" firstHeaderRow="1" firstDataRow="2" firstDataCol="5" rowPageCount="2" colPageCount="1"/>
  <pivotFields count="21">
    <pivotField axis="axisRow" compact="0" outline="0" subtotalTop="0" showAll="0" includeNewItemsInFilter="1" sortType="descending" defaultSubtotal="0">
      <items count="5">
        <item x="1"/>
        <item x="0"/>
        <item x="2"/>
        <item m="1" x="3"/>
        <item m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axis="axisPage" compact="0" outline="0" subtotalTop="0" multipleItemSelectionAllowed="1" showAll="0" includeNewItemsInFilter="1" defaultSubtotal="0">
      <items count="14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</items>
    </pivotField>
    <pivotField axis="axisRow" compact="0" outline="0" subtotalTop="0" showAll="0" includeNewItemsInFilter="1" sortType="descending" defaultSubtotal="0">
      <items count="824">
        <item m="1" x="667"/>
        <item m="1" x="822"/>
        <item m="1" x="654"/>
        <item m="1" x="643"/>
        <item m="1" x="626"/>
        <item m="1" x="581"/>
        <item m="1" x="720"/>
        <item m="1" x="397"/>
        <item m="1" x="548"/>
        <item m="1" x="721"/>
        <item m="1" x="532"/>
        <item m="1" x="496"/>
        <item m="1" x="668"/>
        <item m="1" x="395"/>
        <item m="1" x="801"/>
        <item m="1" x="779"/>
        <item m="1" x="243"/>
        <item m="1" x="574"/>
        <item m="1" x="597"/>
        <item m="1" x="229"/>
        <item m="1" x="790"/>
        <item m="1" x="543"/>
        <item m="1" x="279"/>
        <item m="1" x="327"/>
        <item m="1" x="511"/>
        <item m="1" x="469"/>
        <item x="58"/>
        <item m="1" x="601"/>
        <item m="1" x="213"/>
        <item m="1" x="809"/>
        <item m="1" x="714"/>
        <item x="122"/>
        <item m="1" x="666"/>
        <item m="1" x="591"/>
        <item m="1" x="633"/>
        <item x="115"/>
        <item x="97"/>
        <item m="1" x="761"/>
        <item m="1" x="321"/>
        <item m="1" x="455"/>
        <item m="1" x="305"/>
        <item m="1" x="447"/>
        <item m="1" x="218"/>
        <item m="1" x="569"/>
        <item m="1" x="635"/>
        <item m="1" x="492"/>
        <item m="1" x="433"/>
        <item m="1" x="562"/>
        <item m="1" x="385"/>
        <item m="1" x="612"/>
        <item m="1" x="280"/>
        <item m="1" x="342"/>
        <item m="1" x="358"/>
        <item m="1" x="353"/>
        <item m="1" x="328"/>
        <item m="1" x="695"/>
        <item m="1" x="510"/>
        <item m="1" x="505"/>
        <item m="1" x="611"/>
        <item m="1" x="757"/>
        <item m="1" x="762"/>
        <item m="1" x="608"/>
        <item m="1" x="494"/>
        <item m="1" x="256"/>
        <item m="1" x="493"/>
        <item m="1" x="662"/>
        <item m="1" x="346"/>
        <item m="1" x="341"/>
        <item m="1" x="724"/>
        <item m="1" x="294"/>
        <item m="1" x="330"/>
        <item m="1" x="489"/>
        <item m="1" x="616"/>
        <item m="1" x="232"/>
        <item m="1" x="776"/>
        <item m="1" x="368"/>
        <item x="159"/>
        <item m="1" x="556"/>
        <item m="1" x="624"/>
        <item m="1" x="596"/>
        <item m="1" x="582"/>
        <item m="1" x="789"/>
        <item m="1" x="567"/>
        <item m="1" x="593"/>
        <item m="1" x="234"/>
        <item m="1" x="272"/>
        <item m="1" x="530"/>
        <item m="1" x="799"/>
        <item m="1" x="559"/>
        <item m="1" x="740"/>
        <item m="1" x="660"/>
        <item m="1" x="722"/>
        <item m="1" x="417"/>
        <item m="1" x="652"/>
        <item m="1" x="552"/>
        <item m="1" x="774"/>
        <item m="1" x="310"/>
        <item m="1" x="631"/>
        <item m="1" x="525"/>
        <item m="1" x="329"/>
        <item m="1" x="407"/>
        <item m="1" x="225"/>
        <item m="1" x="403"/>
        <item m="1" x="715"/>
        <item m="1" x="719"/>
        <item m="1" x="434"/>
        <item m="1" x="820"/>
        <item m="1" x="432"/>
        <item m="1" x="233"/>
        <item m="1" x="402"/>
        <item m="1" x="671"/>
        <item m="1" x="638"/>
        <item m="1" x="331"/>
        <item m="1" x="389"/>
        <item m="1" x="481"/>
        <item m="1" x="239"/>
        <item m="1" x="606"/>
        <item m="1" x="759"/>
        <item m="1" x="404"/>
        <item m="1" x="512"/>
        <item m="1" x="802"/>
        <item m="1" x="585"/>
        <item m="1" x="412"/>
        <item x="140"/>
        <item m="1" x="270"/>
        <item m="1" x="267"/>
        <item m="1" x="351"/>
        <item m="1" x="298"/>
        <item m="1" x="769"/>
        <item m="1" x="295"/>
        <item m="1" x="783"/>
        <item m="1" x="544"/>
        <item m="1" x="248"/>
        <item m="1" x="686"/>
        <item m="1" x="418"/>
        <item m="1" x="411"/>
        <item m="1" x="723"/>
        <item m="1" x="245"/>
        <item m="1" x="261"/>
        <item m="1" x="669"/>
        <item m="1" x="560"/>
        <item m="1" x="602"/>
        <item m="1" x="387"/>
        <item m="1" x="547"/>
        <item m="1" x="215"/>
        <item m="1" x="350"/>
        <item m="1" x="609"/>
        <item m="1" x="679"/>
        <item m="1" x="592"/>
        <item m="1" x="680"/>
        <item m="1" x="658"/>
        <item m="1" x="663"/>
        <item m="1" x="508"/>
        <item m="1" x="515"/>
        <item m="1" x="317"/>
        <item m="1" x="787"/>
        <item m="1" x="442"/>
        <item m="1" x="464"/>
        <item m="1" x="520"/>
        <item m="1" x="381"/>
        <item x="166"/>
        <item m="1" x="710"/>
        <item m="1" x="788"/>
        <item m="1" x="482"/>
        <item m="1" x="573"/>
        <item m="1" x="673"/>
        <item m="1" x="689"/>
        <item m="1" x="468"/>
        <item m="1" x="664"/>
        <item m="1" x="312"/>
        <item m="1" x="354"/>
        <item m="1" x="345"/>
        <item m="1" x="221"/>
        <item m="1" x="446"/>
        <item m="1" x="584"/>
        <item m="1" x="615"/>
        <item m="1" x="384"/>
        <item m="1" x="463"/>
        <item m="1" x="625"/>
        <item m="1" x="563"/>
        <item m="1" x="674"/>
        <item m="1" x="497"/>
        <item m="1" x="249"/>
        <item m="1" x="262"/>
        <item m="1" x="286"/>
        <item m="1" x="558"/>
        <item m="1" x="738"/>
        <item m="1" x="470"/>
        <item m="1" x="224"/>
        <item m="1" x="763"/>
        <item m="1" x="306"/>
        <item m="1" x="744"/>
        <item m="1" x="699"/>
        <item m="1" x="712"/>
        <item m="1" x="237"/>
        <item m="1" x="575"/>
        <item m="1" x="579"/>
        <item m="1" x="467"/>
        <item m="1" x="264"/>
        <item m="1" x="703"/>
        <item m="1" x="650"/>
        <item m="1" x="408"/>
        <item m="1" x="670"/>
        <item m="1" x="618"/>
        <item m="1" x="642"/>
        <item m="1" x="632"/>
        <item m="1" x="235"/>
        <item m="1" x="793"/>
        <item m="1" x="266"/>
        <item m="1" x="707"/>
        <item m="1" x="509"/>
        <item m="1" x="409"/>
        <item m="1" x="777"/>
        <item x="0"/>
        <item m="1" x="798"/>
        <item m="1" x="451"/>
        <item m="1" x="551"/>
        <item m="1" x="258"/>
        <item m="1" x="369"/>
        <item m="1" x="502"/>
        <item m="1" x="636"/>
        <item m="1" x="735"/>
        <item m="1" x="453"/>
        <item m="1" x="775"/>
        <item m="1" x="572"/>
        <item m="1" x="392"/>
        <item m="1" x="228"/>
        <item m="1" x="807"/>
        <item m="1" x="223"/>
        <item m="1" x="765"/>
        <item m="1" x="640"/>
        <item m="1" x="318"/>
        <item m="1" x="276"/>
        <item m="1" x="513"/>
        <item m="1" x="665"/>
        <item m="1" x="297"/>
        <item m="1" x="736"/>
        <item m="1" x="521"/>
        <item m="1" x="570"/>
        <item m="1" x="786"/>
        <item m="1" x="430"/>
        <item m="1" x="217"/>
        <item m="1" x="823"/>
        <item m="1" x="275"/>
        <item m="1" x="731"/>
        <item m="1" x="359"/>
        <item m="1" x="507"/>
        <item m="1" x="454"/>
        <item m="1" x="692"/>
        <item m="1" x="335"/>
        <item m="1" x="527"/>
        <item m="1" x="782"/>
        <item m="1" x="659"/>
        <item m="1" x="390"/>
        <item m="1" x="495"/>
        <item m="1" x="426"/>
        <item m="1" x="620"/>
        <item m="1" x="498"/>
        <item m="1" x="471"/>
        <item m="1" x="792"/>
        <item m="1" x="340"/>
        <item m="1" x="450"/>
        <item m="1" x="438"/>
        <item m="1" x="696"/>
        <item m="1" x="374"/>
        <item m="1" x="459"/>
        <item m="1" x="741"/>
        <item m="1" x="629"/>
        <item m="1" x="319"/>
        <item m="1" x="382"/>
        <item m="1" x="517"/>
        <item x="113"/>
        <item m="1" x="483"/>
        <item m="1" x="746"/>
        <item m="1" x="370"/>
        <item m="1" x="375"/>
        <item m="1" x="550"/>
        <item m="1" x="587"/>
        <item m="1" x="700"/>
        <item m="1" x="708"/>
        <item m="1" x="649"/>
        <item m="1" x="238"/>
        <item m="1" x="756"/>
        <item m="1" x="289"/>
        <item m="1" x="754"/>
        <item m="1" x="440"/>
        <item m="1" x="484"/>
        <item m="1" x="491"/>
        <item m="1" x="452"/>
        <item m="1" x="655"/>
        <item m="1" x="768"/>
        <item m="1" x="531"/>
        <item m="1" x="766"/>
        <item m="1" x="355"/>
        <item m="1" x="236"/>
        <item m="1" x="752"/>
        <item m="1" x="263"/>
        <item m="1" x="764"/>
        <item m="1" x="661"/>
        <item m="1" x="314"/>
        <item m="1" x="734"/>
        <item m="1" x="420"/>
        <item m="1" x="427"/>
        <item m="1" x="539"/>
        <item m="1" x="653"/>
        <item m="1" x="702"/>
        <item x="139"/>
        <item m="1" x="555"/>
        <item m="1" x="357"/>
        <item m="1" x="690"/>
        <item m="1" x="284"/>
        <item m="1" x="231"/>
        <item m="1" x="518"/>
        <item m="1" x="277"/>
        <item m="1" x="796"/>
        <item m="1" x="292"/>
        <item m="1" x="657"/>
        <item m="1" x="443"/>
        <item m="1" x="414"/>
        <item m="1" x="815"/>
        <item m="1" x="681"/>
        <item m="1" x="479"/>
        <item m="1" x="242"/>
        <item m="1" x="784"/>
        <item m="1" x="337"/>
        <item m="1" x="500"/>
        <item m="1" x="819"/>
        <item m="1" x="684"/>
        <item m="1" x="706"/>
        <item m="1" x="253"/>
        <item m="1" x="247"/>
        <item m="1" x="474"/>
        <item m="1" x="391"/>
        <item m="1" x="810"/>
        <item m="1" x="561"/>
        <item m="1" x="577"/>
        <item m="1" x="648"/>
        <item m="1" x="406"/>
        <item x="22"/>
        <item m="1" x="252"/>
        <item m="1" x="273"/>
        <item m="1" x="311"/>
        <item m="1" x="316"/>
        <item x="167"/>
        <item m="1" x="634"/>
        <item m="1" x="641"/>
        <item m="1" x="285"/>
        <item m="1" x="466"/>
        <item m="1" x="419"/>
        <item m="1" x="594"/>
        <item m="1" x="220"/>
        <item m="1" x="291"/>
        <item m="1" x="545"/>
        <item m="1" x="461"/>
        <item m="1" x="583"/>
        <item m="1" x="803"/>
        <item m="1" x="770"/>
        <item m="1" x="805"/>
        <item x="51"/>
        <item m="1" x="646"/>
        <item m="1" x="367"/>
        <item m="1" x="287"/>
        <item m="1" x="617"/>
        <item m="1" x="705"/>
        <item m="1" x="413"/>
        <item m="1" x="373"/>
        <item m="1" x="522"/>
        <item m="1" x="637"/>
        <item x="195"/>
        <item m="1" x="771"/>
        <item m="1" x="733"/>
        <item m="1" x="749"/>
        <item x="154"/>
        <item m="1" x="379"/>
        <item m="1" x="268"/>
        <item m="1" x="251"/>
        <item m="1" x="595"/>
        <item m="1" x="424"/>
        <item m="1" x="380"/>
        <item m="1" x="737"/>
        <item m="1" x="726"/>
        <item m="1" x="347"/>
        <item m="1" x="540"/>
        <item m="1" x="529"/>
        <item m="1" x="324"/>
        <item m="1" x="255"/>
        <item m="1" x="473"/>
        <item m="1" x="260"/>
        <item m="1" x="320"/>
        <item m="1" x="323"/>
        <item m="1" x="299"/>
        <item m="1" x="753"/>
        <item m="1" x="300"/>
        <item m="1" x="439"/>
        <item m="1" x="628"/>
        <item m="1" x="499"/>
        <item m="1" x="598"/>
        <item m="1" x="603"/>
        <item m="1" x="400"/>
        <item m="1" x="376"/>
        <item m="1" x="806"/>
        <item m="1" x="590"/>
        <item m="1" x="396"/>
        <item m="1" x="621"/>
        <item m="1" x="216"/>
        <item m="1" x="415"/>
        <item m="1" x="537"/>
        <item m="1" x="315"/>
        <item m="1" x="535"/>
        <item m="1" x="785"/>
        <item m="1" x="571"/>
        <item m="1" x="683"/>
        <item x="162"/>
        <item m="1" x="565"/>
        <item m="1" x="704"/>
        <item m="1" x="554"/>
        <item x="108"/>
        <item x="11"/>
        <item m="1" x="538"/>
        <item x="3"/>
        <item m="1" x="465"/>
        <item m="1" x="772"/>
        <item m="1" x="627"/>
        <item m="1" x="378"/>
        <item m="1" x="480"/>
        <item m="1" x="685"/>
        <item m="1" x="219"/>
        <item m="1" x="371"/>
        <item m="1" x="677"/>
        <item m="1" x="743"/>
        <item m="1" x="605"/>
        <item m="1" x="399"/>
        <item m="1" x="313"/>
        <item m="1" x="728"/>
        <item m="1" x="533"/>
        <item m="1" x="709"/>
        <item m="1" x="678"/>
        <item m="1" x="791"/>
        <item m="1" x="568"/>
        <item m="1" x="730"/>
        <item m="1" x="338"/>
        <item m="1" x="386"/>
        <item m="1" x="542"/>
        <item m="1" x="619"/>
        <item m="1" x="336"/>
        <item m="1" x="503"/>
        <item m="1" x="729"/>
        <item m="1" x="308"/>
        <item m="1" x="301"/>
        <item m="1" x="614"/>
        <item m="1" x="814"/>
        <item m="1" x="795"/>
        <item m="1" x="271"/>
        <item m="1" x="485"/>
        <item m="1" x="797"/>
        <item m="1" x="758"/>
        <item m="1" x="778"/>
        <item m="1" x="604"/>
        <item m="1" x="647"/>
        <item m="1" x="259"/>
        <item m="1" x="344"/>
        <item m="1" x="682"/>
        <item m="1" x="372"/>
        <item m="1" x="599"/>
        <item m="1" x="394"/>
        <item m="1" x="477"/>
        <item m="1" x="780"/>
        <item m="1" x="580"/>
        <item m="1" x="274"/>
        <item x="42"/>
        <item m="1" x="711"/>
        <item m="1" x="701"/>
        <item m="1" x="490"/>
        <item m="1" x="214"/>
        <item m="1" x="377"/>
        <item m="1" x="781"/>
        <item m="1" x="241"/>
        <item m="1" x="600"/>
        <item m="1" x="727"/>
        <item m="1" x="676"/>
        <item m="1" x="717"/>
        <item m="1" x="767"/>
        <item m="1" x="472"/>
        <item m="1" x="348"/>
        <item m="1" x="254"/>
        <item m="1" x="401"/>
        <item m="1" x="478"/>
        <item m="1" x="322"/>
        <item m="1" x="553"/>
        <item x="168"/>
        <item m="1" x="361"/>
        <item m="1" x="773"/>
        <item m="1" x="307"/>
        <item m="1" x="566"/>
        <item m="1" x="428"/>
        <item m="1" x="421"/>
        <item x="127"/>
        <item m="1" x="283"/>
        <item m="1" x="302"/>
        <item m="1" x="760"/>
        <item m="1" x="748"/>
        <item m="1" x="388"/>
        <item m="1" x="813"/>
        <item m="1" x="697"/>
        <item m="1" x="460"/>
        <item m="1" x="651"/>
        <item m="1" x="698"/>
        <item m="1" x="739"/>
        <item m="1" x="607"/>
        <item m="1" x="586"/>
        <item m="1" x="514"/>
        <item m="1" x="393"/>
        <item m="1" x="250"/>
        <item m="1" x="504"/>
        <item m="1" x="441"/>
        <item m="1" x="334"/>
        <item m="1" x="745"/>
        <item m="1" x="265"/>
        <item m="1" x="398"/>
        <item m="1" x="564"/>
        <item m="1" x="488"/>
        <item m="1" x="343"/>
        <item m="1" x="339"/>
        <item m="1" x="226"/>
        <item m="1" x="639"/>
        <item m="1" x="333"/>
        <item m="1" x="694"/>
        <item m="1" x="437"/>
        <item m="1" x="687"/>
        <item m="1" x="281"/>
        <item m="1" x="589"/>
        <item m="1" x="436"/>
        <item m="1" x="578"/>
        <item x="43"/>
        <item m="1" x="293"/>
        <item m="1" x="713"/>
        <item m="1" x="524"/>
        <item m="1" x="610"/>
        <item m="1" x="278"/>
        <item m="1" x="364"/>
        <item m="1" x="326"/>
        <item m="1" x="549"/>
        <item x="4"/>
        <item m="1" x="476"/>
        <item m="1" x="410"/>
        <item m="1" x="423"/>
        <item x="134"/>
        <item m="1" x="304"/>
        <item m="1" x="475"/>
        <item m="1" x="257"/>
        <item m="1" x="457"/>
        <item x="75"/>
        <item m="1" x="303"/>
        <item m="1" x="716"/>
        <item m="1" x="672"/>
        <item m="1" x="352"/>
        <item m="1" x="458"/>
        <item m="1" x="630"/>
        <item m="1" x="718"/>
        <item m="1" x="623"/>
        <item m="1" x="516"/>
        <item m="1" x="613"/>
        <item x="205"/>
        <item m="1" x="222"/>
        <item x="183"/>
        <item m="1" x="444"/>
        <item m="1" x="290"/>
        <item m="1" x="487"/>
        <item m="1" x="534"/>
        <item m="1" x="526"/>
        <item m="1" x="576"/>
        <item m="1" x="742"/>
        <item m="1" x="416"/>
        <item m="1" x="365"/>
        <item m="1" x="519"/>
        <item m="1" x="817"/>
        <item m="1" x="366"/>
        <item m="1" x="541"/>
        <item x="50"/>
        <item m="1" x="325"/>
        <item m="1" x="240"/>
        <item m="1" x="288"/>
        <item m="1" x="528"/>
        <item m="1" x="808"/>
        <item m="1" x="422"/>
        <item m="1" x="751"/>
        <item m="1" x="818"/>
        <item m="1" x="693"/>
        <item m="1" x="747"/>
        <item m="1" x="816"/>
        <item m="1" x="794"/>
        <item m="1" x="383"/>
        <item m="1" x="523"/>
        <item m="1" x="349"/>
        <item m="1" x="691"/>
        <item m="1" x="296"/>
        <item m="1" x="622"/>
        <item m="1" x="282"/>
        <item m="1" x="356"/>
        <item x="93"/>
        <item m="1" x="405"/>
        <item m="1" x="644"/>
        <item m="1" x="445"/>
        <item m="1" x="429"/>
        <item m="1" x="811"/>
        <item m="1" x="536"/>
        <item x="55"/>
        <item m="1" x="645"/>
        <item m="1" x="230"/>
        <item m="1" x="812"/>
        <item m="1" x="363"/>
        <item m="1" x="332"/>
        <item m="1" x="456"/>
        <item m="1" x="546"/>
        <item m="1" x="588"/>
        <item m="1" x="448"/>
        <item m="1" x="435"/>
        <item m="1" x="244"/>
        <item m="1" x="360"/>
        <item x="2"/>
        <item x="6"/>
        <item x="1"/>
        <item x="14"/>
        <item x="5"/>
        <item x="7"/>
        <item m="1" x="462"/>
        <item x="19"/>
        <item x="15"/>
        <item x="8"/>
        <item x="31"/>
        <item x="13"/>
        <item x="18"/>
        <item x="12"/>
        <item x="23"/>
        <item x="16"/>
        <item x="47"/>
        <item x="9"/>
        <item x="10"/>
        <item x="25"/>
        <item x="20"/>
        <item x="21"/>
        <item x="29"/>
        <item x="30"/>
        <item x="32"/>
        <item x="41"/>
        <item x="33"/>
        <item x="49"/>
        <item x="37"/>
        <item x="27"/>
        <item x="40"/>
        <item x="35"/>
        <item x="26"/>
        <item x="39"/>
        <item m="1" x="431"/>
        <item x="17"/>
        <item x="24"/>
        <item x="38"/>
        <item x="44"/>
        <item x="34"/>
        <item x="28"/>
        <item x="36"/>
        <item x="45"/>
        <item m="1" x="486"/>
        <item x="54"/>
        <item x="56"/>
        <item x="46"/>
        <item m="1" x="688"/>
        <item x="48"/>
        <item x="52"/>
        <item x="59"/>
        <item x="53"/>
        <item x="57"/>
        <item x="60"/>
        <item x="62"/>
        <item x="63"/>
        <item x="65"/>
        <item x="64"/>
        <item x="70"/>
        <item x="71"/>
        <item x="69"/>
        <item x="77"/>
        <item x="66"/>
        <item x="67"/>
        <item x="61"/>
        <item x="72"/>
        <item x="68"/>
        <item x="76"/>
        <item x="74"/>
        <item x="79"/>
        <item x="84"/>
        <item x="92"/>
        <item x="73"/>
        <item x="87"/>
        <item m="1" x="732"/>
        <item x="78"/>
        <item x="80"/>
        <item x="85"/>
        <item x="91"/>
        <item x="88"/>
        <item x="98"/>
        <item m="1" x="449"/>
        <item m="1" x="821"/>
        <item x="107"/>
        <item x="89"/>
        <item x="95"/>
        <item x="106"/>
        <item x="99"/>
        <item m="1" x="750"/>
        <item x="116"/>
        <item x="90"/>
        <item x="81"/>
        <item x="82"/>
        <item x="83"/>
        <item x="114"/>
        <item x="105"/>
        <item m="1" x="675"/>
        <item x="96"/>
        <item x="86"/>
        <item x="102"/>
        <item m="1" x="506"/>
        <item x="101"/>
        <item x="141"/>
        <item x="104"/>
        <item x="100"/>
        <item x="110"/>
        <item m="1" x="227"/>
        <item x="111"/>
        <item x="120"/>
        <item x="136"/>
        <item m="1" x="269"/>
        <item x="94"/>
        <item x="121"/>
        <item m="1" x="800"/>
        <item m="1" x="656"/>
        <item x="103"/>
        <item x="117"/>
        <item x="126"/>
        <item x="130"/>
        <item x="112"/>
        <item x="119"/>
        <item x="125"/>
        <item m="1" x="804"/>
        <item x="118"/>
        <item x="135"/>
        <item x="109"/>
        <item x="123"/>
        <item x="124"/>
        <item x="128"/>
        <item x="129"/>
        <item x="131"/>
        <item x="132"/>
        <item x="133"/>
        <item x="137"/>
        <item x="138"/>
        <item x="146"/>
        <item x="145"/>
        <item x="144"/>
        <item m="1" x="362"/>
        <item x="147"/>
        <item x="152"/>
        <item m="1" x="557"/>
        <item x="201"/>
        <item x="156"/>
        <item m="1" x="309"/>
        <item x="158"/>
        <item x="153"/>
        <item m="1" x="425"/>
        <item x="149"/>
        <item x="142"/>
        <item x="155"/>
        <item x="143"/>
        <item x="157"/>
        <item x="148"/>
        <item x="160"/>
        <item x="161"/>
        <item x="150"/>
        <item m="1" x="246"/>
        <item x="163"/>
        <item m="1" x="725"/>
        <item x="151"/>
        <item x="164"/>
        <item m="1" x="501"/>
        <item x="169"/>
        <item x="165"/>
        <item x="172"/>
        <item x="171"/>
        <item x="170"/>
        <item x="173"/>
        <item x="175"/>
        <item x="174"/>
        <item m="1" x="755"/>
        <item x="179"/>
        <item x="178"/>
        <item x="177"/>
        <item x="176"/>
        <item x="180"/>
        <item x="181"/>
        <item x="182"/>
        <item x="184"/>
        <item x="185"/>
        <item x="192"/>
        <item x="199"/>
        <item x="191"/>
        <item x="194"/>
        <item x="198"/>
        <item x="202"/>
        <item x="200"/>
        <item x="203"/>
        <item x="206"/>
        <item x="207"/>
        <item x="208"/>
        <item x="211"/>
        <item x="212"/>
        <item x="186"/>
        <item x="187"/>
        <item x="188"/>
        <item x="189"/>
        <item x="190"/>
        <item x="193"/>
        <item x="196"/>
        <item x="197"/>
        <item x="204"/>
        <item x="210"/>
        <item x="20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63">
        <item x="4"/>
        <item x="2"/>
        <item m="1" x="38"/>
        <item m="1" x="51"/>
        <item m="1" x="59"/>
        <item m="1" x="56"/>
        <item x="5"/>
        <item m="1" x="37"/>
        <item x="9"/>
        <item m="1" x="53"/>
        <item x="3"/>
        <item m="1" x="57"/>
        <item m="1" x="52"/>
        <item x="8"/>
        <item m="1" x="43"/>
        <item x="1"/>
        <item m="1" x="41"/>
        <item m="1" x="40"/>
        <item m="1" x="55"/>
        <item m="1" x="34"/>
        <item m="1" x="33"/>
        <item m="1" x="61"/>
        <item m="1" x="45"/>
        <item m="1" x="49"/>
        <item x="23"/>
        <item x="6"/>
        <item m="1" x="47"/>
        <item m="1" x="39"/>
        <item x="7"/>
        <item m="1" x="32"/>
        <item x="11"/>
        <item x="25"/>
        <item x="14"/>
        <item x="12"/>
        <item m="1" x="35"/>
        <item x="18"/>
        <item m="1" x="44"/>
        <item x="0"/>
        <item x="13"/>
        <item x="27"/>
        <item m="1" x="50"/>
        <item m="1" x="60"/>
        <item x="16"/>
        <item m="1" x="42"/>
        <item m="1" x="54"/>
        <item x="15"/>
        <item m="1" x="48"/>
        <item m="1" x="46"/>
        <item x="10"/>
        <item x="17"/>
        <item m="1" x="62"/>
        <item m="1" x="58"/>
        <item x="21"/>
        <item x="20"/>
        <item x="22"/>
        <item m="1" x="36"/>
        <item x="24"/>
        <item x="19"/>
        <item x="26"/>
        <item x="28"/>
        <item x="29"/>
        <item x="30"/>
        <item x="31"/>
      </items>
    </pivotField>
    <pivotField axis="axisRow" compact="0" outline="0" subtotalTop="0" showAll="0" includeNewItemsInFilter="1" defaultSubtotal="0">
      <items count="53">
        <item x="4"/>
        <item x="2"/>
        <item m="1" x="48"/>
        <item x="5"/>
        <item m="1" x="45"/>
        <item x="9"/>
        <item x="3"/>
        <item m="1" x="36"/>
        <item m="1" x="49"/>
        <item x="8"/>
        <item x="1"/>
        <item m="1" x="32"/>
        <item m="1" x="44"/>
        <item x="23"/>
        <item x="6"/>
        <item m="1" x="39"/>
        <item m="1" x="35"/>
        <item m="1" x="30"/>
        <item x="11"/>
        <item x="25"/>
        <item m="1" x="33"/>
        <item m="1" x="41"/>
        <item x="0"/>
        <item x="27"/>
        <item m="1" x="38"/>
        <item m="1" x="46"/>
        <item m="1" x="29"/>
        <item m="1" x="31"/>
        <item m="1" x="51"/>
        <item m="1" x="37"/>
        <item m="1" x="40"/>
        <item x="7"/>
        <item m="1" x="42"/>
        <item x="18"/>
        <item m="1" x="43"/>
        <item x="10"/>
        <item x="16"/>
        <item x="12"/>
        <item m="1" x="47"/>
        <item x="14"/>
        <item x="15"/>
        <item x="13"/>
        <item x="17"/>
        <item m="1" x="52"/>
        <item m="1" x="50"/>
        <item x="21"/>
        <item x="20"/>
        <item x="22"/>
        <item m="1" x="34"/>
        <item x="24"/>
        <item x="19"/>
        <item x="26"/>
        <item x="28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axis="axisRow" compact="0" outline="0" subtotalTop="0" showAll="0" includeNewItemsInFilter="1" sortType="ascending" defaultSubtotal="0">
      <items count="58">
        <item x="22"/>
        <item x="25"/>
        <item x="11"/>
        <item m="1" x="46"/>
        <item x="24"/>
        <item x="6"/>
        <item m="1" x="36"/>
        <item m="1" x="48"/>
        <item m="1" x="47"/>
        <item m="1" x="54"/>
        <item m="1" x="44"/>
        <item m="1" x="38"/>
        <item x="4"/>
        <item m="1" x="33"/>
        <item m="1" x="50"/>
        <item m="1" x="49"/>
        <item m="1" x="43"/>
        <item m="1" x="56"/>
        <item m="1" x="45"/>
        <item x="12"/>
        <item m="1" x="52"/>
        <item m="1" x="39"/>
        <item m="1" x="53"/>
        <item m="1" x="41"/>
        <item m="1" x="34"/>
        <item x="8"/>
        <item m="1" x="32"/>
        <item x="9"/>
        <item m="1" x="31"/>
        <item x="16"/>
        <item x="21"/>
        <item x="20"/>
        <item m="1" x="37"/>
        <item x="27"/>
        <item x="2"/>
        <item x="17"/>
        <item x="13"/>
        <item m="1" x="51"/>
        <item x="5"/>
        <item x="0"/>
        <item x="26"/>
        <item x="15"/>
        <item m="1" x="30"/>
        <item m="1" x="55"/>
        <item x="1"/>
        <item m="1" x="42"/>
        <item m="1" x="57"/>
        <item m="1" x="35"/>
        <item m="1" x="29"/>
        <item m="1" x="40"/>
        <item x="7"/>
        <item x="18"/>
        <item x="19"/>
        <item x="23"/>
        <item x="14"/>
        <item x="3"/>
        <item x="10"/>
        <item m="1" x="28"/>
      </items>
    </pivotField>
    <pivotField compact="0" outline="0" subtotalTop="0" showAll="0" includeNewItemsInFilter="1" defaultSubtotal="0"/>
    <pivotField compact="0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6">
        <item sd="0" x="1"/>
        <item sd="0" x="2"/>
        <item sd="0" x="3"/>
        <item sd="0" x="4"/>
        <item x="0"/>
        <item x="5"/>
      </items>
    </pivotField>
    <pivotField axis="axisPage" compact="0" outline="0" subtotalTop="0" multipleItemSelectionAllowed="1" showAll="0" includeNewItemsInFilter="1" defaultSubtotal="0">
      <items count="4">
        <item h="1" x="1"/>
        <item h="1" x="0"/>
        <item x="2"/>
        <item x="3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5">
    <field x="3"/>
    <field x="10"/>
    <field x="0"/>
    <field x="5"/>
    <field x="4"/>
  </rowFields>
  <rowItems count="39">
    <i>
      <x v="368"/>
      <x v="5"/>
      <x v="2"/>
      <x v="9"/>
      <x v="13"/>
    </i>
    <i r="2">
      <x/>
      <x v="23"/>
      <x v="39"/>
    </i>
    <i>
      <x v="806"/>
      <x v="5"/>
      <x/>
      <x v="23"/>
      <x v="39"/>
    </i>
    <i r="2">
      <x v="2"/>
      <x v="14"/>
      <x v="25"/>
    </i>
    <i>
      <x v="809"/>
      <x v="5"/>
      <x v="2"/>
      <x v="23"/>
      <x v="39"/>
    </i>
    <i r="1">
      <x v="33"/>
      <x v="2"/>
      <x v="23"/>
      <x v="39"/>
    </i>
    <i>
      <x v="810"/>
      <x v="5"/>
      <x v="2"/>
      <x v="23"/>
      <x v="39"/>
    </i>
    <i>
      <x v="808"/>
      <x v="5"/>
      <x v="2"/>
      <x v="23"/>
      <x v="39"/>
    </i>
    <i>
      <x v="802"/>
      <x v="5"/>
      <x v="2"/>
      <x v="14"/>
      <x v="25"/>
    </i>
    <i r="3">
      <x v="23"/>
      <x v="39"/>
    </i>
    <i>
      <x v="803"/>
      <x v="5"/>
      <x/>
      <x v="10"/>
      <x v="13"/>
    </i>
    <i>
      <x v="634"/>
      <x v="5"/>
      <x v="2"/>
      <x v="23"/>
      <x v="39"/>
    </i>
    <i r="2">
      <x/>
      <x v="6"/>
      <x v="10"/>
    </i>
    <i>
      <x v="804"/>
      <x v="5"/>
      <x v="2"/>
      <x v="6"/>
      <x v="10"/>
    </i>
    <i r="3">
      <x v="23"/>
      <x v="39"/>
    </i>
    <i>
      <x v="562"/>
      <x v="40"/>
      <x v="1"/>
      <x v="23"/>
      <x v="39"/>
    </i>
    <i>
      <x v="814"/>
      <x v="1"/>
      <x v="2"/>
      <x v="6"/>
      <x v="10"/>
    </i>
    <i r="3">
      <x v="10"/>
      <x v="15"/>
    </i>
    <i>
      <x v="818"/>
      <x v="1"/>
      <x v="2"/>
      <x v="1"/>
      <x v="1"/>
    </i>
    <i r="3">
      <x v="9"/>
      <x v="13"/>
    </i>
    <i>
      <x v="761"/>
      <x v="5"/>
      <x v="2"/>
      <x v="23"/>
      <x v="39"/>
    </i>
    <i>
      <x v="812"/>
      <x v="5"/>
      <x v="2"/>
      <x v="23"/>
      <x v="39"/>
    </i>
    <i>
      <x v="822"/>
      <x v="1"/>
      <x v="2"/>
      <x v="10"/>
      <x v="15"/>
    </i>
    <i>
      <x v="817"/>
      <x v="1"/>
      <x v="2"/>
      <x v="6"/>
      <x v="10"/>
    </i>
    <i r="3">
      <x v="52"/>
      <x v="59"/>
    </i>
    <i>
      <x v="823"/>
      <x v="1"/>
      <x v="2"/>
      <x v="23"/>
      <x v="25"/>
    </i>
    <i>
      <x v="821"/>
      <x v="1"/>
      <x v="2"/>
      <x v="14"/>
      <x v="25"/>
    </i>
    <i r="4">
      <x v="60"/>
    </i>
    <i r="4">
      <x v="61"/>
    </i>
    <i r="4">
      <x v="62"/>
    </i>
    <i>
      <x v="811"/>
      <x v="5"/>
      <x v="2"/>
      <x v="23"/>
      <x v="39"/>
    </i>
    <i>
      <x v="800"/>
      <x v="19"/>
      <x/>
      <x v="3"/>
      <x v="6"/>
    </i>
    <i>
      <x v="819"/>
      <x v="1"/>
      <x v="2"/>
      <x v="14"/>
      <x v="25"/>
    </i>
    <i>
      <x v="815"/>
      <x v="1"/>
      <x v="2"/>
      <x v="6"/>
      <x v="10"/>
    </i>
    <i>
      <x v="801"/>
      <x v="35"/>
      <x/>
      <x v="5"/>
      <x v="8"/>
    </i>
    <i>
      <x v="820"/>
      <x v="1"/>
      <x v="2"/>
      <x v="52"/>
      <x v="59"/>
    </i>
    <i>
      <x v="805"/>
      <x v="2"/>
      <x v="2"/>
      <x v="23"/>
      <x v="39"/>
    </i>
    <i>
      <x v="807"/>
      <x v="5"/>
      <x v="2"/>
      <x v="23"/>
      <x v="39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0"/>
    <pageField fld="2" hier="0"/>
  </pageFields>
  <dataFields count="2">
    <dataField name="Sum" fld="9" baseField="3" baseItem="174" numFmtId="3"/>
    <dataField name="Count" fld="9" subtotal="count" baseField="3" baseItem="174"/>
  </dataFields>
  <formats count="6">
    <format dxfId="66">
      <pivotArea outline="0" fieldPosition="0">
        <references count="3">
          <reference field="4294967294" count="1" selected="0">
            <x v="0"/>
          </reference>
          <reference field="3" count="1" selected="0">
            <x v="407"/>
          </reference>
          <reference field="10" count="1" selected="0">
            <x v="5"/>
          </reference>
        </references>
      </pivotArea>
    </format>
    <format dxfId="65">
      <pivotArea outline="0" fieldPosition="0">
        <references count="3">
          <reference field="4294967294" count="1" selected="0">
            <x v="0"/>
          </reference>
          <reference field="3" count="1" selected="0">
            <x v="407"/>
          </reference>
          <reference field="10" count="1" selected="0">
            <x v="5"/>
          </reference>
        </references>
      </pivotArea>
    </format>
    <format dxfId="64">
      <pivotArea outline="0" fieldPosition="0">
        <references count="3">
          <reference field="4294967294" count="1" selected="0">
            <x v="0"/>
          </reference>
          <reference field="3" count="1" selected="0">
            <x v="407"/>
          </reference>
          <reference field="10" count="1" selected="0">
            <x v="5"/>
          </reference>
        </references>
      </pivotArea>
    </format>
    <format dxfId="63">
      <pivotArea outline="0" fieldPosition="0">
        <references count="1">
          <reference field="4294967294" count="1" selected="0">
            <x v="0"/>
          </reference>
        </references>
      </pivotArea>
    </format>
    <format dxfId="62">
      <pivotArea field="-2" type="button" dataOnly="0" labelOnly="1" outline="0" axis="axisCol" fieldPosition="0"/>
    </format>
    <format dxfId="6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neupExpo" displayName="LineupExpo" ref="A2:Q783" totalsRowShown="0" headerRowDxfId="119" dataDxfId="118" tableBorderDxfId="117">
  <autoFilter ref="A2:Q783" xr:uid="{00000000-0009-0000-0100-000001000000}"/>
  <sortState xmlns:xlrd2="http://schemas.microsoft.com/office/spreadsheetml/2017/richdata2" ref="A3:Q783">
    <sortCondition ref="C2:C783"/>
  </sortState>
  <tableColumns count="17">
    <tableColumn id="1" xr3:uid="{00000000-0010-0000-0000-000001000000}" name="Product" dataDxfId="116"/>
    <tableColumn id="2" xr3:uid="{00000000-0010-0000-0000-000002000000}" name="Status" dataDxfId="115"/>
    <tableColumn id="3" xr3:uid="{00000000-0010-0000-0000-000003000000}" name="Date" dataDxfId="114"/>
    <tableColumn id="4" xr3:uid="{00000000-0010-0000-0000-000004000000}" name="V/M" dataDxfId="113"/>
    <tableColumn id="5" xr3:uid="{00000000-0010-0000-0000-000005000000}" name="Shipper" dataDxfId="112"/>
    <tableColumn id="6" xr3:uid="{00000000-0010-0000-0000-000006000000}" name="Coord" dataDxfId="111">
      <calculatedColumnFormula>IF([1]!SailedT[[#This Row],[COORDINATOR]]=0,"TBC",VLOOKUP([1]!SailedT[[#This Row],[COORDINATOR]],[1]!Table5[#Data],2,FALSE))</calculatedColumnFormula>
    </tableColumn>
    <tableColumn id="7" xr3:uid="{00000000-0010-0000-0000-000007000000}" name="Buyer" dataDxfId="110"/>
    <tableColumn id="8" xr3:uid="{00000000-0010-0000-0000-000008000000}" name="Port" dataDxfId="109"/>
    <tableColumn id="9" xr3:uid="{00000000-0010-0000-0000-000009000000}" name="Berth" dataDxfId="108"/>
    <tableColumn id="12" xr3:uid="{00000000-0010-0000-0000-00000C000000}" name="Quantity" dataDxfId="107"/>
    <tableColumn id="10" xr3:uid="{00000000-0010-0000-0000-00000A000000}" name="Destination" dataDxfId="106"/>
    <tableColumn id="11" xr3:uid="{00000000-0010-0000-0000-00000B000000}" name="Region" dataDxfId="105"/>
    <tableColumn id="13" xr3:uid="{00000000-0010-0000-0000-00000D000000}" name="Month" dataDxfId="104">
      <calculatedColumnFormula>DATE(YEAR(LineupExpo[[#This Row],[Date]]),MONTH(LineupExpo[[#This Row],[Date]]),1)</calculatedColumnFormula>
    </tableColumn>
    <tableColumn id="14" xr3:uid="{00000000-0010-0000-0000-00000E000000}" name="Year" dataDxfId="103">
      <calculatedColumnFormula>YEAR(C3)</calculatedColumnFormula>
    </tableColumn>
    <tableColumn id="16" xr3:uid="{00000000-0010-0000-0000-000010000000}" name="Commercial Year" dataDxfId="102">
      <calculatedColumnFormula>IF(MONTH(C3)&gt;=3,RIGHT(YEAR(C3),2)&amp;"/"&amp;RIGHT(YEAR(C3)+1,2),IF(MONTH(C3)&lt;3,RIGHT(YEAR(C3)-1,2)&amp;"/"&amp;RIGHT(YEAR(C3),2),"ERROR"))</calculatedColumnFormula>
    </tableColumn>
    <tableColumn id="15" xr3:uid="{00000000-0010-0000-0000-00000F000000}" name="ARC" dataDxfId="101">
      <calculatedColumnFormula>VLOOKUP(H3,ArcTable[],2,FALSE)</calculatedColumnFormula>
    </tableColumn>
    <tableColumn id="17" xr3:uid="{00000000-0010-0000-0000-000011000000}" name="IMO" dataDxfId="100">
      <calculatedColumnFormula>IFERROR(VLOOKUP('Lineup Total'!D3,AUX!$H$2:$I$34206,2,FALSE),)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F204BD5-8E6C-4597-BCA1-7A50ABA126CC}" name="TablePuerto" displayName="TablePuerto" ref="A1:B14" totalsRowShown="0" tableBorderDxfId="18">
  <autoFilter ref="A1:B14" xr:uid="{AF204BD5-8E6C-4597-BCA1-7A50ABA126CC}"/>
  <tableColumns count="2">
    <tableColumn id="1" xr3:uid="{C38A267A-8705-4C37-96C0-12A4FBD48E12}" name="Nombre Puerto" dataDxfId="17"/>
    <tableColumn id="2" xr3:uid="{141D502E-9663-4DFD-96D3-93B4EEA2D43A}" name="ID Puerto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C4A76E-F5FF-4EFD-ACDC-AD1D247348B5}" name="TableBerth" displayName="TableBerth" ref="D1:E60" totalsRowShown="0" tableBorderDxfId="15">
  <autoFilter ref="D1:E60" xr:uid="{6CC4A76E-F5FF-4EFD-ACDC-AD1D247348B5}"/>
  <tableColumns count="2">
    <tableColumn id="1" xr3:uid="{A82A6C6B-3DED-4016-88B2-D5303983EC2B}" name="Nombre Berth" dataDxfId="14"/>
    <tableColumn id="2" xr3:uid="{320DF85D-EBBB-4E6E-B8C5-C08702A6DDF7}" name="ID Berth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FADA299-FCC1-4D46-AE36-C40276E56827}" name="TableEmbarc" displayName="TableEmbarc" ref="G1:H433" totalsRowShown="0" tableBorderDxfId="12">
  <autoFilter ref="G1:H433" xr:uid="{2FADA299-FCC1-4D46-AE36-C40276E56827}"/>
  <tableColumns count="2">
    <tableColumn id="1" xr3:uid="{431E95AD-94F0-4ABB-98DF-998AFE180A7A}" name="Nombre Embarcacion" dataDxfId="11"/>
    <tableColumn id="2" xr3:uid="{1D47B196-EA9F-464F-8B8F-7C2CCFD0833E}" name="ID Embarcacion" dataDxfId="10">
      <calculatedColumnFormula>CONCATENATE("VSL",RIGHT(H1,3)+1)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6E31016-0EBC-4B0F-9882-A925A98E56D3}" name="TableDesti" displayName="TableDesti" ref="J1:K39" totalsRowShown="0" tableBorderDxfId="9">
  <autoFilter ref="J1:K39" xr:uid="{A6E31016-0EBC-4B0F-9882-A925A98E56D3}"/>
  <tableColumns count="2">
    <tableColumn id="1" xr3:uid="{BB8DCBD0-AC5C-44A8-9ACD-50BBC4C54436}" name="Nombre Destino" dataDxfId="8"/>
    <tableColumn id="2" xr3:uid="{B54E1A95-CEEF-4CCA-9448-D4E9562A3CF9}" name="ID Destino" dataDxfId="7">
      <calculatedColumnFormula>CONCATENATE("D",RIGHT(K1,4)+1)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70D26CE-3D25-4D67-85FB-F935B2C10FE2}" name="TableCoord" displayName="TableCoord" ref="M1:N55" totalsRowShown="0" tableBorderDxfId="6">
  <autoFilter ref="M1:N55" xr:uid="{170D26CE-3D25-4D67-85FB-F935B2C10FE2}"/>
  <tableColumns count="2">
    <tableColumn id="1" xr3:uid="{48CAB186-32B9-4E89-951E-B176CC2AEE97}" name="Nombre Coord" dataDxfId="5"/>
    <tableColumn id="2" xr3:uid="{23932427-9665-4F98-B765-A8D001DB6563}" name="ID Coord" dataDxfId="4">
      <calculatedColumnFormula>CONCATENATE("C",RIGHT(N1,4)+1)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99D7225-6522-4C48-ABDD-ACB3ED41025E}" name="TableShipper" displayName="TableShipper" ref="P1:Q44" totalsRowShown="0" tableBorderDxfId="3">
  <autoFilter ref="P1:Q44" xr:uid="{B99D7225-6522-4C48-ABDD-ACB3ED41025E}"/>
  <tableColumns count="2">
    <tableColumn id="1" xr3:uid="{69F57C86-956E-430E-A2F4-1883F103D1D7}" name="Nombre Shipper" dataDxfId="2"/>
    <tableColumn id="2" xr3:uid="{58AE2AE5-3649-4F82-9C4E-EDE884876FE0}" name="ID Shipper" dataDxfId="1">
      <calculatedColumnFormula>CONCATENATE("S",RIGHT(Q1,4)+1)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5DED792-BBEC-4A43-BC3D-208CEDE60F87}" name="TableProducto" displayName="TableProducto" ref="S1:T4" totalsRowShown="0" tableBorderDxfId="0">
  <autoFilter ref="S1:T4" xr:uid="{A5DED792-BBEC-4A43-BC3D-208CEDE60F87}"/>
  <tableColumns count="2">
    <tableColumn id="1" xr3:uid="{5B60712E-FC2F-454C-82D5-434DA6087541}" name="Nombre Producto"/>
    <tableColumn id="2" xr3:uid="{8873DA56-1E42-40F7-AB30-D1B5216AFA0D}" name="ID Producto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N1006" totalsRowShown="0" headerRowDxfId="99" dataDxfId="98" tableBorderDxfId="97">
  <autoFilter ref="A1:N1006" xr:uid="{00000000-0009-0000-0100-000002000000}"/>
  <tableColumns count="14">
    <tableColumn id="1" xr3:uid="{00000000-0010-0000-0100-000001000000}" name="Nº DJVE" dataDxfId="96"/>
    <tableColumn id="2" xr3:uid="{00000000-0010-0000-0100-000002000000}" name="FECHA DE _x000a_REGISTRO" dataDxfId="95"/>
    <tableColumn id="3" xr3:uid="{00000000-0010-0000-0100-000003000000}" name="Nº SOLICITUD_x000a_DJVE" dataDxfId="94"/>
    <tableColumn id="4" xr3:uid="{00000000-0010-0000-0100-000004000000}" name="FECHA DE _x000a_PRESENTACION" dataDxfId="93"/>
    <tableColumn id="5" xr3:uid="{00000000-0010-0000-0100-000005000000}" name="PRODUCTO" dataDxfId="92"/>
    <tableColumn id="6" xr3:uid="{00000000-0010-0000-0100-000006000000}" name="TONS" dataDxfId="91"/>
    <tableColumn id="7" xr3:uid="{00000000-0010-0000-0100-000007000000}" name="COSECHA /  EMBARQUE" dataDxfId="90"/>
    <tableColumn id="8" xr3:uid="{00000000-0010-0000-0100-000008000000}" name="embarque" dataDxfId="89"/>
    <tableColumn id="10" xr3:uid="{00000000-0010-0000-0100-00000A000000}" name="OPCION" dataDxfId="88"/>
    <tableColumn id="11" xr3:uid="{00000000-0010-0000-0100-00000B000000}" name="RAZON SOCIAL" dataDxfId="87"/>
    <tableColumn id="12" xr3:uid="{00000000-0010-0000-0100-00000C000000}" name="MES REG" dataDxfId="86"/>
    <tableColumn id="13" xr3:uid="{00000000-0010-0000-0100-00000D000000}" name="MES REG2" dataDxfId="85">
      <calculatedColumnFormula>DATE(YEAR(Table2[[#This Row],[embarque]]),MONTH(Table2[[#This Row],[embarque]]),1)</calculatedColumnFormula>
    </tableColumn>
    <tableColumn id="9" xr3:uid="{00000000-0010-0000-0100-000009000000}" name="Año" dataDxfId="84">
      <calculatedColumnFormula>IF(MONTH(H2)&lt;=2,YEAR(H2)-1,YEAR(H2))</calculatedColumnFormula>
    </tableColumn>
    <tableColumn id="14" xr3:uid="{00000000-0010-0000-0100-00000E000000}" name="Counter-Party" dataDxfId="83">
      <calculatedColumnFormula>VLOOKUP('Arg Registers'!$J2,AUX!$E$2:$F$96,2,FALSE)</calculatedColumnFormula>
    </tableColumn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LineupImpo" displayName="LineupImpo" ref="A1:N76" totalsRowShown="0" headerRowDxfId="82" headerRowBorderDxfId="81">
  <tableColumns count="14">
    <tableColumn id="1" xr3:uid="{00000000-0010-0000-0200-000001000000}" name="Column1" dataDxfId="80"/>
    <tableColumn id="2" xr3:uid="{00000000-0010-0000-0200-000002000000}" name="Column2" dataDxfId="79"/>
    <tableColumn id="3" xr3:uid="{00000000-0010-0000-0200-000003000000}" name="Column3" dataDxfId="78"/>
    <tableColumn id="4" xr3:uid="{00000000-0010-0000-0200-000004000000}" name="Column4" dataDxfId="77"/>
    <tableColumn id="5" xr3:uid="{00000000-0010-0000-0200-000005000000}" name="Column5" dataDxfId="76"/>
    <tableColumn id="6" xr3:uid="{00000000-0010-0000-0200-000006000000}" name="Column6" dataDxfId="75"/>
    <tableColumn id="7" xr3:uid="{00000000-0010-0000-0200-000007000000}" name="Column7" dataDxfId="74"/>
    <tableColumn id="8" xr3:uid="{00000000-0010-0000-0200-000008000000}" name="Column8" dataDxfId="73"/>
    <tableColumn id="9" xr3:uid="{00000000-0010-0000-0200-000009000000}" name="Column9" dataDxfId="72"/>
    <tableColumn id="10" xr3:uid="{00000000-0010-0000-0200-00000A000000}" name="Column10" dataDxfId="71"/>
    <tableColumn id="11" xr3:uid="{00000000-0010-0000-0200-00000B000000}" name="Column11" dataDxfId="70"/>
    <tableColumn id="12" xr3:uid="{00000000-0010-0000-0200-00000C000000}" name="Column12" dataDxfId="69"/>
    <tableColumn id="13" xr3:uid="{00000000-0010-0000-0200-00000D000000}" name="Column13" dataDxfId="68"/>
    <tableColumn id="14" xr3:uid="{00000000-0010-0000-0200-00000E000000}" name="Column14" dataDxfId="67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leReg" displayName="TableReg" ref="B1:C255" totalsRowShown="0" headerRowDxfId="60" headerRowBorderDxfId="59" tableBorderDxfId="58">
  <autoFilter ref="B1:C255" xr:uid="{00000000-0009-0000-0100-00000A000000}"/>
  <sortState xmlns:xlrd2="http://schemas.microsoft.com/office/spreadsheetml/2017/richdata2" ref="B2:C254">
    <sortCondition ref="B1:B254"/>
  </sortState>
  <tableColumns count="2">
    <tableColumn id="1" xr3:uid="{00000000-0010-0000-0300-000001000000}" name="COUNTRY"/>
    <tableColumn id="2" xr3:uid="{00000000-0010-0000-0300-000002000000}" name="REGION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4000000}" name="CounterParty" displayName="CounterParty" ref="E1:F96" totalsRowShown="0" headerRowDxfId="57" dataDxfId="55" headerRowBorderDxfId="56" tableBorderDxfId="54">
  <autoFilter ref="E1:F96" xr:uid="{00000000-0009-0000-0100-00000F000000}"/>
  <sortState xmlns:xlrd2="http://schemas.microsoft.com/office/spreadsheetml/2017/richdata2" ref="E2:F93">
    <sortCondition ref="E1:E93"/>
  </sortState>
  <tableColumns count="2">
    <tableColumn id="1" xr3:uid="{00000000-0010-0000-0400-000001000000}" name="RAZON SOCIAL" dataDxfId="53"/>
    <tableColumn id="2" xr3:uid="{00000000-0010-0000-0400-000002000000}" name="Counter-Party" dataDxfId="52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5000000}" name="IMOTable" displayName="IMOTable" ref="H1:L34206" totalsRowShown="0" headerRowDxfId="51" headerRowBorderDxfId="50" tableBorderDxfId="49">
  <autoFilter ref="H1:L34206" xr:uid="{00000000-0009-0000-0100-000015000000}"/>
  <tableColumns count="5">
    <tableColumn id="1" xr3:uid="{00000000-0010-0000-0500-000001000000}" name="Vessel Name"/>
    <tableColumn id="2" xr3:uid="{00000000-0010-0000-0500-000002000000}" name="IMO"/>
    <tableColumn id="3" xr3:uid="{00000000-0010-0000-0500-000003000000}" name="MMSI"/>
    <tableColumn id="4" xr3:uid="{00000000-0010-0000-0500-000004000000}" name="FLAG"/>
    <tableColumn id="5" xr3:uid="{00000000-0010-0000-0500-000005000000}" name="TYPE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6000000}" name="ArcTable" displayName="ArcTable" ref="N1:O23" totalsRowShown="0" headerRowDxfId="48" headerRowBorderDxfId="47" tableBorderDxfId="46">
  <autoFilter ref="N1:O23" xr:uid="{00000000-0009-0000-0100-000016000000}"/>
  <tableColumns count="2">
    <tableColumn id="1" xr3:uid="{00000000-0010-0000-0600-000001000000}" name="Port"/>
    <tableColumn id="2" xr3:uid="{00000000-0010-0000-0600-000002000000}" name="Arc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7000000}" name="Table30" displayName="Table30" ref="Q1:R4" totalsRowShown="0" headerRowDxfId="45" headerRowBorderDxfId="44" tableBorderDxfId="43">
  <autoFilter ref="Q1:R4" xr:uid="{00000000-0009-0000-0100-00001E000000}"/>
  <tableColumns count="2">
    <tableColumn id="2" xr3:uid="{00000000-0010-0000-0700-000002000000}" name="Product_NABSA"/>
    <tableColumn id="1" xr3:uid="{00000000-0010-0000-0700-000001000000}" name="Product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4E65-8745-468A-BD89-2511CF37924F}">
  <dimension ref="A1:M39"/>
  <sheetViews>
    <sheetView zoomScale="90" zoomScaleNormal="90" workbookViewId="0">
      <selection activeCell="E24" sqref="E24"/>
    </sheetView>
  </sheetViews>
  <sheetFormatPr defaultRowHeight="12.5" x14ac:dyDescent="0.25"/>
  <cols>
    <col min="1" max="1" width="21.453125" bestFit="1" customWidth="1"/>
    <col min="2" max="2" width="15.26953125" bestFit="1" customWidth="1"/>
    <col min="3" max="3" width="11.1796875" bestFit="1" customWidth="1"/>
    <col min="4" max="4" width="13" bestFit="1" customWidth="1"/>
    <col min="5" max="5" width="14.90625" bestFit="1" customWidth="1"/>
    <col min="6" max="6" width="12.7265625" bestFit="1" customWidth="1"/>
    <col min="7" max="7" width="14.81640625" bestFit="1" customWidth="1"/>
    <col min="8" max="8" width="14.90625" bestFit="1" customWidth="1"/>
    <col min="9" max="9" width="10.1796875" bestFit="1" customWidth="1"/>
    <col min="10" max="10" width="12.7265625" bestFit="1" customWidth="1"/>
    <col min="11" max="11" width="11.1796875" bestFit="1" customWidth="1"/>
    <col min="12" max="12" width="14.90625" bestFit="1" customWidth="1"/>
    <col min="13" max="13" width="15.90625" bestFit="1" customWidth="1"/>
    <col min="14" max="14" width="10.1796875" bestFit="1" customWidth="1"/>
    <col min="15" max="15" width="11.1796875" bestFit="1" customWidth="1"/>
    <col min="16" max="16" width="10.1796875" bestFit="1" customWidth="1"/>
    <col min="17" max="17" width="11.1796875" bestFit="1" customWidth="1"/>
    <col min="18" max="22" width="10.1796875" bestFit="1" customWidth="1"/>
    <col min="23" max="23" width="11.1796875" bestFit="1" customWidth="1"/>
    <col min="24" max="24" width="15.54296875" bestFit="1" customWidth="1"/>
    <col min="25" max="25" width="10.1796875" bestFit="1" customWidth="1"/>
    <col min="26" max="26" width="13.26953125" bestFit="1" customWidth="1"/>
    <col min="27" max="27" width="11.453125" bestFit="1" customWidth="1"/>
    <col min="28" max="30" width="10.1796875" bestFit="1" customWidth="1"/>
    <col min="31" max="31" width="14.81640625" bestFit="1" customWidth="1"/>
    <col min="32" max="32" width="12.1796875" bestFit="1" customWidth="1"/>
    <col min="33" max="33" width="15.54296875" bestFit="1" customWidth="1"/>
    <col min="34" max="38" width="10.1796875" bestFit="1" customWidth="1"/>
    <col min="39" max="39" width="10.6328125" bestFit="1" customWidth="1"/>
    <col min="40" max="40" width="13.36328125" bestFit="1" customWidth="1"/>
    <col min="41" max="41" width="10.1796875" bestFit="1" customWidth="1"/>
    <col min="42" max="42" width="16.7265625" bestFit="1" customWidth="1"/>
    <col min="43" max="43" width="9.90625" bestFit="1" customWidth="1"/>
    <col min="44" max="44" width="13.26953125" bestFit="1" customWidth="1"/>
    <col min="45" max="45" width="10.81640625" bestFit="1" customWidth="1"/>
    <col min="46" max="46" width="14.1796875" bestFit="1" customWidth="1"/>
    <col min="47" max="51" width="10.1796875" bestFit="1" customWidth="1"/>
    <col min="52" max="52" width="12.26953125" bestFit="1" customWidth="1"/>
    <col min="53" max="53" width="15" bestFit="1" customWidth="1"/>
    <col min="54" max="54" width="10.1796875" bestFit="1" customWidth="1"/>
    <col min="55" max="55" width="18.36328125" bestFit="1" customWidth="1"/>
    <col min="56" max="56" width="9.453125" bestFit="1" customWidth="1"/>
    <col min="57" max="57" width="12.7265625" bestFit="1" customWidth="1"/>
    <col min="58" max="59" width="10.1796875" bestFit="1" customWidth="1"/>
    <col min="60" max="60" width="11.36328125" bestFit="1" customWidth="1"/>
    <col min="61" max="61" width="14.7265625" bestFit="1" customWidth="1"/>
    <col min="62" max="64" width="10.1796875" bestFit="1" customWidth="1"/>
    <col min="65" max="66" width="9.1796875" bestFit="1" customWidth="1"/>
    <col min="67" max="67" width="10.1796875" bestFit="1" customWidth="1"/>
    <col min="68" max="68" width="13" bestFit="1" customWidth="1"/>
    <col min="69" max="69" width="16.36328125" bestFit="1" customWidth="1"/>
    <col min="70" max="70" width="10.453125" bestFit="1" customWidth="1"/>
    <col min="71" max="71" width="13.81640625" bestFit="1" customWidth="1"/>
    <col min="72" max="72" width="12.7265625" bestFit="1" customWidth="1"/>
  </cols>
  <sheetData>
    <row r="1" spans="1:13" x14ac:dyDescent="0.25">
      <c r="A1" s="258" t="s">
        <v>319</v>
      </c>
      <c r="B1" s="259">
        <v>2021</v>
      </c>
      <c r="D1" s="258" t="s">
        <v>319</v>
      </c>
      <c r="E1" s="259">
        <v>2021</v>
      </c>
      <c r="G1" s="258" t="s">
        <v>319</v>
      </c>
      <c r="H1" s="259">
        <v>2021</v>
      </c>
      <c r="M1" s="259"/>
    </row>
    <row r="2" spans="1:13" x14ac:dyDescent="0.25">
      <c r="A2" s="258" t="s">
        <v>38</v>
      </c>
      <c r="B2" t="s">
        <v>49</v>
      </c>
      <c r="D2" s="258" t="s">
        <v>38</v>
      </c>
      <c r="E2" t="s">
        <v>103</v>
      </c>
      <c r="G2" s="258" t="s">
        <v>38</v>
      </c>
      <c r="H2" t="s">
        <v>197</v>
      </c>
    </row>
    <row r="4" spans="1:13" x14ac:dyDescent="0.25">
      <c r="A4" s="258" t="s">
        <v>32990</v>
      </c>
      <c r="B4" t="s">
        <v>32991</v>
      </c>
      <c r="D4" s="258" t="s">
        <v>32990</v>
      </c>
      <c r="E4" t="s">
        <v>32991</v>
      </c>
      <c r="G4" s="258" t="s">
        <v>32990</v>
      </c>
      <c r="H4" t="s">
        <v>32991</v>
      </c>
    </row>
    <row r="5" spans="1:13" x14ac:dyDescent="0.25">
      <c r="A5" s="259" t="s">
        <v>17</v>
      </c>
      <c r="B5" s="260">
        <v>1207837.07</v>
      </c>
      <c r="D5" s="259" t="s">
        <v>57</v>
      </c>
      <c r="E5" s="260">
        <v>74513</v>
      </c>
      <c r="G5" s="259" t="s">
        <v>57</v>
      </c>
      <c r="H5" s="260">
        <v>25826</v>
      </c>
    </row>
    <row r="6" spans="1:13" x14ac:dyDescent="0.25">
      <c r="A6" s="259" t="s">
        <v>57</v>
      </c>
      <c r="B6" s="260">
        <v>676829</v>
      </c>
      <c r="D6" s="259" t="s">
        <v>54</v>
      </c>
      <c r="E6" s="260">
        <v>487637</v>
      </c>
      <c r="G6" s="259" t="s">
        <v>15</v>
      </c>
      <c r="H6" s="260">
        <v>27639</v>
      </c>
    </row>
    <row r="7" spans="1:13" x14ac:dyDescent="0.25">
      <c r="A7" s="259" t="s">
        <v>32490</v>
      </c>
      <c r="B7" s="260">
        <v>28049</v>
      </c>
      <c r="D7" s="259" t="s">
        <v>15</v>
      </c>
      <c r="E7" s="260">
        <v>321672</v>
      </c>
      <c r="G7" s="259" t="s">
        <v>18</v>
      </c>
      <c r="H7" s="260">
        <v>18821</v>
      </c>
    </row>
    <row r="8" spans="1:13" x14ac:dyDescent="0.25">
      <c r="A8" s="259" t="s">
        <v>4</v>
      </c>
      <c r="B8" s="260">
        <v>265685</v>
      </c>
      <c r="D8" s="259" t="s">
        <v>18</v>
      </c>
      <c r="E8" s="260">
        <v>344225</v>
      </c>
      <c r="G8" s="259" t="s">
        <v>51</v>
      </c>
      <c r="H8" s="260">
        <v>32846</v>
      </c>
    </row>
    <row r="9" spans="1:13" x14ac:dyDescent="0.25">
      <c r="A9" s="259" t="s">
        <v>50</v>
      </c>
      <c r="B9" s="260">
        <v>103312</v>
      </c>
      <c r="D9" s="259" t="s">
        <v>51</v>
      </c>
      <c r="E9" s="260">
        <v>504772.4</v>
      </c>
      <c r="G9" s="259" t="s">
        <v>32050</v>
      </c>
      <c r="H9" s="260">
        <v>720797</v>
      </c>
    </row>
    <row r="10" spans="1:13" x14ac:dyDescent="0.25">
      <c r="A10" s="259" t="s">
        <v>54</v>
      </c>
      <c r="B10" s="260">
        <v>515499</v>
      </c>
      <c r="D10" s="259" t="s">
        <v>113</v>
      </c>
      <c r="E10" s="260">
        <v>1732819.4</v>
      </c>
      <c r="G10" s="259" t="s">
        <v>113</v>
      </c>
      <c r="H10" s="260">
        <v>825929</v>
      </c>
    </row>
    <row r="11" spans="1:13" x14ac:dyDescent="0.25">
      <c r="A11" s="259" t="s">
        <v>15</v>
      </c>
      <c r="B11" s="260">
        <v>696551.67999999993</v>
      </c>
    </row>
    <row r="12" spans="1:13" x14ac:dyDescent="0.25">
      <c r="A12" s="259" t="s">
        <v>18</v>
      </c>
      <c r="B12" s="260">
        <v>311130</v>
      </c>
    </row>
    <row r="13" spans="1:13" x14ac:dyDescent="0.25">
      <c r="A13" s="259" t="s">
        <v>32007</v>
      </c>
      <c r="B13" s="260">
        <v>27400</v>
      </c>
    </row>
    <row r="14" spans="1:13" x14ac:dyDescent="0.25">
      <c r="A14" s="259" t="s">
        <v>31771</v>
      </c>
      <c r="B14" s="260">
        <v>8434</v>
      </c>
    </row>
    <row r="15" spans="1:13" x14ac:dyDescent="0.25">
      <c r="A15" s="259" t="s">
        <v>31999</v>
      </c>
      <c r="B15" s="260">
        <v>35000</v>
      </c>
    </row>
    <row r="16" spans="1:13" x14ac:dyDescent="0.25">
      <c r="A16" s="259" t="s">
        <v>51</v>
      </c>
      <c r="B16" s="260">
        <v>423908</v>
      </c>
    </row>
    <row r="17" spans="1:2" x14ac:dyDescent="0.25">
      <c r="A17" s="259" t="s">
        <v>119</v>
      </c>
      <c r="B17" s="260">
        <v>112000</v>
      </c>
    </row>
    <row r="18" spans="1:2" x14ac:dyDescent="0.25">
      <c r="A18" s="259" t="s">
        <v>31975</v>
      </c>
      <c r="B18" s="260">
        <v>115884</v>
      </c>
    </row>
    <row r="19" spans="1:2" x14ac:dyDescent="0.25">
      <c r="A19" s="259" t="s">
        <v>32584</v>
      </c>
      <c r="B19" s="260">
        <v>9137</v>
      </c>
    </row>
    <row r="20" spans="1:2" x14ac:dyDescent="0.25">
      <c r="A20" s="259" t="s">
        <v>254</v>
      </c>
      <c r="B20" s="260">
        <v>268858</v>
      </c>
    </row>
    <row r="21" spans="1:2" x14ac:dyDescent="0.25">
      <c r="A21" s="259" t="s">
        <v>32552</v>
      </c>
      <c r="B21" s="260">
        <v>2298</v>
      </c>
    </row>
    <row r="22" spans="1:2" x14ac:dyDescent="0.25">
      <c r="A22" s="259" t="s">
        <v>32637</v>
      </c>
      <c r="B22" s="260">
        <v>4920</v>
      </c>
    </row>
    <row r="23" spans="1:2" x14ac:dyDescent="0.25">
      <c r="A23" s="259" t="s">
        <v>240</v>
      </c>
      <c r="B23" s="260">
        <v>11474</v>
      </c>
    </row>
    <row r="24" spans="1:2" x14ac:dyDescent="0.25">
      <c r="A24" s="259" t="s">
        <v>31770</v>
      </c>
      <c r="B24" s="260">
        <v>5000</v>
      </c>
    </row>
    <row r="25" spans="1:2" x14ac:dyDescent="0.25">
      <c r="A25" s="259" t="s">
        <v>177</v>
      </c>
      <c r="B25" s="260">
        <v>12000</v>
      </c>
    </row>
    <row r="26" spans="1:2" x14ac:dyDescent="0.25">
      <c r="A26" s="259" t="s">
        <v>32050</v>
      </c>
      <c r="B26" s="260">
        <v>15800</v>
      </c>
    </row>
    <row r="27" spans="1:2" x14ac:dyDescent="0.25">
      <c r="A27" s="259" t="s">
        <v>32003</v>
      </c>
      <c r="B27" s="260">
        <v>13294</v>
      </c>
    </row>
    <row r="28" spans="1:2" x14ac:dyDescent="0.25">
      <c r="A28" s="259" t="s">
        <v>32369</v>
      </c>
      <c r="B28" s="260">
        <v>207100</v>
      </c>
    </row>
    <row r="29" spans="1:2" x14ac:dyDescent="0.25">
      <c r="A29" s="259" t="s">
        <v>32409</v>
      </c>
      <c r="B29" s="260">
        <v>53100</v>
      </c>
    </row>
    <row r="30" spans="1:2" x14ac:dyDescent="0.25">
      <c r="A30" s="259" t="s">
        <v>32324</v>
      </c>
      <c r="B30" s="260">
        <v>7400</v>
      </c>
    </row>
    <row r="31" spans="1:2" x14ac:dyDescent="0.25">
      <c r="A31" s="259" t="s">
        <v>113</v>
      </c>
      <c r="B31" s="260">
        <v>5137899.75</v>
      </c>
    </row>
    <row r="39" spans="2:8" x14ac:dyDescent="0.25">
      <c r="B39" s="259"/>
      <c r="E39" s="259"/>
      <c r="H39" s="259"/>
    </row>
  </sheetData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>
    <tabColor theme="3"/>
    <pageSetUpPr fitToPage="1"/>
  </sheetPr>
  <dimension ref="A1:Y787"/>
  <sheetViews>
    <sheetView tabSelected="1" zoomScale="70" zoomScaleNormal="70" workbookViewId="0">
      <pane ySplit="2" topLeftCell="A758" activePane="bottomLeft" state="frozen"/>
      <selection activeCell="AF8265" sqref="AF8265"/>
      <selection pane="bottomLeft" activeCell="I3" sqref="I3:I783"/>
    </sheetView>
  </sheetViews>
  <sheetFormatPr defaultColWidth="11.453125" defaultRowHeight="12.65" customHeight="1" x14ac:dyDescent="0.25"/>
  <cols>
    <col min="1" max="1" width="16.453125" style="32" customWidth="1"/>
    <col min="2" max="2" width="15.7265625" style="34" customWidth="1"/>
    <col min="3" max="3" width="11.26953125" style="34" bestFit="1" customWidth="1"/>
    <col min="4" max="4" width="24" style="37" bestFit="1" customWidth="1"/>
    <col min="5" max="5" width="15.54296875" style="33" bestFit="1" customWidth="1"/>
    <col min="6" max="6" width="15.54296875" style="32" bestFit="1" customWidth="1"/>
    <col min="7" max="7" width="14.54296875" style="32" customWidth="1"/>
    <col min="8" max="8" width="23.7265625" style="32" bestFit="1" customWidth="1"/>
    <col min="9" max="9" width="25.1796875" style="32" bestFit="1" customWidth="1"/>
    <col min="10" max="10" width="11.54296875" style="32" customWidth="1"/>
    <col min="11" max="11" width="16.81640625" style="32" customWidth="1"/>
    <col min="12" max="12" width="20.54296875" style="32" bestFit="1" customWidth="1"/>
    <col min="13" max="14" width="17.81640625" style="32" customWidth="1"/>
    <col min="15" max="15" width="11.453125" style="32" customWidth="1"/>
    <col min="16" max="16" width="10.1796875" style="35" bestFit="1" customWidth="1"/>
    <col min="17" max="17" width="10.1796875" style="31" bestFit="1" customWidth="1"/>
    <col min="18" max="18" width="11.453125" style="32"/>
    <col min="19" max="19" width="9.26953125" style="32" bestFit="1" customWidth="1"/>
    <col min="20" max="20" width="8.26953125" style="32" bestFit="1" customWidth="1"/>
    <col min="21" max="21" width="17.26953125" style="32" bestFit="1" customWidth="1"/>
    <col min="22" max="22" width="10.1796875" style="32" bestFit="1" customWidth="1"/>
    <col min="23" max="23" width="14.26953125" style="32" bestFit="1" customWidth="1"/>
    <col min="24" max="24" width="10.36328125" style="32" bestFit="1" customWidth="1"/>
    <col min="25" max="25" width="11.54296875" style="32" bestFit="1" customWidth="1"/>
    <col min="26" max="16384" width="11.453125" style="32"/>
  </cols>
  <sheetData>
    <row r="1" spans="1:25" ht="24.75" customHeight="1" x14ac:dyDescent="0.25">
      <c r="A1" s="15" t="s">
        <v>307</v>
      </c>
      <c r="B1" s="36">
        <f ca="1">TODAY()</f>
        <v>44762</v>
      </c>
      <c r="C1" s="51"/>
      <c r="D1" s="6"/>
      <c r="E1" s="15" t="s">
        <v>31756</v>
      </c>
      <c r="F1" s="36">
        <v>44441</v>
      </c>
      <c r="G1" s="20"/>
      <c r="H1" s="23"/>
      <c r="I1" s="13"/>
      <c r="J1" s="13"/>
      <c r="K1" s="13"/>
      <c r="L1" s="13"/>
      <c r="M1" s="13"/>
      <c r="N1" s="13"/>
      <c r="O1" s="13"/>
      <c r="P1" s="22"/>
      <c r="Q1" s="14"/>
    </row>
    <row r="2" spans="1:25" s="30" customFormat="1" ht="26" x14ac:dyDescent="0.3">
      <c r="A2" s="18" t="s">
        <v>38</v>
      </c>
      <c r="B2" s="15" t="s">
        <v>43</v>
      </c>
      <c r="C2" s="19" t="s">
        <v>44</v>
      </c>
      <c r="D2" s="15" t="s">
        <v>40</v>
      </c>
      <c r="E2" s="16" t="s">
        <v>45</v>
      </c>
      <c r="F2" s="17" t="s">
        <v>46</v>
      </c>
      <c r="G2" s="18" t="s">
        <v>78</v>
      </c>
      <c r="H2" s="15" t="s">
        <v>47</v>
      </c>
      <c r="I2" s="15" t="s">
        <v>48</v>
      </c>
      <c r="J2" s="15" t="s">
        <v>323</v>
      </c>
      <c r="K2" s="15" t="s">
        <v>39</v>
      </c>
      <c r="L2" s="15" t="s">
        <v>37</v>
      </c>
      <c r="M2" s="15" t="s">
        <v>318</v>
      </c>
      <c r="N2" s="15" t="s">
        <v>319</v>
      </c>
      <c r="O2" s="16" t="s">
        <v>320</v>
      </c>
      <c r="P2" s="21" t="s">
        <v>1286</v>
      </c>
      <c r="Q2" s="48" t="s">
        <v>1281</v>
      </c>
      <c r="R2" s="30" t="s">
        <v>33163</v>
      </c>
      <c r="S2" s="271" t="s">
        <v>33163</v>
      </c>
      <c r="T2" s="271" t="s">
        <v>33164</v>
      </c>
      <c r="U2" s="271" t="s">
        <v>33254</v>
      </c>
      <c r="V2" s="271" t="s">
        <v>33242</v>
      </c>
      <c r="W2" s="271" t="s">
        <v>33243</v>
      </c>
      <c r="X2" s="271" t="s">
        <v>33245</v>
      </c>
      <c r="Y2" s="271" t="s">
        <v>33247</v>
      </c>
    </row>
    <row r="3" spans="1:25" ht="12.65" customHeight="1" x14ac:dyDescent="0.25">
      <c r="A3" s="245" t="s">
        <v>197</v>
      </c>
      <c r="B3" s="256" t="s">
        <v>32064</v>
      </c>
      <c r="C3" s="247">
        <v>43880</v>
      </c>
      <c r="D3" s="53" t="s">
        <v>33056</v>
      </c>
      <c r="E3" s="248" t="s">
        <v>57</v>
      </c>
      <c r="F3" s="249" t="s">
        <v>57</v>
      </c>
      <c r="G3" s="26"/>
      <c r="H3" s="250" t="s">
        <v>324</v>
      </c>
      <c r="I3" s="251" t="s">
        <v>326</v>
      </c>
      <c r="J3" s="252">
        <v>27001</v>
      </c>
      <c r="K3" s="253" t="s">
        <v>32</v>
      </c>
      <c r="L3" s="254" t="s">
        <v>31970</v>
      </c>
      <c r="M3" s="255">
        <v>43862</v>
      </c>
      <c r="N3" s="254">
        <v>2020</v>
      </c>
      <c r="O3" s="54" t="s">
        <v>31976</v>
      </c>
      <c r="P3" s="52" t="s">
        <v>1283</v>
      </c>
      <c r="Q3" s="60">
        <v>0</v>
      </c>
      <c r="S3" s="32" t="str">
        <f>VLOOKUP(LineupExpo[[#This Row],[Port]],'AUX IDs'!$A$2:$B$14,2,0)</f>
        <v>P1000</v>
      </c>
      <c r="T3" s="32" t="str">
        <f>VLOOKUP(LineupExpo[[#This Row],[Berth]],'AUX IDs'!$D$2:$E$60,2,0)</f>
        <v>B1000</v>
      </c>
      <c r="U3" s="32" t="str">
        <f>VLOOKUP(LineupExpo[[#This Row],[V/M]],'AUX IDs'!$G$2:$H$433,2,0)</f>
        <v>VSL101</v>
      </c>
      <c r="V3" s="32" t="str">
        <f>VLOOKUP(LineupExpo[[#This Row],[Destination]],'AUX IDs'!$J$2:$K$39,2,0)</f>
        <v>D1000</v>
      </c>
      <c r="W3" s="32" t="str">
        <f>VLOOKUP(LineupExpo[[#This Row],[Coord]],'AUX IDs'!$M$2:$N$55,2,0)</f>
        <v>C1000</v>
      </c>
      <c r="X3" s="32" t="str">
        <f>VLOOKUP(LineupExpo[[#This Row],[Shipper]],'AUX IDs'!$P$2:$Q$44,2,0)</f>
        <v>S1000</v>
      </c>
      <c r="Y3" s="32" t="str">
        <f>VLOOKUP(LineupExpo[[#This Row],[Product]],'AUX IDs'!$S$2:$T$4,2,0)</f>
        <v>PYB</v>
      </c>
    </row>
    <row r="4" spans="1:25" ht="12.65" customHeight="1" x14ac:dyDescent="0.25">
      <c r="A4" s="245" t="s">
        <v>49</v>
      </c>
      <c r="B4" s="256" t="s">
        <v>32064</v>
      </c>
      <c r="C4" s="247">
        <v>43885</v>
      </c>
      <c r="D4" s="53" t="s">
        <v>309</v>
      </c>
      <c r="E4" s="248" t="s">
        <v>17</v>
      </c>
      <c r="F4" s="249" t="s">
        <v>33057</v>
      </c>
      <c r="G4" s="26"/>
      <c r="H4" s="250" t="s">
        <v>55</v>
      </c>
      <c r="I4" s="251" t="s">
        <v>32074</v>
      </c>
      <c r="J4" s="252">
        <v>7200</v>
      </c>
      <c r="K4" s="253" t="s">
        <v>310</v>
      </c>
      <c r="L4" s="254" t="s">
        <v>331</v>
      </c>
      <c r="M4" s="255">
        <v>43862</v>
      </c>
      <c r="N4" s="254">
        <v>2020</v>
      </c>
      <c r="O4" s="54" t="s">
        <v>31976</v>
      </c>
      <c r="P4" s="52" t="s">
        <v>198</v>
      </c>
      <c r="Q4" s="60">
        <v>9320520</v>
      </c>
      <c r="S4" s="32" t="str">
        <f>VLOOKUP(LineupExpo[[#This Row],[Port]],'AUX IDs'!$A$2:$B$14,2,0)</f>
        <v>P1001</v>
      </c>
      <c r="T4" s="32" t="str">
        <f>VLOOKUP(LineupExpo[[#This Row],[Berth]],'AUX IDs'!$D$2:$E$60,2,0)</f>
        <v>B1001</v>
      </c>
      <c r="U4" s="32" t="str">
        <f>VLOOKUP(LineupExpo[[#This Row],[V/M]],'AUX IDs'!$G$2:$H$433,2,0)</f>
        <v>VSL102</v>
      </c>
      <c r="V4" s="32" t="str">
        <f>VLOOKUP(LineupExpo[[#This Row],[Destination]],'AUX IDs'!$J$2:$K$39,2,0)</f>
        <v>D1001</v>
      </c>
      <c r="W4" s="32" t="str">
        <f>VLOOKUP(LineupExpo[[#This Row],[Coord]],'AUX IDs'!$M$2:$N$55,2,0)</f>
        <v>C1001</v>
      </c>
      <c r="X4" s="32" t="str">
        <f>VLOOKUP(LineupExpo[[#This Row],[Shipper]],'AUX IDs'!$P$2:$Q$44,2,0)</f>
        <v>S1001</v>
      </c>
      <c r="Y4" s="32" t="str">
        <f>VLOOKUP(LineupExpo[[#This Row],[Product]],'AUX IDs'!$S$2:$T$4,2,0)</f>
        <v>ARGB</v>
      </c>
    </row>
    <row r="5" spans="1:25" ht="12.65" customHeight="1" x14ac:dyDescent="0.25">
      <c r="A5" s="245" t="s">
        <v>197</v>
      </c>
      <c r="B5" s="256" t="s">
        <v>32064</v>
      </c>
      <c r="C5" s="247">
        <v>43894</v>
      </c>
      <c r="D5" s="53" t="s">
        <v>33058</v>
      </c>
      <c r="E5" s="248" t="s">
        <v>32050</v>
      </c>
      <c r="F5" s="249" t="s">
        <v>32050</v>
      </c>
      <c r="G5" s="26"/>
      <c r="H5" s="250" t="s">
        <v>324</v>
      </c>
      <c r="I5" s="251" t="s">
        <v>326</v>
      </c>
      <c r="J5" s="252">
        <v>28163</v>
      </c>
      <c r="K5" s="253" t="s">
        <v>83</v>
      </c>
      <c r="L5" s="254" t="s">
        <v>31970</v>
      </c>
      <c r="M5" s="255">
        <v>43891</v>
      </c>
      <c r="N5" s="254">
        <v>2020</v>
      </c>
      <c r="O5" s="54" t="s">
        <v>31976</v>
      </c>
      <c r="P5" s="52" t="s">
        <v>1283</v>
      </c>
      <c r="Q5" s="60">
        <v>0</v>
      </c>
      <c r="S5" s="32" t="str">
        <f>VLOOKUP(LineupExpo[[#This Row],[Port]],'AUX IDs'!$A$2:$B$14,2,0)</f>
        <v>P1000</v>
      </c>
      <c r="T5" s="32" t="str">
        <f>VLOOKUP(LineupExpo[[#This Row],[Berth]],'AUX IDs'!$D$2:$E$60,2,0)</f>
        <v>B1000</v>
      </c>
      <c r="U5" s="32" t="str">
        <f>VLOOKUP(LineupExpo[[#This Row],[V/M]],'AUX IDs'!$G$2:$H$433,2,0)</f>
        <v>VSL103</v>
      </c>
      <c r="V5" s="32" t="str">
        <f>VLOOKUP(LineupExpo[[#This Row],[Destination]],'AUX IDs'!$J$2:$K$39,2,0)</f>
        <v>D1002</v>
      </c>
      <c r="W5" s="32" t="str">
        <f>VLOOKUP(LineupExpo[[#This Row],[Coord]],'AUX IDs'!$M$2:$N$55,2,0)</f>
        <v>C1002</v>
      </c>
      <c r="X5" s="32" t="str">
        <f>VLOOKUP(LineupExpo[[#This Row],[Shipper]],'AUX IDs'!$P$2:$Q$44,2,0)</f>
        <v>S1002</v>
      </c>
      <c r="Y5" s="32" t="str">
        <f>VLOOKUP(LineupExpo[[#This Row],[Product]],'AUX IDs'!$S$2:$T$4,2,0)</f>
        <v>PYB</v>
      </c>
    </row>
    <row r="6" spans="1:25" ht="12.65" customHeight="1" x14ac:dyDescent="0.25">
      <c r="A6" s="245" t="s">
        <v>49</v>
      </c>
      <c r="B6" s="256" t="s">
        <v>32064</v>
      </c>
      <c r="C6" s="247">
        <v>43911</v>
      </c>
      <c r="D6" s="53" t="s">
        <v>3037</v>
      </c>
      <c r="E6" s="248" t="s">
        <v>17</v>
      </c>
      <c r="F6" s="249" t="s">
        <v>33057</v>
      </c>
      <c r="G6" s="26"/>
      <c r="H6" s="250" t="s">
        <v>55</v>
      </c>
      <c r="I6" s="251" t="s">
        <v>32074</v>
      </c>
      <c r="J6" s="252">
        <v>7200</v>
      </c>
      <c r="K6" s="253" t="s">
        <v>310</v>
      </c>
      <c r="L6" s="254" t="s">
        <v>331</v>
      </c>
      <c r="M6" s="255">
        <v>43891</v>
      </c>
      <c r="N6" s="254">
        <v>2020</v>
      </c>
      <c r="O6" s="54" t="s">
        <v>31976</v>
      </c>
      <c r="P6" s="52" t="s">
        <v>198</v>
      </c>
      <c r="Q6" s="60">
        <v>9240471</v>
      </c>
      <c r="S6" s="32" t="str">
        <f>VLOOKUP(LineupExpo[[#This Row],[Port]],'AUX IDs'!$A$2:$B$14,2,0)</f>
        <v>P1001</v>
      </c>
      <c r="T6" s="32" t="str">
        <f>VLOOKUP(LineupExpo[[#This Row],[Berth]],'AUX IDs'!$D$2:$E$60,2,0)</f>
        <v>B1001</v>
      </c>
      <c r="U6" s="32" t="str">
        <f>VLOOKUP(LineupExpo[[#This Row],[V/M]],'AUX IDs'!$G$2:$H$433,2,0)</f>
        <v>VSL104</v>
      </c>
      <c r="V6" s="32" t="str">
        <f>VLOOKUP(LineupExpo[[#This Row],[Destination]],'AUX IDs'!$J$2:$K$39,2,0)</f>
        <v>D1001</v>
      </c>
      <c r="W6" s="32" t="str">
        <f>VLOOKUP(LineupExpo[[#This Row],[Coord]],'AUX IDs'!$M$2:$N$55,2,0)</f>
        <v>C1001</v>
      </c>
      <c r="X6" s="32" t="str">
        <f>VLOOKUP(LineupExpo[[#This Row],[Shipper]],'AUX IDs'!$P$2:$Q$44,2,0)</f>
        <v>S1001</v>
      </c>
      <c r="Y6" s="32" t="str">
        <f>VLOOKUP(LineupExpo[[#This Row],[Product]],'AUX IDs'!$S$2:$T$4,2,0)</f>
        <v>ARGB</v>
      </c>
    </row>
    <row r="7" spans="1:25" ht="12.65" customHeight="1" x14ac:dyDescent="0.25">
      <c r="A7" s="245" t="s">
        <v>197</v>
      </c>
      <c r="B7" s="256" t="s">
        <v>32064</v>
      </c>
      <c r="C7" s="247">
        <v>43918</v>
      </c>
      <c r="D7" s="53" t="s">
        <v>33059</v>
      </c>
      <c r="E7" s="248" t="s">
        <v>18</v>
      </c>
      <c r="F7" s="249" t="s">
        <v>18</v>
      </c>
      <c r="G7" s="26"/>
      <c r="H7" s="250" t="s">
        <v>55</v>
      </c>
      <c r="I7" s="251" t="s">
        <v>33060</v>
      </c>
      <c r="J7" s="252">
        <v>36000</v>
      </c>
      <c r="K7" s="253" t="s">
        <v>32</v>
      </c>
      <c r="L7" s="254" t="s">
        <v>31970</v>
      </c>
      <c r="M7" s="255">
        <v>43891</v>
      </c>
      <c r="N7" s="254">
        <v>2020</v>
      </c>
      <c r="O7" s="54" t="s">
        <v>31976</v>
      </c>
      <c r="P7" s="52" t="s">
        <v>198</v>
      </c>
      <c r="Q7" s="60">
        <v>0</v>
      </c>
      <c r="S7" s="32" t="str">
        <f>VLOOKUP(LineupExpo[[#This Row],[Port]],'AUX IDs'!$A$2:$B$14,2,0)</f>
        <v>P1001</v>
      </c>
      <c r="T7" s="32" t="str">
        <f>VLOOKUP(LineupExpo[[#This Row],[Berth]],'AUX IDs'!$D$2:$E$60,2,0)</f>
        <v>B1002</v>
      </c>
      <c r="U7" s="32" t="str">
        <f>VLOOKUP(LineupExpo[[#This Row],[V/M]],'AUX IDs'!$G$2:$H$433,2,0)</f>
        <v>VSL105</v>
      </c>
      <c r="V7" s="32" t="str">
        <f>VLOOKUP(LineupExpo[[#This Row],[Destination]],'AUX IDs'!$J$2:$K$39,2,0)</f>
        <v>D1000</v>
      </c>
      <c r="W7" s="32" t="str">
        <f>VLOOKUP(LineupExpo[[#This Row],[Coord]],'AUX IDs'!$M$2:$N$55,2,0)</f>
        <v>C1003</v>
      </c>
      <c r="X7" s="32" t="str">
        <f>VLOOKUP(LineupExpo[[#This Row],[Shipper]],'AUX IDs'!$P$2:$Q$44,2,0)</f>
        <v>S1003</v>
      </c>
      <c r="Y7" s="32" t="str">
        <f>VLOOKUP(LineupExpo[[#This Row],[Product]],'AUX IDs'!$S$2:$T$4,2,0)</f>
        <v>PYB</v>
      </c>
    </row>
    <row r="8" spans="1:25" ht="12.65" customHeight="1" x14ac:dyDescent="0.25">
      <c r="A8" s="245" t="s">
        <v>197</v>
      </c>
      <c r="B8" s="256" t="s">
        <v>32064</v>
      </c>
      <c r="C8" s="247">
        <v>43921</v>
      </c>
      <c r="D8" s="53" t="s">
        <v>8387</v>
      </c>
      <c r="E8" s="248" t="s">
        <v>32050</v>
      </c>
      <c r="F8" s="249" t="s">
        <v>32050</v>
      </c>
      <c r="G8" s="26"/>
      <c r="H8" s="250" t="s">
        <v>324</v>
      </c>
      <c r="I8" s="251" t="s">
        <v>32077</v>
      </c>
      <c r="J8" s="252">
        <v>23173</v>
      </c>
      <c r="K8" s="253" t="s">
        <v>83</v>
      </c>
      <c r="L8" s="254" t="s">
        <v>31970</v>
      </c>
      <c r="M8" s="255">
        <v>43891</v>
      </c>
      <c r="N8" s="254">
        <v>2020</v>
      </c>
      <c r="O8" s="54" t="s">
        <v>31976</v>
      </c>
      <c r="P8" s="52" t="s">
        <v>1283</v>
      </c>
      <c r="Q8" s="60">
        <v>9255189</v>
      </c>
      <c r="S8" s="32" t="str">
        <f>VLOOKUP(LineupExpo[[#This Row],[Port]],'AUX IDs'!$A$2:$B$14,2,0)</f>
        <v>P1000</v>
      </c>
      <c r="T8" s="32" t="str">
        <f>VLOOKUP(LineupExpo[[#This Row],[Berth]],'AUX IDs'!$D$2:$E$60,2,0)</f>
        <v>B1003</v>
      </c>
      <c r="U8" s="32" t="str">
        <f>VLOOKUP(LineupExpo[[#This Row],[V/M]],'AUX IDs'!$G$2:$H$433,2,0)</f>
        <v>VSL106</v>
      </c>
      <c r="V8" s="32" t="str">
        <f>VLOOKUP(LineupExpo[[#This Row],[Destination]],'AUX IDs'!$J$2:$K$39,2,0)</f>
        <v>D1002</v>
      </c>
      <c r="W8" s="32" t="str">
        <f>VLOOKUP(LineupExpo[[#This Row],[Coord]],'AUX IDs'!$M$2:$N$55,2,0)</f>
        <v>C1002</v>
      </c>
      <c r="X8" s="32" t="str">
        <f>VLOOKUP(LineupExpo[[#This Row],[Shipper]],'AUX IDs'!$P$2:$Q$44,2,0)</f>
        <v>S1002</v>
      </c>
      <c r="Y8" s="32" t="str">
        <f>VLOOKUP(LineupExpo[[#This Row],[Product]],'AUX IDs'!$S$2:$T$4,2,0)</f>
        <v>PYB</v>
      </c>
    </row>
    <row r="9" spans="1:25" ht="12.65" customHeight="1" x14ac:dyDescent="0.25">
      <c r="A9" s="245" t="s">
        <v>49</v>
      </c>
      <c r="B9" s="256" t="s">
        <v>32064</v>
      </c>
      <c r="C9" s="247">
        <v>43925</v>
      </c>
      <c r="D9" s="53" t="s">
        <v>10751</v>
      </c>
      <c r="E9" s="248" t="s">
        <v>33061</v>
      </c>
      <c r="F9" s="249" t="s">
        <v>18</v>
      </c>
      <c r="G9" s="26"/>
      <c r="H9" s="250" t="s">
        <v>55</v>
      </c>
      <c r="I9" s="251" t="s">
        <v>33060</v>
      </c>
      <c r="J9" s="252">
        <v>6000</v>
      </c>
      <c r="K9" s="253" t="s">
        <v>31763</v>
      </c>
      <c r="L9" s="254" t="s">
        <v>330</v>
      </c>
      <c r="M9" s="255">
        <v>43922</v>
      </c>
      <c r="N9" s="254">
        <v>2020</v>
      </c>
      <c r="O9" s="54" t="s">
        <v>31976</v>
      </c>
      <c r="P9" s="52" t="s">
        <v>198</v>
      </c>
      <c r="Q9" s="60">
        <v>9594248</v>
      </c>
      <c r="S9" s="32" t="str">
        <f>VLOOKUP(LineupExpo[[#This Row],[Port]],'AUX IDs'!$A$2:$B$14,2,0)</f>
        <v>P1001</v>
      </c>
      <c r="T9" s="32" t="str">
        <f>VLOOKUP(LineupExpo[[#This Row],[Berth]],'AUX IDs'!$D$2:$E$60,2,0)</f>
        <v>B1002</v>
      </c>
      <c r="U9" s="32" t="str">
        <f>VLOOKUP(LineupExpo[[#This Row],[V/M]],'AUX IDs'!$G$2:$H$433,2,0)</f>
        <v>VSL107</v>
      </c>
      <c r="V9" s="32" t="str">
        <f>VLOOKUP(LineupExpo[[#This Row],[Destination]],'AUX IDs'!$J$2:$K$39,2,0)</f>
        <v>D1003</v>
      </c>
      <c r="W9" s="32" t="str">
        <f>VLOOKUP(LineupExpo[[#This Row],[Coord]],'AUX IDs'!$M$2:$N$55,2,0)</f>
        <v>C1003</v>
      </c>
      <c r="X9" s="32" t="str">
        <f>VLOOKUP(LineupExpo[[#This Row],[Shipper]],'AUX IDs'!$P$2:$Q$44,2,0)</f>
        <v>S1004</v>
      </c>
      <c r="Y9" s="32" t="str">
        <f>VLOOKUP(LineupExpo[[#This Row],[Product]],'AUX IDs'!$S$2:$T$4,2,0)</f>
        <v>ARGB</v>
      </c>
    </row>
    <row r="10" spans="1:25" ht="12.65" customHeight="1" x14ac:dyDescent="0.25">
      <c r="A10" s="245" t="s">
        <v>49</v>
      </c>
      <c r="B10" s="256" t="s">
        <v>32064</v>
      </c>
      <c r="C10" s="247">
        <v>43930</v>
      </c>
      <c r="D10" s="53" t="s">
        <v>33062</v>
      </c>
      <c r="E10" s="248" t="s">
        <v>54</v>
      </c>
      <c r="F10" s="249" t="s">
        <v>54</v>
      </c>
      <c r="G10" s="26"/>
      <c r="H10" s="250" t="s">
        <v>55</v>
      </c>
      <c r="I10" s="251" t="s">
        <v>32076</v>
      </c>
      <c r="J10" s="252">
        <v>7701</v>
      </c>
      <c r="K10" s="253" t="s">
        <v>8627</v>
      </c>
      <c r="L10" s="254" t="s">
        <v>330</v>
      </c>
      <c r="M10" s="255">
        <v>43922</v>
      </c>
      <c r="N10" s="254">
        <v>2020</v>
      </c>
      <c r="O10" s="54" t="s">
        <v>31976</v>
      </c>
      <c r="P10" s="52" t="s">
        <v>198</v>
      </c>
      <c r="Q10" s="60">
        <v>0</v>
      </c>
      <c r="S10" s="32" t="str">
        <f>VLOOKUP(LineupExpo[[#This Row],[Port]],'AUX IDs'!$A$2:$B$14,2,0)</f>
        <v>P1001</v>
      </c>
      <c r="T10" s="32" t="str">
        <f>VLOOKUP(LineupExpo[[#This Row],[Berth]],'AUX IDs'!$D$2:$E$60,2,0)</f>
        <v>B1004</v>
      </c>
      <c r="U10" s="32" t="str">
        <f>VLOOKUP(LineupExpo[[#This Row],[V/M]],'AUX IDs'!$G$2:$H$433,2,0)</f>
        <v>VSL108</v>
      </c>
      <c r="V10" s="32" t="str">
        <f>VLOOKUP(LineupExpo[[#This Row],[Destination]],'AUX IDs'!$J$2:$K$39,2,0)</f>
        <v>D1004</v>
      </c>
      <c r="W10" s="32" t="str">
        <f>VLOOKUP(LineupExpo[[#This Row],[Coord]],'AUX IDs'!$M$2:$N$55,2,0)</f>
        <v>C1004</v>
      </c>
      <c r="X10" s="32" t="str">
        <f>VLOOKUP(LineupExpo[[#This Row],[Shipper]],'AUX IDs'!$P$2:$Q$44,2,0)</f>
        <v>S1005</v>
      </c>
      <c r="Y10" s="32" t="str">
        <f>VLOOKUP(LineupExpo[[#This Row],[Product]],'AUX IDs'!$S$2:$T$4,2,0)</f>
        <v>ARGB</v>
      </c>
    </row>
    <row r="11" spans="1:25" ht="12.65" customHeight="1" x14ac:dyDescent="0.25">
      <c r="A11" s="245" t="s">
        <v>49</v>
      </c>
      <c r="B11" s="256" t="s">
        <v>32064</v>
      </c>
      <c r="C11" s="247">
        <v>43936</v>
      </c>
      <c r="D11" s="53" t="s">
        <v>33063</v>
      </c>
      <c r="E11" s="248" t="s">
        <v>54</v>
      </c>
      <c r="F11" s="249" t="s">
        <v>54</v>
      </c>
      <c r="G11" s="26"/>
      <c r="H11" s="250" t="s">
        <v>58</v>
      </c>
      <c r="I11" s="251" t="s">
        <v>32061</v>
      </c>
      <c r="J11" s="252">
        <v>9199</v>
      </c>
      <c r="K11" s="253" t="s">
        <v>304</v>
      </c>
      <c r="L11" s="254" t="s">
        <v>16</v>
      </c>
      <c r="M11" s="255">
        <v>43922</v>
      </c>
      <c r="N11" s="254">
        <v>2020</v>
      </c>
      <c r="O11" s="54" t="s">
        <v>31976</v>
      </c>
      <c r="P11" s="52" t="s">
        <v>198</v>
      </c>
      <c r="Q11" s="60">
        <v>0</v>
      </c>
      <c r="S11" s="32" t="str">
        <f>VLOOKUP(LineupExpo[[#This Row],[Port]],'AUX IDs'!$A$2:$B$14,2,0)</f>
        <v>P1002</v>
      </c>
      <c r="T11" s="32" t="str">
        <f>VLOOKUP(LineupExpo[[#This Row],[Berth]],'AUX IDs'!$D$2:$E$60,2,0)</f>
        <v>B1005</v>
      </c>
      <c r="U11" s="32" t="str">
        <f>VLOOKUP(LineupExpo[[#This Row],[V/M]],'AUX IDs'!$G$2:$H$433,2,0)</f>
        <v>VSL109</v>
      </c>
      <c r="V11" s="32" t="str">
        <f>VLOOKUP(LineupExpo[[#This Row],[Destination]],'AUX IDs'!$J$2:$K$39,2,0)</f>
        <v>D1005</v>
      </c>
      <c r="W11" s="32" t="str">
        <f>VLOOKUP(LineupExpo[[#This Row],[Coord]],'AUX IDs'!$M$2:$N$55,2,0)</f>
        <v>C1004</v>
      </c>
      <c r="X11" s="32" t="str">
        <f>VLOOKUP(LineupExpo[[#This Row],[Shipper]],'AUX IDs'!$P$2:$Q$44,2,0)</f>
        <v>S1005</v>
      </c>
      <c r="Y11" s="32" t="str">
        <f>VLOOKUP(LineupExpo[[#This Row],[Product]],'AUX IDs'!$S$2:$T$4,2,0)</f>
        <v>ARGB</v>
      </c>
    </row>
    <row r="12" spans="1:25" ht="12.65" customHeight="1" x14ac:dyDescent="0.25">
      <c r="A12" s="245" t="s">
        <v>197</v>
      </c>
      <c r="B12" s="256" t="s">
        <v>32064</v>
      </c>
      <c r="C12" s="247">
        <v>43936</v>
      </c>
      <c r="D12" s="53" t="s">
        <v>33064</v>
      </c>
      <c r="E12" s="248" t="s">
        <v>18</v>
      </c>
      <c r="F12" s="249" t="s">
        <v>18</v>
      </c>
      <c r="G12" s="26"/>
      <c r="H12" s="250" t="s">
        <v>55</v>
      </c>
      <c r="I12" s="251" t="s">
        <v>33060</v>
      </c>
      <c r="J12" s="252">
        <v>8800</v>
      </c>
      <c r="K12" s="253" t="s">
        <v>30</v>
      </c>
      <c r="L12" s="254" t="s">
        <v>330</v>
      </c>
      <c r="M12" s="255">
        <v>43922</v>
      </c>
      <c r="N12" s="254">
        <v>2020</v>
      </c>
      <c r="O12" s="54" t="s">
        <v>31976</v>
      </c>
      <c r="P12" s="52" t="s">
        <v>198</v>
      </c>
      <c r="Q12" s="60">
        <v>0</v>
      </c>
      <c r="S12" s="32" t="str">
        <f>VLOOKUP(LineupExpo[[#This Row],[Port]],'AUX IDs'!$A$2:$B$14,2,0)</f>
        <v>P1001</v>
      </c>
      <c r="T12" s="32" t="str">
        <f>VLOOKUP(LineupExpo[[#This Row],[Berth]],'AUX IDs'!$D$2:$E$60,2,0)</f>
        <v>B1002</v>
      </c>
      <c r="U12" s="32" t="str">
        <f>VLOOKUP(LineupExpo[[#This Row],[V/M]],'AUX IDs'!$G$2:$H$433,2,0)</f>
        <v>VSL110</v>
      </c>
      <c r="V12" s="32" t="str">
        <f>VLOOKUP(LineupExpo[[#This Row],[Destination]],'AUX IDs'!$J$2:$K$39,2,0)</f>
        <v>D1006</v>
      </c>
      <c r="W12" s="32" t="str">
        <f>VLOOKUP(LineupExpo[[#This Row],[Coord]],'AUX IDs'!$M$2:$N$55,2,0)</f>
        <v>C1003</v>
      </c>
      <c r="X12" s="32" t="str">
        <f>VLOOKUP(LineupExpo[[#This Row],[Shipper]],'AUX IDs'!$P$2:$Q$44,2,0)</f>
        <v>S1003</v>
      </c>
      <c r="Y12" s="32" t="str">
        <f>VLOOKUP(LineupExpo[[#This Row],[Product]],'AUX IDs'!$S$2:$T$4,2,0)</f>
        <v>PYB</v>
      </c>
    </row>
    <row r="13" spans="1:25" ht="12.65" customHeight="1" x14ac:dyDescent="0.25">
      <c r="A13" s="245" t="s">
        <v>103</v>
      </c>
      <c r="B13" s="256" t="s">
        <v>32064</v>
      </c>
      <c r="C13" s="247">
        <v>43937</v>
      </c>
      <c r="D13" s="53" t="s">
        <v>28932</v>
      </c>
      <c r="E13" s="248" t="s">
        <v>54</v>
      </c>
      <c r="F13" s="249" t="s">
        <v>54</v>
      </c>
      <c r="G13" s="26"/>
      <c r="H13" s="250" t="s">
        <v>324</v>
      </c>
      <c r="I13" s="251" t="s">
        <v>326</v>
      </c>
      <c r="J13" s="252">
        <v>3497</v>
      </c>
      <c r="K13" s="253" t="s">
        <v>21</v>
      </c>
      <c r="L13" s="254" t="s">
        <v>53</v>
      </c>
      <c r="M13" s="255">
        <v>43922</v>
      </c>
      <c r="N13" s="254">
        <v>2020</v>
      </c>
      <c r="O13" s="54" t="s">
        <v>31976</v>
      </c>
      <c r="P13" s="52" t="s">
        <v>1283</v>
      </c>
      <c r="Q13" s="60">
        <v>9425679</v>
      </c>
      <c r="S13" s="32" t="str">
        <f>VLOOKUP(LineupExpo[[#This Row],[Port]],'AUX IDs'!$A$2:$B$14,2,0)</f>
        <v>P1000</v>
      </c>
      <c r="T13" s="32" t="str">
        <f>VLOOKUP(LineupExpo[[#This Row],[Berth]],'AUX IDs'!$D$2:$E$60,2,0)</f>
        <v>B1000</v>
      </c>
      <c r="U13" s="32" t="str">
        <f>VLOOKUP(LineupExpo[[#This Row],[V/M]],'AUX IDs'!$G$2:$H$433,2,0)</f>
        <v>VSL111</v>
      </c>
      <c r="V13" s="32" t="str">
        <f>VLOOKUP(LineupExpo[[#This Row],[Destination]],'AUX IDs'!$J$2:$K$39,2,0)</f>
        <v>D1007</v>
      </c>
      <c r="W13" s="32" t="str">
        <f>VLOOKUP(LineupExpo[[#This Row],[Coord]],'AUX IDs'!$M$2:$N$55,2,0)</f>
        <v>C1004</v>
      </c>
      <c r="X13" s="32" t="str">
        <f>VLOOKUP(LineupExpo[[#This Row],[Shipper]],'AUX IDs'!$P$2:$Q$44,2,0)</f>
        <v>S1005</v>
      </c>
      <c r="Y13" s="32" t="str">
        <f>VLOOKUP(LineupExpo[[#This Row],[Product]],'AUX IDs'!$S$2:$T$4,2,0)</f>
        <v>UYB</v>
      </c>
    </row>
    <row r="14" spans="1:25" ht="12.65" customHeight="1" x14ac:dyDescent="0.25">
      <c r="A14" s="245" t="s">
        <v>103</v>
      </c>
      <c r="B14" s="256" t="s">
        <v>32064</v>
      </c>
      <c r="C14" s="247">
        <v>43937</v>
      </c>
      <c r="D14" s="53" t="s">
        <v>28932</v>
      </c>
      <c r="E14" s="248" t="s">
        <v>54</v>
      </c>
      <c r="F14" s="249" t="s">
        <v>54</v>
      </c>
      <c r="G14" s="26"/>
      <c r="H14" s="250" t="s">
        <v>324</v>
      </c>
      <c r="I14" s="251" t="s">
        <v>326</v>
      </c>
      <c r="J14" s="252">
        <v>38781</v>
      </c>
      <c r="K14" s="253" t="s">
        <v>21</v>
      </c>
      <c r="L14" s="254" t="s">
        <v>53</v>
      </c>
      <c r="M14" s="255">
        <v>43922</v>
      </c>
      <c r="N14" s="254">
        <v>2020</v>
      </c>
      <c r="O14" s="54" t="s">
        <v>31976</v>
      </c>
      <c r="P14" s="52" t="s">
        <v>1283</v>
      </c>
      <c r="Q14" s="60">
        <v>9425679</v>
      </c>
      <c r="S14" s="32" t="str">
        <f>VLOOKUP(LineupExpo[[#This Row],[Port]],'AUX IDs'!$A$2:$B$14,2,0)</f>
        <v>P1000</v>
      </c>
      <c r="T14" s="32" t="str">
        <f>VLOOKUP(LineupExpo[[#This Row],[Berth]],'AUX IDs'!$D$2:$E$60,2,0)</f>
        <v>B1000</v>
      </c>
      <c r="U14" s="32" t="str">
        <f>VLOOKUP(LineupExpo[[#This Row],[V/M]],'AUX IDs'!$G$2:$H$433,2,0)</f>
        <v>VSL111</v>
      </c>
      <c r="V14" s="32" t="str">
        <f>VLOOKUP(LineupExpo[[#This Row],[Destination]],'AUX IDs'!$J$2:$K$39,2,0)</f>
        <v>D1007</v>
      </c>
      <c r="W14" s="32" t="str">
        <f>VLOOKUP(LineupExpo[[#This Row],[Coord]],'AUX IDs'!$M$2:$N$55,2,0)</f>
        <v>C1004</v>
      </c>
      <c r="X14" s="32" t="str">
        <f>VLOOKUP(LineupExpo[[#This Row],[Shipper]],'AUX IDs'!$P$2:$Q$44,2,0)</f>
        <v>S1005</v>
      </c>
      <c r="Y14" s="32" t="str">
        <f>VLOOKUP(LineupExpo[[#This Row],[Product]],'AUX IDs'!$S$2:$T$4,2,0)</f>
        <v>UYB</v>
      </c>
    </row>
    <row r="15" spans="1:25" ht="12.65" customHeight="1" x14ac:dyDescent="0.25">
      <c r="A15" s="245" t="s">
        <v>49</v>
      </c>
      <c r="B15" s="256" t="s">
        <v>32064</v>
      </c>
      <c r="C15" s="247">
        <v>43939</v>
      </c>
      <c r="D15" s="53" t="s">
        <v>33065</v>
      </c>
      <c r="E15" s="248" t="s">
        <v>4</v>
      </c>
      <c r="F15" s="249" t="s">
        <v>4</v>
      </c>
      <c r="G15" s="26"/>
      <c r="H15" s="250" t="s">
        <v>52</v>
      </c>
      <c r="I15" s="251" t="s">
        <v>32113</v>
      </c>
      <c r="J15" s="252">
        <v>22000</v>
      </c>
      <c r="K15" s="253" t="s">
        <v>31772</v>
      </c>
      <c r="L15" s="254" t="s">
        <v>53</v>
      </c>
      <c r="M15" s="255">
        <v>43922</v>
      </c>
      <c r="N15" s="254">
        <v>2020</v>
      </c>
      <c r="O15" s="54" t="s">
        <v>31976</v>
      </c>
      <c r="P15" s="52" t="s">
        <v>1285</v>
      </c>
      <c r="Q15" s="60">
        <v>0</v>
      </c>
      <c r="S15" s="32" t="str">
        <f>VLOOKUP(LineupExpo[[#This Row],[Port]],'AUX IDs'!$A$2:$B$14,2,0)</f>
        <v>P1003</v>
      </c>
      <c r="T15" s="32" t="str">
        <f>VLOOKUP(LineupExpo[[#This Row],[Berth]],'AUX IDs'!$D$2:$E$60,2,0)</f>
        <v>B1006</v>
      </c>
      <c r="U15" s="32" t="str">
        <f>VLOOKUP(LineupExpo[[#This Row],[V/M]],'AUX IDs'!$G$2:$H$433,2,0)</f>
        <v>VSL112</v>
      </c>
      <c r="V15" s="32" t="str">
        <f>VLOOKUP(LineupExpo[[#This Row],[Destination]],'AUX IDs'!$J$2:$K$39,2,0)</f>
        <v>D1008</v>
      </c>
      <c r="W15" s="32" t="str">
        <f>VLOOKUP(LineupExpo[[#This Row],[Coord]],'AUX IDs'!$M$2:$N$55,2,0)</f>
        <v>C1005</v>
      </c>
      <c r="X15" s="32" t="str">
        <f>VLOOKUP(LineupExpo[[#This Row],[Shipper]],'AUX IDs'!$P$2:$Q$44,2,0)</f>
        <v>S1006</v>
      </c>
      <c r="Y15" s="32" t="str">
        <f>VLOOKUP(LineupExpo[[#This Row],[Product]],'AUX IDs'!$S$2:$T$4,2,0)</f>
        <v>ARGB</v>
      </c>
    </row>
    <row r="16" spans="1:25" ht="12.65" customHeight="1" x14ac:dyDescent="0.25">
      <c r="A16" s="245" t="s">
        <v>103</v>
      </c>
      <c r="B16" s="256" t="s">
        <v>32064</v>
      </c>
      <c r="C16" s="247">
        <v>43939</v>
      </c>
      <c r="D16" s="53" t="s">
        <v>33066</v>
      </c>
      <c r="E16" s="248" t="s">
        <v>51</v>
      </c>
      <c r="F16" s="249" t="s">
        <v>51</v>
      </c>
      <c r="G16" s="26"/>
      <c r="H16" s="250" t="s">
        <v>324</v>
      </c>
      <c r="I16" s="251" t="s">
        <v>326</v>
      </c>
      <c r="J16" s="252">
        <v>32857</v>
      </c>
      <c r="K16" s="253" t="s">
        <v>27</v>
      </c>
      <c r="L16" s="254" t="s">
        <v>53</v>
      </c>
      <c r="M16" s="255">
        <v>43922</v>
      </c>
      <c r="N16" s="254">
        <v>2020</v>
      </c>
      <c r="O16" s="54" t="s">
        <v>31976</v>
      </c>
      <c r="P16" s="52" t="s">
        <v>1283</v>
      </c>
      <c r="Q16" s="60">
        <v>0</v>
      </c>
      <c r="S16" s="32" t="str">
        <f>VLOOKUP(LineupExpo[[#This Row],[Port]],'AUX IDs'!$A$2:$B$14,2,0)</f>
        <v>P1000</v>
      </c>
      <c r="T16" s="32" t="str">
        <f>VLOOKUP(LineupExpo[[#This Row],[Berth]],'AUX IDs'!$D$2:$E$60,2,0)</f>
        <v>B1000</v>
      </c>
      <c r="U16" s="32" t="str">
        <f>VLOOKUP(LineupExpo[[#This Row],[V/M]],'AUX IDs'!$G$2:$H$433,2,0)</f>
        <v>VSL113</v>
      </c>
      <c r="V16" s="32" t="str">
        <f>VLOOKUP(LineupExpo[[#This Row],[Destination]],'AUX IDs'!$J$2:$K$39,2,0)</f>
        <v>D1009</v>
      </c>
      <c r="W16" s="32" t="str">
        <f>VLOOKUP(LineupExpo[[#This Row],[Coord]],'AUX IDs'!$M$2:$N$55,2,0)</f>
        <v>C1006</v>
      </c>
      <c r="X16" s="32" t="str">
        <f>VLOOKUP(LineupExpo[[#This Row],[Shipper]],'AUX IDs'!$P$2:$Q$44,2,0)</f>
        <v>S1007</v>
      </c>
      <c r="Y16" s="32" t="str">
        <f>VLOOKUP(LineupExpo[[#This Row],[Product]],'AUX IDs'!$S$2:$T$4,2,0)</f>
        <v>UYB</v>
      </c>
    </row>
    <row r="17" spans="1:25" ht="12.65" customHeight="1" x14ac:dyDescent="0.25">
      <c r="A17" s="245" t="s">
        <v>49</v>
      </c>
      <c r="B17" s="256" t="s">
        <v>32064</v>
      </c>
      <c r="C17" s="247">
        <v>43940</v>
      </c>
      <c r="D17" s="53" t="s">
        <v>33067</v>
      </c>
      <c r="E17" s="248" t="s">
        <v>18</v>
      </c>
      <c r="F17" s="249" t="s">
        <v>18</v>
      </c>
      <c r="G17" s="26"/>
      <c r="H17" s="250" t="s">
        <v>60</v>
      </c>
      <c r="I17" s="251" t="s">
        <v>32157</v>
      </c>
      <c r="J17" s="252">
        <v>36362</v>
      </c>
      <c r="K17" s="253" t="s">
        <v>21</v>
      </c>
      <c r="L17" s="254" t="s">
        <v>53</v>
      </c>
      <c r="M17" s="255">
        <v>43922</v>
      </c>
      <c r="N17" s="254">
        <v>2020</v>
      </c>
      <c r="O17" s="54" t="s">
        <v>31976</v>
      </c>
      <c r="P17" s="52" t="s">
        <v>198</v>
      </c>
      <c r="Q17" s="60">
        <v>0</v>
      </c>
      <c r="S17" s="32" t="str">
        <f>VLOOKUP(LineupExpo[[#This Row],[Port]],'AUX IDs'!$A$2:$B$14,2,0)</f>
        <v>P1004</v>
      </c>
      <c r="T17" s="32" t="str">
        <f>VLOOKUP(LineupExpo[[#This Row],[Berth]],'AUX IDs'!$D$2:$E$60,2,0)</f>
        <v>B1007</v>
      </c>
      <c r="U17" s="32" t="str">
        <f>VLOOKUP(LineupExpo[[#This Row],[V/M]],'AUX IDs'!$G$2:$H$433,2,0)</f>
        <v>VSL114</v>
      </c>
      <c r="V17" s="32" t="str">
        <f>VLOOKUP(LineupExpo[[#This Row],[Destination]],'AUX IDs'!$J$2:$K$39,2,0)</f>
        <v>D1007</v>
      </c>
      <c r="W17" s="32" t="str">
        <f>VLOOKUP(LineupExpo[[#This Row],[Coord]],'AUX IDs'!$M$2:$N$55,2,0)</f>
        <v>C1003</v>
      </c>
      <c r="X17" s="32" t="str">
        <f>VLOOKUP(LineupExpo[[#This Row],[Shipper]],'AUX IDs'!$P$2:$Q$44,2,0)</f>
        <v>S1003</v>
      </c>
      <c r="Y17" s="32" t="str">
        <f>VLOOKUP(LineupExpo[[#This Row],[Product]],'AUX IDs'!$S$2:$T$4,2,0)</f>
        <v>ARGB</v>
      </c>
    </row>
    <row r="18" spans="1:25" ht="12.65" customHeight="1" x14ac:dyDescent="0.25">
      <c r="A18" s="245" t="s">
        <v>103</v>
      </c>
      <c r="B18" s="256" t="s">
        <v>32064</v>
      </c>
      <c r="C18" s="247">
        <v>43940</v>
      </c>
      <c r="D18" s="53" t="s">
        <v>1090</v>
      </c>
      <c r="E18" s="248" t="s">
        <v>18</v>
      </c>
      <c r="F18" s="249" t="s">
        <v>18</v>
      </c>
      <c r="G18" s="26"/>
      <c r="H18" s="250" t="s">
        <v>324</v>
      </c>
      <c r="I18" s="251" t="s">
        <v>32077</v>
      </c>
      <c r="J18" s="252">
        <v>41701</v>
      </c>
      <c r="K18" s="253" t="s">
        <v>25</v>
      </c>
      <c r="L18" s="254" t="s">
        <v>16</v>
      </c>
      <c r="M18" s="255">
        <v>43922</v>
      </c>
      <c r="N18" s="254">
        <v>2020</v>
      </c>
      <c r="O18" s="54" t="s">
        <v>31976</v>
      </c>
      <c r="P18" s="52" t="s">
        <v>1283</v>
      </c>
      <c r="Q18" s="60">
        <v>9104421</v>
      </c>
      <c r="S18" s="32" t="str">
        <f>VLOOKUP(LineupExpo[[#This Row],[Port]],'AUX IDs'!$A$2:$B$14,2,0)</f>
        <v>P1000</v>
      </c>
      <c r="T18" s="32" t="str">
        <f>VLOOKUP(LineupExpo[[#This Row],[Berth]],'AUX IDs'!$D$2:$E$60,2,0)</f>
        <v>B1003</v>
      </c>
      <c r="U18" s="32" t="str">
        <f>VLOOKUP(LineupExpo[[#This Row],[V/M]],'AUX IDs'!$G$2:$H$433,2,0)</f>
        <v>VSL115</v>
      </c>
      <c r="V18" s="32" t="str">
        <f>VLOOKUP(LineupExpo[[#This Row],[Destination]],'AUX IDs'!$J$2:$K$39,2,0)</f>
        <v>D1010</v>
      </c>
      <c r="W18" s="32" t="str">
        <f>VLOOKUP(LineupExpo[[#This Row],[Coord]],'AUX IDs'!$M$2:$N$55,2,0)</f>
        <v>C1003</v>
      </c>
      <c r="X18" s="32" t="str">
        <f>VLOOKUP(LineupExpo[[#This Row],[Shipper]],'AUX IDs'!$P$2:$Q$44,2,0)</f>
        <v>S1003</v>
      </c>
      <c r="Y18" s="32" t="str">
        <f>VLOOKUP(LineupExpo[[#This Row],[Product]],'AUX IDs'!$S$2:$T$4,2,0)</f>
        <v>UYB</v>
      </c>
    </row>
    <row r="19" spans="1:25" ht="12.65" customHeight="1" x14ac:dyDescent="0.25">
      <c r="A19" s="245" t="s">
        <v>49</v>
      </c>
      <c r="B19" s="256" t="s">
        <v>32064</v>
      </c>
      <c r="C19" s="247">
        <v>43940</v>
      </c>
      <c r="D19" s="53" t="s">
        <v>1164</v>
      </c>
      <c r="E19" s="248" t="s">
        <v>54</v>
      </c>
      <c r="F19" s="257" t="s">
        <v>54</v>
      </c>
      <c r="G19" s="26"/>
      <c r="H19" s="250" t="s">
        <v>58</v>
      </c>
      <c r="I19" s="251" t="s">
        <v>32061</v>
      </c>
      <c r="J19" s="252">
        <v>41471</v>
      </c>
      <c r="K19" s="253" t="s">
        <v>21</v>
      </c>
      <c r="L19" s="254" t="s">
        <v>53</v>
      </c>
      <c r="M19" s="255">
        <v>43922</v>
      </c>
      <c r="N19" s="254">
        <v>2020</v>
      </c>
      <c r="O19" s="54" t="s">
        <v>31976</v>
      </c>
      <c r="P19" s="52" t="s">
        <v>198</v>
      </c>
      <c r="Q19" s="60">
        <v>9658915</v>
      </c>
      <c r="S19" s="32" t="str">
        <f>VLOOKUP(LineupExpo[[#This Row],[Port]],'AUX IDs'!$A$2:$B$14,2,0)</f>
        <v>P1002</v>
      </c>
      <c r="T19" s="32" t="str">
        <f>VLOOKUP(LineupExpo[[#This Row],[Berth]],'AUX IDs'!$D$2:$E$60,2,0)</f>
        <v>B1005</v>
      </c>
      <c r="U19" s="32" t="str">
        <f>VLOOKUP(LineupExpo[[#This Row],[V/M]],'AUX IDs'!$G$2:$H$433,2,0)</f>
        <v>VSL116</v>
      </c>
      <c r="V19" s="32" t="str">
        <f>VLOOKUP(LineupExpo[[#This Row],[Destination]],'AUX IDs'!$J$2:$K$39,2,0)</f>
        <v>D1007</v>
      </c>
      <c r="W19" s="32" t="str">
        <f>VLOOKUP(LineupExpo[[#This Row],[Coord]],'AUX IDs'!$M$2:$N$55,2,0)</f>
        <v>C1004</v>
      </c>
      <c r="X19" s="32" t="str">
        <f>VLOOKUP(LineupExpo[[#This Row],[Shipper]],'AUX IDs'!$P$2:$Q$44,2,0)</f>
        <v>S1005</v>
      </c>
      <c r="Y19" s="32" t="str">
        <f>VLOOKUP(LineupExpo[[#This Row],[Product]],'AUX IDs'!$S$2:$T$4,2,0)</f>
        <v>ARGB</v>
      </c>
    </row>
    <row r="20" spans="1:25" ht="12.65" customHeight="1" x14ac:dyDescent="0.25">
      <c r="A20" s="245" t="s">
        <v>49</v>
      </c>
      <c r="B20" s="256" t="s">
        <v>32064</v>
      </c>
      <c r="C20" s="247">
        <v>43941</v>
      </c>
      <c r="D20" s="53" t="s">
        <v>23272</v>
      </c>
      <c r="E20" s="248" t="s">
        <v>17</v>
      </c>
      <c r="F20" s="249" t="s">
        <v>17</v>
      </c>
      <c r="G20" s="26"/>
      <c r="H20" s="250" t="s">
        <v>306</v>
      </c>
      <c r="I20" s="251" t="s">
        <v>32107</v>
      </c>
      <c r="J20" s="252">
        <v>38889</v>
      </c>
      <c r="K20" s="253" t="s">
        <v>21</v>
      </c>
      <c r="L20" s="254" t="s">
        <v>53</v>
      </c>
      <c r="M20" s="255">
        <v>43922</v>
      </c>
      <c r="N20" s="254">
        <v>2020</v>
      </c>
      <c r="O20" s="54" t="s">
        <v>31976</v>
      </c>
      <c r="P20" s="52" t="s">
        <v>198</v>
      </c>
      <c r="Q20" s="60">
        <v>9488803</v>
      </c>
      <c r="S20" s="32" t="str">
        <f>VLOOKUP(LineupExpo[[#This Row],[Port]],'AUX IDs'!$A$2:$B$14,2,0)</f>
        <v>P1005</v>
      </c>
      <c r="T20" s="32" t="str">
        <f>VLOOKUP(LineupExpo[[#This Row],[Berth]],'AUX IDs'!$D$2:$E$60,2,0)</f>
        <v>B1008</v>
      </c>
      <c r="U20" s="32" t="str">
        <f>VLOOKUP(LineupExpo[[#This Row],[V/M]],'AUX IDs'!$G$2:$H$433,2,0)</f>
        <v>VSL117</v>
      </c>
      <c r="V20" s="32" t="str">
        <f>VLOOKUP(LineupExpo[[#This Row],[Destination]],'AUX IDs'!$J$2:$K$39,2,0)</f>
        <v>D1007</v>
      </c>
      <c r="W20" s="32" t="str">
        <f>VLOOKUP(LineupExpo[[#This Row],[Coord]],'AUX IDs'!$M$2:$N$55,2,0)</f>
        <v>C1007</v>
      </c>
      <c r="X20" s="32" t="str">
        <f>VLOOKUP(LineupExpo[[#This Row],[Shipper]],'AUX IDs'!$P$2:$Q$44,2,0)</f>
        <v>S1001</v>
      </c>
      <c r="Y20" s="32" t="str">
        <f>VLOOKUP(LineupExpo[[#This Row],[Product]],'AUX IDs'!$S$2:$T$4,2,0)</f>
        <v>ARGB</v>
      </c>
    </row>
    <row r="21" spans="1:25" ht="12.65" customHeight="1" x14ac:dyDescent="0.25">
      <c r="A21" s="245" t="s">
        <v>49</v>
      </c>
      <c r="B21" s="256" t="s">
        <v>32064</v>
      </c>
      <c r="C21" s="247">
        <v>43941</v>
      </c>
      <c r="D21" s="53" t="s">
        <v>13458</v>
      </c>
      <c r="E21" s="248" t="s">
        <v>17</v>
      </c>
      <c r="F21" s="249" t="s">
        <v>33057</v>
      </c>
      <c r="G21" s="26"/>
      <c r="H21" s="250" t="s">
        <v>55</v>
      </c>
      <c r="I21" s="251" t="s">
        <v>32074</v>
      </c>
      <c r="J21" s="252">
        <v>7200</v>
      </c>
      <c r="K21" s="253" t="s">
        <v>310</v>
      </c>
      <c r="L21" s="254" t="s">
        <v>331</v>
      </c>
      <c r="M21" s="255">
        <v>43922</v>
      </c>
      <c r="N21" s="254">
        <v>2020</v>
      </c>
      <c r="O21" s="54" t="s">
        <v>31976</v>
      </c>
      <c r="P21" s="52" t="s">
        <v>198</v>
      </c>
      <c r="Q21" s="60">
        <v>9006320</v>
      </c>
      <c r="S21" s="32" t="str">
        <f>VLOOKUP(LineupExpo[[#This Row],[Port]],'AUX IDs'!$A$2:$B$14,2,0)</f>
        <v>P1001</v>
      </c>
      <c r="T21" s="32" t="str">
        <f>VLOOKUP(LineupExpo[[#This Row],[Berth]],'AUX IDs'!$D$2:$E$60,2,0)</f>
        <v>B1001</v>
      </c>
      <c r="U21" s="32" t="str">
        <f>VLOOKUP(LineupExpo[[#This Row],[V/M]],'AUX IDs'!$G$2:$H$433,2,0)</f>
        <v>VSL118</v>
      </c>
      <c r="V21" s="32" t="str">
        <f>VLOOKUP(LineupExpo[[#This Row],[Destination]],'AUX IDs'!$J$2:$K$39,2,0)</f>
        <v>D1001</v>
      </c>
      <c r="W21" s="32" t="str">
        <f>VLOOKUP(LineupExpo[[#This Row],[Coord]],'AUX IDs'!$M$2:$N$55,2,0)</f>
        <v>C1001</v>
      </c>
      <c r="X21" s="32" t="str">
        <f>VLOOKUP(LineupExpo[[#This Row],[Shipper]],'AUX IDs'!$P$2:$Q$44,2,0)</f>
        <v>S1001</v>
      </c>
      <c r="Y21" s="32" t="str">
        <f>VLOOKUP(LineupExpo[[#This Row],[Product]],'AUX IDs'!$S$2:$T$4,2,0)</f>
        <v>ARGB</v>
      </c>
    </row>
    <row r="22" spans="1:25" ht="12.65" customHeight="1" x14ac:dyDescent="0.25">
      <c r="A22" s="245" t="s">
        <v>49</v>
      </c>
      <c r="B22" s="256" t="s">
        <v>32064</v>
      </c>
      <c r="C22" s="247">
        <v>43942</v>
      </c>
      <c r="D22" s="53" t="s">
        <v>33068</v>
      </c>
      <c r="E22" s="248" t="s">
        <v>4</v>
      </c>
      <c r="F22" s="249" t="s">
        <v>4</v>
      </c>
      <c r="G22" s="26"/>
      <c r="H22" s="250" t="s">
        <v>76</v>
      </c>
      <c r="I22" s="251" t="s">
        <v>32412</v>
      </c>
      <c r="J22" s="252">
        <v>48230</v>
      </c>
      <c r="K22" s="253" t="s">
        <v>21</v>
      </c>
      <c r="L22" s="254" t="s">
        <v>53</v>
      </c>
      <c r="M22" s="255">
        <v>43922</v>
      </c>
      <c r="N22" s="254">
        <v>2020</v>
      </c>
      <c r="O22" s="54" t="s">
        <v>31976</v>
      </c>
      <c r="P22" s="52" t="s">
        <v>198</v>
      </c>
      <c r="Q22" s="60">
        <v>0</v>
      </c>
      <c r="S22" s="32" t="str">
        <f>VLOOKUP(LineupExpo[[#This Row],[Port]],'AUX IDs'!$A$2:$B$14,2,0)</f>
        <v>P1006</v>
      </c>
      <c r="T22" s="32" t="str">
        <f>VLOOKUP(LineupExpo[[#This Row],[Berth]],'AUX IDs'!$D$2:$E$60,2,0)</f>
        <v>B1009</v>
      </c>
      <c r="U22" s="32" t="str">
        <f>VLOOKUP(LineupExpo[[#This Row],[V/M]],'AUX IDs'!$G$2:$H$433,2,0)</f>
        <v>VSL119</v>
      </c>
      <c r="V22" s="32" t="str">
        <f>VLOOKUP(LineupExpo[[#This Row],[Destination]],'AUX IDs'!$J$2:$K$39,2,0)</f>
        <v>D1007</v>
      </c>
      <c r="W22" s="32" t="str">
        <f>VLOOKUP(LineupExpo[[#This Row],[Coord]],'AUX IDs'!$M$2:$N$55,2,0)</f>
        <v>C1005</v>
      </c>
      <c r="X22" s="32" t="str">
        <f>VLOOKUP(LineupExpo[[#This Row],[Shipper]],'AUX IDs'!$P$2:$Q$44,2,0)</f>
        <v>S1006</v>
      </c>
      <c r="Y22" s="32" t="str">
        <f>VLOOKUP(LineupExpo[[#This Row],[Product]],'AUX IDs'!$S$2:$T$4,2,0)</f>
        <v>ARGB</v>
      </c>
    </row>
    <row r="23" spans="1:25" ht="12.65" customHeight="1" x14ac:dyDescent="0.25">
      <c r="A23" s="245" t="s">
        <v>49</v>
      </c>
      <c r="B23" s="256" t="s">
        <v>32064</v>
      </c>
      <c r="C23" s="247">
        <v>43943</v>
      </c>
      <c r="D23" s="53" t="s">
        <v>783</v>
      </c>
      <c r="E23" s="248" t="s">
        <v>15</v>
      </c>
      <c r="F23" s="249" t="s">
        <v>15</v>
      </c>
      <c r="G23" s="26"/>
      <c r="H23" s="250" t="s">
        <v>105</v>
      </c>
      <c r="I23" s="251" t="s">
        <v>32091</v>
      </c>
      <c r="J23" s="252">
        <v>45350</v>
      </c>
      <c r="K23" s="253" t="s">
        <v>21</v>
      </c>
      <c r="L23" s="254" t="s">
        <v>53</v>
      </c>
      <c r="M23" s="255">
        <v>43922</v>
      </c>
      <c r="N23" s="254">
        <v>2020</v>
      </c>
      <c r="O23" s="54" t="s">
        <v>31976</v>
      </c>
      <c r="P23" s="52" t="s">
        <v>198</v>
      </c>
      <c r="Q23" s="60">
        <v>9518165</v>
      </c>
      <c r="S23" s="32" t="str">
        <f>VLOOKUP(LineupExpo[[#This Row],[Port]],'AUX IDs'!$A$2:$B$14,2,0)</f>
        <v>P1007</v>
      </c>
      <c r="T23" s="32" t="str">
        <f>VLOOKUP(LineupExpo[[#This Row],[Berth]],'AUX IDs'!$D$2:$E$60,2,0)</f>
        <v>B1010</v>
      </c>
      <c r="U23" s="32" t="str">
        <f>VLOOKUP(LineupExpo[[#This Row],[V/M]],'AUX IDs'!$G$2:$H$433,2,0)</f>
        <v>VSL120</v>
      </c>
      <c r="V23" s="32" t="str">
        <f>VLOOKUP(LineupExpo[[#This Row],[Destination]],'AUX IDs'!$J$2:$K$39,2,0)</f>
        <v>D1007</v>
      </c>
      <c r="W23" s="32" t="str">
        <f>VLOOKUP(LineupExpo[[#This Row],[Coord]],'AUX IDs'!$M$2:$N$55,2,0)</f>
        <v>C1008</v>
      </c>
      <c r="X23" s="32" t="str">
        <f>VLOOKUP(LineupExpo[[#This Row],[Shipper]],'AUX IDs'!$P$2:$Q$44,2,0)</f>
        <v>S1008</v>
      </c>
      <c r="Y23" s="32" t="str">
        <f>VLOOKUP(LineupExpo[[#This Row],[Product]],'AUX IDs'!$S$2:$T$4,2,0)</f>
        <v>ARGB</v>
      </c>
    </row>
    <row r="24" spans="1:25" ht="12.65" customHeight="1" x14ac:dyDescent="0.25">
      <c r="A24" s="245" t="s">
        <v>49</v>
      </c>
      <c r="B24" s="256" t="s">
        <v>32064</v>
      </c>
      <c r="C24" s="247">
        <v>43943</v>
      </c>
      <c r="D24" s="53" t="s">
        <v>149</v>
      </c>
      <c r="E24" s="248" t="s">
        <v>18</v>
      </c>
      <c r="F24" s="249" t="s">
        <v>18</v>
      </c>
      <c r="G24" s="26"/>
      <c r="H24" s="250" t="s">
        <v>60</v>
      </c>
      <c r="I24" s="251" t="s">
        <v>32157</v>
      </c>
      <c r="J24" s="252">
        <v>40000</v>
      </c>
      <c r="K24" s="253" t="s">
        <v>21</v>
      </c>
      <c r="L24" s="254" t="s">
        <v>53</v>
      </c>
      <c r="M24" s="255">
        <v>43922</v>
      </c>
      <c r="N24" s="254">
        <v>2020</v>
      </c>
      <c r="O24" s="54" t="s">
        <v>31976</v>
      </c>
      <c r="P24" s="52" t="s">
        <v>198</v>
      </c>
      <c r="Q24" s="60">
        <v>9542489</v>
      </c>
      <c r="S24" s="32" t="str">
        <f>VLOOKUP(LineupExpo[[#This Row],[Port]],'AUX IDs'!$A$2:$B$14,2,0)</f>
        <v>P1004</v>
      </c>
      <c r="T24" s="32" t="str">
        <f>VLOOKUP(LineupExpo[[#This Row],[Berth]],'AUX IDs'!$D$2:$E$60,2,0)</f>
        <v>B1007</v>
      </c>
      <c r="U24" s="32" t="str">
        <f>VLOOKUP(LineupExpo[[#This Row],[V/M]],'AUX IDs'!$G$2:$H$433,2,0)</f>
        <v>VSL121</v>
      </c>
      <c r="V24" s="32" t="str">
        <f>VLOOKUP(LineupExpo[[#This Row],[Destination]],'AUX IDs'!$J$2:$K$39,2,0)</f>
        <v>D1007</v>
      </c>
      <c r="W24" s="32" t="str">
        <f>VLOOKUP(LineupExpo[[#This Row],[Coord]],'AUX IDs'!$M$2:$N$55,2,0)</f>
        <v>C1003</v>
      </c>
      <c r="X24" s="32" t="str">
        <f>VLOOKUP(LineupExpo[[#This Row],[Shipper]],'AUX IDs'!$P$2:$Q$44,2,0)</f>
        <v>S1003</v>
      </c>
      <c r="Y24" s="32" t="str">
        <f>VLOOKUP(LineupExpo[[#This Row],[Product]],'AUX IDs'!$S$2:$T$4,2,0)</f>
        <v>ARGB</v>
      </c>
    </row>
    <row r="25" spans="1:25" ht="12.65" customHeight="1" x14ac:dyDescent="0.25">
      <c r="A25" s="245" t="s">
        <v>49</v>
      </c>
      <c r="B25" s="256" t="s">
        <v>32064</v>
      </c>
      <c r="C25" s="247">
        <v>43943</v>
      </c>
      <c r="D25" s="53" t="s">
        <v>33067</v>
      </c>
      <c r="E25" s="248" t="s">
        <v>18</v>
      </c>
      <c r="F25" s="249" t="s">
        <v>18</v>
      </c>
      <c r="G25" s="26"/>
      <c r="H25" s="250" t="s">
        <v>59</v>
      </c>
      <c r="I25" s="251" t="s">
        <v>32348</v>
      </c>
      <c r="J25" s="252">
        <v>27522</v>
      </c>
      <c r="K25" s="253" t="s">
        <v>21</v>
      </c>
      <c r="L25" s="254" t="s">
        <v>53</v>
      </c>
      <c r="M25" s="255">
        <v>43922</v>
      </c>
      <c r="N25" s="254">
        <v>2020</v>
      </c>
      <c r="O25" s="54" t="s">
        <v>31976</v>
      </c>
      <c r="P25" s="52" t="s">
        <v>1284</v>
      </c>
      <c r="Q25" s="60">
        <v>0</v>
      </c>
      <c r="S25" s="32" t="str">
        <f>VLOOKUP(LineupExpo[[#This Row],[Port]],'AUX IDs'!$A$2:$B$14,2,0)</f>
        <v>P1008</v>
      </c>
      <c r="T25" s="32" t="str">
        <f>VLOOKUP(LineupExpo[[#This Row],[Berth]],'AUX IDs'!$D$2:$E$60,2,0)</f>
        <v>B1011</v>
      </c>
      <c r="U25" s="32" t="str">
        <f>VLOOKUP(LineupExpo[[#This Row],[V/M]],'AUX IDs'!$G$2:$H$433,2,0)</f>
        <v>VSL114</v>
      </c>
      <c r="V25" s="32" t="str">
        <f>VLOOKUP(LineupExpo[[#This Row],[Destination]],'AUX IDs'!$J$2:$K$39,2,0)</f>
        <v>D1007</v>
      </c>
      <c r="W25" s="32" t="str">
        <f>VLOOKUP(LineupExpo[[#This Row],[Coord]],'AUX IDs'!$M$2:$N$55,2,0)</f>
        <v>C1003</v>
      </c>
      <c r="X25" s="32" t="str">
        <f>VLOOKUP(LineupExpo[[#This Row],[Shipper]],'AUX IDs'!$P$2:$Q$44,2,0)</f>
        <v>S1003</v>
      </c>
      <c r="Y25" s="32" t="str">
        <f>VLOOKUP(LineupExpo[[#This Row],[Product]],'AUX IDs'!$S$2:$T$4,2,0)</f>
        <v>ARGB</v>
      </c>
    </row>
    <row r="26" spans="1:25" ht="12.65" customHeight="1" x14ac:dyDescent="0.25">
      <c r="A26" s="245" t="s">
        <v>197</v>
      </c>
      <c r="B26" s="256" t="s">
        <v>32064</v>
      </c>
      <c r="C26" s="247">
        <v>43944</v>
      </c>
      <c r="D26" s="53" t="s">
        <v>32154</v>
      </c>
      <c r="E26" s="248" t="s">
        <v>32050</v>
      </c>
      <c r="F26" s="249" t="s">
        <v>32050</v>
      </c>
      <c r="G26" s="26"/>
      <c r="H26" s="250" t="s">
        <v>324</v>
      </c>
      <c r="I26" s="251" t="s">
        <v>326</v>
      </c>
      <c r="J26" s="252">
        <v>31151</v>
      </c>
      <c r="K26" s="253" t="s">
        <v>83</v>
      </c>
      <c r="L26" s="254" t="s">
        <v>31970</v>
      </c>
      <c r="M26" s="255">
        <v>43922</v>
      </c>
      <c r="N26" s="254">
        <v>2020</v>
      </c>
      <c r="O26" s="54" t="s">
        <v>31976</v>
      </c>
      <c r="P26" s="52" t="s">
        <v>1283</v>
      </c>
      <c r="Q26" s="60">
        <v>0</v>
      </c>
      <c r="S26" s="32" t="str">
        <f>VLOOKUP(LineupExpo[[#This Row],[Port]],'AUX IDs'!$A$2:$B$14,2,0)</f>
        <v>P1000</v>
      </c>
      <c r="T26" s="32" t="str">
        <f>VLOOKUP(LineupExpo[[#This Row],[Berth]],'AUX IDs'!$D$2:$E$60,2,0)</f>
        <v>B1000</v>
      </c>
      <c r="U26" s="32" t="str">
        <f>VLOOKUP(LineupExpo[[#This Row],[V/M]],'AUX IDs'!$G$2:$H$433,2,0)</f>
        <v>VSL122</v>
      </c>
      <c r="V26" s="32" t="str">
        <f>VLOOKUP(LineupExpo[[#This Row],[Destination]],'AUX IDs'!$J$2:$K$39,2,0)</f>
        <v>D1002</v>
      </c>
      <c r="W26" s="32" t="str">
        <f>VLOOKUP(LineupExpo[[#This Row],[Coord]],'AUX IDs'!$M$2:$N$55,2,0)</f>
        <v>C1002</v>
      </c>
      <c r="X26" s="32" t="str">
        <f>VLOOKUP(LineupExpo[[#This Row],[Shipper]],'AUX IDs'!$P$2:$Q$44,2,0)</f>
        <v>S1002</v>
      </c>
      <c r="Y26" s="32" t="str">
        <f>VLOOKUP(LineupExpo[[#This Row],[Product]],'AUX IDs'!$S$2:$T$4,2,0)</f>
        <v>PYB</v>
      </c>
    </row>
    <row r="27" spans="1:25" ht="12.65" customHeight="1" x14ac:dyDescent="0.25">
      <c r="A27" s="245" t="s">
        <v>49</v>
      </c>
      <c r="B27" s="256" t="s">
        <v>32064</v>
      </c>
      <c r="C27" s="247">
        <v>43944</v>
      </c>
      <c r="D27" s="53" t="s">
        <v>24485</v>
      </c>
      <c r="E27" s="248" t="s">
        <v>57</v>
      </c>
      <c r="F27" s="249" t="s">
        <v>57</v>
      </c>
      <c r="G27" s="26"/>
      <c r="H27" s="250" t="s">
        <v>58</v>
      </c>
      <c r="I27" s="251" t="s">
        <v>33069</v>
      </c>
      <c r="J27" s="252">
        <v>37955</v>
      </c>
      <c r="K27" s="253" t="s">
        <v>25</v>
      </c>
      <c r="L27" s="254" t="s">
        <v>16</v>
      </c>
      <c r="M27" s="255">
        <v>43922</v>
      </c>
      <c r="N27" s="254">
        <v>2020</v>
      </c>
      <c r="O27" s="54" t="s">
        <v>31976</v>
      </c>
      <c r="P27" s="52" t="s">
        <v>198</v>
      </c>
      <c r="Q27" s="60">
        <v>9705299</v>
      </c>
      <c r="S27" s="32" t="str">
        <f>VLOOKUP(LineupExpo[[#This Row],[Port]],'AUX IDs'!$A$2:$B$14,2,0)</f>
        <v>P1002</v>
      </c>
      <c r="T27" s="32" t="str">
        <f>VLOOKUP(LineupExpo[[#This Row],[Berth]],'AUX IDs'!$D$2:$E$60,2,0)</f>
        <v>B1012</v>
      </c>
      <c r="U27" s="32" t="str">
        <f>VLOOKUP(LineupExpo[[#This Row],[V/M]],'AUX IDs'!$G$2:$H$433,2,0)</f>
        <v>VSL123</v>
      </c>
      <c r="V27" s="32" t="str">
        <f>VLOOKUP(LineupExpo[[#This Row],[Destination]],'AUX IDs'!$J$2:$K$39,2,0)</f>
        <v>D1010</v>
      </c>
      <c r="W27" s="32" t="str">
        <f>VLOOKUP(LineupExpo[[#This Row],[Coord]],'AUX IDs'!$M$2:$N$55,2,0)</f>
        <v>C1000</v>
      </c>
      <c r="X27" s="32" t="str">
        <f>VLOOKUP(LineupExpo[[#This Row],[Shipper]],'AUX IDs'!$P$2:$Q$44,2,0)</f>
        <v>S1000</v>
      </c>
      <c r="Y27" s="32" t="str">
        <f>VLOOKUP(LineupExpo[[#This Row],[Product]],'AUX IDs'!$S$2:$T$4,2,0)</f>
        <v>ARGB</v>
      </c>
    </row>
    <row r="28" spans="1:25" ht="12.65" customHeight="1" x14ac:dyDescent="0.25">
      <c r="A28" s="245" t="s">
        <v>49</v>
      </c>
      <c r="B28" s="256" t="s">
        <v>32064</v>
      </c>
      <c r="C28" s="247">
        <v>43944</v>
      </c>
      <c r="D28" s="53" t="s">
        <v>33070</v>
      </c>
      <c r="E28" s="248" t="s">
        <v>254</v>
      </c>
      <c r="F28" s="249" t="s">
        <v>32950</v>
      </c>
      <c r="G28" s="26"/>
      <c r="H28" s="250" t="s">
        <v>55</v>
      </c>
      <c r="I28" s="251" t="s">
        <v>32253</v>
      </c>
      <c r="J28" s="252">
        <v>40634</v>
      </c>
      <c r="K28" s="253" t="s">
        <v>21</v>
      </c>
      <c r="L28" s="254" t="s">
        <v>53</v>
      </c>
      <c r="M28" s="255">
        <v>43922</v>
      </c>
      <c r="N28" s="254">
        <v>2020</v>
      </c>
      <c r="O28" s="54" t="s">
        <v>31976</v>
      </c>
      <c r="P28" s="52" t="s">
        <v>198</v>
      </c>
      <c r="Q28" s="60">
        <v>0</v>
      </c>
      <c r="S28" s="32" t="str">
        <f>VLOOKUP(LineupExpo[[#This Row],[Port]],'AUX IDs'!$A$2:$B$14,2,0)</f>
        <v>P1001</v>
      </c>
      <c r="T28" s="32" t="str">
        <f>VLOOKUP(LineupExpo[[#This Row],[Berth]],'AUX IDs'!$D$2:$E$60,2,0)</f>
        <v>B1013</v>
      </c>
      <c r="U28" s="32" t="str">
        <f>VLOOKUP(LineupExpo[[#This Row],[V/M]],'AUX IDs'!$G$2:$H$433,2,0)</f>
        <v>VSL124</v>
      </c>
      <c r="V28" s="32" t="str">
        <f>VLOOKUP(LineupExpo[[#This Row],[Destination]],'AUX IDs'!$J$2:$K$39,2,0)</f>
        <v>D1007</v>
      </c>
      <c r="W28" s="32" t="str">
        <f>VLOOKUP(LineupExpo[[#This Row],[Coord]],'AUX IDs'!$M$2:$N$55,2,0)</f>
        <v>C1009</v>
      </c>
      <c r="X28" s="32" t="str">
        <f>VLOOKUP(LineupExpo[[#This Row],[Shipper]],'AUX IDs'!$P$2:$Q$44,2,0)</f>
        <v>S1009</v>
      </c>
      <c r="Y28" s="32" t="str">
        <f>VLOOKUP(LineupExpo[[#This Row],[Product]],'AUX IDs'!$S$2:$T$4,2,0)</f>
        <v>ARGB</v>
      </c>
    </row>
    <row r="29" spans="1:25" ht="12.65" customHeight="1" x14ac:dyDescent="0.25">
      <c r="A29" s="245" t="s">
        <v>49</v>
      </c>
      <c r="B29" s="256" t="s">
        <v>32064</v>
      </c>
      <c r="C29" s="247">
        <v>43945</v>
      </c>
      <c r="D29" s="53" t="s">
        <v>1144</v>
      </c>
      <c r="E29" s="248" t="s">
        <v>54</v>
      </c>
      <c r="F29" s="249" t="s">
        <v>54</v>
      </c>
      <c r="G29" s="26"/>
      <c r="H29" s="250" t="s">
        <v>58</v>
      </c>
      <c r="I29" s="251" t="s">
        <v>32061</v>
      </c>
      <c r="J29" s="252">
        <v>42360</v>
      </c>
      <c r="K29" s="253" t="s">
        <v>21</v>
      </c>
      <c r="L29" s="254" t="s">
        <v>53</v>
      </c>
      <c r="M29" s="255">
        <v>43922</v>
      </c>
      <c r="N29" s="254">
        <v>2020</v>
      </c>
      <c r="O29" s="54" t="s">
        <v>31976</v>
      </c>
      <c r="P29" s="52" t="s">
        <v>198</v>
      </c>
      <c r="Q29" s="60">
        <v>9354868</v>
      </c>
      <c r="S29" s="32" t="str">
        <f>VLOOKUP(LineupExpo[[#This Row],[Port]],'AUX IDs'!$A$2:$B$14,2,0)</f>
        <v>P1002</v>
      </c>
      <c r="T29" s="32" t="str">
        <f>VLOOKUP(LineupExpo[[#This Row],[Berth]],'AUX IDs'!$D$2:$E$60,2,0)</f>
        <v>B1005</v>
      </c>
      <c r="U29" s="32" t="str">
        <f>VLOOKUP(LineupExpo[[#This Row],[V/M]],'AUX IDs'!$G$2:$H$433,2,0)</f>
        <v>VSL125</v>
      </c>
      <c r="V29" s="32" t="str">
        <f>VLOOKUP(LineupExpo[[#This Row],[Destination]],'AUX IDs'!$J$2:$K$39,2,0)</f>
        <v>D1007</v>
      </c>
      <c r="W29" s="32" t="str">
        <f>VLOOKUP(LineupExpo[[#This Row],[Coord]],'AUX IDs'!$M$2:$N$55,2,0)</f>
        <v>C1004</v>
      </c>
      <c r="X29" s="32" t="str">
        <f>VLOOKUP(LineupExpo[[#This Row],[Shipper]],'AUX IDs'!$P$2:$Q$44,2,0)</f>
        <v>S1005</v>
      </c>
      <c r="Y29" s="32" t="str">
        <f>VLOOKUP(LineupExpo[[#This Row],[Product]],'AUX IDs'!$S$2:$T$4,2,0)</f>
        <v>ARGB</v>
      </c>
    </row>
    <row r="30" spans="1:25" ht="12.65" customHeight="1" x14ac:dyDescent="0.25">
      <c r="A30" s="245" t="s">
        <v>49</v>
      </c>
      <c r="B30" s="256" t="s">
        <v>32064</v>
      </c>
      <c r="C30" s="247">
        <v>43946</v>
      </c>
      <c r="D30" s="53" t="s">
        <v>33071</v>
      </c>
      <c r="E30" s="248" t="s">
        <v>54</v>
      </c>
      <c r="F30" s="249" t="s">
        <v>54</v>
      </c>
      <c r="G30" s="26"/>
      <c r="H30" s="250" t="s">
        <v>52</v>
      </c>
      <c r="I30" s="251" t="s">
        <v>32062</v>
      </c>
      <c r="J30" s="252">
        <v>28540</v>
      </c>
      <c r="K30" s="253" t="s">
        <v>29</v>
      </c>
      <c r="L30" s="254" t="s">
        <v>330</v>
      </c>
      <c r="M30" s="255">
        <v>43922</v>
      </c>
      <c r="N30" s="254">
        <v>2020</v>
      </c>
      <c r="O30" s="54" t="s">
        <v>31976</v>
      </c>
      <c r="P30" s="52" t="s">
        <v>1285</v>
      </c>
      <c r="Q30" s="60">
        <v>0</v>
      </c>
      <c r="S30" s="32" t="str">
        <f>VLOOKUP(LineupExpo[[#This Row],[Port]],'AUX IDs'!$A$2:$B$14,2,0)</f>
        <v>P1003</v>
      </c>
      <c r="T30" s="32" t="str">
        <f>VLOOKUP(LineupExpo[[#This Row],[Berth]],'AUX IDs'!$D$2:$E$60,2,0)</f>
        <v>B1014</v>
      </c>
      <c r="U30" s="32" t="str">
        <f>VLOOKUP(LineupExpo[[#This Row],[V/M]],'AUX IDs'!$G$2:$H$433,2,0)</f>
        <v>VSL126</v>
      </c>
      <c r="V30" s="32" t="str">
        <f>VLOOKUP(LineupExpo[[#This Row],[Destination]],'AUX IDs'!$J$2:$K$39,2,0)</f>
        <v>D1011</v>
      </c>
      <c r="W30" s="32" t="str">
        <f>VLOOKUP(LineupExpo[[#This Row],[Coord]],'AUX IDs'!$M$2:$N$55,2,0)</f>
        <v>C1004</v>
      </c>
      <c r="X30" s="32" t="str">
        <f>VLOOKUP(LineupExpo[[#This Row],[Shipper]],'AUX IDs'!$P$2:$Q$44,2,0)</f>
        <v>S1005</v>
      </c>
      <c r="Y30" s="32" t="str">
        <f>VLOOKUP(LineupExpo[[#This Row],[Product]],'AUX IDs'!$S$2:$T$4,2,0)</f>
        <v>ARGB</v>
      </c>
    </row>
    <row r="31" spans="1:25" ht="12.65" customHeight="1" x14ac:dyDescent="0.25">
      <c r="A31" s="245" t="s">
        <v>103</v>
      </c>
      <c r="B31" s="256" t="s">
        <v>32064</v>
      </c>
      <c r="C31" s="247">
        <v>43946</v>
      </c>
      <c r="D31" s="53" t="s">
        <v>33072</v>
      </c>
      <c r="E31" s="248" t="s">
        <v>54</v>
      </c>
      <c r="F31" s="249" t="s">
        <v>54</v>
      </c>
      <c r="G31" s="26"/>
      <c r="H31" s="250" t="s">
        <v>324</v>
      </c>
      <c r="I31" s="251" t="s">
        <v>326</v>
      </c>
      <c r="J31" s="252">
        <v>44001</v>
      </c>
      <c r="K31" s="253" t="s">
        <v>25</v>
      </c>
      <c r="L31" s="254" t="s">
        <v>16</v>
      </c>
      <c r="M31" s="255">
        <v>43922</v>
      </c>
      <c r="N31" s="254">
        <v>2020</v>
      </c>
      <c r="O31" s="54" t="s">
        <v>31976</v>
      </c>
      <c r="P31" s="52" t="s">
        <v>1283</v>
      </c>
      <c r="Q31" s="60">
        <v>0</v>
      </c>
      <c r="S31" s="32" t="str">
        <f>VLOOKUP(LineupExpo[[#This Row],[Port]],'AUX IDs'!$A$2:$B$14,2,0)</f>
        <v>P1000</v>
      </c>
      <c r="T31" s="32" t="str">
        <f>VLOOKUP(LineupExpo[[#This Row],[Berth]],'AUX IDs'!$D$2:$E$60,2,0)</f>
        <v>B1000</v>
      </c>
      <c r="U31" s="32" t="str">
        <f>VLOOKUP(LineupExpo[[#This Row],[V/M]],'AUX IDs'!$G$2:$H$433,2,0)</f>
        <v>VSL127</v>
      </c>
      <c r="V31" s="32" t="str">
        <f>VLOOKUP(LineupExpo[[#This Row],[Destination]],'AUX IDs'!$J$2:$K$39,2,0)</f>
        <v>D1010</v>
      </c>
      <c r="W31" s="32" t="str">
        <f>VLOOKUP(LineupExpo[[#This Row],[Coord]],'AUX IDs'!$M$2:$N$55,2,0)</f>
        <v>C1004</v>
      </c>
      <c r="X31" s="32" t="str">
        <f>VLOOKUP(LineupExpo[[#This Row],[Shipper]],'AUX IDs'!$P$2:$Q$44,2,0)</f>
        <v>S1005</v>
      </c>
      <c r="Y31" s="32" t="str">
        <f>VLOOKUP(LineupExpo[[#This Row],[Product]],'AUX IDs'!$S$2:$T$4,2,0)</f>
        <v>UYB</v>
      </c>
    </row>
    <row r="32" spans="1:25" ht="12.65" customHeight="1" x14ac:dyDescent="0.25">
      <c r="A32" s="245" t="s">
        <v>103</v>
      </c>
      <c r="B32" s="256" t="s">
        <v>32064</v>
      </c>
      <c r="C32" s="247">
        <v>43950</v>
      </c>
      <c r="D32" s="53" t="s">
        <v>33072</v>
      </c>
      <c r="E32" s="248" t="s">
        <v>54</v>
      </c>
      <c r="F32" s="249" t="s">
        <v>54</v>
      </c>
      <c r="G32" s="26"/>
      <c r="H32" s="250" t="s">
        <v>325</v>
      </c>
      <c r="I32" s="251" t="s">
        <v>33073</v>
      </c>
      <c r="J32" s="252">
        <v>17452</v>
      </c>
      <c r="K32" s="253" t="s">
        <v>25</v>
      </c>
      <c r="L32" s="254" t="s">
        <v>16</v>
      </c>
      <c r="M32" s="255">
        <v>43922</v>
      </c>
      <c r="N32" s="254">
        <v>2020</v>
      </c>
      <c r="O32" s="54" t="s">
        <v>31976</v>
      </c>
      <c r="P32" s="52" t="s">
        <v>1283</v>
      </c>
      <c r="Q32" s="60">
        <v>0</v>
      </c>
      <c r="S32" s="32" t="str">
        <f>VLOOKUP(LineupExpo[[#This Row],[Port]],'AUX IDs'!$A$2:$B$14,2,0)</f>
        <v>P1009</v>
      </c>
      <c r="T32" s="32" t="str">
        <f>VLOOKUP(LineupExpo[[#This Row],[Berth]],'AUX IDs'!$D$2:$E$60,2,0)</f>
        <v>B1015</v>
      </c>
      <c r="U32" s="32" t="str">
        <f>VLOOKUP(LineupExpo[[#This Row],[V/M]],'AUX IDs'!$G$2:$H$433,2,0)</f>
        <v>VSL127</v>
      </c>
      <c r="V32" s="32" t="str">
        <f>VLOOKUP(LineupExpo[[#This Row],[Destination]],'AUX IDs'!$J$2:$K$39,2,0)</f>
        <v>D1010</v>
      </c>
      <c r="W32" s="32" t="str">
        <f>VLOOKUP(LineupExpo[[#This Row],[Coord]],'AUX IDs'!$M$2:$N$55,2,0)</f>
        <v>C1004</v>
      </c>
      <c r="X32" s="32" t="str">
        <f>VLOOKUP(LineupExpo[[#This Row],[Shipper]],'AUX IDs'!$P$2:$Q$44,2,0)</f>
        <v>S1005</v>
      </c>
      <c r="Y32" s="32" t="str">
        <f>VLOOKUP(LineupExpo[[#This Row],[Product]],'AUX IDs'!$S$2:$T$4,2,0)</f>
        <v>UYB</v>
      </c>
    </row>
    <row r="33" spans="1:25" ht="12.65" customHeight="1" x14ac:dyDescent="0.25">
      <c r="A33" s="245" t="s">
        <v>103</v>
      </c>
      <c r="B33" s="256" t="s">
        <v>32064</v>
      </c>
      <c r="C33" s="247">
        <v>43950</v>
      </c>
      <c r="D33" s="53" t="s">
        <v>1203</v>
      </c>
      <c r="E33" s="248" t="s">
        <v>51</v>
      </c>
      <c r="F33" s="249" t="s">
        <v>51</v>
      </c>
      <c r="G33" s="26"/>
      <c r="H33" s="250" t="s">
        <v>324</v>
      </c>
      <c r="I33" s="251" t="s">
        <v>326</v>
      </c>
      <c r="J33" s="252">
        <v>42472</v>
      </c>
      <c r="K33" s="253" t="s">
        <v>21</v>
      </c>
      <c r="L33" s="254" t="s">
        <v>53</v>
      </c>
      <c r="M33" s="255">
        <v>43922</v>
      </c>
      <c r="N33" s="254">
        <v>2020</v>
      </c>
      <c r="O33" s="54" t="s">
        <v>31976</v>
      </c>
      <c r="P33" s="52" t="s">
        <v>1283</v>
      </c>
      <c r="Q33" s="60">
        <v>9640671</v>
      </c>
      <c r="S33" s="32" t="str">
        <f>VLOOKUP(LineupExpo[[#This Row],[Port]],'AUX IDs'!$A$2:$B$14,2,0)</f>
        <v>P1000</v>
      </c>
      <c r="T33" s="32" t="str">
        <f>VLOOKUP(LineupExpo[[#This Row],[Berth]],'AUX IDs'!$D$2:$E$60,2,0)</f>
        <v>B1000</v>
      </c>
      <c r="U33" s="32" t="str">
        <f>VLOOKUP(LineupExpo[[#This Row],[V/M]],'AUX IDs'!$G$2:$H$433,2,0)</f>
        <v>VSL128</v>
      </c>
      <c r="V33" s="32" t="str">
        <f>VLOOKUP(LineupExpo[[#This Row],[Destination]],'AUX IDs'!$J$2:$K$39,2,0)</f>
        <v>D1007</v>
      </c>
      <c r="W33" s="32" t="str">
        <f>VLOOKUP(LineupExpo[[#This Row],[Coord]],'AUX IDs'!$M$2:$N$55,2,0)</f>
        <v>C1006</v>
      </c>
      <c r="X33" s="32" t="str">
        <f>VLOOKUP(LineupExpo[[#This Row],[Shipper]],'AUX IDs'!$P$2:$Q$44,2,0)</f>
        <v>S1007</v>
      </c>
      <c r="Y33" s="32" t="str">
        <f>VLOOKUP(LineupExpo[[#This Row],[Product]],'AUX IDs'!$S$2:$T$4,2,0)</f>
        <v>UYB</v>
      </c>
    </row>
    <row r="34" spans="1:25" ht="12.65" customHeight="1" x14ac:dyDescent="0.25">
      <c r="A34" s="245" t="s">
        <v>49</v>
      </c>
      <c r="B34" s="256" t="s">
        <v>32064</v>
      </c>
      <c r="C34" s="247">
        <v>43950</v>
      </c>
      <c r="D34" s="53" t="s">
        <v>33074</v>
      </c>
      <c r="E34" s="248" t="s">
        <v>57</v>
      </c>
      <c r="F34" s="249" t="s">
        <v>33075</v>
      </c>
      <c r="G34" s="26"/>
      <c r="H34" s="250" t="s">
        <v>58</v>
      </c>
      <c r="I34" s="251" t="s">
        <v>33069</v>
      </c>
      <c r="J34" s="252">
        <v>42525</v>
      </c>
      <c r="K34" s="253" t="s">
        <v>21</v>
      </c>
      <c r="L34" s="254" t="s">
        <v>53</v>
      </c>
      <c r="M34" s="255">
        <v>43922</v>
      </c>
      <c r="N34" s="254">
        <v>2020</v>
      </c>
      <c r="O34" s="54" t="s">
        <v>31976</v>
      </c>
      <c r="P34" s="52" t="s">
        <v>198</v>
      </c>
      <c r="Q34" s="60">
        <v>0</v>
      </c>
      <c r="S34" s="32" t="str">
        <f>VLOOKUP(LineupExpo[[#This Row],[Port]],'AUX IDs'!$A$2:$B$14,2,0)</f>
        <v>P1002</v>
      </c>
      <c r="T34" s="32" t="str">
        <f>VLOOKUP(LineupExpo[[#This Row],[Berth]],'AUX IDs'!$D$2:$E$60,2,0)</f>
        <v>B1012</v>
      </c>
      <c r="U34" s="32" t="str">
        <f>VLOOKUP(LineupExpo[[#This Row],[V/M]],'AUX IDs'!$G$2:$H$433,2,0)</f>
        <v>VSL129</v>
      </c>
      <c r="V34" s="32" t="str">
        <f>VLOOKUP(LineupExpo[[#This Row],[Destination]],'AUX IDs'!$J$2:$K$39,2,0)</f>
        <v>D1007</v>
      </c>
      <c r="W34" s="32" t="str">
        <f>VLOOKUP(LineupExpo[[#This Row],[Coord]],'AUX IDs'!$M$2:$N$55,2,0)</f>
        <v>C1010</v>
      </c>
      <c r="X34" s="32" t="str">
        <f>VLOOKUP(LineupExpo[[#This Row],[Shipper]],'AUX IDs'!$P$2:$Q$44,2,0)</f>
        <v>S1000</v>
      </c>
      <c r="Y34" s="32" t="str">
        <f>VLOOKUP(LineupExpo[[#This Row],[Product]],'AUX IDs'!$S$2:$T$4,2,0)</f>
        <v>ARGB</v>
      </c>
    </row>
    <row r="35" spans="1:25" ht="12.65" customHeight="1" x14ac:dyDescent="0.25">
      <c r="A35" s="245" t="s">
        <v>49</v>
      </c>
      <c r="B35" s="256" t="s">
        <v>32064</v>
      </c>
      <c r="C35" s="247">
        <v>43951</v>
      </c>
      <c r="D35" s="53" t="s">
        <v>1164</v>
      </c>
      <c r="E35" s="248" t="s">
        <v>54</v>
      </c>
      <c r="F35" s="249" t="s">
        <v>54</v>
      </c>
      <c r="G35" s="26"/>
      <c r="H35" s="250" t="s">
        <v>52</v>
      </c>
      <c r="I35" s="251" t="s">
        <v>32062</v>
      </c>
      <c r="J35" s="252">
        <v>25070</v>
      </c>
      <c r="K35" s="253" t="s">
        <v>21</v>
      </c>
      <c r="L35" s="254" t="s">
        <v>53</v>
      </c>
      <c r="M35" s="255">
        <v>43922</v>
      </c>
      <c r="N35" s="254">
        <v>2020</v>
      </c>
      <c r="O35" s="54" t="s">
        <v>31976</v>
      </c>
      <c r="P35" s="52" t="s">
        <v>1285</v>
      </c>
      <c r="Q35" s="60">
        <v>9658915</v>
      </c>
      <c r="S35" s="32" t="str">
        <f>VLOOKUP(LineupExpo[[#This Row],[Port]],'AUX IDs'!$A$2:$B$14,2,0)</f>
        <v>P1003</v>
      </c>
      <c r="T35" s="32" t="str">
        <f>VLOOKUP(LineupExpo[[#This Row],[Berth]],'AUX IDs'!$D$2:$E$60,2,0)</f>
        <v>B1014</v>
      </c>
      <c r="U35" s="32" t="str">
        <f>VLOOKUP(LineupExpo[[#This Row],[V/M]],'AUX IDs'!$G$2:$H$433,2,0)</f>
        <v>VSL116</v>
      </c>
      <c r="V35" s="32" t="str">
        <f>VLOOKUP(LineupExpo[[#This Row],[Destination]],'AUX IDs'!$J$2:$K$39,2,0)</f>
        <v>D1007</v>
      </c>
      <c r="W35" s="32" t="str">
        <f>VLOOKUP(LineupExpo[[#This Row],[Coord]],'AUX IDs'!$M$2:$N$55,2,0)</f>
        <v>C1004</v>
      </c>
      <c r="X35" s="32" t="str">
        <f>VLOOKUP(LineupExpo[[#This Row],[Shipper]],'AUX IDs'!$P$2:$Q$44,2,0)</f>
        <v>S1005</v>
      </c>
      <c r="Y35" s="32" t="str">
        <f>VLOOKUP(LineupExpo[[#This Row],[Product]],'AUX IDs'!$S$2:$T$4,2,0)</f>
        <v>ARGB</v>
      </c>
    </row>
    <row r="36" spans="1:25" ht="12.65" customHeight="1" x14ac:dyDescent="0.25">
      <c r="A36" s="245" t="s">
        <v>49</v>
      </c>
      <c r="B36" s="256" t="s">
        <v>32064</v>
      </c>
      <c r="C36" s="247">
        <v>43951</v>
      </c>
      <c r="D36" s="53" t="s">
        <v>15347</v>
      </c>
      <c r="E36" s="248" t="s">
        <v>50</v>
      </c>
      <c r="F36" s="249" t="s">
        <v>50</v>
      </c>
      <c r="G36" s="26"/>
      <c r="H36" s="250" t="s">
        <v>52</v>
      </c>
      <c r="I36" s="251" t="s">
        <v>32113</v>
      </c>
      <c r="J36" s="252">
        <v>22000</v>
      </c>
      <c r="K36" s="253" t="s">
        <v>79</v>
      </c>
      <c r="L36" s="254" t="s">
        <v>53</v>
      </c>
      <c r="M36" s="255">
        <v>43922</v>
      </c>
      <c r="N36" s="254">
        <v>2020</v>
      </c>
      <c r="O36" s="54" t="s">
        <v>31976</v>
      </c>
      <c r="P36" s="52" t="s">
        <v>1285</v>
      </c>
      <c r="Q36" s="60">
        <v>9477414</v>
      </c>
      <c r="S36" s="32" t="str">
        <f>VLOOKUP(LineupExpo[[#This Row],[Port]],'AUX IDs'!$A$2:$B$14,2,0)</f>
        <v>P1003</v>
      </c>
      <c r="T36" s="32" t="str">
        <f>VLOOKUP(LineupExpo[[#This Row],[Berth]],'AUX IDs'!$D$2:$E$60,2,0)</f>
        <v>B1006</v>
      </c>
      <c r="U36" s="32" t="str">
        <f>VLOOKUP(LineupExpo[[#This Row],[V/M]],'AUX IDs'!$G$2:$H$433,2,0)</f>
        <v>VSL130</v>
      </c>
      <c r="V36" s="32" t="str">
        <f>VLOOKUP(LineupExpo[[#This Row],[Destination]],'AUX IDs'!$J$2:$K$39,2,0)</f>
        <v>D1012</v>
      </c>
      <c r="W36" s="32" t="str">
        <f>VLOOKUP(LineupExpo[[#This Row],[Coord]],'AUX IDs'!$M$2:$N$55,2,0)</f>
        <v>C1011</v>
      </c>
      <c r="X36" s="32" t="str">
        <f>VLOOKUP(LineupExpo[[#This Row],[Shipper]],'AUX IDs'!$P$2:$Q$44,2,0)</f>
        <v>S1010</v>
      </c>
      <c r="Y36" s="32" t="str">
        <f>VLOOKUP(LineupExpo[[#This Row],[Product]],'AUX IDs'!$S$2:$T$4,2,0)</f>
        <v>ARGB</v>
      </c>
    </row>
    <row r="37" spans="1:25" ht="12.65" customHeight="1" x14ac:dyDescent="0.25">
      <c r="A37" s="245" t="s">
        <v>49</v>
      </c>
      <c r="B37" s="256" t="s">
        <v>32064</v>
      </c>
      <c r="C37" s="247">
        <v>43951</v>
      </c>
      <c r="D37" s="53" t="s">
        <v>992</v>
      </c>
      <c r="E37" s="248" t="s">
        <v>18</v>
      </c>
      <c r="F37" s="249" t="s">
        <v>18</v>
      </c>
      <c r="G37" s="26"/>
      <c r="H37" s="250" t="s">
        <v>60</v>
      </c>
      <c r="I37" s="251" t="s">
        <v>32157</v>
      </c>
      <c r="J37" s="252">
        <v>45989</v>
      </c>
      <c r="K37" s="253" t="s">
        <v>21</v>
      </c>
      <c r="L37" s="254" t="s">
        <v>53</v>
      </c>
      <c r="M37" s="255">
        <v>43922</v>
      </c>
      <c r="N37" s="254">
        <v>2020</v>
      </c>
      <c r="O37" s="54" t="s">
        <v>31976</v>
      </c>
      <c r="P37" s="52" t="s">
        <v>198</v>
      </c>
      <c r="Q37" s="60">
        <v>9591997</v>
      </c>
      <c r="S37" s="32" t="str">
        <f>VLOOKUP(LineupExpo[[#This Row],[Port]],'AUX IDs'!$A$2:$B$14,2,0)</f>
        <v>P1004</v>
      </c>
      <c r="T37" s="32" t="str">
        <f>VLOOKUP(LineupExpo[[#This Row],[Berth]],'AUX IDs'!$D$2:$E$60,2,0)</f>
        <v>B1007</v>
      </c>
      <c r="U37" s="32" t="str">
        <f>VLOOKUP(LineupExpo[[#This Row],[V/M]],'AUX IDs'!$G$2:$H$433,2,0)</f>
        <v>VSL131</v>
      </c>
      <c r="V37" s="32" t="str">
        <f>VLOOKUP(LineupExpo[[#This Row],[Destination]],'AUX IDs'!$J$2:$K$39,2,0)</f>
        <v>D1007</v>
      </c>
      <c r="W37" s="32" t="str">
        <f>VLOOKUP(LineupExpo[[#This Row],[Coord]],'AUX IDs'!$M$2:$N$55,2,0)</f>
        <v>C1003</v>
      </c>
      <c r="X37" s="32" t="str">
        <f>VLOOKUP(LineupExpo[[#This Row],[Shipper]],'AUX IDs'!$P$2:$Q$44,2,0)</f>
        <v>S1003</v>
      </c>
      <c r="Y37" s="32" t="str">
        <f>VLOOKUP(LineupExpo[[#This Row],[Product]],'AUX IDs'!$S$2:$T$4,2,0)</f>
        <v>ARGB</v>
      </c>
    </row>
    <row r="38" spans="1:25" ht="12.65" customHeight="1" x14ac:dyDescent="0.25">
      <c r="A38" s="245" t="s">
        <v>49</v>
      </c>
      <c r="B38" s="256" t="s">
        <v>32064</v>
      </c>
      <c r="C38" s="247">
        <v>43951</v>
      </c>
      <c r="D38" s="53" t="s">
        <v>33076</v>
      </c>
      <c r="E38" s="248" t="s">
        <v>57</v>
      </c>
      <c r="F38" s="249" t="s">
        <v>57</v>
      </c>
      <c r="G38" s="26"/>
      <c r="H38" s="250" t="s">
        <v>58</v>
      </c>
      <c r="I38" s="251" t="s">
        <v>33069</v>
      </c>
      <c r="J38" s="252">
        <v>42000</v>
      </c>
      <c r="K38" s="253" t="s">
        <v>21</v>
      </c>
      <c r="L38" s="254" t="s">
        <v>53</v>
      </c>
      <c r="M38" s="255">
        <v>43922</v>
      </c>
      <c r="N38" s="254">
        <v>2020</v>
      </c>
      <c r="O38" s="54" t="s">
        <v>31976</v>
      </c>
      <c r="P38" s="52" t="s">
        <v>198</v>
      </c>
      <c r="Q38" s="60">
        <v>0</v>
      </c>
      <c r="S38" s="32" t="str">
        <f>VLOOKUP(LineupExpo[[#This Row],[Port]],'AUX IDs'!$A$2:$B$14,2,0)</f>
        <v>P1002</v>
      </c>
      <c r="T38" s="32" t="str">
        <f>VLOOKUP(LineupExpo[[#This Row],[Berth]],'AUX IDs'!$D$2:$E$60,2,0)</f>
        <v>B1012</v>
      </c>
      <c r="U38" s="32" t="str">
        <f>VLOOKUP(LineupExpo[[#This Row],[V/M]],'AUX IDs'!$G$2:$H$433,2,0)</f>
        <v>VSL132</v>
      </c>
      <c r="V38" s="32" t="str">
        <f>VLOOKUP(LineupExpo[[#This Row],[Destination]],'AUX IDs'!$J$2:$K$39,2,0)</f>
        <v>D1007</v>
      </c>
      <c r="W38" s="32" t="str">
        <f>VLOOKUP(LineupExpo[[#This Row],[Coord]],'AUX IDs'!$M$2:$N$55,2,0)</f>
        <v>C1000</v>
      </c>
      <c r="X38" s="32" t="str">
        <f>VLOOKUP(LineupExpo[[#This Row],[Shipper]],'AUX IDs'!$P$2:$Q$44,2,0)</f>
        <v>S1000</v>
      </c>
      <c r="Y38" s="32" t="str">
        <f>VLOOKUP(LineupExpo[[#This Row],[Product]],'AUX IDs'!$S$2:$T$4,2,0)</f>
        <v>ARGB</v>
      </c>
    </row>
    <row r="39" spans="1:25" ht="12.65" customHeight="1" x14ac:dyDescent="0.25">
      <c r="A39" s="245" t="s">
        <v>103</v>
      </c>
      <c r="B39" s="256" t="s">
        <v>32064</v>
      </c>
      <c r="C39" s="247">
        <v>43953</v>
      </c>
      <c r="D39" s="53" t="s">
        <v>1210</v>
      </c>
      <c r="E39" s="248" t="s">
        <v>51</v>
      </c>
      <c r="F39" s="249" t="s">
        <v>51</v>
      </c>
      <c r="G39" s="26"/>
      <c r="H39" s="250" t="s">
        <v>324</v>
      </c>
      <c r="I39" s="251" t="s">
        <v>326</v>
      </c>
      <c r="J39" s="252">
        <v>42701</v>
      </c>
      <c r="K39" s="253" t="s">
        <v>25</v>
      </c>
      <c r="L39" s="254" t="s">
        <v>16</v>
      </c>
      <c r="M39" s="255">
        <v>43952</v>
      </c>
      <c r="N39" s="254">
        <v>2020</v>
      </c>
      <c r="O39" s="54" t="s">
        <v>31976</v>
      </c>
      <c r="P39" s="52" t="s">
        <v>1283</v>
      </c>
      <c r="Q39" s="60">
        <v>9375939</v>
      </c>
      <c r="S39" s="32" t="str">
        <f>VLOOKUP(LineupExpo[[#This Row],[Port]],'AUX IDs'!$A$2:$B$14,2,0)</f>
        <v>P1000</v>
      </c>
      <c r="T39" s="32" t="str">
        <f>VLOOKUP(LineupExpo[[#This Row],[Berth]],'AUX IDs'!$D$2:$E$60,2,0)</f>
        <v>B1000</v>
      </c>
      <c r="U39" s="32" t="str">
        <f>VLOOKUP(LineupExpo[[#This Row],[V/M]],'AUX IDs'!$G$2:$H$433,2,0)</f>
        <v>VSL133</v>
      </c>
      <c r="V39" s="32" t="str">
        <f>VLOOKUP(LineupExpo[[#This Row],[Destination]],'AUX IDs'!$J$2:$K$39,2,0)</f>
        <v>D1010</v>
      </c>
      <c r="W39" s="32" t="str">
        <f>VLOOKUP(LineupExpo[[#This Row],[Coord]],'AUX IDs'!$M$2:$N$55,2,0)</f>
        <v>C1006</v>
      </c>
      <c r="X39" s="32" t="str">
        <f>VLOOKUP(LineupExpo[[#This Row],[Shipper]],'AUX IDs'!$P$2:$Q$44,2,0)</f>
        <v>S1007</v>
      </c>
      <c r="Y39" s="32" t="str">
        <f>VLOOKUP(LineupExpo[[#This Row],[Product]],'AUX IDs'!$S$2:$T$4,2,0)</f>
        <v>UYB</v>
      </c>
    </row>
    <row r="40" spans="1:25" ht="12.65" customHeight="1" x14ac:dyDescent="0.25">
      <c r="A40" s="245" t="s">
        <v>49</v>
      </c>
      <c r="B40" s="256" t="s">
        <v>32064</v>
      </c>
      <c r="C40" s="247">
        <v>43954</v>
      </c>
      <c r="D40" s="53" t="s">
        <v>33070</v>
      </c>
      <c r="E40" s="248" t="s">
        <v>254</v>
      </c>
      <c r="F40" s="249" t="s">
        <v>32950</v>
      </c>
      <c r="G40" s="26"/>
      <c r="H40" s="250" t="s">
        <v>59</v>
      </c>
      <c r="I40" s="251" t="s">
        <v>32348</v>
      </c>
      <c r="J40" s="252">
        <v>24379</v>
      </c>
      <c r="K40" s="253" t="s">
        <v>21</v>
      </c>
      <c r="L40" s="254" t="s">
        <v>53</v>
      </c>
      <c r="M40" s="255">
        <v>43952</v>
      </c>
      <c r="N40" s="254">
        <v>2020</v>
      </c>
      <c r="O40" s="54" t="s">
        <v>31976</v>
      </c>
      <c r="P40" s="52" t="s">
        <v>1284</v>
      </c>
      <c r="Q40" s="60">
        <v>0</v>
      </c>
      <c r="S40" s="32" t="str">
        <f>VLOOKUP(LineupExpo[[#This Row],[Port]],'AUX IDs'!$A$2:$B$14,2,0)</f>
        <v>P1008</v>
      </c>
      <c r="T40" s="32" t="str">
        <f>VLOOKUP(LineupExpo[[#This Row],[Berth]],'AUX IDs'!$D$2:$E$60,2,0)</f>
        <v>B1011</v>
      </c>
      <c r="U40" s="32" t="str">
        <f>VLOOKUP(LineupExpo[[#This Row],[V/M]],'AUX IDs'!$G$2:$H$433,2,0)</f>
        <v>VSL124</v>
      </c>
      <c r="V40" s="32" t="str">
        <f>VLOOKUP(LineupExpo[[#This Row],[Destination]],'AUX IDs'!$J$2:$K$39,2,0)</f>
        <v>D1007</v>
      </c>
      <c r="W40" s="32" t="str">
        <f>VLOOKUP(LineupExpo[[#This Row],[Coord]],'AUX IDs'!$M$2:$N$55,2,0)</f>
        <v>C1009</v>
      </c>
      <c r="X40" s="32" t="str">
        <f>VLOOKUP(LineupExpo[[#This Row],[Shipper]],'AUX IDs'!$P$2:$Q$44,2,0)</f>
        <v>S1009</v>
      </c>
      <c r="Y40" s="32" t="str">
        <f>VLOOKUP(LineupExpo[[#This Row],[Product]],'AUX IDs'!$S$2:$T$4,2,0)</f>
        <v>ARGB</v>
      </c>
    </row>
    <row r="41" spans="1:25" ht="12.65" customHeight="1" x14ac:dyDescent="0.25">
      <c r="A41" s="245" t="s">
        <v>49</v>
      </c>
      <c r="B41" s="256" t="s">
        <v>32064</v>
      </c>
      <c r="C41" s="247">
        <v>43954</v>
      </c>
      <c r="D41" s="53" t="s">
        <v>32349</v>
      </c>
      <c r="E41" s="248" t="s">
        <v>54</v>
      </c>
      <c r="F41" s="249" t="s">
        <v>54</v>
      </c>
      <c r="G41" s="26"/>
      <c r="H41" s="250" t="s">
        <v>58</v>
      </c>
      <c r="I41" s="251" t="s">
        <v>32061</v>
      </c>
      <c r="J41" s="252">
        <v>43156</v>
      </c>
      <c r="K41" s="253" t="s">
        <v>21</v>
      </c>
      <c r="L41" s="254" t="s">
        <v>53</v>
      </c>
      <c r="M41" s="255">
        <v>43952</v>
      </c>
      <c r="N41" s="254">
        <v>2020</v>
      </c>
      <c r="O41" s="54" t="s">
        <v>31976</v>
      </c>
      <c r="P41" s="52" t="s">
        <v>198</v>
      </c>
      <c r="Q41" s="60">
        <v>0</v>
      </c>
      <c r="S41" s="32" t="str">
        <f>VLOOKUP(LineupExpo[[#This Row],[Port]],'AUX IDs'!$A$2:$B$14,2,0)</f>
        <v>P1002</v>
      </c>
      <c r="T41" s="32" t="str">
        <f>VLOOKUP(LineupExpo[[#This Row],[Berth]],'AUX IDs'!$D$2:$E$60,2,0)</f>
        <v>B1005</v>
      </c>
      <c r="U41" s="32" t="str">
        <f>VLOOKUP(LineupExpo[[#This Row],[V/M]],'AUX IDs'!$G$2:$H$433,2,0)</f>
        <v>VSL134</v>
      </c>
      <c r="V41" s="32" t="str">
        <f>VLOOKUP(LineupExpo[[#This Row],[Destination]],'AUX IDs'!$J$2:$K$39,2,0)</f>
        <v>D1007</v>
      </c>
      <c r="W41" s="32" t="str">
        <f>VLOOKUP(LineupExpo[[#This Row],[Coord]],'AUX IDs'!$M$2:$N$55,2,0)</f>
        <v>C1004</v>
      </c>
      <c r="X41" s="32" t="str">
        <f>VLOOKUP(LineupExpo[[#This Row],[Shipper]],'AUX IDs'!$P$2:$Q$44,2,0)</f>
        <v>S1005</v>
      </c>
      <c r="Y41" s="32" t="str">
        <f>VLOOKUP(LineupExpo[[#This Row],[Product]],'AUX IDs'!$S$2:$T$4,2,0)</f>
        <v>ARGB</v>
      </c>
    </row>
    <row r="42" spans="1:25" ht="12.65" customHeight="1" x14ac:dyDescent="0.25">
      <c r="A42" s="245" t="s">
        <v>49</v>
      </c>
      <c r="B42" s="256" t="s">
        <v>32064</v>
      </c>
      <c r="C42" s="247">
        <v>43955</v>
      </c>
      <c r="D42" s="53" t="s">
        <v>851</v>
      </c>
      <c r="E42" s="248" t="s">
        <v>57</v>
      </c>
      <c r="F42" s="249" t="s">
        <v>57</v>
      </c>
      <c r="G42" s="26"/>
      <c r="H42" s="250" t="s">
        <v>58</v>
      </c>
      <c r="I42" s="251" t="s">
        <v>33069</v>
      </c>
      <c r="J42" s="252">
        <v>39590</v>
      </c>
      <c r="K42" s="253" t="s">
        <v>21</v>
      </c>
      <c r="L42" s="254" t="s">
        <v>53</v>
      </c>
      <c r="M42" s="255">
        <v>43952</v>
      </c>
      <c r="N42" s="254">
        <v>2020</v>
      </c>
      <c r="O42" s="54" t="s">
        <v>31976</v>
      </c>
      <c r="P42" s="52" t="s">
        <v>198</v>
      </c>
      <c r="Q42" s="60">
        <v>9366108</v>
      </c>
      <c r="S42" s="32" t="str">
        <f>VLOOKUP(LineupExpo[[#This Row],[Port]],'AUX IDs'!$A$2:$B$14,2,0)</f>
        <v>P1002</v>
      </c>
      <c r="T42" s="32" t="str">
        <f>VLOOKUP(LineupExpo[[#This Row],[Berth]],'AUX IDs'!$D$2:$E$60,2,0)</f>
        <v>B1012</v>
      </c>
      <c r="U42" s="32" t="str">
        <f>VLOOKUP(LineupExpo[[#This Row],[V/M]],'AUX IDs'!$G$2:$H$433,2,0)</f>
        <v>VSL135</v>
      </c>
      <c r="V42" s="32" t="str">
        <f>VLOOKUP(LineupExpo[[#This Row],[Destination]],'AUX IDs'!$J$2:$K$39,2,0)</f>
        <v>D1007</v>
      </c>
      <c r="W42" s="32" t="str">
        <f>VLOOKUP(LineupExpo[[#This Row],[Coord]],'AUX IDs'!$M$2:$N$55,2,0)</f>
        <v>C1000</v>
      </c>
      <c r="X42" s="32" t="str">
        <f>VLOOKUP(LineupExpo[[#This Row],[Shipper]],'AUX IDs'!$P$2:$Q$44,2,0)</f>
        <v>S1000</v>
      </c>
      <c r="Y42" s="32" t="str">
        <f>VLOOKUP(LineupExpo[[#This Row],[Product]],'AUX IDs'!$S$2:$T$4,2,0)</f>
        <v>ARGB</v>
      </c>
    </row>
    <row r="43" spans="1:25" ht="12.65" customHeight="1" x14ac:dyDescent="0.25">
      <c r="A43" s="245" t="s">
        <v>49</v>
      </c>
      <c r="B43" s="256" t="s">
        <v>32064</v>
      </c>
      <c r="C43" s="247">
        <v>43955</v>
      </c>
      <c r="D43" s="53" t="s">
        <v>622</v>
      </c>
      <c r="E43" s="248" t="s">
        <v>51</v>
      </c>
      <c r="F43" s="249" t="s">
        <v>18</v>
      </c>
      <c r="G43" s="26"/>
      <c r="H43" s="250" t="s">
        <v>55</v>
      </c>
      <c r="I43" s="251" t="s">
        <v>32067</v>
      </c>
      <c r="J43" s="252">
        <v>22020</v>
      </c>
      <c r="K43" s="253" t="s">
        <v>21</v>
      </c>
      <c r="L43" s="254" t="s">
        <v>53</v>
      </c>
      <c r="M43" s="255">
        <v>43952</v>
      </c>
      <c r="N43" s="254">
        <v>2020</v>
      </c>
      <c r="O43" s="54" t="s">
        <v>31976</v>
      </c>
      <c r="P43" s="52" t="s">
        <v>198</v>
      </c>
      <c r="Q43" s="60">
        <v>9619799</v>
      </c>
      <c r="S43" s="32" t="str">
        <f>VLOOKUP(LineupExpo[[#This Row],[Port]],'AUX IDs'!$A$2:$B$14,2,0)</f>
        <v>P1001</v>
      </c>
      <c r="T43" s="32" t="str">
        <f>VLOOKUP(LineupExpo[[#This Row],[Berth]],'AUX IDs'!$D$2:$E$60,2,0)</f>
        <v>B1016</v>
      </c>
      <c r="U43" s="32" t="str">
        <f>VLOOKUP(LineupExpo[[#This Row],[V/M]],'AUX IDs'!$G$2:$H$433,2,0)</f>
        <v>VSL136</v>
      </c>
      <c r="V43" s="32" t="str">
        <f>VLOOKUP(LineupExpo[[#This Row],[Destination]],'AUX IDs'!$J$2:$K$39,2,0)</f>
        <v>D1007</v>
      </c>
      <c r="W43" s="32" t="str">
        <f>VLOOKUP(LineupExpo[[#This Row],[Coord]],'AUX IDs'!$M$2:$N$55,2,0)</f>
        <v>C1003</v>
      </c>
      <c r="X43" s="32" t="str">
        <f>VLOOKUP(LineupExpo[[#This Row],[Shipper]],'AUX IDs'!$P$2:$Q$44,2,0)</f>
        <v>S1007</v>
      </c>
      <c r="Y43" s="32" t="str">
        <f>VLOOKUP(LineupExpo[[#This Row],[Product]],'AUX IDs'!$S$2:$T$4,2,0)</f>
        <v>ARGB</v>
      </c>
    </row>
    <row r="44" spans="1:25" ht="12.65" customHeight="1" x14ac:dyDescent="0.25">
      <c r="A44" s="245" t="s">
        <v>49</v>
      </c>
      <c r="B44" s="256" t="s">
        <v>32064</v>
      </c>
      <c r="C44" s="247">
        <v>43955</v>
      </c>
      <c r="D44" s="53" t="s">
        <v>622</v>
      </c>
      <c r="E44" s="248" t="s">
        <v>31998</v>
      </c>
      <c r="F44" s="257" t="s">
        <v>18</v>
      </c>
      <c r="G44" s="26"/>
      <c r="H44" s="250" t="s">
        <v>55</v>
      </c>
      <c r="I44" s="251" t="s">
        <v>32067</v>
      </c>
      <c r="J44" s="252">
        <v>20000</v>
      </c>
      <c r="K44" s="253" t="s">
        <v>21</v>
      </c>
      <c r="L44" s="254" t="s">
        <v>53</v>
      </c>
      <c r="M44" s="255">
        <v>43952</v>
      </c>
      <c r="N44" s="254">
        <v>2020</v>
      </c>
      <c r="O44" s="54" t="s">
        <v>31976</v>
      </c>
      <c r="P44" s="52" t="s">
        <v>198</v>
      </c>
      <c r="Q44" s="60">
        <v>9619799</v>
      </c>
      <c r="S44" s="32" t="str">
        <f>VLOOKUP(LineupExpo[[#This Row],[Port]],'AUX IDs'!$A$2:$B$14,2,0)</f>
        <v>P1001</v>
      </c>
      <c r="T44" s="32" t="str">
        <f>VLOOKUP(LineupExpo[[#This Row],[Berth]],'AUX IDs'!$D$2:$E$60,2,0)</f>
        <v>B1016</v>
      </c>
      <c r="U44" s="32" t="str">
        <f>VLOOKUP(LineupExpo[[#This Row],[V/M]],'AUX IDs'!$G$2:$H$433,2,0)</f>
        <v>VSL136</v>
      </c>
      <c r="V44" s="32" t="str">
        <f>VLOOKUP(LineupExpo[[#This Row],[Destination]],'AUX IDs'!$J$2:$K$39,2,0)</f>
        <v>D1007</v>
      </c>
      <c r="W44" s="32" t="str">
        <f>VLOOKUP(LineupExpo[[#This Row],[Coord]],'AUX IDs'!$M$2:$N$55,2,0)</f>
        <v>C1003</v>
      </c>
      <c r="X44" s="32" t="str">
        <f>VLOOKUP(LineupExpo[[#This Row],[Shipper]],'AUX IDs'!$P$2:$Q$44,2,0)</f>
        <v>S1011</v>
      </c>
      <c r="Y44" s="32" t="str">
        <f>VLOOKUP(LineupExpo[[#This Row],[Product]],'AUX IDs'!$S$2:$T$4,2,0)</f>
        <v>ARGB</v>
      </c>
    </row>
    <row r="45" spans="1:25" ht="12.65" customHeight="1" x14ac:dyDescent="0.25">
      <c r="A45" s="245" t="s">
        <v>103</v>
      </c>
      <c r="B45" s="256" t="s">
        <v>32064</v>
      </c>
      <c r="C45" s="247">
        <v>43956</v>
      </c>
      <c r="D45" s="53" t="s">
        <v>779</v>
      </c>
      <c r="E45" s="248" t="s">
        <v>18</v>
      </c>
      <c r="F45" s="257" t="s">
        <v>18</v>
      </c>
      <c r="G45" s="26"/>
      <c r="H45" s="250" t="s">
        <v>324</v>
      </c>
      <c r="I45" s="251" t="s">
        <v>32077</v>
      </c>
      <c r="J45" s="252">
        <v>42211</v>
      </c>
      <c r="K45" s="253" t="s">
        <v>21</v>
      </c>
      <c r="L45" s="254" t="s">
        <v>53</v>
      </c>
      <c r="M45" s="255">
        <v>43952</v>
      </c>
      <c r="N45" s="254">
        <v>2020</v>
      </c>
      <c r="O45" s="54" t="s">
        <v>31976</v>
      </c>
      <c r="P45" s="52" t="s">
        <v>1283</v>
      </c>
      <c r="Q45" s="60">
        <v>9568718</v>
      </c>
      <c r="S45" s="32" t="str">
        <f>VLOOKUP(LineupExpo[[#This Row],[Port]],'AUX IDs'!$A$2:$B$14,2,0)</f>
        <v>P1000</v>
      </c>
      <c r="T45" s="32" t="str">
        <f>VLOOKUP(LineupExpo[[#This Row],[Berth]],'AUX IDs'!$D$2:$E$60,2,0)</f>
        <v>B1003</v>
      </c>
      <c r="U45" s="32" t="str">
        <f>VLOOKUP(LineupExpo[[#This Row],[V/M]],'AUX IDs'!$G$2:$H$433,2,0)</f>
        <v>VSL137</v>
      </c>
      <c r="V45" s="32" t="str">
        <f>VLOOKUP(LineupExpo[[#This Row],[Destination]],'AUX IDs'!$J$2:$K$39,2,0)</f>
        <v>D1007</v>
      </c>
      <c r="W45" s="32" t="str">
        <f>VLOOKUP(LineupExpo[[#This Row],[Coord]],'AUX IDs'!$M$2:$N$55,2,0)</f>
        <v>C1003</v>
      </c>
      <c r="X45" s="32" t="str">
        <f>VLOOKUP(LineupExpo[[#This Row],[Shipper]],'AUX IDs'!$P$2:$Q$44,2,0)</f>
        <v>S1003</v>
      </c>
      <c r="Y45" s="32" t="str">
        <f>VLOOKUP(LineupExpo[[#This Row],[Product]],'AUX IDs'!$S$2:$T$4,2,0)</f>
        <v>UYB</v>
      </c>
    </row>
    <row r="46" spans="1:25" ht="12.65" customHeight="1" x14ac:dyDescent="0.25">
      <c r="A46" s="245" t="s">
        <v>49</v>
      </c>
      <c r="B46" s="256" t="s">
        <v>32064</v>
      </c>
      <c r="C46" s="247">
        <v>43957</v>
      </c>
      <c r="D46" s="53" t="s">
        <v>1203</v>
      </c>
      <c r="E46" s="248" t="s">
        <v>51</v>
      </c>
      <c r="F46" s="249" t="s">
        <v>51</v>
      </c>
      <c r="G46" s="26"/>
      <c r="H46" s="250" t="s">
        <v>52</v>
      </c>
      <c r="I46" s="251" t="s">
        <v>32094</v>
      </c>
      <c r="J46" s="252">
        <v>29028</v>
      </c>
      <c r="K46" s="253" t="s">
        <v>21</v>
      </c>
      <c r="L46" s="254" t="s">
        <v>53</v>
      </c>
      <c r="M46" s="255">
        <v>43952</v>
      </c>
      <c r="N46" s="254">
        <v>2020</v>
      </c>
      <c r="O46" s="54" t="s">
        <v>31976</v>
      </c>
      <c r="P46" s="52" t="s">
        <v>1285</v>
      </c>
      <c r="Q46" s="60">
        <v>9640671</v>
      </c>
      <c r="S46" s="32" t="str">
        <f>VLOOKUP(LineupExpo[[#This Row],[Port]],'AUX IDs'!$A$2:$B$14,2,0)</f>
        <v>P1003</v>
      </c>
      <c r="T46" s="32" t="str">
        <f>VLOOKUP(LineupExpo[[#This Row],[Berth]],'AUX IDs'!$D$2:$E$60,2,0)</f>
        <v>B1017</v>
      </c>
      <c r="U46" s="32" t="str">
        <f>VLOOKUP(LineupExpo[[#This Row],[V/M]],'AUX IDs'!$G$2:$H$433,2,0)</f>
        <v>VSL128</v>
      </c>
      <c r="V46" s="32" t="str">
        <f>VLOOKUP(LineupExpo[[#This Row],[Destination]],'AUX IDs'!$J$2:$K$39,2,0)</f>
        <v>D1007</v>
      </c>
      <c r="W46" s="32" t="str">
        <f>VLOOKUP(LineupExpo[[#This Row],[Coord]],'AUX IDs'!$M$2:$N$55,2,0)</f>
        <v>C1006</v>
      </c>
      <c r="X46" s="32" t="str">
        <f>VLOOKUP(LineupExpo[[#This Row],[Shipper]],'AUX IDs'!$P$2:$Q$44,2,0)</f>
        <v>S1007</v>
      </c>
      <c r="Y46" s="32" t="str">
        <f>VLOOKUP(LineupExpo[[#This Row],[Product]],'AUX IDs'!$S$2:$T$4,2,0)</f>
        <v>ARGB</v>
      </c>
    </row>
    <row r="47" spans="1:25" ht="12.65" customHeight="1" x14ac:dyDescent="0.25">
      <c r="A47" s="245" t="s">
        <v>49</v>
      </c>
      <c r="B47" s="256" t="s">
        <v>32064</v>
      </c>
      <c r="C47" s="247">
        <v>43957</v>
      </c>
      <c r="D47" s="53" t="s">
        <v>33077</v>
      </c>
      <c r="E47" s="248" t="s">
        <v>15</v>
      </c>
      <c r="F47" s="249" t="s">
        <v>15</v>
      </c>
      <c r="G47" s="26"/>
      <c r="H47" s="250" t="s">
        <v>105</v>
      </c>
      <c r="I47" s="251" t="s">
        <v>32091</v>
      </c>
      <c r="J47" s="252">
        <v>48624</v>
      </c>
      <c r="K47" s="253" t="s">
        <v>21</v>
      </c>
      <c r="L47" s="254" t="s">
        <v>53</v>
      </c>
      <c r="M47" s="255">
        <v>43952</v>
      </c>
      <c r="N47" s="254">
        <v>2020</v>
      </c>
      <c r="O47" s="54" t="s">
        <v>31976</v>
      </c>
      <c r="P47" s="52" t="s">
        <v>198</v>
      </c>
      <c r="Q47" s="60">
        <v>0</v>
      </c>
      <c r="S47" s="32" t="str">
        <f>VLOOKUP(LineupExpo[[#This Row],[Port]],'AUX IDs'!$A$2:$B$14,2,0)</f>
        <v>P1007</v>
      </c>
      <c r="T47" s="32" t="str">
        <f>VLOOKUP(LineupExpo[[#This Row],[Berth]],'AUX IDs'!$D$2:$E$60,2,0)</f>
        <v>B1010</v>
      </c>
      <c r="U47" s="32" t="str">
        <f>VLOOKUP(LineupExpo[[#This Row],[V/M]],'AUX IDs'!$G$2:$H$433,2,0)</f>
        <v>VSL138</v>
      </c>
      <c r="V47" s="32" t="str">
        <f>VLOOKUP(LineupExpo[[#This Row],[Destination]],'AUX IDs'!$J$2:$K$39,2,0)</f>
        <v>D1007</v>
      </c>
      <c r="W47" s="32" t="str">
        <f>VLOOKUP(LineupExpo[[#This Row],[Coord]],'AUX IDs'!$M$2:$N$55,2,0)</f>
        <v>C1008</v>
      </c>
      <c r="X47" s="32" t="str">
        <f>VLOOKUP(LineupExpo[[#This Row],[Shipper]],'AUX IDs'!$P$2:$Q$44,2,0)</f>
        <v>S1008</v>
      </c>
      <c r="Y47" s="32" t="str">
        <f>VLOOKUP(LineupExpo[[#This Row],[Product]],'AUX IDs'!$S$2:$T$4,2,0)</f>
        <v>ARGB</v>
      </c>
    </row>
    <row r="48" spans="1:25" ht="12.65" customHeight="1" x14ac:dyDescent="0.25">
      <c r="A48" s="245" t="s">
        <v>103</v>
      </c>
      <c r="B48" s="256" t="s">
        <v>32064</v>
      </c>
      <c r="C48" s="247">
        <v>43957</v>
      </c>
      <c r="D48" s="53" t="s">
        <v>1210</v>
      </c>
      <c r="E48" s="248" t="s">
        <v>51</v>
      </c>
      <c r="F48" s="249" t="s">
        <v>51</v>
      </c>
      <c r="G48" s="26"/>
      <c r="H48" s="250" t="s">
        <v>325</v>
      </c>
      <c r="I48" s="251" t="s">
        <v>33073</v>
      </c>
      <c r="J48" s="252">
        <v>18390</v>
      </c>
      <c r="K48" s="253" t="s">
        <v>25</v>
      </c>
      <c r="L48" s="254" t="s">
        <v>16</v>
      </c>
      <c r="M48" s="255">
        <v>43952</v>
      </c>
      <c r="N48" s="254">
        <v>2020</v>
      </c>
      <c r="O48" s="54" t="s">
        <v>31976</v>
      </c>
      <c r="P48" s="52" t="s">
        <v>1283</v>
      </c>
      <c r="Q48" s="60">
        <v>9375939</v>
      </c>
      <c r="S48" s="32" t="str">
        <f>VLOOKUP(LineupExpo[[#This Row],[Port]],'AUX IDs'!$A$2:$B$14,2,0)</f>
        <v>P1009</v>
      </c>
      <c r="T48" s="32" t="str">
        <f>VLOOKUP(LineupExpo[[#This Row],[Berth]],'AUX IDs'!$D$2:$E$60,2,0)</f>
        <v>B1015</v>
      </c>
      <c r="U48" s="32" t="str">
        <f>VLOOKUP(LineupExpo[[#This Row],[V/M]],'AUX IDs'!$G$2:$H$433,2,0)</f>
        <v>VSL133</v>
      </c>
      <c r="V48" s="32" t="str">
        <f>VLOOKUP(LineupExpo[[#This Row],[Destination]],'AUX IDs'!$J$2:$K$39,2,0)</f>
        <v>D1010</v>
      </c>
      <c r="W48" s="32" t="str">
        <f>VLOOKUP(LineupExpo[[#This Row],[Coord]],'AUX IDs'!$M$2:$N$55,2,0)</f>
        <v>C1006</v>
      </c>
      <c r="X48" s="32" t="str">
        <f>VLOOKUP(LineupExpo[[#This Row],[Shipper]],'AUX IDs'!$P$2:$Q$44,2,0)</f>
        <v>S1007</v>
      </c>
      <c r="Y48" s="32" t="str">
        <f>VLOOKUP(LineupExpo[[#This Row],[Product]],'AUX IDs'!$S$2:$T$4,2,0)</f>
        <v>UYB</v>
      </c>
    </row>
    <row r="49" spans="1:25" ht="12.65" customHeight="1" x14ac:dyDescent="0.25">
      <c r="A49" s="245" t="s">
        <v>49</v>
      </c>
      <c r="B49" s="256" t="s">
        <v>32064</v>
      </c>
      <c r="C49" s="247">
        <v>43957</v>
      </c>
      <c r="D49" s="53" t="s">
        <v>33078</v>
      </c>
      <c r="E49" s="248" t="s">
        <v>17</v>
      </c>
      <c r="F49" s="249" t="s">
        <v>33079</v>
      </c>
      <c r="G49" s="26"/>
      <c r="H49" s="250" t="s">
        <v>55</v>
      </c>
      <c r="I49" s="251" t="s">
        <v>32074</v>
      </c>
      <c r="J49" s="252">
        <v>45000</v>
      </c>
      <c r="K49" s="253" t="s">
        <v>21</v>
      </c>
      <c r="L49" s="254" t="s">
        <v>53</v>
      </c>
      <c r="M49" s="255">
        <v>43952</v>
      </c>
      <c r="N49" s="254">
        <v>2020</v>
      </c>
      <c r="O49" s="54" t="s">
        <v>31976</v>
      </c>
      <c r="P49" s="52" t="s">
        <v>198</v>
      </c>
      <c r="Q49" s="60">
        <v>0</v>
      </c>
      <c r="S49" s="32" t="str">
        <f>VLOOKUP(LineupExpo[[#This Row],[Port]],'AUX IDs'!$A$2:$B$14,2,0)</f>
        <v>P1001</v>
      </c>
      <c r="T49" s="32" t="str">
        <f>VLOOKUP(LineupExpo[[#This Row],[Berth]],'AUX IDs'!$D$2:$E$60,2,0)</f>
        <v>B1001</v>
      </c>
      <c r="U49" s="32" t="str">
        <f>VLOOKUP(LineupExpo[[#This Row],[V/M]],'AUX IDs'!$G$2:$H$433,2,0)</f>
        <v>VSL139</v>
      </c>
      <c r="V49" s="32" t="str">
        <f>VLOOKUP(LineupExpo[[#This Row],[Destination]],'AUX IDs'!$J$2:$K$39,2,0)</f>
        <v>D1007</v>
      </c>
      <c r="W49" s="32" t="str">
        <f>VLOOKUP(LineupExpo[[#This Row],[Coord]],'AUX IDs'!$M$2:$N$55,2,0)</f>
        <v>C1012</v>
      </c>
      <c r="X49" s="32" t="str">
        <f>VLOOKUP(LineupExpo[[#This Row],[Shipper]],'AUX IDs'!$P$2:$Q$44,2,0)</f>
        <v>S1001</v>
      </c>
      <c r="Y49" s="32" t="str">
        <f>VLOOKUP(LineupExpo[[#This Row],[Product]],'AUX IDs'!$S$2:$T$4,2,0)</f>
        <v>ARGB</v>
      </c>
    </row>
    <row r="50" spans="1:25" ht="12.65" customHeight="1" x14ac:dyDescent="0.25">
      <c r="A50" s="245" t="s">
        <v>49</v>
      </c>
      <c r="B50" s="256" t="s">
        <v>32064</v>
      </c>
      <c r="C50" s="247">
        <v>43958</v>
      </c>
      <c r="D50" s="53" t="s">
        <v>33080</v>
      </c>
      <c r="E50" s="248" t="s">
        <v>18</v>
      </c>
      <c r="F50" s="249" t="s">
        <v>57</v>
      </c>
      <c r="G50" s="26"/>
      <c r="H50" s="250" t="s">
        <v>60</v>
      </c>
      <c r="I50" s="251" t="s">
        <v>32157</v>
      </c>
      <c r="J50" s="252">
        <v>50262.12</v>
      </c>
      <c r="K50" s="253" t="s">
        <v>25</v>
      </c>
      <c r="L50" s="254" t="s">
        <v>16</v>
      </c>
      <c r="M50" s="255">
        <v>43952</v>
      </c>
      <c r="N50" s="254">
        <v>2020</v>
      </c>
      <c r="O50" s="54" t="s">
        <v>31976</v>
      </c>
      <c r="P50" s="52" t="s">
        <v>198</v>
      </c>
      <c r="Q50" s="60">
        <v>0</v>
      </c>
      <c r="S50" s="32" t="str">
        <f>VLOOKUP(LineupExpo[[#This Row],[Port]],'AUX IDs'!$A$2:$B$14,2,0)</f>
        <v>P1004</v>
      </c>
      <c r="T50" s="32" t="str">
        <f>VLOOKUP(LineupExpo[[#This Row],[Berth]],'AUX IDs'!$D$2:$E$60,2,0)</f>
        <v>B1007</v>
      </c>
      <c r="U50" s="32" t="str">
        <f>VLOOKUP(LineupExpo[[#This Row],[V/M]],'AUX IDs'!$G$2:$H$433,2,0)</f>
        <v>VSL140</v>
      </c>
      <c r="V50" s="32" t="str">
        <f>VLOOKUP(LineupExpo[[#This Row],[Destination]],'AUX IDs'!$J$2:$K$39,2,0)</f>
        <v>D1010</v>
      </c>
      <c r="W50" s="32" t="str">
        <f>VLOOKUP(LineupExpo[[#This Row],[Coord]],'AUX IDs'!$M$2:$N$55,2,0)</f>
        <v>C1000</v>
      </c>
      <c r="X50" s="32" t="str">
        <f>VLOOKUP(LineupExpo[[#This Row],[Shipper]],'AUX IDs'!$P$2:$Q$44,2,0)</f>
        <v>S1003</v>
      </c>
      <c r="Y50" s="32" t="str">
        <f>VLOOKUP(LineupExpo[[#This Row],[Product]],'AUX IDs'!$S$2:$T$4,2,0)</f>
        <v>ARGB</v>
      </c>
    </row>
    <row r="51" spans="1:25" ht="12.65" customHeight="1" x14ac:dyDescent="0.25">
      <c r="A51" s="245" t="s">
        <v>49</v>
      </c>
      <c r="B51" s="256" t="s">
        <v>32064</v>
      </c>
      <c r="C51" s="247">
        <v>43958</v>
      </c>
      <c r="D51" s="53" t="s">
        <v>783</v>
      </c>
      <c r="E51" s="248" t="s">
        <v>15</v>
      </c>
      <c r="F51" s="249" t="s">
        <v>15</v>
      </c>
      <c r="G51" s="26"/>
      <c r="H51" s="250" t="s">
        <v>59</v>
      </c>
      <c r="I51" s="251" t="s">
        <v>32348</v>
      </c>
      <c r="J51" s="252">
        <v>25035</v>
      </c>
      <c r="K51" s="253" t="s">
        <v>21</v>
      </c>
      <c r="L51" s="254" t="s">
        <v>53</v>
      </c>
      <c r="M51" s="255">
        <v>43952</v>
      </c>
      <c r="N51" s="254">
        <v>2020</v>
      </c>
      <c r="O51" s="54" t="s">
        <v>31976</v>
      </c>
      <c r="P51" s="52" t="s">
        <v>1284</v>
      </c>
      <c r="Q51" s="60">
        <v>9518165</v>
      </c>
      <c r="S51" s="32" t="str">
        <f>VLOOKUP(LineupExpo[[#This Row],[Port]],'AUX IDs'!$A$2:$B$14,2,0)</f>
        <v>P1008</v>
      </c>
      <c r="T51" s="32" t="str">
        <f>VLOOKUP(LineupExpo[[#This Row],[Berth]],'AUX IDs'!$D$2:$E$60,2,0)</f>
        <v>B1011</v>
      </c>
      <c r="U51" s="32" t="str">
        <f>VLOOKUP(LineupExpo[[#This Row],[V/M]],'AUX IDs'!$G$2:$H$433,2,0)</f>
        <v>VSL120</v>
      </c>
      <c r="V51" s="32" t="str">
        <f>VLOOKUP(LineupExpo[[#This Row],[Destination]],'AUX IDs'!$J$2:$K$39,2,0)</f>
        <v>D1007</v>
      </c>
      <c r="W51" s="32" t="str">
        <f>VLOOKUP(LineupExpo[[#This Row],[Coord]],'AUX IDs'!$M$2:$N$55,2,0)</f>
        <v>C1008</v>
      </c>
      <c r="X51" s="32" t="str">
        <f>VLOOKUP(LineupExpo[[#This Row],[Shipper]],'AUX IDs'!$P$2:$Q$44,2,0)</f>
        <v>S1008</v>
      </c>
      <c r="Y51" s="32" t="str">
        <f>VLOOKUP(LineupExpo[[#This Row],[Product]],'AUX IDs'!$S$2:$T$4,2,0)</f>
        <v>ARGB</v>
      </c>
    </row>
    <row r="52" spans="1:25" ht="12.65" customHeight="1" x14ac:dyDescent="0.25">
      <c r="A52" s="245" t="s">
        <v>49</v>
      </c>
      <c r="B52" s="256" t="s">
        <v>32064</v>
      </c>
      <c r="C52" s="247">
        <v>43959</v>
      </c>
      <c r="D52" s="53" t="s">
        <v>1144</v>
      </c>
      <c r="E52" s="248" t="s">
        <v>54</v>
      </c>
      <c r="F52" s="249" t="s">
        <v>54</v>
      </c>
      <c r="G52" s="26"/>
      <c r="H52" s="250" t="s">
        <v>52</v>
      </c>
      <c r="I52" s="251" t="s">
        <v>32062</v>
      </c>
      <c r="J52" s="252">
        <v>28940</v>
      </c>
      <c r="K52" s="253" t="s">
        <v>21</v>
      </c>
      <c r="L52" s="254" t="s">
        <v>53</v>
      </c>
      <c r="M52" s="255">
        <v>43952</v>
      </c>
      <c r="N52" s="254">
        <v>2020</v>
      </c>
      <c r="O52" s="54" t="s">
        <v>31976</v>
      </c>
      <c r="P52" s="52" t="s">
        <v>1285</v>
      </c>
      <c r="Q52" s="60">
        <v>9354868</v>
      </c>
      <c r="S52" s="32" t="str">
        <f>VLOOKUP(LineupExpo[[#This Row],[Port]],'AUX IDs'!$A$2:$B$14,2,0)</f>
        <v>P1003</v>
      </c>
      <c r="T52" s="32" t="str">
        <f>VLOOKUP(LineupExpo[[#This Row],[Berth]],'AUX IDs'!$D$2:$E$60,2,0)</f>
        <v>B1014</v>
      </c>
      <c r="U52" s="32" t="str">
        <f>VLOOKUP(LineupExpo[[#This Row],[V/M]],'AUX IDs'!$G$2:$H$433,2,0)</f>
        <v>VSL125</v>
      </c>
      <c r="V52" s="32" t="str">
        <f>VLOOKUP(LineupExpo[[#This Row],[Destination]],'AUX IDs'!$J$2:$K$39,2,0)</f>
        <v>D1007</v>
      </c>
      <c r="W52" s="32" t="str">
        <f>VLOOKUP(LineupExpo[[#This Row],[Coord]],'AUX IDs'!$M$2:$N$55,2,0)</f>
        <v>C1004</v>
      </c>
      <c r="X52" s="32" t="str">
        <f>VLOOKUP(LineupExpo[[#This Row],[Shipper]],'AUX IDs'!$P$2:$Q$44,2,0)</f>
        <v>S1005</v>
      </c>
      <c r="Y52" s="32" t="str">
        <f>VLOOKUP(LineupExpo[[#This Row],[Product]],'AUX IDs'!$S$2:$T$4,2,0)</f>
        <v>ARGB</v>
      </c>
    </row>
    <row r="53" spans="1:25" ht="12.65" customHeight="1" x14ac:dyDescent="0.25">
      <c r="A53" s="245" t="s">
        <v>49</v>
      </c>
      <c r="B53" s="256" t="s">
        <v>32064</v>
      </c>
      <c r="C53" s="247">
        <v>43959</v>
      </c>
      <c r="D53" s="53" t="s">
        <v>33068</v>
      </c>
      <c r="E53" s="248" t="s">
        <v>4</v>
      </c>
      <c r="F53" s="249" t="s">
        <v>4</v>
      </c>
      <c r="G53" s="26"/>
      <c r="H53" s="250" t="s">
        <v>59</v>
      </c>
      <c r="I53" s="251" t="s">
        <v>32074</v>
      </c>
      <c r="J53" s="252">
        <v>22756</v>
      </c>
      <c r="K53" s="253" t="s">
        <v>21</v>
      </c>
      <c r="L53" s="254" t="s">
        <v>53</v>
      </c>
      <c r="M53" s="255">
        <v>43952</v>
      </c>
      <c r="N53" s="254">
        <v>2020</v>
      </c>
      <c r="O53" s="54" t="s">
        <v>31976</v>
      </c>
      <c r="P53" s="52" t="s">
        <v>1284</v>
      </c>
      <c r="Q53" s="60">
        <v>0</v>
      </c>
      <c r="S53" s="32" t="str">
        <f>VLOOKUP(LineupExpo[[#This Row],[Port]],'AUX IDs'!$A$2:$B$14,2,0)</f>
        <v>P1008</v>
      </c>
      <c r="T53" s="32" t="str">
        <f>VLOOKUP(LineupExpo[[#This Row],[Berth]],'AUX IDs'!$D$2:$E$60,2,0)</f>
        <v>B1001</v>
      </c>
      <c r="U53" s="32" t="str">
        <f>VLOOKUP(LineupExpo[[#This Row],[V/M]],'AUX IDs'!$G$2:$H$433,2,0)</f>
        <v>VSL119</v>
      </c>
      <c r="V53" s="32" t="str">
        <f>VLOOKUP(LineupExpo[[#This Row],[Destination]],'AUX IDs'!$J$2:$K$39,2,0)</f>
        <v>D1007</v>
      </c>
      <c r="W53" s="32" t="str">
        <f>VLOOKUP(LineupExpo[[#This Row],[Coord]],'AUX IDs'!$M$2:$N$55,2,0)</f>
        <v>C1005</v>
      </c>
      <c r="X53" s="32" t="str">
        <f>VLOOKUP(LineupExpo[[#This Row],[Shipper]],'AUX IDs'!$P$2:$Q$44,2,0)</f>
        <v>S1006</v>
      </c>
      <c r="Y53" s="32" t="str">
        <f>VLOOKUP(LineupExpo[[#This Row],[Product]],'AUX IDs'!$S$2:$T$4,2,0)</f>
        <v>ARGB</v>
      </c>
    </row>
    <row r="54" spans="1:25" ht="12.65" customHeight="1" x14ac:dyDescent="0.25">
      <c r="A54" s="245" t="s">
        <v>49</v>
      </c>
      <c r="B54" s="256" t="s">
        <v>32064</v>
      </c>
      <c r="C54" s="247">
        <v>43959</v>
      </c>
      <c r="D54" s="53" t="s">
        <v>149</v>
      </c>
      <c r="E54" s="248" t="s">
        <v>18</v>
      </c>
      <c r="F54" s="249" t="s">
        <v>18</v>
      </c>
      <c r="G54" s="26"/>
      <c r="H54" s="250" t="s">
        <v>59</v>
      </c>
      <c r="I54" s="251" t="s">
        <v>32109</v>
      </c>
      <c r="J54" s="252">
        <v>25220</v>
      </c>
      <c r="K54" s="253" t="s">
        <v>21</v>
      </c>
      <c r="L54" s="254" t="s">
        <v>53</v>
      </c>
      <c r="M54" s="255">
        <v>43952</v>
      </c>
      <c r="N54" s="254">
        <v>2020</v>
      </c>
      <c r="O54" s="54" t="s">
        <v>31976</v>
      </c>
      <c r="P54" s="52" t="s">
        <v>1284</v>
      </c>
      <c r="Q54" s="60">
        <v>9542489</v>
      </c>
      <c r="S54" s="32" t="str">
        <f>VLOOKUP(LineupExpo[[#This Row],[Port]],'AUX IDs'!$A$2:$B$14,2,0)</f>
        <v>P1008</v>
      </c>
      <c r="T54" s="32" t="str">
        <f>VLOOKUP(LineupExpo[[#This Row],[Berth]],'AUX IDs'!$D$2:$E$60,2,0)</f>
        <v>B1018</v>
      </c>
      <c r="U54" s="32" t="str">
        <f>VLOOKUP(LineupExpo[[#This Row],[V/M]],'AUX IDs'!$G$2:$H$433,2,0)</f>
        <v>VSL121</v>
      </c>
      <c r="V54" s="32" t="str">
        <f>VLOOKUP(LineupExpo[[#This Row],[Destination]],'AUX IDs'!$J$2:$K$39,2,0)</f>
        <v>D1007</v>
      </c>
      <c r="W54" s="32" t="str">
        <f>VLOOKUP(LineupExpo[[#This Row],[Coord]],'AUX IDs'!$M$2:$N$55,2,0)</f>
        <v>C1003</v>
      </c>
      <c r="X54" s="32" t="str">
        <f>VLOOKUP(LineupExpo[[#This Row],[Shipper]],'AUX IDs'!$P$2:$Q$44,2,0)</f>
        <v>S1003</v>
      </c>
      <c r="Y54" s="32" t="str">
        <f>VLOOKUP(LineupExpo[[#This Row],[Product]],'AUX IDs'!$S$2:$T$4,2,0)</f>
        <v>ARGB</v>
      </c>
    </row>
    <row r="55" spans="1:25" ht="12.65" customHeight="1" x14ac:dyDescent="0.25">
      <c r="A55" s="245" t="s">
        <v>49</v>
      </c>
      <c r="B55" s="256" t="s">
        <v>32064</v>
      </c>
      <c r="C55" s="247">
        <v>43960</v>
      </c>
      <c r="D55" s="53" t="s">
        <v>33081</v>
      </c>
      <c r="E55" s="248" t="s">
        <v>51</v>
      </c>
      <c r="F55" s="249" t="s">
        <v>51</v>
      </c>
      <c r="G55" s="26"/>
      <c r="H55" s="250" t="s">
        <v>52</v>
      </c>
      <c r="I55" s="251" t="s">
        <v>32094</v>
      </c>
      <c r="J55" s="252">
        <v>9650</v>
      </c>
      <c r="K55" s="253" t="s">
        <v>31876</v>
      </c>
      <c r="L55" s="254" t="s">
        <v>53</v>
      </c>
      <c r="M55" s="255">
        <v>43952</v>
      </c>
      <c r="N55" s="254">
        <v>2020</v>
      </c>
      <c r="O55" s="54" t="s">
        <v>31976</v>
      </c>
      <c r="P55" s="52" t="s">
        <v>1285</v>
      </c>
      <c r="Q55" s="60">
        <v>0</v>
      </c>
      <c r="S55" s="32" t="str">
        <f>VLOOKUP(LineupExpo[[#This Row],[Port]],'AUX IDs'!$A$2:$B$14,2,0)</f>
        <v>P1003</v>
      </c>
      <c r="T55" s="32" t="str">
        <f>VLOOKUP(LineupExpo[[#This Row],[Berth]],'AUX IDs'!$D$2:$E$60,2,0)</f>
        <v>B1017</v>
      </c>
      <c r="U55" s="32" t="str">
        <f>VLOOKUP(LineupExpo[[#This Row],[V/M]],'AUX IDs'!$G$2:$H$433,2,0)</f>
        <v>VSL141</v>
      </c>
      <c r="V55" s="32" t="str">
        <f>VLOOKUP(LineupExpo[[#This Row],[Destination]],'AUX IDs'!$J$2:$K$39,2,0)</f>
        <v>D1013</v>
      </c>
      <c r="W55" s="32" t="str">
        <f>VLOOKUP(LineupExpo[[#This Row],[Coord]],'AUX IDs'!$M$2:$N$55,2,0)</f>
        <v>C1006</v>
      </c>
      <c r="X55" s="32" t="str">
        <f>VLOOKUP(LineupExpo[[#This Row],[Shipper]],'AUX IDs'!$P$2:$Q$44,2,0)</f>
        <v>S1007</v>
      </c>
      <c r="Y55" s="32" t="str">
        <f>VLOOKUP(LineupExpo[[#This Row],[Product]],'AUX IDs'!$S$2:$T$4,2,0)</f>
        <v>ARGB</v>
      </c>
    </row>
    <row r="56" spans="1:25" ht="12.65" customHeight="1" x14ac:dyDescent="0.25">
      <c r="A56" s="245" t="s">
        <v>49</v>
      </c>
      <c r="B56" s="256" t="s">
        <v>32064</v>
      </c>
      <c r="C56" s="247">
        <v>43960</v>
      </c>
      <c r="D56" s="53" t="s">
        <v>33082</v>
      </c>
      <c r="E56" s="248" t="s">
        <v>254</v>
      </c>
      <c r="F56" s="249" t="s">
        <v>254</v>
      </c>
      <c r="G56" s="26"/>
      <c r="H56" s="250" t="s">
        <v>52</v>
      </c>
      <c r="I56" s="251" t="s">
        <v>32167</v>
      </c>
      <c r="J56" s="252">
        <v>16050</v>
      </c>
      <c r="K56" s="253" t="s">
        <v>25</v>
      </c>
      <c r="L56" s="254" t="s">
        <v>16</v>
      </c>
      <c r="M56" s="255">
        <v>43952</v>
      </c>
      <c r="N56" s="254">
        <v>2020</v>
      </c>
      <c r="O56" s="54" t="s">
        <v>31976</v>
      </c>
      <c r="P56" s="52" t="s">
        <v>1285</v>
      </c>
      <c r="Q56" s="60">
        <v>0</v>
      </c>
      <c r="S56" s="32" t="str">
        <f>VLOOKUP(LineupExpo[[#This Row],[Port]],'AUX IDs'!$A$2:$B$14,2,0)</f>
        <v>P1003</v>
      </c>
      <c r="T56" s="32" t="str">
        <f>VLOOKUP(LineupExpo[[#This Row],[Berth]],'AUX IDs'!$D$2:$E$60,2,0)</f>
        <v>B1019</v>
      </c>
      <c r="U56" s="32" t="str">
        <f>VLOOKUP(LineupExpo[[#This Row],[V/M]],'AUX IDs'!$G$2:$H$433,2,0)</f>
        <v>VSL142</v>
      </c>
      <c r="V56" s="32" t="str">
        <f>VLOOKUP(LineupExpo[[#This Row],[Destination]],'AUX IDs'!$J$2:$K$39,2,0)</f>
        <v>D1010</v>
      </c>
      <c r="W56" s="32" t="str">
        <f>VLOOKUP(LineupExpo[[#This Row],[Coord]],'AUX IDs'!$M$2:$N$55,2,0)</f>
        <v>C1013</v>
      </c>
      <c r="X56" s="32" t="str">
        <f>VLOOKUP(LineupExpo[[#This Row],[Shipper]],'AUX IDs'!$P$2:$Q$44,2,0)</f>
        <v>S1009</v>
      </c>
      <c r="Y56" s="32" t="str">
        <f>VLOOKUP(LineupExpo[[#This Row],[Product]],'AUX IDs'!$S$2:$T$4,2,0)</f>
        <v>ARGB</v>
      </c>
    </row>
    <row r="57" spans="1:25" ht="12.65" customHeight="1" x14ac:dyDescent="0.25">
      <c r="A57" s="245" t="s">
        <v>49</v>
      </c>
      <c r="B57" s="256" t="s">
        <v>32064</v>
      </c>
      <c r="C57" s="247">
        <v>43960</v>
      </c>
      <c r="D57" s="53" t="s">
        <v>33082</v>
      </c>
      <c r="E57" s="248" t="s">
        <v>31999</v>
      </c>
      <c r="F57" s="249" t="s">
        <v>31999</v>
      </c>
      <c r="G57" s="26"/>
      <c r="H57" s="250" t="s">
        <v>52</v>
      </c>
      <c r="I57" s="251" t="s">
        <v>32167</v>
      </c>
      <c r="J57" s="252">
        <v>10000</v>
      </c>
      <c r="K57" s="253" t="s">
        <v>25</v>
      </c>
      <c r="L57" s="254" t="s">
        <v>16</v>
      </c>
      <c r="M57" s="255">
        <v>43952</v>
      </c>
      <c r="N57" s="254">
        <v>2020</v>
      </c>
      <c r="O57" s="54" t="s">
        <v>31976</v>
      </c>
      <c r="P57" s="52" t="s">
        <v>1285</v>
      </c>
      <c r="Q57" s="60">
        <v>0</v>
      </c>
      <c r="S57" s="32" t="str">
        <f>VLOOKUP(LineupExpo[[#This Row],[Port]],'AUX IDs'!$A$2:$B$14,2,0)</f>
        <v>P1003</v>
      </c>
      <c r="T57" s="32" t="str">
        <f>VLOOKUP(LineupExpo[[#This Row],[Berth]],'AUX IDs'!$D$2:$E$60,2,0)</f>
        <v>B1019</v>
      </c>
      <c r="U57" s="32" t="str">
        <f>VLOOKUP(LineupExpo[[#This Row],[V/M]],'AUX IDs'!$G$2:$H$433,2,0)</f>
        <v>VSL142</v>
      </c>
      <c r="V57" s="32" t="str">
        <f>VLOOKUP(LineupExpo[[#This Row],[Destination]],'AUX IDs'!$J$2:$K$39,2,0)</f>
        <v>D1010</v>
      </c>
      <c r="W57" s="32" t="str">
        <f>VLOOKUP(LineupExpo[[#This Row],[Coord]],'AUX IDs'!$M$2:$N$55,2,0)</f>
        <v>C1014</v>
      </c>
      <c r="X57" s="32" t="str">
        <f>VLOOKUP(LineupExpo[[#This Row],[Shipper]],'AUX IDs'!$P$2:$Q$44,2,0)</f>
        <v>S1012</v>
      </c>
      <c r="Y57" s="32" t="str">
        <f>VLOOKUP(LineupExpo[[#This Row],[Product]],'AUX IDs'!$S$2:$T$4,2,0)</f>
        <v>ARGB</v>
      </c>
    </row>
    <row r="58" spans="1:25" ht="12.65" customHeight="1" x14ac:dyDescent="0.25">
      <c r="A58" s="245" t="s">
        <v>197</v>
      </c>
      <c r="B58" s="256" t="s">
        <v>32064</v>
      </c>
      <c r="C58" s="247">
        <v>43960</v>
      </c>
      <c r="D58" s="53" t="s">
        <v>3631</v>
      </c>
      <c r="E58" s="248" t="s">
        <v>32050</v>
      </c>
      <c r="F58" s="249" t="s">
        <v>32050</v>
      </c>
      <c r="G58" s="26"/>
      <c r="H58" s="250" t="s">
        <v>324</v>
      </c>
      <c r="I58" s="251" t="s">
        <v>326</v>
      </c>
      <c r="J58" s="252">
        <v>20001</v>
      </c>
      <c r="K58" s="253" t="s">
        <v>20</v>
      </c>
      <c r="L58" s="254" t="s">
        <v>31970</v>
      </c>
      <c r="M58" s="255">
        <v>43952</v>
      </c>
      <c r="N58" s="254">
        <v>2020</v>
      </c>
      <c r="O58" s="54" t="s">
        <v>31976</v>
      </c>
      <c r="P58" s="52" t="s">
        <v>1283</v>
      </c>
      <c r="Q58" s="60">
        <v>9660126</v>
      </c>
      <c r="S58" s="32" t="str">
        <f>VLOOKUP(LineupExpo[[#This Row],[Port]],'AUX IDs'!$A$2:$B$14,2,0)</f>
        <v>P1000</v>
      </c>
      <c r="T58" s="32" t="str">
        <f>VLOOKUP(LineupExpo[[#This Row],[Berth]],'AUX IDs'!$D$2:$E$60,2,0)</f>
        <v>B1000</v>
      </c>
      <c r="U58" s="32" t="str">
        <f>VLOOKUP(LineupExpo[[#This Row],[V/M]],'AUX IDs'!$G$2:$H$433,2,0)</f>
        <v>VSL143</v>
      </c>
      <c r="V58" s="32" t="str">
        <f>VLOOKUP(LineupExpo[[#This Row],[Destination]],'AUX IDs'!$J$2:$K$39,2,0)</f>
        <v>D1014</v>
      </c>
      <c r="W58" s="32" t="str">
        <f>VLOOKUP(LineupExpo[[#This Row],[Coord]],'AUX IDs'!$M$2:$N$55,2,0)</f>
        <v>C1002</v>
      </c>
      <c r="X58" s="32" t="str">
        <f>VLOOKUP(LineupExpo[[#This Row],[Shipper]],'AUX IDs'!$P$2:$Q$44,2,0)</f>
        <v>S1002</v>
      </c>
      <c r="Y58" s="32" t="str">
        <f>VLOOKUP(LineupExpo[[#This Row],[Product]],'AUX IDs'!$S$2:$T$4,2,0)</f>
        <v>PYB</v>
      </c>
    </row>
    <row r="59" spans="1:25" ht="12.65" customHeight="1" x14ac:dyDescent="0.25">
      <c r="A59" s="245" t="s">
        <v>103</v>
      </c>
      <c r="B59" s="256" t="s">
        <v>32064</v>
      </c>
      <c r="C59" s="247">
        <v>43960</v>
      </c>
      <c r="D59" s="53" t="s">
        <v>33083</v>
      </c>
      <c r="E59" s="248" t="s">
        <v>54</v>
      </c>
      <c r="F59" s="249" t="s">
        <v>54</v>
      </c>
      <c r="G59" s="26"/>
      <c r="H59" s="250" t="s">
        <v>324</v>
      </c>
      <c r="I59" s="251" t="s">
        <v>32077</v>
      </c>
      <c r="J59" s="252">
        <v>41591</v>
      </c>
      <c r="K59" s="253" t="s">
        <v>21</v>
      </c>
      <c r="L59" s="254" t="s">
        <v>53</v>
      </c>
      <c r="M59" s="255">
        <v>43952</v>
      </c>
      <c r="N59" s="254">
        <v>2020</v>
      </c>
      <c r="O59" s="54" t="s">
        <v>31976</v>
      </c>
      <c r="P59" s="52" t="s">
        <v>1283</v>
      </c>
      <c r="Q59" s="60">
        <v>0</v>
      </c>
      <c r="S59" s="32" t="str">
        <f>VLOOKUP(LineupExpo[[#This Row],[Port]],'AUX IDs'!$A$2:$B$14,2,0)</f>
        <v>P1000</v>
      </c>
      <c r="T59" s="32" t="str">
        <f>VLOOKUP(LineupExpo[[#This Row],[Berth]],'AUX IDs'!$D$2:$E$60,2,0)</f>
        <v>B1003</v>
      </c>
      <c r="U59" s="32" t="str">
        <f>VLOOKUP(LineupExpo[[#This Row],[V/M]],'AUX IDs'!$G$2:$H$433,2,0)</f>
        <v>VSL144</v>
      </c>
      <c r="V59" s="32" t="str">
        <f>VLOOKUP(LineupExpo[[#This Row],[Destination]],'AUX IDs'!$J$2:$K$39,2,0)</f>
        <v>D1007</v>
      </c>
      <c r="W59" s="32" t="str">
        <f>VLOOKUP(LineupExpo[[#This Row],[Coord]],'AUX IDs'!$M$2:$N$55,2,0)</f>
        <v>C1004</v>
      </c>
      <c r="X59" s="32" t="str">
        <f>VLOOKUP(LineupExpo[[#This Row],[Shipper]],'AUX IDs'!$P$2:$Q$44,2,0)</f>
        <v>S1005</v>
      </c>
      <c r="Y59" s="32" t="str">
        <f>VLOOKUP(LineupExpo[[#This Row],[Product]],'AUX IDs'!$S$2:$T$4,2,0)</f>
        <v>UYB</v>
      </c>
    </row>
    <row r="60" spans="1:25" ht="12.65" customHeight="1" x14ac:dyDescent="0.25">
      <c r="A60" s="245" t="s">
        <v>49</v>
      </c>
      <c r="B60" s="256" t="s">
        <v>32064</v>
      </c>
      <c r="C60" s="247">
        <v>43960</v>
      </c>
      <c r="D60" s="53" t="s">
        <v>33084</v>
      </c>
      <c r="E60" s="248" t="s">
        <v>57</v>
      </c>
      <c r="F60" s="249" t="s">
        <v>51</v>
      </c>
      <c r="G60" s="26"/>
      <c r="H60" s="250" t="s">
        <v>58</v>
      </c>
      <c r="I60" s="251" t="s">
        <v>33069</v>
      </c>
      <c r="J60" s="252">
        <v>38910</v>
      </c>
      <c r="K60" s="253" t="s">
        <v>21</v>
      </c>
      <c r="L60" s="254" t="s">
        <v>53</v>
      </c>
      <c r="M60" s="255">
        <v>43952</v>
      </c>
      <c r="N60" s="254">
        <v>2020</v>
      </c>
      <c r="O60" s="54" t="s">
        <v>31976</v>
      </c>
      <c r="P60" s="52" t="s">
        <v>198</v>
      </c>
      <c r="Q60" s="60">
        <v>0</v>
      </c>
      <c r="S60" s="32" t="str">
        <f>VLOOKUP(LineupExpo[[#This Row],[Port]],'AUX IDs'!$A$2:$B$14,2,0)</f>
        <v>P1002</v>
      </c>
      <c r="T60" s="32" t="str">
        <f>VLOOKUP(LineupExpo[[#This Row],[Berth]],'AUX IDs'!$D$2:$E$60,2,0)</f>
        <v>B1012</v>
      </c>
      <c r="U60" s="32" t="str">
        <f>VLOOKUP(LineupExpo[[#This Row],[V/M]],'AUX IDs'!$G$2:$H$433,2,0)</f>
        <v>VSL145</v>
      </c>
      <c r="V60" s="32" t="str">
        <f>VLOOKUP(LineupExpo[[#This Row],[Destination]],'AUX IDs'!$J$2:$K$39,2,0)</f>
        <v>D1007</v>
      </c>
      <c r="W60" s="32" t="str">
        <f>VLOOKUP(LineupExpo[[#This Row],[Coord]],'AUX IDs'!$M$2:$N$55,2,0)</f>
        <v>C1006</v>
      </c>
      <c r="X60" s="32" t="str">
        <f>VLOOKUP(LineupExpo[[#This Row],[Shipper]],'AUX IDs'!$P$2:$Q$44,2,0)</f>
        <v>S1000</v>
      </c>
      <c r="Y60" s="32" t="str">
        <f>VLOOKUP(LineupExpo[[#This Row],[Product]],'AUX IDs'!$S$2:$T$4,2,0)</f>
        <v>ARGB</v>
      </c>
    </row>
    <row r="61" spans="1:25" ht="12.65" customHeight="1" x14ac:dyDescent="0.25">
      <c r="A61" s="245" t="s">
        <v>49</v>
      </c>
      <c r="B61" s="256" t="s">
        <v>32064</v>
      </c>
      <c r="C61" s="247">
        <v>43960</v>
      </c>
      <c r="D61" s="53" t="s">
        <v>33085</v>
      </c>
      <c r="E61" s="248" t="s">
        <v>51</v>
      </c>
      <c r="F61" s="249" t="s">
        <v>51</v>
      </c>
      <c r="G61" s="26"/>
      <c r="H61" s="250" t="s">
        <v>55</v>
      </c>
      <c r="I61" s="251" t="s">
        <v>32067</v>
      </c>
      <c r="J61" s="252">
        <v>38007</v>
      </c>
      <c r="K61" s="253" t="s">
        <v>21</v>
      </c>
      <c r="L61" s="254" t="s">
        <v>53</v>
      </c>
      <c r="M61" s="255">
        <v>43952</v>
      </c>
      <c r="N61" s="254">
        <v>2020</v>
      </c>
      <c r="O61" s="54" t="s">
        <v>31976</v>
      </c>
      <c r="P61" s="52" t="s">
        <v>198</v>
      </c>
      <c r="Q61" s="60">
        <v>0</v>
      </c>
      <c r="S61" s="32" t="str">
        <f>VLOOKUP(LineupExpo[[#This Row],[Port]],'AUX IDs'!$A$2:$B$14,2,0)</f>
        <v>P1001</v>
      </c>
      <c r="T61" s="32" t="str">
        <f>VLOOKUP(LineupExpo[[#This Row],[Berth]],'AUX IDs'!$D$2:$E$60,2,0)</f>
        <v>B1016</v>
      </c>
      <c r="U61" s="32" t="str">
        <f>VLOOKUP(LineupExpo[[#This Row],[V/M]],'AUX IDs'!$G$2:$H$433,2,0)</f>
        <v>VSL146</v>
      </c>
      <c r="V61" s="32" t="str">
        <f>VLOOKUP(LineupExpo[[#This Row],[Destination]],'AUX IDs'!$J$2:$K$39,2,0)</f>
        <v>D1007</v>
      </c>
      <c r="W61" s="32" t="str">
        <f>VLOOKUP(LineupExpo[[#This Row],[Coord]],'AUX IDs'!$M$2:$N$55,2,0)</f>
        <v>C1006</v>
      </c>
      <c r="X61" s="32" t="str">
        <f>VLOOKUP(LineupExpo[[#This Row],[Shipper]],'AUX IDs'!$P$2:$Q$44,2,0)</f>
        <v>S1007</v>
      </c>
      <c r="Y61" s="32" t="str">
        <f>VLOOKUP(LineupExpo[[#This Row],[Product]],'AUX IDs'!$S$2:$T$4,2,0)</f>
        <v>ARGB</v>
      </c>
    </row>
    <row r="62" spans="1:25" ht="12.65" customHeight="1" x14ac:dyDescent="0.25">
      <c r="A62" s="245" t="s">
        <v>49</v>
      </c>
      <c r="B62" s="256" t="s">
        <v>32064</v>
      </c>
      <c r="C62" s="247">
        <v>43961</v>
      </c>
      <c r="D62" s="53" t="s">
        <v>33086</v>
      </c>
      <c r="E62" s="248" t="s">
        <v>17</v>
      </c>
      <c r="F62" s="249" t="s">
        <v>18</v>
      </c>
      <c r="G62" s="26"/>
      <c r="H62" s="250" t="s">
        <v>55</v>
      </c>
      <c r="I62" s="251" t="s">
        <v>33087</v>
      </c>
      <c r="J62" s="252">
        <v>38275</v>
      </c>
      <c r="K62" s="253" t="s">
        <v>21</v>
      </c>
      <c r="L62" s="254" t="s">
        <v>53</v>
      </c>
      <c r="M62" s="255">
        <v>43952</v>
      </c>
      <c r="N62" s="254">
        <v>2020</v>
      </c>
      <c r="O62" s="54" t="s">
        <v>31976</v>
      </c>
      <c r="P62" s="52" t="s">
        <v>198</v>
      </c>
      <c r="Q62" s="60">
        <v>0</v>
      </c>
      <c r="S62" s="32" t="str">
        <f>VLOOKUP(LineupExpo[[#This Row],[Port]],'AUX IDs'!$A$2:$B$14,2,0)</f>
        <v>P1001</v>
      </c>
      <c r="T62" s="32" t="str">
        <f>VLOOKUP(LineupExpo[[#This Row],[Berth]],'AUX IDs'!$D$2:$E$60,2,0)</f>
        <v>B1020</v>
      </c>
      <c r="U62" s="32" t="str">
        <f>VLOOKUP(LineupExpo[[#This Row],[V/M]],'AUX IDs'!$G$2:$H$433,2,0)</f>
        <v>VSL147</v>
      </c>
      <c r="V62" s="32" t="str">
        <f>VLOOKUP(LineupExpo[[#This Row],[Destination]],'AUX IDs'!$J$2:$K$39,2,0)</f>
        <v>D1007</v>
      </c>
      <c r="W62" s="32" t="str">
        <f>VLOOKUP(LineupExpo[[#This Row],[Coord]],'AUX IDs'!$M$2:$N$55,2,0)</f>
        <v>C1003</v>
      </c>
      <c r="X62" s="32" t="str">
        <f>VLOOKUP(LineupExpo[[#This Row],[Shipper]],'AUX IDs'!$P$2:$Q$44,2,0)</f>
        <v>S1001</v>
      </c>
      <c r="Y62" s="32" t="str">
        <f>VLOOKUP(LineupExpo[[#This Row],[Product]],'AUX IDs'!$S$2:$T$4,2,0)</f>
        <v>ARGB</v>
      </c>
    </row>
    <row r="63" spans="1:25" ht="12.65" customHeight="1" x14ac:dyDescent="0.25">
      <c r="A63" s="245" t="s">
        <v>49</v>
      </c>
      <c r="B63" s="256" t="s">
        <v>32064</v>
      </c>
      <c r="C63" s="247">
        <v>43963</v>
      </c>
      <c r="D63" s="53" t="s">
        <v>23272</v>
      </c>
      <c r="E63" s="248" t="s">
        <v>17</v>
      </c>
      <c r="F63" s="249" t="s">
        <v>18</v>
      </c>
      <c r="G63" s="26"/>
      <c r="H63" s="250" t="s">
        <v>52</v>
      </c>
      <c r="I63" s="251" t="s">
        <v>32113</v>
      </c>
      <c r="J63" s="252">
        <v>29360</v>
      </c>
      <c r="K63" s="253" t="s">
        <v>31772</v>
      </c>
      <c r="L63" s="254" t="s">
        <v>53</v>
      </c>
      <c r="M63" s="255">
        <v>43952</v>
      </c>
      <c r="N63" s="254">
        <v>2020</v>
      </c>
      <c r="O63" s="54" t="s">
        <v>31976</v>
      </c>
      <c r="P63" s="52" t="s">
        <v>1285</v>
      </c>
      <c r="Q63" s="60">
        <v>9488803</v>
      </c>
      <c r="S63" s="32" t="str">
        <f>VLOOKUP(LineupExpo[[#This Row],[Port]],'AUX IDs'!$A$2:$B$14,2,0)</f>
        <v>P1003</v>
      </c>
      <c r="T63" s="32" t="str">
        <f>VLOOKUP(LineupExpo[[#This Row],[Berth]],'AUX IDs'!$D$2:$E$60,2,0)</f>
        <v>B1006</v>
      </c>
      <c r="U63" s="32" t="str">
        <f>VLOOKUP(LineupExpo[[#This Row],[V/M]],'AUX IDs'!$G$2:$H$433,2,0)</f>
        <v>VSL117</v>
      </c>
      <c r="V63" s="32" t="str">
        <f>VLOOKUP(LineupExpo[[#This Row],[Destination]],'AUX IDs'!$J$2:$K$39,2,0)</f>
        <v>D1008</v>
      </c>
      <c r="W63" s="32" t="str">
        <f>VLOOKUP(LineupExpo[[#This Row],[Coord]],'AUX IDs'!$M$2:$N$55,2,0)</f>
        <v>C1003</v>
      </c>
      <c r="X63" s="32" t="str">
        <f>VLOOKUP(LineupExpo[[#This Row],[Shipper]],'AUX IDs'!$P$2:$Q$44,2,0)</f>
        <v>S1001</v>
      </c>
      <c r="Y63" s="32" t="str">
        <f>VLOOKUP(LineupExpo[[#This Row],[Product]],'AUX IDs'!$S$2:$T$4,2,0)</f>
        <v>ARGB</v>
      </c>
    </row>
    <row r="64" spans="1:25" ht="12.65" customHeight="1" x14ac:dyDescent="0.25">
      <c r="A64" s="245" t="s">
        <v>49</v>
      </c>
      <c r="B64" s="256" t="s">
        <v>32064</v>
      </c>
      <c r="C64" s="247">
        <v>43963</v>
      </c>
      <c r="D64" s="53" t="s">
        <v>33078</v>
      </c>
      <c r="E64" s="248" t="s">
        <v>17</v>
      </c>
      <c r="F64" s="249" t="s">
        <v>33079</v>
      </c>
      <c r="G64" s="26"/>
      <c r="H64" s="250" t="s">
        <v>59</v>
      </c>
      <c r="I64" s="251" t="s">
        <v>32074</v>
      </c>
      <c r="J64" s="252">
        <v>28105</v>
      </c>
      <c r="K64" s="253" t="s">
        <v>21</v>
      </c>
      <c r="L64" s="254" t="s">
        <v>53</v>
      </c>
      <c r="M64" s="255">
        <v>43952</v>
      </c>
      <c r="N64" s="254">
        <v>2020</v>
      </c>
      <c r="O64" s="54" t="s">
        <v>31976</v>
      </c>
      <c r="P64" s="52" t="s">
        <v>1284</v>
      </c>
      <c r="Q64" s="60">
        <v>0</v>
      </c>
      <c r="S64" s="32" t="str">
        <f>VLOOKUP(LineupExpo[[#This Row],[Port]],'AUX IDs'!$A$2:$B$14,2,0)</f>
        <v>P1008</v>
      </c>
      <c r="T64" s="32" t="str">
        <f>VLOOKUP(LineupExpo[[#This Row],[Berth]],'AUX IDs'!$D$2:$E$60,2,0)</f>
        <v>B1001</v>
      </c>
      <c r="U64" s="32" t="str">
        <f>VLOOKUP(LineupExpo[[#This Row],[V/M]],'AUX IDs'!$G$2:$H$433,2,0)</f>
        <v>VSL139</v>
      </c>
      <c r="V64" s="32" t="str">
        <f>VLOOKUP(LineupExpo[[#This Row],[Destination]],'AUX IDs'!$J$2:$K$39,2,0)</f>
        <v>D1007</v>
      </c>
      <c r="W64" s="32" t="str">
        <f>VLOOKUP(LineupExpo[[#This Row],[Coord]],'AUX IDs'!$M$2:$N$55,2,0)</f>
        <v>C1012</v>
      </c>
      <c r="X64" s="32" t="str">
        <f>VLOOKUP(LineupExpo[[#This Row],[Shipper]],'AUX IDs'!$P$2:$Q$44,2,0)</f>
        <v>S1001</v>
      </c>
      <c r="Y64" s="32" t="str">
        <f>VLOOKUP(LineupExpo[[#This Row],[Product]],'AUX IDs'!$S$2:$T$4,2,0)</f>
        <v>ARGB</v>
      </c>
    </row>
    <row r="65" spans="1:25" ht="12.65" customHeight="1" x14ac:dyDescent="0.25">
      <c r="A65" s="245" t="s">
        <v>49</v>
      </c>
      <c r="B65" s="256" t="s">
        <v>32064</v>
      </c>
      <c r="C65" s="247">
        <v>43963</v>
      </c>
      <c r="D65" s="53" t="s">
        <v>33077</v>
      </c>
      <c r="E65" s="248" t="s">
        <v>15</v>
      </c>
      <c r="F65" s="249" t="s">
        <v>15</v>
      </c>
      <c r="G65" s="26"/>
      <c r="H65" s="250" t="s">
        <v>59</v>
      </c>
      <c r="I65" s="251" t="s">
        <v>32109</v>
      </c>
      <c r="J65" s="252">
        <v>17376</v>
      </c>
      <c r="K65" s="253" t="s">
        <v>21</v>
      </c>
      <c r="L65" s="254" t="s">
        <v>53</v>
      </c>
      <c r="M65" s="255">
        <v>43952</v>
      </c>
      <c r="N65" s="254">
        <v>2020</v>
      </c>
      <c r="O65" s="54" t="s">
        <v>31976</v>
      </c>
      <c r="P65" s="52" t="s">
        <v>1284</v>
      </c>
      <c r="Q65" s="60">
        <v>0</v>
      </c>
      <c r="S65" s="32" t="str">
        <f>VLOOKUP(LineupExpo[[#This Row],[Port]],'AUX IDs'!$A$2:$B$14,2,0)</f>
        <v>P1008</v>
      </c>
      <c r="T65" s="32" t="str">
        <f>VLOOKUP(LineupExpo[[#This Row],[Berth]],'AUX IDs'!$D$2:$E$60,2,0)</f>
        <v>B1018</v>
      </c>
      <c r="U65" s="32" t="str">
        <f>VLOOKUP(LineupExpo[[#This Row],[V/M]],'AUX IDs'!$G$2:$H$433,2,0)</f>
        <v>VSL138</v>
      </c>
      <c r="V65" s="32" t="str">
        <f>VLOOKUP(LineupExpo[[#This Row],[Destination]],'AUX IDs'!$J$2:$K$39,2,0)</f>
        <v>D1007</v>
      </c>
      <c r="W65" s="32" t="str">
        <f>VLOOKUP(LineupExpo[[#This Row],[Coord]],'AUX IDs'!$M$2:$N$55,2,0)</f>
        <v>C1008</v>
      </c>
      <c r="X65" s="32" t="str">
        <f>VLOOKUP(LineupExpo[[#This Row],[Shipper]],'AUX IDs'!$P$2:$Q$44,2,0)</f>
        <v>S1008</v>
      </c>
      <c r="Y65" s="32" t="str">
        <f>VLOOKUP(LineupExpo[[#This Row],[Product]],'AUX IDs'!$S$2:$T$4,2,0)</f>
        <v>ARGB</v>
      </c>
    </row>
    <row r="66" spans="1:25" ht="12.65" customHeight="1" x14ac:dyDescent="0.25">
      <c r="A66" s="245" t="s">
        <v>49</v>
      </c>
      <c r="B66" s="256" t="s">
        <v>32064</v>
      </c>
      <c r="C66" s="247">
        <v>43963</v>
      </c>
      <c r="D66" s="53" t="s">
        <v>622</v>
      </c>
      <c r="E66" s="248" t="s">
        <v>51</v>
      </c>
      <c r="F66" s="257" t="s">
        <v>51</v>
      </c>
      <c r="G66" s="26"/>
      <c r="H66" s="250" t="s">
        <v>59</v>
      </c>
      <c r="I66" s="251" t="s">
        <v>32348</v>
      </c>
      <c r="J66" s="252">
        <v>27025</v>
      </c>
      <c r="K66" s="253" t="s">
        <v>21</v>
      </c>
      <c r="L66" s="254" t="s">
        <v>53</v>
      </c>
      <c r="M66" s="255">
        <v>43952</v>
      </c>
      <c r="N66" s="254">
        <v>2020</v>
      </c>
      <c r="O66" s="54" t="s">
        <v>31976</v>
      </c>
      <c r="P66" s="52" t="s">
        <v>1284</v>
      </c>
      <c r="Q66" s="60">
        <v>9619799</v>
      </c>
      <c r="S66" s="32" t="str">
        <f>VLOOKUP(LineupExpo[[#This Row],[Port]],'AUX IDs'!$A$2:$B$14,2,0)</f>
        <v>P1008</v>
      </c>
      <c r="T66" s="32" t="str">
        <f>VLOOKUP(LineupExpo[[#This Row],[Berth]],'AUX IDs'!$D$2:$E$60,2,0)</f>
        <v>B1011</v>
      </c>
      <c r="U66" s="32" t="str">
        <f>VLOOKUP(LineupExpo[[#This Row],[V/M]],'AUX IDs'!$G$2:$H$433,2,0)</f>
        <v>VSL136</v>
      </c>
      <c r="V66" s="32" t="str">
        <f>VLOOKUP(LineupExpo[[#This Row],[Destination]],'AUX IDs'!$J$2:$K$39,2,0)</f>
        <v>D1007</v>
      </c>
      <c r="W66" s="32" t="str">
        <f>VLOOKUP(LineupExpo[[#This Row],[Coord]],'AUX IDs'!$M$2:$N$55,2,0)</f>
        <v>C1006</v>
      </c>
      <c r="X66" s="32" t="str">
        <f>VLOOKUP(LineupExpo[[#This Row],[Shipper]],'AUX IDs'!$P$2:$Q$44,2,0)</f>
        <v>S1007</v>
      </c>
      <c r="Y66" s="32" t="str">
        <f>VLOOKUP(LineupExpo[[#This Row],[Product]],'AUX IDs'!$S$2:$T$4,2,0)</f>
        <v>ARGB</v>
      </c>
    </row>
    <row r="67" spans="1:25" ht="12.65" customHeight="1" x14ac:dyDescent="0.25">
      <c r="A67" s="245" t="s">
        <v>103</v>
      </c>
      <c r="B67" s="256" t="s">
        <v>32064</v>
      </c>
      <c r="C67" s="247">
        <v>43963</v>
      </c>
      <c r="D67" s="53" t="s">
        <v>33088</v>
      </c>
      <c r="E67" s="248" t="s">
        <v>51</v>
      </c>
      <c r="F67" s="249" t="s">
        <v>51</v>
      </c>
      <c r="G67" s="26"/>
      <c r="H67" s="250" t="s">
        <v>324</v>
      </c>
      <c r="I67" s="251" t="s">
        <v>326</v>
      </c>
      <c r="J67" s="252">
        <v>38558</v>
      </c>
      <c r="K67" s="253" t="s">
        <v>21</v>
      </c>
      <c r="L67" s="254" t="s">
        <v>53</v>
      </c>
      <c r="M67" s="255">
        <v>43952</v>
      </c>
      <c r="N67" s="254">
        <v>2020</v>
      </c>
      <c r="O67" s="54" t="s">
        <v>31976</v>
      </c>
      <c r="P67" s="52" t="s">
        <v>1283</v>
      </c>
      <c r="Q67" s="60">
        <v>0</v>
      </c>
      <c r="S67" s="32" t="str">
        <f>VLOOKUP(LineupExpo[[#This Row],[Port]],'AUX IDs'!$A$2:$B$14,2,0)</f>
        <v>P1000</v>
      </c>
      <c r="T67" s="32" t="str">
        <f>VLOOKUP(LineupExpo[[#This Row],[Berth]],'AUX IDs'!$D$2:$E$60,2,0)</f>
        <v>B1000</v>
      </c>
      <c r="U67" s="32" t="str">
        <f>VLOOKUP(LineupExpo[[#This Row],[V/M]],'AUX IDs'!$G$2:$H$433,2,0)</f>
        <v>VSL148</v>
      </c>
      <c r="V67" s="32" t="str">
        <f>VLOOKUP(LineupExpo[[#This Row],[Destination]],'AUX IDs'!$J$2:$K$39,2,0)</f>
        <v>D1007</v>
      </c>
      <c r="W67" s="32" t="str">
        <f>VLOOKUP(LineupExpo[[#This Row],[Coord]],'AUX IDs'!$M$2:$N$55,2,0)</f>
        <v>C1006</v>
      </c>
      <c r="X67" s="32" t="str">
        <f>VLOOKUP(LineupExpo[[#This Row],[Shipper]],'AUX IDs'!$P$2:$Q$44,2,0)</f>
        <v>S1007</v>
      </c>
      <c r="Y67" s="32" t="str">
        <f>VLOOKUP(LineupExpo[[#This Row],[Product]],'AUX IDs'!$S$2:$T$4,2,0)</f>
        <v>UYB</v>
      </c>
    </row>
    <row r="68" spans="1:25" ht="12.65" customHeight="1" x14ac:dyDescent="0.25">
      <c r="A68" s="245" t="s">
        <v>49</v>
      </c>
      <c r="B68" s="256" t="s">
        <v>32064</v>
      </c>
      <c r="C68" s="247">
        <v>43963</v>
      </c>
      <c r="D68" s="53" t="s">
        <v>109</v>
      </c>
      <c r="E68" s="248" t="s">
        <v>57</v>
      </c>
      <c r="F68" s="249" t="s">
        <v>57</v>
      </c>
      <c r="G68" s="26"/>
      <c r="H68" s="250" t="s">
        <v>58</v>
      </c>
      <c r="I68" s="251" t="s">
        <v>33069</v>
      </c>
      <c r="J68" s="252">
        <v>39870</v>
      </c>
      <c r="K68" s="253" t="s">
        <v>21</v>
      </c>
      <c r="L68" s="254" t="s">
        <v>53</v>
      </c>
      <c r="M68" s="255">
        <v>43952</v>
      </c>
      <c r="N68" s="254">
        <v>2020</v>
      </c>
      <c r="O68" s="54" t="s">
        <v>31976</v>
      </c>
      <c r="P68" s="52" t="s">
        <v>198</v>
      </c>
      <c r="Q68" s="60">
        <v>9532202</v>
      </c>
      <c r="S68" s="32" t="str">
        <f>VLOOKUP(LineupExpo[[#This Row],[Port]],'AUX IDs'!$A$2:$B$14,2,0)</f>
        <v>P1002</v>
      </c>
      <c r="T68" s="32" t="str">
        <f>VLOOKUP(LineupExpo[[#This Row],[Berth]],'AUX IDs'!$D$2:$E$60,2,0)</f>
        <v>B1012</v>
      </c>
      <c r="U68" s="32" t="str">
        <f>VLOOKUP(LineupExpo[[#This Row],[V/M]],'AUX IDs'!$G$2:$H$433,2,0)</f>
        <v>VSL149</v>
      </c>
      <c r="V68" s="32" t="str">
        <f>VLOOKUP(LineupExpo[[#This Row],[Destination]],'AUX IDs'!$J$2:$K$39,2,0)</f>
        <v>D1007</v>
      </c>
      <c r="W68" s="32" t="str">
        <f>VLOOKUP(LineupExpo[[#This Row],[Coord]],'AUX IDs'!$M$2:$N$55,2,0)</f>
        <v>C1000</v>
      </c>
      <c r="X68" s="32" t="str">
        <f>VLOOKUP(LineupExpo[[#This Row],[Shipper]],'AUX IDs'!$P$2:$Q$44,2,0)</f>
        <v>S1000</v>
      </c>
      <c r="Y68" s="32" t="str">
        <f>VLOOKUP(LineupExpo[[#This Row],[Product]],'AUX IDs'!$S$2:$T$4,2,0)</f>
        <v>ARGB</v>
      </c>
    </row>
    <row r="69" spans="1:25" ht="12.65" customHeight="1" x14ac:dyDescent="0.25">
      <c r="A69" s="245" t="s">
        <v>49</v>
      </c>
      <c r="B69" s="256" t="s">
        <v>32064</v>
      </c>
      <c r="C69" s="247">
        <v>43963</v>
      </c>
      <c r="D69" s="53" t="s">
        <v>1074</v>
      </c>
      <c r="E69" s="248" t="s">
        <v>17</v>
      </c>
      <c r="F69" s="249" t="s">
        <v>17</v>
      </c>
      <c r="G69" s="26"/>
      <c r="H69" s="250" t="s">
        <v>55</v>
      </c>
      <c r="I69" s="251" t="s">
        <v>32074</v>
      </c>
      <c r="J69" s="252">
        <v>41440</v>
      </c>
      <c r="K69" s="253" t="s">
        <v>21</v>
      </c>
      <c r="L69" s="254" t="s">
        <v>53</v>
      </c>
      <c r="M69" s="255">
        <v>43952</v>
      </c>
      <c r="N69" s="254">
        <v>2020</v>
      </c>
      <c r="O69" s="54" t="s">
        <v>31976</v>
      </c>
      <c r="P69" s="52" t="s">
        <v>198</v>
      </c>
      <c r="Q69" s="60">
        <v>9609627</v>
      </c>
      <c r="S69" s="32" t="str">
        <f>VLOOKUP(LineupExpo[[#This Row],[Port]],'AUX IDs'!$A$2:$B$14,2,0)</f>
        <v>P1001</v>
      </c>
      <c r="T69" s="32" t="str">
        <f>VLOOKUP(LineupExpo[[#This Row],[Berth]],'AUX IDs'!$D$2:$E$60,2,0)</f>
        <v>B1001</v>
      </c>
      <c r="U69" s="32" t="str">
        <f>VLOOKUP(LineupExpo[[#This Row],[V/M]],'AUX IDs'!$G$2:$H$433,2,0)</f>
        <v>VSL150</v>
      </c>
      <c r="V69" s="32" t="str">
        <f>VLOOKUP(LineupExpo[[#This Row],[Destination]],'AUX IDs'!$J$2:$K$39,2,0)</f>
        <v>D1007</v>
      </c>
      <c r="W69" s="32" t="str">
        <f>VLOOKUP(LineupExpo[[#This Row],[Coord]],'AUX IDs'!$M$2:$N$55,2,0)</f>
        <v>C1007</v>
      </c>
      <c r="X69" s="32" t="str">
        <f>VLOOKUP(LineupExpo[[#This Row],[Shipper]],'AUX IDs'!$P$2:$Q$44,2,0)</f>
        <v>S1001</v>
      </c>
      <c r="Y69" s="32" t="str">
        <f>VLOOKUP(LineupExpo[[#This Row],[Product]],'AUX IDs'!$S$2:$T$4,2,0)</f>
        <v>ARGB</v>
      </c>
    </row>
    <row r="70" spans="1:25" ht="12.65" customHeight="1" x14ac:dyDescent="0.25">
      <c r="A70" s="245" t="s">
        <v>49</v>
      </c>
      <c r="B70" s="256" t="s">
        <v>32064</v>
      </c>
      <c r="C70" s="247">
        <v>43964</v>
      </c>
      <c r="D70" s="53" t="s">
        <v>33074</v>
      </c>
      <c r="E70" s="248" t="s">
        <v>57</v>
      </c>
      <c r="F70" s="249" t="s">
        <v>33075</v>
      </c>
      <c r="G70" s="26"/>
      <c r="H70" s="250" t="s">
        <v>52</v>
      </c>
      <c r="I70" s="251" t="s">
        <v>32088</v>
      </c>
      <c r="J70" s="252">
        <v>27425</v>
      </c>
      <c r="K70" s="253" t="s">
        <v>21</v>
      </c>
      <c r="L70" s="254" t="s">
        <v>53</v>
      </c>
      <c r="M70" s="255">
        <v>43952</v>
      </c>
      <c r="N70" s="254">
        <v>2020</v>
      </c>
      <c r="O70" s="54" t="s">
        <v>31976</v>
      </c>
      <c r="P70" s="52" t="s">
        <v>1285</v>
      </c>
      <c r="Q70" s="60">
        <v>0</v>
      </c>
      <c r="S70" s="32" t="str">
        <f>VLOOKUP(LineupExpo[[#This Row],[Port]],'AUX IDs'!$A$2:$B$14,2,0)</f>
        <v>P1003</v>
      </c>
      <c r="T70" s="32" t="str">
        <f>VLOOKUP(LineupExpo[[#This Row],[Berth]],'AUX IDs'!$D$2:$E$60,2,0)</f>
        <v>B1021</v>
      </c>
      <c r="U70" s="32" t="str">
        <f>VLOOKUP(LineupExpo[[#This Row],[V/M]],'AUX IDs'!$G$2:$H$433,2,0)</f>
        <v>VSL129</v>
      </c>
      <c r="V70" s="32" t="str">
        <f>VLOOKUP(LineupExpo[[#This Row],[Destination]],'AUX IDs'!$J$2:$K$39,2,0)</f>
        <v>D1007</v>
      </c>
      <c r="W70" s="32" t="str">
        <f>VLOOKUP(LineupExpo[[#This Row],[Coord]],'AUX IDs'!$M$2:$N$55,2,0)</f>
        <v>C1010</v>
      </c>
      <c r="X70" s="32" t="str">
        <f>VLOOKUP(LineupExpo[[#This Row],[Shipper]],'AUX IDs'!$P$2:$Q$44,2,0)</f>
        <v>S1000</v>
      </c>
      <c r="Y70" s="32" t="str">
        <f>VLOOKUP(LineupExpo[[#This Row],[Product]],'AUX IDs'!$S$2:$T$4,2,0)</f>
        <v>ARGB</v>
      </c>
    </row>
    <row r="71" spans="1:25" ht="12.65" customHeight="1" x14ac:dyDescent="0.25">
      <c r="A71" s="245" t="s">
        <v>49</v>
      </c>
      <c r="B71" s="256" t="s">
        <v>32064</v>
      </c>
      <c r="C71" s="247">
        <v>43964</v>
      </c>
      <c r="D71" s="53" t="s">
        <v>1133</v>
      </c>
      <c r="E71" s="248" t="s">
        <v>15</v>
      </c>
      <c r="F71" s="249" t="s">
        <v>15</v>
      </c>
      <c r="G71" s="26"/>
      <c r="H71" s="250" t="s">
        <v>105</v>
      </c>
      <c r="I71" s="251" t="s">
        <v>32091</v>
      </c>
      <c r="J71" s="252">
        <v>41554</v>
      </c>
      <c r="K71" s="253" t="s">
        <v>21</v>
      </c>
      <c r="L71" s="254" t="s">
        <v>53</v>
      </c>
      <c r="M71" s="255">
        <v>43952</v>
      </c>
      <c r="N71" s="254">
        <v>2020</v>
      </c>
      <c r="O71" s="54" t="s">
        <v>31976</v>
      </c>
      <c r="P71" s="52" t="s">
        <v>198</v>
      </c>
      <c r="Q71" s="60">
        <v>9310630</v>
      </c>
      <c r="S71" s="32" t="str">
        <f>VLOOKUP(LineupExpo[[#This Row],[Port]],'AUX IDs'!$A$2:$B$14,2,0)</f>
        <v>P1007</v>
      </c>
      <c r="T71" s="32" t="str">
        <f>VLOOKUP(LineupExpo[[#This Row],[Berth]],'AUX IDs'!$D$2:$E$60,2,0)</f>
        <v>B1010</v>
      </c>
      <c r="U71" s="32" t="str">
        <f>VLOOKUP(LineupExpo[[#This Row],[V/M]],'AUX IDs'!$G$2:$H$433,2,0)</f>
        <v>VSL151</v>
      </c>
      <c r="V71" s="32" t="str">
        <f>VLOOKUP(LineupExpo[[#This Row],[Destination]],'AUX IDs'!$J$2:$K$39,2,0)</f>
        <v>D1007</v>
      </c>
      <c r="W71" s="32" t="str">
        <f>VLOOKUP(LineupExpo[[#This Row],[Coord]],'AUX IDs'!$M$2:$N$55,2,0)</f>
        <v>C1008</v>
      </c>
      <c r="X71" s="32" t="str">
        <f>VLOOKUP(LineupExpo[[#This Row],[Shipper]],'AUX IDs'!$P$2:$Q$44,2,0)</f>
        <v>S1008</v>
      </c>
      <c r="Y71" s="32" t="str">
        <f>VLOOKUP(LineupExpo[[#This Row],[Product]],'AUX IDs'!$S$2:$T$4,2,0)</f>
        <v>ARGB</v>
      </c>
    </row>
    <row r="72" spans="1:25" ht="12.65" customHeight="1" x14ac:dyDescent="0.25">
      <c r="A72" s="245" t="s">
        <v>49</v>
      </c>
      <c r="B72" s="256" t="s">
        <v>32064</v>
      </c>
      <c r="C72" s="247">
        <v>43965</v>
      </c>
      <c r="D72" s="53" t="s">
        <v>33076</v>
      </c>
      <c r="E72" s="248" t="s">
        <v>57</v>
      </c>
      <c r="F72" s="249" t="s">
        <v>57</v>
      </c>
      <c r="G72" s="26"/>
      <c r="H72" s="250" t="s">
        <v>52</v>
      </c>
      <c r="I72" s="251" t="s">
        <v>32088</v>
      </c>
      <c r="J72" s="252">
        <v>23310</v>
      </c>
      <c r="K72" s="253" t="s">
        <v>21</v>
      </c>
      <c r="L72" s="254" t="s">
        <v>53</v>
      </c>
      <c r="M72" s="255">
        <v>43952</v>
      </c>
      <c r="N72" s="254">
        <v>2020</v>
      </c>
      <c r="O72" s="54" t="s">
        <v>31976</v>
      </c>
      <c r="P72" s="52" t="s">
        <v>1285</v>
      </c>
      <c r="Q72" s="60">
        <v>0</v>
      </c>
      <c r="S72" s="32" t="str">
        <f>VLOOKUP(LineupExpo[[#This Row],[Port]],'AUX IDs'!$A$2:$B$14,2,0)</f>
        <v>P1003</v>
      </c>
      <c r="T72" s="32" t="str">
        <f>VLOOKUP(LineupExpo[[#This Row],[Berth]],'AUX IDs'!$D$2:$E$60,2,0)</f>
        <v>B1021</v>
      </c>
      <c r="U72" s="32" t="str">
        <f>VLOOKUP(LineupExpo[[#This Row],[V/M]],'AUX IDs'!$G$2:$H$433,2,0)</f>
        <v>VSL132</v>
      </c>
      <c r="V72" s="32" t="str">
        <f>VLOOKUP(LineupExpo[[#This Row],[Destination]],'AUX IDs'!$J$2:$K$39,2,0)</f>
        <v>D1007</v>
      </c>
      <c r="W72" s="32" t="str">
        <f>VLOOKUP(LineupExpo[[#This Row],[Coord]],'AUX IDs'!$M$2:$N$55,2,0)</f>
        <v>C1000</v>
      </c>
      <c r="X72" s="32" t="str">
        <f>VLOOKUP(LineupExpo[[#This Row],[Shipper]],'AUX IDs'!$P$2:$Q$44,2,0)</f>
        <v>S1000</v>
      </c>
      <c r="Y72" s="32" t="str">
        <f>VLOOKUP(LineupExpo[[#This Row],[Product]],'AUX IDs'!$S$2:$T$4,2,0)</f>
        <v>ARGB</v>
      </c>
    </row>
    <row r="73" spans="1:25" ht="12.65" customHeight="1" x14ac:dyDescent="0.25">
      <c r="A73" s="245" t="s">
        <v>49</v>
      </c>
      <c r="B73" s="256" t="s">
        <v>32064</v>
      </c>
      <c r="C73" s="247">
        <v>43965</v>
      </c>
      <c r="D73" s="53" t="s">
        <v>33080</v>
      </c>
      <c r="E73" s="248" t="s">
        <v>18</v>
      </c>
      <c r="F73" s="249" t="s">
        <v>57</v>
      </c>
      <c r="G73" s="26"/>
      <c r="H73" s="250" t="s">
        <v>59</v>
      </c>
      <c r="I73" s="251" t="s">
        <v>32348</v>
      </c>
      <c r="J73" s="252">
        <v>18595</v>
      </c>
      <c r="K73" s="253" t="s">
        <v>25</v>
      </c>
      <c r="L73" s="254" t="s">
        <v>16</v>
      </c>
      <c r="M73" s="255">
        <v>43952</v>
      </c>
      <c r="N73" s="254">
        <v>2020</v>
      </c>
      <c r="O73" s="54" t="s">
        <v>31976</v>
      </c>
      <c r="P73" s="52" t="s">
        <v>1284</v>
      </c>
      <c r="Q73" s="60">
        <v>0</v>
      </c>
      <c r="S73" s="32" t="str">
        <f>VLOOKUP(LineupExpo[[#This Row],[Port]],'AUX IDs'!$A$2:$B$14,2,0)</f>
        <v>P1008</v>
      </c>
      <c r="T73" s="32" t="str">
        <f>VLOOKUP(LineupExpo[[#This Row],[Berth]],'AUX IDs'!$D$2:$E$60,2,0)</f>
        <v>B1011</v>
      </c>
      <c r="U73" s="32" t="str">
        <f>VLOOKUP(LineupExpo[[#This Row],[V/M]],'AUX IDs'!$G$2:$H$433,2,0)</f>
        <v>VSL140</v>
      </c>
      <c r="V73" s="32" t="str">
        <f>VLOOKUP(LineupExpo[[#This Row],[Destination]],'AUX IDs'!$J$2:$K$39,2,0)</f>
        <v>D1010</v>
      </c>
      <c r="W73" s="32" t="str">
        <f>VLOOKUP(LineupExpo[[#This Row],[Coord]],'AUX IDs'!$M$2:$N$55,2,0)</f>
        <v>C1000</v>
      </c>
      <c r="X73" s="32" t="str">
        <f>VLOOKUP(LineupExpo[[#This Row],[Shipper]],'AUX IDs'!$P$2:$Q$44,2,0)</f>
        <v>S1003</v>
      </c>
      <c r="Y73" s="32" t="str">
        <f>VLOOKUP(LineupExpo[[#This Row],[Product]],'AUX IDs'!$S$2:$T$4,2,0)</f>
        <v>ARGB</v>
      </c>
    </row>
    <row r="74" spans="1:25" ht="12.65" customHeight="1" x14ac:dyDescent="0.25">
      <c r="A74" s="245" t="s">
        <v>103</v>
      </c>
      <c r="B74" s="256" t="s">
        <v>32064</v>
      </c>
      <c r="C74" s="247">
        <v>43965</v>
      </c>
      <c r="D74" s="53" t="s">
        <v>329</v>
      </c>
      <c r="E74" s="248" t="s">
        <v>15</v>
      </c>
      <c r="F74" s="249" t="s">
        <v>15</v>
      </c>
      <c r="G74" s="26"/>
      <c r="H74" s="250" t="s">
        <v>324</v>
      </c>
      <c r="I74" s="251" t="s">
        <v>326</v>
      </c>
      <c r="J74" s="252">
        <v>39292</v>
      </c>
      <c r="K74" s="253" t="s">
        <v>21</v>
      </c>
      <c r="L74" s="254" t="s">
        <v>53</v>
      </c>
      <c r="M74" s="255">
        <v>43952</v>
      </c>
      <c r="N74" s="254">
        <v>2020</v>
      </c>
      <c r="O74" s="54" t="s">
        <v>31976</v>
      </c>
      <c r="P74" s="52" t="s">
        <v>1283</v>
      </c>
      <c r="Q74" s="60">
        <v>9294111</v>
      </c>
      <c r="S74" s="32" t="str">
        <f>VLOOKUP(LineupExpo[[#This Row],[Port]],'AUX IDs'!$A$2:$B$14,2,0)</f>
        <v>P1000</v>
      </c>
      <c r="T74" s="32" t="str">
        <f>VLOOKUP(LineupExpo[[#This Row],[Berth]],'AUX IDs'!$D$2:$E$60,2,0)</f>
        <v>B1000</v>
      </c>
      <c r="U74" s="32" t="str">
        <f>VLOOKUP(LineupExpo[[#This Row],[V/M]],'AUX IDs'!$G$2:$H$433,2,0)</f>
        <v>VSL152</v>
      </c>
      <c r="V74" s="32" t="str">
        <f>VLOOKUP(LineupExpo[[#This Row],[Destination]],'AUX IDs'!$J$2:$K$39,2,0)</f>
        <v>D1007</v>
      </c>
      <c r="W74" s="32" t="str">
        <f>VLOOKUP(LineupExpo[[#This Row],[Coord]],'AUX IDs'!$M$2:$N$55,2,0)</f>
        <v>C1008</v>
      </c>
      <c r="X74" s="32" t="str">
        <f>VLOOKUP(LineupExpo[[#This Row],[Shipper]],'AUX IDs'!$P$2:$Q$44,2,0)</f>
        <v>S1008</v>
      </c>
      <c r="Y74" s="32" t="str">
        <f>VLOOKUP(LineupExpo[[#This Row],[Product]],'AUX IDs'!$S$2:$T$4,2,0)</f>
        <v>UYB</v>
      </c>
    </row>
    <row r="75" spans="1:25" ht="12.65" customHeight="1" x14ac:dyDescent="0.25">
      <c r="A75" s="245" t="s">
        <v>49</v>
      </c>
      <c r="B75" s="256" t="s">
        <v>32064</v>
      </c>
      <c r="C75" s="247">
        <v>43965</v>
      </c>
      <c r="D75" s="53" t="s">
        <v>15728</v>
      </c>
      <c r="E75" s="248" t="s">
        <v>57</v>
      </c>
      <c r="F75" s="249" t="s">
        <v>57</v>
      </c>
      <c r="G75" s="26"/>
      <c r="H75" s="250" t="s">
        <v>58</v>
      </c>
      <c r="I75" s="251" t="s">
        <v>33069</v>
      </c>
      <c r="J75" s="252">
        <v>40050</v>
      </c>
      <c r="K75" s="253" t="s">
        <v>21</v>
      </c>
      <c r="L75" s="254" t="s">
        <v>53</v>
      </c>
      <c r="M75" s="255">
        <v>43952</v>
      </c>
      <c r="N75" s="254">
        <v>2020</v>
      </c>
      <c r="O75" s="54" t="s">
        <v>31976</v>
      </c>
      <c r="P75" s="52" t="s">
        <v>198</v>
      </c>
      <c r="Q75" s="60">
        <v>9713935</v>
      </c>
      <c r="S75" s="32" t="str">
        <f>VLOOKUP(LineupExpo[[#This Row],[Port]],'AUX IDs'!$A$2:$B$14,2,0)</f>
        <v>P1002</v>
      </c>
      <c r="T75" s="32" t="str">
        <f>VLOOKUP(LineupExpo[[#This Row],[Berth]],'AUX IDs'!$D$2:$E$60,2,0)</f>
        <v>B1012</v>
      </c>
      <c r="U75" s="32" t="str">
        <f>VLOOKUP(LineupExpo[[#This Row],[V/M]],'AUX IDs'!$G$2:$H$433,2,0)</f>
        <v>VSL153</v>
      </c>
      <c r="V75" s="32" t="str">
        <f>VLOOKUP(LineupExpo[[#This Row],[Destination]],'AUX IDs'!$J$2:$K$39,2,0)</f>
        <v>D1007</v>
      </c>
      <c r="W75" s="32" t="str">
        <f>VLOOKUP(LineupExpo[[#This Row],[Coord]],'AUX IDs'!$M$2:$N$55,2,0)</f>
        <v>C1000</v>
      </c>
      <c r="X75" s="32" t="str">
        <f>VLOOKUP(LineupExpo[[#This Row],[Shipper]],'AUX IDs'!$P$2:$Q$44,2,0)</f>
        <v>S1000</v>
      </c>
      <c r="Y75" s="32" t="str">
        <f>VLOOKUP(LineupExpo[[#This Row],[Product]],'AUX IDs'!$S$2:$T$4,2,0)</f>
        <v>ARGB</v>
      </c>
    </row>
    <row r="76" spans="1:25" ht="12.65" customHeight="1" x14ac:dyDescent="0.25">
      <c r="A76" s="245" t="s">
        <v>49</v>
      </c>
      <c r="B76" s="256" t="s">
        <v>32064</v>
      </c>
      <c r="C76" s="247">
        <v>43965</v>
      </c>
      <c r="D76" s="53" t="s">
        <v>70</v>
      </c>
      <c r="E76" s="248" t="s">
        <v>54</v>
      </c>
      <c r="F76" s="249" t="s">
        <v>54</v>
      </c>
      <c r="G76" s="26"/>
      <c r="H76" s="250" t="s">
        <v>58</v>
      </c>
      <c r="I76" s="251" t="s">
        <v>32061</v>
      </c>
      <c r="J76" s="252">
        <v>38478</v>
      </c>
      <c r="K76" s="253" t="s">
        <v>21</v>
      </c>
      <c r="L76" s="254" t="s">
        <v>53</v>
      </c>
      <c r="M76" s="255">
        <v>43952</v>
      </c>
      <c r="N76" s="254">
        <v>2020</v>
      </c>
      <c r="O76" s="54" t="s">
        <v>31976</v>
      </c>
      <c r="P76" s="52" t="s">
        <v>198</v>
      </c>
      <c r="Q76" s="60">
        <v>9261798</v>
      </c>
      <c r="S76" s="32" t="str">
        <f>VLOOKUP(LineupExpo[[#This Row],[Port]],'AUX IDs'!$A$2:$B$14,2,0)</f>
        <v>P1002</v>
      </c>
      <c r="T76" s="32" t="str">
        <f>VLOOKUP(LineupExpo[[#This Row],[Berth]],'AUX IDs'!$D$2:$E$60,2,0)</f>
        <v>B1005</v>
      </c>
      <c r="U76" s="32" t="str">
        <f>VLOOKUP(LineupExpo[[#This Row],[V/M]],'AUX IDs'!$G$2:$H$433,2,0)</f>
        <v>VSL154</v>
      </c>
      <c r="V76" s="32" t="str">
        <f>VLOOKUP(LineupExpo[[#This Row],[Destination]],'AUX IDs'!$J$2:$K$39,2,0)</f>
        <v>D1007</v>
      </c>
      <c r="W76" s="32" t="str">
        <f>VLOOKUP(LineupExpo[[#This Row],[Coord]],'AUX IDs'!$M$2:$N$55,2,0)</f>
        <v>C1004</v>
      </c>
      <c r="X76" s="32" t="str">
        <f>VLOOKUP(LineupExpo[[#This Row],[Shipper]],'AUX IDs'!$P$2:$Q$44,2,0)</f>
        <v>S1005</v>
      </c>
      <c r="Y76" s="32" t="str">
        <f>VLOOKUP(LineupExpo[[#This Row],[Product]],'AUX IDs'!$S$2:$T$4,2,0)</f>
        <v>ARGB</v>
      </c>
    </row>
    <row r="77" spans="1:25" ht="12.65" customHeight="1" x14ac:dyDescent="0.25">
      <c r="A77" s="245" t="s">
        <v>49</v>
      </c>
      <c r="B77" s="256" t="s">
        <v>32064</v>
      </c>
      <c r="C77" s="247">
        <v>43966</v>
      </c>
      <c r="D77" s="53" t="s">
        <v>32349</v>
      </c>
      <c r="E77" s="248" t="s">
        <v>54</v>
      </c>
      <c r="F77" s="249" t="s">
        <v>54</v>
      </c>
      <c r="G77" s="26"/>
      <c r="H77" s="250" t="s">
        <v>52</v>
      </c>
      <c r="I77" s="251" t="s">
        <v>32062</v>
      </c>
      <c r="J77" s="252">
        <v>25409</v>
      </c>
      <c r="K77" s="253" t="s">
        <v>21</v>
      </c>
      <c r="L77" s="254" t="s">
        <v>53</v>
      </c>
      <c r="M77" s="255">
        <v>43952</v>
      </c>
      <c r="N77" s="254">
        <v>2020</v>
      </c>
      <c r="O77" s="54" t="s">
        <v>31976</v>
      </c>
      <c r="P77" s="52" t="s">
        <v>1285</v>
      </c>
      <c r="Q77" s="60">
        <v>0</v>
      </c>
      <c r="S77" s="32" t="str">
        <f>VLOOKUP(LineupExpo[[#This Row],[Port]],'AUX IDs'!$A$2:$B$14,2,0)</f>
        <v>P1003</v>
      </c>
      <c r="T77" s="32" t="str">
        <f>VLOOKUP(LineupExpo[[#This Row],[Berth]],'AUX IDs'!$D$2:$E$60,2,0)</f>
        <v>B1014</v>
      </c>
      <c r="U77" s="32" t="str">
        <f>VLOOKUP(LineupExpo[[#This Row],[V/M]],'AUX IDs'!$G$2:$H$433,2,0)</f>
        <v>VSL134</v>
      </c>
      <c r="V77" s="32" t="str">
        <f>VLOOKUP(LineupExpo[[#This Row],[Destination]],'AUX IDs'!$J$2:$K$39,2,0)</f>
        <v>D1007</v>
      </c>
      <c r="W77" s="32" t="str">
        <f>VLOOKUP(LineupExpo[[#This Row],[Coord]],'AUX IDs'!$M$2:$N$55,2,0)</f>
        <v>C1004</v>
      </c>
      <c r="X77" s="32" t="str">
        <f>VLOOKUP(LineupExpo[[#This Row],[Shipper]],'AUX IDs'!$P$2:$Q$44,2,0)</f>
        <v>S1005</v>
      </c>
      <c r="Y77" s="32" t="str">
        <f>VLOOKUP(LineupExpo[[#This Row],[Product]],'AUX IDs'!$S$2:$T$4,2,0)</f>
        <v>ARGB</v>
      </c>
    </row>
    <row r="78" spans="1:25" ht="12.65" customHeight="1" x14ac:dyDescent="0.25">
      <c r="A78" s="245" t="s">
        <v>49</v>
      </c>
      <c r="B78" s="256" t="s">
        <v>32064</v>
      </c>
      <c r="C78" s="247">
        <v>43966</v>
      </c>
      <c r="D78" s="53" t="s">
        <v>33089</v>
      </c>
      <c r="E78" s="248" t="s">
        <v>51</v>
      </c>
      <c r="F78" s="249" t="s">
        <v>51</v>
      </c>
      <c r="G78" s="26"/>
      <c r="H78" s="250" t="s">
        <v>52</v>
      </c>
      <c r="I78" s="251" t="s">
        <v>32094</v>
      </c>
      <c r="J78" s="252">
        <v>33474</v>
      </c>
      <c r="K78" s="253" t="s">
        <v>21</v>
      </c>
      <c r="L78" s="254" t="s">
        <v>53</v>
      </c>
      <c r="M78" s="255">
        <v>43952</v>
      </c>
      <c r="N78" s="254">
        <v>2020</v>
      </c>
      <c r="O78" s="54" t="s">
        <v>31976</v>
      </c>
      <c r="P78" s="52" t="s">
        <v>1285</v>
      </c>
      <c r="Q78" s="60">
        <v>0</v>
      </c>
      <c r="S78" s="32" t="str">
        <f>VLOOKUP(LineupExpo[[#This Row],[Port]],'AUX IDs'!$A$2:$B$14,2,0)</f>
        <v>P1003</v>
      </c>
      <c r="T78" s="32" t="str">
        <f>VLOOKUP(LineupExpo[[#This Row],[Berth]],'AUX IDs'!$D$2:$E$60,2,0)</f>
        <v>B1017</v>
      </c>
      <c r="U78" s="32" t="str">
        <f>VLOOKUP(LineupExpo[[#This Row],[V/M]],'AUX IDs'!$G$2:$H$433,2,0)</f>
        <v>VSL155</v>
      </c>
      <c r="V78" s="32" t="str">
        <f>VLOOKUP(LineupExpo[[#This Row],[Destination]],'AUX IDs'!$J$2:$K$39,2,0)</f>
        <v>D1007</v>
      </c>
      <c r="W78" s="32" t="str">
        <f>VLOOKUP(LineupExpo[[#This Row],[Coord]],'AUX IDs'!$M$2:$N$55,2,0)</f>
        <v>C1006</v>
      </c>
      <c r="X78" s="32" t="str">
        <f>VLOOKUP(LineupExpo[[#This Row],[Shipper]],'AUX IDs'!$P$2:$Q$44,2,0)</f>
        <v>S1007</v>
      </c>
      <c r="Y78" s="32" t="str">
        <f>VLOOKUP(LineupExpo[[#This Row],[Product]],'AUX IDs'!$S$2:$T$4,2,0)</f>
        <v>ARGB</v>
      </c>
    </row>
    <row r="79" spans="1:25" ht="12.65" customHeight="1" x14ac:dyDescent="0.25">
      <c r="A79" s="245" t="s">
        <v>49</v>
      </c>
      <c r="B79" s="256" t="s">
        <v>32064</v>
      </c>
      <c r="C79" s="247">
        <v>43966</v>
      </c>
      <c r="D79" s="53" t="s">
        <v>779</v>
      </c>
      <c r="E79" s="248" t="s">
        <v>18</v>
      </c>
      <c r="F79" s="249" t="s">
        <v>18</v>
      </c>
      <c r="G79" s="26"/>
      <c r="H79" s="250" t="s">
        <v>52</v>
      </c>
      <c r="I79" s="251" t="s">
        <v>32113</v>
      </c>
      <c r="J79" s="252">
        <v>25906</v>
      </c>
      <c r="K79" s="253" t="s">
        <v>21</v>
      </c>
      <c r="L79" s="254" t="s">
        <v>53</v>
      </c>
      <c r="M79" s="255">
        <v>43952</v>
      </c>
      <c r="N79" s="254">
        <v>2020</v>
      </c>
      <c r="O79" s="54" t="s">
        <v>31976</v>
      </c>
      <c r="P79" s="52" t="s">
        <v>1285</v>
      </c>
      <c r="Q79" s="60">
        <v>9568718</v>
      </c>
      <c r="S79" s="32" t="str">
        <f>VLOOKUP(LineupExpo[[#This Row],[Port]],'AUX IDs'!$A$2:$B$14,2,0)</f>
        <v>P1003</v>
      </c>
      <c r="T79" s="32" t="str">
        <f>VLOOKUP(LineupExpo[[#This Row],[Berth]],'AUX IDs'!$D$2:$E$60,2,0)</f>
        <v>B1006</v>
      </c>
      <c r="U79" s="32" t="str">
        <f>VLOOKUP(LineupExpo[[#This Row],[V/M]],'AUX IDs'!$G$2:$H$433,2,0)</f>
        <v>VSL137</v>
      </c>
      <c r="V79" s="32" t="str">
        <f>VLOOKUP(LineupExpo[[#This Row],[Destination]],'AUX IDs'!$J$2:$K$39,2,0)</f>
        <v>D1007</v>
      </c>
      <c r="W79" s="32" t="str">
        <f>VLOOKUP(LineupExpo[[#This Row],[Coord]],'AUX IDs'!$M$2:$N$55,2,0)</f>
        <v>C1003</v>
      </c>
      <c r="X79" s="32" t="str">
        <f>VLOOKUP(LineupExpo[[#This Row],[Shipper]],'AUX IDs'!$P$2:$Q$44,2,0)</f>
        <v>S1003</v>
      </c>
      <c r="Y79" s="32" t="str">
        <f>VLOOKUP(LineupExpo[[#This Row],[Product]],'AUX IDs'!$S$2:$T$4,2,0)</f>
        <v>ARGB</v>
      </c>
    </row>
    <row r="80" spans="1:25" ht="12.65" customHeight="1" x14ac:dyDescent="0.25">
      <c r="A80" s="245" t="s">
        <v>49</v>
      </c>
      <c r="B80" s="256" t="s">
        <v>32064</v>
      </c>
      <c r="C80" s="247">
        <v>43966</v>
      </c>
      <c r="D80" s="53" t="s">
        <v>449</v>
      </c>
      <c r="E80" s="248" t="s">
        <v>18</v>
      </c>
      <c r="F80" s="257" t="s">
        <v>18</v>
      </c>
      <c r="G80" s="26"/>
      <c r="H80" s="250" t="s">
        <v>60</v>
      </c>
      <c r="I80" s="251" t="s">
        <v>32157</v>
      </c>
      <c r="J80" s="252">
        <v>47775</v>
      </c>
      <c r="K80" s="253" t="s">
        <v>21</v>
      </c>
      <c r="L80" s="254" t="s">
        <v>53</v>
      </c>
      <c r="M80" s="255">
        <v>43952</v>
      </c>
      <c r="N80" s="254">
        <v>2020</v>
      </c>
      <c r="O80" s="54" t="s">
        <v>31976</v>
      </c>
      <c r="P80" s="52" t="s">
        <v>198</v>
      </c>
      <c r="Q80" s="60">
        <v>9598189</v>
      </c>
      <c r="S80" s="32" t="str">
        <f>VLOOKUP(LineupExpo[[#This Row],[Port]],'AUX IDs'!$A$2:$B$14,2,0)</f>
        <v>P1004</v>
      </c>
      <c r="T80" s="32" t="str">
        <f>VLOOKUP(LineupExpo[[#This Row],[Berth]],'AUX IDs'!$D$2:$E$60,2,0)</f>
        <v>B1007</v>
      </c>
      <c r="U80" s="32" t="str">
        <f>VLOOKUP(LineupExpo[[#This Row],[V/M]],'AUX IDs'!$G$2:$H$433,2,0)</f>
        <v>VSL156</v>
      </c>
      <c r="V80" s="32" t="str">
        <f>VLOOKUP(LineupExpo[[#This Row],[Destination]],'AUX IDs'!$J$2:$K$39,2,0)</f>
        <v>D1007</v>
      </c>
      <c r="W80" s="32" t="str">
        <f>VLOOKUP(LineupExpo[[#This Row],[Coord]],'AUX IDs'!$M$2:$N$55,2,0)</f>
        <v>C1003</v>
      </c>
      <c r="X80" s="32" t="str">
        <f>VLOOKUP(LineupExpo[[#This Row],[Shipper]],'AUX IDs'!$P$2:$Q$44,2,0)</f>
        <v>S1003</v>
      </c>
      <c r="Y80" s="32" t="str">
        <f>VLOOKUP(LineupExpo[[#This Row],[Product]],'AUX IDs'!$S$2:$T$4,2,0)</f>
        <v>ARGB</v>
      </c>
    </row>
    <row r="81" spans="1:25" ht="12.65" customHeight="1" x14ac:dyDescent="0.25">
      <c r="A81" s="245" t="s">
        <v>103</v>
      </c>
      <c r="B81" s="256" t="s">
        <v>32064</v>
      </c>
      <c r="C81" s="247">
        <v>43966</v>
      </c>
      <c r="D81" s="53" t="s">
        <v>33090</v>
      </c>
      <c r="E81" s="248" t="s">
        <v>15</v>
      </c>
      <c r="F81" s="249" t="s">
        <v>15</v>
      </c>
      <c r="G81" s="26"/>
      <c r="H81" s="250" t="s">
        <v>325</v>
      </c>
      <c r="I81" s="251" t="s">
        <v>33073</v>
      </c>
      <c r="J81" s="252">
        <v>11549</v>
      </c>
      <c r="K81" s="253" t="s">
        <v>32</v>
      </c>
      <c r="L81" s="254" t="s">
        <v>31970</v>
      </c>
      <c r="M81" s="255">
        <v>43952</v>
      </c>
      <c r="N81" s="254">
        <v>2020</v>
      </c>
      <c r="O81" s="54" t="s">
        <v>31976</v>
      </c>
      <c r="P81" s="52" t="s">
        <v>1283</v>
      </c>
      <c r="Q81" s="60">
        <v>0</v>
      </c>
      <c r="S81" s="32" t="str">
        <f>VLOOKUP(LineupExpo[[#This Row],[Port]],'AUX IDs'!$A$2:$B$14,2,0)</f>
        <v>P1009</v>
      </c>
      <c r="T81" s="32" t="str">
        <f>VLOOKUP(LineupExpo[[#This Row],[Berth]],'AUX IDs'!$D$2:$E$60,2,0)</f>
        <v>B1015</v>
      </c>
      <c r="U81" s="32" t="str">
        <f>VLOOKUP(LineupExpo[[#This Row],[V/M]],'AUX IDs'!$G$2:$H$433,2,0)</f>
        <v>VSL157</v>
      </c>
      <c r="V81" s="32" t="str">
        <f>VLOOKUP(LineupExpo[[#This Row],[Destination]],'AUX IDs'!$J$2:$K$39,2,0)</f>
        <v>D1000</v>
      </c>
      <c r="W81" s="32" t="str">
        <f>VLOOKUP(LineupExpo[[#This Row],[Coord]],'AUX IDs'!$M$2:$N$55,2,0)</f>
        <v>C1008</v>
      </c>
      <c r="X81" s="32" t="str">
        <f>VLOOKUP(LineupExpo[[#This Row],[Shipper]],'AUX IDs'!$P$2:$Q$44,2,0)</f>
        <v>S1008</v>
      </c>
      <c r="Y81" s="32" t="str">
        <f>VLOOKUP(LineupExpo[[#This Row],[Product]],'AUX IDs'!$S$2:$T$4,2,0)</f>
        <v>UYB</v>
      </c>
    </row>
    <row r="82" spans="1:25" ht="12.65" customHeight="1" x14ac:dyDescent="0.25">
      <c r="A82" s="245" t="s">
        <v>103</v>
      </c>
      <c r="B82" s="256" t="s">
        <v>32064</v>
      </c>
      <c r="C82" s="247">
        <v>43966</v>
      </c>
      <c r="D82" s="53" t="s">
        <v>14012</v>
      </c>
      <c r="E82" s="248" t="s">
        <v>18</v>
      </c>
      <c r="F82" s="249" t="s">
        <v>18</v>
      </c>
      <c r="G82" s="26"/>
      <c r="H82" s="250" t="s">
        <v>324</v>
      </c>
      <c r="I82" s="251" t="s">
        <v>32077</v>
      </c>
      <c r="J82" s="252">
        <v>41601</v>
      </c>
      <c r="K82" s="253" t="s">
        <v>25</v>
      </c>
      <c r="L82" s="254" t="s">
        <v>16</v>
      </c>
      <c r="M82" s="255">
        <v>43952</v>
      </c>
      <c r="N82" s="254">
        <v>2020</v>
      </c>
      <c r="O82" s="54" t="s">
        <v>31976</v>
      </c>
      <c r="P82" s="52" t="s">
        <v>1283</v>
      </c>
      <c r="Q82" s="60">
        <v>9452608</v>
      </c>
      <c r="S82" s="32" t="str">
        <f>VLOOKUP(LineupExpo[[#This Row],[Port]],'AUX IDs'!$A$2:$B$14,2,0)</f>
        <v>P1000</v>
      </c>
      <c r="T82" s="32" t="str">
        <f>VLOOKUP(LineupExpo[[#This Row],[Berth]],'AUX IDs'!$D$2:$E$60,2,0)</f>
        <v>B1003</v>
      </c>
      <c r="U82" s="32" t="str">
        <f>VLOOKUP(LineupExpo[[#This Row],[V/M]],'AUX IDs'!$G$2:$H$433,2,0)</f>
        <v>VSL158</v>
      </c>
      <c r="V82" s="32" t="str">
        <f>VLOOKUP(LineupExpo[[#This Row],[Destination]],'AUX IDs'!$J$2:$K$39,2,0)</f>
        <v>D1010</v>
      </c>
      <c r="W82" s="32" t="str">
        <f>VLOOKUP(LineupExpo[[#This Row],[Coord]],'AUX IDs'!$M$2:$N$55,2,0)</f>
        <v>C1003</v>
      </c>
      <c r="X82" s="32" t="str">
        <f>VLOOKUP(LineupExpo[[#This Row],[Shipper]],'AUX IDs'!$P$2:$Q$44,2,0)</f>
        <v>S1003</v>
      </c>
      <c r="Y82" s="32" t="str">
        <f>VLOOKUP(LineupExpo[[#This Row],[Product]],'AUX IDs'!$S$2:$T$4,2,0)</f>
        <v>UYB</v>
      </c>
    </row>
    <row r="83" spans="1:25" ht="12.65" customHeight="1" x14ac:dyDescent="0.25">
      <c r="A83" s="245" t="s">
        <v>49</v>
      </c>
      <c r="B83" s="256" t="s">
        <v>32064</v>
      </c>
      <c r="C83" s="247">
        <v>43966</v>
      </c>
      <c r="D83" s="53" t="s">
        <v>33091</v>
      </c>
      <c r="E83" s="248" t="s">
        <v>18</v>
      </c>
      <c r="F83" s="249" t="s">
        <v>33092</v>
      </c>
      <c r="G83" s="26"/>
      <c r="H83" s="250" t="s">
        <v>55</v>
      </c>
      <c r="I83" s="251" t="s">
        <v>33060</v>
      </c>
      <c r="J83" s="252">
        <v>6676</v>
      </c>
      <c r="K83" s="253" t="s">
        <v>30</v>
      </c>
      <c r="L83" s="254" t="s">
        <v>330</v>
      </c>
      <c r="M83" s="255">
        <v>43952</v>
      </c>
      <c r="N83" s="254">
        <v>2020</v>
      </c>
      <c r="O83" s="54" t="s">
        <v>31976</v>
      </c>
      <c r="P83" s="52" t="s">
        <v>198</v>
      </c>
      <c r="Q83" s="60">
        <v>0</v>
      </c>
      <c r="S83" s="32" t="str">
        <f>VLOOKUP(LineupExpo[[#This Row],[Port]],'AUX IDs'!$A$2:$B$14,2,0)</f>
        <v>P1001</v>
      </c>
      <c r="T83" s="32" t="str">
        <f>VLOOKUP(LineupExpo[[#This Row],[Berth]],'AUX IDs'!$D$2:$E$60,2,0)</f>
        <v>B1002</v>
      </c>
      <c r="U83" s="32" t="str">
        <f>VLOOKUP(LineupExpo[[#This Row],[V/M]],'AUX IDs'!$G$2:$H$433,2,0)</f>
        <v>VSL159</v>
      </c>
      <c r="V83" s="32" t="str">
        <f>VLOOKUP(LineupExpo[[#This Row],[Destination]],'AUX IDs'!$J$2:$K$39,2,0)</f>
        <v>D1006</v>
      </c>
      <c r="W83" s="32" t="str">
        <f>VLOOKUP(LineupExpo[[#This Row],[Coord]],'AUX IDs'!$M$2:$N$55,2,0)</f>
        <v>C1015</v>
      </c>
      <c r="X83" s="32" t="str">
        <f>VLOOKUP(LineupExpo[[#This Row],[Shipper]],'AUX IDs'!$P$2:$Q$44,2,0)</f>
        <v>S1003</v>
      </c>
      <c r="Y83" s="32" t="str">
        <f>VLOOKUP(LineupExpo[[#This Row],[Product]],'AUX IDs'!$S$2:$T$4,2,0)</f>
        <v>ARGB</v>
      </c>
    </row>
    <row r="84" spans="1:25" ht="12.65" customHeight="1" x14ac:dyDescent="0.25">
      <c r="A84" s="245" t="s">
        <v>49</v>
      </c>
      <c r="B84" s="256" t="s">
        <v>32064</v>
      </c>
      <c r="C84" s="247">
        <v>43966</v>
      </c>
      <c r="D84" s="53" t="s">
        <v>23602</v>
      </c>
      <c r="E84" s="248" t="s">
        <v>4</v>
      </c>
      <c r="F84" s="249" t="s">
        <v>4</v>
      </c>
      <c r="G84" s="26"/>
      <c r="H84" s="250" t="s">
        <v>76</v>
      </c>
      <c r="I84" s="251" t="s">
        <v>32412</v>
      </c>
      <c r="J84" s="252">
        <v>49840</v>
      </c>
      <c r="K84" s="253" t="s">
        <v>25</v>
      </c>
      <c r="L84" s="254" t="s">
        <v>16</v>
      </c>
      <c r="M84" s="255">
        <v>43952</v>
      </c>
      <c r="N84" s="254">
        <v>2020</v>
      </c>
      <c r="O84" s="54" t="s">
        <v>31976</v>
      </c>
      <c r="P84" s="52" t="s">
        <v>198</v>
      </c>
      <c r="Q84" s="60">
        <v>9582984</v>
      </c>
      <c r="S84" s="32" t="str">
        <f>VLOOKUP(LineupExpo[[#This Row],[Port]],'AUX IDs'!$A$2:$B$14,2,0)</f>
        <v>P1006</v>
      </c>
      <c r="T84" s="32" t="str">
        <f>VLOOKUP(LineupExpo[[#This Row],[Berth]],'AUX IDs'!$D$2:$E$60,2,0)</f>
        <v>B1009</v>
      </c>
      <c r="U84" s="32" t="str">
        <f>VLOOKUP(LineupExpo[[#This Row],[V/M]],'AUX IDs'!$G$2:$H$433,2,0)</f>
        <v>VSL160</v>
      </c>
      <c r="V84" s="32" t="str">
        <f>VLOOKUP(LineupExpo[[#This Row],[Destination]],'AUX IDs'!$J$2:$K$39,2,0)</f>
        <v>D1010</v>
      </c>
      <c r="W84" s="32" t="str">
        <f>VLOOKUP(LineupExpo[[#This Row],[Coord]],'AUX IDs'!$M$2:$N$55,2,0)</f>
        <v>C1005</v>
      </c>
      <c r="X84" s="32" t="str">
        <f>VLOOKUP(LineupExpo[[#This Row],[Shipper]],'AUX IDs'!$P$2:$Q$44,2,0)</f>
        <v>S1006</v>
      </c>
      <c r="Y84" s="32" t="str">
        <f>VLOOKUP(LineupExpo[[#This Row],[Product]],'AUX IDs'!$S$2:$T$4,2,0)</f>
        <v>ARGB</v>
      </c>
    </row>
    <row r="85" spans="1:25" ht="12.65" customHeight="1" x14ac:dyDescent="0.25">
      <c r="A85" s="245" t="s">
        <v>49</v>
      </c>
      <c r="B85" s="256" t="s">
        <v>32064</v>
      </c>
      <c r="C85" s="247">
        <v>43967</v>
      </c>
      <c r="D85" s="53" t="s">
        <v>33093</v>
      </c>
      <c r="E85" s="248" t="s">
        <v>17</v>
      </c>
      <c r="F85" s="249" t="s">
        <v>33079</v>
      </c>
      <c r="G85" s="26"/>
      <c r="H85" s="250" t="s">
        <v>55</v>
      </c>
      <c r="I85" s="251" t="s">
        <v>32074</v>
      </c>
      <c r="J85" s="252">
        <v>39478</v>
      </c>
      <c r="K85" s="253" t="s">
        <v>21</v>
      </c>
      <c r="L85" s="254" t="s">
        <v>53</v>
      </c>
      <c r="M85" s="255">
        <v>43952</v>
      </c>
      <c r="N85" s="254">
        <v>2020</v>
      </c>
      <c r="O85" s="54" t="s">
        <v>31976</v>
      </c>
      <c r="P85" s="52" t="s">
        <v>198</v>
      </c>
      <c r="Q85" s="60">
        <v>0</v>
      </c>
      <c r="S85" s="32" t="str">
        <f>VLOOKUP(LineupExpo[[#This Row],[Port]],'AUX IDs'!$A$2:$B$14,2,0)</f>
        <v>P1001</v>
      </c>
      <c r="T85" s="32" t="str">
        <f>VLOOKUP(LineupExpo[[#This Row],[Berth]],'AUX IDs'!$D$2:$E$60,2,0)</f>
        <v>B1001</v>
      </c>
      <c r="U85" s="32" t="str">
        <f>VLOOKUP(LineupExpo[[#This Row],[V/M]],'AUX IDs'!$G$2:$H$433,2,0)</f>
        <v>VSL161</v>
      </c>
      <c r="V85" s="32" t="str">
        <f>VLOOKUP(LineupExpo[[#This Row],[Destination]],'AUX IDs'!$J$2:$K$39,2,0)</f>
        <v>D1007</v>
      </c>
      <c r="W85" s="32" t="str">
        <f>VLOOKUP(LineupExpo[[#This Row],[Coord]],'AUX IDs'!$M$2:$N$55,2,0)</f>
        <v>C1012</v>
      </c>
      <c r="X85" s="32" t="str">
        <f>VLOOKUP(LineupExpo[[#This Row],[Shipper]],'AUX IDs'!$P$2:$Q$44,2,0)</f>
        <v>S1001</v>
      </c>
      <c r="Y85" s="32" t="str">
        <f>VLOOKUP(LineupExpo[[#This Row],[Product]],'AUX IDs'!$S$2:$T$4,2,0)</f>
        <v>ARGB</v>
      </c>
    </row>
    <row r="86" spans="1:25" ht="12.65" customHeight="1" x14ac:dyDescent="0.25">
      <c r="A86" s="245" t="s">
        <v>49</v>
      </c>
      <c r="B86" s="256" t="s">
        <v>32064</v>
      </c>
      <c r="C86" s="247">
        <v>43968</v>
      </c>
      <c r="D86" s="53" t="s">
        <v>1133</v>
      </c>
      <c r="E86" s="248" t="s">
        <v>18</v>
      </c>
      <c r="F86" s="249" t="s">
        <v>18</v>
      </c>
      <c r="G86" s="26"/>
      <c r="H86" s="250" t="s">
        <v>59</v>
      </c>
      <c r="I86" s="251" t="s">
        <v>32109</v>
      </c>
      <c r="J86" s="252">
        <v>14885</v>
      </c>
      <c r="K86" s="253" t="s">
        <v>21</v>
      </c>
      <c r="L86" s="254" t="s">
        <v>53</v>
      </c>
      <c r="M86" s="255">
        <v>43952</v>
      </c>
      <c r="N86" s="254">
        <v>2020</v>
      </c>
      <c r="O86" s="54" t="s">
        <v>31976</v>
      </c>
      <c r="P86" s="52" t="s">
        <v>1284</v>
      </c>
      <c r="Q86" s="60">
        <v>9310630</v>
      </c>
      <c r="S86" s="32" t="str">
        <f>VLOOKUP(LineupExpo[[#This Row],[Port]],'AUX IDs'!$A$2:$B$14,2,0)</f>
        <v>P1008</v>
      </c>
      <c r="T86" s="32" t="str">
        <f>VLOOKUP(LineupExpo[[#This Row],[Berth]],'AUX IDs'!$D$2:$E$60,2,0)</f>
        <v>B1018</v>
      </c>
      <c r="U86" s="32" t="str">
        <f>VLOOKUP(LineupExpo[[#This Row],[V/M]],'AUX IDs'!$G$2:$H$433,2,0)</f>
        <v>VSL151</v>
      </c>
      <c r="V86" s="32" t="str">
        <f>VLOOKUP(LineupExpo[[#This Row],[Destination]],'AUX IDs'!$J$2:$K$39,2,0)</f>
        <v>D1007</v>
      </c>
      <c r="W86" s="32" t="str">
        <f>VLOOKUP(LineupExpo[[#This Row],[Coord]],'AUX IDs'!$M$2:$N$55,2,0)</f>
        <v>C1003</v>
      </c>
      <c r="X86" s="32" t="str">
        <f>VLOOKUP(LineupExpo[[#This Row],[Shipper]],'AUX IDs'!$P$2:$Q$44,2,0)</f>
        <v>S1003</v>
      </c>
      <c r="Y86" s="32" t="str">
        <f>VLOOKUP(LineupExpo[[#This Row],[Product]],'AUX IDs'!$S$2:$T$4,2,0)</f>
        <v>ARGB</v>
      </c>
    </row>
    <row r="87" spans="1:25" ht="12.65" customHeight="1" x14ac:dyDescent="0.25">
      <c r="A87" s="245" t="s">
        <v>49</v>
      </c>
      <c r="B87" s="256" t="s">
        <v>32064</v>
      </c>
      <c r="C87" s="247">
        <v>43968</v>
      </c>
      <c r="D87" s="53" t="s">
        <v>1133</v>
      </c>
      <c r="E87" s="248" t="s">
        <v>15</v>
      </c>
      <c r="F87" s="249" t="s">
        <v>15</v>
      </c>
      <c r="G87" s="26"/>
      <c r="H87" s="250" t="s">
        <v>59</v>
      </c>
      <c r="I87" s="251" t="s">
        <v>32109</v>
      </c>
      <c r="J87" s="252">
        <v>13261</v>
      </c>
      <c r="K87" s="253" t="s">
        <v>21</v>
      </c>
      <c r="L87" s="254" t="s">
        <v>53</v>
      </c>
      <c r="M87" s="255">
        <v>43952</v>
      </c>
      <c r="N87" s="254">
        <v>2020</v>
      </c>
      <c r="O87" s="54" t="s">
        <v>31976</v>
      </c>
      <c r="P87" s="52" t="s">
        <v>1284</v>
      </c>
      <c r="Q87" s="60">
        <v>9310630</v>
      </c>
      <c r="S87" s="32" t="str">
        <f>VLOOKUP(LineupExpo[[#This Row],[Port]],'AUX IDs'!$A$2:$B$14,2,0)</f>
        <v>P1008</v>
      </c>
      <c r="T87" s="32" t="str">
        <f>VLOOKUP(LineupExpo[[#This Row],[Berth]],'AUX IDs'!$D$2:$E$60,2,0)</f>
        <v>B1018</v>
      </c>
      <c r="U87" s="32" t="str">
        <f>VLOOKUP(LineupExpo[[#This Row],[V/M]],'AUX IDs'!$G$2:$H$433,2,0)</f>
        <v>VSL151</v>
      </c>
      <c r="V87" s="32" t="str">
        <f>VLOOKUP(LineupExpo[[#This Row],[Destination]],'AUX IDs'!$J$2:$K$39,2,0)</f>
        <v>D1007</v>
      </c>
      <c r="W87" s="32" t="str">
        <f>VLOOKUP(LineupExpo[[#This Row],[Coord]],'AUX IDs'!$M$2:$N$55,2,0)</f>
        <v>C1008</v>
      </c>
      <c r="X87" s="32" t="str">
        <f>VLOOKUP(LineupExpo[[#This Row],[Shipper]],'AUX IDs'!$P$2:$Q$44,2,0)</f>
        <v>S1008</v>
      </c>
      <c r="Y87" s="32" t="str">
        <f>VLOOKUP(LineupExpo[[#This Row],[Product]],'AUX IDs'!$S$2:$T$4,2,0)</f>
        <v>ARGB</v>
      </c>
    </row>
    <row r="88" spans="1:25" ht="12.65" customHeight="1" x14ac:dyDescent="0.25">
      <c r="A88" s="245" t="s">
        <v>103</v>
      </c>
      <c r="B88" s="256" t="s">
        <v>32064</v>
      </c>
      <c r="C88" s="247">
        <v>43969</v>
      </c>
      <c r="D88" s="53" t="s">
        <v>14012</v>
      </c>
      <c r="E88" s="248" t="s">
        <v>18</v>
      </c>
      <c r="F88" s="249" t="s">
        <v>18</v>
      </c>
      <c r="G88" s="26"/>
      <c r="H88" s="250" t="s">
        <v>325</v>
      </c>
      <c r="I88" s="251" t="s">
        <v>33073</v>
      </c>
      <c r="J88" s="252">
        <v>16510</v>
      </c>
      <c r="K88" s="253" t="s">
        <v>25</v>
      </c>
      <c r="L88" s="254" t="s">
        <v>16</v>
      </c>
      <c r="M88" s="255">
        <v>43952</v>
      </c>
      <c r="N88" s="254">
        <v>2020</v>
      </c>
      <c r="O88" s="54" t="s">
        <v>31976</v>
      </c>
      <c r="P88" s="52" t="s">
        <v>1283</v>
      </c>
      <c r="Q88" s="60">
        <v>9452608</v>
      </c>
      <c r="S88" s="32" t="str">
        <f>VLOOKUP(LineupExpo[[#This Row],[Port]],'AUX IDs'!$A$2:$B$14,2,0)</f>
        <v>P1009</v>
      </c>
      <c r="T88" s="32" t="str">
        <f>VLOOKUP(LineupExpo[[#This Row],[Berth]],'AUX IDs'!$D$2:$E$60,2,0)</f>
        <v>B1015</v>
      </c>
      <c r="U88" s="32" t="str">
        <f>VLOOKUP(LineupExpo[[#This Row],[V/M]],'AUX IDs'!$G$2:$H$433,2,0)</f>
        <v>VSL158</v>
      </c>
      <c r="V88" s="32" t="str">
        <f>VLOOKUP(LineupExpo[[#This Row],[Destination]],'AUX IDs'!$J$2:$K$39,2,0)</f>
        <v>D1010</v>
      </c>
      <c r="W88" s="32" t="str">
        <f>VLOOKUP(LineupExpo[[#This Row],[Coord]],'AUX IDs'!$M$2:$N$55,2,0)</f>
        <v>C1003</v>
      </c>
      <c r="X88" s="32" t="str">
        <f>VLOOKUP(LineupExpo[[#This Row],[Shipper]],'AUX IDs'!$P$2:$Q$44,2,0)</f>
        <v>S1003</v>
      </c>
      <c r="Y88" s="32" t="str">
        <f>VLOOKUP(LineupExpo[[#This Row],[Product]],'AUX IDs'!$S$2:$T$4,2,0)</f>
        <v>UYB</v>
      </c>
    </row>
    <row r="89" spans="1:25" ht="12.65" customHeight="1" x14ac:dyDescent="0.25">
      <c r="A89" s="245" t="s">
        <v>49</v>
      </c>
      <c r="B89" s="256" t="s">
        <v>32064</v>
      </c>
      <c r="C89" s="247">
        <v>43969</v>
      </c>
      <c r="D89" s="53" t="s">
        <v>33086</v>
      </c>
      <c r="E89" s="248" t="s">
        <v>17</v>
      </c>
      <c r="F89" s="257" t="s">
        <v>18</v>
      </c>
      <c r="G89" s="26"/>
      <c r="H89" s="250" t="s">
        <v>59</v>
      </c>
      <c r="I89" s="251" t="s">
        <v>32074</v>
      </c>
      <c r="J89" s="252">
        <v>32455</v>
      </c>
      <c r="K89" s="253" t="s">
        <v>21</v>
      </c>
      <c r="L89" s="254" t="s">
        <v>53</v>
      </c>
      <c r="M89" s="255">
        <v>43952</v>
      </c>
      <c r="N89" s="254">
        <v>2020</v>
      </c>
      <c r="O89" s="54" t="s">
        <v>31976</v>
      </c>
      <c r="P89" s="52" t="s">
        <v>1284</v>
      </c>
      <c r="Q89" s="60">
        <v>0</v>
      </c>
      <c r="S89" s="32" t="str">
        <f>VLOOKUP(LineupExpo[[#This Row],[Port]],'AUX IDs'!$A$2:$B$14,2,0)</f>
        <v>P1008</v>
      </c>
      <c r="T89" s="32" t="str">
        <f>VLOOKUP(LineupExpo[[#This Row],[Berth]],'AUX IDs'!$D$2:$E$60,2,0)</f>
        <v>B1001</v>
      </c>
      <c r="U89" s="32" t="str">
        <f>VLOOKUP(LineupExpo[[#This Row],[V/M]],'AUX IDs'!$G$2:$H$433,2,0)</f>
        <v>VSL147</v>
      </c>
      <c r="V89" s="32" t="str">
        <f>VLOOKUP(LineupExpo[[#This Row],[Destination]],'AUX IDs'!$J$2:$K$39,2,0)</f>
        <v>D1007</v>
      </c>
      <c r="W89" s="32" t="str">
        <f>VLOOKUP(LineupExpo[[#This Row],[Coord]],'AUX IDs'!$M$2:$N$55,2,0)</f>
        <v>C1003</v>
      </c>
      <c r="X89" s="32" t="str">
        <f>VLOOKUP(LineupExpo[[#This Row],[Shipper]],'AUX IDs'!$P$2:$Q$44,2,0)</f>
        <v>S1001</v>
      </c>
      <c r="Y89" s="32" t="str">
        <f>VLOOKUP(LineupExpo[[#This Row],[Product]],'AUX IDs'!$S$2:$T$4,2,0)</f>
        <v>ARGB</v>
      </c>
    </row>
    <row r="90" spans="1:25" ht="12.65" customHeight="1" x14ac:dyDescent="0.25">
      <c r="A90" s="245" t="s">
        <v>103</v>
      </c>
      <c r="B90" s="256" t="s">
        <v>32064</v>
      </c>
      <c r="C90" s="247">
        <v>43969</v>
      </c>
      <c r="D90" s="53" t="s">
        <v>228</v>
      </c>
      <c r="E90" s="248" t="s">
        <v>51</v>
      </c>
      <c r="F90" s="249" t="s">
        <v>51</v>
      </c>
      <c r="G90" s="26"/>
      <c r="H90" s="250" t="s">
        <v>324</v>
      </c>
      <c r="I90" s="251" t="s">
        <v>326</v>
      </c>
      <c r="J90" s="252">
        <v>41001</v>
      </c>
      <c r="K90" s="253" t="s">
        <v>25</v>
      </c>
      <c r="L90" s="254" t="s">
        <v>16</v>
      </c>
      <c r="M90" s="255">
        <v>43952</v>
      </c>
      <c r="N90" s="254">
        <v>2020</v>
      </c>
      <c r="O90" s="54" t="s">
        <v>31976</v>
      </c>
      <c r="P90" s="52" t="s">
        <v>1283</v>
      </c>
      <c r="Q90" s="60">
        <v>9711444</v>
      </c>
      <c r="S90" s="32" t="str">
        <f>VLOOKUP(LineupExpo[[#This Row],[Port]],'AUX IDs'!$A$2:$B$14,2,0)</f>
        <v>P1000</v>
      </c>
      <c r="T90" s="32" t="str">
        <f>VLOOKUP(LineupExpo[[#This Row],[Berth]],'AUX IDs'!$D$2:$E$60,2,0)</f>
        <v>B1000</v>
      </c>
      <c r="U90" s="32" t="str">
        <f>VLOOKUP(LineupExpo[[#This Row],[V/M]],'AUX IDs'!$G$2:$H$433,2,0)</f>
        <v>VSL162</v>
      </c>
      <c r="V90" s="32" t="str">
        <f>VLOOKUP(LineupExpo[[#This Row],[Destination]],'AUX IDs'!$J$2:$K$39,2,0)</f>
        <v>D1010</v>
      </c>
      <c r="W90" s="32" t="str">
        <f>VLOOKUP(LineupExpo[[#This Row],[Coord]],'AUX IDs'!$M$2:$N$55,2,0)</f>
        <v>C1006</v>
      </c>
      <c r="X90" s="32" t="str">
        <f>VLOOKUP(LineupExpo[[#This Row],[Shipper]],'AUX IDs'!$P$2:$Q$44,2,0)</f>
        <v>S1007</v>
      </c>
      <c r="Y90" s="32" t="str">
        <f>VLOOKUP(LineupExpo[[#This Row],[Product]],'AUX IDs'!$S$2:$T$4,2,0)</f>
        <v>UYB</v>
      </c>
    </row>
    <row r="91" spans="1:25" ht="12.65" customHeight="1" x14ac:dyDescent="0.25">
      <c r="A91" s="245" t="s">
        <v>49</v>
      </c>
      <c r="B91" s="256" t="s">
        <v>32064</v>
      </c>
      <c r="C91" s="247">
        <v>43969</v>
      </c>
      <c r="D91" s="53" t="s">
        <v>8973</v>
      </c>
      <c r="E91" s="248" t="s">
        <v>17</v>
      </c>
      <c r="F91" s="249" t="s">
        <v>33094</v>
      </c>
      <c r="G91" s="26"/>
      <c r="H91" s="250" t="s">
        <v>55</v>
      </c>
      <c r="I91" s="251" t="s">
        <v>32074</v>
      </c>
      <c r="J91" s="252">
        <v>7200</v>
      </c>
      <c r="K91" s="253" t="s">
        <v>310</v>
      </c>
      <c r="L91" s="254" t="s">
        <v>331</v>
      </c>
      <c r="M91" s="255">
        <v>43952</v>
      </c>
      <c r="N91" s="254">
        <v>2020</v>
      </c>
      <c r="O91" s="54" t="s">
        <v>31976</v>
      </c>
      <c r="P91" s="52" t="s">
        <v>198</v>
      </c>
      <c r="Q91" s="60">
        <v>9188934</v>
      </c>
      <c r="S91" s="32" t="str">
        <f>VLOOKUP(LineupExpo[[#This Row],[Port]],'AUX IDs'!$A$2:$B$14,2,0)</f>
        <v>P1001</v>
      </c>
      <c r="T91" s="32" t="str">
        <f>VLOOKUP(LineupExpo[[#This Row],[Berth]],'AUX IDs'!$D$2:$E$60,2,0)</f>
        <v>B1001</v>
      </c>
      <c r="U91" s="32" t="str">
        <f>VLOOKUP(LineupExpo[[#This Row],[V/M]],'AUX IDs'!$G$2:$H$433,2,0)</f>
        <v>VSL163</v>
      </c>
      <c r="V91" s="32" t="str">
        <f>VLOOKUP(LineupExpo[[#This Row],[Destination]],'AUX IDs'!$J$2:$K$39,2,0)</f>
        <v>D1001</v>
      </c>
      <c r="W91" s="32" t="str">
        <f>VLOOKUP(LineupExpo[[#This Row],[Coord]],'AUX IDs'!$M$2:$N$55,2,0)</f>
        <v>C1016</v>
      </c>
      <c r="X91" s="32" t="str">
        <f>VLOOKUP(LineupExpo[[#This Row],[Shipper]],'AUX IDs'!$P$2:$Q$44,2,0)</f>
        <v>S1001</v>
      </c>
      <c r="Y91" s="32" t="str">
        <f>VLOOKUP(LineupExpo[[#This Row],[Product]],'AUX IDs'!$S$2:$T$4,2,0)</f>
        <v>ARGB</v>
      </c>
    </row>
    <row r="92" spans="1:25" ht="12.65" customHeight="1" x14ac:dyDescent="0.25">
      <c r="A92" s="245" t="s">
        <v>49</v>
      </c>
      <c r="B92" s="256" t="s">
        <v>32064</v>
      </c>
      <c r="C92" s="247">
        <v>43970</v>
      </c>
      <c r="D92" s="53" t="s">
        <v>851</v>
      </c>
      <c r="E92" s="248" t="s">
        <v>57</v>
      </c>
      <c r="F92" s="249" t="s">
        <v>57</v>
      </c>
      <c r="G92" s="26"/>
      <c r="H92" s="250" t="s">
        <v>52</v>
      </c>
      <c r="I92" s="251" t="s">
        <v>32088</v>
      </c>
      <c r="J92" s="252">
        <v>24541</v>
      </c>
      <c r="K92" s="253" t="s">
        <v>21</v>
      </c>
      <c r="L92" s="254" t="s">
        <v>53</v>
      </c>
      <c r="M92" s="255">
        <v>43952</v>
      </c>
      <c r="N92" s="254">
        <v>2020</v>
      </c>
      <c r="O92" s="54" t="s">
        <v>31976</v>
      </c>
      <c r="P92" s="52" t="s">
        <v>1285</v>
      </c>
      <c r="Q92" s="60">
        <v>9366108</v>
      </c>
      <c r="S92" s="32" t="str">
        <f>VLOOKUP(LineupExpo[[#This Row],[Port]],'AUX IDs'!$A$2:$B$14,2,0)</f>
        <v>P1003</v>
      </c>
      <c r="T92" s="32" t="str">
        <f>VLOOKUP(LineupExpo[[#This Row],[Berth]],'AUX IDs'!$D$2:$E$60,2,0)</f>
        <v>B1021</v>
      </c>
      <c r="U92" s="32" t="str">
        <f>VLOOKUP(LineupExpo[[#This Row],[V/M]],'AUX IDs'!$G$2:$H$433,2,0)</f>
        <v>VSL135</v>
      </c>
      <c r="V92" s="32" t="str">
        <f>VLOOKUP(LineupExpo[[#This Row],[Destination]],'AUX IDs'!$J$2:$K$39,2,0)</f>
        <v>D1007</v>
      </c>
      <c r="W92" s="32" t="str">
        <f>VLOOKUP(LineupExpo[[#This Row],[Coord]],'AUX IDs'!$M$2:$N$55,2,0)</f>
        <v>C1000</v>
      </c>
      <c r="X92" s="32" t="str">
        <f>VLOOKUP(LineupExpo[[#This Row],[Shipper]],'AUX IDs'!$P$2:$Q$44,2,0)</f>
        <v>S1000</v>
      </c>
      <c r="Y92" s="32" t="str">
        <f>VLOOKUP(LineupExpo[[#This Row],[Product]],'AUX IDs'!$S$2:$T$4,2,0)</f>
        <v>ARGB</v>
      </c>
    </row>
    <row r="93" spans="1:25" ht="12.65" customHeight="1" x14ac:dyDescent="0.25">
      <c r="A93" s="245" t="s">
        <v>49</v>
      </c>
      <c r="B93" s="256" t="s">
        <v>32064</v>
      </c>
      <c r="C93" s="247">
        <v>43970</v>
      </c>
      <c r="D93" s="53" t="s">
        <v>449</v>
      </c>
      <c r="E93" s="248" t="s">
        <v>15</v>
      </c>
      <c r="F93" s="249" t="s">
        <v>15</v>
      </c>
      <c r="G93" s="26"/>
      <c r="H93" s="250" t="s">
        <v>59</v>
      </c>
      <c r="I93" s="251" t="s">
        <v>32348</v>
      </c>
      <c r="J93" s="252">
        <v>14885</v>
      </c>
      <c r="K93" s="253" t="s">
        <v>21</v>
      </c>
      <c r="L93" s="254" t="s">
        <v>53</v>
      </c>
      <c r="M93" s="255">
        <v>43952</v>
      </c>
      <c r="N93" s="254">
        <v>2020</v>
      </c>
      <c r="O93" s="54" t="s">
        <v>31976</v>
      </c>
      <c r="P93" s="52" t="s">
        <v>1284</v>
      </c>
      <c r="Q93" s="60">
        <v>9598189</v>
      </c>
      <c r="S93" s="32" t="str">
        <f>VLOOKUP(LineupExpo[[#This Row],[Port]],'AUX IDs'!$A$2:$B$14,2,0)</f>
        <v>P1008</v>
      </c>
      <c r="T93" s="32" t="str">
        <f>VLOOKUP(LineupExpo[[#This Row],[Berth]],'AUX IDs'!$D$2:$E$60,2,0)</f>
        <v>B1011</v>
      </c>
      <c r="U93" s="32" t="str">
        <f>VLOOKUP(LineupExpo[[#This Row],[V/M]],'AUX IDs'!$G$2:$H$433,2,0)</f>
        <v>VSL156</v>
      </c>
      <c r="V93" s="32" t="str">
        <f>VLOOKUP(LineupExpo[[#This Row],[Destination]],'AUX IDs'!$J$2:$K$39,2,0)</f>
        <v>D1007</v>
      </c>
      <c r="W93" s="32" t="str">
        <f>VLOOKUP(LineupExpo[[#This Row],[Coord]],'AUX IDs'!$M$2:$N$55,2,0)</f>
        <v>C1008</v>
      </c>
      <c r="X93" s="32" t="str">
        <f>VLOOKUP(LineupExpo[[#This Row],[Shipper]],'AUX IDs'!$P$2:$Q$44,2,0)</f>
        <v>S1008</v>
      </c>
      <c r="Y93" s="32" t="str">
        <f>VLOOKUP(LineupExpo[[#This Row],[Product]],'AUX IDs'!$S$2:$T$4,2,0)</f>
        <v>ARGB</v>
      </c>
    </row>
    <row r="94" spans="1:25" ht="12.65" customHeight="1" x14ac:dyDescent="0.25">
      <c r="A94" s="245" t="s">
        <v>49</v>
      </c>
      <c r="B94" s="256" t="s">
        <v>32064</v>
      </c>
      <c r="C94" s="247">
        <v>43970</v>
      </c>
      <c r="D94" s="53" t="s">
        <v>449</v>
      </c>
      <c r="E94" s="250" t="s">
        <v>18</v>
      </c>
      <c r="F94" s="266" t="s">
        <v>18</v>
      </c>
      <c r="G94" s="26"/>
      <c r="H94" s="250" t="s">
        <v>59</v>
      </c>
      <c r="I94" s="251" t="s">
        <v>32348</v>
      </c>
      <c r="J94" s="252">
        <v>7856</v>
      </c>
      <c r="K94" s="253" t="s">
        <v>21</v>
      </c>
      <c r="L94" s="254" t="s">
        <v>53</v>
      </c>
      <c r="M94" s="255">
        <v>43952</v>
      </c>
      <c r="N94" s="254">
        <v>2020</v>
      </c>
      <c r="O94" s="54" t="s">
        <v>31976</v>
      </c>
      <c r="P94" s="52" t="s">
        <v>1284</v>
      </c>
      <c r="Q94" s="60">
        <v>9598189</v>
      </c>
      <c r="S94" s="32" t="str">
        <f>VLOOKUP(LineupExpo[[#This Row],[Port]],'AUX IDs'!$A$2:$B$14,2,0)</f>
        <v>P1008</v>
      </c>
      <c r="T94" s="32" t="str">
        <f>VLOOKUP(LineupExpo[[#This Row],[Berth]],'AUX IDs'!$D$2:$E$60,2,0)</f>
        <v>B1011</v>
      </c>
      <c r="U94" s="32" t="str">
        <f>VLOOKUP(LineupExpo[[#This Row],[V/M]],'AUX IDs'!$G$2:$H$433,2,0)</f>
        <v>VSL156</v>
      </c>
      <c r="V94" s="32" t="str">
        <f>VLOOKUP(LineupExpo[[#This Row],[Destination]],'AUX IDs'!$J$2:$K$39,2,0)</f>
        <v>D1007</v>
      </c>
      <c r="W94" s="32" t="str">
        <f>VLOOKUP(LineupExpo[[#This Row],[Coord]],'AUX IDs'!$M$2:$N$55,2,0)</f>
        <v>C1003</v>
      </c>
      <c r="X94" s="32" t="str">
        <f>VLOOKUP(LineupExpo[[#This Row],[Shipper]],'AUX IDs'!$P$2:$Q$44,2,0)</f>
        <v>S1003</v>
      </c>
      <c r="Y94" s="32" t="str">
        <f>VLOOKUP(LineupExpo[[#This Row],[Product]],'AUX IDs'!$S$2:$T$4,2,0)</f>
        <v>ARGB</v>
      </c>
    </row>
    <row r="95" spans="1:25" ht="12.65" customHeight="1" x14ac:dyDescent="0.25">
      <c r="A95" s="245" t="s">
        <v>103</v>
      </c>
      <c r="B95" s="256" t="s">
        <v>32064</v>
      </c>
      <c r="C95" s="247">
        <v>43970</v>
      </c>
      <c r="D95" s="53" t="s">
        <v>33095</v>
      </c>
      <c r="E95" s="248" t="s">
        <v>51</v>
      </c>
      <c r="F95" s="249" t="s">
        <v>51</v>
      </c>
      <c r="G95" s="26"/>
      <c r="H95" s="250" t="s">
        <v>324</v>
      </c>
      <c r="I95" s="251" t="s">
        <v>326</v>
      </c>
      <c r="J95" s="252">
        <v>25999</v>
      </c>
      <c r="K95" s="253" t="s">
        <v>81</v>
      </c>
      <c r="L95" s="254" t="s">
        <v>53</v>
      </c>
      <c r="M95" s="255">
        <v>43952</v>
      </c>
      <c r="N95" s="254">
        <v>2020</v>
      </c>
      <c r="O95" s="54" t="s">
        <v>31976</v>
      </c>
      <c r="P95" s="52" t="s">
        <v>1283</v>
      </c>
      <c r="Q95" s="60">
        <v>0</v>
      </c>
      <c r="S95" s="32" t="str">
        <f>VLOOKUP(LineupExpo[[#This Row],[Port]],'AUX IDs'!$A$2:$B$14,2,0)</f>
        <v>P1000</v>
      </c>
      <c r="T95" s="32" t="str">
        <f>VLOOKUP(LineupExpo[[#This Row],[Berth]],'AUX IDs'!$D$2:$E$60,2,0)</f>
        <v>B1000</v>
      </c>
      <c r="U95" s="32" t="str">
        <f>VLOOKUP(LineupExpo[[#This Row],[V/M]],'AUX IDs'!$G$2:$H$433,2,0)</f>
        <v>VSL164</v>
      </c>
      <c r="V95" s="32" t="str">
        <f>VLOOKUP(LineupExpo[[#This Row],[Destination]],'AUX IDs'!$J$2:$K$39,2,0)</f>
        <v>D1015</v>
      </c>
      <c r="W95" s="32" t="str">
        <f>VLOOKUP(LineupExpo[[#This Row],[Coord]],'AUX IDs'!$M$2:$N$55,2,0)</f>
        <v>C1006</v>
      </c>
      <c r="X95" s="32" t="str">
        <f>VLOOKUP(LineupExpo[[#This Row],[Shipper]],'AUX IDs'!$P$2:$Q$44,2,0)</f>
        <v>S1007</v>
      </c>
      <c r="Y95" s="32" t="str">
        <f>VLOOKUP(LineupExpo[[#This Row],[Product]],'AUX IDs'!$S$2:$T$4,2,0)</f>
        <v>UYB</v>
      </c>
    </row>
    <row r="96" spans="1:25" ht="12.65" customHeight="1" x14ac:dyDescent="0.25">
      <c r="A96" s="245" t="s">
        <v>49</v>
      </c>
      <c r="B96" s="256" t="s">
        <v>32064</v>
      </c>
      <c r="C96" s="247">
        <v>43970</v>
      </c>
      <c r="D96" s="53" t="s">
        <v>33096</v>
      </c>
      <c r="E96" s="248" t="s">
        <v>31998</v>
      </c>
      <c r="F96" s="249" t="s">
        <v>18</v>
      </c>
      <c r="G96" s="26"/>
      <c r="H96" s="250" t="s">
        <v>58</v>
      </c>
      <c r="I96" s="251" t="s">
        <v>32414</v>
      </c>
      <c r="J96" s="252">
        <v>36034</v>
      </c>
      <c r="K96" s="253" t="s">
        <v>21</v>
      </c>
      <c r="L96" s="254" t="s">
        <v>53</v>
      </c>
      <c r="M96" s="255">
        <v>43952</v>
      </c>
      <c r="N96" s="254">
        <v>2020</v>
      </c>
      <c r="O96" s="54" t="s">
        <v>31976</v>
      </c>
      <c r="P96" s="52" t="s">
        <v>198</v>
      </c>
      <c r="Q96" s="60">
        <v>0</v>
      </c>
      <c r="S96" s="32" t="str">
        <f>VLOOKUP(LineupExpo[[#This Row],[Port]],'AUX IDs'!$A$2:$B$14,2,0)</f>
        <v>P1002</v>
      </c>
      <c r="T96" s="32" t="str">
        <f>VLOOKUP(LineupExpo[[#This Row],[Berth]],'AUX IDs'!$D$2:$E$60,2,0)</f>
        <v>B1022</v>
      </c>
      <c r="U96" s="32" t="str">
        <f>VLOOKUP(LineupExpo[[#This Row],[V/M]],'AUX IDs'!$G$2:$H$433,2,0)</f>
        <v>VSL165</v>
      </c>
      <c r="V96" s="32" t="str">
        <f>VLOOKUP(LineupExpo[[#This Row],[Destination]],'AUX IDs'!$J$2:$K$39,2,0)</f>
        <v>D1007</v>
      </c>
      <c r="W96" s="32" t="str">
        <f>VLOOKUP(LineupExpo[[#This Row],[Coord]],'AUX IDs'!$M$2:$N$55,2,0)</f>
        <v>C1003</v>
      </c>
      <c r="X96" s="32" t="str">
        <f>VLOOKUP(LineupExpo[[#This Row],[Shipper]],'AUX IDs'!$P$2:$Q$44,2,0)</f>
        <v>S1011</v>
      </c>
      <c r="Y96" s="32" t="str">
        <f>VLOOKUP(LineupExpo[[#This Row],[Product]],'AUX IDs'!$S$2:$T$4,2,0)</f>
        <v>ARGB</v>
      </c>
    </row>
    <row r="97" spans="1:25" ht="12.65" customHeight="1" x14ac:dyDescent="0.25">
      <c r="A97" s="245" t="s">
        <v>49</v>
      </c>
      <c r="B97" s="256" t="s">
        <v>32064</v>
      </c>
      <c r="C97" s="247">
        <v>43970</v>
      </c>
      <c r="D97" s="53" t="s">
        <v>33096</v>
      </c>
      <c r="E97" s="250" t="s">
        <v>15</v>
      </c>
      <c r="F97" s="266" t="s">
        <v>18</v>
      </c>
      <c r="G97" s="26"/>
      <c r="H97" s="250" t="s">
        <v>58</v>
      </c>
      <c r="I97" s="251" t="s">
        <v>32414</v>
      </c>
      <c r="J97" s="252">
        <v>3270</v>
      </c>
      <c r="K97" s="253" t="s">
        <v>21</v>
      </c>
      <c r="L97" s="254" t="s">
        <v>53</v>
      </c>
      <c r="M97" s="255">
        <v>43952</v>
      </c>
      <c r="N97" s="254">
        <v>2020</v>
      </c>
      <c r="O97" s="54" t="s">
        <v>31976</v>
      </c>
      <c r="P97" s="52" t="s">
        <v>198</v>
      </c>
      <c r="Q97" s="60">
        <v>0</v>
      </c>
      <c r="S97" s="32" t="str">
        <f>VLOOKUP(LineupExpo[[#This Row],[Port]],'AUX IDs'!$A$2:$B$14,2,0)</f>
        <v>P1002</v>
      </c>
      <c r="T97" s="32" t="str">
        <f>VLOOKUP(LineupExpo[[#This Row],[Berth]],'AUX IDs'!$D$2:$E$60,2,0)</f>
        <v>B1022</v>
      </c>
      <c r="U97" s="32" t="str">
        <f>VLOOKUP(LineupExpo[[#This Row],[V/M]],'AUX IDs'!$G$2:$H$433,2,0)</f>
        <v>VSL165</v>
      </c>
      <c r="V97" s="32" t="str">
        <f>VLOOKUP(LineupExpo[[#This Row],[Destination]],'AUX IDs'!$J$2:$K$39,2,0)</f>
        <v>D1007</v>
      </c>
      <c r="W97" s="32" t="str">
        <f>VLOOKUP(LineupExpo[[#This Row],[Coord]],'AUX IDs'!$M$2:$N$55,2,0)</f>
        <v>C1003</v>
      </c>
      <c r="X97" s="32" t="str">
        <f>VLOOKUP(LineupExpo[[#This Row],[Shipper]],'AUX IDs'!$P$2:$Q$44,2,0)</f>
        <v>S1008</v>
      </c>
      <c r="Y97" s="32" t="str">
        <f>VLOOKUP(LineupExpo[[#This Row],[Product]],'AUX IDs'!$S$2:$T$4,2,0)</f>
        <v>ARGB</v>
      </c>
    </row>
    <row r="98" spans="1:25" ht="12.65" customHeight="1" x14ac:dyDescent="0.25">
      <c r="A98" s="245" t="s">
        <v>49</v>
      </c>
      <c r="B98" s="256" t="s">
        <v>32064</v>
      </c>
      <c r="C98" s="247">
        <v>43970</v>
      </c>
      <c r="D98" s="53" t="s">
        <v>33097</v>
      </c>
      <c r="E98" s="248" t="s">
        <v>31975</v>
      </c>
      <c r="F98" s="249" t="s">
        <v>32050</v>
      </c>
      <c r="G98" s="26"/>
      <c r="H98" s="250" t="s">
        <v>80</v>
      </c>
      <c r="I98" s="251" t="s">
        <v>32090</v>
      </c>
      <c r="J98" s="252">
        <v>28190</v>
      </c>
      <c r="K98" s="253" t="s">
        <v>83</v>
      </c>
      <c r="L98" s="254" t="s">
        <v>31970</v>
      </c>
      <c r="M98" s="255">
        <v>43952</v>
      </c>
      <c r="N98" s="254">
        <v>2020</v>
      </c>
      <c r="O98" s="54" t="s">
        <v>31976</v>
      </c>
      <c r="P98" s="52" t="s">
        <v>198</v>
      </c>
      <c r="Q98" s="60">
        <v>0</v>
      </c>
      <c r="S98" s="32" t="str">
        <f>VLOOKUP(LineupExpo[[#This Row],[Port]],'AUX IDs'!$A$2:$B$14,2,0)</f>
        <v>P1010</v>
      </c>
      <c r="T98" s="32" t="str">
        <f>VLOOKUP(LineupExpo[[#This Row],[Berth]],'AUX IDs'!$D$2:$E$60,2,0)</f>
        <v>B1023</v>
      </c>
      <c r="U98" s="32" t="str">
        <f>VLOOKUP(LineupExpo[[#This Row],[V/M]],'AUX IDs'!$G$2:$H$433,2,0)</f>
        <v>VSL166</v>
      </c>
      <c r="V98" s="32" t="str">
        <f>VLOOKUP(LineupExpo[[#This Row],[Destination]],'AUX IDs'!$J$2:$K$39,2,0)</f>
        <v>D1002</v>
      </c>
      <c r="W98" s="32" t="str">
        <f>VLOOKUP(LineupExpo[[#This Row],[Coord]],'AUX IDs'!$M$2:$N$55,2,0)</f>
        <v>C1002</v>
      </c>
      <c r="X98" s="32" t="str">
        <f>VLOOKUP(LineupExpo[[#This Row],[Shipper]],'AUX IDs'!$P$2:$Q$44,2,0)</f>
        <v>S1013</v>
      </c>
      <c r="Y98" s="32" t="str">
        <f>VLOOKUP(LineupExpo[[#This Row],[Product]],'AUX IDs'!$S$2:$T$4,2,0)</f>
        <v>ARGB</v>
      </c>
    </row>
    <row r="99" spans="1:25" ht="12.65" customHeight="1" x14ac:dyDescent="0.25">
      <c r="A99" s="245" t="s">
        <v>49</v>
      </c>
      <c r="B99" s="256" t="s">
        <v>32064</v>
      </c>
      <c r="C99" s="247">
        <v>43971</v>
      </c>
      <c r="D99" s="53" t="s">
        <v>33083</v>
      </c>
      <c r="E99" s="248" t="s">
        <v>54</v>
      </c>
      <c r="F99" s="249" t="s">
        <v>54</v>
      </c>
      <c r="G99" s="26"/>
      <c r="H99" s="250" t="s">
        <v>52</v>
      </c>
      <c r="I99" s="251" t="s">
        <v>32062</v>
      </c>
      <c r="J99" s="252">
        <v>29908</v>
      </c>
      <c r="K99" s="253" t="s">
        <v>21</v>
      </c>
      <c r="L99" s="254" t="s">
        <v>53</v>
      </c>
      <c r="M99" s="255">
        <v>43952</v>
      </c>
      <c r="N99" s="254">
        <v>2020</v>
      </c>
      <c r="O99" s="54" t="s">
        <v>31976</v>
      </c>
      <c r="P99" s="52" t="s">
        <v>1285</v>
      </c>
      <c r="Q99" s="60">
        <v>0</v>
      </c>
      <c r="S99" s="32" t="str">
        <f>VLOOKUP(LineupExpo[[#This Row],[Port]],'AUX IDs'!$A$2:$B$14,2,0)</f>
        <v>P1003</v>
      </c>
      <c r="T99" s="32" t="str">
        <f>VLOOKUP(LineupExpo[[#This Row],[Berth]],'AUX IDs'!$D$2:$E$60,2,0)</f>
        <v>B1014</v>
      </c>
      <c r="U99" s="32" t="str">
        <f>VLOOKUP(LineupExpo[[#This Row],[V/M]],'AUX IDs'!$G$2:$H$433,2,0)</f>
        <v>VSL144</v>
      </c>
      <c r="V99" s="32" t="str">
        <f>VLOOKUP(LineupExpo[[#This Row],[Destination]],'AUX IDs'!$J$2:$K$39,2,0)</f>
        <v>D1007</v>
      </c>
      <c r="W99" s="32" t="str">
        <f>VLOOKUP(LineupExpo[[#This Row],[Coord]],'AUX IDs'!$M$2:$N$55,2,0)</f>
        <v>C1004</v>
      </c>
      <c r="X99" s="32" t="str">
        <f>VLOOKUP(LineupExpo[[#This Row],[Shipper]],'AUX IDs'!$P$2:$Q$44,2,0)</f>
        <v>S1005</v>
      </c>
      <c r="Y99" s="32" t="str">
        <f>VLOOKUP(LineupExpo[[#This Row],[Product]],'AUX IDs'!$S$2:$T$4,2,0)</f>
        <v>ARGB</v>
      </c>
    </row>
    <row r="100" spans="1:25" ht="12.65" customHeight="1" x14ac:dyDescent="0.25">
      <c r="A100" s="245" t="s">
        <v>49</v>
      </c>
      <c r="B100" s="256" t="s">
        <v>32064</v>
      </c>
      <c r="C100" s="247">
        <v>43971</v>
      </c>
      <c r="D100" s="53" t="s">
        <v>699</v>
      </c>
      <c r="E100" s="248" t="s">
        <v>51</v>
      </c>
      <c r="F100" s="249" t="s">
        <v>51</v>
      </c>
      <c r="G100" s="26"/>
      <c r="H100" s="250" t="s">
        <v>52</v>
      </c>
      <c r="I100" s="251" t="s">
        <v>32094</v>
      </c>
      <c r="J100" s="252">
        <v>28783</v>
      </c>
      <c r="K100" s="253" t="s">
        <v>21</v>
      </c>
      <c r="L100" s="254" t="s">
        <v>53</v>
      </c>
      <c r="M100" s="255">
        <v>43952</v>
      </c>
      <c r="N100" s="254">
        <v>2020</v>
      </c>
      <c r="O100" s="54" t="s">
        <v>31976</v>
      </c>
      <c r="P100" s="52" t="s">
        <v>1285</v>
      </c>
      <c r="Q100" s="60">
        <v>9579262</v>
      </c>
      <c r="S100" s="32" t="str">
        <f>VLOOKUP(LineupExpo[[#This Row],[Port]],'AUX IDs'!$A$2:$B$14,2,0)</f>
        <v>P1003</v>
      </c>
      <c r="T100" s="32" t="str">
        <f>VLOOKUP(LineupExpo[[#This Row],[Berth]],'AUX IDs'!$D$2:$E$60,2,0)</f>
        <v>B1017</v>
      </c>
      <c r="U100" s="32" t="str">
        <f>VLOOKUP(LineupExpo[[#This Row],[V/M]],'AUX IDs'!$G$2:$H$433,2,0)</f>
        <v>VSL167</v>
      </c>
      <c r="V100" s="32" t="str">
        <f>VLOOKUP(LineupExpo[[#This Row],[Destination]],'AUX IDs'!$J$2:$K$39,2,0)</f>
        <v>D1007</v>
      </c>
      <c r="W100" s="32" t="str">
        <f>VLOOKUP(LineupExpo[[#This Row],[Coord]],'AUX IDs'!$M$2:$N$55,2,0)</f>
        <v>C1006</v>
      </c>
      <c r="X100" s="32" t="str">
        <f>VLOOKUP(LineupExpo[[#This Row],[Shipper]],'AUX IDs'!$P$2:$Q$44,2,0)</f>
        <v>S1007</v>
      </c>
      <c r="Y100" s="32" t="str">
        <f>VLOOKUP(LineupExpo[[#This Row],[Product]],'AUX IDs'!$S$2:$T$4,2,0)</f>
        <v>ARGB</v>
      </c>
    </row>
    <row r="101" spans="1:25" ht="12.65" customHeight="1" x14ac:dyDescent="0.25">
      <c r="A101" s="245" t="s">
        <v>103</v>
      </c>
      <c r="B101" s="256" t="s">
        <v>32064</v>
      </c>
      <c r="C101" s="247">
        <v>43972</v>
      </c>
      <c r="D101" s="53" t="s">
        <v>228</v>
      </c>
      <c r="E101" s="248" t="s">
        <v>51</v>
      </c>
      <c r="F101" s="249" t="s">
        <v>51</v>
      </c>
      <c r="G101" s="26"/>
      <c r="H101" s="250" t="s">
        <v>325</v>
      </c>
      <c r="I101" s="251" t="s">
        <v>33073</v>
      </c>
      <c r="J101" s="252">
        <v>8984</v>
      </c>
      <c r="K101" s="253" t="s">
        <v>25</v>
      </c>
      <c r="L101" s="254" t="s">
        <v>16</v>
      </c>
      <c r="M101" s="255">
        <v>43952</v>
      </c>
      <c r="N101" s="254">
        <v>2020</v>
      </c>
      <c r="O101" s="54" t="s">
        <v>31976</v>
      </c>
      <c r="P101" s="52" t="s">
        <v>1283</v>
      </c>
      <c r="Q101" s="60">
        <v>9711444</v>
      </c>
      <c r="S101" s="32" t="str">
        <f>VLOOKUP(LineupExpo[[#This Row],[Port]],'AUX IDs'!$A$2:$B$14,2,0)</f>
        <v>P1009</v>
      </c>
      <c r="T101" s="32" t="str">
        <f>VLOOKUP(LineupExpo[[#This Row],[Berth]],'AUX IDs'!$D$2:$E$60,2,0)</f>
        <v>B1015</v>
      </c>
      <c r="U101" s="32" t="str">
        <f>VLOOKUP(LineupExpo[[#This Row],[V/M]],'AUX IDs'!$G$2:$H$433,2,0)</f>
        <v>VSL162</v>
      </c>
      <c r="V101" s="32" t="str">
        <f>VLOOKUP(LineupExpo[[#This Row],[Destination]],'AUX IDs'!$J$2:$K$39,2,0)</f>
        <v>D1010</v>
      </c>
      <c r="W101" s="32" t="str">
        <f>VLOOKUP(LineupExpo[[#This Row],[Coord]],'AUX IDs'!$M$2:$N$55,2,0)</f>
        <v>C1006</v>
      </c>
      <c r="X101" s="32" t="str">
        <f>VLOOKUP(LineupExpo[[#This Row],[Shipper]],'AUX IDs'!$P$2:$Q$44,2,0)</f>
        <v>S1007</v>
      </c>
      <c r="Y101" s="32" t="str">
        <f>VLOOKUP(LineupExpo[[#This Row],[Product]],'AUX IDs'!$S$2:$T$4,2,0)</f>
        <v>UYB</v>
      </c>
    </row>
    <row r="102" spans="1:25" ht="12.65" customHeight="1" x14ac:dyDescent="0.25">
      <c r="A102" s="245" t="s">
        <v>49</v>
      </c>
      <c r="B102" s="256" t="s">
        <v>32064</v>
      </c>
      <c r="C102" s="247">
        <v>43973</v>
      </c>
      <c r="D102" s="53" t="s">
        <v>244</v>
      </c>
      <c r="E102" s="248" t="s">
        <v>18</v>
      </c>
      <c r="F102" s="249" t="s">
        <v>18</v>
      </c>
      <c r="G102" s="26"/>
      <c r="H102" s="250" t="s">
        <v>60</v>
      </c>
      <c r="I102" s="251" t="s">
        <v>32157</v>
      </c>
      <c r="J102" s="252">
        <v>47015</v>
      </c>
      <c r="K102" s="253" t="s">
        <v>21</v>
      </c>
      <c r="L102" s="254" t="s">
        <v>53</v>
      </c>
      <c r="M102" s="255">
        <v>43952</v>
      </c>
      <c r="N102" s="254">
        <v>2020</v>
      </c>
      <c r="O102" s="54" t="s">
        <v>31976</v>
      </c>
      <c r="P102" s="52" t="s">
        <v>198</v>
      </c>
      <c r="Q102" s="60">
        <v>9663350</v>
      </c>
      <c r="S102" s="32" t="str">
        <f>VLOOKUP(LineupExpo[[#This Row],[Port]],'AUX IDs'!$A$2:$B$14,2,0)</f>
        <v>P1004</v>
      </c>
      <c r="T102" s="32" t="str">
        <f>VLOOKUP(LineupExpo[[#This Row],[Berth]],'AUX IDs'!$D$2:$E$60,2,0)</f>
        <v>B1007</v>
      </c>
      <c r="U102" s="32" t="str">
        <f>VLOOKUP(LineupExpo[[#This Row],[V/M]],'AUX IDs'!$G$2:$H$433,2,0)</f>
        <v>VSL168</v>
      </c>
      <c r="V102" s="32" t="str">
        <f>VLOOKUP(LineupExpo[[#This Row],[Destination]],'AUX IDs'!$J$2:$K$39,2,0)</f>
        <v>D1007</v>
      </c>
      <c r="W102" s="32" t="str">
        <f>VLOOKUP(LineupExpo[[#This Row],[Coord]],'AUX IDs'!$M$2:$N$55,2,0)</f>
        <v>C1003</v>
      </c>
      <c r="X102" s="32" t="str">
        <f>VLOOKUP(LineupExpo[[#This Row],[Shipper]],'AUX IDs'!$P$2:$Q$44,2,0)</f>
        <v>S1003</v>
      </c>
      <c r="Y102" s="32" t="str">
        <f>VLOOKUP(LineupExpo[[#This Row],[Product]],'AUX IDs'!$S$2:$T$4,2,0)</f>
        <v>ARGB</v>
      </c>
    </row>
    <row r="103" spans="1:25" ht="12.65" customHeight="1" x14ac:dyDescent="0.25">
      <c r="A103" s="245" t="s">
        <v>49</v>
      </c>
      <c r="B103" s="256" t="s">
        <v>32064</v>
      </c>
      <c r="C103" s="247">
        <v>43973</v>
      </c>
      <c r="D103" s="53" t="s">
        <v>28521</v>
      </c>
      <c r="E103" s="248" t="s">
        <v>4</v>
      </c>
      <c r="F103" s="249" t="s">
        <v>4</v>
      </c>
      <c r="G103" s="26"/>
      <c r="H103" s="250" t="s">
        <v>76</v>
      </c>
      <c r="I103" s="251" t="s">
        <v>32412</v>
      </c>
      <c r="J103" s="252">
        <v>38500</v>
      </c>
      <c r="K103" s="253" t="s">
        <v>25</v>
      </c>
      <c r="L103" s="254" t="s">
        <v>16</v>
      </c>
      <c r="M103" s="255">
        <v>43952</v>
      </c>
      <c r="N103" s="254">
        <v>2020</v>
      </c>
      <c r="O103" s="54" t="s">
        <v>31976</v>
      </c>
      <c r="P103" s="52" t="s">
        <v>198</v>
      </c>
      <c r="Q103" s="60">
        <v>9729348</v>
      </c>
      <c r="S103" s="32" t="str">
        <f>VLOOKUP(LineupExpo[[#This Row],[Port]],'AUX IDs'!$A$2:$B$14,2,0)</f>
        <v>P1006</v>
      </c>
      <c r="T103" s="32" t="str">
        <f>VLOOKUP(LineupExpo[[#This Row],[Berth]],'AUX IDs'!$D$2:$E$60,2,0)</f>
        <v>B1009</v>
      </c>
      <c r="U103" s="32" t="str">
        <f>VLOOKUP(LineupExpo[[#This Row],[V/M]],'AUX IDs'!$G$2:$H$433,2,0)</f>
        <v>VSL169</v>
      </c>
      <c r="V103" s="32" t="str">
        <f>VLOOKUP(LineupExpo[[#This Row],[Destination]],'AUX IDs'!$J$2:$K$39,2,0)</f>
        <v>D1010</v>
      </c>
      <c r="W103" s="32" t="str">
        <f>VLOOKUP(LineupExpo[[#This Row],[Coord]],'AUX IDs'!$M$2:$N$55,2,0)</f>
        <v>C1005</v>
      </c>
      <c r="X103" s="32" t="str">
        <f>VLOOKUP(LineupExpo[[#This Row],[Shipper]],'AUX IDs'!$P$2:$Q$44,2,0)</f>
        <v>S1006</v>
      </c>
      <c r="Y103" s="32" t="str">
        <f>VLOOKUP(LineupExpo[[#This Row],[Product]],'AUX IDs'!$S$2:$T$4,2,0)</f>
        <v>ARGB</v>
      </c>
    </row>
    <row r="104" spans="1:25" ht="12.65" customHeight="1" x14ac:dyDescent="0.25">
      <c r="A104" s="245" t="s">
        <v>103</v>
      </c>
      <c r="B104" s="256" t="s">
        <v>32064</v>
      </c>
      <c r="C104" s="247">
        <v>43974</v>
      </c>
      <c r="D104" s="53" t="s">
        <v>33098</v>
      </c>
      <c r="E104" s="248" t="s">
        <v>51</v>
      </c>
      <c r="F104" s="249" t="s">
        <v>51</v>
      </c>
      <c r="G104" s="26"/>
      <c r="H104" s="250" t="s">
        <v>325</v>
      </c>
      <c r="I104" s="251" t="s">
        <v>33073</v>
      </c>
      <c r="J104" s="252">
        <v>11402.77</v>
      </c>
      <c r="K104" s="253" t="s">
        <v>21</v>
      </c>
      <c r="L104" s="254" t="s">
        <v>53</v>
      </c>
      <c r="M104" s="255">
        <v>43952</v>
      </c>
      <c r="N104" s="254">
        <v>2020</v>
      </c>
      <c r="O104" s="54" t="s">
        <v>31976</v>
      </c>
      <c r="P104" s="52" t="s">
        <v>1283</v>
      </c>
      <c r="Q104" s="60">
        <v>0</v>
      </c>
      <c r="S104" s="32" t="str">
        <f>VLOOKUP(LineupExpo[[#This Row],[Port]],'AUX IDs'!$A$2:$B$14,2,0)</f>
        <v>P1009</v>
      </c>
      <c r="T104" s="32" t="str">
        <f>VLOOKUP(LineupExpo[[#This Row],[Berth]],'AUX IDs'!$D$2:$E$60,2,0)</f>
        <v>B1015</v>
      </c>
      <c r="U104" s="32" t="str">
        <f>VLOOKUP(LineupExpo[[#This Row],[V/M]],'AUX IDs'!$G$2:$H$433,2,0)</f>
        <v>VSL170</v>
      </c>
      <c r="V104" s="32" t="str">
        <f>VLOOKUP(LineupExpo[[#This Row],[Destination]],'AUX IDs'!$J$2:$K$39,2,0)</f>
        <v>D1007</v>
      </c>
      <c r="W104" s="32" t="str">
        <f>VLOOKUP(LineupExpo[[#This Row],[Coord]],'AUX IDs'!$M$2:$N$55,2,0)</f>
        <v>C1006</v>
      </c>
      <c r="X104" s="32" t="str">
        <f>VLOOKUP(LineupExpo[[#This Row],[Shipper]],'AUX IDs'!$P$2:$Q$44,2,0)</f>
        <v>S1007</v>
      </c>
      <c r="Y104" s="32" t="str">
        <f>VLOOKUP(LineupExpo[[#This Row],[Product]],'AUX IDs'!$S$2:$T$4,2,0)</f>
        <v>UYB</v>
      </c>
    </row>
    <row r="105" spans="1:25" ht="12.65" customHeight="1" x14ac:dyDescent="0.25">
      <c r="A105" s="245" t="s">
        <v>103</v>
      </c>
      <c r="B105" s="256" t="s">
        <v>32064</v>
      </c>
      <c r="C105" s="247">
        <v>43974</v>
      </c>
      <c r="D105" s="53" t="s">
        <v>1773</v>
      </c>
      <c r="E105" s="248" t="s">
        <v>18</v>
      </c>
      <c r="F105" s="249" t="s">
        <v>18</v>
      </c>
      <c r="G105" s="26"/>
      <c r="H105" s="250" t="s">
        <v>324</v>
      </c>
      <c r="I105" s="251" t="s">
        <v>32077</v>
      </c>
      <c r="J105" s="252">
        <v>41707</v>
      </c>
      <c r="K105" s="253" t="s">
        <v>21</v>
      </c>
      <c r="L105" s="254" t="s">
        <v>53</v>
      </c>
      <c r="M105" s="255">
        <v>43952</v>
      </c>
      <c r="N105" s="254">
        <v>2020</v>
      </c>
      <c r="O105" s="54" t="s">
        <v>31976</v>
      </c>
      <c r="P105" s="52" t="s">
        <v>1283</v>
      </c>
      <c r="Q105" s="60">
        <v>9649031</v>
      </c>
      <c r="S105" s="32" t="str">
        <f>VLOOKUP(LineupExpo[[#This Row],[Port]],'AUX IDs'!$A$2:$B$14,2,0)</f>
        <v>P1000</v>
      </c>
      <c r="T105" s="32" t="str">
        <f>VLOOKUP(LineupExpo[[#This Row],[Berth]],'AUX IDs'!$D$2:$E$60,2,0)</f>
        <v>B1003</v>
      </c>
      <c r="U105" s="32" t="str">
        <f>VLOOKUP(LineupExpo[[#This Row],[V/M]],'AUX IDs'!$G$2:$H$433,2,0)</f>
        <v>VSL171</v>
      </c>
      <c r="V105" s="32" t="str">
        <f>VLOOKUP(LineupExpo[[#This Row],[Destination]],'AUX IDs'!$J$2:$K$39,2,0)</f>
        <v>D1007</v>
      </c>
      <c r="W105" s="32" t="str">
        <f>VLOOKUP(LineupExpo[[#This Row],[Coord]],'AUX IDs'!$M$2:$N$55,2,0)</f>
        <v>C1003</v>
      </c>
      <c r="X105" s="32" t="str">
        <f>VLOOKUP(LineupExpo[[#This Row],[Shipper]],'AUX IDs'!$P$2:$Q$44,2,0)</f>
        <v>S1003</v>
      </c>
      <c r="Y105" s="32" t="str">
        <f>VLOOKUP(LineupExpo[[#This Row],[Product]],'AUX IDs'!$S$2:$T$4,2,0)</f>
        <v>UYB</v>
      </c>
    </row>
    <row r="106" spans="1:25" ht="12.65" customHeight="1" x14ac:dyDescent="0.25">
      <c r="A106" s="245" t="s">
        <v>103</v>
      </c>
      <c r="B106" s="256" t="s">
        <v>32064</v>
      </c>
      <c r="C106" s="247">
        <v>43974</v>
      </c>
      <c r="D106" s="53" t="s">
        <v>33098</v>
      </c>
      <c r="E106" s="248" t="s">
        <v>51</v>
      </c>
      <c r="F106" s="249" t="s">
        <v>51</v>
      </c>
      <c r="G106" s="26"/>
      <c r="H106" s="250" t="s">
        <v>324</v>
      </c>
      <c r="I106" s="251" t="s">
        <v>326</v>
      </c>
      <c r="J106" s="252">
        <v>45695</v>
      </c>
      <c r="K106" s="253" t="s">
        <v>21</v>
      </c>
      <c r="L106" s="254" t="s">
        <v>53</v>
      </c>
      <c r="M106" s="255">
        <v>43952</v>
      </c>
      <c r="N106" s="254">
        <v>2020</v>
      </c>
      <c r="O106" s="54" t="s">
        <v>31976</v>
      </c>
      <c r="P106" s="52" t="s">
        <v>1283</v>
      </c>
      <c r="Q106" s="60">
        <v>0</v>
      </c>
      <c r="S106" s="32" t="str">
        <f>VLOOKUP(LineupExpo[[#This Row],[Port]],'AUX IDs'!$A$2:$B$14,2,0)</f>
        <v>P1000</v>
      </c>
      <c r="T106" s="32" t="str">
        <f>VLOOKUP(LineupExpo[[#This Row],[Berth]],'AUX IDs'!$D$2:$E$60,2,0)</f>
        <v>B1000</v>
      </c>
      <c r="U106" s="32" t="str">
        <f>VLOOKUP(LineupExpo[[#This Row],[V/M]],'AUX IDs'!$G$2:$H$433,2,0)</f>
        <v>VSL170</v>
      </c>
      <c r="V106" s="32" t="str">
        <f>VLOOKUP(LineupExpo[[#This Row],[Destination]],'AUX IDs'!$J$2:$K$39,2,0)</f>
        <v>D1007</v>
      </c>
      <c r="W106" s="32" t="str">
        <f>VLOOKUP(LineupExpo[[#This Row],[Coord]],'AUX IDs'!$M$2:$N$55,2,0)</f>
        <v>C1006</v>
      </c>
      <c r="X106" s="32" t="str">
        <f>VLOOKUP(LineupExpo[[#This Row],[Shipper]],'AUX IDs'!$P$2:$Q$44,2,0)</f>
        <v>S1007</v>
      </c>
      <c r="Y106" s="32" t="str">
        <f>VLOOKUP(LineupExpo[[#This Row],[Product]],'AUX IDs'!$S$2:$T$4,2,0)</f>
        <v>UYB</v>
      </c>
    </row>
    <row r="107" spans="1:25" ht="12.65" customHeight="1" x14ac:dyDescent="0.25">
      <c r="A107" s="245" t="s">
        <v>49</v>
      </c>
      <c r="B107" s="256" t="s">
        <v>32064</v>
      </c>
      <c r="C107" s="247">
        <v>43974</v>
      </c>
      <c r="D107" s="53" t="s">
        <v>33099</v>
      </c>
      <c r="E107" s="248" t="s">
        <v>17</v>
      </c>
      <c r="F107" s="249" t="s">
        <v>33079</v>
      </c>
      <c r="G107" s="26"/>
      <c r="H107" s="250" t="s">
        <v>55</v>
      </c>
      <c r="I107" s="251" t="s">
        <v>32074</v>
      </c>
      <c r="J107" s="252">
        <v>45000</v>
      </c>
      <c r="K107" s="253" t="s">
        <v>21</v>
      </c>
      <c r="L107" s="254" t="s">
        <v>53</v>
      </c>
      <c r="M107" s="255">
        <v>43952</v>
      </c>
      <c r="N107" s="254">
        <v>2020</v>
      </c>
      <c r="O107" s="54" t="s">
        <v>31976</v>
      </c>
      <c r="P107" s="52" t="s">
        <v>198</v>
      </c>
      <c r="Q107" s="60">
        <v>0</v>
      </c>
      <c r="S107" s="32" t="str">
        <f>VLOOKUP(LineupExpo[[#This Row],[Port]],'AUX IDs'!$A$2:$B$14,2,0)</f>
        <v>P1001</v>
      </c>
      <c r="T107" s="32" t="str">
        <f>VLOOKUP(LineupExpo[[#This Row],[Berth]],'AUX IDs'!$D$2:$E$60,2,0)</f>
        <v>B1001</v>
      </c>
      <c r="U107" s="32" t="str">
        <f>VLOOKUP(LineupExpo[[#This Row],[V/M]],'AUX IDs'!$G$2:$H$433,2,0)</f>
        <v>VSL172</v>
      </c>
      <c r="V107" s="32" t="str">
        <f>VLOOKUP(LineupExpo[[#This Row],[Destination]],'AUX IDs'!$J$2:$K$39,2,0)</f>
        <v>D1007</v>
      </c>
      <c r="W107" s="32" t="str">
        <f>VLOOKUP(LineupExpo[[#This Row],[Coord]],'AUX IDs'!$M$2:$N$55,2,0)</f>
        <v>C1012</v>
      </c>
      <c r="X107" s="32" t="str">
        <f>VLOOKUP(LineupExpo[[#This Row],[Shipper]],'AUX IDs'!$P$2:$Q$44,2,0)</f>
        <v>S1001</v>
      </c>
      <c r="Y107" s="32" t="str">
        <f>VLOOKUP(LineupExpo[[#This Row],[Product]],'AUX IDs'!$S$2:$T$4,2,0)</f>
        <v>ARGB</v>
      </c>
    </row>
    <row r="108" spans="1:25" ht="12.65" customHeight="1" x14ac:dyDescent="0.25">
      <c r="A108" s="245" t="s">
        <v>49</v>
      </c>
      <c r="B108" s="256" t="s">
        <v>32064</v>
      </c>
      <c r="C108" s="247">
        <v>43974</v>
      </c>
      <c r="D108" s="53" t="s">
        <v>1065</v>
      </c>
      <c r="E108" s="248" t="s">
        <v>31998</v>
      </c>
      <c r="F108" s="249" t="s">
        <v>18</v>
      </c>
      <c r="G108" s="26"/>
      <c r="H108" s="250" t="s">
        <v>55</v>
      </c>
      <c r="I108" s="251" t="s">
        <v>32418</v>
      </c>
      <c r="J108" s="252">
        <v>9400</v>
      </c>
      <c r="K108" s="253" t="s">
        <v>32</v>
      </c>
      <c r="L108" s="254" t="s">
        <v>31970</v>
      </c>
      <c r="M108" s="255">
        <v>43952</v>
      </c>
      <c r="N108" s="254">
        <v>2020</v>
      </c>
      <c r="O108" s="54" t="s">
        <v>31976</v>
      </c>
      <c r="P108" s="52" t="s">
        <v>198</v>
      </c>
      <c r="Q108" s="60">
        <v>9723643</v>
      </c>
      <c r="S108" s="32" t="str">
        <f>VLOOKUP(LineupExpo[[#This Row],[Port]],'AUX IDs'!$A$2:$B$14,2,0)</f>
        <v>P1001</v>
      </c>
      <c r="T108" s="32" t="str">
        <f>VLOOKUP(LineupExpo[[#This Row],[Berth]],'AUX IDs'!$D$2:$E$60,2,0)</f>
        <v>B1024</v>
      </c>
      <c r="U108" s="32" t="str">
        <f>VLOOKUP(LineupExpo[[#This Row],[V/M]],'AUX IDs'!$G$2:$H$433,2,0)</f>
        <v>VSL173</v>
      </c>
      <c r="V108" s="32" t="str">
        <f>VLOOKUP(LineupExpo[[#This Row],[Destination]],'AUX IDs'!$J$2:$K$39,2,0)</f>
        <v>D1000</v>
      </c>
      <c r="W108" s="32" t="str">
        <f>VLOOKUP(LineupExpo[[#This Row],[Coord]],'AUX IDs'!$M$2:$N$55,2,0)</f>
        <v>C1003</v>
      </c>
      <c r="X108" s="32" t="str">
        <f>VLOOKUP(LineupExpo[[#This Row],[Shipper]],'AUX IDs'!$P$2:$Q$44,2,0)</f>
        <v>S1011</v>
      </c>
      <c r="Y108" s="32" t="str">
        <f>VLOOKUP(LineupExpo[[#This Row],[Product]],'AUX IDs'!$S$2:$T$4,2,0)</f>
        <v>ARGB</v>
      </c>
    </row>
    <row r="109" spans="1:25" ht="12.65" customHeight="1" x14ac:dyDescent="0.25">
      <c r="A109" s="245" t="s">
        <v>49</v>
      </c>
      <c r="B109" s="256" t="s">
        <v>32064</v>
      </c>
      <c r="C109" s="247">
        <v>43975</v>
      </c>
      <c r="D109" s="53" t="s">
        <v>109</v>
      </c>
      <c r="E109" s="248" t="s">
        <v>57</v>
      </c>
      <c r="F109" s="249" t="s">
        <v>57</v>
      </c>
      <c r="G109" s="26"/>
      <c r="H109" s="250" t="s">
        <v>52</v>
      </c>
      <c r="I109" s="251" t="s">
        <v>32088</v>
      </c>
      <c r="J109" s="252">
        <v>26090</v>
      </c>
      <c r="K109" s="253" t="s">
        <v>21</v>
      </c>
      <c r="L109" s="254" t="s">
        <v>53</v>
      </c>
      <c r="M109" s="255">
        <v>43952</v>
      </c>
      <c r="N109" s="254">
        <v>2020</v>
      </c>
      <c r="O109" s="54" t="s">
        <v>31976</v>
      </c>
      <c r="P109" s="52" t="s">
        <v>1285</v>
      </c>
      <c r="Q109" s="60">
        <v>9532202</v>
      </c>
      <c r="S109" s="32" t="str">
        <f>VLOOKUP(LineupExpo[[#This Row],[Port]],'AUX IDs'!$A$2:$B$14,2,0)</f>
        <v>P1003</v>
      </c>
      <c r="T109" s="32" t="str">
        <f>VLOOKUP(LineupExpo[[#This Row],[Berth]],'AUX IDs'!$D$2:$E$60,2,0)</f>
        <v>B1021</v>
      </c>
      <c r="U109" s="32" t="str">
        <f>VLOOKUP(LineupExpo[[#This Row],[V/M]],'AUX IDs'!$G$2:$H$433,2,0)</f>
        <v>VSL149</v>
      </c>
      <c r="V109" s="32" t="str">
        <f>VLOOKUP(LineupExpo[[#This Row],[Destination]],'AUX IDs'!$J$2:$K$39,2,0)</f>
        <v>D1007</v>
      </c>
      <c r="W109" s="32" t="str">
        <f>VLOOKUP(LineupExpo[[#This Row],[Coord]],'AUX IDs'!$M$2:$N$55,2,0)</f>
        <v>C1000</v>
      </c>
      <c r="X109" s="32" t="str">
        <f>VLOOKUP(LineupExpo[[#This Row],[Shipper]],'AUX IDs'!$P$2:$Q$44,2,0)</f>
        <v>S1000</v>
      </c>
      <c r="Y109" s="32" t="str">
        <f>VLOOKUP(LineupExpo[[#This Row],[Product]],'AUX IDs'!$S$2:$T$4,2,0)</f>
        <v>ARGB</v>
      </c>
    </row>
    <row r="110" spans="1:25" ht="12.65" customHeight="1" x14ac:dyDescent="0.25">
      <c r="A110" s="245" t="s">
        <v>49</v>
      </c>
      <c r="B110" s="256" t="s">
        <v>32064</v>
      </c>
      <c r="C110" s="247">
        <v>43975</v>
      </c>
      <c r="D110" s="53" t="s">
        <v>33084</v>
      </c>
      <c r="E110" s="248" t="s">
        <v>57</v>
      </c>
      <c r="F110" s="249" t="s">
        <v>51</v>
      </c>
      <c r="G110" s="26"/>
      <c r="H110" s="250" t="s">
        <v>52</v>
      </c>
      <c r="I110" s="251" t="s">
        <v>32094</v>
      </c>
      <c r="J110" s="252">
        <v>29090</v>
      </c>
      <c r="K110" s="253" t="s">
        <v>21</v>
      </c>
      <c r="L110" s="254" t="s">
        <v>53</v>
      </c>
      <c r="M110" s="255">
        <v>43952</v>
      </c>
      <c r="N110" s="254">
        <v>2020</v>
      </c>
      <c r="O110" s="54" t="s">
        <v>31976</v>
      </c>
      <c r="P110" s="52" t="s">
        <v>1285</v>
      </c>
      <c r="Q110" s="60">
        <v>0</v>
      </c>
      <c r="S110" s="32" t="str">
        <f>VLOOKUP(LineupExpo[[#This Row],[Port]],'AUX IDs'!$A$2:$B$14,2,0)</f>
        <v>P1003</v>
      </c>
      <c r="T110" s="32" t="str">
        <f>VLOOKUP(LineupExpo[[#This Row],[Berth]],'AUX IDs'!$D$2:$E$60,2,0)</f>
        <v>B1017</v>
      </c>
      <c r="U110" s="32" t="str">
        <f>VLOOKUP(LineupExpo[[#This Row],[V/M]],'AUX IDs'!$G$2:$H$433,2,0)</f>
        <v>VSL145</v>
      </c>
      <c r="V110" s="32" t="str">
        <f>VLOOKUP(LineupExpo[[#This Row],[Destination]],'AUX IDs'!$J$2:$K$39,2,0)</f>
        <v>D1007</v>
      </c>
      <c r="W110" s="32" t="str">
        <f>VLOOKUP(LineupExpo[[#This Row],[Coord]],'AUX IDs'!$M$2:$N$55,2,0)</f>
        <v>C1006</v>
      </c>
      <c r="X110" s="32" t="str">
        <f>VLOOKUP(LineupExpo[[#This Row],[Shipper]],'AUX IDs'!$P$2:$Q$44,2,0)</f>
        <v>S1000</v>
      </c>
      <c r="Y110" s="32" t="str">
        <f>VLOOKUP(LineupExpo[[#This Row],[Product]],'AUX IDs'!$S$2:$T$4,2,0)</f>
        <v>ARGB</v>
      </c>
    </row>
    <row r="111" spans="1:25" ht="12.65" customHeight="1" x14ac:dyDescent="0.25">
      <c r="A111" s="245" t="s">
        <v>49</v>
      </c>
      <c r="B111" s="256" t="s">
        <v>32064</v>
      </c>
      <c r="C111" s="247">
        <v>43975</v>
      </c>
      <c r="D111" s="53" t="s">
        <v>33093</v>
      </c>
      <c r="E111" s="248" t="s">
        <v>17</v>
      </c>
      <c r="F111" s="249" t="s">
        <v>33079</v>
      </c>
      <c r="G111" s="26"/>
      <c r="H111" s="250" t="s">
        <v>59</v>
      </c>
      <c r="I111" s="251" t="s">
        <v>32074</v>
      </c>
      <c r="J111" s="252">
        <v>28922</v>
      </c>
      <c r="K111" s="253" t="s">
        <v>21</v>
      </c>
      <c r="L111" s="254" t="s">
        <v>53</v>
      </c>
      <c r="M111" s="255">
        <v>43952</v>
      </c>
      <c r="N111" s="254">
        <v>2020</v>
      </c>
      <c r="O111" s="54" t="s">
        <v>31976</v>
      </c>
      <c r="P111" s="52" t="s">
        <v>1284</v>
      </c>
      <c r="Q111" s="60">
        <v>0</v>
      </c>
      <c r="S111" s="32" t="str">
        <f>VLOOKUP(LineupExpo[[#This Row],[Port]],'AUX IDs'!$A$2:$B$14,2,0)</f>
        <v>P1008</v>
      </c>
      <c r="T111" s="32" t="str">
        <f>VLOOKUP(LineupExpo[[#This Row],[Berth]],'AUX IDs'!$D$2:$E$60,2,0)</f>
        <v>B1001</v>
      </c>
      <c r="U111" s="32" t="str">
        <f>VLOOKUP(LineupExpo[[#This Row],[V/M]],'AUX IDs'!$G$2:$H$433,2,0)</f>
        <v>VSL161</v>
      </c>
      <c r="V111" s="32" t="str">
        <f>VLOOKUP(LineupExpo[[#This Row],[Destination]],'AUX IDs'!$J$2:$K$39,2,0)</f>
        <v>D1007</v>
      </c>
      <c r="W111" s="32" t="str">
        <f>VLOOKUP(LineupExpo[[#This Row],[Coord]],'AUX IDs'!$M$2:$N$55,2,0)</f>
        <v>C1012</v>
      </c>
      <c r="X111" s="32" t="str">
        <f>VLOOKUP(LineupExpo[[#This Row],[Shipper]],'AUX IDs'!$P$2:$Q$44,2,0)</f>
        <v>S1001</v>
      </c>
      <c r="Y111" s="32" t="str">
        <f>VLOOKUP(LineupExpo[[#This Row],[Product]],'AUX IDs'!$S$2:$T$4,2,0)</f>
        <v>ARGB</v>
      </c>
    </row>
    <row r="112" spans="1:25" ht="12.65" customHeight="1" x14ac:dyDescent="0.25">
      <c r="A112" s="245" t="s">
        <v>103</v>
      </c>
      <c r="B112" s="256" t="s">
        <v>32064</v>
      </c>
      <c r="C112" s="247">
        <v>43975</v>
      </c>
      <c r="D112" s="53" t="s">
        <v>33100</v>
      </c>
      <c r="E112" s="248" t="s">
        <v>54</v>
      </c>
      <c r="F112" s="249" t="s">
        <v>54</v>
      </c>
      <c r="G112" s="26"/>
      <c r="H112" s="250" t="s">
        <v>324</v>
      </c>
      <c r="I112" s="251" t="s">
        <v>326</v>
      </c>
      <c r="J112" s="252">
        <v>32845</v>
      </c>
      <c r="K112" s="253" t="s">
        <v>21</v>
      </c>
      <c r="L112" s="254" t="s">
        <v>53</v>
      </c>
      <c r="M112" s="255">
        <v>43952</v>
      </c>
      <c r="N112" s="254">
        <v>2020</v>
      </c>
      <c r="O112" s="54" t="s">
        <v>31976</v>
      </c>
      <c r="P112" s="52" t="s">
        <v>1283</v>
      </c>
      <c r="Q112" s="60">
        <v>0</v>
      </c>
      <c r="S112" s="32" t="str">
        <f>VLOOKUP(LineupExpo[[#This Row],[Port]],'AUX IDs'!$A$2:$B$14,2,0)</f>
        <v>P1000</v>
      </c>
      <c r="T112" s="32" t="str">
        <f>VLOOKUP(LineupExpo[[#This Row],[Berth]],'AUX IDs'!$D$2:$E$60,2,0)</f>
        <v>B1000</v>
      </c>
      <c r="U112" s="32" t="str">
        <f>VLOOKUP(LineupExpo[[#This Row],[V/M]],'AUX IDs'!$G$2:$H$433,2,0)</f>
        <v>VSL174</v>
      </c>
      <c r="V112" s="32" t="str">
        <f>VLOOKUP(LineupExpo[[#This Row],[Destination]],'AUX IDs'!$J$2:$K$39,2,0)</f>
        <v>D1007</v>
      </c>
      <c r="W112" s="32" t="str">
        <f>VLOOKUP(LineupExpo[[#This Row],[Coord]],'AUX IDs'!$M$2:$N$55,2,0)</f>
        <v>C1004</v>
      </c>
      <c r="X112" s="32" t="str">
        <f>VLOOKUP(LineupExpo[[#This Row],[Shipper]],'AUX IDs'!$P$2:$Q$44,2,0)</f>
        <v>S1005</v>
      </c>
      <c r="Y112" s="32" t="str">
        <f>VLOOKUP(LineupExpo[[#This Row],[Product]],'AUX IDs'!$S$2:$T$4,2,0)</f>
        <v>UYB</v>
      </c>
    </row>
    <row r="113" spans="1:25" ht="12.65" customHeight="1" x14ac:dyDescent="0.25">
      <c r="A113" s="245" t="s">
        <v>49</v>
      </c>
      <c r="B113" s="256" t="s">
        <v>32064</v>
      </c>
      <c r="C113" s="247">
        <v>43975</v>
      </c>
      <c r="D113" s="53" t="s">
        <v>27419</v>
      </c>
      <c r="E113" s="248" t="s">
        <v>18</v>
      </c>
      <c r="F113" s="249" t="s">
        <v>18</v>
      </c>
      <c r="G113" s="26"/>
      <c r="H113" s="250" t="s">
        <v>55</v>
      </c>
      <c r="I113" s="251" t="s">
        <v>32418</v>
      </c>
      <c r="J113" s="252">
        <v>4665</v>
      </c>
      <c r="K113" s="253" t="s">
        <v>36</v>
      </c>
      <c r="L113" s="254" t="s">
        <v>16</v>
      </c>
      <c r="M113" s="255">
        <v>43952</v>
      </c>
      <c r="N113" s="254">
        <v>2020</v>
      </c>
      <c r="O113" s="54" t="s">
        <v>31976</v>
      </c>
      <c r="P113" s="52" t="s">
        <v>198</v>
      </c>
      <c r="Q113" s="60">
        <v>9402122</v>
      </c>
      <c r="S113" s="32" t="str">
        <f>VLOOKUP(LineupExpo[[#This Row],[Port]],'AUX IDs'!$A$2:$B$14,2,0)</f>
        <v>P1001</v>
      </c>
      <c r="T113" s="32" t="str">
        <f>VLOOKUP(LineupExpo[[#This Row],[Berth]],'AUX IDs'!$D$2:$E$60,2,0)</f>
        <v>B1024</v>
      </c>
      <c r="U113" s="32" t="str">
        <f>VLOOKUP(LineupExpo[[#This Row],[V/M]],'AUX IDs'!$G$2:$H$433,2,0)</f>
        <v>VSL175</v>
      </c>
      <c r="V113" s="32" t="str">
        <f>VLOOKUP(LineupExpo[[#This Row],[Destination]],'AUX IDs'!$J$2:$K$39,2,0)</f>
        <v>D1016</v>
      </c>
      <c r="W113" s="32" t="str">
        <f>VLOOKUP(LineupExpo[[#This Row],[Coord]],'AUX IDs'!$M$2:$N$55,2,0)</f>
        <v>C1003</v>
      </c>
      <c r="X113" s="32" t="str">
        <f>VLOOKUP(LineupExpo[[#This Row],[Shipper]],'AUX IDs'!$P$2:$Q$44,2,0)</f>
        <v>S1003</v>
      </c>
      <c r="Y113" s="32" t="str">
        <f>VLOOKUP(LineupExpo[[#This Row],[Product]],'AUX IDs'!$S$2:$T$4,2,0)</f>
        <v>ARGB</v>
      </c>
    </row>
    <row r="114" spans="1:25" ht="12.65" customHeight="1" x14ac:dyDescent="0.25">
      <c r="A114" s="245" t="s">
        <v>49</v>
      </c>
      <c r="B114" s="256" t="s">
        <v>32064</v>
      </c>
      <c r="C114" s="247">
        <v>43976</v>
      </c>
      <c r="D114" s="53" t="s">
        <v>70</v>
      </c>
      <c r="E114" s="248" t="s">
        <v>54</v>
      </c>
      <c r="F114" s="249" t="s">
        <v>54</v>
      </c>
      <c r="G114" s="26"/>
      <c r="H114" s="250" t="s">
        <v>52</v>
      </c>
      <c r="I114" s="251" t="s">
        <v>32062</v>
      </c>
      <c r="J114" s="252">
        <v>25750</v>
      </c>
      <c r="K114" s="253" t="s">
        <v>21</v>
      </c>
      <c r="L114" s="254" t="s">
        <v>53</v>
      </c>
      <c r="M114" s="255">
        <v>43952</v>
      </c>
      <c r="N114" s="254">
        <v>2020</v>
      </c>
      <c r="O114" s="54" t="s">
        <v>31976</v>
      </c>
      <c r="P114" s="52" t="s">
        <v>1285</v>
      </c>
      <c r="Q114" s="60">
        <v>9261798</v>
      </c>
      <c r="S114" s="32" t="str">
        <f>VLOOKUP(LineupExpo[[#This Row],[Port]],'AUX IDs'!$A$2:$B$14,2,0)</f>
        <v>P1003</v>
      </c>
      <c r="T114" s="32" t="str">
        <f>VLOOKUP(LineupExpo[[#This Row],[Berth]],'AUX IDs'!$D$2:$E$60,2,0)</f>
        <v>B1014</v>
      </c>
      <c r="U114" s="32" t="str">
        <f>VLOOKUP(LineupExpo[[#This Row],[V/M]],'AUX IDs'!$G$2:$H$433,2,0)</f>
        <v>VSL154</v>
      </c>
      <c r="V114" s="32" t="str">
        <f>VLOOKUP(LineupExpo[[#This Row],[Destination]],'AUX IDs'!$J$2:$K$39,2,0)</f>
        <v>D1007</v>
      </c>
      <c r="W114" s="32" t="str">
        <f>VLOOKUP(LineupExpo[[#This Row],[Coord]],'AUX IDs'!$M$2:$N$55,2,0)</f>
        <v>C1004</v>
      </c>
      <c r="X114" s="32" t="str">
        <f>VLOOKUP(LineupExpo[[#This Row],[Shipper]],'AUX IDs'!$P$2:$Q$44,2,0)</f>
        <v>S1005</v>
      </c>
      <c r="Y114" s="32" t="str">
        <f>VLOOKUP(LineupExpo[[#This Row],[Product]],'AUX IDs'!$S$2:$T$4,2,0)</f>
        <v>ARGB</v>
      </c>
    </row>
    <row r="115" spans="1:25" ht="12.65" customHeight="1" x14ac:dyDescent="0.25">
      <c r="A115" s="245" t="s">
        <v>49</v>
      </c>
      <c r="B115" s="256" t="s">
        <v>32064</v>
      </c>
      <c r="C115" s="247">
        <v>43976</v>
      </c>
      <c r="D115" s="53" t="s">
        <v>33101</v>
      </c>
      <c r="E115" s="248" t="s">
        <v>50</v>
      </c>
      <c r="F115" s="249" t="s">
        <v>50</v>
      </c>
      <c r="G115" s="26"/>
      <c r="H115" s="250" t="s">
        <v>52</v>
      </c>
      <c r="I115" s="251" t="s">
        <v>32113</v>
      </c>
      <c r="J115" s="252">
        <v>33000</v>
      </c>
      <c r="K115" s="253" t="s">
        <v>79</v>
      </c>
      <c r="L115" s="254" t="s">
        <v>53</v>
      </c>
      <c r="M115" s="255">
        <v>43952</v>
      </c>
      <c r="N115" s="254">
        <v>2020</v>
      </c>
      <c r="O115" s="54" t="s">
        <v>31976</v>
      </c>
      <c r="P115" s="52" t="s">
        <v>1285</v>
      </c>
      <c r="Q115" s="60">
        <v>0</v>
      </c>
      <c r="S115" s="32" t="str">
        <f>VLOOKUP(LineupExpo[[#This Row],[Port]],'AUX IDs'!$A$2:$B$14,2,0)</f>
        <v>P1003</v>
      </c>
      <c r="T115" s="32" t="str">
        <f>VLOOKUP(LineupExpo[[#This Row],[Berth]],'AUX IDs'!$D$2:$E$60,2,0)</f>
        <v>B1006</v>
      </c>
      <c r="U115" s="32" t="str">
        <f>VLOOKUP(LineupExpo[[#This Row],[V/M]],'AUX IDs'!$G$2:$H$433,2,0)</f>
        <v>VSL176</v>
      </c>
      <c r="V115" s="32" t="str">
        <f>VLOOKUP(LineupExpo[[#This Row],[Destination]],'AUX IDs'!$J$2:$K$39,2,0)</f>
        <v>D1012</v>
      </c>
      <c r="W115" s="32" t="str">
        <f>VLOOKUP(LineupExpo[[#This Row],[Coord]],'AUX IDs'!$M$2:$N$55,2,0)</f>
        <v>C1011</v>
      </c>
      <c r="X115" s="32" t="str">
        <f>VLOOKUP(LineupExpo[[#This Row],[Shipper]],'AUX IDs'!$P$2:$Q$44,2,0)</f>
        <v>S1010</v>
      </c>
      <c r="Y115" s="32" t="str">
        <f>VLOOKUP(LineupExpo[[#This Row],[Product]],'AUX IDs'!$S$2:$T$4,2,0)</f>
        <v>ARGB</v>
      </c>
    </row>
    <row r="116" spans="1:25" ht="12.65" customHeight="1" x14ac:dyDescent="0.25">
      <c r="A116" s="245" t="s">
        <v>103</v>
      </c>
      <c r="B116" s="256" t="s">
        <v>32064</v>
      </c>
      <c r="C116" s="247">
        <v>43976</v>
      </c>
      <c r="D116" s="53" t="s">
        <v>1773</v>
      </c>
      <c r="E116" s="248" t="s">
        <v>18</v>
      </c>
      <c r="F116" s="249" t="s">
        <v>18</v>
      </c>
      <c r="G116" s="26"/>
      <c r="H116" s="250" t="s">
        <v>325</v>
      </c>
      <c r="I116" s="251" t="s">
        <v>33073</v>
      </c>
      <c r="J116" s="252">
        <v>10053</v>
      </c>
      <c r="K116" s="253" t="s">
        <v>21</v>
      </c>
      <c r="L116" s="254" t="s">
        <v>53</v>
      </c>
      <c r="M116" s="255">
        <v>43952</v>
      </c>
      <c r="N116" s="254">
        <v>2020</v>
      </c>
      <c r="O116" s="54" t="s">
        <v>31976</v>
      </c>
      <c r="P116" s="52" t="s">
        <v>1283</v>
      </c>
      <c r="Q116" s="60">
        <v>9649031</v>
      </c>
      <c r="S116" s="32" t="str">
        <f>VLOOKUP(LineupExpo[[#This Row],[Port]],'AUX IDs'!$A$2:$B$14,2,0)</f>
        <v>P1009</v>
      </c>
      <c r="T116" s="32" t="str">
        <f>VLOOKUP(LineupExpo[[#This Row],[Berth]],'AUX IDs'!$D$2:$E$60,2,0)</f>
        <v>B1015</v>
      </c>
      <c r="U116" s="32" t="str">
        <f>VLOOKUP(LineupExpo[[#This Row],[V/M]],'AUX IDs'!$G$2:$H$433,2,0)</f>
        <v>VSL171</v>
      </c>
      <c r="V116" s="32" t="str">
        <f>VLOOKUP(LineupExpo[[#This Row],[Destination]],'AUX IDs'!$J$2:$K$39,2,0)</f>
        <v>D1007</v>
      </c>
      <c r="W116" s="32" t="str">
        <f>VLOOKUP(LineupExpo[[#This Row],[Coord]],'AUX IDs'!$M$2:$N$55,2,0)</f>
        <v>C1003</v>
      </c>
      <c r="X116" s="32" t="str">
        <f>VLOOKUP(LineupExpo[[#This Row],[Shipper]],'AUX IDs'!$P$2:$Q$44,2,0)</f>
        <v>S1003</v>
      </c>
      <c r="Y116" s="32" t="str">
        <f>VLOOKUP(LineupExpo[[#This Row],[Product]],'AUX IDs'!$S$2:$T$4,2,0)</f>
        <v>UYB</v>
      </c>
    </row>
    <row r="117" spans="1:25" ht="12.65" customHeight="1" x14ac:dyDescent="0.25">
      <c r="A117" s="245" t="s">
        <v>197</v>
      </c>
      <c r="B117" s="256" t="s">
        <v>32064</v>
      </c>
      <c r="C117" s="247">
        <v>43976</v>
      </c>
      <c r="D117" s="53" t="s">
        <v>20803</v>
      </c>
      <c r="E117" s="248" t="s">
        <v>32050</v>
      </c>
      <c r="F117" s="249" t="s">
        <v>32050</v>
      </c>
      <c r="G117" s="26"/>
      <c r="H117" s="250" t="s">
        <v>324</v>
      </c>
      <c r="I117" s="251" t="s">
        <v>32077</v>
      </c>
      <c r="J117" s="252">
        <v>31956</v>
      </c>
      <c r="K117" s="253" t="s">
        <v>83</v>
      </c>
      <c r="L117" s="254" t="s">
        <v>31970</v>
      </c>
      <c r="M117" s="255">
        <v>43952</v>
      </c>
      <c r="N117" s="254">
        <v>2020</v>
      </c>
      <c r="O117" s="54" t="s">
        <v>31976</v>
      </c>
      <c r="P117" s="52" t="s">
        <v>1283</v>
      </c>
      <c r="Q117" s="60">
        <v>9596040</v>
      </c>
      <c r="S117" s="32" t="str">
        <f>VLOOKUP(LineupExpo[[#This Row],[Port]],'AUX IDs'!$A$2:$B$14,2,0)</f>
        <v>P1000</v>
      </c>
      <c r="T117" s="32" t="str">
        <f>VLOOKUP(LineupExpo[[#This Row],[Berth]],'AUX IDs'!$D$2:$E$60,2,0)</f>
        <v>B1003</v>
      </c>
      <c r="U117" s="32" t="str">
        <f>VLOOKUP(LineupExpo[[#This Row],[V/M]],'AUX IDs'!$G$2:$H$433,2,0)</f>
        <v>VSL177</v>
      </c>
      <c r="V117" s="32" t="str">
        <f>VLOOKUP(LineupExpo[[#This Row],[Destination]],'AUX IDs'!$J$2:$K$39,2,0)</f>
        <v>D1002</v>
      </c>
      <c r="W117" s="32" t="str">
        <f>VLOOKUP(LineupExpo[[#This Row],[Coord]],'AUX IDs'!$M$2:$N$55,2,0)</f>
        <v>C1002</v>
      </c>
      <c r="X117" s="32" t="str">
        <f>VLOOKUP(LineupExpo[[#This Row],[Shipper]],'AUX IDs'!$P$2:$Q$44,2,0)</f>
        <v>S1002</v>
      </c>
      <c r="Y117" s="32" t="str">
        <f>VLOOKUP(LineupExpo[[#This Row],[Product]],'AUX IDs'!$S$2:$T$4,2,0)</f>
        <v>PYB</v>
      </c>
    </row>
    <row r="118" spans="1:25" ht="12.65" customHeight="1" x14ac:dyDescent="0.25">
      <c r="A118" s="245" t="s">
        <v>49</v>
      </c>
      <c r="B118" s="256" t="s">
        <v>32064</v>
      </c>
      <c r="C118" s="247">
        <v>43976</v>
      </c>
      <c r="D118" s="53" t="s">
        <v>33102</v>
      </c>
      <c r="E118" s="248" t="s">
        <v>54</v>
      </c>
      <c r="F118" s="249" t="s">
        <v>54</v>
      </c>
      <c r="G118" s="26"/>
      <c r="H118" s="250" t="s">
        <v>58</v>
      </c>
      <c r="I118" s="251" t="s">
        <v>32061</v>
      </c>
      <c r="J118" s="252">
        <v>40525</v>
      </c>
      <c r="K118" s="253" t="s">
        <v>21</v>
      </c>
      <c r="L118" s="254" t="s">
        <v>53</v>
      </c>
      <c r="M118" s="255">
        <v>43952</v>
      </c>
      <c r="N118" s="254">
        <v>2020</v>
      </c>
      <c r="O118" s="54" t="s">
        <v>31976</v>
      </c>
      <c r="P118" s="52" t="s">
        <v>198</v>
      </c>
      <c r="Q118" s="60">
        <v>0</v>
      </c>
      <c r="S118" s="32" t="str">
        <f>VLOOKUP(LineupExpo[[#This Row],[Port]],'AUX IDs'!$A$2:$B$14,2,0)</f>
        <v>P1002</v>
      </c>
      <c r="T118" s="32" t="str">
        <f>VLOOKUP(LineupExpo[[#This Row],[Berth]],'AUX IDs'!$D$2:$E$60,2,0)</f>
        <v>B1005</v>
      </c>
      <c r="U118" s="32" t="str">
        <f>VLOOKUP(LineupExpo[[#This Row],[V/M]],'AUX IDs'!$G$2:$H$433,2,0)</f>
        <v>VSL178</v>
      </c>
      <c r="V118" s="32" t="str">
        <f>VLOOKUP(LineupExpo[[#This Row],[Destination]],'AUX IDs'!$J$2:$K$39,2,0)</f>
        <v>D1007</v>
      </c>
      <c r="W118" s="32" t="str">
        <f>VLOOKUP(LineupExpo[[#This Row],[Coord]],'AUX IDs'!$M$2:$N$55,2,0)</f>
        <v>C1004</v>
      </c>
      <c r="X118" s="32" t="str">
        <f>VLOOKUP(LineupExpo[[#This Row],[Shipper]],'AUX IDs'!$P$2:$Q$44,2,0)</f>
        <v>S1005</v>
      </c>
      <c r="Y118" s="32" t="str">
        <f>VLOOKUP(LineupExpo[[#This Row],[Product]],'AUX IDs'!$S$2:$T$4,2,0)</f>
        <v>ARGB</v>
      </c>
    </row>
    <row r="119" spans="1:25" ht="12.65" customHeight="1" x14ac:dyDescent="0.25">
      <c r="A119" s="245" t="s">
        <v>49</v>
      </c>
      <c r="B119" s="256" t="s">
        <v>32064</v>
      </c>
      <c r="C119" s="247">
        <v>43977</v>
      </c>
      <c r="D119" s="53" t="s">
        <v>33103</v>
      </c>
      <c r="E119" s="248" t="s">
        <v>57</v>
      </c>
      <c r="F119" s="249" t="s">
        <v>33075</v>
      </c>
      <c r="G119" s="26"/>
      <c r="H119" s="250" t="s">
        <v>58</v>
      </c>
      <c r="I119" s="251" t="s">
        <v>33069</v>
      </c>
      <c r="J119" s="252">
        <v>42070</v>
      </c>
      <c r="K119" s="253" t="s">
        <v>21</v>
      </c>
      <c r="L119" s="254" t="s">
        <v>53</v>
      </c>
      <c r="M119" s="255">
        <v>43952</v>
      </c>
      <c r="N119" s="254">
        <v>2020</v>
      </c>
      <c r="O119" s="54" t="s">
        <v>31976</v>
      </c>
      <c r="P119" s="52" t="s">
        <v>198</v>
      </c>
      <c r="Q119" s="60">
        <v>0</v>
      </c>
      <c r="S119" s="32" t="str">
        <f>VLOOKUP(LineupExpo[[#This Row],[Port]],'AUX IDs'!$A$2:$B$14,2,0)</f>
        <v>P1002</v>
      </c>
      <c r="T119" s="32" t="str">
        <f>VLOOKUP(LineupExpo[[#This Row],[Berth]],'AUX IDs'!$D$2:$E$60,2,0)</f>
        <v>B1012</v>
      </c>
      <c r="U119" s="32" t="str">
        <f>VLOOKUP(LineupExpo[[#This Row],[V/M]],'AUX IDs'!$G$2:$H$433,2,0)</f>
        <v>VSL179</v>
      </c>
      <c r="V119" s="32" t="str">
        <f>VLOOKUP(LineupExpo[[#This Row],[Destination]],'AUX IDs'!$J$2:$K$39,2,0)</f>
        <v>D1007</v>
      </c>
      <c r="W119" s="32" t="str">
        <f>VLOOKUP(LineupExpo[[#This Row],[Coord]],'AUX IDs'!$M$2:$N$55,2,0)</f>
        <v>C1010</v>
      </c>
      <c r="X119" s="32" t="str">
        <f>VLOOKUP(LineupExpo[[#This Row],[Shipper]],'AUX IDs'!$P$2:$Q$44,2,0)</f>
        <v>S1000</v>
      </c>
      <c r="Y119" s="32" t="str">
        <f>VLOOKUP(LineupExpo[[#This Row],[Product]],'AUX IDs'!$S$2:$T$4,2,0)</f>
        <v>ARGB</v>
      </c>
    </row>
    <row r="120" spans="1:25" ht="12.65" customHeight="1" x14ac:dyDescent="0.25">
      <c r="A120" s="245" t="s">
        <v>49</v>
      </c>
      <c r="B120" s="256" t="s">
        <v>32064</v>
      </c>
      <c r="C120" s="247">
        <v>43979</v>
      </c>
      <c r="D120" s="53" t="s">
        <v>15728</v>
      </c>
      <c r="E120" s="248" t="s">
        <v>57</v>
      </c>
      <c r="F120" s="249" t="s">
        <v>57</v>
      </c>
      <c r="G120" s="26"/>
      <c r="H120" s="250" t="s">
        <v>52</v>
      </c>
      <c r="I120" s="251" t="s">
        <v>32088</v>
      </c>
      <c r="J120" s="252">
        <v>26100</v>
      </c>
      <c r="K120" s="253" t="s">
        <v>21</v>
      </c>
      <c r="L120" s="254" t="s">
        <v>53</v>
      </c>
      <c r="M120" s="255">
        <v>43952</v>
      </c>
      <c r="N120" s="254">
        <v>2020</v>
      </c>
      <c r="O120" s="54" t="s">
        <v>31976</v>
      </c>
      <c r="P120" s="52" t="s">
        <v>1285</v>
      </c>
      <c r="Q120" s="60">
        <v>9713935</v>
      </c>
      <c r="S120" s="32" t="str">
        <f>VLOOKUP(LineupExpo[[#This Row],[Port]],'AUX IDs'!$A$2:$B$14,2,0)</f>
        <v>P1003</v>
      </c>
      <c r="T120" s="32" t="str">
        <f>VLOOKUP(LineupExpo[[#This Row],[Berth]],'AUX IDs'!$D$2:$E$60,2,0)</f>
        <v>B1021</v>
      </c>
      <c r="U120" s="32" t="str">
        <f>VLOOKUP(LineupExpo[[#This Row],[V/M]],'AUX IDs'!$G$2:$H$433,2,0)</f>
        <v>VSL153</v>
      </c>
      <c r="V120" s="32" t="str">
        <f>VLOOKUP(LineupExpo[[#This Row],[Destination]],'AUX IDs'!$J$2:$K$39,2,0)</f>
        <v>D1007</v>
      </c>
      <c r="W120" s="32" t="str">
        <f>VLOOKUP(LineupExpo[[#This Row],[Coord]],'AUX IDs'!$M$2:$N$55,2,0)</f>
        <v>C1000</v>
      </c>
      <c r="X120" s="32" t="str">
        <f>VLOOKUP(LineupExpo[[#This Row],[Shipper]],'AUX IDs'!$P$2:$Q$44,2,0)</f>
        <v>S1000</v>
      </c>
      <c r="Y120" s="32" t="str">
        <f>VLOOKUP(LineupExpo[[#This Row],[Product]],'AUX IDs'!$S$2:$T$4,2,0)</f>
        <v>ARGB</v>
      </c>
    </row>
    <row r="121" spans="1:25" ht="12.65" customHeight="1" x14ac:dyDescent="0.25">
      <c r="A121" s="245" t="s">
        <v>49</v>
      </c>
      <c r="B121" s="256" t="s">
        <v>32064</v>
      </c>
      <c r="C121" s="247">
        <v>43979</v>
      </c>
      <c r="D121" s="53" t="s">
        <v>244</v>
      </c>
      <c r="E121" s="248" t="s">
        <v>18</v>
      </c>
      <c r="F121" s="249" t="s">
        <v>18</v>
      </c>
      <c r="G121" s="26"/>
      <c r="H121" s="250" t="s">
        <v>52</v>
      </c>
      <c r="I121" s="251" t="s">
        <v>32113</v>
      </c>
      <c r="J121" s="252">
        <v>18845</v>
      </c>
      <c r="K121" s="253" t="s">
        <v>21</v>
      </c>
      <c r="L121" s="254" t="s">
        <v>53</v>
      </c>
      <c r="M121" s="255">
        <v>43952</v>
      </c>
      <c r="N121" s="254">
        <v>2020</v>
      </c>
      <c r="O121" s="54" t="s">
        <v>31976</v>
      </c>
      <c r="P121" s="52" t="s">
        <v>1285</v>
      </c>
      <c r="Q121" s="60">
        <v>9663350</v>
      </c>
      <c r="S121" s="32" t="str">
        <f>VLOOKUP(LineupExpo[[#This Row],[Port]],'AUX IDs'!$A$2:$B$14,2,0)</f>
        <v>P1003</v>
      </c>
      <c r="T121" s="32" t="str">
        <f>VLOOKUP(LineupExpo[[#This Row],[Berth]],'AUX IDs'!$D$2:$E$60,2,0)</f>
        <v>B1006</v>
      </c>
      <c r="U121" s="32" t="str">
        <f>VLOOKUP(LineupExpo[[#This Row],[V/M]],'AUX IDs'!$G$2:$H$433,2,0)</f>
        <v>VSL168</v>
      </c>
      <c r="V121" s="32" t="str">
        <f>VLOOKUP(LineupExpo[[#This Row],[Destination]],'AUX IDs'!$J$2:$K$39,2,0)</f>
        <v>D1007</v>
      </c>
      <c r="W121" s="32" t="str">
        <f>VLOOKUP(LineupExpo[[#This Row],[Coord]],'AUX IDs'!$M$2:$N$55,2,0)</f>
        <v>C1003</v>
      </c>
      <c r="X121" s="32" t="str">
        <f>VLOOKUP(LineupExpo[[#This Row],[Shipper]],'AUX IDs'!$P$2:$Q$44,2,0)</f>
        <v>S1003</v>
      </c>
      <c r="Y121" s="32" t="str">
        <f>VLOOKUP(LineupExpo[[#This Row],[Product]],'AUX IDs'!$S$2:$T$4,2,0)</f>
        <v>ARGB</v>
      </c>
    </row>
    <row r="122" spans="1:25" ht="12.65" customHeight="1" x14ac:dyDescent="0.25">
      <c r="A122" s="245" t="s">
        <v>49</v>
      </c>
      <c r="B122" s="256" t="s">
        <v>32064</v>
      </c>
      <c r="C122" s="247">
        <v>43979</v>
      </c>
      <c r="D122" s="53" t="s">
        <v>1275</v>
      </c>
      <c r="E122" s="248" t="s">
        <v>18</v>
      </c>
      <c r="F122" s="249" t="s">
        <v>18</v>
      </c>
      <c r="G122" s="26"/>
      <c r="H122" s="250" t="s">
        <v>60</v>
      </c>
      <c r="I122" s="251" t="s">
        <v>32157</v>
      </c>
      <c r="J122" s="252">
        <v>49887</v>
      </c>
      <c r="K122" s="253" t="s">
        <v>21</v>
      </c>
      <c r="L122" s="254" t="s">
        <v>53</v>
      </c>
      <c r="M122" s="255">
        <v>43952</v>
      </c>
      <c r="N122" s="254">
        <v>2020</v>
      </c>
      <c r="O122" s="54" t="s">
        <v>31976</v>
      </c>
      <c r="P122" s="52" t="s">
        <v>198</v>
      </c>
      <c r="Q122" s="60">
        <v>9601883</v>
      </c>
      <c r="S122" s="32" t="str">
        <f>VLOOKUP(LineupExpo[[#This Row],[Port]],'AUX IDs'!$A$2:$B$14,2,0)</f>
        <v>P1004</v>
      </c>
      <c r="T122" s="32" t="str">
        <f>VLOOKUP(LineupExpo[[#This Row],[Berth]],'AUX IDs'!$D$2:$E$60,2,0)</f>
        <v>B1007</v>
      </c>
      <c r="U122" s="32" t="str">
        <f>VLOOKUP(LineupExpo[[#This Row],[V/M]],'AUX IDs'!$G$2:$H$433,2,0)</f>
        <v>VSL180</v>
      </c>
      <c r="V122" s="32" t="str">
        <f>VLOOKUP(LineupExpo[[#This Row],[Destination]],'AUX IDs'!$J$2:$K$39,2,0)</f>
        <v>D1007</v>
      </c>
      <c r="W122" s="32" t="str">
        <f>VLOOKUP(LineupExpo[[#This Row],[Coord]],'AUX IDs'!$M$2:$N$55,2,0)</f>
        <v>C1003</v>
      </c>
      <c r="X122" s="32" t="str">
        <f>VLOOKUP(LineupExpo[[#This Row],[Shipper]],'AUX IDs'!$P$2:$Q$44,2,0)</f>
        <v>S1003</v>
      </c>
      <c r="Y122" s="32" t="str">
        <f>VLOOKUP(LineupExpo[[#This Row],[Product]],'AUX IDs'!$S$2:$T$4,2,0)</f>
        <v>ARGB</v>
      </c>
    </row>
    <row r="123" spans="1:25" ht="12.65" customHeight="1" x14ac:dyDescent="0.25">
      <c r="A123" s="245" t="s">
        <v>49</v>
      </c>
      <c r="B123" s="256" t="s">
        <v>32064</v>
      </c>
      <c r="C123" s="247">
        <v>43980</v>
      </c>
      <c r="D123" s="53" t="s">
        <v>33104</v>
      </c>
      <c r="E123" s="248" t="s">
        <v>32006</v>
      </c>
      <c r="F123" s="249" t="s">
        <v>4</v>
      </c>
      <c r="G123" s="26"/>
      <c r="H123" s="250" t="s">
        <v>59</v>
      </c>
      <c r="I123" s="251" t="s">
        <v>32074</v>
      </c>
      <c r="J123" s="252">
        <v>18375</v>
      </c>
      <c r="K123" s="253" t="s">
        <v>21</v>
      </c>
      <c r="L123" s="254" t="s">
        <v>53</v>
      </c>
      <c r="M123" s="255">
        <v>43952</v>
      </c>
      <c r="N123" s="254">
        <v>2020</v>
      </c>
      <c r="O123" s="54" t="s">
        <v>31976</v>
      </c>
      <c r="P123" s="52" t="s">
        <v>1284</v>
      </c>
      <c r="Q123" s="60">
        <v>0</v>
      </c>
      <c r="S123" s="32" t="str">
        <f>VLOOKUP(LineupExpo[[#This Row],[Port]],'AUX IDs'!$A$2:$B$14,2,0)</f>
        <v>P1008</v>
      </c>
      <c r="T123" s="32" t="str">
        <f>VLOOKUP(LineupExpo[[#This Row],[Berth]],'AUX IDs'!$D$2:$E$60,2,0)</f>
        <v>B1001</v>
      </c>
      <c r="U123" s="32" t="str">
        <f>VLOOKUP(LineupExpo[[#This Row],[V/M]],'AUX IDs'!$G$2:$H$433,2,0)</f>
        <v>VSL181</v>
      </c>
      <c r="V123" s="32" t="str">
        <f>VLOOKUP(LineupExpo[[#This Row],[Destination]],'AUX IDs'!$J$2:$K$39,2,0)</f>
        <v>D1007</v>
      </c>
      <c r="W123" s="32" t="str">
        <f>VLOOKUP(LineupExpo[[#This Row],[Coord]],'AUX IDs'!$M$2:$N$55,2,0)</f>
        <v>C1005</v>
      </c>
      <c r="X123" s="32" t="str">
        <f>VLOOKUP(LineupExpo[[#This Row],[Shipper]],'AUX IDs'!$P$2:$Q$44,2,0)</f>
        <v>S1014</v>
      </c>
      <c r="Y123" s="32" t="str">
        <f>VLOOKUP(LineupExpo[[#This Row],[Product]],'AUX IDs'!$S$2:$T$4,2,0)</f>
        <v>ARGB</v>
      </c>
    </row>
    <row r="124" spans="1:25" ht="12.65" customHeight="1" x14ac:dyDescent="0.25">
      <c r="A124" s="245" t="s">
        <v>49</v>
      </c>
      <c r="B124" s="256" t="s">
        <v>32064</v>
      </c>
      <c r="C124" s="247">
        <v>43980</v>
      </c>
      <c r="D124" s="53" t="s">
        <v>33104</v>
      </c>
      <c r="E124" s="248" t="s">
        <v>4</v>
      </c>
      <c r="F124" s="249" t="s">
        <v>4</v>
      </c>
      <c r="G124" s="26"/>
      <c r="H124" s="250" t="s">
        <v>59</v>
      </c>
      <c r="I124" s="251" t="s">
        <v>32074</v>
      </c>
      <c r="J124" s="252">
        <v>13955</v>
      </c>
      <c r="K124" s="253" t="s">
        <v>21</v>
      </c>
      <c r="L124" s="254" t="s">
        <v>53</v>
      </c>
      <c r="M124" s="255">
        <v>43952</v>
      </c>
      <c r="N124" s="254">
        <v>2020</v>
      </c>
      <c r="O124" s="54" t="s">
        <v>31976</v>
      </c>
      <c r="P124" s="52" t="s">
        <v>1284</v>
      </c>
      <c r="Q124" s="60">
        <v>0</v>
      </c>
      <c r="S124" s="32" t="str">
        <f>VLOOKUP(LineupExpo[[#This Row],[Port]],'AUX IDs'!$A$2:$B$14,2,0)</f>
        <v>P1008</v>
      </c>
      <c r="T124" s="32" t="str">
        <f>VLOOKUP(LineupExpo[[#This Row],[Berth]],'AUX IDs'!$D$2:$E$60,2,0)</f>
        <v>B1001</v>
      </c>
      <c r="U124" s="32" t="str">
        <f>VLOOKUP(LineupExpo[[#This Row],[V/M]],'AUX IDs'!$G$2:$H$433,2,0)</f>
        <v>VSL181</v>
      </c>
      <c r="V124" s="32" t="str">
        <f>VLOOKUP(LineupExpo[[#This Row],[Destination]],'AUX IDs'!$J$2:$K$39,2,0)</f>
        <v>D1007</v>
      </c>
      <c r="W124" s="32" t="str">
        <f>VLOOKUP(LineupExpo[[#This Row],[Coord]],'AUX IDs'!$M$2:$N$55,2,0)</f>
        <v>C1005</v>
      </c>
      <c r="X124" s="32" t="str">
        <f>VLOOKUP(LineupExpo[[#This Row],[Shipper]],'AUX IDs'!$P$2:$Q$44,2,0)</f>
        <v>S1006</v>
      </c>
      <c r="Y124" s="32" t="str">
        <f>VLOOKUP(LineupExpo[[#This Row],[Product]],'AUX IDs'!$S$2:$T$4,2,0)</f>
        <v>ARGB</v>
      </c>
    </row>
    <row r="125" spans="1:25" ht="12.65" customHeight="1" x14ac:dyDescent="0.25">
      <c r="A125" s="245" t="s">
        <v>49</v>
      </c>
      <c r="B125" s="256" t="s">
        <v>32064</v>
      </c>
      <c r="C125" s="247">
        <v>43980</v>
      </c>
      <c r="D125" s="53" t="s">
        <v>22818</v>
      </c>
      <c r="E125" s="248" t="s">
        <v>18</v>
      </c>
      <c r="F125" s="249" t="s">
        <v>18</v>
      </c>
      <c r="G125" s="26"/>
      <c r="H125" s="250" t="s">
        <v>59</v>
      </c>
      <c r="I125" s="251" t="s">
        <v>32348</v>
      </c>
      <c r="J125" s="252">
        <v>7700</v>
      </c>
      <c r="K125" s="253" t="s">
        <v>31765</v>
      </c>
      <c r="L125" s="254" t="s">
        <v>53</v>
      </c>
      <c r="M125" s="255">
        <v>43952</v>
      </c>
      <c r="N125" s="254">
        <v>2020</v>
      </c>
      <c r="O125" s="54" t="s">
        <v>31976</v>
      </c>
      <c r="P125" s="52" t="s">
        <v>1284</v>
      </c>
      <c r="Q125" s="60">
        <v>9264960</v>
      </c>
      <c r="S125" s="32" t="str">
        <f>VLOOKUP(LineupExpo[[#This Row],[Port]],'AUX IDs'!$A$2:$B$14,2,0)</f>
        <v>P1008</v>
      </c>
      <c r="T125" s="32" t="str">
        <f>VLOOKUP(LineupExpo[[#This Row],[Berth]],'AUX IDs'!$D$2:$E$60,2,0)</f>
        <v>B1011</v>
      </c>
      <c r="U125" s="32" t="str">
        <f>VLOOKUP(LineupExpo[[#This Row],[V/M]],'AUX IDs'!$G$2:$H$433,2,0)</f>
        <v>VSL182</v>
      </c>
      <c r="V125" s="32" t="str">
        <f>VLOOKUP(LineupExpo[[#This Row],[Destination]],'AUX IDs'!$J$2:$K$39,2,0)</f>
        <v>D1017</v>
      </c>
      <c r="W125" s="32" t="str">
        <f>VLOOKUP(LineupExpo[[#This Row],[Coord]],'AUX IDs'!$M$2:$N$55,2,0)</f>
        <v>C1003</v>
      </c>
      <c r="X125" s="32" t="str">
        <f>VLOOKUP(LineupExpo[[#This Row],[Shipper]],'AUX IDs'!$P$2:$Q$44,2,0)</f>
        <v>S1003</v>
      </c>
      <c r="Y125" s="32" t="str">
        <f>VLOOKUP(LineupExpo[[#This Row],[Product]],'AUX IDs'!$S$2:$T$4,2,0)</f>
        <v>ARGB</v>
      </c>
    </row>
    <row r="126" spans="1:25" ht="12.65" customHeight="1" x14ac:dyDescent="0.25">
      <c r="A126" s="245" t="s">
        <v>49</v>
      </c>
      <c r="B126" s="256" t="s">
        <v>32064</v>
      </c>
      <c r="C126" s="247">
        <v>43980</v>
      </c>
      <c r="D126" s="53" t="s">
        <v>33105</v>
      </c>
      <c r="E126" s="248" t="s">
        <v>17</v>
      </c>
      <c r="F126" s="249" t="s">
        <v>33079</v>
      </c>
      <c r="G126" s="26"/>
      <c r="H126" s="250" t="s">
        <v>55</v>
      </c>
      <c r="I126" s="251" t="s">
        <v>32074</v>
      </c>
      <c r="J126" s="252">
        <v>40000</v>
      </c>
      <c r="K126" s="253" t="s">
        <v>21</v>
      </c>
      <c r="L126" s="254" t="s">
        <v>53</v>
      </c>
      <c r="M126" s="255">
        <v>43952</v>
      </c>
      <c r="N126" s="254">
        <v>2020</v>
      </c>
      <c r="O126" s="54" t="s">
        <v>31976</v>
      </c>
      <c r="P126" s="52" t="s">
        <v>198</v>
      </c>
      <c r="Q126" s="60">
        <v>0</v>
      </c>
      <c r="S126" s="32" t="str">
        <f>VLOOKUP(LineupExpo[[#This Row],[Port]],'AUX IDs'!$A$2:$B$14,2,0)</f>
        <v>P1001</v>
      </c>
      <c r="T126" s="32" t="str">
        <f>VLOOKUP(LineupExpo[[#This Row],[Berth]],'AUX IDs'!$D$2:$E$60,2,0)</f>
        <v>B1001</v>
      </c>
      <c r="U126" s="32" t="str">
        <f>VLOOKUP(LineupExpo[[#This Row],[V/M]],'AUX IDs'!$G$2:$H$433,2,0)</f>
        <v>VSL183</v>
      </c>
      <c r="V126" s="32" t="str">
        <f>VLOOKUP(LineupExpo[[#This Row],[Destination]],'AUX IDs'!$J$2:$K$39,2,0)</f>
        <v>D1007</v>
      </c>
      <c r="W126" s="32" t="str">
        <f>VLOOKUP(LineupExpo[[#This Row],[Coord]],'AUX IDs'!$M$2:$N$55,2,0)</f>
        <v>C1012</v>
      </c>
      <c r="X126" s="32" t="str">
        <f>VLOOKUP(LineupExpo[[#This Row],[Shipper]],'AUX IDs'!$P$2:$Q$44,2,0)</f>
        <v>S1001</v>
      </c>
      <c r="Y126" s="32" t="str">
        <f>VLOOKUP(LineupExpo[[#This Row],[Product]],'AUX IDs'!$S$2:$T$4,2,0)</f>
        <v>ARGB</v>
      </c>
    </row>
    <row r="127" spans="1:25" ht="12.65" customHeight="1" x14ac:dyDescent="0.25">
      <c r="A127" s="245" t="s">
        <v>49</v>
      </c>
      <c r="B127" s="256" t="s">
        <v>32064</v>
      </c>
      <c r="C127" s="247">
        <v>43980</v>
      </c>
      <c r="D127" s="53" t="s">
        <v>33106</v>
      </c>
      <c r="E127" s="248" t="s">
        <v>18</v>
      </c>
      <c r="F127" s="249" t="s">
        <v>18</v>
      </c>
      <c r="G127" s="26"/>
      <c r="H127" s="250" t="s">
        <v>55</v>
      </c>
      <c r="I127" s="251" t="s">
        <v>33060</v>
      </c>
      <c r="J127" s="252">
        <v>37350</v>
      </c>
      <c r="K127" s="253" t="s">
        <v>21</v>
      </c>
      <c r="L127" s="254" t="s">
        <v>53</v>
      </c>
      <c r="M127" s="255">
        <v>43952</v>
      </c>
      <c r="N127" s="254">
        <v>2020</v>
      </c>
      <c r="O127" s="54" t="s">
        <v>31976</v>
      </c>
      <c r="P127" s="52" t="s">
        <v>198</v>
      </c>
      <c r="Q127" s="60">
        <v>0</v>
      </c>
      <c r="S127" s="32" t="str">
        <f>VLOOKUP(LineupExpo[[#This Row],[Port]],'AUX IDs'!$A$2:$B$14,2,0)</f>
        <v>P1001</v>
      </c>
      <c r="T127" s="32" t="str">
        <f>VLOOKUP(LineupExpo[[#This Row],[Berth]],'AUX IDs'!$D$2:$E$60,2,0)</f>
        <v>B1002</v>
      </c>
      <c r="U127" s="32" t="str">
        <f>VLOOKUP(LineupExpo[[#This Row],[V/M]],'AUX IDs'!$G$2:$H$433,2,0)</f>
        <v>VSL184</v>
      </c>
      <c r="V127" s="32" t="str">
        <f>VLOOKUP(LineupExpo[[#This Row],[Destination]],'AUX IDs'!$J$2:$K$39,2,0)</f>
        <v>D1007</v>
      </c>
      <c r="W127" s="32" t="str">
        <f>VLOOKUP(LineupExpo[[#This Row],[Coord]],'AUX IDs'!$M$2:$N$55,2,0)</f>
        <v>C1003</v>
      </c>
      <c r="X127" s="32" t="str">
        <f>VLOOKUP(LineupExpo[[#This Row],[Shipper]],'AUX IDs'!$P$2:$Q$44,2,0)</f>
        <v>S1003</v>
      </c>
      <c r="Y127" s="32" t="str">
        <f>VLOOKUP(LineupExpo[[#This Row],[Product]],'AUX IDs'!$S$2:$T$4,2,0)</f>
        <v>ARGB</v>
      </c>
    </row>
    <row r="128" spans="1:25" ht="12.65" customHeight="1" x14ac:dyDescent="0.25">
      <c r="A128" s="245" t="s">
        <v>49</v>
      </c>
      <c r="B128" s="256" t="s">
        <v>32064</v>
      </c>
      <c r="C128" s="247">
        <v>43980</v>
      </c>
      <c r="D128" s="53" t="s">
        <v>33107</v>
      </c>
      <c r="E128" s="248" t="s">
        <v>31998</v>
      </c>
      <c r="F128" s="249" t="s">
        <v>29654</v>
      </c>
      <c r="G128" s="26"/>
      <c r="H128" s="250" t="s">
        <v>55</v>
      </c>
      <c r="I128" s="251" t="s">
        <v>33087</v>
      </c>
      <c r="J128" s="252">
        <v>38900</v>
      </c>
      <c r="K128" s="253" t="s">
        <v>25</v>
      </c>
      <c r="L128" s="254" t="s">
        <v>16</v>
      </c>
      <c r="M128" s="255">
        <v>43952</v>
      </c>
      <c r="N128" s="254">
        <v>2020</v>
      </c>
      <c r="O128" s="54" t="s">
        <v>31976</v>
      </c>
      <c r="P128" s="52" t="s">
        <v>198</v>
      </c>
      <c r="Q128" s="60">
        <v>0</v>
      </c>
      <c r="S128" s="32" t="str">
        <f>VLOOKUP(LineupExpo[[#This Row],[Port]],'AUX IDs'!$A$2:$B$14,2,0)</f>
        <v>P1001</v>
      </c>
      <c r="T128" s="32" t="str">
        <f>VLOOKUP(LineupExpo[[#This Row],[Berth]],'AUX IDs'!$D$2:$E$60,2,0)</f>
        <v>B1020</v>
      </c>
      <c r="U128" s="32" t="str">
        <f>VLOOKUP(LineupExpo[[#This Row],[V/M]],'AUX IDs'!$G$2:$H$433,2,0)</f>
        <v>VSL185</v>
      </c>
      <c r="V128" s="32" t="str">
        <f>VLOOKUP(LineupExpo[[#This Row],[Destination]],'AUX IDs'!$J$2:$K$39,2,0)</f>
        <v>D1010</v>
      </c>
      <c r="W128" s="32" t="str">
        <f>VLOOKUP(LineupExpo[[#This Row],[Coord]],'AUX IDs'!$M$2:$N$55,2,0)</f>
        <v>C1017</v>
      </c>
      <c r="X128" s="32" t="str">
        <f>VLOOKUP(LineupExpo[[#This Row],[Shipper]],'AUX IDs'!$P$2:$Q$44,2,0)</f>
        <v>S1011</v>
      </c>
      <c r="Y128" s="32" t="str">
        <f>VLOOKUP(LineupExpo[[#This Row],[Product]],'AUX IDs'!$S$2:$T$4,2,0)</f>
        <v>ARGB</v>
      </c>
    </row>
    <row r="129" spans="1:25" ht="12.65" customHeight="1" x14ac:dyDescent="0.25">
      <c r="A129" s="245" t="s">
        <v>49</v>
      </c>
      <c r="B129" s="256" t="s">
        <v>32064</v>
      </c>
      <c r="C129" s="247">
        <v>43980</v>
      </c>
      <c r="D129" s="53" t="s">
        <v>33108</v>
      </c>
      <c r="E129" s="248" t="s">
        <v>31975</v>
      </c>
      <c r="F129" s="249" t="s">
        <v>61</v>
      </c>
      <c r="G129" s="26"/>
      <c r="H129" s="250" t="s">
        <v>80</v>
      </c>
      <c r="I129" s="251" t="s">
        <v>32090</v>
      </c>
      <c r="J129" s="252">
        <v>30000</v>
      </c>
      <c r="K129" s="253" t="s">
        <v>31830</v>
      </c>
      <c r="L129" s="254" t="s">
        <v>31970</v>
      </c>
      <c r="M129" s="255">
        <v>43952</v>
      </c>
      <c r="N129" s="254">
        <v>2020</v>
      </c>
      <c r="O129" s="54" t="s">
        <v>31976</v>
      </c>
      <c r="P129" s="52" t="s">
        <v>198</v>
      </c>
      <c r="Q129" s="60">
        <v>0</v>
      </c>
      <c r="S129" s="32" t="str">
        <f>VLOOKUP(LineupExpo[[#This Row],[Port]],'AUX IDs'!$A$2:$B$14,2,0)</f>
        <v>P1010</v>
      </c>
      <c r="T129" s="32" t="str">
        <f>VLOOKUP(LineupExpo[[#This Row],[Berth]],'AUX IDs'!$D$2:$E$60,2,0)</f>
        <v>B1023</v>
      </c>
      <c r="U129" s="32" t="str">
        <f>VLOOKUP(LineupExpo[[#This Row],[V/M]],'AUX IDs'!$G$2:$H$433,2,0)</f>
        <v>VSL186</v>
      </c>
      <c r="V129" s="32" t="str">
        <f>VLOOKUP(LineupExpo[[#This Row],[Destination]],'AUX IDs'!$J$2:$K$39,2,0)</f>
        <v>D1018</v>
      </c>
      <c r="W129" s="32" t="str">
        <f>VLOOKUP(LineupExpo[[#This Row],[Coord]],'AUX IDs'!$M$2:$N$55,2,0)</f>
        <v>C1018</v>
      </c>
      <c r="X129" s="32" t="str">
        <f>VLOOKUP(LineupExpo[[#This Row],[Shipper]],'AUX IDs'!$P$2:$Q$44,2,0)</f>
        <v>S1013</v>
      </c>
      <c r="Y129" s="32" t="str">
        <f>VLOOKUP(LineupExpo[[#This Row],[Product]],'AUX IDs'!$S$2:$T$4,2,0)</f>
        <v>ARGB</v>
      </c>
    </row>
    <row r="130" spans="1:25" ht="12.65" customHeight="1" x14ac:dyDescent="0.25">
      <c r="A130" s="245" t="s">
        <v>49</v>
      </c>
      <c r="B130" s="256" t="s">
        <v>32064</v>
      </c>
      <c r="C130" s="247">
        <v>43982</v>
      </c>
      <c r="D130" s="53" t="s">
        <v>33099</v>
      </c>
      <c r="E130" s="248" t="s">
        <v>17</v>
      </c>
      <c r="F130" s="249" t="s">
        <v>33079</v>
      </c>
      <c r="G130" s="26"/>
      <c r="H130" s="250" t="s">
        <v>52</v>
      </c>
      <c r="I130" s="251" t="s">
        <v>32113</v>
      </c>
      <c r="J130" s="252">
        <v>20000</v>
      </c>
      <c r="K130" s="253" t="s">
        <v>21</v>
      </c>
      <c r="L130" s="254" t="s">
        <v>53</v>
      </c>
      <c r="M130" s="255">
        <v>43952</v>
      </c>
      <c r="N130" s="254">
        <v>2020</v>
      </c>
      <c r="O130" s="54" t="s">
        <v>31976</v>
      </c>
      <c r="P130" s="52" t="s">
        <v>1285</v>
      </c>
      <c r="Q130" s="60">
        <v>0</v>
      </c>
      <c r="S130" s="32" t="str">
        <f>VLOOKUP(LineupExpo[[#This Row],[Port]],'AUX IDs'!$A$2:$B$14,2,0)</f>
        <v>P1003</v>
      </c>
      <c r="T130" s="32" t="str">
        <f>VLOOKUP(LineupExpo[[#This Row],[Berth]],'AUX IDs'!$D$2:$E$60,2,0)</f>
        <v>B1006</v>
      </c>
      <c r="U130" s="32" t="str">
        <f>VLOOKUP(LineupExpo[[#This Row],[V/M]],'AUX IDs'!$G$2:$H$433,2,0)</f>
        <v>VSL172</v>
      </c>
      <c r="V130" s="32" t="str">
        <f>VLOOKUP(LineupExpo[[#This Row],[Destination]],'AUX IDs'!$J$2:$K$39,2,0)</f>
        <v>D1007</v>
      </c>
      <c r="W130" s="32" t="str">
        <f>VLOOKUP(LineupExpo[[#This Row],[Coord]],'AUX IDs'!$M$2:$N$55,2,0)</f>
        <v>C1012</v>
      </c>
      <c r="X130" s="32" t="str">
        <f>VLOOKUP(LineupExpo[[#This Row],[Shipper]],'AUX IDs'!$P$2:$Q$44,2,0)</f>
        <v>S1001</v>
      </c>
      <c r="Y130" s="32" t="str">
        <f>VLOOKUP(LineupExpo[[#This Row],[Product]],'AUX IDs'!$S$2:$T$4,2,0)</f>
        <v>ARGB</v>
      </c>
    </row>
    <row r="131" spans="1:25" ht="12.65" customHeight="1" x14ac:dyDescent="0.25">
      <c r="A131" s="245" t="s">
        <v>103</v>
      </c>
      <c r="B131" s="256" t="s">
        <v>32064</v>
      </c>
      <c r="C131" s="247">
        <v>43982</v>
      </c>
      <c r="D131" s="53" t="s">
        <v>33109</v>
      </c>
      <c r="E131" s="248" t="s">
        <v>18</v>
      </c>
      <c r="F131" s="249" t="s">
        <v>18</v>
      </c>
      <c r="G131" s="26"/>
      <c r="H131" s="250" t="s">
        <v>324</v>
      </c>
      <c r="I131" s="251" t="s">
        <v>32077</v>
      </c>
      <c r="J131" s="252">
        <v>7200</v>
      </c>
      <c r="K131" s="253" t="s">
        <v>310</v>
      </c>
      <c r="L131" s="254" t="s">
        <v>331</v>
      </c>
      <c r="M131" s="255">
        <v>43952</v>
      </c>
      <c r="N131" s="254">
        <v>2020</v>
      </c>
      <c r="O131" s="54" t="s">
        <v>31976</v>
      </c>
      <c r="P131" s="52" t="s">
        <v>1283</v>
      </c>
      <c r="Q131" s="60">
        <v>0</v>
      </c>
      <c r="S131" s="32" t="str">
        <f>VLOOKUP(LineupExpo[[#This Row],[Port]],'AUX IDs'!$A$2:$B$14,2,0)</f>
        <v>P1000</v>
      </c>
      <c r="T131" s="32" t="str">
        <f>VLOOKUP(LineupExpo[[#This Row],[Berth]],'AUX IDs'!$D$2:$E$60,2,0)</f>
        <v>B1003</v>
      </c>
      <c r="U131" s="32" t="str">
        <f>VLOOKUP(LineupExpo[[#This Row],[V/M]],'AUX IDs'!$G$2:$H$433,2,0)</f>
        <v>VSL187</v>
      </c>
      <c r="V131" s="32" t="str">
        <f>VLOOKUP(LineupExpo[[#This Row],[Destination]],'AUX IDs'!$J$2:$K$39,2,0)</f>
        <v>D1001</v>
      </c>
      <c r="W131" s="32" t="str">
        <f>VLOOKUP(LineupExpo[[#This Row],[Coord]],'AUX IDs'!$M$2:$N$55,2,0)</f>
        <v>C1003</v>
      </c>
      <c r="X131" s="32" t="str">
        <f>VLOOKUP(LineupExpo[[#This Row],[Shipper]],'AUX IDs'!$P$2:$Q$44,2,0)</f>
        <v>S1003</v>
      </c>
      <c r="Y131" s="32" t="str">
        <f>VLOOKUP(LineupExpo[[#This Row],[Product]],'AUX IDs'!$S$2:$T$4,2,0)</f>
        <v>UYB</v>
      </c>
    </row>
    <row r="132" spans="1:25" ht="12.65" customHeight="1" x14ac:dyDescent="0.25">
      <c r="A132" s="245" t="s">
        <v>49</v>
      </c>
      <c r="B132" s="256" t="s">
        <v>32064</v>
      </c>
      <c r="C132" s="247">
        <v>43982</v>
      </c>
      <c r="D132" s="53" t="s">
        <v>33110</v>
      </c>
      <c r="E132" s="248" t="s">
        <v>18</v>
      </c>
      <c r="F132" s="249" t="s">
        <v>18</v>
      </c>
      <c r="G132" s="26"/>
      <c r="H132" s="250" t="s">
        <v>55</v>
      </c>
      <c r="I132" s="251" t="s">
        <v>32418</v>
      </c>
      <c r="J132" s="252">
        <v>44771</v>
      </c>
      <c r="K132" s="253" t="s">
        <v>21</v>
      </c>
      <c r="L132" s="254" t="s">
        <v>53</v>
      </c>
      <c r="M132" s="255">
        <v>43952</v>
      </c>
      <c r="N132" s="254">
        <v>2020</v>
      </c>
      <c r="O132" s="54" t="s">
        <v>31976</v>
      </c>
      <c r="P132" s="52" t="s">
        <v>198</v>
      </c>
      <c r="Q132" s="60">
        <v>0</v>
      </c>
      <c r="S132" s="32" t="str">
        <f>VLOOKUP(LineupExpo[[#This Row],[Port]],'AUX IDs'!$A$2:$B$14,2,0)</f>
        <v>P1001</v>
      </c>
      <c r="T132" s="32" t="str">
        <f>VLOOKUP(LineupExpo[[#This Row],[Berth]],'AUX IDs'!$D$2:$E$60,2,0)</f>
        <v>B1024</v>
      </c>
      <c r="U132" s="32" t="str">
        <f>VLOOKUP(LineupExpo[[#This Row],[V/M]],'AUX IDs'!$G$2:$H$433,2,0)</f>
        <v>VSL188</v>
      </c>
      <c r="V132" s="32" t="str">
        <f>VLOOKUP(LineupExpo[[#This Row],[Destination]],'AUX IDs'!$J$2:$K$39,2,0)</f>
        <v>D1007</v>
      </c>
      <c r="W132" s="32" t="str">
        <f>VLOOKUP(LineupExpo[[#This Row],[Coord]],'AUX IDs'!$M$2:$N$55,2,0)</f>
        <v>C1003</v>
      </c>
      <c r="X132" s="32" t="str">
        <f>VLOOKUP(LineupExpo[[#This Row],[Shipper]],'AUX IDs'!$P$2:$Q$44,2,0)</f>
        <v>S1003</v>
      </c>
      <c r="Y132" s="32" t="str">
        <f>VLOOKUP(LineupExpo[[#This Row],[Product]],'AUX IDs'!$S$2:$T$4,2,0)</f>
        <v>ARGB</v>
      </c>
    </row>
    <row r="133" spans="1:25" ht="12.65" customHeight="1" x14ac:dyDescent="0.25">
      <c r="A133" s="245" t="s">
        <v>49</v>
      </c>
      <c r="B133" s="256" t="s">
        <v>32064</v>
      </c>
      <c r="C133" s="247">
        <v>43983</v>
      </c>
      <c r="D133" s="53" t="s">
        <v>33111</v>
      </c>
      <c r="E133" s="248" t="s">
        <v>18</v>
      </c>
      <c r="F133" s="249" t="s">
        <v>18</v>
      </c>
      <c r="G133" s="26"/>
      <c r="H133" s="250" t="s">
        <v>60</v>
      </c>
      <c r="I133" s="251" t="s">
        <v>32157</v>
      </c>
      <c r="J133" s="252">
        <v>48113</v>
      </c>
      <c r="K133" s="253" t="s">
        <v>21</v>
      </c>
      <c r="L133" s="254" t="s">
        <v>53</v>
      </c>
      <c r="M133" s="255">
        <v>43983</v>
      </c>
      <c r="N133" s="254">
        <v>2020</v>
      </c>
      <c r="O133" s="54" t="s">
        <v>31976</v>
      </c>
      <c r="P133" s="52" t="s">
        <v>198</v>
      </c>
      <c r="Q133" s="60">
        <v>0</v>
      </c>
      <c r="S133" s="32" t="str">
        <f>VLOOKUP(LineupExpo[[#This Row],[Port]],'AUX IDs'!$A$2:$B$14,2,0)</f>
        <v>P1004</v>
      </c>
      <c r="T133" s="32" t="str">
        <f>VLOOKUP(LineupExpo[[#This Row],[Berth]],'AUX IDs'!$D$2:$E$60,2,0)</f>
        <v>B1007</v>
      </c>
      <c r="U133" s="32" t="str">
        <f>VLOOKUP(LineupExpo[[#This Row],[V/M]],'AUX IDs'!$G$2:$H$433,2,0)</f>
        <v>VSL189</v>
      </c>
      <c r="V133" s="32" t="str">
        <f>VLOOKUP(LineupExpo[[#This Row],[Destination]],'AUX IDs'!$J$2:$K$39,2,0)</f>
        <v>D1007</v>
      </c>
      <c r="W133" s="32" t="str">
        <f>VLOOKUP(LineupExpo[[#This Row],[Coord]],'AUX IDs'!$M$2:$N$55,2,0)</f>
        <v>C1003</v>
      </c>
      <c r="X133" s="32" t="str">
        <f>VLOOKUP(LineupExpo[[#This Row],[Shipper]],'AUX IDs'!$P$2:$Q$44,2,0)</f>
        <v>S1003</v>
      </c>
      <c r="Y133" s="32" t="str">
        <f>VLOOKUP(LineupExpo[[#This Row],[Product]],'AUX IDs'!$S$2:$T$4,2,0)</f>
        <v>ARGB</v>
      </c>
    </row>
    <row r="134" spans="1:25" ht="12.65" customHeight="1" x14ac:dyDescent="0.25">
      <c r="A134" s="245" t="s">
        <v>103</v>
      </c>
      <c r="B134" s="256" t="s">
        <v>32064</v>
      </c>
      <c r="C134" s="247">
        <v>43983</v>
      </c>
      <c r="D134" s="53" t="s">
        <v>353</v>
      </c>
      <c r="E134" s="248" t="s">
        <v>54</v>
      </c>
      <c r="F134" s="249" t="s">
        <v>54</v>
      </c>
      <c r="G134" s="26"/>
      <c r="H134" s="250" t="s">
        <v>324</v>
      </c>
      <c r="I134" s="251" t="s">
        <v>326</v>
      </c>
      <c r="J134" s="252">
        <v>43209</v>
      </c>
      <c r="K134" s="253" t="s">
        <v>25</v>
      </c>
      <c r="L134" s="254" t="s">
        <v>16</v>
      </c>
      <c r="M134" s="255">
        <v>43983</v>
      </c>
      <c r="N134" s="254">
        <v>2020</v>
      </c>
      <c r="O134" s="54" t="s">
        <v>31976</v>
      </c>
      <c r="P134" s="52" t="s">
        <v>1283</v>
      </c>
      <c r="Q134" s="60">
        <v>9304186</v>
      </c>
      <c r="S134" s="32" t="str">
        <f>VLOOKUP(LineupExpo[[#This Row],[Port]],'AUX IDs'!$A$2:$B$14,2,0)</f>
        <v>P1000</v>
      </c>
      <c r="T134" s="32" t="str">
        <f>VLOOKUP(LineupExpo[[#This Row],[Berth]],'AUX IDs'!$D$2:$E$60,2,0)</f>
        <v>B1000</v>
      </c>
      <c r="U134" s="32" t="str">
        <f>VLOOKUP(LineupExpo[[#This Row],[V/M]],'AUX IDs'!$G$2:$H$433,2,0)</f>
        <v>VSL190</v>
      </c>
      <c r="V134" s="32" t="str">
        <f>VLOOKUP(LineupExpo[[#This Row],[Destination]],'AUX IDs'!$J$2:$K$39,2,0)</f>
        <v>D1010</v>
      </c>
      <c r="W134" s="32" t="str">
        <f>VLOOKUP(LineupExpo[[#This Row],[Coord]],'AUX IDs'!$M$2:$N$55,2,0)</f>
        <v>C1004</v>
      </c>
      <c r="X134" s="32" t="str">
        <f>VLOOKUP(LineupExpo[[#This Row],[Shipper]],'AUX IDs'!$P$2:$Q$44,2,0)</f>
        <v>S1005</v>
      </c>
      <c r="Y134" s="32" t="str">
        <f>VLOOKUP(LineupExpo[[#This Row],[Product]],'AUX IDs'!$S$2:$T$4,2,0)</f>
        <v>UYB</v>
      </c>
    </row>
    <row r="135" spans="1:25" ht="12.65" customHeight="1" x14ac:dyDescent="0.25">
      <c r="A135" s="245" t="s">
        <v>103</v>
      </c>
      <c r="B135" s="256" t="s">
        <v>32064</v>
      </c>
      <c r="C135" s="247">
        <v>43983</v>
      </c>
      <c r="D135" s="53" t="s">
        <v>353</v>
      </c>
      <c r="E135" s="248" t="s">
        <v>54</v>
      </c>
      <c r="F135" s="249" t="s">
        <v>54</v>
      </c>
      <c r="G135" s="26"/>
      <c r="H135" s="250" t="s">
        <v>325</v>
      </c>
      <c r="I135" s="251" t="s">
        <v>33073</v>
      </c>
      <c r="J135" s="252">
        <v>15290</v>
      </c>
      <c r="K135" s="253" t="s">
        <v>25</v>
      </c>
      <c r="L135" s="254" t="s">
        <v>16</v>
      </c>
      <c r="M135" s="255">
        <v>43983</v>
      </c>
      <c r="N135" s="254">
        <v>2020</v>
      </c>
      <c r="O135" s="54" t="s">
        <v>31976</v>
      </c>
      <c r="P135" s="52" t="s">
        <v>1283</v>
      </c>
      <c r="Q135" s="60">
        <v>9304186</v>
      </c>
      <c r="S135" s="32" t="str">
        <f>VLOOKUP(LineupExpo[[#This Row],[Port]],'AUX IDs'!$A$2:$B$14,2,0)</f>
        <v>P1009</v>
      </c>
      <c r="T135" s="32" t="str">
        <f>VLOOKUP(LineupExpo[[#This Row],[Berth]],'AUX IDs'!$D$2:$E$60,2,0)</f>
        <v>B1015</v>
      </c>
      <c r="U135" s="32" t="str">
        <f>VLOOKUP(LineupExpo[[#This Row],[V/M]],'AUX IDs'!$G$2:$H$433,2,0)</f>
        <v>VSL190</v>
      </c>
      <c r="V135" s="32" t="str">
        <f>VLOOKUP(LineupExpo[[#This Row],[Destination]],'AUX IDs'!$J$2:$K$39,2,0)</f>
        <v>D1010</v>
      </c>
      <c r="W135" s="32" t="str">
        <f>VLOOKUP(LineupExpo[[#This Row],[Coord]],'AUX IDs'!$M$2:$N$55,2,0)</f>
        <v>C1004</v>
      </c>
      <c r="X135" s="32" t="str">
        <f>VLOOKUP(LineupExpo[[#This Row],[Shipper]],'AUX IDs'!$P$2:$Q$44,2,0)</f>
        <v>S1005</v>
      </c>
      <c r="Y135" s="32" t="str">
        <f>VLOOKUP(LineupExpo[[#This Row],[Product]],'AUX IDs'!$S$2:$T$4,2,0)</f>
        <v>UYB</v>
      </c>
    </row>
    <row r="136" spans="1:25" ht="12.65" customHeight="1" x14ac:dyDescent="0.25">
      <c r="A136" s="245" t="s">
        <v>49</v>
      </c>
      <c r="B136" s="256" t="s">
        <v>32064</v>
      </c>
      <c r="C136" s="247">
        <v>43983</v>
      </c>
      <c r="D136" s="53" t="s">
        <v>3708</v>
      </c>
      <c r="E136" s="248" t="s">
        <v>31998</v>
      </c>
      <c r="F136" s="249" t="s">
        <v>18</v>
      </c>
      <c r="G136" s="26"/>
      <c r="H136" s="250" t="s">
        <v>58</v>
      </c>
      <c r="I136" s="251" t="s">
        <v>32160</v>
      </c>
      <c r="J136" s="252">
        <v>20000</v>
      </c>
      <c r="K136" s="253" t="s">
        <v>21</v>
      </c>
      <c r="L136" s="254" t="s">
        <v>53</v>
      </c>
      <c r="M136" s="255">
        <v>43983</v>
      </c>
      <c r="N136" s="254">
        <v>2020</v>
      </c>
      <c r="O136" s="54" t="s">
        <v>31976</v>
      </c>
      <c r="P136" s="52" t="s">
        <v>198</v>
      </c>
      <c r="Q136" s="60">
        <v>9269233</v>
      </c>
      <c r="S136" s="32" t="str">
        <f>VLOOKUP(LineupExpo[[#This Row],[Port]],'AUX IDs'!$A$2:$B$14,2,0)</f>
        <v>P1002</v>
      </c>
      <c r="T136" s="32" t="str">
        <f>VLOOKUP(LineupExpo[[#This Row],[Berth]],'AUX IDs'!$D$2:$E$60,2,0)</f>
        <v>B1025</v>
      </c>
      <c r="U136" s="32" t="str">
        <f>VLOOKUP(LineupExpo[[#This Row],[V/M]],'AUX IDs'!$G$2:$H$433,2,0)</f>
        <v>VSL191</v>
      </c>
      <c r="V136" s="32" t="str">
        <f>VLOOKUP(LineupExpo[[#This Row],[Destination]],'AUX IDs'!$J$2:$K$39,2,0)</f>
        <v>D1007</v>
      </c>
      <c r="W136" s="32" t="str">
        <f>VLOOKUP(LineupExpo[[#This Row],[Coord]],'AUX IDs'!$M$2:$N$55,2,0)</f>
        <v>C1003</v>
      </c>
      <c r="X136" s="32" t="str">
        <f>VLOOKUP(LineupExpo[[#This Row],[Shipper]],'AUX IDs'!$P$2:$Q$44,2,0)</f>
        <v>S1011</v>
      </c>
      <c r="Y136" s="32" t="str">
        <f>VLOOKUP(LineupExpo[[#This Row],[Product]],'AUX IDs'!$S$2:$T$4,2,0)</f>
        <v>ARGB</v>
      </c>
    </row>
    <row r="137" spans="1:25" ht="12.65" customHeight="1" x14ac:dyDescent="0.25">
      <c r="A137" s="245" t="s">
        <v>49</v>
      </c>
      <c r="B137" s="256" t="s">
        <v>32064</v>
      </c>
      <c r="C137" s="247">
        <v>43983</v>
      </c>
      <c r="D137" s="53" t="s">
        <v>3708</v>
      </c>
      <c r="E137" s="248" t="s">
        <v>51</v>
      </c>
      <c r="F137" s="249" t="s">
        <v>18</v>
      </c>
      <c r="G137" s="26"/>
      <c r="H137" s="250" t="s">
        <v>58</v>
      </c>
      <c r="I137" s="251" t="s">
        <v>32160</v>
      </c>
      <c r="J137" s="252">
        <v>21050</v>
      </c>
      <c r="K137" s="253" t="s">
        <v>21</v>
      </c>
      <c r="L137" s="254" t="s">
        <v>53</v>
      </c>
      <c r="M137" s="255">
        <v>43983</v>
      </c>
      <c r="N137" s="254">
        <v>2020</v>
      </c>
      <c r="O137" s="54" t="s">
        <v>31976</v>
      </c>
      <c r="P137" s="52" t="s">
        <v>198</v>
      </c>
      <c r="Q137" s="60">
        <v>9269233</v>
      </c>
      <c r="S137" s="32" t="str">
        <f>VLOOKUP(LineupExpo[[#This Row],[Port]],'AUX IDs'!$A$2:$B$14,2,0)</f>
        <v>P1002</v>
      </c>
      <c r="T137" s="32" t="str">
        <f>VLOOKUP(LineupExpo[[#This Row],[Berth]],'AUX IDs'!$D$2:$E$60,2,0)</f>
        <v>B1025</v>
      </c>
      <c r="U137" s="32" t="str">
        <f>VLOOKUP(LineupExpo[[#This Row],[V/M]],'AUX IDs'!$G$2:$H$433,2,0)</f>
        <v>VSL191</v>
      </c>
      <c r="V137" s="32" t="str">
        <f>VLOOKUP(LineupExpo[[#This Row],[Destination]],'AUX IDs'!$J$2:$K$39,2,0)</f>
        <v>D1007</v>
      </c>
      <c r="W137" s="32" t="str">
        <f>VLOOKUP(LineupExpo[[#This Row],[Coord]],'AUX IDs'!$M$2:$N$55,2,0)</f>
        <v>C1003</v>
      </c>
      <c r="X137" s="32" t="str">
        <f>VLOOKUP(LineupExpo[[#This Row],[Shipper]],'AUX IDs'!$P$2:$Q$44,2,0)</f>
        <v>S1007</v>
      </c>
      <c r="Y137" s="32" t="str">
        <f>VLOOKUP(LineupExpo[[#This Row],[Product]],'AUX IDs'!$S$2:$T$4,2,0)</f>
        <v>ARGB</v>
      </c>
    </row>
    <row r="138" spans="1:25" ht="12.65" customHeight="1" x14ac:dyDescent="0.25">
      <c r="A138" s="245" t="s">
        <v>49</v>
      </c>
      <c r="B138" s="256" t="s">
        <v>32064</v>
      </c>
      <c r="C138" s="247">
        <v>43984</v>
      </c>
      <c r="D138" s="53" t="s">
        <v>33100</v>
      </c>
      <c r="E138" s="248" t="s">
        <v>54</v>
      </c>
      <c r="F138" s="249" t="s">
        <v>54</v>
      </c>
      <c r="G138" s="26"/>
      <c r="H138" s="250" t="s">
        <v>52</v>
      </c>
      <c r="I138" s="251" t="s">
        <v>32062</v>
      </c>
      <c r="J138" s="252">
        <v>33155</v>
      </c>
      <c r="K138" s="253" t="s">
        <v>21</v>
      </c>
      <c r="L138" s="254" t="s">
        <v>53</v>
      </c>
      <c r="M138" s="255">
        <v>43983</v>
      </c>
      <c r="N138" s="254">
        <v>2020</v>
      </c>
      <c r="O138" s="54" t="s">
        <v>31976</v>
      </c>
      <c r="P138" s="52" t="s">
        <v>1285</v>
      </c>
      <c r="Q138" s="60">
        <v>0</v>
      </c>
      <c r="S138" s="32" t="str">
        <f>VLOOKUP(LineupExpo[[#This Row],[Port]],'AUX IDs'!$A$2:$B$14,2,0)</f>
        <v>P1003</v>
      </c>
      <c r="T138" s="32" t="str">
        <f>VLOOKUP(LineupExpo[[#This Row],[Berth]],'AUX IDs'!$D$2:$E$60,2,0)</f>
        <v>B1014</v>
      </c>
      <c r="U138" s="32" t="str">
        <f>VLOOKUP(LineupExpo[[#This Row],[V/M]],'AUX IDs'!$G$2:$H$433,2,0)</f>
        <v>VSL174</v>
      </c>
      <c r="V138" s="32" t="str">
        <f>VLOOKUP(LineupExpo[[#This Row],[Destination]],'AUX IDs'!$J$2:$K$39,2,0)</f>
        <v>D1007</v>
      </c>
      <c r="W138" s="32" t="str">
        <f>VLOOKUP(LineupExpo[[#This Row],[Coord]],'AUX IDs'!$M$2:$N$55,2,0)</f>
        <v>C1004</v>
      </c>
      <c r="X138" s="32" t="str">
        <f>VLOOKUP(LineupExpo[[#This Row],[Shipper]],'AUX IDs'!$P$2:$Q$44,2,0)</f>
        <v>S1005</v>
      </c>
      <c r="Y138" s="32" t="str">
        <f>VLOOKUP(LineupExpo[[#This Row],[Product]],'AUX IDs'!$S$2:$T$4,2,0)</f>
        <v>ARGB</v>
      </c>
    </row>
    <row r="139" spans="1:25" ht="12.65" customHeight="1" x14ac:dyDescent="0.25">
      <c r="A139" s="245" t="s">
        <v>49</v>
      </c>
      <c r="B139" s="256" t="s">
        <v>32064</v>
      </c>
      <c r="C139" s="247">
        <v>43984</v>
      </c>
      <c r="D139" s="53" t="s">
        <v>33100</v>
      </c>
      <c r="E139" s="248" t="s">
        <v>4</v>
      </c>
      <c r="F139" s="249" t="s">
        <v>54</v>
      </c>
      <c r="G139" s="26"/>
      <c r="H139" s="250" t="s">
        <v>52</v>
      </c>
      <c r="I139" s="251" t="s">
        <v>32062</v>
      </c>
      <c r="J139" s="252">
        <v>3300</v>
      </c>
      <c r="K139" s="253" t="s">
        <v>21</v>
      </c>
      <c r="L139" s="254" t="s">
        <v>53</v>
      </c>
      <c r="M139" s="255">
        <v>43983</v>
      </c>
      <c r="N139" s="254">
        <v>2020</v>
      </c>
      <c r="O139" s="54" t="s">
        <v>31976</v>
      </c>
      <c r="P139" s="52" t="s">
        <v>1285</v>
      </c>
      <c r="Q139" s="60">
        <v>0</v>
      </c>
      <c r="S139" s="32" t="str">
        <f>VLOOKUP(LineupExpo[[#This Row],[Port]],'AUX IDs'!$A$2:$B$14,2,0)</f>
        <v>P1003</v>
      </c>
      <c r="T139" s="32" t="str">
        <f>VLOOKUP(LineupExpo[[#This Row],[Berth]],'AUX IDs'!$D$2:$E$60,2,0)</f>
        <v>B1014</v>
      </c>
      <c r="U139" s="32" t="str">
        <f>VLOOKUP(LineupExpo[[#This Row],[V/M]],'AUX IDs'!$G$2:$H$433,2,0)</f>
        <v>VSL174</v>
      </c>
      <c r="V139" s="32" t="str">
        <f>VLOOKUP(LineupExpo[[#This Row],[Destination]],'AUX IDs'!$J$2:$K$39,2,0)</f>
        <v>D1007</v>
      </c>
      <c r="W139" s="32" t="str">
        <f>VLOOKUP(LineupExpo[[#This Row],[Coord]],'AUX IDs'!$M$2:$N$55,2,0)</f>
        <v>C1004</v>
      </c>
      <c r="X139" s="32" t="str">
        <f>VLOOKUP(LineupExpo[[#This Row],[Shipper]],'AUX IDs'!$P$2:$Q$44,2,0)</f>
        <v>S1006</v>
      </c>
      <c r="Y139" s="32" t="str">
        <f>VLOOKUP(LineupExpo[[#This Row],[Product]],'AUX IDs'!$S$2:$T$4,2,0)</f>
        <v>ARGB</v>
      </c>
    </row>
    <row r="140" spans="1:25" ht="12.65" customHeight="1" x14ac:dyDescent="0.25">
      <c r="A140" s="245" t="s">
        <v>49</v>
      </c>
      <c r="B140" s="256" t="s">
        <v>32064</v>
      </c>
      <c r="C140" s="247">
        <v>43984</v>
      </c>
      <c r="D140" s="53" t="s">
        <v>33112</v>
      </c>
      <c r="E140" s="248" t="s">
        <v>15</v>
      </c>
      <c r="F140" s="249" t="s">
        <v>15</v>
      </c>
      <c r="G140" s="26"/>
      <c r="H140" s="250" t="s">
        <v>105</v>
      </c>
      <c r="I140" s="251" t="s">
        <v>32091</v>
      </c>
      <c r="J140" s="252">
        <v>47650</v>
      </c>
      <c r="K140" s="253" t="s">
        <v>21</v>
      </c>
      <c r="L140" s="254" t="s">
        <v>53</v>
      </c>
      <c r="M140" s="255">
        <v>43983</v>
      </c>
      <c r="N140" s="254">
        <v>2020</v>
      </c>
      <c r="O140" s="54" t="s">
        <v>31976</v>
      </c>
      <c r="P140" s="52" t="s">
        <v>198</v>
      </c>
      <c r="Q140" s="60">
        <v>0</v>
      </c>
      <c r="S140" s="32" t="str">
        <f>VLOOKUP(LineupExpo[[#This Row],[Port]],'AUX IDs'!$A$2:$B$14,2,0)</f>
        <v>P1007</v>
      </c>
      <c r="T140" s="32" t="str">
        <f>VLOOKUP(LineupExpo[[#This Row],[Berth]],'AUX IDs'!$D$2:$E$60,2,0)</f>
        <v>B1010</v>
      </c>
      <c r="U140" s="32" t="str">
        <f>VLOOKUP(LineupExpo[[#This Row],[V/M]],'AUX IDs'!$G$2:$H$433,2,0)</f>
        <v>VSL192</v>
      </c>
      <c r="V140" s="32" t="str">
        <f>VLOOKUP(LineupExpo[[#This Row],[Destination]],'AUX IDs'!$J$2:$K$39,2,0)</f>
        <v>D1007</v>
      </c>
      <c r="W140" s="32" t="str">
        <f>VLOOKUP(LineupExpo[[#This Row],[Coord]],'AUX IDs'!$M$2:$N$55,2,0)</f>
        <v>C1008</v>
      </c>
      <c r="X140" s="32" t="str">
        <f>VLOOKUP(LineupExpo[[#This Row],[Shipper]],'AUX IDs'!$P$2:$Q$44,2,0)</f>
        <v>S1008</v>
      </c>
      <c r="Y140" s="32" t="str">
        <f>VLOOKUP(LineupExpo[[#This Row],[Product]],'AUX IDs'!$S$2:$T$4,2,0)</f>
        <v>ARGB</v>
      </c>
    </row>
    <row r="141" spans="1:25" ht="12.65" customHeight="1" x14ac:dyDescent="0.25">
      <c r="A141" s="245" t="s">
        <v>49</v>
      </c>
      <c r="B141" s="256" t="s">
        <v>32064</v>
      </c>
      <c r="C141" s="247">
        <v>43984</v>
      </c>
      <c r="D141" s="53" t="s">
        <v>23602</v>
      </c>
      <c r="E141" s="248" t="s">
        <v>4</v>
      </c>
      <c r="F141" s="249" t="s">
        <v>4</v>
      </c>
      <c r="G141" s="26"/>
      <c r="H141" s="250" t="s">
        <v>59</v>
      </c>
      <c r="I141" s="251" t="s">
        <v>32074</v>
      </c>
      <c r="J141" s="252">
        <v>18462</v>
      </c>
      <c r="K141" s="253" t="s">
        <v>25</v>
      </c>
      <c r="L141" s="254" t="s">
        <v>16</v>
      </c>
      <c r="M141" s="255">
        <v>43983</v>
      </c>
      <c r="N141" s="254">
        <v>2020</v>
      </c>
      <c r="O141" s="54" t="s">
        <v>31976</v>
      </c>
      <c r="P141" s="52" t="s">
        <v>1284</v>
      </c>
      <c r="Q141" s="60">
        <v>9582984</v>
      </c>
      <c r="S141" s="32" t="str">
        <f>VLOOKUP(LineupExpo[[#This Row],[Port]],'AUX IDs'!$A$2:$B$14,2,0)</f>
        <v>P1008</v>
      </c>
      <c r="T141" s="32" t="str">
        <f>VLOOKUP(LineupExpo[[#This Row],[Berth]],'AUX IDs'!$D$2:$E$60,2,0)</f>
        <v>B1001</v>
      </c>
      <c r="U141" s="32" t="str">
        <f>VLOOKUP(LineupExpo[[#This Row],[V/M]],'AUX IDs'!$G$2:$H$433,2,0)</f>
        <v>VSL160</v>
      </c>
      <c r="V141" s="32" t="str">
        <f>VLOOKUP(LineupExpo[[#This Row],[Destination]],'AUX IDs'!$J$2:$K$39,2,0)</f>
        <v>D1010</v>
      </c>
      <c r="W141" s="32" t="str">
        <f>VLOOKUP(LineupExpo[[#This Row],[Coord]],'AUX IDs'!$M$2:$N$55,2,0)</f>
        <v>C1005</v>
      </c>
      <c r="X141" s="32" t="str">
        <f>VLOOKUP(LineupExpo[[#This Row],[Shipper]],'AUX IDs'!$P$2:$Q$44,2,0)</f>
        <v>S1006</v>
      </c>
      <c r="Y141" s="32" t="str">
        <f>VLOOKUP(LineupExpo[[#This Row],[Product]],'AUX IDs'!$S$2:$T$4,2,0)</f>
        <v>ARGB</v>
      </c>
    </row>
    <row r="142" spans="1:25" ht="12.65" customHeight="1" x14ac:dyDescent="0.25">
      <c r="A142" s="245" t="s">
        <v>49</v>
      </c>
      <c r="B142" s="256" t="s">
        <v>32064</v>
      </c>
      <c r="C142" s="247">
        <v>43984</v>
      </c>
      <c r="D142" s="53" t="s">
        <v>33113</v>
      </c>
      <c r="E142" s="248" t="s">
        <v>15</v>
      </c>
      <c r="F142" s="249" t="s">
        <v>15</v>
      </c>
      <c r="G142" s="26"/>
      <c r="H142" s="250" t="s">
        <v>59</v>
      </c>
      <c r="I142" s="251" t="s">
        <v>32109</v>
      </c>
      <c r="J142" s="252">
        <v>25398</v>
      </c>
      <c r="K142" s="253" t="s">
        <v>21</v>
      </c>
      <c r="L142" s="254" t="s">
        <v>53</v>
      </c>
      <c r="M142" s="255">
        <v>43983</v>
      </c>
      <c r="N142" s="254">
        <v>2020</v>
      </c>
      <c r="O142" s="54" t="s">
        <v>31976</v>
      </c>
      <c r="P142" s="52" t="s">
        <v>1284</v>
      </c>
      <c r="Q142" s="60">
        <v>0</v>
      </c>
      <c r="S142" s="32" t="str">
        <f>VLOOKUP(LineupExpo[[#This Row],[Port]],'AUX IDs'!$A$2:$B$14,2,0)</f>
        <v>P1008</v>
      </c>
      <c r="T142" s="32" t="str">
        <f>VLOOKUP(LineupExpo[[#This Row],[Berth]],'AUX IDs'!$D$2:$E$60,2,0)</f>
        <v>B1018</v>
      </c>
      <c r="U142" s="32" t="str">
        <f>VLOOKUP(LineupExpo[[#This Row],[V/M]],'AUX IDs'!$G$2:$H$433,2,0)</f>
        <v>VSL193</v>
      </c>
      <c r="V142" s="32" t="str">
        <f>VLOOKUP(LineupExpo[[#This Row],[Destination]],'AUX IDs'!$J$2:$K$39,2,0)</f>
        <v>D1007</v>
      </c>
      <c r="W142" s="32" t="str">
        <f>VLOOKUP(LineupExpo[[#This Row],[Coord]],'AUX IDs'!$M$2:$N$55,2,0)</f>
        <v>C1008</v>
      </c>
      <c r="X142" s="32" t="str">
        <f>VLOOKUP(LineupExpo[[#This Row],[Shipper]],'AUX IDs'!$P$2:$Q$44,2,0)</f>
        <v>S1008</v>
      </c>
      <c r="Y142" s="32" t="str">
        <f>VLOOKUP(LineupExpo[[#This Row],[Product]],'AUX IDs'!$S$2:$T$4,2,0)</f>
        <v>ARGB</v>
      </c>
    </row>
    <row r="143" spans="1:25" ht="12.65" customHeight="1" x14ac:dyDescent="0.25">
      <c r="A143" s="245" t="s">
        <v>197</v>
      </c>
      <c r="B143" s="256" t="s">
        <v>32064</v>
      </c>
      <c r="C143" s="247">
        <v>43985</v>
      </c>
      <c r="D143" s="53" t="s">
        <v>23692</v>
      </c>
      <c r="E143" s="248" t="s">
        <v>32050</v>
      </c>
      <c r="F143" s="249" t="s">
        <v>32050</v>
      </c>
      <c r="G143" s="26"/>
      <c r="H143" s="250" t="s">
        <v>324</v>
      </c>
      <c r="I143" s="251" t="s">
        <v>326</v>
      </c>
      <c r="J143" s="252">
        <v>31857</v>
      </c>
      <c r="K143" s="253" t="s">
        <v>83</v>
      </c>
      <c r="L143" s="254" t="s">
        <v>31970</v>
      </c>
      <c r="M143" s="255">
        <v>43983</v>
      </c>
      <c r="N143" s="254">
        <v>2020</v>
      </c>
      <c r="O143" s="54" t="s">
        <v>31976</v>
      </c>
      <c r="P143" s="52" t="s">
        <v>1283</v>
      </c>
      <c r="Q143" s="60">
        <v>9404429</v>
      </c>
      <c r="S143" s="32" t="str">
        <f>VLOOKUP(LineupExpo[[#This Row],[Port]],'AUX IDs'!$A$2:$B$14,2,0)</f>
        <v>P1000</v>
      </c>
      <c r="T143" s="32" t="str">
        <f>VLOOKUP(LineupExpo[[#This Row],[Berth]],'AUX IDs'!$D$2:$E$60,2,0)</f>
        <v>B1000</v>
      </c>
      <c r="U143" s="32" t="str">
        <f>VLOOKUP(LineupExpo[[#This Row],[V/M]],'AUX IDs'!$G$2:$H$433,2,0)</f>
        <v>VSL194</v>
      </c>
      <c r="V143" s="32" t="str">
        <f>VLOOKUP(LineupExpo[[#This Row],[Destination]],'AUX IDs'!$J$2:$K$39,2,0)</f>
        <v>D1002</v>
      </c>
      <c r="W143" s="32" t="str">
        <f>VLOOKUP(LineupExpo[[#This Row],[Coord]],'AUX IDs'!$M$2:$N$55,2,0)</f>
        <v>C1002</v>
      </c>
      <c r="X143" s="32" t="str">
        <f>VLOOKUP(LineupExpo[[#This Row],[Shipper]],'AUX IDs'!$P$2:$Q$44,2,0)</f>
        <v>S1002</v>
      </c>
      <c r="Y143" s="32" t="str">
        <f>VLOOKUP(LineupExpo[[#This Row],[Product]],'AUX IDs'!$S$2:$T$4,2,0)</f>
        <v>PYB</v>
      </c>
    </row>
    <row r="144" spans="1:25" ht="12.65" customHeight="1" x14ac:dyDescent="0.25">
      <c r="A144" s="245" t="s">
        <v>49</v>
      </c>
      <c r="B144" s="256" t="s">
        <v>32064</v>
      </c>
      <c r="C144" s="247">
        <v>43986</v>
      </c>
      <c r="D144" s="53" t="s">
        <v>1074</v>
      </c>
      <c r="E144" s="248" t="s">
        <v>17</v>
      </c>
      <c r="F144" s="249" t="s">
        <v>61</v>
      </c>
      <c r="G144" s="26"/>
      <c r="H144" s="250" t="s">
        <v>59</v>
      </c>
      <c r="I144" s="251" t="s">
        <v>32074</v>
      </c>
      <c r="J144" s="252">
        <v>28232</v>
      </c>
      <c r="K144" s="253" t="s">
        <v>21</v>
      </c>
      <c r="L144" s="254" t="s">
        <v>53</v>
      </c>
      <c r="M144" s="255">
        <v>43983</v>
      </c>
      <c r="N144" s="254">
        <v>2020</v>
      </c>
      <c r="O144" s="54" t="s">
        <v>31976</v>
      </c>
      <c r="P144" s="52" t="s">
        <v>1284</v>
      </c>
      <c r="Q144" s="60">
        <v>9609627</v>
      </c>
      <c r="S144" s="32" t="str">
        <f>VLOOKUP(LineupExpo[[#This Row],[Port]],'AUX IDs'!$A$2:$B$14,2,0)</f>
        <v>P1008</v>
      </c>
      <c r="T144" s="32" t="str">
        <f>VLOOKUP(LineupExpo[[#This Row],[Berth]],'AUX IDs'!$D$2:$E$60,2,0)</f>
        <v>B1001</v>
      </c>
      <c r="U144" s="32" t="str">
        <f>VLOOKUP(LineupExpo[[#This Row],[V/M]],'AUX IDs'!$G$2:$H$433,2,0)</f>
        <v>VSL150</v>
      </c>
      <c r="V144" s="32" t="str">
        <f>VLOOKUP(LineupExpo[[#This Row],[Destination]],'AUX IDs'!$J$2:$K$39,2,0)</f>
        <v>D1007</v>
      </c>
      <c r="W144" s="32" t="str">
        <f>VLOOKUP(LineupExpo[[#This Row],[Coord]],'AUX IDs'!$M$2:$N$55,2,0)</f>
        <v>C1018</v>
      </c>
      <c r="X144" s="32" t="str">
        <f>VLOOKUP(LineupExpo[[#This Row],[Shipper]],'AUX IDs'!$P$2:$Q$44,2,0)</f>
        <v>S1001</v>
      </c>
      <c r="Y144" s="32" t="str">
        <f>VLOOKUP(LineupExpo[[#This Row],[Product]],'AUX IDs'!$S$2:$T$4,2,0)</f>
        <v>ARGB</v>
      </c>
    </row>
    <row r="145" spans="1:25" ht="12.65" customHeight="1" x14ac:dyDescent="0.25">
      <c r="A145" s="245" t="s">
        <v>49</v>
      </c>
      <c r="B145" s="256" t="s">
        <v>32064</v>
      </c>
      <c r="C145" s="247">
        <v>43986</v>
      </c>
      <c r="D145" s="53" t="s">
        <v>1275</v>
      </c>
      <c r="E145" s="248" t="s">
        <v>18</v>
      </c>
      <c r="F145" s="249" t="s">
        <v>61</v>
      </c>
      <c r="G145" s="26"/>
      <c r="H145" s="250" t="s">
        <v>59</v>
      </c>
      <c r="I145" s="251" t="s">
        <v>32074</v>
      </c>
      <c r="J145" s="252">
        <v>21538</v>
      </c>
      <c r="K145" s="253" t="s">
        <v>21</v>
      </c>
      <c r="L145" s="254" t="s">
        <v>53</v>
      </c>
      <c r="M145" s="255">
        <v>43983</v>
      </c>
      <c r="N145" s="254">
        <v>2020</v>
      </c>
      <c r="O145" s="54" t="s">
        <v>31976</v>
      </c>
      <c r="P145" s="52" t="s">
        <v>1284</v>
      </c>
      <c r="Q145" s="60">
        <v>9601883</v>
      </c>
      <c r="S145" s="32" t="str">
        <f>VLOOKUP(LineupExpo[[#This Row],[Port]],'AUX IDs'!$A$2:$B$14,2,0)</f>
        <v>P1008</v>
      </c>
      <c r="T145" s="32" t="str">
        <f>VLOOKUP(LineupExpo[[#This Row],[Berth]],'AUX IDs'!$D$2:$E$60,2,0)</f>
        <v>B1001</v>
      </c>
      <c r="U145" s="32" t="str">
        <f>VLOOKUP(LineupExpo[[#This Row],[V/M]],'AUX IDs'!$G$2:$H$433,2,0)</f>
        <v>VSL180</v>
      </c>
      <c r="V145" s="32" t="str">
        <f>VLOOKUP(LineupExpo[[#This Row],[Destination]],'AUX IDs'!$J$2:$K$39,2,0)</f>
        <v>D1007</v>
      </c>
      <c r="W145" s="32" t="str">
        <f>VLOOKUP(LineupExpo[[#This Row],[Coord]],'AUX IDs'!$M$2:$N$55,2,0)</f>
        <v>C1018</v>
      </c>
      <c r="X145" s="32" t="str">
        <f>VLOOKUP(LineupExpo[[#This Row],[Shipper]],'AUX IDs'!$P$2:$Q$44,2,0)</f>
        <v>S1003</v>
      </c>
      <c r="Y145" s="32" t="str">
        <f>VLOOKUP(LineupExpo[[#This Row],[Product]],'AUX IDs'!$S$2:$T$4,2,0)</f>
        <v>ARGB</v>
      </c>
    </row>
    <row r="146" spans="1:25" ht="12.65" customHeight="1" x14ac:dyDescent="0.25">
      <c r="A146" s="245" t="s">
        <v>49</v>
      </c>
      <c r="B146" s="256" t="s">
        <v>32064</v>
      </c>
      <c r="C146" s="247">
        <v>43986</v>
      </c>
      <c r="D146" s="53" t="s">
        <v>29387</v>
      </c>
      <c r="E146" s="248" t="s">
        <v>31770</v>
      </c>
      <c r="F146" s="249" t="s">
        <v>32637</v>
      </c>
      <c r="G146" s="26"/>
      <c r="H146" s="250" t="s">
        <v>80</v>
      </c>
      <c r="I146" s="251" t="s">
        <v>32090</v>
      </c>
      <c r="J146" s="252">
        <v>5000</v>
      </c>
      <c r="K146" s="253" t="s">
        <v>96</v>
      </c>
      <c r="L146" s="254" t="s">
        <v>331</v>
      </c>
      <c r="M146" s="255">
        <v>43983</v>
      </c>
      <c r="N146" s="254">
        <v>2020</v>
      </c>
      <c r="O146" s="54" t="s">
        <v>31976</v>
      </c>
      <c r="P146" s="52" t="s">
        <v>198</v>
      </c>
      <c r="Q146" s="60">
        <v>9755672</v>
      </c>
      <c r="S146" s="32" t="str">
        <f>VLOOKUP(LineupExpo[[#This Row],[Port]],'AUX IDs'!$A$2:$B$14,2,0)</f>
        <v>P1010</v>
      </c>
      <c r="T146" s="32" t="str">
        <f>VLOOKUP(LineupExpo[[#This Row],[Berth]],'AUX IDs'!$D$2:$E$60,2,0)</f>
        <v>B1023</v>
      </c>
      <c r="U146" s="32" t="str">
        <f>VLOOKUP(LineupExpo[[#This Row],[V/M]],'AUX IDs'!$G$2:$H$433,2,0)</f>
        <v>VSL195</v>
      </c>
      <c r="V146" s="32" t="str">
        <f>VLOOKUP(LineupExpo[[#This Row],[Destination]],'AUX IDs'!$J$2:$K$39,2,0)</f>
        <v>D1019</v>
      </c>
      <c r="W146" s="32" t="str">
        <f>VLOOKUP(LineupExpo[[#This Row],[Coord]],'AUX IDs'!$M$2:$N$55,2,0)</f>
        <v>C1019</v>
      </c>
      <c r="X146" s="32" t="str">
        <f>VLOOKUP(LineupExpo[[#This Row],[Shipper]],'AUX IDs'!$P$2:$Q$44,2,0)</f>
        <v>S1015</v>
      </c>
      <c r="Y146" s="32" t="str">
        <f>VLOOKUP(LineupExpo[[#This Row],[Product]],'AUX IDs'!$S$2:$T$4,2,0)</f>
        <v>ARGB</v>
      </c>
    </row>
    <row r="147" spans="1:25" ht="12.65" customHeight="1" x14ac:dyDescent="0.25">
      <c r="A147" s="245" t="s">
        <v>49</v>
      </c>
      <c r="B147" s="256" t="s">
        <v>32064</v>
      </c>
      <c r="C147" s="247">
        <v>43986</v>
      </c>
      <c r="D147" s="53" t="s">
        <v>29387</v>
      </c>
      <c r="E147" s="248" t="s">
        <v>240</v>
      </c>
      <c r="F147" s="249" t="s">
        <v>32637</v>
      </c>
      <c r="G147" s="26"/>
      <c r="H147" s="250" t="s">
        <v>80</v>
      </c>
      <c r="I147" s="251" t="s">
        <v>32090</v>
      </c>
      <c r="J147" s="252">
        <v>8500</v>
      </c>
      <c r="K147" s="253" t="s">
        <v>96</v>
      </c>
      <c r="L147" s="254" t="s">
        <v>331</v>
      </c>
      <c r="M147" s="255">
        <v>43983</v>
      </c>
      <c r="N147" s="254">
        <v>2020</v>
      </c>
      <c r="O147" s="54" t="s">
        <v>31976</v>
      </c>
      <c r="P147" s="52" t="s">
        <v>198</v>
      </c>
      <c r="Q147" s="60">
        <v>9755672</v>
      </c>
      <c r="S147" s="32" t="str">
        <f>VLOOKUP(LineupExpo[[#This Row],[Port]],'AUX IDs'!$A$2:$B$14,2,0)</f>
        <v>P1010</v>
      </c>
      <c r="T147" s="32" t="str">
        <f>VLOOKUP(LineupExpo[[#This Row],[Berth]],'AUX IDs'!$D$2:$E$60,2,0)</f>
        <v>B1023</v>
      </c>
      <c r="U147" s="32" t="str">
        <f>VLOOKUP(LineupExpo[[#This Row],[V/M]],'AUX IDs'!$G$2:$H$433,2,0)</f>
        <v>VSL195</v>
      </c>
      <c r="V147" s="32" t="str">
        <f>VLOOKUP(LineupExpo[[#This Row],[Destination]],'AUX IDs'!$J$2:$K$39,2,0)</f>
        <v>D1019</v>
      </c>
      <c r="W147" s="32" t="str">
        <f>VLOOKUP(LineupExpo[[#This Row],[Coord]],'AUX IDs'!$M$2:$N$55,2,0)</f>
        <v>C1019</v>
      </c>
      <c r="X147" s="32" t="str">
        <f>VLOOKUP(LineupExpo[[#This Row],[Shipper]],'AUX IDs'!$P$2:$Q$44,2,0)</f>
        <v>S1016</v>
      </c>
      <c r="Y147" s="32" t="str">
        <f>VLOOKUP(LineupExpo[[#This Row],[Product]],'AUX IDs'!$S$2:$T$4,2,0)</f>
        <v>ARGB</v>
      </c>
    </row>
    <row r="148" spans="1:25" ht="12.65" customHeight="1" x14ac:dyDescent="0.25">
      <c r="A148" s="245" t="s">
        <v>49</v>
      </c>
      <c r="B148" s="256" t="s">
        <v>32064</v>
      </c>
      <c r="C148" s="247">
        <v>43986</v>
      </c>
      <c r="D148" s="53" t="s">
        <v>29387</v>
      </c>
      <c r="E148" s="248" t="s">
        <v>32003</v>
      </c>
      <c r="F148" s="249" t="s">
        <v>32637</v>
      </c>
      <c r="G148" s="26"/>
      <c r="H148" s="250" t="s">
        <v>80</v>
      </c>
      <c r="I148" s="251" t="s">
        <v>32090</v>
      </c>
      <c r="J148" s="252">
        <v>7500</v>
      </c>
      <c r="K148" s="253" t="s">
        <v>96</v>
      </c>
      <c r="L148" s="254" t="s">
        <v>331</v>
      </c>
      <c r="M148" s="255">
        <v>43983</v>
      </c>
      <c r="N148" s="254">
        <v>2020</v>
      </c>
      <c r="O148" s="54" t="s">
        <v>31976</v>
      </c>
      <c r="P148" s="52" t="s">
        <v>198</v>
      </c>
      <c r="Q148" s="60">
        <v>9755672</v>
      </c>
      <c r="S148" s="32" t="str">
        <f>VLOOKUP(LineupExpo[[#This Row],[Port]],'AUX IDs'!$A$2:$B$14,2,0)</f>
        <v>P1010</v>
      </c>
      <c r="T148" s="32" t="str">
        <f>VLOOKUP(LineupExpo[[#This Row],[Berth]],'AUX IDs'!$D$2:$E$60,2,0)</f>
        <v>B1023</v>
      </c>
      <c r="U148" s="32" t="str">
        <f>VLOOKUP(LineupExpo[[#This Row],[V/M]],'AUX IDs'!$G$2:$H$433,2,0)</f>
        <v>VSL195</v>
      </c>
      <c r="V148" s="32" t="str">
        <f>VLOOKUP(LineupExpo[[#This Row],[Destination]],'AUX IDs'!$J$2:$K$39,2,0)</f>
        <v>D1019</v>
      </c>
      <c r="W148" s="32" t="str">
        <f>VLOOKUP(LineupExpo[[#This Row],[Coord]],'AUX IDs'!$M$2:$N$55,2,0)</f>
        <v>C1019</v>
      </c>
      <c r="X148" s="32" t="str">
        <f>VLOOKUP(LineupExpo[[#This Row],[Shipper]],'AUX IDs'!$P$2:$Q$44,2,0)</f>
        <v>S1017</v>
      </c>
      <c r="Y148" s="32" t="str">
        <f>VLOOKUP(LineupExpo[[#This Row],[Product]],'AUX IDs'!$S$2:$T$4,2,0)</f>
        <v>ARGB</v>
      </c>
    </row>
    <row r="149" spans="1:25" ht="12.65" customHeight="1" x14ac:dyDescent="0.25">
      <c r="A149" s="245" t="s">
        <v>49</v>
      </c>
      <c r="B149" s="256" t="s">
        <v>32064</v>
      </c>
      <c r="C149" s="247">
        <v>43988</v>
      </c>
      <c r="D149" s="53" t="s">
        <v>33102</v>
      </c>
      <c r="E149" s="248" t="s">
        <v>54</v>
      </c>
      <c r="F149" s="249" t="s">
        <v>54</v>
      </c>
      <c r="G149" s="26"/>
      <c r="H149" s="250" t="s">
        <v>52</v>
      </c>
      <c r="I149" s="251" t="s">
        <v>32062</v>
      </c>
      <c r="J149" s="252">
        <v>28075</v>
      </c>
      <c r="K149" s="253" t="s">
        <v>21</v>
      </c>
      <c r="L149" s="254" t="s">
        <v>53</v>
      </c>
      <c r="M149" s="255">
        <v>43983</v>
      </c>
      <c r="N149" s="254">
        <v>2020</v>
      </c>
      <c r="O149" s="54" t="s">
        <v>31976</v>
      </c>
      <c r="P149" s="52" t="s">
        <v>1285</v>
      </c>
      <c r="Q149" s="60">
        <v>0</v>
      </c>
      <c r="S149" s="32" t="str">
        <f>VLOOKUP(LineupExpo[[#This Row],[Port]],'AUX IDs'!$A$2:$B$14,2,0)</f>
        <v>P1003</v>
      </c>
      <c r="T149" s="32" t="str">
        <f>VLOOKUP(LineupExpo[[#This Row],[Berth]],'AUX IDs'!$D$2:$E$60,2,0)</f>
        <v>B1014</v>
      </c>
      <c r="U149" s="32" t="str">
        <f>VLOOKUP(LineupExpo[[#This Row],[V/M]],'AUX IDs'!$G$2:$H$433,2,0)</f>
        <v>VSL178</v>
      </c>
      <c r="V149" s="32" t="str">
        <f>VLOOKUP(LineupExpo[[#This Row],[Destination]],'AUX IDs'!$J$2:$K$39,2,0)</f>
        <v>D1007</v>
      </c>
      <c r="W149" s="32" t="str">
        <f>VLOOKUP(LineupExpo[[#This Row],[Coord]],'AUX IDs'!$M$2:$N$55,2,0)</f>
        <v>C1004</v>
      </c>
      <c r="X149" s="32" t="str">
        <f>VLOOKUP(LineupExpo[[#This Row],[Shipper]],'AUX IDs'!$P$2:$Q$44,2,0)</f>
        <v>S1005</v>
      </c>
      <c r="Y149" s="32" t="str">
        <f>VLOOKUP(LineupExpo[[#This Row],[Product]],'AUX IDs'!$S$2:$T$4,2,0)</f>
        <v>ARGB</v>
      </c>
    </row>
    <row r="150" spans="1:25" ht="12.65" customHeight="1" x14ac:dyDescent="0.25">
      <c r="A150" s="245" t="s">
        <v>49</v>
      </c>
      <c r="B150" s="256" t="s">
        <v>32064</v>
      </c>
      <c r="C150" s="247">
        <v>43988</v>
      </c>
      <c r="D150" s="53" t="s">
        <v>33096</v>
      </c>
      <c r="E150" s="248" t="s">
        <v>15</v>
      </c>
      <c r="F150" s="249" t="s">
        <v>18</v>
      </c>
      <c r="G150" s="26"/>
      <c r="H150" s="250" t="s">
        <v>59</v>
      </c>
      <c r="I150" s="251" t="s">
        <v>32109</v>
      </c>
      <c r="J150" s="252">
        <v>31236</v>
      </c>
      <c r="K150" s="253" t="s">
        <v>21</v>
      </c>
      <c r="L150" s="254" t="s">
        <v>53</v>
      </c>
      <c r="M150" s="255">
        <v>43983</v>
      </c>
      <c r="N150" s="254">
        <v>2020</v>
      </c>
      <c r="O150" s="54" t="s">
        <v>31976</v>
      </c>
      <c r="P150" s="52" t="s">
        <v>1284</v>
      </c>
      <c r="Q150" s="60">
        <v>0</v>
      </c>
      <c r="S150" s="32" t="str">
        <f>VLOOKUP(LineupExpo[[#This Row],[Port]],'AUX IDs'!$A$2:$B$14,2,0)</f>
        <v>P1008</v>
      </c>
      <c r="T150" s="32" t="str">
        <f>VLOOKUP(LineupExpo[[#This Row],[Berth]],'AUX IDs'!$D$2:$E$60,2,0)</f>
        <v>B1018</v>
      </c>
      <c r="U150" s="32" t="str">
        <f>VLOOKUP(LineupExpo[[#This Row],[V/M]],'AUX IDs'!$G$2:$H$433,2,0)</f>
        <v>VSL165</v>
      </c>
      <c r="V150" s="32" t="str">
        <f>VLOOKUP(LineupExpo[[#This Row],[Destination]],'AUX IDs'!$J$2:$K$39,2,0)</f>
        <v>D1007</v>
      </c>
      <c r="W150" s="32" t="str">
        <f>VLOOKUP(LineupExpo[[#This Row],[Coord]],'AUX IDs'!$M$2:$N$55,2,0)</f>
        <v>C1003</v>
      </c>
      <c r="X150" s="32" t="str">
        <f>VLOOKUP(LineupExpo[[#This Row],[Shipper]],'AUX IDs'!$P$2:$Q$44,2,0)</f>
        <v>S1008</v>
      </c>
      <c r="Y150" s="32" t="str">
        <f>VLOOKUP(LineupExpo[[#This Row],[Product]],'AUX IDs'!$S$2:$T$4,2,0)</f>
        <v>ARGB</v>
      </c>
    </row>
    <row r="151" spans="1:25" ht="12.65" customHeight="1" x14ac:dyDescent="0.25">
      <c r="A151" s="245" t="s">
        <v>49</v>
      </c>
      <c r="B151" s="256" t="s">
        <v>32064</v>
      </c>
      <c r="C151" s="247">
        <v>43989</v>
      </c>
      <c r="D151" s="53" t="s">
        <v>33111</v>
      </c>
      <c r="E151" s="248" t="s">
        <v>18</v>
      </c>
      <c r="F151" s="249" t="s">
        <v>18</v>
      </c>
      <c r="G151" s="26"/>
      <c r="H151" s="250" t="s">
        <v>52</v>
      </c>
      <c r="I151" s="251" t="s">
        <v>32113</v>
      </c>
      <c r="J151" s="252">
        <v>18963</v>
      </c>
      <c r="K151" s="253" t="s">
        <v>21</v>
      </c>
      <c r="L151" s="254" t="s">
        <v>53</v>
      </c>
      <c r="M151" s="255">
        <v>43983</v>
      </c>
      <c r="N151" s="254">
        <v>2020</v>
      </c>
      <c r="O151" s="54" t="s">
        <v>31976</v>
      </c>
      <c r="P151" s="52" t="s">
        <v>1285</v>
      </c>
      <c r="Q151" s="60">
        <v>0</v>
      </c>
      <c r="S151" s="32" t="str">
        <f>VLOOKUP(LineupExpo[[#This Row],[Port]],'AUX IDs'!$A$2:$B$14,2,0)</f>
        <v>P1003</v>
      </c>
      <c r="T151" s="32" t="str">
        <f>VLOOKUP(LineupExpo[[#This Row],[Berth]],'AUX IDs'!$D$2:$E$60,2,0)</f>
        <v>B1006</v>
      </c>
      <c r="U151" s="32" t="str">
        <f>VLOOKUP(LineupExpo[[#This Row],[V/M]],'AUX IDs'!$G$2:$H$433,2,0)</f>
        <v>VSL189</v>
      </c>
      <c r="V151" s="32" t="str">
        <f>VLOOKUP(LineupExpo[[#This Row],[Destination]],'AUX IDs'!$J$2:$K$39,2,0)</f>
        <v>D1007</v>
      </c>
      <c r="W151" s="32" t="str">
        <f>VLOOKUP(LineupExpo[[#This Row],[Coord]],'AUX IDs'!$M$2:$N$55,2,0)</f>
        <v>C1003</v>
      </c>
      <c r="X151" s="32" t="str">
        <f>VLOOKUP(LineupExpo[[#This Row],[Shipper]],'AUX IDs'!$P$2:$Q$44,2,0)</f>
        <v>S1003</v>
      </c>
      <c r="Y151" s="32" t="str">
        <f>VLOOKUP(LineupExpo[[#This Row],[Product]],'AUX IDs'!$S$2:$T$4,2,0)</f>
        <v>ARGB</v>
      </c>
    </row>
    <row r="152" spans="1:25" ht="12.65" customHeight="1" x14ac:dyDescent="0.25">
      <c r="A152" s="245" t="s">
        <v>49</v>
      </c>
      <c r="B152" s="256" t="s">
        <v>32064</v>
      </c>
      <c r="C152" s="247">
        <v>43990</v>
      </c>
      <c r="D152" s="53" t="s">
        <v>379</v>
      </c>
      <c r="E152" s="248" t="s">
        <v>18</v>
      </c>
      <c r="F152" s="249" t="s">
        <v>18</v>
      </c>
      <c r="G152" s="26"/>
      <c r="H152" s="250" t="s">
        <v>60</v>
      </c>
      <c r="I152" s="251" t="s">
        <v>32157</v>
      </c>
      <c r="J152" s="252">
        <v>46000</v>
      </c>
      <c r="K152" s="253" t="s">
        <v>21</v>
      </c>
      <c r="L152" s="254" t="s">
        <v>53</v>
      </c>
      <c r="M152" s="255">
        <v>43983</v>
      </c>
      <c r="N152" s="254">
        <v>2020</v>
      </c>
      <c r="O152" s="54" t="s">
        <v>31976</v>
      </c>
      <c r="P152" s="52" t="s">
        <v>198</v>
      </c>
      <c r="Q152" s="60">
        <v>9221889</v>
      </c>
      <c r="S152" s="32" t="str">
        <f>VLOOKUP(LineupExpo[[#This Row],[Port]],'AUX IDs'!$A$2:$B$14,2,0)</f>
        <v>P1004</v>
      </c>
      <c r="T152" s="32" t="str">
        <f>VLOOKUP(LineupExpo[[#This Row],[Berth]],'AUX IDs'!$D$2:$E$60,2,0)</f>
        <v>B1007</v>
      </c>
      <c r="U152" s="32" t="str">
        <f>VLOOKUP(LineupExpo[[#This Row],[V/M]],'AUX IDs'!$G$2:$H$433,2,0)</f>
        <v>VSL196</v>
      </c>
      <c r="V152" s="32" t="str">
        <f>VLOOKUP(LineupExpo[[#This Row],[Destination]],'AUX IDs'!$J$2:$K$39,2,0)</f>
        <v>D1007</v>
      </c>
      <c r="W152" s="32" t="str">
        <f>VLOOKUP(LineupExpo[[#This Row],[Coord]],'AUX IDs'!$M$2:$N$55,2,0)</f>
        <v>C1003</v>
      </c>
      <c r="X152" s="32" t="str">
        <f>VLOOKUP(LineupExpo[[#This Row],[Shipper]],'AUX IDs'!$P$2:$Q$44,2,0)</f>
        <v>S1003</v>
      </c>
      <c r="Y152" s="32" t="str">
        <f>VLOOKUP(LineupExpo[[#This Row],[Product]],'AUX IDs'!$S$2:$T$4,2,0)</f>
        <v>ARGB</v>
      </c>
    </row>
    <row r="153" spans="1:25" ht="12.65" customHeight="1" x14ac:dyDescent="0.25">
      <c r="A153" s="245" t="s">
        <v>49</v>
      </c>
      <c r="B153" s="256" t="s">
        <v>32064</v>
      </c>
      <c r="C153" s="247">
        <v>43991</v>
      </c>
      <c r="D153" s="53" t="s">
        <v>33103</v>
      </c>
      <c r="E153" s="248" t="s">
        <v>57</v>
      </c>
      <c r="F153" s="249" t="s">
        <v>33075</v>
      </c>
      <c r="G153" s="26"/>
      <c r="H153" s="250" t="s">
        <v>52</v>
      </c>
      <c r="I153" s="251" t="s">
        <v>32088</v>
      </c>
      <c r="J153" s="252">
        <v>26720</v>
      </c>
      <c r="K153" s="253" t="s">
        <v>21</v>
      </c>
      <c r="L153" s="254" t="s">
        <v>53</v>
      </c>
      <c r="M153" s="255">
        <v>43983</v>
      </c>
      <c r="N153" s="254">
        <v>2020</v>
      </c>
      <c r="O153" s="54" t="s">
        <v>31976</v>
      </c>
      <c r="P153" s="52" t="s">
        <v>1285</v>
      </c>
      <c r="Q153" s="60">
        <v>0</v>
      </c>
      <c r="S153" s="32" t="str">
        <f>VLOOKUP(LineupExpo[[#This Row],[Port]],'AUX IDs'!$A$2:$B$14,2,0)</f>
        <v>P1003</v>
      </c>
      <c r="T153" s="32" t="str">
        <f>VLOOKUP(LineupExpo[[#This Row],[Berth]],'AUX IDs'!$D$2:$E$60,2,0)</f>
        <v>B1021</v>
      </c>
      <c r="U153" s="32" t="str">
        <f>VLOOKUP(LineupExpo[[#This Row],[V/M]],'AUX IDs'!$G$2:$H$433,2,0)</f>
        <v>VSL179</v>
      </c>
      <c r="V153" s="32" t="str">
        <f>VLOOKUP(LineupExpo[[#This Row],[Destination]],'AUX IDs'!$J$2:$K$39,2,0)</f>
        <v>D1007</v>
      </c>
      <c r="W153" s="32" t="str">
        <f>VLOOKUP(LineupExpo[[#This Row],[Coord]],'AUX IDs'!$M$2:$N$55,2,0)</f>
        <v>C1010</v>
      </c>
      <c r="X153" s="32" t="str">
        <f>VLOOKUP(LineupExpo[[#This Row],[Shipper]],'AUX IDs'!$P$2:$Q$44,2,0)</f>
        <v>S1000</v>
      </c>
      <c r="Y153" s="32" t="str">
        <f>VLOOKUP(LineupExpo[[#This Row],[Product]],'AUX IDs'!$S$2:$T$4,2,0)</f>
        <v>ARGB</v>
      </c>
    </row>
    <row r="154" spans="1:25" ht="12.65" customHeight="1" x14ac:dyDescent="0.25">
      <c r="A154" s="245" t="s">
        <v>49</v>
      </c>
      <c r="B154" s="256" t="s">
        <v>32064</v>
      </c>
      <c r="C154" s="247">
        <v>43991</v>
      </c>
      <c r="D154" s="53" t="s">
        <v>3708</v>
      </c>
      <c r="E154" s="248" t="s">
        <v>51</v>
      </c>
      <c r="F154" s="249" t="s">
        <v>18</v>
      </c>
      <c r="G154" s="26"/>
      <c r="H154" s="250" t="s">
        <v>52</v>
      </c>
      <c r="I154" s="251" t="s">
        <v>32094</v>
      </c>
      <c r="J154" s="252">
        <v>24495</v>
      </c>
      <c r="K154" s="253" t="s">
        <v>21</v>
      </c>
      <c r="L154" s="254" t="s">
        <v>53</v>
      </c>
      <c r="M154" s="255">
        <v>43983</v>
      </c>
      <c r="N154" s="254">
        <v>2020</v>
      </c>
      <c r="O154" s="54" t="s">
        <v>31976</v>
      </c>
      <c r="P154" s="52" t="s">
        <v>1285</v>
      </c>
      <c r="Q154" s="60">
        <v>9269233</v>
      </c>
      <c r="S154" s="32" t="str">
        <f>VLOOKUP(LineupExpo[[#This Row],[Port]],'AUX IDs'!$A$2:$B$14,2,0)</f>
        <v>P1003</v>
      </c>
      <c r="T154" s="32" t="str">
        <f>VLOOKUP(LineupExpo[[#This Row],[Berth]],'AUX IDs'!$D$2:$E$60,2,0)</f>
        <v>B1017</v>
      </c>
      <c r="U154" s="32" t="str">
        <f>VLOOKUP(LineupExpo[[#This Row],[V/M]],'AUX IDs'!$G$2:$H$433,2,0)</f>
        <v>VSL191</v>
      </c>
      <c r="V154" s="32" t="str">
        <f>VLOOKUP(LineupExpo[[#This Row],[Destination]],'AUX IDs'!$J$2:$K$39,2,0)</f>
        <v>D1007</v>
      </c>
      <c r="W154" s="32" t="str">
        <f>VLOOKUP(LineupExpo[[#This Row],[Coord]],'AUX IDs'!$M$2:$N$55,2,0)</f>
        <v>C1003</v>
      </c>
      <c r="X154" s="32" t="str">
        <f>VLOOKUP(LineupExpo[[#This Row],[Shipper]],'AUX IDs'!$P$2:$Q$44,2,0)</f>
        <v>S1007</v>
      </c>
      <c r="Y154" s="32" t="str">
        <f>VLOOKUP(LineupExpo[[#This Row],[Product]],'AUX IDs'!$S$2:$T$4,2,0)</f>
        <v>ARGB</v>
      </c>
    </row>
    <row r="155" spans="1:25" ht="12.65" customHeight="1" x14ac:dyDescent="0.25">
      <c r="A155" s="245" t="s">
        <v>49</v>
      </c>
      <c r="B155" s="256" t="s">
        <v>32064</v>
      </c>
      <c r="C155" s="247">
        <v>43991</v>
      </c>
      <c r="D155" s="53" t="s">
        <v>33105</v>
      </c>
      <c r="E155" s="248" t="s">
        <v>17</v>
      </c>
      <c r="F155" s="249" t="s">
        <v>33079</v>
      </c>
      <c r="G155" s="26"/>
      <c r="H155" s="250" t="s">
        <v>59</v>
      </c>
      <c r="I155" s="251" t="s">
        <v>32074</v>
      </c>
      <c r="J155" s="252">
        <v>25300</v>
      </c>
      <c r="K155" s="253" t="s">
        <v>21</v>
      </c>
      <c r="L155" s="254" t="s">
        <v>53</v>
      </c>
      <c r="M155" s="255">
        <v>43983</v>
      </c>
      <c r="N155" s="254">
        <v>2020</v>
      </c>
      <c r="O155" s="54" t="s">
        <v>31976</v>
      </c>
      <c r="P155" s="52" t="s">
        <v>1284</v>
      </c>
      <c r="Q155" s="60">
        <v>0</v>
      </c>
      <c r="S155" s="32" t="str">
        <f>VLOOKUP(LineupExpo[[#This Row],[Port]],'AUX IDs'!$A$2:$B$14,2,0)</f>
        <v>P1008</v>
      </c>
      <c r="T155" s="32" t="str">
        <f>VLOOKUP(LineupExpo[[#This Row],[Berth]],'AUX IDs'!$D$2:$E$60,2,0)</f>
        <v>B1001</v>
      </c>
      <c r="U155" s="32" t="str">
        <f>VLOOKUP(LineupExpo[[#This Row],[V/M]],'AUX IDs'!$G$2:$H$433,2,0)</f>
        <v>VSL183</v>
      </c>
      <c r="V155" s="32" t="str">
        <f>VLOOKUP(LineupExpo[[#This Row],[Destination]],'AUX IDs'!$J$2:$K$39,2,0)</f>
        <v>D1007</v>
      </c>
      <c r="W155" s="32" t="str">
        <f>VLOOKUP(LineupExpo[[#This Row],[Coord]],'AUX IDs'!$M$2:$N$55,2,0)</f>
        <v>C1012</v>
      </c>
      <c r="X155" s="32" t="str">
        <f>VLOOKUP(LineupExpo[[#This Row],[Shipper]],'AUX IDs'!$P$2:$Q$44,2,0)</f>
        <v>S1001</v>
      </c>
      <c r="Y155" s="32" t="str">
        <f>VLOOKUP(LineupExpo[[#This Row],[Product]],'AUX IDs'!$S$2:$T$4,2,0)</f>
        <v>ARGB</v>
      </c>
    </row>
    <row r="156" spans="1:25" ht="12.65" customHeight="1" x14ac:dyDescent="0.25">
      <c r="A156" s="245" t="s">
        <v>49</v>
      </c>
      <c r="B156" s="256" t="s">
        <v>32064</v>
      </c>
      <c r="C156" s="247">
        <v>43991</v>
      </c>
      <c r="D156" s="53" t="s">
        <v>33110</v>
      </c>
      <c r="E156" s="248" t="s">
        <v>18</v>
      </c>
      <c r="F156" s="249" t="s">
        <v>18</v>
      </c>
      <c r="G156" s="26"/>
      <c r="H156" s="250" t="s">
        <v>59</v>
      </c>
      <c r="I156" s="251" t="s">
        <v>32348</v>
      </c>
      <c r="J156" s="252">
        <v>24329</v>
      </c>
      <c r="K156" s="253" t="s">
        <v>21</v>
      </c>
      <c r="L156" s="254" t="s">
        <v>53</v>
      </c>
      <c r="M156" s="255">
        <v>43983</v>
      </c>
      <c r="N156" s="254">
        <v>2020</v>
      </c>
      <c r="O156" s="54" t="s">
        <v>31976</v>
      </c>
      <c r="P156" s="52" t="s">
        <v>1284</v>
      </c>
      <c r="Q156" s="60">
        <v>0</v>
      </c>
      <c r="S156" s="32" t="str">
        <f>VLOOKUP(LineupExpo[[#This Row],[Port]],'AUX IDs'!$A$2:$B$14,2,0)</f>
        <v>P1008</v>
      </c>
      <c r="T156" s="32" t="str">
        <f>VLOOKUP(LineupExpo[[#This Row],[Berth]],'AUX IDs'!$D$2:$E$60,2,0)</f>
        <v>B1011</v>
      </c>
      <c r="U156" s="32" t="str">
        <f>VLOOKUP(LineupExpo[[#This Row],[V/M]],'AUX IDs'!$G$2:$H$433,2,0)</f>
        <v>VSL188</v>
      </c>
      <c r="V156" s="32" t="str">
        <f>VLOOKUP(LineupExpo[[#This Row],[Destination]],'AUX IDs'!$J$2:$K$39,2,0)</f>
        <v>D1007</v>
      </c>
      <c r="W156" s="32" t="str">
        <f>VLOOKUP(LineupExpo[[#This Row],[Coord]],'AUX IDs'!$M$2:$N$55,2,0)</f>
        <v>C1003</v>
      </c>
      <c r="X156" s="32" t="str">
        <f>VLOOKUP(LineupExpo[[#This Row],[Shipper]],'AUX IDs'!$P$2:$Q$44,2,0)</f>
        <v>S1003</v>
      </c>
      <c r="Y156" s="32" t="str">
        <f>VLOOKUP(LineupExpo[[#This Row],[Product]],'AUX IDs'!$S$2:$T$4,2,0)</f>
        <v>ARGB</v>
      </c>
    </row>
    <row r="157" spans="1:25" ht="12.65" customHeight="1" x14ac:dyDescent="0.25">
      <c r="A157" s="245" t="s">
        <v>49</v>
      </c>
      <c r="B157" s="256" t="s">
        <v>32064</v>
      </c>
      <c r="C157" s="247">
        <v>43991</v>
      </c>
      <c r="D157" s="53" t="s">
        <v>33114</v>
      </c>
      <c r="E157" s="248" t="s">
        <v>54</v>
      </c>
      <c r="F157" s="249" t="s">
        <v>18</v>
      </c>
      <c r="G157" s="26"/>
      <c r="H157" s="250" t="s">
        <v>58</v>
      </c>
      <c r="I157" s="251" t="s">
        <v>32061</v>
      </c>
      <c r="J157" s="252">
        <v>43539</v>
      </c>
      <c r="K157" s="253" t="s">
        <v>21</v>
      </c>
      <c r="L157" s="254" t="s">
        <v>53</v>
      </c>
      <c r="M157" s="255">
        <v>43983</v>
      </c>
      <c r="N157" s="254">
        <v>2020</v>
      </c>
      <c r="O157" s="54" t="s">
        <v>31976</v>
      </c>
      <c r="P157" s="52" t="s">
        <v>198</v>
      </c>
      <c r="Q157" s="60">
        <v>0</v>
      </c>
      <c r="S157" s="32" t="str">
        <f>VLOOKUP(LineupExpo[[#This Row],[Port]],'AUX IDs'!$A$2:$B$14,2,0)</f>
        <v>P1002</v>
      </c>
      <c r="T157" s="32" t="str">
        <f>VLOOKUP(LineupExpo[[#This Row],[Berth]],'AUX IDs'!$D$2:$E$60,2,0)</f>
        <v>B1005</v>
      </c>
      <c r="U157" s="32" t="str">
        <f>VLOOKUP(LineupExpo[[#This Row],[V/M]],'AUX IDs'!$G$2:$H$433,2,0)</f>
        <v>VSL197</v>
      </c>
      <c r="V157" s="32" t="str">
        <f>VLOOKUP(LineupExpo[[#This Row],[Destination]],'AUX IDs'!$J$2:$K$39,2,0)</f>
        <v>D1007</v>
      </c>
      <c r="W157" s="32" t="str">
        <f>VLOOKUP(LineupExpo[[#This Row],[Coord]],'AUX IDs'!$M$2:$N$55,2,0)</f>
        <v>C1003</v>
      </c>
      <c r="X157" s="32" t="str">
        <f>VLOOKUP(LineupExpo[[#This Row],[Shipper]],'AUX IDs'!$P$2:$Q$44,2,0)</f>
        <v>S1005</v>
      </c>
      <c r="Y157" s="32" t="str">
        <f>VLOOKUP(LineupExpo[[#This Row],[Product]],'AUX IDs'!$S$2:$T$4,2,0)</f>
        <v>ARGB</v>
      </c>
    </row>
    <row r="158" spans="1:25" ht="12.65" customHeight="1" x14ac:dyDescent="0.25">
      <c r="A158" s="245" t="s">
        <v>49</v>
      </c>
      <c r="B158" s="256" t="s">
        <v>32064</v>
      </c>
      <c r="C158" s="247">
        <v>43992</v>
      </c>
      <c r="D158" s="53" t="s">
        <v>33106</v>
      </c>
      <c r="E158" s="248" t="s">
        <v>18</v>
      </c>
      <c r="F158" s="249" t="s">
        <v>18</v>
      </c>
      <c r="G158" s="26"/>
      <c r="H158" s="250" t="s">
        <v>59</v>
      </c>
      <c r="I158" s="251" t="s">
        <v>32109</v>
      </c>
      <c r="J158" s="252">
        <v>27880</v>
      </c>
      <c r="K158" s="253" t="s">
        <v>21</v>
      </c>
      <c r="L158" s="254" t="s">
        <v>53</v>
      </c>
      <c r="M158" s="255">
        <v>43983</v>
      </c>
      <c r="N158" s="254">
        <v>2020</v>
      </c>
      <c r="O158" s="54" t="s">
        <v>31976</v>
      </c>
      <c r="P158" s="52" t="s">
        <v>1284</v>
      </c>
      <c r="Q158" s="60">
        <v>0</v>
      </c>
      <c r="S158" s="32" t="str">
        <f>VLOOKUP(LineupExpo[[#This Row],[Port]],'AUX IDs'!$A$2:$B$14,2,0)</f>
        <v>P1008</v>
      </c>
      <c r="T158" s="32" t="str">
        <f>VLOOKUP(LineupExpo[[#This Row],[Berth]],'AUX IDs'!$D$2:$E$60,2,0)</f>
        <v>B1018</v>
      </c>
      <c r="U158" s="32" t="str">
        <f>VLOOKUP(LineupExpo[[#This Row],[V/M]],'AUX IDs'!$G$2:$H$433,2,0)</f>
        <v>VSL184</v>
      </c>
      <c r="V158" s="32" t="str">
        <f>VLOOKUP(LineupExpo[[#This Row],[Destination]],'AUX IDs'!$J$2:$K$39,2,0)</f>
        <v>D1007</v>
      </c>
      <c r="W158" s="32" t="str">
        <f>VLOOKUP(LineupExpo[[#This Row],[Coord]],'AUX IDs'!$M$2:$N$55,2,0)</f>
        <v>C1003</v>
      </c>
      <c r="X158" s="32" t="str">
        <f>VLOOKUP(LineupExpo[[#This Row],[Shipper]],'AUX IDs'!$P$2:$Q$44,2,0)</f>
        <v>S1003</v>
      </c>
      <c r="Y158" s="32" t="str">
        <f>VLOOKUP(LineupExpo[[#This Row],[Product]],'AUX IDs'!$S$2:$T$4,2,0)</f>
        <v>ARGB</v>
      </c>
    </row>
    <row r="159" spans="1:25" ht="12.65" customHeight="1" x14ac:dyDescent="0.25">
      <c r="A159" s="245" t="s">
        <v>49</v>
      </c>
      <c r="B159" s="256" t="s">
        <v>32064</v>
      </c>
      <c r="C159" s="247">
        <v>43992</v>
      </c>
      <c r="D159" s="53" t="s">
        <v>1178</v>
      </c>
      <c r="E159" s="248" t="s">
        <v>57</v>
      </c>
      <c r="F159" s="249" t="s">
        <v>33115</v>
      </c>
      <c r="G159" s="26"/>
      <c r="H159" s="250" t="s">
        <v>58</v>
      </c>
      <c r="I159" s="251" t="s">
        <v>33069</v>
      </c>
      <c r="J159" s="252">
        <v>46100</v>
      </c>
      <c r="K159" s="253" t="s">
        <v>21</v>
      </c>
      <c r="L159" s="254" t="s">
        <v>53</v>
      </c>
      <c r="M159" s="255">
        <v>43983</v>
      </c>
      <c r="N159" s="254">
        <v>2020</v>
      </c>
      <c r="O159" s="54" t="s">
        <v>31976</v>
      </c>
      <c r="P159" s="52" t="s">
        <v>198</v>
      </c>
      <c r="Q159" s="60">
        <v>9591832</v>
      </c>
      <c r="S159" s="32" t="str">
        <f>VLOOKUP(LineupExpo[[#This Row],[Port]],'AUX IDs'!$A$2:$B$14,2,0)</f>
        <v>P1002</v>
      </c>
      <c r="T159" s="32" t="str">
        <f>VLOOKUP(LineupExpo[[#This Row],[Berth]],'AUX IDs'!$D$2:$E$60,2,0)</f>
        <v>B1012</v>
      </c>
      <c r="U159" s="32" t="str">
        <f>VLOOKUP(LineupExpo[[#This Row],[V/M]],'AUX IDs'!$G$2:$H$433,2,0)</f>
        <v>VSL198</v>
      </c>
      <c r="V159" s="32" t="str">
        <f>VLOOKUP(LineupExpo[[#This Row],[Destination]],'AUX IDs'!$J$2:$K$39,2,0)</f>
        <v>D1007</v>
      </c>
      <c r="W159" s="32" t="str">
        <f>VLOOKUP(LineupExpo[[#This Row],[Coord]],'AUX IDs'!$M$2:$N$55,2,0)</f>
        <v>C1020</v>
      </c>
      <c r="X159" s="32" t="str">
        <f>VLOOKUP(LineupExpo[[#This Row],[Shipper]],'AUX IDs'!$P$2:$Q$44,2,0)</f>
        <v>S1000</v>
      </c>
      <c r="Y159" s="32" t="str">
        <f>VLOOKUP(LineupExpo[[#This Row],[Product]],'AUX IDs'!$S$2:$T$4,2,0)</f>
        <v>ARGB</v>
      </c>
    </row>
    <row r="160" spans="1:25" ht="12.65" customHeight="1" x14ac:dyDescent="0.25">
      <c r="A160" s="245" t="s">
        <v>49</v>
      </c>
      <c r="B160" s="256" t="s">
        <v>32064</v>
      </c>
      <c r="C160" s="247">
        <v>43992</v>
      </c>
      <c r="D160" s="53" t="s">
        <v>33116</v>
      </c>
      <c r="E160" s="248" t="s">
        <v>4</v>
      </c>
      <c r="F160" s="249" t="s">
        <v>57</v>
      </c>
      <c r="G160" s="26"/>
      <c r="H160" s="250" t="s">
        <v>76</v>
      </c>
      <c r="I160" s="251" t="s">
        <v>32412</v>
      </c>
      <c r="J160" s="252">
        <v>42650</v>
      </c>
      <c r="K160" s="253" t="s">
        <v>25</v>
      </c>
      <c r="L160" s="254" t="s">
        <v>16</v>
      </c>
      <c r="M160" s="255">
        <v>43983</v>
      </c>
      <c r="N160" s="254">
        <v>2020</v>
      </c>
      <c r="O160" s="54" t="s">
        <v>31976</v>
      </c>
      <c r="P160" s="52" t="s">
        <v>198</v>
      </c>
      <c r="Q160" s="60">
        <v>0</v>
      </c>
      <c r="S160" s="32" t="str">
        <f>VLOOKUP(LineupExpo[[#This Row],[Port]],'AUX IDs'!$A$2:$B$14,2,0)</f>
        <v>P1006</v>
      </c>
      <c r="T160" s="32" t="str">
        <f>VLOOKUP(LineupExpo[[#This Row],[Berth]],'AUX IDs'!$D$2:$E$60,2,0)</f>
        <v>B1009</v>
      </c>
      <c r="U160" s="32" t="str">
        <f>VLOOKUP(LineupExpo[[#This Row],[V/M]],'AUX IDs'!$G$2:$H$433,2,0)</f>
        <v>VSL199</v>
      </c>
      <c r="V160" s="32" t="str">
        <f>VLOOKUP(LineupExpo[[#This Row],[Destination]],'AUX IDs'!$J$2:$K$39,2,0)</f>
        <v>D1010</v>
      </c>
      <c r="W160" s="32" t="str">
        <f>VLOOKUP(LineupExpo[[#This Row],[Coord]],'AUX IDs'!$M$2:$N$55,2,0)</f>
        <v>C1000</v>
      </c>
      <c r="X160" s="32" t="str">
        <f>VLOOKUP(LineupExpo[[#This Row],[Shipper]],'AUX IDs'!$P$2:$Q$44,2,0)</f>
        <v>S1006</v>
      </c>
      <c r="Y160" s="32" t="str">
        <f>VLOOKUP(LineupExpo[[#This Row],[Product]],'AUX IDs'!$S$2:$T$4,2,0)</f>
        <v>ARGB</v>
      </c>
    </row>
    <row r="161" spans="1:25" ht="12.65" customHeight="1" x14ac:dyDescent="0.25">
      <c r="A161" s="245" t="s">
        <v>49</v>
      </c>
      <c r="B161" s="256" t="s">
        <v>32064</v>
      </c>
      <c r="C161" s="247">
        <v>43993</v>
      </c>
      <c r="D161" s="53" t="s">
        <v>33112</v>
      </c>
      <c r="E161" s="248" t="s">
        <v>15</v>
      </c>
      <c r="F161" s="249" t="s">
        <v>15</v>
      </c>
      <c r="G161" s="26"/>
      <c r="H161" s="250" t="s">
        <v>59</v>
      </c>
      <c r="I161" s="251" t="s">
        <v>32109</v>
      </c>
      <c r="J161" s="252">
        <v>13350</v>
      </c>
      <c r="K161" s="253" t="s">
        <v>21</v>
      </c>
      <c r="L161" s="254" t="s">
        <v>53</v>
      </c>
      <c r="M161" s="255">
        <v>43983</v>
      </c>
      <c r="N161" s="254">
        <v>2020</v>
      </c>
      <c r="O161" s="54" t="s">
        <v>31976</v>
      </c>
      <c r="P161" s="52" t="s">
        <v>1284</v>
      </c>
      <c r="Q161" s="60">
        <v>0</v>
      </c>
      <c r="S161" s="32" t="str">
        <f>VLOOKUP(LineupExpo[[#This Row],[Port]],'AUX IDs'!$A$2:$B$14,2,0)</f>
        <v>P1008</v>
      </c>
      <c r="T161" s="32" t="str">
        <f>VLOOKUP(LineupExpo[[#This Row],[Berth]],'AUX IDs'!$D$2:$E$60,2,0)</f>
        <v>B1018</v>
      </c>
      <c r="U161" s="32" t="str">
        <f>VLOOKUP(LineupExpo[[#This Row],[V/M]],'AUX IDs'!$G$2:$H$433,2,0)</f>
        <v>VSL192</v>
      </c>
      <c r="V161" s="32" t="str">
        <f>VLOOKUP(LineupExpo[[#This Row],[Destination]],'AUX IDs'!$J$2:$K$39,2,0)</f>
        <v>D1007</v>
      </c>
      <c r="W161" s="32" t="str">
        <f>VLOOKUP(LineupExpo[[#This Row],[Coord]],'AUX IDs'!$M$2:$N$55,2,0)</f>
        <v>C1008</v>
      </c>
      <c r="X161" s="32" t="str">
        <f>VLOOKUP(LineupExpo[[#This Row],[Shipper]],'AUX IDs'!$P$2:$Q$44,2,0)</f>
        <v>S1008</v>
      </c>
      <c r="Y161" s="32" t="str">
        <f>VLOOKUP(LineupExpo[[#This Row],[Product]],'AUX IDs'!$S$2:$T$4,2,0)</f>
        <v>ARGB</v>
      </c>
    </row>
    <row r="162" spans="1:25" ht="12.65" customHeight="1" x14ac:dyDescent="0.25">
      <c r="A162" s="245" t="s">
        <v>49</v>
      </c>
      <c r="B162" s="256" t="s">
        <v>32064</v>
      </c>
      <c r="C162" s="247">
        <v>43993</v>
      </c>
      <c r="D162" s="53" t="s">
        <v>22184</v>
      </c>
      <c r="E162" s="248" t="s">
        <v>31975</v>
      </c>
      <c r="F162" s="249" t="s">
        <v>32050</v>
      </c>
      <c r="G162" s="26"/>
      <c r="H162" s="250" t="s">
        <v>80</v>
      </c>
      <c r="I162" s="251" t="s">
        <v>32090</v>
      </c>
      <c r="J162" s="252">
        <v>27730</v>
      </c>
      <c r="K162" s="253" t="s">
        <v>83</v>
      </c>
      <c r="L162" s="254" t="s">
        <v>31970</v>
      </c>
      <c r="M162" s="255">
        <v>43983</v>
      </c>
      <c r="N162" s="254">
        <v>2020</v>
      </c>
      <c r="O162" s="54" t="s">
        <v>31976</v>
      </c>
      <c r="P162" s="52" t="s">
        <v>198</v>
      </c>
      <c r="Q162" s="60">
        <v>9651864</v>
      </c>
      <c r="S162" s="32" t="str">
        <f>VLOOKUP(LineupExpo[[#This Row],[Port]],'AUX IDs'!$A$2:$B$14,2,0)</f>
        <v>P1010</v>
      </c>
      <c r="T162" s="32" t="str">
        <f>VLOOKUP(LineupExpo[[#This Row],[Berth]],'AUX IDs'!$D$2:$E$60,2,0)</f>
        <v>B1023</v>
      </c>
      <c r="U162" s="32" t="str">
        <f>VLOOKUP(LineupExpo[[#This Row],[V/M]],'AUX IDs'!$G$2:$H$433,2,0)</f>
        <v>VSL200</v>
      </c>
      <c r="V162" s="32" t="str">
        <f>VLOOKUP(LineupExpo[[#This Row],[Destination]],'AUX IDs'!$J$2:$K$39,2,0)</f>
        <v>D1002</v>
      </c>
      <c r="W162" s="32" t="str">
        <f>VLOOKUP(LineupExpo[[#This Row],[Coord]],'AUX IDs'!$M$2:$N$55,2,0)</f>
        <v>C1002</v>
      </c>
      <c r="X162" s="32" t="str">
        <f>VLOOKUP(LineupExpo[[#This Row],[Shipper]],'AUX IDs'!$P$2:$Q$44,2,0)</f>
        <v>S1013</v>
      </c>
      <c r="Y162" s="32" t="str">
        <f>VLOOKUP(LineupExpo[[#This Row],[Product]],'AUX IDs'!$S$2:$T$4,2,0)</f>
        <v>ARGB</v>
      </c>
    </row>
    <row r="163" spans="1:25" ht="12.65" customHeight="1" x14ac:dyDescent="0.25">
      <c r="A163" s="245" t="s">
        <v>49</v>
      </c>
      <c r="B163" s="256" t="s">
        <v>32064</v>
      </c>
      <c r="C163" s="247">
        <v>43995</v>
      </c>
      <c r="D163" s="53" t="s">
        <v>33117</v>
      </c>
      <c r="E163" s="248" t="s">
        <v>57</v>
      </c>
      <c r="F163" s="249" t="s">
        <v>57</v>
      </c>
      <c r="G163" s="26"/>
      <c r="H163" s="250" t="s">
        <v>52</v>
      </c>
      <c r="I163" s="251" t="s">
        <v>32088</v>
      </c>
      <c r="J163" s="252">
        <v>66950</v>
      </c>
      <c r="K163" s="253" t="s">
        <v>25</v>
      </c>
      <c r="L163" s="254" t="s">
        <v>16</v>
      </c>
      <c r="M163" s="255">
        <v>43983</v>
      </c>
      <c r="N163" s="254">
        <v>2020</v>
      </c>
      <c r="O163" s="54" t="s">
        <v>31976</v>
      </c>
      <c r="P163" s="52" t="s">
        <v>1285</v>
      </c>
      <c r="Q163" s="60">
        <v>0</v>
      </c>
      <c r="S163" s="32" t="str">
        <f>VLOOKUP(LineupExpo[[#This Row],[Port]],'AUX IDs'!$A$2:$B$14,2,0)</f>
        <v>P1003</v>
      </c>
      <c r="T163" s="32" t="str">
        <f>VLOOKUP(LineupExpo[[#This Row],[Berth]],'AUX IDs'!$D$2:$E$60,2,0)</f>
        <v>B1021</v>
      </c>
      <c r="U163" s="32" t="str">
        <f>VLOOKUP(LineupExpo[[#This Row],[V/M]],'AUX IDs'!$G$2:$H$433,2,0)</f>
        <v>VSL201</v>
      </c>
      <c r="V163" s="32" t="str">
        <f>VLOOKUP(LineupExpo[[#This Row],[Destination]],'AUX IDs'!$J$2:$K$39,2,0)</f>
        <v>D1010</v>
      </c>
      <c r="W163" s="32" t="str">
        <f>VLOOKUP(LineupExpo[[#This Row],[Coord]],'AUX IDs'!$M$2:$N$55,2,0)</f>
        <v>C1000</v>
      </c>
      <c r="X163" s="32" t="str">
        <f>VLOOKUP(LineupExpo[[#This Row],[Shipper]],'AUX IDs'!$P$2:$Q$44,2,0)</f>
        <v>S1000</v>
      </c>
      <c r="Y163" s="32" t="str">
        <f>VLOOKUP(LineupExpo[[#This Row],[Product]],'AUX IDs'!$S$2:$T$4,2,0)</f>
        <v>ARGB</v>
      </c>
    </row>
    <row r="164" spans="1:25" ht="12.65" customHeight="1" x14ac:dyDescent="0.25">
      <c r="A164" s="245" t="s">
        <v>49</v>
      </c>
      <c r="B164" s="256" t="s">
        <v>32064</v>
      </c>
      <c r="C164" s="247">
        <v>43995</v>
      </c>
      <c r="D164" s="53" t="s">
        <v>33114</v>
      </c>
      <c r="E164" s="248" t="s">
        <v>54</v>
      </c>
      <c r="F164" s="249" t="s">
        <v>18</v>
      </c>
      <c r="G164" s="26"/>
      <c r="H164" s="250" t="s">
        <v>52</v>
      </c>
      <c r="I164" s="251" t="s">
        <v>32062</v>
      </c>
      <c r="J164" s="252">
        <v>24350</v>
      </c>
      <c r="K164" s="253" t="s">
        <v>21</v>
      </c>
      <c r="L164" s="254" t="s">
        <v>53</v>
      </c>
      <c r="M164" s="255">
        <v>43983</v>
      </c>
      <c r="N164" s="254">
        <v>2020</v>
      </c>
      <c r="O164" s="54" t="s">
        <v>31976</v>
      </c>
      <c r="P164" s="52" t="s">
        <v>1285</v>
      </c>
      <c r="Q164" s="60">
        <v>0</v>
      </c>
      <c r="S164" s="32" t="str">
        <f>VLOOKUP(LineupExpo[[#This Row],[Port]],'AUX IDs'!$A$2:$B$14,2,0)</f>
        <v>P1003</v>
      </c>
      <c r="T164" s="32" t="str">
        <f>VLOOKUP(LineupExpo[[#This Row],[Berth]],'AUX IDs'!$D$2:$E$60,2,0)</f>
        <v>B1014</v>
      </c>
      <c r="U164" s="32" t="str">
        <f>VLOOKUP(LineupExpo[[#This Row],[V/M]],'AUX IDs'!$G$2:$H$433,2,0)</f>
        <v>VSL197</v>
      </c>
      <c r="V164" s="32" t="str">
        <f>VLOOKUP(LineupExpo[[#This Row],[Destination]],'AUX IDs'!$J$2:$K$39,2,0)</f>
        <v>D1007</v>
      </c>
      <c r="W164" s="32" t="str">
        <f>VLOOKUP(LineupExpo[[#This Row],[Coord]],'AUX IDs'!$M$2:$N$55,2,0)</f>
        <v>C1003</v>
      </c>
      <c r="X164" s="32" t="str">
        <f>VLOOKUP(LineupExpo[[#This Row],[Shipper]],'AUX IDs'!$P$2:$Q$44,2,0)</f>
        <v>S1005</v>
      </c>
      <c r="Y164" s="32" t="str">
        <f>VLOOKUP(LineupExpo[[#This Row],[Product]],'AUX IDs'!$S$2:$T$4,2,0)</f>
        <v>ARGB</v>
      </c>
    </row>
    <row r="165" spans="1:25" ht="12.65" customHeight="1" x14ac:dyDescent="0.25">
      <c r="A165" s="245" t="s">
        <v>49</v>
      </c>
      <c r="B165" s="256" t="s">
        <v>32064</v>
      </c>
      <c r="C165" s="247">
        <v>43995</v>
      </c>
      <c r="D165" s="53" t="s">
        <v>379</v>
      </c>
      <c r="E165" s="248" t="s">
        <v>18</v>
      </c>
      <c r="F165" s="249" t="s">
        <v>18</v>
      </c>
      <c r="G165" s="26"/>
      <c r="H165" s="250" t="s">
        <v>52</v>
      </c>
      <c r="I165" s="251" t="s">
        <v>32113</v>
      </c>
      <c r="J165" s="252">
        <v>19240</v>
      </c>
      <c r="K165" s="253" t="s">
        <v>21</v>
      </c>
      <c r="L165" s="254" t="s">
        <v>53</v>
      </c>
      <c r="M165" s="255">
        <v>43983</v>
      </c>
      <c r="N165" s="254">
        <v>2020</v>
      </c>
      <c r="O165" s="54" t="s">
        <v>31976</v>
      </c>
      <c r="P165" s="52" t="s">
        <v>1285</v>
      </c>
      <c r="Q165" s="60">
        <v>9221889</v>
      </c>
      <c r="S165" s="32" t="str">
        <f>VLOOKUP(LineupExpo[[#This Row],[Port]],'AUX IDs'!$A$2:$B$14,2,0)</f>
        <v>P1003</v>
      </c>
      <c r="T165" s="32" t="str">
        <f>VLOOKUP(LineupExpo[[#This Row],[Berth]],'AUX IDs'!$D$2:$E$60,2,0)</f>
        <v>B1006</v>
      </c>
      <c r="U165" s="32" t="str">
        <f>VLOOKUP(LineupExpo[[#This Row],[V/M]],'AUX IDs'!$G$2:$H$433,2,0)</f>
        <v>VSL196</v>
      </c>
      <c r="V165" s="32" t="str">
        <f>VLOOKUP(LineupExpo[[#This Row],[Destination]],'AUX IDs'!$J$2:$K$39,2,0)</f>
        <v>D1007</v>
      </c>
      <c r="W165" s="32" t="str">
        <f>VLOOKUP(LineupExpo[[#This Row],[Coord]],'AUX IDs'!$M$2:$N$55,2,0)</f>
        <v>C1003</v>
      </c>
      <c r="X165" s="32" t="str">
        <f>VLOOKUP(LineupExpo[[#This Row],[Shipper]],'AUX IDs'!$P$2:$Q$44,2,0)</f>
        <v>S1003</v>
      </c>
      <c r="Y165" s="32" t="str">
        <f>VLOOKUP(LineupExpo[[#This Row],[Product]],'AUX IDs'!$S$2:$T$4,2,0)</f>
        <v>ARGB</v>
      </c>
    </row>
    <row r="166" spans="1:25" ht="12.65" customHeight="1" x14ac:dyDescent="0.25">
      <c r="A166" s="245" t="s">
        <v>103</v>
      </c>
      <c r="B166" s="256" t="s">
        <v>32064</v>
      </c>
      <c r="C166" s="247">
        <v>43996</v>
      </c>
      <c r="D166" s="53" t="s">
        <v>33118</v>
      </c>
      <c r="E166" s="248" t="s">
        <v>18</v>
      </c>
      <c r="F166" s="249" t="s">
        <v>18</v>
      </c>
      <c r="G166" s="26"/>
      <c r="H166" s="250" t="s">
        <v>324</v>
      </c>
      <c r="I166" s="251" t="s">
        <v>32077</v>
      </c>
      <c r="J166" s="252">
        <v>5304</v>
      </c>
      <c r="K166" s="253" t="s">
        <v>21</v>
      </c>
      <c r="L166" s="254" t="s">
        <v>53</v>
      </c>
      <c r="M166" s="255">
        <v>43983</v>
      </c>
      <c r="N166" s="254">
        <v>2020</v>
      </c>
      <c r="O166" s="54" t="s">
        <v>31976</v>
      </c>
      <c r="P166" s="52" t="s">
        <v>1283</v>
      </c>
      <c r="Q166" s="60">
        <v>0</v>
      </c>
      <c r="S166" s="32" t="str">
        <f>VLOOKUP(LineupExpo[[#This Row],[Port]],'AUX IDs'!$A$2:$B$14,2,0)</f>
        <v>P1000</v>
      </c>
      <c r="T166" s="32" t="str">
        <f>VLOOKUP(LineupExpo[[#This Row],[Berth]],'AUX IDs'!$D$2:$E$60,2,0)</f>
        <v>B1003</v>
      </c>
      <c r="U166" s="32" t="str">
        <f>VLOOKUP(LineupExpo[[#This Row],[V/M]],'AUX IDs'!$G$2:$H$433,2,0)</f>
        <v>VSL202</v>
      </c>
      <c r="V166" s="32" t="str">
        <f>VLOOKUP(LineupExpo[[#This Row],[Destination]],'AUX IDs'!$J$2:$K$39,2,0)</f>
        <v>D1007</v>
      </c>
      <c r="W166" s="32" t="str">
        <f>VLOOKUP(LineupExpo[[#This Row],[Coord]],'AUX IDs'!$M$2:$N$55,2,0)</f>
        <v>C1003</v>
      </c>
      <c r="X166" s="32" t="str">
        <f>VLOOKUP(LineupExpo[[#This Row],[Shipper]],'AUX IDs'!$P$2:$Q$44,2,0)</f>
        <v>S1003</v>
      </c>
      <c r="Y166" s="32" t="str">
        <f>VLOOKUP(LineupExpo[[#This Row],[Product]],'AUX IDs'!$S$2:$T$4,2,0)</f>
        <v>UYB</v>
      </c>
    </row>
    <row r="167" spans="1:25" ht="12.65" customHeight="1" x14ac:dyDescent="0.25">
      <c r="A167" s="245" t="s">
        <v>103</v>
      </c>
      <c r="B167" s="256" t="s">
        <v>32064</v>
      </c>
      <c r="C167" s="247">
        <v>43996</v>
      </c>
      <c r="D167" s="53" t="s">
        <v>33118</v>
      </c>
      <c r="E167" s="248" t="s">
        <v>18</v>
      </c>
      <c r="F167" s="249" t="s">
        <v>18</v>
      </c>
      <c r="G167" s="26"/>
      <c r="H167" s="250" t="s">
        <v>324</v>
      </c>
      <c r="I167" s="251" t="s">
        <v>32077</v>
      </c>
      <c r="J167" s="252">
        <v>12236</v>
      </c>
      <c r="K167" s="253" t="s">
        <v>21</v>
      </c>
      <c r="L167" s="254" t="s">
        <v>53</v>
      </c>
      <c r="M167" s="255">
        <v>43983</v>
      </c>
      <c r="N167" s="254">
        <v>2020</v>
      </c>
      <c r="O167" s="54" t="s">
        <v>31976</v>
      </c>
      <c r="P167" s="52" t="s">
        <v>1283</v>
      </c>
      <c r="Q167" s="60">
        <v>0</v>
      </c>
      <c r="S167" s="32" t="str">
        <f>VLOOKUP(LineupExpo[[#This Row],[Port]],'AUX IDs'!$A$2:$B$14,2,0)</f>
        <v>P1000</v>
      </c>
      <c r="T167" s="32" t="str">
        <f>VLOOKUP(LineupExpo[[#This Row],[Berth]],'AUX IDs'!$D$2:$E$60,2,0)</f>
        <v>B1003</v>
      </c>
      <c r="U167" s="32" t="str">
        <f>VLOOKUP(LineupExpo[[#This Row],[V/M]],'AUX IDs'!$G$2:$H$433,2,0)</f>
        <v>VSL202</v>
      </c>
      <c r="V167" s="32" t="str">
        <f>VLOOKUP(LineupExpo[[#This Row],[Destination]],'AUX IDs'!$J$2:$K$39,2,0)</f>
        <v>D1007</v>
      </c>
      <c r="W167" s="32" t="str">
        <f>VLOOKUP(LineupExpo[[#This Row],[Coord]],'AUX IDs'!$M$2:$N$55,2,0)</f>
        <v>C1003</v>
      </c>
      <c r="X167" s="32" t="str">
        <f>VLOOKUP(LineupExpo[[#This Row],[Shipper]],'AUX IDs'!$P$2:$Q$44,2,0)</f>
        <v>S1003</v>
      </c>
      <c r="Y167" s="32" t="str">
        <f>VLOOKUP(LineupExpo[[#This Row],[Product]],'AUX IDs'!$S$2:$T$4,2,0)</f>
        <v>UYB</v>
      </c>
    </row>
    <row r="168" spans="1:25" ht="12.65" customHeight="1" x14ac:dyDescent="0.25">
      <c r="A168" s="245" t="s">
        <v>103</v>
      </c>
      <c r="B168" s="256" t="s">
        <v>32064</v>
      </c>
      <c r="C168" s="247">
        <v>43996</v>
      </c>
      <c r="D168" s="53" t="s">
        <v>33118</v>
      </c>
      <c r="E168" s="248" t="s">
        <v>18</v>
      </c>
      <c r="F168" s="249" t="s">
        <v>18</v>
      </c>
      <c r="G168" s="26"/>
      <c r="H168" s="250" t="s">
        <v>324</v>
      </c>
      <c r="I168" s="251" t="s">
        <v>32077</v>
      </c>
      <c r="J168" s="252">
        <v>14984</v>
      </c>
      <c r="K168" s="253" t="s">
        <v>21</v>
      </c>
      <c r="L168" s="254" t="s">
        <v>53</v>
      </c>
      <c r="M168" s="255">
        <v>43983</v>
      </c>
      <c r="N168" s="254">
        <v>2020</v>
      </c>
      <c r="O168" s="54" t="s">
        <v>31976</v>
      </c>
      <c r="P168" s="52" t="s">
        <v>1283</v>
      </c>
      <c r="Q168" s="60">
        <v>0</v>
      </c>
      <c r="S168" s="32" t="str">
        <f>VLOOKUP(LineupExpo[[#This Row],[Port]],'AUX IDs'!$A$2:$B$14,2,0)</f>
        <v>P1000</v>
      </c>
      <c r="T168" s="32" t="str">
        <f>VLOOKUP(LineupExpo[[#This Row],[Berth]],'AUX IDs'!$D$2:$E$60,2,0)</f>
        <v>B1003</v>
      </c>
      <c r="U168" s="32" t="str">
        <f>VLOOKUP(LineupExpo[[#This Row],[V/M]],'AUX IDs'!$G$2:$H$433,2,0)</f>
        <v>VSL202</v>
      </c>
      <c r="V168" s="32" t="str">
        <f>VLOOKUP(LineupExpo[[#This Row],[Destination]],'AUX IDs'!$J$2:$K$39,2,0)</f>
        <v>D1007</v>
      </c>
      <c r="W168" s="32" t="str">
        <f>VLOOKUP(LineupExpo[[#This Row],[Coord]],'AUX IDs'!$M$2:$N$55,2,0)</f>
        <v>C1003</v>
      </c>
      <c r="X168" s="32" t="str">
        <f>VLOOKUP(LineupExpo[[#This Row],[Shipper]],'AUX IDs'!$P$2:$Q$44,2,0)</f>
        <v>S1003</v>
      </c>
      <c r="Y168" s="32" t="str">
        <f>VLOOKUP(LineupExpo[[#This Row],[Product]],'AUX IDs'!$S$2:$T$4,2,0)</f>
        <v>UYB</v>
      </c>
    </row>
    <row r="169" spans="1:25" ht="12.65" customHeight="1" x14ac:dyDescent="0.25">
      <c r="A169" s="245" t="s">
        <v>49</v>
      </c>
      <c r="B169" s="256" t="s">
        <v>32064</v>
      </c>
      <c r="C169" s="247">
        <v>43997</v>
      </c>
      <c r="D169" s="53" t="s">
        <v>32665</v>
      </c>
      <c r="E169" s="248" t="s">
        <v>18</v>
      </c>
      <c r="F169" s="249" t="s">
        <v>33119</v>
      </c>
      <c r="G169" s="26"/>
      <c r="H169" s="250" t="s">
        <v>55</v>
      </c>
      <c r="I169" s="251" t="s">
        <v>33060</v>
      </c>
      <c r="J169" s="252">
        <v>3000</v>
      </c>
      <c r="K169" s="253" t="s">
        <v>31763</v>
      </c>
      <c r="L169" s="254" t="s">
        <v>330</v>
      </c>
      <c r="M169" s="255">
        <v>43983</v>
      </c>
      <c r="N169" s="254">
        <v>2020</v>
      </c>
      <c r="O169" s="54" t="s">
        <v>31976</v>
      </c>
      <c r="P169" s="52" t="s">
        <v>198</v>
      </c>
      <c r="Q169" s="60">
        <v>0</v>
      </c>
      <c r="S169" s="32" t="str">
        <f>VLOOKUP(LineupExpo[[#This Row],[Port]],'AUX IDs'!$A$2:$B$14,2,0)</f>
        <v>P1001</v>
      </c>
      <c r="T169" s="32" t="str">
        <f>VLOOKUP(LineupExpo[[#This Row],[Berth]],'AUX IDs'!$D$2:$E$60,2,0)</f>
        <v>B1002</v>
      </c>
      <c r="U169" s="32" t="str">
        <f>VLOOKUP(LineupExpo[[#This Row],[V/M]],'AUX IDs'!$G$2:$H$433,2,0)</f>
        <v>VSL203</v>
      </c>
      <c r="V169" s="32" t="str">
        <f>VLOOKUP(LineupExpo[[#This Row],[Destination]],'AUX IDs'!$J$2:$K$39,2,0)</f>
        <v>D1003</v>
      </c>
      <c r="W169" s="32" t="str">
        <f>VLOOKUP(LineupExpo[[#This Row],[Coord]],'AUX IDs'!$M$2:$N$55,2,0)</f>
        <v>C1021</v>
      </c>
      <c r="X169" s="32" t="str">
        <f>VLOOKUP(LineupExpo[[#This Row],[Shipper]],'AUX IDs'!$P$2:$Q$44,2,0)</f>
        <v>S1003</v>
      </c>
      <c r="Y169" s="32" t="str">
        <f>VLOOKUP(LineupExpo[[#This Row],[Product]],'AUX IDs'!$S$2:$T$4,2,0)</f>
        <v>ARGB</v>
      </c>
    </row>
    <row r="170" spans="1:25" ht="12.65" customHeight="1" x14ac:dyDescent="0.25">
      <c r="A170" s="245" t="s">
        <v>49</v>
      </c>
      <c r="B170" s="256" t="s">
        <v>32064</v>
      </c>
      <c r="C170" s="247">
        <v>44000</v>
      </c>
      <c r="D170" s="53" t="s">
        <v>1178</v>
      </c>
      <c r="E170" s="248" t="s">
        <v>57</v>
      </c>
      <c r="F170" s="249" t="s">
        <v>57</v>
      </c>
      <c r="G170" s="26"/>
      <c r="H170" s="250" t="s">
        <v>52</v>
      </c>
      <c r="I170" s="251" t="s">
        <v>32088</v>
      </c>
      <c r="J170" s="252">
        <v>23197</v>
      </c>
      <c r="K170" s="253" t="s">
        <v>21</v>
      </c>
      <c r="L170" s="254" t="s">
        <v>53</v>
      </c>
      <c r="M170" s="255">
        <v>43983</v>
      </c>
      <c r="N170" s="254">
        <v>2020</v>
      </c>
      <c r="O170" s="54" t="s">
        <v>31976</v>
      </c>
      <c r="P170" s="52" t="s">
        <v>1285</v>
      </c>
      <c r="Q170" s="60">
        <v>9591832</v>
      </c>
      <c r="S170" s="32" t="str">
        <f>VLOOKUP(LineupExpo[[#This Row],[Port]],'AUX IDs'!$A$2:$B$14,2,0)</f>
        <v>P1003</v>
      </c>
      <c r="T170" s="32" t="str">
        <f>VLOOKUP(LineupExpo[[#This Row],[Berth]],'AUX IDs'!$D$2:$E$60,2,0)</f>
        <v>B1021</v>
      </c>
      <c r="U170" s="32" t="str">
        <f>VLOOKUP(LineupExpo[[#This Row],[V/M]],'AUX IDs'!$G$2:$H$433,2,0)</f>
        <v>VSL198</v>
      </c>
      <c r="V170" s="32" t="str">
        <f>VLOOKUP(LineupExpo[[#This Row],[Destination]],'AUX IDs'!$J$2:$K$39,2,0)</f>
        <v>D1007</v>
      </c>
      <c r="W170" s="32" t="str">
        <f>VLOOKUP(LineupExpo[[#This Row],[Coord]],'AUX IDs'!$M$2:$N$55,2,0)</f>
        <v>C1000</v>
      </c>
      <c r="X170" s="32" t="str">
        <f>VLOOKUP(LineupExpo[[#This Row],[Shipper]],'AUX IDs'!$P$2:$Q$44,2,0)</f>
        <v>S1000</v>
      </c>
      <c r="Y170" s="32" t="str">
        <f>VLOOKUP(LineupExpo[[#This Row],[Product]],'AUX IDs'!$S$2:$T$4,2,0)</f>
        <v>ARGB</v>
      </c>
    </row>
    <row r="171" spans="1:25" ht="12.65" customHeight="1" x14ac:dyDescent="0.25">
      <c r="A171" s="245" t="s">
        <v>103</v>
      </c>
      <c r="B171" s="256" t="s">
        <v>32064</v>
      </c>
      <c r="C171" s="247">
        <v>44000</v>
      </c>
      <c r="D171" s="53" t="s">
        <v>33120</v>
      </c>
      <c r="E171" s="248" t="s">
        <v>15</v>
      </c>
      <c r="F171" s="249" t="s">
        <v>15</v>
      </c>
      <c r="G171" s="26"/>
      <c r="H171" s="250" t="s">
        <v>324</v>
      </c>
      <c r="I171" s="251" t="s">
        <v>32222</v>
      </c>
      <c r="J171" s="252">
        <v>41545</v>
      </c>
      <c r="K171" s="253" t="s">
        <v>21</v>
      </c>
      <c r="L171" s="254" t="s">
        <v>53</v>
      </c>
      <c r="M171" s="255">
        <v>43983</v>
      </c>
      <c r="N171" s="254">
        <v>2020</v>
      </c>
      <c r="O171" s="54" t="s">
        <v>31976</v>
      </c>
      <c r="P171" s="52" t="s">
        <v>1283</v>
      </c>
      <c r="Q171" s="60">
        <v>0</v>
      </c>
      <c r="S171" s="32" t="str">
        <f>VLOOKUP(LineupExpo[[#This Row],[Port]],'AUX IDs'!$A$2:$B$14,2,0)</f>
        <v>P1000</v>
      </c>
      <c r="T171" s="32" t="str">
        <f>VLOOKUP(LineupExpo[[#This Row],[Berth]],'AUX IDs'!$D$2:$E$60,2,0)</f>
        <v>B1026</v>
      </c>
      <c r="U171" s="32" t="str">
        <f>VLOOKUP(LineupExpo[[#This Row],[V/M]],'AUX IDs'!$G$2:$H$433,2,0)</f>
        <v>VSL204</v>
      </c>
      <c r="V171" s="32" t="str">
        <f>VLOOKUP(LineupExpo[[#This Row],[Destination]],'AUX IDs'!$J$2:$K$39,2,0)</f>
        <v>D1007</v>
      </c>
      <c r="W171" s="32" t="str">
        <f>VLOOKUP(LineupExpo[[#This Row],[Coord]],'AUX IDs'!$M$2:$N$55,2,0)</f>
        <v>C1008</v>
      </c>
      <c r="X171" s="32" t="str">
        <f>VLOOKUP(LineupExpo[[#This Row],[Shipper]],'AUX IDs'!$P$2:$Q$44,2,0)</f>
        <v>S1008</v>
      </c>
      <c r="Y171" s="32" t="str">
        <f>VLOOKUP(LineupExpo[[#This Row],[Product]],'AUX IDs'!$S$2:$T$4,2,0)</f>
        <v>UYB</v>
      </c>
    </row>
    <row r="172" spans="1:25" ht="12.65" customHeight="1" x14ac:dyDescent="0.25">
      <c r="A172" s="245" t="s">
        <v>103</v>
      </c>
      <c r="B172" s="256" t="s">
        <v>32064</v>
      </c>
      <c r="C172" s="247">
        <v>44000</v>
      </c>
      <c r="D172" s="53" t="s">
        <v>33121</v>
      </c>
      <c r="E172" s="248" t="s">
        <v>32845</v>
      </c>
      <c r="F172" s="249" t="s">
        <v>32845</v>
      </c>
      <c r="G172" s="26"/>
      <c r="H172" s="250" t="s">
        <v>324</v>
      </c>
      <c r="I172" s="251" t="s">
        <v>32077</v>
      </c>
      <c r="J172" s="252">
        <v>13199</v>
      </c>
      <c r="K172" s="253" t="s">
        <v>27</v>
      </c>
      <c r="L172" s="254" t="s">
        <v>53</v>
      </c>
      <c r="M172" s="255">
        <v>43983</v>
      </c>
      <c r="N172" s="254">
        <v>2020</v>
      </c>
      <c r="O172" s="54" t="s">
        <v>31976</v>
      </c>
      <c r="P172" s="52" t="s">
        <v>1283</v>
      </c>
      <c r="Q172" s="60">
        <v>0</v>
      </c>
      <c r="S172" s="32" t="str">
        <f>VLOOKUP(LineupExpo[[#This Row],[Port]],'AUX IDs'!$A$2:$B$14,2,0)</f>
        <v>P1000</v>
      </c>
      <c r="T172" s="32" t="str">
        <f>VLOOKUP(LineupExpo[[#This Row],[Berth]],'AUX IDs'!$D$2:$E$60,2,0)</f>
        <v>B1003</v>
      </c>
      <c r="U172" s="32" t="str">
        <f>VLOOKUP(LineupExpo[[#This Row],[V/M]],'AUX IDs'!$G$2:$H$433,2,0)</f>
        <v>VSL205</v>
      </c>
      <c r="V172" s="32" t="str">
        <f>VLOOKUP(LineupExpo[[#This Row],[Destination]],'AUX IDs'!$J$2:$K$39,2,0)</f>
        <v>D1009</v>
      </c>
      <c r="W172" s="32" t="str">
        <f>VLOOKUP(LineupExpo[[#This Row],[Coord]],'AUX IDs'!$M$2:$N$55,2,0)</f>
        <v>C1022</v>
      </c>
      <c r="X172" s="32" t="str">
        <f>VLOOKUP(LineupExpo[[#This Row],[Shipper]],'AUX IDs'!$P$2:$Q$44,2,0)</f>
        <v>S1018</v>
      </c>
      <c r="Y172" s="32" t="str">
        <f>VLOOKUP(LineupExpo[[#This Row],[Product]],'AUX IDs'!$S$2:$T$4,2,0)</f>
        <v>UYB</v>
      </c>
    </row>
    <row r="173" spans="1:25" ht="12.65" customHeight="1" x14ac:dyDescent="0.25">
      <c r="A173" s="245" t="s">
        <v>49</v>
      </c>
      <c r="B173" s="256" t="s">
        <v>32064</v>
      </c>
      <c r="C173" s="247">
        <v>44001</v>
      </c>
      <c r="D173" s="53" t="s">
        <v>1033</v>
      </c>
      <c r="E173" s="248" t="s">
        <v>18</v>
      </c>
      <c r="F173" s="249" t="s">
        <v>18</v>
      </c>
      <c r="G173" s="26"/>
      <c r="H173" s="250" t="s">
        <v>60</v>
      </c>
      <c r="I173" s="251" t="s">
        <v>32157</v>
      </c>
      <c r="J173" s="252">
        <v>45000</v>
      </c>
      <c r="K173" s="253" t="s">
        <v>21</v>
      </c>
      <c r="L173" s="254" t="s">
        <v>53</v>
      </c>
      <c r="M173" s="255">
        <v>43983</v>
      </c>
      <c r="N173" s="254">
        <v>2020</v>
      </c>
      <c r="O173" s="54" t="s">
        <v>31976</v>
      </c>
      <c r="P173" s="52" t="s">
        <v>198</v>
      </c>
      <c r="Q173" s="60">
        <v>9510333</v>
      </c>
      <c r="S173" s="32" t="str">
        <f>VLOOKUP(LineupExpo[[#This Row],[Port]],'AUX IDs'!$A$2:$B$14,2,0)</f>
        <v>P1004</v>
      </c>
      <c r="T173" s="32" t="str">
        <f>VLOOKUP(LineupExpo[[#This Row],[Berth]],'AUX IDs'!$D$2:$E$60,2,0)</f>
        <v>B1007</v>
      </c>
      <c r="U173" s="32" t="str">
        <f>VLOOKUP(LineupExpo[[#This Row],[V/M]],'AUX IDs'!$G$2:$H$433,2,0)</f>
        <v>VSL206</v>
      </c>
      <c r="V173" s="32" t="str">
        <f>VLOOKUP(LineupExpo[[#This Row],[Destination]],'AUX IDs'!$J$2:$K$39,2,0)</f>
        <v>D1007</v>
      </c>
      <c r="W173" s="32" t="str">
        <f>VLOOKUP(LineupExpo[[#This Row],[Coord]],'AUX IDs'!$M$2:$N$55,2,0)</f>
        <v>C1003</v>
      </c>
      <c r="X173" s="32" t="str">
        <f>VLOOKUP(LineupExpo[[#This Row],[Shipper]],'AUX IDs'!$P$2:$Q$44,2,0)</f>
        <v>S1003</v>
      </c>
      <c r="Y173" s="32" t="str">
        <f>VLOOKUP(LineupExpo[[#This Row],[Product]],'AUX IDs'!$S$2:$T$4,2,0)</f>
        <v>ARGB</v>
      </c>
    </row>
    <row r="174" spans="1:25" ht="12.65" customHeight="1" x14ac:dyDescent="0.25">
      <c r="A174" s="245" t="s">
        <v>49</v>
      </c>
      <c r="B174" s="256" t="s">
        <v>32064</v>
      </c>
      <c r="C174" s="247">
        <v>44001</v>
      </c>
      <c r="D174" s="53" t="s">
        <v>33122</v>
      </c>
      <c r="E174" s="248" t="s">
        <v>18</v>
      </c>
      <c r="F174" s="249" t="s">
        <v>33123</v>
      </c>
      <c r="G174" s="26"/>
      <c r="H174" s="250" t="s">
        <v>59</v>
      </c>
      <c r="I174" s="251" t="s">
        <v>32109</v>
      </c>
      <c r="J174" s="252">
        <v>27500</v>
      </c>
      <c r="K174" s="253" t="s">
        <v>25</v>
      </c>
      <c r="L174" s="254" t="s">
        <v>16</v>
      </c>
      <c r="M174" s="255">
        <v>43983</v>
      </c>
      <c r="N174" s="254">
        <v>2020</v>
      </c>
      <c r="O174" s="54" t="s">
        <v>31976</v>
      </c>
      <c r="P174" s="52" t="s">
        <v>1284</v>
      </c>
      <c r="Q174" s="60">
        <v>0</v>
      </c>
      <c r="S174" s="32" t="str">
        <f>VLOOKUP(LineupExpo[[#This Row],[Port]],'AUX IDs'!$A$2:$B$14,2,0)</f>
        <v>P1008</v>
      </c>
      <c r="T174" s="32" t="str">
        <f>VLOOKUP(LineupExpo[[#This Row],[Berth]],'AUX IDs'!$D$2:$E$60,2,0)</f>
        <v>B1018</v>
      </c>
      <c r="U174" s="32" t="str">
        <f>VLOOKUP(LineupExpo[[#This Row],[V/M]],'AUX IDs'!$G$2:$H$433,2,0)</f>
        <v>VSL207</v>
      </c>
      <c r="V174" s="32" t="str">
        <f>VLOOKUP(LineupExpo[[#This Row],[Destination]],'AUX IDs'!$J$2:$K$39,2,0)</f>
        <v>D1010</v>
      </c>
      <c r="W174" s="32" t="str">
        <f>VLOOKUP(LineupExpo[[#This Row],[Coord]],'AUX IDs'!$M$2:$N$55,2,0)</f>
        <v>C1023</v>
      </c>
      <c r="X174" s="32" t="str">
        <f>VLOOKUP(LineupExpo[[#This Row],[Shipper]],'AUX IDs'!$P$2:$Q$44,2,0)</f>
        <v>S1003</v>
      </c>
      <c r="Y174" s="32" t="str">
        <f>VLOOKUP(LineupExpo[[#This Row],[Product]],'AUX IDs'!$S$2:$T$4,2,0)</f>
        <v>ARGB</v>
      </c>
    </row>
    <row r="175" spans="1:25" ht="12.65" customHeight="1" x14ac:dyDescent="0.25">
      <c r="A175" s="245" t="s">
        <v>103</v>
      </c>
      <c r="B175" s="256" t="s">
        <v>32064</v>
      </c>
      <c r="C175" s="247">
        <v>44002</v>
      </c>
      <c r="D175" s="53" t="s">
        <v>13610</v>
      </c>
      <c r="E175" s="248" t="s">
        <v>54</v>
      </c>
      <c r="F175" s="249" t="s">
        <v>54</v>
      </c>
      <c r="G175" s="26"/>
      <c r="H175" s="250" t="s">
        <v>324</v>
      </c>
      <c r="I175" s="251" t="s">
        <v>326</v>
      </c>
      <c r="J175" s="252">
        <v>10999</v>
      </c>
      <c r="K175" s="253" t="s">
        <v>29</v>
      </c>
      <c r="L175" s="254" t="s">
        <v>330</v>
      </c>
      <c r="M175" s="255">
        <v>43983</v>
      </c>
      <c r="N175" s="254">
        <v>2020</v>
      </c>
      <c r="O175" s="54" t="s">
        <v>31976</v>
      </c>
      <c r="P175" s="52" t="s">
        <v>1283</v>
      </c>
      <c r="Q175" s="60">
        <v>9486594</v>
      </c>
      <c r="S175" s="32" t="str">
        <f>VLOOKUP(LineupExpo[[#This Row],[Port]],'AUX IDs'!$A$2:$B$14,2,0)</f>
        <v>P1000</v>
      </c>
      <c r="T175" s="32" t="str">
        <f>VLOOKUP(LineupExpo[[#This Row],[Berth]],'AUX IDs'!$D$2:$E$60,2,0)</f>
        <v>B1000</v>
      </c>
      <c r="U175" s="32" t="str">
        <f>VLOOKUP(LineupExpo[[#This Row],[V/M]],'AUX IDs'!$G$2:$H$433,2,0)</f>
        <v>VSL208</v>
      </c>
      <c r="V175" s="32" t="str">
        <f>VLOOKUP(LineupExpo[[#This Row],[Destination]],'AUX IDs'!$J$2:$K$39,2,0)</f>
        <v>D1011</v>
      </c>
      <c r="W175" s="32" t="str">
        <f>VLOOKUP(LineupExpo[[#This Row],[Coord]],'AUX IDs'!$M$2:$N$55,2,0)</f>
        <v>C1004</v>
      </c>
      <c r="X175" s="32" t="str">
        <f>VLOOKUP(LineupExpo[[#This Row],[Shipper]],'AUX IDs'!$P$2:$Q$44,2,0)</f>
        <v>S1005</v>
      </c>
      <c r="Y175" s="32" t="str">
        <f>VLOOKUP(LineupExpo[[#This Row],[Product]],'AUX IDs'!$S$2:$T$4,2,0)</f>
        <v>UYB</v>
      </c>
    </row>
    <row r="176" spans="1:25" ht="12.65" customHeight="1" x14ac:dyDescent="0.25">
      <c r="A176" s="245" t="s">
        <v>49</v>
      </c>
      <c r="B176" s="256" t="s">
        <v>32064</v>
      </c>
      <c r="C176" s="247">
        <v>44002</v>
      </c>
      <c r="D176" s="53" t="s">
        <v>459</v>
      </c>
      <c r="E176" s="248" t="s">
        <v>54</v>
      </c>
      <c r="F176" s="249" t="s">
        <v>54</v>
      </c>
      <c r="G176" s="26"/>
      <c r="H176" s="250" t="s">
        <v>58</v>
      </c>
      <c r="I176" s="251" t="s">
        <v>32061</v>
      </c>
      <c r="J176" s="252">
        <v>46073</v>
      </c>
      <c r="K176" s="253" t="s">
        <v>21</v>
      </c>
      <c r="L176" s="254" t="s">
        <v>53</v>
      </c>
      <c r="M176" s="255">
        <v>43983</v>
      </c>
      <c r="N176" s="254">
        <v>2020</v>
      </c>
      <c r="O176" s="54" t="s">
        <v>31976</v>
      </c>
      <c r="P176" s="52" t="s">
        <v>198</v>
      </c>
      <c r="Q176" s="60">
        <v>9605645</v>
      </c>
      <c r="S176" s="32" t="str">
        <f>VLOOKUP(LineupExpo[[#This Row],[Port]],'AUX IDs'!$A$2:$B$14,2,0)</f>
        <v>P1002</v>
      </c>
      <c r="T176" s="32" t="str">
        <f>VLOOKUP(LineupExpo[[#This Row],[Berth]],'AUX IDs'!$D$2:$E$60,2,0)</f>
        <v>B1005</v>
      </c>
      <c r="U176" s="32" t="str">
        <f>VLOOKUP(LineupExpo[[#This Row],[V/M]],'AUX IDs'!$G$2:$H$433,2,0)</f>
        <v>VSL209</v>
      </c>
      <c r="V176" s="32" t="str">
        <f>VLOOKUP(LineupExpo[[#This Row],[Destination]],'AUX IDs'!$J$2:$K$39,2,0)</f>
        <v>D1007</v>
      </c>
      <c r="W176" s="32" t="str">
        <f>VLOOKUP(LineupExpo[[#This Row],[Coord]],'AUX IDs'!$M$2:$N$55,2,0)</f>
        <v>C1004</v>
      </c>
      <c r="X176" s="32" t="str">
        <f>VLOOKUP(LineupExpo[[#This Row],[Shipper]],'AUX IDs'!$P$2:$Q$44,2,0)</f>
        <v>S1005</v>
      </c>
      <c r="Y176" s="32" t="str">
        <f>VLOOKUP(LineupExpo[[#This Row],[Product]],'AUX IDs'!$S$2:$T$4,2,0)</f>
        <v>ARGB</v>
      </c>
    </row>
    <row r="177" spans="1:25" ht="12.65" customHeight="1" x14ac:dyDescent="0.25">
      <c r="A177" s="245" t="s">
        <v>49</v>
      </c>
      <c r="B177" s="256" t="s">
        <v>32064</v>
      </c>
      <c r="C177" s="247">
        <v>44003</v>
      </c>
      <c r="D177" s="53" t="s">
        <v>33124</v>
      </c>
      <c r="E177" s="248" t="s">
        <v>18</v>
      </c>
      <c r="F177" s="249" t="s">
        <v>18</v>
      </c>
      <c r="G177" s="26"/>
      <c r="H177" s="250" t="s">
        <v>55</v>
      </c>
      <c r="I177" s="251" t="s">
        <v>33060</v>
      </c>
      <c r="J177" s="252">
        <v>4470</v>
      </c>
      <c r="K177" s="253" t="s">
        <v>29</v>
      </c>
      <c r="L177" s="254" t="s">
        <v>330</v>
      </c>
      <c r="M177" s="255">
        <v>43983</v>
      </c>
      <c r="N177" s="254">
        <v>2020</v>
      </c>
      <c r="O177" s="54" t="s">
        <v>31976</v>
      </c>
      <c r="P177" s="52" t="s">
        <v>198</v>
      </c>
      <c r="Q177" s="60">
        <v>0</v>
      </c>
      <c r="S177" s="32" t="str">
        <f>VLOOKUP(LineupExpo[[#This Row],[Port]],'AUX IDs'!$A$2:$B$14,2,0)</f>
        <v>P1001</v>
      </c>
      <c r="T177" s="32" t="str">
        <f>VLOOKUP(LineupExpo[[#This Row],[Berth]],'AUX IDs'!$D$2:$E$60,2,0)</f>
        <v>B1002</v>
      </c>
      <c r="U177" s="32" t="str">
        <f>VLOOKUP(LineupExpo[[#This Row],[V/M]],'AUX IDs'!$G$2:$H$433,2,0)</f>
        <v>VSL210</v>
      </c>
      <c r="V177" s="32" t="str">
        <f>VLOOKUP(LineupExpo[[#This Row],[Destination]],'AUX IDs'!$J$2:$K$39,2,0)</f>
        <v>D1011</v>
      </c>
      <c r="W177" s="32" t="str">
        <f>VLOOKUP(LineupExpo[[#This Row],[Coord]],'AUX IDs'!$M$2:$N$55,2,0)</f>
        <v>C1003</v>
      </c>
      <c r="X177" s="32" t="str">
        <f>VLOOKUP(LineupExpo[[#This Row],[Shipper]],'AUX IDs'!$P$2:$Q$44,2,0)</f>
        <v>S1003</v>
      </c>
      <c r="Y177" s="32" t="str">
        <f>VLOOKUP(LineupExpo[[#This Row],[Product]],'AUX IDs'!$S$2:$T$4,2,0)</f>
        <v>ARGB</v>
      </c>
    </row>
    <row r="178" spans="1:25" ht="12.65" customHeight="1" x14ac:dyDescent="0.25">
      <c r="A178" s="245" t="s">
        <v>49</v>
      </c>
      <c r="B178" s="256" t="s">
        <v>32064</v>
      </c>
      <c r="C178" s="247">
        <v>44005</v>
      </c>
      <c r="D178" s="53" t="s">
        <v>1033</v>
      </c>
      <c r="E178" s="248" t="s">
        <v>18</v>
      </c>
      <c r="F178" s="249" t="s">
        <v>18</v>
      </c>
      <c r="G178" s="26"/>
      <c r="H178" s="250" t="s">
        <v>59</v>
      </c>
      <c r="I178" s="251" t="s">
        <v>32074</v>
      </c>
      <c r="J178" s="252">
        <v>24634</v>
      </c>
      <c r="K178" s="253" t="s">
        <v>21</v>
      </c>
      <c r="L178" s="254" t="s">
        <v>53</v>
      </c>
      <c r="M178" s="255">
        <v>43983</v>
      </c>
      <c r="N178" s="254">
        <v>2020</v>
      </c>
      <c r="O178" s="54" t="s">
        <v>31976</v>
      </c>
      <c r="P178" s="52" t="s">
        <v>1284</v>
      </c>
      <c r="Q178" s="60">
        <v>9510333</v>
      </c>
      <c r="S178" s="32" t="str">
        <f>VLOOKUP(LineupExpo[[#This Row],[Port]],'AUX IDs'!$A$2:$B$14,2,0)</f>
        <v>P1008</v>
      </c>
      <c r="T178" s="32" t="str">
        <f>VLOOKUP(LineupExpo[[#This Row],[Berth]],'AUX IDs'!$D$2:$E$60,2,0)</f>
        <v>B1001</v>
      </c>
      <c r="U178" s="32" t="str">
        <f>VLOOKUP(LineupExpo[[#This Row],[V/M]],'AUX IDs'!$G$2:$H$433,2,0)</f>
        <v>VSL206</v>
      </c>
      <c r="V178" s="32" t="str">
        <f>VLOOKUP(LineupExpo[[#This Row],[Destination]],'AUX IDs'!$J$2:$K$39,2,0)</f>
        <v>D1007</v>
      </c>
      <c r="W178" s="32" t="str">
        <f>VLOOKUP(LineupExpo[[#This Row],[Coord]],'AUX IDs'!$M$2:$N$55,2,0)</f>
        <v>C1003</v>
      </c>
      <c r="X178" s="32" t="str">
        <f>VLOOKUP(LineupExpo[[#This Row],[Shipper]],'AUX IDs'!$P$2:$Q$44,2,0)</f>
        <v>S1003</v>
      </c>
      <c r="Y178" s="32" t="str">
        <f>VLOOKUP(LineupExpo[[#This Row],[Product]],'AUX IDs'!$S$2:$T$4,2,0)</f>
        <v>ARGB</v>
      </c>
    </row>
    <row r="179" spans="1:25" ht="12.65" customHeight="1" x14ac:dyDescent="0.25">
      <c r="A179" s="245" t="s">
        <v>49</v>
      </c>
      <c r="B179" s="256" t="s">
        <v>32064</v>
      </c>
      <c r="C179" s="247">
        <v>44006</v>
      </c>
      <c r="D179" s="53" t="s">
        <v>33120</v>
      </c>
      <c r="E179" s="248" t="s">
        <v>57</v>
      </c>
      <c r="F179" s="249" t="s">
        <v>15</v>
      </c>
      <c r="G179" s="26"/>
      <c r="H179" s="250" t="s">
        <v>52</v>
      </c>
      <c r="I179" s="251" t="s">
        <v>32088</v>
      </c>
      <c r="J179" s="252">
        <v>21900</v>
      </c>
      <c r="K179" s="253" t="s">
        <v>31772</v>
      </c>
      <c r="L179" s="254" t="s">
        <v>53</v>
      </c>
      <c r="M179" s="255">
        <v>43983</v>
      </c>
      <c r="N179" s="254">
        <v>2020</v>
      </c>
      <c r="O179" s="54" t="s">
        <v>31976</v>
      </c>
      <c r="P179" s="52" t="s">
        <v>1285</v>
      </c>
      <c r="Q179" s="60">
        <v>0</v>
      </c>
      <c r="S179" s="32" t="str">
        <f>VLOOKUP(LineupExpo[[#This Row],[Port]],'AUX IDs'!$A$2:$B$14,2,0)</f>
        <v>P1003</v>
      </c>
      <c r="T179" s="32" t="str">
        <f>VLOOKUP(LineupExpo[[#This Row],[Berth]],'AUX IDs'!$D$2:$E$60,2,0)</f>
        <v>B1021</v>
      </c>
      <c r="U179" s="32" t="str">
        <f>VLOOKUP(LineupExpo[[#This Row],[V/M]],'AUX IDs'!$G$2:$H$433,2,0)</f>
        <v>VSL204</v>
      </c>
      <c r="V179" s="32" t="str">
        <f>VLOOKUP(LineupExpo[[#This Row],[Destination]],'AUX IDs'!$J$2:$K$39,2,0)</f>
        <v>D1008</v>
      </c>
      <c r="W179" s="32" t="str">
        <f>VLOOKUP(LineupExpo[[#This Row],[Coord]],'AUX IDs'!$M$2:$N$55,2,0)</f>
        <v>C1008</v>
      </c>
      <c r="X179" s="32" t="str">
        <f>VLOOKUP(LineupExpo[[#This Row],[Shipper]],'AUX IDs'!$P$2:$Q$44,2,0)</f>
        <v>S1000</v>
      </c>
      <c r="Y179" s="32" t="str">
        <f>VLOOKUP(LineupExpo[[#This Row],[Product]],'AUX IDs'!$S$2:$T$4,2,0)</f>
        <v>ARGB</v>
      </c>
    </row>
    <row r="180" spans="1:25" ht="12.65" customHeight="1" x14ac:dyDescent="0.25">
      <c r="A180" s="245" t="s">
        <v>49</v>
      </c>
      <c r="B180" s="256" t="s">
        <v>32064</v>
      </c>
      <c r="C180" s="247">
        <v>44006</v>
      </c>
      <c r="D180" s="53" t="s">
        <v>33120</v>
      </c>
      <c r="E180" s="248" t="s">
        <v>57</v>
      </c>
      <c r="F180" s="249" t="s">
        <v>15</v>
      </c>
      <c r="G180" s="26"/>
      <c r="H180" s="250" t="s">
        <v>52</v>
      </c>
      <c r="I180" s="251" t="s">
        <v>32088</v>
      </c>
      <c r="J180" s="252">
        <v>8965</v>
      </c>
      <c r="K180" s="253" t="s">
        <v>21</v>
      </c>
      <c r="L180" s="254" t="s">
        <v>53</v>
      </c>
      <c r="M180" s="255">
        <v>43983</v>
      </c>
      <c r="N180" s="254">
        <v>2020</v>
      </c>
      <c r="O180" s="54" t="s">
        <v>31976</v>
      </c>
      <c r="P180" s="52" t="s">
        <v>1285</v>
      </c>
      <c r="Q180" s="60">
        <v>0</v>
      </c>
      <c r="S180" s="32" t="str">
        <f>VLOOKUP(LineupExpo[[#This Row],[Port]],'AUX IDs'!$A$2:$B$14,2,0)</f>
        <v>P1003</v>
      </c>
      <c r="T180" s="32" t="str">
        <f>VLOOKUP(LineupExpo[[#This Row],[Berth]],'AUX IDs'!$D$2:$E$60,2,0)</f>
        <v>B1021</v>
      </c>
      <c r="U180" s="32" t="str">
        <f>VLOOKUP(LineupExpo[[#This Row],[V/M]],'AUX IDs'!$G$2:$H$433,2,0)</f>
        <v>VSL204</v>
      </c>
      <c r="V180" s="32" t="str">
        <f>VLOOKUP(LineupExpo[[#This Row],[Destination]],'AUX IDs'!$J$2:$K$39,2,0)</f>
        <v>D1007</v>
      </c>
      <c r="W180" s="32" t="str">
        <f>VLOOKUP(LineupExpo[[#This Row],[Coord]],'AUX IDs'!$M$2:$N$55,2,0)</f>
        <v>C1008</v>
      </c>
      <c r="X180" s="32" t="str">
        <f>VLOOKUP(LineupExpo[[#This Row],[Shipper]],'AUX IDs'!$P$2:$Q$44,2,0)</f>
        <v>S1000</v>
      </c>
      <c r="Y180" s="32" t="str">
        <f>VLOOKUP(LineupExpo[[#This Row],[Product]],'AUX IDs'!$S$2:$T$4,2,0)</f>
        <v>ARGB</v>
      </c>
    </row>
    <row r="181" spans="1:25" ht="12.65" customHeight="1" x14ac:dyDescent="0.25">
      <c r="A181" s="245" t="s">
        <v>197</v>
      </c>
      <c r="B181" s="256" t="s">
        <v>32064</v>
      </c>
      <c r="C181" s="247">
        <v>44007</v>
      </c>
      <c r="D181" s="53" t="s">
        <v>22653</v>
      </c>
      <c r="E181" s="248" t="s">
        <v>32050</v>
      </c>
      <c r="F181" s="249" t="s">
        <v>32050</v>
      </c>
      <c r="G181" s="26"/>
      <c r="H181" s="250" t="s">
        <v>324</v>
      </c>
      <c r="I181" s="251" t="s">
        <v>32077</v>
      </c>
      <c r="J181" s="252">
        <v>30419</v>
      </c>
      <c r="K181" s="253" t="s">
        <v>83</v>
      </c>
      <c r="L181" s="254" t="s">
        <v>31970</v>
      </c>
      <c r="M181" s="255">
        <v>43983</v>
      </c>
      <c r="N181" s="254">
        <v>2020</v>
      </c>
      <c r="O181" s="54" t="s">
        <v>31976</v>
      </c>
      <c r="P181" s="52" t="s">
        <v>1283</v>
      </c>
      <c r="Q181" s="60">
        <v>9489417</v>
      </c>
      <c r="S181" s="32" t="str">
        <f>VLOOKUP(LineupExpo[[#This Row],[Port]],'AUX IDs'!$A$2:$B$14,2,0)</f>
        <v>P1000</v>
      </c>
      <c r="T181" s="32" t="str">
        <f>VLOOKUP(LineupExpo[[#This Row],[Berth]],'AUX IDs'!$D$2:$E$60,2,0)</f>
        <v>B1003</v>
      </c>
      <c r="U181" s="32" t="str">
        <f>VLOOKUP(LineupExpo[[#This Row],[V/M]],'AUX IDs'!$G$2:$H$433,2,0)</f>
        <v>VSL211</v>
      </c>
      <c r="V181" s="32" t="str">
        <f>VLOOKUP(LineupExpo[[#This Row],[Destination]],'AUX IDs'!$J$2:$K$39,2,0)</f>
        <v>D1002</v>
      </c>
      <c r="W181" s="32" t="str">
        <f>VLOOKUP(LineupExpo[[#This Row],[Coord]],'AUX IDs'!$M$2:$N$55,2,0)</f>
        <v>C1002</v>
      </c>
      <c r="X181" s="32" t="str">
        <f>VLOOKUP(LineupExpo[[#This Row],[Shipper]],'AUX IDs'!$P$2:$Q$44,2,0)</f>
        <v>S1002</v>
      </c>
      <c r="Y181" s="32" t="str">
        <f>VLOOKUP(LineupExpo[[#This Row],[Product]],'AUX IDs'!$S$2:$T$4,2,0)</f>
        <v>PYB</v>
      </c>
    </row>
    <row r="182" spans="1:25" ht="12.65" customHeight="1" x14ac:dyDescent="0.25">
      <c r="A182" s="245" t="s">
        <v>49</v>
      </c>
      <c r="B182" s="256" t="s">
        <v>32064</v>
      </c>
      <c r="C182" s="247">
        <v>44007</v>
      </c>
      <c r="D182" s="53" t="s">
        <v>549</v>
      </c>
      <c r="E182" s="248" t="s">
        <v>51</v>
      </c>
      <c r="F182" s="249" t="s">
        <v>18</v>
      </c>
      <c r="G182" s="26"/>
      <c r="H182" s="250" t="s">
        <v>58</v>
      </c>
      <c r="I182" s="251" t="s">
        <v>32160</v>
      </c>
      <c r="J182" s="252">
        <v>32704</v>
      </c>
      <c r="K182" s="253" t="s">
        <v>21</v>
      </c>
      <c r="L182" s="254" t="s">
        <v>53</v>
      </c>
      <c r="M182" s="255">
        <v>43983</v>
      </c>
      <c r="N182" s="254">
        <v>2020</v>
      </c>
      <c r="O182" s="54" t="s">
        <v>31976</v>
      </c>
      <c r="P182" s="52" t="s">
        <v>198</v>
      </c>
      <c r="Q182" s="60">
        <v>9646194</v>
      </c>
      <c r="S182" s="32" t="str">
        <f>VLOOKUP(LineupExpo[[#This Row],[Port]],'AUX IDs'!$A$2:$B$14,2,0)</f>
        <v>P1002</v>
      </c>
      <c r="T182" s="32" t="str">
        <f>VLOOKUP(LineupExpo[[#This Row],[Berth]],'AUX IDs'!$D$2:$E$60,2,0)</f>
        <v>B1025</v>
      </c>
      <c r="U182" s="32" t="str">
        <f>VLOOKUP(LineupExpo[[#This Row],[V/M]],'AUX IDs'!$G$2:$H$433,2,0)</f>
        <v>VSL212</v>
      </c>
      <c r="V182" s="32" t="str">
        <f>VLOOKUP(LineupExpo[[#This Row],[Destination]],'AUX IDs'!$J$2:$K$39,2,0)</f>
        <v>D1007</v>
      </c>
      <c r="W182" s="32" t="str">
        <f>VLOOKUP(LineupExpo[[#This Row],[Coord]],'AUX IDs'!$M$2:$N$55,2,0)</f>
        <v>C1003</v>
      </c>
      <c r="X182" s="32" t="str">
        <f>VLOOKUP(LineupExpo[[#This Row],[Shipper]],'AUX IDs'!$P$2:$Q$44,2,0)</f>
        <v>S1007</v>
      </c>
      <c r="Y182" s="32" t="str">
        <f>VLOOKUP(LineupExpo[[#This Row],[Product]],'AUX IDs'!$S$2:$T$4,2,0)</f>
        <v>ARGB</v>
      </c>
    </row>
    <row r="183" spans="1:25" ht="12.65" customHeight="1" x14ac:dyDescent="0.25">
      <c r="A183" s="245" t="s">
        <v>49</v>
      </c>
      <c r="B183" s="256" t="s">
        <v>32064</v>
      </c>
      <c r="C183" s="247">
        <v>44007</v>
      </c>
      <c r="D183" s="53" t="s">
        <v>549</v>
      </c>
      <c r="E183" s="248" t="s">
        <v>31998</v>
      </c>
      <c r="F183" s="249" t="s">
        <v>18</v>
      </c>
      <c r="G183" s="26"/>
      <c r="H183" s="250" t="s">
        <v>58</v>
      </c>
      <c r="I183" s="251" t="s">
        <v>32160</v>
      </c>
      <c r="J183" s="252">
        <v>12796</v>
      </c>
      <c r="K183" s="253" t="s">
        <v>21</v>
      </c>
      <c r="L183" s="254" t="s">
        <v>53</v>
      </c>
      <c r="M183" s="255">
        <v>43983</v>
      </c>
      <c r="N183" s="254">
        <v>2020</v>
      </c>
      <c r="O183" s="54" t="s">
        <v>31976</v>
      </c>
      <c r="P183" s="52" t="s">
        <v>198</v>
      </c>
      <c r="Q183" s="60">
        <v>9646194</v>
      </c>
      <c r="S183" s="32" t="str">
        <f>VLOOKUP(LineupExpo[[#This Row],[Port]],'AUX IDs'!$A$2:$B$14,2,0)</f>
        <v>P1002</v>
      </c>
      <c r="T183" s="32" t="str">
        <f>VLOOKUP(LineupExpo[[#This Row],[Berth]],'AUX IDs'!$D$2:$E$60,2,0)</f>
        <v>B1025</v>
      </c>
      <c r="U183" s="32" t="str">
        <f>VLOOKUP(LineupExpo[[#This Row],[V/M]],'AUX IDs'!$G$2:$H$433,2,0)</f>
        <v>VSL212</v>
      </c>
      <c r="V183" s="32" t="str">
        <f>VLOOKUP(LineupExpo[[#This Row],[Destination]],'AUX IDs'!$J$2:$K$39,2,0)</f>
        <v>D1007</v>
      </c>
      <c r="W183" s="32" t="str">
        <f>VLOOKUP(LineupExpo[[#This Row],[Coord]],'AUX IDs'!$M$2:$N$55,2,0)</f>
        <v>C1003</v>
      </c>
      <c r="X183" s="32" t="str">
        <f>VLOOKUP(LineupExpo[[#This Row],[Shipper]],'AUX IDs'!$P$2:$Q$44,2,0)</f>
        <v>S1011</v>
      </c>
      <c r="Y183" s="32" t="str">
        <f>VLOOKUP(LineupExpo[[#This Row],[Product]],'AUX IDs'!$S$2:$T$4,2,0)</f>
        <v>ARGB</v>
      </c>
    </row>
    <row r="184" spans="1:25" ht="12.65" customHeight="1" x14ac:dyDescent="0.25">
      <c r="A184" s="245" t="s">
        <v>49</v>
      </c>
      <c r="B184" s="256" t="s">
        <v>32064</v>
      </c>
      <c r="C184" s="247">
        <v>44008</v>
      </c>
      <c r="D184" s="53" t="s">
        <v>459</v>
      </c>
      <c r="E184" s="248" t="s">
        <v>54</v>
      </c>
      <c r="F184" s="249" t="s">
        <v>54</v>
      </c>
      <c r="G184" s="26"/>
      <c r="H184" s="250" t="s">
        <v>52</v>
      </c>
      <c r="I184" s="251" t="s">
        <v>32062</v>
      </c>
      <c r="J184" s="252">
        <v>23227</v>
      </c>
      <c r="K184" s="253" t="s">
        <v>21</v>
      </c>
      <c r="L184" s="254" t="s">
        <v>53</v>
      </c>
      <c r="M184" s="255">
        <v>43983</v>
      </c>
      <c r="N184" s="254">
        <v>2020</v>
      </c>
      <c r="O184" s="54" t="s">
        <v>31976</v>
      </c>
      <c r="P184" s="52" t="s">
        <v>1285</v>
      </c>
      <c r="Q184" s="60">
        <v>9605645</v>
      </c>
      <c r="S184" s="32" t="str">
        <f>VLOOKUP(LineupExpo[[#This Row],[Port]],'AUX IDs'!$A$2:$B$14,2,0)</f>
        <v>P1003</v>
      </c>
      <c r="T184" s="32" t="str">
        <f>VLOOKUP(LineupExpo[[#This Row],[Berth]],'AUX IDs'!$D$2:$E$60,2,0)</f>
        <v>B1014</v>
      </c>
      <c r="U184" s="32" t="str">
        <f>VLOOKUP(LineupExpo[[#This Row],[V/M]],'AUX IDs'!$G$2:$H$433,2,0)</f>
        <v>VSL209</v>
      </c>
      <c r="V184" s="32" t="str">
        <f>VLOOKUP(LineupExpo[[#This Row],[Destination]],'AUX IDs'!$J$2:$K$39,2,0)</f>
        <v>D1007</v>
      </c>
      <c r="W184" s="32" t="str">
        <f>VLOOKUP(LineupExpo[[#This Row],[Coord]],'AUX IDs'!$M$2:$N$55,2,0)</f>
        <v>C1004</v>
      </c>
      <c r="X184" s="32" t="str">
        <f>VLOOKUP(LineupExpo[[#This Row],[Shipper]],'AUX IDs'!$P$2:$Q$44,2,0)</f>
        <v>S1005</v>
      </c>
      <c r="Y184" s="32" t="str">
        <f>VLOOKUP(LineupExpo[[#This Row],[Product]],'AUX IDs'!$S$2:$T$4,2,0)</f>
        <v>ARGB</v>
      </c>
    </row>
    <row r="185" spans="1:25" ht="12.65" customHeight="1" x14ac:dyDescent="0.25">
      <c r="A185" s="245" t="s">
        <v>103</v>
      </c>
      <c r="B185" s="256" t="s">
        <v>32064</v>
      </c>
      <c r="C185" s="247">
        <v>44008</v>
      </c>
      <c r="D185" s="53" t="s">
        <v>33125</v>
      </c>
      <c r="E185" s="248" t="s">
        <v>15</v>
      </c>
      <c r="F185" s="249" t="s">
        <v>15</v>
      </c>
      <c r="G185" s="26"/>
      <c r="H185" s="250" t="s">
        <v>324</v>
      </c>
      <c r="I185" s="251" t="s">
        <v>326</v>
      </c>
      <c r="J185" s="252">
        <v>41689</v>
      </c>
      <c r="K185" s="253" t="s">
        <v>21</v>
      </c>
      <c r="L185" s="254" t="s">
        <v>53</v>
      </c>
      <c r="M185" s="255">
        <v>43983</v>
      </c>
      <c r="N185" s="254">
        <v>2020</v>
      </c>
      <c r="O185" s="54" t="s">
        <v>31976</v>
      </c>
      <c r="P185" s="52" t="s">
        <v>1283</v>
      </c>
      <c r="Q185" s="60">
        <v>0</v>
      </c>
      <c r="S185" s="32" t="str">
        <f>VLOOKUP(LineupExpo[[#This Row],[Port]],'AUX IDs'!$A$2:$B$14,2,0)</f>
        <v>P1000</v>
      </c>
      <c r="T185" s="32" t="str">
        <f>VLOOKUP(LineupExpo[[#This Row],[Berth]],'AUX IDs'!$D$2:$E$60,2,0)</f>
        <v>B1000</v>
      </c>
      <c r="U185" s="32" t="str">
        <f>VLOOKUP(LineupExpo[[#This Row],[V/M]],'AUX IDs'!$G$2:$H$433,2,0)</f>
        <v>VSL213</v>
      </c>
      <c r="V185" s="32" t="str">
        <f>VLOOKUP(LineupExpo[[#This Row],[Destination]],'AUX IDs'!$J$2:$K$39,2,0)</f>
        <v>D1007</v>
      </c>
      <c r="W185" s="32" t="str">
        <f>VLOOKUP(LineupExpo[[#This Row],[Coord]],'AUX IDs'!$M$2:$N$55,2,0)</f>
        <v>C1008</v>
      </c>
      <c r="X185" s="32" t="str">
        <f>VLOOKUP(LineupExpo[[#This Row],[Shipper]],'AUX IDs'!$P$2:$Q$44,2,0)</f>
        <v>S1008</v>
      </c>
      <c r="Y185" s="32" t="str">
        <f>VLOOKUP(LineupExpo[[#This Row],[Product]],'AUX IDs'!$S$2:$T$4,2,0)</f>
        <v>UYB</v>
      </c>
    </row>
    <row r="186" spans="1:25" ht="12.65" customHeight="1" x14ac:dyDescent="0.25">
      <c r="A186" s="245" t="s">
        <v>103</v>
      </c>
      <c r="B186" s="256" t="s">
        <v>32064</v>
      </c>
      <c r="C186" s="247">
        <v>44008</v>
      </c>
      <c r="D186" s="53" t="s">
        <v>33126</v>
      </c>
      <c r="E186" s="248" t="s">
        <v>18</v>
      </c>
      <c r="F186" s="249" t="s">
        <v>18</v>
      </c>
      <c r="G186" s="26"/>
      <c r="H186" s="250" t="s">
        <v>324</v>
      </c>
      <c r="I186" s="251" t="s">
        <v>32077</v>
      </c>
      <c r="J186" s="252">
        <v>7343</v>
      </c>
      <c r="K186" s="253" t="s">
        <v>310</v>
      </c>
      <c r="L186" s="254" t="s">
        <v>331</v>
      </c>
      <c r="M186" s="255">
        <v>43983</v>
      </c>
      <c r="N186" s="254">
        <v>2020</v>
      </c>
      <c r="O186" s="54" t="s">
        <v>31976</v>
      </c>
      <c r="P186" s="52" t="s">
        <v>1283</v>
      </c>
      <c r="Q186" s="60">
        <v>0</v>
      </c>
      <c r="S186" s="32" t="str">
        <f>VLOOKUP(LineupExpo[[#This Row],[Port]],'AUX IDs'!$A$2:$B$14,2,0)</f>
        <v>P1000</v>
      </c>
      <c r="T186" s="32" t="str">
        <f>VLOOKUP(LineupExpo[[#This Row],[Berth]],'AUX IDs'!$D$2:$E$60,2,0)</f>
        <v>B1003</v>
      </c>
      <c r="U186" s="32" t="str">
        <f>VLOOKUP(LineupExpo[[#This Row],[V/M]],'AUX IDs'!$G$2:$H$433,2,0)</f>
        <v>VSL214</v>
      </c>
      <c r="V186" s="32" t="str">
        <f>VLOOKUP(LineupExpo[[#This Row],[Destination]],'AUX IDs'!$J$2:$K$39,2,0)</f>
        <v>D1001</v>
      </c>
      <c r="W186" s="32" t="str">
        <f>VLOOKUP(LineupExpo[[#This Row],[Coord]],'AUX IDs'!$M$2:$N$55,2,0)</f>
        <v>C1003</v>
      </c>
      <c r="X186" s="32" t="str">
        <f>VLOOKUP(LineupExpo[[#This Row],[Shipper]],'AUX IDs'!$P$2:$Q$44,2,0)</f>
        <v>S1003</v>
      </c>
      <c r="Y186" s="32" t="str">
        <f>VLOOKUP(LineupExpo[[#This Row],[Product]],'AUX IDs'!$S$2:$T$4,2,0)</f>
        <v>UYB</v>
      </c>
    </row>
    <row r="187" spans="1:25" ht="12.65" customHeight="1" x14ac:dyDescent="0.25">
      <c r="A187" s="245" t="s">
        <v>49</v>
      </c>
      <c r="B187" s="256" t="s">
        <v>32064</v>
      </c>
      <c r="C187" s="247">
        <v>44008</v>
      </c>
      <c r="D187" s="53" t="s">
        <v>3181</v>
      </c>
      <c r="E187" s="248" t="s">
        <v>57</v>
      </c>
      <c r="F187" s="249" t="s">
        <v>57</v>
      </c>
      <c r="G187" s="26"/>
      <c r="H187" s="250" t="s">
        <v>58</v>
      </c>
      <c r="I187" s="251" t="s">
        <v>33069</v>
      </c>
      <c r="J187" s="252">
        <v>49610</v>
      </c>
      <c r="K187" s="253" t="s">
        <v>21</v>
      </c>
      <c r="L187" s="254" t="s">
        <v>53</v>
      </c>
      <c r="M187" s="255">
        <v>43983</v>
      </c>
      <c r="N187" s="254">
        <v>2020</v>
      </c>
      <c r="O187" s="54" t="s">
        <v>31976</v>
      </c>
      <c r="P187" s="52" t="s">
        <v>198</v>
      </c>
      <c r="Q187" s="60">
        <v>9327413</v>
      </c>
      <c r="S187" s="32" t="str">
        <f>VLOOKUP(LineupExpo[[#This Row],[Port]],'AUX IDs'!$A$2:$B$14,2,0)</f>
        <v>P1002</v>
      </c>
      <c r="T187" s="32" t="str">
        <f>VLOOKUP(LineupExpo[[#This Row],[Berth]],'AUX IDs'!$D$2:$E$60,2,0)</f>
        <v>B1012</v>
      </c>
      <c r="U187" s="32" t="str">
        <f>VLOOKUP(LineupExpo[[#This Row],[V/M]],'AUX IDs'!$G$2:$H$433,2,0)</f>
        <v>VSL215</v>
      </c>
      <c r="V187" s="32" t="str">
        <f>VLOOKUP(LineupExpo[[#This Row],[Destination]],'AUX IDs'!$J$2:$K$39,2,0)</f>
        <v>D1007</v>
      </c>
      <c r="W187" s="32" t="str">
        <f>VLOOKUP(LineupExpo[[#This Row],[Coord]],'AUX IDs'!$M$2:$N$55,2,0)</f>
        <v>C1000</v>
      </c>
      <c r="X187" s="32" t="str">
        <f>VLOOKUP(LineupExpo[[#This Row],[Shipper]],'AUX IDs'!$P$2:$Q$44,2,0)</f>
        <v>S1000</v>
      </c>
      <c r="Y187" s="32" t="str">
        <f>VLOOKUP(LineupExpo[[#This Row],[Product]],'AUX IDs'!$S$2:$T$4,2,0)</f>
        <v>ARGB</v>
      </c>
    </row>
    <row r="188" spans="1:25" ht="12.65" customHeight="1" x14ac:dyDescent="0.25">
      <c r="A188" s="245" t="s">
        <v>49</v>
      </c>
      <c r="B188" s="256" t="s">
        <v>32064</v>
      </c>
      <c r="C188" s="247">
        <v>44009</v>
      </c>
      <c r="D188" s="53" t="s">
        <v>33127</v>
      </c>
      <c r="E188" s="248" t="s">
        <v>15</v>
      </c>
      <c r="F188" s="249" t="s">
        <v>18</v>
      </c>
      <c r="G188" s="26"/>
      <c r="H188" s="250" t="s">
        <v>105</v>
      </c>
      <c r="I188" s="251" t="s">
        <v>32091</v>
      </c>
      <c r="J188" s="252">
        <v>48950</v>
      </c>
      <c r="K188" s="253" t="s">
        <v>21</v>
      </c>
      <c r="L188" s="254" t="s">
        <v>53</v>
      </c>
      <c r="M188" s="255">
        <v>43983</v>
      </c>
      <c r="N188" s="254">
        <v>2020</v>
      </c>
      <c r="O188" s="54" t="s">
        <v>31976</v>
      </c>
      <c r="P188" s="52" t="s">
        <v>198</v>
      </c>
      <c r="Q188" s="60">
        <v>0</v>
      </c>
      <c r="S188" s="32" t="str">
        <f>VLOOKUP(LineupExpo[[#This Row],[Port]],'AUX IDs'!$A$2:$B$14,2,0)</f>
        <v>P1007</v>
      </c>
      <c r="T188" s="32" t="str">
        <f>VLOOKUP(LineupExpo[[#This Row],[Berth]],'AUX IDs'!$D$2:$E$60,2,0)</f>
        <v>B1010</v>
      </c>
      <c r="U188" s="32" t="str">
        <f>VLOOKUP(LineupExpo[[#This Row],[V/M]],'AUX IDs'!$G$2:$H$433,2,0)</f>
        <v>VSL216</v>
      </c>
      <c r="V188" s="32" t="str">
        <f>VLOOKUP(LineupExpo[[#This Row],[Destination]],'AUX IDs'!$J$2:$K$39,2,0)</f>
        <v>D1007</v>
      </c>
      <c r="W188" s="32" t="str">
        <f>VLOOKUP(LineupExpo[[#This Row],[Coord]],'AUX IDs'!$M$2:$N$55,2,0)</f>
        <v>C1003</v>
      </c>
      <c r="X188" s="32" t="str">
        <f>VLOOKUP(LineupExpo[[#This Row],[Shipper]],'AUX IDs'!$P$2:$Q$44,2,0)</f>
        <v>S1008</v>
      </c>
      <c r="Y188" s="32" t="str">
        <f>VLOOKUP(LineupExpo[[#This Row],[Product]],'AUX IDs'!$S$2:$T$4,2,0)</f>
        <v>ARGB</v>
      </c>
    </row>
    <row r="189" spans="1:25" ht="12.65" customHeight="1" x14ac:dyDescent="0.25">
      <c r="A189" s="245" t="s">
        <v>49</v>
      </c>
      <c r="B189" s="256" t="s">
        <v>32064</v>
      </c>
      <c r="C189" s="247">
        <v>44009</v>
      </c>
      <c r="D189" s="53" t="s">
        <v>874</v>
      </c>
      <c r="E189" s="248" t="s">
        <v>17</v>
      </c>
      <c r="F189" s="249" t="s">
        <v>18</v>
      </c>
      <c r="G189" s="26"/>
      <c r="H189" s="250" t="s">
        <v>55</v>
      </c>
      <c r="I189" s="251" t="s">
        <v>32074</v>
      </c>
      <c r="J189" s="252">
        <v>45590</v>
      </c>
      <c r="K189" s="253" t="s">
        <v>21</v>
      </c>
      <c r="L189" s="254" t="s">
        <v>53</v>
      </c>
      <c r="M189" s="255">
        <v>43983</v>
      </c>
      <c r="N189" s="254">
        <v>2020</v>
      </c>
      <c r="O189" s="54" t="s">
        <v>31976</v>
      </c>
      <c r="P189" s="52" t="s">
        <v>198</v>
      </c>
      <c r="Q189" s="60">
        <v>9371309</v>
      </c>
      <c r="S189" s="32" t="str">
        <f>VLOOKUP(LineupExpo[[#This Row],[Port]],'AUX IDs'!$A$2:$B$14,2,0)</f>
        <v>P1001</v>
      </c>
      <c r="T189" s="32" t="str">
        <f>VLOOKUP(LineupExpo[[#This Row],[Berth]],'AUX IDs'!$D$2:$E$60,2,0)</f>
        <v>B1001</v>
      </c>
      <c r="U189" s="32" t="str">
        <f>VLOOKUP(LineupExpo[[#This Row],[V/M]],'AUX IDs'!$G$2:$H$433,2,0)</f>
        <v>VSL217</v>
      </c>
      <c r="V189" s="32" t="str">
        <f>VLOOKUP(LineupExpo[[#This Row],[Destination]],'AUX IDs'!$J$2:$K$39,2,0)</f>
        <v>D1007</v>
      </c>
      <c r="W189" s="32" t="str">
        <f>VLOOKUP(LineupExpo[[#This Row],[Coord]],'AUX IDs'!$M$2:$N$55,2,0)</f>
        <v>C1003</v>
      </c>
      <c r="X189" s="32" t="str">
        <f>VLOOKUP(LineupExpo[[#This Row],[Shipper]],'AUX IDs'!$P$2:$Q$44,2,0)</f>
        <v>S1001</v>
      </c>
      <c r="Y189" s="32" t="str">
        <f>VLOOKUP(LineupExpo[[#This Row],[Product]],'AUX IDs'!$S$2:$T$4,2,0)</f>
        <v>ARGB</v>
      </c>
    </row>
    <row r="190" spans="1:25" ht="12.65" customHeight="1" x14ac:dyDescent="0.25">
      <c r="A190" s="245" t="s">
        <v>49</v>
      </c>
      <c r="B190" s="256" t="s">
        <v>32064</v>
      </c>
      <c r="C190" s="247">
        <v>44009</v>
      </c>
      <c r="D190" s="53" t="s">
        <v>33128</v>
      </c>
      <c r="E190" s="248" t="s">
        <v>17</v>
      </c>
      <c r="F190" s="249" t="s">
        <v>33057</v>
      </c>
      <c r="G190" s="26"/>
      <c r="H190" s="250" t="s">
        <v>55</v>
      </c>
      <c r="I190" s="251" t="s">
        <v>33087</v>
      </c>
      <c r="J190" s="252">
        <v>7500</v>
      </c>
      <c r="K190" s="253" t="s">
        <v>310</v>
      </c>
      <c r="L190" s="254" t="s">
        <v>331</v>
      </c>
      <c r="M190" s="255">
        <v>43983</v>
      </c>
      <c r="N190" s="254">
        <v>2020</v>
      </c>
      <c r="O190" s="54" t="s">
        <v>31976</v>
      </c>
      <c r="P190" s="52" t="s">
        <v>198</v>
      </c>
      <c r="Q190" s="60">
        <v>0</v>
      </c>
      <c r="S190" s="32" t="str">
        <f>VLOOKUP(LineupExpo[[#This Row],[Port]],'AUX IDs'!$A$2:$B$14,2,0)</f>
        <v>P1001</v>
      </c>
      <c r="T190" s="32" t="str">
        <f>VLOOKUP(LineupExpo[[#This Row],[Berth]],'AUX IDs'!$D$2:$E$60,2,0)</f>
        <v>B1020</v>
      </c>
      <c r="U190" s="32" t="str">
        <f>VLOOKUP(LineupExpo[[#This Row],[V/M]],'AUX IDs'!$G$2:$H$433,2,0)</f>
        <v>VSL218</v>
      </c>
      <c r="V190" s="32" t="str">
        <f>VLOOKUP(LineupExpo[[#This Row],[Destination]],'AUX IDs'!$J$2:$K$39,2,0)</f>
        <v>D1001</v>
      </c>
      <c r="W190" s="32" t="str">
        <f>VLOOKUP(LineupExpo[[#This Row],[Coord]],'AUX IDs'!$M$2:$N$55,2,0)</f>
        <v>C1001</v>
      </c>
      <c r="X190" s="32" t="str">
        <f>VLOOKUP(LineupExpo[[#This Row],[Shipper]],'AUX IDs'!$P$2:$Q$44,2,0)</f>
        <v>S1001</v>
      </c>
      <c r="Y190" s="32" t="str">
        <f>VLOOKUP(LineupExpo[[#This Row],[Product]],'AUX IDs'!$S$2:$T$4,2,0)</f>
        <v>ARGB</v>
      </c>
    </row>
    <row r="191" spans="1:25" ht="12.65" customHeight="1" x14ac:dyDescent="0.25">
      <c r="A191" s="245" t="s">
        <v>103</v>
      </c>
      <c r="B191" s="256" t="s">
        <v>32064</v>
      </c>
      <c r="C191" s="247">
        <v>44010</v>
      </c>
      <c r="D191" s="53" t="s">
        <v>9695</v>
      </c>
      <c r="E191" s="248" t="s">
        <v>57</v>
      </c>
      <c r="F191" s="249" t="s">
        <v>57</v>
      </c>
      <c r="G191" s="26"/>
      <c r="H191" s="250" t="s">
        <v>324</v>
      </c>
      <c r="I191" s="251" t="s">
        <v>326</v>
      </c>
      <c r="J191" s="252">
        <v>31225</v>
      </c>
      <c r="K191" s="253" t="s">
        <v>27</v>
      </c>
      <c r="L191" s="254" t="s">
        <v>53</v>
      </c>
      <c r="M191" s="255">
        <v>43983</v>
      </c>
      <c r="N191" s="254">
        <v>2020</v>
      </c>
      <c r="O191" s="54" t="s">
        <v>31976</v>
      </c>
      <c r="P191" s="52" t="s">
        <v>1283</v>
      </c>
      <c r="Q191" s="60">
        <v>9250701</v>
      </c>
      <c r="S191" s="32" t="str">
        <f>VLOOKUP(LineupExpo[[#This Row],[Port]],'AUX IDs'!$A$2:$B$14,2,0)</f>
        <v>P1000</v>
      </c>
      <c r="T191" s="32" t="str">
        <f>VLOOKUP(LineupExpo[[#This Row],[Berth]],'AUX IDs'!$D$2:$E$60,2,0)</f>
        <v>B1000</v>
      </c>
      <c r="U191" s="32" t="str">
        <f>VLOOKUP(LineupExpo[[#This Row],[V/M]],'AUX IDs'!$G$2:$H$433,2,0)</f>
        <v>VSL219</v>
      </c>
      <c r="V191" s="32" t="str">
        <f>VLOOKUP(LineupExpo[[#This Row],[Destination]],'AUX IDs'!$J$2:$K$39,2,0)</f>
        <v>D1009</v>
      </c>
      <c r="W191" s="32" t="str">
        <f>VLOOKUP(LineupExpo[[#This Row],[Coord]],'AUX IDs'!$M$2:$N$55,2,0)</f>
        <v>C1000</v>
      </c>
      <c r="X191" s="32" t="str">
        <f>VLOOKUP(LineupExpo[[#This Row],[Shipper]],'AUX IDs'!$P$2:$Q$44,2,0)</f>
        <v>S1000</v>
      </c>
      <c r="Y191" s="32" t="str">
        <f>VLOOKUP(LineupExpo[[#This Row],[Product]],'AUX IDs'!$S$2:$T$4,2,0)</f>
        <v>UYB</v>
      </c>
    </row>
    <row r="192" spans="1:25" ht="12.65" customHeight="1" x14ac:dyDescent="0.25">
      <c r="A192" s="245" t="s">
        <v>49</v>
      </c>
      <c r="B192" s="256" t="s">
        <v>32064</v>
      </c>
      <c r="C192" s="247">
        <v>44010</v>
      </c>
      <c r="D192" s="53" t="s">
        <v>1204</v>
      </c>
      <c r="E192" s="248" t="s">
        <v>254</v>
      </c>
      <c r="F192" s="249" t="s">
        <v>32950</v>
      </c>
      <c r="G192" s="26"/>
      <c r="H192" s="250" t="s">
        <v>55</v>
      </c>
      <c r="I192" s="251" t="s">
        <v>32253</v>
      </c>
      <c r="J192" s="252">
        <v>41626</v>
      </c>
      <c r="K192" s="253" t="s">
        <v>21</v>
      </c>
      <c r="L192" s="254" t="s">
        <v>53</v>
      </c>
      <c r="M192" s="255">
        <v>43983</v>
      </c>
      <c r="N192" s="254">
        <v>2020</v>
      </c>
      <c r="O192" s="54" t="s">
        <v>31976</v>
      </c>
      <c r="P192" s="52" t="s">
        <v>198</v>
      </c>
      <c r="Q192" s="60">
        <v>9649249</v>
      </c>
      <c r="S192" s="32" t="str">
        <f>VLOOKUP(LineupExpo[[#This Row],[Port]],'AUX IDs'!$A$2:$B$14,2,0)</f>
        <v>P1001</v>
      </c>
      <c r="T192" s="32" t="str">
        <f>VLOOKUP(LineupExpo[[#This Row],[Berth]],'AUX IDs'!$D$2:$E$60,2,0)</f>
        <v>B1013</v>
      </c>
      <c r="U192" s="32" t="str">
        <f>VLOOKUP(LineupExpo[[#This Row],[V/M]],'AUX IDs'!$G$2:$H$433,2,0)</f>
        <v>VSL220</v>
      </c>
      <c r="V192" s="32" t="str">
        <f>VLOOKUP(LineupExpo[[#This Row],[Destination]],'AUX IDs'!$J$2:$K$39,2,0)</f>
        <v>D1007</v>
      </c>
      <c r="W192" s="32" t="str">
        <f>VLOOKUP(LineupExpo[[#This Row],[Coord]],'AUX IDs'!$M$2:$N$55,2,0)</f>
        <v>C1009</v>
      </c>
      <c r="X192" s="32" t="str">
        <f>VLOOKUP(LineupExpo[[#This Row],[Shipper]],'AUX IDs'!$P$2:$Q$44,2,0)</f>
        <v>S1009</v>
      </c>
      <c r="Y192" s="32" t="str">
        <f>VLOOKUP(LineupExpo[[#This Row],[Product]],'AUX IDs'!$S$2:$T$4,2,0)</f>
        <v>ARGB</v>
      </c>
    </row>
    <row r="193" spans="1:25" ht="12.65" customHeight="1" x14ac:dyDescent="0.25">
      <c r="A193" s="245" t="s">
        <v>49</v>
      </c>
      <c r="B193" s="256" t="s">
        <v>32064</v>
      </c>
      <c r="C193" s="247">
        <v>44010</v>
      </c>
      <c r="D193" s="53" t="s">
        <v>1204</v>
      </c>
      <c r="E193" s="248" t="s">
        <v>31998</v>
      </c>
      <c r="F193" s="249" t="s">
        <v>32950</v>
      </c>
      <c r="G193" s="26"/>
      <c r="H193" s="250" t="s">
        <v>55</v>
      </c>
      <c r="I193" s="251" t="s">
        <v>32253</v>
      </c>
      <c r="J193" s="252">
        <v>4652</v>
      </c>
      <c r="K193" s="253" t="s">
        <v>21</v>
      </c>
      <c r="L193" s="254" t="s">
        <v>53</v>
      </c>
      <c r="M193" s="255">
        <v>43983</v>
      </c>
      <c r="N193" s="254">
        <v>2020</v>
      </c>
      <c r="O193" s="54" t="s">
        <v>31976</v>
      </c>
      <c r="P193" s="52" t="s">
        <v>198</v>
      </c>
      <c r="Q193" s="60">
        <v>9649249</v>
      </c>
      <c r="S193" s="32" t="str">
        <f>VLOOKUP(LineupExpo[[#This Row],[Port]],'AUX IDs'!$A$2:$B$14,2,0)</f>
        <v>P1001</v>
      </c>
      <c r="T193" s="32" t="str">
        <f>VLOOKUP(LineupExpo[[#This Row],[Berth]],'AUX IDs'!$D$2:$E$60,2,0)</f>
        <v>B1013</v>
      </c>
      <c r="U193" s="32" t="str">
        <f>VLOOKUP(LineupExpo[[#This Row],[V/M]],'AUX IDs'!$G$2:$H$433,2,0)</f>
        <v>VSL220</v>
      </c>
      <c r="V193" s="32" t="str">
        <f>VLOOKUP(LineupExpo[[#This Row],[Destination]],'AUX IDs'!$J$2:$K$39,2,0)</f>
        <v>D1007</v>
      </c>
      <c r="W193" s="32" t="str">
        <f>VLOOKUP(LineupExpo[[#This Row],[Coord]],'AUX IDs'!$M$2:$N$55,2,0)</f>
        <v>C1009</v>
      </c>
      <c r="X193" s="32" t="str">
        <f>VLOOKUP(LineupExpo[[#This Row],[Shipper]],'AUX IDs'!$P$2:$Q$44,2,0)</f>
        <v>S1011</v>
      </c>
      <c r="Y193" s="32" t="str">
        <f>VLOOKUP(LineupExpo[[#This Row],[Product]],'AUX IDs'!$S$2:$T$4,2,0)</f>
        <v>ARGB</v>
      </c>
    </row>
    <row r="194" spans="1:25" ht="12.65" customHeight="1" x14ac:dyDescent="0.25">
      <c r="A194" s="245" t="s">
        <v>49</v>
      </c>
      <c r="B194" s="256" t="s">
        <v>32064</v>
      </c>
      <c r="C194" s="247">
        <v>44012</v>
      </c>
      <c r="D194" s="53" t="s">
        <v>33118</v>
      </c>
      <c r="E194" s="248" t="s">
        <v>18</v>
      </c>
      <c r="F194" s="249" t="s">
        <v>18</v>
      </c>
      <c r="G194" s="26"/>
      <c r="H194" s="250" t="s">
        <v>52</v>
      </c>
      <c r="I194" s="251" t="s">
        <v>32113</v>
      </c>
      <c r="J194" s="252">
        <v>36776</v>
      </c>
      <c r="K194" s="253" t="s">
        <v>21</v>
      </c>
      <c r="L194" s="254" t="s">
        <v>53</v>
      </c>
      <c r="M194" s="255">
        <v>43983</v>
      </c>
      <c r="N194" s="254">
        <v>2020</v>
      </c>
      <c r="O194" s="54" t="s">
        <v>31976</v>
      </c>
      <c r="P194" s="52" t="s">
        <v>1285</v>
      </c>
      <c r="Q194" s="60">
        <v>0</v>
      </c>
      <c r="S194" s="32" t="str">
        <f>VLOOKUP(LineupExpo[[#This Row],[Port]],'AUX IDs'!$A$2:$B$14,2,0)</f>
        <v>P1003</v>
      </c>
      <c r="T194" s="32" t="str">
        <f>VLOOKUP(LineupExpo[[#This Row],[Berth]],'AUX IDs'!$D$2:$E$60,2,0)</f>
        <v>B1006</v>
      </c>
      <c r="U194" s="32" t="str">
        <f>VLOOKUP(LineupExpo[[#This Row],[V/M]],'AUX IDs'!$G$2:$H$433,2,0)</f>
        <v>VSL202</v>
      </c>
      <c r="V194" s="32" t="str">
        <f>VLOOKUP(LineupExpo[[#This Row],[Destination]],'AUX IDs'!$J$2:$K$39,2,0)</f>
        <v>D1007</v>
      </c>
      <c r="W194" s="32" t="str">
        <f>VLOOKUP(LineupExpo[[#This Row],[Coord]],'AUX IDs'!$M$2:$N$55,2,0)</f>
        <v>C1003</v>
      </c>
      <c r="X194" s="32" t="str">
        <f>VLOOKUP(LineupExpo[[#This Row],[Shipper]],'AUX IDs'!$P$2:$Q$44,2,0)</f>
        <v>S1003</v>
      </c>
      <c r="Y194" s="32" t="str">
        <f>VLOOKUP(LineupExpo[[#This Row],[Product]],'AUX IDs'!$S$2:$T$4,2,0)</f>
        <v>ARGB</v>
      </c>
    </row>
    <row r="195" spans="1:25" ht="12.65" customHeight="1" x14ac:dyDescent="0.25">
      <c r="A195" s="245" t="s">
        <v>49</v>
      </c>
      <c r="B195" s="256" t="s">
        <v>32064</v>
      </c>
      <c r="C195" s="247">
        <v>44013</v>
      </c>
      <c r="D195" s="53" t="s">
        <v>3181</v>
      </c>
      <c r="E195" s="248" t="s">
        <v>57</v>
      </c>
      <c r="F195" s="249" t="s">
        <v>33075</v>
      </c>
      <c r="G195" s="26"/>
      <c r="H195" s="250" t="s">
        <v>52</v>
      </c>
      <c r="I195" s="251" t="s">
        <v>32088</v>
      </c>
      <c r="J195" s="252">
        <v>19940</v>
      </c>
      <c r="K195" s="253" t="s">
        <v>21</v>
      </c>
      <c r="L195" s="254" t="s">
        <v>53</v>
      </c>
      <c r="M195" s="255">
        <v>44013</v>
      </c>
      <c r="N195" s="254">
        <v>2020</v>
      </c>
      <c r="O195" s="54" t="s">
        <v>31976</v>
      </c>
      <c r="P195" s="52" t="s">
        <v>1285</v>
      </c>
      <c r="Q195" s="60">
        <v>9327413</v>
      </c>
      <c r="S195" s="32" t="str">
        <f>VLOOKUP(LineupExpo[[#This Row],[Port]],'AUX IDs'!$A$2:$B$14,2,0)</f>
        <v>P1003</v>
      </c>
      <c r="T195" s="32" t="str">
        <f>VLOOKUP(LineupExpo[[#This Row],[Berth]],'AUX IDs'!$D$2:$E$60,2,0)</f>
        <v>B1021</v>
      </c>
      <c r="U195" s="32" t="str">
        <f>VLOOKUP(LineupExpo[[#This Row],[V/M]],'AUX IDs'!$G$2:$H$433,2,0)</f>
        <v>VSL215</v>
      </c>
      <c r="V195" s="32" t="str">
        <f>VLOOKUP(LineupExpo[[#This Row],[Destination]],'AUX IDs'!$J$2:$K$39,2,0)</f>
        <v>D1007</v>
      </c>
      <c r="W195" s="32" t="str">
        <f>VLOOKUP(LineupExpo[[#This Row],[Coord]],'AUX IDs'!$M$2:$N$55,2,0)</f>
        <v>C1010</v>
      </c>
      <c r="X195" s="32" t="str">
        <f>VLOOKUP(LineupExpo[[#This Row],[Shipper]],'AUX IDs'!$P$2:$Q$44,2,0)</f>
        <v>S1000</v>
      </c>
      <c r="Y195" s="32" t="str">
        <f>VLOOKUP(LineupExpo[[#This Row],[Product]],'AUX IDs'!$S$2:$T$4,2,0)</f>
        <v>ARGB</v>
      </c>
    </row>
    <row r="196" spans="1:25" ht="12.65" customHeight="1" x14ac:dyDescent="0.25">
      <c r="A196" s="245" t="s">
        <v>49</v>
      </c>
      <c r="B196" s="256" t="s">
        <v>32064</v>
      </c>
      <c r="C196" s="247">
        <v>44013</v>
      </c>
      <c r="D196" s="53" t="s">
        <v>549</v>
      </c>
      <c r="E196" s="248" t="s">
        <v>51</v>
      </c>
      <c r="F196" s="249" t="s">
        <v>18</v>
      </c>
      <c r="G196" s="26"/>
      <c r="H196" s="250" t="s">
        <v>52</v>
      </c>
      <c r="I196" s="251" t="s">
        <v>32094</v>
      </c>
      <c r="J196" s="252">
        <v>24450</v>
      </c>
      <c r="K196" s="253" t="s">
        <v>21</v>
      </c>
      <c r="L196" s="254" t="s">
        <v>53</v>
      </c>
      <c r="M196" s="255">
        <v>44013</v>
      </c>
      <c r="N196" s="254">
        <v>2020</v>
      </c>
      <c r="O196" s="54" t="s">
        <v>31976</v>
      </c>
      <c r="P196" s="52" t="s">
        <v>1285</v>
      </c>
      <c r="Q196" s="60">
        <v>9646194</v>
      </c>
      <c r="S196" s="32" t="str">
        <f>VLOOKUP(LineupExpo[[#This Row],[Port]],'AUX IDs'!$A$2:$B$14,2,0)</f>
        <v>P1003</v>
      </c>
      <c r="T196" s="32" t="str">
        <f>VLOOKUP(LineupExpo[[#This Row],[Berth]],'AUX IDs'!$D$2:$E$60,2,0)</f>
        <v>B1017</v>
      </c>
      <c r="U196" s="32" t="str">
        <f>VLOOKUP(LineupExpo[[#This Row],[V/M]],'AUX IDs'!$G$2:$H$433,2,0)</f>
        <v>VSL212</v>
      </c>
      <c r="V196" s="32" t="str">
        <f>VLOOKUP(LineupExpo[[#This Row],[Destination]],'AUX IDs'!$J$2:$K$39,2,0)</f>
        <v>D1007</v>
      </c>
      <c r="W196" s="32" t="str">
        <f>VLOOKUP(LineupExpo[[#This Row],[Coord]],'AUX IDs'!$M$2:$N$55,2,0)</f>
        <v>C1003</v>
      </c>
      <c r="X196" s="32" t="str">
        <f>VLOOKUP(LineupExpo[[#This Row],[Shipper]],'AUX IDs'!$P$2:$Q$44,2,0)</f>
        <v>S1007</v>
      </c>
      <c r="Y196" s="32" t="str">
        <f>VLOOKUP(LineupExpo[[#This Row],[Product]],'AUX IDs'!$S$2:$T$4,2,0)</f>
        <v>ARGB</v>
      </c>
    </row>
    <row r="197" spans="1:25" ht="12.65" customHeight="1" x14ac:dyDescent="0.25">
      <c r="A197" s="245" t="s">
        <v>103</v>
      </c>
      <c r="B197" s="256" t="s">
        <v>32064</v>
      </c>
      <c r="C197" s="247">
        <v>44013</v>
      </c>
      <c r="D197" s="53" t="s">
        <v>33125</v>
      </c>
      <c r="E197" s="248" t="s">
        <v>15</v>
      </c>
      <c r="F197" s="249" t="s">
        <v>61</v>
      </c>
      <c r="G197" s="26"/>
      <c r="H197" s="250" t="s">
        <v>325</v>
      </c>
      <c r="I197" s="251" t="s">
        <v>33073</v>
      </c>
      <c r="J197" s="252">
        <v>11247</v>
      </c>
      <c r="K197" s="253" t="s">
        <v>21</v>
      </c>
      <c r="L197" s="254" t="s">
        <v>53</v>
      </c>
      <c r="M197" s="255">
        <v>44013</v>
      </c>
      <c r="N197" s="254">
        <v>2020</v>
      </c>
      <c r="O197" s="54" t="s">
        <v>31976</v>
      </c>
      <c r="P197" s="52" t="s">
        <v>1283</v>
      </c>
      <c r="Q197" s="60">
        <v>0</v>
      </c>
      <c r="S197" s="32" t="str">
        <f>VLOOKUP(LineupExpo[[#This Row],[Port]],'AUX IDs'!$A$2:$B$14,2,0)</f>
        <v>P1009</v>
      </c>
      <c r="T197" s="32" t="str">
        <f>VLOOKUP(LineupExpo[[#This Row],[Berth]],'AUX IDs'!$D$2:$E$60,2,0)</f>
        <v>B1015</v>
      </c>
      <c r="U197" s="32" t="str">
        <f>VLOOKUP(LineupExpo[[#This Row],[V/M]],'AUX IDs'!$G$2:$H$433,2,0)</f>
        <v>VSL213</v>
      </c>
      <c r="V197" s="32" t="str">
        <f>VLOOKUP(LineupExpo[[#This Row],[Destination]],'AUX IDs'!$J$2:$K$39,2,0)</f>
        <v>D1007</v>
      </c>
      <c r="W197" s="32" t="str">
        <f>VLOOKUP(LineupExpo[[#This Row],[Coord]],'AUX IDs'!$M$2:$N$55,2,0)</f>
        <v>C1018</v>
      </c>
      <c r="X197" s="32" t="str">
        <f>VLOOKUP(LineupExpo[[#This Row],[Shipper]],'AUX IDs'!$P$2:$Q$44,2,0)</f>
        <v>S1008</v>
      </c>
      <c r="Y197" s="32" t="str">
        <f>VLOOKUP(LineupExpo[[#This Row],[Product]],'AUX IDs'!$S$2:$T$4,2,0)</f>
        <v>UYB</v>
      </c>
    </row>
    <row r="198" spans="1:25" ht="12.65" customHeight="1" x14ac:dyDescent="0.25">
      <c r="A198" s="245" t="s">
        <v>49</v>
      </c>
      <c r="B198" s="256" t="s">
        <v>32064</v>
      </c>
      <c r="C198" s="247">
        <v>44014</v>
      </c>
      <c r="D198" s="53" t="s">
        <v>494</v>
      </c>
      <c r="E198" s="248" t="s">
        <v>57</v>
      </c>
      <c r="F198" s="249" t="s">
        <v>33129</v>
      </c>
      <c r="G198" s="26"/>
      <c r="H198" s="250" t="s">
        <v>58</v>
      </c>
      <c r="I198" s="251" t="s">
        <v>33069</v>
      </c>
      <c r="J198" s="252">
        <v>46075</v>
      </c>
      <c r="K198" s="253" t="s">
        <v>21</v>
      </c>
      <c r="L198" s="254" t="s">
        <v>53</v>
      </c>
      <c r="M198" s="255">
        <v>44013</v>
      </c>
      <c r="N198" s="254">
        <v>2020</v>
      </c>
      <c r="O198" s="54" t="s">
        <v>31976</v>
      </c>
      <c r="P198" s="52" t="s">
        <v>198</v>
      </c>
      <c r="Q198" s="60">
        <v>9601728</v>
      </c>
      <c r="S198" s="32" t="str">
        <f>VLOOKUP(LineupExpo[[#This Row],[Port]],'AUX IDs'!$A$2:$B$14,2,0)</f>
        <v>P1002</v>
      </c>
      <c r="T198" s="32" t="str">
        <f>VLOOKUP(LineupExpo[[#This Row],[Berth]],'AUX IDs'!$D$2:$E$60,2,0)</f>
        <v>B1012</v>
      </c>
      <c r="U198" s="32" t="str">
        <f>VLOOKUP(LineupExpo[[#This Row],[V/M]],'AUX IDs'!$G$2:$H$433,2,0)</f>
        <v>VSL221</v>
      </c>
      <c r="V198" s="32" t="str">
        <f>VLOOKUP(LineupExpo[[#This Row],[Destination]],'AUX IDs'!$J$2:$K$39,2,0)</f>
        <v>D1007</v>
      </c>
      <c r="W198" s="32" t="str">
        <f>VLOOKUP(LineupExpo[[#This Row],[Coord]],'AUX IDs'!$M$2:$N$55,2,0)</f>
        <v>C1024</v>
      </c>
      <c r="X198" s="32" t="str">
        <f>VLOOKUP(LineupExpo[[#This Row],[Shipper]],'AUX IDs'!$P$2:$Q$44,2,0)</f>
        <v>S1000</v>
      </c>
      <c r="Y198" s="32" t="str">
        <f>VLOOKUP(LineupExpo[[#This Row],[Product]],'AUX IDs'!$S$2:$T$4,2,0)</f>
        <v>ARGB</v>
      </c>
    </row>
    <row r="199" spans="1:25" ht="12.65" customHeight="1" x14ac:dyDescent="0.25">
      <c r="A199" s="245" t="s">
        <v>197</v>
      </c>
      <c r="B199" s="256" t="s">
        <v>32064</v>
      </c>
      <c r="C199" s="247">
        <v>44015</v>
      </c>
      <c r="D199" s="53" t="s">
        <v>33130</v>
      </c>
      <c r="E199" s="248" t="s">
        <v>32050</v>
      </c>
      <c r="F199" s="249" t="s">
        <v>61</v>
      </c>
      <c r="G199" s="26"/>
      <c r="H199" s="250" t="s">
        <v>324</v>
      </c>
      <c r="I199" s="251" t="s">
        <v>326</v>
      </c>
      <c r="J199" s="252">
        <v>31544</v>
      </c>
      <c r="K199" s="253" t="s">
        <v>83</v>
      </c>
      <c r="L199" s="254" t="s">
        <v>31970</v>
      </c>
      <c r="M199" s="255">
        <v>44013</v>
      </c>
      <c r="N199" s="254">
        <v>2020</v>
      </c>
      <c r="O199" s="54" t="s">
        <v>31976</v>
      </c>
      <c r="P199" s="52" t="s">
        <v>1283</v>
      </c>
      <c r="Q199" s="60">
        <v>0</v>
      </c>
      <c r="S199" s="32" t="str">
        <f>VLOOKUP(LineupExpo[[#This Row],[Port]],'AUX IDs'!$A$2:$B$14,2,0)</f>
        <v>P1000</v>
      </c>
      <c r="T199" s="32" t="str">
        <f>VLOOKUP(LineupExpo[[#This Row],[Berth]],'AUX IDs'!$D$2:$E$60,2,0)</f>
        <v>B1000</v>
      </c>
      <c r="U199" s="32" t="str">
        <f>VLOOKUP(LineupExpo[[#This Row],[V/M]],'AUX IDs'!$G$2:$H$433,2,0)</f>
        <v>VSL222</v>
      </c>
      <c r="V199" s="32" t="str">
        <f>VLOOKUP(LineupExpo[[#This Row],[Destination]],'AUX IDs'!$J$2:$K$39,2,0)</f>
        <v>D1002</v>
      </c>
      <c r="W199" s="32" t="str">
        <f>VLOOKUP(LineupExpo[[#This Row],[Coord]],'AUX IDs'!$M$2:$N$55,2,0)</f>
        <v>C1018</v>
      </c>
      <c r="X199" s="32" t="str">
        <f>VLOOKUP(LineupExpo[[#This Row],[Shipper]],'AUX IDs'!$P$2:$Q$44,2,0)</f>
        <v>S1002</v>
      </c>
      <c r="Y199" s="32" t="str">
        <f>VLOOKUP(LineupExpo[[#This Row],[Product]],'AUX IDs'!$S$2:$T$4,2,0)</f>
        <v>PYB</v>
      </c>
    </row>
    <row r="200" spans="1:25" ht="12.65" customHeight="1" x14ac:dyDescent="0.25">
      <c r="A200" s="245" t="s">
        <v>49</v>
      </c>
      <c r="B200" s="256" t="s">
        <v>32064</v>
      </c>
      <c r="C200" s="247">
        <v>44015</v>
      </c>
      <c r="D200" s="53" t="s">
        <v>15196</v>
      </c>
      <c r="E200" s="248" t="s">
        <v>57</v>
      </c>
      <c r="F200" s="249" t="s">
        <v>57</v>
      </c>
      <c r="G200" s="26"/>
      <c r="H200" s="250" t="s">
        <v>58</v>
      </c>
      <c r="I200" s="251" t="s">
        <v>33069</v>
      </c>
      <c r="J200" s="252">
        <v>45000</v>
      </c>
      <c r="K200" s="253" t="s">
        <v>21</v>
      </c>
      <c r="L200" s="254" t="s">
        <v>53</v>
      </c>
      <c r="M200" s="255">
        <v>44013</v>
      </c>
      <c r="N200" s="254">
        <v>2020</v>
      </c>
      <c r="O200" s="54" t="s">
        <v>31976</v>
      </c>
      <c r="P200" s="52" t="s">
        <v>198</v>
      </c>
      <c r="Q200" s="60">
        <v>9582843</v>
      </c>
      <c r="S200" s="32" t="str">
        <f>VLOOKUP(LineupExpo[[#This Row],[Port]],'AUX IDs'!$A$2:$B$14,2,0)</f>
        <v>P1002</v>
      </c>
      <c r="T200" s="32" t="str">
        <f>VLOOKUP(LineupExpo[[#This Row],[Berth]],'AUX IDs'!$D$2:$E$60,2,0)</f>
        <v>B1012</v>
      </c>
      <c r="U200" s="32" t="str">
        <f>VLOOKUP(LineupExpo[[#This Row],[V/M]],'AUX IDs'!$G$2:$H$433,2,0)</f>
        <v>VSL223</v>
      </c>
      <c r="V200" s="32" t="str">
        <f>VLOOKUP(LineupExpo[[#This Row],[Destination]],'AUX IDs'!$J$2:$K$39,2,0)</f>
        <v>D1007</v>
      </c>
      <c r="W200" s="32" t="str">
        <f>VLOOKUP(LineupExpo[[#This Row],[Coord]],'AUX IDs'!$M$2:$N$55,2,0)</f>
        <v>C1000</v>
      </c>
      <c r="X200" s="32" t="str">
        <f>VLOOKUP(LineupExpo[[#This Row],[Shipper]],'AUX IDs'!$P$2:$Q$44,2,0)</f>
        <v>S1000</v>
      </c>
      <c r="Y200" s="32" t="str">
        <f>VLOOKUP(LineupExpo[[#This Row],[Product]],'AUX IDs'!$S$2:$T$4,2,0)</f>
        <v>ARGB</v>
      </c>
    </row>
    <row r="201" spans="1:25" ht="12.65" customHeight="1" x14ac:dyDescent="0.25">
      <c r="A201" s="245" t="s">
        <v>49</v>
      </c>
      <c r="B201" s="256" t="s">
        <v>32064</v>
      </c>
      <c r="C201" s="247">
        <v>44016</v>
      </c>
      <c r="D201" s="53" t="s">
        <v>33127</v>
      </c>
      <c r="E201" s="248" t="s">
        <v>245</v>
      </c>
      <c r="F201" s="249" t="s">
        <v>18</v>
      </c>
      <c r="G201" s="26"/>
      <c r="H201" s="250" t="s">
        <v>59</v>
      </c>
      <c r="I201" s="251" t="s">
        <v>32109</v>
      </c>
      <c r="J201" s="252">
        <v>15600</v>
      </c>
      <c r="K201" s="253" t="s">
        <v>21</v>
      </c>
      <c r="L201" s="254" t="s">
        <v>53</v>
      </c>
      <c r="M201" s="255">
        <v>44013</v>
      </c>
      <c r="N201" s="254">
        <v>2020</v>
      </c>
      <c r="O201" s="54" t="s">
        <v>31976</v>
      </c>
      <c r="P201" s="52" t="s">
        <v>1284</v>
      </c>
      <c r="Q201" s="60">
        <v>0</v>
      </c>
      <c r="S201" s="32" t="str">
        <f>VLOOKUP(LineupExpo[[#This Row],[Port]],'AUX IDs'!$A$2:$B$14,2,0)</f>
        <v>P1008</v>
      </c>
      <c r="T201" s="32" t="str">
        <f>VLOOKUP(LineupExpo[[#This Row],[Berth]],'AUX IDs'!$D$2:$E$60,2,0)</f>
        <v>B1018</v>
      </c>
      <c r="U201" s="32" t="str">
        <f>VLOOKUP(LineupExpo[[#This Row],[V/M]],'AUX IDs'!$G$2:$H$433,2,0)</f>
        <v>VSL216</v>
      </c>
      <c r="V201" s="32" t="str">
        <f>VLOOKUP(LineupExpo[[#This Row],[Destination]],'AUX IDs'!$J$2:$K$39,2,0)</f>
        <v>D1007</v>
      </c>
      <c r="W201" s="32" t="str">
        <f>VLOOKUP(LineupExpo[[#This Row],[Coord]],'AUX IDs'!$M$2:$N$55,2,0)</f>
        <v>C1003</v>
      </c>
      <c r="X201" s="32" t="str">
        <f>VLOOKUP(LineupExpo[[#This Row],[Shipper]],'AUX IDs'!$P$2:$Q$44,2,0)</f>
        <v>S1019</v>
      </c>
      <c r="Y201" s="32" t="str">
        <f>VLOOKUP(LineupExpo[[#This Row],[Product]],'AUX IDs'!$S$2:$T$4,2,0)</f>
        <v>ARGB</v>
      </c>
    </row>
    <row r="202" spans="1:25" ht="12.65" customHeight="1" x14ac:dyDescent="0.25">
      <c r="A202" s="245" t="s">
        <v>49</v>
      </c>
      <c r="B202" s="256" t="s">
        <v>32064</v>
      </c>
      <c r="C202" s="247">
        <v>44016</v>
      </c>
      <c r="D202" s="53" t="s">
        <v>33127</v>
      </c>
      <c r="E202" s="248" t="s">
        <v>15</v>
      </c>
      <c r="F202" s="249" t="s">
        <v>18</v>
      </c>
      <c r="G202" s="26"/>
      <c r="H202" s="250" t="s">
        <v>59</v>
      </c>
      <c r="I202" s="251" t="s">
        <v>32109</v>
      </c>
      <c r="J202" s="252">
        <v>4750</v>
      </c>
      <c r="K202" s="253" t="s">
        <v>21</v>
      </c>
      <c r="L202" s="254" t="s">
        <v>53</v>
      </c>
      <c r="M202" s="255">
        <v>44013</v>
      </c>
      <c r="N202" s="254">
        <v>2020</v>
      </c>
      <c r="O202" s="54" t="s">
        <v>31976</v>
      </c>
      <c r="P202" s="52" t="s">
        <v>1284</v>
      </c>
      <c r="Q202" s="60">
        <v>0</v>
      </c>
      <c r="S202" s="32" t="str">
        <f>VLOOKUP(LineupExpo[[#This Row],[Port]],'AUX IDs'!$A$2:$B$14,2,0)</f>
        <v>P1008</v>
      </c>
      <c r="T202" s="32" t="str">
        <f>VLOOKUP(LineupExpo[[#This Row],[Berth]],'AUX IDs'!$D$2:$E$60,2,0)</f>
        <v>B1018</v>
      </c>
      <c r="U202" s="32" t="str">
        <f>VLOOKUP(LineupExpo[[#This Row],[V/M]],'AUX IDs'!$G$2:$H$433,2,0)</f>
        <v>VSL216</v>
      </c>
      <c r="V202" s="32" t="str">
        <f>VLOOKUP(LineupExpo[[#This Row],[Destination]],'AUX IDs'!$J$2:$K$39,2,0)</f>
        <v>D1007</v>
      </c>
      <c r="W202" s="32" t="str">
        <f>VLOOKUP(LineupExpo[[#This Row],[Coord]],'AUX IDs'!$M$2:$N$55,2,0)</f>
        <v>C1003</v>
      </c>
      <c r="X202" s="32" t="str">
        <f>VLOOKUP(LineupExpo[[#This Row],[Shipper]],'AUX IDs'!$P$2:$Q$44,2,0)</f>
        <v>S1008</v>
      </c>
      <c r="Y202" s="32" t="str">
        <f>VLOOKUP(LineupExpo[[#This Row],[Product]],'AUX IDs'!$S$2:$T$4,2,0)</f>
        <v>ARGB</v>
      </c>
    </row>
    <row r="203" spans="1:25" ht="12.65" customHeight="1" x14ac:dyDescent="0.25">
      <c r="A203" s="245" t="s">
        <v>49</v>
      </c>
      <c r="B203" s="256" t="s">
        <v>32064</v>
      </c>
      <c r="C203" s="247">
        <v>44019</v>
      </c>
      <c r="D203" s="53" t="s">
        <v>494</v>
      </c>
      <c r="E203" s="248" t="s">
        <v>57</v>
      </c>
      <c r="F203" s="249" t="s">
        <v>33129</v>
      </c>
      <c r="G203" s="26"/>
      <c r="H203" s="250" t="s">
        <v>52</v>
      </c>
      <c r="I203" s="251" t="s">
        <v>32088</v>
      </c>
      <c r="J203" s="252">
        <v>24490</v>
      </c>
      <c r="K203" s="253" t="s">
        <v>21</v>
      </c>
      <c r="L203" s="254" t="s">
        <v>53</v>
      </c>
      <c r="M203" s="255">
        <v>44013</v>
      </c>
      <c r="N203" s="254">
        <v>2020</v>
      </c>
      <c r="O203" s="54" t="s">
        <v>31976</v>
      </c>
      <c r="P203" s="52" t="s">
        <v>1285</v>
      </c>
      <c r="Q203" s="60">
        <v>9601728</v>
      </c>
      <c r="S203" s="32" t="str">
        <f>VLOOKUP(LineupExpo[[#This Row],[Port]],'AUX IDs'!$A$2:$B$14,2,0)</f>
        <v>P1003</v>
      </c>
      <c r="T203" s="32" t="str">
        <f>VLOOKUP(LineupExpo[[#This Row],[Berth]],'AUX IDs'!$D$2:$E$60,2,0)</f>
        <v>B1021</v>
      </c>
      <c r="U203" s="32" t="str">
        <f>VLOOKUP(LineupExpo[[#This Row],[V/M]],'AUX IDs'!$G$2:$H$433,2,0)</f>
        <v>VSL221</v>
      </c>
      <c r="V203" s="32" t="str">
        <f>VLOOKUP(LineupExpo[[#This Row],[Destination]],'AUX IDs'!$J$2:$K$39,2,0)</f>
        <v>D1007</v>
      </c>
      <c r="W203" s="32" t="str">
        <f>VLOOKUP(LineupExpo[[#This Row],[Coord]],'AUX IDs'!$M$2:$N$55,2,0)</f>
        <v>C1024</v>
      </c>
      <c r="X203" s="32" t="str">
        <f>VLOOKUP(LineupExpo[[#This Row],[Shipper]],'AUX IDs'!$P$2:$Q$44,2,0)</f>
        <v>S1000</v>
      </c>
      <c r="Y203" s="32" t="str">
        <f>VLOOKUP(LineupExpo[[#This Row],[Product]],'AUX IDs'!$S$2:$T$4,2,0)</f>
        <v>ARGB</v>
      </c>
    </row>
    <row r="204" spans="1:25" ht="12.65" customHeight="1" x14ac:dyDescent="0.25">
      <c r="A204" s="245" t="s">
        <v>49</v>
      </c>
      <c r="B204" s="256" t="s">
        <v>32064</v>
      </c>
      <c r="C204" s="247">
        <v>44019</v>
      </c>
      <c r="D204" s="53" t="s">
        <v>1180</v>
      </c>
      <c r="E204" s="248" t="s">
        <v>15</v>
      </c>
      <c r="F204" s="249" t="s">
        <v>54</v>
      </c>
      <c r="G204" s="26"/>
      <c r="H204" s="250" t="s">
        <v>105</v>
      </c>
      <c r="I204" s="251" t="s">
        <v>32091</v>
      </c>
      <c r="J204" s="252">
        <v>48240</v>
      </c>
      <c r="K204" s="253" t="s">
        <v>21</v>
      </c>
      <c r="L204" s="254" t="s">
        <v>53</v>
      </c>
      <c r="M204" s="255">
        <v>44013</v>
      </c>
      <c r="N204" s="254">
        <v>2020</v>
      </c>
      <c r="O204" s="54" t="s">
        <v>31976</v>
      </c>
      <c r="P204" s="52" t="s">
        <v>198</v>
      </c>
      <c r="Q204" s="60">
        <v>9603972</v>
      </c>
      <c r="S204" s="32" t="str">
        <f>VLOOKUP(LineupExpo[[#This Row],[Port]],'AUX IDs'!$A$2:$B$14,2,0)</f>
        <v>P1007</v>
      </c>
      <c r="T204" s="32" t="str">
        <f>VLOOKUP(LineupExpo[[#This Row],[Berth]],'AUX IDs'!$D$2:$E$60,2,0)</f>
        <v>B1010</v>
      </c>
      <c r="U204" s="32" t="str">
        <f>VLOOKUP(LineupExpo[[#This Row],[V/M]],'AUX IDs'!$G$2:$H$433,2,0)</f>
        <v>VSL224</v>
      </c>
      <c r="V204" s="32" t="str">
        <f>VLOOKUP(LineupExpo[[#This Row],[Destination]],'AUX IDs'!$J$2:$K$39,2,0)</f>
        <v>D1007</v>
      </c>
      <c r="W204" s="32" t="str">
        <f>VLOOKUP(LineupExpo[[#This Row],[Coord]],'AUX IDs'!$M$2:$N$55,2,0)</f>
        <v>C1004</v>
      </c>
      <c r="X204" s="32" t="str">
        <f>VLOOKUP(LineupExpo[[#This Row],[Shipper]],'AUX IDs'!$P$2:$Q$44,2,0)</f>
        <v>S1008</v>
      </c>
      <c r="Y204" s="32" t="str">
        <f>VLOOKUP(LineupExpo[[#This Row],[Product]],'AUX IDs'!$S$2:$T$4,2,0)</f>
        <v>ARGB</v>
      </c>
    </row>
    <row r="205" spans="1:25" ht="12.65" customHeight="1" x14ac:dyDescent="0.25">
      <c r="A205" s="245" t="s">
        <v>49</v>
      </c>
      <c r="B205" s="256" t="s">
        <v>32064</v>
      </c>
      <c r="C205" s="247">
        <v>44019</v>
      </c>
      <c r="D205" s="53" t="s">
        <v>874</v>
      </c>
      <c r="E205" s="248" t="s">
        <v>17</v>
      </c>
      <c r="F205" s="249" t="s">
        <v>18</v>
      </c>
      <c r="G205" s="26"/>
      <c r="H205" s="250" t="s">
        <v>59</v>
      </c>
      <c r="I205" s="251" t="s">
        <v>32074</v>
      </c>
      <c r="J205" s="252">
        <v>25560</v>
      </c>
      <c r="K205" s="253" t="s">
        <v>21</v>
      </c>
      <c r="L205" s="254" t="s">
        <v>53</v>
      </c>
      <c r="M205" s="255">
        <v>44013</v>
      </c>
      <c r="N205" s="254">
        <v>2020</v>
      </c>
      <c r="O205" s="54" t="s">
        <v>31976</v>
      </c>
      <c r="P205" s="52" t="s">
        <v>1284</v>
      </c>
      <c r="Q205" s="60">
        <v>9371309</v>
      </c>
      <c r="S205" s="32" t="str">
        <f>VLOOKUP(LineupExpo[[#This Row],[Port]],'AUX IDs'!$A$2:$B$14,2,0)</f>
        <v>P1008</v>
      </c>
      <c r="T205" s="32" t="str">
        <f>VLOOKUP(LineupExpo[[#This Row],[Berth]],'AUX IDs'!$D$2:$E$60,2,0)</f>
        <v>B1001</v>
      </c>
      <c r="U205" s="32" t="str">
        <f>VLOOKUP(LineupExpo[[#This Row],[V/M]],'AUX IDs'!$G$2:$H$433,2,0)</f>
        <v>VSL217</v>
      </c>
      <c r="V205" s="32" t="str">
        <f>VLOOKUP(LineupExpo[[#This Row],[Destination]],'AUX IDs'!$J$2:$K$39,2,0)</f>
        <v>D1007</v>
      </c>
      <c r="W205" s="32" t="str">
        <f>VLOOKUP(LineupExpo[[#This Row],[Coord]],'AUX IDs'!$M$2:$N$55,2,0)</f>
        <v>C1003</v>
      </c>
      <c r="X205" s="32" t="str">
        <f>VLOOKUP(LineupExpo[[#This Row],[Shipper]],'AUX IDs'!$P$2:$Q$44,2,0)</f>
        <v>S1001</v>
      </c>
      <c r="Y205" s="32" t="str">
        <f>VLOOKUP(LineupExpo[[#This Row],[Product]],'AUX IDs'!$S$2:$T$4,2,0)</f>
        <v>ARGB</v>
      </c>
    </row>
    <row r="206" spans="1:25" ht="12.65" customHeight="1" x14ac:dyDescent="0.25">
      <c r="A206" s="245" t="s">
        <v>49</v>
      </c>
      <c r="B206" s="256" t="s">
        <v>32064</v>
      </c>
      <c r="C206" s="247">
        <v>44019</v>
      </c>
      <c r="D206" s="53" t="s">
        <v>1204</v>
      </c>
      <c r="E206" s="248" t="s">
        <v>254</v>
      </c>
      <c r="F206" s="249" t="s">
        <v>32950</v>
      </c>
      <c r="G206" s="26"/>
      <c r="H206" s="250" t="s">
        <v>59</v>
      </c>
      <c r="I206" s="251" t="s">
        <v>32348</v>
      </c>
      <c r="J206" s="252">
        <v>23850</v>
      </c>
      <c r="K206" s="253" t="s">
        <v>21</v>
      </c>
      <c r="L206" s="254" t="s">
        <v>53</v>
      </c>
      <c r="M206" s="255">
        <v>44013</v>
      </c>
      <c r="N206" s="254">
        <v>2020</v>
      </c>
      <c r="O206" s="54" t="s">
        <v>31976</v>
      </c>
      <c r="P206" s="52" t="s">
        <v>1284</v>
      </c>
      <c r="Q206" s="60">
        <v>9649249</v>
      </c>
      <c r="S206" s="32" t="str">
        <f>VLOOKUP(LineupExpo[[#This Row],[Port]],'AUX IDs'!$A$2:$B$14,2,0)</f>
        <v>P1008</v>
      </c>
      <c r="T206" s="32" t="str">
        <f>VLOOKUP(LineupExpo[[#This Row],[Berth]],'AUX IDs'!$D$2:$E$60,2,0)</f>
        <v>B1011</v>
      </c>
      <c r="U206" s="32" t="str">
        <f>VLOOKUP(LineupExpo[[#This Row],[V/M]],'AUX IDs'!$G$2:$H$433,2,0)</f>
        <v>VSL220</v>
      </c>
      <c r="V206" s="32" t="str">
        <f>VLOOKUP(LineupExpo[[#This Row],[Destination]],'AUX IDs'!$J$2:$K$39,2,0)</f>
        <v>D1007</v>
      </c>
      <c r="W206" s="32" t="str">
        <f>VLOOKUP(LineupExpo[[#This Row],[Coord]],'AUX IDs'!$M$2:$N$55,2,0)</f>
        <v>C1009</v>
      </c>
      <c r="X206" s="32" t="str">
        <f>VLOOKUP(LineupExpo[[#This Row],[Shipper]],'AUX IDs'!$P$2:$Q$44,2,0)</f>
        <v>S1009</v>
      </c>
      <c r="Y206" s="32" t="str">
        <f>VLOOKUP(LineupExpo[[#This Row],[Product]],'AUX IDs'!$S$2:$T$4,2,0)</f>
        <v>ARGB</v>
      </c>
    </row>
    <row r="207" spans="1:25" ht="12.65" customHeight="1" x14ac:dyDescent="0.25">
      <c r="A207" s="245" t="s">
        <v>49</v>
      </c>
      <c r="B207" s="256" t="s">
        <v>32064</v>
      </c>
      <c r="C207" s="247">
        <v>44020</v>
      </c>
      <c r="D207" s="53" t="s">
        <v>15196</v>
      </c>
      <c r="E207" s="248" t="s">
        <v>57</v>
      </c>
      <c r="F207" s="249" t="s">
        <v>57</v>
      </c>
      <c r="G207" s="26"/>
      <c r="H207" s="250" t="s">
        <v>52</v>
      </c>
      <c r="I207" s="251" t="s">
        <v>32088</v>
      </c>
      <c r="J207" s="252">
        <v>24300</v>
      </c>
      <c r="K207" s="253" t="s">
        <v>21</v>
      </c>
      <c r="L207" s="254" t="s">
        <v>53</v>
      </c>
      <c r="M207" s="255">
        <v>44013</v>
      </c>
      <c r="N207" s="254">
        <v>2020</v>
      </c>
      <c r="O207" s="54" t="s">
        <v>31976</v>
      </c>
      <c r="P207" s="52" t="s">
        <v>1285</v>
      </c>
      <c r="Q207" s="60">
        <v>9582843</v>
      </c>
      <c r="S207" s="32" t="str">
        <f>VLOOKUP(LineupExpo[[#This Row],[Port]],'AUX IDs'!$A$2:$B$14,2,0)</f>
        <v>P1003</v>
      </c>
      <c r="T207" s="32" t="str">
        <f>VLOOKUP(LineupExpo[[#This Row],[Berth]],'AUX IDs'!$D$2:$E$60,2,0)</f>
        <v>B1021</v>
      </c>
      <c r="U207" s="32" t="str">
        <f>VLOOKUP(LineupExpo[[#This Row],[V/M]],'AUX IDs'!$G$2:$H$433,2,0)</f>
        <v>VSL223</v>
      </c>
      <c r="V207" s="32" t="str">
        <f>VLOOKUP(LineupExpo[[#This Row],[Destination]],'AUX IDs'!$J$2:$K$39,2,0)</f>
        <v>D1007</v>
      </c>
      <c r="W207" s="32" t="str">
        <f>VLOOKUP(LineupExpo[[#This Row],[Coord]],'AUX IDs'!$M$2:$N$55,2,0)</f>
        <v>C1000</v>
      </c>
      <c r="X207" s="32" t="str">
        <f>VLOOKUP(LineupExpo[[#This Row],[Shipper]],'AUX IDs'!$P$2:$Q$44,2,0)</f>
        <v>S1000</v>
      </c>
      <c r="Y207" s="32" t="str">
        <f>VLOOKUP(LineupExpo[[#This Row],[Product]],'AUX IDs'!$S$2:$T$4,2,0)</f>
        <v>ARGB</v>
      </c>
    </row>
    <row r="208" spans="1:25" ht="12.65" customHeight="1" x14ac:dyDescent="0.25">
      <c r="A208" s="245" t="s">
        <v>49</v>
      </c>
      <c r="B208" s="256" t="s">
        <v>32064</v>
      </c>
      <c r="C208" s="247">
        <v>44021</v>
      </c>
      <c r="D208" s="53" t="s">
        <v>798</v>
      </c>
      <c r="E208" s="248" t="s">
        <v>57</v>
      </c>
      <c r="F208" s="249" t="s">
        <v>33075</v>
      </c>
      <c r="G208" s="26"/>
      <c r="H208" s="250" t="s">
        <v>58</v>
      </c>
      <c r="I208" s="251" t="s">
        <v>33069</v>
      </c>
      <c r="J208" s="252">
        <v>45000</v>
      </c>
      <c r="K208" s="253" t="s">
        <v>21</v>
      </c>
      <c r="L208" s="254" t="s">
        <v>53</v>
      </c>
      <c r="M208" s="255">
        <v>44013</v>
      </c>
      <c r="N208" s="254">
        <v>2020</v>
      </c>
      <c r="O208" s="54" t="s">
        <v>31976</v>
      </c>
      <c r="P208" s="52" t="s">
        <v>198</v>
      </c>
      <c r="Q208" s="60">
        <v>9590125</v>
      </c>
      <c r="S208" s="32" t="str">
        <f>VLOOKUP(LineupExpo[[#This Row],[Port]],'AUX IDs'!$A$2:$B$14,2,0)</f>
        <v>P1002</v>
      </c>
      <c r="T208" s="32" t="str">
        <f>VLOOKUP(LineupExpo[[#This Row],[Berth]],'AUX IDs'!$D$2:$E$60,2,0)</f>
        <v>B1012</v>
      </c>
      <c r="U208" s="32" t="str">
        <f>VLOOKUP(LineupExpo[[#This Row],[V/M]],'AUX IDs'!$G$2:$H$433,2,0)</f>
        <v>VSL225</v>
      </c>
      <c r="V208" s="32" t="str">
        <f>VLOOKUP(LineupExpo[[#This Row],[Destination]],'AUX IDs'!$J$2:$K$39,2,0)</f>
        <v>D1007</v>
      </c>
      <c r="W208" s="32" t="str">
        <f>VLOOKUP(LineupExpo[[#This Row],[Coord]],'AUX IDs'!$M$2:$N$55,2,0)</f>
        <v>C1010</v>
      </c>
      <c r="X208" s="32" t="str">
        <f>VLOOKUP(LineupExpo[[#This Row],[Shipper]],'AUX IDs'!$P$2:$Q$44,2,0)</f>
        <v>S1000</v>
      </c>
      <c r="Y208" s="32" t="str">
        <f>VLOOKUP(LineupExpo[[#This Row],[Product]],'AUX IDs'!$S$2:$T$4,2,0)</f>
        <v>ARGB</v>
      </c>
    </row>
    <row r="209" spans="1:25" ht="12.65" customHeight="1" x14ac:dyDescent="0.25">
      <c r="A209" s="245" t="s">
        <v>103</v>
      </c>
      <c r="B209" s="256" t="s">
        <v>32064</v>
      </c>
      <c r="C209" s="247">
        <v>44022</v>
      </c>
      <c r="D209" s="53" t="s">
        <v>29240</v>
      </c>
      <c r="E209" s="248" t="s">
        <v>51</v>
      </c>
      <c r="F209" s="249" t="s">
        <v>61</v>
      </c>
      <c r="G209" s="26"/>
      <c r="H209" s="250" t="s">
        <v>324</v>
      </c>
      <c r="I209" s="251" t="s">
        <v>326</v>
      </c>
      <c r="J209" s="252">
        <v>40176</v>
      </c>
      <c r="K209" s="253" t="s">
        <v>22</v>
      </c>
      <c r="L209" s="254" t="s">
        <v>53</v>
      </c>
      <c r="M209" s="255">
        <v>44013</v>
      </c>
      <c r="N209" s="254">
        <v>2020</v>
      </c>
      <c r="O209" s="54" t="s">
        <v>31976</v>
      </c>
      <c r="P209" s="52" t="s">
        <v>1283</v>
      </c>
      <c r="Q209" s="60">
        <v>9700330</v>
      </c>
      <c r="S209" s="32" t="str">
        <f>VLOOKUP(LineupExpo[[#This Row],[Port]],'AUX IDs'!$A$2:$B$14,2,0)</f>
        <v>P1000</v>
      </c>
      <c r="T209" s="32" t="str">
        <f>VLOOKUP(LineupExpo[[#This Row],[Berth]],'AUX IDs'!$D$2:$E$60,2,0)</f>
        <v>B1000</v>
      </c>
      <c r="U209" s="32" t="str">
        <f>VLOOKUP(LineupExpo[[#This Row],[V/M]],'AUX IDs'!$G$2:$H$433,2,0)</f>
        <v>VSL226</v>
      </c>
      <c r="V209" s="32" t="str">
        <f>VLOOKUP(LineupExpo[[#This Row],[Destination]],'AUX IDs'!$J$2:$K$39,2,0)</f>
        <v>D1020</v>
      </c>
      <c r="W209" s="32" t="str">
        <f>VLOOKUP(LineupExpo[[#This Row],[Coord]],'AUX IDs'!$M$2:$N$55,2,0)</f>
        <v>C1018</v>
      </c>
      <c r="X209" s="32" t="str">
        <f>VLOOKUP(LineupExpo[[#This Row],[Shipper]],'AUX IDs'!$P$2:$Q$44,2,0)</f>
        <v>S1007</v>
      </c>
      <c r="Y209" s="32" t="str">
        <f>VLOOKUP(LineupExpo[[#This Row],[Product]],'AUX IDs'!$S$2:$T$4,2,0)</f>
        <v>UYB</v>
      </c>
    </row>
    <row r="210" spans="1:25" ht="12.65" customHeight="1" x14ac:dyDescent="0.25">
      <c r="A210" s="245" t="s">
        <v>197</v>
      </c>
      <c r="B210" s="256" t="s">
        <v>32064</v>
      </c>
      <c r="C210" s="247">
        <v>44023</v>
      </c>
      <c r="D210" s="53" t="s">
        <v>32089</v>
      </c>
      <c r="E210" s="248" t="s">
        <v>32050</v>
      </c>
      <c r="F210" s="249" t="s">
        <v>61</v>
      </c>
      <c r="G210" s="26"/>
      <c r="H210" s="250" t="s">
        <v>324</v>
      </c>
      <c r="I210" s="251" t="s">
        <v>32077</v>
      </c>
      <c r="J210" s="252">
        <v>32010</v>
      </c>
      <c r="K210" s="253" t="s">
        <v>83</v>
      </c>
      <c r="L210" s="254" t="s">
        <v>31970</v>
      </c>
      <c r="M210" s="255">
        <v>44013</v>
      </c>
      <c r="N210" s="254">
        <v>2020</v>
      </c>
      <c r="O210" s="54" t="s">
        <v>31976</v>
      </c>
      <c r="P210" s="52" t="s">
        <v>1283</v>
      </c>
      <c r="Q210" s="60">
        <v>0</v>
      </c>
      <c r="S210" s="32" t="str">
        <f>VLOOKUP(LineupExpo[[#This Row],[Port]],'AUX IDs'!$A$2:$B$14,2,0)</f>
        <v>P1000</v>
      </c>
      <c r="T210" s="32" t="str">
        <f>VLOOKUP(LineupExpo[[#This Row],[Berth]],'AUX IDs'!$D$2:$E$60,2,0)</f>
        <v>B1003</v>
      </c>
      <c r="U210" s="32" t="str">
        <f>VLOOKUP(LineupExpo[[#This Row],[V/M]],'AUX IDs'!$G$2:$H$433,2,0)</f>
        <v>VSL227</v>
      </c>
      <c r="V210" s="32" t="str">
        <f>VLOOKUP(LineupExpo[[#This Row],[Destination]],'AUX IDs'!$J$2:$K$39,2,0)</f>
        <v>D1002</v>
      </c>
      <c r="W210" s="32" t="str">
        <f>VLOOKUP(LineupExpo[[#This Row],[Coord]],'AUX IDs'!$M$2:$N$55,2,0)</f>
        <v>C1018</v>
      </c>
      <c r="X210" s="32" t="str">
        <f>VLOOKUP(LineupExpo[[#This Row],[Shipper]],'AUX IDs'!$P$2:$Q$44,2,0)</f>
        <v>S1002</v>
      </c>
      <c r="Y210" s="32" t="str">
        <f>VLOOKUP(LineupExpo[[#This Row],[Product]],'AUX IDs'!$S$2:$T$4,2,0)</f>
        <v>PYB</v>
      </c>
    </row>
    <row r="211" spans="1:25" ht="12.65" customHeight="1" x14ac:dyDescent="0.25">
      <c r="A211" s="245" t="s">
        <v>49</v>
      </c>
      <c r="B211" s="256" t="s">
        <v>32064</v>
      </c>
      <c r="C211" s="247">
        <v>44023</v>
      </c>
      <c r="D211" s="53" t="s">
        <v>664</v>
      </c>
      <c r="E211" s="248" t="s">
        <v>51</v>
      </c>
      <c r="F211" s="249" t="s">
        <v>51</v>
      </c>
      <c r="G211" s="26"/>
      <c r="H211" s="250" t="s">
        <v>58</v>
      </c>
      <c r="I211" s="251" t="s">
        <v>32160</v>
      </c>
      <c r="J211" s="252">
        <v>37467</v>
      </c>
      <c r="K211" s="253" t="s">
        <v>21</v>
      </c>
      <c r="L211" s="254" t="s">
        <v>53</v>
      </c>
      <c r="M211" s="255">
        <v>44013</v>
      </c>
      <c r="N211" s="254">
        <v>2020</v>
      </c>
      <c r="O211" s="54" t="s">
        <v>31976</v>
      </c>
      <c r="P211" s="52" t="s">
        <v>198</v>
      </c>
      <c r="Q211" s="60">
        <v>9336907</v>
      </c>
      <c r="S211" s="32" t="str">
        <f>VLOOKUP(LineupExpo[[#This Row],[Port]],'AUX IDs'!$A$2:$B$14,2,0)</f>
        <v>P1002</v>
      </c>
      <c r="T211" s="32" t="str">
        <f>VLOOKUP(LineupExpo[[#This Row],[Berth]],'AUX IDs'!$D$2:$E$60,2,0)</f>
        <v>B1025</v>
      </c>
      <c r="U211" s="32" t="str">
        <f>VLOOKUP(LineupExpo[[#This Row],[V/M]],'AUX IDs'!$G$2:$H$433,2,0)</f>
        <v>VSL228</v>
      </c>
      <c r="V211" s="32" t="str">
        <f>VLOOKUP(LineupExpo[[#This Row],[Destination]],'AUX IDs'!$J$2:$K$39,2,0)</f>
        <v>D1007</v>
      </c>
      <c r="W211" s="32" t="str">
        <f>VLOOKUP(LineupExpo[[#This Row],[Coord]],'AUX IDs'!$M$2:$N$55,2,0)</f>
        <v>C1006</v>
      </c>
      <c r="X211" s="32" t="str">
        <f>VLOOKUP(LineupExpo[[#This Row],[Shipper]],'AUX IDs'!$P$2:$Q$44,2,0)</f>
        <v>S1007</v>
      </c>
      <c r="Y211" s="32" t="str">
        <f>VLOOKUP(LineupExpo[[#This Row],[Product]],'AUX IDs'!$S$2:$T$4,2,0)</f>
        <v>ARGB</v>
      </c>
    </row>
    <row r="212" spans="1:25" ht="12.65" customHeight="1" x14ac:dyDescent="0.25">
      <c r="A212" s="245" t="s">
        <v>49</v>
      </c>
      <c r="B212" s="256" t="s">
        <v>32064</v>
      </c>
      <c r="C212" s="247">
        <v>44023</v>
      </c>
      <c r="D212" s="53" t="s">
        <v>664</v>
      </c>
      <c r="E212" s="248" t="s">
        <v>31998</v>
      </c>
      <c r="F212" s="249" t="s">
        <v>51</v>
      </c>
      <c r="G212" s="26"/>
      <c r="H212" s="250" t="s">
        <v>58</v>
      </c>
      <c r="I212" s="251" t="s">
        <v>32160</v>
      </c>
      <c r="J212" s="252">
        <v>3593</v>
      </c>
      <c r="K212" s="253" t="s">
        <v>21</v>
      </c>
      <c r="L212" s="254" t="s">
        <v>53</v>
      </c>
      <c r="M212" s="255">
        <v>44013</v>
      </c>
      <c r="N212" s="254">
        <v>2020</v>
      </c>
      <c r="O212" s="54" t="s">
        <v>31976</v>
      </c>
      <c r="P212" s="52" t="s">
        <v>198</v>
      </c>
      <c r="Q212" s="60">
        <v>9336907</v>
      </c>
      <c r="S212" s="32" t="str">
        <f>VLOOKUP(LineupExpo[[#This Row],[Port]],'AUX IDs'!$A$2:$B$14,2,0)</f>
        <v>P1002</v>
      </c>
      <c r="T212" s="32" t="str">
        <f>VLOOKUP(LineupExpo[[#This Row],[Berth]],'AUX IDs'!$D$2:$E$60,2,0)</f>
        <v>B1025</v>
      </c>
      <c r="U212" s="32" t="str">
        <f>VLOOKUP(LineupExpo[[#This Row],[V/M]],'AUX IDs'!$G$2:$H$433,2,0)</f>
        <v>VSL228</v>
      </c>
      <c r="V212" s="32" t="str">
        <f>VLOOKUP(LineupExpo[[#This Row],[Destination]],'AUX IDs'!$J$2:$K$39,2,0)</f>
        <v>D1007</v>
      </c>
      <c r="W212" s="32" t="str">
        <f>VLOOKUP(LineupExpo[[#This Row],[Coord]],'AUX IDs'!$M$2:$N$55,2,0)</f>
        <v>C1006</v>
      </c>
      <c r="X212" s="32" t="str">
        <f>VLOOKUP(LineupExpo[[#This Row],[Shipper]],'AUX IDs'!$P$2:$Q$44,2,0)</f>
        <v>S1011</v>
      </c>
      <c r="Y212" s="32" t="str">
        <f>VLOOKUP(LineupExpo[[#This Row],[Product]],'AUX IDs'!$S$2:$T$4,2,0)</f>
        <v>ARGB</v>
      </c>
    </row>
    <row r="213" spans="1:25" ht="12.65" customHeight="1" x14ac:dyDescent="0.25">
      <c r="A213" s="245" t="s">
        <v>49</v>
      </c>
      <c r="B213" s="256" t="s">
        <v>32064</v>
      </c>
      <c r="C213" s="247">
        <v>44023</v>
      </c>
      <c r="D213" s="53" t="s">
        <v>121</v>
      </c>
      <c r="E213" s="248" t="s">
        <v>57</v>
      </c>
      <c r="F213" s="249" t="s">
        <v>33075</v>
      </c>
      <c r="G213" s="26"/>
      <c r="H213" s="250" t="s">
        <v>58</v>
      </c>
      <c r="I213" s="251" t="s">
        <v>33131</v>
      </c>
      <c r="J213" s="252">
        <v>46365</v>
      </c>
      <c r="K213" s="253" t="s">
        <v>21</v>
      </c>
      <c r="L213" s="254" t="s">
        <v>53</v>
      </c>
      <c r="M213" s="255">
        <v>44013</v>
      </c>
      <c r="N213" s="254">
        <v>2020</v>
      </c>
      <c r="O213" s="54" t="s">
        <v>31976</v>
      </c>
      <c r="P213" s="52" t="s">
        <v>198</v>
      </c>
      <c r="Q213" s="60">
        <v>9286578</v>
      </c>
      <c r="S213" s="32" t="str">
        <f>VLOOKUP(LineupExpo[[#This Row],[Port]],'AUX IDs'!$A$2:$B$14,2,0)</f>
        <v>P1002</v>
      </c>
      <c r="T213" s="32" t="str">
        <f>VLOOKUP(LineupExpo[[#This Row],[Berth]],'AUX IDs'!$D$2:$E$60,2,0)</f>
        <v>B1027</v>
      </c>
      <c r="U213" s="32" t="str">
        <f>VLOOKUP(LineupExpo[[#This Row],[V/M]],'AUX IDs'!$G$2:$H$433,2,0)</f>
        <v>VSL229</v>
      </c>
      <c r="V213" s="32" t="str">
        <f>VLOOKUP(LineupExpo[[#This Row],[Destination]],'AUX IDs'!$J$2:$K$39,2,0)</f>
        <v>D1007</v>
      </c>
      <c r="W213" s="32" t="str">
        <f>VLOOKUP(LineupExpo[[#This Row],[Coord]],'AUX IDs'!$M$2:$N$55,2,0)</f>
        <v>C1010</v>
      </c>
      <c r="X213" s="32" t="str">
        <f>VLOOKUP(LineupExpo[[#This Row],[Shipper]],'AUX IDs'!$P$2:$Q$44,2,0)</f>
        <v>S1000</v>
      </c>
      <c r="Y213" s="32" t="str">
        <f>VLOOKUP(LineupExpo[[#This Row],[Product]],'AUX IDs'!$S$2:$T$4,2,0)</f>
        <v>ARGB</v>
      </c>
    </row>
    <row r="214" spans="1:25" ht="12.65" customHeight="1" x14ac:dyDescent="0.25">
      <c r="A214" s="245" t="s">
        <v>103</v>
      </c>
      <c r="B214" s="256" t="s">
        <v>32064</v>
      </c>
      <c r="C214" s="247">
        <v>44024</v>
      </c>
      <c r="D214" s="53" t="s">
        <v>29240</v>
      </c>
      <c r="E214" s="248" t="s">
        <v>51</v>
      </c>
      <c r="F214" s="249" t="s">
        <v>61</v>
      </c>
      <c r="G214" s="26"/>
      <c r="H214" s="250" t="s">
        <v>325</v>
      </c>
      <c r="I214" s="251" t="s">
        <v>33073</v>
      </c>
      <c r="J214" s="252">
        <v>12726.39</v>
      </c>
      <c r="K214" s="253" t="s">
        <v>22</v>
      </c>
      <c r="L214" s="254" t="s">
        <v>53</v>
      </c>
      <c r="M214" s="255">
        <v>44013</v>
      </c>
      <c r="N214" s="254">
        <v>2020</v>
      </c>
      <c r="O214" s="54" t="s">
        <v>31976</v>
      </c>
      <c r="P214" s="52" t="s">
        <v>1283</v>
      </c>
      <c r="Q214" s="60">
        <v>9700330</v>
      </c>
      <c r="S214" s="32" t="str">
        <f>VLOOKUP(LineupExpo[[#This Row],[Port]],'AUX IDs'!$A$2:$B$14,2,0)</f>
        <v>P1009</v>
      </c>
      <c r="T214" s="32" t="str">
        <f>VLOOKUP(LineupExpo[[#This Row],[Berth]],'AUX IDs'!$D$2:$E$60,2,0)</f>
        <v>B1015</v>
      </c>
      <c r="U214" s="32" t="str">
        <f>VLOOKUP(LineupExpo[[#This Row],[V/M]],'AUX IDs'!$G$2:$H$433,2,0)</f>
        <v>VSL226</v>
      </c>
      <c r="V214" s="32" t="str">
        <f>VLOOKUP(LineupExpo[[#This Row],[Destination]],'AUX IDs'!$J$2:$K$39,2,0)</f>
        <v>D1020</v>
      </c>
      <c r="W214" s="32" t="str">
        <f>VLOOKUP(LineupExpo[[#This Row],[Coord]],'AUX IDs'!$M$2:$N$55,2,0)</f>
        <v>C1018</v>
      </c>
      <c r="X214" s="32" t="str">
        <f>VLOOKUP(LineupExpo[[#This Row],[Shipper]],'AUX IDs'!$P$2:$Q$44,2,0)</f>
        <v>S1007</v>
      </c>
      <c r="Y214" s="32" t="str">
        <f>VLOOKUP(LineupExpo[[#This Row],[Product]],'AUX IDs'!$S$2:$T$4,2,0)</f>
        <v>UYB</v>
      </c>
    </row>
    <row r="215" spans="1:25" ht="12.65" customHeight="1" x14ac:dyDescent="0.25">
      <c r="A215" s="245" t="s">
        <v>49</v>
      </c>
      <c r="B215" s="256" t="s">
        <v>32064</v>
      </c>
      <c r="C215" s="247">
        <v>44026</v>
      </c>
      <c r="D215" s="53" t="s">
        <v>798</v>
      </c>
      <c r="E215" s="248" t="s">
        <v>57</v>
      </c>
      <c r="F215" s="249" t="s">
        <v>33075</v>
      </c>
      <c r="G215" s="26"/>
      <c r="H215" s="250" t="s">
        <v>52</v>
      </c>
      <c r="I215" s="251" t="s">
        <v>32088</v>
      </c>
      <c r="J215" s="252">
        <v>25320</v>
      </c>
      <c r="K215" s="253" t="s">
        <v>21</v>
      </c>
      <c r="L215" s="254" t="s">
        <v>53</v>
      </c>
      <c r="M215" s="255">
        <v>44013</v>
      </c>
      <c r="N215" s="254">
        <v>2020</v>
      </c>
      <c r="O215" s="54" t="s">
        <v>31976</v>
      </c>
      <c r="P215" s="52" t="s">
        <v>1285</v>
      </c>
      <c r="Q215" s="60">
        <v>9590125</v>
      </c>
      <c r="S215" s="32" t="str">
        <f>VLOOKUP(LineupExpo[[#This Row],[Port]],'AUX IDs'!$A$2:$B$14,2,0)</f>
        <v>P1003</v>
      </c>
      <c r="T215" s="32" t="str">
        <f>VLOOKUP(LineupExpo[[#This Row],[Berth]],'AUX IDs'!$D$2:$E$60,2,0)</f>
        <v>B1021</v>
      </c>
      <c r="U215" s="32" t="str">
        <f>VLOOKUP(LineupExpo[[#This Row],[V/M]],'AUX IDs'!$G$2:$H$433,2,0)</f>
        <v>VSL225</v>
      </c>
      <c r="V215" s="32" t="str">
        <f>VLOOKUP(LineupExpo[[#This Row],[Destination]],'AUX IDs'!$J$2:$K$39,2,0)</f>
        <v>D1007</v>
      </c>
      <c r="W215" s="32" t="str">
        <f>VLOOKUP(LineupExpo[[#This Row],[Coord]],'AUX IDs'!$M$2:$N$55,2,0)</f>
        <v>C1010</v>
      </c>
      <c r="X215" s="32" t="str">
        <f>VLOOKUP(LineupExpo[[#This Row],[Shipper]],'AUX IDs'!$P$2:$Q$44,2,0)</f>
        <v>S1000</v>
      </c>
      <c r="Y215" s="32" t="str">
        <f>VLOOKUP(LineupExpo[[#This Row],[Product]],'AUX IDs'!$S$2:$T$4,2,0)</f>
        <v>ARGB</v>
      </c>
    </row>
    <row r="216" spans="1:25" ht="12.65" customHeight="1" x14ac:dyDescent="0.25">
      <c r="A216" s="245" t="s">
        <v>49</v>
      </c>
      <c r="B216" s="256" t="s">
        <v>32064</v>
      </c>
      <c r="C216" s="247">
        <v>44027</v>
      </c>
      <c r="D216" s="53" t="s">
        <v>1180</v>
      </c>
      <c r="E216" s="248" t="s">
        <v>15</v>
      </c>
      <c r="F216" s="249" t="s">
        <v>54</v>
      </c>
      <c r="G216" s="26"/>
      <c r="H216" s="250" t="s">
        <v>59</v>
      </c>
      <c r="I216" s="251" t="s">
        <v>32109</v>
      </c>
      <c r="J216" s="252">
        <v>17760</v>
      </c>
      <c r="K216" s="253" t="s">
        <v>21</v>
      </c>
      <c r="L216" s="254" t="s">
        <v>53</v>
      </c>
      <c r="M216" s="255">
        <v>44013</v>
      </c>
      <c r="N216" s="254">
        <v>2020</v>
      </c>
      <c r="O216" s="54" t="s">
        <v>31976</v>
      </c>
      <c r="P216" s="52" t="s">
        <v>1284</v>
      </c>
      <c r="Q216" s="60">
        <v>9603972</v>
      </c>
      <c r="S216" s="32" t="str">
        <f>VLOOKUP(LineupExpo[[#This Row],[Port]],'AUX IDs'!$A$2:$B$14,2,0)</f>
        <v>P1008</v>
      </c>
      <c r="T216" s="32" t="str">
        <f>VLOOKUP(LineupExpo[[#This Row],[Berth]],'AUX IDs'!$D$2:$E$60,2,0)</f>
        <v>B1018</v>
      </c>
      <c r="U216" s="32" t="str">
        <f>VLOOKUP(LineupExpo[[#This Row],[V/M]],'AUX IDs'!$G$2:$H$433,2,0)</f>
        <v>VSL224</v>
      </c>
      <c r="V216" s="32" t="str">
        <f>VLOOKUP(LineupExpo[[#This Row],[Destination]],'AUX IDs'!$J$2:$K$39,2,0)</f>
        <v>D1007</v>
      </c>
      <c r="W216" s="32" t="str">
        <f>VLOOKUP(LineupExpo[[#This Row],[Coord]],'AUX IDs'!$M$2:$N$55,2,0)</f>
        <v>C1004</v>
      </c>
      <c r="X216" s="32" t="str">
        <f>VLOOKUP(LineupExpo[[#This Row],[Shipper]],'AUX IDs'!$P$2:$Q$44,2,0)</f>
        <v>S1008</v>
      </c>
      <c r="Y216" s="32" t="str">
        <f>VLOOKUP(LineupExpo[[#This Row],[Product]],'AUX IDs'!$S$2:$T$4,2,0)</f>
        <v>ARGB</v>
      </c>
    </row>
    <row r="217" spans="1:25" ht="12.65" customHeight="1" x14ac:dyDescent="0.25">
      <c r="A217" s="245" t="s">
        <v>49</v>
      </c>
      <c r="B217" s="256" t="s">
        <v>32064</v>
      </c>
      <c r="C217" s="247">
        <v>44027</v>
      </c>
      <c r="D217" s="53" t="s">
        <v>1180</v>
      </c>
      <c r="E217" s="248" t="s">
        <v>54</v>
      </c>
      <c r="F217" s="249" t="s">
        <v>54</v>
      </c>
      <c r="G217" s="26"/>
      <c r="H217" s="250" t="s">
        <v>59</v>
      </c>
      <c r="I217" s="251" t="s">
        <v>32109</v>
      </c>
      <c r="J217" s="252">
        <v>3200</v>
      </c>
      <c r="K217" s="253" t="s">
        <v>21</v>
      </c>
      <c r="L217" s="254" t="s">
        <v>53</v>
      </c>
      <c r="M217" s="255">
        <v>44013</v>
      </c>
      <c r="N217" s="254">
        <v>2020</v>
      </c>
      <c r="O217" s="54" t="s">
        <v>31976</v>
      </c>
      <c r="P217" s="52" t="s">
        <v>1284</v>
      </c>
      <c r="Q217" s="60">
        <v>9603972</v>
      </c>
      <c r="S217" s="32" t="str">
        <f>VLOOKUP(LineupExpo[[#This Row],[Port]],'AUX IDs'!$A$2:$B$14,2,0)</f>
        <v>P1008</v>
      </c>
      <c r="T217" s="32" t="str">
        <f>VLOOKUP(LineupExpo[[#This Row],[Berth]],'AUX IDs'!$D$2:$E$60,2,0)</f>
        <v>B1018</v>
      </c>
      <c r="U217" s="32" t="str">
        <f>VLOOKUP(LineupExpo[[#This Row],[V/M]],'AUX IDs'!$G$2:$H$433,2,0)</f>
        <v>VSL224</v>
      </c>
      <c r="V217" s="32" t="str">
        <f>VLOOKUP(LineupExpo[[#This Row],[Destination]],'AUX IDs'!$J$2:$K$39,2,0)</f>
        <v>D1007</v>
      </c>
      <c r="W217" s="32" t="str">
        <f>VLOOKUP(LineupExpo[[#This Row],[Coord]],'AUX IDs'!$M$2:$N$55,2,0)</f>
        <v>C1004</v>
      </c>
      <c r="X217" s="32" t="str">
        <f>VLOOKUP(LineupExpo[[#This Row],[Shipper]],'AUX IDs'!$P$2:$Q$44,2,0)</f>
        <v>S1005</v>
      </c>
      <c r="Y217" s="32" t="str">
        <f>VLOOKUP(LineupExpo[[#This Row],[Product]],'AUX IDs'!$S$2:$T$4,2,0)</f>
        <v>ARGB</v>
      </c>
    </row>
    <row r="218" spans="1:25" ht="12.65" customHeight="1" x14ac:dyDescent="0.25">
      <c r="A218" s="245" t="s">
        <v>49</v>
      </c>
      <c r="B218" s="256" t="s">
        <v>32064</v>
      </c>
      <c r="C218" s="247">
        <v>44028</v>
      </c>
      <c r="D218" s="53" t="s">
        <v>121</v>
      </c>
      <c r="E218" s="248" t="s">
        <v>57</v>
      </c>
      <c r="F218" s="249" t="s">
        <v>33075</v>
      </c>
      <c r="G218" s="26"/>
      <c r="H218" s="250" t="s">
        <v>52</v>
      </c>
      <c r="I218" s="251" t="s">
        <v>32088</v>
      </c>
      <c r="J218" s="252">
        <v>22935</v>
      </c>
      <c r="K218" s="253" t="s">
        <v>21</v>
      </c>
      <c r="L218" s="254" t="s">
        <v>53</v>
      </c>
      <c r="M218" s="255">
        <v>44013</v>
      </c>
      <c r="N218" s="254">
        <v>2020</v>
      </c>
      <c r="O218" s="54" t="s">
        <v>31976</v>
      </c>
      <c r="P218" s="52" t="s">
        <v>1285</v>
      </c>
      <c r="Q218" s="60">
        <v>9286578</v>
      </c>
      <c r="S218" s="32" t="str">
        <f>VLOOKUP(LineupExpo[[#This Row],[Port]],'AUX IDs'!$A$2:$B$14,2,0)</f>
        <v>P1003</v>
      </c>
      <c r="T218" s="32" t="str">
        <f>VLOOKUP(LineupExpo[[#This Row],[Berth]],'AUX IDs'!$D$2:$E$60,2,0)</f>
        <v>B1021</v>
      </c>
      <c r="U218" s="32" t="str">
        <f>VLOOKUP(LineupExpo[[#This Row],[V/M]],'AUX IDs'!$G$2:$H$433,2,0)</f>
        <v>VSL229</v>
      </c>
      <c r="V218" s="32" t="str">
        <f>VLOOKUP(LineupExpo[[#This Row],[Destination]],'AUX IDs'!$J$2:$K$39,2,0)</f>
        <v>D1007</v>
      </c>
      <c r="W218" s="32" t="str">
        <f>VLOOKUP(LineupExpo[[#This Row],[Coord]],'AUX IDs'!$M$2:$N$55,2,0)</f>
        <v>C1010</v>
      </c>
      <c r="X218" s="32" t="str">
        <f>VLOOKUP(LineupExpo[[#This Row],[Shipper]],'AUX IDs'!$P$2:$Q$44,2,0)</f>
        <v>S1000</v>
      </c>
      <c r="Y218" s="32" t="str">
        <f>VLOOKUP(LineupExpo[[#This Row],[Product]],'AUX IDs'!$S$2:$T$4,2,0)</f>
        <v>ARGB</v>
      </c>
    </row>
    <row r="219" spans="1:25" ht="12.65" customHeight="1" x14ac:dyDescent="0.25">
      <c r="A219" s="245" t="s">
        <v>49</v>
      </c>
      <c r="B219" s="256" t="s">
        <v>32064</v>
      </c>
      <c r="C219" s="247">
        <v>44028</v>
      </c>
      <c r="D219" s="53" t="s">
        <v>29742</v>
      </c>
      <c r="E219" s="248" t="s">
        <v>254</v>
      </c>
      <c r="F219" s="249" t="s">
        <v>61</v>
      </c>
      <c r="G219" s="26"/>
      <c r="H219" s="250" t="s">
        <v>52</v>
      </c>
      <c r="I219" s="251" t="s">
        <v>32167</v>
      </c>
      <c r="J219" s="252">
        <v>42460</v>
      </c>
      <c r="K219" s="253" t="s">
        <v>25</v>
      </c>
      <c r="L219" s="254" t="s">
        <v>16</v>
      </c>
      <c r="M219" s="255">
        <v>44013</v>
      </c>
      <c r="N219" s="254">
        <v>2020</v>
      </c>
      <c r="O219" s="54" t="s">
        <v>31976</v>
      </c>
      <c r="P219" s="52" t="s">
        <v>1285</v>
      </c>
      <c r="Q219" s="60">
        <v>9365415</v>
      </c>
      <c r="S219" s="32" t="str">
        <f>VLOOKUP(LineupExpo[[#This Row],[Port]],'AUX IDs'!$A$2:$B$14,2,0)</f>
        <v>P1003</v>
      </c>
      <c r="T219" s="32" t="str">
        <f>VLOOKUP(LineupExpo[[#This Row],[Berth]],'AUX IDs'!$D$2:$E$60,2,0)</f>
        <v>B1019</v>
      </c>
      <c r="U219" s="32" t="str">
        <f>VLOOKUP(LineupExpo[[#This Row],[V/M]],'AUX IDs'!$G$2:$H$433,2,0)</f>
        <v>VSL230</v>
      </c>
      <c r="V219" s="32" t="str">
        <f>VLOOKUP(LineupExpo[[#This Row],[Destination]],'AUX IDs'!$J$2:$K$39,2,0)</f>
        <v>D1010</v>
      </c>
      <c r="W219" s="32" t="str">
        <f>VLOOKUP(LineupExpo[[#This Row],[Coord]],'AUX IDs'!$M$2:$N$55,2,0)</f>
        <v>C1018</v>
      </c>
      <c r="X219" s="32" t="str">
        <f>VLOOKUP(LineupExpo[[#This Row],[Shipper]],'AUX IDs'!$P$2:$Q$44,2,0)</f>
        <v>S1009</v>
      </c>
      <c r="Y219" s="32" t="str">
        <f>VLOOKUP(LineupExpo[[#This Row],[Product]],'AUX IDs'!$S$2:$T$4,2,0)</f>
        <v>ARGB</v>
      </c>
    </row>
    <row r="220" spans="1:25" ht="12.65" customHeight="1" x14ac:dyDescent="0.25">
      <c r="A220" s="245" t="s">
        <v>49</v>
      </c>
      <c r="B220" s="256" t="s">
        <v>32064</v>
      </c>
      <c r="C220" s="247">
        <v>44028</v>
      </c>
      <c r="D220" s="53" t="s">
        <v>33132</v>
      </c>
      <c r="E220" s="248" t="s">
        <v>18</v>
      </c>
      <c r="F220" s="249" t="s">
        <v>33129</v>
      </c>
      <c r="G220" s="26"/>
      <c r="H220" s="250" t="s">
        <v>60</v>
      </c>
      <c r="I220" s="251" t="s">
        <v>32157</v>
      </c>
      <c r="J220" s="252">
        <v>47939</v>
      </c>
      <c r="K220" s="253" t="s">
        <v>21</v>
      </c>
      <c r="L220" s="254" t="s">
        <v>53</v>
      </c>
      <c r="M220" s="255">
        <v>44013</v>
      </c>
      <c r="N220" s="254">
        <v>2020</v>
      </c>
      <c r="O220" s="54" t="s">
        <v>31976</v>
      </c>
      <c r="P220" s="52" t="s">
        <v>198</v>
      </c>
      <c r="Q220" s="60">
        <v>0</v>
      </c>
      <c r="S220" s="32" t="str">
        <f>VLOOKUP(LineupExpo[[#This Row],[Port]],'AUX IDs'!$A$2:$B$14,2,0)</f>
        <v>P1004</v>
      </c>
      <c r="T220" s="32" t="str">
        <f>VLOOKUP(LineupExpo[[#This Row],[Berth]],'AUX IDs'!$D$2:$E$60,2,0)</f>
        <v>B1007</v>
      </c>
      <c r="U220" s="32" t="str">
        <f>VLOOKUP(LineupExpo[[#This Row],[V/M]],'AUX IDs'!$G$2:$H$433,2,0)</f>
        <v>VSL231</v>
      </c>
      <c r="V220" s="32" t="str">
        <f>VLOOKUP(LineupExpo[[#This Row],[Destination]],'AUX IDs'!$J$2:$K$39,2,0)</f>
        <v>D1007</v>
      </c>
      <c r="W220" s="32" t="str">
        <f>VLOOKUP(LineupExpo[[#This Row],[Coord]],'AUX IDs'!$M$2:$N$55,2,0)</f>
        <v>C1024</v>
      </c>
      <c r="X220" s="32" t="str">
        <f>VLOOKUP(LineupExpo[[#This Row],[Shipper]],'AUX IDs'!$P$2:$Q$44,2,0)</f>
        <v>S1003</v>
      </c>
      <c r="Y220" s="32" t="str">
        <f>VLOOKUP(LineupExpo[[#This Row],[Product]],'AUX IDs'!$S$2:$T$4,2,0)</f>
        <v>ARGB</v>
      </c>
    </row>
    <row r="221" spans="1:25" ht="12.65" customHeight="1" x14ac:dyDescent="0.25">
      <c r="A221" s="245" t="s">
        <v>49</v>
      </c>
      <c r="B221" s="256" t="s">
        <v>32064</v>
      </c>
      <c r="C221" s="247">
        <v>44030</v>
      </c>
      <c r="D221" s="53" t="s">
        <v>664</v>
      </c>
      <c r="E221" s="248" t="s">
        <v>51</v>
      </c>
      <c r="F221" s="249" t="s">
        <v>51</v>
      </c>
      <c r="G221" s="26"/>
      <c r="H221" s="250" t="s">
        <v>52</v>
      </c>
      <c r="I221" s="251" t="s">
        <v>32094</v>
      </c>
      <c r="J221" s="252">
        <v>7988</v>
      </c>
      <c r="K221" s="253" t="s">
        <v>21</v>
      </c>
      <c r="L221" s="254" t="s">
        <v>53</v>
      </c>
      <c r="M221" s="255">
        <v>44013</v>
      </c>
      <c r="N221" s="254">
        <v>2020</v>
      </c>
      <c r="O221" s="54" t="s">
        <v>31976</v>
      </c>
      <c r="P221" s="52" t="s">
        <v>1285</v>
      </c>
      <c r="Q221" s="60">
        <v>9336907</v>
      </c>
      <c r="S221" s="32" t="str">
        <f>VLOOKUP(LineupExpo[[#This Row],[Port]],'AUX IDs'!$A$2:$B$14,2,0)</f>
        <v>P1003</v>
      </c>
      <c r="T221" s="32" t="str">
        <f>VLOOKUP(LineupExpo[[#This Row],[Berth]],'AUX IDs'!$D$2:$E$60,2,0)</f>
        <v>B1017</v>
      </c>
      <c r="U221" s="32" t="str">
        <f>VLOOKUP(LineupExpo[[#This Row],[V/M]],'AUX IDs'!$G$2:$H$433,2,0)</f>
        <v>VSL228</v>
      </c>
      <c r="V221" s="32" t="str">
        <f>VLOOKUP(LineupExpo[[#This Row],[Destination]],'AUX IDs'!$J$2:$K$39,2,0)</f>
        <v>D1007</v>
      </c>
      <c r="W221" s="32" t="str">
        <f>VLOOKUP(LineupExpo[[#This Row],[Coord]],'AUX IDs'!$M$2:$N$55,2,0)</f>
        <v>C1006</v>
      </c>
      <c r="X221" s="32" t="str">
        <f>VLOOKUP(LineupExpo[[#This Row],[Shipper]],'AUX IDs'!$P$2:$Q$44,2,0)</f>
        <v>S1007</v>
      </c>
      <c r="Y221" s="32" t="str">
        <f>VLOOKUP(LineupExpo[[#This Row],[Product]],'AUX IDs'!$S$2:$T$4,2,0)</f>
        <v>ARGB</v>
      </c>
    </row>
    <row r="222" spans="1:25" ht="12.65" customHeight="1" x14ac:dyDescent="0.25">
      <c r="A222" s="245" t="s">
        <v>49</v>
      </c>
      <c r="B222" s="256" t="s">
        <v>32064</v>
      </c>
      <c r="C222" s="247">
        <v>44030</v>
      </c>
      <c r="D222" s="53" t="s">
        <v>664</v>
      </c>
      <c r="E222" s="248" t="s">
        <v>31998</v>
      </c>
      <c r="F222" s="249" t="s">
        <v>51</v>
      </c>
      <c r="G222" s="26"/>
      <c r="H222" s="250" t="s">
        <v>52</v>
      </c>
      <c r="I222" s="251" t="s">
        <v>32094</v>
      </c>
      <c r="J222" s="252">
        <v>20000</v>
      </c>
      <c r="K222" s="253" t="s">
        <v>21</v>
      </c>
      <c r="L222" s="254" t="s">
        <v>53</v>
      </c>
      <c r="M222" s="255">
        <v>44013</v>
      </c>
      <c r="N222" s="254">
        <v>2020</v>
      </c>
      <c r="O222" s="54" t="s">
        <v>31976</v>
      </c>
      <c r="P222" s="52" t="s">
        <v>1285</v>
      </c>
      <c r="Q222" s="60">
        <v>9336907</v>
      </c>
      <c r="S222" s="32" t="str">
        <f>VLOOKUP(LineupExpo[[#This Row],[Port]],'AUX IDs'!$A$2:$B$14,2,0)</f>
        <v>P1003</v>
      </c>
      <c r="T222" s="32" t="str">
        <f>VLOOKUP(LineupExpo[[#This Row],[Berth]],'AUX IDs'!$D$2:$E$60,2,0)</f>
        <v>B1017</v>
      </c>
      <c r="U222" s="32" t="str">
        <f>VLOOKUP(LineupExpo[[#This Row],[V/M]],'AUX IDs'!$G$2:$H$433,2,0)</f>
        <v>VSL228</v>
      </c>
      <c r="V222" s="32" t="str">
        <f>VLOOKUP(LineupExpo[[#This Row],[Destination]],'AUX IDs'!$J$2:$K$39,2,0)</f>
        <v>D1007</v>
      </c>
      <c r="W222" s="32" t="str">
        <f>VLOOKUP(LineupExpo[[#This Row],[Coord]],'AUX IDs'!$M$2:$N$55,2,0)</f>
        <v>C1006</v>
      </c>
      <c r="X222" s="32" t="str">
        <f>VLOOKUP(LineupExpo[[#This Row],[Shipper]],'AUX IDs'!$P$2:$Q$44,2,0)</f>
        <v>S1011</v>
      </c>
      <c r="Y222" s="32" t="str">
        <f>VLOOKUP(LineupExpo[[#This Row],[Product]],'AUX IDs'!$S$2:$T$4,2,0)</f>
        <v>ARGB</v>
      </c>
    </row>
    <row r="223" spans="1:25" ht="12.65" customHeight="1" x14ac:dyDescent="0.25">
      <c r="A223" s="245" t="s">
        <v>49</v>
      </c>
      <c r="B223" s="256" t="s">
        <v>32064</v>
      </c>
      <c r="C223" s="247">
        <v>44033</v>
      </c>
      <c r="D223" s="53" t="s">
        <v>992</v>
      </c>
      <c r="E223" s="248" t="s">
        <v>18</v>
      </c>
      <c r="F223" s="249" t="s">
        <v>18</v>
      </c>
      <c r="G223" s="26"/>
      <c r="H223" s="250" t="s">
        <v>52</v>
      </c>
      <c r="I223" s="251" t="s">
        <v>32113</v>
      </c>
      <c r="J223" s="252">
        <v>17878</v>
      </c>
      <c r="K223" s="253" t="s">
        <v>21</v>
      </c>
      <c r="L223" s="254" t="s">
        <v>53</v>
      </c>
      <c r="M223" s="255">
        <v>44013</v>
      </c>
      <c r="N223" s="254">
        <v>2020</v>
      </c>
      <c r="O223" s="54" t="s">
        <v>31976</v>
      </c>
      <c r="P223" s="52" t="s">
        <v>1285</v>
      </c>
      <c r="Q223" s="60">
        <v>9591997</v>
      </c>
      <c r="S223" s="32" t="str">
        <f>VLOOKUP(LineupExpo[[#This Row],[Port]],'AUX IDs'!$A$2:$B$14,2,0)</f>
        <v>P1003</v>
      </c>
      <c r="T223" s="32" t="str">
        <f>VLOOKUP(LineupExpo[[#This Row],[Berth]],'AUX IDs'!$D$2:$E$60,2,0)</f>
        <v>B1006</v>
      </c>
      <c r="U223" s="32" t="str">
        <f>VLOOKUP(LineupExpo[[#This Row],[V/M]],'AUX IDs'!$G$2:$H$433,2,0)</f>
        <v>VSL131</v>
      </c>
      <c r="V223" s="32" t="str">
        <f>VLOOKUP(LineupExpo[[#This Row],[Destination]],'AUX IDs'!$J$2:$K$39,2,0)</f>
        <v>D1007</v>
      </c>
      <c r="W223" s="32" t="str">
        <f>VLOOKUP(LineupExpo[[#This Row],[Coord]],'AUX IDs'!$M$2:$N$55,2,0)</f>
        <v>C1003</v>
      </c>
      <c r="X223" s="32" t="str">
        <f>VLOOKUP(LineupExpo[[#This Row],[Shipper]],'AUX IDs'!$P$2:$Q$44,2,0)</f>
        <v>S1003</v>
      </c>
      <c r="Y223" s="32" t="str">
        <f>VLOOKUP(LineupExpo[[#This Row],[Product]],'AUX IDs'!$S$2:$T$4,2,0)</f>
        <v>ARGB</v>
      </c>
    </row>
    <row r="224" spans="1:25" ht="12.65" customHeight="1" x14ac:dyDescent="0.25">
      <c r="A224" s="245" t="s">
        <v>49</v>
      </c>
      <c r="B224" s="256" t="s">
        <v>32064</v>
      </c>
      <c r="C224" s="247">
        <v>44033</v>
      </c>
      <c r="D224" s="53" t="s">
        <v>33133</v>
      </c>
      <c r="E224" s="248" t="s">
        <v>31975</v>
      </c>
      <c r="F224" s="249" t="s">
        <v>50</v>
      </c>
      <c r="G224" s="26"/>
      <c r="H224" s="250" t="s">
        <v>80</v>
      </c>
      <c r="I224" s="251" t="s">
        <v>32090</v>
      </c>
      <c r="J224" s="252">
        <v>30000</v>
      </c>
      <c r="K224" s="253" t="s">
        <v>20</v>
      </c>
      <c r="L224" s="254" t="s">
        <v>31970</v>
      </c>
      <c r="M224" s="255">
        <v>44013</v>
      </c>
      <c r="N224" s="254">
        <v>2020</v>
      </c>
      <c r="O224" s="54" t="s">
        <v>31976</v>
      </c>
      <c r="P224" s="52" t="s">
        <v>198</v>
      </c>
      <c r="Q224" s="60">
        <v>0</v>
      </c>
      <c r="S224" s="32" t="str">
        <f>VLOOKUP(LineupExpo[[#This Row],[Port]],'AUX IDs'!$A$2:$B$14,2,0)</f>
        <v>P1010</v>
      </c>
      <c r="T224" s="32" t="str">
        <f>VLOOKUP(LineupExpo[[#This Row],[Berth]],'AUX IDs'!$D$2:$E$60,2,0)</f>
        <v>B1023</v>
      </c>
      <c r="U224" s="32" t="str">
        <f>VLOOKUP(LineupExpo[[#This Row],[V/M]],'AUX IDs'!$G$2:$H$433,2,0)</f>
        <v>VSL232</v>
      </c>
      <c r="V224" s="32" t="str">
        <f>VLOOKUP(LineupExpo[[#This Row],[Destination]],'AUX IDs'!$J$2:$K$39,2,0)</f>
        <v>D1014</v>
      </c>
      <c r="W224" s="32" t="str">
        <f>VLOOKUP(LineupExpo[[#This Row],[Coord]],'AUX IDs'!$M$2:$N$55,2,0)</f>
        <v>C1011</v>
      </c>
      <c r="X224" s="32" t="str">
        <f>VLOOKUP(LineupExpo[[#This Row],[Shipper]],'AUX IDs'!$P$2:$Q$44,2,0)</f>
        <v>S1013</v>
      </c>
      <c r="Y224" s="32" t="str">
        <f>VLOOKUP(LineupExpo[[#This Row],[Product]],'AUX IDs'!$S$2:$T$4,2,0)</f>
        <v>ARGB</v>
      </c>
    </row>
    <row r="225" spans="1:25" ht="12.65" customHeight="1" x14ac:dyDescent="0.25">
      <c r="A225" s="245" t="s">
        <v>49</v>
      </c>
      <c r="B225" s="256" t="s">
        <v>32064</v>
      </c>
      <c r="C225" s="247">
        <v>44034</v>
      </c>
      <c r="D225" s="53" t="s">
        <v>618</v>
      </c>
      <c r="E225" s="248" t="s">
        <v>57</v>
      </c>
      <c r="F225" s="249" t="s">
        <v>33129</v>
      </c>
      <c r="G225" s="26"/>
      <c r="H225" s="250" t="s">
        <v>58</v>
      </c>
      <c r="I225" s="251" t="s">
        <v>33131</v>
      </c>
      <c r="J225" s="252">
        <v>46000</v>
      </c>
      <c r="K225" s="253" t="s">
        <v>21</v>
      </c>
      <c r="L225" s="254" t="s">
        <v>53</v>
      </c>
      <c r="M225" s="255">
        <v>44013</v>
      </c>
      <c r="N225" s="254">
        <v>2020</v>
      </c>
      <c r="O225" s="54" t="s">
        <v>31976</v>
      </c>
      <c r="P225" s="52" t="s">
        <v>198</v>
      </c>
      <c r="Q225" s="60">
        <v>9588304</v>
      </c>
      <c r="S225" s="32" t="str">
        <f>VLOOKUP(LineupExpo[[#This Row],[Port]],'AUX IDs'!$A$2:$B$14,2,0)</f>
        <v>P1002</v>
      </c>
      <c r="T225" s="32" t="str">
        <f>VLOOKUP(LineupExpo[[#This Row],[Berth]],'AUX IDs'!$D$2:$E$60,2,0)</f>
        <v>B1027</v>
      </c>
      <c r="U225" s="32" t="str">
        <f>VLOOKUP(LineupExpo[[#This Row],[V/M]],'AUX IDs'!$G$2:$H$433,2,0)</f>
        <v>VSL233</v>
      </c>
      <c r="V225" s="32" t="str">
        <f>VLOOKUP(LineupExpo[[#This Row],[Destination]],'AUX IDs'!$J$2:$K$39,2,0)</f>
        <v>D1007</v>
      </c>
      <c r="W225" s="32" t="str">
        <f>VLOOKUP(LineupExpo[[#This Row],[Coord]],'AUX IDs'!$M$2:$N$55,2,0)</f>
        <v>C1024</v>
      </c>
      <c r="X225" s="32" t="str">
        <f>VLOOKUP(LineupExpo[[#This Row],[Shipper]],'AUX IDs'!$P$2:$Q$44,2,0)</f>
        <v>S1000</v>
      </c>
      <c r="Y225" s="32" t="str">
        <f>VLOOKUP(LineupExpo[[#This Row],[Product]],'AUX IDs'!$S$2:$T$4,2,0)</f>
        <v>ARGB</v>
      </c>
    </row>
    <row r="226" spans="1:25" ht="12.65" customHeight="1" x14ac:dyDescent="0.25">
      <c r="A226" s="245" t="s">
        <v>49</v>
      </c>
      <c r="B226" s="256" t="s">
        <v>32064</v>
      </c>
      <c r="C226" s="247">
        <v>44035</v>
      </c>
      <c r="D226" s="53" t="s">
        <v>28461</v>
      </c>
      <c r="E226" s="248" t="s">
        <v>4</v>
      </c>
      <c r="F226" s="249" t="s">
        <v>4</v>
      </c>
      <c r="G226" s="26"/>
      <c r="H226" s="250" t="s">
        <v>76</v>
      </c>
      <c r="I226" s="251" t="s">
        <v>32412</v>
      </c>
      <c r="J226" s="252">
        <v>28800</v>
      </c>
      <c r="K226" s="253" t="s">
        <v>21</v>
      </c>
      <c r="L226" s="254" t="s">
        <v>53</v>
      </c>
      <c r="M226" s="255">
        <v>44013</v>
      </c>
      <c r="N226" s="254">
        <v>2020</v>
      </c>
      <c r="O226" s="54" t="s">
        <v>31976</v>
      </c>
      <c r="P226" s="52" t="s">
        <v>198</v>
      </c>
      <c r="Q226" s="60">
        <v>9465772</v>
      </c>
      <c r="S226" s="32" t="str">
        <f>VLOOKUP(LineupExpo[[#This Row],[Port]],'AUX IDs'!$A$2:$B$14,2,0)</f>
        <v>P1006</v>
      </c>
      <c r="T226" s="32" t="str">
        <f>VLOOKUP(LineupExpo[[#This Row],[Berth]],'AUX IDs'!$D$2:$E$60,2,0)</f>
        <v>B1009</v>
      </c>
      <c r="U226" s="32" t="str">
        <f>VLOOKUP(LineupExpo[[#This Row],[V/M]],'AUX IDs'!$G$2:$H$433,2,0)</f>
        <v>VSL234</v>
      </c>
      <c r="V226" s="32" t="str">
        <f>VLOOKUP(LineupExpo[[#This Row],[Destination]],'AUX IDs'!$J$2:$K$39,2,0)</f>
        <v>D1007</v>
      </c>
      <c r="W226" s="32" t="str">
        <f>VLOOKUP(LineupExpo[[#This Row],[Coord]],'AUX IDs'!$M$2:$N$55,2,0)</f>
        <v>C1005</v>
      </c>
      <c r="X226" s="32" t="str">
        <f>VLOOKUP(LineupExpo[[#This Row],[Shipper]],'AUX IDs'!$P$2:$Q$44,2,0)</f>
        <v>S1006</v>
      </c>
      <c r="Y226" s="32" t="str">
        <f>VLOOKUP(LineupExpo[[#This Row],[Product]],'AUX IDs'!$S$2:$T$4,2,0)</f>
        <v>ARGB</v>
      </c>
    </row>
    <row r="227" spans="1:25" ht="12.65" customHeight="1" x14ac:dyDescent="0.25">
      <c r="A227" s="245" t="s">
        <v>49</v>
      </c>
      <c r="B227" s="256" t="s">
        <v>32064</v>
      </c>
      <c r="C227" s="247">
        <v>44035</v>
      </c>
      <c r="D227" s="53" t="s">
        <v>28461</v>
      </c>
      <c r="E227" s="248" t="s">
        <v>4</v>
      </c>
      <c r="F227" s="249" t="s">
        <v>4</v>
      </c>
      <c r="G227" s="26"/>
      <c r="H227" s="250" t="s">
        <v>76</v>
      </c>
      <c r="I227" s="251" t="s">
        <v>32412</v>
      </c>
      <c r="J227" s="252">
        <v>16800</v>
      </c>
      <c r="K227" s="253" t="s">
        <v>21</v>
      </c>
      <c r="L227" s="254" t="s">
        <v>53</v>
      </c>
      <c r="M227" s="255">
        <v>44013</v>
      </c>
      <c r="N227" s="254">
        <v>2020</v>
      </c>
      <c r="O227" s="54" t="s">
        <v>31976</v>
      </c>
      <c r="P227" s="52" t="s">
        <v>198</v>
      </c>
      <c r="Q227" s="60">
        <v>9465772</v>
      </c>
      <c r="S227" s="32" t="str">
        <f>VLOOKUP(LineupExpo[[#This Row],[Port]],'AUX IDs'!$A$2:$B$14,2,0)</f>
        <v>P1006</v>
      </c>
      <c r="T227" s="32" t="str">
        <f>VLOOKUP(LineupExpo[[#This Row],[Berth]],'AUX IDs'!$D$2:$E$60,2,0)</f>
        <v>B1009</v>
      </c>
      <c r="U227" s="32" t="str">
        <f>VLOOKUP(LineupExpo[[#This Row],[V/M]],'AUX IDs'!$G$2:$H$433,2,0)</f>
        <v>VSL234</v>
      </c>
      <c r="V227" s="32" t="str">
        <f>VLOOKUP(LineupExpo[[#This Row],[Destination]],'AUX IDs'!$J$2:$K$39,2,0)</f>
        <v>D1007</v>
      </c>
      <c r="W227" s="32" t="str">
        <f>VLOOKUP(LineupExpo[[#This Row],[Coord]],'AUX IDs'!$M$2:$N$55,2,0)</f>
        <v>C1005</v>
      </c>
      <c r="X227" s="32" t="str">
        <f>VLOOKUP(LineupExpo[[#This Row],[Shipper]],'AUX IDs'!$P$2:$Q$44,2,0)</f>
        <v>S1006</v>
      </c>
      <c r="Y227" s="32" t="str">
        <f>VLOOKUP(LineupExpo[[#This Row],[Product]],'AUX IDs'!$S$2:$T$4,2,0)</f>
        <v>ARGB</v>
      </c>
    </row>
    <row r="228" spans="1:25" ht="12.65" customHeight="1" x14ac:dyDescent="0.25">
      <c r="A228" s="245" t="s">
        <v>49</v>
      </c>
      <c r="B228" s="256" t="s">
        <v>32064</v>
      </c>
      <c r="C228" s="247">
        <v>44036</v>
      </c>
      <c r="D228" s="53" t="s">
        <v>33134</v>
      </c>
      <c r="E228" s="248" t="s">
        <v>57</v>
      </c>
      <c r="F228" s="249" t="s">
        <v>33129</v>
      </c>
      <c r="G228" s="26"/>
      <c r="H228" s="250" t="s">
        <v>58</v>
      </c>
      <c r="I228" s="251" t="s">
        <v>33069</v>
      </c>
      <c r="J228" s="252">
        <v>43200</v>
      </c>
      <c r="K228" s="253" t="s">
        <v>21</v>
      </c>
      <c r="L228" s="254" t="s">
        <v>53</v>
      </c>
      <c r="M228" s="255">
        <v>44013</v>
      </c>
      <c r="N228" s="254">
        <v>2020</v>
      </c>
      <c r="O228" s="54" t="s">
        <v>31976</v>
      </c>
      <c r="P228" s="52" t="s">
        <v>198</v>
      </c>
      <c r="Q228" s="60">
        <v>0</v>
      </c>
      <c r="S228" s="32" t="str">
        <f>VLOOKUP(LineupExpo[[#This Row],[Port]],'AUX IDs'!$A$2:$B$14,2,0)</f>
        <v>P1002</v>
      </c>
      <c r="T228" s="32" t="str">
        <f>VLOOKUP(LineupExpo[[#This Row],[Berth]],'AUX IDs'!$D$2:$E$60,2,0)</f>
        <v>B1012</v>
      </c>
      <c r="U228" s="32" t="str">
        <f>VLOOKUP(LineupExpo[[#This Row],[V/M]],'AUX IDs'!$G$2:$H$433,2,0)</f>
        <v>VSL235</v>
      </c>
      <c r="V228" s="32" t="str">
        <f>VLOOKUP(LineupExpo[[#This Row],[Destination]],'AUX IDs'!$J$2:$K$39,2,0)</f>
        <v>D1007</v>
      </c>
      <c r="W228" s="32" t="str">
        <f>VLOOKUP(LineupExpo[[#This Row],[Coord]],'AUX IDs'!$M$2:$N$55,2,0)</f>
        <v>C1024</v>
      </c>
      <c r="X228" s="32" t="str">
        <f>VLOOKUP(LineupExpo[[#This Row],[Shipper]],'AUX IDs'!$P$2:$Q$44,2,0)</f>
        <v>S1000</v>
      </c>
      <c r="Y228" s="32" t="str">
        <f>VLOOKUP(LineupExpo[[#This Row],[Product]],'AUX IDs'!$S$2:$T$4,2,0)</f>
        <v>ARGB</v>
      </c>
    </row>
    <row r="229" spans="1:25" ht="12.65" customHeight="1" x14ac:dyDescent="0.25">
      <c r="A229" s="245" t="s">
        <v>49</v>
      </c>
      <c r="B229" s="256" t="s">
        <v>32064</v>
      </c>
      <c r="C229" s="247">
        <v>44036</v>
      </c>
      <c r="D229" s="53" t="s">
        <v>30216</v>
      </c>
      <c r="E229" s="248" t="s">
        <v>31998</v>
      </c>
      <c r="F229" s="249" t="s">
        <v>33135</v>
      </c>
      <c r="G229" s="26"/>
      <c r="H229" s="250" t="s">
        <v>55</v>
      </c>
      <c r="I229" s="251" t="s">
        <v>33087</v>
      </c>
      <c r="J229" s="252">
        <v>45344</v>
      </c>
      <c r="K229" s="253" t="s">
        <v>25</v>
      </c>
      <c r="L229" s="254" t="s">
        <v>16</v>
      </c>
      <c r="M229" s="255">
        <v>44013</v>
      </c>
      <c r="N229" s="254">
        <v>2020</v>
      </c>
      <c r="O229" s="54" t="s">
        <v>31976</v>
      </c>
      <c r="P229" s="52" t="s">
        <v>198</v>
      </c>
      <c r="Q229" s="60">
        <v>9460734</v>
      </c>
      <c r="S229" s="32" t="str">
        <f>VLOOKUP(LineupExpo[[#This Row],[Port]],'AUX IDs'!$A$2:$B$14,2,0)</f>
        <v>P1001</v>
      </c>
      <c r="T229" s="32" t="str">
        <f>VLOOKUP(LineupExpo[[#This Row],[Berth]],'AUX IDs'!$D$2:$E$60,2,0)</f>
        <v>B1020</v>
      </c>
      <c r="U229" s="32" t="str">
        <f>VLOOKUP(LineupExpo[[#This Row],[V/M]],'AUX IDs'!$G$2:$H$433,2,0)</f>
        <v>VSL236</v>
      </c>
      <c r="V229" s="32" t="str">
        <f>VLOOKUP(LineupExpo[[#This Row],[Destination]],'AUX IDs'!$J$2:$K$39,2,0)</f>
        <v>D1010</v>
      </c>
      <c r="W229" s="32" t="str">
        <f>VLOOKUP(LineupExpo[[#This Row],[Coord]],'AUX IDs'!$M$2:$N$55,2,0)</f>
        <v>C1025</v>
      </c>
      <c r="X229" s="32" t="str">
        <f>VLOOKUP(LineupExpo[[#This Row],[Shipper]],'AUX IDs'!$P$2:$Q$44,2,0)</f>
        <v>S1011</v>
      </c>
      <c r="Y229" s="32" t="str">
        <f>VLOOKUP(LineupExpo[[#This Row],[Product]],'AUX IDs'!$S$2:$T$4,2,0)</f>
        <v>ARGB</v>
      </c>
    </row>
    <row r="230" spans="1:25" ht="12.65" customHeight="1" x14ac:dyDescent="0.25">
      <c r="A230" s="245" t="s">
        <v>197</v>
      </c>
      <c r="B230" s="256" t="s">
        <v>32064</v>
      </c>
      <c r="C230" s="247">
        <v>44038</v>
      </c>
      <c r="D230" s="53" t="s">
        <v>33136</v>
      </c>
      <c r="E230" s="248" t="s">
        <v>57</v>
      </c>
      <c r="F230" s="249" t="s">
        <v>61</v>
      </c>
      <c r="G230" s="26"/>
      <c r="H230" s="250" t="s">
        <v>324</v>
      </c>
      <c r="I230" s="251" t="s">
        <v>326</v>
      </c>
      <c r="J230" s="252">
        <v>2709</v>
      </c>
      <c r="K230" s="253" t="s">
        <v>339</v>
      </c>
      <c r="L230" s="254" t="s">
        <v>16</v>
      </c>
      <c r="M230" s="255">
        <v>44013</v>
      </c>
      <c r="N230" s="254">
        <v>2020</v>
      </c>
      <c r="O230" s="54" t="s">
        <v>31976</v>
      </c>
      <c r="P230" s="52" t="s">
        <v>1283</v>
      </c>
      <c r="Q230" s="60">
        <v>0</v>
      </c>
      <c r="S230" s="32" t="str">
        <f>VLOOKUP(LineupExpo[[#This Row],[Port]],'AUX IDs'!$A$2:$B$14,2,0)</f>
        <v>P1000</v>
      </c>
      <c r="T230" s="32" t="str">
        <f>VLOOKUP(LineupExpo[[#This Row],[Berth]],'AUX IDs'!$D$2:$E$60,2,0)</f>
        <v>B1000</v>
      </c>
      <c r="U230" s="32" t="str">
        <f>VLOOKUP(LineupExpo[[#This Row],[V/M]],'AUX IDs'!$G$2:$H$433,2,0)</f>
        <v>VSL237</v>
      </c>
      <c r="V230" s="32" t="str">
        <f>VLOOKUP(LineupExpo[[#This Row],[Destination]],'AUX IDs'!$J$2:$K$39,2,0)</f>
        <v>D1021</v>
      </c>
      <c r="W230" s="32" t="str">
        <f>VLOOKUP(LineupExpo[[#This Row],[Coord]],'AUX IDs'!$M$2:$N$55,2,0)</f>
        <v>C1018</v>
      </c>
      <c r="X230" s="32" t="str">
        <f>VLOOKUP(LineupExpo[[#This Row],[Shipper]],'AUX IDs'!$P$2:$Q$44,2,0)</f>
        <v>S1000</v>
      </c>
      <c r="Y230" s="32" t="str">
        <f>VLOOKUP(LineupExpo[[#This Row],[Product]],'AUX IDs'!$S$2:$T$4,2,0)</f>
        <v>PYB</v>
      </c>
    </row>
    <row r="231" spans="1:25" ht="12.65" customHeight="1" x14ac:dyDescent="0.25">
      <c r="A231" s="245" t="s">
        <v>197</v>
      </c>
      <c r="B231" s="256" t="s">
        <v>32064</v>
      </c>
      <c r="C231" s="247">
        <v>44038</v>
      </c>
      <c r="D231" s="53" t="s">
        <v>3160</v>
      </c>
      <c r="E231" s="248" t="s">
        <v>32050</v>
      </c>
      <c r="F231" s="249" t="s">
        <v>32050</v>
      </c>
      <c r="G231" s="26"/>
      <c r="H231" s="250" t="s">
        <v>324</v>
      </c>
      <c r="I231" s="251" t="s">
        <v>32077</v>
      </c>
      <c r="J231" s="252">
        <v>30705</v>
      </c>
      <c r="K231" s="253" t="s">
        <v>83</v>
      </c>
      <c r="L231" s="254" t="s">
        <v>31970</v>
      </c>
      <c r="M231" s="255">
        <v>44013</v>
      </c>
      <c r="N231" s="254">
        <v>2020</v>
      </c>
      <c r="O231" s="54" t="s">
        <v>31976</v>
      </c>
      <c r="P231" s="52" t="s">
        <v>1283</v>
      </c>
      <c r="Q231" s="60">
        <v>9446403</v>
      </c>
      <c r="S231" s="32" t="str">
        <f>VLOOKUP(LineupExpo[[#This Row],[Port]],'AUX IDs'!$A$2:$B$14,2,0)</f>
        <v>P1000</v>
      </c>
      <c r="T231" s="32" t="str">
        <f>VLOOKUP(LineupExpo[[#This Row],[Berth]],'AUX IDs'!$D$2:$E$60,2,0)</f>
        <v>B1003</v>
      </c>
      <c r="U231" s="32" t="str">
        <f>VLOOKUP(LineupExpo[[#This Row],[V/M]],'AUX IDs'!$G$2:$H$433,2,0)</f>
        <v>VSL238</v>
      </c>
      <c r="V231" s="32" t="str">
        <f>VLOOKUP(LineupExpo[[#This Row],[Destination]],'AUX IDs'!$J$2:$K$39,2,0)</f>
        <v>D1002</v>
      </c>
      <c r="W231" s="32" t="str">
        <f>VLOOKUP(LineupExpo[[#This Row],[Coord]],'AUX IDs'!$M$2:$N$55,2,0)</f>
        <v>C1002</v>
      </c>
      <c r="X231" s="32" t="str">
        <f>VLOOKUP(LineupExpo[[#This Row],[Shipper]],'AUX IDs'!$P$2:$Q$44,2,0)</f>
        <v>S1002</v>
      </c>
      <c r="Y231" s="32" t="str">
        <f>VLOOKUP(LineupExpo[[#This Row],[Product]],'AUX IDs'!$S$2:$T$4,2,0)</f>
        <v>PYB</v>
      </c>
    </row>
    <row r="232" spans="1:25" ht="12.65" customHeight="1" x14ac:dyDescent="0.25">
      <c r="A232" s="245" t="s">
        <v>49</v>
      </c>
      <c r="B232" s="256" t="s">
        <v>32064</v>
      </c>
      <c r="C232" s="247">
        <v>44038</v>
      </c>
      <c r="D232" s="53" t="s">
        <v>146</v>
      </c>
      <c r="E232" s="248" t="s">
        <v>54</v>
      </c>
      <c r="F232" s="249" t="s">
        <v>61</v>
      </c>
      <c r="G232" s="26"/>
      <c r="H232" s="250" t="s">
        <v>58</v>
      </c>
      <c r="I232" s="251" t="s">
        <v>32061</v>
      </c>
      <c r="J232" s="252">
        <v>43543.26</v>
      </c>
      <c r="K232" s="253" t="s">
        <v>21</v>
      </c>
      <c r="L232" s="254" t="s">
        <v>53</v>
      </c>
      <c r="M232" s="255">
        <v>44013</v>
      </c>
      <c r="N232" s="254">
        <v>2020</v>
      </c>
      <c r="O232" s="54" t="s">
        <v>31976</v>
      </c>
      <c r="P232" s="52" t="s">
        <v>198</v>
      </c>
      <c r="Q232" s="60">
        <v>9591557</v>
      </c>
      <c r="S232" s="32" t="str">
        <f>VLOOKUP(LineupExpo[[#This Row],[Port]],'AUX IDs'!$A$2:$B$14,2,0)</f>
        <v>P1002</v>
      </c>
      <c r="T232" s="32" t="str">
        <f>VLOOKUP(LineupExpo[[#This Row],[Berth]],'AUX IDs'!$D$2:$E$60,2,0)</f>
        <v>B1005</v>
      </c>
      <c r="U232" s="32" t="str">
        <f>VLOOKUP(LineupExpo[[#This Row],[V/M]],'AUX IDs'!$G$2:$H$433,2,0)</f>
        <v>VSL239</v>
      </c>
      <c r="V232" s="32" t="str">
        <f>VLOOKUP(LineupExpo[[#This Row],[Destination]],'AUX IDs'!$J$2:$K$39,2,0)</f>
        <v>D1007</v>
      </c>
      <c r="W232" s="32" t="str">
        <f>VLOOKUP(LineupExpo[[#This Row],[Coord]],'AUX IDs'!$M$2:$N$55,2,0)</f>
        <v>C1018</v>
      </c>
      <c r="X232" s="32" t="str">
        <f>VLOOKUP(LineupExpo[[#This Row],[Shipper]],'AUX IDs'!$P$2:$Q$44,2,0)</f>
        <v>S1005</v>
      </c>
      <c r="Y232" s="32" t="str">
        <f>VLOOKUP(LineupExpo[[#This Row],[Product]],'AUX IDs'!$S$2:$T$4,2,0)</f>
        <v>ARGB</v>
      </c>
    </row>
    <row r="233" spans="1:25" ht="12.65" customHeight="1" x14ac:dyDescent="0.25">
      <c r="A233" s="245" t="s">
        <v>49</v>
      </c>
      <c r="B233" s="256" t="s">
        <v>32064</v>
      </c>
      <c r="C233" s="247">
        <v>44038</v>
      </c>
      <c r="D233" s="53" t="s">
        <v>677</v>
      </c>
      <c r="E233" s="248" t="s">
        <v>51</v>
      </c>
      <c r="F233" s="249" t="s">
        <v>33129</v>
      </c>
      <c r="G233" s="26"/>
      <c r="H233" s="250" t="s">
        <v>58</v>
      </c>
      <c r="I233" s="251" t="s">
        <v>32160</v>
      </c>
      <c r="J233" s="252">
        <v>26000</v>
      </c>
      <c r="K233" s="253" t="s">
        <v>21</v>
      </c>
      <c r="L233" s="254" t="s">
        <v>53</v>
      </c>
      <c r="M233" s="255">
        <v>44013</v>
      </c>
      <c r="N233" s="254">
        <v>2020</v>
      </c>
      <c r="O233" s="54" t="s">
        <v>31976</v>
      </c>
      <c r="P233" s="52" t="s">
        <v>198</v>
      </c>
      <c r="Q233" s="60">
        <v>0</v>
      </c>
      <c r="S233" s="32" t="str">
        <f>VLOOKUP(LineupExpo[[#This Row],[Port]],'AUX IDs'!$A$2:$B$14,2,0)</f>
        <v>P1002</v>
      </c>
      <c r="T233" s="32" t="str">
        <f>VLOOKUP(LineupExpo[[#This Row],[Berth]],'AUX IDs'!$D$2:$E$60,2,0)</f>
        <v>B1025</v>
      </c>
      <c r="U233" s="32" t="str">
        <f>VLOOKUP(LineupExpo[[#This Row],[V/M]],'AUX IDs'!$G$2:$H$433,2,0)</f>
        <v>VSL240</v>
      </c>
      <c r="V233" s="32" t="str">
        <f>VLOOKUP(LineupExpo[[#This Row],[Destination]],'AUX IDs'!$J$2:$K$39,2,0)</f>
        <v>D1007</v>
      </c>
      <c r="W233" s="32" t="str">
        <f>VLOOKUP(LineupExpo[[#This Row],[Coord]],'AUX IDs'!$M$2:$N$55,2,0)</f>
        <v>C1024</v>
      </c>
      <c r="X233" s="32" t="str">
        <f>VLOOKUP(LineupExpo[[#This Row],[Shipper]],'AUX IDs'!$P$2:$Q$44,2,0)</f>
        <v>S1007</v>
      </c>
      <c r="Y233" s="32" t="str">
        <f>VLOOKUP(LineupExpo[[#This Row],[Product]],'AUX IDs'!$S$2:$T$4,2,0)</f>
        <v>ARGB</v>
      </c>
    </row>
    <row r="234" spans="1:25" ht="12.65" customHeight="1" x14ac:dyDescent="0.25">
      <c r="A234" s="245" t="s">
        <v>103</v>
      </c>
      <c r="B234" s="256" t="s">
        <v>32064</v>
      </c>
      <c r="C234" s="247">
        <v>44039</v>
      </c>
      <c r="D234" s="53" t="s">
        <v>435</v>
      </c>
      <c r="E234" s="248" t="s">
        <v>54</v>
      </c>
      <c r="F234" s="249" t="s">
        <v>61</v>
      </c>
      <c r="G234" s="26"/>
      <c r="H234" s="250" t="s">
        <v>324</v>
      </c>
      <c r="I234" s="251" t="s">
        <v>32222</v>
      </c>
      <c r="J234" s="252">
        <v>47194</v>
      </c>
      <c r="K234" s="253" t="s">
        <v>21</v>
      </c>
      <c r="L234" s="254" t="s">
        <v>53</v>
      </c>
      <c r="M234" s="255">
        <v>44013</v>
      </c>
      <c r="N234" s="254">
        <v>2020</v>
      </c>
      <c r="O234" s="54" t="s">
        <v>31976</v>
      </c>
      <c r="P234" s="52" t="s">
        <v>1283</v>
      </c>
      <c r="Q234" s="60">
        <v>9389825</v>
      </c>
      <c r="S234" s="32" t="str">
        <f>VLOOKUP(LineupExpo[[#This Row],[Port]],'AUX IDs'!$A$2:$B$14,2,0)</f>
        <v>P1000</v>
      </c>
      <c r="T234" s="32" t="str">
        <f>VLOOKUP(LineupExpo[[#This Row],[Berth]],'AUX IDs'!$D$2:$E$60,2,0)</f>
        <v>B1026</v>
      </c>
      <c r="U234" s="32" t="str">
        <f>VLOOKUP(LineupExpo[[#This Row],[V/M]],'AUX IDs'!$G$2:$H$433,2,0)</f>
        <v>VSL241</v>
      </c>
      <c r="V234" s="32" t="str">
        <f>VLOOKUP(LineupExpo[[#This Row],[Destination]],'AUX IDs'!$J$2:$K$39,2,0)</f>
        <v>D1007</v>
      </c>
      <c r="W234" s="32" t="str">
        <f>VLOOKUP(LineupExpo[[#This Row],[Coord]],'AUX IDs'!$M$2:$N$55,2,0)</f>
        <v>C1018</v>
      </c>
      <c r="X234" s="32" t="str">
        <f>VLOOKUP(LineupExpo[[#This Row],[Shipper]],'AUX IDs'!$P$2:$Q$44,2,0)</f>
        <v>S1005</v>
      </c>
      <c r="Y234" s="32" t="str">
        <f>VLOOKUP(LineupExpo[[#This Row],[Product]],'AUX IDs'!$S$2:$T$4,2,0)</f>
        <v>UYB</v>
      </c>
    </row>
    <row r="235" spans="1:25" ht="12.65" customHeight="1" x14ac:dyDescent="0.25">
      <c r="A235" s="245" t="s">
        <v>49</v>
      </c>
      <c r="B235" s="256" t="s">
        <v>32064</v>
      </c>
      <c r="C235" s="247">
        <v>44039</v>
      </c>
      <c r="D235" s="53" t="s">
        <v>8840</v>
      </c>
      <c r="E235" s="248" t="s">
        <v>32007</v>
      </c>
      <c r="F235" s="249" t="s">
        <v>33137</v>
      </c>
      <c r="G235" s="26"/>
      <c r="H235" s="250" t="s">
        <v>55</v>
      </c>
      <c r="I235" s="251" t="s">
        <v>32076</v>
      </c>
      <c r="J235" s="252">
        <v>37804</v>
      </c>
      <c r="K235" s="253" t="s">
        <v>79</v>
      </c>
      <c r="L235" s="254" t="s">
        <v>53</v>
      </c>
      <c r="M235" s="255">
        <v>44013</v>
      </c>
      <c r="N235" s="254">
        <v>2020</v>
      </c>
      <c r="O235" s="54" t="s">
        <v>31976</v>
      </c>
      <c r="P235" s="52" t="s">
        <v>198</v>
      </c>
      <c r="Q235" s="60">
        <v>9668879</v>
      </c>
      <c r="S235" s="32" t="str">
        <f>VLOOKUP(LineupExpo[[#This Row],[Port]],'AUX IDs'!$A$2:$B$14,2,0)</f>
        <v>P1001</v>
      </c>
      <c r="T235" s="32" t="str">
        <f>VLOOKUP(LineupExpo[[#This Row],[Berth]],'AUX IDs'!$D$2:$E$60,2,0)</f>
        <v>B1004</v>
      </c>
      <c r="U235" s="32" t="str">
        <f>VLOOKUP(LineupExpo[[#This Row],[V/M]],'AUX IDs'!$G$2:$H$433,2,0)</f>
        <v>VSL242</v>
      </c>
      <c r="V235" s="32" t="str">
        <f>VLOOKUP(LineupExpo[[#This Row],[Destination]],'AUX IDs'!$J$2:$K$39,2,0)</f>
        <v>D1012</v>
      </c>
      <c r="W235" s="32" t="str">
        <f>VLOOKUP(LineupExpo[[#This Row],[Coord]],'AUX IDs'!$M$2:$N$55,2,0)</f>
        <v>C1026</v>
      </c>
      <c r="X235" s="32" t="str">
        <f>VLOOKUP(LineupExpo[[#This Row],[Shipper]],'AUX IDs'!$P$2:$Q$44,2,0)</f>
        <v>S1020</v>
      </c>
      <c r="Y235" s="32" t="str">
        <f>VLOOKUP(LineupExpo[[#This Row],[Product]],'AUX IDs'!$S$2:$T$4,2,0)</f>
        <v>ARGB</v>
      </c>
    </row>
    <row r="236" spans="1:25" ht="12.65" customHeight="1" x14ac:dyDescent="0.25">
      <c r="A236" s="245" t="s">
        <v>103</v>
      </c>
      <c r="B236" s="256" t="s">
        <v>32064</v>
      </c>
      <c r="C236" s="247">
        <v>44041</v>
      </c>
      <c r="D236" s="53" t="s">
        <v>1193</v>
      </c>
      <c r="E236" s="248" t="s">
        <v>15</v>
      </c>
      <c r="F236" s="249" t="s">
        <v>61</v>
      </c>
      <c r="G236" s="26"/>
      <c r="H236" s="250" t="s">
        <v>324</v>
      </c>
      <c r="I236" s="251" t="s">
        <v>326</v>
      </c>
      <c r="J236" s="252">
        <v>44878</v>
      </c>
      <c r="K236" s="253" t="s">
        <v>21</v>
      </c>
      <c r="L236" s="254" t="s">
        <v>53</v>
      </c>
      <c r="M236" s="255">
        <v>44013</v>
      </c>
      <c r="N236" s="254">
        <v>2020</v>
      </c>
      <c r="O236" s="54" t="s">
        <v>31976</v>
      </c>
      <c r="P236" s="52" t="s">
        <v>1283</v>
      </c>
      <c r="Q236" s="60">
        <v>9323900</v>
      </c>
      <c r="S236" s="32" t="str">
        <f>VLOOKUP(LineupExpo[[#This Row],[Port]],'AUX IDs'!$A$2:$B$14,2,0)</f>
        <v>P1000</v>
      </c>
      <c r="T236" s="32" t="str">
        <f>VLOOKUP(LineupExpo[[#This Row],[Berth]],'AUX IDs'!$D$2:$E$60,2,0)</f>
        <v>B1000</v>
      </c>
      <c r="U236" s="32" t="str">
        <f>VLOOKUP(LineupExpo[[#This Row],[V/M]],'AUX IDs'!$G$2:$H$433,2,0)</f>
        <v>VSL243</v>
      </c>
      <c r="V236" s="32" t="str">
        <f>VLOOKUP(LineupExpo[[#This Row],[Destination]],'AUX IDs'!$J$2:$K$39,2,0)</f>
        <v>D1007</v>
      </c>
      <c r="W236" s="32" t="str">
        <f>VLOOKUP(LineupExpo[[#This Row],[Coord]],'AUX IDs'!$M$2:$N$55,2,0)</f>
        <v>C1018</v>
      </c>
      <c r="X236" s="32" t="str">
        <f>VLOOKUP(LineupExpo[[#This Row],[Shipper]],'AUX IDs'!$P$2:$Q$44,2,0)</f>
        <v>S1008</v>
      </c>
      <c r="Y236" s="32" t="str">
        <f>VLOOKUP(LineupExpo[[#This Row],[Product]],'AUX IDs'!$S$2:$T$4,2,0)</f>
        <v>UYB</v>
      </c>
    </row>
    <row r="237" spans="1:25" ht="12.65" customHeight="1" x14ac:dyDescent="0.25">
      <c r="A237" s="245" t="s">
        <v>49</v>
      </c>
      <c r="B237" s="256" t="s">
        <v>32064</v>
      </c>
      <c r="C237" s="247">
        <v>44041</v>
      </c>
      <c r="D237" s="53" t="s">
        <v>618</v>
      </c>
      <c r="E237" s="248" t="s">
        <v>57</v>
      </c>
      <c r="F237" s="249" t="s">
        <v>33129</v>
      </c>
      <c r="G237" s="26"/>
      <c r="H237" s="250" t="s">
        <v>52</v>
      </c>
      <c r="I237" s="251" t="s">
        <v>32088</v>
      </c>
      <c r="J237" s="252">
        <v>24150</v>
      </c>
      <c r="K237" s="253" t="s">
        <v>21</v>
      </c>
      <c r="L237" s="254" t="s">
        <v>53</v>
      </c>
      <c r="M237" s="255">
        <v>44013</v>
      </c>
      <c r="N237" s="254">
        <v>2020</v>
      </c>
      <c r="O237" s="54" t="s">
        <v>31976</v>
      </c>
      <c r="P237" s="52" t="s">
        <v>1285</v>
      </c>
      <c r="Q237" s="60">
        <v>9279537</v>
      </c>
      <c r="S237" s="32" t="str">
        <f>VLOOKUP(LineupExpo[[#This Row],[Port]],'AUX IDs'!$A$2:$B$14,2,0)</f>
        <v>P1003</v>
      </c>
      <c r="T237" s="32" t="str">
        <f>VLOOKUP(LineupExpo[[#This Row],[Berth]],'AUX IDs'!$D$2:$E$60,2,0)</f>
        <v>B1021</v>
      </c>
      <c r="U237" s="32" t="str">
        <f>VLOOKUP(LineupExpo[[#This Row],[V/M]],'AUX IDs'!$G$2:$H$433,2,0)</f>
        <v>VSL233</v>
      </c>
      <c r="V237" s="32" t="str">
        <f>VLOOKUP(LineupExpo[[#This Row],[Destination]],'AUX IDs'!$J$2:$K$39,2,0)</f>
        <v>D1007</v>
      </c>
      <c r="W237" s="32" t="str">
        <f>VLOOKUP(LineupExpo[[#This Row],[Coord]],'AUX IDs'!$M$2:$N$55,2,0)</f>
        <v>C1024</v>
      </c>
      <c r="X237" s="32" t="str">
        <f>VLOOKUP(LineupExpo[[#This Row],[Shipper]],'AUX IDs'!$P$2:$Q$44,2,0)</f>
        <v>S1000</v>
      </c>
      <c r="Y237" s="32" t="str">
        <f>VLOOKUP(LineupExpo[[#This Row],[Product]],'AUX IDs'!$S$2:$T$4,2,0)</f>
        <v>ARGB</v>
      </c>
    </row>
    <row r="238" spans="1:25" ht="12.65" customHeight="1" x14ac:dyDescent="0.25">
      <c r="A238" s="245" t="s">
        <v>49</v>
      </c>
      <c r="B238" s="256" t="s">
        <v>32064</v>
      </c>
      <c r="C238" s="247">
        <v>44042</v>
      </c>
      <c r="D238" s="53" t="s">
        <v>33132</v>
      </c>
      <c r="E238" s="248" t="s">
        <v>18</v>
      </c>
      <c r="F238" s="249" t="s">
        <v>33129</v>
      </c>
      <c r="G238" s="26"/>
      <c r="H238" s="250" t="s">
        <v>59</v>
      </c>
      <c r="I238" s="251" t="s">
        <v>32109</v>
      </c>
      <c r="J238" s="252">
        <v>21617</v>
      </c>
      <c r="K238" s="253" t="s">
        <v>21</v>
      </c>
      <c r="L238" s="254" t="s">
        <v>53</v>
      </c>
      <c r="M238" s="255">
        <v>44013</v>
      </c>
      <c r="N238" s="254">
        <v>2020</v>
      </c>
      <c r="O238" s="54" t="s">
        <v>31976</v>
      </c>
      <c r="P238" s="52" t="s">
        <v>1284</v>
      </c>
      <c r="Q238" s="60">
        <v>0</v>
      </c>
      <c r="S238" s="32" t="str">
        <f>VLOOKUP(LineupExpo[[#This Row],[Port]],'AUX IDs'!$A$2:$B$14,2,0)</f>
        <v>P1008</v>
      </c>
      <c r="T238" s="32" t="str">
        <f>VLOOKUP(LineupExpo[[#This Row],[Berth]],'AUX IDs'!$D$2:$E$60,2,0)</f>
        <v>B1018</v>
      </c>
      <c r="U238" s="32" t="str">
        <f>VLOOKUP(LineupExpo[[#This Row],[V/M]],'AUX IDs'!$G$2:$H$433,2,0)</f>
        <v>VSL231</v>
      </c>
      <c r="V238" s="32" t="str">
        <f>VLOOKUP(LineupExpo[[#This Row],[Destination]],'AUX IDs'!$J$2:$K$39,2,0)</f>
        <v>D1007</v>
      </c>
      <c r="W238" s="32" t="str">
        <f>VLOOKUP(LineupExpo[[#This Row],[Coord]],'AUX IDs'!$M$2:$N$55,2,0)</f>
        <v>C1024</v>
      </c>
      <c r="X238" s="32" t="str">
        <f>VLOOKUP(LineupExpo[[#This Row],[Shipper]],'AUX IDs'!$P$2:$Q$44,2,0)</f>
        <v>S1003</v>
      </c>
      <c r="Y238" s="32" t="str">
        <f>VLOOKUP(LineupExpo[[#This Row],[Product]],'AUX IDs'!$S$2:$T$4,2,0)</f>
        <v>ARGB</v>
      </c>
    </row>
    <row r="239" spans="1:25" ht="12.65" customHeight="1" x14ac:dyDescent="0.25">
      <c r="A239" s="245" t="s">
        <v>49</v>
      </c>
      <c r="B239" s="256" t="s">
        <v>32064</v>
      </c>
      <c r="C239" s="247">
        <v>44044</v>
      </c>
      <c r="D239" s="53" t="s">
        <v>33134</v>
      </c>
      <c r="E239" s="248" t="s">
        <v>57</v>
      </c>
      <c r="F239" s="249" t="s">
        <v>33129</v>
      </c>
      <c r="G239" s="26"/>
      <c r="H239" s="250" t="s">
        <v>52</v>
      </c>
      <c r="I239" s="251" t="s">
        <v>32088</v>
      </c>
      <c r="J239" s="252">
        <v>26500</v>
      </c>
      <c r="K239" s="253" t="s">
        <v>21</v>
      </c>
      <c r="L239" s="254" t="s">
        <v>53</v>
      </c>
      <c r="M239" s="255">
        <v>44044</v>
      </c>
      <c r="N239" s="254">
        <v>2020</v>
      </c>
      <c r="O239" s="54" t="s">
        <v>31976</v>
      </c>
      <c r="P239" s="52" t="s">
        <v>1285</v>
      </c>
      <c r="Q239" s="60">
        <v>0</v>
      </c>
      <c r="S239" s="32" t="str">
        <f>VLOOKUP(LineupExpo[[#This Row],[Port]],'AUX IDs'!$A$2:$B$14,2,0)</f>
        <v>P1003</v>
      </c>
      <c r="T239" s="32" t="str">
        <f>VLOOKUP(LineupExpo[[#This Row],[Berth]],'AUX IDs'!$D$2:$E$60,2,0)</f>
        <v>B1021</v>
      </c>
      <c r="U239" s="32" t="str">
        <f>VLOOKUP(LineupExpo[[#This Row],[V/M]],'AUX IDs'!$G$2:$H$433,2,0)</f>
        <v>VSL235</v>
      </c>
      <c r="V239" s="32" t="str">
        <f>VLOOKUP(LineupExpo[[#This Row],[Destination]],'AUX IDs'!$J$2:$K$39,2,0)</f>
        <v>D1007</v>
      </c>
      <c r="W239" s="32" t="str">
        <f>VLOOKUP(LineupExpo[[#This Row],[Coord]],'AUX IDs'!$M$2:$N$55,2,0)</f>
        <v>C1024</v>
      </c>
      <c r="X239" s="32" t="str">
        <f>VLOOKUP(LineupExpo[[#This Row],[Shipper]],'AUX IDs'!$P$2:$Q$44,2,0)</f>
        <v>S1000</v>
      </c>
      <c r="Y239" s="32" t="str">
        <f>VLOOKUP(LineupExpo[[#This Row],[Product]],'AUX IDs'!$S$2:$T$4,2,0)</f>
        <v>ARGB</v>
      </c>
    </row>
    <row r="240" spans="1:25" ht="12.65" customHeight="1" x14ac:dyDescent="0.25">
      <c r="A240" s="245" t="s">
        <v>103</v>
      </c>
      <c r="B240" s="256" t="s">
        <v>32064</v>
      </c>
      <c r="C240" s="247">
        <v>44044</v>
      </c>
      <c r="D240" s="53" t="s">
        <v>435</v>
      </c>
      <c r="E240" s="248" t="s">
        <v>54</v>
      </c>
      <c r="F240" s="249" t="s">
        <v>61</v>
      </c>
      <c r="G240" s="26"/>
      <c r="H240" s="250" t="s">
        <v>325</v>
      </c>
      <c r="I240" s="251" t="s">
        <v>33073</v>
      </c>
      <c r="J240" s="252">
        <v>14568.385</v>
      </c>
      <c r="K240" s="253" t="s">
        <v>21</v>
      </c>
      <c r="L240" s="254" t="s">
        <v>53</v>
      </c>
      <c r="M240" s="255">
        <v>44044</v>
      </c>
      <c r="N240" s="254">
        <v>2020</v>
      </c>
      <c r="O240" s="54" t="s">
        <v>31976</v>
      </c>
      <c r="P240" s="52" t="s">
        <v>1283</v>
      </c>
      <c r="Q240" s="60">
        <v>9668879</v>
      </c>
      <c r="S240" s="32" t="str">
        <f>VLOOKUP(LineupExpo[[#This Row],[Port]],'AUX IDs'!$A$2:$B$14,2,0)</f>
        <v>P1009</v>
      </c>
      <c r="T240" s="32" t="str">
        <f>VLOOKUP(LineupExpo[[#This Row],[Berth]],'AUX IDs'!$D$2:$E$60,2,0)</f>
        <v>B1015</v>
      </c>
      <c r="U240" s="32" t="str">
        <f>VLOOKUP(LineupExpo[[#This Row],[V/M]],'AUX IDs'!$G$2:$H$433,2,0)</f>
        <v>VSL241</v>
      </c>
      <c r="V240" s="32" t="str">
        <f>VLOOKUP(LineupExpo[[#This Row],[Destination]],'AUX IDs'!$J$2:$K$39,2,0)</f>
        <v>D1007</v>
      </c>
      <c r="W240" s="32" t="str">
        <f>VLOOKUP(LineupExpo[[#This Row],[Coord]],'AUX IDs'!$M$2:$N$55,2,0)</f>
        <v>C1018</v>
      </c>
      <c r="X240" s="32" t="str">
        <f>VLOOKUP(LineupExpo[[#This Row],[Shipper]],'AUX IDs'!$P$2:$Q$44,2,0)</f>
        <v>S1005</v>
      </c>
      <c r="Y240" s="32" t="str">
        <f>VLOOKUP(LineupExpo[[#This Row],[Product]],'AUX IDs'!$S$2:$T$4,2,0)</f>
        <v>UYB</v>
      </c>
    </row>
    <row r="241" spans="1:25" ht="12.65" customHeight="1" x14ac:dyDescent="0.25">
      <c r="A241" s="245" t="s">
        <v>49</v>
      </c>
      <c r="B241" s="256" t="s">
        <v>32064</v>
      </c>
      <c r="C241" s="247">
        <v>44044</v>
      </c>
      <c r="D241" s="53" t="s">
        <v>15068</v>
      </c>
      <c r="E241" s="248" t="s">
        <v>54</v>
      </c>
      <c r="F241" s="249" t="s">
        <v>33075</v>
      </c>
      <c r="G241" s="26"/>
      <c r="H241" s="250" t="s">
        <v>58</v>
      </c>
      <c r="I241" s="251" t="s">
        <v>32061</v>
      </c>
      <c r="J241" s="252">
        <v>45435</v>
      </c>
      <c r="K241" s="253" t="s">
        <v>21</v>
      </c>
      <c r="L241" s="254" t="s">
        <v>53</v>
      </c>
      <c r="M241" s="255">
        <v>44044</v>
      </c>
      <c r="N241" s="254">
        <v>2020</v>
      </c>
      <c r="O241" s="54" t="s">
        <v>31976</v>
      </c>
      <c r="P241" s="52" t="s">
        <v>198</v>
      </c>
      <c r="Q241" s="60">
        <v>9433664</v>
      </c>
      <c r="S241" s="32" t="str">
        <f>VLOOKUP(LineupExpo[[#This Row],[Port]],'AUX IDs'!$A$2:$B$14,2,0)</f>
        <v>P1002</v>
      </c>
      <c r="T241" s="32" t="str">
        <f>VLOOKUP(LineupExpo[[#This Row],[Berth]],'AUX IDs'!$D$2:$E$60,2,0)</f>
        <v>B1005</v>
      </c>
      <c r="U241" s="32" t="str">
        <f>VLOOKUP(LineupExpo[[#This Row],[V/M]],'AUX IDs'!$G$2:$H$433,2,0)</f>
        <v>VSL244</v>
      </c>
      <c r="V241" s="32" t="str">
        <f>VLOOKUP(LineupExpo[[#This Row],[Destination]],'AUX IDs'!$J$2:$K$39,2,0)</f>
        <v>D1007</v>
      </c>
      <c r="W241" s="32" t="str">
        <f>VLOOKUP(LineupExpo[[#This Row],[Coord]],'AUX IDs'!$M$2:$N$55,2,0)</f>
        <v>C1010</v>
      </c>
      <c r="X241" s="32" t="str">
        <f>VLOOKUP(LineupExpo[[#This Row],[Shipper]],'AUX IDs'!$P$2:$Q$44,2,0)</f>
        <v>S1005</v>
      </c>
      <c r="Y241" s="32" t="str">
        <f>VLOOKUP(LineupExpo[[#This Row],[Product]],'AUX IDs'!$S$2:$T$4,2,0)</f>
        <v>ARGB</v>
      </c>
    </row>
    <row r="242" spans="1:25" ht="12.65" customHeight="1" x14ac:dyDescent="0.25">
      <c r="A242" s="245" t="s">
        <v>49</v>
      </c>
      <c r="B242" s="256" t="s">
        <v>32064</v>
      </c>
      <c r="C242" s="247">
        <v>44044</v>
      </c>
      <c r="D242" s="53" t="s">
        <v>33138</v>
      </c>
      <c r="E242" s="248" t="s">
        <v>4</v>
      </c>
      <c r="F242" s="249" t="s">
        <v>33075</v>
      </c>
      <c r="G242" s="26"/>
      <c r="H242" s="250" t="s">
        <v>55</v>
      </c>
      <c r="I242" s="251" t="s">
        <v>32076</v>
      </c>
      <c r="J242" s="252">
        <v>16800</v>
      </c>
      <c r="K242" s="253" t="s">
        <v>21</v>
      </c>
      <c r="L242" s="254" t="s">
        <v>53</v>
      </c>
      <c r="M242" s="255">
        <v>44044</v>
      </c>
      <c r="N242" s="254">
        <v>2020</v>
      </c>
      <c r="O242" s="54" t="s">
        <v>31976</v>
      </c>
      <c r="P242" s="52" t="s">
        <v>198</v>
      </c>
      <c r="Q242" s="60">
        <v>0</v>
      </c>
      <c r="S242" s="32" t="str">
        <f>VLOOKUP(LineupExpo[[#This Row],[Port]],'AUX IDs'!$A$2:$B$14,2,0)</f>
        <v>P1001</v>
      </c>
      <c r="T242" s="32" t="str">
        <f>VLOOKUP(LineupExpo[[#This Row],[Berth]],'AUX IDs'!$D$2:$E$60,2,0)</f>
        <v>B1004</v>
      </c>
      <c r="U242" s="32" t="str">
        <f>VLOOKUP(LineupExpo[[#This Row],[V/M]],'AUX IDs'!$G$2:$H$433,2,0)</f>
        <v>VSL245</v>
      </c>
      <c r="V242" s="32" t="str">
        <f>VLOOKUP(LineupExpo[[#This Row],[Destination]],'AUX IDs'!$J$2:$K$39,2,0)</f>
        <v>D1007</v>
      </c>
      <c r="W242" s="32" t="str">
        <f>VLOOKUP(LineupExpo[[#This Row],[Coord]],'AUX IDs'!$M$2:$N$55,2,0)</f>
        <v>C1010</v>
      </c>
      <c r="X242" s="32" t="str">
        <f>VLOOKUP(LineupExpo[[#This Row],[Shipper]],'AUX IDs'!$P$2:$Q$44,2,0)</f>
        <v>S1006</v>
      </c>
      <c r="Y242" s="32" t="str">
        <f>VLOOKUP(LineupExpo[[#This Row],[Product]],'AUX IDs'!$S$2:$T$4,2,0)</f>
        <v>ARGB</v>
      </c>
    </row>
    <row r="243" spans="1:25" ht="12.65" customHeight="1" x14ac:dyDescent="0.25">
      <c r="A243" s="245" t="s">
        <v>49</v>
      </c>
      <c r="B243" s="256" t="s">
        <v>32064</v>
      </c>
      <c r="C243" s="247">
        <v>44044</v>
      </c>
      <c r="D243" s="53" t="s">
        <v>33138</v>
      </c>
      <c r="E243" s="248" t="s">
        <v>17</v>
      </c>
      <c r="F243" s="249" t="s">
        <v>33075</v>
      </c>
      <c r="G243" s="26"/>
      <c r="H243" s="250" t="s">
        <v>55</v>
      </c>
      <c r="I243" s="251" t="s">
        <v>32076</v>
      </c>
      <c r="J243" s="252">
        <v>13690</v>
      </c>
      <c r="K243" s="253" t="s">
        <v>21</v>
      </c>
      <c r="L243" s="254" t="s">
        <v>53</v>
      </c>
      <c r="M243" s="255">
        <v>44044</v>
      </c>
      <c r="N243" s="254">
        <v>2020</v>
      </c>
      <c r="O243" s="54" t="s">
        <v>31976</v>
      </c>
      <c r="P243" s="52" t="s">
        <v>198</v>
      </c>
      <c r="Q243" s="60">
        <v>0</v>
      </c>
      <c r="S243" s="32" t="str">
        <f>VLOOKUP(LineupExpo[[#This Row],[Port]],'AUX IDs'!$A$2:$B$14,2,0)</f>
        <v>P1001</v>
      </c>
      <c r="T243" s="32" t="str">
        <f>VLOOKUP(LineupExpo[[#This Row],[Berth]],'AUX IDs'!$D$2:$E$60,2,0)</f>
        <v>B1004</v>
      </c>
      <c r="U243" s="32" t="str">
        <f>VLOOKUP(LineupExpo[[#This Row],[V/M]],'AUX IDs'!$G$2:$H$433,2,0)</f>
        <v>VSL245</v>
      </c>
      <c r="V243" s="32" t="str">
        <f>VLOOKUP(LineupExpo[[#This Row],[Destination]],'AUX IDs'!$J$2:$K$39,2,0)</f>
        <v>D1007</v>
      </c>
      <c r="W243" s="32" t="str">
        <f>VLOOKUP(LineupExpo[[#This Row],[Coord]],'AUX IDs'!$M$2:$N$55,2,0)</f>
        <v>C1010</v>
      </c>
      <c r="X243" s="32" t="str">
        <f>VLOOKUP(LineupExpo[[#This Row],[Shipper]],'AUX IDs'!$P$2:$Q$44,2,0)</f>
        <v>S1001</v>
      </c>
      <c r="Y243" s="32" t="str">
        <f>VLOOKUP(LineupExpo[[#This Row],[Product]],'AUX IDs'!$S$2:$T$4,2,0)</f>
        <v>ARGB</v>
      </c>
    </row>
    <row r="244" spans="1:25" ht="12.65" customHeight="1" x14ac:dyDescent="0.25">
      <c r="A244" s="245" t="s">
        <v>49</v>
      </c>
      <c r="B244" s="256" t="s">
        <v>32064</v>
      </c>
      <c r="C244" s="247">
        <v>44044</v>
      </c>
      <c r="D244" s="53" t="s">
        <v>33138</v>
      </c>
      <c r="E244" s="248" t="s">
        <v>54</v>
      </c>
      <c r="F244" s="249" t="s">
        <v>33075</v>
      </c>
      <c r="G244" s="26"/>
      <c r="H244" s="250" t="s">
        <v>55</v>
      </c>
      <c r="I244" s="251" t="s">
        <v>32076</v>
      </c>
      <c r="J244" s="252">
        <v>14733</v>
      </c>
      <c r="K244" s="253" t="s">
        <v>21</v>
      </c>
      <c r="L244" s="254" t="s">
        <v>53</v>
      </c>
      <c r="M244" s="255">
        <v>44044</v>
      </c>
      <c r="N244" s="254">
        <v>2020</v>
      </c>
      <c r="O244" s="54" t="s">
        <v>31976</v>
      </c>
      <c r="P244" s="52" t="s">
        <v>198</v>
      </c>
      <c r="Q244" s="60">
        <v>0</v>
      </c>
      <c r="S244" s="32" t="str">
        <f>VLOOKUP(LineupExpo[[#This Row],[Port]],'AUX IDs'!$A$2:$B$14,2,0)</f>
        <v>P1001</v>
      </c>
      <c r="T244" s="32" t="str">
        <f>VLOOKUP(LineupExpo[[#This Row],[Berth]],'AUX IDs'!$D$2:$E$60,2,0)</f>
        <v>B1004</v>
      </c>
      <c r="U244" s="32" t="str">
        <f>VLOOKUP(LineupExpo[[#This Row],[V/M]],'AUX IDs'!$G$2:$H$433,2,0)</f>
        <v>VSL245</v>
      </c>
      <c r="V244" s="32" t="str">
        <f>VLOOKUP(LineupExpo[[#This Row],[Destination]],'AUX IDs'!$J$2:$K$39,2,0)</f>
        <v>D1007</v>
      </c>
      <c r="W244" s="32" t="str">
        <f>VLOOKUP(LineupExpo[[#This Row],[Coord]],'AUX IDs'!$M$2:$N$55,2,0)</f>
        <v>C1010</v>
      </c>
      <c r="X244" s="32" t="str">
        <f>VLOOKUP(LineupExpo[[#This Row],[Shipper]],'AUX IDs'!$P$2:$Q$44,2,0)</f>
        <v>S1005</v>
      </c>
      <c r="Y244" s="32" t="str">
        <f>VLOOKUP(LineupExpo[[#This Row],[Product]],'AUX IDs'!$S$2:$T$4,2,0)</f>
        <v>ARGB</v>
      </c>
    </row>
    <row r="245" spans="1:25" ht="12.65" customHeight="1" x14ac:dyDescent="0.25">
      <c r="A245" s="245" t="s">
        <v>49</v>
      </c>
      <c r="B245" s="256" t="s">
        <v>32064</v>
      </c>
      <c r="C245" s="247">
        <v>44045</v>
      </c>
      <c r="D245" s="53" t="s">
        <v>24506</v>
      </c>
      <c r="E245" s="248" t="s">
        <v>18</v>
      </c>
      <c r="F245" s="249" t="s">
        <v>18</v>
      </c>
      <c r="G245" s="26"/>
      <c r="H245" s="250" t="s">
        <v>55</v>
      </c>
      <c r="I245" s="251" t="s">
        <v>32418</v>
      </c>
      <c r="J245" s="252">
        <v>7000</v>
      </c>
      <c r="K245" s="253" t="s">
        <v>32</v>
      </c>
      <c r="L245" s="254" t="s">
        <v>31970</v>
      </c>
      <c r="M245" s="255">
        <v>44044</v>
      </c>
      <c r="N245" s="254">
        <v>2020</v>
      </c>
      <c r="O245" s="54" t="s">
        <v>31976</v>
      </c>
      <c r="P245" s="52" t="s">
        <v>198</v>
      </c>
      <c r="Q245" s="60">
        <v>9712486</v>
      </c>
      <c r="S245" s="32" t="str">
        <f>VLOOKUP(LineupExpo[[#This Row],[Port]],'AUX IDs'!$A$2:$B$14,2,0)</f>
        <v>P1001</v>
      </c>
      <c r="T245" s="32" t="str">
        <f>VLOOKUP(LineupExpo[[#This Row],[Berth]],'AUX IDs'!$D$2:$E$60,2,0)</f>
        <v>B1024</v>
      </c>
      <c r="U245" s="32" t="str">
        <f>VLOOKUP(LineupExpo[[#This Row],[V/M]],'AUX IDs'!$G$2:$H$433,2,0)</f>
        <v>VSL246</v>
      </c>
      <c r="V245" s="32" t="str">
        <f>VLOOKUP(LineupExpo[[#This Row],[Destination]],'AUX IDs'!$J$2:$K$39,2,0)</f>
        <v>D1000</v>
      </c>
      <c r="W245" s="32" t="str">
        <f>VLOOKUP(LineupExpo[[#This Row],[Coord]],'AUX IDs'!$M$2:$N$55,2,0)</f>
        <v>C1003</v>
      </c>
      <c r="X245" s="32" t="str">
        <f>VLOOKUP(LineupExpo[[#This Row],[Shipper]],'AUX IDs'!$P$2:$Q$44,2,0)</f>
        <v>S1003</v>
      </c>
      <c r="Y245" s="32" t="str">
        <f>VLOOKUP(LineupExpo[[#This Row],[Product]],'AUX IDs'!$S$2:$T$4,2,0)</f>
        <v>ARGB</v>
      </c>
    </row>
    <row r="246" spans="1:25" ht="12.65" customHeight="1" x14ac:dyDescent="0.25">
      <c r="A246" s="245" t="s">
        <v>103</v>
      </c>
      <c r="B246" s="256" t="s">
        <v>32064</v>
      </c>
      <c r="C246" s="247">
        <v>44046</v>
      </c>
      <c r="D246" s="53" t="s">
        <v>402</v>
      </c>
      <c r="E246" s="248" t="s">
        <v>18</v>
      </c>
      <c r="F246" s="249" t="s">
        <v>61</v>
      </c>
      <c r="G246" s="26"/>
      <c r="H246" s="250" t="s">
        <v>324</v>
      </c>
      <c r="I246" s="251" t="s">
        <v>32077</v>
      </c>
      <c r="J246" s="252">
        <v>44003</v>
      </c>
      <c r="K246" s="253" t="s">
        <v>21</v>
      </c>
      <c r="L246" s="254" t="s">
        <v>53</v>
      </c>
      <c r="M246" s="255">
        <v>44044</v>
      </c>
      <c r="N246" s="254">
        <v>2020</v>
      </c>
      <c r="O246" s="54" t="s">
        <v>31976</v>
      </c>
      <c r="P246" s="52" t="s">
        <v>1283</v>
      </c>
      <c r="Q246" s="60">
        <v>9207778</v>
      </c>
      <c r="S246" s="32" t="str">
        <f>VLOOKUP(LineupExpo[[#This Row],[Port]],'AUX IDs'!$A$2:$B$14,2,0)</f>
        <v>P1000</v>
      </c>
      <c r="T246" s="32" t="str">
        <f>VLOOKUP(LineupExpo[[#This Row],[Berth]],'AUX IDs'!$D$2:$E$60,2,0)</f>
        <v>B1003</v>
      </c>
      <c r="U246" s="32" t="str">
        <f>VLOOKUP(LineupExpo[[#This Row],[V/M]],'AUX IDs'!$G$2:$H$433,2,0)</f>
        <v>VSL247</v>
      </c>
      <c r="V246" s="32" t="str">
        <f>VLOOKUP(LineupExpo[[#This Row],[Destination]],'AUX IDs'!$J$2:$K$39,2,0)</f>
        <v>D1007</v>
      </c>
      <c r="W246" s="32" t="str">
        <f>VLOOKUP(LineupExpo[[#This Row],[Coord]],'AUX IDs'!$M$2:$N$55,2,0)</f>
        <v>C1018</v>
      </c>
      <c r="X246" s="32" t="str">
        <f>VLOOKUP(LineupExpo[[#This Row],[Shipper]],'AUX IDs'!$P$2:$Q$44,2,0)</f>
        <v>S1003</v>
      </c>
      <c r="Y246" s="32" t="str">
        <f>VLOOKUP(LineupExpo[[#This Row],[Product]],'AUX IDs'!$S$2:$T$4,2,0)</f>
        <v>UYB</v>
      </c>
    </row>
    <row r="247" spans="1:25" ht="12.65" customHeight="1" x14ac:dyDescent="0.25">
      <c r="A247" s="245" t="s">
        <v>49</v>
      </c>
      <c r="B247" s="256" t="s">
        <v>32064</v>
      </c>
      <c r="C247" s="247">
        <v>44047</v>
      </c>
      <c r="D247" s="53" t="s">
        <v>677</v>
      </c>
      <c r="E247" s="248" t="s">
        <v>51</v>
      </c>
      <c r="F247" s="249" t="s">
        <v>33129</v>
      </c>
      <c r="G247" s="26"/>
      <c r="H247" s="250" t="s">
        <v>52</v>
      </c>
      <c r="I247" s="251" t="s">
        <v>32094</v>
      </c>
      <c r="J247" s="252">
        <v>40000</v>
      </c>
      <c r="K247" s="253" t="s">
        <v>21</v>
      </c>
      <c r="L247" s="254" t="s">
        <v>53</v>
      </c>
      <c r="M247" s="255">
        <v>44044</v>
      </c>
      <c r="N247" s="254">
        <v>2020</v>
      </c>
      <c r="O247" s="54" t="s">
        <v>31976</v>
      </c>
      <c r="P247" s="52" t="s">
        <v>1285</v>
      </c>
      <c r="Q247" s="60">
        <v>9389825</v>
      </c>
      <c r="S247" s="32" t="str">
        <f>VLOOKUP(LineupExpo[[#This Row],[Port]],'AUX IDs'!$A$2:$B$14,2,0)</f>
        <v>P1003</v>
      </c>
      <c r="T247" s="32" t="str">
        <f>VLOOKUP(LineupExpo[[#This Row],[Berth]],'AUX IDs'!$D$2:$E$60,2,0)</f>
        <v>B1017</v>
      </c>
      <c r="U247" s="32" t="str">
        <f>VLOOKUP(LineupExpo[[#This Row],[V/M]],'AUX IDs'!$G$2:$H$433,2,0)</f>
        <v>VSL240</v>
      </c>
      <c r="V247" s="32" t="str">
        <f>VLOOKUP(LineupExpo[[#This Row],[Destination]],'AUX IDs'!$J$2:$K$39,2,0)</f>
        <v>D1007</v>
      </c>
      <c r="W247" s="32" t="str">
        <f>VLOOKUP(LineupExpo[[#This Row],[Coord]],'AUX IDs'!$M$2:$N$55,2,0)</f>
        <v>C1024</v>
      </c>
      <c r="X247" s="32" t="str">
        <f>VLOOKUP(LineupExpo[[#This Row],[Shipper]],'AUX IDs'!$P$2:$Q$44,2,0)</f>
        <v>S1007</v>
      </c>
      <c r="Y247" s="32" t="str">
        <f>VLOOKUP(LineupExpo[[#This Row],[Product]],'AUX IDs'!$S$2:$T$4,2,0)</f>
        <v>ARGB</v>
      </c>
    </row>
    <row r="248" spans="1:25" ht="12.65" customHeight="1" x14ac:dyDescent="0.25">
      <c r="A248" s="245" t="s">
        <v>49</v>
      </c>
      <c r="B248" s="256" t="s">
        <v>32064</v>
      </c>
      <c r="C248" s="247">
        <v>44047</v>
      </c>
      <c r="D248" s="53" t="s">
        <v>33139</v>
      </c>
      <c r="E248" s="248" t="s">
        <v>18</v>
      </c>
      <c r="F248" s="249" t="s">
        <v>33075</v>
      </c>
      <c r="G248" s="26"/>
      <c r="H248" s="250" t="s">
        <v>60</v>
      </c>
      <c r="I248" s="251" t="s">
        <v>32157</v>
      </c>
      <c r="J248" s="252">
        <v>44327</v>
      </c>
      <c r="K248" s="253" t="s">
        <v>21</v>
      </c>
      <c r="L248" s="254" t="s">
        <v>53</v>
      </c>
      <c r="M248" s="255">
        <v>44044</v>
      </c>
      <c r="N248" s="254">
        <v>2020</v>
      </c>
      <c r="O248" s="54" t="s">
        <v>31976</v>
      </c>
      <c r="P248" s="52" t="s">
        <v>198</v>
      </c>
      <c r="Q248" s="60">
        <v>0</v>
      </c>
      <c r="S248" s="32" t="str">
        <f>VLOOKUP(LineupExpo[[#This Row],[Port]],'AUX IDs'!$A$2:$B$14,2,0)</f>
        <v>P1004</v>
      </c>
      <c r="T248" s="32" t="str">
        <f>VLOOKUP(LineupExpo[[#This Row],[Berth]],'AUX IDs'!$D$2:$E$60,2,0)</f>
        <v>B1007</v>
      </c>
      <c r="U248" s="32" t="str">
        <f>VLOOKUP(LineupExpo[[#This Row],[V/M]],'AUX IDs'!$G$2:$H$433,2,0)</f>
        <v>VSL248</v>
      </c>
      <c r="V248" s="32" t="str">
        <f>VLOOKUP(LineupExpo[[#This Row],[Destination]],'AUX IDs'!$J$2:$K$39,2,0)</f>
        <v>D1007</v>
      </c>
      <c r="W248" s="32" t="str">
        <f>VLOOKUP(LineupExpo[[#This Row],[Coord]],'AUX IDs'!$M$2:$N$55,2,0)</f>
        <v>C1010</v>
      </c>
      <c r="X248" s="32" t="str">
        <f>VLOOKUP(LineupExpo[[#This Row],[Shipper]],'AUX IDs'!$P$2:$Q$44,2,0)</f>
        <v>S1003</v>
      </c>
      <c r="Y248" s="32" t="str">
        <f>VLOOKUP(LineupExpo[[#This Row],[Product]],'AUX IDs'!$S$2:$T$4,2,0)</f>
        <v>ARGB</v>
      </c>
    </row>
    <row r="249" spans="1:25" ht="12.65" customHeight="1" x14ac:dyDescent="0.25">
      <c r="A249" s="245" t="s">
        <v>49</v>
      </c>
      <c r="B249" s="256" t="s">
        <v>32064</v>
      </c>
      <c r="C249" s="247">
        <v>44047</v>
      </c>
      <c r="D249" s="53" t="s">
        <v>28461</v>
      </c>
      <c r="E249" s="248" t="s">
        <v>4</v>
      </c>
      <c r="F249" s="249" t="s">
        <v>4</v>
      </c>
      <c r="G249" s="26"/>
      <c r="H249" s="250" t="s">
        <v>59</v>
      </c>
      <c r="I249" s="251" t="s">
        <v>32074</v>
      </c>
      <c r="J249" s="252">
        <v>19455</v>
      </c>
      <c r="K249" s="253" t="s">
        <v>21</v>
      </c>
      <c r="L249" s="254" t="s">
        <v>53</v>
      </c>
      <c r="M249" s="255">
        <v>44044</v>
      </c>
      <c r="N249" s="254">
        <v>2020</v>
      </c>
      <c r="O249" s="54" t="s">
        <v>31976</v>
      </c>
      <c r="P249" s="52" t="s">
        <v>1284</v>
      </c>
      <c r="Q249" s="60">
        <v>9465772</v>
      </c>
      <c r="S249" s="32" t="str">
        <f>VLOOKUP(LineupExpo[[#This Row],[Port]],'AUX IDs'!$A$2:$B$14,2,0)</f>
        <v>P1008</v>
      </c>
      <c r="T249" s="32" t="str">
        <f>VLOOKUP(LineupExpo[[#This Row],[Berth]],'AUX IDs'!$D$2:$E$60,2,0)</f>
        <v>B1001</v>
      </c>
      <c r="U249" s="32" t="str">
        <f>VLOOKUP(LineupExpo[[#This Row],[V/M]],'AUX IDs'!$G$2:$H$433,2,0)</f>
        <v>VSL234</v>
      </c>
      <c r="V249" s="32" t="str">
        <f>VLOOKUP(LineupExpo[[#This Row],[Destination]],'AUX IDs'!$J$2:$K$39,2,0)</f>
        <v>D1007</v>
      </c>
      <c r="W249" s="32" t="str">
        <f>VLOOKUP(LineupExpo[[#This Row],[Coord]],'AUX IDs'!$M$2:$N$55,2,0)</f>
        <v>C1005</v>
      </c>
      <c r="X249" s="32" t="str">
        <f>VLOOKUP(LineupExpo[[#This Row],[Shipper]],'AUX IDs'!$P$2:$Q$44,2,0)</f>
        <v>S1006</v>
      </c>
      <c r="Y249" s="32" t="str">
        <f>VLOOKUP(LineupExpo[[#This Row],[Product]],'AUX IDs'!$S$2:$T$4,2,0)</f>
        <v>ARGB</v>
      </c>
    </row>
    <row r="250" spans="1:25" ht="12.65" customHeight="1" x14ac:dyDescent="0.25">
      <c r="A250" s="245" t="s">
        <v>197</v>
      </c>
      <c r="B250" s="256" t="s">
        <v>32064</v>
      </c>
      <c r="C250" s="247">
        <v>44048</v>
      </c>
      <c r="D250" s="53" t="s">
        <v>7144</v>
      </c>
      <c r="E250" s="248" t="s">
        <v>32050</v>
      </c>
      <c r="F250" s="249" t="s">
        <v>32050</v>
      </c>
      <c r="G250" s="26"/>
      <c r="H250" s="250" t="s">
        <v>324</v>
      </c>
      <c r="I250" s="251" t="s">
        <v>326</v>
      </c>
      <c r="J250" s="252">
        <v>35354</v>
      </c>
      <c r="K250" s="253" t="s">
        <v>83</v>
      </c>
      <c r="L250" s="254" t="s">
        <v>31970</v>
      </c>
      <c r="M250" s="255">
        <v>44044</v>
      </c>
      <c r="N250" s="254">
        <v>2020</v>
      </c>
      <c r="O250" s="54" t="s">
        <v>31976</v>
      </c>
      <c r="P250" s="52" t="s">
        <v>1283</v>
      </c>
      <c r="Q250" s="60">
        <v>9169342</v>
      </c>
      <c r="S250" s="32" t="str">
        <f>VLOOKUP(LineupExpo[[#This Row],[Port]],'AUX IDs'!$A$2:$B$14,2,0)</f>
        <v>P1000</v>
      </c>
      <c r="T250" s="32" t="str">
        <f>VLOOKUP(LineupExpo[[#This Row],[Berth]],'AUX IDs'!$D$2:$E$60,2,0)</f>
        <v>B1000</v>
      </c>
      <c r="U250" s="32" t="str">
        <f>VLOOKUP(LineupExpo[[#This Row],[V/M]],'AUX IDs'!$G$2:$H$433,2,0)</f>
        <v>VSL249</v>
      </c>
      <c r="V250" s="32" t="str">
        <f>VLOOKUP(LineupExpo[[#This Row],[Destination]],'AUX IDs'!$J$2:$K$39,2,0)</f>
        <v>D1002</v>
      </c>
      <c r="W250" s="32" t="str">
        <f>VLOOKUP(LineupExpo[[#This Row],[Coord]],'AUX IDs'!$M$2:$N$55,2,0)</f>
        <v>C1002</v>
      </c>
      <c r="X250" s="32" t="str">
        <f>VLOOKUP(LineupExpo[[#This Row],[Shipper]],'AUX IDs'!$P$2:$Q$44,2,0)</f>
        <v>S1002</v>
      </c>
      <c r="Y250" s="32" t="str">
        <f>VLOOKUP(LineupExpo[[#This Row],[Product]],'AUX IDs'!$S$2:$T$4,2,0)</f>
        <v>PYB</v>
      </c>
    </row>
    <row r="251" spans="1:25" ht="12.65" customHeight="1" x14ac:dyDescent="0.25">
      <c r="A251" s="245" t="s">
        <v>49</v>
      </c>
      <c r="B251" s="256" t="s">
        <v>32064</v>
      </c>
      <c r="C251" s="247">
        <v>44048</v>
      </c>
      <c r="D251" s="53" t="s">
        <v>33140</v>
      </c>
      <c r="E251" s="248" t="s">
        <v>18</v>
      </c>
      <c r="F251" s="249" t="s">
        <v>33075</v>
      </c>
      <c r="G251" s="26"/>
      <c r="H251" s="250" t="s">
        <v>55</v>
      </c>
      <c r="I251" s="251" t="s">
        <v>32418</v>
      </c>
      <c r="J251" s="252">
        <v>41142</v>
      </c>
      <c r="K251" s="253" t="s">
        <v>21</v>
      </c>
      <c r="L251" s="254" t="s">
        <v>53</v>
      </c>
      <c r="M251" s="255">
        <v>44044</v>
      </c>
      <c r="N251" s="254">
        <v>2020</v>
      </c>
      <c r="O251" s="54" t="s">
        <v>31976</v>
      </c>
      <c r="P251" s="52" t="s">
        <v>198</v>
      </c>
      <c r="Q251" s="60">
        <v>0</v>
      </c>
      <c r="S251" s="32" t="str">
        <f>VLOOKUP(LineupExpo[[#This Row],[Port]],'AUX IDs'!$A$2:$B$14,2,0)</f>
        <v>P1001</v>
      </c>
      <c r="T251" s="32" t="str">
        <f>VLOOKUP(LineupExpo[[#This Row],[Berth]],'AUX IDs'!$D$2:$E$60,2,0)</f>
        <v>B1024</v>
      </c>
      <c r="U251" s="32" t="str">
        <f>VLOOKUP(LineupExpo[[#This Row],[V/M]],'AUX IDs'!$G$2:$H$433,2,0)</f>
        <v>VSL250</v>
      </c>
      <c r="V251" s="32" t="str">
        <f>VLOOKUP(LineupExpo[[#This Row],[Destination]],'AUX IDs'!$J$2:$K$39,2,0)</f>
        <v>D1007</v>
      </c>
      <c r="W251" s="32" t="str">
        <f>VLOOKUP(LineupExpo[[#This Row],[Coord]],'AUX IDs'!$M$2:$N$55,2,0)</f>
        <v>C1010</v>
      </c>
      <c r="X251" s="32" t="str">
        <f>VLOOKUP(LineupExpo[[#This Row],[Shipper]],'AUX IDs'!$P$2:$Q$44,2,0)</f>
        <v>S1003</v>
      </c>
      <c r="Y251" s="32" t="str">
        <f>VLOOKUP(LineupExpo[[#This Row],[Product]],'AUX IDs'!$S$2:$T$4,2,0)</f>
        <v>ARGB</v>
      </c>
    </row>
    <row r="252" spans="1:25" ht="12.65" customHeight="1" x14ac:dyDescent="0.25">
      <c r="A252" s="245" t="s">
        <v>49</v>
      </c>
      <c r="B252" s="256" t="s">
        <v>32064</v>
      </c>
      <c r="C252" s="247">
        <v>44048</v>
      </c>
      <c r="D252" s="53" t="s">
        <v>33141</v>
      </c>
      <c r="E252" s="248" t="s">
        <v>4</v>
      </c>
      <c r="F252" s="249" t="s">
        <v>33129</v>
      </c>
      <c r="G252" s="26"/>
      <c r="H252" s="250" t="s">
        <v>76</v>
      </c>
      <c r="I252" s="251" t="s">
        <v>32412</v>
      </c>
      <c r="J252" s="252">
        <v>43484</v>
      </c>
      <c r="K252" s="253" t="s">
        <v>21</v>
      </c>
      <c r="L252" s="254" t="s">
        <v>53</v>
      </c>
      <c r="M252" s="255">
        <v>44044</v>
      </c>
      <c r="N252" s="254">
        <v>2020</v>
      </c>
      <c r="O252" s="54" t="s">
        <v>31976</v>
      </c>
      <c r="P252" s="52" t="s">
        <v>198</v>
      </c>
      <c r="Q252" s="60">
        <v>0</v>
      </c>
      <c r="S252" s="32" t="str">
        <f>VLOOKUP(LineupExpo[[#This Row],[Port]],'AUX IDs'!$A$2:$B$14,2,0)</f>
        <v>P1006</v>
      </c>
      <c r="T252" s="32" t="str">
        <f>VLOOKUP(LineupExpo[[#This Row],[Berth]],'AUX IDs'!$D$2:$E$60,2,0)</f>
        <v>B1009</v>
      </c>
      <c r="U252" s="32" t="str">
        <f>VLOOKUP(LineupExpo[[#This Row],[V/M]],'AUX IDs'!$G$2:$H$433,2,0)</f>
        <v>VSL251</v>
      </c>
      <c r="V252" s="32" t="str">
        <f>VLOOKUP(LineupExpo[[#This Row],[Destination]],'AUX IDs'!$J$2:$K$39,2,0)</f>
        <v>D1007</v>
      </c>
      <c r="W252" s="32" t="str">
        <f>VLOOKUP(LineupExpo[[#This Row],[Coord]],'AUX IDs'!$M$2:$N$55,2,0)</f>
        <v>C1024</v>
      </c>
      <c r="X252" s="32" t="str">
        <f>VLOOKUP(LineupExpo[[#This Row],[Shipper]],'AUX IDs'!$P$2:$Q$44,2,0)</f>
        <v>S1006</v>
      </c>
      <c r="Y252" s="32" t="str">
        <f>VLOOKUP(LineupExpo[[#This Row],[Product]],'AUX IDs'!$S$2:$T$4,2,0)</f>
        <v>ARGB</v>
      </c>
    </row>
    <row r="253" spans="1:25" ht="12.65" customHeight="1" x14ac:dyDescent="0.25">
      <c r="A253" s="245" t="s">
        <v>49</v>
      </c>
      <c r="B253" s="256" t="s">
        <v>32064</v>
      </c>
      <c r="C253" s="247">
        <v>44049</v>
      </c>
      <c r="D253" s="53" t="s">
        <v>30216</v>
      </c>
      <c r="E253" s="248" t="s">
        <v>31998</v>
      </c>
      <c r="F253" s="249" t="s">
        <v>33135</v>
      </c>
      <c r="G253" s="26"/>
      <c r="H253" s="250" t="s">
        <v>52</v>
      </c>
      <c r="I253" s="251" t="s">
        <v>32113</v>
      </c>
      <c r="J253" s="252">
        <v>20656</v>
      </c>
      <c r="K253" s="253" t="s">
        <v>25</v>
      </c>
      <c r="L253" s="254" t="s">
        <v>16</v>
      </c>
      <c r="M253" s="255">
        <v>44044</v>
      </c>
      <c r="N253" s="254">
        <v>2020</v>
      </c>
      <c r="O253" s="54" t="s">
        <v>31976</v>
      </c>
      <c r="P253" s="52" t="s">
        <v>1285</v>
      </c>
      <c r="Q253" s="60">
        <v>9460734</v>
      </c>
      <c r="S253" s="32" t="str">
        <f>VLOOKUP(LineupExpo[[#This Row],[Port]],'AUX IDs'!$A$2:$B$14,2,0)</f>
        <v>P1003</v>
      </c>
      <c r="T253" s="32" t="str">
        <f>VLOOKUP(LineupExpo[[#This Row],[Berth]],'AUX IDs'!$D$2:$E$60,2,0)</f>
        <v>B1006</v>
      </c>
      <c r="U253" s="32" t="str">
        <f>VLOOKUP(LineupExpo[[#This Row],[V/M]],'AUX IDs'!$G$2:$H$433,2,0)</f>
        <v>VSL236</v>
      </c>
      <c r="V253" s="32" t="str">
        <f>VLOOKUP(LineupExpo[[#This Row],[Destination]],'AUX IDs'!$J$2:$K$39,2,0)</f>
        <v>D1010</v>
      </c>
      <c r="W253" s="32" t="str">
        <f>VLOOKUP(LineupExpo[[#This Row],[Coord]],'AUX IDs'!$M$2:$N$55,2,0)</f>
        <v>C1025</v>
      </c>
      <c r="X253" s="32" t="str">
        <f>VLOOKUP(LineupExpo[[#This Row],[Shipper]],'AUX IDs'!$P$2:$Q$44,2,0)</f>
        <v>S1011</v>
      </c>
      <c r="Y253" s="32" t="str">
        <f>VLOOKUP(LineupExpo[[#This Row],[Product]],'AUX IDs'!$S$2:$T$4,2,0)</f>
        <v>ARGB</v>
      </c>
    </row>
    <row r="254" spans="1:25" ht="12.65" customHeight="1" x14ac:dyDescent="0.25">
      <c r="A254" s="245" t="s">
        <v>103</v>
      </c>
      <c r="B254" s="256" t="s">
        <v>32064</v>
      </c>
      <c r="C254" s="247">
        <v>44049</v>
      </c>
      <c r="D254" s="53" t="s">
        <v>1193</v>
      </c>
      <c r="E254" s="248" t="s">
        <v>15</v>
      </c>
      <c r="F254" s="249" t="s">
        <v>61</v>
      </c>
      <c r="G254" s="26"/>
      <c r="H254" s="250" t="s">
        <v>325</v>
      </c>
      <c r="I254" s="251" t="s">
        <v>33073</v>
      </c>
      <c r="J254" s="252">
        <v>13794</v>
      </c>
      <c r="K254" s="253" t="s">
        <v>21</v>
      </c>
      <c r="L254" s="254" t="s">
        <v>53</v>
      </c>
      <c r="M254" s="255">
        <v>44044</v>
      </c>
      <c r="N254" s="254">
        <v>2020</v>
      </c>
      <c r="O254" s="54" t="s">
        <v>31976</v>
      </c>
      <c r="P254" s="52" t="s">
        <v>1283</v>
      </c>
      <c r="Q254" s="60">
        <v>9279537</v>
      </c>
      <c r="S254" s="32" t="str">
        <f>VLOOKUP(LineupExpo[[#This Row],[Port]],'AUX IDs'!$A$2:$B$14,2,0)</f>
        <v>P1009</v>
      </c>
      <c r="T254" s="32" t="str">
        <f>VLOOKUP(LineupExpo[[#This Row],[Berth]],'AUX IDs'!$D$2:$E$60,2,0)</f>
        <v>B1015</v>
      </c>
      <c r="U254" s="32" t="str">
        <f>VLOOKUP(LineupExpo[[#This Row],[V/M]],'AUX IDs'!$G$2:$H$433,2,0)</f>
        <v>VSL243</v>
      </c>
      <c r="V254" s="32" t="str">
        <f>VLOOKUP(LineupExpo[[#This Row],[Destination]],'AUX IDs'!$J$2:$K$39,2,0)</f>
        <v>D1007</v>
      </c>
      <c r="W254" s="32" t="str">
        <f>VLOOKUP(LineupExpo[[#This Row],[Coord]],'AUX IDs'!$M$2:$N$55,2,0)</f>
        <v>C1018</v>
      </c>
      <c r="X254" s="32" t="str">
        <f>VLOOKUP(LineupExpo[[#This Row],[Shipper]],'AUX IDs'!$P$2:$Q$44,2,0)</f>
        <v>S1008</v>
      </c>
      <c r="Y254" s="32" t="str">
        <f>VLOOKUP(LineupExpo[[#This Row],[Product]],'AUX IDs'!$S$2:$T$4,2,0)</f>
        <v>UYB</v>
      </c>
    </row>
    <row r="255" spans="1:25" ht="12.65" customHeight="1" x14ac:dyDescent="0.25">
      <c r="A255" s="245" t="s">
        <v>49</v>
      </c>
      <c r="B255" s="256" t="s">
        <v>32064</v>
      </c>
      <c r="C255" s="247">
        <v>44050</v>
      </c>
      <c r="D255" s="53" t="s">
        <v>33138</v>
      </c>
      <c r="E255" s="248" t="s">
        <v>54</v>
      </c>
      <c r="F255" s="249" t="s">
        <v>33075</v>
      </c>
      <c r="G255" s="26"/>
      <c r="H255" s="250" t="s">
        <v>52</v>
      </c>
      <c r="I255" s="251" t="s">
        <v>32062</v>
      </c>
      <c r="J255" s="252">
        <v>24700</v>
      </c>
      <c r="K255" s="253" t="s">
        <v>21</v>
      </c>
      <c r="L255" s="254" t="s">
        <v>53</v>
      </c>
      <c r="M255" s="255">
        <v>44044</v>
      </c>
      <c r="N255" s="254">
        <v>2020</v>
      </c>
      <c r="O255" s="54" t="s">
        <v>31976</v>
      </c>
      <c r="P255" s="52" t="s">
        <v>1285</v>
      </c>
      <c r="Q255" s="60">
        <v>0</v>
      </c>
      <c r="S255" s="32" t="str">
        <f>VLOOKUP(LineupExpo[[#This Row],[Port]],'AUX IDs'!$A$2:$B$14,2,0)</f>
        <v>P1003</v>
      </c>
      <c r="T255" s="32" t="str">
        <f>VLOOKUP(LineupExpo[[#This Row],[Berth]],'AUX IDs'!$D$2:$E$60,2,0)</f>
        <v>B1014</v>
      </c>
      <c r="U255" s="32" t="str">
        <f>VLOOKUP(LineupExpo[[#This Row],[V/M]],'AUX IDs'!$G$2:$H$433,2,0)</f>
        <v>VSL245</v>
      </c>
      <c r="V255" s="32" t="str">
        <f>VLOOKUP(LineupExpo[[#This Row],[Destination]],'AUX IDs'!$J$2:$K$39,2,0)</f>
        <v>D1007</v>
      </c>
      <c r="W255" s="32" t="str">
        <f>VLOOKUP(LineupExpo[[#This Row],[Coord]],'AUX IDs'!$M$2:$N$55,2,0)</f>
        <v>C1010</v>
      </c>
      <c r="X255" s="32" t="str">
        <f>VLOOKUP(LineupExpo[[#This Row],[Shipper]],'AUX IDs'!$P$2:$Q$44,2,0)</f>
        <v>S1005</v>
      </c>
      <c r="Y255" s="32" t="str">
        <f>VLOOKUP(LineupExpo[[#This Row],[Product]],'AUX IDs'!$S$2:$T$4,2,0)</f>
        <v>ARGB</v>
      </c>
    </row>
    <row r="256" spans="1:25" ht="12.65" customHeight="1" x14ac:dyDescent="0.25">
      <c r="A256" s="245" t="s">
        <v>103</v>
      </c>
      <c r="B256" s="256" t="s">
        <v>32064</v>
      </c>
      <c r="C256" s="247">
        <v>44051</v>
      </c>
      <c r="D256" s="53" t="s">
        <v>402</v>
      </c>
      <c r="E256" s="248" t="s">
        <v>18</v>
      </c>
      <c r="F256" s="249" t="s">
        <v>61</v>
      </c>
      <c r="G256" s="26"/>
      <c r="H256" s="250" t="s">
        <v>325</v>
      </c>
      <c r="I256" s="251" t="s">
        <v>33073</v>
      </c>
      <c r="J256" s="252">
        <v>13008.95</v>
      </c>
      <c r="K256" s="253" t="s">
        <v>27</v>
      </c>
      <c r="L256" s="254" t="s">
        <v>53</v>
      </c>
      <c r="M256" s="255">
        <v>44044</v>
      </c>
      <c r="N256" s="254">
        <v>2020</v>
      </c>
      <c r="O256" s="54" t="s">
        <v>31976</v>
      </c>
      <c r="P256" s="52" t="s">
        <v>1283</v>
      </c>
      <c r="Q256" s="60">
        <v>9207778</v>
      </c>
      <c r="S256" s="32" t="str">
        <f>VLOOKUP(LineupExpo[[#This Row],[Port]],'AUX IDs'!$A$2:$B$14,2,0)</f>
        <v>P1009</v>
      </c>
      <c r="T256" s="32" t="str">
        <f>VLOOKUP(LineupExpo[[#This Row],[Berth]],'AUX IDs'!$D$2:$E$60,2,0)</f>
        <v>B1015</v>
      </c>
      <c r="U256" s="32" t="str">
        <f>VLOOKUP(LineupExpo[[#This Row],[V/M]],'AUX IDs'!$G$2:$H$433,2,0)</f>
        <v>VSL247</v>
      </c>
      <c r="V256" s="32" t="str">
        <f>VLOOKUP(LineupExpo[[#This Row],[Destination]],'AUX IDs'!$J$2:$K$39,2,0)</f>
        <v>D1009</v>
      </c>
      <c r="W256" s="32" t="str">
        <f>VLOOKUP(LineupExpo[[#This Row],[Coord]],'AUX IDs'!$M$2:$N$55,2,0)</f>
        <v>C1018</v>
      </c>
      <c r="X256" s="32" t="str">
        <f>VLOOKUP(LineupExpo[[#This Row],[Shipper]],'AUX IDs'!$P$2:$Q$44,2,0)</f>
        <v>S1003</v>
      </c>
      <c r="Y256" s="32" t="str">
        <f>VLOOKUP(LineupExpo[[#This Row],[Product]],'AUX IDs'!$S$2:$T$4,2,0)</f>
        <v>UYB</v>
      </c>
    </row>
    <row r="257" spans="1:25" ht="12.65" customHeight="1" x14ac:dyDescent="0.25">
      <c r="A257" s="245" t="s">
        <v>103</v>
      </c>
      <c r="B257" s="256" t="s">
        <v>32064</v>
      </c>
      <c r="C257" s="247">
        <v>44051</v>
      </c>
      <c r="D257" s="53" t="s">
        <v>33142</v>
      </c>
      <c r="E257" s="248" t="s">
        <v>18</v>
      </c>
      <c r="F257" s="249" t="s">
        <v>61</v>
      </c>
      <c r="G257" s="26"/>
      <c r="H257" s="250" t="s">
        <v>324</v>
      </c>
      <c r="I257" s="251" t="s">
        <v>32077</v>
      </c>
      <c r="J257" s="252">
        <v>46804</v>
      </c>
      <c r="K257" s="253" t="s">
        <v>21</v>
      </c>
      <c r="L257" s="254" t="s">
        <v>53</v>
      </c>
      <c r="M257" s="255">
        <v>44044</v>
      </c>
      <c r="N257" s="254">
        <v>2020</v>
      </c>
      <c r="O257" s="54" t="s">
        <v>31976</v>
      </c>
      <c r="P257" s="52" t="s">
        <v>1283</v>
      </c>
      <c r="Q257" s="60">
        <v>0</v>
      </c>
      <c r="S257" s="32" t="str">
        <f>VLOOKUP(LineupExpo[[#This Row],[Port]],'AUX IDs'!$A$2:$B$14,2,0)</f>
        <v>P1000</v>
      </c>
      <c r="T257" s="32" t="str">
        <f>VLOOKUP(LineupExpo[[#This Row],[Berth]],'AUX IDs'!$D$2:$E$60,2,0)</f>
        <v>B1003</v>
      </c>
      <c r="U257" s="32" t="str">
        <f>VLOOKUP(LineupExpo[[#This Row],[V/M]],'AUX IDs'!$G$2:$H$433,2,0)</f>
        <v>VSL252</v>
      </c>
      <c r="V257" s="32" t="str">
        <f>VLOOKUP(LineupExpo[[#This Row],[Destination]],'AUX IDs'!$J$2:$K$39,2,0)</f>
        <v>D1007</v>
      </c>
      <c r="W257" s="32" t="str">
        <f>VLOOKUP(LineupExpo[[#This Row],[Coord]],'AUX IDs'!$M$2:$N$55,2,0)</f>
        <v>C1018</v>
      </c>
      <c r="X257" s="32" t="str">
        <f>VLOOKUP(LineupExpo[[#This Row],[Shipper]],'AUX IDs'!$P$2:$Q$44,2,0)</f>
        <v>S1003</v>
      </c>
      <c r="Y257" s="32" t="str">
        <f>VLOOKUP(LineupExpo[[#This Row],[Product]],'AUX IDs'!$S$2:$T$4,2,0)</f>
        <v>UYB</v>
      </c>
    </row>
    <row r="258" spans="1:25" ht="12.65" customHeight="1" x14ac:dyDescent="0.25">
      <c r="A258" s="245" t="s">
        <v>49</v>
      </c>
      <c r="B258" s="256" t="s">
        <v>32064</v>
      </c>
      <c r="C258" s="247">
        <v>44052</v>
      </c>
      <c r="D258" s="53" t="s">
        <v>151</v>
      </c>
      <c r="E258" s="248" t="s">
        <v>57</v>
      </c>
      <c r="F258" s="249" t="s">
        <v>33075</v>
      </c>
      <c r="G258" s="26"/>
      <c r="H258" s="250" t="s">
        <v>58</v>
      </c>
      <c r="I258" s="251" t="s">
        <v>33131</v>
      </c>
      <c r="J258" s="252">
        <v>45868</v>
      </c>
      <c r="K258" s="253" t="s">
        <v>21</v>
      </c>
      <c r="L258" s="254" t="s">
        <v>53</v>
      </c>
      <c r="M258" s="255">
        <v>44044</v>
      </c>
      <c r="N258" s="254">
        <v>2020</v>
      </c>
      <c r="O258" s="54" t="s">
        <v>31976</v>
      </c>
      <c r="P258" s="52" t="s">
        <v>198</v>
      </c>
      <c r="Q258" s="60">
        <v>8857875</v>
      </c>
      <c r="S258" s="32" t="str">
        <f>VLOOKUP(LineupExpo[[#This Row],[Port]],'AUX IDs'!$A$2:$B$14,2,0)</f>
        <v>P1002</v>
      </c>
      <c r="T258" s="32" t="str">
        <f>VLOOKUP(LineupExpo[[#This Row],[Berth]],'AUX IDs'!$D$2:$E$60,2,0)</f>
        <v>B1027</v>
      </c>
      <c r="U258" s="32" t="str">
        <f>VLOOKUP(LineupExpo[[#This Row],[V/M]],'AUX IDs'!$G$2:$H$433,2,0)</f>
        <v>VSL253</v>
      </c>
      <c r="V258" s="32" t="str">
        <f>VLOOKUP(LineupExpo[[#This Row],[Destination]],'AUX IDs'!$J$2:$K$39,2,0)</f>
        <v>D1007</v>
      </c>
      <c r="W258" s="32" t="str">
        <f>VLOOKUP(LineupExpo[[#This Row],[Coord]],'AUX IDs'!$M$2:$N$55,2,0)</f>
        <v>C1010</v>
      </c>
      <c r="X258" s="32" t="str">
        <f>VLOOKUP(LineupExpo[[#This Row],[Shipper]],'AUX IDs'!$P$2:$Q$44,2,0)</f>
        <v>S1000</v>
      </c>
      <c r="Y258" s="32" t="str">
        <f>VLOOKUP(LineupExpo[[#This Row],[Product]],'AUX IDs'!$S$2:$T$4,2,0)</f>
        <v>ARGB</v>
      </c>
    </row>
    <row r="259" spans="1:25" ht="12.65" customHeight="1" x14ac:dyDescent="0.25">
      <c r="A259" s="245" t="s">
        <v>103</v>
      </c>
      <c r="B259" s="256" t="s">
        <v>32064</v>
      </c>
      <c r="C259" s="247">
        <v>44053</v>
      </c>
      <c r="D259" s="53" t="s">
        <v>33143</v>
      </c>
      <c r="E259" s="248" t="s">
        <v>51</v>
      </c>
      <c r="F259" s="249" t="s">
        <v>61</v>
      </c>
      <c r="G259" s="26"/>
      <c r="H259" s="250" t="s">
        <v>324</v>
      </c>
      <c r="I259" s="251" t="s">
        <v>32222</v>
      </c>
      <c r="J259" s="252">
        <v>45519</v>
      </c>
      <c r="K259" s="253" t="s">
        <v>21</v>
      </c>
      <c r="L259" s="254" t="s">
        <v>53</v>
      </c>
      <c r="M259" s="255">
        <v>44044</v>
      </c>
      <c r="N259" s="254">
        <v>2020</v>
      </c>
      <c r="O259" s="54" t="s">
        <v>31976</v>
      </c>
      <c r="P259" s="52" t="s">
        <v>1283</v>
      </c>
      <c r="Q259" s="60">
        <v>0</v>
      </c>
      <c r="S259" s="32" t="str">
        <f>VLOOKUP(LineupExpo[[#This Row],[Port]],'AUX IDs'!$A$2:$B$14,2,0)</f>
        <v>P1000</v>
      </c>
      <c r="T259" s="32" t="str">
        <f>VLOOKUP(LineupExpo[[#This Row],[Berth]],'AUX IDs'!$D$2:$E$60,2,0)</f>
        <v>B1026</v>
      </c>
      <c r="U259" s="32" t="str">
        <f>VLOOKUP(LineupExpo[[#This Row],[V/M]],'AUX IDs'!$G$2:$H$433,2,0)</f>
        <v>VSL254</v>
      </c>
      <c r="V259" s="32" t="str">
        <f>VLOOKUP(LineupExpo[[#This Row],[Destination]],'AUX IDs'!$J$2:$K$39,2,0)</f>
        <v>D1007</v>
      </c>
      <c r="W259" s="32" t="str">
        <f>VLOOKUP(LineupExpo[[#This Row],[Coord]],'AUX IDs'!$M$2:$N$55,2,0)</f>
        <v>C1018</v>
      </c>
      <c r="X259" s="32" t="str">
        <f>VLOOKUP(LineupExpo[[#This Row],[Shipper]],'AUX IDs'!$P$2:$Q$44,2,0)</f>
        <v>S1007</v>
      </c>
      <c r="Y259" s="32" t="str">
        <f>VLOOKUP(LineupExpo[[#This Row],[Product]],'AUX IDs'!$S$2:$T$4,2,0)</f>
        <v>UYB</v>
      </c>
    </row>
    <row r="260" spans="1:25" ht="12.65" customHeight="1" x14ac:dyDescent="0.25">
      <c r="A260" s="245" t="s">
        <v>49</v>
      </c>
      <c r="B260" s="256" t="s">
        <v>32064</v>
      </c>
      <c r="C260" s="247">
        <v>44053</v>
      </c>
      <c r="D260" s="53" t="s">
        <v>15068</v>
      </c>
      <c r="E260" s="248" t="s">
        <v>54</v>
      </c>
      <c r="F260" s="249" t="s">
        <v>33075</v>
      </c>
      <c r="G260" s="26"/>
      <c r="H260" s="250" t="s">
        <v>52</v>
      </c>
      <c r="I260" s="251" t="s">
        <v>32062</v>
      </c>
      <c r="J260" s="252">
        <v>24355</v>
      </c>
      <c r="K260" s="253" t="s">
        <v>21</v>
      </c>
      <c r="L260" s="254" t="s">
        <v>53</v>
      </c>
      <c r="M260" s="255">
        <v>44044</v>
      </c>
      <c r="N260" s="254">
        <v>2020</v>
      </c>
      <c r="O260" s="54" t="s">
        <v>31976</v>
      </c>
      <c r="P260" s="52" t="s">
        <v>1285</v>
      </c>
      <c r="Q260" s="60">
        <v>9433664</v>
      </c>
      <c r="S260" s="32" t="str">
        <f>VLOOKUP(LineupExpo[[#This Row],[Port]],'AUX IDs'!$A$2:$B$14,2,0)</f>
        <v>P1003</v>
      </c>
      <c r="T260" s="32" t="str">
        <f>VLOOKUP(LineupExpo[[#This Row],[Berth]],'AUX IDs'!$D$2:$E$60,2,0)</f>
        <v>B1014</v>
      </c>
      <c r="U260" s="32" t="str">
        <f>VLOOKUP(LineupExpo[[#This Row],[V/M]],'AUX IDs'!$G$2:$H$433,2,0)</f>
        <v>VSL244</v>
      </c>
      <c r="V260" s="32" t="str">
        <f>VLOOKUP(LineupExpo[[#This Row],[Destination]],'AUX IDs'!$J$2:$K$39,2,0)</f>
        <v>D1007</v>
      </c>
      <c r="W260" s="32" t="str">
        <f>VLOOKUP(LineupExpo[[#This Row],[Coord]],'AUX IDs'!$M$2:$N$55,2,0)</f>
        <v>C1010</v>
      </c>
      <c r="X260" s="32" t="str">
        <f>VLOOKUP(LineupExpo[[#This Row],[Shipper]],'AUX IDs'!$P$2:$Q$44,2,0)</f>
        <v>S1005</v>
      </c>
      <c r="Y260" s="32" t="str">
        <f>VLOOKUP(LineupExpo[[#This Row],[Product]],'AUX IDs'!$S$2:$T$4,2,0)</f>
        <v>ARGB</v>
      </c>
    </row>
    <row r="261" spans="1:25" ht="12.65" customHeight="1" x14ac:dyDescent="0.25">
      <c r="A261" s="245" t="s">
        <v>49</v>
      </c>
      <c r="B261" s="256" t="s">
        <v>32064</v>
      </c>
      <c r="C261" s="247">
        <v>44053</v>
      </c>
      <c r="D261" s="53" t="s">
        <v>20072</v>
      </c>
      <c r="E261" s="248" t="s">
        <v>254</v>
      </c>
      <c r="F261" s="249" t="s">
        <v>33123</v>
      </c>
      <c r="G261" s="26"/>
      <c r="H261" s="250" t="s">
        <v>52</v>
      </c>
      <c r="I261" s="251" t="s">
        <v>32167</v>
      </c>
      <c r="J261" s="252">
        <v>26090</v>
      </c>
      <c r="K261" s="253" t="s">
        <v>25</v>
      </c>
      <c r="L261" s="254" t="s">
        <v>16</v>
      </c>
      <c r="M261" s="255">
        <v>44044</v>
      </c>
      <c r="N261" s="254">
        <v>2020</v>
      </c>
      <c r="O261" s="54" t="s">
        <v>31976</v>
      </c>
      <c r="P261" s="52" t="s">
        <v>1285</v>
      </c>
      <c r="Q261" s="60">
        <v>9724180</v>
      </c>
      <c r="S261" s="32" t="str">
        <f>VLOOKUP(LineupExpo[[#This Row],[Port]],'AUX IDs'!$A$2:$B$14,2,0)</f>
        <v>P1003</v>
      </c>
      <c r="T261" s="32" t="str">
        <f>VLOOKUP(LineupExpo[[#This Row],[Berth]],'AUX IDs'!$D$2:$E$60,2,0)</f>
        <v>B1019</v>
      </c>
      <c r="U261" s="32" t="str">
        <f>VLOOKUP(LineupExpo[[#This Row],[V/M]],'AUX IDs'!$G$2:$H$433,2,0)</f>
        <v>VSL255</v>
      </c>
      <c r="V261" s="32" t="str">
        <f>VLOOKUP(LineupExpo[[#This Row],[Destination]],'AUX IDs'!$J$2:$K$39,2,0)</f>
        <v>D1010</v>
      </c>
      <c r="W261" s="32" t="str">
        <f>VLOOKUP(LineupExpo[[#This Row],[Coord]],'AUX IDs'!$M$2:$N$55,2,0)</f>
        <v>C1023</v>
      </c>
      <c r="X261" s="32" t="str">
        <f>VLOOKUP(LineupExpo[[#This Row],[Shipper]],'AUX IDs'!$P$2:$Q$44,2,0)</f>
        <v>S1009</v>
      </c>
      <c r="Y261" s="32" t="str">
        <f>VLOOKUP(LineupExpo[[#This Row],[Product]],'AUX IDs'!$S$2:$T$4,2,0)</f>
        <v>ARGB</v>
      </c>
    </row>
    <row r="262" spans="1:25" ht="12.65" customHeight="1" x14ac:dyDescent="0.25">
      <c r="A262" s="245" t="s">
        <v>103</v>
      </c>
      <c r="B262" s="256" t="s">
        <v>32064</v>
      </c>
      <c r="C262" s="247">
        <v>44054</v>
      </c>
      <c r="D262" s="53" t="s">
        <v>33142</v>
      </c>
      <c r="E262" s="248" t="s">
        <v>18</v>
      </c>
      <c r="F262" s="249" t="s">
        <v>61</v>
      </c>
      <c r="G262" s="26"/>
      <c r="H262" s="250" t="s">
        <v>325</v>
      </c>
      <c r="I262" s="251" t="s">
        <v>33073</v>
      </c>
      <c r="J262" s="252">
        <v>15577.745000000001</v>
      </c>
      <c r="K262" s="253" t="s">
        <v>21</v>
      </c>
      <c r="L262" s="254" t="s">
        <v>53</v>
      </c>
      <c r="M262" s="255">
        <v>44044</v>
      </c>
      <c r="N262" s="254">
        <v>2020</v>
      </c>
      <c r="O262" s="54" t="s">
        <v>31976</v>
      </c>
      <c r="P262" s="52" t="s">
        <v>1283</v>
      </c>
      <c r="Q262" s="60">
        <v>0</v>
      </c>
      <c r="S262" s="32" t="str">
        <f>VLOOKUP(LineupExpo[[#This Row],[Port]],'AUX IDs'!$A$2:$B$14,2,0)</f>
        <v>P1009</v>
      </c>
      <c r="T262" s="32" t="str">
        <f>VLOOKUP(LineupExpo[[#This Row],[Berth]],'AUX IDs'!$D$2:$E$60,2,0)</f>
        <v>B1015</v>
      </c>
      <c r="U262" s="32" t="str">
        <f>VLOOKUP(LineupExpo[[#This Row],[V/M]],'AUX IDs'!$G$2:$H$433,2,0)</f>
        <v>VSL252</v>
      </c>
      <c r="V262" s="32" t="str">
        <f>VLOOKUP(LineupExpo[[#This Row],[Destination]],'AUX IDs'!$J$2:$K$39,2,0)</f>
        <v>D1007</v>
      </c>
      <c r="W262" s="32" t="str">
        <f>VLOOKUP(LineupExpo[[#This Row],[Coord]],'AUX IDs'!$M$2:$N$55,2,0)</f>
        <v>C1018</v>
      </c>
      <c r="X262" s="32" t="str">
        <f>VLOOKUP(LineupExpo[[#This Row],[Shipper]],'AUX IDs'!$P$2:$Q$44,2,0)</f>
        <v>S1003</v>
      </c>
      <c r="Y262" s="32" t="str">
        <f>VLOOKUP(LineupExpo[[#This Row],[Product]],'AUX IDs'!$S$2:$T$4,2,0)</f>
        <v>UYB</v>
      </c>
    </row>
    <row r="263" spans="1:25" ht="12.65" customHeight="1" x14ac:dyDescent="0.25">
      <c r="A263" s="245" t="s">
        <v>103</v>
      </c>
      <c r="B263" s="256" t="s">
        <v>32064</v>
      </c>
      <c r="C263" s="247">
        <v>44056</v>
      </c>
      <c r="D263" s="53" t="s">
        <v>33144</v>
      </c>
      <c r="E263" s="248" t="s">
        <v>51</v>
      </c>
      <c r="F263" s="249" t="s">
        <v>61</v>
      </c>
      <c r="G263" s="26"/>
      <c r="H263" s="250" t="s">
        <v>324</v>
      </c>
      <c r="I263" s="251" t="s">
        <v>32222</v>
      </c>
      <c r="J263" s="252">
        <v>44043</v>
      </c>
      <c r="K263" s="253" t="s">
        <v>21</v>
      </c>
      <c r="L263" s="254" t="s">
        <v>53</v>
      </c>
      <c r="M263" s="255">
        <v>44044</v>
      </c>
      <c r="N263" s="254">
        <v>2020</v>
      </c>
      <c r="O263" s="54" t="s">
        <v>31976</v>
      </c>
      <c r="P263" s="52" t="s">
        <v>1283</v>
      </c>
      <c r="Q263" s="60">
        <v>0</v>
      </c>
      <c r="S263" s="32" t="str">
        <f>VLOOKUP(LineupExpo[[#This Row],[Port]],'AUX IDs'!$A$2:$B$14,2,0)</f>
        <v>P1000</v>
      </c>
      <c r="T263" s="32" t="str">
        <f>VLOOKUP(LineupExpo[[#This Row],[Berth]],'AUX IDs'!$D$2:$E$60,2,0)</f>
        <v>B1026</v>
      </c>
      <c r="U263" s="32" t="str">
        <f>VLOOKUP(LineupExpo[[#This Row],[V/M]],'AUX IDs'!$G$2:$H$433,2,0)</f>
        <v>VSL256</v>
      </c>
      <c r="V263" s="32" t="str">
        <f>VLOOKUP(LineupExpo[[#This Row],[Destination]],'AUX IDs'!$J$2:$K$39,2,0)</f>
        <v>D1007</v>
      </c>
      <c r="W263" s="32" t="str">
        <f>VLOOKUP(LineupExpo[[#This Row],[Coord]],'AUX IDs'!$M$2:$N$55,2,0)</f>
        <v>C1018</v>
      </c>
      <c r="X263" s="32" t="str">
        <f>VLOOKUP(LineupExpo[[#This Row],[Shipper]],'AUX IDs'!$P$2:$Q$44,2,0)</f>
        <v>S1007</v>
      </c>
      <c r="Y263" s="32" t="str">
        <f>VLOOKUP(LineupExpo[[#This Row],[Product]],'AUX IDs'!$S$2:$T$4,2,0)</f>
        <v>UYB</v>
      </c>
    </row>
    <row r="264" spans="1:25" ht="12.65" customHeight="1" x14ac:dyDescent="0.25">
      <c r="A264" s="245" t="s">
        <v>49</v>
      </c>
      <c r="B264" s="256" t="s">
        <v>32064</v>
      </c>
      <c r="C264" s="247">
        <v>44056</v>
      </c>
      <c r="D264" s="53" t="s">
        <v>33139</v>
      </c>
      <c r="E264" s="248" t="s">
        <v>18</v>
      </c>
      <c r="F264" s="249" t="s">
        <v>33075</v>
      </c>
      <c r="G264" s="26"/>
      <c r="H264" s="250" t="s">
        <v>59</v>
      </c>
      <c r="I264" s="251" t="s">
        <v>32109</v>
      </c>
      <c r="J264" s="252">
        <v>25035</v>
      </c>
      <c r="K264" s="253" t="s">
        <v>21</v>
      </c>
      <c r="L264" s="254" t="s">
        <v>53</v>
      </c>
      <c r="M264" s="255">
        <v>44044</v>
      </c>
      <c r="N264" s="254">
        <v>2020</v>
      </c>
      <c r="O264" s="54" t="s">
        <v>31976</v>
      </c>
      <c r="P264" s="52" t="s">
        <v>1284</v>
      </c>
      <c r="Q264" s="60">
        <v>0</v>
      </c>
      <c r="S264" s="32" t="str">
        <f>VLOOKUP(LineupExpo[[#This Row],[Port]],'AUX IDs'!$A$2:$B$14,2,0)</f>
        <v>P1008</v>
      </c>
      <c r="T264" s="32" t="str">
        <f>VLOOKUP(LineupExpo[[#This Row],[Berth]],'AUX IDs'!$D$2:$E$60,2,0)</f>
        <v>B1018</v>
      </c>
      <c r="U264" s="32" t="str">
        <f>VLOOKUP(LineupExpo[[#This Row],[V/M]],'AUX IDs'!$G$2:$H$433,2,0)</f>
        <v>VSL248</v>
      </c>
      <c r="V264" s="32" t="str">
        <f>VLOOKUP(LineupExpo[[#This Row],[Destination]],'AUX IDs'!$J$2:$K$39,2,0)</f>
        <v>D1007</v>
      </c>
      <c r="W264" s="32" t="str">
        <f>VLOOKUP(LineupExpo[[#This Row],[Coord]],'AUX IDs'!$M$2:$N$55,2,0)</f>
        <v>C1010</v>
      </c>
      <c r="X264" s="32" t="str">
        <f>VLOOKUP(LineupExpo[[#This Row],[Shipper]],'AUX IDs'!$P$2:$Q$44,2,0)</f>
        <v>S1003</v>
      </c>
      <c r="Y264" s="32" t="str">
        <f>VLOOKUP(LineupExpo[[#This Row],[Product]],'AUX IDs'!$S$2:$T$4,2,0)</f>
        <v>ARGB</v>
      </c>
    </row>
    <row r="265" spans="1:25" ht="12.65" customHeight="1" x14ac:dyDescent="0.25">
      <c r="A265" s="245" t="s">
        <v>49</v>
      </c>
      <c r="B265" s="256" t="s">
        <v>32064</v>
      </c>
      <c r="C265" s="247">
        <v>44056</v>
      </c>
      <c r="D265" s="53" t="s">
        <v>26075</v>
      </c>
      <c r="E265" s="248" t="s">
        <v>54</v>
      </c>
      <c r="F265" s="249" t="s">
        <v>61</v>
      </c>
      <c r="G265" s="26"/>
      <c r="H265" s="250" t="s">
        <v>58</v>
      </c>
      <c r="I265" s="251" t="s">
        <v>32061</v>
      </c>
      <c r="J265" s="252">
        <v>38629</v>
      </c>
      <c r="K265" s="253" t="s">
        <v>21</v>
      </c>
      <c r="L265" s="254" t="s">
        <v>53</v>
      </c>
      <c r="M265" s="255">
        <v>44044</v>
      </c>
      <c r="N265" s="254">
        <v>2020</v>
      </c>
      <c r="O265" s="54" t="s">
        <v>31976</v>
      </c>
      <c r="P265" s="52" t="s">
        <v>198</v>
      </c>
      <c r="Q265" s="60">
        <v>9177985</v>
      </c>
      <c r="S265" s="32" t="str">
        <f>VLOOKUP(LineupExpo[[#This Row],[Port]],'AUX IDs'!$A$2:$B$14,2,0)</f>
        <v>P1002</v>
      </c>
      <c r="T265" s="32" t="str">
        <f>VLOOKUP(LineupExpo[[#This Row],[Berth]],'AUX IDs'!$D$2:$E$60,2,0)</f>
        <v>B1005</v>
      </c>
      <c r="U265" s="32" t="str">
        <f>VLOOKUP(LineupExpo[[#This Row],[V/M]],'AUX IDs'!$G$2:$H$433,2,0)</f>
        <v>VSL257</v>
      </c>
      <c r="V265" s="32" t="str">
        <f>VLOOKUP(LineupExpo[[#This Row],[Destination]],'AUX IDs'!$J$2:$K$39,2,0)</f>
        <v>D1007</v>
      </c>
      <c r="W265" s="32" t="str">
        <f>VLOOKUP(LineupExpo[[#This Row],[Coord]],'AUX IDs'!$M$2:$N$55,2,0)</f>
        <v>C1018</v>
      </c>
      <c r="X265" s="32" t="str">
        <f>VLOOKUP(LineupExpo[[#This Row],[Shipper]],'AUX IDs'!$P$2:$Q$44,2,0)</f>
        <v>S1005</v>
      </c>
      <c r="Y265" s="32" t="str">
        <f>VLOOKUP(LineupExpo[[#This Row],[Product]],'AUX IDs'!$S$2:$T$4,2,0)</f>
        <v>ARGB</v>
      </c>
    </row>
    <row r="266" spans="1:25" ht="12.65" customHeight="1" x14ac:dyDescent="0.25">
      <c r="A266" s="245" t="s">
        <v>49</v>
      </c>
      <c r="B266" s="256" t="s">
        <v>32064</v>
      </c>
      <c r="C266" s="247">
        <v>44057</v>
      </c>
      <c r="D266" s="53" t="s">
        <v>33141</v>
      </c>
      <c r="E266" s="248" t="s">
        <v>4</v>
      </c>
      <c r="F266" s="249" t="s">
        <v>33129</v>
      </c>
      <c r="G266" s="26"/>
      <c r="H266" s="250" t="s">
        <v>59</v>
      </c>
      <c r="I266" s="251" t="s">
        <v>32074</v>
      </c>
      <c r="J266" s="252">
        <v>23112</v>
      </c>
      <c r="K266" s="253" t="s">
        <v>21</v>
      </c>
      <c r="L266" s="254" t="s">
        <v>53</v>
      </c>
      <c r="M266" s="255">
        <v>44044</v>
      </c>
      <c r="N266" s="254">
        <v>2020</v>
      </c>
      <c r="O266" s="54" t="s">
        <v>31976</v>
      </c>
      <c r="P266" s="52" t="s">
        <v>1284</v>
      </c>
      <c r="Q266" s="60">
        <v>0</v>
      </c>
      <c r="S266" s="32" t="str">
        <f>VLOOKUP(LineupExpo[[#This Row],[Port]],'AUX IDs'!$A$2:$B$14,2,0)</f>
        <v>P1008</v>
      </c>
      <c r="T266" s="32" t="str">
        <f>VLOOKUP(LineupExpo[[#This Row],[Berth]],'AUX IDs'!$D$2:$E$60,2,0)</f>
        <v>B1001</v>
      </c>
      <c r="U266" s="32" t="str">
        <f>VLOOKUP(LineupExpo[[#This Row],[V/M]],'AUX IDs'!$G$2:$H$433,2,0)</f>
        <v>VSL251</v>
      </c>
      <c r="V266" s="32" t="str">
        <f>VLOOKUP(LineupExpo[[#This Row],[Destination]],'AUX IDs'!$J$2:$K$39,2,0)</f>
        <v>D1007</v>
      </c>
      <c r="W266" s="32" t="str">
        <f>VLOOKUP(LineupExpo[[#This Row],[Coord]],'AUX IDs'!$M$2:$N$55,2,0)</f>
        <v>C1024</v>
      </c>
      <c r="X266" s="32" t="str">
        <f>VLOOKUP(LineupExpo[[#This Row],[Shipper]],'AUX IDs'!$P$2:$Q$44,2,0)</f>
        <v>S1006</v>
      </c>
      <c r="Y266" s="32" t="str">
        <f>VLOOKUP(LineupExpo[[#This Row],[Product]],'AUX IDs'!$S$2:$T$4,2,0)</f>
        <v>ARGB</v>
      </c>
    </row>
    <row r="267" spans="1:25" ht="12.65" customHeight="1" x14ac:dyDescent="0.25">
      <c r="A267" s="245" t="s">
        <v>103</v>
      </c>
      <c r="B267" s="256" t="s">
        <v>32064</v>
      </c>
      <c r="C267" s="247">
        <v>44057</v>
      </c>
      <c r="D267" s="53" t="s">
        <v>1032</v>
      </c>
      <c r="E267" s="248" t="s">
        <v>18</v>
      </c>
      <c r="F267" s="249" t="s">
        <v>61</v>
      </c>
      <c r="G267" s="26"/>
      <c r="H267" s="250" t="s">
        <v>324</v>
      </c>
      <c r="I267" s="251" t="s">
        <v>32077</v>
      </c>
      <c r="J267" s="252">
        <v>45825</v>
      </c>
      <c r="K267" s="253" t="s">
        <v>21</v>
      </c>
      <c r="L267" s="254" t="s">
        <v>53</v>
      </c>
      <c r="M267" s="255">
        <v>44044</v>
      </c>
      <c r="N267" s="254">
        <v>2020</v>
      </c>
      <c r="O267" s="54" t="s">
        <v>31976</v>
      </c>
      <c r="P267" s="52" t="s">
        <v>1283</v>
      </c>
      <c r="Q267" s="60">
        <v>9254707</v>
      </c>
      <c r="S267" s="32" t="str">
        <f>VLOOKUP(LineupExpo[[#This Row],[Port]],'AUX IDs'!$A$2:$B$14,2,0)</f>
        <v>P1000</v>
      </c>
      <c r="T267" s="32" t="str">
        <f>VLOOKUP(LineupExpo[[#This Row],[Berth]],'AUX IDs'!$D$2:$E$60,2,0)</f>
        <v>B1003</v>
      </c>
      <c r="U267" s="32" t="str">
        <f>VLOOKUP(LineupExpo[[#This Row],[V/M]],'AUX IDs'!$G$2:$H$433,2,0)</f>
        <v>VSL258</v>
      </c>
      <c r="V267" s="32" t="str">
        <f>VLOOKUP(LineupExpo[[#This Row],[Destination]],'AUX IDs'!$J$2:$K$39,2,0)</f>
        <v>D1007</v>
      </c>
      <c r="W267" s="32" t="str">
        <f>VLOOKUP(LineupExpo[[#This Row],[Coord]],'AUX IDs'!$M$2:$N$55,2,0)</f>
        <v>C1018</v>
      </c>
      <c r="X267" s="32" t="str">
        <f>VLOOKUP(LineupExpo[[#This Row],[Shipper]],'AUX IDs'!$P$2:$Q$44,2,0)</f>
        <v>S1003</v>
      </c>
      <c r="Y267" s="32" t="str">
        <f>VLOOKUP(LineupExpo[[#This Row],[Product]],'AUX IDs'!$S$2:$T$4,2,0)</f>
        <v>UYB</v>
      </c>
    </row>
    <row r="268" spans="1:25" ht="12.65" customHeight="1" x14ac:dyDescent="0.25">
      <c r="A268" s="245" t="s">
        <v>49</v>
      </c>
      <c r="B268" s="256" t="s">
        <v>32064</v>
      </c>
      <c r="C268" s="247">
        <v>44057</v>
      </c>
      <c r="D268" s="53" t="s">
        <v>33145</v>
      </c>
      <c r="E268" s="248" t="s">
        <v>54</v>
      </c>
      <c r="F268" s="249" t="s">
        <v>61</v>
      </c>
      <c r="G268" s="26"/>
      <c r="H268" s="250" t="s">
        <v>55</v>
      </c>
      <c r="I268" s="251" t="s">
        <v>32076</v>
      </c>
      <c r="J268" s="252">
        <v>7202</v>
      </c>
      <c r="K268" s="253" t="s">
        <v>30</v>
      </c>
      <c r="L268" s="254" t="s">
        <v>330</v>
      </c>
      <c r="M268" s="255">
        <v>44044</v>
      </c>
      <c r="N268" s="254">
        <v>2020</v>
      </c>
      <c r="O268" s="54" t="s">
        <v>31976</v>
      </c>
      <c r="P268" s="52" t="s">
        <v>198</v>
      </c>
      <c r="Q268" s="60">
        <v>0</v>
      </c>
      <c r="S268" s="32" t="str">
        <f>VLOOKUP(LineupExpo[[#This Row],[Port]],'AUX IDs'!$A$2:$B$14,2,0)</f>
        <v>P1001</v>
      </c>
      <c r="T268" s="32" t="str">
        <f>VLOOKUP(LineupExpo[[#This Row],[Berth]],'AUX IDs'!$D$2:$E$60,2,0)</f>
        <v>B1004</v>
      </c>
      <c r="U268" s="32" t="str">
        <f>VLOOKUP(LineupExpo[[#This Row],[V/M]],'AUX IDs'!$G$2:$H$433,2,0)</f>
        <v>VSL259</v>
      </c>
      <c r="V268" s="32" t="str">
        <f>VLOOKUP(LineupExpo[[#This Row],[Destination]],'AUX IDs'!$J$2:$K$39,2,0)</f>
        <v>D1006</v>
      </c>
      <c r="W268" s="32" t="str">
        <f>VLOOKUP(LineupExpo[[#This Row],[Coord]],'AUX IDs'!$M$2:$N$55,2,0)</f>
        <v>C1018</v>
      </c>
      <c r="X268" s="32" t="str">
        <f>VLOOKUP(LineupExpo[[#This Row],[Shipper]],'AUX IDs'!$P$2:$Q$44,2,0)</f>
        <v>S1005</v>
      </c>
      <c r="Y268" s="32" t="str">
        <f>VLOOKUP(LineupExpo[[#This Row],[Product]],'AUX IDs'!$S$2:$T$4,2,0)</f>
        <v>ARGB</v>
      </c>
    </row>
    <row r="269" spans="1:25" ht="12.65" customHeight="1" x14ac:dyDescent="0.25">
      <c r="A269" s="245" t="s">
        <v>49</v>
      </c>
      <c r="B269" s="256" t="s">
        <v>32064</v>
      </c>
      <c r="C269" s="247">
        <v>44057</v>
      </c>
      <c r="D269" s="53" t="s">
        <v>151</v>
      </c>
      <c r="E269" s="248" t="s">
        <v>57</v>
      </c>
      <c r="F269" s="249" t="s">
        <v>33075</v>
      </c>
      <c r="G269" s="26"/>
      <c r="H269" s="250" t="s">
        <v>52</v>
      </c>
      <c r="I269" s="251" t="s">
        <v>32088</v>
      </c>
      <c r="J269" s="252">
        <v>23432</v>
      </c>
      <c r="K269" s="253" t="s">
        <v>21</v>
      </c>
      <c r="L269" s="254" t="s">
        <v>53</v>
      </c>
      <c r="M269" s="255">
        <v>44044</v>
      </c>
      <c r="N269" s="254">
        <v>2020</v>
      </c>
      <c r="O269" s="54" t="s">
        <v>31976</v>
      </c>
      <c r="P269" s="52" t="s">
        <v>1285</v>
      </c>
      <c r="Q269" s="60">
        <v>8857875</v>
      </c>
      <c r="S269" s="32" t="str">
        <f>VLOOKUP(LineupExpo[[#This Row],[Port]],'AUX IDs'!$A$2:$B$14,2,0)</f>
        <v>P1003</v>
      </c>
      <c r="T269" s="32" t="str">
        <f>VLOOKUP(LineupExpo[[#This Row],[Berth]],'AUX IDs'!$D$2:$E$60,2,0)</f>
        <v>B1021</v>
      </c>
      <c r="U269" s="32" t="str">
        <f>VLOOKUP(LineupExpo[[#This Row],[V/M]],'AUX IDs'!$G$2:$H$433,2,0)</f>
        <v>VSL253</v>
      </c>
      <c r="V269" s="32" t="str">
        <f>VLOOKUP(LineupExpo[[#This Row],[Destination]],'AUX IDs'!$J$2:$K$39,2,0)</f>
        <v>D1007</v>
      </c>
      <c r="W269" s="32" t="str">
        <f>VLOOKUP(LineupExpo[[#This Row],[Coord]],'AUX IDs'!$M$2:$N$55,2,0)</f>
        <v>C1010</v>
      </c>
      <c r="X269" s="32" t="str">
        <f>VLOOKUP(LineupExpo[[#This Row],[Shipper]],'AUX IDs'!$P$2:$Q$44,2,0)</f>
        <v>S1000</v>
      </c>
      <c r="Y269" s="32" t="str">
        <f>VLOOKUP(LineupExpo[[#This Row],[Product]],'AUX IDs'!$S$2:$T$4,2,0)</f>
        <v>ARGB</v>
      </c>
    </row>
    <row r="270" spans="1:25" ht="12.65" customHeight="1" x14ac:dyDescent="0.25">
      <c r="A270" s="245" t="s">
        <v>103</v>
      </c>
      <c r="B270" s="256" t="s">
        <v>32064</v>
      </c>
      <c r="C270" s="247">
        <v>44058</v>
      </c>
      <c r="D270" s="53" t="s">
        <v>33143</v>
      </c>
      <c r="E270" s="248" t="s">
        <v>51</v>
      </c>
      <c r="F270" s="249" t="s">
        <v>61</v>
      </c>
      <c r="G270" s="26"/>
      <c r="H270" s="250" t="s">
        <v>325</v>
      </c>
      <c r="I270" s="251" t="s">
        <v>33073</v>
      </c>
      <c r="J270" s="252">
        <v>16068.014999999999</v>
      </c>
      <c r="K270" s="253" t="s">
        <v>21</v>
      </c>
      <c r="L270" s="254" t="s">
        <v>53</v>
      </c>
      <c r="M270" s="255">
        <v>44044</v>
      </c>
      <c r="N270" s="254">
        <v>2020</v>
      </c>
      <c r="O270" s="54" t="s">
        <v>31976</v>
      </c>
      <c r="P270" s="52" t="s">
        <v>1283</v>
      </c>
      <c r="Q270" s="60">
        <v>0</v>
      </c>
      <c r="S270" s="32" t="str">
        <f>VLOOKUP(LineupExpo[[#This Row],[Port]],'AUX IDs'!$A$2:$B$14,2,0)</f>
        <v>P1009</v>
      </c>
      <c r="T270" s="32" t="str">
        <f>VLOOKUP(LineupExpo[[#This Row],[Berth]],'AUX IDs'!$D$2:$E$60,2,0)</f>
        <v>B1015</v>
      </c>
      <c r="U270" s="32" t="str">
        <f>VLOOKUP(LineupExpo[[#This Row],[V/M]],'AUX IDs'!$G$2:$H$433,2,0)</f>
        <v>VSL254</v>
      </c>
      <c r="V270" s="32" t="str">
        <f>VLOOKUP(LineupExpo[[#This Row],[Destination]],'AUX IDs'!$J$2:$K$39,2,0)</f>
        <v>D1007</v>
      </c>
      <c r="W270" s="32" t="str">
        <f>VLOOKUP(LineupExpo[[#This Row],[Coord]],'AUX IDs'!$M$2:$N$55,2,0)</f>
        <v>C1018</v>
      </c>
      <c r="X270" s="32" t="str">
        <f>VLOOKUP(LineupExpo[[#This Row],[Shipper]],'AUX IDs'!$P$2:$Q$44,2,0)</f>
        <v>S1007</v>
      </c>
      <c r="Y270" s="32" t="str">
        <f>VLOOKUP(LineupExpo[[#This Row],[Product]],'AUX IDs'!$S$2:$T$4,2,0)</f>
        <v>UYB</v>
      </c>
    </row>
    <row r="271" spans="1:25" ht="12.65" customHeight="1" x14ac:dyDescent="0.25">
      <c r="A271" s="245" t="s">
        <v>49</v>
      </c>
      <c r="B271" s="256" t="s">
        <v>32064</v>
      </c>
      <c r="C271" s="247">
        <v>44058</v>
      </c>
      <c r="D271" s="53" t="s">
        <v>33146</v>
      </c>
      <c r="E271" s="248" t="s">
        <v>31998</v>
      </c>
      <c r="F271" s="249" t="s">
        <v>61</v>
      </c>
      <c r="G271" s="26"/>
      <c r="H271" s="250" t="s">
        <v>58</v>
      </c>
      <c r="I271" s="251" t="s">
        <v>33131</v>
      </c>
      <c r="J271" s="252">
        <v>40114</v>
      </c>
      <c r="K271" s="253" t="s">
        <v>21</v>
      </c>
      <c r="L271" s="254" t="s">
        <v>53</v>
      </c>
      <c r="M271" s="255">
        <v>44044</v>
      </c>
      <c r="N271" s="254">
        <v>2020</v>
      </c>
      <c r="O271" s="54" t="s">
        <v>31976</v>
      </c>
      <c r="P271" s="52" t="s">
        <v>198</v>
      </c>
      <c r="Q271" s="60">
        <v>0</v>
      </c>
      <c r="S271" s="32" t="str">
        <f>VLOOKUP(LineupExpo[[#This Row],[Port]],'AUX IDs'!$A$2:$B$14,2,0)</f>
        <v>P1002</v>
      </c>
      <c r="T271" s="32" t="str">
        <f>VLOOKUP(LineupExpo[[#This Row],[Berth]],'AUX IDs'!$D$2:$E$60,2,0)</f>
        <v>B1027</v>
      </c>
      <c r="U271" s="32" t="str">
        <f>VLOOKUP(LineupExpo[[#This Row],[V/M]],'AUX IDs'!$G$2:$H$433,2,0)</f>
        <v>VSL260</v>
      </c>
      <c r="V271" s="32" t="str">
        <f>VLOOKUP(LineupExpo[[#This Row],[Destination]],'AUX IDs'!$J$2:$K$39,2,0)</f>
        <v>D1007</v>
      </c>
      <c r="W271" s="32" t="str">
        <f>VLOOKUP(LineupExpo[[#This Row],[Coord]],'AUX IDs'!$M$2:$N$55,2,0)</f>
        <v>C1018</v>
      </c>
      <c r="X271" s="32" t="str">
        <f>VLOOKUP(LineupExpo[[#This Row],[Shipper]],'AUX IDs'!$P$2:$Q$44,2,0)</f>
        <v>S1011</v>
      </c>
      <c r="Y271" s="32" t="str">
        <f>VLOOKUP(LineupExpo[[#This Row],[Product]],'AUX IDs'!$S$2:$T$4,2,0)</f>
        <v>ARGB</v>
      </c>
    </row>
    <row r="272" spans="1:25" ht="12.65" customHeight="1" x14ac:dyDescent="0.25">
      <c r="A272" s="245" t="s">
        <v>49</v>
      </c>
      <c r="B272" s="256" t="s">
        <v>32064</v>
      </c>
      <c r="C272" s="247">
        <v>44059</v>
      </c>
      <c r="D272" s="53" t="s">
        <v>33147</v>
      </c>
      <c r="E272" s="248" t="s">
        <v>18</v>
      </c>
      <c r="F272" s="249" t="s">
        <v>61</v>
      </c>
      <c r="G272" s="26"/>
      <c r="H272" s="250" t="s">
        <v>55</v>
      </c>
      <c r="I272" s="251" t="s">
        <v>32418</v>
      </c>
      <c r="J272" s="252">
        <v>36805</v>
      </c>
      <c r="K272" s="253" t="s">
        <v>21</v>
      </c>
      <c r="L272" s="254" t="s">
        <v>53</v>
      </c>
      <c r="M272" s="255">
        <v>44044</v>
      </c>
      <c r="N272" s="254">
        <v>2020</v>
      </c>
      <c r="O272" s="54" t="s">
        <v>31976</v>
      </c>
      <c r="P272" s="52" t="s">
        <v>198</v>
      </c>
      <c r="Q272" s="60">
        <v>0</v>
      </c>
      <c r="S272" s="32" t="str">
        <f>VLOOKUP(LineupExpo[[#This Row],[Port]],'AUX IDs'!$A$2:$B$14,2,0)</f>
        <v>P1001</v>
      </c>
      <c r="T272" s="32" t="str">
        <f>VLOOKUP(LineupExpo[[#This Row],[Berth]],'AUX IDs'!$D$2:$E$60,2,0)</f>
        <v>B1024</v>
      </c>
      <c r="U272" s="32" t="str">
        <f>VLOOKUP(LineupExpo[[#This Row],[V/M]],'AUX IDs'!$G$2:$H$433,2,0)</f>
        <v>VSL261</v>
      </c>
      <c r="V272" s="32" t="str">
        <f>VLOOKUP(LineupExpo[[#This Row],[Destination]],'AUX IDs'!$J$2:$K$39,2,0)</f>
        <v>D1007</v>
      </c>
      <c r="W272" s="32" t="str">
        <f>VLOOKUP(LineupExpo[[#This Row],[Coord]],'AUX IDs'!$M$2:$N$55,2,0)</f>
        <v>C1018</v>
      </c>
      <c r="X272" s="32" t="str">
        <f>VLOOKUP(LineupExpo[[#This Row],[Shipper]],'AUX IDs'!$P$2:$Q$44,2,0)</f>
        <v>S1003</v>
      </c>
      <c r="Y272" s="32" t="str">
        <f>VLOOKUP(LineupExpo[[#This Row],[Product]],'AUX IDs'!$S$2:$T$4,2,0)</f>
        <v>ARGB</v>
      </c>
    </row>
    <row r="273" spans="1:25" ht="12.65" customHeight="1" x14ac:dyDescent="0.25">
      <c r="A273" s="245" t="s">
        <v>49</v>
      </c>
      <c r="B273" s="256" t="s">
        <v>32064</v>
      </c>
      <c r="C273" s="247">
        <v>44059</v>
      </c>
      <c r="D273" s="53" t="s">
        <v>33147</v>
      </c>
      <c r="E273" s="248" t="s">
        <v>31998</v>
      </c>
      <c r="F273" s="249" t="s">
        <v>61</v>
      </c>
      <c r="G273" s="26"/>
      <c r="H273" s="250" t="s">
        <v>55</v>
      </c>
      <c r="I273" s="251" t="s">
        <v>32418</v>
      </c>
      <c r="J273" s="252">
        <v>7000</v>
      </c>
      <c r="K273" s="253" t="s">
        <v>21</v>
      </c>
      <c r="L273" s="254" t="s">
        <v>53</v>
      </c>
      <c r="M273" s="255">
        <v>44044</v>
      </c>
      <c r="N273" s="254">
        <v>2020</v>
      </c>
      <c r="O273" s="54" t="s">
        <v>31976</v>
      </c>
      <c r="P273" s="52" t="s">
        <v>198</v>
      </c>
      <c r="Q273" s="60">
        <v>0</v>
      </c>
      <c r="S273" s="32" t="str">
        <f>VLOOKUP(LineupExpo[[#This Row],[Port]],'AUX IDs'!$A$2:$B$14,2,0)</f>
        <v>P1001</v>
      </c>
      <c r="T273" s="32" t="str">
        <f>VLOOKUP(LineupExpo[[#This Row],[Berth]],'AUX IDs'!$D$2:$E$60,2,0)</f>
        <v>B1024</v>
      </c>
      <c r="U273" s="32" t="str">
        <f>VLOOKUP(LineupExpo[[#This Row],[V/M]],'AUX IDs'!$G$2:$H$433,2,0)</f>
        <v>VSL261</v>
      </c>
      <c r="V273" s="32" t="str">
        <f>VLOOKUP(LineupExpo[[#This Row],[Destination]],'AUX IDs'!$J$2:$K$39,2,0)</f>
        <v>D1007</v>
      </c>
      <c r="W273" s="32" t="str">
        <f>VLOOKUP(LineupExpo[[#This Row],[Coord]],'AUX IDs'!$M$2:$N$55,2,0)</f>
        <v>C1018</v>
      </c>
      <c r="X273" s="32" t="str">
        <f>VLOOKUP(LineupExpo[[#This Row],[Shipper]],'AUX IDs'!$P$2:$Q$44,2,0)</f>
        <v>S1011</v>
      </c>
      <c r="Y273" s="32" t="str">
        <f>VLOOKUP(LineupExpo[[#This Row],[Product]],'AUX IDs'!$S$2:$T$4,2,0)</f>
        <v>ARGB</v>
      </c>
    </row>
    <row r="274" spans="1:25" ht="12.65" customHeight="1" x14ac:dyDescent="0.25">
      <c r="A274" s="245" t="s">
        <v>49</v>
      </c>
      <c r="B274" s="256" t="s">
        <v>32064</v>
      </c>
      <c r="C274" s="247">
        <v>44059</v>
      </c>
      <c r="D274" s="53" t="s">
        <v>12480</v>
      </c>
      <c r="E274" s="248" t="s">
        <v>31998</v>
      </c>
      <c r="F274" s="249" t="s">
        <v>61</v>
      </c>
      <c r="G274" s="26"/>
      <c r="H274" s="250" t="s">
        <v>55</v>
      </c>
      <c r="I274" s="251" t="s">
        <v>33087</v>
      </c>
      <c r="J274" s="252">
        <v>40445</v>
      </c>
      <c r="K274" s="253" t="s">
        <v>21</v>
      </c>
      <c r="L274" s="254" t="s">
        <v>53</v>
      </c>
      <c r="M274" s="255">
        <v>44044</v>
      </c>
      <c r="N274" s="254">
        <v>2020</v>
      </c>
      <c r="O274" s="54" t="s">
        <v>31976</v>
      </c>
      <c r="P274" s="52" t="s">
        <v>198</v>
      </c>
      <c r="Q274" s="60">
        <v>8520381</v>
      </c>
      <c r="S274" s="32" t="str">
        <f>VLOOKUP(LineupExpo[[#This Row],[Port]],'AUX IDs'!$A$2:$B$14,2,0)</f>
        <v>P1001</v>
      </c>
      <c r="T274" s="32" t="str">
        <f>VLOOKUP(LineupExpo[[#This Row],[Berth]],'AUX IDs'!$D$2:$E$60,2,0)</f>
        <v>B1020</v>
      </c>
      <c r="U274" s="32" t="str">
        <f>VLOOKUP(LineupExpo[[#This Row],[V/M]],'AUX IDs'!$G$2:$H$433,2,0)</f>
        <v>VSL262</v>
      </c>
      <c r="V274" s="32" t="str">
        <f>VLOOKUP(LineupExpo[[#This Row],[Destination]],'AUX IDs'!$J$2:$K$39,2,0)</f>
        <v>D1007</v>
      </c>
      <c r="W274" s="32" t="str">
        <f>VLOOKUP(LineupExpo[[#This Row],[Coord]],'AUX IDs'!$M$2:$N$55,2,0)</f>
        <v>C1018</v>
      </c>
      <c r="X274" s="32" t="str">
        <f>VLOOKUP(LineupExpo[[#This Row],[Shipper]],'AUX IDs'!$P$2:$Q$44,2,0)</f>
        <v>S1011</v>
      </c>
      <c r="Y274" s="32" t="str">
        <f>VLOOKUP(LineupExpo[[#This Row],[Product]],'AUX IDs'!$S$2:$T$4,2,0)</f>
        <v>ARGB</v>
      </c>
    </row>
    <row r="275" spans="1:25" ht="12.65" customHeight="1" x14ac:dyDescent="0.25">
      <c r="A275" s="245" t="s">
        <v>103</v>
      </c>
      <c r="B275" s="256" t="s">
        <v>32064</v>
      </c>
      <c r="C275" s="247">
        <v>44060</v>
      </c>
      <c r="D275" s="166" t="s">
        <v>33144</v>
      </c>
      <c r="E275" s="248" t="s">
        <v>51</v>
      </c>
      <c r="F275" s="249" t="s">
        <v>61</v>
      </c>
      <c r="G275" s="26"/>
      <c r="H275" s="250" t="s">
        <v>325</v>
      </c>
      <c r="I275" s="251" t="s">
        <v>33073</v>
      </c>
      <c r="J275" s="252">
        <v>15350.1</v>
      </c>
      <c r="K275" s="253" t="s">
        <v>21</v>
      </c>
      <c r="L275" s="254" t="s">
        <v>53</v>
      </c>
      <c r="M275" s="255">
        <v>44044</v>
      </c>
      <c r="N275" s="254">
        <v>2020</v>
      </c>
      <c r="O275" s="54" t="s">
        <v>31976</v>
      </c>
      <c r="P275" s="52" t="s">
        <v>1283</v>
      </c>
      <c r="Q275" s="60">
        <v>0</v>
      </c>
      <c r="S275" s="32" t="str">
        <f>VLOOKUP(LineupExpo[[#This Row],[Port]],'AUX IDs'!$A$2:$B$14,2,0)</f>
        <v>P1009</v>
      </c>
      <c r="T275" s="32" t="str">
        <f>VLOOKUP(LineupExpo[[#This Row],[Berth]],'AUX IDs'!$D$2:$E$60,2,0)</f>
        <v>B1015</v>
      </c>
      <c r="U275" s="32" t="str">
        <f>VLOOKUP(LineupExpo[[#This Row],[V/M]],'AUX IDs'!$G$2:$H$433,2,0)</f>
        <v>VSL256</v>
      </c>
      <c r="V275" s="32" t="str">
        <f>VLOOKUP(LineupExpo[[#This Row],[Destination]],'AUX IDs'!$J$2:$K$39,2,0)</f>
        <v>D1007</v>
      </c>
      <c r="W275" s="32" t="str">
        <f>VLOOKUP(LineupExpo[[#This Row],[Coord]],'AUX IDs'!$M$2:$N$55,2,0)</f>
        <v>C1018</v>
      </c>
      <c r="X275" s="32" t="str">
        <f>VLOOKUP(LineupExpo[[#This Row],[Shipper]],'AUX IDs'!$P$2:$Q$44,2,0)</f>
        <v>S1007</v>
      </c>
      <c r="Y275" s="32" t="str">
        <f>VLOOKUP(LineupExpo[[#This Row],[Product]],'AUX IDs'!$S$2:$T$4,2,0)</f>
        <v>UYB</v>
      </c>
    </row>
    <row r="276" spans="1:25" ht="12.65" customHeight="1" x14ac:dyDescent="0.25">
      <c r="A276" s="245" t="s">
        <v>103</v>
      </c>
      <c r="B276" s="256" t="s">
        <v>32064</v>
      </c>
      <c r="C276" s="247">
        <v>44061</v>
      </c>
      <c r="D276" s="53" t="s">
        <v>1032</v>
      </c>
      <c r="E276" s="248" t="s">
        <v>18</v>
      </c>
      <c r="F276" s="249" t="s">
        <v>61</v>
      </c>
      <c r="G276" s="26"/>
      <c r="H276" s="250" t="s">
        <v>325</v>
      </c>
      <c r="I276" s="251" t="s">
        <v>33073</v>
      </c>
      <c r="J276" s="252">
        <v>17000</v>
      </c>
      <c r="K276" s="253" t="s">
        <v>21</v>
      </c>
      <c r="L276" s="254" t="s">
        <v>53</v>
      </c>
      <c r="M276" s="255">
        <v>44044</v>
      </c>
      <c r="N276" s="254">
        <v>2020</v>
      </c>
      <c r="O276" s="54" t="s">
        <v>31976</v>
      </c>
      <c r="P276" s="52" t="s">
        <v>1283</v>
      </c>
      <c r="Q276" s="60">
        <v>9254707</v>
      </c>
      <c r="S276" s="32" t="str">
        <f>VLOOKUP(LineupExpo[[#This Row],[Port]],'AUX IDs'!$A$2:$B$14,2,0)</f>
        <v>P1009</v>
      </c>
      <c r="T276" s="32" t="str">
        <f>VLOOKUP(LineupExpo[[#This Row],[Berth]],'AUX IDs'!$D$2:$E$60,2,0)</f>
        <v>B1015</v>
      </c>
      <c r="U276" s="32" t="str">
        <f>VLOOKUP(LineupExpo[[#This Row],[V/M]],'AUX IDs'!$G$2:$H$433,2,0)</f>
        <v>VSL258</v>
      </c>
      <c r="V276" s="32" t="str">
        <f>VLOOKUP(LineupExpo[[#This Row],[Destination]],'AUX IDs'!$J$2:$K$39,2,0)</f>
        <v>D1007</v>
      </c>
      <c r="W276" s="32" t="str">
        <f>VLOOKUP(LineupExpo[[#This Row],[Coord]],'AUX IDs'!$M$2:$N$55,2,0)</f>
        <v>C1018</v>
      </c>
      <c r="X276" s="32" t="str">
        <f>VLOOKUP(LineupExpo[[#This Row],[Shipper]],'AUX IDs'!$P$2:$Q$44,2,0)</f>
        <v>S1003</v>
      </c>
      <c r="Y276" s="32" t="str">
        <f>VLOOKUP(LineupExpo[[#This Row],[Product]],'AUX IDs'!$S$2:$T$4,2,0)</f>
        <v>UYB</v>
      </c>
    </row>
    <row r="277" spans="1:25" ht="12.65" customHeight="1" x14ac:dyDescent="0.25">
      <c r="A277" s="245" t="s">
        <v>103</v>
      </c>
      <c r="B277" s="256" t="s">
        <v>32064</v>
      </c>
      <c r="C277" s="247">
        <v>44061</v>
      </c>
      <c r="D277" s="53" t="s">
        <v>33074</v>
      </c>
      <c r="E277" s="248" t="s">
        <v>54</v>
      </c>
      <c r="F277" s="249" t="s">
        <v>61</v>
      </c>
      <c r="G277" s="26"/>
      <c r="H277" s="250" t="s">
        <v>324</v>
      </c>
      <c r="I277" s="251" t="s">
        <v>32222</v>
      </c>
      <c r="J277" s="252">
        <v>45235</v>
      </c>
      <c r="K277" s="253" t="s">
        <v>21</v>
      </c>
      <c r="L277" s="254" t="s">
        <v>53</v>
      </c>
      <c r="M277" s="255">
        <v>44044</v>
      </c>
      <c r="N277" s="254">
        <v>2020</v>
      </c>
      <c r="O277" s="54" t="s">
        <v>31976</v>
      </c>
      <c r="P277" s="52" t="s">
        <v>1283</v>
      </c>
      <c r="Q277" s="60">
        <v>0</v>
      </c>
      <c r="S277" s="32" t="str">
        <f>VLOOKUP(LineupExpo[[#This Row],[Port]],'AUX IDs'!$A$2:$B$14,2,0)</f>
        <v>P1000</v>
      </c>
      <c r="T277" s="32" t="str">
        <f>VLOOKUP(LineupExpo[[#This Row],[Berth]],'AUX IDs'!$D$2:$E$60,2,0)</f>
        <v>B1026</v>
      </c>
      <c r="U277" s="32" t="str">
        <f>VLOOKUP(LineupExpo[[#This Row],[V/M]],'AUX IDs'!$G$2:$H$433,2,0)</f>
        <v>VSL129</v>
      </c>
      <c r="V277" s="32" t="str">
        <f>VLOOKUP(LineupExpo[[#This Row],[Destination]],'AUX IDs'!$J$2:$K$39,2,0)</f>
        <v>D1007</v>
      </c>
      <c r="W277" s="32" t="str">
        <f>VLOOKUP(LineupExpo[[#This Row],[Coord]],'AUX IDs'!$M$2:$N$55,2,0)</f>
        <v>C1018</v>
      </c>
      <c r="X277" s="32" t="str">
        <f>VLOOKUP(LineupExpo[[#This Row],[Shipper]],'AUX IDs'!$P$2:$Q$44,2,0)</f>
        <v>S1005</v>
      </c>
      <c r="Y277" s="32" t="str">
        <f>VLOOKUP(LineupExpo[[#This Row],[Product]],'AUX IDs'!$S$2:$T$4,2,0)</f>
        <v>UYB</v>
      </c>
    </row>
    <row r="278" spans="1:25" ht="12.65" customHeight="1" x14ac:dyDescent="0.25">
      <c r="A278" s="245" t="s">
        <v>49</v>
      </c>
      <c r="B278" s="256" t="s">
        <v>32064</v>
      </c>
      <c r="C278" s="247">
        <v>44061</v>
      </c>
      <c r="D278" s="53" t="s">
        <v>33148</v>
      </c>
      <c r="E278" s="248" t="s">
        <v>54</v>
      </c>
      <c r="F278" s="249" t="s">
        <v>54</v>
      </c>
      <c r="G278" s="26"/>
      <c r="H278" s="250" t="s">
        <v>58</v>
      </c>
      <c r="I278" s="251" t="s">
        <v>32061</v>
      </c>
      <c r="J278" s="252">
        <v>42688</v>
      </c>
      <c r="K278" s="253" t="s">
        <v>21</v>
      </c>
      <c r="L278" s="254" t="s">
        <v>53</v>
      </c>
      <c r="M278" s="255">
        <v>44044</v>
      </c>
      <c r="N278" s="254">
        <v>2020</v>
      </c>
      <c r="O278" s="54" t="s">
        <v>31976</v>
      </c>
      <c r="P278" s="52" t="s">
        <v>198</v>
      </c>
      <c r="Q278" s="60">
        <v>0</v>
      </c>
      <c r="S278" s="32" t="str">
        <f>VLOOKUP(LineupExpo[[#This Row],[Port]],'AUX IDs'!$A$2:$B$14,2,0)</f>
        <v>P1002</v>
      </c>
      <c r="T278" s="32" t="str">
        <f>VLOOKUP(LineupExpo[[#This Row],[Berth]],'AUX IDs'!$D$2:$E$60,2,0)</f>
        <v>B1005</v>
      </c>
      <c r="U278" s="32" t="str">
        <f>VLOOKUP(LineupExpo[[#This Row],[V/M]],'AUX IDs'!$G$2:$H$433,2,0)</f>
        <v>VSL263</v>
      </c>
      <c r="V278" s="32" t="str">
        <f>VLOOKUP(LineupExpo[[#This Row],[Destination]],'AUX IDs'!$J$2:$K$39,2,0)</f>
        <v>D1007</v>
      </c>
      <c r="W278" s="32" t="str">
        <f>VLOOKUP(LineupExpo[[#This Row],[Coord]],'AUX IDs'!$M$2:$N$55,2,0)</f>
        <v>C1004</v>
      </c>
      <c r="X278" s="32" t="str">
        <f>VLOOKUP(LineupExpo[[#This Row],[Shipper]],'AUX IDs'!$P$2:$Q$44,2,0)</f>
        <v>S1005</v>
      </c>
      <c r="Y278" s="32" t="str">
        <f>VLOOKUP(LineupExpo[[#This Row],[Product]],'AUX IDs'!$S$2:$T$4,2,0)</f>
        <v>ARGB</v>
      </c>
    </row>
    <row r="279" spans="1:25" ht="12.65" customHeight="1" x14ac:dyDescent="0.25">
      <c r="A279" s="245" t="s">
        <v>49</v>
      </c>
      <c r="B279" s="256" t="s">
        <v>32064</v>
      </c>
      <c r="C279" s="247">
        <v>44063</v>
      </c>
      <c r="D279" s="53" t="s">
        <v>33149</v>
      </c>
      <c r="E279" s="248" t="s">
        <v>54</v>
      </c>
      <c r="F279" s="249" t="s">
        <v>54</v>
      </c>
      <c r="G279" s="26"/>
      <c r="H279" s="250" t="s">
        <v>52</v>
      </c>
      <c r="I279" s="251" t="s">
        <v>32062</v>
      </c>
      <c r="J279" s="252">
        <v>24455</v>
      </c>
      <c r="K279" s="253" t="s">
        <v>21</v>
      </c>
      <c r="L279" s="254" t="s">
        <v>53</v>
      </c>
      <c r="M279" s="255">
        <v>44044</v>
      </c>
      <c r="N279" s="254">
        <v>2020</v>
      </c>
      <c r="O279" s="54" t="s">
        <v>31976</v>
      </c>
      <c r="P279" s="52" t="s">
        <v>1285</v>
      </c>
      <c r="Q279" s="60">
        <v>0</v>
      </c>
      <c r="S279" s="32" t="str">
        <f>VLOOKUP(LineupExpo[[#This Row],[Port]],'AUX IDs'!$A$2:$B$14,2,0)</f>
        <v>P1003</v>
      </c>
      <c r="T279" s="32" t="str">
        <f>VLOOKUP(LineupExpo[[#This Row],[Berth]],'AUX IDs'!$D$2:$E$60,2,0)</f>
        <v>B1014</v>
      </c>
      <c r="U279" s="32" t="str">
        <f>VLOOKUP(LineupExpo[[#This Row],[V/M]],'AUX IDs'!$G$2:$H$433,2,0)</f>
        <v>VSL264</v>
      </c>
      <c r="V279" s="32" t="str">
        <f>VLOOKUP(LineupExpo[[#This Row],[Destination]],'AUX IDs'!$J$2:$K$39,2,0)</f>
        <v>D1007</v>
      </c>
      <c r="W279" s="32" t="str">
        <f>VLOOKUP(LineupExpo[[#This Row],[Coord]],'AUX IDs'!$M$2:$N$55,2,0)</f>
        <v>C1004</v>
      </c>
      <c r="X279" s="32" t="str">
        <f>VLOOKUP(LineupExpo[[#This Row],[Shipper]],'AUX IDs'!$P$2:$Q$44,2,0)</f>
        <v>S1005</v>
      </c>
      <c r="Y279" s="32" t="str">
        <f>VLOOKUP(LineupExpo[[#This Row],[Product]],'AUX IDs'!$S$2:$T$4,2,0)</f>
        <v>ARGB</v>
      </c>
    </row>
    <row r="280" spans="1:25" ht="12.65" customHeight="1" x14ac:dyDescent="0.25">
      <c r="A280" s="245" t="s">
        <v>197</v>
      </c>
      <c r="B280" s="256" t="s">
        <v>32064</v>
      </c>
      <c r="C280" s="247">
        <v>44063</v>
      </c>
      <c r="D280" s="53" t="s">
        <v>33150</v>
      </c>
      <c r="E280" s="248" t="s">
        <v>32050</v>
      </c>
      <c r="F280" s="249" t="s">
        <v>32050</v>
      </c>
      <c r="G280" s="26"/>
      <c r="H280" s="250" t="s">
        <v>324</v>
      </c>
      <c r="I280" s="251" t="s">
        <v>326</v>
      </c>
      <c r="J280" s="252">
        <v>35450</v>
      </c>
      <c r="K280" s="253" t="s">
        <v>83</v>
      </c>
      <c r="L280" s="254" t="s">
        <v>31970</v>
      </c>
      <c r="M280" s="255">
        <v>44044</v>
      </c>
      <c r="N280" s="254">
        <v>2020</v>
      </c>
      <c r="O280" s="54" t="s">
        <v>31976</v>
      </c>
      <c r="P280" s="52" t="s">
        <v>1283</v>
      </c>
      <c r="Q280" s="60">
        <v>0</v>
      </c>
      <c r="S280" s="32" t="str">
        <f>VLOOKUP(LineupExpo[[#This Row],[Port]],'AUX IDs'!$A$2:$B$14,2,0)</f>
        <v>P1000</v>
      </c>
      <c r="T280" s="32" t="str">
        <f>VLOOKUP(LineupExpo[[#This Row],[Berth]],'AUX IDs'!$D$2:$E$60,2,0)</f>
        <v>B1000</v>
      </c>
      <c r="U280" s="32" t="str">
        <f>VLOOKUP(LineupExpo[[#This Row],[V/M]],'AUX IDs'!$G$2:$H$433,2,0)</f>
        <v>VSL265</v>
      </c>
      <c r="V280" s="32" t="str">
        <f>VLOOKUP(LineupExpo[[#This Row],[Destination]],'AUX IDs'!$J$2:$K$39,2,0)</f>
        <v>D1002</v>
      </c>
      <c r="W280" s="32" t="str">
        <f>VLOOKUP(LineupExpo[[#This Row],[Coord]],'AUX IDs'!$M$2:$N$55,2,0)</f>
        <v>C1002</v>
      </c>
      <c r="X280" s="32" t="str">
        <f>VLOOKUP(LineupExpo[[#This Row],[Shipper]],'AUX IDs'!$P$2:$Q$44,2,0)</f>
        <v>S1002</v>
      </c>
      <c r="Y280" s="32" t="str">
        <f>VLOOKUP(LineupExpo[[#This Row],[Product]],'AUX IDs'!$S$2:$T$4,2,0)</f>
        <v>PYB</v>
      </c>
    </row>
    <row r="281" spans="1:25" ht="12.65" customHeight="1" x14ac:dyDescent="0.25">
      <c r="A281" s="245" t="s">
        <v>49</v>
      </c>
      <c r="B281" s="256" t="s">
        <v>32064</v>
      </c>
      <c r="C281" s="247">
        <v>44064</v>
      </c>
      <c r="D281" s="53" t="s">
        <v>33146</v>
      </c>
      <c r="E281" s="248" t="s">
        <v>4</v>
      </c>
      <c r="F281" s="249" t="s">
        <v>33129</v>
      </c>
      <c r="G281" s="26"/>
      <c r="H281" s="250" t="s">
        <v>52</v>
      </c>
      <c r="I281" s="251" t="s">
        <v>32113</v>
      </c>
      <c r="J281" s="252">
        <v>26718</v>
      </c>
      <c r="K281" s="253" t="s">
        <v>21</v>
      </c>
      <c r="L281" s="254" t="s">
        <v>53</v>
      </c>
      <c r="M281" s="255">
        <v>44044</v>
      </c>
      <c r="N281" s="254">
        <v>2020</v>
      </c>
      <c r="O281" s="54" t="s">
        <v>31976</v>
      </c>
      <c r="P281" s="52" t="s">
        <v>1285</v>
      </c>
      <c r="Q281" s="60">
        <v>0</v>
      </c>
      <c r="S281" s="32" t="str">
        <f>VLOOKUP(LineupExpo[[#This Row],[Port]],'AUX IDs'!$A$2:$B$14,2,0)</f>
        <v>P1003</v>
      </c>
      <c r="T281" s="32" t="str">
        <f>VLOOKUP(LineupExpo[[#This Row],[Berth]],'AUX IDs'!$D$2:$E$60,2,0)</f>
        <v>B1006</v>
      </c>
      <c r="U281" s="32" t="str">
        <f>VLOOKUP(LineupExpo[[#This Row],[V/M]],'AUX IDs'!$G$2:$H$433,2,0)</f>
        <v>VSL260</v>
      </c>
      <c r="V281" s="32" t="str">
        <f>VLOOKUP(LineupExpo[[#This Row],[Destination]],'AUX IDs'!$J$2:$K$39,2,0)</f>
        <v>D1007</v>
      </c>
      <c r="W281" s="32" t="str">
        <f>VLOOKUP(LineupExpo[[#This Row],[Coord]],'AUX IDs'!$M$2:$N$55,2,0)</f>
        <v>C1024</v>
      </c>
      <c r="X281" s="32" t="str">
        <f>VLOOKUP(LineupExpo[[#This Row],[Shipper]],'AUX IDs'!$P$2:$Q$44,2,0)</f>
        <v>S1006</v>
      </c>
      <c r="Y281" s="32" t="str">
        <f>VLOOKUP(LineupExpo[[#This Row],[Product]],'AUX IDs'!$S$2:$T$4,2,0)</f>
        <v>ARGB</v>
      </c>
    </row>
    <row r="282" spans="1:25" ht="12.65" customHeight="1" x14ac:dyDescent="0.25">
      <c r="A282" s="245" t="s">
        <v>49</v>
      </c>
      <c r="B282" s="256" t="s">
        <v>32064</v>
      </c>
      <c r="C282" s="247">
        <v>44064</v>
      </c>
      <c r="D282" s="53" t="s">
        <v>24355</v>
      </c>
      <c r="E282" s="248" t="s">
        <v>15</v>
      </c>
      <c r="F282" s="249" t="s">
        <v>15</v>
      </c>
      <c r="G282" s="26"/>
      <c r="H282" s="250" t="s">
        <v>105</v>
      </c>
      <c r="I282" s="251" t="s">
        <v>32091</v>
      </c>
      <c r="J282" s="252">
        <v>47232</v>
      </c>
      <c r="K282" s="253" t="s">
        <v>21</v>
      </c>
      <c r="L282" s="254" t="s">
        <v>53</v>
      </c>
      <c r="M282" s="255">
        <v>44044</v>
      </c>
      <c r="N282" s="254">
        <v>2020</v>
      </c>
      <c r="O282" s="54" t="s">
        <v>31976</v>
      </c>
      <c r="P282" s="52" t="s">
        <v>198</v>
      </c>
      <c r="Q282" s="60">
        <v>9652545</v>
      </c>
      <c r="S282" s="32" t="str">
        <f>VLOOKUP(LineupExpo[[#This Row],[Port]],'AUX IDs'!$A$2:$B$14,2,0)</f>
        <v>P1007</v>
      </c>
      <c r="T282" s="32" t="str">
        <f>VLOOKUP(LineupExpo[[#This Row],[Berth]],'AUX IDs'!$D$2:$E$60,2,0)</f>
        <v>B1010</v>
      </c>
      <c r="U282" s="32" t="str">
        <f>VLOOKUP(LineupExpo[[#This Row],[V/M]],'AUX IDs'!$G$2:$H$433,2,0)</f>
        <v>VSL266</v>
      </c>
      <c r="V282" s="32" t="str">
        <f>VLOOKUP(LineupExpo[[#This Row],[Destination]],'AUX IDs'!$J$2:$K$39,2,0)</f>
        <v>D1007</v>
      </c>
      <c r="W282" s="32" t="str">
        <f>VLOOKUP(LineupExpo[[#This Row],[Coord]],'AUX IDs'!$M$2:$N$55,2,0)</f>
        <v>C1008</v>
      </c>
      <c r="X282" s="32" t="str">
        <f>VLOOKUP(LineupExpo[[#This Row],[Shipper]],'AUX IDs'!$P$2:$Q$44,2,0)</f>
        <v>S1008</v>
      </c>
      <c r="Y282" s="32" t="str">
        <f>VLOOKUP(LineupExpo[[#This Row],[Product]],'AUX IDs'!$S$2:$T$4,2,0)</f>
        <v>ARGB</v>
      </c>
    </row>
    <row r="283" spans="1:25" ht="12.65" customHeight="1" x14ac:dyDescent="0.25">
      <c r="A283" s="245" t="s">
        <v>49</v>
      </c>
      <c r="B283" s="256" t="s">
        <v>32064</v>
      </c>
      <c r="C283" s="247">
        <v>44065</v>
      </c>
      <c r="D283" s="53" t="s">
        <v>3980</v>
      </c>
      <c r="E283" s="248" t="s">
        <v>31975</v>
      </c>
      <c r="F283" s="249" t="s">
        <v>32050</v>
      </c>
      <c r="G283" s="26"/>
      <c r="H283" s="250" t="s">
        <v>80</v>
      </c>
      <c r="I283" s="251" t="s">
        <v>32090</v>
      </c>
      <c r="J283" s="252">
        <v>27480</v>
      </c>
      <c r="K283" s="253" t="s">
        <v>83</v>
      </c>
      <c r="L283" s="254" t="s">
        <v>31970</v>
      </c>
      <c r="M283" s="255">
        <v>44044</v>
      </c>
      <c r="N283" s="254">
        <v>2020</v>
      </c>
      <c r="O283" s="54" t="s">
        <v>31976</v>
      </c>
      <c r="P283" s="52" t="s">
        <v>198</v>
      </c>
      <c r="Q283" s="60">
        <v>9254525</v>
      </c>
      <c r="S283" s="32" t="str">
        <f>VLOOKUP(LineupExpo[[#This Row],[Port]],'AUX IDs'!$A$2:$B$14,2,0)</f>
        <v>P1010</v>
      </c>
      <c r="T283" s="32" t="str">
        <f>VLOOKUP(LineupExpo[[#This Row],[Berth]],'AUX IDs'!$D$2:$E$60,2,0)</f>
        <v>B1023</v>
      </c>
      <c r="U283" s="32" t="str">
        <f>VLOOKUP(LineupExpo[[#This Row],[V/M]],'AUX IDs'!$G$2:$H$433,2,0)</f>
        <v>VSL267</v>
      </c>
      <c r="V283" s="32" t="str">
        <f>VLOOKUP(LineupExpo[[#This Row],[Destination]],'AUX IDs'!$J$2:$K$39,2,0)</f>
        <v>D1002</v>
      </c>
      <c r="W283" s="32" t="str">
        <f>VLOOKUP(LineupExpo[[#This Row],[Coord]],'AUX IDs'!$M$2:$N$55,2,0)</f>
        <v>C1002</v>
      </c>
      <c r="X283" s="32" t="str">
        <f>VLOOKUP(LineupExpo[[#This Row],[Shipper]],'AUX IDs'!$P$2:$Q$44,2,0)</f>
        <v>S1013</v>
      </c>
      <c r="Y283" s="32" t="str">
        <f>VLOOKUP(LineupExpo[[#This Row],[Product]],'AUX IDs'!$S$2:$T$4,2,0)</f>
        <v>ARGB</v>
      </c>
    </row>
    <row r="284" spans="1:25" ht="12.65" customHeight="1" x14ac:dyDescent="0.25">
      <c r="A284" s="245" t="s">
        <v>49</v>
      </c>
      <c r="B284" s="256" t="s">
        <v>32064</v>
      </c>
      <c r="C284" s="247">
        <v>44066</v>
      </c>
      <c r="D284" s="53" t="s">
        <v>33148</v>
      </c>
      <c r="E284" s="248" t="s">
        <v>54</v>
      </c>
      <c r="F284" s="249" t="s">
        <v>54</v>
      </c>
      <c r="G284" s="26"/>
      <c r="H284" s="250" t="s">
        <v>52</v>
      </c>
      <c r="I284" s="251" t="s">
        <v>32062</v>
      </c>
      <c r="J284" s="252">
        <v>26274</v>
      </c>
      <c r="K284" s="253" t="s">
        <v>21</v>
      </c>
      <c r="L284" s="254" t="s">
        <v>53</v>
      </c>
      <c r="M284" s="255">
        <v>44044</v>
      </c>
      <c r="N284" s="254">
        <v>2020</v>
      </c>
      <c r="O284" s="54" t="s">
        <v>31976</v>
      </c>
      <c r="P284" s="52" t="s">
        <v>1285</v>
      </c>
      <c r="Q284" s="60">
        <v>9397236</v>
      </c>
      <c r="S284" s="32" t="str">
        <f>VLOOKUP(LineupExpo[[#This Row],[Port]],'AUX IDs'!$A$2:$B$14,2,0)</f>
        <v>P1003</v>
      </c>
      <c r="T284" s="32" t="str">
        <f>VLOOKUP(LineupExpo[[#This Row],[Berth]],'AUX IDs'!$D$2:$E$60,2,0)</f>
        <v>B1014</v>
      </c>
      <c r="U284" s="32" t="str">
        <f>VLOOKUP(LineupExpo[[#This Row],[V/M]],'AUX IDs'!$G$2:$H$433,2,0)</f>
        <v>VSL263</v>
      </c>
      <c r="V284" s="32" t="str">
        <f>VLOOKUP(LineupExpo[[#This Row],[Destination]],'AUX IDs'!$J$2:$K$39,2,0)</f>
        <v>D1007</v>
      </c>
      <c r="W284" s="32" t="str">
        <f>VLOOKUP(LineupExpo[[#This Row],[Coord]],'AUX IDs'!$M$2:$N$55,2,0)</f>
        <v>C1004</v>
      </c>
      <c r="X284" s="32" t="str">
        <f>VLOOKUP(LineupExpo[[#This Row],[Shipper]],'AUX IDs'!$P$2:$Q$44,2,0)</f>
        <v>S1005</v>
      </c>
      <c r="Y284" s="32" t="str">
        <f>VLOOKUP(LineupExpo[[#This Row],[Product]],'AUX IDs'!$S$2:$T$4,2,0)</f>
        <v>ARGB</v>
      </c>
    </row>
    <row r="285" spans="1:25" ht="12.65" customHeight="1" x14ac:dyDescent="0.25">
      <c r="A285" s="245" t="s">
        <v>49</v>
      </c>
      <c r="B285" s="256" t="s">
        <v>32064</v>
      </c>
      <c r="C285" s="247">
        <v>44066</v>
      </c>
      <c r="D285" s="53" t="s">
        <v>33140</v>
      </c>
      <c r="E285" s="248" t="s">
        <v>18</v>
      </c>
      <c r="F285" s="249" t="s">
        <v>33075</v>
      </c>
      <c r="G285" s="26"/>
      <c r="H285" s="250" t="s">
        <v>59</v>
      </c>
      <c r="I285" s="251" t="s">
        <v>32109</v>
      </c>
      <c r="J285" s="252">
        <v>24160</v>
      </c>
      <c r="K285" s="253" t="s">
        <v>21</v>
      </c>
      <c r="L285" s="254" t="s">
        <v>53</v>
      </c>
      <c r="M285" s="255">
        <v>44044</v>
      </c>
      <c r="N285" s="254">
        <v>2020</v>
      </c>
      <c r="O285" s="54" t="s">
        <v>31976</v>
      </c>
      <c r="P285" s="52" t="s">
        <v>1284</v>
      </c>
      <c r="Q285" s="60">
        <v>0</v>
      </c>
      <c r="S285" s="32" t="str">
        <f>VLOOKUP(LineupExpo[[#This Row],[Port]],'AUX IDs'!$A$2:$B$14,2,0)</f>
        <v>P1008</v>
      </c>
      <c r="T285" s="32" t="str">
        <f>VLOOKUP(LineupExpo[[#This Row],[Berth]],'AUX IDs'!$D$2:$E$60,2,0)</f>
        <v>B1018</v>
      </c>
      <c r="U285" s="32" t="str">
        <f>VLOOKUP(LineupExpo[[#This Row],[V/M]],'AUX IDs'!$G$2:$H$433,2,0)</f>
        <v>VSL250</v>
      </c>
      <c r="V285" s="32" t="str">
        <f>VLOOKUP(LineupExpo[[#This Row],[Destination]],'AUX IDs'!$J$2:$K$39,2,0)</f>
        <v>D1007</v>
      </c>
      <c r="W285" s="32" t="str">
        <f>VLOOKUP(LineupExpo[[#This Row],[Coord]],'AUX IDs'!$M$2:$N$55,2,0)</f>
        <v>C1010</v>
      </c>
      <c r="X285" s="32" t="str">
        <f>VLOOKUP(LineupExpo[[#This Row],[Shipper]],'AUX IDs'!$P$2:$Q$44,2,0)</f>
        <v>S1003</v>
      </c>
      <c r="Y285" s="32" t="str">
        <f>VLOOKUP(LineupExpo[[#This Row],[Product]],'AUX IDs'!$S$2:$T$4,2,0)</f>
        <v>ARGB</v>
      </c>
    </row>
    <row r="286" spans="1:25" ht="12.65" customHeight="1" x14ac:dyDescent="0.25">
      <c r="A286" s="245" t="s">
        <v>103</v>
      </c>
      <c r="B286" s="256" t="s">
        <v>32064</v>
      </c>
      <c r="C286" s="247">
        <v>44067</v>
      </c>
      <c r="D286" s="53" t="s">
        <v>550</v>
      </c>
      <c r="E286" s="248" t="s">
        <v>51</v>
      </c>
      <c r="F286" s="249" t="s">
        <v>61</v>
      </c>
      <c r="G286" s="26"/>
      <c r="H286" s="250" t="s">
        <v>324</v>
      </c>
      <c r="I286" s="251" t="s">
        <v>326</v>
      </c>
      <c r="J286" s="252">
        <v>44030</v>
      </c>
      <c r="K286" s="253" t="s">
        <v>21</v>
      </c>
      <c r="L286" s="254" t="s">
        <v>53</v>
      </c>
      <c r="M286" s="255">
        <v>44044</v>
      </c>
      <c r="N286" s="254">
        <v>2020</v>
      </c>
      <c r="O286" s="54" t="s">
        <v>31976</v>
      </c>
      <c r="P286" s="52" t="s">
        <v>1283</v>
      </c>
      <c r="Q286" s="60">
        <v>0</v>
      </c>
      <c r="S286" s="32" t="str">
        <f>VLOOKUP(LineupExpo[[#This Row],[Port]],'AUX IDs'!$A$2:$B$14,2,0)</f>
        <v>P1000</v>
      </c>
      <c r="T286" s="32" t="str">
        <f>VLOOKUP(LineupExpo[[#This Row],[Berth]],'AUX IDs'!$D$2:$E$60,2,0)</f>
        <v>B1000</v>
      </c>
      <c r="U286" s="32" t="str">
        <f>VLOOKUP(LineupExpo[[#This Row],[V/M]],'AUX IDs'!$G$2:$H$433,2,0)</f>
        <v>VSL268</v>
      </c>
      <c r="V286" s="32" t="str">
        <f>VLOOKUP(LineupExpo[[#This Row],[Destination]],'AUX IDs'!$J$2:$K$39,2,0)</f>
        <v>D1007</v>
      </c>
      <c r="W286" s="32" t="str">
        <f>VLOOKUP(LineupExpo[[#This Row],[Coord]],'AUX IDs'!$M$2:$N$55,2,0)</f>
        <v>C1018</v>
      </c>
      <c r="X286" s="32" t="str">
        <f>VLOOKUP(LineupExpo[[#This Row],[Shipper]],'AUX IDs'!$P$2:$Q$44,2,0)</f>
        <v>S1007</v>
      </c>
      <c r="Y286" s="32" t="str">
        <f>VLOOKUP(LineupExpo[[#This Row],[Product]],'AUX IDs'!$S$2:$T$4,2,0)</f>
        <v>UYB</v>
      </c>
    </row>
    <row r="287" spans="1:25" ht="12.65" customHeight="1" x14ac:dyDescent="0.25">
      <c r="A287" s="245" t="s">
        <v>49</v>
      </c>
      <c r="B287" s="256" t="s">
        <v>32064</v>
      </c>
      <c r="C287" s="247">
        <v>44068</v>
      </c>
      <c r="D287" s="53" t="s">
        <v>33147</v>
      </c>
      <c r="E287" s="248" t="s">
        <v>18</v>
      </c>
      <c r="F287" s="249" t="s">
        <v>33151</v>
      </c>
      <c r="G287" s="26"/>
      <c r="H287" s="250" t="s">
        <v>59</v>
      </c>
      <c r="I287" s="251" t="s">
        <v>32074</v>
      </c>
      <c r="J287" s="252">
        <v>25906</v>
      </c>
      <c r="K287" s="253" t="s">
        <v>21</v>
      </c>
      <c r="L287" s="254" t="s">
        <v>53</v>
      </c>
      <c r="M287" s="255">
        <v>44044</v>
      </c>
      <c r="N287" s="254">
        <v>2020</v>
      </c>
      <c r="O287" s="54" t="s">
        <v>31976</v>
      </c>
      <c r="P287" s="52" t="s">
        <v>1284</v>
      </c>
      <c r="Q287" s="60">
        <v>9254525</v>
      </c>
      <c r="S287" s="32" t="str">
        <f>VLOOKUP(LineupExpo[[#This Row],[Port]],'AUX IDs'!$A$2:$B$14,2,0)</f>
        <v>P1008</v>
      </c>
      <c r="T287" s="32" t="str">
        <f>VLOOKUP(LineupExpo[[#This Row],[Berth]],'AUX IDs'!$D$2:$E$60,2,0)</f>
        <v>B1001</v>
      </c>
      <c r="U287" s="32" t="str">
        <f>VLOOKUP(LineupExpo[[#This Row],[V/M]],'AUX IDs'!$G$2:$H$433,2,0)</f>
        <v>VSL261</v>
      </c>
      <c r="V287" s="32" t="str">
        <f>VLOOKUP(LineupExpo[[#This Row],[Destination]],'AUX IDs'!$J$2:$K$39,2,0)</f>
        <v>D1007</v>
      </c>
      <c r="W287" s="32" t="str">
        <f>VLOOKUP(LineupExpo[[#This Row],[Coord]],'AUX IDs'!$M$2:$N$55,2,0)</f>
        <v>C1027</v>
      </c>
      <c r="X287" s="32" t="str">
        <f>VLOOKUP(LineupExpo[[#This Row],[Shipper]],'AUX IDs'!$P$2:$Q$44,2,0)</f>
        <v>S1003</v>
      </c>
      <c r="Y287" s="32" t="str">
        <f>VLOOKUP(LineupExpo[[#This Row],[Product]],'AUX IDs'!$S$2:$T$4,2,0)</f>
        <v>ARGB</v>
      </c>
    </row>
    <row r="288" spans="1:25" ht="12.65" customHeight="1" x14ac:dyDescent="0.25">
      <c r="A288" s="245" t="s">
        <v>49</v>
      </c>
      <c r="B288" s="256" t="s">
        <v>32064</v>
      </c>
      <c r="C288" s="247">
        <v>44070</v>
      </c>
      <c r="D288" s="53" t="s">
        <v>12480</v>
      </c>
      <c r="E288" s="248" t="s">
        <v>54</v>
      </c>
      <c r="F288" s="249" t="s">
        <v>32950</v>
      </c>
      <c r="G288" s="26"/>
      <c r="H288" s="250" t="s">
        <v>52</v>
      </c>
      <c r="I288" s="251" t="s">
        <v>32062</v>
      </c>
      <c r="J288" s="252">
        <v>22402</v>
      </c>
      <c r="K288" s="253" t="s">
        <v>21</v>
      </c>
      <c r="L288" s="254" t="s">
        <v>53</v>
      </c>
      <c r="M288" s="255">
        <v>44044</v>
      </c>
      <c r="N288" s="254">
        <v>2020</v>
      </c>
      <c r="O288" s="54" t="s">
        <v>31976</v>
      </c>
      <c r="P288" s="52" t="s">
        <v>1285</v>
      </c>
      <c r="Q288" s="60">
        <v>0</v>
      </c>
      <c r="S288" s="32" t="str">
        <f>VLOOKUP(LineupExpo[[#This Row],[Port]],'AUX IDs'!$A$2:$B$14,2,0)</f>
        <v>P1003</v>
      </c>
      <c r="T288" s="32" t="str">
        <f>VLOOKUP(LineupExpo[[#This Row],[Berth]],'AUX IDs'!$D$2:$E$60,2,0)</f>
        <v>B1014</v>
      </c>
      <c r="U288" s="32" t="str">
        <f>VLOOKUP(LineupExpo[[#This Row],[V/M]],'AUX IDs'!$G$2:$H$433,2,0)</f>
        <v>VSL262</v>
      </c>
      <c r="V288" s="32" t="str">
        <f>VLOOKUP(LineupExpo[[#This Row],[Destination]],'AUX IDs'!$J$2:$K$39,2,0)</f>
        <v>D1007</v>
      </c>
      <c r="W288" s="32" t="str">
        <f>VLOOKUP(LineupExpo[[#This Row],[Coord]],'AUX IDs'!$M$2:$N$55,2,0)</f>
        <v>C1009</v>
      </c>
      <c r="X288" s="32" t="str">
        <f>VLOOKUP(LineupExpo[[#This Row],[Shipper]],'AUX IDs'!$P$2:$Q$44,2,0)</f>
        <v>S1005</v>
      </c>
      <c r="Y288" s="32" t="str">
        <f>VLOOKUP(LineupExpo[[#This Row],[Product]],'AUX IDs'!$S$2:$T$4,2,0)</f>
        <v>ARGB</v>
      </c>
    </row>
    <row r="289" spans="1:25" ht="12.65" customHeight="1" x14ac:dyDescent="0.25">
      <c r="A289" s="245" t="s">
        <v>49</v>
      </c>
      <c r="B289" s="256" t="s">
        <v>32064</v>
      </c>
      <c r="C289" s="247">
        <v>44070</v>
      </c>
      <c r="D289" s="53" t="s">
        <v>12480</v>
      </c>
      <c r="E289" s="248" t="s">
        <v>254</v>
      </c>
      <c r="F289" s="249" t="s">
        <v>32950</v>
      </c>
      <c r="G289" s="26"/>
      <c r="H289" s="250" t="s">
        <v>52</v>
      </c>
      <c r="I289" s="251" t="s">
        <v>32062</v>
      </c>
      <c r="J289" s="252">
        <v>2843</v>
      </c>
      <c r="K289" s="253" t="s">
        <v>21</v>
      </c>
      <c r="L289" s="254" t="s">
        <v>53</v>
      </c>
      <c r="M289" s="255">
        <v>44044</v>
      </c>
      <c r="N289" s="254">
        <v>2020</v>
      </c>
      <c r="O289" s="54" t="s">
        <v>31976</v>
      </c>
      <c r="P289" s="52" t="s">
        <v>1285</v>
      </c>
      <c r="Q289" s="60">
        <v>8520381</v>
      </c>
      <c r="S289" s="32" t="str">
        <f>VLOOKUP(LineupExpo[[#This Row],[Port]],'AUX IDs'!$A$2:$B$14,2,0)</f>
        <v>P1003</v>
      </c>
      <c r="T289" s="32" t="str">
        <f>VLOOKUP(LineupExpo[[#This Row],[Berth]],'AUX IDs'!$D$2:$E$60,2,0)</f>
        <v>B1014</v>
      </c>
      <c r="U289" s="32" t="str">
        <f>VLOOKUP(LineupExpo[[#This Row],[V/M]],'AUX IDs'!$G$2:$H$433,2,0)</f>
        <v>VSL262</v>
      </c>
      <c r="V289" s="32" t="str">
        <f>VLOOKUP(LineupExpo[[#This Row],[Destination]],'AUX IDs'!$J$2:$K$39,2,0)</f>
        <v>D1007</v>
      </c>
      <c r="W289" s="32" t="str">
        <f>VLOOKUP(LineupExpo[[#This Row],[Coord]],'AUX IDs'!$M$2:$N$55,2,0)</f>
        <v>C1009</v>
      </c>
      <c r="X289" s="32" t="str">
        <f>VLOOKUP(LineupExpo[[#This Row],[Shipper]],'AUX IDs'!$P$2:$Q$44,2,0)</f>
        <v>S1009</v>
      </c>
      <c r="Y289" s="32" t="str">
        <f>VLOOKUP(LineupExpo[[#This Row],[Product]],'AUX IDs'!$S$2:$T$4,2,0)</f>
        <v>ARGB</v>
      </c>
    </row>
    <row r="290" spans="1:25" ht="12.65" customHeight="1" x14ac:dyDescent="0.25">
      <c r="A290" s="245" t="s">
        <v>103</v>
      </c>
      <c r="B290" s="256" t="s">
        <v>32064</v>
      </c>
      <c r="C290" s="247">
        <v>44070</v>
      </c>
      <c r="D290" s="53" t="s">
        <v>33074</v>
      </c>
      <c r="E290" s="248" t="s">
        <v>54</v>
      </c>
      <c r="F290" s="249" t="s">
        <v>61</v>
      </c>
      <c r="G290" s="26"/>
      <c r="H290" s="250" t="s">
        <v>325</v>
      </c>
      <c r="I290" s="251" t="s">
        <v>33073</v>
      </c>
      <c r="J290" s="252">
        <v>20000</v>
      </c>
      <c r="K290" s="253" t="s">
        <v>21</v>
      </c>
      <c r="L290" s="254" t="s">
        <v>53</v>
      </c>
      <c r="M290" s="255">
        <v>44044</v>
      </c>
      <c r="N290" s="254">
        <v>2020</v>
      </c>
      <c r="O290" s="54" t="s">
        <v>31976</v>
      </c>
      <c r="P290" s="52" t="s">
        <v>1283</v>
      </c>
      <c r="Q290" s="60">
        <v>8520381</v>
      </c>
      <c r="S290" s="32" t="str">
        <f>VLOOKUP(LineupExpo[[#This Row],[Port]],'AUX IDs'!$A$2:$B$14,2,0)</f>
        <v>P1009</v>
      </c>
      <c r="T290" s="32" t="str">
        <f>VLOOKUP(LineupExpo[[#This Row],[Berth]],'AUX IDs'!$D$2:$E$60,2,0)</f>
        <v>B1015</v>
      </c>
      <c r="U290" s="32" t="str">
        <f>VLOOKUP(LineupExpo[[#This Row],[V/M]],'AUX IDs'!$G$2:$H$433,2,0)</f>
        <v>VSL129</v>
      </c>
      <c r="V290" s="32" t="str">
        <f>VLOOKUP(LineupExpo[[#This Row],[Destination]],'AUX IDs'!$J$2:$K$39,2,0)</f>
        <v>D1007</v>
      </c>
      <c r="W290" s="32" t="str">
        <f>VLOOKUP(LineupExpo[[#This Row],[Coord]],'AUX IDs'!$M$2:$N$55,2,0)</f>
        <v>C1018</v>
      </c>
      <c r="X290" s="32" t="str">
        <f>VLOOKUP(LineupExpo[[#This Row],[Shipper]],'AUX IDs'!$P$2:$Q$44,2,0)</f>
        <v>S1005</v>
      </c>
      <c r="Y290" s="32" t="str">
        <f>VLOOKUP(LineupExpo[[#This Row],[Product]],'AUX IDs'!$S$2:$T$4,2,0)</f>
        <v>UYB</v>
      </c>
    </row>
    <row r="291" spans="1:25" ht="12.65" customHeight="1" x14ac:dyDescent="0.25">
      <c r="A291" s="245" t="s">
        <v>103</v>
      </c>
      <c r="B291" s="256" t="s">
        <v>32064</v>
      </c>
      <c r="C291" s="247">
        <v>44071</v>
      </c>
      <c r="D291" s="53" t="s">
        <v>550</v>
      </c>
      <c r="E291" s="248" t="s">
        <v>51</v>
      </c>
      <c r="F291" s="249" t="s">
        <v>61</v>
      </c>
      <c r="G291" s="26"/>
      <c r="H291" s="250" t="s">
        <v>325</v>
      </c>
      <c r="I291" s="251" t="s">
        <v>33073</v>
      </c>
      <c r="J291" s="252">
        <v>16084</v>
      </c>
      <c r="K291" s="253" t="s">
        <v>21</v>
      </c>
      <c r="L291" s="254" t="s">
        <v>53</v>
      </c>
      <c r="M291" s="255">
        <v>44044</v>
      </c>
      <c r="N291" s="254">
        <v>2020</v>
      </c>
      <c r="O291" s="54" t="s">
        <v>31976</v>
      </c>
      <c r="P291" s="52" t="s">
        <v>1283</v>
      </c>
      <c r="Q291" s="60">
        <v>0</v>
      </c>
      <c r="S291" s="32" t="str">
        <f>VLOOKUP(LineupExpo[[#This Row],[Port]],'AUX IDs'!$A$2:$B$14,2,0)</f>
        <v>P1009</v>
      </c>
      <c r="T291" s="32" t="str">
        <f>VLOOKUP(LineupExpo[[#This Row],[Berth]],'AUX IDs'!$D$2:$E$60,2,0)</f>
        <v>B1015</v>
      </c>
      <c r="U291" s="32" t="str">
        <f>VLOOKUP(LineupExpo[[#This Row],[V/M]],'AUX IDs'!$G$2:$H$433,2,0)</f>
        <v>VSL268</v>
      </c>
      <c r="V291" s="32" t="str">
        <f>VLOOKUP(LineupExpo[[#This Row],[Destination]],'AUX IDs'!$J$2:$K$39,2,0)</f>
        <v>D1007</v>
      </c>
      <c r="W291" s="32" t="str">
        <f>VLOOKUP(LineupExpo[[#This Row],[Coord]],'AUX IDs'!$M$2:$N$55,2,0)</f>
        <v>C1018</v>
      </c>
      <c r="X291" s="32" t="str">
        <f>VLOOKUP(LineupExpo[[#This Row],[Shipper]],'AUX IDs'!$P$2:$Q$44,2,0)</f>
        <v>S1007</v>
      </c>
      <c r="Y291" s="32" t="str">
        <f>VLOOKUP(LineupExpo[[#This Row],[Product]],'AUX IDs'!$S$2:$T$4,2,0)</f>
        <v>UYB</v>
      </c>
    </row>
    <row r="292" spans="1:25" ht="12.65" customHeight="1" x14ac:dyDescent="0.25">
      <c r="A292" s="245" t="s">
        <v>103</v>
      </c>
      <c r="B292" s="256" t="s">
        <v>32064</v>
      </c>
      <c r="C292" s="247">
        <v>44071</v>
      </c>
      <c r="D292" s="53" t="s">
        <v>33152</v>
      </c>
      <c r="E292" s="248" t="s">
        <v>54</v>
      </c>
      <c r="F292" s="249" t="s">
        <v>61</v>
      </c>
      <c r="G292" s="26"/>
      <c r="H292" s="250" t="s">
        <v>324</v>
      </c>
      <c r="I292" s="251" t="s">
        <v>326</v>
      </c>
      <c r="J292" s="252">
        <v>44432</v>
      </c>
      <c r="K292" s="253" t="s">
        <v>21</v>
      </c>
      <c r="L292" s="254" t="s">
        <v>53</v>
      </c>
      <c r="M292" s="255">
        <v>44044</v>
      </c>
      <c r="N292" s="254">
        <v>2020</v>
      </c>
      <c r="O292" s="54" t="s">
        <v>31976</v>
      </c>
      <c r="P292" s="52" t="s">
        <v>1283</v>
      </c>
      <c r="Q292" s="60">
        <v>9619799</v>
      </c>
      <c r="S292" s="32" t="str">
        <f>VLOOKUP(LineupExpo[[#This Row],[Port]],'AUX IDs'!$A$2:$B$14,2,0)</f>
        <v>P1000</v>
      </c>
      <c r="T292" s="32" t="str">
        <f>VLOOKUP(LineupExpo[[#This Row],[Berth]],'AUX IDs'!$D$2:$E$60,2,0)</f>
        <v>B1000</v>
      </c>
      <c r="U292" s="32" t="str">
        <f>VLOOKUP(LineupExpo[[#This Row],[V/M]],'AUX IDs'!$G$2:$H$433,2,0)</f>
        <v>VSL269</v>
      </c>
      <c r="V292" s="32" t="str">
        <f>VLOOKUP(LineupExpo[[#This Row],[Destination]],'AUX IDs'!$J$2:$K$39,2,0)</f>
        <v>D1007</v>
      </c>
      <c r="W292" s="32" t="str">
        <f>VLOOKUP(LineupExpo[[#This Row],[Coord]],'AUX IDs'!$M$2:$N$55,2,0)</f>
        <v>C1018</v>
      </c>
      <c r="X292" s="32" t="str">
        <f>VLOOKUP(LineupExpo[[#This Row],[Shipper]],'AUX IDs'!$P$2:$Q$44,2,0)</f>
        <v>S1005</v>
      </c>
      <c r="Y292" s="32" t="str">
        <f>VLOOKUP(LineupExpo[[#This Row],[Product]],'AUX IDs'!$S$2:$T$4,2,0)</f>
        <v>UYB</v>
      </c>
    </row>
    <row r="293" spans="1:25" ht="12.65" customHeight="1" x14ac:dyDescent="0.25">
      <c r="A293" s="245" t="s">
        <v>49</v>
      </c>
      <c r="B293" s="256" t="s">
        <v>32064</v>
      </c>
      <c r="C293" s="247">
        <v>44073</v>
      </c>
      <c r="D293" s="53" t="s">
        <v>622</v>
      </c>
      <c r="E293" s="248" t="s">
        <v>18</v>
      </c>
      <c r="F293" s="249" t="s">
        <v>33129</v>
      </c>
      <c r="G293" s="26"/>
      <c r="H293" s="250" t="s">
        <v>60</v>
      </c>
      <c r="I293" s="251" t="s">
        <v>32157</v>
      </c>
      <c r="J293" s="252">
        <v>44378</v>
      </c>
      <c r="K293" s="253" t="s">
        <v>21</v>
      </c>
      <c r="L293" s="254" t="s">
        <v>53</v>
      </c>
      <c r="M293" s="255">
        <v>44044</v>
      </c>
      <c r="N293" s="254">
        <v>2020</v>
      </c>
      <c r="O293" s="54" t="s">
        <v>31976</v>
      </c>
      <c r="P293" s="52" t="s">
        <v>198</v>
      </c>
      <c r="Q293" s="60">
        <v>0</v>
      </c>
      <c r="S293" s="32" t="str">
        <f>VLOOKUP(LineupExpo[[#This Row],[Port]],'AUX IDs'!$A$2:$B$14,2,0)</f>
        <v>P1004</v>
      </c>
      <c r="T293" s="32" t="str">
        <f>VLOOKUP(LineupExpo[[#This Row],[Berth]],'AUX IDs'!$D$2:$E$60,2,0)</f>
        <v>B1007</v>
      </c>
      <c r="U293" s="32" t="str">
        <f>VLOOKUP(LineupExpo[[#This Row],[V/M]],'AUX IDs'!$G$2:$H$433,2,0)</f>
        <v>VSL136</v>
      </c>
      <c r="V293" s="32" t="str">
        <f>VLOOKUP(LineupExpo[[#This Row],[Destination]],'AUX IDs'!$J$2:$K$39,2,0)</f>
        <v>D1007</v>
      </c>
      <c r="W293" s="32" t="str">
        <f>VLOOKUP(LineupExpo[[#This Row],[Coord]],'AUX IDs'!$M$2:$N$55,2,0)</f>
        <v>C1024</v>
      </c>
      <c r="X293" s="32" t="str">
        <f>VLOOKUP(LineupExpo[[#This Row],[Shipper]],'AUX IDs'!$P$2:$Q$44,2,0)</f>
        <v>S1003</v>
      </c>
      <c r="Y293" s="32" t="str">
        <f>VLOOKUP(LineupExpo[[#This Row],[Product]],'AUX IDs'!$S$2:$T$4,2,0)</f>
        <v>ARGB</v>
      </c>
    </row>
    <row r="294" spans="1:25" ht="12.65" customHeight="1" x14ac:dyDescent="0.25">
      <c r="A294" s="245" t="s">
        <v>197</v>
      </c>
      <c r="B294" s="256" t="s">
        <v>32064</v>
      </c>
      <c r="C294" s="247">
        <v>44073</v>
      </c>
      <c r="D294" s="53" t="s">
        <v>6600</v>
      </c>
      <c r="E294" s="248" t="s">
        <v>33153</v>
      </c>
      <c r="F294" s="249" t="s">
        <v>61</v>
      </c>
      <c r="G294" s="26"/>
      <c r="H294" s="250" t="s">
        <v>324</v>
      </c>
      <c r="I294" s="251" t="s">
        <v>326</v>
      </c>
      <c r="J294" s="252">
        <v>13000</v>
      </c>
      <c r="K294" s="253" t="s">
        <v>20</v>
      </c>
      <c r="L294" s="254" t="s">
        <v>31970</v>
      </c>
      <c r="M294" s="255">
        <v>44044</v>
      </c>
      <c r="N294" s="254">
        <v>2020</v>
      </c>
      <c r="O294" s="54" t="s">
        <v>31976</v>
      </c>
      <c r="P294" s="52" t="s">
        <v>1283</v>
      </c>
      <c r="Q294" s="60">
        <v>9218337</v>
      </c>
      <c r="S294" s="32" t="str">
        <f>VLOOKUP(LineupExpo[[#This Row],[Port]],'AUX IDs'!$A$2:$B$14,2,0)</f>
        <v>P1000</v>
      </c>
      <c r="T294" s="32" t="str">
        <f>VLOOKUP(LineupExpo[[#This Row],[Berth]],'AUX IDs'!$D$2:$E$60,2,0)</f>
        <v>B1000</v>
      </c>
      <c r="U294" s="32" t="str">
        <f>VLOOKUP(LineupExpo[[#This Row],[V/M]],'AUX IDs'!$G$2:$H$433,2,0)</f>
        <v>VSL270</v>
      </c>
      <c r="V294" s="32" t="str">
        <f>VLOOKUP(LineupExpo[[#This Row],[Destination]],'AUX IDs'!$J$2:$K$39,2,0)</f>
        <v>D1014</v>
      </c>
      <c r="W294" s="32" t="str">
        <f>VLOOKUP(LineupExpo[[#This Row],[Coord]],'AUX IDs'!$M$2:$N$55,2,0)</f>
        <v>C1018</v>
      </c>
      <c r="X294" s="32" t="str">
        <f>VLOOKUP(LineupExpo[[#This Row],[Shipper]],'AUX IDs'!$P$2:$Q$44,2,0)</f>
        <v>S1021</v>
      </c>
      <c r="Y294" s="32" t="str">
        <f>VLOOKUP(LineupExpo[[#This Row],[Product]],'AUX IDs'!$S$2:$T$4,2,0)</f>
        <v>PYB</v>
      </c>
    </row>
    <row r="295" spans="1:25" ht="12.65" customHeight="1" x14ac:dyDescent="0.25">
      <c r="A295" s="245" t="s">
        <v>103</v>
      </c>
      <c r="B295" s="256" t="s">
        <v>32064</v>
      </c>
      <c r="C295" s="247">
        <v>44075</v>
      </c>
      <c r="D295" s="53" t="s">
        <v>33152</v>
      </c>
      <c r="E295" s="248" t="s">
        <v>54</v>
      </c>
      <c r="F295" s="249" t="s">
        <v>61</v>
      </c>
      <c r="G295" s="26"/>
      <c r="H295" s="250" t="s">
        <v>325</v>
      </c>
      <c r="I295" s="251" t="s">
        <v>33073</v>
      </c>
      <c r="J295" s="252">
        <v>12900</v>
      </c>
      <c r="K295" s="253" t="s">
        <v>21</v>
      </c>
      <c r="L295" s="254" t="s">
        <v>53</v>
      </c>
      <c r="M295" s="255">
        <v>44075</v>
      </c>
      <c r="N295" s="254">
        <v>2020</v>
      </c>
      <c r="O295" s="54" t="s">
        <v>31976</v>
      </c>
      <c r="P295" s="52" t="s">
        <v>1283</v>
      </c>
      <c r="Q295" s="60">
        <v>0</v>
      </c>
      <c r="S295" s="32" t="str">
        <f>VLOOKUP(LineupExpo[[#This Row],[Port]],'AUX IDs'!$A$2:$B$14,2,0)</f>
        <v>P1009</v>
      </c>
      <c r="T295" s="32" t="str">
        <f>VLOOKUP(LineupExpo[[#This Row],[Berth]],'AUX IDs'!$D$2:$E$60,2,0)</f>
        <v>B1015</v>
      </c>
      <c r="U295" s="32" t="str">
        <f>VLOOKUP(LineupExpo[[#This Row],[V/M]],'AUX IDs'!$G$2:$H$433,2,0)</f>
        <v>VSL269</v>
      </c>
      <c r="V295" s="32" t="str">
        <f>VLOOKUP(LineupExpo[[#This Row],[Destination]],'AUX IDs'!$J$2:$K$39,2,0)</f>
        <v>D1007</v>
      </c>
      <c r="W295" s="32" t="str">
        <f>VLOOKUP(LineupExpo[[#This Row],[Coord]],'AUX IDs'!$M$2:$N$55,2,0)</f>
        <v>C1018</v>
      </c>
      <c r="X295" s="32" t="str">
        <f>VLOOKUP(LineupExpo[[#This Row],[Shipper]],'AUX IDs'!$P$2:$Q$44,2,0)</f>
        <v>S1005</v>
      </c>
      <c r="Y295" s="32" t="str">
        <f>VLOOKUP(LineupExpo[[#This Row],[Product]],'AUX IDs'!$S$2:$T$4,2,0)</f>
        <v>UYB</v>
      </c>
    </row>
    <row r="296" spans="1:25" ht="12.65" customHeight="1" x14ac:dyDescent="0.25">
      <c r="A296" s="245" t="s">
        <v>197</v>
      </c>
      <c r="B296" s="256" t="s">
        <v>32064</v>
      </c>
      <c r="C296" s="247">
        <v>44075</v>
      </c>
      <c r="D296" s="53" t="s">
        <v>7172</v>
      </c>
      <c r="E296" s="248" t="s">
        <v>32050</v>
      </c>
      <c r="F296" s="249" t="s">
        <v>32050</v>
      </c>
      <c r="G296" s="26"/>
      <c r="H296" s="250" t="s">
        <v>324</v>
      </c>
      <c r="I296" s="251" t="s">
        <v>32077</v>
      </c>
      <c r="J296" s="252">
        <v>31265</v>
      </c>
      <c r="K296" s="253" t="s">
        <v>83</v>
      </c>
      <c r="L296" s="254" t="s">
        <v>31970</v>
      </c>
      <c r="M296" s="255">
        <v>44075</v>
      </c>
      <c r="N296" s="254">
        <v>2020</v>
      </c>
      <c r="O296" s="54" t="s">
        <v>31976</v>
      </c>
      <c r="P296" s="52" t="s">
        <v>1283</v>
      </c>
      <c r="Q296" s="60">
        <v>9228643</v>
      </c>
      <c r="S296" s="32" t="str">
        <f>VLOOKUP(LineupExpo[[#This Row],[Port]],'AUX IDs'!$A$2:$B$14,2,0)</f>
        <v>P1000</v>
      </c>
      <c r="T296" s="32" t="str">
        <f>VLOOKUP(LineupExpo[[#This Row],[Berth]],'AUX IDs'!$D$2:$E$60,2,0)</f>
        <v>B1003</v>
      </c>
      <c r="U296" s="32" t="str">
        <f>VLOOKUP(LineupExpo[[#This Row],[V/M]],'AUX IDs'!$G$2:$H$433,2,0)</f>
        <v>VSL271</v>
      </c>
      <c r="V296" s="32" t="str">
        <f>VLOOKUP(LineupExpo[[#This Row],[Destination]],'AUX IDs'!$J$2:$K$39,2,0)</f>
        <v>D1002</v>
      </c>
      <c r="W296" s="32" t="str">
        <f>VLOOKUP(LineupExpo[[#This Row],[Coord]],'AUX IDs'!$M$2:$N$55,2,0)</f>
        <v>C1002</v>
      </c>
      <c r="X296" s="32" t="str">
        <f>VLOOKUP(LineupExpo[[#This Row],[Shipper]],'AUX IDs'!$P$2:$Q$44,2,0)</f>
        <v>S1002</v>
      </c>
      <c r="Y296" s="32" t="str">
        <f>VLOOKUP(LineupExpo[[#This Row],[Product]],'AUX IDs'!$S$2:$T$4,2,0)</f>
        <v>PYB</v>
      </c>
    </row>
    <row r="297" spans="1:25" ht="12.65" customHeight="1" x14ac:dyDescent="0.25">
      <c r="A297" s="245" t="s">
        <v>49</v>
      </c>
      <c r="B297" s="256" t="s">
        <v>32064</v>
      </c>
      <c r="C297" s="247">
        <v>44077</v>
      </c>
      <c r="D297" s="53" t="s">
        <v>622</v>
      </c>
      <c r="E297" s="248" t="s">
        <v>18</v>
      </c>
      <c r="F297" s="249" t="s">
        <v>33129</v>
      </c>
      <c r="G297" s="26"/>
      <c r="H297" s="250" t="s">
        <v>59</v>
      </c>
      <c r="I297" s="251" t="s">
        <v>32074</v>
      </c>
      <c r="J297" s="252">
        <v>25447</v>
      </c>
      <c r="K297" s="253" t="s">
        <v>21</v>
      </c>
      <c r="L297" s="254" t="s">
        <v>53</v>
      </c>
      <c r="M297" s="255">
        <v>44075</v>
      </c>
      <c r="N297" s="254">
        <v>2020</v>
      </c>
      <c r="O297" s="54" t="s">
        <v>31976</v>
      </c>
      <c r="P297" s="52" t="s">
        <v>1284</v>
      </c>
      <c r="Q297" s="60">
        <v>9652545</v>
      </c>
      <c r="S297" s="32" t="str">
        <f>VLOOKUP(LineupExpo[[#This Row],[Port]],'AUX IDs'!$A$2:$B$14,2,0)</f>
        <v>P1008</v>
      </c>
      <c r="T297" s="32" t="str">
        <f>VLOOKUP(LineupExpo[[#This Row],[Berth]],'AUX IDs'!$D$2:$E$60,2,0)</f>
        <v>B1001</v>
      </c>
      <c r="U297" s="32" t="str">
        <f>VLOOKUP(LineupExpo[[#This Row],[V/M]],'AUX IDs'!$G$2:$H$433,2,0)</f>
        <v>VSL136</v>
      </c>
      <c r="V297" s="32" t="str">
        <f>VLOOKUP(LineupExpo[[#This Row],[Destination]],'AUX IDs'!$J$2:$K$39,2,0)</f>
        <v>D1007</v>
      </c>
      <c r="W297" s="32" t="str">
        <f>VLOOKUP(LineupExpo[[#This Row],[Coord]],'AUX IDs'!$M$2:$N$55,2,0)</f>
        <v>C1024</v>
      </c>
      <c r="X297" s="32" t="str">
        <f>VLOOKUP(LineupExpo[[#This Row],[Shipper]],'AUX IDs'!$P$2:$Q$44,2,0)</f>
        <v>S1003</v>
      </c>
      <c r="Y297" s="32" t="str">
        <f>VLOOKUP(LineupExpo[[#This Row],[Product]],'AUX IDs'!$S$2:$T$4,2,0)</f>
        <v>ARGB</v>
      </c>
    </row>
    <row r="298" spans="1:25" ht="12.65" customHeight="1" x14ac:dyDescent="0.25">
      <c r="A298" s="245" t="s">
        <v>49</v>
      </c>
      <c r="B298" s="256" t="s">
        <v>32064</v>
      </c>
      <c r="C298" s="247">
        <v>44080</v>
      </c>
      <c r="D298" s="53" t="s">
        <v>24355</v>
      </c>
      <c r="E298" s="248" t="s">
        <v>15</v>
      </c>
      <c r="F298" s="249" t="s">
        <v>15</v>
      </c>
      <c r="G298" s="26"/>
      <c r="H298" s="250" t="s">
        <v>59</v>
      </c>
      <c r="I298" s="251" t="s">
        <v>32109</v>
      </c>
      <c r="J298" s="252">
        <v>18539</v>
      </c>
      <c r="K298" s="253" t="s">
        <v>21</v>
      </c>
      <c r="L298" s="254" t="s">
        <v>53</v>
      </c>
      <c r="M298" s="255">
        <v>44075</v>
      </c>
      <c r="N298" s="254">
        <v>2020</v>
      </c>
      <c r="O298" s="54" t="s">
        <v>31976</v>
      </c>
      <c r="P298" s="52" t="s">
        <v>1284</v>
      </c>
      <c r="Q298" s="60">
        <v>0</v>
      </c>
      <c r="S298" s="32" t="str">
        <f>VLOOKUP(LineupExpo[[#This Row],[Port]],'AUX IDs'!$A$2:$B$14,2,0)</f>
        <v>P1008</v>
      </c>
      <c r="T298" s="32" t="str">
        <f>VLOOKUP(LineupExpo[[#This Row],[Berth]],'AUX IDs'!$D$2:$E$60,2,0)</f>
        <v>B1018</v>
      </c>
      <c r="U298" s="32" t="str">
        <f>VLOOKUP(LineupExpo[[#This Row],[V/M]],'AUX IDs'!$G$2:$H$433,2,0)</f>
        <v>VSL266</v>
      </c>
      <c r="V298" s="32" t="str">
        <f>VLOOKUP(LineupExpo[[#This Row],[Destination]],'AUX IDs'!$J$2:$K$39,2,0)</f>
        <v>D1007</v>
      </c>
      <c r="W298" s="32" t="str">
        <f>VLOOKUP(LineupExpo[[#This Row],[Coord]],'AUX IDs'!$M$2:$N$55,2,0)</f>
        <v>C1008</v>
      </c>
      <c r="X298" s="32" t="str">
        <f>VLOOKUP(LineupExpo[[#This Row],[Shipper]],'AUX IDs'!$P$2:$Q$44,2,0)</f>
        <v>S1008</v>
      </c>
      <c r="Y298" s="32" t="str">
        <f>VLOOKUP(LineupExpo[[#This Row],[Product]],'AUX IDs'!$S$2:$T$4,2,0)</f>
        <v>ARGB</v>
      </c>
    </row>
    <row r="299" spans="1:25" ht="12.65" customHeight="1" x14ac:dyDescent="0.25">
      <c r="A299" s="245" t="s">
        <v>49</v>
      </c>
      <c r="B299" s="256" t="s">
        <v>32064</v>
      </c>
      <c r="C299" s="247">
        <v>44084</v>
      </c>
      <c r="D299" s="53" t="s">
        <v>473</v>
      </c>
      <c r="E299" s="248" t="s">
        <v>31998</v>
      </c>
      <c r="F299" s="249" t="s">
        <v>33151</v>
      </c>
      <c r="G299" s="26"/>
      <c r="H299" s="250" t="s">
        <v>55</v>
      </c>
      <c r="I299" s="251" t="s">
        <v>32253</v>
      </c>
      <c r="J299" s="252">
        <v>34002</v>
      </c>
      <c r="K299" s="253" t="s">
        <v>21</v>
      </c>
      <c r="L299" s="254" t="s">
        <v>53</v>
      </c>
      <c r="M299" s="255">
        <v>44075</v>
      </c>
      <c r="N299" s="254">
        <v>2020</v>
      </c>
      <c r="O299" s="54" t="s">
        <v>31976</v>
      </c>
      <c r="P299" s="52" t="s">
        <v>198</v>
      </c>
      <c r="Q299" s="60">
        <v>9209532</v>
      </c>
      <c r="S299" s="32" t="str">
        <f>VLOOKUP(LineupExpo[[#This Row],[Port]],'AUX IDs'!$A$2:$B$14,2,0)</f>
        <v>P1001</v>
      </c>
      <c r="T299" s="32" t="str">
        <f>VLOOKUP(LineupExpo[[#This Row],[Berth]],'AUX IDs'!$D$2:$E$60,2,0)</f>
        <v>B1013</v>
      </c>
      <c r="U299" s="32" t="str">
        <f>VLOOKUP(LineupExpo[[#This Row],[V/M]],'AUX IDs'!$G$2:$H$433,2,0)</f>
        <v>VSL272</v>
      </c>
      <c r="V299" s="32" t="str">
        <f>VLOOKUP(LineupExpo[[#This Row],[Destination]],'AUX IDs'!$J$2:$K$39,2,0)</f>
        <v>D1007</v>
      </c>
      <c r="W299" s="32" t="str">
        <f>VLOOKUP(LineupExpo[[#This Row],[Coord]],'AUX IDs'!$M$2:$N$55,2,0)</f>
        <v>C1027</v>
      </c>
      <c r="X299" s="32" t="str">
        <f>VLOOKUP(LineupExpo[[#This Row],[Shipper]],'AUX IDs'!$P$2:$Q$44,2,0)</f>
        <v>S1011</v>
      </c>
      <c r="Y299" s="32" t="str">
        <f>VLOOKUP(LineupExpo[[#This Row],[Product]],'AUX IDs'!$S$2:$T$4,2,0)</f>
        <v>ARGB</v>
      </c>
    </row>
    <row r="300" spans="1:25" ht="12.65" customHeight="1" x14ac:dyDescent="0.25">
      <c r="A300" s="245" t="s">
        <v>49</v>
      </c>
      <c r="B300" s="256" t="s">
        <v>32064</v>
      </c>
      <c r="C300" s="247">
        <v>44087</v>
      </c>
      <c r="D300" s="53" t="s">
        <v>473</v>
      </c>
      <c r="E300" s="248" t="s">
        <v>61</v>
      </c>
      <c r="F300" s="249" t="s">
        <v>33151</v>
      </c>
      <c r="G300" s="26"/>
      <c r="H300" s="250" t="s">
        <v>59</v>
      </c>
      <c r="I300" s="251" t="s">
        <v>32348</v>
      </c>
      <c r="J300" s="252">
        <v>10000</v>
      </c>
      <c r="K300" s="253" t="s">
        <v>21</v>
      </c>
      <c r="L300" s="254" t="s">
        <v>53</v>
      </c>
      <c r="M300" s="255">
        <v>44075</v>
      </c>
      <c r="N300" s="254">
        <v>2020</v>
      </c>
      <c r="O300" s="54" t="s">
        <v>31976</v>
      </c>
      <c r="P300" s="52" t="s">
        <v>1284</v>
      </c>
      <c r="Q300" s="60">
        <v>9404429</v>
      </c>
      <c r="S300" s="32" t="str">
        <f>VLOOKUP(LineupExpo[[#This Row],[Port]],'AUX IDs'!$A$2:$B$14,2,0)</f>
        <v>P1008</v>
      </c>
      <c r="T300" s="32" t="str">
        <f>VLOOKUP(LineupExpo[[#This Row],[Berth]],'AUX IDs'!$D$2:$E$60,2,0)</f>
        <v>B1011</v>
      </c>
      <c r="U300" s="32" t="str">
        <f>VLOOKUP(LineupExpo[[#This Row],[V/M]],'AUX IDs'!$G$2:$H$433,2,0)</f>
        <v>VSL272</v>
      </c>
      <c r="V300" s="32" t="str">
        <f>VLOOKUP(LineupExpo[[#This Row],[Destination]],'AUX IDs'!$J$2:$K$39,2,0)</f>
        <v>D1007</v>
      </c>
      <c r="W300" s="32" t="str">
        <f>VLOOKUP(LineupExpo[[#This Row],[Coord]],'AUX IDs'!$M$2:$N$55,2,0)</f>
        <v>C1027</v>
      </c>
      <c r="X300" s="32" t="str">
        <f>VLOOKUP(LineupExpo[[#This Row],[Shipper]],'AUX IDs'!$P$2:$Q$44,2,0)</f>
        <v>S1022</v>
      </c>
      <c r="Y300" s="32" t="str">
        <f>VLOOKUP(LineupExpo[[#This Row],[Product]],'AUX IDs'!$S$2:$T$4,2,0)</f>
        <v>ARGB</v>
      </c>
    </row>
    <row r="301" spans="1:25" ht="12.65" customHeight="1" x14ac:dyDescent="0.25">
      <c r="A301" s="245" t="s">
        <v>49</v>
      </c>
      <c r="B301" s="256" t="s">
        <v>32064</v>
      </c>
      <c r="C301" s="247">
        <v>44087</v>
      </c>
      <c r="D301" s="53" t="s">
        <v>473</v>
      </c>
      <c r="E301" s="248" t="s">
        <v>31998</v>
      </c>
      <c r="F301" s="249" t="s">
        <v>33151</v>
      </c>
      <c r="G301" s="26"/>
      <c r="H301" s="250" t="s">
        <v>59</v>
      </c>
      <c r="I301" s="251" t="s">
        <v>32348</v>
      </c>
      <c r="J301" s="252">
        <v>10000</v>
      </c>
      <c r="K301" s="253" t="s">
        <v>21</v>
      </c>
      <c r="L301" s="254" t="s">
        <v>53</v>
      </c>
      <c r="M301" s="255">
        <v>44075</v>
      </c>
      <c r="N301" s="254">
        <v>2020</v>
      </c>
      <c r="O301" s="54" t="s">
        <v>31976</v>
      </c>
      <c r="P301" s="52" t="s">
        <v>1284</v>
      </c>
      <c r="Q301" s="60">
        <v>9611553</v>
      </c>
      <c r="S301" s="32" t="str">
        <f>VLOOKUP(LineupExpo[[#This Row],[Port]],'AUX IDs'!$A$2:$B$14,2,0)</f>
        <v>P1008</v>
      </c>
      <c r="T301" s="32" t="str">
        <f>VLOOKUP(LineupExpo[[#This Row],[Berth]],'AUX IDs'!$D$2:$E$60,2,0)</f>
        <v>B1011</v>
      </c>
      <c r="U301" s="32" t="str">
        <f>VLOOKUP(LineupExpo[[#This Row],[V/M]],'AUX IDs'!$G$2:$H$433,2,0)</f>
        <v>VSL272</v>
      </c>
      <c r="V301" s="32" t="str">
        <f>VLOOKUP(LineupExpo[[#This Row],[Destination]],'AUX IDs'!$J$2:$K$39,2,0)</f>
        <v>D1007</v>
      </c>
      <c r="W301" s="32" t="str">
        <f>VLOOKUP(LineupExpo[[#This Row],[Coord]],'AUX IDs'!$M$2:$N$55,2,0)</f>
        <v>C1027</v>
      </c>
      <c r="X301" s="32" t="str">
        <f>VLOOKUP(LineupExpo[[#This Row],[Shipper]],'AUX IDs'!$P$2:$Q$44,2,0)</f>
        <v>S1011</v>
      </c>
      <c r="Y301" s="32" t="str">
        <f>VLOOKUP(LineupExpo[[#This Row],[Product]],'AUX IDs'!$S$2:$T$4,2,0)</f>
        <v>ARGB</v>
      </c>
    </row>
    <row r="302" spans="1:25" ht="12.65" customHeight="1" x14ac:dyDescent="0.25">
      <c r="A302" s="245" t="s">
        <v>49</v>
      </c>
      <c r="B302" s="256" t="s">
        <v>32064</v>
      </c>
      <c r="C302" s="247">
        <v>44087</v>
      </c>
      <c r="D302" s="53" t="s">
        <v>473</v>
      </c>
      <c r="E302" s="248" t="s">
        <v>254</v>
      </c>
      <c r="F302" s="249" t="s">
        <v>33151</v>
      </c>
      <c r="G302" s="26"/>
      <c r="H302" s="250" t="s">
        <v>59</v>
      </c>
      <c r="I302" s="251" t="s">
        <v>32348</v>
      </c>
      <c r="J302" s="252">
        <v>7862</v>
      </c>
      <c r="K302" s="253" t="s">
        <v>21</v>
      </c>
      <c r="L302" s="254" t="s">
        <v>53</v>
      </c>
      <c r="M302" s="255">
        <v>44075</v>
      </c>
      <c r="N302" s="254">
        <v>2020</v>
      </c>
      <c r="O302" s="54" t="s">
        <v>31976</v>
      </c>
      <c r="P302" s="52" t="s">
        <v>1284</v>
      </c>
      <c r="Q302" s="60">
        <v>0</v>
      </c>
      <c r="S302" s="32" t="str">
        <f>VLOOKUP(LineupExpo[[#This Row],[Port]],'AUX IDs'!$A$2:$B$14,2,0)</f>
        <v>P1008</v>
      </c>
      <c r="T302" s="32" t="str">
        <f>VLOOKUP(LineupExpo[[#This Row],[Berth]],'AUX IDs'!$D$2:$E$60,2,0)</f>
        <v>B1011</v>
      </c>
      <c r="U302" s="32" t="str">
        <f>VLOOKUP(LineupExpo[[#This Row],[V/M]],'AUX IDs'!$G$2:$H$433,2,0)</f>
        <v>VSL272</v>
      </c>
      <c r="V302" s="32" t="str">
        <f>VLOOKUP(LineupExpo[[#This Row],[Destination]],'AUX IDs'!$J$2:$K$39,2,0)</f>
        <v>D1007</v>
      </c>
      <c r="W302" s="32" t="str">
        <f>VLOOKUP(LineupExpo[[#This Row],[Coord]],'AUX IDs'!$M$2:$N$55,2,0)</f>
        <v>C1027</v>
      </c>
      <c r="X302" s="32" t="str">
        <f>VLOOKUP(LineupExpo[[#This Row],[Shipper]],'AUX IDs'!$P$2:$Q$44,2,0)</f>
        <v>S1009</v>
      </c>
      <c r="Y302" s="32" t="str">
        <f>VLOOKUP(LineupExpo[[#This Row],[Product]],'AUX IDs'!$S$2:$T$4,2,0)</f>
        <v>ARGB</v>
      </c>
    </row>
    <row r="303" spans="1:25" ht="12.65" customHeight="1" x14ac:dyDescent="0.25">
      <c r="A303" s="245" t="s">
        <v>49</v>
      </c>
      <c r="B303" s="256" t="s">
        <v>32064</v>
      </c>
      <c r="C303" s="247">
        <v>44087</v>
      </c>
      <c r="D303" s="53" t="s">
        <v>473</v>
      </c>
      <c r="E303" s="248" t="s">
        <v>54</v>
      </c>
      <c r="F303" s="249" t="s">
        <v>33151</v>
      </c>
      <c r="G303" s="26"/>
      <c r="H303" s="250" t="s">
        <v>59</v>
      </c>
      <c r="I303" s="251" t="s">
        <v>32348</v>
      </c>
      <c r="J303" s="252">
        <v>2843</v>
      </c>
      <c r="K303" s="253" t="s">
        <v>21</v>
      </c>
      <c r="L303" s="254" t="s">
        <v>53</v>
      </c>
      <c r="M303" s="255">
        <v>44075</v>
      </c>
      <c r="N303" s="254">
        <v>2020</v>
      </c>
      <c r="O303" s="54" t="s">
        <v>31976</v>
      </c>
      <c r="P303" s="52" t="s">
        <v>1284</v>
      </c>
      <c r="Q303" s="60">
        <v>9611553</v>
      </c>
      <c r="S303" s="32" t="str">
        <f>VLOOKUP(LineupExpo[[#This Row],[Port]],'AUX IDs'!$A$2:$B$14,2,0)</f>
        <v>P1008</v>
      </c>
      <c r="T303" s="32" t="str">
        <f>VLOOKUP(LineupExpo[[#This Row],[Berth]],'AUX IDs'!$D$2:$E$60,2,0)</f>
        <v>B1011</v>
      </c>
      <c r="U303" s="32" t="str">
        <f>VLOOKUP(LineupExpo[[#This Row],[V/M]],'AUX IDs'!$G$2:$H$433,2,0)</f>
        <v>VSL272</v>
      </c>
      <c r="V303" s="32" t="str">
        <f>VLOOKUP(LineupExpo[[#This Row],[Destination]],'AUX IDs'!$J$2:$K$39,2,0)</f>
        <v>D1007</v>
      </c>
      <c r="W303" s="32" t="str">
        <f>VLOOKUP(LineupExpo[[#This Row],[Coord]],'AUX IDs'!$M$2:$N$55,2,0)</f>
        <v>C1027</v>
      </c>
      <c r="X303" s="32" t="str">
        <f>VLOOKUP(LineupExpo[[#This Row],[Shipper]],'AUX IDs'!$P$2:$Q$44,2,0)</f>
        <v>S1005</v>
      </c>
      <c r="Y303" s="32" t="str">
        <f>VLOOKUP(LineupExpo[[#This Row],[Product]],'AUX IDs'!$S$2:$T$4,2,0)</f>
        <v>ARGB</v>
      </c>
    </row>
    <row r="304" spans="1:25" ht="12.65" customHeight="1" x14ac:dyDescent="0.25">
      <c r="A304" s="245" t="s">
        <v>197</v>
      </c>
      <c r="B304" s="256" t="s">
        <v>32064</v>
      </c>
      <c r="C304" s="247">
        <v>44088</v>
      </c>
      <c r="D304" s="53" t="s">
        <v>23692</v>
      </c>
      <c r="E304" s="248" t="s">
        <v>32050</v>
      </c>
      <c r="F304" s="249" t="s">
        <v>32050</v>
      </c>
      <c r="G304" s="26"/>
      <c r="H304" s="250" t="s">
        <v>324</v>
      </c>
      <c r="I304" s="251" t="s">
        <v>326</v>
      </c>
      <c r="J304" s="252">
        <v>31853</v>
      </c>
      <c r="K304" s="253" t="s">
        <v>83</v>
      </c>
      <c r="L304" s="254" t="s">
        <v>31970</v>
      </c>
      <c r="M304" s="255">
        <v>44075</v>
      </c>
      <c r="N304" s="254">
        <v>2020</v>
      </c>
      <c r="O304" s="54" t="s">
        <v>31976</v>
      </c>
      <c r="P304" s="52" t="s">
        <v>1283</v>
      </c>
      <c r="Q304" s="60">
        <v>9209532</v>
      </c>
      <c r="S304" s="32" t="str">
        <f>VLOOKUP(LineupExpo[[#This Row],[Port]],'AUX IDs'!$A$2:$B$14,2,0)</f>
        <v>P1000</v>
      </c>
      <c r="T304" s="32" t="str">
        <f>VLOOKUP(LineupExpo[[#This Row],[Berth]],'AUX IDs'!$D$2:$E$60,2,0)</f>
        <v>B1000</v>
      </c>
      <c r="U304" s="32" t="str">
        <f>VLOOKUP(LineupExpo[[#This Row],[V/M]],'AUX IDs'!$G$2:$H$433,2,0)</f>
        <v>VSL194</v>
      </c>
      <c r="V304" s="32" t="str">
        <f>VLOOKUP(LineupExpo[[#This Row],[Destination]],'AUX IDs'!$J$2:$K$39,2,0)</f>
        <v>D1002</v>
      </c>
      <c r="W304" s="32" t="str">
        <f>VLOOKUP(LineupExpo[[#This Row],[Coord]],'AUX IDs'!$M$2:$N$55,2,0)</f>
        <v>C1002</v>
      </c>
      <c r="X304" s="32" t="str">
        <f>VLOOKUP(LineupExpo[[#This Row],[Shipper]],'AUX IDs'!$P$2:$Q$44,2,0)</f>
        <v>S1002</v>
      </c>
      <c r="Y304" s="32" t="str">
        <f>VLOOKUP(LineupExpo[[#This Row],[Product]],'AUX IDs'!$S$2:$T$4,2,0)</f>
        <v>PYB</v>
      </c>
    </row>
    <row r="305" spans="1:25" ht="12.65" customHeight="1" x14ac:dyDescent="0.25">
      <c r="A305" s="245" t="s">
        <v>103</v>
      </c>
      <c r="B305" s="256" t="s">
        <v>32064</v>
      </c>
      <c r="C305" s="247">
        <v>44093</v>
      </c>
      <c r="D305" s="53" t="s">
        <v>548</v>
      </c>
      <c r="E305" s="248" t="s">
        <v>54</v>
      </c>
      <c r="F305" s="249" t="s">
        <v>61</v>
      </c>
      <c r="G305" s="26"/>
      <c r="H305" s="250" t="s">
        <v>324</v>
      </c>
      <c r="I305" s="251" t="s">
        <v>32222</v>
      </c>
      <c r="J305" s="252">
        <v>30504</v>
      </c>
      <c r="K305" s="253" t="s">
        <v>21</v>
      </c>
      <c r="L305" s="254" t="s">
        <v>53</v>
      </c>
      <c r="M305" s="255">
        <v>44075</v>
      </c>
      <c r="N305" s="254">
        <v>2020</v>
      </c>
      <c r="O305" s="54" t="s">
        <v>31976</v>
      </c>
      <c r="P305" s="52" t="s">
        <v>1283</v>
      </c>
      <c r="Q305" s="60">
        <v>9209532</v>
      </c>
      <c r="S305" s="32" t="str">
        <f>VLOOKUP(LineupExpo[[#This Row],[Port]],'AUX IDs'!$A$2:$B$14,2,0)</f>
        <v>P1000</v>
      </c>
      <c r="T305" s="32" t="str">
        <f>VLOOKUP(LineupExpo[[#This Row],[Berth]],'AUX IDs'!$D$2:$E$60,2,0)</f>
        <v>B1026</v>
      </c>
      <c r="U305" s="32" t="str">
        <f>VLOOKUP(LineupExpo[[#This Row],[V/M]],'AUX IDs'!$G$2:$H$433,2,0)</f>
        <v>VSL273</v>
      </c>
      <c r="V305" s="32" t="str">
        <f>VLOOKUP(LineupExpo[[#This Row],[Destination]],'AUX IDs'!$J$2:$K$39,2,0)</f>
        <v>D1007</v>
      </c>
      <c r="W305" s="32" t="str">
        <f>VLOOKUP(LineupExpo[[#This Row],[Coord]],'AUX IDs'!$M$2:$N$55,2,0)</f>
        <v>C1018</v>
      </c>
      <c r="X305" s="32" t="str">
        <f>VLOOKUP(LineupExpo[[#This Row],[Shipper]],'AUX IDs'!$P$2:$Q$44,2,0)</f>
        <v>S1005</v>
      </c>
      <c r="Y305" s="32" t="str">
        <f>VLOOKUP(LineupExpo[[#This Row],[Product]],'AUX IDs'!$S$2:$T$4,2,0)</f>
        <v>UYB</v>
      </c>
    </row>
    <row r="306" spans="1:25" ht="12.65" customHeight="1" x14ac:dyDescent="0.25">
      <c r="A306" s="245" t="s">
        <v>197</v>
      </c>
      <c r="B306" s="256" t="s">
        <v>32064</v>
      </c>
      <c r="C306" s="247">
        <v>44094</v>
      </c>
      <c r="D306" s="53" t="s">
        <v>32370</v>
      </c>
      <c r="E306" s="248" t="s">
        <v>32050</v>
      </c>
      <c r="F306" s="249" t="s">
        <v>32050</v>
      </c>
      <c r="G306" s="26"/>
      <c r="H306" s="250" t="s">
        <v>324</v>
      </c>
      <c r="I306" s="251" t="s">
        <v>32077</v>
      </c>
      <c r="J306" s="252">
        <v>31850</v>
      </c>
      <c r="K306" s="253" t="s">
        <v>83</v>
      </c>
      <c r="L306" s="254" t="s">
        <v>31970</v>
      </c>
      <c r="M306" s="255">
        <v>44075</v>
      </c>
      <c r="N306" s="254">
        <v>2020</v>
      </c>
      <c r="O306" s="54" t="s">
        <v>31976</v>
      </c>
      <c r="P306" s="52" t="s">
        <v>1283</v>
      </c>
      <c r="Q306" s="60">
        <v>9209532</v>
      </c>
      <c r="S306" s="32" t="str">
        <f>VLOOKUP(LineupExpo[[#This Row],[Port]],'AUX IDs'!$A$2:$B$14,2,0)</f>
        <v>P1000</v>
      </c>
      <c r="T306" s="32" t="str">
        <f>VLOOKUP(LineupExpo[[#This Row],[Berth]],'AUX IDs'!$D$2:$E$60,2,0)</f>
        <v>B1003</v>
      </c>
      <c r="U306" s="32" t="str">
        <f>VLOOKUP(LineupExpo[[#This Row],[V/M]],'AUX IDs'!$G$2:$H$433,2,0)</f>
        <v>VSL274</v>
      </c>
      <c r="V306" s="32" t="str">
        <f>VLOOKUP(LineupExpo[[#This Row],[Destination]],'AUX IDs'!$J$2:$K$39,2,0)</f>
        <v>D1002</v>
      </c>
      <c r="W306" s="32" t="str">
        <f>VLOOKUP(LineupExpo[[#This Row],[Coord]],'AUX IDs'!$M$2:$N$55,2,0)</f>
        <v>C1002</v>
      </c>
      <c r="X306" s="32" t="str">
        <f>VLOOKUP(LineupExpo[[#This Row],[Shipper]],'AUX IDs'!$P$2:$Q$44,2,0)</f>
        <v>S1002</v>
      </c>
      <c r="Y306" s="32" t="str">
        <f>VLOOKUP(LineupExpo[[#This Row],[Product]],'AUX IDs'!$S$2:$T$4,2,0)</f>
        <v>PYB</v>
      </c>
    </row>
    <row r="307" spans="1:25" ht="12.65" customHeight="1" x14ac:dyDescent="0.25">
      <c r="A307" s="245" t="s">
        <v>103</v>
      </c>
      <c r="B307" s="256" t="s">
        <v>32064</v>
      </c>
      <c r="C307" s="247">
        <v>44097</v>
      </c>
      <c r="D307" s="53" t="s">
        <v>548</v>
      </c>
      <c r="E307" s="248" t="s">
        <v>54</v>
      </c>
      <c r="F307" s="249" t="s">
        <v>61</v>
      </c>
      <c r="G307" s="26"/>
      <c r="H307" s="250" t="s">
        <v>325</v>
      </c>
      <c r="I307" s="251" t="s">
        <v>33073</v>
      </c>
      <c r="J307" s="252">
        <v>25000</v>
      </c>
      <c r="K307" s="253" t="s">
        <v>21</v>
      </c>
      <c r="L307" s="254" t="s">
        <v>53</v>
      </c>
      <c r="M307" s="255">
        <v>44075</v>
      </c>
      <c r="N307" s="254">
        <v>2020</v>
      </c>
      <c r="O307" s="54" t="s">
        <v>31976</v>
      </c>
      <c r="P307" s="52" t="s">
        <v>1283</v>
      </c>
      <c r="Q307" s="60">
        <v>9209532</v>
      </c>
      <c r="S307" s="32" t="str">
        <f>VLOOKUP(LineupExpo[[#This Row],[Port]],'AUX IDs'!$A$2:$B$14,2,0)</f>
        <v>P1009</v>
      </c>
      <c r="T307" s="32" t="str">
        <f>VLOOKUP(LineupExpo[[#This Row],[Berth]],'AUX IDs'!$D$2:$E$60,2,0)</f>
        <v>B1015</v>
      </c>
      <c r="U307" s="32" t="str">
        <f>VLOOKUP(LineupExpo[[#This Row],[V/M]],'AUX IDs'!$G$2:$H$433,2,0)</f>
        <v>VSL273</v>
      </c>
      <c r="V307" s="32" t="str">
        <f>VLOOKUP(LineupExpo[[#This Row],[Destination]],'AUX IDs'!$J$2:$K$39,2,0)</f>
        <v>D1007</v>
      </c>
      <c r="W307" s="32" t="str">
        <f>VLOOKUP(LineupExpo[[#This Row],[Coord]],'AUX IDs'!$M$2:$N$55,2,0)</f>
        <v>C1018</v>
      </c>
      <c r="X307" s="32" t="str">
        <f>VLOOKUP(LineupExpo[[#This Row],[Shipper]],'AUX IDs'!$P$2:$Q$44,2,0)</f>
        <v>S1005</v>
      </c>
      <c r="Y307" s="32" t="str">
        <f>VLOOKUP(LineupExpo[[#This Row],[Product]],'AUX IDs'!$S$2:$T$4,2,0)</f>
        <v>UYB</v>
      </c>
    </row>
    <row r="308" spans="1:25" ht="12.65" customHeight="1" x14ac:dyDescent="0.25">
      <c r="A308" s="245" t="s">
        <v>49</v>
      </c>
      <c r="B308" s="256" t="s">
        <v>32064</v>
      </c>
      <c r="C308" s="247">
        <v>44097</v>
      </c>
      <c r="D308" s="53" t="s">
        <v>23021</v>
      </c>
      <c r="E308" s="248" t="s">
        <v>240</v>
      </c>
      <c r="F308" s="249" t="s">
        <v>32637</v>
      </c>
      <c r="G308" s="26"/>
      <c r="H308" s="250" t="s">
        <v>80</v>
      </c>
      <c r="I308" s="251" t="s">
        <v>32090</v>
      </c>
      <c r="J308" s="252">
        <v>4785</v>
      </c>
      <c r="K308" s="253" t="s">
        <v>96</v>
      </c>
      <c r="L308" s="254" t="s">
        <v>331</v>
      </c>
      <c r="M308" s="255">
        <v>44075</v>
      </c>
      <c r="N308" s="254">
        <v>2020</v>
      </c>
      <c r="O308" s="54" t="s">
        <v>31976</v>
      </c>
      <c r="P308" s="52" t="s">
        <v>198</v>
      </c>
      <c r="Q308" s="60">
        <v>9594250</v>
      </c>
      <c r="S308" s="32" t="str">
        <f>VLOOKUP(LineupExpo[[#This Row],[Port]],'AUX IDs'!$A$2:$B$14,2,0)</f>
        <v>P1010</v>
      </c>
      <c r="T308" s="32" t="str">
        <f>VLOOKUP(LineupExpo[[#This Row],[Berth]],'AUX IDs'!$D$2:$E$60,2,0)</f>
        <v>B1023</v>
      </c>
      <c r="U308" s="32" t="str">
        <f>VLOOKUP(LineupExpo[[#This Row],[V/M]],'AUX IDs'!$G$2:$H$433,2,0)</f>
        <v>VSL275</v>
      </c>
      <c r="V308" s="32" t="str">
        <f>VLOOKUP(LineupExpo[[#This Row],[Destination]],'AUX IDs'!$J$2:$K$39,2,0)</f>
        <v>D1019</v>
      </c>
      <c r="W308" s="32" t="str">
        <f>VLOOKUP(LineupExpo[[#This Row],[Coord]],'AUX IDs'!$M$2:$N$55,2,0)</f>
        <v>C1019</v>
      </c>
      <c r="X308" s="32" t="str">
        <f>VLOOKUP(LineupExpo[[#This Row],[Shipper]],'AUX IDs'!$P$2:$Q$44,2,0)</f>
        <v>S1016</v>
      </c>
      <c r="Y308" s="32" t="str">
        <f>VLOOKUP(LineupExpo[[#This Row],[Product]],'AUX IDs'!$S$2:$T$4,2,0)</f>
        <v>ARGB</v>
      </c>
    </row>
    <row r="309" spans="1:25" ht="12.65" customHeight="1" x14ac:dyDescent="0.25">
      <c r="A309" s="245" t="s">
        <v>49</v>
      </c>
      <c r="B309" s="256" t="s">
        <v>32064</v>
      </c>
      <c r="C309" s="247">
        <v>44097</v>
      </c>
      <c r="D309" s="53" t="s">
        <v>23021</v>
      </c>
      <c r="E309" s="248" t="s">
        <v>32003</v>
      </c>
      <c r="F309" s="249" t="s">
        <v>32637</v>
      </c>
      <c r="G309" s="26"/>
      <c r="H309" s="250" t="s">
        <v>80</v>
      </c>
      <c r="I309" s="251" t="s">
        <v>32090</v>
      </c>
      <c r="J309" s="252">
        <v>1420</v>
      </c>
      <c r="K309" s="253" t="s">
        <v>96</v>
      </c>
      <c r="L309" s="254" t="s">
        <v>331</v>
      </c>
      <c r="M309" s="255">
        <v>44075</v>
      </c>
      <c r="N309" s="254">
        <v>2020</v>
      </c>
      <c r="O309" s="54" t="s">
        <v>31976</v>
      </c>
      <c r="P309" s="52" t="s">
        <v>198</v>
      </c>
      <c r="Q309" s="60">
        <v>9594250</v>
      </c>
      <c r="S309" s="32" t="str">
        <f>VLOOKUP(LineupExpo[[#This Row],[Port]],'AUX IDs'!$A$2:$B$14,2,0)</f>
        <v>P1010</v>
      </c>
      <c r="T309" s="32" t="str">
        <f>VLOOKUP(LineupExpo[[#This Row],[Berth]],'AUX IDs'!$D$2:$E$60,2,0)</f>
        <v>B1023</v>
      </c>
      <c r="U309" s="32" t="str">
        <f>VLOOKUP(LineupExpo[[#This Row],[V/M]],'AUX IDs'!$G$2:$H$433,2,0)</f>
        <v>VSL275</v>
      </c>
      <c r="V309" s="32" t="str">
        <f>VLOOKUP(LineupExpo[[#This Row],[Destination]],'AUX IDs'!$J$2:$K$39,2,0)</f>
        <v>D1019</v>
      </c>
      <c r="W309" s="32" t="str">
        <f>VLOOKUP(LineupExpo[[#This Row],[Coord]],'AUX IDs'!$M$2:$N$55,2,0)</f>
        <v>C1019</v>
      </c>
      <c r="X309" s="32" t="str">
        <f>VLOOKUP(LineupExpo[[#This Row],[Shipper]],'AUX IDs'!$P$2:$Q$44,2,0)</f>
        <v>S1017</v>
      </c>
      <c r="Y309" s="32" t="str">
        <f>VLOOKUP(LineupExpo[[#This Row],[Product]],'AUX IDs'!$S$2:$T$4,2,0)</f>
        <v>ARGB</v>
      </c>
    </row>
    <row r="310" spans="1:25" ht="12.65" customHeight="1" x14ac:dyDescent="0.25">
      <c r="A310" s="245" t="s">
        <v>49</v>
      </c>
      <c r="B310" s="256" t="s">
        <v>32064</v>
      </c>
      <c r="C310" s="247">
        <v>44099</v>
      </c>
      <c r="D310" s="53" t="s">
        <v>833</v>
      </c>
      <c r="E310" s="248" t="s">
        <v>31998</v>
      </c>
      <c r="F310" s="249" t="s">
        <v>61</v>
      </c>
      <c r="G310" s="26"/>
      <c r="H310" s="250" t="s">
        <v>58</v>
      </c>
      <c r="I310" s="251" t="s">
        <v>32414</v>
      </c>
      <c r="J310" s="252">
        <v>44824</v>
      </c>
      <c r="K310" s="253" t="s">
        <v>31854</v>
      </c>
      <c r="L310" s="254" t="s">
        <v>53</v>
      </c>
      <c r="M310" s="255">
        <v>44075</v>
      </c>
      <c r="N310" s="254">
        <v>2020</v>
      </c>
      <c r="O310" s="54" t="s">
        <v>31976</v>
      </c>
      <c r="P310" s="52" t="s">
        <v>198</v>
      </c>
      <c r="Q310" s="60">
        <v>9185073</v>
      </c>
      <c r="S310" s="32" t="str">
        <f>VLOOKUP(LineupExpo[[#This Row],[Port]],'AUX IDs'!$A$2:$B$14,2,0)</f>
        <v>P1002</v>
      </c>
      <c r="T310" s="32" t="str">
        <f>VLOOKUP(LineupExpo[[#This Row],[Berth]],'AUX IDs'!$D$2:$E$60,2,0)</f>
        <v>B1022</v>
      </c>
      <c r="U310" s="32" t="str">
        <f>VLOOKUP(LineupExpo[[#This Row],[V/M]],'AUX IDs'!$G$2:$H$433,2,0)</f>
        <v>VSL276</v>
      </c>
      <c r="V310" s="32" t="str">
        <f>VLOOKUP(LineupExpo[[#This Row],[Destination]],'AUX IDs'!$J$2:$K$39,2,0)</f>
        <v>D1022</v>
      </c>
      <c r="W310" s="32" t="str">
        <f>VLOOKUP(LineupExpo[[#This Row],[Coord]],'AUX IDs'!$M$2:$N$55,2,0)</f>
        <v>C1018</v>
      </c>
      <c r="X310" s="32" t="str">
        <f>VLOOKUP(LineupExpo[[#This Row],[Shipper]],'AUX IDs'!$P$2:$Q$44,2,0)</f>
        <v>S1011</v>
      </c>
      <c r="Y310" s="32" t="str">
        <f>VLOOKUP(LineupExpo[[#This Row],[Product]],'AUX IDs'!$S$2:$T$4,2,0)</f>
        <v>ARGB</v>
      </c>
    </row>
    <row r="311" spans="1:25" ht="12.65" customHeight="1" x14ac:dyDescent="0.25">
      <c r="A311" s="245" t="s">
        <v>49</v>
      </c>
      <c r="B311" s="256" t="s">
        <v>32064</v>
      </c>
      <c r="C311" s="247">
        <v>44105</v>
      </c>
      <c r="D311" s="53" t="s">
        <v>33154</v>
      </c>
      <c r="E311" s="248" t="s">
        <v>31975</v>
      </c>
      <c r="F311" s="249" t="s">
        <v>61</v>
      </c>
      <c r="G311" s="26"/>
      <c r="H311" s="250" t="s">
        <v>52</v>
      </c>
      <c r="I311" s="251" t="s">
        <v>32113</v>
      </c>
      <c r="J311" s="252">
        <v>4080</v>
      </c>
      <c r="K311" s="253" t="s">
        <v>21</v>
      </c>
      <c r="L311" s="254" t="s">
        <v>53</v>
      </c>
      <c r="M311" s="255">
        <v>44105</v>
      </c>
      <c r="N311" s="254">
        <v>2020</v>
      </c>
      <c r="O311" s="54" t="s">
        <v>31976</v>
      </c>
      <c r="P311" s="52" t="s">
        <v>1285</v>
      </c>
      <c r="Q311" s="60">
        <v>0</v>
      </c>
      <c r="S311" s="32" t="str">
        <f>VLOOKUP(LineupExpo[[#This Row],[Port]],'AUX IDs'!$A$2:$B$14,2,0)</f>
        <v>P1003</v>
      </c>
      <c r="T311" s="32" t="str">
        <f>VLOOKUP(LineupExpo[[#This Row],[Berth]],'AUX IDs'!$D$2:$E$60,2,0)</f>
        <v>B1006</v>
      </c>
      <c r="U311" s="32" t="str">
        <f>VLOOKUP(LineupExpo[[#This Row],[V/M]],'AUX IDs'!$G$2:$H$433,2,0)</f>
        <v>VSL277</v>
      </c>
      <c r="V311" s="32" t="str">
        <f>VLOOKUP(LineupExpo[[#This Row],[Destination]],'AUX IDs'!$J$2:$K$39,2,0)</f>
        <v>D1007</v>
      </c>
      <c r="W311" s="32" t="str">
        <f>VLOOKUP(LineupExpo[[#This Row],[Coord]],'AUX IDs'!$M$2:$N$55,2,0)</f>
        <v>C1018</v>
      </c>
      <c r="X311" s="32" t="str">
        <f>VLOOKUP(LineupExpo[[#This Row],[Shipper]],'AUX IDs'!$P$2:$Q$44,2,0)</f>
        <v>S1013</v>
      </c>
      <c r="Y311" s="32" t="str">
        <f>VLOOKUP(LineupExpo[[#This Row],[Product]],'AUX IDs'!$S$2:$T$4,2,0)</f>
        <v>ARGB</v>
      </c>
    </row>
    <row r="312" spans="1:25" ht="12.65" customHeight="1" x14ac:dyDescent="0.25">
      <c r="A312" s="245" t="s">
        <v>49</v>
      </c>
      <c r="B312" s="256" t="s">
        <v>32064</v>
      </c>
      <c r="C312" s="247">
        <v>44105</v>
      </c>
      <c r="D312" s="53" t="s">
        <v>33154</v>
      </c>
      <c r="E312" s="248" t="s">
        <v>4</v>
      </c>
      <c r="F312" s="249" t="s">
        <v>4</v>
      </c>
      <c r="G312" s="26"/>
      <c r="H312" s="250" t="s">
        <v>52</v>
      </c>
      <c r="I312" s="251" t="s">
        <v>32113</v>
      </c>
      <c r="J312" s="252">
        <v>25645</v>
      </c>
      <c r="K312" s="253" t="s">
        <v>21</v>
      </c>
      <c r="L312" s="254" t="s">
        <v>53</v>
      </c>
      <c r="M312" s="255">
        <v>44105</v>
      </c>
      <c r="N312" s="254">
        <v>2020</v>
      </c>
      <c r="O312" s="54" t="s">
        <v>31976</v>
      </c>
      <c r="P312" s="52" t="s">
        <v>1285</v>
      </c>
      <c r="Q312" s="60">
        <v>0</v>
      </c>
      <c r="S312" s="32" t="str">
        <f>VLOOKUP(LineupExpo[[#This Row],[Port]],'AUX IDs'!$A$2:$B$14,2,0)</f>
        <v>P1003</v>
      </c>
      <c r="T312" s="32" t="str">
        <f>VLOOKUP(LineupExpo[[#This Row],[Berth]],'AUX IDs'!$D$2:$E$60,2,0)</f>
        <v>B1006</v>
      </c>
      <c r="U312" s="32" t="str">
        <f>VLOOKUP(LineupExpo[[#This Row],[V/M]],'AUX IDs'!$G$2:$H$433,2,0)</f>
        <v>VSL277</v>
      </c>
      <c r="V312" s="32" t="str">
        <f>VLOOKUP(LineupExpo[[#This Row],[Destination]],'AUX IDs'!$J$2:$K$39,2,0)</f>
        <v>D1007</v>
      </c>
      <c r="W312" s="32" t="str">
        <f>VLOOKUP(LineupExpo[[#This Row],[Coord]],'AUX IDs'!$M$2:$N$55,2,0)</f>
        <v>C1005</v>
      </c>
      <c r="X312" s="32" t="str">
        <f>VLOOKUP(LineupExpo[[#This Row],[Shipper]],'AUX IDs'!$P$2:$Q$44,2,0)</f>
        <v>S1006</v>
      </c>
      <c r="Y312" s="32" t="str">
        <f>VLOOKUP(LineupExpo[[#This Row],[Product]],'AUX IDs'!$S$2:$T$4,2,0)</f>
        <v>ARGB</v>
      </c>
    </row>
    <row r="313" spans="1:25" ht="12.65" customHeight="1" x14ac:dyDescent="0.25">
      <c r="A313" s="245" t="s">
        <v>197</v>
      </c>
      <c r="B313" s="256" t="s">
        <v>32064</v>
      </c>
      <c r="C313" s="247">
        <v>44105</v>
      </c>
      <c r="D313" s="53" t="s">
        <v>6601</v>
      </c>
      <c r="E313" s="248" t="s">
        <v>32050</v>
      </c>
      <c r="F313" s="249" t="s">
        <v>61</v>
      </c>
      <c r="G313" s="26"/>
      <c r="H313" s="250" t="s">
        <v>324</v>
      </c>
      <c r="I313" s="251" t="s">
        <v>32222</v>
      </c>
      <c r="J313" s="252">
        <v>30856</v>
      </c>
      <c r="K313" s="253" t="s">
        <v>83</v>
      </c>
      <c r="L313" s="254" t="s">
        <v>31970</v>
      </c>
      <c r="M313" s="255">
        <v>44105</v>
      </c>
      <c r="N313" s="254">
        <v>2020</v>
      </c>
      <c r="O313" s="54" t="s">
        <v>31976</v>
      </c>
      <c r="P313" s="52" t="s">
        <v>1283</v>
      </c>
      <c r="Q313" s="60">
        <v>9643805</v>
      </c>
      <c r="S313" s="32" t="str">
        <f>VLOOKUP(LineupExpo[[#This Row],[Port]],'AUX IDs'!$A$2:$B$14,2,0)</f>
        <v>P1000</v>
      </c>
      <c r="T313" s="32" t="str">
        <f>VLOOKUP(LineupExpo[[#This Row],[Berth]],'AUX IDs'!$D$2:$E$60,2,0)</f>
        <v>B1026</v>
      </c>
      <c r="U313" s="32" t="str">
        <f>VLOOKUP(LineupExpo[[#This Row],[V/M]],'AUX IDs'!$G$2:$H$433,2,0)</f>
        <v>VSL278</v>
      </c>
      <c r="V313" s="32" t="str">
        <f>VLOOKUP(LineupExpo[[#This Row],[Destination]],'AUX IDs'!$J$2:$K$39,2,0)</f>
        <v>D1002</v>
      </c>
      <c r="W313" s="32" t="str">
        <f>VLOOKUP(LineupExpo[[#This Row],[Coord]],'AUX IDs'!$M$2:$N$55,2,0)</f>
        <v>C1018</v>
      </c>
      <c r="X313" s="32" t="str">
        <f>VLOOKUP(LineupExpo[[#This Row],[Shipper]],'AUX IDs'!$P$2:$Q$44,2,0)</f>
        <v>S1002</v>
      </c>
      <c r="Y313" s="32" t="str">
        <f>VLOOKUP(LineupExpo[[#This Row],[Product]],'AUX IDs'!$S$2:$T$4,2,0)</f>
        <v>PYB</v>
      </c>
    </row>
    <row r="314" spans="1:25" ht="12.65" customHeight="1" x14ac:dyDescent="0.25">
      <c r="A314" s="245" t="s">
        <v>103</v>
      </c>
      <c r="B314" s="256" t="s">
        <v>32064</v>
      </c>
      <c r="C314" s="247">
        <v>44106</v>
      </c>
      <c r="D314" s="53" t="s">
        <v>22369</v>
      </c>
      <c r="E314" s="248" t="s">
        <v>57</v>
      </c>
      <c r="F314" s="249" t="s">
        <v>61</v>
      </c>
      <c r="G314" s="26"/>
      <c r="H314" s="250" t="s">
        <v>324</v>
      </c>
      <c r="I314" s="251" t="s">
        <v>326</v>
      </c>
      <c r="J314" s="252">
        <v>42362</v>
      </c>
      <c r="K314" s="253" t="s">
        <v>21</v>
      </c>
      <c r="L314" s="254" t="s">
        <v>53</v>
      </c>
      <c r="M314" s="255">
        <v>44105</v>
      </c>
      <c r="N314" s="254">
        <v>2020</v>
      </c>
      <c r="O314" s="54" t="s">
        <v>31976</v>
      </c>
      <c r="P314" s="52" t="s">
        <v>1283</v>
      </c>
      <c r="Q314" s="60">
        <v>9460605</v>
      </c>
      <c r="S314" s="32" t="str">
        <f>VLOOKUP(LineupExpo[[#This Row],[Port]],'AUX IDs'!$A$2:$B$14,2,0)</f>
        <v>P1000</v>
      </c>
      <c r="T314" s="32" t="str">
        <f>VLOOKUP(LineupExpo[[#This Row],[Berth]],'AUX IDs'!$D$2:$E$60,2,0)</f>
        <v>B1000</v>
      </c>
      <c r="U314" s="32" t="str">
        <f>VLOOKUP(LineupExpo[[#This Row],[V/M]],'AUX IDs'!$G$2:$H$433,2,0)</f>
        <v>VSL279</v>
      </c>
      <c r="V314" s="32" t="str">
        <f>VLOOKUP(LineupExpo[[#This Row],[Destination]],'AUX IDs'!$J$2:$K$39,2,0)</f>
        <v>D1007</v>
      </c>
      <c r="W314" s="32" t="str">
        <f>VLOOKUP(LineupExpo[[#This Row],[Coord]],'AUX IDs'!$M$2:$N$55,2,0)</f>
        <v>C1018</v>
      </c>
      <c r="X314" s="32" t="str">
        <f>VLOOKUP(LineupExpo[[#This Row],[Shipper]],'AUX IDs'!$P$2:$Q$44,2,0)</f>
        <v>S1000</v>
      </c>
      <c r="Y314" s="32" t="str">
        <f>VLOOKUP(LineupExpo[[#This Row],[Product]],'AUX IDs'!$S$2:$T$4,2,0)</f>
        <v>UYB</v>
      </c>
    </row>
    <row r="315" spans="1:25" ht="12.65" customHeight="1" x14ac:dyDescent="0.25">
      <c r="A315" s="245" t="s">
        <v>103</v>
      </c>
      <c r="B315" s="256" t="s">
        <v>32064</v>
      </c>
      <c r="C315" s="247">
        <v>44106</v>
      </c>
      <c r="D315" s="53" t="s">
        <v>33111</v>
      </c>
      <c r="E315" s="248" t="s">
        <v>18</v>
      </c>
      <c r="F315" s="249" t="s">
        <v>61</v>
      </c>
      <c r="G315" s="26"/>
      <c r="H315" s="250" t="s">
        <v>324</v>
      </c>
      <c r="I315" s="251" t="s">
        <v>32077</v>
      </c>
      <c r="J315" s="252">
        <v>45863</v>
      </c>
      <c r="K315" s="253" t="s">
        <v>21</v>
      </c>
      <c r="L315" s="254" t="s">
        <v>53</v>
      </c>
      <c r="M315" s="255">
        <v>44105</v>
      </c>
      <c r="N315" s="254">
        <v>2020</v>
      </c>
      <c r="O315" s="54" t="s">
        <v>31976</v>
      </c>
      <c r="P315" s="52" t="s">
        <v>1283</v>
      </c>
      <c r="Q315" s="60">
        <v>0</v>
      </c>
      <c r="S315" s="32" t="str">
        <f>VLOOKUP(LineupExpo[[#This Row],[Port]],'AUX IDs'!$A$2:$B$14,2,0)</f>
        <v>P1000</v>
      </c>
      <c r="T315" s="32" t="str">
        <f>VLOOKUP(LineupExpo[[#This Row],[Berth]],'AUX IDs'!$D$2:$E$60,2,0)</f>
        <v>B1003</v>
      </c>
      <c r="U315" s="32" t="str">
        <f>VLOOKUP(LineupExpo[[#This Row],[V/M]],'AUX IDs'!$G$2:$H$433,2,0)</f>
        <v>VSL189</v>
      </c>
      <c r="V315" s="32" t="str">
        <f>VLOOKUP(LineupExpo[[#This Row],[Destination]],'AUX IDs'!$J$2:$K$39,2,0)</f>
        <v>D1007</v>
      </c>
      <c r="W315" s="32" t="str">
        <f>VLOOKUP(LineupExpo[[#This Row],[Coord]],'AUX IDs'!$M$2:$N$55,2,0)</f>
        <v>C1018</v>
      </c>
      <c r="X315" s="32" t="str">
        <f>VLOOKUP(LineupExpo[[#This Row],[Shipper]],'AUX IDs'!$P$2:$Q$44,2,0)</f>
        <v>S1003</v>
      </c>
      <c r="Y315" s="32" t="str">
        <f>VLOOKUP(LineupExpo[[#This Row],[Product]],'AUX IDs'!$S$2:$T$4,2,0)</f>
        <v>UYB</v>
      </c>
    </row>
    <row r="316" spans="1:25" ht="12.65" customHeight="1" x14ac:dyDescent="0.25">
      <c r="A316" s="245" t="s">
        <v>49</v>
      </c>
      <c r="B316" s="256" t="s">
        <v>32064</v>
      </c>
      <c r="C316" s="247">
        <v>44107</v>
      </c>
      <c r="D316" s="53" t="s">
        <v>833</v>
      </c>
      <c r="E316" s="248" t="s">
        <v>31998</v>
      </c>
      <c r="F316" s="249" t="s">
        <v>61</v>
      </c>
      <c r="G316" s="26"/>
      <c r="H316" s="250" t="s">
        <v>52</v>
      </c>
      <c r="I316" s="251" t="s">
        <v>32113</v>
      </c>
      <c r="J316" s="252">
        <v>21189</v>
      </c>
      <c r="K316" s="253" t="s">
        <v>21</v>
      </c>
      <c r="L316" s="254" t="s">
        <v>53</v>
      </c>
      <c r="M316" s="255">
        <v>44105</v>
      </c>
      <c r="N316" s="254">
        <v>2020</v>
      </c>
      <c r="O316" s="54" t="s">
        <v>31976</v>
      </c>
      <c r="P316" s="52" t="s">
        <v>1285</v>
      </c>
      <c r="Q316" s="60">
        <v>9185073</v>
      </c>
      <c r="S316" s="32" t="str">
        <f>VLOOKUP(LineupExpo[[#This Row],[Port]],'AUX IDs'!$A$2:$B$14,2,0)</f>
        <v>P1003</v>
      </c>
      <c r="T316" s="32" t="str">
        <f>VLOOKUP(LineupExpo[[#This Row],[Berth]],'AUX IDs'!$D$2:$E$60,2,0)</f>
        <v>B1006</v>
      </c>
      <c r="U316" s="32" t="str">
        <f>VLOOKUP(LineupExpo[[#This Row],[V/M]],'AUX IDs'!$G$2:$H$433,2,0)</f>
        <v>VSL276</v>
      </c>
      <c r="V316" s="32" t="str">
        <f>VLOOKUP(LineupExpo[[#This Row],[Destination]],'AUX IDs'!$J$2:$K$39,2,0)</f>
        <v>D1007</v>
      </c>
      <c r="W316" s="32" t="str">
        <f>VLOOKUP(LineupExpo[[#This Row],[Coord]],'AUX IDs'!$M$2:$N$55,2,0)</f>
        <v>C1018</v>
      </c>
      <c r="X316" s="32" t="str">
        <f>VLOOKUP(LineupExpo[[#This Row],[Shipper]],'AUX IDs'!$P$2:$Q$44,2,0)</f>
        <v>S1011</v>
      </c>
      <c r="Y316" s="32" t="str">
        <f>VLOOKUP(LineupExpo[[#This Row],[Product]],'AUX IDs'!$S$2:$T$4,2,0)</f>
        <v>ARGB</v>
      </c>
    </row>
    <row r="317" spans="1:25" ht="12.65" customHeight="1" x14ac:dyDescent="0.25">
      <c r="A317" s="245" t="s">
        <v>197</v>
      </c>
      <c r="B317" s="256" t="s">
        <v>32064</v>
      </c>
      <c r="C317" s="247">
        <v>44108</v>
      </c>
      <c r="D317" s="53" t="s">
        <v>3032</v>
      </c>
      <c r="E317" s="248" t="s">
        <v>32050</v>
      </c>
      <c r="F317" s="249" t="s">
        <v>61</v>
      </c>
      <c r="G317" s="26"/>
      <c r="H317" s="250" t="s">
        <v>324</v>
      </c>
      <c r="I317" s="251" t="s">
        <v>32077</v>
      </c>
      <c r="J317" s="252">
        <v>30136</v>
      </c>
      <c r="K317" s="253" t="s">
        <v>83</v>
      </c>
      <c r="L317" s="254" t="s">
        <v>31970</v>
      </c>
      <c r="M317" s="255">
        <v>44105</v>
      </c>
      <c r="N317" s="254">
        <v>2020</v>
      </c>
      <c r="O317" s="54" t="s">
        <v>31976</v>
      </c>
      <c r="P317" s="52" t="s">
        <v>1283</v>
      </c>
      <c r="Q317" s="60">
        <v>9611278</v>
      </c>
      <c r="S317" s="32" t="str">
        <f>VLOOKUP(LineupExpo[[#This Row],[Port]],'AUX IDs'!$A$2:$B$14,2,0)</f>
        <v>P1000</v>
      </c>
      <c r="T317" s="32" t="str">
        <f>VLOOKUP(LineupExpo[[#This Row],[Berth]],'AUX IDs'!$D$2:$E$60,2,0)</f>
        <v>B1003</v>
      </c>
      <c r="U317" s="32" t="str">
        <f>VLOOKUP(LineupExpo[[#This Row],[V/M]],'AUX IDs'!$G$2:$H$433,2,0)</f>
        <v>VSL280</v>
      </c>
      <c r="V317" s="32" t="str">
        <f>VLOOKUP(LineupExpo[[#This Row],[Destination]],'AUX IDs'!$J$2:$K$39,2,0)</f>
        <v>D1002</v>
      </c>
      <c r="W317" s="32" t="str">
        <f>VLOOKUP(LineupExpo[[#This Row],[Coord]],'AUX IDs'!$M$2:$N$55,2,0)</f>
        <v>C1018</v>
      </c>
      <c r="X317" s="32" t="str">
        <f>VLOOKUP(LineupExpo[[#This Row],[Shipper]],'AUX IDs'!$P$2:$Q$44,2,0)</f>
        <v>S1002</v>
      </c>
      <c r="Y317" s="32" t="str">
        <f>VLOOKUP(LineupExpo[[#This Row],[Product]],'AUX IDs'!$S$2:$T$4,2,0)</f>
        <v>PYB</v>
      </c>
    </row>
    <row r="318" spans="1:25" ht="12.65" customHeight="1" x14ac:dyDescent="0.25">
      <c r="A318" s="245" t="s">
        <v>103</v>
      </c>
      <c r="B318" s="256" t="s">
        <v>32064</v>
      </c>
      <c r="C318" s="247">
        <v>44112</v>
      </c>
      <c r="D318" s="53" t="s">
        <v>22369</v>
      </c>
      <c r="E318" s="248" t="s">
        <v>57</v>
      </c>
      <c r="F318" s="249" t="s">
        <v>61</v>
      </c>
      <c r="G318" s="26"/>
      <c r="H318" s="250" t="s">
        <v>325</v>
      </c>
      <c r="I318" s="251" t="s">
        <v>33073</v>
      </c>
      <c r="J318" s="252">
        <v>15000</v>
      </c>
      <c r="K318" s="253" t="s">
        <v>21</v>
      </c>
      <c r="L318" s="254" t="s">
        <v>53</v>
      </c>
      <c r="M318" s="255">
        <v>44105</v>
      </c>
      <c r="N318" s="254">
        <v>2020</v>
      </c>
      <c r="O318" s="54" t="s">
        <v>31976</v>
      </c>
      <c r="P318" s="52" t="s">
        <v>1283</v>
      </c>
      <c r="Q318" s="60">
        <v>9460605</v>
      </c>
      <c r="S318" s="32" t="str">
        <f>VLOOKUP(LineupExpo[[#This Row],[Port]],'AUX IDs'!$A$2:$B$14,2,0)</f>
        <v>P1009</v>
      </c>
      <c r="T318" s="32" t="str">
        <f>VLOOKUP(LineupExpo[[#This Row],[Berth]],'AUX IDs'!$D$2:$E$60,2,0)</f>
        <v>B1015</v>
      </c>
      <c r="U318" s="32" t="str">
        <f>VLOOKUP(LineupExpo[[#This Row],[V/M]],'AUX IDs'!$G$2:$H$433,2,0)</f>
        <v>VSL279</v>
      </c>
      <c r="V318" s="32" t="str">
        <f>VLOOKUP(LineupExpo[[#This Row],[Destination]],'AUX IDs'!$J$2:$K$39,2,0)</f>
        <v>D1007</v>
      </c>
      <c r="W318" s="32" t="str">
        <f>VLOOKUP(LineupExpo[[#This Row],[Coord]],'AUX IDs'!$M$2:$N$55,2,0)</f>
        <v>C1018</v>
      </c>
      <c r="X318" s="32" t="str">
        <f>VLOOKUP(LineupExpo[[#This Row],[Shipper]],'AUX IDs'!$P$2:$Q$44,2,0)</f>
        <v>S1000</v>
      </c>
      <c r="Y318" s="32" t="str">
        <f>VLOOKUP(LineupExpo[[#This Row],[Product]],'AUX IDs'!$S$2:$T$4,2,0)</f>
        <v>UYB</v>
      </c>
    </row>
    <row r="319" spans="1:25" ht="12.65" customHeight="1" x14ac:dyDescent="0.25">
      <c r="A319" s="245" t="s">
        <v>49</v>
      </c>
      <c r="B319" s="256" t="s">
        <v>32064</v>
      </c>
      <c r="C319" s="247">
        <v>44112</v>
      </c>
      <c r="D319" s="53" t="s">
        <v>11320</v>
      </c>
      <c r="E319" s="248" t="s">
        <v>15</v>
      </c>
      <c r="F319" s="249" t="s">
        <v>61</v>
      </c>
      <c r="G319" s="26"/>
      <c r="H319" s="250" t="s">
        <v>59</v>
      </c>
      <c r="I319" s="251" t="s">
        <v>32109</v>
      </c>
      <c r="J319" s="252">
        <v>48015</v>
      </c>
      <c r="K319" s="253" t="s">
        <v>21</v>
      </c>
      <c r="L319" s="254" t="s">
        <v>53</v>
      </c>
      <c r="M319" s="255">
        <v>44105</v>
      </c>
      <c r="N319" s="254">
        <v>2020</v>
      </c>
      <c r="O319" s="54" t="s">
        <v>31976</v>
      </c>
      <c r="P319" s="52" t="s">
        <v>1284</v>
      </c>
      <c r="Q319" s="60">
        <v>9233870</v>
      </c>
      <c r="S319" s="32" t="str">
        <f>VLOOKUP(LineupExpo[[#This Row],[Port]],'AUX IDs'!$A$2:$B$14,2,0)</f>
        <v>P1008</v>
      </c>
      <c r="T319" s="32" t="str">
        <f>VLOOKUP(LineupExpo[[#This Row],[Berth]],'AUX IDs'!$D$2:$E$60,2,0)</f>
        <v>B1018</v>
      </c>
      <c r="U319" s="32" t="str">
        <f>VLOOKUP(LineupExpo[[#This Row],[V/M]],'AUX IDs'!$G$2:$H$433,2,0)</f>
        <v>VSL281</v>
      </c>
      <c r="V319" s="32" t="str">
        <f>VLOOKUP(LineupExpo[[#This Row],[Destination]],'AUX IDs'!$J$2:$K$39,2,0)</f>
        <v>D1007</v>
      </c>
      <c r="W319" s="32" t="str">
        <f>VLOOKUP(LineupExpo[[#This Row],[Coord]],'AUX IDs'!$M$2:$N$55,2,0)</f>
        <v>C1018</v>
      </c>
      <c r="X319" s="32" t="str">
        <f>VLOOKUP(LineupExpo[[#This Row],[Shipper]],'AUX IDs'!$P$2:$Q$44,2,0)</f>
        <v>S1008</v>
      </c>
      <c r="Y319" s="32" t="str">
        <f>VLOOKUP(LineupExpo[[#This Row],[Product]],'AUX IDs'!$S$2:$T$4,2,0)</f>
        <v>ARGB</v>
      </c>
    </row>
    <row r="320" spans="1:25" ht="12.65" customHeight="1" x14ac:dyDescent="0.25">
      <c r="A320" s="245" t="s">
        <v>103</v>
      </c>
      <c r="B320" s="256" t="s">
        <v>32064</v>
      </c>
      <c r="C320" s="247">
        <v>44113</v>
      </c>
      <c r="D320" s="53" t="s">
        <v>33111</v>
      </c>
      <c r="E320" s="248" t="s">
        <v>18</v>
      </c>
      <c r="F320" s="249" t="s">
        <v>61</v>
      </c>
      <c r="G320" s="26"/>
      <c r="H320" s="268" t="s">
        <v>325</v>
      </c>
      <c r="I320" s="250" t="s">
        <v>33073</v>
      </c>
      <c r="J320" s="252">
        <v>15000</v>
      </c>
      <c r="K320" s="253" t="s">
        <v>21</v>
      </c>
      <c r="L320" s="254" t="s">
        <v>53</v>
      </c>
      <c r="M320" s="255">
        <v>44105</v>
      </c>
      <c r="N320" s="254">
        <v>2020</v>
      </c>
      <c r="O320" s="54" t="s">
        <v>31976</v>
      </c>
      <c r="P320" s="52" t="s">
        <v>1283</v>
      </c>
      <c r="Q320" s="60">
        <v>0</v>
      </c>
      <c r="S320" s="32" t="str">
        <f>VLOOKUP(LineupExpo[[#This Row],[Port]],'AUX IDs'!$A$2:$B$14,2,0)</f>
        <v>P1009</v>
      </c>
      <c r="T320" s="32" t="str">
        <f>VLOOKUP(LineupExpo[[#This Row],[Berth]],'AUX IDs'!$D$2:$E$60,2,0)</f>
        <v>B1015</v>
      </c>
      <c r="U320" s="32" t="str">
        <f>VLOOKUP(LineupExpo[[#This Row],[V/M]],'AUX IDs'!$G$2:$H$433,2,0)</f>
        <v>VSL189</v>
      </c>
      <c r="V320" s="32" t="str">
        <f>VLOOKUP(LineupExpo[[#This Row],[Destination]],'AUX IDs'!$J$2:$K$39,2,0)</f>
        <v>D1007</v>
      </c>
      <c r="W320" s="32" t="str">
        <f>VLOOKUP(LineupExpo[[#This Row],[Coord]],'AUX IDs'!$M$2:$N$55,2,0)</f>
        <v>C1018</v>
      </c>
      <c r="X320" s="32" t="str">
        <f>VLOOKUP(LineupExpo[[#This Row],[Shipper]],'AUX IDs'!$P$2:$Q$44,2,0)</f>
        <v>S1003</v>
      </c>
      <c r="Y320" s="32" t="str">
        <f>VLOOKUP(LineupExpo[[#This Row],[Product]],'AUX IDs'!$S$2:$T$4,2,0)</f>
        <v>UYB</v>
      </c>
    </row>
    <row r="321" spans="1:25" ht="12.65" customHeight="1" x14ac:dyDescent="0.25">
      <c r="A321" s="245" t="s">
        <v>103</v>
      </c>
      <c r="B321" s="256" t="s">
        <v>32064</v>
      </c>
      <c r="C321" s="247">
        <v>44113</v>
      </c>
      <c r="D321" s="53" t="s">
        <v>33155</v>
      </c>
      <c r="E321" s="248" t="s">
        <v>15</v>
      </c>
      <c r="F321" s="249" t="s">
        <v>61</v>
      </c>
      <c r="G321" s="26"/>
      <c r="H321" s="268" t="s">
        <v>324</v>
      </c>
      <c r="I321" s="250" t="s">
        <v>326</v>
      </c>
      <c r="J321" s="252">
        <v>44712</v>
      </c>
      <c r="K321" s="253" t="s">
        <v>21</v>
      </c>
      <c r="L321" s="254" t="s">
        <v>53</v>
      </c>
      <c r="M321" s="255">
        <v>44105</v>
      </c>
      <c r="N321" s="254">
        <v>2020</v>
      </c>
      <c r="O321" s="54" t="s">
        <v>31976</v>
      </c>
      <c r="P321" s="52" t="s">
        <v>1283</v>
      </c>
      <c r="Q321" s="60">
        <v>0</v>
      </c>
      <c r="S321" s="32" t="str">
        <f>VLOOKUP(LineupExpo[[#This Row],[Port]],'AUX IDs'!$A$2:$B$14,2,0)</f>
        <v>P1000</v>
      </c>
      <c r="T321" s="32" t="str">
        <f>VLOOKUP(LineupExpo[[#This Row],[Berth]],'AUX IDs'!$D$2:$E$60,2,0)</f>
        <v>B1000</v>
      </c>
      <c r="U321" s="32" t="str">
        <f>VLOOKUP(LineupExpo[[#This Row],[V/M]],'AUX IDs'!$G$2:$H$433,2,0)</f>
        <v>VSL282</v>
      </c>
      <c r="V321" s="32" t="str">
        <f>VLOOKUP(LineupExpo[[#This Row],[Destination]],'AUX IDs'!$J$2:$K$39,2,0)</f>
        <v>D1007</v>
      </c>
      <c r="W321" s="32" t="str">
        <f>VLOOKUP(LineupExpo[[#This Row],[Coord]],'AUX IDs'!$M$2:$N$55,2,0)</f>
        <v>C1018</v>
      </c>
      <c r="X321" s="32" t="str">
        <f>VLOOKUP(LineupExpo[[#This Row],[Shipper]],'AUX IDs'!$P$2:$Q$44,2,0)</f>
        <v>S1008</v>
      </c>
      <c r="Y321" s="32" t="str">
        <f>VLOOKUP(LineupExpo[[#This Row],[Product]],'AUX IDs'!$S$2:$T$4,2,0)</f>
        <v>UYB</v>
      </c>
    </row>
    <row r="322" spans="1:25" ht="12.65" customHeight="1" x14ac:dyDescent="0.25">
      <c r="A322" s="245" t="s">
        <v>49</v>
      </c>
      <c r="B322" s="256" t="s">
        <v>32064</v>
      </c>
      <c r="C322" s="247">
        <v>44114</v>
      </c>
      <c r="D322" s="53" t="s">
        <v>11320</v>
      </c>
      <c r="E322" s="248" t="s">
        <v>54</v>
      </c>
      <c r="F322" s="249" t="s">
        <v>61</v>
      </c>
      <c r="G322" s="26"/>
      <c r="H322" s="268" t="s">
        <v>52</v>
      </c>
      <c r="I322" s="250" t="s">
        <v>32062</v>
      </c>
      <c r="J322" s="252">
        <v>22175</v>
      </c>
      <c r="K322" s="253" t="s">
        <v>21</v>
      </c>
      <c r="L322" s="254" t="s">
        <v>53</v>
      </c>
      <c r="M322" s="255">
        <v>44105</v>
      </c>
      <c r="N322" s="254">
        <v>2020</v>
      </c>
      <c r="O322" s="54" t="s">
        <v>31976</v>
      </c>
      <c r="P322" s="52" t="s">
        <v>1285</v>
      </c>
      <c r="Q322" s="60">
        <v>9233870</v>
      </c>
      <c r="S322" s="32" t="str">
        <f>VLOOKUP(LineupExpo[[#This Row],[Port]],'AUX IDs'!$A$2:$B$14,2,0)</f>
        <v>P1003</v>
      </c>
      <c r="T322" s="32" t="str">
        <f>VLOOKUP(LineupExpo[[#This Row],[Berth]],'AUX IDs'!$D$2:$E$60,2,0)</f>
        <v>B1014</v>
      </c>
      <c r="U322" s="32" t="str">
        <f>VLOOKUP(LineupExpo[[#This Row],[V/M]],'AUX IDs'!$G$2:$H$433,2,0)</f>
        <v>VSL281</v>
      </c>
      <c r="V322" s="32" t="str">
        <f>VLOOKUP(LineupExpo[[#This Row],[Destination]],'AUX IDs'!$J$2:$K$39,2,0)</f>
        <v>D1007</v>
      </c>
      <c r="W322" s="32" t="str">
        <f>VLOOKUP(LineupExpo[[#This Row],[Coord]],'AUX IDs'!$M$2:$N$55,2,0)</f>
        <v>C1018</v>
      </c>
      <c r="X322" s="32" t="str">
        <f>VLOOKUP(LineupExpo[[#This Row],[Shipper]],'AUX IDs'!$P$2:$Q$44,2,0)</f>
        <v>S1005</v>
      </c>
      <c r="Y322" s="32" t="str">
        <f>VLOOKUP(LineupExpo[[#This Row],[Product]],'AUX IDs'!$S$2:$T$4,2,0)</f>
        <v>ARGB</v>
      </c>
    </row>
    <row r="323" spans="1:25" ht="12.65" customHeight="1" x14ac:dyDescent="0.25">
      <c r="A323" s="245" t="s">
        <v>103</v>
      </c>
      <c r="B323" s="256" t="s">
        <v>32064</v>
      </c>
      <c r="C323" s="247">
        <v>44116</v>
      </c>
      <c r="D323" s="53" t="s">
        <v>33155</v>
      </c>
      <c r="E323" s="248" t="s">
        <v>15</v>
      </c>
      <c r="F323" s="249" t="s">
        <v>61</v>
      </c>
      <c r="G323" s="26"/>
      <c r="H323" s="268" t="s">
        <v>325</v>
      </c>
      <c r="I323" s="250" t="s">
        <v>33073</v>
      </c>
      <c r="J323" s="252">
        <v>14000</v>
      </c>
      <c r="K323" s="253" t="s">
        <v>21</v>
      </c>
      <c r="L323" s="254" t="s">
        <v>53</v>
      </c>
      <c r="M323" s="255">
        <v>44105</v>
      </c>
      <c r="N323" s="254">
        <v>2020</v>
      </c>
      <c r="O323" s="54" t="s">
        <v>31976</v>
      </c>
      <c r="P323" s="52" t="s">
        <v>1283</v>
      </c>
      <c r="Q323" s="60">
        <v>0</v>
      </c>
      <c r="S323" s="32" t="str">
        <f>VLOOKUP(LineupExpo[[#This Row],[Port]],'AUX IDs'!$A$2:$B$14,2,0)</f>
        <v>P1009</v>
      </c>
      <c r="T323" s="32" t="str">
        <f>VLOOKUP(LineupExpo[[#This Row],[Berth]],'AUX IDs'!$D$2:$E$60,2,0)</f>
        <v>B1015</v>
      </c>
      <c r="U323" s="32" t="str">
        <f>VLOOKUP(LineupExpo[[#This Row],[V/M]],'AUX IDs'!$G$2:$H$433,2,0)</f>
        <v>VSL282</v>
      </c>
      <c r="V323" s="32" t="str">
        <f>VLOOKUP(LineupExpo[[#This Row],[Destination]],'AUX IDs'!$J$2:$K$39,2,0)</f>
        <v>D1007</v>
      </c>
      <c r="W323" s="32" t="str">
        <f>VLOOKUP(LineupExpo[[#This Row],[Coord]],'AUX IDs'!$M$2:$N$55,2,0)</f>
        <v>C1018</v>
      </c>
      <c r="X323" s="32" t="str">
        <f>VLOOKUP(LineupExpo[[#This Row],[Shipper]],'AUX IDs'!$P$2:$Q$44,2,0)</f>
        <v>S1008</v>
      </c>
      <c r="Y323" s="32" t="str">
        <f>VLOOKUP(LineupExpo[[#This Row],[Product]],'AUX IDs'!$S$2:$T$4,2,0)</f>
        <v>UYB</v>
      </c>
    </row>
    <row r="324" spans="1:25" ht="12.65" customHeight="1" x14ac:dyDescent="0.25">
      <c r="A324" s="245" t="s">
        <v>103</v>
      </c>
      <c r="B324" s="256" t="s">
        <v>32064</v>
      </c>
      <c r="C324" s="247">
        <v>44120</v>
      </c>
      <c r="D324" s="53" t="s">
        <v>33156</v>
      </c>
      <c r="E324" s="248" t="s">
        <v>15</v>
      </c>
      <c r="F324" s="249" t="s">
        <v>61</v>
      </c>
      <c r="G324" s="26"/>
      <c r="H324" s="268" t="s">
        <v>324</v>
      </c>
      <c r="I324" s="250" t="s">
        <v>326</v>
      </c>
      <c r="J324" s="252">
        <v>32999</v>
      </c>
      <c r="K324" s="253" t="s">
        <v>5155</v>
      </c>
      <c r="L324" s="254" t="s">
        <v>330</v>
      </c>
      <c r="M324" s="255">
        <v>44105</v>
      </c>
      <c r="N324" s="254">
        <v>2020</v>
      </c>
      <c r="O324" s="54" t="s">
        <v>31976</v>
      </c>
      <c r="P324" s="52" t="s">
        <v>1283</v>
      </c>
      <c r="Q324" s="60">
        <v>0</v>
      </c>
      <c r="S324" s="32" t="str">
        <f>VLOOKUP(LineupExpo[[#This Row],[Port]],'AUX IDs'!$A$2:$B$14,2,0)</f>
        <v>P1000</v>
      </c>
      <c r="T324" s="32" t="str">
        <f>VLOOKUP(LineupExpo[[#This Row],[Berth]],'AUX IDs'!$D$2:$E$60,2,0)</f>
        <v>B1000</v>
      </c>
      <c r="U324" s="32" t="str">
        <f>VLOOKUP(LineupExpo[[#This Row],[V/M]],'AUX IDs'!$G$2:$H$433,2,0)</f>
        <v>VSL283</v>
      </c>
      <c r="V324" s="32" t="str">
        <f>VLOOKUP(LineupExpo[[#This Row],[Destination]],'AUX IDs'!$J$2:$K$39,2,0)</f>
        <v>D1023</v>
      </c>
      <c r="W324" s="32" t="str">
        <f>VLOOKUP(LineupExpo[[#This Row],[Coord]],'AUX IDs'!$M$2:$N$55,2,0)</f>
        <v>C1018</v>
      </c>
      <c r="X324" s="32" t="str">
        <f>VLOOKUP(LineupExpo[[#This Row],[Shipper]],'AUX IDs'!$P$2:$Q$44,2,0)</f>
        <v>S1008</v>
      </c>
      <c r="Y324" s="32" t="str">
        <f>VLOOKUP(LineupExpo[[#This Row],[Product]],'AUX IDs'!$S$2:$T$4,2,0)</f>
        <v>UYB</v>
      </c>
    </row>
    <row r="325" spans="1:25" ht="12.65" customHeight="1" x14ac:dyDescent="0.25">
      <c r="A325" s="245" t="s">
        <v>103</v>
      </c>
      <c r="B325" s="256" t="s">
        <v>32064</v>
      </c>
      <c r="C325" s="247">
        <v>44121</v>
      </c>
      <c r="D325" s="53" t="s">
        <v>33157</v>
      </c>
      <c r="E325" s="248" t="s">
        <v>54</v>
      </c>
      <c r="F325" s="249" t="s">
        <v>61</v>
      </c>
      <c r="G325" s="26"/>
      <c r="H325" s="268" t="s">
        <v>324</v>
      </c>
      <c r="I325" s="250" t="s">
        <v>326</v>
      </c>
      <c r="J325" s="252">
        <v>30585</v>
      </c>
      <c r="K325" s="253" t="s">
        <v>21</v>
      </c>
      <c r="L325" s="254" t="s">
        <v>53</v>
      </c>
      <c r="M325" s="255">
        <v>44105</v>
      </c>
      <c r="N325" s="254">
        <v>2020</v>
      </c>
      <c r="O325" s="54" t="s">
        <v>31976</v>
      </c>
      <c r="P325" s="52" t="s">
        <v>1283</v>
      </c>
      <c r="Q325" s="60">
        <v>0</v>
      </c>
      <c r="S325" s="32" t="str">
        <f>VLOOKUP(LineupExpo[[#This Row],[Port]],'AUX IDs'!$A$2:$B$14,2,0)</f>
        <v>P1000</v>
      </c>
      <c r="T325" s="32" t="str">
        <f>VLOOKUP(LineupExpo[[#This Row],[Berth]],'AUX IDs'!$D$2:$E$60,2,0)</f>
        <v>B1000</v>
      </c>
      <c r="U325" s="32" t="str">
        <f>VLOOKUP(LineupExpo[[#This Row],[V/M]],'AUX IDs'!$G$2:$H$433,2,0)</f>
        <v>VSL284</v>
      </c>
      <c r="V325" s="32" t="str">
        <f>VLOOKUP(LineupExpo[[#This Row],[Destination]],'AUX IDs'!$J$2:$K$39,2,0)</f>
        <v>D1007</v>
      </c>
      <c r="W325" s="32" t="str">
        <f>VLOOKUP(LineupExpo[[#This Row],[Coord]],'AUX IDs'!$M$2:$N$55,2,0)</f>
        <v>C1018</v>
      </c>
      <c r="X325" s="32" t="str">
        <f>VLOOKUP(LineupExpo[[#This Row],[Shipper]],'AUX IDs'!$P$2:$Q$44,2,0)</f>
        <v>S1005</v>
      </c>
      <c r="Y325" s="32" t="str">
        <f>VLOOKUP(LineupExpo[[#This Row],[Product]],'AUX IDs'!$S$2:$T$4,2,0)</f>
        <v>UYB</v>
      </c>
    </row>
    <row r="326" spans="1:25" ht="12.65" customHeight="1" x14ac:dyDescent="0.25">
      <c r="A326" s="245" t="s">
        <v>103</v>
      </c>
      <c r="B326" s="256" t="s">
        <v>32064</v>
      </c>
      <c r="C326" s="247">
        <v>44122</v>
      </c>
      <c r="D326" s="53" t="s">
        <v>794</v>
      </c>
      <c r="E326" s="248" t="s">
        <v>18</v>
      </c>
      <c r="F326" s="249" t="s">
        <v>61</v>
      </c>
      <c r="G326" s="26"/>
      <c r="H326" s="268" t="s">
        <v>325</v>
      </c>
      <c r="I326" s="250" t="s">
        <v>33073</v>
      </c>
      <c r="J326" s="252">
        <v>20000</v>
      </c>
      <c r="K326" s="253" t="s">
        <v>21</v>
      </c>
      <c r="L326" s="254" t="s">
        <v>53</v>
      </c>
      <c r="M326" s="255">
        <v>44105</v>
      </c>
      <c r="N326" s="254">
        <v>2020</v>
      </c>
      <c r="O326" s="54" t="s">
        <v>31976</v>
      </c>
      <c r="P326" s="52" t="s">
        <v>1283</v>
      </c>
      <c r="Q326" s="60">
        <v>9595278</v>
      </c>
      <c r="S326" s="32" t="str">
        <f>VLOOKUP(LineupExpo[[#This Row],[Port]],'AUX IDs'!$A$2:$B$14,2,0)</f>
        <v>P1009</v>
      </c>
      <c r="T326" s="32" t="str">
        <f>VLOOKUP(LineupExpo[[#This Row],[Berth]],'AUX IDs'!$D$2:$E$60,2,0)</f>
        <v>B1015</v>
      </c>
      <c r="U326" s="32" t="str">
        <f>VLOOKUP(LineupExpo[[#This Row],[V/M]],'AUX IDs'!$G$2:$H$433,2,0)</f>
        <v>VSL285</v>
      </c>
      <c r="V326" s="32" t="str">
        <f>VLOOKUP(LineupExpo[[#This Row],[Destination]],'AUX IDs'!$J$2:$K$39,2,0)</f>
        <v>D1007</v>
      </c>
      <c r="W326" s="32" t="str">
        <f>VLOOKUP(LineupExpo[[#This Row],[Coord]],'AUX IDs'!$M$2:$N$55,2,0)</f>
        <v>C1018</v>
      </c>
      <c r="X326" s="32" t="str">
        <f>VLOOKUP(LineupExpo[[#This Row],[Shipper]],'AUX IDs'!$P$2:$Q$44,2,0)</f>
        <v>S1003</v>
      </c>
      <c r="Y326" s="32" t="str">
        <f>VLOOKUP(LineupExpo[[#This Row],[Product]],'AUX IDs'!$S$2:$T$4,2,0)</f>
        <v>UYB</v>
      </c>
    </row>
    <row r="327" spans="1:25" ht="12.65" customHeight="1" x14ac:dyDescent="0.25">
      <c r="A327" s="245" t="s">
        <v>103</v>
      </c>
      <c r="B327" s="256" t="s">
        <v>32064</v>
      </c>
      <c r="C327" s="247">
        <v>44122</v>
      </c>
      <c r="D327" s="53" t="s">
        <v>794</v>
      </c>
      <c r="E327" s="248" t="s">
        <v>18</v>
      </c>
      <c r="F327" s="249" t="s">
        <v>61</v>
      </c>
      <c r="G327" s="26"/>
      <c r="H327" s="268" t="s">
        <v>324</v>
      </c>
      <c r="I327" s="250" t="s">
        <v>32222</v>
      </c>
      <c r="J327" s="252">
        <v>40444</v>
      </c>
      <c r="K327" s="253" t="s">
        <v>21</v>
      </c>
      <c r="L327" s="254" t="s">
        <v>53</v>
      </c>
      <c r="M327" s="255">
        <v>44105</v>
      </c>
      <c r="N327" s="254">
        <v>2020</v>
      </c>
      <c r="O327" s="54" t="s">
        <v>31976</v>
      </c>
      <c r="P327" s="52" t="s">
        <v>1283</v>
      </c>
      <c r="Q327" s="60">
        <v>9595278</v>
      </c>
      <c r="S327" s="32" t="str">
        <f>VLOOKUP(LineupExpo[[#This Row],[Port]],'AUX IDs'!$A$2:$B$14,2,0)</f>
        <v>P1000</v>
      </c>
      <c r="T327" s="32" t="str">
        <f>VLOOKUP(LineupExpo[[#This Row],[Berth]],'AUX IDs'!$D$2:$E$60,2,0)</f>
        <v>B1026</v>
      </c>
      <c r="U327" s="32" t="str">
        <f>VLOOKUP(LineupExpo[[#This Row],[V/M]],'AUX IDs'!$G$2:$H$433,2,0)</f>
        <v>VSL285</v>
      </c>
      <c r="V327" s="32" t="str">
        <f>VLOOKUP(LineupExpo[[#This Row],[Destination]],'AUX IDs'!$J$2:$K$39,2,0)</f>
        <v>D1007</v>
      </c>
      <c r="W327" s="32" t="str">
        <f>VLOOKUP(LineupExpo[[#This Row],[Coord]],'AUX IDs'!$M$2:$N$55,2,0)</f>
        <v>C1018</v>
      </c>
      <c r="X327" s="32" t="str">
        <f>VLOOKUP(LineupExpo[[#This Row],[Shipper]],'AUX IDs'!$P$2:$Q$44,2,0)</f>
        <v>S1003</v>
      </c>
      <c r="Y327" s="32" t="str">
        <f>VLOOKUP(LineupExpo[[#This Row],[Product]],'AUX IDs'!$S$2:$T$4,2,0)</f>
        <v>UYB</v>
      </c>
    </row>
    <row r="328" spans="1:25" ht="12.65" customHeight="1" x14ac:dyDescent="0.25">
      <c r="A328" s="245" t="s">
        <v>49</v>
      </c>
      <c r="B328" s="256" t="s">
        <v>32064</v>
      </c>
      <c r="C328" s="247">
        <v>44127</v>
      </c>
      <c r="D328" s="53" t="s">
        <v>33157</v>
      </c>
      <c r="E328" s="248" t="s">
        <v>54</v>
      </c>
      <c r="F328" s="249" t="s">
        <v>54</v>
      </c>
      <c r="G328" s="26"/>
      <c r="H328" s="268" t="s">
        <v>52</v>
      </c>
      <c r="I328" s="250" t="s">
        <v>32062</v>
      </c>
      <c r="J328" s="252">
        <v>36376</v>
      </c>
      <c r="K328" s="253" t="s">
        <v>21</v>
      </c>
      <c r="L328" s="254" t="s">
        <v>53</v>
      </c>
      <c r="M328" s="255">
        <v>44105</v>
      </c>
      <c r="N328" s="254">
        <v>2020</v>
      </c>
      <c r="O328" s="54" t="s">
        <v>31976</v>
      </c>
      <c r="P328" s="52" t="s">
        <v>1285</v>
      </c>
      <c r="Q328" s="60">
        <v>9595278</v>
      </c>
      <c r="S328" s="32" t="str">
        <f>VLOOKUP(LineupExpo[[#This Row],[Port]],'AUX IDs'!$A$2:$B$14,2,0)</f>
        <v>P1003</v>
      </c>
      <c r="T328" s="32" t="str">
        <f>VLOOKUP(LineupExpo[[#This Row],[Berth]],'AUX IDs'!$D$2:$E$60,2,0)</f>
        <v>B1014</v>
      </c>
      <c r="U328" s="32" t="str">
        <f>VLOOKUP(LineupExpo[[#This Row],[V/M]],'AUX IDs'!$G$2:$H$433,2,0)</f>
        <v>VSL284</v>
      </c>
      <c r="V328" s="32" t="str">
        <f>VLOOKUP(LineupExpo[[#This Row],[Destination]],'AUX IDs'!$J$2:$K$39,2,0)</f>
        <v>D1007</v>
      </c>
      <c r="W328" s="32" t="str">
        <f>VLOOKUP(LineupExpo[[#This Row],[Coord]],'AUX IDs'!$M$2:$N$55,2,0)</f>
        <v>C1004</v>
      </c>
      <c r="X328" s="32" t="str">
        <f>VLOOKUP(LineupExpo[[#This Row],[Shipper]],'AUX IDs'!$P$2:$Q$44,2,0)</f>
        <v>S1005</v>
      </c>
      <c r="Y328" s="32" t="str">
        <f>VLOOKUP(LineupExpo[[#This Row],[Product]],'AUX IDs'!$S$2:$T$4,2,0)</f>
        <v>ARGB</v>
      </c>
    </row>
    <row r="329" spans="1:25" ht="12.65" customHeight="1" x14ac:dyDescent="0.25">
      <c r="A329" s="245" t="s">
        <v>103</v>
      </c>
      <c r="B329" s="256" t="s">
        <v>32064</v>
      </c>
      <c r="C329" s="247">
        <v>44131</v>
      </c>
      <c r="D329" s="53" t="s">
        <v>33158</v>
      </c>
      <c r="E329" s="248" t="s">
        <v>54</v>
      </c>
      <c r="F329" s="249" t="s">
        <v>61</v>
      </c>
      <c r="G329" s="26"/>
      <c r="H329" s="268" t="s">
        <v>324</v>
      </c>
      <c r="I329" s="250" t="s">
        <v>326</v>
      </c>
      <c r="J329" s="252">
        <v>41633</v>
      </c>
      <c r="K329" s="253" t="s">
        <v>25</v>
      </c>
      <c r="L329" s="254" t="s">
        <v>16</v>
      </c>
      <c r="M329" s="255">
        <v>44105</v>
      </c>
      <c r="N329" s="254">
        <v>2020</v>
      </c>
      <c r="O329" s="54" t="s">
        <v>31976</v>
      </c>
      <c r="P329" s="52" t="s">
        <v>1283</v>
      </c>
      <c r="Q329" s="60">
        <v>0</v>
      </c>
      <c r="S329" s="32" t="str">
        <f>VLOOKUP(LineupExpo[[#This Row],[Port]],'AUX IDs'!$A$2:$B$14,2,0)</f>
        <v>P1000</v>
      </c>
      <c r="T329" s="32" t="str">
        <f>VLOOKUP(LineupExpo[[#This Row],[Berth]],'AUX IDs'!$D$2:$E$60,2,0)</f>
        <v>B1000</v>
      </c>
      <c r="U329" s="32" t="str">
        <f>VLOOKUP(LineupExpo[[#This Row],[V/M]],'AUX IDs'!$G$2:$H$433,2,0)</f>
        <v>VSL286</v>
      </c>
      <c r="V329" s="32" t="str">
        <f>VLOOKUP(LineupExpo[[#This Row],[Destination]],'AUX IDs'!$J$2:$K$39,2,0)</f>
        <v>D1010</v>
      </c>
      <c r="W329" s="32" t="str">
        <f>VLOOKUP(LineupExpo[[#This Row],[Coord]],'AUX IDs'!$M$2:$N$55,2,0)</f>
        <v>C1018</v>
      </c>
      <c r="X329" s="32" t="str">
        <f>VLOOKUP(LineupExpo[[#This Row],[Shipper]],'AUX IDs'!$P$2:$Q$44,2,0)</f>
        <v>S1005</v>
      </c>
      <c r="Y329" s="32" t="str">
        <f>VLOOKUP(LineupExpo[[#This Row],[Product]],'AUX IDs'!$S$2:$T$4,2,0)</f>
        <v>UYB</v>
      </c>
    </row>
    <row r="330" spans="1:25" ht="12.65" customHeight="1" x14ac:dyDescent="0.25">
      <c r="A330" s="245" t="s">
        <v>103</v>
      </c>
      <c r="B330" s="256" t="s">
        <v>32064</v>
      </c>
      <c r="C330" s="247">
        <v>44132</v>
      </c>
      <c r="D330" s="53" t="s">
        <v>15370</v>
      </c>
      <c r="E330" s="248" t="s">
        <v>54</v>
      </c>
      <c r="F330" s="249" t="s">
        <v>61</v>
      </c>
      <c r="G330" s="26"/>
      <c r="H330" s="268" t="s">
        <v>324</v>
      </c>
      <c r="I330" s="250" t="s">
        <v>32077</v>
      </c>
      <c r="J330" s="252">
        <v>32999</v>
      </c>
      <c r="K330" s="253" t="s">
        <v>5155</v>
      </c>
      <c r="L330" s="254" t="s">
        <v>330</v>
      </c>
      <c r="M330" s="255">
        <v>44105</v>
      </c>
      <c r="N330" s="254">
        <v>2020</v>
      </c>
      <c r="O330" s="54" t="s">
        <v>31976</v>
      </c>
      <c r="P330" s="52" t="s">
        <v>1283</v>
      </c>
      <c r="Q330" s="60">
        <v>0</v>
      </c>
      <c r="S330" s="32" t="str">
        <f>VLOOKUP(LineupExpo[[#This Row],[Port]],'AUX IDs'!$A$2:$B$14,2,0)</f>
        <v>P1000</v>
      </c>
      <c r="T330" s="32" t="str">
        <f>VLOOKUP(LineupExpo[[#This Row],[Berth]],'AUX IDs'!$D$2:$E$60,2,0)</f>
        <v>B1003</v>
      </c>
      <c r="U330" s="32" t="str">
        <f>VLOOKUP(LineupExpo[[#This Row],[V/M]],'AUX IDs'!$G$2:$H$433,2,0)</f>
        <v>VSL287</v>
      </c>
      <c r="V330" s="32" t="str">
        <f>VLOOKUP(LineupExpo[[#This Row],[Destination]],'AUX IDs'!$J$2:$K$39,2,0)</f>
        <v>D1023</v>
      </c>
      <c r="W330" s="32" t="str">
        <f>VLOOKUP(LineupExpo[[#This Row],[Coord]],'AUX IDs'!$M$2:$N$55,2,0)</f>
        <v>C1018</v>
      </c>
      <c r="X330" s="32" t="str">
        <f>VLOOKUP(LineupExpo[[#This Row],[Shipper]],'AUX IDs'!$P$2:$Q$44,2,0)</f>
        <v>S1005</v>
      </c>
      <c r="Y330" s="32" t="str">
        <f>VLOOKUP(LineupExpo[[#This Row],[Product]],'AUX IDs'!$S$2:$T$4,2,0)</f>
        <v>UYB</v>
      </c>
    </row>
    <row r="331" spans="1:25" ht="12.65" customHeight="1" x14ac:dyDescent="0.25">
      <c r="A331" s="245" t="s">
        <v>197</v>
      </c>
      <c r="B331" s="256" t="s">
        <v>32064</v>
      </c>
      <c r="C331" s="247">
        <v>44133</v>
      </c>
      <c r="D331" s="53" t="s">
        <v>256</v>
      </c>
      <c r="E331" s="248" t="s">
        <v>32050</v>
      </c>
      <c r="F331" s="249" t="s">
        <v>61</v>
      </c>
      <c r="G331" s="26"/>
      <c r="H331" s="268" t="s">
        <v>324</v>
      </c>
      <c r="I331" s="250" t="s">
        <v>326</v>
      </c>
      <c r="J331" s="252">
        <v>31490</v>
      </c>
      <c r="K331" s="253" t="s">
        <v>83</v>
      </c>
      <c r="L331" s="254" t="s">
        <v>31970</v>
      </c>
      <c r="M331" s="255">
        <v>44105</v>
      </c>
      <c r="N331" s="254">
        <v>2020</v>
      </c>
      <c r="O331" s="54" t="s">
        <v>31976</v>
      </c>
      <c r="P331" s="52" t="s">
        <v>1283</v>
      </c>
      <c r="Q331" s="60">
        <v>9423798</v>
      </c>
      <c r="S331" s="32" t="str">
        <f>VLOOKUP(LineupExpo[[#This Row],[Port]],'AUX IDs'!$A$2:$B$14,2,0)</f>
        <v>P1000</v>
      </c>
      <c r="T331" s="32" t="str">
        <f>VLOOKUP(LineupExpo[[#This Row],[Berth]],'AUX IDs'!$D$2:$E$60,2,0)</f>
        <v>B1000</v>
      </c>
      <c r="U331" s="32" t="str">
        <f>VLOOKUP(LineupExpo[[#This Row],[V/M]],'AUX IDs'!$G$2:$H$433,2,0)</f>
        <v>VSL288</v>
      </c>
      <c r="V331" s="32" t="str">
        <f>VLOOKUP(LineupExpo[[#This Row],[Destination]],'AUX IDs'!$J$2:$K$39,2,0)</f>
        <v>D1002</v>
      </c>
      <c r="W331" s="32" t="str">
        <f>VLOOKUP(LineupExpo[[#This Row],[Coord]],'AUX IDs'!$M$2:$N$55,2,0)</f>
        <v>C1018</v>
      </c>
      <c r="X331" s="32" t="str">
        <f>VLOOKUP(LineupExpo[[#This Row],[Shipper]],'AUX IDs'!$P$2:$Q$44,2,0)</f>
        <v>S1002</v>
      </c>
      <c r="Y331" s="32" t="str">
        <f>VLOOKUP(LineupExpo[[#This Row],[Product]],'AUX IDs'!$S$2:$T$4,2,0)</f>
        <v>PYB</v>
      </c>
    </row>
    <row r="332" spans="1:25" ht="12.65" customHeight="1" x14ac:dyDescent="0.25">
      <c r="A332" s="245" t="s">
        <v>103</v>
      </c>
      <c r="B332" s="256" t="s">
        <v>32064</v>
      </c>
      <c r="C332" s="247">
        <v>44136</v>
      </c>
      <c r="D332" s="53" t="s">
        <v>33158</v>
      </c>
      <c r="E332" s="248" t="s">
        <v>54</v>
      </c>
      <c r="F332" s="249" t="s">
        <v>61</v>
      </c>
      <c r="G332" s="26"/>
      <c r="H332" s="268" t="s">
        <v>325</v>
      </c>
      <c r="I332" s="250" t="s">
        <v>33073</v>
      </c>
      <c r="J332" s="252">
        <v>10000</v>
      </c>
      <c r="K332" s="253" t="s">
        <v>27</v>
      </c>
      <c r="L332" s="254" t="s">
        <v>53</v>
      </c>
      <c r="M332" s="255">
        <v>44136</v>
      </c>
      <c r="N332" s="254">
        <v>2020</v>
      </c>
      <c r="O332" s="54" t="s">
        <v>31976</v>
      </c>
      <c r="P332" s="52" t="s">
        <v>1283</v>
      </c>
      <c r="Q332" s="60">
        <v>9763693</v>
      </c>
      <c r="S332" s="32" t="str">
        <f>VLOOKUP(LineupExpo[[#This Row],[Port]],'AUX IDs'!$A$2:$B$14,2,0)</f>
        <v>P1009</v>
      </c>
      <c r="T332" s="32" t="str">
        <f>VLOOKUP(LineupExpo[[#This Row],[Berth]],'AUX IDs'!$D$2:$E$60,2,0)</f>
        <v>B1015</v>
      </c>
      <c r="U332" s="32" t="str">
        <f>VLOOKUP(LineupExpo[[#This Row],[V/M]],'AUX IDs'!$G$2:$H$433,2,0)</f>
        <v>VSL286</v>
      </c>
      <c r="V332" s="32" t="str">
        <f>VLOOKUP(LineupExpo[[#This Row],[Destination]],'AUX IDs'!$J$2:$K$39,2,0)</f>
        <v>D1009</v>
      </c>
      <c r="W332" s="32" t="str">
        <f>VLOOKUP(LineupExpo[[#This Row],[Coord]],'AUX IDs'!$M$2:$N$55,2,0)</f>
        <v>C1018</v>
      </c>
      <c r="X332" s="32" t="str">
        <f>VLOOKUP(LineupExpo[[#This Row],[Shipper]],'AUX IDs'!$P$2:$Q$44,2,0)</f>
        <v>S1005</v>
      </c>
      <c r="Y332" s="32" t="str">
        <f>VLOOKUP(LineupExpo[[#This Row],[Product]],'AUX IDs'!$S$2:$T$4,2,0)</f>
        <v>UYB</v>
      </c>
    </row>
    <row r="333" spans="1:25" ht="12.65" customHeight="1" x14ac:dyDescent="0.25">
      <c r="A333" s="245" t="s">
        <v>197</v>
      </c>
      <c r="B333" s="256" t="s">
        <v>32064</v>
      </c>
      <c r="C333" s="247">
        <v>44147</v>
      </c>
      <c r="D333" s="53" t="s">
        <v>33159</v>
      </c>
      <c r="E333" s="248" t="s">
        <v>32050</v>
      </c>
      <c r="F333" s="249" t="s">
        <v>61</v>
      </c>
      <c r="G333" s="26"/>
      <c r="H333" s="268" t="s">
        <v>324</v>
      </c>
      <c r="I333" s="250" t="s">
        <v>32077</v>
      </c>
      <c r="J333" s="252">
        <v>31461</v>
      </c>
      <c r="K333" s="253" t="s">
        <v>83</v>
      </c>
      <c r="L333" s="254" t="s">
        <v>31970</v>
      </c>
      <c r="M333" s="255">
        <v>44136</v>
      </c>
      <c r="N333" s="254">
        <v>2020</v>
      </c>
      <c r="O333" s="54" t="s">
        <v>31976</v>
      </c>
      <c r="P333" s="52" t="s">
        <v>1283</v>
      </c>
      <c r="Q333" s="60">
        <v>0</v>
      </c>
      <c r="S333" s="32" t="str">
        <f>VLOOKUP(LineupExpo[[#This Row],[Port]],'AUX IDs'!$A$2:$B$14,2,0)</f>
        <v>P1000</v>
      </c>
      <c r="T333" s="32" t="str">
        <f>VLOOKUP(LineupExpo[[#This Row],[Berth]],'AUX IDs'!$D$2:$E$60,2,0)</f>
        <v>B1003</v>
      </c>
      <c r="U333" s="32" t="str">
        <f>VLOOKUP(LineupExpo[[#This Row],[V/M]],'AUX IDs'!$G$2:$H$433,2,0)</f>
        <v>VSL289</v>
      </c>
      <c r="V333" s="32" t="str">
        <f>VLOOKUP(LineupExpo[[#This Row],[Destination]],'AUX IDs'!$J$2:$K$39,2,0)</f>
        <v>D1002</v>
      </c>
      <c r="W333" s="32" t="str">
        <f>VLOOKUP(LineupExpo[[#This Row],[Coord]],'AUX IDs'!$M$2:$N$55,2,0)</f>
        <v>C1018</v>
      </c>
      <c r="X333" s="32" t="str">
        <f>VLOOKUP(LineupExpo[[#This Row],[Shipper]],'AUX IDs'!$P$2:$Q$44,2,0)</f>
        <v>S1002</v>
      </c>
      <c r="Y333" s="32" t="str">
        <f>VLOOKUP(LineupExpo[[#This Row],[Product]],'AUX IDs'!$S$2:$T$4,2,0)</f>
        <v>PYB</v>
      </c>
    </row>
    <row r="334" spans="1:25" ht="12.65" customHeight="1" x14ac:dyDescent="0.25">
      <c r="A334" s="245" t="s">
        <v>49</v>
      </c>
      <c r="B334" s="256" t="s">
        <v>32064</v>
      </c>
      <c r="C334" s="247">
        <v>44156</v>
      </c>
      <c r="D334" s="53" t="s">
        <v>33160</v>
      </c>
      <c r="E334" s="248" t="s">
        <v>31770</v>
      </c>
      <c r="F334" s="249" t="s">
        <v>61</v>
      </c>
      <c r="G334" s="26"/>
      <c r="H334" s="268" t="s">
        <v>80</v>
      </c>
      <c r="I334" s="250" t="s">
        <v>32090</v>
      </c>
      <c r="J334" s="252">
        <v>5436</v>
      </c>
      <c r="K334" s="253" t="s">
        <v>96</v>
      </c>
      <c r="L334" s="254" t="s">
        <v>331</v>
      </c>
      <c r="M334" s="255">
        <v>44136</v>
      </c>
      <c r="N334" s="254">
        <v>2020</v>
      </c>
      <c r="O334" s="54" t="s">
        <v>31976</v>
      </c>
      <c r="P334" s="52" t="s">
        <v>198</v>
      </c>
      <c r="Q334" s="60">
        <v>0</v>
      </c>
      <c r="S334" s="32" t="str">
        <f>VLOOKUP(LineupExpo[[#This Row],[Port]],'AUX IDs'!$A$2:$B$14,2,0)</f>
        <v>P1010</v>
      </c>
      <c r="T334" s="32" t="str">
        <f>VLOOKUP(LineupExpo[[#This Row],[Berth]],'AUX IDs'!$D$2:$E$60,2,0)</f>
        <v>B1023</v>
      </c>
      <c r="U334" s="32" t="str">
        <f>VLOOKUP(LineupExpo[[#This Row],[V/M]],'AUX IDs'!$G$2:$H$433,2,0)</f>
        <v>VSL290</v>
      </c>
      <c r="V334" s="32" t="str">
        <f>VLOOKUP(LineupExpo[[#This Row],[Destination]],'AUX IDs'!$J$2:$K$39,2,0)</f>
        <v>D1019</v>
      </c>
      <c r="W334" s="32" t="str">
        <f>VLOOKUP(LineupExpo[[#This Row],[Coord]],'AUX IDs'!$M$2:$N$55,2,0)</f>
        <v>C1018</v>
      </c>
      <c r="X334" s="32" t="str">
        <f>VLOOKUP(LineupExpo[[#This Row],[Shipper]],'AUX IDs'!$P$2:$Q$44,2,0)</f>
        <v>S1015</v>
      </c>
      <c r="Y334" s="32" t="str">
        <f>VLOOKUP(LineupExpo[[#This Row],[Product]],'AUX IDs'!$S$2:$T$4,2,0)</f>
        <v>ARGB</v>
      </c>
    </row>
    <row r="335" spans="1:25" ht="12.65" customHeight="1" x14ac:dyDescent="0.25">
      <c r="A335" s="245" t="s">
        <v>49</v>
      </c>
      <c r="B335" s="256" t="s">
        <v>32064</v>
      </c>
      <c r="C335" s="247">
        <v>44156</v>
      </c>
      <c r="D335" s="53" t="s">
        <v>33160</v>
      </c>
      <c r="E335" s="248" t="s">
        <v>31771</v>
      </c>
      <c r="F335" s="249" t="s">
        <v>61</v>
      </c>
      <c r="G335" s="26"/>
      <c r="H335" s="268" t="s">
        <v>80</v>
      </c>
      <c r="I335" s="250" t="s">
        <v>32090</v>
      </c>
      <c r="J335" s="252">
        <v>3570</v>
      </c>
      <c r="K335" s="253" t="s">
        <v>96</v>
      </c>
      <c r="L335" s="254" t="s">
        <v>331</v>
      </c>
      <c r="M335" s="255">
        <v>44136</v>
      </c>
      <c r="N335" s="254">
        <v>2020</v>
      </c>
      <c r="O335" s="54" t="s">
        <v>31976</v>
      </c>
      <c r="P335" s="52" t="s">
        <v>198</v>
      </c>
      <c r="Q335" s="60">
        <v>0</v>
      </c>
      <c r="S335" s="32" t="str">
        <f>VLOOKUP(LineupExpo[[#This Row],[Port]],'AUX IDs'!$A$2:$B$14,2,0)</f>
        <v>P1010</v>
      </c>
      <c r="T335" s="32" t="str">
        <f>VLOOKUP(LineupExpo[[#This Row],[Berth]],'AUX IDs'!$D$2:$E$60,2,0)</f>
        <v>B1023</v>
      </c>
      <c r="U335" s="32" t="str">
        <f>VLOOKUP(LineupExpo[[#This Row],[V/M]],'AUX IDs'!$G$2:$H$433,2,0)</f>
        <v>VSL290</v>
      </c>
      <c r="V335" s="32" t="str">
        <f>VLOOKUP(LineupExpo[[#This Row],[Destination]],'AUX IDs'!$J$2:$K$39,2,0)</f>
        <v>D1019</v>
      </c>
      <c r="W335" s="32" t="str">
        <f>VLOOKUP(LineupExpo[[#This Row],[Coord]],'AUX IDs'!$M$2:$N$55,2,0)</f>
        <v>C1018</v>
      </c>
      <c r="X335" s="32" t="str">
        <f>VLOOKUP(LineupExpo[[#This Row],[Shipper]],'AUX IDs'!$P$2:$Q$44,2,0)</f>
        <v>S1023</v>
      </c>
      <c r="Y335" s="32" t="str">
        <f>VLOOKUP(LineupExpo[[#This Row],[Product]],'AUX IDs'!$S$2:$T$4,2,0)</f>
        <v>ARGB</v>
      </c>
    </row>
    <row r="336" spans="1:25" ht="12.65" customHeight="1" x14ac:dyDescent="0.25">
      <c r="A336" s="245" t="s">
        <v>197</v>
      </c>
      <c r="B336" s="256" t="s">
        <v>32064</v>
      </c>
      <c r="C336" s="247">
        <v>44173</v>
      </c>
      <c r="D336" s="53" t="s">
        <v>18041</v>
      </c>
      <c r="E336" s="248" t="s">
        <v>32050</v>
      </c>
      <c r="F336" s="249" t="s">
        <v>61</v>
      </c>
      <c r="G336" s="26"/>
      <c r="H336" s="268" t="s">
        <v>324</v>
      </c>
      <c r="I336" s="250" t="s">
        <v>326</v>
      </c>
      <c r="J336" s="252">
        <v>32000</v>
      </c>
      <c r="K336" s="253" t="s">
        <v>83</v>
      </c>
      <c r="L336" s="254" t="s">
        <v>31970</v>
      </c>
      <c r="M336" s="255">
        <v>44166</v>
      </c>
      <c r="N336" s="254">
        <v>2020</v>
      </c>
      <c r="O336" s="54" t="s">
        <v>31976</v>
      </c>
      <c r="P336" s="52" t="s">
        <v>1283</v>
      </c>
      <c r="Q336" s="60">
        <v>9386914</v>
      </c>
      <c r="S336" s="32" t="str">
        <f>VLOOKUP(LineupExpo[[#This Row],[Port]],'AUX IDs'!$A$2:$B$14,2,0)</f>
        <v>P1000</v>
      </c>
      <c r="T336" s="32" t="str">
        <f>VLOOKUP(LineupExpo[[#This Row],[Berth]],'AUX IDs'!$D$2:$E$60,2,0)</f>
        <v>B1000</v>
      </c>
      <c r="U336" s="32" t="str">
        <f>VLOOKUP(LineupExpo[[#This Row],[V/M]],'AUX IDs'!$G$2:$H$433,2,0)</f>
        <v>VSL291</v>
      </c>
      <c r="V336" s="32" t="str">
        <f>VLOOKUP(LineupExpo[[#This Row],[Destination]],'AUX IDs'!$J$2:$K$39,2,0)</f>
        <v>D1002</v>
      </c>
      <c r="W336" s="32" t="str">
        <f>VLOOKUP(LineupExpo[[#This Row],[Coord]],'AUX IDs'!$M$2:$N$55,2,0)</f>
        <v>C1018</v>
      </c>
      <c r="X336" s="32" t="str">
        <f>VLOOKUP(LineupExpo[[#This Row],[Shipper]],'AUX IDs'!$P$2:$Q$44,2,0)</f>
        <v>S1002</v>
      </c>
      <c r="Y336" s="32" t="str">
        <f>VLOOKUP(LineupExpo[[#This Row],[Product]],'AUX IDs'!$S$2:$T$4,2,0)</f>
        <v>PYB</v>
      </c>
    </row>
    <row r="337" spans="1:25" ht="12.65" customHeight="1" x14ac:dyDescent="0.25">
      <c r="A337" s="245" t="s">
        <v>197</v>
      </c>
      <c r="B337" s="256" t="s">
        <v>32064</v>
      </c>
      <c r="C337" s="247">
        <v>44174</v>
      </c>
      <c r="D337" s="53" t="s">
        <v>22250</v>
      </c>
      <c r="E337" s="248" t="s">
        <v>32050</v>
      </c>
      <c r="F337" s="249" t="s">
        <v>61</v>
      </c>
      <c r="G337" s="26"/>
      <c r="H337" s="268" t="s">
        <v>324</v>
      </c>
      <c r="I337" s="250" t="s">
        <v>326</v>
      </c>
      <c r="J337" s="252">
        <v>29198</v>
      </c>
      <c r="K337" s="253" t="s">
        <v>83</v>
      </c>
      <c r="L337" s="254" t="s">
        <v>31970</v>
      </c>
      <c r="M337" s="255">
        <v>44166</v>
      </c>
      <c r="N337" s="254">
        <v>2020</v>
      </c>
      <c r="O337" s="54" t="s">
        <v>31976</v>
      </c>
      <c r="P337" s="52" t="s">
        <v>1283</v>
      </c>
      <c r="Q337" s="60">
        <v>9580053</v>
      </c>
      <c r="S337" s="32" t="str">
        <f>VLOOKUP(LineupExpo[[#This Row],[Port]],'AUX IDs'!$A$2:$B$14,2,0)</f>
        <v>P1000</v>
      </c>
      <c r="T337" s="32" t="str">
        <f>VLOOKUP(LineupExpo[[#This Row],[Berth]],'AUX IDs'!$D$2:$E$60,2,0)</f>
        <v>B1000</v>
      </c>
      <c r="U337" s="32" t="str">
        <f>VLOOKUP(LineupExpo[[#This Row],[V/M]],'AUX IDs'!$G$2:$H$433,2,0)</f>
        <v>VSL292</v>
      </c>
      <c r="V337" s="32" t="str">
        <f>VLOOKUP(LineupExpo[[#This Row],[Destination]],'AUX IDs'!$J$2:$K$39,2,0)</f>
        <v>D1002</v>
      </c>
      <c r="W337" s="32" t="str">
        <f>VLOOKUP(LineupExpo[[#This Row],[Coord]],'AUX IDs'!$M$2:$N$55,2,0)</f>
        <v>C1018</v>
      </c>
      <c r="X337" s="32" t="str">
        <f>VLOOKUP(LineupExpo[[#This Row],[Shipper]],'AUX IDs'!$P$2:$Q$44,2,0)</f>
        <v>S1002</v>
      </c>
      <c r="Y337" s="32" t="str">
        <f>VLOOKUP(LineupExpo[[#This Row],[Product]],'AUX IDs'!$S$2:$T$4,2,0)</f>
        <v>PYB</v>
      </c>
    </row>
    <row r="338" spans="1:25" ht="12.65" customHeight="1" x14ac:dyDescent="0.25">
      <c r="A338" s="245" t="s">
        <v>197</v>
      </c>
      <c r="B338" s="256" t="s">
        <v>32064</v>
      </c>
      <c r="C338" s="247">
        <v>44192</v>
      </c>
      <c r="D338" s="53" t="s">
        <v>26003</v>
      </c>
      <c r="E338" s="248" t="s">
        <v>32050</v>
      </c>
      <c r="F338" s="249" t="s">
        <v>61</v>
      </c>
      <c r="G338" s="26"/>
      <c r="H338" s="268" t="s">
        <v>324</v>
      </c>
      <c r="I338" s="250" t="s">
        <v>326</v>
      </c>
      <c r="J338" s="252">
        <v>29373</v>
      </c>
      <c r="K338" s="253" t="s">
        <v>83</v>
      </c>
      <c r="L338" s="254" t="s">
        <v>31970</v>
      </c>
      <c r="M338" s="255">
        <v>44166</v>
      </c>
      <c r="N338" s="254">
        <v>2020</v>
      </c>
      <c r="O338" s="54" t="s">
        <v>31976</v>
      </c>
      <c r="P338" s="52" t="s">
        <v>1283</v>
      </c>
      <c r="Q338" s="60">
        <v>9539444</v>
      </c>
      <c r="S338" s="32" t="str">
        <f>VLOOKUP(LineupExpo[[#This Row],[Port]],'AUX IDs'!$A$2:$B$14,2,0)</f>
        <v>P1000</v>
      </c>
      <c r="T338" s="32" t="str">
        <f>VLOOKUP(LineupExpo[[#This Row],[Berth]],'AUX IDs'!$D$2:$E$60,2,0)</f>
        <v>B1000</v>
      </c>
      <c r="U338" s="32" t="str">
        <f>VLOOKUP(LineupExpo[[#This Row],[V/M]],'AUX IDs'!$G$2:$H$433,2,0)</f>
        <v>VSL293</v>
      </c>
      <c r="V338" s="32" t="str">
        <f>VLOOKUP(LineupExpo[[#This Row],[Destination]],'AUX IDs'!$J$2:$K$39,2,0)</f>
        <v>D1002</v>
      </c>
      <c r="W338" s="32" t="str">
        <f>VLOOKUP(LineupExpo[[#This Row],[Coord]],'AUX IDs'!$M$2:$N$55,2,0)</f>
        <v>C1018</v>
      </c>
      <c r="X338" s="32" t="str">
        <f>VLOOKUP(LineupExpo[[#This Row],[Shipper]],'AUX IDs'!$P$2:$Q$44,2,0)</f>
        <v>S1002</v>
      </c>
      <c r="Y338" s="32" t="str">
        <f>VLOOKUP(LineupExpo[[#This Row],[Product]],'AUX IDs'!$S$2:$T$4,2,0)</f>
        <v>PYB</v>
      </c>
    </row>
    <row r="339" spans="1:25" ht="12.65" customHeight="1" x14ac:dyDescent="0.25">
      <c r="A339" s="245" t="s">
        <v>197</v>
      </c>
      <c r="B339" s="256" t="s">
        <v>32064</v>
      </c>
      <c r="C339" s="247">
        <v>44200</v>
      </c>
      <c r="D339" s="53" t="s">
        <v>33161</v>
      </c>
      <c r="E339" s="248" t="s">
        <v>32050</v>
      </c>
      <c r="F339" s="249" t="s">
        <v>61</v>
      </c>
      <c r="G339" s="26"/>
      <c r="H339" s="268" t="s">
        <v>324</v>
      </c>
      <c r="I339" s="250" t="s">
        <v>326</v>
      </c>
      <c r="J339" s="252">
        <v>36625</v>
      </c>
      <c r="K339" s="253" t="s">
        <v>83</v>
      </c>
      <c r="L339" s="254" t="s">
        <v>31970</v>
      </c>
      <c r="M339" s="255">
        <v>44197</v>
      </c>
      <c r="N339" s="254">
        <v>2021</v>
      </c>
      <c r="O339" s="54" t="s">
        <v>31976</v>
      </c>
      <c r="P339" s="52" t="s">
        <v>1283</v>
      </c>
      <c r="Q339" s="60">
        <v>0</v>
      </c>
      <c r="S339" s="32" t="str">
        <f>VLOOKUP(LineupExpo[[#This Row],[Port]],'AUX IDs'!$A$2:$B$14,2,0)</f>
        <v>P1000</v>
      </c>
      <c r="T339" s="32" t="str">
        <f>VLOOKUP(LineupExpo[[#This Row],[Berth]],'AUX IDs'!$D$2:$E$60,2,0)</f>
        <v>B1000</v>
      </c>
      <c r="U339" s="32" t="str">
        <f>VLOOKUP(LineupExpo[[#This Row],[V/M]],'AUX IDs'!$G$2:$H$433,2,0)</f>
        <v>VSL294</v>
      </c>
      <c r="V339" s="32" t="str">
        <f>VLOOKUP(LineupExpo[[#This Row],[Destination]],'AUX IDs'!$J$2:$K$39,2,0)</f>
        <v>D1002</v>
      </c>
      <c r="W339" s="32" t="str">
        <f>VLOOKUP(LineupExpo[[#This Row],[Coord]],'AUX IDs'!$M$2:$N$55,2,0)</f>
        <v>C1018</v>
      </c>
      <c r="X339" s="32" t="str">
        <f>VLOOKUP(LineupExpo[[#This Row],[Shipper]],'AUX IDs'!$P$2:$Q$44,2,0)</f>
        <v>S1002</v>
      </c>
      <c r="Y339" s="32" t="str">
        <f>VLOOKUP(LineupExpo[[#This Row],[Product]],'AUX IDs'!$S$2:$T$4,2,0)</f>
        <v>PYB</v>
      </c>
    </row>
    <row r="340" spans="1:25" ht="12.65" customHeight="1" x14ac:dyDescent="0.25">
      <c r="A340" s="81" t="s">
        <v>197</v>
      </c>
      <c r="B340" s="99" t="s">
        <v>32064</v>
      </c>
      <c r="C340" s="97">
        <v>44276</v>
      </c>
      <c r="D340" s="45" t="s">
        <v>165</v>
      </c>
      <c r="E340" s="106" t="s">
        <v>32050</v>
      </c>
      <c r="F340" s="118" t="s">
        <v>32050</v>
      </c>
      <c r="G340" s="26"/>
      <c r="H340" s="270" t="s">
        <v>324</v>
      </c>
      <c r="I340" s="262" t="s">
        <v>326</v>
      </c>
      <c r="J340" s="83">
        <v>30152</v>
      </c>
      <c r="K340" s="82" t="s">
        <v>83</v>
      </c>
      <c r="L340" s="54" t="s">
        <v>31970</v>
      </c>
      <c r="M340" s="85">
        <f>DATE(YEAR(LineupExpo[[#This Row],[Date]]),MONTH(LineupExpo[[#This Row],[Date]]),1)</f>
        <v>44256</v>
      </c>
      <c r="N340" s="84">
        <f t="shared" ref="N340:N403" si="0">YEAR(C340)</f>
        <v>2021</v>
      </c>
      <c r="O340" s="54" t="s">
        <v>31976</v>
      </c>
      <c r="P340" s="52" t="str">
        <f>VLOOKUP(H340,ArcTable[],2,FALSE)</f>
        <v>Uy</v>
      </c>
      <c r="Q340" s="60">
        <f>IFERROR(VLOOKUP('Lineup Total'!D3,AUX!$H$2:$I$34206,2,FALSE),)</f>
        <v>0</v>
      </c>
      <c r="S340" s="32" t="str">
        <f>VLOOKUP(LineupExpo[[#This Row],[Port]],'AUX IDs'!$A$2:$B$14,2,0)</f>
        <v>P1000</v>
      </c>
      <c r="T340" s="32" t="str">
        <f>VLOOKUP(LineupExpo[[#This Row],[Berth]],'AUX IDs'!$D$2:$E$60,2,0)</f>
        <v>B1000</v>
      </c>
      <c r="U340" s="32" t="str">
        <f>VLOOKUP(LineupExpo[[#This Row],[V/M]],'AUX IDs'!$G$2:$H$433,2,0)</f>
        <v>VSL295</v>
      </c>
      <c r="V340" s="32" t="str">
        <f>VLOOKUP(LineupExpo[[#This Row],[Destination]],'AUX IDs'!$J$2:$K$39,2,0)</f>
        <v>D1002</v>
      </c>
      <c r="W340" s="32" t="str">
        <f>VLOOKUP(LineupExpo[[#This Row],[Coord]],'AUX IDs'!$M$2:$N$55,2,0)</f>
        <v>C1002</v>
      </c>
      <c r="X340" s="32" t="str">
        <f>VLOOKUP(LineupExpo[[#This Row],[Shipper]],'AUX IDs'!$P$2:$Q$44,2,0)</f>
        <v>S1002</v>
      </c>
      <c r="Y340" s="32" t="str">
        <f>VLOOKUP(LineupExpo[[#This Row],[Product]],'AUX IDs'!$S$2:$T$4,2,0)</f>
        <v>PYB</v>
      </c>
    </row>
    <row r="341" spans="1:25" ht="12.65" customHeight="1" x14ac:dyDescent="0.25">
      <c r="A341" s="29" t="s">
        <v>197</v>
      </c>
      <c r="B341" s="99" t="s">
        <v>32064</v>
      </c>
      <c r="C341" s="97">
        <v>44281</v>
      </c>
      <c r="D341" s="63" t="s">
        <v>32065</v>
      </c>
      <c r="E341" s="106" t="s">
        <v>18</v>
      </c>
      <c r="F341" s="118" t="s">
        <v>18</v>
      </c>
      <c r="G341" s="26"/>
      <c r="H341" s="240" t="s">
        <v>55</v>
      </c>
      <c r="I341" s="27" t="s">
        <v>32066</v>
      </c>
      <c r="J341" s="100">
        <v>6842</v>
      </c>
      <c r="K341" s="24" t="s">
        <v>20</v>
      </c>
      <c r="L341" s="54" t="s">
        <v>31970</v>
      </c>
      <c r="M341" s="80">
        <f>DATE(YEAR(LineupExpo[[#This Row],[Date]]),MONTH(LineupExpo[[#This Row],[Date]]),1)</f>
        <v>44256</v>
      </c>
      <c r="N341" s="40">
        <f t="shared" si="0"/>
        <v>2021</v>
      </c>
      <c r="O341" s="62" t="str">
        <f t="shared" ref="O341:O404" si="1">IF(MONTH(C341)&gt;=3,RIGHT(YEAR(C341),2)&amp;"/"&amp;RIGHT(YEAR(C341)+1,2),IF(MONTH(C341)&lt;3,RIGHT(YEAR(C341)-1,2)&amp;"/"&amp;RIGHT(YEAR(C341),2),"ERROR"))</f>
        <v>21/22</v>
      </c>
      <c r="P341" s="52" t="str">
        <f>VLOOKUP(H341,ArcTable[],2,FALSE)</f>
        <v>UPR</v>
      </c>
      <c r="Q341" s="60">
        <f>IFERROR(VLOOKUP('Lineup Total'!D4,AUX!$H$2:$I$34206,2,FALSE),)</f>
        <v>9320520</v>
      </c>
      <c r="S341" s="32" t="str">
        <f>VLOOKUP(LineupExpo[[#This Row],[Port]],'AUX IDs'!$A$2:$B$14,2,0)</f>
        <v>P1001</v>
      </c>
      <c r="T341" s="32" t="str">
        <f>VLOOKUP(LineupExpo[[#This Row],[Berth]],'AUX IDs'!$D$2:$E$60,2,0)</f>
        <v>B1028</v>
      </c>
      <c r="U341" s="32" t="str">
        <f>VLOOKUP(LineupExpo[[#This Row],[V/M]],'AUX IDs'!$G$2:$H$433,2,0)</f>
        <v>VSL296</v>
      </c>
      <c r="V341" s="32" t="str">
        <f>VLOOKUP(LineupExpo[[#This Row],[Destination]],'AUX IDs'!$J$2:$K$39,2,0)</f>
        <v>D1014</v>
      </c>
      <c r="W341" s="32" t="str">
        <f>VLOOKUP(LineupExpo[[#This Row],[Coord]],'AUX IDs'!$M$2:$N$55,2,0)</f>
        <v>C1003</v>
      </c>
      <c r="X341" s="32" t="str">
        <f>VLOOKUP(LineupExpo[[#This Row],[Shipper]],'AUX IDs'!$P$2:$Q$44,2,0)</f>
        <v>S1003</v>
      </c>
      <c r="Y341" s="32" t="str">
        <f>VLOOKUP(LineupExpo[[#This Row],[Product]],'AUX IDs'!$S$2:$T$4,2,0)</f>
        <v>PYB</v>
      </c>
    </row>
    <row r="342" spans="1:25" ht="12.65" customHeight="1" x14ac:dyDescent="0.25">
      <c r="A342" s="29" t="s">
        <v>197</v>
      </c>
      <c r="B342" s="99" t="s">
        <v>32064</v>
      </c>
      <c r="C342" s="97">
        <v>44283</v>
      </c>
      <c r="D342" s="63" t="s">
        <v>32049</v>
      </c>
      <c r="E342" s="106" t="s">
        <v>32050</v>
      </c>
      <c r="F342" s="118" t="s">
        <v>32050</v>
      </c>
      <c r="G342" s="26"/>
      <c r="H342" s="240" t="s">
        <v>324</v>
      </c>
      <c r="I342" s="27" t="s">
        <v>326</v>
      </c>
      <c r="J342" s="100">
        <v>21315</v>
      </c>
      <c r="K342" s="24" t="s">
        <v>83</v>
      </c>
      <c r="L342" s="54" t="s">
        <v>31970</v>
      </c>
      <c r="M342" s="80">
        <f>DATE(YEAR(LineupExpo[[#This Row],[Date]]),MONTH(LineupExpo[[#This Row],[Date]]),1)</f>
        <v>44256</v>
      </c>
      <c r="N342" s="40">
        <f t="shared" si="0"/>
        <v>2021</v>
      </c>
      <c r="O342" s="62" t="str">
        <f t="shared" si="1"/>
        <v>21/22</v>
      </c>
      <c r="P342" s="52" t="str">
        <f>VLOOKUP(H342,ArcTable[],2,FALSE)</f>
        <v>Uy</v>
      </c>
      <c r="Q342" s="60">
        <f>IFERROR(VLOOKUP('Lineup Total'!D5,AUX!$H$2:$I$34206,2,FALSE),)</f>
        <v>0</v>
      </c>
      <c r="S342" s="32" t="str">
        <f>VLOOKUP(LineupExpo[[#This Row],[Port]],'AUX IDs'!$A$2:$B$14,2,0)</f>
        <v>P1000</v>
      </c>
      <c r="T342" s="32" t="str">
        <f>VLOOKUP(LineupExpo[[#This Row],[Berth]],'AUX IDs'!$D$2:$E$60,2,0)</f>
        <v>B1000</v>
      </c>
      <c r="U342" s="32" t="str">
        <f>VLOOKUP(LineupExpo[[#This Row],[V/M]],'AUX IDs'!$G$2:$H$433,2,0)</f>
        <v>VSL297</v>
      </c>
      <c r="V342" s="32" t="str">
        <f>VLOOKUP(LineupExpo[[#This Row],[Destination]],'AUX IDs'!$J$2:$K$39,2,0)</f>
        <v>D1002</v>
      </c>
      <c r="W342" s="32" t="str">
        <f>VLOOKUP(LineupExpo[[#This Row],[Coord]],'AUX IDs'!$M$2:$N$55,2,0)</f>
        <v>C1002</v>
      </c>
      <c r="X342" s="32" t="str">
        <f>VLOOKUP(LineupExpo[[#This Row],[Shipper]],'AUX IDs'!$P$2:$Q$44,2,0)</f>
        <v>S1002</v>
      </c>
      <c r="Y342" s="32" t="str">
        <f>VLOOKUP(LineupExpo[[#This Row],[Product]],'AUX IDs'!$S$2:$T$4,2,0)</f>
        <v>PYB</v>
      </c>
    </row>
    <row r="343" spans="1:25" ht="12.65" customHeight="1" x14ac:dyDescent="0.25">
      <c r="A343" s="29" t="s">
        <v>197</v>
      </c>
      <c r="B343" s="99" t="s">
        <v>32064</v>
      </c>
      <c r="C343" s="97">
        <v>44286</v>
      </c>
      <c r="D343" s="63" t="s">
        <v>32060</v>
      </c>
      <c r="E343" s="106" t="s">
        <v>32050</v>
      </c>
      <c r="F343" s="118" t="s">
        <v>32050</v>
      </c>
      <c r="G343" s="26"/>
      <c r="H343" s="240" t="s">
        <v>324</v>
      </c>
      <c r="I343" s="27" t="s">
        <v>326</v>
      </c>
      <c r="J343" s="100">
        <v>34362</v>
      </c>
      <c r="K343" s="24" t="s">
        <v>83</v>
      </c>
      <c r="L343" s="54" t="s">
        <v>31970</v>
      </c>
      <c r="M343" s="80">
        <f>DATE(YEAR(LineupExpo[[#This Row],[Date]]),MONTH(LineupExpo[[#This Row],[Date]]),1)</f>
        <v>44256</v>
      </c>
      <c r="N343" s="40">
        <f t="shared" si="0"/>
        <v>2021</v>
      </c>
      <c r="O343" s="62" t="str">
        <f t="shared" si="1"/>
        <v>21/22</v>
      </c>
      <c r="P343" s="52" t="str">
        <f>VLOOKUP(H343,ArcTable[],2,FALSE)</f>
        <v>Uy</v>
      </c>
      <c r="Q343" s="60">
        <f>IFERROR(VLOOKUP('Lineup Total'!D6,AUX!$H$2:$I$34206,2,FALSE),)</f>
        <v>9240471</v>
      </c>
      <c r="S343" s="32" t="str">
        <f>VLOOKUP(LineupExpo[[#This Row],[Port]],'AUX IDs'!$A$2:$B$14,2,0)</f>
        <v>P1000</v>
      </c>
      <c r="T343" s="32" t="str">
        <f>VLOOKUP(LineupExpo[[#This Row],[Berth]],'AUX IDs'!$D$2:$E$60,2,0)</f>
        <v>B1000</v>
      </c>
      <c r="U343" s="32" t="str">
        <f>VLOOKUP(LineupExpo[[#This Row],[V/M]],'AUX IDs'!$G$2:$H$433,2,0)</f>
        <v>VSL298</v>
      </c>
      <c r="V343" s="32" t="str">
        <f>VLOOKUP(LineupExpo[[#This Row],[Destination]],'AUX IDs'!$J$2:$K$39,2,0)</f>
        <v>D1002</v>
      </c>
      <c r="W343" s="32" t="str">
        <f>VLOOKUP(LineupExpo[[#This Row],[Coord]],'AUX IDs'!$M$2:$N$55,2,0)</f>
        <v>C1002</v>
      </c>
      <c r="X343" s="32" t="str">
        <f>VLOOKUP(LineupExpo[[#This Row],[Shipper]],'AUX IDs'!$P$2:$Q$44,2,0)</f>
        <v>S1002</v>
      </c>
      <c r="Y343" s="32" t="str">
        <f>VLOOKUP(LineupExpo[[#This Row],[Product]],'AUX IDs'!$S$2:$T$4,2,0)</f>
        <v>PYB</v>
      </c>
    </row>
    <row r="344" spans="1:25" ht="12.65" customHeight="1" x14ac:dyDescent="0.25">
      <c r="A344" s="104" t="s">
        <v>197</v>
      </c>
      <c r="B344" s="99" t="s">
        <v>32064</v>
      </c>
      <c r="C344" s="105">
        <v>44287</v>
      </c>
      <c r="D344" s="53" t="s">
        <v>29387</v>
      </c>
      <c r="E344" s="106" t="s">
        <v>57</v>
      </c>
      <c r="F344" s="118" t="s">
        <v>57</v>
      </c>
      <c r="G344" s="26"/>
      <c r="H344" s="269" t="s">
        <v>55</v>
      </c>
      <c r="I344" s="112" t="s">
        <v>32087</v>
      </c>
      <c r="J344" s="108">
        <v>10883</v>
      </c>
      <c r="K344" s="109" t="s">
        <v>30</v>
      </c>
      <c r="L344" s="54" t="s">
        <v>330</v>
      </c>
      <c r="M344" s="111">
        <f>DATE(YEAR(LineupExpo[[#This Row],[Date]]),MONTH(LineupExpo[[#This Row],[Date]]),1)</f>
        <v>44287</v>
      </c>
      <c r="N344" s="110">
        <f t="shared" si="0"/>
        <v>2021</v>
      </c>
      <c r="O344" s="54" t="str">
        <f t="shared" si="1"/>
        <v>21/22</v>
      </c>
      <c r="P344" s="52" t="str">
        <f>VLOOKUP(H344,ArcTable[],2,FALSE)</f>
        <v>UPR</v>
      </c>
      <c r="Q344" s="60">
        <f>IFERROR(VLOOKUP('Lineup Total'!D7,AUX!$H$2:$I$34206,2,FALSE),)</f>
        <v>0</v>
      </c>
      <c r="S344" s="32" t="str">
        <f>VLOOKUP(LineupExpo[[#This Row],[Port]],'AUX IDs'!$A$2:$B$14,2,0)</f>
        <v>P1001</v>
      </c>
      <c r="T344" s="32" t="str">
        <f>VLOOKUP(LineupExpo[[#This Row],[Berth]],'AUX IDs'!$D$2:$E$60,2,0)</f>
        <v>B1029</v>
      </c>
      <c r="U344" s="32" t="str">
        <f>VLOOKUP(LineupExpo[[#This Row],[V/M]],'AUX IDs'!$G$2:$H$433,2,0)</f>
        <v>VSL195</v>
      </c>
      <c r="V344" s="32" t="str">
        <f>VLOOKUP(LineupExpo[[#This Row],[Destination]],'AUX IDs'!$J$2:$K$39,2,0)</f>
        <v>D1006</v>
      </c>
      <c r="W344" s="32" t="str">
        <f>VLOOKUP(LineupExpo[[#This Row],[Coord]],'AUX IDs'!$M$2:$N$55,2,0)</f>
        <v>C1000</v>
      </c>
      <c r="X344" s="32" t="str">
        <f>VLOOKUP(LineupExpo[[#This Row],[Shipper]],'AUX IDs'!$P$2:$Q$44,2,0)</f>
        <v>S1000</v>
      </c>
      <c r="Y344" s="32" t="str">
        <f>VLOOKUP(LineupExpo[[#This Row],[Product]],'AUX IDs'!$S$2:$T$4,2,0)</f>
        <v>PYB</v>
      </c>
    </row>
    <row r="345" spans="1:25" ht="12.65" customHeight="1" x14ac:dyDescent="0.25">
      <c r="A345" s="104" t="s">
        <v>49</v>
      </c>
      <c r="B345" s="99" t="s">
        <v>32064</v>
      </c>
      <c r="C345" s="105">
        <v>44292</v>
      </c>
      <c r="D345" s="53" t="s">
        <v>32075</v>
      </c>
      <c r="E345" s="106" t="s">
        <v>54</v>
      </c>
      <c r="F345" s="118" t="s">
        <v>54</v>
      </c>
      <c r="G345" s="26"/>
      <c r="H345" s="269" t="s">
        <v>55</v>
      </c>
      <c r="I345" s="112" t="s">
        <v>32076</v>
      </c>
      <c r="J345" s="108">
        <v>10996</v>
      </c>
      <c r="K345" s="109" t="s">
        <v>31763</v>
      </c>
      <c r="L345" s="54" t="s">
        <v>330</v>
      </c>
      <c r="M345" s="111">
        <f>DATE(YEAR(LineupExpo[[#This Row],[Date]]),MONTH(LineupExpo[[#This Row],[Date]]),1)</f>
        <v>44287</v>
      </c>
      <c r="N345" s="110">
        <f t="shared" si="0"/>
        <v>2021</v>
      </c>
      <c r="O345" s="54" t="str">
        <f t="shared" si="1"/>
        <v>21/22</v>
      </c>
      <c r="P345" s="52" t="str">
        <f>VLOOKUP(H345,ArcTable[],2,FALSE)</f>
        <v>UPR</v>
      </c>
      <c r="Q345" s="60">
        <f>IFERROR(VLOOKUP('Lineup Total'!D8,AUX!$H$2:$I$34206,2,FALSE),)</f>
        <v>9255189</v>
      </c>
      <c r="S345" s="32" t="str">
        <f>VLOOKUP(LineupExpo[[#This Row],[Port]],'AUX IDs'!$A$2:$B$14,2,0)</f>
        <v>P1001</v>
      </c>
      <c r="T345" s="32" t="str">
        <f>VLOOKUP(LineupExpo[[#This Row],[Berth]],'AUX IDs'!$D$2:$E$60,2,0)</f>
        <v>B1004</v>
      </c>
      <c r="U345" s="32" t="str">
        <f>VLOOKUP(LineupExpo[[#This Row],[V/M]],'AUX IDs'!$G$2:$H$433,2,0)</f>
        <v>VSL299</v>
      </c>
      <c r="V345" s="32" t="str">
        <f>VLOOKUP(LineupExpo[[#This Row],[Destination]],'AUX IDs'!$J$2:$K$39,2,0)</f>
        <v>D1003</v>
      </c>
      <c r="W345" s="32" t="str">
        <f>VLOOKUP(LineupExpo[[#This Row],[Coord]],'AUX IDs'!$M$2:$N$55,2,0)</f>
        <v>C1004</v>
      </c>
      <c r="X345" s="32" t="str">
        <f>VLOOKUP(LineupExpo[[#This Row],[Shipper]],'AUX IDs'!$P$2:$Q$44,2,0)</f>
        <v>S1005</v>
      </c>
      <c r="Y345" s="32" t="str">
        <f>VLOOKUP(LineupExpo[[#This Row],[Product]],'AUX IDs'!$S$2:$T$4,2,0)</f>
        <v>ARGB</v>
      </c>
    </row>
    <row r="346" spans="1:25" ht="12.65" customHeight="1" x14ac:dyDescent="0.25">
      <c r="A346" s="104" t="s">
        <v>49</v>
      </c>
      <c r="B346" s="99" t="s">
        <v>32064</v>
      </c>
      <c r="C346" s="105">
        <v>44295</v>
      </c>
      <c r="D346" s="53" t="s">
        <v>539</v>
      </c>
      <c r="E346" s="106" t="s">
        <v>54</v>
      </c>
      <c r="F346" s="118" t="s">
        <v>54</v>
      </c>
      <c r="G346" s="26"/>
      <c r="H346" s="112" t="s">
        <v>58</v>
      </c>
      <c r="I346" s="107" t="s">
        <v>32061</v>
      </c>
      <c r="J346" s="108">
        <v>42090</v>
      </c>
      <c r="K346" s="109" t="s">
        <v>25</v>
      </c>
      <c r="L346" s="54" t="s">
        <v>16</v>
      </c>
      <c r="M346" s="111">
        <f>DATE(YEAR(LineupExpo[[#This Row],[Date]]),MONTH(LineupExpo[[#This Row],[Date]]),1)</f>
        <v>44287</v>
      </c>
      <c r="N346" s="110">
        <f t="shared" si="0"/>
        <v>2021</v>
      </c>
      <c r="O346" s="54" t="str">
        <f t="shared" si="1"/>
        <v>21/22</v>
      </c>
      <c r="P346" s="52" t="str">
        <f>VLOOKUP(H346,ArcTable[],2,FALSE)</f>
        <v>UPR</v>
      </c>
      <c r="Q346" s="60">
        <f>IFERROR(VLOOKUP('Lineup Total'!D9,AUX!$H$2:$I$34206,2,FALSE),)</f>
        <v>9594248</v>
      </c>
      <c r="S346" s="32" t="str">
        <f>VLOOKUP(LineupExpo[[#This Row],[Port]],'AUX IDs'!$A$2:$B$14,2,0)</f>
        <v>P1002</v>
      </c>
      <c r="T346" s="32" t="str">
        <f>VLOOKUP(LineupExpo[[#This Row],[Berth]],'AUX IDs'!$D$2:$E$60,2,0)</f>
        <v>B1005</v>
      </c>
      <c r="U346" s="32" t="str">
        <f>VLOOKUP(LineupExpo[[#This Row],[V/M]],'AUX IDs'!$G$2:$H$433,2,0)</f>
        <v>VSL300</v>
      </c>
      <c r="V346" s="32" t="str">
        <f>VLOOKUP(LineupExpo[[#This Row],[Destination]],'AUX IDs'!$J$2:$K$39,2,0)</f>
        <v>D1010</v>
      </c>
      <c r="W346" s="32" t="str">
        <f>VLOOKUP(LineupExpo[[#This Row],[Coord]],'AUX IDs'!$M$2:$N$55,2,0)</f>
        <v>C1004</v>
      </c>
      <c r="X346" s="32" t="str">
        <f>VLOOKUP(LineupExpo[[#This Row],[Shipper]],'AUX IDs'!$P$2:$Q$44,2,0)</f>
        <v>S1005</v>
      </c>
      <c r="Y346" s="32" t="str">
        <f>VLOOKUP(LineupExpo[[#This Row],[Product]],'AUX IDs'!$S$2:$T$4,2,0)</f>
        <v>ARGB</v>
      </c>
    </row>
    <row r="347" spans="1:25" ht="12.65" customHeight="1" x14ac:dyDescent="0.25">
      <c r="A347" s="104" t="s">
        <v>49</v>
      </c>
      <c r="B347" s="99" t="s">
        <v>32064</v>
      </c>
      <c r="C347" s="105">
        <v>44298</v>
      </c>
      <c r="D347" s="53" t="s">
        <v>6658</v>
      </c>
      <c r="E347" s="106" t="s">
        <v>17</v>
      </c>
      <c r="F347" s="118" t="s">
        <v>17</v>
      </c>
      <c r="G347" s="26"/>
      <c r="H347" s="112" t="s">
        <v>306</v>
      </c>
      <c r="I347" s="107" t="s">
        <v>32107</v>
      </c>
      <c r="J347" s="108">
        <v>44941</v>
      </c>
      <c r="K347" s="109" t="s">
        <v>25</v>
      </c>
      <c r="L347" s="54" t="s">
        <v>16</v>
      </c>
      <c r="M347" s="111">
        <f>DATE(YEAR(LineupExpo[[#This Row],[Date]]),MONTH(LineupExpo[[#This Row],[Date]]),1)</f>
        <v>44287</v>
      </c>
      <c r="N347" s="110">
        <f t="shared" si="0"/>
        <v>2021</v>
      </c>
      <c r="O347" s="54" t="str">
        <f t="shared" si="1"/>
        <v>21/22</v>
      </c>
      <c r="P347" s="52" t="str">
        <f>VLOOKUP(H347,ArcTable[],2,FALSE)</f>
        <v>UPR</v>
      </c>
      <c r="Q347" s="60">
        <f>IFERROR(VLOOKUP('Lineup Total'!D10,AUX!$H$2:$I$34206,2,FALSE),)</f>
        <v>0</v>
      </c>
      <c r="S347" s="32" t="str">
        <f>VLOOKUP(LineupExpo[[#This Row],[Port]],'AUX IDs'!$A$2:$B$14,2,0)</f>
        <v>P1005</v>
      </c>
      <c r="T347" s="32" t="str">
        <f>VLOOKUP(LineupExpo[[#This Row],[Berth]],'AUX IDs'!$D$2:$E$60,2,0)</f>
        <v>B1008</v>
      </c>
      <c r="U347" s="32" t="str">
        <f>VLOOKUP(LineupExpo[[#This Row],[V/M]],'AUX IDs'!$G$2:$H$433,2,0)</f>
        <v>VSL301</v>
      </c>
      <c r="V347" s="32" t="str">
        <f>VLOOKUP(LineupExpo[[#This Row],[Destination]],'AUX IDs'!$J$2:$K$39,2,0)</f>
        <v>D1010</v>
      </c>
      <c r="W347" s="32" t="str">
        <f>VLOOKUP(LineupExpo[[#This Row],[Coord]],'AUX IDs'!$M$2:$N$55,2,0)</f>
        <v>C1007</v>
      </c>
      <c r="X347" s="32" t="str">
        <f>VLOOKUP(LineupExpo[[#This Row],[Shipper]],'AUX IDs'!$P$2:$Q$44,2,0)</f>
        <v>S1001</v>
      </c>
      <c r="Y347" s="32" t="str">
        <f>VLOOKUP(LineupExpo[[#This Row],[Product]],'AUX IDs'!$S$2:$T$4,2,0)</f>
        <v>ARGB</v>
      </c>
    </row>
    <row r="348" spans="1:25" ht="12.65" customHeight="1" x14ac:dyDescent="0.25">
      <c r="A348" s="104" t="s">
        <v>49</v>
      </c>
      <c r="B348" s="99" t="s">
        <v>32064</v>
      </c>
      <c r="C348" s="105">
        <v>44300</v>
      </c>
      <c r="D348" s="53" t="s">
        <v>32108</v>
      </c>
      <c r="E348" s="106" t="s">
        <v>4</v>
      </c>
      <c r="F348" s="118" t="s">
        <v>4</v>
      </c>
      <c r="G348" s="26"/>
      <c r="H348" s="112" t="s">
        <v>59</v>
      </c>
      <c r="I348" s="107" t="s">
        <v>32074</v>
      </c>
      <c r="J348" s="108">
        <v>10153</v>
      </c>
      <c r="K348" s="109" t="s">
        <v>31916</v>
      </c>
      <c r="L348" s="54" t="s">
        <v>31970</v>
      </c>
      <c r="M348" s="111">
        <f>DATE(YEAR(LineupExpo[[#This Row],[Date]]),MONTH(LineupExpo[[#This Row],[Date]]),1)</f>
        <v>44287</v>
      </c>
      <c r="N348" s="110">
        <f t="shared" si="0"/>
        <v>2021</v>
      </c>
      <c r="O348" s="54" t="str">
        <f t="shared" si="1"/>
        <v>21/22</v>
      </c>
      <c r="P348" s="52" t="str">
        <f>VLOOKUP(H348,ArcTable[],2,FALSE)</f>
        <v>Necochea</v>
      </c>
      <c r="Q348" s="60">
        <f>IFERROR(VLOOKUP('Lineup Total'!D12,AUX!$H$2:$I$34206,2,FALSE),)</f>
        <v>0</v>
      </c>
      <c r="S348" s="32" t="str">
        <f>VLOOKUP(LineupExpo[[#This Row],[Port]],'AUX IDs'!$A$2:$B$14,2,0)</f>
        <v>P1008</v>
      </c>
      <c r="T348" s="32" t="str">
        <f>VLOOKUP(LineupExpo[[#This Row],[Berth]],'AUX IDs'!$D$2:$E$60,2,0)</f>
        <v>B1001</v>
      </c>
      <c r="U348" s="32" t="str">
        <f>VLOOKUP(LineupExpo[[#This Row],[V/M]],'AUX IDs'!$G$2:$H$433,2,0)</f>
        <v>VSL302</v>
      </c>
      <c r="V348" s="32" t="str">
        <f>VLOOKUP(LineupExpo[[#This Row],[Destination]],'AUX IDs'!$J$2:$K$39,2,0)</f>
        <v>D1024</v>
      </c>
      <c r="W348" s="32" t="str">
        <f>VLOOKUP(LineupExpo[[#This Row],[Coord]],'AUX IDs'!$M$2:$N$55,2,0)</f>
        <v>C1005</v>
      </c>
      <c r="X348" s="32" t="str">
        <f>VLOOKUP(LineupExpo[[#This Row],[Shipper]],'AUX IDs'!$P$2:$Q$44,2,0)</f>
        <v>S1006</v>
      </c>
      <c r="Y348" s="32" t="str">
        <f>VLOOKUP(LineupExpo[[#This Row],[Product]],'AUX IDs'!$S$2:$T$4,2,0)</f>
        <v>ARGB</v>
      </c>
    </row>
    <row r="349" spans="1:25" ht="12.65" customHeight="1" x14ac:dyDescent="0.25">
      <c r="A349" s="104" t="s">
        <v>49</v>
      </c>
      <c r="B349" s="99" t="s">
        <v>32064</v>
      </c>
      <c r="C349" s="105">
        <v>44300</v>
      </c>
      <c r="D349" s="53" t="s">
        <v>965</v>
      </c>
      <c r="E349" s="106" t="s">
        <v>18</v>
      </c>
      <c r="F349" s="118" t="s">
        <v>18</v>
      </c>
      <c r="G349" s="26"/>
      <c r="H349" s="112" t="s">
        <v>59</v>
      </c>
      <c r="I349" s="107" t="s">
        <v>32109</v>
      </c>
      <c r="J349" s="108">
        <v>41375</v>
      </c>
      <c r="K349" s="109" t="s">
        <v>21</v>
      </c>
      <c r="L349" s="54" t="s">
        <v>53</v>
      </c>
      <c r="M349" s="111">
        <f>DATE(YEAR(LineupExpo[[#This Row],[Date]]),MONTH(LineupExpo[[#This Row],[Date]]),1)</f>
        <v>44287</v>
      </c>
      <c r="N349" s="110">
        <f t="shared" si="0"/>
        <v>2021</v>
      </c>
      <c r="O349" s="54" t="str">
        <f t="shared" si="1"/>
        <v>21/22</v>
      </c>
      <c r="P349" s="52" t="str">
        <f>VLOOKUP(H349,ArcTable[],2,FALSE)</f>
        <v>Necochea</v>
      </c>
      <c r="Q349" s="60">
        <f>IFERROR(VLOOKUP('Lineup Total'!D13,AUX!$H$2:$I$34206,2,FALSE),)</f>
        <v>9425679</v>
      </c>
      <c r="S349" s="32" t="str">
        <f>VLOOKUP(LineupExpo[[#This Row],[Port]],'AUX IDs'!$A$2:$B$14,2,0)</f>
        <v>P1008</v>
      </c>
      <c r="T349" s="32" t="str">
        <f>VLOOKUP(LineupExpo[[#This Row],[Berth]],'AUX IDs'!$D$2:$E$60,2,0)</f>
        <v>B1018</v>
      </c>
      <c r="U349" s="32" t="str">
        <f>VLOOKUP(LineupExpo[[#This Row],[V/M]],'AUX IDs'!$G$2:$H$433,2,0)</f>
        <v>VSL303</v>
      </c>
      <c r="V349" s="32" t="str">
        <f>VLOOKUP(LineupExpo[[#This Row],[Destination]],'AUX IDs'!$J$2:$K$39,2,0)</f>
        <v>D1007</v>
      </c>
      <c r="W349" s="32" t="str">
        <f>VLOOKUP(LineupExpo[[#This Row],[Coord]],'AUX IDs'!$M$2:$N$55,2,0)</f>
        <v>C1003</v>
      </c>
      <c r="X349" s="32" t="str">
        <f>VLOOKUP(LineupExpo[[#This Row],[Shipper]],'AUX IDs'!$P$2:$Q$44,2,0)</f>
        <v>S1003</v>
      </c>
      <c r="Y349" s="32" t="str">
        <f>VLOOKUP(LineupExpo[[#This Row],[Product]],'AUX IDs'!$S$2:$T$4,2,0)</f>
        <v>ARGB</v>
      </c>
    </row>
    <row r="350" spans="1:25" ht="12.65" customHeight="1" x14ac:dyDescent="0.25">
      <c r="A350" s="104" t="s">
        <v>49</v>
      </c>
      <c r="B350" s="99" t="s">
        <v>32064</v>
      </c>
      <c r="C350" s="105">
        <v>44300</v>
      </c>
      <c r="D350" s="53" t="s">
        <v>4883</v>
      </c>
      <c r="E350" s="106" t="s">
        <v>57</v>
      </c>
      <c r="F350" s="118" t="s">
        <v>57</v>
      </c>
      <c r="G350" s="26"/>
      <c r="H350" s="112" t="s">
        <v>52</v>
      </c>
      <c r="I350" s="107" t="s">
        <v>32088</v>
      </c>
      <c r="J350" s="108">
        <v>11000</v>
      </c>
      <c r="K350" s="109" t="s">
        <v>25</v>
      </c>
      <c r="L350" s="54" t="s">
        <v>16</v>
      </c>
      <c r="M350" s="111">
        <f>DATE(YEAR(LineupExpo[[#This Row],[Date]]),MONTH(LineupExpo[[#This Row],[Date]]),1)</f>
        <v>44287</v>
      </c>
      <c r="N350" s="110">
        <f t="shared" si="0"/>
        <v>2021</v>
      </c>
      <c r="O350" s="54" t="str">
        <f t="shared" si="1"/>
        <v>21/22</v>
      </c>
      <c r="P350" s="52" t="str">
        <f>VLOOKUP(H350,ArcTable[],2,FALSE)</f>
        <v>BB</v>
      </c>
      <c r="Q350" s="60">
        <f>IFERROR(VLOOKUP('Lineup Total'!D11,AUX!$H$2:$I$34206,2,FALSE),)</f>
        <v>0</v>
      </c>
      <c r="S350" s="32" t="str">
        <f>VLOOKUP(LineupExpo[[#This Row],[Port]],'AUX IDs'!$A$2:$B$14,2,0)</f>
        <v>P1003</v>
      </c>
      <c r="T350" s="32" t="str">
        <f>VLOOKUP(LineupExpo[[#This Row],[Berth]],'AUX IDs'!$D$2:$E$60,2,0)</f>
        <v>B1021</v>
      </c>
      <c r="U350" s="32" t="str">
        <f>VLOOKUP(LineupExpo[[#This Row],[V/M]],'AUX IDs'!$G$2:$H$433,2,0)</f>
        <v>VSL304</v>
      </c>
      <c r="V350" s="32" t="str">
        <f>VLOOKUP(LineupExpo[[#This Row],[Destination]],'AUX IDs'!$J$2:$K$39,2,0)</f>
        <v>D1010</v>
      </c>
      <c r="W350" s="32" t="str">
        <f>VLOOKUP(LineupExpo[[#This Row],[Coord]],'AUX IDs'!$M$2:$N$55,2,0)</f>
        <v>C1000</v>
      </c>
      <c r="X350" s="32" t="str">
        <f>VLOOKUP(LineupExpo[[#This Row],[Shipper]],'AUX IDs'!$P$2:$Q$44,2,0)</f>
        <v>S1000</v>
      </c>
      <c r="Y350" s="32" t="str">
        <f>VLOOKUP(LineupExpo[[#This Row],[Product]],'AUX IDs'!$S$2:$T$4,2,0)</f>
        <v>ARGB</v>
      </c>
    </row>
    <row r="351" spans="1:25" ht="12.65" customHeight="1" x14ac:dyDescent="0.25">
      <c r="A351" s="104" t="s">
        <v>49</v>
      </c>
      <c r="B351" s="99" t="s">
        <v>32064</v>
      </c>
      <c r="C351" s="105">
        <v>44302</v>
      </c>
      <c r="D351" s="53" t="s">
        <v>539</v>
      </c>
      <c r="E351" s="106" t="s">
        <v>54</v>
      </c>
      <c r="F351" s="118" t="s">
        <v>54</v>
      </c>
      <c r="G351" s="26"/>
      <c r="H351" s="112" t="s">
        <v>52</v>
      </c>
      <c r="I351" s="107" t="s">
        <v>32062</v>
      </c>
      <c r="J351" s="108">
        <v>26180</v>
      </c>
      <c r="K351" s="109" t="s">
        <v>25</v>
      </c>
      <c r="L351" s="54" t="s">
        <v>16</v>
      </c>
      <c r="M351" s="111">
        <f>DATE(YEAR(LineupExpo[[#This Row],[Date]]),MONTH(LineupExpo[[#This Row],[Date]]),1)</f>
        <v>44287</v>
      </c>
      <c r="N351" s="110">
        <f t="shared" si="0"/>
        <v>2021</v>
      </c>
      <c r="O351" s="54" t="str">
        <f t="shared" si="1"/>
        <v>21/22</v>
      </c>
      <c r="P351" s="52" t="str">
        <f>VLOOKUP(H351,ArcTable[],2,FALSE)</f>
        <v>BB</v>
      </c>
      <c r="Q351" s="60">
        <f>IFERROR(VLOOKUP('Lineup Total'!D14,AUX!$H$2:$I$34206,2,FALSE),)</f>
        <v>9425679</v>
      </c>
      <c r="S351" s="32" t="str">
        <f>VLOOKUP(LineupExpo[[#This Row],[Port]],'AUX IDs'!$A$2:$B$14,2,0)</f>
        <v>P1003</v>
      </c>
      <c r="T351" s="32" t="str">
        <f>VLOOKUP(LineupExpo[[#This Row],[Berth]],'AUX IDs'!$D$2:$E$60,2,0)</f>
        <v>B1014</v>
      </c>
      <c r="U351" s="32" t="str">
        <f>VLOOKUP(LineupExpo[[#This Row],[V/M]],'AUX IDs'!$G$2:$H$433,2,0)</f>
        <v>VSL300</v>
      </c>
      <c r="V351" s="32" t="str">
        <f>VLOOKUP(LineupExpo[[#This Row],[Destination]],'AUX IDs'!$J$2:$K$39,2,0)</f>
        <v>D1010</v>
      </c>
      <c r="W351" s="32" t="str">
        <f>VLOOKUP(LineupExpo[[#This Row],[Coord]],'AUX IDs'!$M$2:$N$55,2,0)</f>
        <v>C1004</v>
      </c>
      <c r="X351" s="32" t="str">
        <f>VLOOKUP(LineupExpo[[#This Row],[Shipper]],'AUX IDs'!$P$2:$Q$44,2,0)</f>
        <v>S1005</v>
      </c>
      <c r="Y351" s="32" t="str">
        <f>VLOOKUP(LineupExpo[[#This Row],[Product]],'AUX IDs'!$S$2:$T$4,2,0)</f>
        <v>ARGB</v>
      </c>
    </row>
    <row r="352" spans="1:25" ht="12.65" customHeight="1" x14ac:dyDescent="0.25">
      <c r="A352" s="104" t="s">
        <v>197</v>
      </c>
      <c r="B352" s="99" t="s">
        <v>32064</v>
      </c>
      <c r="C352" s="105">
        <v>44303</v>
      </c>
      <c r="D352" s="53" t="s">
        <v>32089</v>
      </c>
      <c r="E352" s="106" t="s">
        <v>51</v>
      </c>
      <c r="F352" s="118" t="s">
        <v>51</v>
      </c>
      <c r="G352" s="26"/>
      <c r="H352" s="112" t="s">
        <v>55</v>
      </c>
      <c r="I352" s="107" t="s">
        <v>32067</v>
      </c>
      <c r="J352" s="108">
        <v>32846</v>
      </c>
      <c r="K352" s="109" t="s">
        <v>36</v>
      </c>
      <c r="L352" s="54" t="s">
        <v>16</v>
      </c>
      <c r="M352" s="111">
        <f>DATE(YEAR(LineupExpo[[#This Row],[Date]]),MONTH(LineupExpo[[#This Row],[Date]]),1)</f>
        <v>44287</v>
      </c>
      <c r="N352" s="110">
        <f t="shared" si="0"/>
        <v>2021</v>
      </c>
      <c r="O352" s="54" t="str">
        <f t="shared" si="1"/>
        <v>21/22</v>
      </c>
      <c r="P352" s="52" t="str">
        <f>VLOOKUP(H352,ArcTable[],2,FALSE)</f>
        <v>UPR</v>
      </c>
      <c r="Q352" s="60">
        <f>IFERROR(VLOOKUP('Lineup Total'!D16,AUX!$H$2:$I$34206,2,FALSE),)</f>
        <v>0</v>
      </c>
      <c r="S352" s="32" t="str">
        <f>VLOOKUP(LineupExpo[[#This Row],[Port]],'AUX IDs'!$A$2:$B$14,2,0)</f>
        <v>P1001</v>
      </c>
      <c r="T352" s="32" t="str">
        <f>VLOOKUP(LineupExpo[[#This Row],[Berth]],'AUX IDs'!$D$2:$E$60,2,0)</f>
        <v>B1016</v>
      </c>
      <c r="U352" s="32" t="str">
        <f>VLOOKUP(LineupExpo[[#This Row],[V/M]],'AUX IDs'!$G$2:$H$433,2,0)</f>
        <v>VSL227</v>
      </c>
      <c r="V352" s="32" t="str">
        <f>VLOOKUP(LineupExpo[[#This Row],[Destination]],'AUX IDs'!$J$2:$K$39,2,0)</f>
        <v>D1016</v>
      </c>
      <c r="W352" s="32" t="str">
        <f>VLOOKUP(LineupExpo[[#This Row],[Coord]],'AUX IDs'!$M$2:$N$55,2,0)</f>
        <v>C1006</v>
      </c>
      <c r="X352" s="32" t="str">
        <f>VLOOKUP(LineupExpo[[#This Row],[Shipper]],'AUX IDs'!$P$2:$Q$44,2,0)</f>
        <v>S1007</v>
      </c>
      <c r="Y352" s="32" t="str">
        <f>VLOOKUP(LineupExpo[[#This Row],[Product]],'AUX IDs'!$S$2:$T$4,2,0)</f>
        <v>PYB</v>
      </c>
    </row>
    <row r="353" spans="1:25" ht="12.65" customHeight="1" x14ac:dyDescent="0.25">
      <c r="A353" s="104" t="s">
        <v>49</v>
      </c>
      <c r="B353" s="99" t="s">
        <v>32064</v>
      </c>
      <c r="C353" s="105">
        <v>44303</v>
      </c>
      <c r="D353" s="53" t="s">
        <v>6658</v>
      </c>
      <c r="E353" s="106" t="s">
        <v>17</v>
      </c>
      <c r="F353" s="118" t="s">
        <v>17</v>
      </c>
      <c r="G353" s="26"/>
      <c r="H353" s="112" t="s">
        <v>59</v>
      </c>
      <c r="I353" s="107" t="s">
        <v>32074</v>
      </c>
      <c r="J353" s="108">
        <v>16288</v>
      </c>
      <c r="K353" s="109" t="s">
        <v>25</v>
      </c>
      <c r="L353" s="54" t="s">
        <v>16</v>
      </c>
      <c r="M353" s="111">
        <f>DATE(YEAR(LineupExpo[[#This Row],[Date]]),MONTH(LineupExpo[[#This Row],[Date]]),1)</f>
        <v>44287</v>
      </c>
      <c r="N353" s="110">
        <f t="shared" si="0"/>
        <v>2021</v>
      </c>
      <c r="O353" s="54" t="str">
        <f t="shared" si="1"/>
        <v>21/22</v>
      </c>
      <c r="P353" s="52" t="str">
        <f>VLOOKUP(H353,ArcTable[],2,FALSE)</f>
        <v>Necochea</v>
      </c>
      <c r="Q353" s="60">
        <f>IFERROR(VLOOKUP('Lineup Total'!D15,AUX!$H$2:$I$34206,2,FALSE),)</f>
        <v>0</v>
      </c>
      <c r="S353" s="32" t="str">
        <f>VLOOKUP(LineupExpo[[#This Row],[Port]],'AUX IDs'!$A$2:$B$14,2,0)</f>
        <v>P1008</v>
      </c>
      <c r="T353" s="32" t="str">
        <f>VLOOKUP(LineupExpo[[#This Row],[Berth]],'AUX IDs'!$D$2:$E$60,2,0)</f>
        <v>B1001</v>
      </c>
      <c r="U353" s="32" t="str">
        <f>VLOOKUP(LineupExpo[[#This Row],[V/M]],'AUX IDs'!$G$2:$H$433,2,0)</f>
        <v>VSL301</v>
      </c>
      <c r="V353" s="32" t="str">
        <f>VLOOKUP(LineupExpo[[#This Row],[Destination]],'AUX IDs'!$J$2:$K$39,2,0)</f>
        <v>D1010</v>
      </c>
      <c r="W353" s="32" t="str">
        <f>VLOOKUP(LineupExpo[[#This Row],[Coord]],'AUX IDs'!$M$2:$N$55,2,0)</f>
        <v>C1007</v>
      </c>
      <c r="X353" s="32" t="str">
        <f>VLOOKUP(LineupExpo[[#This Row],[Shipper]],'AUX IDs'!$P$2:$Q$44,2,0)</f>
        <v>S1001</v>
      </c>
      <c r="Y353" s="32" t="str">
        <f>VLOOKUP(LineupExpo[[#This Row],[Product]],'AUX IDs'!$S$2:$T$4,2,0)</f>
        <v>ARGB</v>
      </c>
    </row>
    <row r="354" spans="1:25" ht="12.65" customHeight="1" x14ac:dyDescent="0.25">
      <c r="A354" s="104" t="s">
        <v>49</v>
      </c>
      <c r="B354" s="99" t="s">
        <v>32064</v>
      </c>
      <c r="C354" s="105">
        <v>44305</v>
      </c>
      <c r="D354" s="53" t="s">
        <v>12263</v>
      </c>
      <c r="E354" s="106" t="s">
        <v>4</v>
      </c>
      <c r="F354" s="118" t="s">
        <v>4</v>
      </c>
      <c r="G354" s="26"/>
      <c r="H354" s="112" t="s">
        <v>105</v>
      </c>
      <c r="I354" s="107" t="s">
        <v>32091</v>
      </c>
      <c r="J354" s="108">
        <v>33000</v>
      </c>
      <c r="K354" s="109" t="s">
        <v>25</v>
      </c>
      <c r="L354" s="54" t="s">
        <v>16</v>
      </c>
      <c r="M354" s="111">
        <f>DATE(YEAR(LineupExpo[[#This Row],[Date]]),MONTH(LineupExpo[[#This Row],[Date]]),1)</f>
        <v>44287</v>
      </c>
      <c r="N354" s="110">
        <f t="shared" si="0"/>
        <v>2021</v>
      </c>
      <c r="O354" s="54" t="str">
        <f t="shared" si="1"/>
        <v>21/22</v>
      </c>
      <c r="P354" s="52" t="str">
        <f>VLOOKUP(H354,ArcTable[],2,FALSE)</f>
        <v>UPR</v>
      </c>
      <c r="Q354" s="60">
        <f>IFERROR(VLOOKUP('Lineup Total'!D17,AUX!$H$2:$I$34206,2,FALSE),)</f>
        <v>0</v>
      </c>
      <c r="S354" s="32" t="str">
        <f>VLOOKUP(LineupExpo[[#This Row],[Port]],'AUX IDs'!$A$2:$B$14,2,0)</f>
        <v>P1007</v>
      </c>
      <c r="T354" s="32" t="str">
        <f>VLOOKUP(LineupExpo[[#This Row],[Berth]],'AUX IDs'!$D$2:$E$60,2,0)</f>
        <v>B1010</v>
      </c>
      <c r="U354" s="32" t="str">
        <f>VLOOKUP(LineupExpo[[#This Row],[V/M]],'AUX IDs'!$G$2:$H$433,2,0)</f>
        <v>VSL305</v>
      </c>
      <c r="V354" s="32" t="str">
        <f>VLOOKUP(LineupExpo[[#This Row],[Destination]],'AUX IDs'!$J$2:$K$39,2,0)</f>
        <v>D1010</v>
      </c>
      <c r="W354" s="32" t="str">
        <f>VLOOKUP(LineupExpo[[#This Row],[Coord]],'AUX IDs'!$M$2:$N$55,2,0)</f>
        <v>C1005</v>
      </c>
      <c r="X354" s="32" t="str">
        <f>VLOOKUP(LineupExpo[[#This Row],[Shipper]],'AUX IDs'!$P$2:$Q$44,2,0)</f>
        <v>S1006</v>
      </c>
      <c r="Y354" s="32" t="str">
        <f>VLOOKUP(LineupExpo[[#This Row],[Product]],'AUX IDs'!$S$2:$T$4,2,0)</f>
        <v>ARGB</v>
      </c>
    </row>
    <row r="355" spans="1:25" ht="12.65" customHeight="1" x14ac:dyDescent="0.25">
      <c r="A355" s="104" t="s">
        <v>49</v>
      </c>
      <c r="B355" s="99" t="s">
        <v>32064</v>
      </c>
      <c r="C355" s="105">
        <v>44306</v>
      </c>
      <c r="D355" s="53" t="s">
        <v>4445</v>
      </c>
      <c r="E355" s="106" t="s">
        <v>31975</v>
      </c>
      <c r="F355" s="118" t="s">
        <v>31975</v>
      </c>
      <c r="G355" s="26"/>
      <c r="H355" s="112" t="s">
        <v>80</v>
      </c>
      <c r="I355" s="107" t="s">
        <v>32090</v>
      </c>
      <c r="J355" s="108">
        <v>24705</v>
      </c>
      <c r="K355" s="109" t="s">
        <v>83</v>
      </c>
      <c r="L355" s="54" t="s">
        <v>31970</v>
      </c>
      <c r="M355" s="111">
        <f>DATE(YEAR(LineupExpo[[#This Row],[Date]]),MONTH(LineupExpo[[#This Row],[Date]]),1)</f>
        <v>44287</v>
      </c>
      <c r="N355" s="110">
        <f t="shared" si="0"/>
        <v>2021</v>
      </c>
      <c r="O355" s="54" t="str">
        <f t="shared" si="1"/>
        <v>21/22</v>
      </c>
      <c r="P355" s="52" t="str">
        <f>VLOOKUP(H355,ArcTable[],2,FALSE)</f>
        <v>UPR</v>
      </c>
      <c r="Q355" s="60">
        <f>IFERROR(VLOOKUP('Lineup Total'!D18,AUX!$H$2:$I$34206,2,FALSE),)</f>
        <v>9104421</v>
      </c>
      <c r="S355" s="32" t="str">
        <f>VLOOKUP(LineupExpo[[#This Row],[Port]],'AUX IDs'!$A$2:$B$14,2,0)</f>
        <v>P1010</v>
      </c>
      <c r="T355" s="32" t="str">
        <f>VLOOKUP(LineupExpo[[#This Row],[Berth]],'AUX IDs'!$D$2:$E$60,2,0)</f>
        <v>B1023</v>
      </c>
      <c r="U355" s="32" t="str">
        <f>VLOOKUP(LineupExpo[[#This Row],[V/M]],'AUX IDs'!$G$2:$H$433,2,0)</f>
        <v>VSL306</v>
      </c>
      <c r="V355" s="32" t="str">
        <f>VLOOKUP(LineupExpo[[#This Row],[Destination]],'AUX IDs'!$J$2:$K$39,2,0)</f>
        <v>D1002</v>
      </c>
      <c r="W355" s="32" t="str">
        <f>VLOOKUP(LineupExpo[[#This Row],[Coord]],'AUX IDs'!$M$2:$N$55,2,0)</f>
        <v>C1028</v>
      </c>
      <c r="X355" s="32" t="str">
        <f>VLOOKUP(LineupExpo[[#This Row],[Shipper]],'AUX IDs'!$P$2:$Q$44,2,0)</f>
        <v>S1013</v>
      </c>
      <c r="Y355" s="32" t="str">
        <f>VLOOKUP(LineupExpo[[#This Row],[Product]],'AUX IDs'!$S$2:$T$4,2,0)</f>
        <v>ARGB</v>
      </c>
    </row>
    <row r="356" spans="1:25" ht="12.65" customHeight="1" x14ac:dyDescent="0.25">
      <c r="A356" s="104" t="s">
        <v>49</v>
      </c>
      <c r="B356" s="99" t="s">
        <v>32064</v>
      </c>
      <c r="C356" s="105">
        <v>44309</v>
      </c>
      <c r="D356" s="53" t="s">
        <v>509</v>
      </c>
      <c r="E356" s="106" t="s">
        <v>17</v>
      </c>
      <c r="F356" s="107" t="s">
        <v>17</v>
      </c>
      <c r="G356" s="26"/>
      <c r="H356" s="112" t="s">
        <v>55</v>
      </c>
      <c r="I356" s="107" t="s">
        <v>32074</v>
      </c>
      <c r="J356" s="108">
        <v>43195</v>
      </c>
      <c r="K356" s="109" t="s">
        <v>25</v>
      </c>
      <c r="L356" s="54" t="s">
        <v>16</v>
      </c>
      <c r="M356" s="111">
        <f>DATE(YEAR(LineupExpo[[#This Row],[Date]]),MONTH(LineupExpo[[#This Row],[Date]]),1)</f>
        <v>44287</v>
      </c>
      <c r="N356" s="110">
        <f t="shared" si="0"/>
        <v>2021</v>
      </c>
      <c r="O356" s="54" t="str">
        <f t="shared" si="1"/>
        <v>21/22</v>
      </c>
      <c r="P356" s="52" t="str">
        <f>VLOOKUP(H356,ArcTable[],2,FALSE)</f>
        <v>UPR</v>
      </c>
      <c r="Q356" s="60">
        <f>IFERROR(VLOOKUP('Lineup Total'!D19,AUX!$H$2:$I$34206,2,FALSE),)</f>
        <v>9658915</v>
      </c>
      <c r="S356" s="32" t="str">
        <f>VLOOKUP(LineupExpo[[#This Row],[Port]],'AUX IDs'!$A$2:$B$14,2,0)</f>
        <v>P1001</v>
      </c>
      <c r="T356" s="32" t="str">
        <f>VLOOKUP(LineupExpo[[#This Row],[Berth]],'AUX IDs'!$D$2:$E$60,2,0)</f>
        <v>B1001</v>
      </c>
      <c r="U356" s="32" t="str">
        <f>VLOOKUP(LineupExpo[[#This Row],[V/M]],'AUX IDs'!$G$2:$H$433,2,0)</f>
        <v>VSL307</v>
      </c>
      <c r="V356" s="32" t="str">
        <f>VLOOKUP(LineupExpo[[#This Row],[Destination]],'AUX IDs'!$J$2:$K$39,2,0)</f>
        <v>D1010</v>
      </c>
      <c r="W356" s="32" t="str">
        <f>VLOOKUP(LineupExpo[[#This Row],[Coord]],'AUX IDs'!$M$2:$N$55,2,0)</f>
        <v>C1007</v>
      </c>
      <c r="X356" s="32" t="str">
        <f>VLOOKUP(LineupExpo[[#This Row],[Shipper]],'AUX IDs'!$P$2:$Q$44,2,0)</f>
        <v>S1001</v>
      </c>
      <c r="Y356" s="32" t="str">
        <f>VLOOKUP(LineupExpo[[#This Row],[Product]],'AUX IDs'!$S$2:$T$4,2,0)</f>
        <v>ARGB</v>
      </c>
    </row>
    <row r="357" spans="1:25" ht="12.65" customHeight="1" x14ac:dyDescent="0.25">
      <c r="A357" s="104" t="s">
        <v>49</v>
      </c>
      <c r="B357" s="99" t="s">
        <v>32064</v>
      </c>
      <c r="C357" s="105">
        <v>44310</v>
      </c>
      <c r="D357" s="45" t="s">
        <v>32078</v>
      </c>
      <c r="E357" s="106" t="s">
        <v>17</v>
      </c>
      <c r="F357" s="118" t="s">
        <v>17</v>
      </c>
      <c r="G357" s="26"/>
      <c r="H357" s="119" t="s">
        <v>306</v>
      </c>
      <c r="I357" s="107" t="s">
        <v>32107</v>
      </c>
      <c r="J357" s="108">
        <v>44000</v>
      </c>
      <c r="K357" s="109" t="s">
        <v>21</v>
      </c>
      <c r="L357" s="54" t="s">
        <v>53</v>
      </c>
      <c r="M357" s="111">
        <f>DATE(YEAR(LineupExpo[[#This Row],[Date]]),MONTH(LineupExpo[[#This Row],[Date]]),1)</f>
        <v>44287</v>
      </c>
      <c r="N357" s="110">
        <f t="shared" si="0"/>
        <v>2021</v>
      </c>
      <c r="O357" s="54" t="str">
        <f t="shared" si="1"/>
        <v>21/22</v>
      </c>
      <c r="P357" s="52" t="str">
        <f>VLOOKUP(H357,ArcTable[],2,FALSE)</f>
        <v>UPR</v>
      </c>
      <c r="Q357" s="60">
        <f>IFERROR(VLOOKUP('Lineup Total'!D20,AUX!$H$2:$I$34206,2,FALSE),)</f>
        <v>9488803</v>
      </c>
      <c r="S357" s="32" t="str">
        <f>VLOOKUP(LineupExpo[[#This Row],[Port]],'AUX IDs'!$A$2:$B$14,2,0)</f>
        <v>P1005</v>
      </c>
      <c r="T357" s="32" t="str">
        <f>VLOOKUP(LineupExpo[[#This Row],[Berth]],'AUX IDs'!$D$2:$E$60,2,0)</f>
        <v>B1008</v>
      </c>
      <c r="U357" s="32" t="str">
        <f>VLOOKUP(LineupExpo[[#This Row],[V/M]],'AUX IDs'!$G$2:$H$433,2,0)</f>
        <v>VSL308</v>
      </c>
      <c r="V357" s="32" t="str">
        <f>VLOOKUP(LineupExpo[[#This Row],[Destination]],'AUX IDs'!$J$2:$K$39,2,0)</f>
        <v>D1007</v>
      </c>
      <c r="W357" s="32" t="str">
        <f>VLOOKUP(LineupExpo[[#This Row],[Coord]],'AUX IDs'!$M$2:$N$55,2,0)</f>
        <v>C1007</v>
      </c>
      <c r="X357" s="32" t="str">
        <f>VLOOKUP(LineupExpo[[#This Row],[Shipper]],'AUX IDs'!$P$2:$Q$44,2,0)</f>
        <v>S1001</v>
      </c>
      <c r="Y357" s="32" t="str">
        <f>VLOOKUP(LineupExpo[[#This Row],[Product]],'AUX IDs'!$S$2:$T$4,2,0)</f>
        <v>ARGB</v>
      </c>
    </row>
    <row r="358" spans="1:25" ht="12.65" customHeight="1" x14ac:dyDescent="0.25">
      <c r="A358" s="104" t="s">
        <v>49</v>
      </c>
      <c r="B358" s="99" t="s">
        <v>32064</v>
      </c>
      <c r="C358" s="105">
        <v>44311</v>
      </c>
      <c r="D358" s="45" t="s">
        <v>901</v>
      </c>
      <c r="E358" s="106" t="s">
        <v>15</v>
      </c>
      <c r="F358" s="118" t="s">
        <v>15</v>
      </c>
      <c r="G358" s="26"/>
      <c r="H358" s="119" t="s">
        <v>105</v>
      </c>
      <c r="I358" s="107" t="s">
        <v>32091</v>
      </c>
      <c r="J358" s="108">
        <v>44967</v>
      </c>
      <c r="K358" s="109" t="s">
        <v>21</v>
      </c>
      <c r="L358" s="54" t="s">
        <v>53</v>
      </c>
      <c r="M358" s="111">
        <f>DATE(YEAR(LineupExpo[[#This Row],[Date]]),MONTH(LineupExpo[[#This Row],[Date]]),1)</f>
        <v>44287</v>
      </c>
      <c r="N358" s="110">
        <f t="shared" si="0"/>
        <v>2021</v>
      </c>
      <c r="O358" s="54" t="str">
        <f t="shared" si="1"/>
        <v>21/22</v>
      </c>
      <c r="P358" s="52" t="str">
        <f>VLOOKUP(H358,ArcTable[],2,FALSE)</f>
        <v>UPR</v>
      </c>
      <c r="Q358" s="60">
        <f>IFERROR(VLOOKUP('Lineup Total'!D21,AUX!$H$2:$I$34206,2,FALSE),)</f>
        <v>9006320</v>
      </c>
      <c r="S358" s="32" t="str">
        <f>VLOOKUP(LineupExpo[[#This Row],[Port]],'AUX IDs'!$A$2:$B$14,2,0)</f>
        <v>P1007</v>
      </c>
      <c r="T358" s="32" t="str">
        <f>VLOOKUP(LineupExpo[[#This Row],[Berth]],'AUX IDs'!$D$2:$E$60,2,0)</f>
        <v>B1010</v>
      </c>
      <c r="U358" s="32" t="str">
        <f>VLOOKUP(LineupExpo[[#This Row],[V/M]],'AUX IDs'!$G$2:$H$433,2,0)</f>
        <v>VSL309</v>
      </c>
      <c r="V358" s="32" t="str">
        <f>VLOOKUP(LineupExpo[[#This Row],[Destination]],'AUX IDs'!$J$2:$K$39,2,0)</f>
        <v>D1007</v>
      </c>
      <c r="W358" s="32" t="str">
        <f>VLOOKUP(LineupExpo[[#This Row],[Coord]],'AUX IDs'!$M$2:$N$55,2,0)</f>
        <v>C1008</v>
      </c>
      <c r="X358" s="32" t="str">
        <f>VLOOKUP(LineupExpo[[#This Row],[Shipper]],'AUX IDs'!$P$2:$Q$44,2,0)</f>
        <v>S1008</v>
      </c>
      <c r="Y358" s="32" t="str">
        <f>VLOOKUP(LineupExpo[[#This Row],[Product]],'AUX IDs'!$S$2:$T$4,2,0)</f>
        <v>ARGB</v>
      </c>
    </row>
    <row r="359" spans="1:25" ht="12.65" customHeight="1" x14ac:dyDescent="0.25">
      <c r="A359" s="104" t="s">
        <v>49</v>
      </c>
      <c r="B359" s="99" t="s">
        <v>32064</v>
      </c>
      <c r="C359" s="105">
        <v>44314</v>
      </c>
      <c r="D359" s="45" t="s">
        <v>32161</v>
      </c>
      <c r="E359" s="106" t="s">
        <v>50</v>
      </c>
      <c r="F359" s="118" t="s">
        <v>50</v>
      </c>
      <c r="G359" s="26"/>
      <c r="H359" s="119" t="s">
        <v>52</v>
      </c>
      <c r="I359" s="107" t="s">
        <v>32162</v>
      </c>
      <c r="J359" s="108">
        <v>11000</v>
      </c>
      <c r="K359" s="109" t="s">
        <v>31765</v>
      </c>
      <c r="L359" s="54" t="s">
        <v>53</v>
      </c>
      <c r="M359" s="111">
        <f>DATE(YEAR(LineupExpo[[#This Row],[Date]]),MONTH(LineupExpo[[#This Row],[Date]]),1)</f>
        <v>44287</v>
      </c>
      <c r="N359" s="110">
        <f t="shared" si="0"/>
        <v>2021</v>
      </c>
      <c r="O359" s="54" t="str">
        <f t="shared" si="1"/>
        <v>21/22</v>
      </c>
      <c r="P359" s="52" t="str">
        <f>VLOOKUP(H359,ArcTable[],2,FALSE)</f>
        <v>BB</v>
      </c>
      <c r="Q359" s="60">
        <f>IFERROR(VLOOKUP('Lineup Total'!D22,AUX!$H$2:$I$34206,2,FALSE),)</f>
        <v>0</v>
      </c>
      <c r="S359" s="32" t="str">
        <f>VLOOKUP(LineupExpo[[#This Row],[Port]],'AUX IDs'!$A$2:$B$14,2,0)</f>
        <v>P1003</v>
      </c>
      <c r="T359" s="32" t="str">
        <f>VLOOKUP(LineupExpo[[#This Row],[Berth]],'AUX IDs'!$D$2:$E$60,2,0)</f>
        <v>B1030</v>
      </c>
      <c r="U359" s="32" t="str">
        <f>VLOOKUP(LineupExpo[[#This Row],[V/M]],'AUX IDs'!$G$2:$H$433,2,0)</f>
        <v>VSL310</v>
      </c>
      <c r="V359" s="32" t="str">
        <f>VLOOKUP(LineupExpo[[#This Row],[Destination]],'AUX IDs'!$J$2:$K$39,2,0)</f>
        <v>D1017</v>
      </c>
      <c r="W359" s="32" t="str">
        <f>VLOOKUP(LineupExpo[[#This Row],[Coord]],'AUX IDs'!$M$2:$N$55,2,0)</f>
        <v>C1011</v>
      </c>
      <c r="X359" s="32" t="str">
        <f>VLOOKUP(LineupExpo[[#This Row],[Shipper]],'AUX IDs'!$P$2:$Q$44,2,0)</f>
        <v>S1010</v>
      </c>
      <c r="Y359" s="32" t="str">
        <f>VLOOKUP(LineupExpo[[#This Row],[Product]],'AUX IDs'!$S$2:$T$4,2,0)</f>
        <v>ARGB</v>
      </c>
    </row>
    <row r="360" spans="1:25" ht="12.65" customHeight="1" x14ac:dyDescent="0.25">
      <c r="A360" s="104" t="s">
        <v>103</v>
      </c>
      <c r="B360" s="99" t="s">
        <v>32064</v>
      </c>
      <c r="C360" s="105">
        <v>44315</v>
      </c>
      <c r="D360" s="45" t="s">
        <v>712</v>
      </c>
      <c r="E360" s="106" t="s">
        <v>54</v>
      </c>
      <c r="F360" s="118" t="s">
        <v>54</v>
      </c>
      <c r="G360" s="26"/>
      <c r="H360" s="119" t="s">
        <v>324</v>
      </c>
      <c r="I360" s="107" t="s">
        <v>326</v>
      </c>
      <c r="J360" s="108">
        <v>40001</v>
      </c>
      <c r="K360" s="109" t="s">
        <v>25</v>
      </c>
      <c r="L360" s="54" t="s">
        <v>16</v>
      </c>
      <c r="M360" s="111">
        <f>DATE(YEAR(LineupExpo[[#This Row],[Date]]),MONTH(LineupExpo[[#This Row],[Date]]),1)</f>
        <v>44287</v>
      </c>
      <c r="N360" s="110">
        <f t="shared" si="0"/>
        <v>2021</v>
      </c>
      <c r="O360" s="54" t="str">
        <f t="shared" si="1"/>
        <v>21/22</v>
      </c>
      <c r="P360" s="52" t="str">
        <f>VLOOKUP(H360,ArcTable[],2,FALSE)</f>
        <v>Uy</v>
      </c>
      <c r="Q360" s="60">
        <f>IFERROR(VLOOKUP('Lineup Total'!D23,AUX!$H$2:$I$34206,2,FALSE),)</f>
        <v>9518165</v>
      </c>
      <c r="S360" s="32" t="str">
        <f>VLOOKUP(LineupExpo[[#This Row],[Port]],'AUX IDs'!$A$2:$B$14,2,0)</f>
        <v>P1000</v>
      </c>
      <c r="T360" s="32" t="str">
        <f>VLOOKUP(LineupExpo[[#This Row],[Berth]],'AUX IDs'!$D$2:$E$60,2,0)</f>
        <v>B1000</v>
      </c>
      <c r="U360" s="32" t="str">
        <f>VLOOKUP(LineupExpo[[#This Row],[V/M]],'AUX IDs'!$G$2:$H$433,2,0)</f>
        <v>VSL311</v>
      </c>
      <c r="V360" s="32" t="str">
        <f>VLOOKUP(LineupExpo[[#This Row],[Destination]],'AUX IDs'!$J$2:$K$39,2,0)</f>
        <v>D1010</v>
      </c>
      <c r="W360" s="32" t="str">
        <f>VLOOKUP(LineupExpo[[#This Row],[Coord]],'AUX IDs'!$M$2:$N$55,2,0)</f>
        <v>C1004</v>
      </c>
      <c r="X360" s="32" t="str">
        <f>VLOOKUP(LineupExpo[[#This Row],[Shipper]],'AUX IDs'!$P$2:$Q$44,2,0)</f>
        <v>S1005</v>
      </c>
      <c r="Y360" s="32" t="str">
        <f>VLOOKUP(LineupExpo[[#This Row],[Product]],'AUX IDs'!$S$2:$T$4,2,0)</f>
        <v>UYB</v>
      </c>
    </row>
    <row r="361" spans="1:25" ht="12.65" customHeight="1" x14ac:dyDescent="0.25">
      <c r="A361" s="104" t="s">
        <v>49</v>
      </c>
      <c r="B361" s="99" t="s">
        <v>32064</v>
      </c>
      <c r="C361" s="105">
        <v>44316</v>
      </c>
      <c r="D361" s="45" t="s">
        <v>509</v>
      </c>
      <c r="E361" s="106" t="s">
        <v>17</v>
      </c>
      <c r="F361" s="118" t="s">
        <v>17</v>
      </c>
      <c r="G361" s="26"/>
      <c r="H361" s="119" t="s">
        <v>59</v>
      </c>
      <c r="I361" s="107" t="s">
        <v>32074</v>
      </c>
      <c r="J361" s="108">
        <v>22805</v>
      </c>
      <c r="K361" s="109" t="s">
        <v>25</v>
      </c>
      <c r="L361" s="54" t="s">
        <v>16</v>
      </c>
      <c r="M361" s="111">
        <f>DATE(YEAR(LineupExpo[[#This Row],[Date]]),MONTH(LineupExpo[[#This Row],[Date]]),1)</f>
        <v>44287</v>
      </c>
      <c r="N361" s="110">
        <f t="shared" si="0"/>
        <v>2021</v>
      </c>
      <c r="O361" s="54" t="str">
        <f t="shared" si="1"/>
        <v>21/22</v>
      </c>
      <c r="P361" s="52" t="str">
        <f>VLOOKUP(H361,ArcTable[],2,FALSE)</f>
        <v>Necochea</v>
      </c>
      <c r="Q361" s="60">
        <f>IFERROR(VLOOKUP('Lineup Total'!D24,AUX!$H$2:$I$34206,2,FALSE),)</f>
        <v>9542489</v>
      </c>
      <c r="S361" s="32" t="str">
        <f>VLOOKUP(LineupExpo[[#This Row],[Port]],'AUX IDs'!$A$2:$B$14,2,0)</f>
        <v>P1008</v>
      </c>
      <c r="T361" s="32" t="str">
        <f>VLOOKUP(LineupExpo[[#This Row],[Berth]],'AUX IDs'!$D$2:$E$60,2,0)</f>
        <v>B1001</v>
      </c>
      <c r="U361" s="32" t="str">
        <f>VLOOKUP(LineupExpo[[#This Row],[V/M]],'AUX IDs'!$G$2:$H$433,2,0)</f>
        <v>VSL307</v>
      </c>
      <c r="V361" s="32" t="str">
        <f>VLOOKUP(LineupExpo[[#This Row],[Destination]],'AUX IDs'!$J$2:$K$39,2,0)</f>
        <v>D1010</v>
      </c>
      <c r="W361" s="32" t="str">
        <f>VLOOKUP(LineupExpo[[#This Row],[Coord]],'AUX IDs'!$M$2:$N$55,2,0)</f>
        <v>C1007</v>
      </c>
      <c r="X361" s="32" t="str">
        <f>VLOOKUP(LineupExpo[[#This Row],[Shipper]],'AUX IDs'!$P$2:$Q$44,2,0)</f>
        <v>S1001</v>
      </c>
      <c r="Y361" s="32" t="str">
        <f>VLOOKUP(LineupExpo[[#This Row],[Product]],'AUX IDs'!$S$2:$T$4,2,0)</f>
        <v>ARGB</v>
      </c>
    </row>
    <row r="362" spans="1:25" ht="12.65" customHeight="1" x14ac:dyDescent="0.25">
      <c r="A362" s="104" t="s">
        <v>197</v>
      </c>
      <c r="B362" s="99" t="s">
        <v>32064</v>
      </c>
      <c r="C362" s="105">
        <v>44317</v>
      </c>
      <c r="D362" s="45" t="s">
        <v>7861</v>
      </c>
      <c r="E362" s="106" t="s">
        <v>32050</v>
      </c>
      <c r="F362" s="118" t="s">
        <v>32050</v>
      </c>
      <c r="G362" s="26"/>
      <c r="H362" s="119" t="s">
        <v>324</v>
      </c>
      <c r="I362" s="107" t="s">
        <v>32077</v>
      </c>
      <c r="J362" s="108">
        <v>28801</v>
      </c>
      <c r="K362" s="109" t="s">
        <v>83</v>
      </c>
      <c r="L362" s="54" t="s">
        <v>31970</v>
      </c>
      <c r="M362" s="111">
        <f>DATE(YEAR(LineupExpo[[#This Row],[Date]]),MONTH(LineupExpo[[#This Row],[Date]]),1)</f>
        <v>44317</v>
      </c>
      <c r="N362" s="110">
        <f t="shared" si="0"/>
        <v>2021</v>
      </c>
      <c r="O362" s="54" t="str">
        <f t="shared" si="1"/>
        <v>21/22</v>
      </c>
      <c r="P362" s="52" t="str">
        <f>VLOOKUP(H362,ArcTable[],2,FALSE)</f>
        <v>Uy</v>
      </c>
      <c r="Q362" s="60">
        <f>IFERROR(VLOOKUP('Lineup Total'!D25,AUX!$H$2:$I$34206,2,FALSE),)</f>
        <v>0</v>
      </c>
      <c r="S362" s="32" t="str">
        <f>VLOOKUP(LineupExpo[[#This Row],[Port]],'AUX IDs'!$A$2:$B$14,2,0)</f>
        <v>P1000</v>
      </c>
      <c r="T362" s="32" t="str">
        <f>VLOOKUP(LineupExpo[[#This Row],[Berth]],'AUX IDs'!$D$2:$E$60,2,0)</f>
        <v>B1003</v>
      </c>
      <c r="U362" s="32" t="str">
        <f>VLOOKUP(LineupExpo[[#This Row],[V/M]],'AUX IDs'!$G$2:$H$433,2,0)</f>
        <v>VSL312</v>
      </c>
      <c r="V362" s="32" t="str">
        <f>VLOOKUP(LineupExpo[[#This Row],[Destination]],'AUX IDs'!$J$2:$K$39,2,0)</f>
        <v>D1002</v>
      </c>
      <c r="W362" s="32" t="str">
        <f>VLOOKUP(LineupExpo[[#This Row],[Coord]],'AUX IDs'!$M$2:$N$55,2,0)</f>
        <v>C1002</v>
      </c>
      <c r="X362" s="32" t="str">
        <f>VLOOKUP(LineupExpo[[#This Row],[Shipper]],'AUX IDs'!$P$2:$Q$44,2,0)</f>
        <v>S1002</v>
      </c>
      <c r="Y362" s="32" t="str">
        <f>VLOOKUP(LineupExpo[[#This Row],[Product]],'AUX IDs'!$S$2:$T$4,2,0)</f>
        <v>PYB</v>
      </c>
    </row>
    <row r="363" spans="1:25" ht="12.65" customHeight="1" x14ac:dyDescent="0.25">
      <c r="A363" s="104" t="s">
        <v>49</v>
      </c>
      <c r="B363" s="99" t="s">
        <v>32064</v>
      </c>
      <c r="C363" s="105">
        <v>44318</v>
      </c>
      <c r="D363" s="45" t="s">
        <v>814</v>
      </c>
      <c r="E363" s="106" t="s">
        <v>15</v>
      </c>
      <c r="F363" s="118" t="s">
        <v>15</v>
      </c>
      <c r="G363" s="26"/>
      <c r="H363" s="119" t="s">
        <v>105</v>
      </c>
      <c r="I363" s="107" t="s">
        <v>32091</v>
      </c>
      <c r="J363" s="108">
        <v>46000</v>
      </c>
      <c r="K363" s="109" t="s">
        <v>21</v>
      </c>
      <c r="L363" s="54" t="s">
        <v>53</v>
      </c>
      <c r="M363" s="111">
        <f>DATE(YEAR(LineupExpo[[#This Row],[Date]]),MONTH(LineupExpo[[#This Row],[Date]]),1)</f>
        <v>44317</v>
      </c>
      <c r="N363" s="110">
        <f t="shared" si="0"/>
        <v>2021</v>
      </c>
      <c r="O363" s="54" t="str">
        <f t="shared" si="1"/>
        <v>21/22</v>
      </c>
      <c r="P363" s="52" t="str">
        <f>VLOOKUP(H363,ArcTable[],2,FALSE)</f>
        <v>UPR</v>
      </c>
      <c r="Q363" s="60">
        <f>IFERROR(VLOOKUP('Lineup Total'!D26,AUX!$H$2:$I$34206,2,FALSE),)</f>
        <v>0</v>
      </c>
      <c r="S363" s="32" t="str">
        <f>VLOOKUP(LineupExpo[[#This Row],[Port]],'AUX IDs'!$A$2:$B$14,2,0)</f>
        <v>P1007</v>
      </c>
      <c r="T363" s="32" t="str">
        <f>VLOOKUP(LineupExpo[[#This Row],[Berth]],'AUX IDs'!$D$2:$E$60,2,0)</f>
        <v>B1010</v>
      </c>
      <c r="U363" s="32" t="str">
        <f>VLOOKUP(LineupExpo[[#This Row],[V/M]],'AUX IDs'!$G$2:$H$433,2,0)</f>
        <v>VSL313</v>
      </c>
      <c r="V363" s="32" t="str">
        <f>VLOOKUP(LineupExpo[[#This Row],[Destination]],'AUX IDs'!$J$2:$K$39,2,0)</f>
        <v>D1007</v>
      </c>
      <c r="W363" s="32" t="str">
        <f>VLOOKUP(LineupExpo[[#This Row],[Coord]],'AUX IDs'!$M$2:$N$55,2,0)</f>
        <v>C1008</v>
      </c>
      <c r="X363" s="32" t="str">
        <f>VLOOKUP(LineupExpo[[#This Row],[Shipper]],'AUX IDs'!$P$2:$Q$44,2,0)</f>
        <v>S1008</v>
      </c>
      <c r="Y363" s="32" t="str">
        <f>VLOOKUP(LineupExpo[[#This Row],[Product]],'AUX IDs'!$S$2:$T$4,2,0)</f>
        <v>ARGB</v>
      </c>
    </row>
    <row r="364" spans="1:25" ht="12.65" customHeight="1" x14ac:dyDescent="0.25">
      <c r="A364" s="104" t="s">
        <v>103</v>
      </c>
      <c r="B364" s="99" t="s">
        <v>32064</v>
      </c>
      <c r="C364" s="105">
        <v>44319</v>
      </c>
      <c r="D364" s="45" t="s">
        <v>24098</v>
      </c>
      <c r="E364" s="106" t="s">
        <v>51</v>
      </c>
      <c r="F364" s="118" t="s">
        <v>51</v>
      </c>
      <c r="G364" s="26"/>
      <c r="H364" s="119" t="s">
        <v>324</v>
      </c>
      <c r="I364" s="107" t="s">
        <v>326</v>
      </c>
      <c r="J364" s="108">
        <v>43441</v>
      </c>
      <c r="K364" s="109" t="s">
        <v>25</v>
      </c>
      <c r="L364" s="54" t="s">
        <v>16</v>
      </c>
      <c r="M364" s="111">
        <f>DATE(YEAR(LineupExpo[[#This Row],[Date]]),MONTH(LineupExpo[[#This Row],[Date]]),1)</f>
        <v>44317</v>
      </c>
      <c r="N364" s="110">
        <f t="shared" si="0"/>
        <v>2021</v>
      </c>
      <c r="O364" s="54" t="str">
        <f t="shared" si="1"/>
        <v>21/22</v>
      </c>
      <c r="P364" s="52" t="str">
        <f>VLOOKUP(H364,ArcTable[],2,FALSE)</f>
        <v>Uy</v>
      </c>
      <c r="Q364" s="60">
        <f>IFERROR(VLOOKUP('Lineup Total'!D28,AUX!$H$2:$I$34206,2,FALSE),)</f>
        <v>0</v>
      </c>
      <c r="S364" s="32" t="str">
        <f>VLOOKUP(LineupExpo[[#This Row],[Port]],'AUX IDs'!$A$2:$B$14,2,0)</f>
        <v>P1000</v>
      </c>
      <c r="T364" s="32" t="str">
        <f>VLOOKUP(LineupExpo[[#This Row],[Berth]],'AUX IDs'!$D$2:$E$60,2,0)</f>
        <v>B1000</v>
      </c>
      <c r="U364" s="32" t="str">
        <f>VLOOKUP(LineupExpo[[#This Row],[V/M]],'AUX IDs'!$G$2:$H$433,2,0)</f>
        <v>VSL314</v>
      </c>
      <c r="V364" s="32" t="str">
        <f>VLOOKUP(LineupExpo[[#This Row],[Destination]],'AUX IDs'!$J$2:$K$39,2,0)</f>
        <v>D1010</v>
      </c>
      <c r="W364" s="32" t="str">
        <f>VLOOKUP(LineupExpo[[#This Row],[Coord]],'AUX IDs'!$M$2:$N$55,2,0)</f>
        <v>C1006</v>
      </c>
      <c r="X364" s="32" t="str">
        <f>VLOOKUP(LineupExpo[[#This Row],[Shipper]],'AUX IDs'!$P$2:$Q$44,2,0)</f>
        <v>S1007</v>
      </c>
      <c r="Y364" s="32" t="str">
        <f>VLOOKUP(LineupExpo[[#This Row],[Product]],'AUX IDs'!$S$2:$T$4,2,0)</f>
        <v>UYB</v>
      </c>
    </row>
    <row r="365" spans="1:25" ht="12.65" customHeight="1" x14ac:dyDescent="0.25">
      <c r="A365" s="104" t="s">
        <v>103</v>
      </c>
      <c r="B365" s="99" t="s">
        <v>32064</v>
      </c>
      <c r="C365" s="105">
        <v>44319</v>
      </c>
      <c r="D365" s="45" t="s">
        <v>712</v>
      </c>
      <c r="E365" s="106" t="s">
        <v>54</v>
      </c>
      <c r="F365" s="118" t="s">
        <v>54</v>
      </c>
      <c r="G365" s="26"/>
      <c r="H365" s="119" t="s">
        <v>325</v>
      </c>
      <c r="I365" s="107" t="s">
        <v>32092</v>
      </c>
      <c r="J365" s="108">
        <v>20660</v>
      </c>
      <c r="K365" s="109" t="s">
        <v>25</v>
      </c>
      <c r="L365" s="54" t="s">
        <v>16</v>
      </c>
      <c r="M365" s="111">
        <f>DATE(YEAR(LineupExpo[[#This Row],[Date]]),MONTH(LineupExpo[[#This Row],[Date]]),1)</f>
        <v>44317</v>
      </c>
      <c r="N365" s="110">
        <f t="shared" si="0"/>
        <v>2021</v>
      </c>
      <c r="O365" s="54" t="str">
        <f t="shared" si="1"/>
        <v>21/22</v>
      </c>
      <c r="P365" s="52" t="str">
        <f>VLOOKUP(H365,ArcTable[],2,FALSE)</f>
        <v>Uy</v>
      </c>
      <c r="Q365" s="60">
        <f>IFERROR(VLOOKUP('Lineup Total'!D27,AUX!$H$2:$I$34206,2,FALSE),)</f>
        <v>9705299</v>
      </c>
      <c r="S365" s="32" t="str">
        <f>VLOOKUP(LineupExpo[[#This Row],[Port]],'AUX IDs'!$A$2:$B$14,2,0)</f>
        <v>P1009</v>
      </c>
      <c r="T365" s="32" t="str">
        <f>VLOOKUP(LineupExpo[[#This Row],[Berth]],'AUX IDs'!$D$2:$E$60,2,0)</f>
        <v>B1031</v>
      </c>
      <c r="U365" s="32" t="str">
        <f>VLOOKUP(LineupExpo[[#This Row],[V/M]],'AUX IDs'!$G$2:$H$433,2,0)</f>
        <v>VSL311</v>
      </c>
      <c r="V365" s="32" t="str">
        <f>VLOOKUP(LineupExpo[[#This Row],[Destination]],'AUX IDs'!$J$2:$K$39,2,0)</f>
        <v>D1010</v>
      </c>
      <c r="W365" s="32" t="str">
        <f>VLOOKUP(LineupExpo[[#This Row],[Coord]],'AUX IDs'!$M$2:$N$55,2,0)</f>
        <v>C1004</v>
      </c>
      <c r="X365" s="32" t="str">
        <f>VLOOKUP(LineupExpo[[#This Row],[Shipper]],'AUX IDs'!$P$2:$Q$44,2,0)</f>
        <v>S1005</v>
      </c>
      <c r="Y365" s="32" t="str">
        <f>VLOOKUP(LineupExpo[[#This Row],[Product]],'AUX IDs'!$S$2:$T$4,2,0)</f>
        <v>UYB</v>
      </c>
    </row>
    <row r="366" spans="1:25" ht="12.65" customHeight="1" x14ac:dyDescent="0.25">
      <c r="A366" s="104" t="s">
        <v>103</v>
      </c>
      <c r="B366" s="99" t="s">
        <v>32064</v>
      </c>
      <c r="C366" s="105">
        <v>44321</v>
      </c>
      <c r="D366" s="45" t="s">
        <v>24098</v>
      </c>
      <c r="E366" s="106" t="s">
        <v>51</v>
      </c>
      <c r="F366" s="118" t="s">
        <v>51</v>
      </c>
      <c r="G366" s="26"/>
      <c r="H366" s="119" t="s">
        <v>325</v>
      </c>
      <c r="I366" s="107" t="s">
        <v>32092</v>
      </c>
      <c r="J366" s="108">
        <v>10457</v>
      </c>
      <c r="K366" s="109" t="s">
        <v>25</v>
      </c>
      <c r="L366" s="54" t="s">
        <v>16</v>
      </c>
      <c r="M366" s="111">
        <f>DATE(YEAR(LineupExpo[[#This Row],[Date]]),MONTH(LineupExpo[[#This Row],[Date]]),1)</f>
        <v>44317</v>
      </c>
      <c r="N366" s="110">
        <f t="shared" si="0"/>
        <v>2021</v>
      </c>
      <c r="O366" s="54" t="str">
        <f t="shared" si="1"/>
        <v>21/22</v>
      </c>
      <c r="P366" s="52" t="str">
        <f>VLOOKUP(H366,ArcTable[],2,FALSE)</f>
        <v>Uy</v>
      </c>
      <c r="Q366" s="60">
        <f>IFERROR(VLOOKUP('Lineup Total'!D29,AUX!$H$2:$I$34206,2,FALSE),)</f>
        <v>9354868</v>
      </c>
      <c r="S366" s="32" t="str">
        <f>VLOOKUP(LineupExpo[[#This Row],[Port]],'AUX IDs'!$A$2:$B$14,2,0)</f>
        <v>P1009</v>
      </c>
      <c r="T366" s="32" t="str">
        <f>VLOOKUP(LineupExpo[[#This Row],[Berth]],'AUX IDs'!$D$2:$E$60,2,0)</f>
        <v>B1031</v>
      </c>
      <c r="U366" s="32" t="str">
        <f>VLOOKUP(LineupExpo[[#This Row],[V/M]],'AUX IDs'!$G$2:$H$433,2,0)</f>
        <v>VSL314</v>
      </c>
      <c r="V366" s="32" t="str">
        <f>VLOOKUP(LineupExpo[[#This Row],[Destination]],'AUX IDs'!$J$2:$K$39,2,0)</f>
        <v>D1010</v>
      </c>
      <c r="W366" s="32" t="str">
        <f>VLOOKUP(LineupExpo[[#This Row],[Coord]],'AUX IDs'!$M$2:$N$55,2,0)</f>
        <v>C1006</v>
      </c>
      <c r="X366" s="32" t="str">
        <f>VLOOKUP(LineupExpo[[#This Row],[Shipper]],'AUX IDs'!$P$2:$Q$44,2,0)</f>
        <v>S1007</v>
      </c>
      <c r="Y366" s="32" t="str">
        <f>VLOOKUP(LineupExpo[[#This Row],[Product]],'AUX IDs'!$S$2:$T$4,2,0)</f>
        <v>UYB</v>
      </c>
    </row>
    <row r="367" spans="1:25" ht="12.65" customHeight="1" x14ac:dyDescent="0.25">
      <c r="A367" s="104" t="s">
        <v>49</v>
      </c>
      <c r="B367" s="99" t="s">
        <v>32064</v>
      </c>
      <c r="C367" s="105">
        <v>44321</v>
      </c>
      <c r="D367" s="45" t="s">
        <v>20704</v>
      </c>
      <c r="E367" s="106" t="s">
        <v>17</v>
      </c>
      <c r="F367" s="118" t="s">
        <v>17</v>
      </c>
      <c r="G367" s="26"/>
      <c r="H367" s="119" t="s">
        <v>55</v>
      </c>
      <c r="I367" s="107" t="s">
        <v>32074</v>
      </c>
      <c r="J367" s="108">
        <v>45200</v>
      </c>
      <c r="K367" s="109" t="s">
        <v>21</v>
      </c>
      <c r="L367" s="54" t="s">
        <v>53</v>
      </c>
      <c r="M367" s="111">
        <f>DATE(YEAR(LineupExpo[[#This Row],[Date]]),MONTH(LineupExpo[[#This Row],[Date]]),1)</f>
        <v>44317</v>
      </c>
      <c r="N367" s="110">
        <f t="shared" si="0"/>
        <v>2021</v>
      </c>
      <c r="O367" s="54" t="str">
        <f t="shared" si="1"/>
        <v>21/22</v>
      </c>
      <c r="P367" s="52" t="str">
        <f>VLOOKUP(H367,ArcTable[],2,FALSE)</f>
        <v>UPR</v>
      </c>
      <c r="Q367" s="60">
        <f>IFERROR(VLOOKUP('Lineup Total'!D30,AUX!$H$2:$I$34206,2,FALSE),)</f>
        <v>0</v>
      </c>
      <c r="S367" s="32" t="str">
        <f>VLOOKUP(LineupExpo[[#This Row],[Port]],'AUX IDs'!$A$2:$B$14,2,0)</f>
        <v>P1001</v>
      </c>
      <c r="T367" s="32" t="str">
        <f>VLOOKUP(LineupExpo[[#This Row],[Berth]],'AUX IDs'!$D$2:$E$60,2,0)</f>
        <v>B1001</v>
      </c>
      <c r="U367" s="32" t="str">
        <f>VLOOKUP(LineupExpo[[#This Row],[V/M]],'AUX IDs'!$G$2:$H$433,2,0)</f>
        <v>VSL315</v>
      </c>
      <c r="V367" s="32" t="str">
        <f>VLOOKUP(LineupExpo[[#This Row],[Destination]],'AUX IDs'!$J$2:$K$39,2,0)</f>
        <v>D1007</v>
      </c>
      <c r="W367" s="32" t="str">
        <f>VLOOKUP(LineupExpo[[#This Row],[Coord]],'AUX IDs'!$M$2:$N$55,2,0)</f>
        <v>C1007</v>
      </c>
      <c r="X367" s="32" t="str">
        <f>VLOOKUP(LineupExpo[[#This Row],[Shipper]],'AUX IDs'!$P$2:$Q$44,2,0)</f>
        <v>S1001</v>
      </c>
      <c r="Y367" s="32" t="str">
        <f>VLOOKUP(LineupExpo[[#This Row],[Product]],'AUX IDs'!$S$2:$T$4,2,0)</f>
        <v>ARGB</v>
      </c>
    </row>
    <row r="368" spans="1:25" ht="12.65" customHeight="1" x14ac:dyDescent="0.25">
      <c r="A368" s="104" t="s">
        <v>49</v>
      </c>
      <c r="B368" s="99" t="s">
        <v>32064</v>
      </c>
      <c r="C368" s="105">
        <v>44322</v>
      </c>
      <c r="D368" s="45" t="s">
        <v>32078</v>
      </c>
      <c r="E368" s="106" t="s">
        <v>54</v>
      </c>
      <c r="F368" s="118" t="s">
        <v>54</v>
      </c>
      <c r="G368" s="26"/>
      <c r="H368" s="119" t="s">
        <v>52</v>
      </c>
      <c r="I368" s="107" t="s">
        <v>32062</v>
      </c>
      <c r="J368" s="108">
        <v>25300</v>
      </c>
      <c r="K368" s="109" t="s">
        <v>21</v>
      </c>
      <c r="L368" s="54" t="s">
        <v>53</v>
      </c>
      <c r="M368" s="111">
        <f>DATE(YEAR(LineupExpo[[#This Row],[Date]]),MONTH(LineupExpo[[#This Row],[Date]]),1)</f>
        <v>44317</v>
      </c>
      <c r="N368" s="110">
        <f t="shared" si="0"/>
        <v>2021</v>
      </c>
      <c r="O368" s="54" t="str">
        <f t="shared" si="1"/>
        <v>21/22</v>
      </c>
      <c r="P368" s="52" t="str">
        <f>VLOOKUP(H368,ArcTable[],2,FALSE)</f>
        <v>BB</v>
      </c>
      <c r="Q368" s="60">
        <f>IFERROR(VLOOKUP('Lineup Total'!D31,AUX!$H$2:$I$34206,2,FALSE),)</f>
        <v>0</v>
      </c>
      <c r="S368" s="32" t="str">
        <f>VLOOKUP(LineupExpo[[#This Row],[Port]],'AUX IDs'!$A$2:$B$14,2,0)</f>
        <v>P1003</v>
      </c>
      <c r="T368" s="32" t="str">
        <f>VLOOKUP(LineupExpo[[#This Row],[Berth]],'AUX IDs'!$D$2:$E$60,2,0)</f>
        <v>B1014</v>
      </c>
      <c r="U368" s="32" t="str">
        <f>VLOOKUP(LineupExpo[[#This Row],[V/M]],'AUX IDs'!$G$2:$H$433,2,0)</f>
        <v>VSL308</v>
      </c>
      <c r="V368" s="32" t="str">
        <f>VLOOKUP(LineupExpo[[#This Row],[Destination]],'AUX IDs'!$J$2:$K$39,2,0)</f>
        <v>D1007</v>
      </c>
      <c r="W368" s="32" t="str">
        <f>VLOOKUP(LineupExpo[[#This Row],[Coord]],'AUX IDs'!$M$2:$N$55,2,0)</f>
        <v>C1004</v>
      </c>
      <c r="X368" s="32" t="str">
        <f>VLOOKUP(LineupExpo[[#This Row],[Shipper]],'AUX IDs'!$P$2:$Q$44,2,0)</f>
        <v>S1005</v>
      </c>
      <c r="Y368" s="32" t="str">
        <f>VLOOKUP(LineupExpo[[#This Row],[Product]],'AUX IDs'!$S$2:$T$4,2,0)</f>
        <v>ARGB</v>
      </c>
    </row>
    <row r="369" spans="1:25" ht="12.65" customHeight="1" x14ac:dyDescent="0.25">
      <c r="A369" s="104" t="s">
        <v>197</v>
      </c>
      <c r="B369" s="99" t="s">
        <v>32064</v>
      </c>
      <c r="C369" s="105">
        <v>44322</v>
      </c>
      <c r="D369" s="45" t="s">
        <v>20444</v>
      </c>
      <c r="E369" s="106" t="s">
        <v>32050</v>
      </c>
      <c r="F369" s="118" t="s">
        <v>32050</v>
      </c>
      <c r="G369" s="26"/>
      <c r="H369" s="119" t="s">
        <v>324</v>
      </c>
      <c r="I369" s="107" t="s">
        <v>32077</v>
      </c>
      <c r="J369" s="108">
        <v>30365</v>
      </c>
      <c r="K369" s="109" t="s">
        <v>83</v>
      </c>
      <c r="L369" s="54" t="s">
        <v>31970</v>
      </c>
      <c r="M369" s="111">
        <f>DATE(YEAR(LineupExpo[[#This Row],[Date]]),MONTH(LineupExpo[[#This Row],[Date]]),1)</f>
        <v>44317</v>
      </c>
      <c r="N369" s="110">
        <f t="shared" si="0"/>
        <v>2021</v>
      </c>
      <c r="O369" s="54" t="str">
        <f t="shared" si="1"/>
        <v>21/22</v>
      </c>
      <c r="P369" s="52" t="str">
        <f>VLOOKUP(H369,ArcTable[],2,FALSE)</f>
        <v>Uy</v>
      </c>
      <c r="Q369" s="60">
        <f>IFERROR(VLOOKUP('Lineup Total'!D32,AUX!$H$2:$I$34206,2,FALSE),)</f>
        <v>0</v>
      </c>
      <c r="S369" s="32" t="str">
        <f>VLOOKUP(LineupExpo[[#This Row],[Port]],'AUX IDs'!$A$2:$B$14,2,0)</f>
        <v>P1000</v>
      </c>
      <c r="T369" s="32" t="str">
        <f>VLOOKUP(LineupExpo[[#This Row],[Berth]],'AUX IDs'!$D$2:$E$60,2,0)</f>
        <v>B1003</v>
      </c>
      <c r="U369" s="32" t="str">
        <f>VLOOKUP(LineupExpo[[#This Row],[V/M]],'AUX IDs'!$G$2:$H$433,2,0)</f>
        <v>VSL316</v>
      </c>
      <c r="V369" s="32" t="str">
        <f>VLOOKUP(LineupExpo[[#This Row],[Destination]],'AUX IDs'!$J$2:$K$39,2,0)</f>
        <v>D1002</v>
      </c>
      <c r="W369" s="32" t="str">
        <f>VLOOKUP(LineupExpo[[#This Row],[Coord]],'AUX IDs'!$M$2:$N$55,2,0)</f>
        <v>C1002</v>
      </c>
      <c r="X369" s="32" t="str">
        <f>VLOOKUP(LineupExpo[[#This Row],[Shipper]],'AUX IDs'!$P$2:$Q$44,2,0)</f>
        <v>S1002</v>
      </c>
      <c r="Y369" s="32" t="str">
        <f>VLOOKUP(LineupExpo[[#This Row],[Product]],'AUX IDs'!$S$2:$T$4,2,0)</f>
        <v>PYB</v>
      </c>
    </row>
    <row r="370" spans="1:25" ht="12.65" customHeight="1" x14ac:dyDescent="0.25">
      <c r="A370" s="104" t="s">
        <v>49</v>
      </c>
      <c r="B370" s="99" t="s">
        <v>32064</v>
      </c>
      <c r="C370" s="105">
        <v>44323</v>
      </c>
      <c r="D370" s="45" t="s">
        <v>1106</v>
      </c>
      <c r="E370" s="106" t="s">
        <v>18</v>
      </c>
      <c r="F370" s="118" t="s">
        <v>18</v>
      </c>
      <c r="G370" s="26"/>
      <c r="H370" s="119" t="s">
        <v>60</v>
      </c>
      <c r="I370" s="107" t="s">
        <v>32157</v>
      </c>
      <c r="J370" s="108">
        <v>30000</v>
      </c>
      <c r="K370" s="109" t="s">
        <v>21</v>
      </c>
      <c r="L370" s="54" t="s">
        <v>53</v>
      </c>
      <c r="M370" s="111">
        <f>DATE(YEAR(LineupExpo[[#This Row],[Date]]),MONTH(LineupExpo[[#This Row],[Date]]),1)</f>
        <v>44317</v>
      </c>
      <c r="N370" s="110">
        <f t="shared" si="0"/>
        <v>2021</v>
      </c>
      <c r="O370" s="54" t="str">
        <f t="shared" si="1"/>
        <v>21/22</v>
      </c>
      <c r="P370" s="52" t="str">
        <f>VLOOKUP(H370,ArcTable[],2,FALSE)</f>
        <v>UPR</v>
      </c>
      <c r="Q370" s="60">
        <f>IFERROR(VLOOKUP('Lineup Total'!D34,AUX!$H$2:$I$34206,2,FALSE),)</f>
        <v>0</v>
      </c>
      <c r="S370" s="32" t="str">
        <f>VLOOKUP(LineupExpo[[#This Row],[Port]],'AUX IDs'!$A$2:$B$14,2,0)</f>
        <v>P1004</v>
      </c>
      <c r="T370" s="32" t="str">
        <f>VLOOKUP(LineupExpo[[#This Row],[Berth]],'AUX IDs'!$D$2:$E$60,2,0)</f>
        <v>B1007</v>
      </c>
      <c r="U370" s="32" t="str">
        <f>VLOOKUP(LineupExpo[[#This Row],[V/M]],'AUX IDs'!$G$2:$H$433,2,0)</f>
        <v>VSL317</v>
      </c>
      <c r="V370" s="32" t="str">
        <f>VLOOKUP(LineupExpo[[#This Row],[Destination]],'AUX IDs'!$J$2:$K$39,2,0)</f>
        <v>D1007</v>
      </c>
      <c r="W370" s="32" t="str">
        <f>VLOOKUP(LineupExpo[[#This Row],[Coord]],'AUX IDs'!$M$2:$N$55,2,0)</f>
        <v>C1003</v>
      </c>
      <c r="X370" s="32" t="str">
        <f>VLOOKUP(LineupExpo[[#This Row],[Shipper]],'AUX IDs'!$P$2:$Q$44,2,0)</f>
        <v>S1003</v>
      </c>
      <c r="Y370" s="32" t="str">
        <f>VLOOKUP(LineupExpo[[#This Row],[Product]],'AUX IDs'!$S$2:$T$4,2,0)</f>
        <v>ARGB</v>
      </c>
    </row>
    <row r="371" spans="1:25" ht="12.65" customHeight="1" x14ac:dyDescent="0.25">
      <c r="A371" s="104" t="s">
        <v>49</v>
      </c>
      <c r="B371" s="99" t="s">
        <v>32064</v>
      </c>
      <c r="C371" s="105">
        <v>44323</v>
      </c>
      <c r="D371" s="45" t="s">
        <v>901</v>
      </c>
      <c r="E371" s="106" t="s">
        <v>15</v>
      </c>
      <c r="F371" s="118" t="s">
        <v>15</v>
      </c>
      <c r="G371" s="26"/>
      <c r="H371" s="119" t="s">
        <v>59</v>
      </c>
      <c r="I371" s="107" t="s">
        <v>32074</v>
      </c>
      <c r="J371" s="108">
        <v>19331</v>
      </c>
      <c r="K371" s="109" t="s">
        <v>21</v>
      </c>
      <c r="L371" s="54" t="s">
        <v>53</v>
      </c>
      <c r="M371" s="111">
        <f>DATE(YEAR(LineupExpo[[#This Row],[Date]]),MONTH(LineupExpo[[#This Row],[Date]]),1)</f>
        <v>44317</v>
      </c>
      <c r="N371" s="110">
        <f t="shared" si="0"/>
        <v>2021</v>
      </c>
      <c r="O371" s="54" t="str">
        <f t="shared" si="1"/>
        <v>21/22</v>
      </c>
      <c r="P371" s="52" t="str">
        <f>VLOOKUP(H371,ArcTable[],2,FALSE)</f>
        <v>Necochea</v>
      </c>
      <c r="Q371" s="60">
        <f>IFERROR(VLOOKUP('Lineup Total'!D35,AUX!$H$2:$I$34206,2,FALSE),)</f>
        <v>9658915</v>
      </c>
      <c r="S371" s="32" t="str">
        <f>VLOOKUP(LineupExpo[[#This Row],[Port]],'AUX IDs'!$A$2:$B$14,2,0)</f>
        <v>P1008</v>
      </c>
      <c r="T371" s="32" t="str">
        <f>VLOOKUP(LineupExpo[[#This Row],[Berth]],'AUX IDs'!$D$2:$E$60,2,0)</f>
        <v>B1001</v>
      </c>
      <c r="U371" s="32" t="str">
        <f>VLOOKUP(LineupExpo[[#This Row],[V/M]],'AUX IDs'!$G$2:$H$433,2,0)</f>
        <v>VSL309</v>
      </c>
      <c r="V371" s="32" t="str">
        <f>VLOOKUP(LineupExpo[[#This Row],[Destination]],'AUX IDs'!$J$2:$K$39,2,0)</f>
        <v>D1007</v>
      </c>
      <c r="W371" s="32" t="str">
        <f>VLOOKUP(LineupExpo[[#This Row],[Coord]],'AUX IDs'!$M$2:$N$55,2,0)</f>
        <v>C1008</v>
      </c>
      <c r="X371" s="32" t="str">
        <f>VLOOKUP(LineupExpo[[#This Row],[Shipper]],'AUX IDs'!$P$2:$Q$44,2,0)</f>
        <v>S1008</v>
      </c>
      <c r="Y371" s="32" t="str">
        <f>VLOOKUP(LineupExpo[[#This Row],[Product]],'AUX IDs'!$S$2:$T$4,2,0)</f>
        <v>ARGB</v>
      </c>
    </row>
    <row r="372" spans="1:25" ht="12.65" customHeight="1" x14ac:dyDescent="0.25">
      <c r="A372" s="104" t="s">
        <v>49</v>
      </c>
      <c r="B372" s="99" t="s">
        <v>32064</v>
      </c>
      <c r="C372" s="105">
        <v>44323</v>
      </c>
      <c r="D372" s="45" t="s">
        <v>20097</v>
      </c>
      <c r="E372" s="106" t="s">
        <v>15</v>
      </c>
      <c r="F372" s="118" t="s">
        <v>15</v>
      </c>
      <c r="G372" s="26"/>
      <c r="H372" s="119" t="s">
        <v>105</v>
      </c>
      <c r="I372" s="107" t="s">
        <v>32091</v>
      </c>
      <c r="J372" s="108">
        <v>46734</v>
      </c>
      <c r="K372" s="24" t="s">
        <v>25</v>
      </c>
      <c r="L372" s="54" t="s">
        <v>16</v>
      </c>
      <c r="M372" s="111">
        <f>DATE(YEAR(LineupExpo[[#This Row],[Date]]),MONTH(LineupExpo[[#This Row],[Date]]),1)</f>
        <v>44317</v>
      </c>
      <c r="N372" s="110">
        <f t="shared" si="0"/>
        <v>2021</v>
      </c>
      <c r="O372" s="54" t="str">
        <f t="shared" si="1"/>
        <v>21/22</v>
      </c>
      <c r="P372" s="52" t="str">
        <f>VLOOKUP(H372,ArcTable[],2,FALSE)</f>
        <v>UPR</v>
      </c>
      <c r="Q372" s="60">
        <f>IFERROR(VLOOKUP('Lineup Total'!D36,AUX!$H$2:$I$34206,2,FALSE),)</f>
        <v>9477414</v>
      </c>
      <c r="S372" s="32" t="str">
        <f>VLOOKUP(LineupExpo[[#This Row],[Port]],'AUX IDs'!$A$2:$B$14,2,0)</f>
        <v>P1007</v>
      </c>
      <c r="T372" s="32" t="str">
        <f>VLOOKUP(LineupExpo[[#This Row],[Berth]],'AUX IDs'!$D$2:$E$60,2,0)</f>
        <v>B1010</v>
      </c>
      <c r="U372" s="32" t="str">
        <f>VLOOKUP(LineupExpo[[#This Row],[V/M]],'AUX IDs'!$G$2:$H$433,2,0)</f>
        <v>VSL318</v>
      </c>
      <c r="V372" s="32" t="str">
        <f>VLOOKUP(LineupExpo[[#This Row],[Destination]],'AUX IDs'!$J$2:$K$39,2,0)</f>
        <v>D1010</v>
      </c>
      <c r="W372" s="32" t="str">
        <f>VLOOKUP(LineupExpo[[#This Row],[Coord]],'AUX IDs'!$M$2:$N$55,2,0)</f>
        <v>C1008</v>
      </c>
      <c r="X372" s="32" t="str">
        <f>VLOOKUP(LineupExpo[[#This Row],[Shipper]],'AUX IDs'!$P$2:$Q$44,2,0)</f>
        <v>S1008</v>
      </c>
      <c r="Y372" s="32" t="str">
        <f>VLOOKUP(LineupExpo[[#This Row],[Product]],'AUX IDs'!$S$2:$T$4,2,0)</f>
        <v>ARGB</v>
      </c>
    </row>
    <row r="373" spans="1:25" ht="12.65" customHeight="1" x14ac:dyDescent="0.25">
      <c r="A373" s="104" t="s">
        <v>49</v>
      </c>
      <c r="B373" s="99" t="s">
        <v>32064</v>
      </c>
      <c r="C373" s="105">
        <v>44323</v>
      </c>
      <c r="D373" s="45" t="s">
        <v>32158</v>
      </c>
      <c r="E373" s="106" t="s">
        <v>51</v>
      </c>
      <c r="F373" s="118" t="s">
        <v>51</v>
      </c>
      <c r="G373" s="26"/>
      <c r="H373" s="119" t="s">
        <v>52</v>
      </c>
      <c r="I373" s="107" t="s">
        <v>32094</v>
      </c>
      <c r="J373" s="108">
        <v>20000</v>
      </c>
      <c r="K373" s="109" t="s">
        <v>25</v>
      </c>
      <c r="L373" s="54" t="s">
        <v>16</v>
      </c>
      <c r="M373" s="111">
        <f>DATE(YEAR(LineupExpo[[#This Row],[Date]]),MONTH(LineupExpo[[#This Row],[Date]]),1)</f>
        <v>44317</v>
      </c>
      <c r="N373" s="110">
        <f t="shared" si="0"/>
        <v>2021</v>
      </c>
      <c r="O373" s="54" t="str">
        <f t="shared" si="1"/>
        <v>21/22</v>
      </c>
      <c r="P373" s="52" t="str">
        <f>VLOOKUP(H373,ArcTable[],2,FALSE)</f>
        <v>BB</v>
      </c>
      <c r="Q373" s="60">
        <f>IFERROR(VLOOKUP('Lineup Total'!D33,AUX!$H$2:$I$34206,2,FALSE),)</f>
        <v>9640671</v>
      </c>
      <c r="S373" s="32" t="str">
        <f>VLOOKUP(LineupExpo[[#This Row],[Port]],'AUX IDs'!$A$2:$B$14,2,0)</f>
        <v>P1003</v>
      </c>
      <c r="T373" s="32" t="str">
        <f>VLOOKUP(LineupExpo[[#This Row],[Berth]],'AUX IDs'!$D$2:$E$60,2,0)</f>
        <v>B1017</v>
      </c>
      <c r="U373" s="32" t="str">
        <f>VLOOKUP(LineupExpo[[#This Row],[V/M]],'AUX IDs'!$G$2:$H$433,2,0)</f>
        <v>VSL319</v>
      </c>
      <c r="V373" s="32" t="str">
        <f>VLOOKUP(LineupExpo[[#This Row],[Destination]],'AUX IDs'!$J$2:$K$39,2,0)</f>
        <v>D1010</v>
      </c>
      <c r="W373" s="32" t="str">
        <f>VLOOKUP(LineupExpo[[#This Row],[Coord]],'AUX IDs'!$M$2:$N$55,2,0)</f>
        <v>C1006</v>
      </c>
      <c r="X373" s="32" t="str">
        <f>VLOOKUP(LineupExpo[[#This Row],[Shipper]],'AUX IDs'!$P$2:$Q$44,2,0)</f>
        <v>S1007</v>
      </c>
      <c r="Y373" s="32" t="str">
        <f>VLOOKUP(LineupExpo[[#This Row],[Product]],'AUX IDs'!$S$2:$T$4,2,0)</f>
        <v>ARGB</v>
      </c>
    </row>
    <row r="374" spans="1:25" ht="12.65" customHeight="1" x14ac:dyDescent="0.25">
      <c r="A374" s="104" t="s">
        <v>103</v>
      </c>
      <c r="B374" s="99" t="s">
        <v>32064</v>
      </c>
      <c r="C374" s="105">
        <v>44324</v>
      </c>
      <c r="D374" s="45" t="s">
        <v>32152</v>
      </c>
      <c r="E374" s="106" t="s">
        <v>18</v>
      </c>
      <c r="F374" s="118" t="s">
        <v>18</v>
      </c>
      <c r="G374" s="26"/>
      <c r="H374" s="119" t="s">
        <v>324</v>
      </c>
      <c r="I374" s="107" t="s">
        <v>326</v>
      </c>
      <c r="J374" s="108">
        <v>41409</v>
      </c>
      <c r="K374" s="109" t="s">
        <v>25</v>
      </c>
      <c r="L374" s="54" t="s">
        <v>16</v>
      </c>
      <c r="M374" s="111">
        <f>DATE(YEAR(LineupExpo[[#This Row],[Date]]),MONTH(LineupExpo[[#This Row],[Date]]),1)</f>
        <v>44317</v>
      </c>
      <c r="N374" s="110">
        <f t="shared" si="0"/>
        <v>2021</v>
      </c>
      <c r="O374" s="54" t="str">
        <f t="shared" si="1"/>
        <v>21/22</v>
      </c>
      <c r="P374" s="52" t="str">
        <f>VLOOKUP(H374,ArcTable[],2,FALSE)</f>
        <v>Uy</v>
      </c>
      <c r="Q374" s="60">
        <f>IFERROR(VLOOKUP('Lineup Total'!D37,AUX!$H$2:$I$34206,2,FALSE),)</f>
        <v>9591997</v>
      </c>
      <c r="S374" s="32" t="str">
        <f>VLOOKUP(LineupExpo[[#This Row],[Port]],'AUX IDs'!$A$2:$B$14,2,0)</f>
        <v>P1000</v>
      </c>
      <c r="T374" s="32" t="str">
        <f>VLOOKUP(LineupExpo[[#This Row],[Berth]],'AUX IDs'!$D$2:$E$60,2,0)</f>
        <v>B1000</v>
      </c>
      <c r="U374" s="32" t="str">
        <f>VLOOKUP(LineupExpo[[#This Row],[V/M]],'AUX IDs'!$G$2:$H$433,2,0)</f>
        <v>VSL320</v>
      </c>
      <c r="V374" s="32" t="str">
        <f>VLOOKUP(LineupExpo[[#This Row],[Destination]],'AUX IDs'!$J$2:$K$39,2,0)</f>
        <v>D1010</v>
      </c>
      <c r="W374" s="32" t="str">
        <f>VLOOKUP(LineupExpo[[#This Row],[Coord]],'AUX IDs'!$M$2:$N$55,2,0)</f>
        <v>C1003</v>
      </c>
      <c r="X374" s="32" t="str">
        <f>VLOOKUP(LineupExpo[[#This Row],[Shipper]],'AUX IDs'!$P$2:$Q$44,2,0)</f>
        <v>S1003</v>
      </c>
      <c r="Y374" s="32" t="str">
        <f>VLOOKUP(LineupExpo[[#This Row],[Product]],'AUX IDs'!$S$2:$T$4,2,0)</f>
        <v>UYB</v>
      </c>
    </row>
    <row r="375" spans="1:25" ht="12.65" customHeight="1" x14ac:dyDescent="0.25">
      <c r="A375" s="104" t="s">
        <v>49</v>
      </c>
      <c r="B375" s="99" t="s">
        <v>32064</v>
      </c>
      <c r="C375" s="105">
        <v>44324</v>
      </c>
      <c r="D375" s="53" t="s">
        <v>32159</v>
      </c>
      <c r="E375" s="106" t="s">
        <v>17</v>
      </c>
      <c r="F375" s="118" t="s">
        <v>17</v>
      </c>
      <c r="G375" s="26"/>
      <c r="H375" s="112" t="s">
        <v>306</v>
      </c>
      <c r="I375" s="107" t="s">
        <v>32107</v>
      </c>
      <c r="J375" s="108">
        <v>54771</v>
      </c>
      <c r="K375" s="109" t="s">
        <v>21</v>
      </c>
      <c r="L375" s="54" t="s">
        <v>53</v>
      </c>
      <c r="M375" s="111">
        <f>DATE(YEAR(LineupExpo[[#This Row],[Date]]),MONTH(LineupExpo[[#This Row],[Date]]),1)</f>
        <v>44317</v>
      </c>
      <c r="N375" s="110">
        <f t="shared" si="0"/>
        <v>2021</v>
      </c>
      <c r="O375" s="54" t="str">
        <f t="shared" si="1"/>
        <v>21/22</v>
      </c>
      <c r="P375" s="52" t="str">
        <f>VLOOKUP(H375,ArcTable[],2,FALSE)</f>
        <v>UPR</v>
      </c>
      <c r="Q375" s="60">
        <f>IFERROR(VLOOKUP('Lineup Total'!D39,AUX!$H$2:$I$34206,2,FALSE),)</f>
        <v>9375939</v>
      </c>
      <c r="S375" s="32" t="str">
        <f>VLOOKUP(LineupExpo[[#This Row],[Port]],'AUX IDs'!$A$2:$B$14,2,0)</f>
        <v>P1005</v>
      </c>
      <c r="T375" s="32" t="str">
        <f>VLOOKUP(LineupExpo[[#This Row],[Berth]],'AUX IDs'!$D$2:$E$60,2,0)</f>
        <v>B1008</v>
      </c>
      <c r="U375" s="32" t="str">
        <f>VLOOKUP(LineupExpo[[#This Row],[V/M]],'AUX IDs'!$G$2:$H$433,2,0)</f>
        <v>VSL321</v>
      </c>
      <c r="V375" s="32" t="str">
        <f>VLOOKUP(LineupExpo[[#This Row],[Destination]],'AUX IDs'!$J$2:$K$39,2,0)</f>
        <v>D1007</v>
      </c>
      <c r="W375" s="32" t="str">
        <f>VLOOKUP(LineupExpo[[#This Row],[Coord]],'AUX IDs'!$M$2:$N$55,2,0)</f>
        <v>C1007</v>
      </c>
      <c r="X375" s="32" t="str">
        <f>VLOOKUP(LineupExpo[[#This Row],[Shipper]],'AUX IDs'!$P$2:$Q$44,2,0)</f>
        <v>S1001</v>
      </c>
      <c r="Y375" s="32" t="str">
        <f>VLOOKUP(LineupExpo[[#This Row],[Product]],'AUX IDs'!$S$2:$T$4,2,0)</f>
        <v>ARGB</v>
      </c>
    </row>
    <row r="376" spans="1:25" ht="12.65" customHeight="1" x14ac:dyDescent="0.25">
      <c r="A376" s="104" t="s">
        <v>49</v>
      </c>
      <c r="B376" s="99" t="s">
        <v>32064</v>
      </c>
      <c r="C376" s="105">
        <v>44324</v>
      </c>
      <c r="D376" s="45" t="s">
        <v>32156</v>
      </c>
      <c r="E376" s="106" t="s">
        <v>17</v>
      </c>
      <c r="F376" s="118" t="s">
        <v>17</v>
      </c>
      <c r="G376" s="26"/>
      <c r="H376" s="112" t="s">
        <v>55</v>
      </c>
      <c r="I376" s="107" t="s">
        <v>32074</v>
      </c>
      <c r="J376" s="108">
        <v>43250</v>
      </c>
      <c r="K376" s="109" t="s">
        <v>21</v>
      </c>
      <c r="L376" s="54" t="s">
        <v>53</v>
      </c>
      <c r="M376" s="111">
        <f>DATE(YEAR(LineupExpo[[#This Row],[Date]]),MONTH(LineupExpo[[#This Row],[Date]]),1)</f>
        <v>44317</v>
      </c>
      <c r="N376" s="110">
        <f t="shared" si="0"/>
        <v>2021</v>
      </c>
      <c r="O376" s="54" t="str">
        <f t="shared" si="1"/>
        <v>21/22</v>
      </c>
      <c r="P376" s="52" t="str">
        <f>VLOOKUP(H376,ArcTable[],2,FALSE)</f>
        <v>UPR</v>
      </c>
      <c r="Q376" s="60">
        <f>IFERROR(VLOOKUP('Lineup Total'!D38,AUX!$H$2:$I$34206,2,FALSE),)</f>
        <v>0</v>
      </c>
      <c r="S376" s="32" t="str">
        <f>VLOOKUP(LineupExpo[[#This Row],[Port]],'AUX IDs'!$A$2:$B$14,2,0)</f>
        <v>P1001</v>
      </c>
      <c r="T376" s="32" t="str">
        <f>VLOOKUP(LineupExpo[[#This Row],[Berth]],'AUX IDs'!$D$2:$E$60,2,0)</f>
        <v>B1001</v>
      </c>
      <c r="U376" s="32" t="str">
        <f>VLOOKUP(LineupExpo[[#This Row],[V/M]],'AUX IDs'!$G$2:$H$433,2,0)</f>
        <v>VSL322</v>
      </c>
      <c r="V376" s="32" t="str">
        <f>VLOOKUP(LineupExpo[[#This Row],[Destination]],'AUX IDs'!$J$2:$K$39,2,0)</f>
        <v>D1007</v>
      </c>
      <c r="W376" s="32" t="str">
        <f>VLOOKUP(LineupExpo[[#This Row],[Coord]],'AUX IDs'!$M$2:$N$55,2,0)</f>
        <v>C1007</v>
      </c>
      <c r="X376" s="32" t="str">
        <f>VLOOKUP(LineupExpo[[#This Row],[Shipper]],'AUX IDs'!$P$2:$Q$44,2,0)</f>
        <v>S1001</v>
      </c>
      <c r="Y376" s="32" t="str">
        <f>VLOOKUP(LineupExpo[[#This Row],[Product]],'AUX IDs'!$S$2:$T$4,2,0)</f>
        <v>ARGB</v>
      </c>
    </row>
    <row r="377" spans="1:25" ht="12.65" customHeight="1" x14ac:dyDescent="0.25">
      <c r="A377" s="104" t="s">
        <v>49</v>
      </c>
      <c r="B377" s="99" t="s">
        <v>32064</v>
      </c>
      <c r="C377" s="105">
        <v>44325</v>
      </c>
      <c r="D377" s="53" t="s">
        <v>32110</v>
      </c>
      <c r="E377" s="106" t="s">
        <v>51</v>
      </c>
      <c r="F377" s="118" t="s">
        <v>51</v>
      </c>
      <c r="G377" s="26"/>
      <c r="H377" s="112" t="s">
        <v>58</v>
      </c>
      <c r="I377" s="107" t="s">
        <v>32160</v>
      </c>
      <c r="J377" s="108">
        <v>34180</v>
      </c>
      <c r="K377" s="109" t="s">
        <v>21</v>
      </c>
      <c r="L377" s="54" t="s">
        <v>53</v>
      </c>
      <c r="M377" s="111">
        <f>DATE(YEAR(LineupExpo[[#This Row],[Date]]),MONTH(LineupExpo[[#This Row],[Date]]),1)</f>
        <v>44317</v>
      </c>
      <c r="N377" s="110">
        <f t="shared" si="0"/>
        <v>2021</v>
      </c>
      <c r="O377" s="54" t="str">
        <f t="shared" si="1"/>
        <v>21/22</v>
      </c>
      <c r="P377" s="52" t="str">
        <f>VLOOKUP(H377,ArcTable[],2,FALSE)</f>
        <v>UPR</v>
      </c>
      <c r="Q377" s="60">
        <f>IFERROR(VLOOKUP('Lineup Total'!D40,AUX!$H$2:$I$34206,2,FALSE),)</f>
        <v>0</v>
      </c>
      <c r="S377" s="32" t="str">
        <f>VLOOKUP(LineupExpo[[#This Row],[Port]],'AUX IDs'!$A$2:$B$14,2,0)</f>
        <v>P1002</v>
      </c>
      <c r="T377" s="32" t="str">
        <f>VLOOKUP(LineupExpo[[#This Row],[Berth]],'AUX IDs'!$D$2:$E$60,2,0)</f>
        <v>B1025</v>
      </c>
      <c r="U377" s="32" t="str">
        <f>VLOOKUP(LineupExpo[[#This Row],[V/M]],'AUX IDs'!$G$2:$H$433,2,0)</f>
        <v>VSL323</v>
      </c>
      <c r="V377" s="32" t="str">
        <f>VLOOKUP(LineupExpo[[#This Row],[Destination]],'AUX IDs'!$J$2:$K$39,2,0)</f>
        <v>D1007</v>
      </c>
      <c r="W377" s="32" t="str">
        <f>VLOOKUP(LineupExpo[[#This Row],[Coord]],'AUX IDs'!$M$2:$N$55,2,0)</f>
        <v>C1006</v>
      </c>
      <c r="X377" s="32" t="str">
        <f>VLOOKUP(LineupExpo[[#This Row],[Shipper]],'AUX IDs'!$P$2:$Q$44,2,0)</f>
        <v>S1007</v>
      </c>
      <c r="Y377" s="32" t="str">
        <f>VLOOKUP(LineupExpo[[#This Row],[Product]],'AUX IDs'!$S$2:$T$4,2,0)</f>
        <v>ARGB</v>
      </c>
    </row>
    <row r="378" spans="1:25" ht="12.65" customHeight="1" x14ac:dyDescent="0.25">
      <c r="A378" s="104" t="s">
        <v>49</v>
      </c>
      <c r="B378" s="99" t="s">
        <v>32064</v>
      </c>
      <c r="C378" s="105">
        <v>44326</v>
      </c>
      <c r="D378" s="53" t="s">
        <v>32155</v>
      </c>
      <c r="E378" s="106" t="s">
        <v>57</v>
      </c>
      <c r="F378" s="118" t="s">
        <v>57</v>
      </c>
      <c r="G378" s="26"/>
      <c r="H378" s="112" t="s">
        <v>52</v>
      </c>
      <c r="I378" s="107" t="s">
        <v>32088</v>
      </c>
      <c r="J378" s="108">
        <v>69240</v>
      </c>
      <c r="K378" s="109" t="s">
        <v>25</v>
      </c>
      <c r="L378" s="54" t="s">
        <v>16</v>
      </c>
      <c r="M378" s="111">
        <f>DATE(YEAR(LineupExpo[[#This Row],[Date]]),MONTH(LineupExpo[[#This Row],[Date]]),1)</f>
        <v>44317</v>
      </c>
      <c r="N378" s="110">
        <f t="shared" si="0"/>
        <v>2021</v>
      </c>
      <c r="O378" s="54" t="str">
        <f t="shared" si="1"/>
        <v>21/22</v>
      </c>
      <c r="P378" s="52" t="str">
        <f>VLOOKUP(H378,ArcTable[],2,FALSE)</f>
        <v>BB</v>
      </c>
      <c r="Q378" s="60">
        <f>IFERROR(VLOOKUP('Lineup Total'!D41,AUX!$H$2:$I$34206,2,FALSE),)</f>
        <v>0</v>
      </c>
      <c r="S378" s="32" t="str">
        <f>VLOOKUP(LineupExpo[[#This Row],[Port]],'AUX IDs'!$A$2:$B$14,2,0)</f>
        <v>P1003</v>
      </c>
      <c r="T378" s="32" t="str">
        <f>VLOOKUP(LineupExpo[[#This Row],[Berth]],'AUX IDs'!$D$2:$E$60,2,0)</f>
        <v>B1021</v>
      </c>
      <c r="U378" s="32" t="str">
        <f>VLOOKUP(LineupExpo[[#This Row],[V/M]],'AUX IDs'!$G$2:$H$433,2,0)</f>
        <v>VSL324</v>
      </c>
      <c r="V378" s="32" t="str">
        <f>VLOOKUP(LineupExpo[[#This Row],[Destination]],'AUX IDs'!$J$2:$K$39,2,0)</f>
        <v>D1010</v>
      </c>
      <c r="W378" s="32" t="str">
        <f>VLOOKUP(LineupExpo[[#This Row],[Coord]],'AUX IDs'!$M$2:$N$55,2,0)</f>
        <v>C1000</v>
      </c>
      <c r="X378" s="32" t="str">
        <f>VLOOKUP(LineupExpo[[#This Row],[Shipper]],'AUX IDs'!$P$2:$Q$44,2,0)</f>
        <v>S1000</v>
      </c>
      <c r="Y378" s="32" t="str">
        <f>VLOOKUP(LineupExpo[[#This Row],[Product]],'AUX IDs'!$S$2:$T$4,2,0)</f>
        <v>ARGB</v>
      </c>
    </row>
    <row r="379" spans="1:25" ht="12.65" customHeight="1" x14ac:dyDescent="0.25">
      <c r="A379" s="104" t="s">
        <v>49</v>
      </c>
      <c r="B379" s="99" t="s">
        <v>32064</v>
      </c>
      <c r="C379" s="105">
        <v>44326</v>
      </c>
      <c r="D379" s="53" t="s">
        <v>13797</v>
      </c>
      <c r="E379" s="106" t="s">
        <v>50</v>
      </c>
      <c r="F379" s="118" t="s">
        <v>50</v>
      </c>
      <c r="G379" s="26"/>
      <c r="H379" s="112" t="s">
        <v>55</v>
      </c>
      <c r="I379" s="107" t="s">
        <v>32111</v>
      </c>
      <c r="J379" s="108">
        <v>5500</v>
      </c>
      <c r="K379" s="109" t="s">
        <v>36</v>
      </c>
      <c r="L379" s="54" t="s">
        <v>16</v>
      </c>
      <c r="M379" s="111">
        <f>DATE(YEAR(LineupExpo[[#This Row],[Date]]),MONTH(LineupExpo[[#This Row],[Date]]),1)</f>
        <v>44317</v>
      </c>
      <c r="N379" s="110">
        <f t="shared" si="0"/>
        <v>2021</v>
      </c>
      <c r="O379" s="54" t="str">
        <f t="shared" si="1"/>
        <v>21/22</v>
      </c>
      <c r="P379" s="52" t="str">
        <f>VLOOKUP(H379,ArcTable[],2,FALSE)</f>
        <v>UPR</v>
      </c>
      <c r="Q379" s="60">
        <f>IFERROR(VLOOKUP('Lineup Total'!D42,AUX!$H$2:$I$34206,2,FALSE),)</f>
        <v>9366108</v>
      </c>
      <c r="S379" s="32" t="str">
        <f>VLOOKUP(LineupExpo[[#This Row],[Port]],'AUX IDs'!$A$2:$B$14,2,0)</f>
        <v>P1001</v>
      </c>
      <c r="T379" s="32" t="str">
        <f>VLOOKUP(LineupExpo[[#This Row],[Berth]],'AUX IDs'!$D$2:$E$60,2,0)</f>
        <v>B1032</v>
      </c>
      <c r="U379" s="32" t="str">
        <f>VLOOKUP(LineupExpo[[#This Row],[V/M]],'AUX IDs'!$G$2:$H$433,2,0)</f>
        <v>VSL325</v>
      </c>
      <c r="V379" s="32" t="str">
        <f>VLOOKUP(LineupExpo[[#This Row],[Destination]],'AUX IDs'!$J$2:$K$39,2,0)</f>
        <v>D1016</v>
      </c>
      <c r="W379" s="32" t="str">
        <f>VLOOKUP(LineupExpo[[#This Row],[Coord]],'AUX IDs'!$M$2:$N$55,2,0)</f>
        <v>C1011</v>
      </c>
      <c r="X379" s="32" t="str">
        <f>VLOOKUP(LineupExpo[[#This Row],[Shipper]],'AUX IDs'!$P$2:$Q$44,2,0)</f>
        <v>S1010</v>
      </c>
      <c r="Y379" s="32" t="str">
        <f>VLOOKUP(LineupExpo[[#This Row],[Product]],'AUX IDs'!$S$2:$T$4,2,0)</f>
        <v>ARGB</v>
      </c>
    </row>
    <row r="380" spans="1:25" ht="12.65" customHeight="1" x14ac:dyDescent="0.25">
      <c r="A380" s="104" t="s">
        <v>49</v>
      </c>
      <c r="B380" s="99" t="s">
        <v>32064</v>
      </c>
      <c r="C380" s="105">
        <v>44327</v>
      </c>
      <c r="D380" s="53" t="s">
        <v>814</v>
      </c>
      <c r="E380" s="106" t="s">
        <v>54</v>
      </c>
      <c r="F380" s="118" t="s">
        <v>54</v>
      </c>
      <c r="G380" s="26"/>
      <c r="H380" s="112" t="s">
        <v>59</v>
      </c>
      <c r="I380" s="107" t="s">
        <v>32109</v>
      </c>
      <c r="J380" s="108">
        <v>3220</v>
      </c>
      <c r="K380" s="109" t="s">
        <v>21</v>
      </c>
      <c r="L380" s="54" t="s">
        <v>53</v>
      </c>
      <c r="M380" s="111">
        <f>DATE(YEAR(LineupExpo[[#This Row],[Date]]),MONTH(LineupExpo[[#This Row],[Date]]),1)</f>
        <v>44317</v>
      </c>
      <c r="N380" s="110">
        <f t="shared" si="0"/>
        <v>2021</v>
      </c>
      <c r="O380" s="54" t="str">
        <f t="shared" si="1"/>
        <v>21/22</v>
      </c>
      <c r="P380" s="52" t="str">
        <f>VLOOKUP(H380,ArcTable[],2,FALSE)</f>
        <v>Necochea</v>
      </c>
      <c r="Q380" s="60">
        <f>IFERROR(VLOOKUP('Lineup Total'!D43,AUX!$H$2:$I$34206,2,FALSE),)</f>
        <v>9619799</v>
      </c>
      <c r="S380" s="32" t="str">
        <f>VLOOKUP(LineupExpo[[#This Row],[Port]],'AUX IDs'!$A$2:$B$14,2,0)</f>
        <v>P1008</v>
      </c>
      <c r="T380" s="32" t="str">
        <f>VLOOKUP(LineupExpo[[#This Row],[Berth]],'AUX IDs'!$D$2:$E$60,2,0)</f>
        <v>B1018</v>
      </c>
      <c r="U380" s="32" t="str">
        <f>VLOOKUP(LineupExpo[[#This Row],[V/M]],'AUX IDs'!$G$2:$H$433,2,0)</f>
        <v>VSL313</v>
      </c>
      <c r="V380" s="32" t="str">
        <f>VLOOKUP(LineupExpo[[#This Row],[Destination]],'AUX IDs'!$J$2:$K$39,2,0)</f>
        <v>D1007</v>
      </c>
      <c r="W380" s="32" t="str">
        <f>VLOOKUP(LineupExpo[[#This Row],[Coord]],'AUX IDs'!$M$2:$N$55,2,0)</f>
        <v>C1004</v>
      </c>
      <c r="X380" s="32" t="str">
        <f>VLOOKUP(LineupExpo[[#This Row],[Shipper]],'AUX IDs'!$P$2:$Q$44,2,0)</f>
        <v>S1005</v>
      </c>
      <c r="Y380" s="32" t="str">
        <f>VLOOKUP(LineupExpo[[#This Row],[Product]],'AUX IDs'!$S$2:$T$4,2,0)</f>
        <v>ARGB</v>
      </c>
    </row>
    <row r="381" spans="1:25" ht="12.65" customHeight="1" x14ac:dyDescent="0.25">
      <c r="A381" s="104" t="s">
        <v>49</v>
      </c>
      <c r="B381" s="99" t="s">
        <v>32064</v>
      </c>
      <c r="C381" s="105">
        <v>44327</v>
      </c>
      <c r="D381" s="53" t="s">
        <v>814</v>
      </c>
      <c r="E381" s="106" t="s">
        <v>119</v>
      </c>
      <c r="F381" s="107" t="s">
        <v>119</v>
      </c>
      <c r="G381" s="26"/>
      <c r="H381" s="112" t="s">
        <v>59</v>
      </c>
      <c r="I381" s="107" t="s">
        <v>32109</v>
      </c>
      <c r="J381" s="108">
        <v>10000</v>
      </c>
      <c r="K381" s="109" t="s">
        <v>21</v>
      </c>
      <c r="L381" s="54" t="s">
        <v>53</v>
      </c>
      <c r="M381" s="111">
        <f>DATE(YEAR(LineupExpo[[#This Row],[Date]]),MONTH(LineupExpo[[#This Row],[Date]]),1)</f>
        <v>44317</v>
      </c>
      <c r="N381" s="110">
        <f t="shared" si="0"/>
        <v>2021</v>
      </c>
      <c r="O381" s="54" t="str">
        <f t="shared" si="1"/>
        <v>21/22</v>
      </c>
      <c r="P381" s="52" t="str">
        <f>VLOOKUP(H381,ArcTable[],2,FALSE)</f>
        <v>Necochea</v>
      </c>
      <c r="Q381" s="60">
        <f>IFERROR(VLOOKUP('Lineup Total'!D44,AUX!$H$2:$I$34206,2,FALSE),)</f>
        <v>9619799</v>
      </c>
      <c r="S381" s="32" t="str">
        <f>VLOOKUP(LineupExpo[[#This Row],[Port]],'AUX IDs'!$A$2:$B$14,2,0)</f>
        <v>P1008</v>
      </c>
      <c r="T381" s="32" t="str">
        <f>VLOOKUP(LineupExpo[[#This Row],[Berth]],'AUX IDs'!$D$2:$E$60,2,0)</f>
        <v>B1018</v>
      </c>
      <c r="U381" s="32" t="str">
        <f>VLOOKUP(LineupExpo[[#This Row],[V/M]],'AUX IDs'!$G$2:$H$433,2,0)</f>
        <v>VSL313</v>
      </c>
      <c r="V381" s="32" t="str">
        <f>VLOOKUP(LineupExpo[[#This Row],[Destination]],'AUX IDs'!$J$2:$K$39,2,0)</f>
        <v>D1007</v>
      </c>
      <c r="W381" s="32" t="str">
        <f>VLOOKUP(LineupExpo[[#This Row],[Coord]],'AUX IDs'!$M$2:$N$55,2,0)</f>
        <v>C1029</v>
      </c>
      <c r="X381" s="32" t="str">
        <f>VLOOKUP(LineupExpo[[#This Row],[Shipper]],'AUX IDs'!$P$2:$Q$44,2,0)</f>
        <v>S1024</v>
      </c>
      <c r="Y381" s="32" t="str">
        <f>VLOOKUP(LineupExpo[[#This Row],[Product]],'AUX IDs'!$S$2:$T$4,2,0)</f>
        <v>ARGB</v>
      </c>
    </row>
    <row r="382" spans="1:25" ht="12.65" customHeight="1" x14ac:dyDescent="0.25">
      <c r="A382" s="104" t="s">
        <v>49</v>
      </c>
      <c r="B382" s="99" t="s">
        <v>32064</v>
      </c>
      <c r="C382" s="105">
        <v>44327</v>
      </c>
      <c r="D382" s="53" t="s">
        <v>814</v>
      </c>
      <c r="E382" s="106" t="s">
        <v>119</v>
      </c>
      <c r="F382" s="107" t="s">
        <v>119</v>
      </c>
      <c r="G382" s="26"/>
      <c r="H382" s="112" t="s">
        <v>59</v>
      </c>
      <c r="I382" s="107" t="s">
        <v>32109</v>
      </c>
      <c r="J382" s="108">
        <v>10000</v>
      </c>
      <c r="K382" s="109" t="s">
        <v>21</v>
      </c>
      <c r="L382" s="54" t="s">
        <v>53</v>
      </c>
      <c r="M382" s="111">
        <f>DATE(YEAR(LineupExpo[[#This Row],[Date]]),MONTH(LineupExpo[[#This Row],[Date]]),1)</f>
        <v>44317</v>
      </c>
      <c r="N382" s="110">
        <f t="shared" si="0"/>
        <v>2021</v>
      </c>
      <c r="O382" s="54" t="str">
        <f t="shared" si="1"/>
        <v>21/22</v>
      </c>
      <c r="P382" s="52" t="str">
        <f>VLOOKUP(H382,ArcTable[],2,FALSE)</f>
        <v>Necochea</v>
      </c>
      <c r="Q382" s="60">
        <f>IFERROR(VLOOKUP('Lineup Total'!D45,AUX!$H$2:$I$34206,2,FALSE),)</f>
        <v>9568718</v>
      </c>
      <c r="S382" s="32" t="str">
        <f>VLOOKUP(LineupExpo[[#This Row],[Port]],'AUX IDs'!$A$2:$B$14,2,0)</f>
        <v>P1008</v>
      </c>
      <c r="T382" s="32" t="str">
        <f>VLOOKUP(LineupExpo[[#This Row],[Berth]],'AUX IDs'!$D$2:$E$60,2,0)</f>
        <v>B1018</v>
      </c>
      <c r="U382" s="32" t="str">
        <f>VLOOKUP(LineupExpo[[#This Row],[V/M]],'AUX IDs'!$G$2:$H$433,2,0)</f>
        <v>VSL313</v>
      </c>
      <c r="V382" s="32" t="str">
        <f>VLOOKUP(LineupExpo[[#This Row],[Destination]],'AUX IDs'!$J$2:$K$39,2,0)</f>
        <v>D1007</v>
      </c>
      <c r="W382" s="32" t="str">
        <f>VLOOKUP(LineupExpo[[#This Row],[Coord]],'AUX IDs'!$M$2:$N$55,2,0)</f>
        <v>C1029</v>
      </c>
      <c r="X382" s="32" t="str">
        <f>VLOOKUP(LineupExpo[[#This Row],[Shipper]],'AUX IDs'!$P$2:$Q$44,2,0)</f>
        <v>S1024</v>
      </c>
      <c r="Y382" s="32" t="str">
        <f>VLOOKUP(LineupExpo[[#This Row],[Product]],'AUX IDs'!$S$2:$T$4,2,0)</f>
        <v>ARGB</v>
      </c>
    </row>
    <row r="383" spans="1:25" ht="12.65" customHeight="1" x14ac:dyDescent="0.25">
      <c r="A383" s="104" t="s">
        <v>49</v>
      </c>
      <c r="B383" s="99" t="s">
        <v>32064</v>
      </c>
      <c r="C383" s="105">
        <v>44328</v>
      </c>
      <c r="D383" s="53" t="s">
        <v>27289</v>
      </c>
      <c r="E383" s="106" t="s">
        <v>15</v>
      </c>
      <c r="F383" s="118" t="s">
        <v>15</v>
      </c>
      <c r="G383" s="26"/>
      <c r="H383" s="112" t="s">
        <v>105</v>
      </c>
      <c r="I383" s="107" t="s">
        <v>32091</v>
      </c>
      <c r="J383" s="108">
        <v>15920</v>
      </c>
      <c r="K383" s="109" t="s">
        <v>25</v>
      </c>
      <c r="L383" s="54" t="s">
        <v>16</v>
      </c>
      <c r="M383" s="111">
        <f>DATE(YEAR(LineupExpo[[#This Row],[Date]]),MONTH(LineupExpo[[#This Row],[Date]]),1)</f>
        <v>44317</v>
      </c>
      <c r="N383" s="110">
        <f t="shared" si="0"/>
        <v>2021</v>
      </c>
      <c r="O383" s="54" t="str">
        <f t="shared" si="1"/>
        <v>21/22</v>
      </c>
      <c r="P383" s="52" t="str">
        <f>VLOOKUP(H383,ArcTable[],2,FALSE)</f>
        <v>UPR</v>
      </c>
      <c r="Q383" s="60">
        <f>IFERROR(VLOOKUP('Lineup Total'!D49,AUX!$H$2:$I$34206,2,FALSE),)</f>
        <v>0</v>
      </c>
      <c r="S383" s="32" t="str">
        <f>VLOOKUP(LineupExpo[[#This Row],[Port]],'AUX IDs'!$A$2:$B$14,2,0)</f>
        <v>P1007</v>
      </c>
      <c r="T383" s="32" t="str">
        <f>VLOOKUP(LineupExpo[[#This Row],[Berth]],'AUX IDs'!$D$2:$E$60,2,0)</f>
        <v>B1010</v>
      </c>
      <c r="U383" s="32" t="str">
        <f>VLOOKUP(LineupExpo[[#This Row],[V/M]],'AUX IDs'!$G$2:$H$433,2,0)</f>
        <v>VSL326</v>
      </c>
      <c r="V383" s="32" t="str">
        <f>VLOOKUP(LineupExpo[[#This Row],[Destination]],'AUX IDs'!$J$2:$K$39,2,0)</f>
        <v>D1010</v>
      </c>
      <c r="W383" s="32" t="str">
        <f>VLOOKUP(LineupExpo[[#This Row],[Coord]],'AUX IDs'!$M$2:$N$55,2,0)</f>
        <v>C1008</v>
      </c>
      <c r="X383" s="32" t="str">
        <f>VLOOKUP(LineupExpo[[#This Row],[Shipper]],'AUX IDs'!$P$2:$Q$44,2,0)</f>
        <v>S1008</v>
      </c>
      <c r="Y383" s="32" t="str">
        <f>VLOOKUP(LineupExpo[[#This Row],[Product]],'AUX IDs'!$S$2:$T$4,2,0)</f>
        <v>ARGB</v>
      </c>
    </row>
    <row r="384" spans="1:25" ht="12.65" customHeight="1" x14ac:dyDescent="0.25">
      <c r="A384" s="104" t="s">
        <v>197</v>
      </c>
      <c r="B384" s="99" t="s">
        <v>32064</v>
      </c>
      <c r="C384" s="105">
        <v>44328</v>
      </c>
      <c r="D384" s="53" t="s">
        <v>27289</v>
      </c>
      <c r="E384" s="106" t="s">
        <v>15</v>
      </c>
      <c r="F384" s="118" t="s">
        <v>15</v>
      </c>
      <c r="G384" s="26"/>
      <c r="H384" s="112" t="s">
        <v>105</v>
      </c>
      <c r="I384" s="107" t="s">
        <v>32091</v>
      </c>
      <c r="J384" s="108">
        <v>27639</v>
      </c>
      <c r="K384" s="109" t="s">
        <v>25</v>
      </c>
      <c r="L384" s="54" t="s">
        <v>16</v>
      </c>
      <c r="M384" s="111">
        <f>DATE(YEAR(LineupExpo[[#This Row],[Date]]),MONTH(LineupExpo[[#This Row],[Date]]),1)</f>
        <v>44317</v>
      </c>
      <c r="N384" s="110">
        <f t="shared" si="0"/>
        <v>2021</v>
      </c>
      <c r="O384" s="54" t="str">
        <f t="shared" si="1"/>
        <v>21/22</v>
      </c>
      <c r="P384" s="52" t="str">
        <f>VLOOKUP(H384,ArcTable[],2,FALSE)</f>
        <v>UPR</v>
      </c>
      <c r="Q384" s="60">
        <f>IFERROR(VLOOKUP('Lineup Total'!D50,AUX!$H$2:$I$34206,2,FALSE),)</f>
        <v>0</v>
      </c>
      <c r="S384" s="32" t="str">
        <f>VLOOKUP(LineupExpo[[#This Row],[Port]],'AUX IDs'!$A$2:$B$14,2,0)</f>
        <v>P1007</v>
      </c>
      <c r="T384" s="32" t="str">
        <f>VLOOKUP(LineupExpo[[#This Row],[Berth]],'AUX IDs'!$D$2:$E$60,2,0)</f>
        <v>B1010</v>
      </c>
      <c r="U384" s="32" t="str">
        <f>VLOOKUP(LineupExpo[[#This Row],[V/M]],'AUX IDs'!$G$2:$H$433,2,0)</f>
        <v>VSL326</v>
      </c>
      <c r="V384" s="32" t="str">
        <f>VLOOKUP(LineupExpo[[#This Row],[Destination]],'AUX IDs'!$J$2:$K$39,2,0)</f>
        <v>D1010</v>
      </c>
      <c r="W384" s="32" t="str">
        <f>VLOOKUP(LineupExpo[[#This Row],[Coord]],'AUX IDs'!$M$2:$N$55,2,0)</f>
        <v>C1008</v>
      </c>
      <c r="X384" s="32" t="str">
        <f>VLOOKUP(LineupExpo[[#This Row],[Shipper]],'AUX IDs'!$P$2:$Q$44,2,0)</f>
        <v>S1008</v>
      </c>
      <c r="Y384" s="32" t="str">
        <f>VLOOKUP(LineupExpo[[#This Row],[Product]],'AUX IDs'!$S$2:$T$4,2,0)</f>
        <v>PYB</v>
      </c>
    </row>
    <row r="385" spans="1:25" ht="12.65" customHeight="1" x14ac:dyDescent="0.25">
      <c r="A385" s="104" t="s">
        <v>103</v>
      </c>
      <c r="B385" s="99" t="s">
        <v>32064</v>
      </c>
      <c r="C385" s="105">
        <v>44328</v>
      </c>
      <c r="D385" s="53" t="s">
        <v>968</v>
      </c>
      <c r="E385" s="106" t="s">
        <v>54</v>
      </c>
      <c r="F385" s="118" t="s">
        <v>54</v>
      </c>
      <c r="G385" s="26"/>
      <c r="H385" s="112" t="s">
        <v>324</v>
      </c>
      <c r="I385" s="107" t="s">
        <v>326</v>
      </c>
      <c r="J385" s="108">
        <v>44489</v>
      </c>
      <c r="K385" s="109" t="s">
        <v>21</v>
      </c>
      <c r="L385" s="54" t="s">
        <v>53</v>
      </c>
      <c r="M385" s="111">
        <f>DATE(YEAR(LineupExpo[[#This Row],[Date]]),MONTH(LineupExpo[[#This Row],[Date]]),1)</f>
        <v>44317</v>
      </c>
      <c r="N385" s="110">
        <f t="shared" si="0"/>
        <v>2021</v>
      </c>
      <c r="O385" s="54" t="str">
        <f t="shared" si="1"/>
        <v>21/22</v>
      </c>
      <c r="P385" s="52" t="str">
        <f>VLOOKUP(H385,ArcTable[],2,FALSE)</f>
        <v>Uy</v>
      </c>
      <c r="Q385" s="60">
        <f>IFERROR(VLOOKUP('Lineup Total'!D48,AUX!$H$2:$I$34206,2,FALSE),)</f>
        <v>9375939</v>
      </c>
      <c r="S385" s="32" t="str">
        <f>VLOOKUP(LineupExpo[[#This Row],[Port]],'AUX IDs'!$A$2:$B$14,2,0)</f>
        <v>P1000</v>
      </c>
      <c r="T385" s="32" t="str">
        <f>VLOOKUP(LineupExpo[[#This Row],[Berth]],'AUX IDs'!$D$2:$E$60,2,0)</f>
        <v>B1000</v>
      </c>
      <c r="U385" s="32" t="str">
        <f>VLOOKUP(LineupExpo[[#This Row],[V/M]],'AUX IDs'!$G$2:$H$433,2,0)</f>
        <v>VSL327</v>
      </c>
      <c r="V385" s="32" t="str">
        <f>VLOOKUP(LineupExpo[[#This Row],[Destination]],'AUX IDs'!$J$2:$K$39,2,0)</f>
        <v>D1007</v>
      </c>
      <c r="W385" s="32" t="str">
        <f>VLOOKUP(LineupExpo[[#This Row],[Coord]],'AUX IDs'!$M$2:$N$55,2,0)</f>
        <v>C1004</v>
      </c>
      <c r="X385" s="32" t="str">
        <f>VLOOKUP(LineupExpo[[#This Row],[Shipper]],'AUX IDs'!$P$2:$Q$44,2,0)</f>
        <v>S1005</v>
      </c>
      <c r="Y385" s="32" t="str">
        <f>VLOOKUP(LineupExpo[[#This Row],[Product]],'AUX IDs'!$S$2:$T$4,2,0)</f>
        <v>UYB</v>
      </c>
    </row>
    <row r="386" spans="1:25" ht="12.65" customHeight="1" x14ac:dyDescent="0.25">
      <c r="A386" s="104" t="s">
        <v>49</v>
      </c>
      <c r="B386" s="99" t="s">
        <v>32064</v>
      </c>
      <c r="C386" s="105">
        <v>44328</v>
      </c>
      <c r="D386" s="53" t="s">
        <v>32156</v>
      </c>
      <c r="E386" s="106" t="s">
        <v>17</v>
      </c>
      <c r="F386" s="118" t="s">
        <v>17</v>
      </c>
      <c r="G386" s="26"/>
      <c r="H386" s="112" t="s">
        <v>59</v>
      </c>
      <c r="I386" s="107" t="s">
        <v>32074</v>
      </c>
      <c r="J386" s="108">
        <v>27207</v>
      </c>
      <c r="K386" s="109" t="s">
        <v>21</v>
      </c>
      <c r="L386" s="54" t="s">
        <v>53</v>
      </c>
      <c r="M386" s="111">
        <f>DATE(YEAR(LineupExpo[[#This Row],[Date]]),MONTH(LineupExpo[[#This Row],[Date]]),1)</f>
        <v>44317</v>
      </c>
      <c r="N386" s="110">
        <f t="shared" si="0"/>
        <v>2021</v>
      </c>
      <c r="O386" s="54" t="str">
        <f t="shared" si="1"/>
        <v>21/22</v>
      </c>
      <c r="P386" s="52" t="str">
        <f>VLOOKUP(H386,ArcTable[],2,FALSE)</f>
        <v>Necochea</v>
      </c>
      <c r="Q386" s="60">
        <f>IFERROR(VLOOKUP('Lineup Total'!D47,AUX!$H$2:$I$34206,2,FALSE),)</f>
        <v>0</v>
      </c>
      <c r="S386" s="32" t="str">
        <f>VLOOKUP(LineupExpo[[#This Row],[Port]],'AUX IDs'!$A$2:$B$14,2,0)</f>
        <v>P1008</v>
      </c>
      <c r="T386" s="32" t="str">
        <f>VLOOKUP(LineupExpo[[#This Row],[Berth]],'AUX IDs'!$D$2:$E$60,2,0)</f>
        <v>B1001</v>
      </c>
      <c r="U386" s="32" t="str">
        <f>VLOOKUP(LineupExpo[[#This Row],[V/M]],'AUX IDs'!$G$2:$H$433,2,0)</f>
        <v>VSL322</v>
      </c>
      <c r="V386" s="32" t="str">
        <f>VLOOKUP(LineupExpo[[#This Row],[Destination]],'AUX IDs'!$J$2:$K$39,2,0)</f>
        <v>D1007</v>
      </c>
      <c r="W386" s="32" t="str">
        <f>VLOOKUP(LineupExpo[[#This Row],[Coord]],'AUX IDs'!$M$2:$N$55,2,0)</f>
        <v>C1007</v>
      </c>
      <c r="X386" s="32" t="str">
        <f>VLOOKUP(LineupExpo[[#This Row],[Shipper]],'AUX IDs'!$P$2:$Q$44,2,0)</f>
        <v>S1001</v>
      </c>
      <c r="Y386" s="32" t="str">
        <f>VLOOKUP(LineupExpo[[#This Row],[Product]],'AUX IDs'!$S$2:$T$4,2,0)</f>
        <v>ARGB</v>
      </c>
    </row>
    <row r="387" spans="1:25" ht="12.65" customHeight="1" x14ac:dyDescent="0.25">
      <c r="A387" s="104" t="s">
        <v>49</v>
      </c>
      <c r="B387" s="99" t="s">
        <v>32064</v>
      </c>
      <c r="C387" s="105">
        <v>44328</v>
      </c>
      <c r="D387" s="53" t="s">
        <v>32166</v>
      </c>
      <c r="E387" s="106" t="s">
        <v>254</v>
      </c>
      <c r="F387" s="118" t="s">
        <v>254</v>
      </c>
      <c r="G387" s="26"/>
      <c r="H387" s="112" t="s">
        <v>52</v>
      </c>
      <c r="I387" s="107" t="s">
        <v>32167</v>
      </c>
      <c r="J387" s="108">
        <v>9570</v>
      </c>
      <c r="K387" s="109" t="s">
        <v>31876</v>
      </c>
      <c r="L387" s="54" t="s">
        <v>53</v>
      </c>
      <c r="M387" s="111">
        <f>DATE(YEAR(LineupExpo[[#This Row],[Date]]),MONTH(LineupExpo[[#This Row],[Date]]),1)</f>
        <v>44317</v>
      </c>
      <c r="N387" s="110">
        <f t="shared" si="0"/>
        <v>2021</v>
      </c>
      <c r="O387" s="54" t="str">
        <f t="shared" si="1"/>
        <v>21/22</v>
      </c>
      <c r="P387" s="52" t="str">
        <f>VLOOKUP(H387,ArcTable[],2,FALSE)</f>
        <v>BB</v>
      </c>
      <c r="Q387" s="60">
        <f>IFERROR(VLOOKUP('Lineup Total'!D46,AUX!$H$2:$I$34206,2,FALSE),)</f>
        <v>9640671</v>
      </c>
      <c r="S387" s="32" t="str">
        <f>VLOOKUP(LineupExpo[[#This Row],[Port]],'AUX IDs'!$A$2:$B$14,2,0)</f>
        <v>P1003</v>
      </c>
      <c r="T387" s="32" t="str">
        <f>VLOOKUP(LineupExpo[[#This Row],[Berth]],'AUX IDs'!$D$2:$E$60,2,0)</f>
        <v>B1019</v>
      </c>
      <c r="U387" s="32" t="str">
        <f>VLOOKUP(LineupExpo[[#This Row],[V/M]],'AUX IDs'!$G$2:$H$433,2,0)</f>
        <v>VSL328</v>
      </c>
      <c r="V387" s="32" t="str">
        <f>VLOOKUP(LineupExpo[[#This Row],[Destination]],'AUX IDs'!$J$2:$K$39,2,0)</f>
        <v>D1013</v>
      </c>
      <c r="W387" s="32" t="str">
        <f>VLOOKUP(LineupExpo[[#This Row],[Coord]],'AUX IDs'!$M$2:$N$55,2,0)</f>
        <v>C1013</v>
      </c>
      <c r="X387" s="32" t="str">
        <f>VLOOKUP(LineupExpo[[#This Row],[Shipper]],'AUX IDs'!$P$2:$Q$44,2,0)</f>
        <v>S1009</v>
      </c>
      <c r="Y387" s="32" t="str">
        <f>VLOOKUP(LineupExpo[[#This Row],[Product]],'AUX IDs'!$S$2:$T$4,2,0)</f>
        <v>ARGB</v>
      </c>
    </row>
    <row r="388" spans="1:25" ht="12.65" customHeight="1" x14ac:dyDescent="0.25">
      <c r="A388" s="104" t="s">
        <v>49</v>
      </c>
      <c r="B388" s="99" t="s">
        <v>32064</v>
      </c>
      <c r="C388" s="105">
        <v>44329</v>
      </c>
      <c r="D388" s="53" t="s">
        <v>1106</v>
      </c>
      <c r="E388" s="106" t="s">
        <v>18</v>
      </c>
      <c r="F388" s="118" t="s">
        <v>18</v>
      </c>
      <c r="G388" s="26"/>
      <c r="H388" s="112" t="s">
        <v>59</v>
      </c>
      <c r="I388" s="107" t="s">
        <v>32109</v>
      </c>
      <c r="J388" s="108">
        <v>18980</v>
      </c>
      <c r="K388" s="109" t="s">
        <v>21</v>
      </c>
      <c r="L388" s="54" t="s">
        <v>53</v>
      </c>
      <c r="M388" s="111">
        <f>DATE(YEAR(LineupExpo[[#This Row],[Date]]),MONTH(LineupExpo[[#This Row],[Date]]),1)</f>
        <v>44317</v>
      </c>
      <c r="N388" s="110">
        <f t="shared" si="0"/>
        <v>2021</v>
      </c>
      <c r="O388" s="54" t="str">
        <f t="shared" si="1"/>
        <v>21/22</v>
      </c>
      <c r="P388" s="52" t="str">
        <f>VLOOKUP(H388,ArcTable[],2,FALSE)</f>
        <v>Necochea</v>
      </c>
      <c r="Q388" s="60">
        <f>IFERROR(VLOOKUP('Lineup Total'!D52,AUX!$H$2:$I$34206,2,FALSE),)</f>
        <v>9354868</v>
      </c>
      <c r="S388" s="32" t="str">
        <f>VLOOKUP(LineupExpo[[#This Row],[Port]],'AUX IDs'!$A$2:$B$14,2,0)</f>
        <v>P1008</v>
      </c>
      <c r="T388" s="32" t="str">
        <f>VLOOKUP(LineupExpo[[#This Row],[Berth]],'AUX IDs'!$D$2:$E$60,2,0)</f>
        <v>B1018</v>
      </c>
      <c r="U388" s="32" t="str">
        <f>VLOOKUP(LineupExpo[[#This Row],[V/M]],'AUX IDs'!$G$2:$H$433,2,0)</f>
        <v>VSL317</v>
      </c>
      <c r="V388" s="32" t="str">
        <f>VLOOKUP(LineupExpo[[#This Row],[Destination]],'AUX IDs'!$J$2:$K$39,2,0)</f>
        <v>D1007</v>
      </c>
      <c r="W388" s="32" t="str">
        <f>VLOOKUP(LineupExpo[[#This Row],[Coord]],'AUX IDs'!$M$2:$N$55,2,0)</f>
        <v>C1003</v>
      </c>
      <c r="X388" s="32" t="str">
        <f>VLOOKUP(LineupExpo[[#This Row],[Shipper]],'AUX IDs'!$P$2:$Q$44,2,0)</f>
        <v>S1003</v>
      </c>
      <c r="Y388" s="32" t="str">
        <f>VLOOKUP(LineupExpo[[#This Row],[Product]],'AUX IDs'!$S$2:$T$4,2,0)</f>
        <v>ARGB</v>
      </c>
    </row>
    <row r="389" spans="1:25" ht="12.65" customHeight="1" x14ac:dyDescent="0.25">
      <c r="A389" s="104" t="s">
        <v>103</v>
      </c>
      <c r="B389" s="99" t="s">
        <v>32064</v>
      </c>
      <c r="C389" s="105">
        <v>44329</v>
      </c>
      <c r="D389" s="53" t="s">
        <v>32152</v>
      </c>
      <c r="E389" s="106" t="s">
        <v>18</v>
      </c>
      <c r="F389" s="118" t="s">
        <v>18</v>
      </c>
      <c r="G389" s="26"/>
      <c r="H389" s="112" t="s">
        <v>325</v>
      </c>
      <c r="I389" s="107" t="s">
        <v>32092</v>
      </c>
      <c r="J389" s="108">
        <v>10717</v>
      </c>
      <c r="K389" s="109" t="s">
        <v>25</v>
      </c>
      <c r="L389" s="54" t="s">
        <v>16</v>
      </c>
      <c r="M389" s="111">
        <f>DATE(YEAR(LineupExpo[[#This Row],[Date]]),MONTH(LineupExpo[[#This Row],[Date]]),1)</f>
        <v>44317</v>
      </c>
      <c r="N389" s="110">
        <f t="shared" si="0"/>
        <v>2021</v>
      </c>
      <c r="O389" s="54" t="str">
        <f t="shared" si="1"/>
        <v>21/22</v>
      </c>
      <c r="P389" s="52" t="str">
        <f>VLOOKUP(H389,ArcTable[],2,FALSE)</f>
        <v>Uy</v>
      </c>
      <c r="Q389" s="60">
        <f>IFERROR(VLOOKUP('Lineup Total'!D51,AUX!$H$2:$I$34206,2,FALSE),)</f>
        <v>9518165</v>
      </c>
      <c r="S389" s="32" t="str">
        <f>VLOOKUP(LineupExpo[[#This Row],[Port]],'AUX IDs'!$A$2:$B$14,2,0)</f>
        <v>P1009</v>
      </c>
      <c r="T389" s="32" t="str">
        <f>VLOOKUP(LineupExpo[[#This Row],[Berth]],'AUX IDs'!$D$2:$E$60,2,0)</f>
        <v>B1031</v>
      </c>
      <c r="U389" s="32" t="str">
        <f>VLOOKUP(LineupExpo[[#This Row],[V/M]],'AUX IDs'!$G$2:$H$433,2,0)</f>
        <v>VSL320</v>
      </c>
      <c r="V389" s="32" t="str">
        <f>VLOOKUP(LineupExpo[[#This Row],[Destination]],'AUX IDs'!$J$2:$K$39,2,0)</f>
        <v>D1010</v>
      </c>
      <c r="W389" s="32" t="str">
        <f>VLOOKUP(LineupExpo[[#This Row],[Coord]],'AUX IDs'!$M$2:$N$55,2,0)</f>
        <v>C1003</v>
      </c>
      <c r="X389" s="32" t="str">
        <f>VLOOKUP(LineupExpo[[#This Row],[Shipper]],'AUX IDs'!$P$2:$Q$44,2,0)</f>
        <v>S1003</v>
      </c>
      <c r="Y389" s="32" t="str">
        <f>VLOOKUP(LineupExpo[[#This Row],[Product]],'AUX IDs'!$S$2:$T$4,2,0)</f>
        <v>UYB</v>
      </c>
    </row>
    <row r="390" spans="1:25" ht="12.65" customHeight="1" x14ac:dyDescent="0.25">
      <c r="A390" s="104" t="s">
        <v>49</v>
      </c>
      <c r="B390" s="99" t="s">
        <v>32064</v>
      </c>
      <c r="C390" s="105">
        <v>44330</v>
      </c>
      <c r="D390" s="53" t="s">
        <v>32165</v>
      </c>
      <c r="E390" s="106" t="s">
        <v>50</v>
      </c>
      <c r="F390" s="118" t="s">
        <v>50</v>
      </c>
      <c r="G390" s="26"/>
      <c r="H390" s="112" t="s">
        <v>52</v>
      </c>
      <c r="I390" s="107" t="s">
        <v>32113</v>
      </c>
      <c r="J390" s="108">
        <v>10317</v>
      </c>
      <c r="K390" s="109" t="s">
        <v>23</v>
      </c>
      <c r="L390" s="54" t="s">
        <v>53</v>
      </c>
      <c r="M390" s="111">
        <f>DATE(YEAR(LineupExpo[[#This Row],[Date]]),MONTH(LineupExpo[[#This Row],[Date]]),1)</f>
        <v>44317</v>
      </c>
      <c r="N390" s="110">
        <f t="shared" si="0"/>
        <v>2021</v>
      </c>
      <c r="O390" s="54" t="str">
        <f t="shared" si="1"/>
        <v>21/22</v>
      </c>
      <c r="P390" s="52" t="str">
        <f>VLOOKUP(H390,ArcTable[],2,FALSE)</f>
        <v>BB</v>
      </c>
      <c r="Q390" s="60">
        <f>IFERROR(VLOOKUP('Lineup Total'!D53,AUX!$H$2:$I$34206,2,FALSE),)</f>
        <v>0</v>
      </c>
      <c r="S390" s="32" t="str">
        <f>VLOOKUP(LineupExpo[[#This Row],[Port]],'AUX IDs'!$A$2:$B$14,2,0)</f>
        <v>P1003</v>
      </c>
      <c r="T390" s="32" t="str">
        <f>VLOOKUP(LineupExpo[[#This Row],[Berth]],'AUX IDs'!$D$2:$E$60,2,0)</f>
        <v>B1006</v>
      </c>
      <c r="U390" s="32" t="str">
        <f>VLOOKUP(LineupExpo[[#This Row],[V/M]],'AUX IDs'!$G$2:$H$433,2,0)</f>
        <v>VSL329</v>
      </c>
      <c r="V390" s="32" t="str">
        <f>VLOOKUP(LineupExpo[[#This Row],[Destination]],'AUX IDs'!$J$2:$K$39,2,0)</f>
        <v>D1025</v>
      </c>
      <c r="W390" s="32" t="str">
        <f>VLOOKUP(LineupExpo[[#This Row],[Coord]],'AUX IDs'!$M$2:$N$55,2,0)</f>
        <v>C1011</v>
      </c>
      <c r="X390" s="32" t="str">
        <f>VLOOKUP(LineupExpo[[#This Row],[Shipper]],'AUX IDs'!$P$2:$Q$44,2,0)</f>
        <v>S1010</v>
      </c>
      <c r="Y390" s="32" t="str">
        <f>VLOOKUP(LineupExpo[[#This Row],[Product]],'AUX IDs'!$S$2:$T$4,2,0)</f>
        <v>ARGB</v>
      </c>
    </row>
    <row r="391" spans="1:25" ht="12.65" customHeight="1" x14ac:dyDescent="0.25">
      <c r="A391" s="104" t="s">
        <v>103</v>
      </c>
      <c r="B391" s="99" t="s">
        <v>32064</v>
      </c>
      <c r="C391" s="105">
        <v>44330</v>
      </c>
      <c r="D391" s="53" t="s">
        <v>1072</v>
      </c>
      <c r="E391" s="106" t="s">
        <v>54</v>
      </c>
      <c r="F391" s="118" t="s">
        <v>54</v>
      </c>
      <c r="G391" s="26"/>
      <c r="H391" s="112" t="s">
        <v>324</v>
      </c>
      <c r="I391" s="107" t="s">
        <v>32077</v>
      </c>
      <c r="J391" s="108">
        <v>30015</v>
      </c>
      <c r="K391" s="109" t="s">
        <v>21</v>
      </c>
      <c r="L391" s="54" t="s">
        <v>53</v>
      </c>
      <c r="M391" s="111">
        <f>DATE(YEAR(LineupExpo[[#This Row],[Date]]),MONTH(LineupExpo[[#This Row],[Date]]),1)</f>
        <v>44317</v>
      </c>
      <c r="N391" s="110">
        <f t="shared" si="0"/>
        <v>2021</v>
      </c>
      <c r="O391" s="54" t="str">
        <f t="shared" si="1"/>
        <v>21/22</v>
      </c>
      <c r="P391" s="52" t="str">
        <f>VLOOKUP(H391,ArcTable[],2,FALSE)</f>
        <v>Uy</v>
      </c>
      <c r="Q391" s="60">
        <f>IFERROR(VLOOKUP('Lineup Total'!D55,AUX!$H$2:$I$34206,2,FALSE),)</f>
        <v>0</v>
      </c>
      <c r="S391" s="32" t="str">
        <f>VLOOKUP(LineupExpo[[#This Row],[Port]],'AUX IDs'!$A$2:$B$14,2,0)</f>
        <v>P1000</v>
      </c>
      <c r="T391" s="32" t="str">
        <f>VLOOKUP(LineupExpo[[#This Row],[Berth]],'AUX IDs'!$D$2:$E$60,2,0)</f>
        <v>B1003</v>
      </c>
      <c r="U391" s="32" t="str">
        <f>VLOOKUP(LineupExpo[[#This Row],[V/M]],'AUX IDs'!$G$2:$H$433,2,0)</f>
        <v>VSL330</v>
      </c>
      <c r="V391" s="32" t="str">
        <f>VLOOKUP(LineupExpo[[#This Row],[Destination]],'AUX IDs'!$J$2:$K$39,2,0)</f>
        <v>D1007</v>
      </c>
      <c r="W391" s="32" t="str">
        <f>VLOOKUP(LineupExpo[[#This Row],[Coord]],'AUX IDs'!$M$2:$N$55,2,0)</f>
        <v>C1004</v>
      </c>
      <c r="X391" s="32" t="str">
        <f>VLOOKUP(LineupExpo[[#This Row],[Shipper]],'AUX IDs'!$P$2:$Q$44,2,0)</f>
        <v>S1005</v>
      </c>
      <c r="Y391" s="32" t="str">
        <f>VLOOKUP(LineupExpo[[#This Row],[Product]],'AUX IDs'!$S$2:$T$4,2,0)</f>
        <v>UYB</v>
      </c>
    </row>
    <row r="392" spans="1:25" ht="12.65" customHeight="1" x14ac:dyDescent="0.25">
      <c r="A392" s="104" t="s">
        <v>49</v>
      </c>
      <c r="B392" s="99" t="s">
        <v>32064</v>
      </c>
      <c r="C392" s="105">
        <v>44330</v>
      </c>
      <c r="D392" s="53" t="s">
        <v>20704</v>
      </c>
      <c r="E392" s="106" t="s">
        <v>17</v>
      </c>
      <c r="F392" s="261" t="s">
        <v>17</v>
      </c>
      <c r="G392" s="26"/>
      <c r="H392" s="112" t="s">
        <v>59</v>
      </c>
      <c r="I392" s="107" t="s">
        <v>32074</v>
      </c>
      <c r="J392" s="108">
        <v>24100</v>
      </c>
      <c r="K392" s="109" t="s">
        <v>21</v>
      </c>
      <c r="L392" s="54" t="s">
        <v>53</v>
      </c>
      <c r="M392" s="111">
        <f>DATE(YEAR(LineupExpo[[#This Row],[Date]]),MONTH(LineupExpo[[#This Row],[Date]]),1)</f>
        <v>44317</v>
      </c>
      <c r="N392" s="110">
        <f t="shared" si="0"/>
        <v>2021</v>
      </c>
      <c r="O392" s="54" t="str">
        <f t="shared" si="1"/>
        <v>21/22</v>
      </c>
      <c r="P392" s="52" t="str">
        <f>VLOOKUP(H392,ArcTable[],2,FALSE)</f>
        <v>Necochea</v>
      </c>
      <c r="Q392" s="60">
        <f>IFERROR(VLOOKUP('Lineup Total'!D54,AUX!$H$2:$I$34206,2,FALSE),)</f>
        <v>9542489</v>
      </c>
      <c r="S392" s="32" t="str">
        <f>VLOOKUP(LineupExpo[[#This Row],[Port]],'AUX IDs'!$A$2:$B$14,2,0)</f>
        <v>P1008</v>
      </c>
      <c r="T392" s="32" t="str">
        <f>VLOOKUP(LineupExpo[[#This Row],[Berth]],'AUX IDs'!$D$2:$E$60,2,0)</f>
        <v>B1001</v>
      </c>
      <c r="U392" s="32" t="str">
        <f>VLOOKUP(LineupExpo[[#This Row],[V/M]],'AUX IDs'!$G$2:$H$433,2,0)</f>
        <v>VSL315</v>
      </c>
      <c r="V392" s="32" t="str">
        <f>VLOOKUP(LineupExpo[[#This Row],[Destination]],'AUX IDs'!$J$2:$K$39,2,0)</f>
        <v>D1007</v>
      </c>
      <c r="W392" s="32" t="str">
        <f>VLOOKUP(LineupExpo[[#This Row],[Coord]],'AUX IDs'!$M$2:$N$55,2,0)</f>
        <v>C1007</v>
      </c>
      <c r="X392" s="32" t="str">
        <f>VLOOKUP(LineupExpo[[#This Row],[Shipper]],'AUX IDs'!$P$2:$Q$44,2,0)</f>
        <v>S1001</v>
      </c>
      <c r="Y392" s="32" t="str">
        <f>VLOOKUP(LineupExpo[[#This Row],[Product]],'AUX IDs'!$S$2:$T$4,2,0)</f>
        <v>ARGB</v>
      </c>
    </row>
    <row r="393" spans="1:25" ht="12.65" customHeight="1" x14ac:dyDescent="0.25">
      <c r="A393" s="104" t="s">
        <v>103</v>
      </c>
      <c r="B393" s="99" t="s">
        <v>32064</v>
      </c>
      <c r="C393" s="105">
        <v>44331</v>
      </c>
      <c r="D393" s="53" t="s">
        <v>968</v>
      </c>
      <c r="E393" s="106" t="s">
        <v>54</v>
      </c>
      <c r="F393" s="118" t="s">
        <v>54</v>
      </c>
      <c r="G393" s="26"/>
      <c r="H393" s="112" t="s">
        <v>325</v>
      </c>
      <c r="I393" s="107" t="s">
        <v>32092</v>
      </c>
      <c r="J393" s="108">
        <v>16899</v>
      </c>
      <c r="K393" s="109" t="s">
        <v>21</v>
      </c>
      <c r="L393" s="54" t="s">
        <v>53</v>
      </c>
      <c r="M393" s="111">
        <f>DATE(YEAR(LineupExpo[[#This Row],[Date]]),MONTH(LineupExpo[[#This Row],[Date]]),1)</f>
        <v>44317</v>
      </c>
      <c r="N393" s="110">
        <f t="shared" si="0"/>
        <v>2021</v>
      </c>
      <c r="O393" s="54" t="str">
        <f t="shared" si="1"/>
        <v>21/22</v>
      </c>
      <c r="P393" s="52" t="str">
        <f>VLOOKUP(H393,ArcTable[],2,FALSE)</f>
        <v>Uy</v>
      </c>
      <c r="Q393" s="60">
        <f>IFERROR(VLOOKUP('Lineup Total'!D56,AUX!$H$2:$I$34206,2,FALSE),)</f>
        <v>0</v>
      </c>
      <c r="S393" s="32" t="str">
        <f>VLOOKUP(LineupExpo[[#This Row],[Port]],'AUX IDs'!$A$2:$B$14,2,0)</f>
        <v>P1009</v>
      </c>
      <c r="T393" s="32" t="str">
        <f>VLOOKUP(LineupExpo[[#This Row],[Berth]],'AUX IDs'!$D$2:$E$60,2,0)</f>
        <v>B1031</v>
      </c>
      <c r="U393" s="32" t="str">
        <f>VLOOKUP(LineupExpo[[#This Row],[V/M]],'AUX IDs'!$G$2:$H$433,2,0)</f>
        <v>VSL327</v>
      </c>
      <c r="V393" s="32" t="str">
        <f>VLOOKUP(LineupExpo[[#This Row],[Destination]],'AUX IDs'!$J$2:$K$39,2,0)</f>
        <v>D1007</v>
      </c>
      <c r="W393" s="32" t="str">
        <f>VLOOKUP(LineupExpo[[#This Row],[Coord]],'AUX IDs'!$M$2:$N$55,2,0)</f>
        <v>C1004</v>
      </c>
      <c r="X393" s="32" t="str">
        <f>VLOOKUP(LineupExpo[[#This Row],[Shipper]],'AUX IDs'!$P$2:$Q$44,2,0)</f>
        <v>S1005</v>
      </c>
      <c r="Y393" s="32" t="str">
        <f>VLOOKUP(LineupExpo[[#This Row],[Product]],'AUX IDs'!$S$2:$T$4,2,0)</f>
        <v>UYB</v>
      </c>
    </row>
    <row r="394" spans="1:25" ht="12.65" customHeight="1" x14ac:dyDescent="0.25">
      <c r="A394" s="104" t="s">
        <v>49</v>
      </c>
      <c r="B394" s="99" t="s">
        <v>32064</v>
      </c>
      <c r="C394" s="105">
        <v>44331</v>
      </c>
      <c r="D394" s="53" t="s">
        <v>20097</v>
      </c>
      <c r="E394" s="106" t="s">
        <v>15</v>
      </c>
      <c r="F394" s="118" t="s">
        <v>15</v>
      </c>
      <c r="G394" s="26"/>
      <c r="H394" s="112" t="s">
        <v>59</v>
      </c>
      <c r="I394" s="107" t="s">
        <v>32109</v>
      </c>
      <c r="J394" s="108">
        <v>19266</v>
      </c>
      <c r="K394" s="109" t="s">
        <v>25</v>
      </c>
      <c r="L394" s="54" t="s">
        <v>16</v>
      </c>
      <c r="M394" s="111">
        <f>DATE(YEAR(LineupExpo[[#This Row],[Date]]),MONTH(LineupExpo[[#This Row],[Date]]),1)</f>
        <v>44317</v>
      </c>
      <c r="N394" s="110">
        <f t="shared" si="0"/>
        <v>2021</v>
      </c>
      <c r="O394" s="54" t="str">
        <f t="shared" si="1"/>
        <v>21/22</v>
      </c>
      <c r="P394" s="52" t="str">
        <f>VLOOKUP(H394,ArcTable[],2,FALSE)</f>
        <v>Necochea</v>
      </c>
      <c r="Q394" s="60">
        <f>IFERROR(VLOOKUP('Lineup Total'!D57,AUX!$H$2:$I$34206,2,FALSE),)</f>
        <v>0</v>
      </c>
      <c r="S394" s="32" t="str">
        <f>VLOOKUP(LineupExpo[[#This Row],[Port]],'AUX IDs'!$A$2:$B$14,2,0)</f>
        <v>P1008</v>
      </c>
      <c r="T394" s="32" t="str">
        <f>VLOOKUP(LineupExpo[[#This Row],[Berth]],'AUX IDs'!$D$2:$E$60,2,0)</f>
        <v>B1018</v>
      </c>
      <c r="U394" s="32" t="str">
        <f>VLOOKUP(LineupExpo[[#This Row],[V/M]],'AUX IDs'!$G$2:$H$433,2,0)</f>
        <v>VSL318</v>
      </c>
      <c r="V394" s="32" t="str">
        <f>VLOOKUP(LineupExpo[[#This Row],[Destination]],'AUX IDs'!$J$2:$K$39,2,0)</f>
        <v>D1010</v>
      </c>
      <c r="W394" s="32" t="str">
        <f>VLOOKUP(LineupExpo[[#This Row],[Coord]],'AUX IDs'!$M$2:$N$55,2,0)</f>
        <v>C1008</v>
      </c>
      <c r="X394" s="32" t="str">
        <f>VLOOKUP(LineupExpo[[#This Row],[Shipper]],'AUX IDs'!$P$2:$Q$44,2,0)</f>
        <v>S1008</v>
      </c>
      <c r="Y394" s="32" t="str">
        <f>VLOOKUP(LineupExpo[[#This Row],[Product]],'AUX IDs'!$S$2:$T$4,2,0)</f>
        <v>ARGB</v>
      </c>
    </row>
    <row r="395" spans="1:25" ht="12.65" customHeight="1" x14ac:dyDescent="0.25">
      <c r="A395" s="104" t="s">
        <v>49</v>
      </c>
      <c r="B395" s="99" t="s">
        <v>32064</v>
      </c>
      <c r="C395" s="105">
        <v>44331</v>
      </c>
      <c r="D395" s="53" t="s">
        <v>32163</v>
      </c>
      <c r="E395" s="106" t="s">
        <v>17</v>
      </c>
      <c r="F395" s="118" t="s">
        <v>17</v>
      </c>
      <c r="G395" s="26"/>
      <c r="H395" s="112" t="s">
        <v>55</v>
      </c>
      <c r="I395" s="107" t="s">
        <v>32074</v>
      </c>
      <c r="J395" s="108">
        <v>42787</v>
      </c>
      <c r="K395" s="109" t="s">
        <v>21</v>
      </c>
      <c r="L395" s="54" t="s">
        <v>53</v>
      </c>
      <c r="M395" s="111">
        <f>DATE(YEAR(LineupExpo[[#This Row],[Date]]),MONTH(LineupExpo[[#This Row],[Date]]),1)</f>
        <v>44317</v>
      </c>
      <c r="N395" s="110">
        <f t="shared" si="0"/>
        <v>2021</v>
      </c>
      <c r="O395" s="54" t="str">
        <f t="shared" si="1"/>
        <v>21/22</v>
      </c>
      <c r="P395" s="52" t="str">
        <f>VLOOKUP(H395,ArcTable[],2,FALSE)</f>
        <v>UPR</v>
      </c>
      <c r="Q395" s="60">
        <f>IFERROR(VLOOKUP('Lineup Total'!D58,AUX!$H$2:$I$34206,2,FALSE),)</f>
        <v>9660126</v>
      </c>
      <c r="S395" s="32" t="str">
        <f>VLOOKUP(LineupExpo[[#This Row],[Port]],'AUX IDs'!$A$2:$B$14,2,0)</f>
        <v>P1001</v>
      </c>
      <c r="T395" s="32" t="str">
        <f>VLOOKUP(LineupExpo[[#This Row],[Berth]],'AUX IDs'!$D$2:$E$60,2,0)</f>
        <v>B1001</v>
      </c>
      <c r="U395" s="32" t="str">
        <f>VLOOKUP(LineupExpo[[#This Row],[V/M]],'AUX IDs'!$G$2:$H$433,2,0)</f>
        <v>VSL331</v>
      </c>
      <c r="V395" s="32" t="str">
        <f>VLOOKUP(LineupExpo[[#This Row],[Destination]],'AUX IDs'!$J$2:$K$39,2,0)</f>
        <v>D1007</v>
      </c>
      <c r="W395" s="32" t="str">
        <f>VLOOKUP(LineupExpo[[#This Row],[Coord]],'AUX IDs'!$M$2:$N$55,2,0)</f>
        <v>C1007</v>
      </c>
      <c r="X395" s="32" t="str">
        <f>VLOOKUP(LineupExpo[[#This Row],[Shipper]],'AUX IDs'!$P$2:$Q$44,2,0)</f>
        <v>S1001</v>
      </c>
      <c r="Y395" s="32" t="str">
        <f>VLOOKUP(LineupExpo[[#This Row],[Product]],'AUX IDs'!$S$2:$T$4,2,0)</f>
        <v>ARGB</v>
      </c>
    </row>
    <row r="396" spans="1:25" ht="12.65" customHeight="1" x14ac:dyDescent="0.25">
      <c r="A396" s="104" t="s">
        <v>103</v>
      </c>
      <c r="B396" s="99" t="s">
        <v>32064</v>
      </c>
      <c r="C396" s="105">
        <v>44333</v>
      </c>
      <c r="D396" s="53" t="s">
        <v>32151</v>
      </c>
      <c r="E396" s="106" t="s">
        <v>51</v>
      </c>
      <c r="F396" s="118" t="s">
        <v>51</v>
      </c>
      <c r="G396" s="26"/>
      <c r="H396" s="112" t="s">
        <v>324</v>
      </c>
      <c r="I396" s="107" t="s">
        <v>326</v>
      </c>
      <c r="J396" s="108">
        <v>48021</v>
      </c>
      <c r="K396" s="109" t="s">
        <v>25</v>
      </c>
      <c r="L396" s="54" t="s">
        <v>16</v>
      </c>
      <c r="M396" s="111">
        <f>DATE(YEAR(LineupExpo[[#This Row],[Date]]),MONTH(LineupExpo[[#This Row],[Date]]),1)</f>
        <v>44317</v>
      </c>
      <c r="N396" s="110">
        <f t="shared" si="0"/>
        <v>2021</v>
      </c>
      <c r="O396" s="54" t="str">
        <f t="shared" si="1"/>
        <v>21/22</v>
      </c>
      <c r="P396" s="52" t="str">
        <f>VLOOKUP(H396,ArcTable[],2,FALSE)</f>
        <v>Uy</v>
      </c>
      <c r="Q396" s="60">
        <f>IFERROR(VLOOKUP('Lineup Total'!D59,AUX!$H$2:$I$34206,2,FALSE),)</f>
        <v>0</v>
      </c>
      <c r="S396" s="32" t="str">
        <f>VLOOKUP(LineupExpo[[#This Row],[Port]],'AUX IDs'!$A$2:$B$14,2,0)</f>
        <v>P1000</v>
      </c>
      <c r="T396" s="32" t="str">
        <f>VLOOKUP(LineupExpo[[#This Row],[Berth]],'AUX IDs'!$D$2:$E$60,2,0)</f>
        <v>B1000</v>
      </c>
      <c r="U396" s="32" t="str">
        <f>VLOOKUP(LineupExpo[[#This Row],[V/M]],'AUX IDs'!$G$2:$H$433,2,0)</f>
        <v>VSL332</v>
      </c>
      <c r="V396" s="32" t="str">
        <f>VLOOKUP(LineupExpo[[#This Row],[Destination]],'AUX IDs'!$J$2:$K$39,2,0)</f>
        <v>D1010</v>
      </c>
      <c r="W396" s="32" t="str">
        <f>VLOOKUP(LineupExpo[[#This Row],[Coord]],'AUX IDs'!$M$2:$N$55,2,0)</f>
        <v>C1006</v>
      </c>
      <c r="X396" s="32" t="str">
        <f>VLOOKUP(LineupExpo[[#This Row],[Shipper]],'AUX IDs'!$P$2:$Q$44,2,0)</f>
        <v>S1007</v>
      </c>
      <c r="Y396" s="32" t="str">
        <f>VLOOKUP(LineupExpo[[#This Row],[Product]],'AUX IDs'!$S$2:$T$4,2,0)</f>
        <v>UYB</v>
      </c>
    </row>
    <row r="397" spans="1:25" ht="12.65" customHeight="1" x14ac:dyDescent="0.25">
      <c r="A397" s="104" t="s">
        <v>103</v>
      </c>
      <c r="B397" s="99" t="s">
        <v>32064</v>
      </c>
      <c r="C397" s="105">
        <v>44333</v>
      </c>
      <c r="D397" s="53" t="s">
        <v>32153</v>
      </c>
      <c r="E397" s="106" t="s">
        <v>18</v>
      </c>
      <c r="F397" s="118" t="s">
        <v>18</v>
      </c>
      <c r="G397" s="26"/>
      <c r="H397" s="112" t="s">
        <v>324</v>
      </c>
      <c r="I397" s="107" t="s">
        <v>32077</v>
      </c>
      <c r="J397" s="108">
        <v>38536</v>
      </c>
      <c r="K397" s="109" t="s">
        <v>22</v>
      </c>
      <c r="L397" s="54" t="s">
        <v>53</v>
      </c>
      <c r="M397" s="111">
        <f>DATE(YEAR(LineupExpo[[#This Row],[Date]]),MONTH(LineupExpo[[#This Row],[Date]]),1)</f>
        <v>44317</v>
      </c>
      <c r="N397" s="110">
        <f t="shared" si="0"/>
        <v>2021</v>
      </c>
      <c r="O397" s="54" t="str">
        <f t="shared" si="1"/>
        <v>21/22</v>
      </c>
      <c r="P397" s="52" t="str">
        <f>VLOOKUP(H397,ArcTable[],2,FALSE)</f>
        <v>Uy</v>
      </c>
      <c r="Q397" s="60">
        <f>IFERROR(VLOOKUP('Lineup Total'!D60,AUX!$H$2:$I$34206,2,FALSE),)</f>
        <v>0</v>
      </c>
      <c r="S397" s="32" t="str">
        <f>VLOOKUP(LineupExpo[[#This Row],[Port]],'AUX IDs'!$A$2:$B$14,2,0)</f>
        <v>P1000</v>
      </c>
      <c r="T397" s="32" t="str">
        <f>VLOOKUP(LineupExpo[[#This Row],[Berth]],'AUX IDs'!$D$2:$E$60,2,0)</f>
        <v>B1003</v>
      </c>
      <c r="U397" s="32" t="str">
        <f>VLOOKUP(LineupExpo[[#This Row],[V/M]],'AUX IDs'!$G$2:$H$433,2,0)</f>
        <v>VSL333</v>
      </c>
      <c r="V397" s="32" t="str">
        <f>VLOOKUP(LineupExpo[[#This Row],[Destination]],'AUX IDs'!$J$2:$K$39,2,0)</f>
        <v>D1020</v>
      </c>
      <c r="W397" s="32" t="str">
        <f>VLOOKUP(LineupExpo[[#This Row],[Coord]],'AUX IDs'!$M$2:$N$55,2,0)</f>
        <v>C1003</v>
      </c>
      <c r="X397" s="32" t="str">
        <f>VLOOKUP(LineupExpo[[#This Row],[Shipper]],'AUX IDs'!$P$2:$Q$44,2,0)</f>
        <v>S1003</v>
      </c>
      <c r="Y397" s="32" t="str">
        <f>VLOOKUP(LineupExpo[[#This Row],[Product]],'AUX IDs'!$S$2:$T$4,2,0)</f>
        <v>UYB</v>
      </c>
    </row>
    <row r="398" spans="1:25" ht="12.65" customHeight="1" x14ac:dyDescent="0.25">
      <c r="A398" s="104" t="s">
        <v>49</v>
      </c>
      <c r="B398" s="99" t="s">
        <v>32064</v>
      </c>
      <c r="C398" s="105">
        <v>44334</v>
      </c>
      <c r="D398" s="53" t="s">
        <v>32112</v>
      </c>
      <c r="E398" s="106" t="s">
        <v>4</v>
      </c>
      <c r="F398" s="118" t="s">
        <v>4</v>
      </c>
      <c r="G398" s="26"/>
      <c r="H398" s="112" t="s">
        <v>52</v>
      </c>
      <c r="I398" s="107" t="s">
        <v>32113</v>
      </c>
      <c r="J398" s="108">
        <v>25000</v>
      </c>
      <c r="K398" s="109" t="s">
        <v>31853</v>
      </c>
      <c r="L398" s="54" t="s">
        <v>53</v>
      </c>
      <c r="M398" s="111">
        <f>DATE(YEAR(LineupExpo[[#This Row],[Date]]),MONTH(LineupExpo[[#This Row],[Date]]),1)</f>
        <v>44317</v>
      </c>
      <c r="N398" s="110">
        <f t="shared" si="0"/>
        <v>2021</v>
      </c>
      <c r="O398" s="54" t="str">
        <f t="shared" si="1"/>
        <v>21/22</v>
      </c>
      <c r="P398" s="52" t="str">
        <f>VLOOKUP(H398,ArcTable[],2,FALSE)</f>
        <v>BB</v>
      </c>
      <c r="Q398" s="60">
        <f>IFERROR(VLOOKUP('Lineup Total'!D61,AUX!$H$2:$I$34206,2,FALSE),)</f>
        <v>0</v>
      </c>
      <c r="S398" s="32" t="str">
        <f>VLOOKUP(LineupExpo[[#This Row],[Port]],'AUX IDs'!$A$2:$B$14,2,0)</f>
        <v>P1003</v>
      </c>
      <c r="T398" s="32" t="str">
        <f>VLOOKUP(LineupExpo[[#This Row],[Berth]],'AUX IDs'!$D$2:$E$60,2,0)</f>
        <v>B1006</v>
      </c>
      <c r="U398" s="32" t="str">
        <f>VLOOKUP(LineupExpo[[#This Row],[V/M]],'AUX IDs'!$G$2:$H$433,2,0)</f>
        <v>VSL334</v>
      </c>
      <c r="V398" s="32" t="str">
        <f>VLOOKUP(LineupExpo[[#This Row],[Destination]],'AUX IDs'!$J$2:$K$39,2,0)</f>
        <v>D1026</v>
      </c>
      <c r="W398" s="32" t="str">
        <f>VLOOKUP(LineupExpo[[#This Row],[Coord]],'AUX IDs'!$M$2:$N$55,2,0)</f>
        <v>C1005</v>
      </c>
      <c r="X398" s="32" t="str">
        <f>VLOOKUP(LineupExpo[[#This Row],[Shipper]],'AUX IDs'!$P$2:$Q$44,2,0)</f>
        <v>S1006</v>
      </c>
      <c r="Y398" s="32" t="str">
        <f>VLOOKUP(LineupExpo[[#This Row],[Product]],'AUX IDs'!$S$2:$T$4,2,0)</f>
        <v>ARGB</v>
      </c>
    </row>
    <row r="399" spans="1:25" ht="12.65" customHeight="1" x14ac:dyDescent="0.25">
      <c r="A399" s="104" t="s">
        <v>197</v>
      </c>
      <c r="B399" s="99" t="s">
        <v>32064</v>
      </c>
      <c r="C399" s="105">
        <v>44336</v>
      </c>
      <c r="D399" s="53" t="s">
        <v>32154</v>
      </c>
      <c r="E399" s="106" t="s">
        <v>32050</v>
      </c>
      <c r="F399" s="118" t="s">
        <v>32050</v>
      </c>
      <c r="G399" s="26"/>
      <c r="H399" s="112" t="s">
        <v>324</v>
      </c>
      <c r="I399" s="107" t="s">
        <v>326</v>
      </c>
      <c r="J399" s="108">
        <v>31245</v>
      </c>
      <c r="K399" s="109" t="s">
        <v>83</v>
      </c>
      <c r="L399" s="54" t="s">
        <v>31970</v>
      </c>
      <c r="M399" s="111">
        <f>DATE(YEAR(LineupExpo[[#This Row],[Date]]),MONTH(LineupExpo[[#This Row],[Date]]),1)</f>
        <v>44317</v>
      </c>
      <c r="N399" s="110">
        <f t="shared" si="0"/>
        <v>2021</v>
      </c>
      <c r="O399" s="54" t="str">
        <f t="shared" si="1"/>
        <v>21/22</v>
      </c>
      <c r="P399" s="52" t="str">
        <f>VLOOKUP(H399,ArcTable[],2,FALSE)</f>
        <v>Uy</v>
      </c>
      <c r="Q399" s="60">
        <f>IFERROR(VLOOKUP('Lineup Total'!D62,AUX!$H$2:$I$34206,2,FALSE),)</f>
        <v>0</v>
      </c>
      <c r="S399" s="32" t="str">
        <f>VLOOKUP(LineupExpo[[#This Row],[Port]],'AUX IDs'!$A$2:$B$14,2,0)</f>
        <v>P1000</v>
      </c>
      <c r="T399" s="32" t="str">
        <f>VLOOKUP(LineupExpo[[#This Row],[Berth]],'AUX IDs'!$D$2:$E$60,2,0)</f>
        <v>B1000</v>
      </c>
      <c r="U399" s="32" t="str">
        <f>VLOOKUP(LineupExpo[[#This Row],[V/M]],'AUX IDs'!$G$2:$H$433,2,0)</f>
        <v>VSL122</v>
      </c>
      <c r="V399" s="32" t="str">
        <f>VLOOKUP(LineupExpo[[#This Row],[Destination]],'AUX IDs'!$J$2:$K$39,2,0)</f>
        <v>D1002</v>
      </c>
      <c r="W399" s="32" t="str">
        <f>VLOOKUP(LineupExpo[[#This Row],[Coord]],'AUX IDs'!$M$2:$N$55,2,0)</f>
        <v>C1002</v>
      </c>
      <c r="X399" s="32" t="str">
        <f>VLOOKUP(LineupExpo[[#This Row],[Shipper]],'AUX IDs'!$P$2:$Q$44,2,0)</f>
        <v>S1002</v>
      </c>
      <c r="Y399" s="32" t="str">
        <f>VLOOKUP(LineupExpo[[#This Row],[Product]],'AUX IDs'!$S$2:$T$4,2,0)</f>
        <v>PYB</v>
      </c>
    </row>
    <row r="400" spans="1:25" ht="12.65" customHeight="1" x14ac:dyDescent="0.25">
      <c r="A400" s="104" t="s">
        <v>103</v>
      </c>
      <c r="B400" s="99" t="s">
        <v>32064</v>
      </c>
      <c r="C400" s="105">
        <v>44336</v>
      </c>
      <c r="D400" s="53" t="s">
        <v>32151</v>
      </c>
      <c r="E400" s="106" t="s">
        <v>51</v>
      </c>
      <c r="F400" s="118" t="s">
        <v>51</v>
      </c>
      <c r="G400" s="26"/>
      <c r="H400" s="112" t="s">
        <v>325</v>
      </c>
      <c r="I400" s="107" t="s">
        <v>32092</v>
      </c>
      <c r="J400" s="108">
        <v>11173</v>
      </c>
      <c r="K400" s="109" t="s">
        <v>25</v>
      </c>
      <c r="L400" s="54" t="s">
        <v>16</v>
      </c>
      <c r="M400" s="111">
        <f>DATE(YEAR(LineupExpo[[#This Row],[Date]]),MONTH(LineupExpo[[#This Row],[Date]]),1)</f>
        <v>44317</v>
      </c>
      <c r="N400" s="110">
        <f t="shared" si="0"/>
        <v>2021</v>
      </c>
      <c r="O400" s="54" t="str">
        <f t="shared" si="1"/>
        <v>21/22</v>
      </c>
      <c r="P400" s="52" t="str">
        <f>VLOOKUP(H400,ArcTable[],2,FALSE)</f>
        <v>Uy</v>
      </c>
      <c r="Q400" s="60">
        <f>IFERROR(VLOOKUP('Lineup Total'!D64,AUX!$H$2:$I$34206,2,FALSE),)</f>
        <v>0</v>
      </c>
      <c r="S400" s="32" t="str">
        <f>VLOOKUP(LineupExpo[[#This Row],[Port]],'AUX IDs'!$A$2:$B$14,2,0)</f>
        <v>P1009</v>
      </c>
      <c r="T400" s="32" t="str">
        <f>VLOOKUP(LineupExpo[[#This Row],[Berth]],'AUX IDs'!$D$2:$E$60,2,0)</f>
        <v>B1031</v>
      </c>
      <c r="U400" s="32" t="str">
        <f>VLOOKUP(LineupExpo[[#This Row],[V/M]],'AUX IDs'!$G$2:$H$433,2,0)</f>
        <v>VSL332</v>
      </c>
      <c r="V400" s="32" t="str">
        <f>VLOOKUP(LineupExpo[[#This Row],[Destination]],'AUX IDs'!$J$2:$K$39,2,0)</f>
        <v>D1010</v>
      </c>
      <c r="W400" s="32" t="str">
        <f>VLOOKUP(LineupExpo[[#This Row],[Coord]],'AUX IDs'!$M$2:$N$55,2,0)</f>
        <v>C1006</v>
      </c>
      <c r="X400" s="32" t="str">
        <f>VLOOKUP(LineupExpo[[#This Row],[Shipper]],'AUX IDs'!$P$2:$Q$44,2,0)</f>
        <v>S1007</v>
      </c>
      <c r="Y400" s="32" t="str">
        <f>VLOOKUP(LineupExpo[[#This Row],[Product]],'AUX IDs'!$S$2:$T$4,2,0)</f>
        <v>UYB</v>
      </c>
    </row>
    <row r="401" spans="1:25" ht="12.65" customHeight="1" x14ac:dyDescent="0.25">
      <c r="A401" s="104" t="s">
        <v>49</v>
      </c>
      <c r="B401" s="99" t="s">
        <v>32064</v>
      </c>
      <c r="C401" s="105">
        <v>44336</v>
      </c>
      <c r="D401" s="53" t="s">
        <v>32110</v>
      </c>
      <c r="E401" s="106" t="s">
        <v>51</v>
      </c>
      <c r="F401" s="118" t="s">
        <v>51</v>
      </c>
      <c r="G401" s="26"/>
      <c r="H401" s="112" t="s">
        <v>52</v>
      </c>
      <c r="I401" s="107" t="s">
        <v>32094</v>
      </c>
      <c r="J401" s="108">
        <v>34570</v>
      </c>
      <c r="K401" s="109" t="s">
        <v>21</v>
      </c>
      <c r="L401" s="54" t="s">
        <v>53</v>
      </c>
      <c r="M401" s="111">
        <f>DATE(YEAR(LineupExpo[[#This Row],[Date]]),MONTH(LineupExpo[[#This Row],[Date]]),1)</f>
        <v>44317</v>
      </c>
      <c r="N401" s="110">
        <f t="shared" si="0"/>
        <v>2021</v>
      </c>
      <c r="O401" s="54" t="str">
        <f t="shared" si="1"/>
        <v>21/22</v>
      </c>
      <c r="P401" s="52" t="str">
        <f>VLOOKUP(H401,ArcTable[],2,FALSE)</f>
        <v>BB</v>
      </c>
      <c r="Q401" s="60">
        <f>IFERROR(VLOOKUP('Lineup Total'!D63,AUX!$H$2:$I$34206,2,FALSE),)</f>
        <v>9488803</v>
      </c>
      <c r="S401" s="32" t="str">
        <f>VLOOKUP(LineupExpo[[#This Row],[Port]],'AUX IDs'!$A$2:$B$14,2,0)</f>
        <v>P1003</v>
      </c>
      <c r="T401" s="32" t="str">
        <f>VLOOKUP(LineupExpo[[#This Row],[Berth]],'AUX IDs'!$D$2:$E$60,2,0)</f>
        <v>B1017</v>
      </c>
      <c r="U401" s="32" t="str">
        <f>VLOOKUP(LineupExpo[[#This Row],[V/M]],'AUX IDs'!$G$2:$H$433,2,0)</f>
        <v>VSL323</v>
      </c>
      <c r="V401" s="32" t="str">
        <f>VLOOKUP(LineupExpo[[#This Row],[Destination]],'AUX IDs'!$J$2:$K$39,2,0)</f>
        <v>D1007</v>
      </c>
      <c r="W401" s="32" t="str">
        <f>VLOOKUP(LineupExpo[[#This Row],[Coord]],'AUX IDs'!$M$2:$N$55,2,0)</f>
        <v>C1006</v>
      </c>
      <c r="X401" s="32" t="str">
        <f>VLOOKUP(LineupExpo[[#This Row],[Shipper]],'AUX IDs'!$P$2:$Q$44,2,0)</f>
        <v>S1007</v>
      </c>
      <c r="Y401" s="32" t="str">
        <f>VLOOKUP(LineupExpo[[#This Row],[Product]],'AUX IDs'!$S$2:$T$4,2,0)</f>
        <v>ARGB</v>
      </c>
    </row>
    <row r="402" spans="1:25" ht="12.65" customHeight="1" x14ac:dyDescent="0.25">
      <c r="A402" s="104" t="s">
        <v>49</v>
      </c>
      <c r="B402" s="99" t="s">
        <v>32064</v>
      </c>
      <c r="C402" s="105">
        <v>44340</v>
      </c>
      <c r="D402" s="53" t="s">
        <v>27289</v>
      </c>
      <c r="E402" s="106" t="s">
        <v>119</v>
      </c>
      <c r="F402" s="107" t="s">
        <v>119</v>
      </c>
      <c r="G402" s="26"/>
      <c r="H402" s="112" t="s">
        <v>59</v>
      </c>
      <c r="I402" s="107" t="s">
        <v>32109</v>
      </c>
      <c r="J402" s="108">
        <v>7000</v>
      </c>
      <c r="K402" s="109" t="s">
        <v>25</v>
      </c>
      <c r="L402" s="54" t="s">
        <v>16</v>
      </c>
      <c r="M402" s="111">
        <f>DATE(YEAR(LineupExpo[[#This Row],[Date]]),MONTH(LineupExpo[[#This Row],[Date]]),1)</f>
        <v>44317</v>
      </c>
      <c r="N402" s="110">
        <f t="shared" si="0"/>
        <v>2021</v>
      </c>
      <c r="O402" s="54" t="str">
        <f t="shared" si="1"/>
        <v>21/22</v>
      </c>
      <c r="P402" s="52" t="str">
        <f>VLOOKUP(H402,ArcTable[],2,FALSE)</f>
        <v>Necochea</v>
      </c>
      <c r="Q402" s="60">
        <f>IFERROR(VLOOKUP('Lineup Total'!D66,AUX!$H$2:$I$34206,2,FALSE),)</f>
        <v>9619799</v>
      </c>
      <c r="S402" s="32" t="str">
        <f>VLOOKUP(LineupExpo[[#This Row],[Port]],'AUX IDs'!$A$2:$B$14,2,0)</f>
        <v>P1008</v>
      </c>
      <c r="T402" s="32" t="str">
        <f>VLOOKUP(LineupExpo[[#This Row],[Berth]],'AUX IDs'!$D$2:$E$60,2,0)</f>
        <v>B1018</v>
      </c>
      <c r="U402" s="32" t="str">
        <f>VLOOKUP(LineupExpo[[#This Row],[V/M]],'AUX IDs'!$G$2:$H$433,2,0)</f>
        <v>VSL326</v>
      </c>
      <c r="V402" s="32" t="str">
        <f>VLOOKUP(LineupExpo[[#This Row],[Destination]],'AUX IDs'!$J$2:$K$39,2,0)</f>
        <v>D1010</v>
      </c>
      <c r="W402" s="32" t="str">
        <f>VLOOKUP(LineupExpo[[#This Row],[Coord]],'AUX IDs'!$M$2:$N$55,2,0)</f>
        <v>C1029</v>
      </c>
      <c r="X402" s="32" t="str">
        <f>VLOOKUP(LineupExpo[[#This Row],[Shipper]],'AUX IDs'!$P$2:$Q$44,2,0)</f>
        <v>S1024</v>
      </c>
      <c r="Y402" s="32" t="str">
        <f>VLOOKUP(LineupExpo[[#This Row],[Product]],'AUX IDs'!$S$2:$T$4,2,0)</f>
        <v>ARGB</v>
      </c>
    </row>
    <row r="403" spans="1:25" ht="12.65" customHeight="1" x14ac:dyDescent="0.25">
      <c r="A403" s="104" t="s">
        <v>49</v>
      </c>
      <c r="B403" s="99" t="s">
        <v>32064</v>
      </c>
      <c r="C403" s="105">
        <v>44340</v>
      </c>
      <c r="D403" s="53" t="s">
        <v>27289</v>
      </c>
      <c r="E403" s="106" t="s">
        <v>15</v>
      </c>
      <c r="F403" s="118" t="s">
        <v>15</v>
      </c>
      <c r="G403" s="26"/>
      <c r="H403" s="112" t="s">
        <v>59</v>
      </c>
      <c r="I403" s="107" t="s">
        <v>32109</v>
      </c>
      <c r="J403" s="108">
        <v>14014</v>
      </c>
      <c r="K403" s="109" t="s">
        <v>25</v>
      </c>
      <c r="L403" s="54" t="s">
        <v>16</v>
      </c>
      <c r="M403" s="111">
        <f>DATE(YEAR(LineupExpo[[#This Row],[Date]]),MONTH(LineupExpo[[#This Row],[Date]]),1)</f>
        <v>44317</v>
      </c>
      <c r="N403" s="110">
        <f t="shared" si="0"/>
        <v>2021</v>
      </c>
      <c r="O403" s="54" t="str">
        <f t="shared" si="1"/>
        <v>21/22</v>
      </c>
      <c r="P403" s="52" t="str">
        <f>VLOOKUP(H403,ArcTable[],2,FALSE)</f>
        <v>Necochea</v>
      </c>
      <c r="Q403" s="60">
        <f>IFERROR(VLOOKUP('Lineup Total'!D67,AUX!$H$2:$I$34206,2,FALSE),)</f>
        <v>0</v>
      </c>
      <c r="S403" s="32" t="str">
        <f>VLOOKUP(LineupExpo[[#This Row],[Port]],'AUX IDs'!$A$2:$B$14,2,0)</f>
        <v>P1008</v>
      </c>
      <c r="T403" s="32" t="str">
        <f>VLOOKUP(LineupExpo[[#This Row],[Berth]],'AUX IDs'!$D$2:$E$60,2,0)</f>
        <v>B1018</v>
      </c>
      <c r="U403" s="32" t="str">
        <f>VLOOKUP(LineupExpo[[#This Row],[V/M]],'AUX IDs'!$G$2:$H$433,2,0)</f>
        <v>VSL326</v>
      </c>
      <c r="V403" s="32" t="str">
        <f>VLOOKUP(LineupExpo[[#This Row],[Destination]],'AUX IDs'!$J$2:$K$39,2,0)</f>
        <v>D1010</v>
      </c>
      <c r="W403" s="32" t="str">
        <f>VLOOKUP(LineupExpo[[#This Row],[Coord]],'AUX IDs'!$M$2:$N$55,2,0)</f>
        <v>C1008</v>
      </c>
      <c r="X403" s="32" t="str">
        <f>VLOOKUP(LineupExpo[[#This Row],[Shipper]],'AUX IDs'!$P$2:$Q$44,2,0)</f>
        <v>S1008</v>
      </c>
      <c r="Y403" s="32" t="str">
        <f>VLOOKUP(LineupExpo[[#This Row],[Product]],'AUX IDs'!$S$2:$T$4,2,0)</f>
        <v>ARGB</v>
      </c>
    </row>
    <row r="404" spans="1:25" ht="12.65" customHeight="1" x14ac:dyDescent="0.25">
      <c r="A404" s="104" t="s">
        <v>49</v>
      </c>
      <c r="B404" s="99" t="s">
        <v>32064</v>
      </c>
      <c r="C404" s="105">
        <v>44340</v>
      </c>
      <c r="D404" s="53" t="s">
        <v>32159</v>
      </c>
      <c r="E404" s="106" t="s">
        <v>17</v>
      </c>
      <c r="F404" s="118" t="s">
        <v>17</v>
      </c>
      <c r="G404" s="26"/>
      <c r="H404" s="112" t="s">
        <v>59</v>
      </c>
      <c r="I404" s="107" t="s">
        <v>32074</v>
      </c>
      <c r="J404" s="108">
        <v>17829</v>
      </c>
      <c r="K404" s="109" t="s">
        <v>21</v>
      </c>
      <c r="L404" s="54" t="s">
        <v>53</v>
      </c>
      <c r="M404" s="111">
        <f>DATE(YEAR(LineupExpo[[#This Row],[Date]]),MONTH(LineupExpo[[#This Row],[Date]]),1)</f>
        <v>44317</v>
      </c>
      <c r="N404" s="110">
        <f t="shared" ref="N404:N467" si="2">YEAR(C404)</f>
        <v>2021</v>
      </c>
      <c r="O404" s="54" t="str">
        <f t="shared" si="1"/>
        <v>21/22</v>
      </c>
      <c r="P404" s="52" t="str">
        <f>VLOOKUP(H404,ArcTable[],2,FALSE)</f>
        <v>Necochea</v>
      </c>
      <c r="Q404" s="60">
        <f>IFERROR(VLOOKUP('Lineup Total'!D65,AUX!$H$2:$I$34206,2,FALSE),)</f>
        <v>0</v>
      </c>
      <c r="S404" s="32" t="str">
        <f>VLOOKUP(LineupExpo[[#This Row],[Port]],'AUX IDs'!$A$2:$B$14,2,0)</f>
        <v>P1008</v>
      </c>
      <c r="T404" s="32" t="str">
        <f>VLOOKUP(LineupExpo[[#This Row],[Berth]],'AUX IDs'!$D$2:$E$60,2,0)</f>
        <v>B1001</v>
      </c>
      <c r="U404" s="32" t="str">
        <f>VLOOKUP(LineupExpo[[#This Row],[V/M]],'AUX IDs'!$G$2:$H$433,2,0)</f>
        <v>VSL321</v>
      </c>
      <c r="V404" s="32" t="str">
        <f>VLOOKUP(LineupExpo[[#This Row],[Destination]],'AUX IDs'!$J$2:$K$39,2,0)</f>
        <v>D1007</v>
      </c>
      <c r="W404" s="32" t="str">
        <f>VLOOKUP(LineupExpo[[#This Row],[Coord]],'AUX IDs'!$M$2:$N$55,2,0)</f>
        <v>C1007</v>
      </c>
      <c r="X404" s="32" t="str">
        <f>VLOOKUP(LineupExpo[[#This Row],[Shipper]],'AUX IDs'!$P$2:$Q$44,2,0)</f>
        <v>S1001</v>
      </c>
      <c r="Y404" s="32" t="str">
        <f>VLOOKUP(LineupExpo[[#This Row],[Product]],'AUX IDs'!$S$2:$T$4,2,0)</f>
        <v>ARGB</v>
      </c>
    </row>
    <row r="405" spans="1:25" ht="12.65" customHeight="1" x14ac:dyDescent="0.25">
      <c r="A405" s="104" t="s">
        <v>103</v>
      </c>
      <c r="B405" s="99" t="s">
        <v>32064</v>
      </c>
      <c r="C405" s="105">
        <v>44341</v>
      </c>
      <c r="D405" s="53" t="s">
        <v>1203</v>
      </c>
      <c r="E405" s="106" t="s">
        <v>15</v>
      </c>
      <c r="F405" s="118" t="s">
        <v>15</v>
      </c>
      <c r="G405" s="26"/>
      <c r="H405" s="112" t="s">
        <v>324</v>
      </c>
      <c r="I405" s="107" t="s">
        <v>326</v>
      </c>
      <c r="J405" s="108">
        <v>46000</v>
      </c>
      <c r="K405" s="109" t="s">
        <v>21</v>
      </c>
      <c r="L405" s="54" t="s">
        <v>53</v>
      </c>
      <c r="M405" s="111">
        <f>DATE(YEAR(LineupExpo[[#This Row],[Date]]),MONTH(LineupExpo[[#This Row],[Date]]),1)</f>
        <v>44317</v>
      </c>
      <c r="N405" s="110">
        <f t="shared" si="2"/>
        <v>2021</v>
      </c>
      <c r="O405" s="54" t="str">
        <f t="shared" ref="O405:O468" si="3">IF(MONTH(C405)&gt;=3,RIGHT(YEAR(C405),2)&amp;"/"&amp;RIGHT(YEAR(C405)+1,2),IF(MONTH(C405)&lt;3,RIGHT(YEAR(C405)-1,2)&amp;"/"&amp;RIGHT(YEAR(C405),2),"ERROR"))</f>
        <v>21/22</v>
      </c>
      <c r="P405" s="52" t="str">
        <f>VLOOKUP(H405,ArcTable[],2,FALSE)</f>
        <v>Uy</v>
      </c>
      <c r="Q405" s="60">
        <f>IFERROR(VLOOKUP('Lineup Total'!D69,AUX!$H$2:$I$34206,2,FALSE),)</f>
        <v>9609627</v>
      </c>
      <c r="S405" s="32" t="str">
        <f>VLOOKUP(LineupExpo[[#This Row],[Port]],'AUX IDs'!$A$2:$B$14,2,0)</f>
        <v>P1000</v>
      </c>
      <c r="T405" s="32" t="str">
        <f>VLOOKUP(LineupExpo[[#This Row],[Berth]],'AUX IDs'!$D$2:$E$60,2,0)</f>
        <v>B1000</v>
      </c>
      <c r="U405" s="32" t="str">
        <f>VLOOKUP(LineupExpo[[#This Row],[V/M]],'AUX IDs'!$G$2:$H$433,2,0)</f>
        <v>VSL128</v>
      </c>
      <c r="V405" s="32" t="str">
        <f>VLOOKUP(LineupExpo[[#This Row],[Destination]],'AUX IDs'!$J$2:$K$39,2,0)</f>
        <v>D1007</v>
      </c>
      <c r="W405" s="32" t="str">
        <f>VLOOKUP(LineupExpo[[#This Row],[Coord]],'AUX IDs'!$M$2:$N$55,2,0)</f>
        <v>C1008</v>
      </c>
      <c r="X405" s="32" t="str">
        <f>VLOOKUP(LineupExpo[[#This Row],[Shipper]],'AUX IDs'!$P$2:$Q$44,2,0)</f>
        <v>S1008</v>
      </c>
      <c r="Y405" s="32" t="str">
        <f>VLOOKUP(LineupExpo[[#This Row],[Product]],'AUX IDs'!$S$2:$T$4,2,0)</f>
        <v>UYB</v>
      </c>
    </row>
    <row r="406" spans="1:25" ht="12.65" customHeight="1" x14ac:dyDescent="0.25">
      <c r="A406" s="104" t="s">
        <v>103</v>
      </c>
      <c r="B406" s="99" t="s">
        <v>32064</v>
      </c>
      <c r="C406" s="105">
        <v>44341</v>
      </c>
      <c r="D406" s="53" t="s">
        <v>32153</v>
      </c>
      <c r="E406" s="106" t="s">
        <v>18</v>
      </c>
      <c r="F406" s="118" t="s">
        <v>18</v>
      </c>
      <c r="G406" s="26"/>
      <c r="H406" s="112" t="s">
        <v>325</v>
      </c>
      <c r="I406" s="107" t="s">
        <v>32092</v>
      </c>
      <c r="J406" s="108">
        <v>10514</v>
      </c>
      <c r="K406" s="109" t="s">
        <v>22</v>
      </c>
      <c r="L406" s="54" t="s">
        <v>53</v>
      </c>
      <c r="M406" s="111">
        <f>DATE(YEAR(LineupExpo[[#This Row],[Date]]),MONTH(LineupExpo[[#This Row],[Date]]),1)</f>
        <v>44317</v>
      </c>
      <c r="N406" s="110">
        <f t="shared" si="2"/>
        <v>2021</v>
      </c>
      <c r="O406" s="54" t="str">
        <f t="shared" si="3"/>
        <v>21/22</v>
      </c>
      <c r="P406" s="52" t="str">
        <f>VLOOKUP(H406,ArcTable[],2,FALSE)</f>
        <v>Uy</v>
      </c>
      <c r="Q406" s="60">
        <f>IFERROR(VLOOKUP('Lineup Total'!D68,AUX!$H$2:$I$34206,2,FALSE),)</f>
        <v>9532202</v>
      </c>
      <c r="S406" s="32" t="str">
        <f>VLOOKUP(LineupExpo[[#This Row],[Port]],'AUX IDs'!$A$2:$B$14,2,0)</f>
        <v>P1009</v>
      </c>
      <c r="T406" s="32" t="str">
        <f>VLOOKUP(LineupExpo[[#This Row],[Berth]],'AUX IDs'!$D$2:$E$60,2,0)</f>
        <v>B1031</v>
      </c>
      <c r="U406" s="32" t="str">
        <f>VLOOKUP(LineupExpo[[#This Row],[V/M]],'AUX IDs'!$G$2:$H$433,2,0)</f>
        <v>VSL333</v>
      </c>
      <c r="V406" s="32" t="str">
        <f>VLOOKUP(LineupExpo[[#This Row],[Destination]],'AUX IDs'!$J$2:$K$39,2,0)</f>
        <v>D1020</v>
      </c>
      <c r="W406" s="32" t="str">
        <f>VLOOKUP(LineupExpo[[#This Row],[Coord]],'AUX IDs'!$M$2:$N$55,2,0)</f>
        <v>C1003</v>
      </c>
      <c r="X406" s="32" t="str">
        <f>VLOOKUP(LineupExpo[[#This Row],[Shipper]],'AUX IDs'!$P$2:$Q$44,2,0)</f>
        <v>S1003</v>
      </c>
      <c r="Y406" s="32" t="str">
        <f>VLOOKUP(LineupExpo[[#This Row],[Product]],'AUX IDs'!$S$2:$T$4,2,0)</f>
        <v>UYB</v>
      </c>
    </row>
    <row r="407" spans="1:25" ht="12.65" customHeight="1" x14ac:dyDescent="0.25">
      <c r="A407" s="104" t="s">
        <v>49</v>
      </c>
      <c r="B407" s="99" t="s">
        <v>32064</v>
      </c>
      <c r="C407" s="105">
        <v>44341</v>
      </c>
      <c r="D407" s="53" t="s">
        <v>32164</v>
      </c>
      <c r="E407" s="106" t="s">
        <v>17</v>
      </c>
      <c r="F407" s="118" t="s">
        <v>17</v>
      </c>
      <c r="G407" s="26"/>
      <c r="H407" s="112" t="s">
        <v>55</v>
      </c>
      <c r="I407" s="107" t="s">
        <v>32074</v>
      </c>
      <c r="J407" s="108">
        <v>40000</v>
      </c>
      <c r="K407" s="109" t="s">
        <v>21</v>
      </c>
      <c r="L407" s="54" t="s">
        <v>53</v>
      </c>
      <c r="M407" s="111">
        <f>DATE(YEAR(LineupExpo[[#This Row],[Date]]),MONTH(LineupExpo[[#This Row],[Date]]),1)</f>
        <v>44317</v>
      </c>
      <c r="N407" s="110">
        <f t="shared" si="2"/>
        <v>2021</v>
      </c>
      <c r="O407" s="54" t="str">
        <f t="shared" si="3"/>
        <v>21/22</v>
      </c>
      <c r="P407" s="52" t="str">
        <f>VLOOKUP(H407,ArcTable[],2,FALSE)</f>
        <v>UPR</v>
      </c>
      <c r="Q407" s="60">
        <f>IFERROR(VLOOKUP('Lineup Total'!D70,AUX!$H$2:$I$34206,2,FALSE),)</f>
        <v>0</v>
      </c>
      <c r="S407" s="32" t="str">
        <f>VLOOKUP(LineupExpo[[#This Row],[Port]],'AUX IDs'!$A$2:$B$14,2,0)</f>
        <v>P1001</v>
      </c>
      <c r="T407" s="32" t="str">
        <f>VLOOKUP(LineupExpo[[#This Row],[Berth]],'AUX IDs'!$D$2:$E$60,2,0)</f>
        <v>B1001</v>
      </c>
      <c r="U407" s="32" t="str">
        <f>VLOOKUP(LineupExpo[[#This Row],[V/M]],'AUX IDs'!$G$2:$H$433,2,0)</f>
        <v>VSL335</v>
      </c>
      <c r="V407" s="32" t="str">
        <f>VLOOKUP(LineupExpo[[#This Row],[Destination]],'AUX IDs'!$J$2:$K$39,2,0)</f>
        <v>D1007</v>
      </c>
      <c r="W407" s="32" t="str">
        <f>VLOOKUP(LineupExpo[[#This Row],[Coord]],'AUX IDs'!$M$2:$N$55,2,0)</f>
        <v>C1007</v>
      </c>
      <c r="X407" s="32" t="str">
        <f>VLOOKUP(LineupExpo[[#This Row],[Shipper]],'AUX IDs'!$P$2:$Q$44,2,0)</f>
        <v>S1001</v>
      </c>
      <c r="Y407" s="32" t="str">
        <f>VLOOKUP(LineupExpo[[#This Row],[Product]],'AUX IDs'!$S$2:$T$4,2,0)</f>
        <v>ARGB</v>
      </c>
    </row>
    <row r="408" spans="1:25" ht="12.65" customHeight="1" x14ac:dyDescent="0.25">
      <c r="A408" s="104" t="s">
        <v>103</v>
      </c>
      <c r="B408" s="99" t="s">
        <v>32064</v>
      </c>
      <c r="C408" s="105">
        <v>44343</v>
      </c>
      <c r="D408" s="53" t="s">
        <v>31687</v>
      </c>
      <c r="E408" s="106" t="s">
        <v>54</v>
      </c>
      <c r="F408" s="118" t="s">
        <v>54</v>
      </c>
      <c r="G408" s="26"/>
      <c r="H408" s="112" t="s">
        <v>324</v>
      </c>
      <c r="I408" s="107" t="s">
        <v>326</v>
      </c>
      <c r="J408" s="108">
        <v>40902</v>
      </c>
      <c r="K408" s="109" t="s">
        <v>25</v>
      </c>
      <c r="L408" s="54" t="s">
        <v>16</v>
      </c>
      <c r="M408" s="111">
        <f>DATE(YEAR(LineupExpo[[#This Row],[Date]]),MONTH(LineupExpo[[#This Row],[Date]]),1)</f>
        <v>44317</v>
      </c>
      <c r="N408" s="110">
        <f t="shared" si="2"/>
        <v>2021</v>
      </c>
      <c r="O408" s="54" t="str">
        <f t="shared" si="3"/>
        <v>21/22</v>
      </c>
      <c r="P408" s="52" t="str">
        <f>VLOOKUP(H408,ArcTable[],2,FALSE)</f>
        <v>Uy</v>
      </c>
      <c r="Q408" s="60">
        <f>IFERROR(VLOOKUP('Lineup Total'!D72,AUX!$H$2:$I$34206,2,FALSE),)</f>
        <v>0</v>
      </c>
      <c r="S408" s="32" t="str">
        <f>VLOOKUP(LineupExpo[[#This Row],[Port]],'AUX IDs'!$A$2:$B$14,2,0)</f>
        <v>P1000</v>
      </c>
      <c r="T408" s="32" t="str">
        <f>VLOOKUP(LineupExpo[[#This Row],[Berth]],'AUX IDs'!$D$2:$E$60,2,0)</f>
        <v>B1000</v>
      </c>
      <c r="U408" s="32" t="str">
        <f>VLOOKUP(LineupExpo[[#This Row],[V/M]],'AUX IDs'!$G$2:$H$433,2,0)</f>
        <v>VSL336</v>
      </c>
      <c r="V408" s="32" t="str">
        <f>VLOOKUP(LineupExpo[[#This Row],[Destination]],'AUX IDs'!$J$2:$K$39,2,0)</f>
        <v>D1010</v>
      </c>
      <c r="W408" s="32" t="str">
        <f>VLOOKUP(LineupExpo[[#This Row],[Coord]],'AUX IDs'!$M$2:$N$55,2,0)</f>
        <v>C1004</v>
      </c>
      <c r="X408" s="32" t="str">
        <f>VLOOKUP(LineupExpo[[#This Row],[Shipper]],'AUX IDs'!$P$2:$Q$44,2,0)</f>
        <v>S1005</v>
      </c>
      <c r="Y408" s="32" t="str">
        <f>VLOOKUP(LineupExpo[[#This Row],[Product]],'AUX IDs'!$S$2:$T$4,2,0)</f>
        <v>UYB</v>
      </c>
    </row>
    <row r="409" spans="1:25" ht="12.65" customHeight="1" x14ac:dyDescent="0.25">
      <c r="A409" s="104" t="s">
        <v>103</v>
      </c>
      <c r="B409" s="99" t="s">
        <v>32064</v>
      </c>
      <c r="C409" s="105">
        <v>44343</v>
      </c>
      <c r="D409" s="53" t="s">
        <v>1203</v>
      </c>
      <c r="E409" s="106" t="s">
        <v>15</v>
      </c>
      <c r="F409" s="118" t="s">
        <v>15</v>
      </c>
      <c r="G409" s="26"/>
      <c r="H409" s="112" t="s">
        <v>325</v>
      </c>
      <c r="I409" s="107" t="s">
        <v>32092</v>
      </c>
      <c r="J409" s="108">
        <v>14498</v>
      </c>
      <c r="K409" s="109" t="s">
        <v>21</v>
      </c>
      <c r="L409" s="54" t="s">
        <v>53</v>
      </c>
      <c r="M409" s="111">
        <f>DATE(YEAR(LineupExpo[[#This Row],[Date]]),MONTH(LineupExpo[[#This Row],[Date]]),1)</f>
        <v>44317</v>
      </c>
      <c r="N409" s="110">
        <f t="shared" si="2"/>
        <v>2021</v>
      </c>
      <c r="O409" s="54" t="str">
        <f t="shared" si="3"/>
        <v>21/22</v>
      </c>
      <c r="P409" s="52" t="str">
        <f>VLOOKUP(H409,ArcTable[],2,FALSE)</f>
        <v>Uy</v>
      </c>
      <c r="Q409" s="60">
        <f>IFERROR(VLOOKUP('Lineup Total'!D71,AUX!$H$2:$I$34206,2,FALSE),)</f>
        <v>9310630</v>
      </c>
      <c r="S409" s="32" t="str">
        <f>VLOOKUP(LineupExpo[[#This Row],[Port]],'AUX IDs'!$A$2:$B$14,2,0)</f>
        <v>P1009</v>
      </c>
      <c r="T409" s="32" t="str">
        <f>VLOOKUP(LineupExpo[[#This Row],[Berth]],'AUX IDs'!$D$2:$E$60,2,0)</f>
        <v>B1031</v>
      </c>
      <c r="U409" s="32" t="str">
        <f>VLOOKUP(LineupExpo[[#This Row],[V/M]],'AUX IDs'!$G$2:$H$433,2,0)</f>
        <v>VSL128</v>
      </c>
      <c r="V409" s="32" t="str">
        <f>VLOOKUP(LineupExpo[[#This Row],[Destination]],'AUX IDs'!$J$2:$K$39,2,0)</f>
        <v>D1007</v>
      </c>
      <c r="W409" s="32" t="str">
        <f>VLOOKUP(LineupExpo[[#This Row],[Coord]],'AUX IDs'!$M$2:$N$55,2,0)</f>
        <v>C1008</v>
      </c>
      <c r="X409" s="32" t="str">
        <f>VLOOKUP(LineupExpo[[#This Row],[Shipper]],'AUX IDs'!$P$2:$Q$44,2,0)</f>
        <v>S1008</v>
      </c>
      <c r="Y409" s="32" t="str">
        <f>VLOOKUP(LineupExpo[[#This Row],[Product]],'AUX IDs'!$S$2:$T$4,2,0)</f>
        <v>UYB</v>
      </c>
    </row>
    <row r="410" spans="1:25" ht="12.65" customHeight="1" x14ac:dyDescent="0.25">
      <c r="A410" s="104" t="s">
        <v>49</v>
      </c>
      <c r="B410" s="99" t="s">
        <v>32064</v>
      </c>
      <c r="C410" s="105">
        <v>44344</v>
      </c>
      <c r="D410" s="53" t="s">
        <v>32188</v>
      </c>
      <c r="E410" s="106" t="s">
        <v>15</v>
      </c>
      <c r="F410" s="118" t="s">
        <v>15</v>
      </c>
      <c r="G410" s="26"/>
      <c r="H410" s="112" t="s">
        <v>105</v>
      </c>
      <c r="I410" s="107" t="s">
        <v>32091</v>
      </c>
      <c r="J410" s="108">
        <v>34553.68</v>
      </c>
      <c r="K410" s="109" t="s">
        <v>21</v>
      </c>
      <c r="L410" s="54" t="s">
        <v>53</v>
      </c>
      <c r="M410" s="111">
        <f>DATE(YEAR(LineupExpo[[#This Row],[Date]]),MONTH(LineupExpo[[#This Row],[Date]]),1)</f>
        <v>44317</v>
      </c>
      <c r="N410" s="110">
        <f t="shared" si="2"/>
        <v>2021</v>
      </c>
      <c r="O410" s="54" t="str">
        <f t="shared" si="3"/>
        <v>21/22</v>
      </c>
      <c r="P410" s="52" t="str">
        <f>VLOOKUP(H410,ArcTable[],2,FALSE)</f>
        <v>UPR</v>
      </c>
      <c r="Q410" s="60">
        <f>IFERROR(VLOOKUP('Lineup Total'!D73,AUX!$H$2:$I$34206,2,FALSE),)</f>
        <v>0</v>
      </c>
      <c r="S410" s="32" t="str">
        <f>VLOOKUP(LineupExpo[[#This Row],[Port]],'AUX IDs'!$A$2:$B$14,2,0)</f>
        <v>P1007</v>
      </c>
      <c r="T410" s="32" t="str">
        <f>VLOOKUP(LineupExpo[[#This Row],[Berth]],'AUX IDs'!$D$2:$E$60,2,0)</f>
        <v>B1010</v>
      </c>
      <c r="U410" s="32" t="str">
        <f>VLOOKUP(LineupExpo[[#This Row],[V/M]],'AUX IDs'!$G$2:$H$433,2,0)</f>
        <v>VSL337</v>
      </c>
      <c r="V410" s="32" t="str">
        <f>VLOOKUP(LineupExpo[[#This Row],[Destination]],'AUX IDs'!$J$2:$K$39,2,0)</f>
        <v>D1007</v>
      </c>
      <c r="W410" s="32" t="str">
        <f>VLOOKUP(LineupExpo[[#This Row],[Coord]],'AUX IDs'!$M$2:$N$55,2,0)</f>
        <v>C1008</v>
      </c>
      <c r="X410" s="32" t="str">
        <f>VLOOKUP(LineupExpo[[#This Row],[Shipper]],'AUX IDs'!$P$2:$Q$44,2,0)</f>
        <v>S1008</v>
      </c>
      <c r="Y410" s="32" t="str">
        <f>VLOOKUP(LineupExpo[[#This Row],[Product]],'AUX IDs'!$S$2:$T$4,2,0)</f>
        <v>ARGB</v>
      </c>
    </row>
    <row r="411" spans="1:25" ht="12.65" customHeight="1" x14ac:dyDescent="0.25">
      <c r="A411" s="104" t="s">
        <v>49</v>
      </c>
      <c r="B411" s="99" t="s">
        <v>32064</v>
      </c>
      <c r="C411" s="105">
        <v>44345</v>
      </c>
      <c r="D411" s="53" t="s">
        <v>32093</v>
      </c>
      <c r="E411" s="106" t="s">
        <v>51</v>
      </c>
      <c r="F411" s="118" t="s">
        <v>51</v>
      </c>
      <c r="G411" s="26"/>
      <c r="H411" s="112" t="s">
        <v>52</v>
      </c>
      <c r="I411" s="107" t="s">
        <v>32094</v>
      </c>
      <c r="J411" s="108">
        <v>21845</v>
      </c>
      <c r="K411" s="109" t="s">
        <v>31876</v>
      </c>
      <c r="L411" s="54" t="s">
        <v>53</v>
      </c>
      <c r="M411" s="111">
        <f>DATE(YEAR(LineupExpo[[#This Row],[Date]]),MONTH(LineupExpo[[#This Row],[Date]]),1)</f>
        <v>44317</v>
      </c>
      <c r="N411" s="110">
        <f t="shared" si="2"/>
        <v>2021</v>
      </c>
      <c r="O411" s="54" t="str">
        <f t="shared" si="3"/>
        <v>21/22</v>
      </c>
      <c r="P411" s="52" t="str">
        <f>VLOOKUP(H411,ArcTable[],2,FALSE)</f>
        <v>BB</v>
      </c>
      <c r="Q411" s="60">
        <f>IFERROR(VLOOKUP('Lineup Total'!D74,AUX!$H$2:$I$34206,2,FALSE),)</f>
        <v>9294111</v>
      </c>
      <c r="S411" s="32" t="str">
        <f>VLOOKUP(LineupExpo[[#This Row],[Port]],'AUX IDs'!$A$2:$B$14,2,0)</f>
        <v>P1003</v>
      </c>
      <c r="T411" s="32" t="str">
        <f>VLOOKUP(LineupExpo[[#This Row],[Berth]],'AUX IDs'!$D$2:$E$60,2,0)</f>
        <v>B1017</v>
      </c>
      <c r="U411" s="32" t="str">
        <f>VLOOKUP(LineupExpo[[#This Row],[V/M]],'AUX IDs'!$G$2:$H$433,2,0)</f>
        <v>VSL338</v>
      </c>
      <c r="V411" s="32" t="str">
        <f>VLOOKUP(LineupExpo[[#This Row],[Destination]],'AUX IDs'!$J$2:$K$39,2,0)</f>
        <v>D1013</v>
      </c>
      <c r="W411" s="32" t="str">
        <f>VLOOKUP(LineupExpo[[#This Row],[Coord]],'AUX IDs'!$M$2:$N$55,2,0)</f>
        <v>C1006</v>
      </c>
      <c r="X411" s="32" t="str">
        <f>VLOOKUP(LineupExpo[[#This Row],[Shipper]],'AUX IDs'!$P$2:$Q$44,2,0)</f>
        <v>S1007</v>
      </c>
      <c r="Y411" s="32" t="str">
        <f>VLOOKUP(LineupExpo[[#This Row],[Product]],'AUX IDs'!$S$2:$T$4,2,0)</f>
        <v>ARGB</v>
      </c>
    </row>
    <row r="412" spans="1:25" ht="12.65" customHeight="1" x14ac:dyDescent="0.25">
      <c r="A412" s="104" t="s">
        <v>103</v>
      </c>
      <c r="B412" s="99" t="s">
        <v>32064</v>
      </c>
      <c r="C412" s="105">
        <v>44346</v>
      </c>
      <c r="D412" s="53" t="s">
        <v>31687</v>
      </c>
      <c r="E412" s="106" t="s">
        <v>54</v>
      </c>
      <c r="F412" s="118" t="s">
        <v>54</v>
      </c>
      <c r="G412" s="26"/>
      <c r="H412" s="112" t="s">
        <v>325</v>
      </c>
      <c r="I412" s="107" t="s">
        <v>32092</v>
      </c>
      <c r="J412" s="108">
        <v>9858</v>
      </c>
      <c r="K412" s="109" t="s">
        <v>25</v>
      </c>
      <c r="L412" s="54" t="s">
        <v>16</v>
      </c>
      <c r="M412" s="111">
        <f>DATE(YEAR(LineupExpo[[#This Row],[Date]]),MONTH(LineupExpo[[#This Row],[Date]]),1)</f>
        <v>44317</v>
      </c>
      <c r="N412" s="110">
        <f t="shared" si="2"/>
        <v>2021</v>
      </c>
      <c r="O412" s="54" t="str">
        <f t="shared" si="3"/>
        <v>21/22</v>
      </c>
      <c r="P412" s="52" t="str">
        <f>VLOOKUP(H412,ArcTable[],2,FALSE)</f>
        <v>Uy</v>
      </c>
      <c r="Q412" s="60">
        <f>IFERROR(VLOOKUP('Lineup Total'!D75,AUX!$H$2:$I$34206,2,FALSE),)</f>
        <v>9713935</v>
      </c>
      <c r="S412" s="32" t="str">
        <f>VLOOKUP(LineupExpo[[#This Row],[Port]],'AUX IDs'!$A$2:$B$14,2,0)</f>
        <v>P1009</v>
      </c>
      <c r="T412" s="32" t="str">
        <f>VLOOKUP(LineupExpo[[#This Row],[Berth]],'AUX IDs'!$D$2:$E$60,2,0)</f>
        <v>B1031</v>
      </c>
      <c r="U412" s="32" t="str">
        <f>VLOOKUP(LineupExpo[[#This Row],[V/M]],'AUX IDs'!$G$2:$H$433,2,0)</f>
        <v>VSL336</v>
      </c>
      <c r="V412" s="32" t="str">
        <f>VLOOKUP(LineupExpo[[#This Row],[Destination]],'AUX IDs'!$J$2:$K$39,2,0)</f>
        <v>D1010</v>
      </c>
      <c r="W412" s="32" t="str">
        <f>VLOOKUP(LineupExpo[[#This Row],[Coord]],'AUX IDs'!$M$2:$N$55,2,0)</f>
        <v>C1004</v>
      </c>
      <c r="X412" s="32" t="str">
        <f>VLOOKUP(LineupExpo[[#This Row],[Shipper]],'AUX IDs'!$P$2:$Q$44,2,0)</f>
        <v>S1005</v>
      </c>
      <c r="Y412" s="32" t="str">
        <f>VLOOKUP(LineupExpo[[#This Row],[Product]],'AUX IDs'!$S$2:$T$4,2,0)</f>
        <v>UYB</v>
      </c>
    </row>
    <row r="413" spans="1:25" ht="12.65" customHeight="1" x14ac:dyDescent="0.25">
      <c r="A413" s="104" t="s">
        <v>103</v>
      </c>
      <c r="B413" s="99" t="s">
        <v>32064</v>
      </c>
      <c r="C413" s="105">
        <v>44346</v>
      </c>
      <c r="D413" s="53" t="s">
        <v>558</v>
      </c>
      <c r="E413" s="106" t="s">
        <v>51</v>
      </c>
      <c r="F413" s="118" t="s">
        <v>51</v>
      </c>
      <c r="G413" s="26"/>
      <c r="H413" s="112" t="s">
        <v>324</v>
      </c>
      <c r="I413" s="107" t="s">
        <v>326</v>
      </c>
      <c r="J413" s="108">
        <v>47546</v>
      </c>
      <c r="K413" s="109" t="s">
        <v>21</v>
      </c>
      <c r="L413" s="54" t="s">
        <v>53</v>
      </c>
      <c r="M413" s="111">
        <f>DATE(YEAR(LineupExpo[[#This Row],[Date]]),MONTH(LineupExpo[[#This Row],[Date]]),1)</f>
        <v>44317</v>
      </c>
      <c r="N413" s="110">
        <f t="shared" si="2"/>
        <v>2021</v>
      </c>
      <c r="O413" s="54" t="str">
        <f t="shared" si="3"/>
        <v>21/22</v>
      </c>
      <c r="P413" s="52" t="str">
        <f>VLOOKUP(H413,ArcTable[],2,FALSE)</f>
        <v>Uy</v>
      </c>
      <c r="Q413" s="60">
        <f>IFERROR(VLOOKUP('Lineup Total'!D76,AUX!$H$2:$I$34206,2,FALSE),)</f>
        <v>9261798</v>
      </c>
      <c r="S413" s="32" t="str">
        <f>VLOOKUP(LineupExpo[[#This Row],[Port]],'AUX IDs'!$A$2:$B$14,2,0)</f>
        <v>P1000</v>
      </c>
      <c r="T413" s="32" t="str">
        <f>VLOOKUP(LineupExpo[[#This Row],[Berth]],'AUX IDs'!$D$2:$E$60,2,0)</f>
        <v>B1000</v>
      </c>
      <c r="U413" s="32" t="str">
        <f>VLOOKUP(LineupExpo[[#This Row],[V/M]],'AUX IDs'!$G$2:$H$433,2,0)</f>
        <v>VSL339</v>
      </c>
      <c r="V413" s="32" t="str">
        <f>VLOOKUP(LineupExpo[[#This Row],[Destination]],'AUX IDs'!$J$2:$K$39,2,0)</f>
        <v>D1007</v>
      </c>
      <c r="W413" s="32" t="str">
        <f>VLOOKUP(LineupExpo[[#This Row],[Coord]],'AUX IDs'!$M$2:$N$55,2,0)</f>
        <v>C1006</v>
      </c>
      <c r="X413" s="32" t="str">
        <f>VLOOKUP(LineupExpo[[#This Row],[Shipper]],'AUX IDs'!$P$2:$Q$44,2,0)</f>
        <v>S1007</v>
      </c>
      <c r="Y413" s="32" t="str">
        <f>VLOOKUP(LineupExpo[[#This Row],[Product]],'AUX IDs'!$S$2:$T$4,2,0)</f>
        <v>UYB</v>
      </c>
    </row>
    <row r="414" spans="1:25" ht="12.65" customHeight="1" x14ac:dyDescent="0.25">
      <c r="A414" s="104" t="s">
        <v>49</v>
      </c>
      <c r="B414" s="99" t="s">
        <v>32064</v>
      </c>
      <c r="C414" s="105">
        <v>44347</v>
      </c>
      <c r="D414" s="53" t="s">
        <v>1275</v>
      </c>
      <c r="E414" s="106" t="s">
        <v>15</v>
      </c>
      <c r="F414" s="118" t="s">
        <v>15</v>
      </c>
      <c r="G414" s="26"/>
      <c r="H414" s="112" t="s">
        <v>105</v>
      </c>
      <c r="I414" s="107" t="s">
        <v>32091</v>
      </c>
      <c r="J414" s="108">
        <v>43500</v>
      </c>
      <c r="K414" s="24" t="s">
        <v>25</v>
      </c>
      <c r="L414" s="54" t="s">
        <v>16</v>
      </c>
      <c r="M414" s="111">
        <f>DATE(YEAR(LineupExpo[[#This Row],[Date]]),MONTH(LineupExpo[[#This Row],[Date]]),1)</f>
        <v>44317</v>
      </c>
      <c r="N414" s="110">
        <f t="shared" si="2"/>
        <v>2021</v>
      </c>
      <c r="O414" s="54" t="str">
        <f t="shared" si="3"/>
        <v>21/22</v>
      </c>
      <c r="P414" s="52" t="str">
        <f>VLOOKUP(H414,ArcTable[],2,FALSE)</f>
        <v>UPR</v>
      </c>
      <c r="Q414" s="60">
        <f>IFERROR(VLOOKUP('Lineup Total'!D78,AUX!$H$2:$I$34206,2,FALSE),)</f>
        <v>0</v>
      </c>
      <c r="S414" s="32" t="str">
        <f>VLOOKUP(LineupExpo[[#This Row],[Port]],'AUX IDs'!$A$2:$B$14,2,0)</f>
        <v>P1007</v>
      </c>
      <c r="T414" s="32" t="str">
        <f>VLOOKUP(LineupExpo[[#This Row],[Berth]],'AUX IDs'!$D$2:$E$60,2,0)</f>
        <v>B1010</v>
      </c>
      <c r="U414" s="32" t="str">
        <f>VLOOKUP(LineupExpo[[#This Row],[V/M]],'AUX IDs'!$G$2:$H$433,2,0)</f>
        <v>VSL180</v>
      </c>
      <c r="V414" s="32" t="str">
        <f>VLOOKUP(LineupExpo[[#This Row],[Destination]],'AUX IDs'!$J$2:$K$39,2,0)</f>
        <v>D1010</v>
      </c>
      <c r="W414" s="32" t="str">
        <f>VLOOKUP(LineupExpo[[#This Row],[Coord]],'AUX IDs'!$M$2:$N$55,2,0)</f>
        <v>C1008</v>
      </c>
      <c r="X414" s="32" t="str">
        <f>VLOOKUP(LineupExpo[[#This Row],[Shipper]],'AUX IDs'!$P$2:$Q$44,2,0)</f>
        <v>S1008</v>
      </c>
      <c r="Y414" s="32" t="str">
        <f>VLOOKUP(LineupExpo[[#This Row],[Product]],'AUX IDs'!$S$2:$T$4,2,0)</f>
        <v>ARGB</v>
      </c>
    </row>
    <row r="415" spans="1:25" ht="12.65" customHeight="1" x14ac:dyDescent="0.25">
      <c r="A415" s="104" t="s">
        <v>49</v>
      </c>
      <c r="B415" s="99" t="s">
        <v>32064</v>
      </c>
      <c r="C415" s="105">
        <v>44347</v>
      </c>
      <c r="D415" s="53" t="s">
        <v>1121</v>
      </c>
      <c r="E415" s="106" t="s">
        <v>57</v>
      </c>
      <c r="F415" s="118" t="s">
        <v>57</v>
      </c>
      <c r="G415" s="26"/>
      <c r="H415" s="112" t="s">
        <v>52</v>
      </c>
      <c r="I415" s="107" t="s">
        <v>32088</v>
      </c>
      <c r="J415" s="108">
        <v>24075</v>
      </c>
      <c r="K415" s="109" t="s">
        <v>25</v>
      </c>
      <c r="L415" s="54" t="s">
        <v>16</v>
      </c>
      <c r="M415" s="111">
        <f>DATE(YEAR(LineupExpo[[#This Row],[Date]]),MONTH(LineupExpo[[#This Row],[Date]]),1)</f>
        <v>44317</v>
      </c>
      <c r="N415" s="110">
        <f t="shared" si="2"/>
        <v>2021</v>
      </c>
      <c r="O415" s="54" t="str">
        <f t="shared" si="3"/>
        <v>21/22</v>
      </c>
      <c r="P415" s="52" t="str">
        <f>VLOOKUP(H415,ArcTable[],2,FALSE)</f>
        <v>BB</v>
      </c>
      <c r="Q415" s="60">
        <f>IFERROR(VLOOKUP('Lineup Total'!D77,AUX!$H$2:$I$34206,2,FALSE),)</f>
        <v>0</v>
      </c>
      <c r="S415" s="32" t="str">
        <f>VLOOKUP(LineupExpo[[#This Row],[Port]],'AUX IDs'!$A$2:$B$14,2,0)</f>
        <v>P1003</v>
      </c>
      <c r="T415" s="32" t="str">
        <f>VLOOKUP(LineupExpo[[#This Row],[Berth]],'AUX IDs'!$D$2:$E$60,2,0)</f>
        <v>B1021</v>
      </c>
      <c r="U415" s="32" t="str">
        <f>VLOOKUP(LineupExpo[[#This Row],[V/M]],'AUX IDs'!$G$2:$H$433,2,0)</f>
        <v>VSL340</v>
      </c>
      <c r="V415" s="32" t="str">
        <f>VLOOKUP(LineupExpo[[#This Row],[Destination]],'AUX IDs'!$J$2:$K$39,2,0)</f>
        <v>D1010</v>
      </c>
      <c r="W415" s="32" t="str">
        <f>VLOOKUP(LineupExpo[[#This Row],[Coord]],'AUX IDs'!$M$2:$N$55,2,0)</f>
        <v>C1000</v>
      </c>
      <c r="X415" s="32" t="str">
        <f>VLOOKUP(LineupExpo[[#This Row],[Shipper]],'AUX IDs'!$P$2:$Q$44,2,0)</f>
        <v>S1000</v>
      </c>
      <c r="Y415" s="32" t="str">
        <f>VLOOKUP(LineupExpo[[#This Row],[Product]],'AUX IDs'!$S$2:$T$4,2,0)</f>
        <v>ARGB</v>
      </c>
    </row>
    <row r="416" spans="1:25" ht="12.65" customHeight="1" x14ac:dyDescent="0.25">
      <c r="A416" s="104" t="s">
        <v>49</v>
      </c>
      <c r="B416" s="99" t="s">
        <v>32064</v>
      </c>
      <c r="C416" s="105">
        <v>44348</v>
      </c>
      <c r="D416" s="53" t="s">
        <v>1072</v>
      </c>
      <c r="E416" s="106" t="s">
        <v>54</v>
      </c>
      <c r="F416" s="118" t="s">
        <v>54</v>
      </c>
      <c r="G416" s="26"/>
      <c r="H416" s="112" t="s">
        <v>52</v>
      </c>
      <c r="I416" s="107" t="s">
        <v>32062</v>
      </c>
      <c r="J416" s="108">
        <v>40981</v>
      </c>
      <c r="K416" s="109" t="s">
        <v>21</v>
      </c>
      <c r="L416" s="54" t="s">
        <v>53</v>
      </c>
      <c r="M416" s="111">
        <f>DATE(YEAR(LineupExpo[[#This Row],[Date]]),MONTH(LineupExpo[[#This Row],[Date]]),1)</f>
        <v>44348</v>
      </c>
      <c r="N416" s="110">
        <f t="shared" si="2"/>
        <v>2021</v>
      </c>
      <c r="O416" s="54" t="str">
        <f t="shared" si="3"/>
        <v>21/22</v>
      </c>
      <c r="P416" s="52" t="str">
        <f>VLOOKUP(H416,ArcTable[],2,FALSE)</f>
        <v>BB</v>
      </c>
      <c r="Q416" s="60">
        <f>IFERROR(VLOOKUP('Lineup Total'!D79,AUX!$H$2:$I$34206,2,FALSE),)</f>
        <v>9568718</v>
      </c>
      <c r="S416" s="32" t="str">
        <f>VLOOKUP(LineupExpo[[#This Row],[Port]],'AUX IDs'!$A$2:$B$14,2,0)</f>
        <v>P1003</v>
      </c>
      <c r="T416" s="32" t="str">
        <f>VLOOKUP(LineupExpo[[#This Row],[Berth]],'AUX IDs'!$D$2:$E$60,2,0)</f>
        <v>B1014</v>
      </c>
      <c r="U416" s="32" t="str">
        <f>VLOOKUP(LineupExpo[[#This Row],[V/M]],'AUX IDs'!$G$2:$H$433,2,0)</f>
        <v>VSL330</v>
      </c>
      <c r="V416" s="32" t="str">
        <f>VLOOKUP(LineupExpo[[#This Row],[Destination]],'AUX IDs'!$J$2:$K$39,2,0)</f>
        <v>D1007</v>
      </c>
      <c r="W416" s="32" t="str">
        <f>VLOOKUP(LineupExpo[[#This Row],[Coord]],'AUX IDs'!$M$2:$N$55,2,0)</f>
        <v>C1004</v>
      </c>
      <c r="X416" s="32" t="str">
        <f>VLOOKUP(LineupExpo[[#This Row],[Shipper]],'AUX IDs'!$P$2:$Q$44,2,0)</f>
        <v>S1005</v>
      </c>
      <c r="Y416" s="32" t="str">
        <f>VLOOKUP(LineupExpo[[#This Row],[Product]],'AUX IDs'!$S$2:$T$4,2,0)</f>
        <v>ARGB</v>
      </c>
    </row>
    <row r="417" spans="1:25" ht="12.65" customHeight="1" x14ac:dyDescent="0.25">
      <c r="A417" s="104" t="s">
        <v>103</v>
      </c>
      <c r="B417" s="99" t="s">
        <v>32064</v>
      </c>
      <c r="C417" s="105">
        <v>44348</v>
      </c>
      <c r="D417" s="53" t="s">
        <v>21412</v>
      </c>
      <c r="E417" s="106" t="s">
        <v>15</v>
      </c>
      <c r="F417" s="118" t="s">
        <v>15</v>
      </c>
      <c r="G417" s="26"/>
      <c r="H417" s="112" t="s">
        <v>324</v>
      </c>
      <c r="I417" s="107" t="s">
        <v>326</v>
      </c>
      <c r="J417" s="108">
        <v>40000</v>
      </c>
      <c r="K417" s="109" t="s">
        <v>21</v>
      </c>
      <c r="L417" s="54" t="s">
        <v>53</v>
      </c>
      <c r="M417" s="111">
        <f>DATE(YEAR(LineupExpo[[#This Row],[Date]]),MONTH(LineupExpo[[#This Row],[Date]]),1)</f>
        <v>44348</v>
      </c>
      <c r="N417" s="110">
        <f t="shared" si="2"/>
        <v>2021</v>
      </c>
      <c r="O417" s="54" t="str">
        <f t="shared" si="3"/>
        <v>21/22</v>
      </c>
      <c r="P417" s="52" t="str">
        <f>VLOOKUP(H417,ArcTable[],2,FALSE)</f>
        <v>Uy</v>
      </c>
      <c r="Q417" s="60">
        <f>IFERROR(VLOOKUP('Lineup Total'!D82,AUX!$H$2:$I$34206,2,FALSE),)</f>
        <v>9452608</v>
      </c>
      <c r="S417" s="32" t="str">
        <f>VLOOKUP(LineupExpo[[#This Row],[Port]],'AUX IDs'!$A$2:$B$14,2,0)</f>
        <v>P1000</v>
      </c>
      <c r="T417" s="32" t="str">
        <f>VLOOKUP(LineupExpo[[#This Row],[Berth]],'AUX IDs'!$D$2:$E$60,2,0)</f>
        <v>B1000</v>
      </c>
      <c r="U417" s="32" t="str">
        <f>VLOOKUP(LineupExpo[[#This Row],[V/M]],'AUX IDs'!$G$2:$H$433,2,0)</f>
        <v>VSL341</v>
      </c>
      <c r="V417" s="32" t="str">
        <f>VLOOKUP(LineupExpo[[#This Row],[Destination]],'AUX IDs'!$J$2:$K$39,2,0)</f>
        <v>D1007</v>
      </c>
      <c r="W417" s="32" t="str">
        <f>VLOOKUP(LineupExpo[[#This Row],[Coord]],'AUX IDs'!$M$2:$N$55,2,0)</f>
        <v>C1008</v>
      </c>
      <c r="X417" s="32" t="str">
        <f>VLOOKUP(LineupExpo[[#This Row],[Shipper]],'AUX IDs'!$P$2:$Q$44,2,0)</f>
        <v>S1008</v>
      </c>
      <c r="Y417" s="32" t="str">
        <f>VLOOKUP(LineupExpo[[#This Row],[Product]],'AUX IDs'!$S$2:$T$4,2,0)</f>
        <v>UYB</v>
      </c>
    </row>
    <row r="418" spans="1:25" ht="12.65" customHeight="1" x14ac:dyDescent="0.25">
      <c r="A418" s="104" t="s">
        <v>49</v>
      </c>
      <c r="B418" s="99" t="s">
        <v>32064</v>
      </c>
      <c r="C418" s="105">
        <v>44348</v>
      </c>
      <c r="D418" s="53" t="s">
        <v>32163</v>
      </c>
      <c r="E418" s="106" t="s">
        <v>119</v>
      </c>
      <c r="F418" s="107" t="s">
        <v>119</v>
      </c>
      <c r="G418" s="26"/>
      <c r="H418" s="112" t="s">
        <v>59</v>
      </c>
      <c r="I418" s="107" t="s">
        <v>32074</v>
      </c>
      <c r="J418" s="108">
        <v>10000</v>
      </c>
      <c r="K418" s="109" t="s">
        <v>21</v>
      </c>
      <c r="L418" s="54" t="s">
        <v>53</v>
      </c>
      <c r="M418" s="111">
        <f>DATE(YEAR(LineupExpo[[#This Row],[Date]]),MONTH(LineupExpo[[#This Row],[Date]]),1)</f>
        <v>44348</v>
      </c>
      <c r="N418" s="110">
        <f t="shared" si="2"/>
        <v>2021</v>
      </c>
      <c r="O418" s="54" t="str">
        <f t="shared" si="3"/>
        <v>21/22</v>
      </c>
      <c r="P418" s="52" t="str">
        <f>VLOOKUP(H418,ArcTable[],2,FALSE)</f>
        <v>Necochea</v>
      </c>
      <c r="Q418" s="60">
        <f>IFERROR(VLOOKUP('Lineup Total'!D80,AUX!$H$2:$I$34206,2,FALSE),)</f>
        <v>9598189</v>
      </c>
      <c r="S418" s="32" t="str">
        <f>VLOOKUP(LineupExpo[[#This Row],[Port]],'AUX IDs'!$A$2:$B$14,2,0)</f>
        <v>P1008</v>
      </c>
      <c r="T418" s="32" t="str">
        <f>VLOOKUP(LineupExpo[[#This Row],[Berth]],'AUX IDs'!$D$2:$E$60,2,0)</f>
        <v>B1001</v>
      </c>
      <c r="U418" s="32" t="str">
        <f>VLOOKUP(LineupExpo[[#This Row],[V/M]],'AUX IDs'!$G$2:$H$433,2,0)</f>
        <v>VSL331</v>
      </c>
      <c r="V418" s="32" t="str">
        <f>VLOOKUP(LineupExpo[[#This Row],[Destination]],'AUX IDs'!$J$2:$K$39,2,0)</f>
        <v>D1007</v>
      </c>
      <c r="W418" s="32" t="str">
        <f>VLOOKUP(LineupExpo[[#This Row],[Coord]],'AUX IDs'!$M$2:$N$55,2,0)</f>
        <v>C1029</v>
      </c>
      <c r="X418" s="32" t="str">
        <f>VLOOKUP(LineupExpo[[#This Row],[Shipper]],'AUX IDs'!$P$2:$Q$44,2,0)</f>
        <v>S1024</v>
      </c>
      <c r="Y418" s="32" t="str">
        <f>VLOOKUP(LineupExpo[[#This Row],[Product]],'AUX IDs'!$S$2:$T$4,2,0)</f>
        <v>ARGB</v>
      </c>
    </row>
    <row r="419" spans="1:25" ht="12.65" customHeight="1" x14ac:dyDescent="0.25">
      <c r="A419" s="104" t="s">
        <v>49</v>
      </c>
      <c r="B419" s="99" t="s">
        <v>32064</v>
      </c>
      <c r="C419" s="105">
        <v>44348</v>
      </c>
      <c r="D419" s="53" t="s">
        <v>32163</v>
      </c>
      <c r="E419" s="106" t="s">
        <v>17</v>
      </c>
      <c r="F419" s="118" t="s">
        <v>17</v>
      </c>
      <c r="G419" s="26"/>
      <c r="H419" s="112" t="s">
        <v>59</v>
      </c>
      <c r="I419" s="107" t="s">
        <v>32074</v>
      </c>
      <c r="J419" s="108">
        <v>16513</v>
      </c>
      <c r="K419" s="109" t="s">
        <v>21</v>
      </c>
      <c r="L419" s="54" t="s">
        <v>53</v>
      </c>
      <c r="M419" s="111">
        <f>DATE(YEAR(LineupExpo[[#This Row],[Date]]),MONTH(LineupExpo[[#This Row],[Date]]),1)</f>
        <v>44348</v>
      </c>
      <c r="N419" s="110">
        <f t="shared" si="2"/>
        <v>2021</v>
      </c>
      <c r="O419" s="54" t="str">
        <f t="shared" si="3"/>
        <v>21/22</v>
      </c>
      <c r="P419" s="52" t="str">
        <f>VLOOKUP(H419,ArcTable[],2,FALSE)</f>
        <v>Necochea</v>
      </c>
      <c r="Q419" s="60">
        <f>IFERROR(VLOOKUP('Lineup Total'!D81,AUX!$H$2:$I$34206,2,FALSE),)</f>
        <v>0</v>
      </c>
      <c r="S419" s="32" t="str">
        <f>VLOOKUP(LineupExpo[[#This Row],[Port]],'AUX IDs'!$A$2:$B$14,2,0)</f>
        <v>P1008</v>
      </c>
      <c r="T419" s="32" t="str">
        <f>VLOOKUP(LineupExpo[[#This Row],[Berth]],'AUX IDs'!$D$2:$E$60,2,0)</f>
        <v>B1001</v>
      </c>
      <c r="U419" s="32" t="str">
        <f>VLOOKUP(LineupExpo[[#This Row],[V/M]],'AUX IDs'!$G$2:$H$433,2,0)</f>
        <v>VSL331</v>
      </c>
      <c r="V419" s="32" t="str">
        <f>VLOOKUP(LineupExpo[[#This Row],[Destination]],'AUX IDs'!$J$2:$K$39,2,0)</f>
        <v>D1007</v>
      </c>
      <c r="W419" s="32" t="str">
        <f>VLOOKUP(LineupExpo[[#This Row],[Coord]],'AUX IDs'!$M$2:$N$55,2,0)</f>
        <v>C1007</v>
      </c>
      <c r="X419" s="32" t="str">
        <f>VLOOKUP(LineupExpo[[#This Row],[Shipper]],'AUX IDs'!$P$2:$Q$44,2,0)</f>
        <v>S1001</v>
      </c>
      <c r="Y419" s="32" t="str">
        <f>VLOOKUP(LineupExpo[[#This Row],[Product]],'AUX IDs'!$S$2:$T$4,2,0)</f>
        <v>ARGB</v>
      </c>
    </row>
    <row r="420" spans="1:25" ht="12.65" customHeight="1" x14ac:dyDescent="0.25">
      <c r="A420" s="104" t="s">
        <v>103</v>
      </c>
      <c r="B420" s="99" t="s">
        <v>32064</v>
      </c>
      <c r="C420" s="105">
        <v>44349</v>
      </c>
      <c r="D420" s="53" t="s">
        <v>558</v>
      </c>
      <c r="E420" s="106" t="s">
        <v>51</v>
      </c>
      <c r="F420" s="118" t="s">
        <v>51</v>
      </c>
      <c r="G420" s="26"/>
      <c r="H420" s="112" t="s">
        <v>325</v>
      </c>
      <c r="I420" s="107" t="s">
        <v>32092</v>
      </c>
      <c r="J420" s="108">
        <v>12056</v>
      </c>
      <c r="K420" s="109" t="s">
        <v>21</v>
      </c>
      <c r="L420" s="54" t="s">
        <v>53</v>
      </c>
      <c r="M420" s="111">
        <f>DATE(YEAR(LineupExpo[[#This Row],[Date]]),MONTH(LineupExpo[[#This Row],[Date]]),1)</f>
        <v>44348</v>
      </c>
      <c r="N420" s="110">
        <f t="shared" si="2"/>
        <v>2021</v>
      </c>
      <c r="O420" s="54" t="str">
        <f t="shared" si="3"/>
        <v>21/22</v>
      </c>
      <c r="P420" s="52" t="str">
        <f>VLOOKUP(H420,ArcTable[],2,FALSE)</f>
        <v>Uy</v>
      </c>
      <c r="Q420" s="60">
        <f>IFERROR(VLOOKUP('Lineup Total'!D83,AUX!$H$2:$I$34206,2,FALSE),)</f>
        <v>0</v>
      </c>
      <c r="S420" s="32" t="str">
        <f>VLOOKUP(LineupExpo[[#This Row],[Port]],'AUX IDs'!$A$2:$B$14,2,0)</f>
        <v>P1009</v>
      </c>
      <c r="T420" s="32" t="str">
        <f>VLOOKUP(LineupExpo[[#This Row],[Berth]],'AUX IDs'!$D$2:$E$60,2,0)</f>
        <v>B1031</v>
      </c>
      <c r="U420" s="32" t="str">
        <f>VLOOKUP(LineupExpo[[#This Row],[V/M]],'AUX IDs'!$G$2:$H$433,2,0)</f>
        <v>VSL339</v>
      </c>
      <c r="V420" s="32" t="str">
        <f>VLOOKUP(LineupExpo[[#This Row],[Destination]],'AUX IDs'!$J$2:$K$39,2,0)</f>
        <v>D1007</v>
      </c>
      <c r="W420" s="32" t="str">
        <f>VLOOKUP(LineupExpo[[#This Row],[Coord]],'AUX IDs'!$M$2:$N$55,2,0)</f>
        <v>C1006</v>
      </c>
      <c r="X420" s="32" t="str">
        <f>VLOOKUP(LineupExpo[[#This Row],[Shipper]],'AUX IDs'!$P$2:$Q$44,2,0)</f>
        <v>S1007</v>
      </c>
      <c r="Y420" s="32" t="str">
        <f>VLOOKUP(LineupExpo[[#This Row],[Product]],'AUX IDs'!$S$2:$T$4,2,0)</f>
        <v>UYB</v>
      </c>
    </row>
    <row r="421" spans="1:25" ht="12.65" customHeight="1" x14ac:dyDescent="0.25">
      <c r="A421" s="104" t="s">
        <v>103</v>
      </c>
      <c r="B421" s="99" t="s">
        <v>32064</v>
      </c>
      <c r="C421" s="105">
        <v>44350</v>
      </c>
      <c r="D421" s="53" t="s">
        <v>32189</v>
      </c>
      <c r="E421" s="106" t="s">
        <v>51</v>
      </c>
      <c r="F421" s="118" t="s">
        <v>51</v>
      </c>
      <c r="G421" s="26"/>
      <c r="H421" s="112" t="s">
        <v>324</v>
      </c>
      <c r="I421" s="107" t="s">
        <v>32222</v>
      </c>
      <c r="J421" s="108">
        <v>42286</v>
      </c>
      <c r="K421" s="24" t="s">
        <v>25</v>
      </c>
      <c r="L421" s="54" t="s">
        <v>16</v>
      </c>
      <c r="M421" s="111">
        <f>DATE(YEAR(LineupExpo[[#This Row],[Date]]),MONTH(LineupExpo[[#This Row],[Date]]),1)</f>
        <v>44348</v>
      </c>
      <c r="N421" s="110">
        <f t="shared" si="2"/>
        <v>2021</v>
      </c>
      <c r="O421" s="54" t="str">
        <f t="shared" si="3"/>
        <v>21/22</v>
      </c>
      <c r="P421" s="52" t="str">
        <f>VLOOKUP(H421,ArcTable[],2,FALSE)</f>
        <v>Uy</v>
      </c>
      <c r="Q421" s="60">
        <f>IFERROR(VLOOKUP('Lineup Total'!D84,AUX!$H$2:$I$34206,2,FALSE),)</f>
        <v>9582984</v>
      </c>
      <c r="S421" s="32" t="str">
        <f>VLOOKUP(LineupExpo[[#This Row],[Port]],'AUX IDs'!$A$2:$B$14,2,0)</f>
        <v>P1000</v>
      </c>
      <c r="T421" s="32" t="str">
        <f>VLOOKUP(LineupExpo[[#This Row],[Berth]],'AUX IDs'!$D$2:$E$60,2,0)</f>
        <v>B1026</v>
      </c>
      <c r="U421" s="32" t="str">
        <f>VLOOKUP(LineupExpo[[#This Row],[V/M]],'AUX IDs'!$G$2:$H$433,2,0)</f>
        <v>VSL342</v>
      </c>
      <c r="V421" s="32" t="str">
        <f>VLOOKUP(LineupExpo[[#This Row],[Destination]],'AUX IDs'!$J$2:$K$39,2,0)</f>
        <v>D1010</v>
      </c>
      <c r="W421" s="32" t="str">
        <f>VLOOKUP(LineupExpo[[#This Row],[Coord]],'AUX IDs'!$M$2:$N$55,2,0)</f>
        <v>C1006</v>
      </c>
      <c r="X421" s="32" t="str">
        <f>VLOOKUP(LineupExpo[[#This Row],[Shipper]],'AUX IDs'!$P$2:$Q$44,2,0)</f>
        <v>S1007</v>
      </c>
      <c r="Y421" s="32" t="str">
        <f>VLOOKUP(LineupExpo[[#This Row],[Product]],'AUX IDs'!$S$2:$T$4,2,0)</f>
        <v>UYB</v>
      </c>
    </row>
    <row r="422" spans="1:25" ht="12.65" customHeight="1" x14ac:dyDescent="0.25">
      <c r="A422" s="104" t="s">
        <v>197</v>
      </c>
      <c r="B422" s="99" t="s">
        <v>32064</v>
      </c>
      <c r="C422" s="105">
        <v>44351</v>
      </c>
      <c r="D422" s="53" t="s">
        <v>31420</v>
      </c>
      <c r="E422" s="106" t="s">
        <v>57</v>
      </c>
      <c r="F422" s="118" t="s">
        <v>57</v>
      </c>
      <c r="G422" s="26"/>
      <c r="H422" s="112" t="s">
        <v>55</v>
      </c>
      <c r="I422" s="107" t="s">
        <v>32087</v>
      </c>
      <c r="J422" s="108">
        <v>14943</v>
      </c>
      <c r="K422" s="109" t="s">
        <v>30</v>
      </c>
      <c r="L422" s="54" t="s">
        <v>330</v>
      </c>
      <c r="M422" s="111">
        <f>DATE(YEAR(LineupExpo[[#This Row],[Date]]),MONTH(LineupExpo[[#This Row],[Date]]),1)</f>
        <v>44348</v>
      </c>
      <c r="N422" s="110">
        <f t="shared" si="2"/>
        <v>2021</v>
      </c>
      <c r="O422" s="54" t="str">
        <f t="shared" si="3"/>
        <v>21/22</v>
      </c>
      <c r="P422" s="52" t="str">
        <f>VLOOKUP(H422,ArcTable[],2,FALSE)</f>
        <v>UPR</v>
      </c>
      <c r="Q422" s="60">
        <f>IFERROR(VLOOKUP('Lineup Total'!D86,AUX!$H$2:$I$34206,2,FALSE),)</f>
        <v>9310630</v>
      </c>
      <c r="S422" s="32" t="str">
        <f>VLOOKUP(LineupExpo[[#This Row],[Port]],'AUX IDs'!$A$2:$B$14,2,0)</f>
        <v>P1001</v>
      </c>
      <c r="T422" s="32" t="str">
        <f>VLOOKUP(LineupExpo[[#This Row],[Berth]],'AUX IDs'!$D$2:$E$60,2,0)</f>
        <v>B1029</v>
      </c>
      <c r="U422" s="32" t="str">
        <f>VLOOKUP(LineupExpo[[#This Row],[V/M]],'AUX IDs'!$G$2:$H$433,2,0)</f>
        <v>VSL343</v>
      </c>
      <c r="V422" s="32" t="str">
        <f>VLOOKUP(LineupExpo[[#This Row],[Destination]],'AUX IDs'!$J$2:$K$39,2,0)</f>
        <v>D1006</v>
      </c>
      <c r="W422" s="32" t="str">
        <f>VLOOKUP(LineupExpo[[#This Row],[Coord]],'AUX IDs'!$M$2:$N$55,2,0)</f>
        <v>C1000</v>
      </c>
      <c r="X422" s="32" t="str">
        <f>VLOOKUP(LineupExpo[[#This Row],[Shipper]],'AUX IDs'!$P$2:$Q$44,2,0)</f>
        <v>S1000</v>
      </c>
      <c r="Y422" s="32" t="str">
        <f>VLOOKUP(LineupExpo[[#This Row],[Product]],'AUX IDs'!$S$2:$T$4,2,0)</f>
        <v>PYB</v>
      </c>
    </row>
    <row r="423" spans="1:25" ht="12.65" customHeight="1" x14ac:dyDescent="0.25">
      <c r="A423" s="104" t="s">
        <v>49</v>
      </c>
      <c r="B423" s="99" t="s">
        <v>32064</v>
      </c>
      <c r="C423" s="105">
        <v>44351</v>
      </c>
      <c r="D423" s="53" t="s">
        <v>983</v>
      </c>
      <c r="E423" s="106" t="s">
        <v>254</v>
      </c>
      <c r="F423" s="118" t="s">
        <v>254</v>
      </c>
      <c r="G423" s="26"/>
      <c r="H423" s="112" t="s">
        <v>55</v>
      </c>
      <c r="I423" s="107" t="s">
        <v>32253</v>
      </c>
      <c r="J423" s="108">
        <v>9520</v>
      </c>
      <c r="K423" s="109" t="s">
        <v>31912</v>
      </c>
      <c r="L423" s="54" t="s">
        <v>31970</v>
      </c>
      <c r="M423" s="111">
        <f>DATE(YEAR(LineupExpo[[#This Row],[Date]]),MONTH(LineupExpo[[#This Row],[Date]]),1)</f>
        <v>44348</v>
      </c>
      <c r="N423" s="110">
        <f t="shared" si="2"/>
        <v>2021</v>
      </c>
      <c r="O423" s="54" t="str">
        <f t="shared" si="3"/>
        <v>21/22</v>
      </c>
      <c r="P423" s="52" t="str">
        <f>VLOOKUP(H423,ArcTable[],2,FALSE)</f>
        <v>UPR</v>
      </c>
      <c r="Q423" s="60">
        <f>IFERROR(VLOOKUP('Lineup Total'!D87,AUX!$H$2:$I$34206,2,FALSE),)</f>
        <v>9310630</v>
      </c>
      <c r="S423" s="32" t="str">
        <f>VLOOKUP(LineupExpo[[#This Row],[Port]],'AUX IDs'!$A$2:$B$14,2,0)</f>
        <v>P1001</v>
      </c>
      <c r="T423" s="32" t="str">
        <f>VLOOKUP(LineupExpo[[#This Row],[Berth]],'AUX IDs'!$D$2:$E$60,2,0)</f>
        <v>B1013</v>
      </c>
      <c r="U423" s="32" t="str">
        <f>VLOOKUP(LineupExpo[[#This Row],[V/M]],'AUX IDs'!$G$2:$H$433,2,0)</f>
        <v>VSL344</v>
      </c>
      <c r="V423" s="32" t="str">
        <f>VLOOKUP(LineupExpo[[#This Row],[Destination]],'AUX IDs'!$J$2:$K$39,2,0)</f>
        <v>D1027</v>
      </c>
      <c r="W423" s="32" t="str">
        <f>VLOOKUP(LineupExpo[[#This Row],[Coord]],'AUX IDs'!$M$2:$N$55,2,0)</f>
        <v>C1013</v>
      </c>
      <c r="X423" s="32" t="str">
        <f>VLOOKUP(LineupExpo[[#This Row],[Shipper]],'AUX IDs'!$P$2:$Q$44,2,0)</f>
        <v>S1009</v>
      </c>
      <c r="Y423" s="32" t="str">
        <f>VLOOKUP(LineupExpo[[#This Row],[Product]],'AUX IDs'!$S$2:$T$4,2,0)</f>
        <v>ARGB</v>
      </c>
    </row>
    <row r="424" spans="1:25" ht="12.65" customHeight="1" x14ac:dyDescent="0.25">
      <c r="A424" s="104" t="s">
        <v>103</v>
      </c>
      <c r="B424" s="99" t="s">
        <v>32064</v>
      </c>
      <c r="C424" s="105">
        <v>44351</v>
      </c>
      <c r="D424" s="53" t="s">
        <v>32207</v>
      </c>
      <c r="E424" s="106" t="s">
        <v>54</v>
      </c>
      <c r="F424" s="118" t="s">
        <v>54</v>
      </c>
      <c r="G424" s="26"/>
      <c r="H424" s="112" t="s">
        <v>324</v>
      </c>
      <c r="I424" s="107" t="s">
        <v>326</v>
      </c>
      <c r="J424" s="108">
        <v>39790</v>
      </c>
      <c r="K424" s="109" t="s">
        <v>25</v>
      </c>
      <c r="L424" s="54" t="s">
        <v>16</v>
      </c>
      <c r="M424" s="111">
        <f>DATE(YEAR(LineupExpo[[#This Row],[Date]]),MONTH(LineupExpo[[#This Row],[Date]]),1)</f>
        <v>44348</v>
      </c>
      <c r="N424" s="110">
        <f t="shared" si="2"/>
        <v>2021</v>
      </c>
      <c r="O424" s="54" t="str">
        <f t="shared" si="3"/>
        <v>21/22</v>
      </c>
      <c r="P424" s="52" t="str">
        <f>VLOOKUP(H424,ArcTable[],2,FALSE)</f>
        <v>Uy</v>
      </c>
      <c r="Q424" s="60">
        <f>IFERROR(VLOOKUP('Lineup Total'!D85,AUX!$H$2:$I$34206,2,FALSE),)</f>
        <v>0</v>
      </c>
      <c r="S424" s="32" t="str">
        <f>VLOOKUP(LineupExpo[[#This Row],[Port]],'AUX IDs'!$A$2:$B$14,2,0)</f>
        <v>P1000</v>
      </c>
      <c r="T424" s="32" t="str">
        <f>VLOOKUP(LineupExpo[[#This Row],[Berth]],'AUX IDs'!$D$2:$E$60,2,0)</f>
        <v>B1000</v>
      </c>
      <c r="U424" s="32" t="str">
        <f>VLOOKUP(LineupExpo[[#This Row],[V/M]],'AUX IDs'!$G$2:$H$433,2,0)</f>
        <v>VSL345</v>
      </c>
      <c r="V424" s="32" t="str">
        <f>VLOOKUP(LineupExpo[[#This Row],[Destination]],'AUX IDs'!$J$2:$K$39,2,0)</f>
        <v>D1010</v>
      </c>
      <c r="W424" s="32" t="str">
        <f>VLOOKUP(LineupExpo[[#This Row],[Coord]],'AUX IDs'!$M$2:$N$55,2,0)</f>
        <v>C1004</v>
      </c>
      <c r="X424" s="32" t="str">
        <f>VLOOKUP(LineupExpo[[#This Row],[Shipper]],'AUX IDs'!$P$2:$Q$44,2,0)</f>
        <v>S1005</v>
      </c>
      <c r="Y424" s="32" t="str">
        <f>VLOOKUP(LineupExpo[[#This Row],[Product]],'AUX IDs'!$S$2:$T$4,2,0)</f>
        <v>UYB</v>
      </c>
    </row>
    <row r="425" spans="1:25" ht="12.65" customHeight="1" x14ac:dyDescent="0.25">
      <c r="A425" s="104" t="s">
        <v>103</v>
      </c>
      <c r="B425" s="99" t="s">
        <v>32064</v>
      </c>
      <c r="C425" s="105">
        <v>44352</v>
      </c>
      <c r="D425" s="53" t="s">
        <v>21412</v>
      </c>
      <c r="E425" s="106" t="s">
        <v>15</v>
      </c>
      <c r="F425" s="118" t="s">
        <v>15</v>
      </c>
      <c r="G425" s="26"/>
      <c r="H425" s="112" t="s">
        <v>325</v>
      </c>
      <c r="I425" s="107" t="s">
        <v>32092</v>
      </c>
      <c r="J425" s="108">
        <v>18909</v>
      </c>
      <c r="K425" s="109" t="s">
        <v>21</v>
      </c>
      <c r="L425" s="54" t="s">
        <v>53</v>
      </c>
      <c r="M425" s="111">
        <f>DATE(YEAR(LineupExpo[[#This Row],[Date]]),MONTH(LineupExpo[[#This Row],[Date]]),1)</f>
        <v>44348</v>
      </c>
      <c r="N425" s="110">
        <f t="shared" si="2"/>
        <v>2021</v>
      </c>
      <c r="O425" s="54" t="str">
        <f t="shared" si="3"/>
        <v>21/22</v>
      </c>
      <c r="P425" s="52" t="str">
        <f>VLOOKUP(H425,ArcTable[],2,FALSE)</f>
        <v>Uy</v>
      </c>
      <c r="Q425" s="60">
        <f>IFERROR(VLOOKUP('Lineup Total'!D90,AUX!$H$2:$I$34206,2,FALSE),)</f>
        <v>9711444</v>
      </c>
      <c r="S425" s="32" t="str">
        <f>VLOOKUP(LineupExpo[[#This Row],[Port]],'AUX IDs'!$A$2:$B$14,2,0)</f>
        <v>P1009</v>
      </c>
      <c r="T425" s="32" t="str">
        <f>VLOOKUP(LineupExpo[[#This Row],[Berth]],'AUX IDs'!$D$2:$E$60,2,0)</f>
        <v>B1031</v>
      </c>
      <c r="U425" s="32" t="str">
        <f>VLOOKUP(LineupExpo[[#This Row],[V/M]],'AUX IDs'!$G$2:$H$433,2,0)</f>
        <v>VSL341</v>
      </c>
      <c r="V425" s="32" t="str">
        <f>VLOOKUP(LineupExpo[[#This Row],[Destination]],'AUX IDs'!$J$2:$K$39,2,0)</f>
        <v>D1007</v>
      </c>
      <c r="W425" s="32" t="str">
        <f>VLOOKUP(LineupExpo[[#This Row],[Coord]],'AUX IDs'!$M$2:$N$55,2,0)</f>
        <v>C1008</v>
      </c>
      <c r="X425" s="32" t="str">
        <f>VLOOKUP(LineupExpo[[#This Row],[Shipper]],'AUX IDs'!$P$2:$Q$44,2,0)</f>
        <v>S1008</v>
      </c>
      <c r="Y425" s="32" t="str">
        <f>VLOOKUP(LineupExpo[[#This Row],[Product]],'AUX IDs'!$S$2:$T$4,2,0)</f>
        <v>UYB</v>
      </c>
    </row>
    <row r="426" spans="1:25" ht="12.65" customHeight="1" x14ac:dyDescent="0.25">
      <c r="A426" s="104" t="s">
        <v>49</v>
      </c>
      <c r="B426" s="99" t="s">
        <v>32064</v>
      </c>
      <c r="C426" s="105">
        <v>44352</v>
      </c>
      <c r="D426" s="53" t="s">
        <v>32164</v>
      </c>
      <c r="E426" s="106" t="s">
        <v>17</v>
      </c>
      <c r="F426" s="118" t="s">
        <v>17</v>
      </c>
      <c r="G426" s="26"/>
      <c r="H426" s="112" t="s">
        <v>59</v>
      </c>
      <c r="I426" s="107" t="s">
        <v>32074</v>
      </c>
      <c r="J426" s="108">
        <v>29300</v>
      </c>
      <c r="K426" s="109" t="s">
        <v>21</v>
      </c>
      <c r="L426" s="54" t="s">
        <v>53</v>
      </c>
      <c r="M426" s="111">
        <f>DATE(YEAR(LineupExpo[[#This Row],[Date]]),MONTH(LineupExpo[[#This Row],[Date]]),1)</f>
        <v>44348</v>
      </c>
      <c r="N426" s="110">
        <f t="shared" si="2"/>
        <v>2021</v>
      </c>
      <c r="O426" s="54" t="str">
        <f t="shared" si="3"/>
        <v>21/22</v>
      </c>
      <c r="P426" s="52" t="str">
        <f>VLOOKUP(H426,ArcTable[],2,FALSE)</f>
        <v>Necochea</v>
      </c>
      <c r="Q426" s="60">
        <f>IFERROR(VLOOKUP('Lineup Total'!D91,AUX!$H$2:$I$34206,2,FALSE),)</f>
        <v>9188934</v>
      </c>
      <c r="S426" s="32" t="str">
        <f>VLOOKUP(LineupExpo[[#This Row],[Port]],'AUX IDs'!$A$2:$B$14,2,0)</f>
        <v>P1008</v>
      </c>
      <c r="T426" s="32" t="str">
        <f>VLOOKUP(LineupExpo[[#This Row],[Berth]],'AUX IDs'!$D$2:$E$60,2,0)</f>
        <v>B1001</v>
      </c>
      <c r="U426" s="32" t="str">
        <f>VLOOKUP(LineupExpo[[#This Row],[V/M]],'AUX IDs'!$G$2:$H$433,2,0)</f>
        <v>VSL335</v>
      </c>
      <c r="V426" s="32" t="str">
        <f>VLOOKUP(LineupExpo[[#This Row],[Destination]],'AUX IDs'!$J$2:$K$39,2,0)</f>
        <v>D1007</v>
      </c>
      <c r="W426" s="32" t="str">
        <f>VLOOKUP(LineupExpo[[#This Row],[Coord]],'AUX IDs'!$M$2:$N$55,2,0)</f>
        <v>C1007</v>
      </c>
      <c r="X426" s="32" t="str">
        <f>VLOOKUP(LineupExpo[[#This Row],[Shipper]],'AUX IDs'!$P$2:$Q$44,2,0)</f>
        <v>S1001</v>
      </c>
      <c r="Y426" s="32" t="str">
        <f>VLOOKUP(LineupExpo[[#This Row],[Product]],'AUX IDs'!$S$2:$T$4,2,0)</f>
        <v>ARGB</v>
      </c>
    </row>
    <row r="427" spans="1:25" ht="12.65" customHeight="1" x14ac:dyDescent="0.25">
      <c r="A427" s="104" t="s">
        <v>49</v>
      </c>
      <c r="B427" s="99" t="s">
        <v>32064</v>
      </c>
      <c r="C427" s="105">
        <v>44352</v>
      </c>
      <c r="D427" s="53" t="s">
        <v>14886</v>
      </c>
      <c r="E427" s="106" t="s">
        <v>254</v>
      </c>
      <c r="F427" s="118" t="s">
        <v>254</v>
      </c>
      <c r="G427" s="26"/>
      <c r="H427" s="112" t="s">
        <v>52</v>
      </c>
      <c r="I427" s="107" t="s">
        <v>32167</v>
      </c>
      <c r="J427" s="108">
        <v>18000</v>
      </c>
      <c r="K427" s="109" t="s">
        <v>25</v>
      </c>
      <c r="L427" s="54" t="s">
        <v>16</v>
      </c>
      <c r="M427" s="111">
        <f>DATE(YEAR(LineupExpo[[#This Row],[Date]]),MONTH(LineupExpo[[#This Row],[Date]]),1)</f>
        <v>44348</v>
      </c>
      <c r="N427" s="110">
        <f t="shared" si="2"/>
        <v>2021</v>
      </c>
      <c r="O427" s="54" t="str">
        <f t="shared" si="3"/>
        <v>21/22</v>
      </c>
      <c r="P427" s="52" t="str">
        <f>VLOOKUP(H427,ArcTable[],2,FALSE)</f>
        <v>BB</v>
      </c>
      <c r="Q427" s="60">
        <f>IFERROR(VLOOKUP('Lineup Total'!D88,AUX!$H$2:$I$34206,2,FALSE),)</f>
        <v>9452608</v>
      </c>
      <c r="S427" s="32" t="str">
        <f>VLOOKUP(LineupExpo[[#This Row],[Port]],'AUX IDs'!$A$2:$B$14,2,0)</f>
        <v>P1003</v>
      </c>
      <c r="T427" s="32" t="str">
        <f>VLOOKUP(LineupExpo[[#This Row],[Berth]],'AUX IDs'!$D$2:$E$60,2,0)</f>
        <v>B1019</v>
      </c>
      <c r="U427" s="32" t="str">
        <f>VLOOKUP(LineupExpo[[#This Row],[V/M]],'AUX IDs'!$G$2:$H$433,2,0)</f>
        <v>VSL346</v>
      </c>
      <c r="V427" s="32" t="str">
        <f>VLOOKUP(LineupExpo[[#This Row],[Destination]],'AUX IDs'!$J$2:$K$39,2,0)</f>
        <v>D1010</v>
      </c>
      <c r="W427" s="32" t="str">
        <f>VLOOKUP(LineupExpo[[#This Row],[Coord]],'AUX IDs'!$M$2:$N$55,2,0)</f>
        <v>C1013</v>
      </c>
      <c r="X427" s="32" t="str">
        <f>VLOOKUP(LineupExpo[[#This Row],[Shipper]],'AUX IDs'!$P$2:$Q$44,2,0)</f>
        <v>S1009</v>
      </c>
      <c r="Y427" s="32" t="str">
        <f>VLOOKUP(LineupExpo[[#This Row],[Product]],'AUX IDs'!$S$2:$T$4,2,0)</f>
        <v>ARGB</v>
      </c>
    </row>
    <row r="428" spans="1:25" ht="12.65" customHeight="1" x14ac:dyDescent="0.25">
      <c r="A428" s="104" t="s">
        <v>49</v>
      </c>
      <c r="B428" s="99" t="s">
        <v>32064</v>
      </c>
      <c r="C428" s="105">
        <v>44352</v>
      </c>
      <c r="D428" s="53" t="s">
        <v>14886</v>
      </c>
      <c r="E428" s="106" t="s">
        <v>119</v>
      </c>
      <c r="F428" s="107" t="s">
        <v>119</v>
      </c>
      <c r="G428" s="26"/>
      <c r="H428" s="112" t="s">
        <v>52</v>
      </c>
      <c r="I428" s="107" t="s">
        <v>32167</v>
      </c>
      <c r="J428" s="108">
        <v>20000</v>
      </c>
      <c r="K428" s="109" t="s">
        <v>25</v>
      </c>
      <c r="L428" s="54" t="s">
        <v>16</v>
      </c>
      <c r="M428" s="111">
        <f>DATE(YEAR(LineupExpo[[#This Row],[Date]]),MONTH(LineupExpo[[#This Row],[Date]]),1)</f>
        <v>44348</v>
      </c>
      <c r="N428" s="110">
        <f t="shared" si="2"/>
        <v>2021</v>
      </c>
      <c r="O428" s="54" t="str">
        <f t="shared" si="3"/>
        <v>21/22</v>
      </c>
      <c r="P428" s="52" t="str">
        <f>VLOOKUP(H428,ArcTable[],2,FALSE)</f>
        <v>BB</v>
      </c>
      <c r="Q428" s="60">
        <f>IFERROR(VLOOKUP('Lineup Total'!D89,AUX!$H$2:$I$34206,2,FALSE),)</f>
        <v>0</v>
      </c>
      <c r="S428" s="32" t="str">
        <f>VLOOKUP(LineupExpo[[#This Row],[Port]],'AUX IDs'!$A$2:$B$14,2,0)</f>
        <v>P1003</v>
      </c>
      <c r="T428" s="32" t="str">
        <f>VLOOKUP(LineupExpo[[#This Row],[Berth]],'AUX IDs'!$D$2:$E$60,2,0)</f>
        <v>B1019</v>
      </c>
      <c r="U428" s="32" t="str">
        <f>VLOOKUP(LineupExpo[[#This Row],[V/M]],'AUX IDs'!$G$2:$H$433,2,0)</f>
        <v>VSL346</v>
      </c>
      <c r="V428" s="32" t="str">
        <f>VLOOKUP(LineupExpo[[#This Row],[Destination]],'AUX IDs'!$J$2:$K$39,2,0)</f>
        <v>D1010</v>
      </c>
      <c r="W428" s="32" t="str">
        <f>VLOOKUP(LineupExpo[[#This Row],[Coord]],'AUX IDs'!$M$2:$N$55,2,0)</f>
        <v>C1029</v>
      </c>
      <c r="X428" s="32" t="str">
        <f>VLOOKUP(LineupExpo[[#This Row],[Shipper]],'AUX IDs'!$P$2:$Q$44,2,0)</f>
        <v>S1024</v>
      </c>
      <c r="Y428" s="32" t="str">
        <f>VLOOKUP(LineupExpo[[#This Row],[Product]],'AUX IDs'!$S$2:$T$4,2,0)</f>
        <v>ARGB</v>
      </c>
    </row>
    <row r="429" spans="1:25" ht="12.65" customHeight="1" x14ac:dyDescent="0.25">
      <c r="A429" s="104" t="s">
        <v>103</v>
      </c>
      <c r="B429" s="99" t="s">
        <v>32064</v>
      </c>
      <c r="C429" s="105">
        <v>44353</v>
      </c>
      <c r="D429" s="53" t="s">
        <v>27276</v>
      </c>
      <c r="E429" s="106" t="s">
        <v>51</v>
      </c>
      <c r="F429" s="118" t="s">
        <v>51</v>
      </c>
      <c r="G429" s="26"/>
      <c r="H429" s="112" t="s">
        <v>325</v>
      </c>
      <c r="I429" s="107" t="s">
        <v>32092</v>
      </c>
      <c r="J429" s="108">
        <v>10823</v>
      </c>
      <c r="K429" s="109" t="s">
        <v>25</v>
      </c>
      <c r="L429" s="54" t="s">
        <v>16</v>
      </c>
      <c r="M429" s="111">
        <f>DATE(YEAR(LineupExpo[[#This Row],[Date]]),MONTH(LineupExpo[[#This Row],[Date]]),1)</f>
        <v>44348</v>
      </c>
      <c r="N429" s="110">
        <f t="shared" si="2"/>
        <v>2021</v>
      </c>
      <c r="O429" s="54" t="str">
        <f t="shared" si="3"/>
        <v>21/22</v>
      </c>
      <c r="P429" s="52" t="str">
        <f>VLOOKUP(H429,ArcTable[],2,FALSE)</f>
        <v>Uy</v>
      </c>
      <c r="Q429" s="60">
        <f>IFERROR(VLOOKUP('Lineup Total'!D92,AUX!$H$2:$I$34206,2,FALSE),)</f>
        <v>9366108</v>
      </c>
      <c r="S429" s="32" t="str">
        <f>VLOOKUP(LineupExpo[[#This Row],[Port]],'AUX IDs'!$A$2:$B$14,2,0)</f>
        <v>P1009</v>
      </c>
      <c r="T429" s="32" t="str">
        <f>VLOOKUP(LineupExpo[[#This Row],[Berth]],'AUX IDs'!$D$2:$E$60,2,0)</f>
        <v>B1031</v>
      </c>
      <c r="U429" s="32" t="str">
        <f>VLOOKUP(LineupExpo[[#This Row],[V/M]],'AUX IDs'!$G$2:$H$433,2,0)</f>
        <v>VSL347</v>
      </c>
      <c r="V429" s="32" t="str">
        <f>VLOOKUP(LineupExpo[[#This Row],[Destination]],'AUX IDs'!$J$2:$K$39,2,0)</f>
        <v>D1010</v>
      </c>
      <c r="W429" s="32" t="str">
        <f>VLOOKUP(LineupExpo[[#This Row],[Coord]],'AUX IDs'!$M$2:$N$55,2,0)</f>
        <v>C1006</v>
      </c>
      <c r="X429" s="32" t="str">
        <f>VLOOKUP(LineupExpo[[#This Row],[Shipper]],'AUX IDs'!$P$2:$Q$44,2,0)</f>
        <v>S1007</v>
      </c>
      <c r="Y429" s="32" t="str">
        <f>VLOOKUP(LineupExpo[[#This Row],[Product]],'AUX IDs'!$S$2:$T$4,2,0)</f>
        <v>UYB</v>
      </c>
    </row>
    <row r="430" spans="1:25" ht="12.65" customHeight="1" x14ac:dyDescent="0.25">
      <c r="A430" s="104" t="s">
        <v>49</v>
      </c>
      <c r="B430" s="99" t="s">
        <v>32064</v>
      </c>
      <c r="C430" s="105">
        <v>44354</v>
      </c>
      <c r="D430" s="53" t="s">
        <v>100</v>
      </c>
      <c r="E430" s="106" t="s">
        <v>31770</v>
      </c>
      <c r="F430" s="118" t="s">
        <v>31770</v>
      </c>
      <c r="G430" s="26" t="s">
        <v>32221</v>
      </c>
      <c r="H430" s="112" t="s">
        <v>80</v>
      </c>
      <c r="I430" s="107" t="s">
        <v>32090</v>
      </c>
      <c r="J430" s="108">
        <v>5000</v>
      </c>
      <c r="K430" s="109" t="s">
        <v>96</v>
      </c>
      <c r="L430" s="54" t="s">
        <v>331</v>
      </c>
      <c r="M430" s="111">
        <f>DATE(YEAR(LineupExpo[[#This Row],[Date]]),MONTH(LineupExpo[[#This Row],[Date]]),1)</f>
        <v>44348</v>
      </c>
      <c r="N430" s="110">
        <f t="shared" si="2"/>
        <v>2021</v>
      </c>
      <c r="O430" s="54" t="str">
        <f t="shared" si="3"/>
        <v>21/22</v>
      </c>
      <c r="P430" s="52" t="str">
        <f>VLOOKUP(H430,ArcTable[],2,FALSE)</f>
        <v>UPR</v>
      </c>
      <c r="Q430" s="60">
        <f>IFERROR(VLOOKUP('Lineup Total'!D93,AUX!$H$2:$I$34206,2,FALSE),)</f>
        <v>9598189</v>
      </c>
      <c r="S430" s="32" t="str">
        <f>VLOOKUP(LineupExpo[[#This Row],[Port]],'AUX IDs'!$A$2:$B$14,2,0)</f>
        <v>P1010</v>
      </c>
      <c r="T430" s="32" t="str">
        <f>VLOOKUP(LineupExpo[[#This Row],[Berth]],'AUX IDs'!$D$2:$E$60,2,0)</f>
        <v>B1023</v>
      </c>
      <c r="U430" s="32" t="str">
        <f>VLOOKUP(LineupExpo[[#This Row],[V/M]],'AUX IDs'!$G$2:$H$433,2,0)</f>
        <v>VSL348</v>
      </c>
      <c r="V430" s="32" t="str">
        <f>VLOOKUP(LineupExpo[[#This Row],[Destination]],'AUX IDs'!$J$2:$K$39,2,0)</f>
        <v>D1019</v>
      </c>
      <c r="W430" s="32" t="str">
        <f>VLOOKUP(LineupExpo[[#This Row],[Coord]],'AUX IDs'!$M$2:$N$55,2,0)</f>
        <v>C1030</v>
      </c>
      <c r="X430" s="32" t="str">
        <f>VLOOKUP(LineupExpo[[#This Row],[Shipper]],'AUX IDs'!$P$2:$Q$44,2,0)</f>
        <v>S1015</v>
      </c>
      <c r="Y430" s="32" t="str">
        <f>VLOOKUP(LineupExpo[[#This Row],[Product]],'AUX IDs'!$S$2:$T$4,2,0)</f>
        <v>ARGB</v>
      </c>
    </row>
    <row r="431" spans="1:25" ht="12.65" customHeight="1" x14ac:dyDescent="0.25">
      <c r="A431" s="104" t="s">
        <v>49</v>
      </c>
      <c r="B431" s="99" t="s">
        <v>32064</v>
      </c>
      <c r="C431" s="105">
        <v>44354</v>
      </c>
      <c r="D431" s="53" t="s">
        <v>100</v>
      </c>
      <c r="E431" s="263" t="s">
        <v>32003</v>
      </c>
      <c r="F431" s="265" t="s">
        <v>32003</v>
      </c>
      <c r="G431" s="26"/>
      <c r="H431" s="112" t="s">
        <v>80</v>
      </c>
      <c r="I431" s="107" t="s">
        <v>32090</v>
      </c>
      <c r="J431" s="108">
        <v>5414</v>
      </c>
      <c r="K431" s="109" t="s">
        <v>96</v>
      </c>
      <c r="L431" s="54" t="s">
        <v>331</v>
      </c>
      <c r="M431" s="111">
        <f>DATE(YEAR(LineupExpo[[#This Row],[Date]]),MONTH(LineupExpo[[#This Row],[Date]]),1)</f>
        <v>44348</v>
      </c>
      <c r="N431" s="110">
        <f t="shared" si="2"/>
        <v>2021</v>
      </c>
      <c r="O431" s="54" t="str">
        <f t="shared" si="3"/>
        <v>21/22</v>
      </c>
      <c r="P431" s="52" t="str">
        <f>VLOOKUP(H431,ArcTable[],2,FALSE)</f>
        <v>UPR</v>
      </c>
      <c r="Q431" s="60">
        <f>IFERROR(VLOOKUP('Lineup Total'!D94,AUX!$H$2:$I$34206,2,FALSE),)</f>
        <v>9598189</v>
      </c>
      <c r="S431" s="32" t="str">
        <f>VLOOKUP(LineupExpo[[#This Row],[Port]],'AUX IDs'!$A$2:$B$14,2,0)</f>
        <v>P1010</v>
      </c>
      <c r="T431" s="32" t="str">
        <f>VLOOKUP(LineupExpo[[#This Row],[Berth]],'AUX IDs'!$D$2:$E$60,2,0)</f>
        <v>B1023</v>
      </c>
      <c r="U431" s="32" t="str">
        <f>VLOOKUP(LineupExpo[[#This Row],[V/M]],'AUX IDs'!$G$2:$H$433,2,0)</f>
        <v>VSL348</v>
      </c>
      <c r="V431" s="32" t="str">
        <f>VLOOKUP(LineupExpo[[#This Row],[Destination]],'AUX IDs'!$J$2:$K$39,2,0)</f>
        <v>D1019</v>
      </c>
      <c r="W431" s="32" t="str">
        <f>VLOOKUP(LineupExpo[[#This Row],[Coord]],'AUX IDs'!$M$2:$N$55,2,0)</f>
        <v>C1031</v>
      </c>
      <c r="X431" s="32" t="str">
        <f>VLOOKUP(LineupExpo[[#This Row],[Shipper]],'AUX IDs'!$P$2:$Q$44,2,0)</f>
        <v>S1017</v>
      </c>
      <c r="Y431" s="32" t="str">
        <f>VLOOKUP(LineupExpo[[#This Row],[Product]],'AUX IDs'!$S$2:$T$4,2,0)</f>
        <v>ARGB</v>
      </c>
    </row>
    <row r="432" spans="1:25" ht="12.65" customHeight="1" x14ac:dyDescent="0.25">
      <c r="A432" s="104" t="s">
        <v>49</v>
      </c>
      <c r="B432" s="99" t="s">
        <v>32064</v>
      </c>
      <c r="C432" s="105">
        <v>44354</v>
      </c>
      <c r="D432" s="53" t="s">
        <v>100</v>
      </c>
      <c r="E432" s="106" t="s">
        <v>240</v>
      </c>
      <c r="F432" s="118" t="s">
        <v>240</v>
      </c>
      <c r="G432" s="26"/>
      <c r="H432" s="112" t="s">
        <v>80</v>
      </c>
      <c r="I432" s="107" t="s">
        <v>32090</v>
      </c>
      <c r="J432" s="108">
        <v>6915</v>
      </c>
      <c r="K432" s="109" t="s">
        <v>96</v>
      </c>
      <c r="L432" s="54" t="s">
        <v>331</v>
      </c>
      <c r="M432" s="111">
        <f>DATE(YEAR(LineupExpo[[#This Row],[Date]]),MONTH(LineupExpo[[#This Row],[Date]]),1)</f>
        <v>44348</v>
      </c>
      <c r="N432" s="110">
        <f t="shared" si="2"/>
        <v>2021</v>
      </c>
      <c r="O432" s="54" t="str">
        <f t="shared" si="3"/>
        <v>21/22</v>
      </c>
      <c r="P432" s="52" t="str">
        <f>VLOOKUP(H432,ArcTable[],2,FALSE)</f>
        <v>UPR</v>
      </c>
      <c r="Q432" s="60">
        <f>IFERROR(VLOOKUP('Lineup Total'!D95,AUX!$H$2:$I$34206,2,FALSE),)</f>
        <v>0</v>
      </c>
      <c r="S432" s="32" t="str">
        <f>VLOOKUP(LineupExpo[[#This Row],[Port]],'AUX IDs'!$A$2:$B$14,2,0)</f>
        <v>P1010</v>
      </c>
      <c r="T432" s="32" t="str">
        <f>VLOOKUP(LineupExpo[[#This Row],[Berth]],'AUX IDs'!$D$2:$E$60,2,0)</f>
        <v>B1023</v>
      </c>
      <c r="U432" s="32" t="str">
        <f>VLOOKUP(LineupExpo[[#This Row],[V/M]],'AUX IDs'!$G$2:$H$433,2,0)</f>
        <v>VSL348</v>
      </c>
      <c r="V432" s="32" t="str">
        <f>VLOOKUP(LineupExpo[[#This Row],[Destination]],'AUX IDs'!$J$2:$K$39,2,0)</f>
        <v>D1019</v>
      </c>
      <c r="W432" s="32" t="str">
        <f>VLOOKUP(LineupExpo[[#This Row],[Coord]],'AUX IDs'!$M$2:$N$55,2,0)</f>
        <v>C1032</v>
      </c>
      <c r="X432" s="32" t="str">
        <f>VLOOKUP(LineupExpo[[#This Row],[Shipper]],'AUX IDs'!$P$2:$Q$44,2,0)</f>
        <v>S1016</v>
      </c>
      <c r="Y432" s="32" t="str">
        <f>VLOOKUP(LineupExpo[[#This Row],[Product]],'AUX IDs'!$S$2:$T$4,2,0)</f>
        <v>ARGB</v>
      </c>
    </row>
    <row r="433" spans="1:25" ht="12.65" customHeight="1" x14ac:dyDescent="0.25">
      <c r="A433" s="104" t="s">
        <v>49</v>
      </c>
      <c r="B433" s="99" t="s">
        <v>32064</v>
      </c>
      <c r="C433" s="105">
        <v>44354</v>
      </c>
      <c r="D433" s="53" t="s">
        <v>100</v>
      </c>
      <c r="E433" s="106" t="s">
        <v>31771</v>
      </c>
      <c r="F433" s="118" t="s">
        <v>31771</v>
      </c>
      <c r="G433" s="26"/>
      <c r="H433" s="112" t="s">
        <v>80</v>
      </c>
      <c r="I433" s="107" t="s">
        <v>32090</v>
      </c>
      <c r="J433" s="108">
        <v>8434</v>
      </c>
      <c r="K433" s="109" t="s">
        <v>96</v>
      </c>
      <c r="L433" s="54" t="s">
        <v>331</v>
      </c>
      <c r="M433" s="111">
        <f>DATE(YEAR(LineupExpo[[#This Row],[Date]]),MONTH(LineupExpo[[#This Row],[Date]]),1)</f>
        <v>44348</v>
      </c>
      <c r="N433" s="110">
        <f t="shared" si="2"/>
        <v>2021</v>
      </c>
      <c r="O433" s="54" t="str">
        <f t="shared" si="3"/>
        <v>21/22</v>
      </c>
      <c r="P433" s="52" t="str">
        <f>VLOOKUP(H433,ArcTable[],2,FALSE)</f>
        <v>UPR</v>
      </c>
      <c r="Q433" s="60">
        <f>IFERROR(VLOOKUP('Lineup Total'!D96,AUX!$H$2:$I$34206,2,FALSE),)</f>
        <v>0</v>
      </c>
      <c r="S433" s="32" t="str">
        <f>VLOOKUP(LineupExpo[[#This Row],[Port]],'AUX IDs'!$A$2:$B$14,2,0)</f>
        <v>P1010</v>
      </c>
      <c r="T433" s="32" t="str">
        <f>VLOOKUP(LineupExpo[[#This Row],[Berth]],'AUX IDs'!$D$2:$E$60,2,0)</f>
        <v>B1023</v>
      </c>
      <c r="U433" s="32" t="str">
        <f>VLOOKUP(LineupExpo[[#This Row],[V/M]],'AUX IDs'!$G$2:$H$433,2,0)</f>
        <v>VSL348</v>
      </c>
      <c r="V433" s="32" t="str">
        <f>VLOOKUP(LineupExpo[[#This Row],[Destination]],'AUX IDs'!$J$2:$K$39,2,0)</f>
        <v>D1019</v>
      </c>
      <c r="W433" s="32" t="str">
        <f>VLOOKUP(LineupExpo[[#This Row],[Coord]],'AUX IDs'!$M$2:$N$55,2,0)</f>
        <v>C1033</v>
      </c>
      <c r="X433" s="32" t="str">
        <f>VLOOKUP(LineupExpo[[#This Row],[Shipper]],'AUX IDs'!$P$2:$Q$44,2,0)</f>
        <v>S1023</v>
      </c>
      <c r="Y433" s="32" t="str">
        <f>VLOOKUP(LineupExpo[[#This Row],[Product]],'AUX IDs'!$S$2:$T$4,2,0)</f>
        <v>ARGB</v>
      </c>
    </row>
    <row r="434" spans="1:25" ht="12.65" customHeight="1" x14ac:dyDescent="0.25">
      <c r="A434" s="104" t="s">
        <v>49</v>
      </c>
      <c r="B434" s="99" t="s">
        <v>32064</v>
      </c>
      <c r="C434" s="105">
        <v>44355</v>
      </c>
      <c r="D434" s="53" t="s">
        <v>1275</v>
      </c>
      <c r="E434" s="264" t="s">
        <v>54</v>
      </c>
      <c r="F434" s="267" t="s">
        <v>54</v>
      </c>
      <c r="G434" s="26"/>
      <c r="H434" s="112" t="s">
        <v>52</v>
      </c>
      <c r="I434" s="107" t="s">
        <v>32062</v>
      </c>
      <c r="J434" s="108">
        <v>22500</v>
      </c>
      <c r="K434" s="109" t="s">
        <v>25</v>
      </c>
      <c r="L434" s="54" t="s">
        <v>16</v>
      </c>
      <c r="M434" s="111">
        <f>DATE(YEAR(LineupExpo[[#This Row],[Date]]),MONTH(LineupExpo[[#This Row],[Date]]),1)</f>
        <v>44348</v>
      </c>
      <c r="N434" s="110">
        <f t="shared" si="2"/>
        <v>2021</v>
      </c>
      <c r="O434" s="54" t="str">
        <f t="shared" si="3"/>
        <v>21/22</v>
      </c>
      <c r="P434" s="52" t="str">
        <f>VLOOKUP(H434,ArcTable[],2,FALSE)</f>
        <v>BB</v>
      </c>
      <c r="Q434" s="60">
        <f>IFERROR(VLOOKUP('Lineup Total'!D97,AUX!$H$2:$I$34206,2,FALSE),)</f>
        <v>0</v>
      </c>
      <c r="S434" s="32" t="str">
        <f>VLOOKUP(LineupExpo[[#This Row],[Port]],'AUX IDs'!$A$2:$B$14,2,0)</f>
        <v>P1003</v>
      </c>
      <c r="T434" s="32" t="str">
        <f>VLOOKUP(LineupExpo[[#This Row],[Berth]],'AUX IDs'!$D$2:$E$60,2,0)</f>
        <v>B1014</v>
      </c>
      <c r="U434" s="32" t="str">
        <f>VLOOKUP(LineupExpo[[#This Row],[V/M]],'AUX IDs'!$G$2:$H$433,2,0)</f>
        <v>VSL180</v>
      </c>
      <c r="V434" s="32" t="str">
        <f>VLOOKUP(LineupExpo[[#This Row],[Destination]],'AUX IDs'!$J$2:$K$39,2,0)</f>
        <v>D1010</v>
      </c>
      <c r="W434" s="32" t="str">
        <f>VLOOKUP(LineupExpo[[#This Row],[Coord]],'AUX IDs'!$M$2:$N$55,2,0)</f>
        <v>C1004</v>
      </c>
      <c r="X434" s="32" t="str">
        <f>VLOOKUP(LineupExpo[[#This Row],[Shipper]],'AUX IDs'!$P$2:$Q$44,2,0)</f>
        <v>S1005</v>
      </c>
      <c r="Y434" s="32" t="str">
        <f>VLOOKUP(LineupExpo[[#This Row],[Product]],'AUX IDs'!$S$2:$T$4,2,0)</f>
        <v>ARGB</v>
      </c>
    </row>
    <row r="435" spans="1:25" ht="12.65" customHeight="1" x14ac:dyDescent="0.25">
      <c r="A435" s="104" t="s">
        <v>103</v>
      </c>
      <c r="B435" s="99" t="s">
        <v>32064</v>
      </c>
      <c r="C435" s="105">
        <v>44355</v>
      </c>
      <c r="D435" s="53" t="s">
        <v>15517</v>
      </c>
      <c r="E435" s="106" t="s">
        <v>18</v>
      </c>
      <c r="F435" s="118" t="s">
        <v>18</v>
      </c>
      <c r="G435" s="26"/>
      <c r="H435" s="112" t="s">
        <v>324</v>
      </c>
      <c r="I435" s="107" t="s">
        <v>326</v>
      </c>
      <c r="J435" s="108">
        <v>42003</v>
      </c>
      <c r="K435" s="109" t="s">
        <v>22</v>
      </c>
      <c r="L435" s="54" t="s">
        <v>53</v>
      </c>
      <c r="M435" s="111">
        <f>DATE(YEAR(LineupExpo[[#This Row],[Date]]),MONTH(LineupExpo[[#This Row],[Date]]),1)</f>
        <v>44348</v>
      </c>
      <c r="N435" s="110">
        <f t="shared" si="2"/>
        <v>2021</v>
      </c>
      <c r="O435" s="54" t="str">
        <f t="shared" si="3"/>
        <v>21/22</v>
      </c>
      <c r="P435" s="52" t="str">
        <f>VLOOKUP(H435,ArcTable[],2,FALSE)</f>
        <v>Uy</v>
      </c>
      <c r="Q435" s="60">
        <f>IFERROR(VLOOKUP('Lineup Total'!D98,AUX!$H$2:$I$34206,2,FALSE),)</f>
        <v>0</v>
      </c>
      <c r="S435" s="32" t="str">
        <f>VLOOKUP(LineupExpo[[#This Row],[Port]],'AUX IDs'!$A$2:$B$14,2,0)</f>
        <v>P1000</v>
      </c>
      <c r="T435" s="32" t="str">
        <f>VLOOKUP(LineupExpo[[#This Row],[Berth]],'AUX IDs'!$D$2:$E$60,2,0)</f>
        <v>B1000</v>
      </c>
      <c r="U435" s="32" t="str">
        <f>VLOOKUP(LineupExpo[[#This Row],[V/M]],'AUX IDs'!$G$2:$H$433,2,0)</f>
        <v>VSL349</v>
      </c>
      <c r="V435" s="32" t="str">
        <f>VLOOKUP(LineupExpo[[#This Row],[Destination]],'AUX IDs'!$J$2:$K$39,2,0)</f>
        <v>D1020</v>
      </c>
      <c r="W435" s="32" t="str">
        <f>VLOOKUP(LineupExpo[[#This Row],[Coord]],'AUX IDs'!$M$2:$N$55,2,0)</f>
        <v>C1003</v>
      </c>
      <c r="X435" s="32" t="str">
        <f>VLOOKUP(LineupExpo[[#This Row],[Shipper]],'AUX IDs'!$P$2:$Q$44,2,0)</f>
        <v>S1003</v>
      </c>
      <c r="Y435" s="32" t="str">
        <f>VLOOKUP(LineupExpo[[#This Row],[Product]],'AUX IDs'!$S$2:$T$4,2,0)</f>
        <v>UYB</v>
      </c>
    </row>
    <row r="436" spans="1:25" ht="12.65" customHeight="1" x14ac:dyDescent="0.25">
      <c r="A436" s="104" t="s">
        <v>49</v>
      </c>
      <c r="B436" s="99" t="s">
        <v>32064</v>
      </c>
      <c r="C436" s="105">
        <v>44356</v>
      </c>
      <c r="D436" s="53" t="s">
        <v>262</v>
      </c>
      <c r="E436" s="106" t="s">
        <v>54</v>
      </c>
      <c r="F436" s="118" t="s">
        <v>54</v>
      </c>
      <c r="G436" s="26"/>
      <c r="H436" s="112" t="s">
        <v>58</v>
      </c>
      <c r="I436" s="107" t="s">
        <v>32223</v>
      </c>
      <c r="J436" s="108">
        <v>4346</v>
      </c>
      <c r="K436" s="109" t="s">
        <v>79</v>
      </c>
      <c r="L436" s="54" t="s">
        <v>53</v>
      </c>
      <c r="M436" s="111">
        <f>DATE(YEAR(LineupExpo[[#This Row],[Date]]),MONTH(LineupExpo[[#This Row],[Date]]),1)</f>
        <v>44348</v>
      </c>
      <c r="N436" s="110">
        <f t="shared" si="2"/>
        <v>2021</v>
      </c>
      <c r="O436" s="54" t="str">
        <f t="shared" si="3"/>
        <v>21/22</v>
      </c>
      <c r="P436" s="52" t="str">
        <f>VLOOKUP(H436,ArcTable[],2,FALSE)</f>
        <v>UPR</v>
      </c>
      <c r="Q436" s="60">
        <f>IFERROR(VLOOKUP('Lineup Total'!D99,AUX!$H$2:$I$34206,2,FALSE),)</f>
        <v>0</v>
      </c>
      <c r="S436" s="32" t="str">
        <f>VLOOKUP(LineupExpo[[#This Row],[Port]],'AUX IDs'!$A$2:$B$14,2,0)</f>
        <v>P1002</v>
      </c>
      <c r="T436" s="32" t="str">
        <f>VLOOKUP(LineupExpo[[#This Row],[Berth]],'AUX IDs'!$D$2:$E$60,2,0)</f>
        <v>B1033</v>
      </c>
      <c r="U436" s="32" t="str">
        <f>VLOOKUP(LineupExpo[[#This Row],[V/M]],'AUX IDs'!$G$2:$H$433,2,0)</f>
        <v>VSL350</v>
      </c>
      <c r="V436" s="32" t="str">
        <f>VLOOKUP(LineupExpo[[#This Row],[Destination]],'AUX IDs'!$J$2:$K$39,2,0)</f>
        <v>D1012</v>
      </c>
      <c r="W436" s="32" t="str">
        <f>VLOOKUP(LineupExpo[[#This Row],[Coord]],'AUX IDs'!$M$2:$N$55,2,0)</f>
        <v>C1004</v>
      </c>
      <c r="X436" s="32" t="str">
        <f>VLOOKUP(LineupExpo[[#This Row],[Shipper]],'AUX IDs'!$P$2:$Q$44,2,0)</f>
        <v>S1005</v>
      </c>
      <c r="Y436" s="32" t="str">
        <f>VLOOKUP(LineupExpo[[#This Row],[Product]],'AUX IDs'!$S$2:$T$4,2,0)</f>
        <v>ARGB</v>
      </c>
    </row>
    <row r="437" spans="1:25" ht="12.65" customHeight="1" x14ac:dyDescent="0.25">
      <c r="A437" s="104" t="s">
        <v>49</v>
      </c>
      <c r="B437" s="99" t="s">
        <v>32064</v>
      </c>
      <c r="C437" s="105">
        <v>44356</v>
      </c>
      <c r="D437" s="53" t="s">
        <v>262</v>
      </c>
      <c r="E437" s="106" t="s">
        <v>32007</v>
      </c>
      <c r="F437" s="118" t="s">
        <v>32007</v>
      </c>
      <c r="G437" s="26"/>
      <c r="H437" s="112" t="s">
        <v>58</v>
      </c>
      <c r="I437" s="107" t="s">
        <v>32223</v>
      </c>
      <c r="J437" s="108">
        <v>27400</v>
      </c>
      <c r="K437" s="109" t="s">
        <v>79</v>
      </c>
      <c r="L437" s="54" t="s">
        <v>53</v>
      </c>
      <c r="M437" s="111">
        <f>DATE(YEAR(LineupExpo[[#This Row],[Date]]),MONTH(LineupExpo[[#This Row],[Date]]),1)</f>
        <v>44348</v>
      </c>
      <c r="N437" s="110">
        <f t="shared" si="2"/>
        <v>2021</v>
      </c>
      <c r="O437" s="54" t="str">
        <f t="shared" si="3"/>
        <v>21/22</v>
      </c>
      <c r="P437" s="52" t="str">
        <f>VLOOKUP(H437,ArcTable[],2,FALSE)</f>
        <v>UPR</v>
      </c>
      <c r="Q437" s="60">
        <f>IFERROR(VLOOKUP('Lineup Total'!D100,AUX!$H$2:$I$34206,2,FALSE),)</f>
        <v>9579262</v>
      </c>
      <c r="S437" s="32" t="str">
        <f>VLOOKUP(LineupExpo[[#This Row],[Port]],'AUX IDs'!$A$2:$B$14,2,0)</f>
        <v>P1002</v>
      </c>
      <c r="T437" s="32" t="str">
        <f>VLOOKUP(LineupExpo[[#This Row],[Berth]],'AUX IDs'!$D$2:$E$60,2,0)</f>
        <v>B1033</v>
      </c>
      <c r="U437" s="32" t="str">
        <f>VLOOKUP(LineupExpo[[#This Row],[V/M]],'AUX IDs'!$G$2:$H$433,2,0)</f>
        <v>VSL350</v>
      </c>
      <c r="V437" s="32" t="str">
        <f>VLOOKUP(LineupExpo[[#This Row],[Destination]],'AUX IDs'!$J$2:$K$39,2,0)</f>
        <v>D1012</v>
      </c>
      <c r="W437" s="32" t="str">
        <f>VLOOKUP(LineupExpo[[#This Row],[Coord]],'AUX IDs'!$M$2:$N$55,2,0)</f>
        <v>C1034</v>
      </c>
      <c r="X437" s="32" t="str">
        <f>VLOOKUP(LineupExpo[[#This Row],[Shipper]],'AUX IDs'!$P$2:$Q$44,2,0)</f>
        <v>S1020</v>
      </c>
      <c r="Y437" s="32" t="str">
        <f>VLOOKUP(LineupExpo[[#This Row],[Product]],'AUX IDs'!$S$2:$T$4,2,0)</f>
        <v>ARGB</v>
      </c>
    </row>
    <row r="438" spans="1:25" ht="12.65" customHeight="1" x14ac:dyDescent="0.25">
      <c r="A438" s="104" t="s">
        <v>49</v>
      </c>
      <c r="B438" s="99" t="s">
        <v>32064</v>
      </c>
      <c r="C438" s="105">
        <v>44357</v>
      </c>
      <c r="D438" s="53" t="s">
        <v>26134</v>
      </c>
      <c r="E438" s="106" t="s">
        <v>18</v>
      </c>
      <c r="F438" s="118" t="s">
        <v>18</v>
      </c>
      <c r="G438" s="26"/>
      <c r="H438" s="112" t="s">
        <v>55</v>
      </c>
      <c r="I438" s="107" t="s">
        <v>32066</v>
      </c>
      <c r="J438" s="108">
        <v>13762</v>
      </c>
      <c r="K438" s="109" t="s">
        <v>30</v>
      </c>
      <c r="L438" s="54" t="s">
        <v>330</v>
      </c>
      <c r="M438" s="111">
        <f>DATE(YEAR(LineupExpo[[#This Row],[Date]]),MONTH(LineupExpo[[#This Row],[Date]]),1)</f>
        <v>44348</v>
      </c>
      <c r="N438" s="110">
        <f t="shared" si="2"/>
        <v>2021</v>
      </c>
      <c r="O438" s="54" t="str">
        <f t="shared" si="3"/>
        <v>21/22</v>
      </c>
      <c r="P438" s="52" t="str">
        <f>VLOOKUP(H438,ArcTable[],2,FALSE)</f>
        <v>UPR</v>
      </c>
      <c r="Q438" s="60">
        <f>IFERROR(VLOOKUP('Lineup Total'!D102,AUX!$H$2:$I$34206,2,FALSE),)</f>
        <v>9663350</v>
      </c>
      <c r="S438" s="32" t="str">
        <f>VLOOKUP(LineupExpo[[#This Row],[Port]],'AUX IDs'!$A$2:$B$14,2,0)</f>
        <v>P1001</v>
      </c>
      <c r="T438" s="32" t="str">
        <f>VLOOKUP(LineupExpo[[#This Row],[Berth]],'AUX IDs'!$D$2:$E$60,2,0)</f>
        <v>B1028</v>
      </c>
      <c r="U438" s="32" t="str">
        <f>VLOOKUP(LineupExpo[[#This Row],[V/M]],'AUX IDs'!$G$2:$H$433,2,0)</f>
        <v>VSL351</v>
      </c>
      <c r="V438" s="32" t="str">
        <f>VLOOKUP(LineupExpo[[#This Row],[Destination]],'AUX IDs'!$J$2:$K$39,2,0)</f>
        <v>D1006</v>
      </c>
      <c r="W438" s="32" t="str">
        <f>VLOOKUP(LineupExpo[[#This Row],[Coord]],'AUX IDs'!$M$2:$N$55,2,0)</f>
        <v>C1003</v>
      </c>
      <c r="X438" s="32" t="str">
        <f>VLOOKUP(LineupExpo[[#This Row],[Shipper]],'AUX IDs'!$P$2:$Q$44,2,0)</f>
        <v>S1003</v>
      </c>
      <c r="Y438" s="32" t="str">
        <f>VLOOKUP(LineupExpo[[#This Row],[Product]],'AUX IDs'!$S$2:$T$4,2,0)</f>
        <v>ARGB</v>
      </c>
    </row>
    <row r="439" spans="1:25" ht="12.65" customHeight="1" x14ac:dyDescent="0.25">
      <c r="A439" s="104" t="s">
        <v>49</v>
      </c>
      <c r="B439" s="99" t="s">
        <v>32064</v>
      </c>
      <c r="C439" s="105">
        <v>44357</v>
      </c>
      <c r="D439" s="53" t="s">
        <v>15735</v>
      </c>
      <c r="E439" s="106" t="s">
        <v>15</v>
      </c>
      <c r="F439" s="118" t="s">
        <v>15</v>
      </c>
      <c r="G439" s="26"/>
      <c r="H439" s="112" t="s">
        <v>105</v>
      </c>
      <c r="I439" s="107" t="s">
        <v>32091</v>
      </c>
      <c r="J439" s="108">
        <v>47745</v>
      </c>
      <c r="K439" s="109" t="s">
        <v>21</v>
      </c>
      <c r="L439" s="54" t="s">
        <v>53</v>
      </c>
      <c r="M439" s="111">
        <f>DATE(YEAR(LineupExpo[[#This Row],[Date]]),MONTH(LineupExpo[[#This Row],[Date]]),1)</f>
        <v>44348</v>
      </c>
      <c r="N439" s="110">
        <f t="shared" si="2"/>
        <v>2021</v>
      </c>
      <c r="O439" s="54" t="str">
        <f t="shared" si="3"/>
        <v>21/22</v>
      </c>
      <c r="P439" s="52" t="str">
        <f>VLOOKUP(H439,ArcTable[],2,FALSE)</f>
        <v>UPR</v>
      </c>
      <c r="Q439" s="60">
        <f>IFERROR(VLOOKUP('Lineup Total'!D103,AUX!$H$2:$I$34206,2,FALSE),)</f>
        <v>9729348</v>
      </c>
      <c r="S439" s="32" t="str">
        <f>VLOOKUP(LineupExpo[[#This Row],[Port]],'AUX IDs'!$A$2:$B$14,2,0)</f>
        <v>P1007</v>
      </c>
      <c r="T439" s="32" t="str">
        <f>VLOOKUP(LineupExpo[[#This Row],[Berth]],'AUX IDs'!$D$2:$E$60,2,0)</f>
        <v>B1010</v>
      </c>
      <c r="U439" s="32" t="str">
        <f>VLOOKUP(LineupExpo[[#This Row],[V/M]],'AUX IDs'!$G$2:$H$433,2,0)</f>
        <v>VSL352</v>
      </c>
      <c r="V439" s="32" t="str">
        <f>VLOOKUP(LineupExpo[[#This Row],[Destination]],'AUX IDs'!$J$2:$K$39,2,0)</f>
        <v>D1007</v>
      </c>
      <c r="W439" s="32" t="str">
        <f>VLOOKUP(LineupExpo[[#This Row],[Coord]],'AUX IDs'!$M$2:$N$55,2,0)</f>
        <v>C1008</v>
      </c>
      <c r="X439" s="32" t="str">
        <f>VLOOKUP(LineupExpo[[#This Row],[Shipper]],'AUX IDs'!$P$2:$Q$44,2,0)</f>
        <v>S1008</v>
      </c>
      <c r="Y439" s="32" t="str">
        <f>VLOOKUP(LineupExpo[[#This Row],[Product]],'AUX IDs'!$S$2:$T$4,2,0)</f>
        <v>ARGB</v>
      </c>
    </row>
    <row r="440" spans="1:25" ht="12.65" customHeight="1" x14ac:dyDescent="0.25">
      <c r="A440" s="104" t="s">
        <v>103</v>
      </c>
      <c r="B440" s="99" t="s">
        <v>32064</v>
      </c>
      <c r="C440" s="105">
        <v>44357</v>
      </c>
      <c r="D440" s="53" t="s">
        <v>32207</v>
      </c>
      <c r="E440" s="106" t="s">
        <v>54</v>
      </c>
      <c r="F440" s="118" t="s">
        <v>54</v>
      </c>
      <c r="G440" s="26"/>
      <c r="H440" s="112" t="s">
        <v>325</v>
      </c>
      <c r="I440" s="107" t="s">
        <v>32092</v>
      </c>
      <c r="J440" s="108">
        <v>10013</v>
      </c>
      <c r="K440" s="109" t="s">
        <v>25</v>
      </c>
      <c r="L440" s="54" t="s">
        <v>16</v>
      </c>
      <c r="M440" s="111">
        <f>DATE(YEAR(LineupExpo[[#This Row],[Date]]),MONTH(LineupExpo[[#This Row],[Date]]),1)</f>
        <v>44348</v>
      </c>
      <c r="N440" s="110">
        <f t="shared" si="2"/>
        <v>2021</v>
      </c>
      <c r="O440" s="54" t="str">
        <f t="shared" si="3"/>
        <v>21/22</v>
      </c>
      <c r="P440" s="52" t="str">
        <f>VLOOKUP(H440,ArcTable[],2,FALSE)</f>
        <v>Uy</v>
      </c>
      <c r="Q440" s="60">
        <f>IFERROR(VLOOKUP('Lineup Total'!D101,AUX!$H$2:$I$34206,2,FALSE),)</f>
        <v>9711444</v>
      </c>
      <c r="S440" s="32" t="str">
        <f>VLOOKUP(LineupExpo[[#This Row],[Port]],'AUX IDs'!$A$2:$B$14,2,0)</f>
        <v>P1009</v>
      </c>
      <c r="T440" s="32" t="str">
        <f>VLOOKUP(LineupExpo[[#This Row],[Berth]],'AUX IDs'!$D$2:$E$60,2,0)</f>
        <v>B1031</v>
      </c>
      <c r="U440" s="32" t="str">
        <f>VLOOKUP(LineupExpo[[#This Row],[V/M]],'AUX IDs'!$G$2:$H$433,2,0)</f>
        <v>VSL345</v>
      </c>
      <c r="V440" s="32" t="str">
        <f>VLOOKUP(LineupExpo[[#This Row],[Destination]],'AUX IDs'!$J$2:$K$39,2,0)</f>
        <v>D1010</v>
      </c>
      <c r="W440" s="32" t="str">
        <f>VLOOKUP(LineupExpo[[#This Row],[Coord]],'AUX IDs'!$M$2:$N$55,2,0)</f>
        <v>C1004</v>
      </c>
      <c r="X440" s="32" t="str">
        <f>VLOOKUP(LineupExpo[[#This Row],[Shipper]],'AUX IDs'!$P$2:$Q$44,2,0)</f>
        <v>S1005</v>
      </c>
      <c r="Y440" s="32" t="str">
        <f>VLOOKUP(LineupExpo[[#This Row],[Product]],'AUX IDs'!$S$2:$T$4,2,0)</f>
        <v>UYB</v>
      </c>
    </row>
    <row r="441" spans="1:25" ht="12.65" customHeight="1" x14ac:dyDescent="0.25">
      <c r="A441" s="104" t="s">
        <v>49</v>
      </c>
      <c r="B441" s="99" t="s">
        <v>32064</v>
      </c>
      <c r="C441" s="105">
        <v>44358</v>
      </c>
      <c r="D441" s="53" t="s">
        <v>32188</v>
      </c>
      <c r="E441" s="106" t="s">
        <v>15</v>
      </c>
      <c r="F441" s="118" t="s">
        <v>15</v>
      </c>
      <c r="G441" s="26"/>
      <c r="H441" s="112" t="s">
        <v>59</v>
      </c>
      <c r="I441" s="107" t="s">
        <v>32109</v>
      </c>
      <c r="J441" s="108">
        <v>23852</v>
      </c>
      <c r="K441" s="109" t="s">
        <v>21</v>
      </c>
      <c r="L441" s="54" t="s">
        <v>53</v>
      </c>
      <c r="M441" s="111">
        <f>DATE(YEAR(LineupExpo[[#This Row],[Date]]),MONTH(LineupExpo[[#This Row],[Date]]),1)</f>
        <v>44348</v>
      </c>
      <c r="N441" s="110">
        <f t="shared" si="2"/>
        <v>2021</v>
      </c>
      <c r="O441" s="54" t="str">
        <f t="shared" si="3"/>
        <v>21/22</v>
      </c>
      <c r="P441" s="52" t="str">
        <f>VLOOKUP(H441,ArcTable[],2,FALSE)</f>
        <v>Necochea</v>
      </c>
      <c r="Q441" s="60">
        <f>IFERROR(VLOOKUP('Lineup Total'!D104,AUX!$H$2:$I$34206,2,FALSE),)</f>
        <v>0</v>
      </c>
      <c r="S441" s="32" t="str">
        <f>VLOOKUP(LineupExpo[[#This Row],[Port]],'AUX IDs'!$A$2:$B$14,2,0)</f>
        <v>P1008</v>
      </c>
      <c r="T441" s="32" t="str">
        <f>VLOOKUP(LineupExpo[[#This Row],[Berth]],'AUX IDs'!$D$2:$E$60,2,0)</f>
        <v>B1018</v>
      </c>
      <c r="U441" s="32" t="str">
        <f>VLOOKUP(LineupExpo[[#This Row],[V/M]],'AUX IDs'!$G$2:$H$433,2,0)</f>
        <v>VSL337</v>
      </c>
      <c r="V441" s="32" t="str">
        <f>VLOOKUP(LineupExpo[[#This Row],[Destination]],'AUX IDs'!$J$2:$K$39,2,0)</f>
        <v>D1007</v>
      </c>
      <c r="W441" s="32" t="str">
        <f>VLOOKUP(LineupExpo[[#This Row],[Coord]],'AUX IDs'!$M$2:$N$55,2,0)</f>
        <v>C1008</v>
      </c>
      <c r="X441" s="32" t="str">
        <f>VLOOKUP(LineupExpo[[#This Row],[Shipper]],'AUX IDs'!$P$2:$Q$44,2,0)</f>
        <v>S1008</v>
      </c>
      <c r="Y441" s="32" t="str">
        <f>VLOOKUP(LineupExpo[[#This Row],[Product]],'AUX IDs'!$S$2:$T$4,2,0)</f>
        <v>ARGB</v>
      </c>
    </row>
    <row r="442" spans="1:25" ht="12.65" customHeight="1" x14ac:dyDescent="0.25">
      <c r="A442" s="104" t="s">
        <v>49</v>
      </c>
      <c r="B442" s="99" t="s">
        <v>32064</v>
      </c>
      <c r="C442" s="105">
        <v>44358</v>
      </c>
      <c r="D442" s="53" t="s">
        <v>22630</v>
      </c>
      <c r="E442" s="106" t="s">
        <v>31975</v>
      </c>
      <c r="F442" s="118" t="s">
        <v>31975</v>
      </c>
      <c r="G442" s="26"/>
      <c r="H442" s="112" t="s">
        <v>80</v>
      </c>
      <c r="I442" s="107" t="s">
        <v>32090</v>
      </c>
      <c r="J442" s="108">
        <v>26982</v>
      </c>
      <c r="K442" s="109" t="s">
        <v>83</v>
      </c>
      <c r="L442" s="54" t="s">
        <v>31970</v>
      </c>
      <c r="M442" s="111">
        <f>DATE(YEAR(LineupExpo[[#This Row],[Date]]),MONTH(LineupExpo[[#This Row],[Date]]),1)</f>
        <v>44348</v>
      </c>
      <c r="N442" s="110">
        <f t="shared" si="2"/>
        <v>2021</v>
      </c>
      <c r="O442" s="54" t="str">
        <f t="shared" si="3"/>
        <v>21/22</v>
      </c>
      <c r="P442" s="52" t="str">
        <f>VLOOKUP(H442,ArcTable[],2,FALSE)</f>
        <v>UPR</v>
      </c>
      <c r="Q442" s="60">
        <f>IFERROR(VLOOKUP('Lineup Total'!D105,AUX!$H$2:$I$34206,2,FALSE),)</f>
        <v>9649031</v>
      </c>
      <c r="S442" s="32" t="str">
        <f>VLOOKUP(LineupExpo[[#This Row],[Port]],'AUX IDs'!$A$2:$B$14,2,0)</f>
        <v>P1010</v>
      </c>
      <c r="T442" s="32" t="str">
        <f>VLOOKUP(LineupExpo[[#This Row],[Berth]],'AUX IDs'!$D$2:$E$60,2,0)</f>
        <v>B1023</v>
      </c>
      <c r="U442" s="32" t="str">
        <f>VLOOKUP(LineupExpo[[#This Row],[V/M]],'AUX IDs'!$G$2:$H$433,2,0)</f>
        <v>VSL353</v>
      </c>
      <c r="V442" s="32" t="str">
        <f>VLOOKUP(LineupExpo[[#This Row],[Destination]],'AUX IDs'!$J$2:$K$39,2,0)</f>
        <v>D1002</v>
      </c>
      <c r="W442" s="32" t="str">
        <f>VLOOKUP(LineupExpo[[#This Row],[Coord]],'AUX IDs'!$M$2:$N$55,2,0)</f>
        <v>C1028</v>
      </c>
      <c r="X442" s="32" t="str">
        <f>VLOOKUP(LineupExpo[[#This Row],[Shipper]],'AUX IDs'!$P$2:$Q$44,2,0)</f>
        <v>S1013</v>
      </c>
      <c r="Y442" s="32" t="str">
        <f>VLOOKUP(LineupExpo[[#This Row],[Product]],'AUX IDs'!$S$2:$T$4,2,0)</f>
        <v>ARGB</v>
      </c>
    </row>
    <row r="443" spans="1:25" ht="12.65" customHeight="1" x14ac:dyDescent="0.25">
      <c r="A443" s="104" t="s">
        <v>197</v>
      </c>
      <c r="B443" s="99" t="s">
        <v>32064</v>
      </c>
      <c r="C443" s="105">
        <v>44359</v>
      </c>
      <c r="D443" s="53" t="s">
        <v>32225</v>
      </c>
      <c r="E443" s="106" t="s">
        <v>32050</v>
      </c>
      <c r="F443" s="118" t="s">
        <v>32050</v>
      </c>
      <c r="G443" s="26"/>
      <c r="H443" s="112" t="s">
        <v>324</v>
      </c>
      <c r="I443" s="107" t="s">
        <v>326</v>
      </c>
      <c r="J443" s="108">
        <v>30791</v>
      </c>
      <c r="K443" s="109" t="s">
        <v>83</v>
      </c>
      <c r="L443" s="54" t="s">
        <v>31970</v>
      </c>
      <c r="M443" s="111">
        <f>DATE(YEAR(LineupExpo[[#This Row],[Date]]),MONTH(LineupExpo[[#This Row],[Date]]),1)</f>
        <v>44348</v>
      </c>
      <c r="N443" s="110">
        <f t="shared" si="2"/>
        <v>2021</v>
      </c>
      <c r="O443" s="54" t="str">
        <f t="shared" si="3"/>
        <v>21/22</v>
      </c>
      <c r="P443" s="52" t="str">
        <f>VLOOKUP(H443,ArcTable[],2,FALSE)</f>
        <v>Uy</v>
      </c>
      <c r="Q443" s="60">
        <f>IFERROR(VLOOKUP('Lineup Total'!D106,AUX!$H$2:$I$34206,2,FALSE),)</f>
        <v>0</v>
      </c>
      <c r="S443" s="32" t="str">
        <f>VLOOKUP(LineupExpo[[#This Row],[Port]],'AUX IDs'!$A$2:$B$14,2,0)</f>
        <v>P1000</v>
      </c>
      <c r="T443" s="32" t="str">
        <f>VLOOKUP(LineupExpo[[#This Row],[Berth]],'AUX IDs'!$D$2:$E$60,2,0)</f>
        <v>B1000</v>
      </c>
      <c r="U443" s="32" t="str">
        <f>VLOOKUP(LineupExpo[[#This Row],[V/M]],'AUX IDs'!$G$2:$H$433,2,0)</f>
        <v>VSL354</v>
      </c>
      <c r="V443" s="32" t="str">
        <f>VLOOKUP(LineupExpo[[#This Row],[Destination]],'AUX IDs'!$J$2:$K$39,2,0)</f>
        <v>D1002</v>
      </c>
      <c r="W443" s="32" t="str">
        <f>VLOOKUP(LineupExpo[[#This Row],[Coord]],'AUX IDs'!$M$2:$N$55,2,0)</f>
        <v>C1002</v>
      </c>
      <c r="X443" s="32" t="str">
        <f>VLOOKUP(LineupExpo[[#This Row],[Shipper]],'AUX IDs'!$P$2:$Q$44,2,0)</f>
        <v>S1002</v>
      </c>
      <c r="Y443" s="32" t="str">
        <f>VLOOKUP(LineupExpo[[#This Row],[Product]],'AUX IDs'!$S$2:$T$4,2,0)</f>
        <v>PYB</v>
      </c>
    </row>
    <row r="444" spans="1:25" ht="12.65" customHeight="1" x14ac:dyDescent="0.25">
      <c r="A444" s="104" t="s">
        <v>197</v>
      </c>
      <c r="B444" s="99" t="s">
        <v>32064</v>
      </c>
      <c r="C444" s="105">
        <v>44359</v>
      </c>
      <c r="D444" s="53" t="s">
        <v>32224</v>
      </c>
      <c r="E444" s="106" t="s">
        <v>32050</v>
      </c>
      <c r="F444" s="118" t="s">
        <v>32050</v>
      </c>
      <c r="G444" s="26"/>
      <c r="H444" s="112" t="s">
        <v>324</v>
      </c>
      <c r="I444" s="107" t="s">
        <v>32077</v>
      </c>
      <c r="J444" s="108">
        <v>30400</v>
      </c>
      <c r="K444" s="109" t="s">
        <v>83</v>
      </c>
      <c r="L444" s="54" t="s">
        <v>31970</v>
      </c>
      <c r="M444" s="111">
        <f>DATE(YEAR(LineupExpo[[#This Row],[Date]]),MONTH(LineupExpo[[#This Row],[Date]]),1)</f>
        <v>44348</v>
      </c>
      <c r="N444" s="110">
        <f t="shared" si="2"/>
        <v>2021</v>
      </c>
      <c r="O444" s="54" t="str">
        <f t="shared" si="3"/>
        <v>21/22</v>
      </c>
      <c r="P444" s="52" t="str">
        <f>VLOOKUP(H444,ArcTable[],2,FALSE)</f>
        <v>Uy</v>
      </c>
      <c r="Q444" s="60">
        <f>IFERROR(VLOOKUP('Lineup Total'!D107,AUX!$H$2:$I$34206,2,FALSE),)</f>
        <v>0</v>
      </c>
      <c r="S444" s="32" t="str">
        <f>VLOOKUP(LineupExpo[[#This Row],[Port]],'AUX IDs'!$A$2:$B$14,2,0)</f>
        <v>P1000</v>
      </c>
      <c r="T444" s="32" t="str">
        <f>VLOOKUP(LineupExpo[[#This Row],[Berth]],'AUX IDs'!$D$2:$E$60,2,0)</f>
        <v>B1003</v>
      </c>
      <c r="U444" s="32" t="str">
        <f>VLOOKUP(LineupExpo[[#This Row],[V/M]],'AUX IDs'!$G$2:$H$433,2,0)</f>
        <v>VSL355</v>
      </c>
      <c r="V444" s="32" t="str">
        <f>VLOOKUP(LineupExpo[[#This Row],[Destination]],'AUX IDs'!$J$2:$K$39,2,0)</f>
        <v>D1002</v>
      </c>
      <c r="W444" s="32" t="str">
        <f>VLOOKUP(LineupExpo[[#This Row],[Coord]],'AUX IDs'!$M$2:$N$55,2,0)</f>
        <v>C1002</v>
      </c>
      <c r="X444" s="32" t="str">
        <f>VLOOKUP(LineupExpo[[#This Row],[Shipper]],'AUX IDs'!$P$2:$Q$44,2,0)</f>
        <v>S1002</v>
      </c>
      <c r="Y444" s="32" t="str">
        <f>VLOOKUP(LineupExpo[[#This Row],[Product]],'AUX IDs'!$S$2:$T$4,2,0)</f>
        <v>PYB</v>
      </c>
    </row>
    <row r="445" spans="1:25" ht="12.65" customHeight="1" x14ac:dyDescent="0.25">
      <c r="A445" s="104" t="s">
        <v>103</v>
      </c>
      <c r="B445" s="99" t="s">
        <v>32064</v>
      </c>
      <c r="C445" s="105">
        <v>44360</v>
      </c>
      <c r="D445" s="53" t="s">
        <v>15517</v>
      </c>
      <c r="E445" s="106" t="s">
        <v>18</v>
      </c>
      <c r="F445" s="118" t="s">
        <v>18</v>
      </c>
      <c r="G445" s="26"/>
      <c r="H445" s="112" t="s">
        <v>325</v>
      </c>
      <c r="I445" s="107" t="s">
        <v>32092</v>
      </c>
      <c r="J445" s="108">
        <v>10528</v>
      </c>
      <c r="K445" s="109" t="s">
        <v>21</v>
      </c>
      <c r="L445" s="54" t="s">
        <v>53</v>
      </c>
      <c r="M445" s="111">
        <f>DATE(YEAR(LineupExpo[[#This Row],[Date]]),MONTH(LineupExpo[[#This Row],[Date]]),1)</f>
        <v>44348</v>
      </c>
      <c r="N445" s="110">
        <f t="shared" si="2"/>
        <v>2021</v>
      </c>
      <c r="O445" s="54" t="str">
        <f t="shared" si="3"/>
        <v>21/22</v>
      </c>
      <c r="P445" s="52" t="str">
        <f>VLOOKUP(H445,ArcTable[],2,FALSE)</f>
        <v>Uy</v>
      </c>
      <c r="Q445" s="60">
        <f>IFERROR(VLOOKUP('Lineup Total'!D108,AUX!$H$2:$I$34206,2,FALSE),)</f>
        <v>9723643</v>
      </c>
      <c r="S445" s="32" t="str">
        <f>VLOOKUP(LineupExpo[[#This Row],[Port]],'AUX IDs'!$A$2:$B$14,2,0)</f>
        <v>P1009</v>
      </c>
      <c r="T445" s="32" t="str">
        <f>VLOOKUP(LineupExpo[[#This Row],[Berth]],'AUX IDs'!$D$2:$E$60,2,0)</f>
        <v>B1031</v>
      </c>
      <c r="U445" s="32" t="str">
        <f>VLOOKUP(LineupExpo[[#This Row],[V/M]],'AUX IDs'!$G$2:$H$433,2,0)</f>
        <v>VSL349</v>
      </c>
      <c r="V445" s="32" t="str">
        <f>VLOOKUP(LineupExpo[[#This Row],[Destination]],'AUX IDs'!$J$2:$K$39,2,0)</f>
        <v>D1007</v>
      </c>
      <c r="W445" s="32" t="str">
        <f>VLOOKUP(LineupExpo[[#This Row],[Coord]],'AUX IDs'!$M$2:$N$55,2,0)</f>
        <v>C1003</v>
      </c>
      <c r="X445" s="32" t="str">
        <f>VLOOKUP(LineupExpo[[#This Row],[Shipper]],'AUX IDs'!$P$2:$Q$44,2,0)</f>
        <v>S1003</v>
      </c>
      <c r="Y445" s="32" t="str">
        <f>VLOOKUP(LineupExpo[[#This Row],[Product]],'AUX IDs'!$S$2:$T$4,2,0)</f>
        <v>UYB</v>
      </c>
    </row>
    <row r="446" spans="1:25" ht="12.65" customHeight="1" x14ac:dyDescent="0.25">
      <c r="A446" s="104" t="s">
        <v>49</v>
      </c>
      <c r="B446" s="99" t="s">
        <v>32064</v>
      </c>
      <c r="C446" s="105">
        <v>44366</v>
      </c>
      <c r="D446" s="53" t="s">
        <v>15735</v>
      </c>
      <c r="E446" s="106" t="s">
        <v>15</v>
      </c>
      <c r="F446" s="118" t="s">
        <v>15</v>
      </c>
      <c r="G446" s="26"/>
      <c r="H446" s="112" t="s">
        <v>59</v>
      </c>
      <c r="I446" s="107" t="s">
        <v>32109</v>
      </c>
      <c r="J446" s="108">
        <v>19836</v>
      </c>
      <c r="K446" s="109" t="s">
        <v>21</v>
      </c>
      <c r="L446" s="54" t="s">
        <v>53</v>
      </c>
      <c r="M446" s="111">
        <f>DATE(YEAR(LineupExpo[[#This Row],[Date]]),MONTH(LineupExpo[[#This Row],[Date]]),1)</f>
        <v>44348</v>
      </c>
      <c r="N446" s="110">
        <f t="shared" si="2"/>
        <v>2021</v>
      </c>
      <c r="O446" s="54" t="str">
        <f t="shared" si="3"/>
        <v>21/22</v>
      </c>
      <c r="P446" s="52" t="str">
        <f>VLOOKUP(H446,ArcTable[],2,FALSE)</f>
        <v>Necochea</v>
      </c>
      <c r="Q446" s="60">
        <f>IFERROR(VLOOKUP('Lineup Total'!D109,AUX!$H$2:$I$34206,2,FALSE),)</f>
        <v>9532202</v>
      </c>
      <c r="S446" s="32" t="str">
        <f>VLOOKUP(LineupExpo[[#This Row],[Port]],'AUX IDs'!$A$2:$B$14,2,0)</f>
        <v>P1008</v>
      </c>
      <c r="T446" s="32" t="str">
        <f>VLOOKUP(LineupExpo[[#This Row],[Berth]],'AUX IDs'!$D$2:$E$60,2,0)</f>
        <v>B1018</v>
      </c>
      <c r="U446" s="32" t="str">
        <f>VLOOKUP(LineupExpo[[#This Row],[V/M]],'AUX IDs'!$G$2:$H$433,2,0)</f>
        <v>VSL352</v>
      </c>
      <c r="V446" s="32" t="str">
        <f>VLOOKUP(LineupExpo[[#This Row],[Destination]],'AUX IDs'!$J$2:$K$39,2,0)</f>
        <v>D1007</v>
      </c>
      <c r="W446" s="32" t="str">
        <f>VLOOKUP(LineupExpo[[#This Row],[Coord]],'AUX IDs'!$M$2:$N$55,2,0)</f>
        <v>C1008</v>
      </c>
      <c r="X446" s="32" t="str">
        <f>VLOOKUP(LineupExpo[[#This Row],[Shipper]],'AUX IDs'!$P$2:$Q$44,2,0)</f>
        <v>S1008</v>
      </c>
      <c r="Y446" s="32" t="str">
        <f>VLOOKUP(LineupExpo[[#This Row],[Product]],'AUX IDs'!$S$2:$T$4,2,0)</f>
        <v>ARGB</v>
      </c>
    </row>
    <row r="447" spans="1:25" ht="12.65" customHeight="1" x14ac:dyDescent="0.25">
      <c r="A447" s="104" t="s">
        <v>103</v>
      </c>
      <c r="B447" s="99" t="s">
        <v>32064</v>
      </c>
      <c r="C447" s="105">
        <v>44367</v>
      </c>
      <c r="D447" s="53" t="s">
        <v>24377</v>
      </c>
      <c r="E447" s="106" t="s">
        <v>57</v>
      </c>
      <c r="F447" s="118" t="s">
        <v>57</v>
      </c>
      <c r="G447" s="26"/>
      <c r="H447" s="112" t="s">
        <v>324</v>
      </c>
      <c r="I447" s="107" t="s">
        <v>326</v>
      </c>
      <c r="J447" s="108">
        <v>39999</v>
      </c>
      <c r="K447" s="109" t="s">
        <v>21</v>
      </c>
      <c r="L447" s="54" t="s">
        <v>53</v>
      </c>
      <c r="M447" s="111">
        <f>DATE(YEAR(LineupExpo[[#This Row],[Date]]),MONTH(LineupExpo[[#This Row],[Date]]),1)</f>
        <v>44348</v>
      </c>
      <c r="N447" s="110">
        <f t="shared" si="2"/>
        <v>2021</v>
      </c>
      <c r="O447" s="54" t="str">
        <f t="shared" si="3"/>
        <v>21/22</v>
      </c>
      <c r="P447" s="52" t="str">
        <f>VLOOKUP(H447,ArcTable[],2,FALSE)</f>
        <v>Uy</v>
      </c>
      <c r="Q447" s="60">
        <f>IFERROR(VLOOKUP('Lineup Total'!D110,AUX!$H$2:$I$34206,2,FALSE),)</f>
        <v>0</v>
      </c>
      <c r="S447" s="32" t="str">
        <f>VLOOKUP(LineupExpo[[#This Row],[Port]],'AUX IDs'!$A$2:$B$14,2,0)</f>
        <v>P1000</v>
      </c>
      <c r="T447" s="32" t="str">
        <f>VLOOKUP(LineupExpo[[#This Row],[Berth]],'AUX IDs'!$D$2:$E$60,2,0)</f>
        <v>B1000</v>
      </c>
      <c r="U447" s="32" t="str">
        <f>VLOOKUP(LineupExpo[[#This Row],[V/M]],'AUX IDs'!$G$2:$H$433,2,0)</f>
        <v>VSL356</v>
      </c>
      <c r="V447" s="32" t="str">
        <f>VLOOKUP(LineupExpo[[#This Row],[Destination]],'AUX IDs'!$J$2:$K$39,2,0)</f>
        <v>D1007</v>
      </c>
      <c r="W447" s="32" t="str">
        <f>VLOOKUP(LineupExpo[[#This Row],[Coord]],'AUX IDs'!$M$2:$N$55,2,0)</f>
        <v>C1000</v>
      </c>
      <c r="X447" s="32" t="str">
        <f>VLOOKUP(LineupExpo[[#This Row],[Shipper]],'AUX IDs'!$P$2:$Q$44,2,0)</f>
        <v>S1000</v>
      </c>
      <c r="Y447" s="32" t="str">
        <f>VLOOKUP(LineupExpo[[#This Row],[Product]],'AUX IDs'!$S$2:$T$4,2,0)</f>
        <v>UYB</v>
      </c>
    </row>
    <row r="448" spans="1:25" ht="12.65" customHeight="1" x14ac:dyDescent="0.25">
      <c r="A448" s="104" t="s">
        <v>103</v>
      </c>
      <c r="B448" s="99" t="s">
        <v>32064</v>
      </c>
      <c r="C448" s="105">
        <v>44368</v>
      </c>
      <c r="D448" s="53" t="s">
        <v>483</v>
      </c>
      <c r="E448" s="106" t="s">
        <v>18</v>
      </c>
      <c r="F448" s="118" t="s">
        <v>18</v>
      </c>
      <c r="G448" s="26"/>
      <c r="H448" s="112" t="s">
        <v>324</v>
      </c>
      <c r="I448" s="107" t="s">
        <v>32077</v>
      </c>
      <c r="J448" s="108">
        <v>49333</v>
      </c>
      <c r="K448" s="109" t="s">
        <v>21</v>
      </c>
      <c r="L448" s="54" t="s">
        <v>53</v>
      </c>
      <c r="M448" s="111">
        <f>DATE(YEAR(LineupExpo[[#This Row],[Date]]),MONTH(LineupExpo[[#This Row],[Date]]),1)</f>
        <v>44348</v>
      </c>
      <c r="N448" s="110">
        <f t="shared" si="2"/>
        <v>2021</v>
      </c>
      <c r="O448" s="54" t="str">
        <f t="shared" si="3"/>
        <v>21/22</v>
      </c>
      <c r="P448" s="52" t="str">
        <f>VLOOKUP(H448,ArcTable[],2,FALSE)</f>
        <v>Uy</v>
      </c>
      <c r="Q448" s="60">
        <f>IFERROR(VLOOKUP('Lineup Total'!D111,AUX!$H$2:$I$34206,2,FALSE),)</f>
        <v>0</v>
      </c>
      <c r="S448" s="32" t="str">
        <f>VLOOKUP(LineupExpo[[#This Row],[Port]],'AUX IDs'!$A$2:$B$14,2,0)</f>
        <v>P1000</v>
      </c>
      <c r="T448" s="32" t="str">
        <f>VLOOKUP(LineupExpo[[#This Row],[Berth]],'AUX IDs'!$D$2:$E$60,2,0)</f>
        <v>B1003</v>
      </c>
      <c r="U448" s="32" t="str">
        <f>VLOOKUP(LineupExpo[[#This Row],[V/M]],'AUX IDs'!$G$2:$H$433,2,0)</f>
        <v>VSL357</v>
      </c>
      <c r="V448" s="32" t="str">
        <f>VLOOKUP(LineupExpo[[#This Row],[Destination]],'AUX IDs'!$J$2:$K$39,2,0)</f>
        <v>D1007</v>
      </c>
      <c r="W448" s="32" t="str">
        <f>VLOOKUP(LineupExpo[[#This Row],[Coord]],'AUX IDs'!$M$2:$N$55,2,0)</f>
        <v>C1003</v>
      </c>
      <c r="X448" s="32" t="str">
        <f>VLOOKUP(LineupExpo[[#This Row],[Shipper]],'AUX IDs'!$P$2:$Q$44,2,0)</f>
        <v>S1003</v>
      </c>
      <c r="Y448" s="32" t="str">
        <f>VLOOKUP(LineupExpo[[#This Row],[Product]],'AUX IDs'!$S$2:$T$4,2,0)</f>
        <v>UYB</v>
      </c>
    </row>
    <row r="449" spans="1:25" ht="12.65" customHeight="1" x14ac:dyDescent="0.25">
      <c r="A449" s="104" t="s">
        <v>103</v>
      </c>
      <c r="B449" s="99" t="s">
        <v>32064</v>
      </c>
      <c r="C449" s="105">
        <v>44370</v>
      </c>
      <c r="D449" s="53" t="s">
        <v>24377</v>
      </c>
      <c r="E449" s="106" t="s">
        <v>57</v>
      </c>
      <c r="F449" s="118" t="s">
        <v>57</v>
      </c>
      <c r="G449" s="26"/>
      <c r="H449" s="112" t="s">
        <v>325</v>
      </c>
      <c r="I449" s="107" t="s">
        <v>32092</v>
      </c>
      <c r="J449" s="108">
        <v>10995</v>
      </c>
      <c r="K449" s="109" t="s">
        <v>21</v>
      </c>
      <c r="L449" s="54" t="s">
        <v>53</v>
      </c>
      <c r="M449" s="111">
        <f>DATE(YEAR(LineupExpo[[#This Row],[Date]]),MONTH(LineupExpo[[#This Row],[Date]]),1)</f>
        <v>44348</v>
      </c>
      <c r="N449" s="110">
        <f t="shared" si="2"/>
        <v>2021</v>
      </c>
      <c r="O449" s="54" t="str">
        <f t="shared" si="3"/>
        <v>21/22</v>
      </c>
      <c r="P449" s="52" t="str">
        <f>VLOOKUP(H449,ArcTable[],2,FALSE)</f>
        <v>Uy</v>
      </c>
      <c r="Q449" s="60">
        <f>IFERROR(VLOOKUP('Lineup Total'!D112,AUX!$H$2:$I$34206,2,FALSE),)</f>
        <v>0</v>
      </c>
      <c r="S449" s="32" t="str">
        <f>VLOOKUP(LineupExpo[[#This Row],[Port]],'AUX IDs'!$A$2:$B$14,2,0)</f>
        <v>P1009</v>
      </c>
      <c r="T449" s="32" t="str">
        <f>VLOOKUP(LineupExpo[[#This Row],[Berth]],'AUX IDs'!$D$2:$E$60,2,0)</f>
        <v>B1031</v>
      </c>
      <c r="U449" s="32" t="str">
        <f>VLOOKUP(LineupExpo[[#This Row],[V/M]],'AUX IDs'!$G$2:$H$433,2,0)</f>
        <v>VSL356</v>
      </c>
      <c r="V449" s="32" t="str">
        <f>VLOOKUP(LineupExpo[[#This Row],[Destination]],'AUX IDs'!$J$2:$K$39,2,0)</f>
        <v>D1007</v>
      </c>
      <c r="W449" s="32" t="str">
        <f>VLOOKUP(LineupExpo[[#This Row],[Coord]],'AUX IDs'!$M$2:$N$55,2,0)</f>
        <v>C1000</v>
      </c>
      <c r="X449" s="32" t="str">
        <f>VLOOKUP(LineupExpo[[#This Row],[Shipper]],'AUX IDs'!$P$2:$Q$44,2,0)</f>
        <v>S1000</v>
      </c>
      <c r="Y449" s="32" t="str">
        <f>VLOOKUP(LineupExpo[[#This Row],[Product]],'AUX IDs'!$S$2:$T$4,2,0)</f>
        <v>UYB</v>
      </c>
    </row>
    <row r="450" spans="1:25" ht="12.65" customHeight="1" x14ac:dyDescent="0.25">
      <c r="A450" s="104" t="s">
        <v>49</v>
      </c>
      <c r="B450" s="99" t="s">
        <v>32064</v>
      </c>
      <c r="C450" s="105">
        <v>44374</v>
      </c>
      <c r="D450" s="53" t="s">
        <v>32282</v>
      </c>
      <c r="E450" s="106" t="s">
        <v>17</v>
      </c>
      <c r="F450" s="118" t="s">
        <v>17</v>
      </c>
      <c r="G450" s="26"/>
      <c r="H450" s="112" t="s">
        <v>55</v>
      </c>
      <c r="I450" s="107" t="s">
        <v>32074</v>
      </c>
      <c r="J450" s="108">
        <v>35320</v>
      </c>
      <c r="K450" s="109" t="s">
        <v>21</v>
      </c>
      <c r="L450" s="54" t="s">
        <v>53</v>
      </c>
      <c r="M450" s="111">
        <f>DATE(YEAR(LineupExpo[[#This Row],[Date]]),MONTH(LineupExpo[[#This Row],[Date]]),1)</f>
        <v>44348</v>
      </c>
      <c r="N450" s="110">
        <f t="shared" si="2"/>
        <v>2021</v>
      </c>
      <c r="O450" s="54" t="str">
        <f t="shared" si="3"/>
        <v>21/22</v>
      </c>
      <c r="P450" s="52" t="str">
        <f>VLOOKUP(H450,ArcTable[],2,FALSE)</f>
        <v>UPR</v>
      </c>
      <c r="Q450" s="60">
        <f>IFERROR(VLOOKUP('Lineup Total'!D113,AUX!$H$2:$I$34206,2,FALSE),)</f>
        <v>9402122</v>
      </c>
      <c r="S450" s="32" t="str">
        <f>VLOOKUP(LineupExpo[[#This Row],[Port]],'AUX IDs'!$A$2:$B$14,2,0)</f>
        <v>P1001</v>
      </c>
      <c r="T450" s="32" t="str">
        <f>VLOOKUP(LineupExpo[[#This Row],[Berth]],'AUX IDs'!$D$2:$E$60,2,0)</f>
        <v>B1001</v>
      </c>
      <c r="U450" s="32" t="str">
        <f>VLOOKUP(LineupExpo[[#This Row],[V/M]],'AUX IDs'!$G$2:$H$433,2,0)</f>
        <v>VSL358</v>
      </c>
      <c r="V450" s="32" t="str">
        <f>VLOOKUP(LineupExpo[[#This Row],[Destination]],'AUX IDs'!$J$2:$K$39,2,0)</f>
        <v>D1007</v>
      </c>
      <c r="W450" s="32" t="str">
        <f>VLOOKUP(LineupExpo[[#This Row],[Coord]],'AUX IDs'!$M$2:$N$55,2,0)</f>
        <v>C1007</v>
      </c>
      <c r="X450" s="32" t="str">
        <f>VLOOKUP(LineupExpo[[#This Row],[Shipper]],'AUX IDs'!$P$2:$Q$44,2,0)</f>
        <v>S1001</v>
      </c>
      <c r="Y450" s="32" t="str">
        <f>VLOOKUP(LineupExpo[[#This Row],[Product]],'AUX IDs'!$S$2:$T$4,2,0)</f>
        <v>ARGB</v>
      </c>
    </row>
    <row r="451" spans="1:25" ht="12.65" customHeight="1" x14ac:dyDescent="0.25">
      <c r="A451" s="104" t="s">
        <v>49</v>
      </c>
      <c r="B451" s="99" t="s">
        <v>32064</v>
      </c>
      <c r="C451" s="105">
        <v>44376</v>
      </c>
      <c r="D451" s="53" t="s">
        <v>1075</v>
      </c>
      <c r="E451" s="106" t="s">
        <v>57</v>
      </c>
      <c r="F451" s="118" t="s">
        <v>57</v>
      </c>
      <c r="G451" s="26"/>
      <c r="H451" s="112" t="s">
        <v>52</v>
      </c>
      <c r="I451" s="107" t="s">
        <v>32088</v>
      </c>
      <c r="J451" s="108">
        <v>22500</v>
      </c>
      <c r="K451" s="109" t="s">
        <v>21</v>
      </c>
      <c r="L451" s="54" t="s">
        <v>53</v>
      </c>
      <c r="M451" s="111">
        <f>DATE(YEAR(LineupExpo[[#This Row],[Date]]),MONTH(LineupExpo[[#This Row],[Date]]),1)</f>
        <v>44348</v>
      </c>
      <c r="N451" s="110">
        <f t="shared" si="2"/>
        <v>2021</v>
      </c>
      <c r="O451" s="54" t="str">
        <f t="shared" si="3"/>
        <v>21/22</v>
      </c>
      <c r="P451" s="52" t="str">
        <f>VLOOKUP(H451,ArcTable[],2,FALSE)</f>
        <v>BB</v>
      </c>
      <c r="Q451" s="60">
        <f>IFERROR(VLOOKUP('Lineup Total'!D114,AUX!$H$2:$I$34206,2,FALSE),)</f>
        <v>9261798</v>
      </c>
      <c r="S451" s="32" t="str">
        <f>VLOOKUP(LineupExpo[[#This Row],[Port]],'AUX IDs'!$A$2:$B$14,2,0)</f>
        <v>P1003</v>
      </c>
      <c r="T451" s="32" t="str">
        <f>VLOOKUP(LineupExpo[[#This Row],[Berth]],'AUX IDs'!$D$2:$E$60,2,0)</f>
        <v>B1021</v>
      </c>
      <c r="U451" s="32" t="str">
        <f>VLOOKUP(LineupExpo[[#This Row],[V/M]],'AUX IDs'!$G$2:$H$433,2,0)</f>
        <v>VSL359</v>
      </c>
      <c r="V451" s="32" t="str">
        <f>VLOOKUP(LineupExpo[[#This Row],[Destination]],'AUX IDs'!$J$2:$K$39,2,0)</f>
        <v>D1007</v>
      </c>
      <c r="W451" s="32" t="str">
        <f>VLOOKUP(LineupExpo[[#This Row],[Coord]],'AUX IDs'!$M$2:$N$55,2,0)</f>
        <v>C1000</v>
      </c>
      <c r="X451" s="32" t="str">
        <f>VLOOKUP(LineupExpo[[#This Row],[Shipper]],'AUX IDs'!$P$2:$Q$44,2,0)</f>
        <v>S1000</v>
      </c>
      <c r="Y451" s="32" t="str">
        <f>VLOOKUP(LineupExpo[[#This Row],[Product]],'AUX IDs'!$S$2:$T$4,2,0)</f>
        <v>ARGB</v>
      </c>
    </row>
    <row r="452" spans="1:25" ht="12.65" customHeight="1" x14ac:dyDescent="0.25">
      <c r="A452" s="104" t="s">
        <v>49</v>
      </c>
      <c r="B452" s="99" t="s">
        <v>32064</v>
      </c>
      <c r="C452" s="105">
        <v>44376</v>
      </c>
      <c r="D452" s="53" t="s">
        <v>9134</v>
      </c>
      <c r="E452" s="106" t="s">
        <v>254</v>
      </c>
      <c r="F452" s="118" t="s">
        <v>254</v>
      </c>
      <c r="G452" s="26"/>
      <c r="H452" s="112" t="s">
        <v>52</v>
      </c>
      <c r="I452" s="107" t="s">
        <v>32167</v>
      </c>
      <c r="J452" s="108">
        <v>3860</v>
      </c>
      <c r="K452" s="109" t="s">
        <v>21</v>
      </c>
      <c r="L452" s="54" t="s">
        <v>53</v>
      </c>
      <c r="M452" s="111">
        <f>DATE(YEAR(LineupExpo[[#This Row],[Date]]),MONTH(LineupExpo[[#This Row],[Date]]),1)</f>
        <v>44348</v>
      </c>
      <c r="N452" s="110">
        <f t="shared" si="2"/>
        <v>2021</v>
      </c>
      <c r="O452" s="54" t="str">
        <f t="shared" si="3"/>
        <v>21/22</v>
      </c>
      <c r="P452" s="52" t="str">
        <f>VLOOKUP(H452,ArcTable[],2,FALSE)</f>
        <v>BB</v>
      </c>
      <c r="Q452" s="60">
        <f>IFERROR(VLOOKUP('Lineup Total'!D115,AUX!$H$2:$I$34206,2,FALSE),)</f>
        <v>0</v>
      </c>
      <c r="S452" s="32" t="str">
        <f>VLOOKUP(LineupExpo[[#This Row],[Port]],'AUX IDs'!$A$2:$B$14,2,0)</f>
        <v>P1003</v>
      </c>
      <c r="T452" s="32" t="str">
        <f>VLOOKUP(LineupExpo[[#This Row],[Berth]],'AUX IDs'!$D$2:$E$60,2,0)</f>
        <v>B1019</v>
      </c>
      <c r="U452" s="32" t="str">
        <f>VLOOKUP(LineupExpo[[#This Row],[V/M]],'AUX IDs'!$G$2:$H$433,2,0)</f>
        <v>VSL360</v>
      </c>
      <c r="V452" s="32" t="str">
        <f>VLOOKUP(LineupExpo[[#This Row],[Destination]],'AUX IDs'!$J$2:$K$39,2,0)</f>
        <v>D1007</v>
      </c>
      <c r="W452" s="32" t="str">
        <f>VLOOKUP(LineupExpo[[#This Row],[Coord]],'AUX IDs'!$M$2:$N$55,2,0)</f>
        <v>C1013</v>
      </c>
      <c r="X452" s="32" t="str">
        <f>VLOOKUP(LineupExpo[[#This Row],[Shipper]],'AUX IDs'!$P$2:$Q$44,2,0)</f>
        <v>S1009</v>
      </c>
      <c r="Y452" s="32" t="str">
        <f>VLOOKUP(LineupExpo[[#This Row],[Product]],'AUX IDs'!$S$2:$T$4,2,0)</f>
        <v>ARGB</v>
      </c>
    </row>
    <row r="453" spans="1:25" ht="12.65" customHeight="1" x14ac:dyDescent="0.25">
      <c r="A453" s="104" t="s">
        <v>49</v>
      </c>
      <c r="B453" s="99" t="s">
        <v>32064</v>
      </c>
      <c r="C453" s="105">
        <v>44376</v>
      </c>
      <c r="D453" s="53" t="s">
        <v>9134</v>
      </c>
      <c r="E453" s="106" t="s">
        <v>32324</v>
      </c>
      <c r="F453" s="118" t="s">
        <v>32324</v>
      </c>
      <c r="G453" s="26"/>
      <c r="H453" s="112" t="s">
        <v>52</v>
      </c>
      <c r="I453" s="107" t="s">
        <v>32167</v>
      </c>
      <c r="J453" s="108">
        <v>7400</v>
      </c>
      <c r="K453" s="109" t="s">
        <v>21</v>
      </c>
      <c r="L453" s="54" t="s">
        <v>53</v>
      </c>
      <c r="M453" s="111">
        <f>DATE(YEAR(LineupExpo[[#This Row],[Date]]),MONTH(LineupExpo[[#This Row],[Date]]),1)</f>
        <v>44348</v>
      </c>
      <c r="N453" s="110">
        <f t="shared" si="2"/>
        <v>2021</v>
      </c>
      <c r="O453" s="54" t="str">
        <f t="shared" si="3"/>
        <v>21/22</v>
      </c>
      <c r="P453" s="52" t="str">
        <f>VLOOKUP(H453,ArcTable[],2,FALSE)</f>
        <v>BB</v>
      </c>
      <c r="Q453" s="60">
        <f>IFERROR(VLOOKUP('Lineup Total'!D116,AUX!$H$2:$I$34206,2,FALSE),)</f>
        <v>9649031</v>
      </c>
      <c r="S453" s="32" t="str">
        <f>VLOOKUP(LineupExpo[[#This Row],[Port]],'AUX IDs'!$A$2:$B$14,2,0)</f>
        <v>P1003</v>
      </c>
      <c r="T453" s="32" t="str">
        <f>VLOOKUP(LineupExpo[[#This Row],[Berth]],'AUX IDs'!$D$2:$E$60,2,0)</f>
        <v>B1019</v>
      </c>
      <c r="U453" s="32" t="str">
        <f>VLOOKUP(LineupExpo[[#This Row],[V/M]],'AUX IDs'!$G$2:$H$433,2,0)</f>
        <v>VSL360</v>
      </c>
      <c r="V453" s="32" t="str">
        <f>VLOOKUP(LineupExpo[[#This Row],[Destination]],'AUX IDs'!$J$2:$K$39,2,0)</f>
        <v>D1007</v>
      </c>
      <c r="W453" s="32" t="str">
        <f>VLOOKUP(LineupExpo[[#This Row],[Coord]],'AUX IDs'!$M$2:$N$55,2,0)</f>
        <v>C1035</v>
      </c>
      <c r="X453" s="32" t="str">
        <f>VLOOKUP(LineupExpo[[#This Row],[Shipper]],'AUX IDs'!$P$2:$Q$44,2,0)</f>
        <v>S1025</v>
      </c>
      <c r="Y453" s="32" t="str">
        <f>VLOOKUP(LineupExpo[[#This Row],[Product]],'AUX IDs'!$S$2:$T$4,2,0)</f>
        <v>ARGB</v>
      </c>
    </row>
    <row r="454" spans="1:25" ht="12.65" customHeight="1" x14ac:dyDescent="0.25">
      <c r="A454" s="104" t="s">
        <v>103</v>
      </c>
      <c r="B454" s="99" t="s">
        <v>32064</v>
      </c>
      <c r="C454" s="105">
        <v>44376</v>
      </c>
      <c r="D454" s="53" t="s">
        <v>483</v>
      </c>
      <c r="E454" s="106" t="s">
        <v>18</v>
      </c>
      <c r="F454" s="118" t="s">
        <v>18</v>
      </c>
      <c r="G454" s="26"/>
      <c r="H454" s="112" t="s">
        <v>325</v>
      </c>
      <c r="I454" s="107" t="s">
        <v>32092</v>
      </c>
      <c r="J454" s="108">
        <v>11099</v>
      </c>
      <c r="K454" s="109" t="s">
        <v>21</v>
      </c>
      <c r="L454" s="54" t="s">
        <v>53</v>
      </c>
      <c r="M454" s="111">
        <f>DATE(YEAR(LineupExpo[[#This Row],[Date]]),MONTH(LineupExpo[[#This Row],[Date]]),1)</f>
        <v>44348</v>
      </c>
      <c r="N454" s="110">
        <f t="shared" si="2"/>
        <v>2021</v>
      </c>
      <c r="O454" s="54" t="str">
        <f t="shared" si="3"/>
        <v>21/22</v>
      </c>
      <c r="P454" s="52" t="str">
        <f>VLOOKUP(H454,ArcTable[],2,FALSE)</f>
        <v>Uy</v>
      </c>
      <c r="Q454" s="60">
        <f>IFERROR(VLOOKUP('Lineup Total'!D117,AUX!$H$2:$I$34206,2,FALSE),)</f>
        <v>9596040</v>
      </c>
      <c r="S454" s="32" t="str">
        <f>VLOOKUP(LineupExpo[[#This Row],[Port]],'AUX IDs'!$A$2:$B$14,2,0)</f>
        <v>P1009</v>
      </c>
      <c r="T454" s="32" t="str">
        <f>VLOOKUP(LineupExpo[[#This Row],[Berth]],'AUX IDs'!$D$2:$E$60,2,0)</f>
        <v>B1031</v>
      </c>
      <c r="U454" s="32" t="str">
        <f>VLOOKUP(LineupExpo[[#This Row],[V/M]],'AUX IDs'!$G$2:$H$433,2,0)</f>
        <v>VSL357</v>
      </c>
      <c r="V454" s="32" t="str">
        <f>VLOOKUP(LineupExpo[[#This Row],[Destination]],'AUX IDs'!$J$2:$K$39,2,0)</f>
        <v>D1007</v>
      </c>
      <c r="W454" s="32" t="str">
        <f>VLOOKUP(LineupExpo[[#This Row],[Coord]],'AUX IDs'!$M$2:$N$55,2,0)</f>
        <v>C1003</v>
      </c>
      <c r="X454" s="32" t="str">
        <f>VLOOKUP(LineupExpo[[#This Row],[Shipper]],'AUX IDs'!$P$2:$Q$44,2,0)</f>
        <v>S1003</v>
      </c>
      <c r="Y454" s="32" t="str">
        <f>VLOOKUP(LineupExpo[[#This Row],[Product]],'AUX IDs'!$S$2:$T$4,2,0)</f>
        <v>UYB</v>
      </c>
    </row>
    <row r="455" spans="1:25" ht="12.65" customHeight="1" x14ac:dyDescent="0.25">
      <c r="A455" s="104" t="s">
        <v>103</v>
      </c>
      <c r="B455" s="99" t="s">
        <v>32064</v>
      </c>
      <c r="C455" s="105">
        <v>44377</v>
      </c>
      <c r="D455" s="53" t="s">
        <v>17542</v>
      </c>
      <c r="E455" s="106" t="s">
        <v>54</v>
      </c>
      <c r="F455" s="118" t="s">
        <v>54</v>
      </c>
      <c r="G455" s="26"/>
      <c r="H455" s="112" t="s">
        <v>324</v>
      </c>
      <c r="I455" s="107" t="s">
        <v>326</v>
      </c>
      <c r="J455" s="108">
        <v>40096</v>
      </c>
      <c r="K455" s="109" t="s">
        <v>25</v>
      </c>
      <c r="L455" s="54" t="s">
        <v>16</v>
      </c>
      <c r="M455" s="111">
        <f>DATE(YEAR(LineupExpo[[#This Row],[Date]]),MONTH(LineupExpo[[#This Row],[Date]]),1)</f>
        <v>44348</v>
      </c>
      <c r="N455" s="110">
        <f t="shared" si="2"/>
        <v>2021</v>
      </c>
      <c r="O455" s="54" t="str">
        <f t="shared" si="3"/>
        <v>21/22</v>
      </c>
      <c r="P455" s="52" t="str">
        <f>VLOOKUP(H455,ArcTable[],2,FALSE)</f>
        <v>Uy</v>
      </c>
      <c r="Q455" s="60">
        <f>IFERROR(VLOOKUP('Lineup Total'!D118,AUX!$H$2:$I$34206,2,FALSE),)</f>
        <v>0</v>
      </c>
      <c r="S455" s="32" t="str">
        <f>VLOOKUP(LineupExpo[[#This Row],[Port]],'AUX IDs'!$A$2:$B$14,2,0)</f>
        <v>P1000</v>
      </c>
      <c r="T455" s="32" t="str">
        <f>VLOOKUP(LineupExpo[[#This Row],[Berth]],'AUX IDs'!$D$2:$E$60,2,0)</f>
        <v>B1000</v>
      </c>
      <c r="U455" s="32" t="str">
        <f>VLOOKUP(LineupExpo[[#This Row],[V/M]],'AUX IDs'!$G$2:$H$433,2,0)</f>
        <v>VSL361</v>
      </c>
      <c r="V455" s="32" t="str">
        <f>VLOOKUP(LineupExpo[[#This Row],[Destination]],'AUX IDs'!$J$2:$K$39,2,0)</f>
        <v>D1010</v>
      </c>
      <c r="W455" s="32" t="str">
        <f>VLOOKUP(LineupExpo[[#This Row],[Coord]],'AUX IDs'!$M$2:$N$55,2,0)</f>
        <v>C1004</v>
      </c>
      <c r="X455" s="32" t="str">
        <f>VLOOKUP(LineupExpo[[#This Row],[Shipper]],'AUX IDs'!$P$2:$Q$44,2,0)</f>
        <v>S1005</v>
      </c>
      <c r="Y455" s="32" t="str">
        <f>VLOOKUP(LineupExpo[[#This Row],[Product]],'AUX IDs'!$S$2:$T$4,2,0)</f>
        <v>UYB</v>
      </c>
    </row>
    <row r="456" spans="1:25" ht="12.65" customHeight="1" x14ac:dyDescent="0.25">
      <c r="A456" s="104" t="s">
        <v>49</v>
      </c>
      <c r="B456" s="99" t="s">
        <v>32064</v>
      </c>
      <c r="C456" s="105">
        <v>44378</v>
      </c>
      <c r="D456" s="53" t="s">
        <v>32281</v>
      </c>
      <c r="E456" s="106" t="s">
        <v>15</v>
      </c>
      <c r="F456" s="118" t="s">
        <v>15</v>
      </c>
      <c r="G456" s="26"/>
      <c r="H456" s="112" t="s">
        <v>105</v>
      </c>
      <c r="I456" s="107" t="s">
        <v>32091</v>
      </c>
      <c r="J456" s="108">
        <v>41846</v>
      </c>
      <c r="K456" s="109" t="s">
        <v>25</v>
      </c>
      <c r="L456" s="54" t="s">
        <v>16</v>
      </c>
      <c r="M456" s="111">
        <f>DATE(YEAR(LineupExpo[[#This Row],[Date]]),MONTH(LineupExpo[[#This Row],[Date]]),1)</f>
        <v>44378</v>
      </c>
      <c r="N456" s="110">
        <f t="shared" si="2"/>
        <v>2021</v>
      </c>
      <c r="O456" s="54" t="str">
        <f t="shared" si="3"/>
        <v>21/22</v>
      </c>
      <c r="P456" s="52" t="str">
        <f>VLOOKUP(H456,ArcTable[],2,FALSE)</f>
        <v>UPR</v>
      </c>
      <c r="Q456" s="60">
        <f>IFERROR(VLOOKUP('Lineup Total'!D119,AUX!$H$2:$I$34206,2,FALSE),)</f>
        <v>0</v>
      </c>
      <c r="S456" s="32" t="str">
        <f>VLOOKUP(LineupExpo[[#This Row],[Port]],'AUX IDs'!$A$2:$B$14,2,0)</f>
        <v>P1007</v>
      </c>
      <c r="T456" s="32" t="str">
        <f>VLOOKUP(LineupExpo[[#This Row],[Berth]],'AUX IDs'!$D$2:$E$60,2,0)</f>
        <v>B1010</v>
      </c>
      <c r="U456" s="32" t="str">
        <f>VLOOKUP(LineupExpo[[#This Row],[V/M]],'AUX IDs'!$G$2:$H$433,2,0)</f>
        <v>VSL362</v>
      </c>
      <c r="V456" s="32" t="str">
        <f>VLOOKUP(LineupExpo[[#This Row],[Destination]],'AUX IDs'!$J$2:$K$39,2,0)</f>
        <v>D1010</v>
      </c>
      <c r="W456" s="32" t="str">
        <f>VLOOKUP(LineupExpo[[#This Row],[Coord]],'AUX IDs'!$M$2:$N$55,2,0)</f>
        <v>C1008</v>
      </c>
      <c r="X456" s="32" t="str">
        <f>VLOOKUP(LineupExpo[[#This Row],[Shipper]],'AUX IDs'!$P$2:$Q$44,2,0)</f>
        <v>S1008</v>
      </c>
      <c r="Y456" s="32" t="str">
        <f>VLOOKUP(LineupExpo[[#This Row],[Product]],'AUX IDs'!$S$2:$T$4,2,0)</f>
        <v>ARGB</v>
      </c>
    </row>
    <row r="457" spans="1:25" ht="12.65" customHeight="1" x14ac:dyDescent="0.25">
      <c r="A457" s="104" t="s">
        <v>49</v>
      </c>
      <c r="B457" s="99" t="s">
        <v>32064</v>
      </c>
      <c r="C457" s="105">
        <v>44379</v>
      </c>
      <c r="D457" s="53" t="s">
        <v>32282</v>
      </c>
      <c r="E457" s="106" t="s">
        <v>17</v>
      </c>
      <c r="F457" s="118" t="s">
        <v>17</v>
      </c>
      <c r="G457" s="26"/>
      <c r="H457" s="112" t="s">
        <v>59</v>
      </c>
      <c r="I457" s="107" t="s">
        <v>32074</v>
      </c>
      <c r="J457" s="108">
        <v>29696</v>
      </c>
      <c r="K457" s="109" t="s">
        <v>21</v>
      </c>
      <c r="L457" s="54" t="s">
        <v>53</v>
      </c>
      <c r="M457" s="111">
        <f>DATE(YEAR(LineupExpo[[#This Row],[Date]]),MONTH(LineupExpo[[#This Row],[Date]]),1)</f>
        <v>44378</v>
      </c>
      <c r="N457" s="110">
        <f t="shared" si="2"/>
        <v>2021</v>
      </c>
      <c r="O457" s="54" t="str">
        <f t="shared" si="3"/>
        <v>21/22</v>
      </c>
      <c r="P457" s="52" t="str">
        <f>VLOOKUP(H457,ArcTable[],2,FALSE)</f>
        <v>Necochea</v>
      </c>
      <c r="Q457" s="60">
        <f>IFERROR(VLOOKUP('Lineup Total'!D121,AUX!$H$2:$I$34206,2,FALSE),)</f>
        <v>9663350</v>
      </c>
      <c r="S457" s="32" t="str">
        <f>VLOOKUP(LineupExpo[[#This Row],[Port]],'AUX IDs'!$A$2:$B$14,2,0)</f>
        <v>P1008</v>
      </c>
      <c r="T457" s="32" t="str">
        <f>VLOOKUP(LineupExpo[[#This Row],[Berth]],'AUX IDs'!$D$2:$E$60,2,0)</f>
        <v>B1001</v>
      </c>
      <c r="U457" s="32" t="str">
        <f>VLOOKUP(LineupExpo[[#This Row],[V/M]],'AUX IDs'!$G$2:$H$433,2,0)</f>
        <v>VSL358</v>
      </c>
      <c r="V457" s="32" t="str">
        <f>VLOOKUP(LineupExpo[[#This Row],[Destination]],'AUX IDs'!$J$2:$K$39,2,0)</f>
        <v>D1007</v>
      </c>
      <c r="W457" s="32" t="str">
        <f>VLOOKUP(LineupExpo[[#This Row],[Coord]],'AUX IDs'!$M$2:$N$55,2,0)</f>
        <v>C1007</v>
      </c>
      <c r="X457" s="32" t="str">
        <f>VLOOKUP(LineupExpo[[#This Row],[Shipper]],'AUX IDs'!$P$2:$Q$44,2,0)</f>
        <v>S1001</v>
      </c>
      <c r="Y457" s="32" t="str">
        <f>VLOOKUP(LineupExpo[[#This Row],[Product]],'AUX IDs'!$S$2:$T$4,2,0)</f>
        <v>ARGB</v>
      </c>
    </row>
    <row r="458" spans="1:25" ht="12.65" customHeight="1" x14ac:dyDescent="0.25">
      <c r="A458" s="104" t="s">
        <v>49</v>
      </c>
      <c r="B458" s="99" t="s">
        <v>32064</v>
      </c>
      <c r="C458" s="105">
        <v>44379</v>
      </c>
      <c r="D458" s="53" t="s">
        <v>32298</v>
      </c>
      <c r="E458" s="106" t="s">
        <v>57</v>
      </c>
      <c r="F458" s="118" t="s">
        <v>57</v>
      </c>
      <c r="G458" s="26"/>
      <c r="H458" s="112" t="s">
        <v>52</v>
      </c>
      <c r="I458" s="107" t="s">
        <v>32088</v>
      </c>
      <c r="J458" s="108">
        <v>58100</v>
      </c>
      <c r="K458" s="109" t="s">
        <v>25</v>
      </c>
      <c r="L458" s="54" t="s">
        <v>16</v>
      </c>
      <c r="M458" s="111">
        <f>DATE(YEAR(LineupExpo[[#This Row],[Date]]),MONTH(LineupExpo[[#This Row],[Date]]),1)</f>
        <v>44378</v>
      </c>
      <c r="N458" s="110">
        <f t="shared" si="2"/>
        <v>2021</v>
      </c>
      <c r="O458" s="54" t="str">
        <f t="shared" si="3"/>
        <v>21/22</v>
      </c>
      <c r="P458" s="52" t="str">
        <f>VLOOKUP(H458,ArcTable[],2,FALSE)</f>
        <v>BB</v>
      </c>
      <c r="Q458" s="60">
        <f>IFERROR(VLOOKUP('Lineup Total'!D120,AUX!$H$2:$I$34206,2,FALSE),)</f>
        <v>9713935</v>
      </c>
      <c r="S458" s="32" t="str">
        <f>VLOOKUP(LineupExpo[[#This Row],[Port]],'AUX IDs'!$A$2:$B$14,2,0)</f>
        <v>P1003</v>
      </c>
      <c r="T458" s="32" t="str">
        <f>VLOOKUP(LineupExpo[[#This Row],[Berth]],'AUX IDs'!$D$2:$E$60,2,0)</f>
        <v>B1021</v>
      </c>
      <c r="U458" s="32" t="str">
        <f>VLOOKUP(LineupExpo[[#This Row],[V/M]],'AUX IDs'!$G$2:$H$433,2,0)</f>
        <v>VSL363</v>
      </c>
      <c r="V458" s="32" t="str">
        <f>VLOOKUP(LineupExpo[[#This Row],[Destination]],'AUX IDs'!$J$2:$K$39,2,0)</f>
        <v>D1010</v>
      </c>
      <c r="W458" s="32" t="str">
        <f>VLOOKUP(LineupExpo[[#This Row],[Coord]],'AUX IDs'!$M$2:$N$55,2,0)</f>
        <v>C1000</v>
      </c>
      <c r="X458" s="32" t="str">
        <f>VLOOKUP(LineupExpo[[#This Row],[Shipper]],'AUX IDs'!$P$2:$Q$44,2,0)</f>
        <v>S1000</v>
      </c>
      <c r="Y458" s="32" t="str">
        <f>VLOOKUP(LineupExpo[[#This Row],[Product]],'AUX IDs'!$S$2:$T$4,2,0)</f>
        <v>ARGB</v>
      </c>
    </row>
    <row r="459" spans="1:25" ht="12.65" customHeight="1" x14ac:dyDescent="0.25">
      <c r="A459" s="104" t="s">
        <v>103</v>
      </c>
      <c r="B459" s="99" t="s">
        <v>32064</v>
      </c>
      <c r="C459" s="105">
        <v>44380</v>
      </c>
      <c r="D459" s="53" t="s">
        <v>24666</v>
      </c>
      <c r="E459" s="106" t="s">
        <v>51</v>
      </c>
      <c r="F459" s="118" t="s">
        <v>51</v>
      </c>
      <c r="G459" s="26"/>
      <c r="H459" s="112" t="s">
        <v>324</v>
      </c>
      <c r="I459" s="107" t="s">
        <v>326</v>
      </c>
      <c r="J459" s="108">
        <v>46421</v>
      </c>
      <c r="K459" s="109" t="s">
        <v>21</v>
      </c>
      <c r="L459" s="54" t="s">
        <v>53</v>
      </c>
      <c r="M459" s="111">
        <f>DATE(YEAR(LineupExpo[[#This Row],[Date]]),MONTH(LineupExpo[[#This Row],[Date]]),1)</f>
        <v>44378</v>
      </c>
      <c r="N459" s="110">
        <f t="shared" si="2"/>
        <v>2021</v>
      </c>
      <c r="O459" s="54" t="str">
        <f t="shared" si="3"/>
        <v>21/22</v>
      </c>
      <c r="P459" s="52" t="str">
        <f>VLOOKUP(H459,ArcTable[],2,FALSE)</f>
        <v>Uy</v>
      </c>
      <c r="Q459" s="60">
        <f>IFERROR(VLOOKUP('Lineup Total'!D122,AUX!$H$2:$I$34206,2,FALSE),)</f>
        <v>9601883</v>
      </c>
      <c r="S459" s="32" t="str">
        <f>VLOOKUP(LineupExpo[[#This Row],[Port]],'AUX IDs'!$A$2:$B$14,2,0)</f>
        <v>P1000</v>
      </c>
      <c r="T459" s="32" t="str">
        <f>VLOOKUP(LineupExpo[[#This Row],[Berth]],'AUX IDs'!$D$2:$E$60,2,0)</f>
        <v>B1000</v>
      </c>
      <c r="U459" s="32" t="str">
        <f>VLOOKUP(LineupExpo[[#This Row],[V/M]],'AUX IDs'!$G$2:$H$433,2,0)</f>
        <v>VSL364</v>
      </c>
      <c r="V459" s="32" t="str">
        <f>VLOOKUP(LineupExpo[[#This Row],[Destination]],'AUX IDs'!$J$2:$K$39,2,0)</f>
        <v>D1007</v>
      </c>
      <c r="W459" s="32" t="str">
        <f>VLOOKUP(LineupExpo[[#This Row],[Coord]],'AUX IDs'!$M$2:$N$55,2,0)</f>
        <v>C1006</v>
      </c>
      <c r="X459" s="32" t="str">
        <f>VLOOKUP(LineupExpo[[#This Row],[Shipper]],'AUX IDs'!$P$2:$Q$44,2,0)</f>
        <v>S1007</v>
      </c>
      <c r="Y459" s="32" t="str">
        <f>VLOOKUP(LineupExpo[[#This Row],[Product]],'AUX IDs'!$S$2:$T$4,2,0)</f>
        <v>UYB</v>
      </c>
    </row>
    <row r="460" spans="1:25" ht="12.65" customHeight="1" x14ac:dyDescent="0.25">
      <c r="A460" s="104" t="s">
        <v>197</v>
      </c>
      <c r="B460" s="99" t="s">
        <v>32064</v>
      </c>
      <c r="C460" s="105">
        <v>44381</v>
      </c>
      <c r="D460" s="53" t="s">
        <v>32325</v>
      </c>
      <c r="E460" s="106" t="s">
        <v>32050</v>
      </c>
      <c r="F460" s="118" t="s">
        <v>32050</v>
      </c>
      <c r="G460" s="26"/>
      <c r="H460" s="112" t="s">
        <v>324</v>
      </c>
      <c r="I460" s="107" t="s">
        <v>326</v>
      </c>
      <c r="J460" s="108">
        <v>31000</v>
      </c>
      <c r="K460" s="109" t="s">
        <v>83</v>
      </c>
      <c r="L460" s="54" t="s">
        <v>31970</v>
      </c>
      <c r="M460" s="111">
        <f>DATE(YEAR(LineupExpo[[#This Row],[Date]]),MONTH(LineupExpo[[#This Row],[Date]]),1)</f>
        <v>44378</v>
      </c>
      <c r="N460" s="110">
        <f t="shared" si="2"/>
        <v>2021</v>
      </c>
      <c r="O460" s="54" t="str">
        <f t="shared" si="3"/>
        <v>21/22</v>
      </c>
      <c r="P460" s="52" t="str">
        <f>VLOOKUP(H460,ArcTable[],2,FALSE)</f>
        <v>Uy</v>
      </c>
      <c r="Q460" s="60">
        <f>IFERROR(VLOOKUP('Lineup Total'!D124,AUX!$H$2:$I$34206,2,FALSE),)</f>
        <v>0</v>
      </c>
      <c r="S460" s="32" t="str">
        <f>VLOOKUP(LineupExpo[[#This Row],[Port]],'AUX IDs'!$A$2:$B$14,2,0)</f>
        <v>P1000</v>
      </c>
      <c r="T460" s="32" t="str">
        <f>VLOOKUP(LineupExpo[[#This Row],[Berth]],'AUX IDs'!$D$2:$E$60,2,0)</f>
        <v>B1000</v>
      </c>
      <c r="U460" s="32" t="str">
        <f>VLOOKUP(LineupExpo[[#This Row],[V/M]],'AUX IDs'!$G$2:$H$433,2,0)</f>
        <v>VSL365</v>
      </c>
      <c r="V460" s="32" t="str">
        <f>VLOOKUP(LineupExpo[[#This Row],[Destination]],'AUX IDs'!$J$2:$K$39,2,0)</f>
        <v>D1002</v>
      </c>
      <c r="W460" s="32" t="str">
        <f>VLOOKUP(LineupExpo[[#This Row],[Coord]],'AUX IDs'!$M$2:$N$55,2,0)</f>
        <v>C1002</v>
      </c>
      <c r="X460" s="32" t="str">
        <f>VLOOKUP(LineupExpo[[#This Row],[Shipper]],'AUX IDs'!$P$2:$Q$44,2,0)</f>
        <v>S1002</v>
      </c>
      <c r="Y460" s="32" t="str">
        <f>VLOOKUP(LineupExpo[[#This Row],[Product]],'AUX IDs'!$S$2:$T$4,2,0)</f>
        <v>PYB</v>
      </c>
    </row>
    <row r="461" spans="1:25" ht="12.65" customHeight="1" x14ac:dyDescent="0.25">
      <c r="A461" s="104" t="s">
        <v>49</v>
      </c>
      <c r="B461" s="99" t="s">
        <v>32064</v>
      </c>
      <c r="C461" s="105">
        <v>44381</v>
      </c>
      <c r="D461" s="53" t="s">
        <v>880</v>
      </c>
      <c r="E461" s="106" t="s">
        <v>57</v>
      </c>
      <c r="F461" s="118" t="s">
        <v>57</v>
      </c>
      <c r="G461" s="26"/>
      <c r="H461" s="112" t="s">
        <v>55</v>
      </c>
      <c r="I461" s="107" t="s">
        <v>32087</v>
      </c>
      <c r="J461" s="108">
        <v>39950</v>
      </c>
      <c r="K461" s="109" t="s">
        <v>21</v>
      </c>
      <c r="L461" s="54" t="s">
        <v>53</v>
      </c>
      <c r="M461" s="111">
        <f>DATE(YEAR(LineupExpo[[#This Row],[Date]]),MONTH(LineupExpo[[#This Row],[Date]]),1)</f>
        <v>44378</v>
      </c>
      <c r="N461" s="110">
        <f t="shared" si="2"/>
        <v>2021</v>
      </c>
      <c r="O461" s="54" t="str">
        <f t="shared" si="3"/>
        <v>21/22</v>
      </c>
      <c r="P461" s="52" t="str">
        <f>VLOOKUP(H461,ArcTable[],2,FALSE)</f>
        <v>UPR</v>
      </c>
      <c r="Q461" s="60">
        <f>IFERROR(VLOOKUP('Lineup Total'!D125,AUX!$H$2:$I$34206,2,FALSE),)</f>
        <v>9264960</v>
      </c>
      <c r="S461" s="32" t="str">
        <f>VLOOKUP(LineupExpo[[#This Row],[Port]],'AUX IDs'!$A$2:$B$14,2,0)</f>
        <v>P1001</v>
      </c>
      <c r="T461" s="32" t="str">
        <f>VLOOKUP(LineupExpo[[#This Row],[Berth]],'AUX IDs'!$D$2:$E$60,2,0)</f>
        <v>B1029</v>
      </c>
      <c r="U461" s="32" t="str">
        <f>VLOOKUP(LineupExpo[[#This Row],[V/M]],'AUX IDs'!$G$2:$H$433,2,0)</f>
        <v>VSL366</v>
      </c>
      <c r="V461" s="32" t="str">
        <f>VLOOKUP(LineupExpo[[#This Row],[Destination]],'AUX IDs'!$J$2:$K$39,2,0)</f>
        <v>D1007</v>
      </c>
      <c r="W461" s="32" t="str">
        <f>VLOOKUP(LineupExpo[[#This Row],[Coord]],'AUX IDs'!$M$2:$N$55,2,0)</f>
        <v>C1000</v>
      </c>
      <c r="X461" s="32" t="str">
        <f>VLOOKUP(LineupExpo[[#This Row],[Shipper]],'AUX IDs'!$P$2:$Q$44,2,0)</f>
        <v>S1000</v>
      </c>
      <c r="Y461" s="32" t="str">
        <f>VLOOKUP(LineupExpo[[#This Row],[Product]],'AUX IDs'!$S$2:$T$4,2,0)</f>
        <v>ARGB</v>
      </c>
    </row>
    <row r="462" spans="1:25" ht="12.65" customHeight="1" x14ac:dyDescent="0.25">
      <c r="A462" s="104" t="s">
        <v>103</v>
      </c>
      <c r="B462" s="99" t="s">
        <v>32064</v>
      </c>
      <c r="C462" s="105">
        <v>44381</v>
      </c>
      <c r="D462" s="53" t="s">
        <v>17542</v>
      </c>
      <c r="E462" s="106" t="s">
        <v>54</v>
      </c>
      <c r="F462" s="118" t="s">
        <v>54</v>
      </c>
      <c r="G462" s="26"/>
      <c r="H462" s="112" t="s">
        <v>325</v>
      </c>
      <c r="I462" s="107" t="s">
        <v>32092</v>
      </c>
      <c r="J462" s="108">
        <v>10802</v>
      </c>
      <c r="K462" s="109" t="s">
        <v>25</v>
      </c>
      <c r="L462" s="54" t="s">
        <v>16</v>
      </c>
      <c r="M462" s="111">
        <f>DATE(YEAR(LineupExpo[[#This Row],[Date]]),MONTH(LineupExpo[[#This Row],[Date]]),1)</f>
        <v>44378</v>
      </c>
      <c r="N462" s="110">
        <f t="shared" si="2"/>
        <v>2021</v>
      </c>
      <c r="O462" s="54" t="str">
        <f t="shared" si="3"/>
        <v>21/22</v>
      </c>
      <c r="P462" s="52" t="str">
        <f>VLOOKUP(H462,ArcTable[],2,FALSE)</f>
        <v>Uy</v>
      </c>
      <c r="Q462" s="60">
        <f>IFERROR(VLOOKUP('Lineup Total'!D123,AUX!$H$2:$I$34206,2,FALSE),)</f>
        <v>0</v>
      </c>
      <c r="S462" s="32" t="str">
        <f>VLOOKUP(LineupExpo[[#This Row],[Port]],'AUX IDs'!$A$2:$B$14,2,0)</f>
        <v>P1009</v>
      </c>
      <c r="T462" s="32" t="str">
        <f>VLOOKUP(LineupExpo[[#This Row],[Berth]],'AUX IDs'!$D$2:$E$60,2,0)</f>
        <v>B1031</v>
      </c>
      <c r="U462" s="32" t="str">
        <f>VLOOKUP(LineupExpo[[#This Row],[V/M]],'AUX IDs'!$G$2:$H$433,2,0)</f>
        <v>VSL361</v>
      </c>
      <c r="V462" s="32" t="str">
        <f>VLOOKUP(LineupExpo[[#This Row],[Destination]],'AUX IDs'!$J$2:$K$39,2,0)</f>
        <v>D1010</v>
      </c>
      <c r="W462" s="32" t="str">
        <f>VLOOKUP(LineupExpo[[#This Row],[Coord]],'AUX IDs'!$M$2:$N$55,2,0)</f>
        <v>C1004</v>
      </c>
      <c r="X462" s="32" t="str">
        <f>VLOOKUP(LineupExpo[[#This Row],[Shipper]],'AUX IDs'!$P$2:$Q$44,2,0)</f>
        <v>S1005</v>
      </c>
      <c r="Y462" s="32" t="str">
        <f>VLOOKUP(LineupExpo[[#This Row],[Product]],'AUX IDs'!$S$2:$T$4,2,0)</f>
        <v>UYB</v>
      </c>
    </row>
    <row r="463" spans="1:25" ht="12.65" customHeight="1" x14ac:dyDescent="0.25">
      <c r="A463" s="104" t="s">
        <v>49</v>
      </c>
      <c r="B463" s="99" t="s">
        <v>32064</v>
      </c>
      <c r="C463" s="105">
        <v>44383</v>
      </c>
      <c r="D463" s="53" t="s">
        <v>32226</v>
      </c>
      <c r="E463" s="106" t="s">
        <v>57</v>
      </c>
      <c r="F463" s="118" t="s">
        <v>57</v>
      </c>
      <c r="G463" s="26"/>
      <c r="H463" s="112" t="s">
        <v>52</v>
      </c>
      <c r="I463" s="107" t="s">
        <v>32088</v>
      </c>
      <c r="J463" s="108">
        <v>22000</v>
      </c>
      <c r="K463" s="109" t="s">
        <v>31853</v>
      </c>
      <c r="L463" s="54" t="s">
        <v>53</v>
      </c>
      <c r="M463" s="111">
        <f>DATE(YEAR(LineupExpo[[#This Row],[Date]]),MONTH(LineupExpo[[#This Row],[Date]]),1)</f>
        <v>44378</v>
      </c>
      <c r="N463" s="110">
        <f t="shared" si="2"/>
        <v>2021</v>
      </c>
      <c r="O463" s="54" t="str">
        <f t="shared" si="3"/>
        <v>21/22</v>
      </c>
      <c r="P463" s="52" t="str">
        <f>VLOOKUP(H463,ArcTable[],2,FALSE)</f>
        <v>BB</v>
      </c>
      <c r="Q463" s="60">
        <f>IFERROR(VLOOKUP('Lineup Total'!D126,AUX!$H$2:$I$34206,2,FALSE),)</f>
        <v>0</v>
      </c>
      <c r="S463" s="32" t="str">
        <f>VLOOKUP(LineupExpo[[#This Row],[Port]],'AUX IDs'!$A$2:$B$14,2,0)</f>
        <v>P1003</v>
      </c>
      <c r="T463" s="32" t="str">
        <f>VLOOKUP(LineupExpo[[#This Row],[Berth]],'AUX IDs'!$D$2:$E$60,2,0)</f>
        <v>B1021</v>
      </c>
      <c r="U463" s="32" t="str">
        <f>VLOOKUP(LineupExpo[[#This Row],[V/M]],'AUX IDs'!$G$2:$H$433,2,0)</f>
        <v>VSL367</v>
      </c>
      <c r="V463" s="32" t="str">
        <f>VLOOKUP(LineupExpo[[#This Row],[Destination]],'AUX IDs'!$J$2:$K$39,2,0)</f>
        <v>D1026</v>
      </c>
      <c r="W463" s="32" t="str">
        <f>VLOOKUP(LineupExpo[[#This Row],[Coord]],'AUX IDs'!$M$2:$N$55,2,0)</f>
        <v>C1000</v>
      </c>
      <c r="X463" s="32" t="str">
        <f>VLOOKUP(LineupExpo[[#This Row],[Shipper]],'AUX IDs'!$P$2:$Q$44,2,0)</f>
        <v>S1000</v>
      </c>
      <c r="Y463" s="32" t="str">
        <f>VLOOKUP(LineupExpo[[#This Row],[Product]],'AUX IDs'!$S$2:$T$4,2,0)</f>
        <v>ARGB</v>
      </c>
    </row>
    <row r="464" spans="1:25" ht="12.65" customHeight="1" x14ac:dyDescent="0.25">
      <c r="A464" s="104" t="s">
        <v>197</v>
      </c>
      <c r="B464" s="99" t="s">
        <v>32064</v>
      </c>
      <c r="C464" s="105">
        <v>44383</v>
      </c>
      <c r="D464" s="53" t="s">
        <v>11054</v>
      </c>
      <c r="E464" s="106" t="s">
        <v>32050</v>
      </c>
      <c r="F464" s="118" t="s">
        <v>32050</v>
      </c>
      <c r="G464" s="26"/>
      <c r="H464" s="112" t="s">
        <v>324</v>
      </c>
      <c r="I464" s="107" t="s">
        <v>32077</v>
      </c>
      <c r="J464" s="108">
        <v>25714</v>
      </c>
      <c r="K464" s="109" t="s">
        <v>83</v>
      </c>
      <c r="L464" s="54" t="s">
        <v>31970</v>
      </c>
      <c r="M464" s="111">
        <f>DATE(YEAR(LineupExpo[[#This Row],[Date]]),MONTH(LineupExpo[[#This Row],[Date]]),1)</f>
        <v>44378</v>
      </c>
      <c r="N464" s="110">
        <f t="shared" si="2"/>
        <v>2021</v>
      </c>
      <c r="O464" s="54" t="str">
        <f t="shared" si="3"/>
        <v>21/22</v>
      </c>
      <c r="P464" s="52" t="str">
        <f>VLOOKUP(H464,ArcTable[],2,FALSE)</f>
        <v>Uy</v>
      </c>
      <c r="Q464" s="60">
        <f>IFERROR(VLOOKUP('Lineup Total'!D127,AUX!$H$2:$I$34206,2,FALSE),)</f>
        <v>0</v>
      </c>
      <c r="S464" s="32" t="str">
        <f>VLOOKUP(LineupExpo[[#This Row],[Port]],'AUX IDs'!$A$2:$B$14,2,0)</f>
        <v>P1000</v>
      </c>
      <c r="T464" s="32" t="str">
        <f>VLOOKUP(LineupExpo[[#This Row],[Berth]],'AUX IDs'!$D$2:$E$60,2,0)</f>
        <v>B1003</v>
      </c>
      <c r="U464" s="32" t="str">
        <f>VLOOKUP(LineupExpo[[#This Row],[V/M]],'AUX IDs'!$G$2:$H$433,2,0)</f>
        <v>VSL368</v>
      </c>
      <c r="V464" s="32" t="str">
        <f>VLOOKUP(LineupExpo[[#This Row],[Destination]],'AUX IDs'!$J$2:$K$39,2,0)</f>
        <v>D1002</v>
      </c>
      <c r="W464" s="32" t="str">
        <f>VLOOKUP(LineupExpo[[#This Row],[Coord]],'AUX IDs'!$M$2:$N$55,2,0)</f>
        <v>C1002</v>
      </c>
      <c r="X464" s="32" t="str">
        <f>VLOOKUP(LineupExpo[[#This Row],[Shipper]],'AUX IDs'!$P$2:$Q$44,2,0)</f>
        <v>S1002</v>
      </c>
      <c r="Y464" s="32" t="str">
        <f>VLOOKUP(LineupExpo[[#This Row],[Product]],'AUX IDs'!$S$2:$T$4,2,0)</f>
        <v>PYB</v>
      </c>
    </row>
    <row r="465" spans="1:25" ht="12.65" customHeight="1" x14ac:dyDescent="0.25">
      <c r="A465" s="104" t="s">
        <v>103</v>
      </c>
      <c r="B465" s="99" t="s">
        <v>32064</v>
      </c>
      <c r="C465" s="105">
        <v>44384</v>
      </c>
      <c r="D465" s="53" t="s">
        <v>32283</v>
      </c>
      <c r="E465" s="106" t="s">
        <v>51</v>
      </c>
      <c r="F465" s="118" t="s">
        <v>51</v>
      </c>
      <c r="G465" s="26"/>
      <c r="H465" s="112" t="s">
        <v>325</v>
      </c>
      <c r="I465" s="107" t="s">
        <v>32092</v>
      </c>
      <c r="J465" s="108">
        <v>15864</v>
      </c>
      <c r="K465" s="109" t="s">
        <v>21</v>
      </c>
      <c r="L465" s="54" t="s">
        <v>53</v>
      </c>
      <c r="M465" s="111">
        <f>DATE(YEAR(LineupExpo[[#This Row],[Date]]),MONTH(LineupExpo[[#This Row],[Date]]),1)</f>
        <v>44378</v>
      </c>
      <c r="N465" s="110">
        <f t="shared" si="2"/>
        <v>2021</v>
      </c>
      <c r="O465" s="54" t="str">
        <f t="shared" si="3"/>
        <v>21/22</v>
      </c>
      <c r="P465" s="52" t="str">
        <f>VLOOKUP(H465,ArcTable[],2,FALSE)</f>
        <v>Uy</v>
      </c>
      <c r="Q465" s="60">
        <f>IFERROR(VLOOKUP('Lineup Total'!D128,AUX!$H$2:$I$34206,2,FALSE),)</f>
        <v>0</v>
      </c>
      <c r="S465" s="32" t="str">
        <f>VLOOKUP(LineupExpo[[#This Row],[Port]],'AUX IDs'!$A$2:$B$14,2,0)</f>
        <v>P1009</v>
      </c>
      <c r="T465" s="32" t="str">
        <f>VLOOKUP(LineupExpo[[#This Row],[Berth]],'AUX IDs'!$D$2:$E$60,2,0)</f>
        <v>B1031</v>
      </c>
      <c r="U465" s="32" t="str">
        <f>VLOOKUP(LineupExpo[[#This Row],[V/M]],'AUX IDs'!$G$2:$H$433,2,0)</f>
        <v>VSL369</v>
      </c>
      <c r="V465" s="32" t="str">
        <f>VLOOKUP(LineupExpo[[#This Row],[Destination]],'AUX IDs'!$J$2:$K$39,2,0)</f>
        <v>D1007</v>
      </c>
      <c r="W465" s="32" t="str">
        <f>VLOOKUP(LineupExpo[[#This Row],[Coord]],'AUX IDs'!$M$2:$N$55,2,0)</f>
        <v>C1006</v>
      </c>
      <c r="X465" s="32" t="str">
        <f>VLOOKUP(LineupExpo[[#This Row],[Shipper]],'AUX IDs'!$P$2:$Q$44,2,0)</f>
        <v>S1007</v>
      </c>
      <c r="Y465" s="32" t="str">
        <f>VLOOKUP(LineupExpo[[#This Row],[Product]],'AUX IDs'!$S$2:$T$4,2,0)</f>
        <v>UYB</v>
      </c>
    </row>
    <row r="466" spans="1:25" ht="12.65" customHeight="1" x14ac:dyDescent="0.25">
      <c r="A466" s="104" t="s">
        <v>197</v>
      </c>
      <c r="B466" s="99" t="s">
        <v>32064</v>
      </c>
      <c r="C466" s="105">
        <v>44384</v>
      </c>
      <c r="D466" s="53" t="s">
        <v>23436</v>
      </c>
      <c r="E466" s="106" t="s">
        <v>32050</v>
      </c>
      <c r="F466" s="118" t="s">
        <v>32050</v>
      </c>
      <c r="G466" s="26"/>
      <c r="H466" s="112" t="s">
        <v>324</v>
      </c>
      <c r="I466" s="107" t="s">
        <v>326</v>
      </c>
      <c r="J466" s="108">
        <v>30161</v>
      </c>
      <c r="K466" s="109" t="s">
        <v>83</v>
      </c>
      <c r="L466" s="54" t="s">
        <v>31970</v>
      </c>
      <c r="M466" s="111">
        <f>DATE(YEAR(LineupExpo[[#This Row],[Date]]),MONTH(LineupExpo[[#This Row],[Date]]),1)</f>
        <v>44378</v>
      </c>
      <c r="N466" s="110">
        <f t="shared" si="2"/>
        <v>2021</v>
      </c>
      <c r="O466" s="54" t="str">
        <f t="shared" si="3"/>
        <v>21/22</v>
      </c>
      <c r="P466" s="52" t="str">
        <f>VLOOKUP(H466,ArcTable[],2,FALSE)</f>
        <v>Uy</v>
      </c>
      <c r="Q466" s="60">
        <f>IFERROR(VLOOKUP('Lineup Total'!D129,AUX!$H$2:$I$34206,2,FALSE),)</f>
        <v>0</v>
      </c>
      <c r="S466" s="32" t="str">
        <f>VLOOKUP(LineupExpo[[#This Row],[Port]],'AUX IDs'!$A$2:$B$14,2,0)</f>
        <v>P1000</v>
      </c>
      <c r="T466" s="32" t="str">
        <f>VLOOKUP(LineupExpo[[#This Row],[Berth]],'AUX IDs'!$D$2:$E$60,2,0)</f>
        <v>B1000</v>
      </c>
      <c r="U466" s="32" t="str">
        <f>VLOOKUP(LineupExpo[[#This Row],[V/M]],'AUX IDs'!$G$2:$H$433,2,0)</f>
        <v>VSL370</v>
      </c>
      <c r="V466" s="32" t="str">
        <f>VLOOKUP(LineupExpo[[#This Row],[Destination]],'AUX IDs'!$J$2:$K$39,2,0)</f>
        <v>D1002</v>
      </c>
      <c r="W466" s="32" t="str">
        <f>VLOOKUP(LineupExpo[[#This Row],[Coord]],'AUX IDs'!$M$2:$N$55,2,0)</f>
        <v>C1002</v>
      </c>
      <c r="X466" s="32" t="str">
        <f>VLOOKUP(LineupExpo[[#This Row],[Shipper]],'AUX IDs'!$P$2:$Q$44,2,0)</f>
        <v>S1002</v>
      </c>
      <c r="Y466" s="32" t="str">
        <f>VLOOKUP(LineupExpo[[#This Row],[Product]],'AUX IDs'!$S$2:$T$4,2,0)</f>
        <v>PYB</v>
      </c>
    </row>
    <row r="467" spans="1:25" ht="12.65" customHeight="1" x14ac:dyDescent="0.25">
      <c r="A467" s="104" t="s">
        <v>49</v>
      </c>
      <c r="B467" s="99" t="s">
        <v>32064</v>
      </c>
      <c r="C467" s="105">
        <v>44385</v>
      </c>
      <c r="D467" s="53" t="s">
        <v>32366</v>
      </c>
      <c r="E467" s="106" t="s">
        <v>57</v>
      </c>
      <c r="F467" s="118" t="s">
        <v>57</v>
      </c>
      <c r="G467" s="26"/>
      <c r="H467" s="112" t="s">
        <v>55</v>
      </c>
      <c r="I467" s="107" t="s">
        <v>32087</v>
      </c>
      <c r="J467" s="108">
        <v>13895</v>
      </c>
      <c r="K467" s="109" t="s">
        <v>30</v>
      </c>
      <c r="L467" s="54" t="s">
        <v>330</v>
      </c>
      <c r="M467" s="111">
        <f>DATE(YEAR(LineupExpo[[#This Row],[Date]]),MONTH(LineupExpo[[#This Row],[Date]]),1)</f>
        <v>44378</v>
      </c>
      <c r="N467" s="110">
        <f t="shared" si="2"/>
        <v>2021</v>
      </c>
      <c r="O467" s="54" t="str">
        <f t="shared" si="3"/>
        <v>21/22</v>
      </c>
      <c r="P467" s="52" t="str">
        <f>VLOOKUP(H467,ArcTable[],2,FALSE)</f>
        <v>UPR</v>
      </c>
      <c r="Q467" s="60">
        <f>IFERROR(VLOOKUP('Lineup Total'!D131,AUX!$H$2:$I$34206,2,FALSE),)</f>
        <v>0</v>
      </c>
      <c r="S467" s="32" t="str">
        <f>VLOOKUP(LineupExpo[[#This Row],[Port]],'AUX IDs'!$A$2:$B$14,2,0)</f>
        <v>P1001</v>
      </c>
      <c r="T467" s="32" t="str">
        <f>VLOOKUP(LineupExpo[[#This Row],[Berth]],'AUX IDs'!$D$2:$E$60,2,0)</f>
        <v>B1029</v>
      </c>
      <c r="U467" s="32" t="str">
        <f>VLOOKUP(LineupExpo[[#This Row],[V/M]],'AUX IDs'!$G$2:$H$433,2,0)</f>
        <v>VSL371</v>
      </c>
      <c r="V467" s="32" t="str">
        <f>VLOOKUP(LineupExpo[[#This Row],[Destination]],'AUX IDs'!$J$2:$K$39,2,0)</f>
        <v>D1006</v>
      </c>
      <c r="W467" s="32" t="str">
        <f>VLOOKUP(LineupExpo[[#This Row],[Coord]],'AUX IDs'!$M$2:$N$55,2,0)</f>
        <v>C1000</v>
      </c>
      <c r="X467" s="32" t="str">
        <f>VLOOKUP(LineupExpo[[#This Row],[Shipper]],'AUX IDs'!$P$2:$Q$44,2,0)</f>
        <v>S1000</v>
      </c>
      <c r="Y467" s="32" t="str">
        <f>VLOOKUP(LineupExpo[[#This Row],[Product]],'AUX IDs'!$S$2:$T$4,2,0)</f>
        <v>ARGB</v>
      </c>
    </row>
    <row r="468" spans="1:25" ht="12.65" customHeight="1" x14ac:dyDescent="0.25">
      <c r="A468" s="104" t="s">
        <v>49</v>
      </c>
      <c r="B468" s="99" t="s">
        <v>32064</v>
      </c>
      <c r="C468" s="105">
        <v>44385</v>
      </c>
      <c r="D468" s="53" t="s">
        <v>32281</v>
      </c>
      <c r="E468" s="106" t="s">
        <v>15</v>
      </c>
      <c r="F468" s="118" t="s">
        <v>15</v>
      </c>
      <c r="G468" s="26"/>
      <c r="H468" s="112" t="s">
        <v>59</v>
      </c>
      <c r="I468" s="107" t="s">
        <v>32109</v>
      </c>
      <c r="J468" s="108">
        <v>27883</v>
      </c>
      <c r="K468" s="109" t="s">
        <v>25</v>
      </c>
      <c r="L468" s="54" t="s">
        <v>16</v>
      </c>
      <c r="M468" s="111">
        <f>DATE(YEAR(LineupExpo[[#This Row],[Date]]),MONTH(LineupExpo[[#This Row],[Date]]),1)</f>
        <v>44378</v>
      </c>
      <c r="N468" s="110">
        <f t="shared" ref="N468:N531" si="4">YEAR(C468)</f>
        <v>2021</v>
      </c>
      <c r="O468" s="54" t="str">
        <f t="shared" si="3"/>
        <v>21/22</v>
      </c>
      <c r="P468" s="52" t="str">
        <f>VLOOKUP(H468,ArcTable[],2,FALSE)</f>
        <v>Necochea</v>
      </c>
      <c r="Q468" s="60">
        <f>IFERROR(VLOOKUP('Lineup Total'!D130,AUX!$H$2:$I$34206,2,FALSE),)</f>
        <v>0</v>
      </c>
      <c r="S468" s="32" t="str">
        <f>VLOOKUP(LineupExpo[[#This Row],[Port]],'AUX IDs'!$A$2:$B$14,2,0)</f>
        <v>P1008</v>
      </c>
      <c r="T468" s="32" t="str">
        <f>VLOOKUP(LineupExpo[[#This Row],[Berth]],'AUX IDs'!$D$2:$E$60,2,0)</f>
        <v>B1018</v>
      </c>
      <c r="U468" s="32" t="str">
        <f>VLOOKUP(LineupExpo[[#This Row],[V/M]],'AUX IDs'!$G$2:$H$433,2,0)</f>
        <v>VSL362</v>
      </c>
      <c r="V468" s="32" t="str">
        <f>VLOOKUP(LineupExpo[[#This Row],[Destination]],'AUX IDs'!$J$2:$K$39,2,0)</f>
        <v>D1010</v>
      </c>
      <c r="W468" s="32" t="str">
        <f>VLOOKUP(LineupExpo[[#This Row],[Coord]],'AUX IDs'!$M$2:$N$55,2,0)</f>
        <v>C1008</v>
      </c>
      <c r="X468" s="32" t="str">
        <f>VLOOKUP(LineupExpo[[#This Row],[Shipper]],'AUX IDs'!$P$2:$Q$44,2,0)</f>
        <v>S1008</v>
      </c>
      <c r="Y468" s="32" t="str">
        <f>VLOOKUP(LineupExpo[[#This Row],[Product]],'AUX IDs'!$S$2:$T$4,2,0)</f>
        <v>ARGB</v>
      </c>
    </row>
    <row r="469" spans="1:25" ht="12.65" customHeight="1" x14ac:dyDescent="0.25">
      <c r="A469" s="104" t="s">
        <v>49</v>
      </c>
      <c r="B469" s="99" t="s">
        <v>32064</v>
      </c>
      <c r="C469" s="105">
        <v>44388</v>
      </c>
      <c r="D469" s="53" t="s">
        <v>4820</v>
      </c>
      <c r="E469" s="106" t="s">
        <v>177</v>
      </c>
      <c r="F469" s="131" t="s">
        <v>177</v>
      </c>
      <c r="G469" s="26"/>
      <c r="H469" s="112" t="s">
        <v>80</v>
      </c>
      <c r="I469" s="107" t="s">
        <v>32090</v>
      </c>
      <c r="J469" s="108">
        <v>12000</v>
      </c>
      <c r="K469" s="109" t="s">
        <v>96</v>
      </c>
      <c r="L469" s="54" t="s">
        <v>331</v>
      </c>
      <c r="M469" s="111">
        <f>DATE(YEAR(LineupExpo[[#This Row],[Date]]),MONTH(LineupExpo[[#This Row],[Date]]),1)</f>
        <v>44378</v>
      </c>
      <c r="N469" s="110">
        <f t="shared" si="4"/>
        <v>2021</v>
      </c>
      <c r="O469" s="54" t="str">
        <f t="shared" ref="O469:O532" si="5">IF(MONTH(C469)&gt;=3,RIGHT(YEAR(C469),2)&amp;"/"&amp;RIGHT(YEAR(C469)+1,2),IF(MONTH(C469)&lt;3,RIGHT(YEAR(C469)-1,2)&amp;"/"&amp;RIGHT(YEAR(C469),2),"ERROR"))</f>
        <v>21/22</v>
      </c>
      <c r="P469" s="52" t="str">
        <f>VLOOKUP(H469,ArcTable[],2,FALSE)</f>
        <v>UPR</v>
      </c>
      <c r="Q469" s="60">
        <f>IFERROR(VLOOKUP('Lineup Total'!D132,AUX!$H$2:$I$34206,2,FALSE),)</f>
        <v>0</v>
      </c>
      <c r="S469" s="32" t="str">
        <f>VLOOKUP(LineupExpo[[#This Row],[Port]],'AUX IDs'!$A$2:$B$14,2,0)</f>
        <v>P1010</v>
      </c>
      <c r="T469" s="32" t="str">
        <f>VLOOKUP(LineupExpo[[#This Row],[Berth]],'AUX IDs'!$D$2:$E$60,2,0)</f>
        <v>B1023</v>
      </c>
      <c r="U469" s="32" t="str">
        <f>VLOOKUP(LineupExpo[[#This Row],[V/M]],'AUX IDs'!$G$2:$H$433,2,0)</f>
        <v>VSL372</v>
      </c>
      <c r="V469" s="32" t="str">
        <f>VLOOKUP(LineupExpo[[#This Row],[Destination]],'AUX IDs'!$J$2:$K$39,2,0)</f>
        <v>D1019</v>
      </c>
      <c r="W469" s="32" t="str">
        <f>VLOOKUP(LineupExpo[[#This Row],[Coord]],'AUX IDs'!$M$2:$N$55,2,0)</f>
        <v>C1036</v>
      </c>
      <c r="X469" s="32" t="str">
        <f>VLOOKUP(LineupExpo[[#This Row],[Shipper]],'AUX IDs'!$P$2:$Q$44,2,0)</f>
        <v>S1026</v>
      </c>
      <c r="Y469" s="32" t="str">
        <f>VLOOKUP(LineupExpo[[#This Row],[Product]],'AUX IDs'!$S$2:$T$4,2,0)</f>
        <v>ARGB</v>
      </c>
    </row>
    <row r="470" spans="1:25" ht="12.65" customHeight="1" x14ac:dyDescent="0.25">
      <c r="A470" s="104" t="s">
        <v>49</v>
      </c>
      <c r="B470" s="99" t="s">
        <v>32064</v>
      </c>
      <c r="C470" s="105">
        <v>44389</v>
      </c>
      <c r="D470" s="53" t="s">
        <v>32367</v>
      </c>
      <c r="E470" s="130" t="s">
        <v>32584</v>
      </c>
      <c r="F470" s="131" t="s">
        <v>32584</v>
      </c>
      <c r="G470" s="26"/>
      <c r="H470" s="112" t="s">
        <v>55</v>
      </c>
      <c r="I470" s="107" t="s">
        <v>32368</v>
      </c>
      <c r="J470" s="108">
        <v>9137</v>
      </c>
      <c r="K470" s="109" t="s">
        <v>321</v>
      </c>
      <c r="L470" s="54" t="s">
        <v>16</v>
      </c>
      <c r="M470" s="111">
        <f>DATE(YEAR(LineupExpo[[#This Row],[Date]]),MONTH(LineupExpo[[#This Row],[Date]]),1)</f>
        <v>44378</v>
      </c>
      <c r="N470" s="110">
        <f t="shared" si="4"/>
        <v>2021</v>
      </c>
      <c r="O470" s="54" t="str">
        <f t="shared" si="5"/>
        <v>21/22</v>
      </c>
      <c r="P470" s="52" t="str">
        <f>VLOOKUP(H470,ArcTable[],2,FALSE)</f>
        <v>UPR</v>
      </c>
      <c r="Q470" s="60">
        <f>IFERROR(VLOOKUP('Lineup Total'!D133,AUX!$H$2:$I$34206,2,FALSE),)</f>
        <v>0</v>
      </c>
      <c r="S470" s="32" t="str">
        <f>VLOOKUP(LineupExpo[[#This Row],[Port]],'AUX IDs'!$A$2:$B$14,2,0)</f>
        <v>P1001</v>
      </c>
      <c r="T470" s="32" t="str">
        <f>VLOOKUP(LineupExpo[[#This Row],[Berth]],'AUX IDs'!$D$2:$E$60,2,0)</f>
        <v>B1034</v>
      </c>
      <c r="U470" s="32" t="str">
        <f>VLOOKUP(LineupExpo[[#This Row],[V/M]],'AUX IDs'!$G$2:$H$433,2,0)</f>
        <v>VSL373</v>
      </c>
      <c r="V470" s="32" t="str">
        <f>VLOOKUP(LineupExpo[[#This Row],[Destination]],'AUX IDs'!$J$2:$K$39,2,0)</f>
        <v>D1028</v>
      </c>
      <c r="W470" s="32" t="str">
        <f>VLOOKUP(LineupExpo[[#This Row],[Coord]],'AUX IDs'!$M$2:$N$55,2,0)</f>
        <v>C1037</v>
      </c>
      <c r="X470" s="32" t="str">
        <f>VLOOKUP(LineupExpo[[#This Row],[Shipper]],'AUX IDs'!$P$2:$Q$44,2,0)</f>
        <v>S1027</v>
      </c>
      <c r="Y470" s="32" t="str">
        <f>VLOOKUP(LineupExpo[[#This Row],[Product]],'AUX IDs'!$S$2:$T$4,2,0)</f>
        <v>ARGB</v>
      </c>
    </row>
    <row r="471" spans="1:25" ht="12.65" customHeight="1" x14ac:dyDescent="0.25">
      <c r="A471" s="104" t="s">
        <v>49</v>
      </c>
      <c r="B471" s="99" t="s">
        <v>32064</v>
      </c>
      <c r="C471" s="105">
        <v>44391</v>
      </c>
      <c r="D471" s="53" t="s">
        <v>32284</v>
      </c>
      <c r="E471" s="106" t="s">
        <v>51</v>
      </c>
      <c r="F471" s="118" t="s">
        <v>51</v>
      </c>
      <c r="G471" s="26"/>
      <c r="H471" s="112" t="s">
        <v>58</v>
      </c>
      <c r="I471" s="107" t="s">
        <v>32160</v>
      </c>
      <c r="J471" s="108">
        <v>35440</v>
      </c>
      <c r="K471" s="109" t="s">
        <v>21</v>
      </c>
      <c r="L471" s="54" t="s">
        <v>53</v>
      </c>
      <c r="M471" s="111">
        <f>DATE(YEAR(LineupExpo[[#This Row],[Date]]),MONTH(LineupExpo[[#This Row],[Date]]),1)</f>
        <v>44378</v>
      </c>
      <c r="N471" s="110">
        <f t="shared" si="4"/>
        <v>2021</v>
      </c>
      <c r="O471" s="54" t="str">
        <f t="shared" si="5"/>
        <v>21/22</v>
      </c>
      <c r="P471" s="52" t="str">
        <f>VLOOKUP(H471,ArcTable[],2,FALSE)</f>
        <v>UPR</v>
      </c>
      <c r="Q471" s="60">
        <f>IFERROR(VLOOKUP('Lineup Total'!D134,AUX!$H$2:$I$34206,2,FALSE),)</f>
        <v>9304186</v>
      </c>
      <c r="S471" s="32" t="str">
        <f>VLOOKUP(LineupExpo[[#This Row],[Port]],'AUX IDs'!$A$2:$B$14,2,0)</f>
        <v>P1002</v>
      </c>
      <c r="T471" s="32" t="str">
        <f>VLOOKUP(LineupExpo[[#This Row],[Berth]],'AUX IDs'!$D$2:$E$60,2,0)</f>
        <v>B1025</v>
      </c>
      <c r="U471" s="32" t="str">
        <f>VLOOKUP(LineupExpo[[#This Row],[V/M]],'AUX IDs'!$G$2:$H$433,2,0)</f>
        <v>VSL374</v>
      </c>
      <c r="V471" s="32" t="str">
        <f>VLOOKUP(LineupExpo[[#This Row],[Destination]],'AUX IDs'!$J$2:$K$39,2,0)</f>
        <v>D1007</v>
      </c>
      <c r="W471" s="32" t="str">
        <f>VLOOKUP(LineupExpo[[#This Row],[Coord]],'AUX IDs'!$M$2:$N$55,2,0)</f>
        <v>C1006</v>
      </c>
      <c r="X471" s="32" t="str">
        <f>VLOOKUP(LineupExpo[[#This Row],[Shipper]],'AUX IDs'!$P$2:$Q$44,2,0)</f>
        <v>S1007</v>
      </c>
      <c r="Y471" s="32" t="str">
        <f>VLOOKUP(LineupExpo[[#This Row],[Product]],'AUX IDs'!$S$2:$T$4,2,0)</f>
        <v>ARGB</v>
      </c>
    </row>
    <row r="472" spans="1:25" ht="12.65" customHeight="1" x14ac:dyDescent="0.25">
      <c r="A472" s="104" t="s">
        <v>49</v>
      </c>
      <c r="B472" s="99" t="s">
        <v>32064</v>
      </c>
      <c r="C472" s="105">
        <v>44392</v>
      </c>
      <c r="D472" s="53" t="s">
        <v>13620</v>
      </c>
      <c r="E472" s="106" t="s">
        <v>51</v>
      </c>
      <c r="F472" s="118" t="s">
        <v>51</v>
      </c>
      <c r="G472" s="26"/>
      <c r="H472" s="112" t="s">
        <v>52</v>
      </c>
      <c r="I472" s="107" t="s">
        <v>32094</v>
      </c>
      <c r="J472" s="108">
        <v>9880</v>
      </c>
      <c r="K472" s="109" t="s">
        <v>31910</v>
      </c>
      <c r="L472" s="54" t="s">
        <v>53</v>
      </c>
      <c r="M472" s="111">
        <f>DATE(YEAR(LineupExpo[[#This Row],[Date]]),MONTH(LineupExpo[[#This Row],[Date]]),1)</f>
        <v>44378</v>
      </c>
      <c r="N472" s="110">
        <f t="shared" si="4"/>
        <v>2021</v>
      </c>
      <c r="O472" s="54" t="str">
        <f t="shared" si="5"/>
        <v>21/22</v>
      </c>
      <c r="P472" s="52" t="str">
        <f>VLOOKUP(H472,ArcTable[],2,FALSE)</f>
        <v>BB</v>
      </c>
      <c r="Q472" s="60">
        <f>IFERROR(VLOOKUP('Lineup Total'!D135,AUX!$H$2:$I$34206,2,FALSE),)</f>
        <v>9304186</v>
      </c>
      <c r="S472" s="32" t="str">
        <f>VLOOKUP(LineupExpo[[#This Row],[Port]],'AUX IDs'!$A$2:$B$14,2,0)</f>
        <v>P1003</v>
      </c>
      <c r="T472" s="32" t="str">
        <f>VLOOKUP(LineupExpo[[#This Row],[Berth]],'AUX IDs'!$D$2:$E$60,2,0)</f>
        <v>B1017</v>
      </c>
      <c r="U472" s="32" t="str">
        <f>VLOOKUP(LineupExpo[[#This Row],[V/M]],'AUX IDs'!$G$2:$H$433,2,0)</f>
        <v>VSL375</v>
      </c>
      <c r="V472" s="32" t="str">
        <f>VLOOKUP(LineupExpo[[#This Row],[Destination]],'AUX IDs'!$J$2:$K$39,2,0)</f>
        <v>D1029</v>
      </c>
      <c r="W472" s="32" t="str">
        <f>VLOOKUP(LineupExpo[[#This Row],[Coord]],'AUX IDs'!$M$2:$N$55,2,0)</f>
        <v>C1006</v>
      </c>
      <c r="X472" s="32" t="str">
        <f>VLOOKUP(LineupExpo[[#This Row],[Shipper]],'AUX IDs'!$P$2:$Q$44,2,0)</f>
        <v>S1007</v>
      </c>
      <c r="Y472" s="32" t="str">
        <f>VLOOKUP(LineupExpo[[#This Row],[Product]],'AUX IDs'!$S$2:$T$4,2,0)</f>
        <v>ARGB</v>
      </c>
    </row>
    <row r="473" spans="1:25" ht="12.65" customHeight="1" x14ac:dyDescent="0.25">
      <c r="A473" s="104" t="s">
        <v>103</v>
      </c>
      <c r="B473" s="99" t="s">
        <v>32064</v>
      </c>
      <c r="C473" s="105">
        <v>44392</v>
      </c>
      <c r="D473" s="53" t="s">
        <v>32372</v>
      </c>
      <c r="E473" s="106" t="s">
        <v>18</v>
      </c>
      <c r="F473" s="118" t="s">
        <v>18</v>
      </c>
      <c r="G473" s="26"/>
      <c r="H473" s="112" t="s">
        <v>324</v>
      </c>
      <c r="I473" s="107" t="s">
        <v>32077</v>
      </c>
      <c r="J473" s="108">
        <v>36932</v>
      </c>
      <c r="K473" s="109" t="s">
        <v>27</v>
      </c>
      <c r="L473" s="54" t="s">
        <v>53</v>
      </c>
      <c r="M473" s="111">
        <f>DATE(YEAR(LineupExpo[[#This Row],[Date]]),MONTH(LineupExpo[[#This Row],[Date]]),1)</f>
        <v>44378</v>
      </c>
      <c r="N473" s="110">
        <f t="shared" si="4"/>
        <v>2021</v>
      </c>
      <c r="O473" s="54" t="str">
        <f t="shared" si="5"/>
        <v>21/22</v>
      </c>
      <c r="P473" s="52" t="str">
        <f>VLOOKUP(H473,ArcTable[],2,FALSE)</f>
        <v>Uy</v>
      </c>
      <c r="Q473" s="60">
        <f>IFERROR(VLOOKUP('Lineup Total'!D136,AUX!$H$2:$I$34206,2,FALSE),)</f>
        <v>9269233</v>
      </c>
      <c r="S473" s="32" t="str">
        <f>VLOOKUP(LineupExpo[[#This Row],[Port]],'AUX IDs'!$A$2:$B$14,2,0)</f>
        <v>P1000</v>
      </c>
      <c r="T473" s="32" t="str">
        <f>VLOOKUP(LineupExpo[[#This Row],[Berth]],'AUX IDs'!$D$2:$E$60,2,0)</f>
        <v>B1003</v>
      </c>
      <c r="U473" s="32" t="str">
        <f>VLOOKUP(LineupExpo[[#This Row],[V/M]],'AUX IDs'!$G$2:$H$433,2,0)</f>
        <v>VSL376</v>
      </c>
      <c r="V473" s="32" t="str">
        <f>VLOOKUP(LineupExpo[[#This Row],[Destination]],'AUX IDs'!$J$2:$K$39,2,0)</f>
        <v>D1009</v>
      </c>
      <c r="W473" s="32" t="str">
        <f>VLOOKUP(LineupExpo[[#This Row],[Coord]],'AUX IDs'!$M$2:$N$55,2,0)</f>
        <v>C1003</v>
      </c>
      <c r="X473" s="32" t="str">
        <f>VLOOKUP(LineupExpo[[#This Row],[Shipper]],'AUX IDs'!$P$2:$Q$44,2,0)</f>
        <v>S1003</v>
      </c>
      <c r="Y473" s="32" t="str">
        <f>VLOOKUP(LineupExpo[[#This Row],[Product]],'AUX IDs'!$S$2:$T$4,2,0)</f>
        <v>UYB</v>
      </c>
    </row>
    <row r="474" spans="1:25" ht="12.65" customHeight="1" x14ac:dyDescent="0.25">
      <c r="A474" s="104" t="s">
        <v>103</v>
      </c>
      <c r="B474" s="99" t="s">
        <v>32064</v>
      </c>
      <c r="C474" s="105">
        <v>44393</v>
      </c>
      <c r="D474" s="53" t="s">
        <v>32299</v>
      </c>
      <c r="E474" s="106" t="s">
        <v>18</v>
      </c>
      <c r="F474" s="118" t="s">
        <v>18</v>
      </c>
      <c r="G474" s="26"/>
      <c r="H474" s="112" t="s">
        <v>325</v>
      </c>
      <c r="I474" s="107" t="s">
        <v>32092</v>
      </c>
      <c r="J474" s="108">
        <v>19934</v>
      </c>
      <c r="K474" s="109" t="s">
        <v>27</v>
      </c>
      <c r="L474" s="54" t="s">
        <v>53</v>
      </c>
      <c r="M474" s="111">
        <f>DATE(YEAR(LineupExpo[[#This Row],[Date]]),MONTH(LineupExpo[[#This Row],[Date]]),1)</f>
        <v>44378</v>
      </c>
      <c r="N474" s="110">
        <f t="shared" si="4"/>
        <v>2021</v>
      </c>
      <c r="O474" s="54" t="str">
        <f t="shared" si="5"/>
        <v>21/22</v>
      </c>
      <c r="P474" s="52" t="str">
        <f>VLOOKUP(H474,ArcTable[],2,FALSE)</f>
        <v>Uy</v>
      </c>
      <c r="Q474" s="60">
        <f>IFERROR(VLOOKUP('Lineup Total'!D137,AUX!$H$2:$I$34206,2,FALSE),)</f>
        <v>9269233</v>
      </c>
      <c r="S474" s="32" t="str">
        <f>VLOOKUP(LineupExpo[[#This Row],[Port]],'AUX IDs'!$A$2:$B$14,2,0)</f>
        <v>P1009</v>
      </c>
      <c r="T474" s="32" t="str">
        <f>VLOOKUP(LineupExpo[[#This Row],[Berth]],'AUX IDs'!$D$2:$E$60,2,0)</f>
        <v>B1031</v>
      </c>
      <c r="U474" s="32" t="str">
        <f>VLOOKUP(LineupExpo[[#This Row],[V/M]],'AUX IDs'!$G$2:$H$433,2,0)</f>
        <v>VSL377</v>
      </c>
      <c r="V474" s="32" t="str">
        <f>VLOOKUP(LineupExpo[[#This Row],[Destination]],'AUX IDs'!$J$2:$K$39,2,0)</f>
        <v>D1009</v>
      </c>
      <c r="W474" s="32" t="str">
        <f>VLOOKUP(LineupExpo[[#This Row],[Coord]],'AUX IDs'!$M$2:$N$55,2,0)</f>
        <v>C1003</v>
      </c>
      <c r="X474" s="32" t="str">
        <f>VLOOKUP(LineupExpo[[#This Row],[Shipper]],'AUX IDs'!$P$2:$Q$44,2,0)</f>
        <v>S1003</v>
      </c>
      <c r="Y474" s="32" t="str">
        <f>VLOOKUP(LineupExpo[[#This Row],[Product]],'AUX IDs'!$S$2:$T$4,2,0)</f>
        <v>UYB</v>
      </c>
    </row>
    <row r="475" spans="1:25" ht="12.65" customHeight="1" x14ac:dyDescent="0.25">
      <c r="A475" s="104" t="s">
        <v>49</v>
      </c>
      <c r="B475" s="99" t="s">
        <v>32064</v>
      </c>
      <c r="C475" s="105">
        <v>44395</v>
      </c>
      <c r="D475" s="53" t="s">
        <v>32327</v>
      </c>
      <c r="E475" s="106" t="s">
        <v>17</v>
      </c>
      <c r="F475" s="118" t="s">
        <v>17</v>
      </c>
      <c r="G475" s="26"/>
      <c r="H475" s="112" t="s">
        <v>55</v>
      </c>
      <c r="I475" s="107" t="s">
        <v>32328</v>
      </c>
      <c r="J475" s="108">
        <v>37224.07</v>
      </c>
      <c r="K475" s="109" t="s">
        <v>21</v>
      </c>
      <c r="L475" s="54" t="s">
        <v>53</v>
      </c>
      <c r="M475" s="111">
        <f>DATE(YEAR(LineupExpo[[#This Row],[Date]]),MONTH(LineupExpo[[#This Row],[Date]]),1)</f>
        <v>44378</v>
      </c>
      <c r="N475" s="110">
        <f t="shared" si="4"/>
        <v>2021</v>
      </c>
      <c r="O475" s="54" t="str">
        <f t="shared" si="5"/>
        <v>21/22</v>
      </c>
      <c r="P475" s="52" t="str">
        <f>VLOOKUP(H475,ArcTable[],2,FALSE)</f>
        <v>UPR</v>
      </c>
      <c r="Q475" s="60">
        <f>IFERROR(VLOOKUP('Lineup Total'!D138,AUX!$H$2:$I$34206,2,FALSE),)</f>
        <v>0</v>
      </c>
      <c r="S475" s="32" t="str">
        <f>VLOOKUP(LineupExpo[[#This Row],[Port]],'AUX IDs'!$A$2:$B$14,2,0)</f>
        <v>P1001</v>
      </c>
      <c r="T475" s="32" t="str">
        <f>VLOOKUP(LineupExpo[[#This Row],[Berth]],'AUX IDs'!$D$2:$E$60,2,0)</f>
        <v>B1035</v>
      </c>
      <c r="U475" s="32" t="str">
        <f>VLOOKUP(LineupExpo[[#This Row],[V/M]],'AUX IDs'!$G$2:$H$433,2,0)</f>
        <v>VSL378</v>
      </c>
      <c r="V475" s="32" t="str">
        <f>VLOOKUP(LineupExpo[[#This Row],[Destination]],'AUX IDs'!$J$2:$K$39,2,0)</f>
        <v>D1007</v>
      </c>
      <c r="W475" s="32" t="str">
        <f>VLOOKUP(LineupExpo[[#This Row],[Coord]],'AUX IDs'!$M$2:$N$55,2,0)</f>
        <v>C1007</v>
      </c>
      <c r="X475" s="32" t="str">
        <f>VLOOKUP(LineupExpo[[#This Row],[Shipper]],'AUX IDs'!$P$2:$Q$44,2,0)</f>
        <v>S1001</v>
      </c>
      <c r="Y475" s="32" t="str">
        <f>VLOOKUP(LineupExpo[[#This Row],[Product]],'AUX IDs'!$S$2:$T$4,2,0)</f>
        <v>ARGB</v>
      </c>
    </row>
    <row r="476" spans="1:25" ht="12.65" customHeight="1" x14ac:dyDescent="0.25">
      <c r="A476" s="104" t="s">
        <v>49</v>
      </c>
      <c r="B476" s="99" t="s">
        <v>32064</v>
      </c>
      <c r="C476" s="105">
        <v>44397</v>
      </c>
      <c r="D476" s="53" t="s">
        <v>898</v>
      </c>
      <c r="E476" s="106" t="s">
        <v>54</v>
      </c>
      <c r="F476" s="118" t="s">
        <v>54</v>
      </c>
      <c r="G476" s="26"/>
      <c r="H476" s="112" t="s">
        <v>55</v>
      </c>
      <c r="I476" s="107" t="s">
        <v>32076</v>
      </c>
      <c r="J476" s="108">
        <v>38396</v>
      </c>
      <c r="K476" s="109" t="s">
        <v>21</v>
      </c>
      <c r="L476" s="54" t="s">
        <v>53</v>
      </c>
      <c r="M476" s="111">
        <f>DATE(YEAR(LineupExpo[[#This Row],[Date]]),MONTH(LineupExpo[[#This Row],[Date]]),1)</f>
        <v>44378</v>
      </c>
      <c r="N476" s="110">
        <f t="shared" si="4"/>
        <v>2021</v>
      </c>
      <c r="O476" s="54" t="str">
        <f t="shared" si="5"/>
        <v>21/22</v>
      </c>
      <c r="P476" s="52" t="str">
        <f>VLOOKUP(H476,ArcTable[],2,FALSE)</f>
        <v>UPR</v>
      </c>
      <c r="Q476" s="60">
        <f>IFERROR(VLOOKUP('Lineup Total'!D141,AUX!$H$2:$I$34206,2,FALSE),)</f>
        <v>9582984</v>
      </c>
      <c r="S476" s="32" t="str">
        <f>VLOOKUP(LineupExpo[[#This Row],[Port]],'AUX IDs'!$A$2:$B$14,2,0)</f>
        <v>P1001</v>
      </c>
      <c r="T476" s="32" t="str">
        <f>VLOOKUP(LineupExpo[[#This Row],[Berth]],'AUX IDs'!$D$2:$E$60,2,0)</f>
        <v>B1004</v>
      </c>
      <c r="U476" s="32" t="str">
        <f>VLOOKUP(LineupExpo[[#This Row],[V/M]],'AUX IDs'!$G$2:$H$433,2,0)</f>
        <v>VSL379</v>
      </c>
      <c r="V476" s="32" t="str">
        <f>VLOOKUP(LineupExpo[[#This Row],[Destination]],'AUX IDs'!$J$2:$K$39,2,0)</f>
        <v>D1007</v>
      </c>
      <c r="W476" s="32" t="str">
        <f>VLOOKUP(LineupExpo[[#This Row],[Coord]],'AUX IDs'!$M$2:$N$55,2,0)</f>
        <v>C1004</v>
      </c>
      <c r="X476" s="32" t="str">
        <f>VLOOKUP(LineupExpo[[#This Row],[Shipper]],'AUX IDs'!$P$2:$Q$44,2,0)</f>
        <v>S1005</v>
      </c>
      <c r="Y476" s="32" t="str">
        <f>VLOOKUP(LineupExpo[[#This Row],[Product]],'AUX IDs'!$S$2:$T$4,2,0)</f>
        <v>ARGB</v>
      </c>
    </row>
    <row r="477" spans="1:25" ht="12.65" customHeight="1" x14ac:dyDescent="0.25">
      <c r="A477" s="104" t="s">
        <v>49</v>
      </c>
      <c r="B477" s="99" t="s">
        <v>32064</v>
      </c>
      <c r="C477" s="105">
        <v>44397</v>
      </c>
      <c r="D477" s="53" t="s">
        <v>880</v>
      </c>
      <c r="E477" s="106" t="s">
        <v>57</v>
      </c>
      <c r="F477" s="118" t="s">
        <v>57</v>
      </c>
      <c r="G477" s="26"/>
      <c r="H477" s="112" t="s">
        <v>52</v>
      </c>
      <c r="I477" s="107" t="s">
        <v>32088</v>
      </c>
      <c r="J477" s="108">
        <v>29350</v>
      </c>
      <c r="K477" s="109" t="s">
        <v>21</v>
      </c>
      <c r="L477" s="54" t="s">
        <v>53</v>
      </c>
      <c r="M477" s="111">
        <f>DATE(YEAR(LineupExpo[[#This Row],[Date]]),MONTH(LineupExpo[[#This Row],[Date]]),1)</f>
        <v>44378</v>
      </c>
      <c r="N477" s="110">
        <f t="shared" si="4"/>
        <v>2021</v>
      </c>
      <c r="O477" s="54" t="str">
        <f t="shared" si="5"/>
        <v>21/22</v>
      </c>
      <c r="P477" s="52" t="str">
        <f>VLOOKUP(H477,ArcTable[],2,FALSE)</f>
        <v>BB</v>
      </c>
      <c r="Q477" s="60">
        <f>IFERROR(VLOOKUP('Lineup Total'!D139,AUX!$H$2:$I$34206,2,FALSE),)</f>
        <v>0</v>
      </c>
      <c r="S477" s="32" t="str">
        <f>VLOOKUP(LineupExpo[[#This Row],[Port]],'AUX IDs'!$A$2:$B$14,2,0)</f>
        <v>P1003</v>
      </c>
      <c r="T477" s="32" t="str">
        <f>VLOOKUP(LineupExpo[[#This Row],[Berth]],'AUX IDs'!$D$2:$E$60,2,0)</f>
        <v>B1021</v>
      </c>
      <c r="U477" s="32" t="str">
        <f>VLOOKUP(LineupExpo[[#This Row],[V/M]],'AUX IDs'!$G$2:$H$433,2,0)</f>
        <v>VSL366</v>
      </c>
      <c r="V477" s="32" t="str">
        <f>VLOOKUP(LineupExpo[[#This Row],[Destination]],'AUX IDs'!$J$2:$K$39,2,0)</f>
        <v>D1007</v>
      </c>
      <c r="W477" s="32" t="str">
        <f>VLOOKUP(LineupExpo[[#This Row],[Coord]],'AUX IDs'!$M$2:$N$55,2,0)</f>
        <v>C1000</v>
      </c>
      <c r="X477" s="32" t="str">
        <f>VLOOKUP(LineupExpo[[#This Row],[Shipper]],'AUX IDs'!$P$2:$Q$44,2,0)</f>
        <v>S1000</v>
      </c>
      <c r="Y477" s="32" t="str">
        <f>VLOOKUP(LineupExpo[[#This Row],[Product]],'AUX IDs'!$S$2:$T$4,2,0)</f>
        <v>ARGB</v>
      </c>
    </row>
    <row r="478" spans="1:25" ht="12.65" customHeight="1" x14ac:dyDescent="0.25">
      <c r="A478" s="104" t="s">
        <v>49</v>
      </c>
      <c r="B478" s="99" t="s">
        <v>32064</v>
      </c>
      <c r="C478" s="105">
        <v>44397</v>
      </c>
      <c r="D478" s="53" t="s">
        <v>32346</v>
      </c>
      <c r="E478" s="106" t="s">
        <v>32409</v>
      </c>
      <c r="F478" s="118" t="s">
        <v>32409</v>
      </c>
      <c r="G478" s="26"/>
      <c r="H478" s="112" t="s">
        <v>105</v>
      </c>
      <c r="I478" s="107" t="s">
        <v>32091</v>
      </c>
      <c r="J478" s="108">
        <v>45000</v>
      </c>
      <c r="K478" s="109" t="s">
        <v>32410</v>
      </c>
      <c r="L478" s="54" t="s">
        <v>53</v>
      </c>
      <c r="M478" s="111">
        <f>DATE(YEAR(LineupExpo[[#This Row],[Date]]),MONTH(LineupExpo[[#This Row],[Date]]),1)</f>
        <v>44378</v>
      </c>
      <c r="N478" s="110">
        <f t="shared" si="4"/>
        <v>2021</v>
      </c>
      <c r="O478" s="54" t="str">
        <f t="shared" si="5"/>
        <v>21/22</v>
      </c>
      <c r="P478" s="52" t="str">
        <f>VLOOKUP(H478,ArcTable[],2,FALSE)</f>
        <v>UPR</v>
      </c>
      <c r="Q478" s="60">
        <f>IFERROR(VLOOKUP('Lineup Total'!D140,AUX!$H$2:$I$34206,2,FALSE),)</f>
        <v>0</v>
      </c>
      <c r="S478" s="32" t="str">
        <f>VLOOKUP(LineupExpo[[#This Row],[Port]],'AUX IDs'!$A$2:$B$14,2,0)</f>
        <v>P1007</v>
      </c>
      <c r="T478" s="32" t="str">
        <f>VLOOKUP(LineupExpo[[#This Row],[Berth]],'AUX IDs'!$D$2:$E$60,2,0)</f>
        <v>B1010</v>
      </c>
      <c r="U478" s="32" t="str">
        <f>VLOOKUP(LineupExpo[[#This Row],[V/M]],'AUX IDs'!$G$2:$H$433,2,0)</f>
        <v>VSL380</v>
      </c>
      <c r="V478" s="32" t="str">
        <f>VLOOKUP(LineupExpo[[#This Row],[Destination]],'AUX IDs'!$J$2:$K$39,2,0)</f>
        <v>D1030</v>
      </c>
      <c r="W478" s="32" t="str">
        <f>VLOOKUP(LineupExpo[[#This Row],[Coord]],'AUX IDs'!$M$2:$N$55,2,0)</f>
        <v>C1038</v>
      </c>
      <c r="X478" s="32" t="str">
        <f>VLOOKUP(LineupExpo[[#This Row],[Shipper]],'AUX IDs'!$P$2:$Q$44,2,0)</f>
        <v>S1028</v>
      </c>
      <c r="Y478" s="32" t="str">
        <f>VLOOKUP(LineupExpo[[#This Row],[Product]],'AUX IDs'!$S$2:$T$4,2,0)</f>
        <v>ARGB</v>
      </c>
    </row>
    <row r="479" spans="1:25" ht="12.65" customHeight="1" x14ac:dyDescent="0.25">
      <c r="A479" s="104" t="s">
        <v>49</v>
      </c>
      <c r="B479" s="99" t="s">
        <v>32064</v>
      </c>
      <c r="C479" s="105">
        <v>44397</v>
      </c>
      <c r="D479" s="53" t="s">
        <v>32326</v>
      </c>
      <c r="E479" s="106" t="s">
        <v>254</v>
      </c>
      <c r="F479" s="118" t="s">
        <v>254</v>
      </c>
      <c r="G479" s="26"/>
      <c r="H479" s="112" t="s">
        <v>55</v>
      </c>
      <c r="I479" s="107" t="s">
        <v>32411</v>
      </c>
      <c r="J479" s="108">
        <v>36867</v>
      </c>
      <c r="K479" s="109" t="s">
        <v>21</v>
      </c>
      <c r="L479" s="54" t="s">
        <v>53</v>
      </c>
      <c r="M479" s="111">
        <f>DATE(YEAR(LineupExpo[[#This Row],[Date]]),MONTH(LineupExpo[[#This Row],[Date]]),1)</f>
        <v>44378</v>
      </c>
      <c r="N479" s="110">
        <f t="shared" si="4"/>
        <v>2021</v>
      </c>
      <c r="O479" s="54" t="str">
        <f t="shared" si="5"/>
        <v>21/22</v>
      </c>
      <c r="P479" s="52" t="str">
        <f>VLOOKUP(H479,ArcTable[],2,FALSE)</f>
        <v>UPR</v>
      </c>
      <c r="Q479" s="60">
        <f>IFERROR(VLOOKUP('Lineup Total'!D142,AUX!$H$2:$I$34206,2,FALSE),)</f>
        <v>0</v>
      </c>
      <c r="S479" s="32" t="str">
        <f>VLOOKUP(LineupExpo[[#This Row],[Port]],'AUX IDs'!$A$2:$B$14,2,0)</f>
        <v>P1001</v>
      </c>
      <c r="T479" s="32" t="str">
        <f>VLOOKUP(LineupExpo[[#This Row],[Berth]],'AUX IDs'!$D$2:$E$60,2,0)</f>
        <v>B1036</v>
      </c>
      <c r="U479" s="32" t="str">
        <f>VLOOKUP(LineupExpo[[#This Row],[V/M]],'AUX IDs'!$G$2:$H$433,2,0)</f>
        <v>VSL381</v>
      </c>
      <c r="V479" s="32" t="str">
        <f>VLOOKUP(LineupExpo[[#This Row],[Destination]],'AUX IDs'!$J$2:$K$39,2,0)</f>
        <v>D1007</v>
      </c>
      <c r="W479" s="32" t="str">
        <f>VLOOKUP(LineupExpo[[#This Row],[Coord]],'AUX IDs'!$M$2:$N$55,2,0)</f>
        <v>C1013</v>
      </c>
      <c r="X479" s="32" t="str">
        <f>VLOOKUP(LineupExpo[[#This Row],[Shipper]],'AUX IDs'!$P$2:$Q$44,2,0)</f>
        <v>S1009</v>
      </c>
      <c r="Y479" s="32" t="str">
        <f>VLOOKUP(LineupExpo[[#This Row],[Product]],'AUX IDs'!$S$2:$T$4,2,0)</f>
        <v>ARGB</v>
      </c>
    </row>
    <row r="480" spans="1:25" ht="12.65" customHeight="1" x14ac:dyDescent="0.25">
      <c r="A480" s="104" t="s">
        <v>49</v>
      </c>
      <c r="B480" s="99" t="s">
        <v>32064</v>
      </c>
      <c r="C480" s="105">
        <v>44399</v>
      </c>
      <c r="D480" s="53" t="s">
        <v>32327</v>
      </c>
      <c r="E480" s="106" t="s">
        <v>17</v>
      </c>
      <c r="F480" s="118" t="s">
        <v>17</v>
      </c>
      <c r="G480" s="26"/>
      <c r="H480" s="112" t="s">
        <v>59</v>
      </c>
      <c r="I480" s="107" t="s">
        <v>32074</v>
      </c>
      <c r="J480" s="108">
        <v>14046</v>
      </c>
      <c r="K480" s="109" t="s">
        <v>21</v>
      </c>
      <c r="L480" s="54" t="s">
        <v>53</v>
      </c>
      <c r="M480" s="111">
        <f>DATE(YEAR(LineupExpo[[#This Row],[Date]]),MONTH(LineupExpo[[#This Row],[Date]]),1)</f>
        <v>44378</v>
      </c>
      <c r="N480" s="110">
        <f t="shared" si="4"/>
        <v>2021</v>
      </c>
      <c r="O480" s="54" t="str">
        <f t="shared" si="5"/>
        <v>21/22</v>
      </c>
      <c r="P480" s="52" t="str">
        <f>VLOOKUP(H480,ArcTable[],2,FALSE)</f>
        <v>Necochea</v>
      </c>
      <c r="Q480" s="60">
        <f>IFERROR(VLOOKUP('Lineup Total'!D144,AUX!$H$2:$I$34206,2,FALSE),)</f>
        <v>9609627</v>
      </c>
      <c r="S480" s="32" t="str">
        <f>VLOOKUP(LineupExpo[[#This Row],[Port]],'AUX IDs'!$A$2:$B$14,2,0)</f>
        <v>P1008</v>
      </c>
      <c r="T480" s="32" t="str">
        <f>VLOOKUP(LineupExpo[[#This Row],[Berth]],'AUX IDs'!$D$2:$E$60,2,0)</f>
        <v>B1001</v>
      </c>
      <c r="U480" s="32" t="str">
        <f>VLOOKUP(LineupExpo[[#This Row],[V/M]],'AUX IDs'!$G$2:$H$433,2,0)</f>
        <v>VSL378</v>
      </c>
      <c r="V480" s="32" t="str">
        <f>VLOOKUP(LineupExpo[[#This Row],[Destination]],'AUX IDs'!$J$2:$K$39,2,0)</f>
        <v>D1007</v>
      </c>
      <c r="W480" s="32" t="str">
        <f>VLOOKUP(LineupExpo[[#This Row],[Coord]],'AUX IDs'!$M$2:$N$55,2,0)</f>
        <v>C1007</v>
      </c>
      <c r="X480" s="32" t="str">
        <f>VLOOKUP(LineupExpo[[#This Row],[Shipper]],'AUX IDs'!$P$2:$Q$44,2,0)</f>
        <v>S1001</v>
      </c>
      <c r="Y480" s="32" t="str">
        <f>VLOOKUP(LineupExpo[[#This Row],[Product]],'AUX IDs'!$S$2:$T$4,2,0)</f>
        <v>ARGB</v>
      </c>
    </row>
    <row r="481" spans="1:25" ht="12.65" customHeight="1" x14ac:dyDescent="0.25">
      <c r="A481" s="104" t="s">
        <v>49</v>
      </c>
      <c r="B481" s="99" t="s">
        <v>32064</v>
      </c>
      <c r="C481" s="105">
        <v>44399</v>
      </c>
      <c r="D481" s="53" t="s">
        <v>32327</v>
      </c>
      <c r="E481" s="130" t="s">
        <v>119</v>
      </c>
      <c r="F481" s="25" t="s">
        <v>119</v>
      </c>
      <c r="G481" s="26"/>
      <c r="H481" s="112" t="s">
        <v>59</v>
      </c>
      <c r="I481" s="107" t="s">
        <v>32074</v>
      </c>
      <c r="J481" s="108">
        <v>15000</v>
      </c>
      <c r="K481" s="109" t="s">
        <v>21</v>
      </c>
      <c r="L481" s="54" t="s">
        <v>53</v>
      </c>
      <c r="M481" s="111">
        <f>DATE(YEAR(LineupExpo[[#This Row],[Date]]),MONTH(LineupExpo[[#This Row],[Date]]),1)</f>
        <v>44378</v>
      </c>
      <c r="N481" s="110">
        <f t="shared" si="4"/>
        <v>2021</v>
      </c>
      <c r="O481" s="54" t="str">
        <f t="shared" si="5"/>
        <v>21/22</v>
      </c>
      <c r="P481" s="52" t="str">
        <f>VLOOKUP(H481,ArcTable[],2,FALSE)</f>
        <v>Necochea</v>
      </c>
      <c r="Q481" s="60">
        <f>IFERROR(VLOOKUP('Lineup Total'!D145,AUX!$H$2:$I$34206,2,FALSE),)</f>
        <v>9601883</v>
      </c>
      <c r="S481" s="32" t="str">
        <f>VLOOKUP(LineupExpo[[#This Row],[Port]],'AUX IDs'!$A$2:$B$14,2,0)</f>
        <v>P1008</v>
      </c>
      <c r="T481" s="32" t="str">
        <f>VLOOKUP(LineupExpo[[#This Row],[Berth]],'AUX IDs'!$D$2:$E$60,2,0)</f>
        <v>B1001</v>
      </c>
      <c r="U481" s="32" t="str">
        <f>VLOOKUP(LineupExpo[[#This Row],[V/M]],'AUX IDs'!$G$2:$H$433,2,0)</f>
        <v>VSL378</v>
      </c>
      <c r="V481" s="32" t="str">
        <f>VLOOKUP(LineupExpo[[#This Row],[Destination]],'AUX IDs'!$J$2:$K$39,2,0)</f>
        <v>D1007</v>
      </c>
      <c r="W481" s="32" t="str">
        <f>VLOOKUP(LineupExpo[[#This Row],[Coord]],'AUX IDs'!$M$2:$N$55,2,0)</f>
        <v>C1029</v>
      </c>
      <c r="X481" s="32" t="str">
        <f>VLOOKUP(LineupExpo[[#This Row],[Shipper]],'AUX IDs'!$P$2:$Q$44,2,0)</f>
        <v>S1024</v>
      </c>
      <c r="Y481" s="32" t="str">
        <f>VLOOKUP(LineupExpo[[#This Row],[Product]],'AUX IDs'!$S$2:$T$4,2,0)</f>
        <v>ARGB</v>
      </c>
    </row>
    <row r="482" spans="1:25" ht="12.65" customHeight="1" x14ac:dyDescent="0.25">
      <c r="A482" s="104" t="s">
        <v>49</v>
      </c>
      <c r="B482" s="99" t="s">
        <v>32064</v>
      </c>
      <c r="C482" s="105">
        <v>44399</v>
      </c>
      <c r="D482" s="53" t="s">
        <v>32285</v>
      </c>
      <c r="E482" s="106" t="s">
        <v>51</v>
      </c>
      <c r="F482" s="118" t="s">
        <v>51</v>
      </c>
      <c r="G482" s="26"/>
      <c r="H482" s="112" t="s">
        <v>52</v>
      </c>
      <c r="I482" s="107" t="s">
        <v>32094</v>
      </c>
      <c r="J482" s="108">
        <v>32335</v>
      </c>
      <c r="K482" s="109" t="s">
        <v>21</v>
      </c>
      <c r="L482" s="54" t="s">
        <v>53</v>
      </c>
      <c r="M482" s="111">
        <f>DATE(YEAR(LineupExpo[[#This Row],[Date]]),MONTH(LineupExpo[[#This Row],[Date]]),1)</f>
        <v>44378</v>
      </c>
      <c r="N482" s="110">
        <f t="shared" si="4"/>
        <v>2021</v>
      </c>
      <c r="O482" s="54" t="str">
        <f t="shared" si="5"/>
        <v>21/22</v>
      </c>
      <c r="P482" s="52" t="str">
        <f>VLOOKUP(H482,ArcTable[],2,FALSE)</f>
        <v>BB</v>
      </c>
      <c r="Q482" s="60">
        <f>IFERROR(VLOOKUP('Lineup Total'!D143,AUX!$H$2:$I$34206,2,FALSE),)</f>
        <v>9404429</v>
      </c>
      <c r="S482" s="32" t="str">
        <f>VLOOKUP(LineupExpo[[#This Row],[Port]],'AUX IDs'!$A$2:$B$14,2,0)</f>
        <v>P1003</v>
      </c>
      <c r="T482" s="32" t="str">
        <f>VLOOKUP(LineupExpo[[#This Row],[Berth]],'AUX IDs'!$D$2:$E$60,2,0)</f>
        <v>B1017</v>
      </c>
      <c r="U482" s="32" t="str">
        <f>VLOOKUP(LineupExpo[[#This Row],[V/M]],'AUX IDs'!$G$2:$H$433,2,0)</f>
        <v>VSL382</v>
      </c>
      <c r="V482" s="32" t="str">
        <f>VLOOKUP(LineupExpo[[#This Row],[Destination]],'AUX IDs'!$J$2:$K$39,2,0)</f>
        <v>D1007</v>
      </c>
      <c r="W482" s="32" t="str">
        <f>VLOOKUP(LineupExpo[[#This Row],[Coord]],'AUX IDs'!$M$2:$N$55,2,0)</f>
        <v>C1006</v>
      </c>
      <c r="X482" s="32" t="str">
        <f>VLOOKUP(LineupExpo[[#This Row],[Shipper]],'AUX IDs'!$P$2:$Q$44,2,0)</f>
        <v>S1007</v>
      </c>
      <c r="Y482" s="32" t="str">
        <f>VLOOKUP(LineupExpo[[#This Row],[Product]],'AUX IDs'!$S$2:$T$4,2,0)</f>
        <v>ARGB</v>
      </c>
    </row>
    <row r="483" spans="1:25" ht="12.65" customHeight="1" x14ac:dyDescent="0.25">
      <c r="A483" s="104" t="s">
        <v>49</v>
      </c>
      <c r="B483" s="99" t="s">
        <v>32064</v>
      </c>
      <c r="C483" s="105">
        <v>44400</v>
      </c>
      <c r="D483" s="53" t="s">
        <v>27855</v>
      </c>
      <c r="E483" s="106" t="s">
        <v>31975</v>
      </c>
      <c r="F483" s="118" t="s">
        <v>31975</v>
      </c>
      <c r="G483" s="26"/>
      <c r="H483" s="112" t="s">
        <v>80</v>
      </c>
      <c r="I483" s="107" t="s">
        <v>32090</v>
      </c>
      <c r="J483" s="108">
        <v>24000</v>
      </c>
      <c r="K483" s="24" t="s">
        <v>83</v>
      </c>
      <c r="L483" s="54" t="s">
        <v>31970</v>
      </c>
      <c r="M483" s="111">
        <f>DATE(YEAR(LineupExpo[[#This Row],[Date]]),MONTH(LineupExpo[[#This Row],[Date]]),1)</f>
        <v>44378</v>
      </c>
      <c r="N483" s="110">
        <f t="shared" si="4"/>
        <v>2021</v>
      </c>
      <c r="O483" s="54" t="str">
        <f t="shared" si="5"/>
        <v>21/22</v>
      </c>
      <c r="P483" s="52" t="str">
        <f>VLOOKUP(H483,ArcTable[],2,FALSE)</f>
        <v>UPR</v>
      </c>
      <c r="Q483" s="60">
        <f>IFERROR(VLOOKUP('Lineup Total'!D147,AUX!$H$2:$I$34206,2,FALSE),)</f>
        <v>9755672</v>
      </c>
      <c r="S483" s="32" t="str">
        <f>VLOOKUP(LineupExpo[[#This Row],[Port]],'AUX IDs'!$A$2:$B$14,2,0)</f>
        <v>P1010</v>
      </c>
      <c r="T483" s="32" t="str">
        <f>VLOOKUP(LineupExpo[[#This Row],[Berth]],'AUX IDs'!$D$2:$E$60,2,0)</f>
        <v>B1023</v>
      </c>
      <c r="U483" s="32" t="str">
        <f>VLOOKUP(LineupExpo[[#This Row],[V/M]],'AUX IDs'!$G$2:$H$433,2,0)</f>
        <v>VSL383</v>
      </c>
      <c r="V483" s="32" t="str">
        <f>VLOOKUP(LineupExpo[[#This Row],[Destination]],'AUX IDs'!$J$2:$K$39,2,0)</f>
        <v>D1002</v>
      </c>
      <c r="W483" s="32" t="str">
        <f>VLOOKUP(LineupExpo[[#This Row],[Coord]],'AUX IDs'!$M$2:$N$55,2,0)</f>
        <v>C1028</v>
      </c>
      <c r="X483" s="32" t="str">
        <f>VLOOKUP(LineupExpo[[#This Row],[Shipper]],'AUX IDs'!$P$2:$Q$44,2,0)</f>
        <v>S1013</v>
      </c>
      <c r="Y483" s="32" t="str">
        <f>VLOOKUP(LineupExpo[[#This Row],[Product]],'AUX IDs'!$S$2:$T$4,2,0)</f>
        <v>ARGB</v>
      </c>
    </row>
    <row r="484" spans="1:25" ht="12.65" customHeight="1" x14ac:dyDescent="0.25">
      <c r="A484" s="104" t="s">
        <v>197</v>
      </c>
      <c r="B484" s="99" t="s">
        <v>32064</v>
      </c>
      <c r="C484" s="105">
        <v>44400</v>
      </c>
      <c r="D484" s="53" t="s">
        <v>32370</v>
      </c>
      <c r="E484" s="106" t="s">
        <v>32050</v>
      </c>
      <c r="F484" s="118" t="s">
        <v>32050</v>
      </c>
      <c r="G484" s="26"/>
      <c r="H484" s="112" t="s">
        <v>324</v>
      </c>
      <c r="I484" s="107" t="s">
        <v>326</v>
      </c>
      <c r="J484" s="108">
        <v>31920</v>
      </c>
      <c r="K484" s="109" t="s">
        <v>83</v>
      </c>
      <c r="L484" s="54" t="s">
        <v>31970</v>
      </c>
      <c r="M484" s="111">
        <f>DATE(YEAR(LineupExpo[[#This Row],[Date]]),MONTH(LineupExpo[[#This Row],[Date]]),1)</f>
        <v>44378</v>
      </c>
      <c r="N484" s="110">
        <f t="shared" si="4"/>
        <v>2021</v>
      </c>
      <c r="O484" s="54" t="str">
        <f t="shared" si="5"/>
        <v>21/22</v>
      </c>
      <c r="P484" s="52" t="str">
        <f>VLOOKUP(H484,ArcTable[],2,FALSE)</f>
        <v>Uy</v>
      </c>
      <c r="Q484" s="60">
        <f>IFERROR(VLOOKUP('Lineup Total'!D146,AUX!$H$2:$I$34206,2,FALSE),)</f>
        <v>9755672</v>
      </c>
      <c r="S484" s="32" t="str">
        <f>VLOOKUP(LineupExpo[[#This Row],[Port]],'AUX IDs'!$A$2:$B$14,2,0)</f>
        <v>P1000</v>
      </c>
      <c r="T484" s="32" t="str">
        <f>VLOOKUP(LineupExpo[[#This Row],[Berth]],'AUX IDs'!$D$2:$E$60,2,0)</f>
        <v>B1000</v>
      </c>
      <c r="U484" s="32" t="str">
        <f>VLOOKUP(LineupExpo[[#This Row],[V/M]],'AUX IDs'!$G$2:$H$433,2,0)</f>
        <v>VSL274</v>
      </c>
      <c r="V484" s="32" t="str">
        <f>VLOOKUP(LineupExpo[[#This Row],[Destination]],'AUX IDs'!$J$2:$K$39,2,0)</f>
        <v>D1002</v>
      </c>
      <c r="W484" s="32" t="str">
        <f>VLOOKUP(LineupExpo[[#This Row],[Coord]],'AUX IDs'!$M$2:$N$55,2,0)</f>
        <v>C1002</v>
      </c>
      <c r="X484" s="32" t="str">
        <f>VLOOKUP(LineupExpo[[#This Row],[Shipper]],'AUX IDs'!$P$2:$Q$44,2,0)</f>
        <v>S1002</v>
      </c>
      <c r="Y484" s="32" t="str">
        <f>VLOOKUP(LineupExpo[[#This Row],[Product]],'AUX IDs'!$S$2:$T$4,2,0)</f>
        <v>PYB</v>
      </c>
    </row>
    <row r="485" spans="1:25" ht="12.65" customHeight="1" x14ac:dyDescent="0.25">
      <c r="A485" s="104" t="s">
        <v>49</v>
      </c>
      <c r="B485" s="99" t="s">
        <v>32064</v>
      </c>
      <c r="C485" s="105">
        <v>44401</v>
      </c>
      <c r="D485" s="53" t="s">
        <v>671</v>
      </c>
      <c r="E485" s="106" t="s">
        <v>32369</v>
      </c>
      <c r="F485" s="118" t="s">
        <v>32369</v>
      </c>
      <c r="G485" s="26"/>
      <c r="H485" s="112" t="s">
        <v>55</v>
      </c>
      <c r="I485" s="107" t="s">
        <v>32074</v>
      </c>
      <c r="J485" s="108">
        <v>37260</v>
      </c>
      <c r="K485" s="109" t="s">
        <v>21</v>
      </c>
      <c r="L485" s="54" t="s">
        <v>53</v>
      </c>
      <c r="M485" s="111">
        <f>DATE(YEAR(LineupExpo[[#This Row],[Date]]),MONTH(LineupExpo[[#This Row],[Date]]),1)</f>
        <v>44378</v>
      </c>
      <c r="N485" s="110">
        <f t="shared" si="4"/>
        <v>2021</v>
      </c>
      <c r="O485" s="54" t="str">
        <f t="shared" si="5"/>
        <v>21/22</v>
      </c>
      <c r="P485" s="52" t="str">
        <f>VLOOKUP(H485,ArcTable[],2,FALSE)</f>
        <v>UPR</v>
      </c>
      <c r="Q485" s="60">
        <f>IFERROR(VLOOKUP('Lineup Total'!D148,AUX!$H$2:$I$34206,2,FALSE),)</f>
        <v>9755672</v>
      </c>
      <c r="S485" s="32" t="str">
        <f>VLOOKUP(LineupExpo[[#This Row],[Port]],'AUX IDs'!$A$2:$B$14,2,0)</f>
        <v>P1001</v>
      </c>
      <c r="T485" s="32" t="str">
        <f>VLOOKUP(LineupExpo[[#This Row],[Berth]],'AUX IDs'!$D$2:$E$60,2,0)</f>
        <v>B1001</v>
      </c>
      <c r="U485" s="32" t="str">
        <f>VLOOKUP(LineupExpo[[#This Row],[V/M]],'AUX IDs'!$G$2:$H$433,2,0)</f>
        <v>VSL384</v>
      </c>
      <c r="V485" s="32" t="str">
        <f>VLOOKUP(LineupExpo[[#This Row],[Destination]],'AUX IDs'!$J$2:$K$39,2,0)</f>
        <v>D1007</v>
      </c>
      <c r="W485" s="32" t="str">
        <f>VLOOKUP(LineupExpo[[#This Row],[Coord]],'AUX IDs'!$M$2:$N$55,2,0)</f>
        <v>C1039</v>
      </c>
      <c r="X485" s="32" t="str">
        <f>VLOOKUP(LineupExpo[[#This Row],[Shipper]],'AUX IDs'!$P$2:$Q$44,2,0)</f>
        <v>S1029</v>
      </c>
      <c r="Y485" s="32" t="str">
        <f>VLOOKUP(LineupExpo[[#This Row],[Product]],'AUX IDs'!$S$2:$T$4,2,0)</f>
        <v>ARGB</v>
      </c>
    </row>
    <row r="486" spans="1:25" ht="12.65" customHeight="1" x14ac:dyDescent="0.25">
      <c r="A486" s="104" t="s">
        <v>49</v>
      </c>
      <c r="B486" s="99" t="s">
        <v>32064</v>
      </c>
      <c r="C486" s="105">
        <v>44402</v>
      </c>
      <c r="D486" s="53" t="s">
        <v>32349</v>
      </c>
      <c r="E486" s="106" t="s">
        <v>254</v>
      </c>
      <c r="F486" s="118" t="s">
        <v>254</v>
      </c>
      <c r="G486" s="26"/>
      <c r="H486" s="112" t="s">
        <v>55</v>
      </c>
      <c r="I486" s="107" t="s">
        <v>32411</v>
      </c>
      <c r="J486" s="108">
        <v>39350</v>
      </c>
      <c r="K486" s="109" t="s">
        <v>21</v>
      </c>
      <c r="L486" s="54" t="s">
        <v>53</v>
      </c>
      <c r="M486" s="111">
        <f>DATE(YEAR(LineupExpo[[#This Row],[Date]]),MONTH(LineupExpo[[#This Row],[Date]]),1)</f>
        <v>44378</v>
      </c>
      <c r="N486" s="110">
        <f t="shared" si="4"/>
        <v>2021</v>
      </c>
      <c r="O486" s="54" t="str">
        <f t="shared" si="5"/>
        <v>21/22</v>
      </c>
      <c r="P486" s="52" t="str">
        <f>VLOOKUP(H486,ArcTable[],2,FALSE)</f>
        <v>UPR</v>
      </c>
      <c r="Q486" s="60">
        <f>IFERROR(VLOOKUP('Lineup Total'!D150,AUX!$H$2:$I$34206,2,FALSE),)</f>
        <v>0</v>
      </c>
      <c r="S486" s="32" t="str">
        <f>VLOOKUP(LineupExpo[[#This Row],[Port]],'AUX IDs'!$A$2:$B$14,2,0)</f>
        <v>P1001</v>
      </c>
      <c r="T486" s="32" t="str">
        <f>VLOOKUP(LineupExpo[[#This Row],[Berth]],'AUX IDs'!$D$2:$E$60,2,0)</f>
        <v>B1036</v>
      </c>
      <c r="U486" s="32" t="str">
        <f>VLOOKUP(LineupExpo[[#This Row],[V/M]],'AUX IDs'!$G$2:$H$433,2,0)</f>
        <v>VSL134</v>
      </c>
      <c r="V486" s="32" t="str">
        <f>VLOOKUP(LineupExpo[[#This Row],[Destination]],'AUX IDs'!$J$2:$K$39,2,0)</f>
        <v>D1007</v>
      </c>
      <c r="W486" s="32" t="str">
        <f>VLOOKUP(LineupExpo[[#This Row],[Coord]],'AUX IDs'!$M$2:$N$55,2,0)</f>
        <v>C1013</v>
      </c>
      <c r="X486" s="32" t="str">
        <f>VLOOKUP(LineupExpo[[#This Row],[Shipper]],'AUX IDs'!$P$2:$Q$44,2,0)</f>
        <v>S1009</v>
      </c>
      <c r="Y486" s="32" t="str">
        <f>VLOOKUP(LineupExpo[[#This Row],[Product]],'AUX IDs'!$S$2:$T$4,2,0)</f>
        <v>ARGB</v>
      </c>
    </row>
    <row r="487" spans="1:25" ht="12.65" customHeight="1" x14ac:dyDescent="0.25">
      <c r="A487" s="104" t="s">
        <v>103</v>
      </c>
      <c r="B487" s="99" t="s">
        <v>32064</v>
      </c>
      <c r="C487" s="105">
        <v>44402</v>
      </c>
      <c r="D487" s="53" t="s">
        <v>32371</v>
      </c>
      <c r="E487" s="106" t="s">
        <v>51</v>
      </c>
      <c r="F487" s="118" t="s">
        <v>51</v>
      </c>
      <c r="G487" s="26"/>
      <c r="H487" s="112" t="s">
        <v>324</v>
      </c>
      <c r="I487" s="107" t="s">
        <v>32222</v>
      </c>
      <c r="J487" s="108">
        <v>38146</v>
      </c>
      <c r="K487" s="109" t="s">
        <v>25</v>
      </c>
      <c r="L487" s="54" t="s">
        <v>16</v>
      </c>
      <c r="M487" s="111">
        <f>DATE(YEAR(LineupExpo[[#This Row],[Date]]),MONTH(LineupExpo[[#This Row],[Date]]),1)</f>
        <v>44378</v>
      </c>
      <c r="N487" s="110">
        <f t="shared" si="4"/>
        <v>2021</v>
      </c>
      <c r="O487" s="54" t="str">
        <f t="shared" si="5"/>
        <v>21/22</v>
      </c>
      <c r="P487" s="52" t="str">
        <f>VLOOKUP(H487,ArcTable[],2,FALSE)</f>
        <v>Uy</v>
      </c>
      <c r="Q487" s="60">
        <f>IFERROR(VLOOKUP('Lineup Total'!D149,AUX!$H$2:$I$34206,2,FALSE),)</f>
        <v>0</v>
      </c>
      <c r="S487" s="32" t="str">
        <f>VLOOKUP(LineupExpo[[#This Row],[Port]],'AUX IDs'!$A$2:$B$14,2,0)</f>
        <v>P1000</v>
      </c>
      <c r="T487" s="32" t="str">
        <f>VLOOKUP(LineupExpo[[#This Row],[Berth]],'AUX IDs'!$D$2:$E$60,2,0)</f>
        <v>B1026</v>
      </c>
      <c r="U487" s="32" t="str">
        <f>VLOOKUP(LineupExpo[[#This Row],[V/M]],'AUX IDs'!$G$2:$H$433,2,0)</f>
        <v>VSL385</v>
      </c>
      <c r="V487" s="32" t="str">
        <f>VLOOKUP(LineupExpo[[#This Row],[Destination]],'AUX IDs'!$J$2:$K$39,2,0)</f>
        <v>D1010</v>
      </c>
      <c r="W487" s="32" t="str">
        <f>VLOOKUP(LineupExpo[[#This Row],[Coord]],'AUX IDs'!$M$2:$N$55,2,0)</f>
        <v>C1006</v>
      </c>
      <c r="X487" s="32" t="str">
        <f>VLOOKUP(LineupExpo[[#This Row],[Shipper]],'AUX IDs'!$P$2:$Q$44,2,0)</f>
        <v>S1007</v>
      </c>
      <c r="Y487" s="32" t="str">
        <f>VLOOKUP(LineupExpo[[#This Row],[Product]],'AUX IDs'!$S$2:$T$4,2,0)</f>
        <v>UYB</v>
      </c>
    </row>
    <row r="488" spans="1:25" ht="12.65" customHeight="1" x14ac:dyDescent="0.25">
      <c r="A488" s="104" t="s">
        <v>49</v>
      </c>
      <c r="B488" s="99" t="s">
        <v>32064</v>
      </c>
      <c r="C488" s="105">
        <v>44403</v>
      </c>
      <c r="D488" s="53" t="s">
        <v>32326</v>
      </c>
      <c r="E488" s="106" t="s">
        <v>254</v>
      </c>
      <c r="F488" s="118" t="s">
        <v>254</v>
      </c>
      <c r="G488" s="26"/>
      <c r="H488" s="112" t="s">
        <v>59</v>
      </c>
      <c r="I488" s="107" t="s">
        <v>32348</v>
      </c>
      <c r="J488" s="108">
        <v>6750</v>
      </c>
      <c r="K488" s="109" t="s">
        <v>21</v>
      </c>
      <c r="L488" s="54" t="s">
        <v>53</v>
      </c>
      <c r="M488" s="111">
        <f>DATE(YEAR(LineupExpo[[#This Row],[Date]]),MONTH(LineupExpo[[#This Row],[Date]]),1)</f>
        <v>44378</v>
      </c>
      <c r="N488" s="110">
        <f t="shared" si="4"/>
        <v>2021</v>
      </c>
      <c r="O488" s="54" t="str">
        <f t="shared" si="5"/>
        <v>21/22</v>
      </c>
      <c r="P488" s="52" t="str">
        <f>VLOOKUP(H488,ArcTable[],2,FALSE)</f>
        <v>Necochea</v>
      </c>
      <c r="Q488" s="60">
        <f>IFERROR(VLOOKUP('Lineup Total'!D151,AUX!$H$2:$I$34206,2,FALSE),)</f>
        <v>0</v>
      </c>
      <c r="S488" s="32" t="str">
        <f>VLOOKUP(LineupExpo[[#This Row],[Port]],'AUX IDs'!$A$2:$B$14,2,0)</f>
        <v>P1008</v>
      </c>
      <c r="T488" s="32" t="str">
        <f>VLOOKUP(LineupExpo[[#This Row],[Berth]],'AUX IDs'!$D$2:$E$60,2,0)</f>
        <v>B1011</v>
      </c>
      <c r="U488" s="32" t="str">
        <f>VLOOKUP(LineupExpo[[#This Row],[V/M]],'AUX IDs'!$G$2:$H$433,2,0)</f>
        <v>VSL381</v>
      </c>
      <c r="V488" s="32" t="str">
        <f>VLOOKUP(LineupExpo[[#This Row],[Destination]],'AUX IDs'!$J$2:$K$39,2,0)</f>
        <v>D1007</v>
      </c>
      <c r="W488" s="32" t="str">
        <f>VLOOKUP(LineupExpo[[#This Row],[Coord]],'AUX IDs'!$M$2:$N$55,2,0)</f>
        <v>C1013</v>
      </c>
      <c r="X488" s="32" t="str">
        <f>VLOOKUP(LineupExpo[[#This Row],[Shipper]],'AUX IDs'!$P$2:$Q$44,2,0)</f>
        <v>S1009</v>
      </c>
      <c r="Y488" s="32" t="str">
        <f>VLOOKUP(LineupExpo[[#This Row],[Product]],'AUX IDs'!$S$2:$T$4,2,0)</f>
        <v>ARGB</v>
      </c>
    </row>
    <row r="489" spans="1:25" ht="12.65" customHeight="1" x14ac:dyDescent="0.25">
      <c r="A489" s="104" t="s">
        <v>49</v>
      </c>
      <c r="B489" s="99" t="s">
        <v>32064</v>
      </c>
      <c r="C489" s="105">
        <v>44403</v>
      </c>
      <c r="D489" s="53" t="s">
        <v>32326</v>
      </c>
      <c r="E489" s="130" t="s">
        <v>119</v>
      </c>
      <c r="F489" s="131" t="s">
        <v>119</v>
      </c>
      <c r="G489" s="26"/>
      <c r="H489" s="112" t="s">
        <v>59</v>
      </c>
      <c r="I489" s="107" t="s">
        <v>32348</v>
      </c>
      <c r="J489" s="108">
        <v>25000</v>
      </c>
      <c r="K489" s="109" t="s">
        <v>21</v>
      </c>
      <c r="L489" s="54" t="s">
        <v>53</v>
      </c>
      <c r="M489" s="111">
        <f>DATE(YEAR(LineupExpo[[#This Row],[Date]]),MONTH(LineupExpo[[#This Row],[Date]]),1)</f>
        <v>44378</v>
      </c>
      <c r="N489" s="110">
        <f t="shared" si="4"/>
        <v>2021</v>
      </c>
      <c r="O489" s="54" t="str">
        <f t="shared" si="5"/>
        <v>21/22</v>
      </c>
      <c r="P489" s="52" t="str">
        <f>VLOOKUP(H489,ArcTable[],2,FALSE)</f>
        <v>Necochea</v>
      </c>
      <c r="Q489" s="60">
        <f>IFERROR(VLOOKUP('Lineup Total'!D152,AUX!$H$2:$I$34206,2,FALSE),)</f>
        <v>9221889</v>
      </c>
      <c r="S489" s="32" t="str">
        <f>VLOOKUP(LineupExpo[[#This Row],[Port]],'AUX IDs'!$A$2:$B$14,2,0)</f>
        <v>P1008</v>
      </c>
      <c r="T489" s="32" t="str">
        <f>VLOOKUP(LineupExpo[[#This Row],[Berth]],'AUX IDs'!$D$2:$E$60,2,0)</f>
        <v>B1011</v>
      </c>
      <c r="U489" s="32" t="str">
        <f>VLOOKUP(LineupExpo[[#This Row],[V/M]],'AUX IDs'!$G$2:$H$433,2,0)</f>
        <v>VSL381</v>
      </c>
      <c r="V489" s="32" t="str">
        <f>VLOOKUP(LineupExpo[[#This Row],[Destination]],'AUX IDs'!$J$2:$K$39,2,0)</f>
        <v>D1007</v>
      </c>
      <c r="W489" s="32" t="str">
        <f>VLOOKUP(LineupExpo[[#This Row],[Coord]],'AUX IDs'!$M$2:$N$55,2,0)</f>
        <v>C1029</v>
      </c>
      <c r="X489" s="32" t="str">
        <f>VLOOKUP(LineupExpo[[#This Row],[Shipper]],'AUX IDs'!$P$2:$Q$44,2,0)</f>
        <v>S1024</v>
      </c>
      <c r="Y489" s="32" t="str">
        <f>VLOOKUP(LineupExpo[[#This Row],[Product]],'AUX IDs'!$S$2:$T$4,2,0)</f>
        <v>ARGB</v>
      </c>
    </row>
    <row r="490" spans="1:25" ht="12.65" customHeight="1" x14ac:dyDescent="0.25">
      <c r="A490" s="104" t="s">
        <v>103</v>
      </c>
      <c r="B490" s="99" t="s">
        <v>32064</v>
      </c>
      <c r="C490" s="105">
        <v>44405</v>
      </c>
      <c r="D490" s="53" t="s">
        <v>8634</v>
      </c>
      <c r="E490" s="106" t="s">
        <v>54</v>
      </c>
      <c r="F490" s="118" t="s">
        <v>54</v>
      </c>
      <c r="G490" s="26"/>
      <c r="H490" s="112" t="s">
        <v>324</v>
      </c>
      <c r="I490" s="107" t="s">
        <v>32077</v>
      </c>
      <c r="J490" s="108">
        <v>46698</v>
      </c>
      <c r="K490" s="109" t="s">
        <v>25</v>
      </c>
      <c r="L490" s="54" t="s">
        <v>16</v>
      </c>
      <c r="M490" s="111">
        <f>DATE(YEAR(LineupExpo[[#This Row],[Date]]),MONTH(LineupExpo[[#This Row],[Date]]),1)</f>
        <v>44378</v>
      </c>
      <c r="N490" s="110">
        <f t="shared" si="4"/>
        <v>2021</v>
      </c>
      <c r="O490" s="54" t="str">
        <f t="shared" si="5"/>
        <v>21/22</v>
      </c>
      <c r="P490" s="52" t="str">
        <f>VLOOKUP(H490,ArcTable[],2,FALSE)</f>
        <v>Uy</v>
      </c>
      <c r="Q490" s="60">
        <f>IFERROR(VLOOKUP('Lineup Total'!D153,AUX!$H$2:$I$34206,2,FALSE),)</f>
        <v>0</v>
      </c>
      <c r="S490" s="32" t="str">
        <f>VLOOKUP(LineupExpo[[#This Row],[Port]],'AUX IDs'!$A$2:$B$14,2,0)</f>
        <v>P1000</v>
      </c>
      <c r="T490" s="32" t="str">
        <f>VLOOKUP(LineupExpo[[#This Row],[Berth]],'AUX IDs'!$D$2:$E$60,2,0)</f>
        <v>B1003</v>
      </c>
      <c r="U490" s="32" t="str">
        <f>VLOOKUP(LineupExpo[[#This Row],[V/M]],'AUX IDs'!$G$2:$H$433,2,0)</f>
        <v>VSL386</v>
      </c>
      <c r="V490" s="32" t="str">
        <f>VLOOKUP(LineupExpo[[#This Row],[Destination]],'AUX IDs'!$J$2:$K$39,2,0)</f>
        <v>D1010</v>
      </c>
      <c r="W490" s="32" t="str">
        <f>VLOOKUP(LineupExpo[[#This Row],[Coord]],'AUX IDs'!$M$2:$N$55,2,0)</f>
        <v>C1004</v>
      </c>
      <c r="X490" s="32" t="str">
        <f>VLOOKUP(LineupExpo[[#This Row],[Shipper]],'AUX IDs'!$P$2:$Q$44,2,0)</f>
        <v>S1005</v>
      </c>
      <c r="Y490" s="32" t="str">
        <f>VLOOKUP(LineupExpo[[#This Row],[Product]],'AUX IDs'!$S$2:$T$4,2,0)</f>
        <v>UYB</v>
      </c>
    </row>
    <row r="491" spans="1:25" ht="12.65" customHeight="1" x14ac:dyDescent="0.25">
      <c r="A491" s="104" t="s">
        <v>103</v>
      </c>
      <c r="B491" s="99" t="s">
        <v>32064</v>
      </c>
      <c r="C491" s="105">
        <v>44408</v>
      </c>
      <c r="D491" s="53" t="s">
        <v>32415</v>
      </c>
      <c r="E491" s="106" t="s">
        <v>15</v>
      </c>
      <c r="F491" s="118" t="s">
        <v>15</v>
      </c>
      <c r="G491" s="26"/>
      <c r="H491" s="112" t="s">
        <v>324</v>
      </c>
      <c r="I491" s="107" t="s">
        <v>32222</v>
      </c>
      <c r="J491" s="108">
        <v>40815</v>
      </c>
      <c r="K491" s="109" t="s">
        <v>21</v>
      </c>
      <c r="L491" s="54" t="s">
        <v>53</v>
      </c>
      <c r="M491" s="111">
        <f>DATE(YEAR(LineupExpo[[#This Row],[Date]]),MONTH(LineupExpo[[#This Row],[Date]]),1)</f>
        <v>44378</v>
      </c>
      <c r="N491" s="110">
        <f t="shared" si="4"/>
        <v>2021</v>
      </c>
      <c r="O491" s="54" t="str">
        <f t="shared" si="5"/>
        <v>21/22</v>
      </c>
      <c r="P491" s="52" t="str">
        <f>VLOOKUP(H491,ArcTable[],2,FALSE)</f>
        <v>Uy</v>
      </c>
      <c r="Q491" s="60">
        <f>IFERROR(VLOOKUP('Lineup Total'!D157,AUX!$H$2:$I$34206,2,FALSE),)</f>
        <v>0</v>
      </c>
      <c r="S491" s="32" t="str">
        <f>VLOOKUP(LineupExpo[[#This Row],[Port]],'AUX IDs'!$A$2:$B$14,2,0)</f>
        <v>P1000</v>
      </c>
      <c r="T491" s="32" t="str">
        <f>VLOOKUP(LineupExpo[[#This Row],[Berth]],'AUX IDs'!$D$2:$E$60,2,0)</f>
        <v>B1026</v>
      </c>
      <c r="U491" s="32" t="str">
        <f>VLOOKUP(LineupExpo[[#This Row],[V/M]],'AUX IDs'!$G$2:$H$433,2,0)</f>
        <v>VSL387</v>
      </c>
      <c r="V491" s="32" t="str">
        <f>VLOOKUP(LineupExpo[[#This Row],[Destination]],'AUX IDs'!$J$2:$K$39,2,0)</f>
        <v>D1007</v>
      </c>
      <c r="W491" s="32" t="str">
        <f>VLOOKUP(LineupExpo[[#This Row],[Coord]],'AUX IDs'!$M$2:$N$55,2,0)</f>
        <v>C1008</v>
      </c>
      <c r="X491" s="32" t="str">
        <f>VLOOKUP(LineupExpo[[#This Row],[Shipper]],'AUX IDs'!$P$2:$Q$44,2,0)</f>
        <v>S1008</v>
      </c>
      <c r="Y491" s="32" t="str">
        <f>VLOOKUP(LineupExpo[[#This Row],[Product]],'AUX IDs'!$S$2:$T$4,2,0)</f>
        <v>UYB</v>
      </c>
    </row>
    <row r="492" spans="1:25" ht="12.65" customHeight="1" x14ac:dyDescent="0.25">
      <c r="A492" s="104" t="s">
        <v>103</v>
      </c>
      <c r="B492" s="99" t="s">
        <v>32064</v>
      </c>
      <c r="C492" s="105">
        <v>44408</v>
      </c>
      <c r="D492" s="53" t="s">
        <v>32371</v>
      </c>
      <c r="E492" s="106" t="s">
        <v>51</v>
      </c>
      <c r="F492" s="118" t="s">
        <v>51</v>
      </c>
      <c r="G492" s="26"/>
      <c r="H492" s="112" t="s">
        <v>325</v>
      </c>
      <c r="I492" s="107" t="s">
        <v>32092</v>
      </c>
      <c r="J492" s="108">
        <v>12825</v>
      </c>
      <c r="K492" s="109" t="s">
        <v>25</v>
      </c>
      <c r="L492" s="54" t="s">
        <v>16</v>
      </c>
      <c r="M492" s="111">
        <f>DATE(YEAR(LineupExpo[[#This Row],[Date]]),MONTH(LineupExpo[[#This Row],[Date]]),1)</f>
        <v>44378</v>
      </c>
      <c r="N492" s="110">
        <f t="shared" si="4"/>
        <v>2021</v>
      </c>
      <c r="O492" s="54" t="str">
        <f t="shared" si="5"/>
        <v>21/22</v>
      </c>
      <c r="P492" s="52" t="str">
        <f>VLOOKUP(H492,ArcTable[],2,FALSE)</f>
        <v>Uy</v>
      </c>
      <c r="Q492" s="60">
        <f>IFERROR(VLOOKUP('Lineup Total'!D154,AUX!$H$2:$I$34206,2,FALSE),)</f>
        <v>9269233</v>
      </c>
      <c r="S492" s="32" t="str">
        <f>VLOOKUP(LineupExpo[[#This Row],[Port]],'AUX IDs'!$A$2:$B$14,2,0)</f>
        <v>P1009</v>
      </c>
      <c r="T492" s="32" t="str">
        <f>VLOOKUP(LineupExpo[[#This Row],[Berth]],'AUX IDs'!$D$2:$E$60,2,0)</f>
        <v>B1031</v>
      </c>
      <c r="U492" s="32" t="str">
        <f>VLOOKUP(LineupExpo[[#This Row],[V/M]],'AUX IDs'!$G$2:$H$433,2,0)</f>
        <v>VSL385</v>
      </c>
      <c r="V492" s="32" t="str">
        <f>VLOOKUP(LineupExpo[[#This Row],[Destination]],'AUX IDs'!$J$2:$K$39,2,0)</f>
        <v>D1010</v>
      </c>
      <c r="W492" s="32" t="str">
        <f>VLOOKUP(LineupExpo[[#This Row],[Coord]],'AUX IDs'!$M$2:$N$55,2,0)</f>
        <v>C1006</v>
      </c>
      <c r="X492" s="32" t="str">
        <f>VLOOKUP(LineupExpo[[#This Row],[Shipper]],'AUX IDs'!$P$2:$Q$44,2,0)</f>
        <v>S1007</v>
      </c>
      <c r="Y492" s="32" t="str">
        <f>VLOOKUP(LineupExpo[[#This Row],[Product]],'AUX IDs'!$S$2:$T$4,2,0)</f>
        <v>UYB</v>
      </c>
    </row>
    <row r="493" spans="1:25" ht="12.65" customHeight="1" x14ac:dyDescent="0.25">
      <c r="A493" s="104" t="s">
        <v>49</v>
      </c>
      <c r="B493" s="99" t="s">
        <v>32064</v>
      </c>
      <c r="C493" s="105">
        <v>44408</v>
      </c>
      <c r="D493" s="53" t="s">
        <v>32346</v>
      </c>
      <c r="E493" s="106" t="s">
        <v>15</v>
      </c>
      <c r="F493" s="118" t="s">
        <v>15</v>
      </c>
      <c r="G493" s="26"/>
      <c r="H493" s="112" t="s">
        <v>59</v>
      </c>
      <c r="I493" s="107" t="s">
        <v>32109</v>
      </c>
      <c r="J493" s="108">
        <v>26150</v>
      </c>
      <c r="K493" s="109" t="s">
        <v>21</v>
      </c>
      <c r="L493" s="54" t="s">
        <v>53</v>
      </c>
      <c r="M493" s="111">
        <f>DATE(YEAR(LineupExpo[[#This Row],[Date]]),MONTH(LineupExpo[[#This Row],[Date]]),1)</f>
        <v>44378</v>
      </c>
      <c r="N493" s="110">
        <f t="shared" si="4"/>
        <v>2021</v>
      </c>
      <c r="O493" s="54" t="str">
        <f t="shared" si="5"/>
        <v>21/22</v>
      </c>
      <c r="P493" s="52" t="str">
        <f>VLOOKUP(H493,ArcTable[],2,FALSE)</f>
        <v>Necochea</v>
      </c>
      <c r="Q493" s="60">
        <f>IFERROR(VLOOKUP('Lineup Total'!D156,AUX!$H$2:$I$34206,2,FALSE),)</f>
        <v>0</v>
      </c>
      <c r="S493" s="32" t="str">
        <f>VLOOKUP(LineupExpo[[#This Row],[Port]],'AUX IDs'!$A$2:$B$14,2,0)</f>
        <v>P1008</v>
      </c>
      <c r="T493" s="32" t="str">
        <f>VLOOKUP(LineupExpo[[#This Row],[Berth]],'AUX IDs'!$D$2:$E$60,2,0)</f>
        <v>B1018</v>
      </c>
      <c r="U493" s="32" t="str">
        <f>VLOOKUP(LineupExpo[[#This Row],[V/M]],'AUX IDs'!$G$2:$H$433,2,0)</f>
        <v>VSL380</v>
      </c>
      <c r="V493" s="32" t="str">
        <f>VLOOKUP(LineupExpo[[#This Row],[Destination]],'AUX IDs'!$J$2:$K$39,2,0)</f>
        <v>D1007</v>
      </c>
      <c r="W493" s="32" t="str">
        <f>VLOOKUP(LineupExpo[[#This Row],[Coord]],'AUX IDs'!$M$2:$N$55,2,0)</f>
        <v>C1008</v>
      </c>
      <c r="X493" s="32" t="str">
        <f>VLOOKUP(LineupExpo[[#This Row],[Shipper]],'AUX IDs'!$P$2:$Q$44,2,0)</f>
        <v>S1008</v>
      </c>
      <c r="Y493" s="32" t="str">
        <f>VLOOKUP(LineupExpo[[#This Row],[Product]],'AUX IDs'!$S$2:$T$4,2,0)</f>
        <v>ARGB</v>
      </c>
    </row>
    <row r="494" spans="1:25" ht="12.65" customHeight="1" x14ac:dyDescent="0.25">
      <c r="A494" s="104" t="s">
        <v>49</v>
      </c>
      <c r="B494" s="99" t="s">
        <v>32064</v>
      </c>
      <c r="C494" s="105">
        <v>44408</v>
      </c>
      <c r="D494" s="53" t="s">
        <v>2022</v>
      </c>
      <c r="E494" s="106" t="s">
        <v>4</v>
      </c>
      <c r="F494" s="118" t="s">
        <v>4</v>
      </c>
      <c r="G494" s="26"/>
      <c r="H494" s="112" t="s">
        <v>59</v>
      </c>
      <c r="I494" s="107" t="s">
        <v>32074</v>
      </c>
      <c r="J494" s="108">
        <v>19828</v>
      </c>
      <c r="K494" s="109" t="s">
        <v>31876</v>
      </c>
      <c r="L494" s="54" t="s">
        <v>53</v>
      </c>
      <c r="M494" s="111">
        <f>DATE(YEAR(LineupExpo[[#This Row],[Date]]),MONTH(LineupExpo[[#This Row],[Date]]),1)</f>
        <v>44378</v>
      </c>
      <c r="N494" s="110">
        <f t="shared" si="4"/>
        <v>2021</v>
      </c>
      <c r="O494" s="54" t="str">
        <f t="shared" si="5"/>
        <v>21/22</v>
      </c>
      <c r="P494" s="52" t="str">
        <f>VLOOKUP(H494,ArcTable[],2,FALSE)</f>
        <v>Necochea</v>
      </c>
      <c r="Q494" s="60">
        <f>IFERROR(VLOOKUP('Lineup Total'!D155,AUX!$H$2:$I$34206,2,FALSE),)</f>
        <v>0</v>
      </c>
      <c r="S494" s="32" t="str">
        <f>VLOOKUP(LineupExpo[[#This Row],[Port]],'AUX IDs'!$A$2:$B$14,2,0)</f>
        <v>P1008</v>
      </c>
      <c r="T494" s="32" t="str">
        <f>VLOOKUP(LineupExpo[[#This Row],[Berth]],'AUX IDs'!$D$2:$E$60,2,0)</f>
        <v>B1001</v>
      </c>
      <c r="U494" s="32" t="str">
        <f>VLOOKUP(LineupExpo[[#This Row],[V/M]],'AUX IDs'!$G$2:$H$433,2,0)</f>
        <v>VSL388</v>
      </c>
      <c r="V494" s="32" t="str">
        <f>VLOOKUP(LineupExpo[[#This Row],[Destination]],'AUX IDs'!$J$2:$K$39,2,0)</f>
        <v>D1013</v>
      </c>
      <c r="W494" s="32" t="str">
        <f>VLOOKUP(LineupExpo[[#This Row],[Coord]],'AUX IDs'!$M$2:$N$55,2,0)</f>
        <v>C1005</v>
      </c>
      <c r="X494" s="32" t="str">
        <f>VLOOKUP(LineupExpo[[#This Row],[Shipper]],'AUX IDs'!$P$2:$Q$44,2,0)</f>
        <v>S1006</v>
      </c>
      <c r="Y494" s="32" t="str">
        <f>VLOOKUP(LineupExpo[[#This Row],[Product]],'AUX IDs'!$S$2:$T$4,2,0)</f>
        <v>ARGB</v>
      </c>
    </row>
    <row r="495" spans="1:25" ht="12.65" customHeight="1" x14ac:dyDescent="0.25">
      <c r="A495" s="29" t="s">
        <v>49</v>
      </c>
      <c r="B495" s="99" t="s">
        <v>32064</v>
      </c>
      <c r="C495" s="129">
        <v>44409</v>
      </c>
      <c r="D495" s="63" t="s">
        <v>898</v>
      </c>
      <c r="E495" s="130" t="s">
        <v>54</v>
      </c>
      <c r="F495" s="131" t="s">
        <v>54</v>
      </c>
      <c r="G495" s="26"/>
      <c r="H495" s="27" t="s">
        <v>52</v>
      </c>
      <c r="I495" s="25" t="s">
        <v>32062</v>
      </c>
      <c r="J495" s="100">
        <v>28440</v>
      </c>
      <c r="K495" s="24" t="s">
        <v>21</v>
      </c>
      <c r="L495" s="40" t="s">
        <v>53</v>
      </c>
      <c r="M495" s="80">
        <f>DATE(YEAR(LineupExpo[[#This Row],[Date]]),MONTH(LineupExpo[[#This Row],[Date]]),1)</f>
        <v>44409</v>
      </c>
      <c r="N495" s="40">
        <f t="shared" si="4"/>
        <v>2021</v>
      </c>
      <c r="O495" s="62" t="str">
        <f t="shared" si="5"/>
        <v>21/22</v>
      </c>
      <c r="P495" s="52" t="str">
        <f>VLOOKUP(H495,ArcTable[],2,FALSE)</f>
        <v>BB</v>
      </c>
      <c r="Q495" s="60">
        <f>IFERROR(VLOOKUP('Lineup Total'!D158,AUX!$H$2:$I$34206,2,FALSE),)</f>
        <v>0</v>
      </c>
      <c r="S495" s="32" t="str">
        <f>VLOOKUP(LineupExpo[[#This Row],[Port]],'AUX IDs'!$A$2:$B$14,2,0)</f>
        <v>P1003</v>
      </c>
      <c r="T495" s="32" t="str">
        <f>VLOOKUP(LineupExpo[[#This Row],[Berth]],'AUX IDs'!$D$2:$E$60,2,0)</f>
        <v>B1014</v>
      </c>
      <c r="U495" s="32" t="str">
        <f>VLOOKUP(LineupExpo[[#This Row],[V/M]],'AUX IDs'!$G$2:$H$433,2,0)</f>
        <v>VSL379</v>
      </c>
      <c r="V495" s="32" t="str">
        <f>VLOOKUP(LineupExpo[[#This Row],[Destination]],'AUX IDs'!$J$2:$K$39,2,0)</f>
        <v>D1007</v>
      </c>
      <c r="W495" s="32" t="str">
        <f>VLOOKUP(LineupExpo[[#This Row],[Coord]],'AUX IDs'!$M$2:$N$55,2,0)</f>
        <v>C1004</v>
      </c>
      <c r="X495" s="32" t="str">
        <f>VLOOKUP(LineupExpo[[#This Row],[Shipper]],'AUX IDs'!$P$2:$Q$44,2,0)</f>
        <v>S1005</v>
      </c>
      <c r="Y495" s="32" t="str">
        <f>VLOOKUP(LineupExpo[[#This Row],[Product]],'AUX IDs'!$S$2:$T$4,2,0)</f>
        <v>ARGB</v>
      </c>
    </row>
    <row r="496" spans="1:25" ht="12.65" customHeight="1" x14ac:dyDescent="0.25">
      <c r="A496" s="29" t="s">
        <v>197</v>
      </c>
      <c r="B496" s="99" t="s">
        <v>32064</v>
      </c>
      <c r="C496" s="129">
        <v>44409</v>
      </c>
      <c r="D496" s="63" t="s">
        <v>194</v>
      </c>
      <c r="E496" s="130" t="s">
        <v>32050</v>
      </c>
      <c r="F496" s="131" t="s">
        <v>32050</v>
      </c>
      <c r="G496" s="26"/>
      <c r="H496" s="27" t="s">
        <v>324</v>
      </c>
      <c r="I496" s="25" t="s">
        <v>32077</v>
      </c>
      <c r="J496" s="100">
        <v>29044</v>
      </c>
      <c r="K496" s="24" t="s">
        <v>83</v>
      </c>
      <c r="L496" s="40" t="s">
        <v>31970</v>
      </c>
      <c r="M496" s="80">
        <f>DATE(YEAR(LineupExpo[[#This Row],[Date]]),MONTH(LineupExpo[[#This Row],[Date]]),1)</f>
        <v>44409</v>
      </c>
      <c r="N496" s="40">
        <f t="shared" si="4"/>
        <v>2021</v>
      </c>
      <c r="O496" s="62" t="str">
        <f t="shared" si="5"/>
        <v>21/22</v>
      </c>
      <c r="P496" s="52" t="str">
        <f>VLOOKUP(H496,ArcTable[],2,FALSE)</f>
        <v>Uy</v>
      </c>
      <c r="Q496" s="60">
        <f>IFERROR(VLOOKUP('Lineup Total'!D159,AUX!$H$2:$I$34206,2,FALSE),)</f>
        <v>9591832</v>
      </c>
      <c r="S496" s="32" t="str">
        <f>VLOOKUP(LineupExpo[[#This Row],[Port]],'AUX IDs'!$A$2:$B$14,2,0)</f>
        <v>P1000</v>
      </c>
      <c r="T496" s="32" t="str">
        <f>VLOOKUP(LineupExpo[[#This Row],[Berth]],'AUX IDs'!$D$2:$E$60,2,0)</f>
        <v>B1003</v>
      </c>
      <c r="U496" s="32" t="str">
        <f>VLOOKUP(LineupExpo[[#This Row],[V/M]],'AUX IDs'!$G$2:$H$433,2,0)</f>
        <v>VSL389</v>
      </c>
      <c r="V496" s="32" t="str">
        <f>VLOOKUP(LineupExpo[[#This Row],[Destination]],'AUX IDs'!$J$2:$K$39,2,0)</f>
        <v>D1002</v>
      </c>
      <c r="W496" s="32" t="str">
        <f>VLOOKUP(LineupExpo[[#This Row],[Coord]],'AUX IDs'!$M$2:$N$55,2,0)</f>
        <v>C1002</v>
      </c>
      <c r="X496" s="32" t="str">
        <f>VLOOKUP(LineupExpo[[#This Row],[Shipper]],'AUX IDs'!$P$2:$Q$44,2,0)</f>
        <v>S1002</v>
      </c>
      <c r="Y496" s="32" t="str">
        <f>VLOOKUP(LineupExpo[[#This Row],[Product]],'AUX IDs'!$S$2:$T$4,2,0)</f>
        <v>PYB</v>
      </c>
    </row>
    <row r="497" spans="1:25" ht="12.65" customHeight="1" x14ac:dyDescent="0.25">
      <c r="A497" s="29" t="s">
        <v>49</v>
      </c>
      <c r="B497" s="99" t="s">
        <v>32064</v>
      </c>
      <c r="C497" s="129">
        <v>44410</v>
      </c>
      <c r="D497" s="63" t="s">
        <v>671</v>
      </c>
      <c r="E497" s="130" t="s">
        <v>32369</v>
      </c>
      <c r="F497" s="131" t="s">
        <v>32369</v>
      </c>
      <c r="G497" s="26"/>
      <c r="H497" s="27" t="s">
        <v>59</v>
      </c>
      <c r="I497" s="25" t="s">
        <v>32074</v>
      </c>
      <c r="J497" s="100">
        <v>31240</v>
      </c>
      <c r="K497" s="24" t="s">
        <v>21</v>
      </c>
      <c r="L497" s="40" t="s">
        <v>53</v>
      </c>
      <c r="M497" s="80">
        <f>DATE(YEAR(LineupExpo[[#This Row],[Date]]),MONTH(LineupExpo[[#This Row],[Date]]),1)</f>
        <v>44409</v>
      </c>
      <c r="N497" s="40">
        <f t="shared" si="4"/>
        <v>2021</v>
      </c>
      <c r="O497" s="62" t="str">
        <f t="shared" si="5"/>
        <v>21/22</v>
      </c>
      <c r="P497" s="52" t="str">
        <f>VLOOKUP(H497,ArcTable[],2,FALSE)</f>
        <v>Necochea</v>
      </c>
      <c r="Q497" s="60">
        <f>IFERROR(VLOOKUP('Lineup Total'!D161,AUX!$H$2:$I$34206,2,FALSE),)</f>
        <v>0</v>
      </c>
      <c r="S497" s="32" t="str">
        <f>VLOOKUP(LineupExpo[[#This Row],[Port]],'AUX IDs'!$A$2:$B$14,2,0)</f>
        <v>P1008</v>
      </c>
      <c r="T497" s="32" t="str">
        <f>VLOOKUP(LineupExpo[[#This Row],[Berth]],'AUX IDs'!$D$2:$E$60,2,0)</f>
        <v>B1001</v>
      </c>
      <c r="U497" s="32" t="str">
        <f>VLOOKUP(LineupExpo[[#This Row],[V/M]],'AUX IDs'!$G$2:$H$433,2,0)</f>
        <v>VSL384</v>
      </c>
      <c r="V497" s="32" t="str">
        <f>VLOOKUP(LineupExpo[[#This Row],[Destination]],'AUX IDs'!$J$2:$K$39,2,0)</f>
        <v>D1007</v>
      </c>
      <c r="W497" s="32" t="str">
        <f>VLOOKUP(LineupExpo[[#This Row],[Coord]],'AUX IDs'!$M$2:$N$55,2,0)</f>
        <v>C1039</v>
      </c>
      <c r="X497" s="32" t="str">
        <f>VLOOKUP(LineupExpo[[#This Row],[Shipper]],'AUX IDs'!$P$2:$Q$44,2,0)</f>
        <v>S1029</v>
      </c>
      <c r="Y497" s="32" t="str">
        <f>VLOOKUP(LineupExpo[[#This Row],[Product]],'AUX IDs'!$S$2:$T$4,2,0)</f>
        <v>ARGB</v>
      </c>
    </row>
    <row r="498" spans="1:25" ht="12.65" customHeight="1" x14ac:dyDescent="0.25">
      <c r="A498" s="29" t="s">
        <v>103</v>
      </c>
      <c r="B498" s="99" t="s">
        <v>32064</v>
      </c>
      <c r="C498" s="129">
        <v>44410</v>
      </c>
      <c r="D498" s="63" t="s">
        <v>8634</v>
      </c>
      <c r="E498" s="130" t="s">
        <v>54</v>
      </c>
      <c r="F498" s="131" t="s">
        <v>54</v>
      </c>
      <c r="G498" s="26"/>
      <c r="H498" s="27" t="s">
        <v>325</v>
      </c>
      <c r="I498" s="25" t="s">
        <v>32092</v>
      </c>
      <c r="J498" s="100">
        <v>12302</v>
      </c>
      <c r="K498" s="24" t="s">
        <v>25</v>
      </c>
      <c r="L498" s="40" t="s">
        <v>16</v>
      </c>
      <c r="M498" s="80">
        <f>DATE(YEAR(LineupExpo[[#This Row],[Date]]),MONTH(LineupExpo[[#This Row],[Date]]),1)</f>
        <v>44409</v>
      </c>
      <c r="N498" s="40">
        <f t="shared" si="4"/>
        <v>2021</v>
      </c>
      <c r="O498" s="62" t="str">
        <f t="shared" si="5"/>
        <v>21/22</v>
      </c>
      <c r="P498" s="52" t="str">
        <f>VLOOKUP(H498,ArcTable[],2,FALSE)</f>
        <v>Uy</v>
      </c>
      <c r="Q498" s="60">
        <f>IFERROR(VLOOKUP('Lineup Total'!D160,AUX!$H$2:$I$34206,2,FALSE),)</f>
        <v>0</v>
      </c>
      <c r="S498" s="32" t="str">
        <f>VLOOKUP(LineupExpo[[#This Row],[Port]],'AUX IDs'!$A$2:$B$14,2,0)</f>
        <v>P1009</v>
      </c>
      <c r="T498" s="32" t="str">
        <f>VLOOKUP(LineupExpo[[#This Row],[Berth]],'AUX IDs'!$D$2:$E$60,2,0)</f>
        <v>B1031</v>
      </c>
      <c r="U498" s="32" t="str">
        <f>VLOOKUP(LineupExpo[[#This Row],[V/M]],'AUX IDs'!$G$2:$H$433,2,0)</f>
        <v>VSL386</v>
      </c>
      <c r="V498" s="32" t="str">
        <f>VLOOKUP(LineupExpo[[#This Row],[Destination]],'AUX IDs'!$J$2:$K$39,2,0)</f>
        <v>D1010</v>
      </c>
      <c r="W498" s="32" t="str">
        <f>VLOOKUP(LineupExpo[[#This Row],[Coord]],'AUX IDs'!$M$2:$N$55,2,0)</f>
        <v>C1004</v>
      </c>
      <c r="X498" s="32" t="str">
        <f>VLOOKUP(LineupExpo[[#This Row],[Shipper]],'AUX IDs'!$P$2:$Q$44,2,0)</f>
        <v>S1005</v>
      </c>
      <c r="Y498" s="32" t="str">
        <f>VLOOKUP(LineupExpo[[#This Row],[Product]],'AUX IDs'!$S$2:$T$4,2,0)</f>
        <v>UYB</v>
      </c>
    </row>
    <row r="499" spans="1:25" ht="12.65" customHeight="1" x14ac:dyDescent="0.25">
      <c r="A499" s="29" t="s">
        <v>49</v>
      </c>
      <c r="B499" s="99" t="s">
        <v>32064</v>
      </c>
      <c r="C499" s="129">
        <v>44411</v>
      </c>
      <c r="D499" s="63" t="s">
        <v>1037</v>
      </c>
      <c r="E499" s="130" t="s">
        <v>51</v>
      </c>
      <c r="F499" s="131" t="s">
        <v>51</v>
      </c>
      <c r="G499" s="26"/>
      <c r="H499" s="27" t="s">
        <v>58</v>
      </c>
      <c r="I499" s="25" t="s">
        <v>32160</v>
      </c>
      <c r="J499" s="100">
        <v>41600</v>
      </c>
      <c r="K499" s="24" t="s">
        <v>21</v>
      </c>
      <c r="L499" s="40" t="s">
        <v>53</v>
      </c>
      <c r="M499" s="80">
        <f>DATE(YEAR(LineupExpo[[#This Row],[Date]]),MONTH(LineupExpo[[#This Row],[Date]]),1)</f>
        <v>44409</v>
      </c>
      <c r="N499" s="40">
        <f t="shared" si="4"/>
        <v>2021</v>
      </c>
      <c r="O499" s="62" t="str">
        <f t="shared" si="5"/>
        <v>21/22</v>
      </c>
      <c r="P499" s="52" t="str">
        <f>VLOOKUP(H499,ArcTable[],2,FALSE)</f>
        <v>UPR</v>
      </c>
      <c r="Q499" s="60">
        <f>IFERROR(VLOOKUP('Lineup Total'!D164,AUX!$H$2:$I$34206,2,FALSE),)</f>
        <v>0</v>
      </c>
      <c r="S499" s="32" t="str">
        <f>VLOOKUP(LineupExpo[[#This Row],[Port]],'AUX IDs'!$A$2:$B$14,2,0)</f>
        <v>P1002</v>
      </c>
      <c r="T499" s="32" t="str">
        <f>VLOOKUP(LineupExpo[[#This Row],[Berth]],'AUX IDs'!$D$2:$E$60,2,0)</f>
        <v>B1025</v>
      </c>
      <c r="U499" s="32" t="str">
        <f>VLOOKUP(LineupExpo[[#This Row],[V/M]],'AUX IDs'!$G$2:$H$433,2,0)</f>
        <v>VSL390</v>
      </c>
      <c r="V499" s="32" t="str">
        <f>VLOOKUP(LineupExpo[[#This Row],[Destination]],'AUX IDs'!$J$2:$K$39,2,0)</f>
        <v>D1007</v>
      </c>
      <c r="W499" s="32" t="str">
        <f>VLOOKUP(LineupExpo[[#This Row],[Coord]],'AUX IDs'!$M$2:$N$55,2,0)</f>
        <v>C1006</v>
      </c>
      <c r="X499" s="32" t="str">
        <f>VLOOKUP(LineupExpo[[#This Row],[Shipper]],'AUX IDs'!$P$2:$Q$44,2,0)</f>
        <v>S1007</v>
      </c>
      <c r="Y499" s="32" t="str">
        <f>VLOOKUP(LineupExpo[[#This Row],[Product]],'AUX IDs'!$S$2:$T$4,2,0)</f>
        <v>ARGB</v>
      </c>
    </row>
    <row r="500" spans="1:25" ht="12.65" customHeight="1" x14ac:dyDescent="0.25">
      <c r="A500" s="29" t="s">
        <v>49</v>
      </c>
      <c r="B500" s="99" t="s">
        <v>32064</v>
      </c>
      <c r="C500" s="129">
        <v>44411</v>
      </c>
      <c r="D500" s="63" t="s">
        <v>32349</v>
      </c>
      <c r="E500" s="130" t="s">
        <v>254</v>
      </c>
      <c r="F500" s="131" t="s">
        <v>254</v>
      </c>
      <c r="G500" s="26"/>
      <c r="H500" s="27" t="s">
        <v>52</v>
      </c>
      <c r="I500" s="25" t="s">
        <v>32167</v>
      </c>
      <c r="J500" s="100">
        <v>12835</v>
      </c>
      <c r="K500" s="24" t="s">
        <v>21</v>
      </c>
      <c r="L500" s="40" t="s">
        <v>53</v>
      </c>
      <c r="M500" s="80">
        <f>DATE(YEAR(LineupExpo[[#This Row],[Date]]),MONTH(LineupExpo[[#This Row],[Date]]),1)</f>
        <v>44409</v>
      </c>
      <c r="N500" s="40">
        <f t="shared" si="4"/>
        <v>2021</v>
      </c>
      <c r="O500" s="62" t="str">
        <f t="shared" si="5"/>
        <v>21/22</v>
      </c>
      <c r="P500" s="52" t="str">
        <f>VLOOKUP(H500,ArcTable[],2,FALSE)</f>
        <v>BB</v>
      </c>
      <c r="Q500" s="60">
        <f>IFERROR(VLOOKUP('Lineup Total'!D162,AUX!$H$2:$I$34206,2,FALSE),)</f>
        <v>9651864</v>
      </c>
      <c r="S500" s="32" t="str">
        <f>VLOOKUP(LineupExpo[[#This Row],[Port]],'AUX IDs'!$A$2:$B$14,2,0)</f>
        <v>P1003</v>
      </c>
      <c r="T500" s="32" t="str">
        <f>VLOOKUP(LineupExpo[[#This Row],[Berth]],'AUX IDs'!$D$2:$E$60,2,0)</f>
        <v>B1019</v>
      </c>
      <c r="U500" s="32" t="str">
        <f>VLOOKUP(LineupExpo[[#This Row],[V/M]],'AUX IDs'!$G$2:$H$433,2,0)</f>
        <v>VSL134</v>
      </c>
      <c r="V500" s="32" t="str">
        <f>VLOOKUP(LineupExpo[[#This Row],[Destination]],'AUX IDs'!$J$2:$K$39,2,0)</f>
        <v>D1007</v>
      </c>
      <c r="W500" s="32" t="str">
        <f>VLOOKUP(LineupExpo[[#This Row],[Coord]],'AUX IDs'!$M$2:$N$55,2,0)</f>
        <v>C1013</v>
      </c>
      <c r="X500" s="32" t="str">
        <f>VLOOKUP(LineupExpo[[#This Row],[Shipper]],'AUX IDs'!$P$2:$Q$44,2,0)</f>
        <v>S1009</v>
      </c>
      <c r="Y500" s="32" t="str">
        <f>VLOOKUP(LineupExpo[[#This Row],[Product]],'AUX IDs'!$S$2:$T$4,2,0)</f>
        <v>ARGB</v>
      </c>
    </row>
    <row r="501" spans="1:25" ht="12.65" customHeight="1" x14ac:dyDescent="0.25">
      <c r="A501" s="29" t="s">
        <v>49</v>
      </c>
      <c r="B501" s="99" t="s">
        <v>32064</v>
      </c>
      <c r="C501" s="129">
        <v>44411</v>
      </c>
      <c r="D501" s="63" t="s">
        <v>32349</v>
      </c>
      <c r="E501" s="130" t="s">
        <v>119</v>
      </c>
      <c r="F501" s="131" t="s">
        <v>119</v>
      </c>
      <c r="G501" s="26"/>
      <c r="H501" s="27" t="s">
        <v>52</v>
      </c>
      <c r="I501" s="25" t="s">
        <v>32167</v>
      </c>
      <c r="J501" s="100">
        <v>15000</v>
      </c>
      <c r="K501" s="24" t="s">
        <v>21</v>
      </c>
      <c r="L501" s="40" t="s">
        <v>53</v>
      </c>
      <c r="M501" s="80">
        <f>DATE(YEAR(LineupExpo[[#This Row],[Date]]),MONTH(LineupExpo[[#This Row],[Date]]),1)</f>
        <v>44409</v>
      </c>
      <c r="N501" s="40">
        <f t="shared" si="4"/>
        <v>2021</v>
      </c>
      <c r="O501" s="62" t="str">
        <f t="shared" si="5"/>
        <v>21/22</v>
      </c>
      <c r="P501" s="52" t="str">
        <f>VLOOKUP(H501,ArcTable[],2,FALSE)</f>
        <v>BB</v>
      </c>
      <c r="Q501" s="60">
        <f>IFERROR(VLOOKUP('Lineup Total'!D163,AUX!$H$2:$I$34206,2,FALSE),)</f>
        <v>0</v>
      </c>
      <c r="S501" s="32" t="str">
        <f>VLOOKUP(LineupExpo[[#This Row],[Port]],'AUX IDs'!$A$2:$B$14,2,0)</f>
        <v>P1003</v>
      </c>
      <c r="T501" s="32" t="str">
        <f>VLOOKUP(LineupExpo[[#This Row],[Berth]],'AUX IDs'!$D$2:$E$60,2,0)</f>
        <v>B1019</v>
      </c>
      <c r="U501" s="32" t="str">
        <f>VLOOKUP(LineupExpo[[#This Row],[V/M]],'AUX IDs'!$G$2:$H$433,2,0)</f>
        <v>VSL134</v>
      </c>
      <c r="V501" s="32" t="str">
        <f>VLOOKUP(LineupExpo[[#This Row],[Destination]],'AUX IDs'!$J$2:$K$39,2,0)</f>
        <v>D1007</v>
      </c>
      <c r="W501" s="32" t="str">
        <f>VLOOKUP(LineupExpo[[#This Row],[Coord]],'AUX IDs'!$M$2:$N$55,2,0)</f>
        <v>C1029</v>
      </c>
      <c r="X501" s="32" t="str">
        <f>VLOOKUP(LineupExpo[[#This Row],[Shipper]],'AUX IDs'!$P$2:$Q$44,2,0)</f>
        <v>S1024</v>
      </c>
      <c r="Y501" s="32" t="str">
        <f>VLOOKUP(LineupExpo[[#This Row],[Product]],'AUX IDs'!$S$2:$T$4,2,0)</f>
        <v>ARGB</v>
      </c>
    </row>
    <row r="502" spans="1:25" ht="12.65" customHeight="1" x14ac:dyDescent="0.25">
      <c r="A502" s="29" t="s">
        <v>103</v>
      </c>
      <c r="B502" s="99" t="s">
        <v>32064</v>
      </c>
      <c r="C502" s="129">
        <v>44412</v>
      </c>
      <c r="D502" s="63" t="s">
        <v>1135</v>
      </c>
      <c r="E502" s="130" t="s">
        <v>15</v>
      </c>
      <c r="F502" s="131" t="s">
        <v>15</v>
      </c>
      <c r="G502" s="26"/>
      <c r="H502" s="27" t="s">
        <v>324</v>
      </c>
      <c r="I502" s="25" t="s">
        <v>326</v>
      </c>
      <c r="J502" s="100">
        <v>46331</v>
      </c>
      <c r="K502" s="24" t="s">
        <v>21</v>
      </c>
      <c r="L502" s="40" t="s">
        <v>53</v>
      </c>
      <c r="M502" s="80">
        <f>DATE(YEAR(LineupExpo[[#This Row],[Date]]),MONTH(LineupExpo[[#This Row],[Date]]),1)</f>
        <v>44409</v>
      </c>
      <c r="N502" s="40">
        <f t="shared" si="4"/>
        <v>2021</v>
      </c>
      <c r="O502" s="62" t="str">
        <f t="shared" si="5"/>
        <v>21/22</v>
      </c>
      <c r="P502" s="52" t="str">
        <f>VLOOKUP(H502,ArcTable[],2,FALSE)</f>
        <v>Uy</v>
      </c>
      <c r="Q502" s="60">
        <f>IFERROR(VLOOKUP('Lineup Total'!D166,AUX!$H$2:$I$34206,2,FALSE),)</f>
        <v>0</v>
      </c>
      <c r="S502" s="32" t="str">
        <f>VLOOKUP(LineupExpo[[#This Row],[Port]],'AUX IDs'!$A$2:$B$14,2,0)</f>
        <v>P1000</v>
      </c>
      <c r="T502" s="32" t="str">
        <f>VLOOKUP(LineupExpo[[#This Row],[Berth]],'AUX IDs'!$D$2:$E$60,2,0)</f>
        <v>B1000</v>
      </c>
      <c r="U502" s="32" t="str">
        <f>VLOOKUP(LineupExpo[[#This Row],[V/M]],'AUX IDs'!$G$2:$H$433,2,0)</f>
        <v>VSL391</v>
      </c>
      <c r="V502" s="32" t="str">
        <f>VLOOKUP(LineupExpo[[#This Row],[Destination]],'AUX IDs'!$J$2:$K$39,2,0)</f>
        <v>D1007</v>
      </c>
      <c r="W502" s="32" t="str">
        <f>VLOOKUP(LineupExpo[[#This Row],[Coord]],'AUX IDs'!$M$2:$N$55,2,0)</f>
        <v>C1008</v>
      </c>
      <c r="X502" s="32" t="str">
        <f>VLOOKUP(LineupExpo[[#This Row],[Shipper]],'AUX IDs'!$P$2:$Q$44,2,0)</f>
        <v>S1008</v>
      </c>
      <c r="Y502" s="32" t="str">
        <f>VLOOKUP(LineupExpo[[#This Row],[Product]],'AUX IDs'!$S$2:$T$4,2,0)</f>
        <v>UYB</v>
      </c>
    </row>
    <row r="503" spans="1:25" ht="12.65" customHeight="1" x14ac:dyDescent="0.25">
      <c r="A503" s="29" t="s">
        <v>49</v>
      </c>
      <c r="B503" s="99" t="s">
        <v>32064</v>
      </c>
      <c r="C503" s="129">
        <v>44412</v>
      </c>
      <c r="D503" s="63" t="s">
        <v>766</v>
      </c>
      <c r="E503" s="130" t="s">
        <v>57</v>
      </c>
      <c r="F503" s="131" t="s">
        <v>57</v>
      </c>
      <c r="G503" s="26"/>
      <c r="H503" s="27" t="s">
        <v>58</v>
      </c>
      <c r="I503" s="25" t="s">
        <v>32414</v>
      </c>
      <c r="J503" s="100">
        <v>37647</v>
      </c>
      <c r="K503" s="24" t="s">
        <v>21</v>
      </c>
      <c r="L503" s="40" t="s">
        <v>53</v>
      </c>
      <c r="M503" s="80">
        <f>DATE(YEAR(LineupExpo[[#This Row],[Date]]),MONTH(LineupExpo[[#This Row],[Date]]),1)</f>
        <v>44409</v>
      </c>
      <c r="N503" s="40">
        <f t="shared" si="4"/>
        <v>2021</v>
      </c>
      <c r="O503" s="62" t="str">
        <f t="shared" si="5"/>
        <v>21/22</v>
      </c>
      <c r="P503" s="52" t="str">
        <f>VLOOKUP(H503,ArcTable[],2,FALSE)</f>
        <v>UPR</v>
      </c>
      <c r="Q503" s="60">
        <f>IFERROR(VLOOKUP('Lineup Total'!D167,AUX!$H$2:$I$34206,2,FALSE),)</f>
        <v>0</v>
      </c>
      <c r="S503" s="32" t="str">
        <f>VLOOKUP(LineupExpo[[#This Row],[Port]],'AUX IDs'!$A$2:$B$14,2,0)</f>
        <v>P1002</v>
      </c>
      <c r="T503" s="32" t="str">
        <f>VLOOKUP(LineupExpo[[#This Row],[Berth]],'AUX IDs'!$D$2:$E$60,2,0)</f>
        <v>B1022</v>
      </c>
      <c r="U503" s="32" t="str">
        <f>VLOOKUP(LineupExpo[[#This Row],[V/M]],'AUX IDs'!$G$2:$H$433,2,0)</f>
        <v>VSL392</v>
      </c>
      <c r="V503" s="32" t="str">
        <f>VLOOKUP(LineupExpo[[#This Row],[Destination]],'AUX IDs'!$J$2:$K$39,2,0)</f>
        <v>D1007</v>
      </c>
      <c r="W503" s="32" t="str">
        <f>VLOOKUP(LineupExpo[[#This Row],[Coord]],'AUX IDs'!$M$2:$N$55,2,0)</f>
        <v>C1000</v>
      </c>
      <c r="X503" s="32" t="str">
        <f>VLOOKUP(LineupExpo[[#This Row],[Shipper]],'AUX IDs'!$P$2:$Q$44,2,0)</f>
        <v>S1000</v>
      </c>
      <c r="Y503" s="32" t="str">
        <f>VLOOKUP(LineupExpo[[#This Row],[Product]],'AUX IDs'!$S$2:$T$4,2,0)</f>
        <v>ARGB</v>
      </c>
    </row>
    <row r="504" spans="1:25" ht="12.65" customHeight="1" x14ac:dyDescent="0.25">
      <c r="A504" s="29" t="s">
        <v>49</v>
      </c>
      <c r="B504" s="99" t="s">
        <v>32064</v>
      </c>
      <c r="C504" s="129">
        <v>44412</v>
      </c>
      <c r="D504" s="63" t="s">
        <v>13363</v>
      </c>
      <c r="E504" s="130" t="s">
        <v>15</v>
      </c>
      <c r="F504" s="25" t="s">
        <v>15</v>
      </c>
      <c r="G504" s="26"/>
      <c r="H504" s="112" t="s">
        <v>105</v>
      </c>
      <c r="I504" s="107" t="s">
        <v>32091</v>
      </c>
      <c r="J504" s="100">
        <v>41704</v>
      </c>
      <c r="K504" s="24" t="s">
        <v>21</v>
      </c>
      <c r="L504" s="40" t="s">
        <v>53</v>
      </c>
      <c r="M504" s="80">
        <f>DATE(YEAR(LineupExpo[[#This Row],[Date]]),MONTH(LineupExpo[[#This Row],[Date]]),1)</f>
        <v>44409</v>
      </c>
      <c r="N504" s="40">
        <f t="shared" si="4"/>
        <v>2021</v>
      </c>
      <c r="O504" s="62" t="str">
        <f t="shared" si="5"/>
        <v>21/22</v>
      </c>
      <c r="P504" s="52" t="str">
        <f>VLOOKUP(H504,ArcTable[],2,FALSE)</f>
        <v>UPR</v>
      </c>
      <c r="Q504" s="60">
        <f>IFERROR(VLOOKUP('Lineup Total'!#REF!,AUX!$H$2:$I$34206,2,FALSE),)</f>
        <v>0</v>
      </c>
      <c r="S504" s="32" t="str">
        <f>VLOOKUP(LineupExpo[[#This Row],[Port]],'AUX IDs'!$A$2:$B$14,2,0)</f>
        <v>P1007</v>
      </c>
      <c r="T504" s="32" t="str">
        <f>VLOOKUP(LineupExpo[[#This Row],[Berth]],'AUX IDs'!$D$2:$E$60,2,0)</f>
        <v>B1010</v>
      </c>
      <c r="U504" s="32" t="str">
        <f>VLOOKUP(LineupExpo[[#This Row],[V/M]],'AUX IDs'!$G$2:$H$433,2,0)</f>
        <v>VSL393</v>
      </c>
      <c r="V504" s="32" t="str">
        <f>VLOOKUP(LineupExpo[[#This Row],[Destination]],'AUX IDs'!$J$2:$K$39,2,0)</f>
        <v>D1007</v>
      </c>
      <c r="W504" s="32" t="str">
        <f>VLOOKUP(LineupExpo[[#This Row],[Coord]],'AUX IDs'!$M$2:$N$55,2,0)</f>
        <v>C1008</v>
      </c>
      <c r="X504" s="32" t="str">
        <f>VLOOKUP(LineupExpo[[#This Row],[Shipper]],'AUX IDs'!$P$2:$Q$44,2,0)</f>
        <v>S1008</v>
      </c>
      <c r="Y504" s="32" t="str">
        <f>VLOOKUP(LineupExpo[[#This Row],[Product]],'AUX IDs'!$S$2:$T$4,2,0)</f>
        <v>ARGB</v>
      </c>
    </row>
    <row r="505" spans="1:25" ht="12.65" customHeight="1" x14ac:dyDescent="0.25">
      <c r="A505" s="29" t="s">
        <v>49</v>
      </c>
      <c r="B505" s="99" t="s">
        <v>32064</v>
      </c>
      <c r="C505" s="129">
        <v>44412</v>
      </c>
      <c r="D505" s="63" t="s">
        <v>32349</v>
      </c>
      <c r="E505" s="130" t="s">
        <v>254</v>
      </c>
      <c r="F505" s="131" t="s">
        <v>254</v>
      </c>
      <c r="G505" s="26"/>
      <c r="H505" s="27" t="s">
        <v>52</v>
      </c>
      <c r="I505" s="25" t="s">
        <v>32094</v>
      </c>
      <c r="J505" s="100">
        <v>1555</v>
      </c>
      <c r="K505" s="24" t="s">
        <v>21</v>
      </c>
      <c r="L505" s="40" t="s">
        <v>53</v>
      </c>
      <c r="M505" s="80">
        <f>DATE(YEAR(LineupExpo[[#This Row],[Date]]),MONTH(LineupExpo[[#This Row],[Date]]),1)</f>
        <v>44409</v>
      </c>
      <c r="N505" s="40">
        <f t="shared" si="4"/>
        <v>2021</v>
      </c>
      <c r="O505" s="62" t="str">
        <f t="shared" si="5"/>
        <v>21/22</v>
      </c>
      <c r="P505" s="52" t="str">
        <f>VLOOKUP(H505,ArcTable[],2,FALSE)</f>
        <v>BB</v>
      </c>
      <c r="Q505" s="60">
        <f>IFERROR(VLOOKUP('Lineup Total'!D165,AUX!$H$2:$I$34206,2,FALSE),)</f>
        <v>9221889</v>
      </c>
      <c r="S505" s="32" t="str">
        <f>VLOOKUP(LineupExpo[[#This Row],[Port]],'AUX IDs'!$A$2:$B$14,2,0)</f>
        <v>P1003</v>
      </c>
      <c r="T505" s="32" t="str">
        <f>VLOOKUP(LineupExpo[[#This Row],[Berth]],'AUX IDs'!$D$2:$E$60,2,0)</f>
        <v>B1017</v>
      </c>
      <c r="U505" s="32" t="str">
        <f>VLOOKUP(LineupExpo[[#This Row],[V/M]],'AUX IDs'!$G$2:$H$433,2,0)</f>
        <v>VSL134</v>
      </c>
      <c r="V505" s="32" t="str">
        <f>VLOOKUP(LineupExpo[[#This Row],[Destination]],'AUX IDs'!$J$2:$K$39,2,0)</f>
        <v>D1007</v>
      </c>
      <c r="W505" s="32" t="str">
        <f>VLOOKUP(LineupExpo[[#This Row],[Coord]],'AUX IDs'!$M$2:$N$55,2,0)</f>
        <v>C1013</v>
      </c>
      <c r="X505" s="32" t="str">
        <f>VLOOKUP(LineupExpo[[#This Row],[Shipper]],'AUX IDs'!$P$2:$Q$44,2,0)</f>
        <v>S1009</v>
      </c>
      <c r="Y505" s="32" t="str">
        <f>VLOOKUP(LineupExpo[[#This Row],[Product]],'AUX IDs'!$S$2:$T$4,2,0)</f>
        <v>ARGB</v>
      </c>
    </row>
    <row r="506" spans="1:25" ht="12.65" customHeight="1" x14ac:dyDescent="0.25">
      <c r="A506" s="29" t="s">
        <v>49</v>
      </c>
      <c r="B506" s="99" t="s">
        <v>32064</v>
      </c>
      <c r="C506" s="129">
        <v>44413</v>
      </c>
      <c r="D506" s="63" t="s">
        <v>1113</v>
      </c>
      <c r="E506" s="130" t="s">
        <v>57</v>
      </c>
      <c r="F506" s="131" t="s">
        <v>57</v>
      </c>
      <c r="G506" s="26"/>
      <c r="H506" s="27" t="s">
        <v>55</v>
      </c>
      <c r="I506" s="25" t="s">
        <v>32416</v>
      </c>
      <c r="J506" s="100">
        <v>37042</v>
      </c>
      <c r="K506" s="24" t="s">
        <v>21</v>
      </c>
      <c r="L506" s="40" t="s">
        <v>53</v>
      </c>
      <c r="M506" s="80">
        <f>DATE(YEAR(LineupExpo[[#This Row],[Date]]),MONTH(LineupExpo[[#This Row],[Date]]),1)</f>
        <v>44409</v>
      </c>
      <c r="N506" s="40">
        <f t="shared" si="4"/>
        <v>2021</v>
      </c>
      <c r="O506" s="62" t="str">
        <f t="shared" si="5"/>
        <v>21/22</v>
      </c>
      <c r="P506" s="52" t="str">
        <f>VLOOKUP(H506,ArcTable[],2,FALSE)</f>
        <v>UPR</v>
      </c>
      <c r="Q506" s="60">
        <f>IFERROR(VLOOKUP('Lineup Total'!D169,AUX!$H$2:$I$34206,2,FALSE),)</f>
        <v>0</v>
      </c>
      <c r="S506" s="32" t="str">
        <f>VLOOKUP(LineupExpo[[#This Row],[Port]],'AUX IDs'!$A$2:$B$14,2,0)</f>
        <v>P1001</v>
      </c>
      <c r="T506" s="32" t="str">
        <f>VLOOKUP(LineupExpo[[#This Row],[Berth]],'AUX IDs'!$D$2:$E$60,2,0)</f>
        <v>B1037</v>
      </c>
      <c r="U506" s="32" t="str">
        <f>VLOOKUP(LineupExpo[[#This Row],[V/M]],'AUX IDs'!$G$2:$H$433,2,0)</f>
        <v>VSL394</v>
      </c>
      <c r="V506" s="32" t="str">
        <f>VLOOKUP(LineupExpo[[#This Row],[Destination]],'AUX IDs'!$J$2:$K$39,2,0)</f>
        <v>D1007</v>
      </c>
      <c r="W506" s="32" t="str">
        <f>VLOOKUP(LineupExpo[[#This Row],[Coord]],'AUX IDs'!$M$2:$N$55,2,0)</f>
        <v>C1000</v>
      </c>
      <c r="X506" s="32" t="str">
        <f>VLOOKUP(LineupExpo[[#This Row],[Shipper]],'AUX IDs'!$P$2:$Q$44,2,0)</f>
        <v>S1000</v>
      </c>
      <c r="Y506" s="32" t="str">
        <f>VLOOKUP(LineupExpo[[#This Row],[Product]],'AUX IDs'!$S$2:$T$4,2,0)</f>
        <v>ARGB</v>
      </c>
    </row>
    <row r="507" spans="1:25" ht="12.65" customHeight="1" x14ac:dyDescent="0.25">
      <c r="A507" s="29" t="s">
        <v>49</v>
      </c>
      <c r="B507" s="99" t="s">
        <v>32064</v>
      </c>
      <c r="C507" s="129">
        <v>44413</v>
      </c>
      <c r="D507" s="63" t="s">
        <v>1033</v>
      </c>
      <c r="E507" s="130" t="s">
        <v>4</v>
      </c>
      <c r="F507" s="131" t="s">
        <v>4</v>
      </c>
      <c r="G507" s="26"/>
      <c r="H507" s="27" t="s">
        <v>76</v>
      </c>
      <c r="I507" s="25" t="s">
        <v>32412</v>
      </c>
      <c r="J507" s="100">
        <v>40000</v>
      </c>
      <c r="K507" s="24" t="s">
        <v>21</v>
      </c>
      <c r="L507" s="40" t="s">
        <v>53</v>
      </c>
      <c r="M507" s="80">
        <f>DATE(YEAR(LineupExpo[[#This Row],[Date]]),MONTH(LineupExpo[[#This Row],[Date]]),1)</f>
        <v>44409</v>
      </c>
      <c r="N507" s="40">
        <f t="shared" si="4"/>
        <v>2021</v>
      </c>
      <c r="O507" s="62" t="str">
        <f t="shared" si="5"/>
        <v>21/22</v>
      </c>
      <c r="P507" s="52" t="str">
        <f>VLOOKUP(H507,ArcTable[],2,FALSE)</f>
        <v>UPR</v>
      </c>
      <c r="Q507" s="60">
        <f>IFERROR(VLOOKUP('Lineup Total'!D170,AUX!$H$2:$I$34206,2,FALSE),)</f>
        <v>9591832</v>
      </c>
      <c r="S507" s="32" t="str">
        <f>VLOOKUP(LineupExpo[[#This Row],[Port]],'AUX IDs'!$A$2:$B$14,2,0)</f>
        <v>P1006</v>
      </c>
      <c r="T507" s="32" t="str">
        <f>VLOOKUP(LineupExpo[[#This Row],[Berth]],'AUX IDs'!$D$2:$E$60,2,0)</f>
        <v>B1009</v>
      </c>
      <c r="U507" s="32" t="str">
        <f>VLOOKUP(LineupExpo[[#This Row],[V/M]],'AUX IDs'!$G$2:$H$433,2,0)</f>
        <v>VSL206</v>
      </c>
      <c r="V507" s="32" t="str">
        <f>VLOOKUP(LineupExpo[[#This Row],[Destination]],'AUX IDs'!$J$2:$K$39,2,0)</f>
        <v>D1007</v>
      </c>
      <c r="W507" s="32" t="str">
        <f>VLOOKUP(LineupExpo[[#This Row],[Coord]],'AUX IDs'!$M$2:$N$55,2,0)</f>
        <v>C1005</v>
      </c>
      <c r="X507" s="32" t="str">
        <f>VLOOKUP(LineupExpo[[#This Row],[Shipper]],'AUX IDs'!$P$2:$Q$44,2,0)</f>
        <v>S1006</v>
      </c>
      <c r="Y507" s="32" t="str">
        <f>VLOOKUP(LineupExpo[[#This Row],[Product]],'AUX IDs'!$S$2:$T$4,2,0)</f>
        <v>ARGB</v>
      </c>
    </row>
    <row r="508" spans="1:25" ht="12.65" customHeight="1" x14ac:dyDescent="0.25">
      <c r="A508" s="29" t="s">
        <v>49</v>
      </c>
      <c r="B508" s="99" t="s">
        <v>32064</v>
      </c>
      <c r="C508" s="129">
        <v>44413</v>
      </c>
      <c r="D508" s="63" t="s">
        <v>32347</v>
      </c>
      <c r="E508" s="130" t="s">
        <v>17</v>
      </c>
      <c r="F508" s="131" t="s">
        <v>17</v>
      </c>
      <c r="G508" s="26"/>
      <c r="H508" s="27" t="s">
        <v>59</v>
      </c>
      <c r="I508" s="25" t="s">
        <v>32074</v>
      </c>
      <c r="J508" s="100">
        <v>25788</v>
      </c>
      <c r="K508" s="24" t="s">
        <v>21</v>
      </c>
      <c r="L508" s="40" t="s">
        <v>53</v>
      </c>
      <c r="M508" s="80">
        <f>DATE(YEAR(LineupExpo[[#This Row],[Date]]),MONTH(LineupExpo[[#This Row],[Date]]),1)</f>
        <v>44409</v>
      </c>
      <c r="N508" s="40">
        <f t="shared" si="4"/>
        <v>2021</v>
      </c>
      <c r="O508" s="62" t="str">
        <f t="shared" si="5"/>
        <v>21/22</v>
      </c>
      <c r="P508" s="52" t="str">
        <f>VLOOKUP(H508,ArcTable[],2,FALSE)</f>
        <v>Necochea</v>
      </c>
      <c r="Q508" s="60">
        <f>IFERROR(VLOOKUP('Lineup Total'!D168,AUX!$H$2:$I$34206,2,FALSE),)</f>
        <v>0</v>
      </c>
      <c r="S508" s="32" t="str">
        <f>VLOOKUP(LineupExpo[[#This Row],[Port]],'AUX IDs'!$A$2:$B$14,2,0)</f>
        <v>P1008</v>
      </c>
      <c r="T508" s="32" t="str">
        <f>VLOOKUP(LineupExpo[[#This Row],[Berth]],'AUX IDs'!$D$2:$E$60,2,0)</f>
        <v>B1001</v>
      </c>
      <c r="U508" s="32" t="str">
        <f>VLOOKUP(LineupExpo[[#This Row],[V/M]],'AUX IDs'!$G$2:$H$433,2,0)</f>
        <v>VSL395</v>
      </c>
      <c r="V508" s="32" t="str">
        <f>VLOOKUP(LineupExpo[[#This Row],[Destination]],'AUX IDs'!$J$2:$K$39,2,0)</f>
        <v>D1007</v>
      </c>
      <c r="W508" s="32" t="str">
        <f>VLOOKUP(LineupExpo[[#This Row],[Coord]],'AUX IDs'!$M$2:$N$55,2,0)</f>
        <v>C1007</v>
      </c>
      <c r="X508" s="32" t="str">
        <f>VLOOKUP(LineupExpo[[#This Row],[Shipper]],'AUX IDs'!$P$2:$Q$44,2,0)</f>
        <v>S1001</v>
      </c>
      <c r="Y508" s="32" t="str">
        <f>VLOOKUP(LineupExpo[[#This Row],[Product]],'AUX IDs'!$S$2:$T$4,2,0)</f>
        <v>ARGB</v>
      </c>
    </row>
    <row r="509" spans="1:25" ht="12.65" customHeight="1" x14ac:dyDescent="0.25">
      <c r="A509" s="29" t="s">
        <v>103</v>
      </c>
      <c r="B509" s="99" t="s">
        <v>32064</v>
      </c>
      <c r="C509" s="129">
        <v>44415</v>
      </c>
      <c r="D509" s="63" t="s">
        <v>32415</v>
      </c>
      <c r="E509" s="130" t="s">
        <v>15</v>
      </c>
      <c r="F509" s="131" t="s">
        <v>15</v>
      </c>
      <c r="G509" s="26"/>
      <c r="H509" s="27" t="s">
        <v>325</v>
      </c>
      <c r="I509" s="25" t="s">
        <v>32092</v>
      </c>
      <c r="J509" s="100">
        <v>11729</v>
      </c>
      <c r="K509" s="24" t="s">
        <v>7</v>
      </c>
      <c r="L509" s="40" t="s">
        <v>31970</v>
      </c>
      <c r="M509" s="80">
        <f>DATE(YEAR(LineupExpo[[#This Row],[Date]]),MONTH(LineupExpo[[#This Row],[Date]]),1)</f>
        <v>44409</v>
      </c>
      <c r="N509" s="40">
        <f t="shared" si="4"/>
        <v>2021</v>
      </c>
      <c r="O509" s="62" t="str">
        <f t="shared" si="5"/>
        <v>21/22</v>
      </c>
      <c r="P509" s="52" t="str">
        <f>VLOOKUP(H509,ArcTable[],2,FALSE)</f>
        <v>Uy</v>
      </c>
      <c r="Q509" s="60">
        <f>IFERROR(VLOOKUP('Lineup Total'!D171,AUX!$H$2:$I$34206,2,FALSE),)</f>
        <v>0</v>
      </c>
      <c r="S509" s="32" t="str">
        <f>VLOOKUP(LineupExpo[[#This Row],[Port]],'AUX IDs'!$A$2:$B$14,2,0)</f>
        <v>P1009</v>
      </c>
      <c r="T509" s="32" t="str">
        <f>VLOOKUP(LineupExpo[[#This Row],[Berth]],'AUX IDs'!$D$2:$E$60,2,0)</f>
        <v>B1031</v>
      </c>
      <c r="U509" s="32" t="str">
        <f>VLOOKUP(LineupExpo[[#This Row],[V/M]],'AUX IDs'!$G$2:$H$433,2,0)</f>
        <v>VSL387</v>
      </c>
      <c r="V509" s="32" t="str">
        <f>VLOOKUP(LineupExpo[[#This Row],[Destination]],'AUX IDs'!$J$2:$K$39,2,0)</f>
        <v>D1031</v>
      </c>
      <c r="W509" s="32" t="str">
        <f>VLOOKUP(LineupExpo[[#This Row],[Coord]],'AUX IDs'!$M$2:$N$55,2,0)</f>
        <v>C1008</v>
      </c>
      <c r="X509" s="32" t="str">
        <f>VLOOKUP(LineupExpo[[#This Row],[Shipper]],'AUX IDs'!$P$2:$Q$44,2,0)</f>
        <v>S1008</v>
      </c>
      <c r="Y509" s="32" t="str">
        <f>VLOOKUP(LineupExpo[[#This Row],[Product]],'AUX IDs'!$S$2:$T$4,2,0)</f>
        <v>UYB</v>
      </c>
    </row>
    <row r="510" spans="1:25" ht="12.65" customHeight="1" x14ac:dyDescent="0.25">
      <c r="A510" s="29" t="s">
        <v>49</v>
      </c>
      <c r="B510" s="99" t="s">
        <v>32064</v>
      </c>
      <c r="C510" s="129">
        <v>44416</v>
      </c>
      <c r="D510" s="63" t="s">
        <v>32480</v>
      </c>
      <c r="E510" s="130" t="s">
        <v>15</v>
      </c>
      <c r="F510" s="131" t="s">
        <v>15</v>
      </c>
      <c r="G510" s="26"/>
      <c r="H510" s="27" t="s">
        <v>59</v>
      </c>
      <c r="I510" s="25" t="s">
        <v>32109</v>
      </c>
      <c r="J510" s="100">
        <v>4220</v>
      </c>
      <c r="K510" s="24" t="s">
        <v>21</v>
      </c>
      <c r="L510" s="40" t="s">
        <v>53</v>
      </c>
      <c r="M510" s="80">
        <f>DATE(YEAR(LineupExpo[[#This Row],[Date]]),MONTH(LineupExpo[[#This Row],[Date]]),1)</f>
        <v>44409</v>
      </c>
      <c r="N510" s="40">
        <f t="shared" si="4"/>
        <v>2021</v>
      </c>
      <c r="O510" s="62" t="str">
        <f t="shared" si="5"/>
        <v>21/22</v>
      </c>
      <c r="P510" s="52" t="str">
        <f>VLOOKUP(H510,ArcTable[],2,FALSE)</f>
        <v>Necochea</v>
      </c>
      <c r="Q510" s="60">
        <f>IFERROR(VLOOKUP('Lineup Total'!D172,AUX!$H$2:$I$34206,2,FALSE),)</f>
        <v>0</v>
      </c>
      <c r="S510" s="32" t="str">
        <f>VLOOKUP(LineupExpo[[#This Row],[Port]],'AUX IDs'!$A$2:$B$14,2,0)</f>
        <v>P1008</v>
      </c>
      <c r="T510" s="32" t="str">
        <f>VLOOKUP(LineupExpo[[#This Row],[Berth]],'AUX IDs'!$D$2:$E$60,2,0)</f>
        <v>B1018</v>
      </c>
      <c r="U510" s="32" t="str">
        <f>VLOOKUP(LineupExpo[[#This Row],[V/M]],'AUX IDs'!$G$2:$H$433,2,0)</f>
        <v>VSL396</v>
      </c>
      <c r="V510" s="32" t="str">
        <f>VLOOKUP(LineupExpo[[#This Row],[Destination]],'AUX IDs'!$J$2:$K$39,2,0)</f>
        <v>D1007</v>
      </c>
      <c r="W510" s="32" t="str">
        <f>VLOOKUP(LineupExpo[[#This Row],[Coord]],'AUX IDs'!$M$2:$N$55,2,0)</f>
        <v>C1008</v>
      </c>
      <c r="X510" s="32" t="str">
        <f>VLOOKUP(LineupExpo[[#This Row],[Shipper]],'AUX IDs'!$P$2:$Q$44,2,0)</f>
        <v>S1008</v>
      </c>
      <c r="Y510" s="32" t="str">
        <f>VLOOKUP(LineupExpo[[#This Row],[Product]],'AUX IDs'!$S$2:$T$4,2,0)</f>
        <v>ARGB</v>
      </c>
    </row>
    <row r="511" spans="1:25" ht="12.65" customHeight="1" x14ac:dyDescent="0.25">
      <c r="A511" s="29" t="s">
        <v>103</v>
      </c>
      <c r="B511" s="99" t="s">
        <v>32064</v>
      </c>
      <c r="C511" s="129">
        <v>44417</v>
      </c>
      <c r="D511" s="63" t="s">
        <v>22500</v>
      </c>
      <c r="E511" s="130" t="s">
        <v>57</v>
      </c>
      <c r="F511" s="131" t="s">
        <v>57</v>
      </c>
      <c r="G511" s="26"/>
      <c r="H511" s="27" t="s">
        <v>325</v>
      </c>
      <c r="I511" s="25" t="s">
        <v>32092</v>
      </c>
      <c r="J511" s="100">
        <v>10999</v>
      </c>
      <c r="K511" s="24" t="s">
        <v>7</v>
      </c>
      <c r="L511" s="40" t="s">
        <v>31970</v>
      </c>
      <c r="M511" s="80">
        <f>DATE(YEAR(LineupExpo[[#This Row],[Date]]),MONTH(LineupExpo[[#This Row],[Date]]),1)</f>
        <v>44409</v>
      </c>
      <c r="N511" s="40">
        <f t="shared" si="4"/>
        <v>2021</v>
      </c>
      <c r="O511" s="62" t="str">
        <f t="shared" si="5"/>
        <v>21/22</v>
      </c>
      <c r="P511" s="52" t="str">
        <f>VLOOKUP(H511,ArcTable[],2,FALSE)</f>
        <v>Uy</v>
      </c>
      <c r="Q511" s="60">
        <f>IFERROR(VLOOKUP('Lineup Total'!D173,AUX!$H$2:$I$34206,2,FALSE),)</f>
        <v>9510333</v>
      </c>
      <c r="S511" s="32" t="str">
        <f>VLOOKUP(LineupExpo[[#This Row],[Port]],'AUX IDs'!$A$2:$B$14,2,0)</f>
        <v>P1009</v>
      </c>
      <c r="T511" s="32" t="str">
        <f>VLOOKUP(LineupExpo[[#This Row],[Berth]],'AUX IDs'!$D$2:$E$60,2,0)</f>
        <v>B1031</v>
      </c>
      <c r="U511" s="32" t="str">
        <f>VLOOKUP(LineupExpo[[#This Row],[V/M]],'AUX IDs'!$G$2:$H$433,2,0)</f>
        <v>VSL397</v>
      </c>
      <c r="V511" s="32" t="str">
        <f>VLOOKUP(LineupExpo[[#This Row],[Destination]],'AUX IDs'!$J$2:$K$39,2,0)</f>
        <v>D1031</v>
      </c>
      <c r="W511" s="32" t="str">
        <f>VLOOKUP(LineupExpo[[#This Row],[Coord]],'AUX IDs'!$M$2:$N$55,2,0)</f>
        <v>C1000</v>
      </c>
      <c r="X511" s="32" t="str">
        <f>VLOOKUP(LineupExpo[[#This Row],[Shipper]],'AUX IDs'!$P$2:$Q$44,2,0)</f>
        <v>S1000</v>
      </c>
      <c r="Y511" s="32" t="str">
        <f>VLOOKUP(LineupExpo[[#This Row],[Product]],'AUX IDs'!$S$2:$T$4,2,0)</f>
        <v>UYB</v>
      </c>
    </row>
    <row r="512" spans="1:25" ht="12.65" customHeight="1" x14ac:dyDescent="0.25">
      <c r="A512" s="29" t="s">
        <v>49</v>
      </c>
      <c r="B512" s="99" t="s">
        <v>32064</v>
      </c>
      <c r="C512" s="129">
        <v>44417</v>
      </c>
      <c r="D512" s="63" t="s">
        <v>13865</v>
      </c>
      <c r="E512" s="130" t="s">
        <v>32490</v>
      </c>
      <c r="F512" s="25" t="s">
        <v>32490</v>
      </c>
      <c r="G512" s="26"/>
      <c r="H512" s="27" t="s">
        <v>55</v>
      </c>
      <c r="I512" s="25" t="s">
        <v>32491</v>
      </c>
      <c r="J512" s="100">
        <v>14310</v>
      </c>
      <c r="K512" s="24" t="s">
        <v>30</v>
      </c>
      <c r="L512" s="40" t="s">
        <v>330</v>
      </c>
      <c r="M512" s="80">
        <f>DATE(YEAR(LineupExpo[[#This Row],[Date]]),MONTH(LineupExpo[[#This Row],[Date]]),1)</f>
        <v>44409</v>
      </c>
      <c r="N512" s="40">
        <f t="shared" si="4"/>
        <v>2021</v>
      </c>
      <c r="O512" s="62" t="str">
        <f t="shared" si="5"/>
        <v>21/22</v>
      </c>
      <c r="P512" s="52" t="str">
        <f>VLOOKUP(H512,ArcTable[],2,FALSE)</f>
        <v>UPR</v>
      </c>
      <c r="Q512" s="60">
        <f>IFERROR(VLOOKUP('Lineup Total'!#REF!,AUX!$H$2:$I$34206,2,FALSE),)</f>
        <v>0</v>
      </c>
      <c r="S512" s="32" t="str">
        <f>VLOOKUP(LineupExpo[[#This Row],[Port]],'AUX IDs'!$A$2:$B$14,2,0)</f>
        <v>P1001</v>
      </c>
      <c r="T512" s="32" t="str">
        <f>VLOOKUP(LineupExpo[[#This Row],[Berth]],'AUX IDs'!$D$2:$E$60,2,0)</f>
        <v>B1038</v>
      </c>
      <c r="U512" s="32" t="str">
        <f>VLOOKUP(LineupExpo[[#This Row],[V/M]],'AUX IDs'!$G$2:$H$433,2,0)</f>
        <v>VSL398</v>
      </c>
      <c r="V512" s="32" t="str">
        <f>VLOOKUP(LineupExpo[[#This Row],[Destination]],'AUX IDs'!$J$2:$K$39,2,0)</f>
        <v>D1006</v>
      </c>
      <c r="W512" s="32" t="str">
        <f>VLOOKUP(LineupExpo[[#This Row],[Coord]],'AUX IDs'!$M$2:$N$55,2,0)</f>
        <v>C1040</v>
      </c>
      <c r="X512" s="32" t="str">
        <f>VLOOKUP(LineupExpo[[#This Row],[Shipper]],'AUX IDs'!$P$2:$Q$44,2,0)</f>
        <v>S1030</v>
      </c>
      <c r="Y512" s="32" t="str">
        <f>VLOOKUP(LineupExpo[[#This Row],[Product]],'AUX IDs'!$S$2:$T$4,2,0)</f>
        <v>ARGB</v>
      </c>
    </row>
    <row r="513" spans="1:25" ht="12.65" customHeight="1" x14ac:dyDescent="0.25">
      <c r="A513" s="29" t="s">
        <v>49</v>
      </c>
      <c r="B513" s="99" t="s">
        <v>32064</v>
      </c>
      <c r="C513" s="129">
        <v>44418</v>
      </c>
      <c r="D513" s="63" t="s">
        <v>1037</v>
      </c>
      <c r="E513" s="130" t="s">
        <v>51</v>
      </c>
      <c r="F513" s="131" t="s">
        <v>51</v>
      </c>
      <c r="G513" s="26"/>
      <c r="H513" s="27" t="s">
        <v>52</v>
      </c>
      <c r="I513" s="25" t="s">
        <v>32094</v>
      </c>
      <c r="J513" s="100">
        <v>27950</v>
      </c>
      <c r="K513" s="24" t="s">
        <v>21</v>
      </c>
      <c r="L513" s="40" t="s">
        <v>53</v>
      </c>
      <c r="M513" s="80">
        <f>DATE(YEAR(LineupExpo[[#This Row],[Date]]),MONTH(LineupExpo[[#This Row],[Date]]),1)</f>
        <v>44409</v>
      </c>
      <c r="N513" s="40">
        <f t="shared" si="4"/>
        <v>2021</v>
      </c>
      <c r="O513" s="62" t="str">
        <f t="shared" si="5"/>
        <v>21/22</v>
      </c>
      <c r="P513" s="52" t="str">
        <f>VLOOKUP(H513,ArcTable[],2,FALSE)</f>
        <v>BB</v>
      </c>
      <c r="Q513" s="60">
        <f>IFERROR(VLOOKUP('Lineup Total'!D174,AUX!$H$2:$I$34206,2,FALSE),)</f>
        <v>0</v>
      </c>
      <c r="S513" s="32" t="str">
        <f>VLOOKUP(LineupExpo[[#This Row],[Port]],'AUX IDs'!$A$2:$B$14,2,0)</f>
        <v>P1003</v>
      </c>
      <c r="T513" s="32" t="str">
        <f>VLOOKUP(LineupExpo[[#This Row],[Berth]],'AUX IDs'!$D$2:$E$60,2,0)</f>
        <v>B1017</v>
      </c>
      <c r="U513" s="32" t="str">
        <f>VLOOKUP(LineupExpo[[#This Row],[V/M]],'AUX IDs'!$G$2:$H$433,2,0)</f>
        <v>VSL390</v>
      </c>
      <c r="V513" s="32" t="str">
        <f>VLOOKUP(LineupExpo[[#This Row],[Destination]],'AUX IDs'!$J$2:$K$39,2,0)</f>
        <v>D1007</v>
      </c>
      <c r="W513" s="32" t="str">
        <f>VLOOKUP(LineupExpo[[#This Row],[Coord]],'AUX IDs'!$M$2:$N$55,2,0)</f>
        <v>C1006</v>
      </c>
      <c r="X513" s="32" t="str">
        <f>VLOOKUP(LineupExpo[[#This Row],[Shipper]],'AUX IDs'!$P$2:$Q$44,2,0)</f>
        <v>S1007</v>
      </c>
      <c r="Y513" s="32" t="str">
        <f>VLOOKUP(LineupExpo[[#This Row],[Product]],'AUX IDs'!$S$2:$T$4,2,0)</f>
        <v>ARGB</v>
      </c>
    </row>
    <row r="514" spans="1:25" ht="12.65" customHeight="1" x14ac:dyDescent="0.25">
      <c r="A514" s="29" t="s">
        <v>197</v>
      </c>
      <c r="B514" s="99" t="s">
        <v>32064</v>
      </c>
      <c r="C514" s="129">
        <v>44419</v>
      </c>
      <c r="D514" s="63" t="s">
        <v>32435</v>
      </c>
      <c r="E514" s="130" t="s">
        <v>32050</v>
      </c>
      <c r="F514" s="131" t="s">
        <v>32050</v>
      </c>
      <c r="G514" s="26"/>
      <c r="H514" s="27" t="s">
        <v>324</v>
      </c>
      <c r="I514" s="25" t="s">
        <v>32441</v>
      </c>
      <c r="J514" s="100">
        <v>30300</v>
      </c>
      <c r="K514" s="24" t="s">
        <v>83</v>
      </c>
      <c r="L514" s="40" t="s">
        <v>31970</v>
      </c>
      <c r="M514" s="80">
        <f>DATE(YEAR(LineupExpo[[#This Row],[Date]]),MONTH(LineupExpo[[#This Row],[Date]]),1)</f>
        <v>44409</v>
      </c>
      <c r="N514" s="40">
        <f t="shared" si="4"/>
        <v>2021</v>
      </c>
      <c r="O514" s="62" t="str">
        <f t="shared" si="5"/>
        <v>21/22</v>
      </c>
      <c r="P514" s="52" t="str">
        <f>VLOOKUP(H514,ArcTable[],2,FALSE)</f>
        <v>Uy</v>
      </c>
      <c r="Q514" s="60">
        <f>IFERROR(VLOOKUP('Lineup Total'!D175,AUX!$H$2:$I$34206,2,FALSE),)</f>
        <v>9486594</v>
      </c>
      <c r="S514" s="32" t="str">
        <f>VLOOKUP(LineupExpo[[#This Row],[Port]],'AUX IDs'!$A$2:$B$14,2,0)</f>
        <v>P1000</v>
      </c>
      <c r="T514" s="32" t="str">
        <f>VLOOKUP(LineupExpo[[#This Row],[Berth]],'AUX IDs'!$D$2:$E$60,2,0)</f>
        <v>B1039</v>
      </c>
      <c r="U514" s="32" t="str">
        <f>VLOOKUP(LineupExpo[[#This Row],[V/M]],'AUX IDs'!$G$2:$H$433,2,0)</f>
        <v>VSL399</v>
      </c>
      <c r="V514" s="32" t="str">
        <f>VLOOKUP(LineupExpo[[#This Row],[Destination]],'AUX IDs'!$J$2:$K$39,2,0)</f>
        <v>D1002</v>
      </c>
      <c r="W514" s="32" t="str">
        <f>VLOOKUP(LineupExpo[[#This Row],[Coord]],'AUX IDs'!$M$2:$N$55,2,0)</f>
        <v>C1002</v>
      </c>
      <c r="X514" s="32" t="str">
        <f>VLOOKUP(LineupExpo[[#This Row],[Shipper]],'AUX IDs'!$P$2:$Q$44,2,0)</f>
        <v>S1002</v>
      </c>
      <c r="Y514" s="32" t="str">
        <f>VLOOKUP(LineupExpo[[#This Row],[Product]],'AUX IDs'!$S$2:$T$4,2,0)</f>
        <v>PYB</v>
      </c>
    </row>
    <row r="515" spans="1:25" ht="12.65" customHeight="1" x14ac:dyDescent="0.25">
      <c r="A515" s="29" t="s">
        <v>103</v>
      </c>
      <c r="B515" s="99" t="s">
        <v>32064</v>
      </c>
      <c r="C515" s="129">
        <v>44420</v>
      </c>
      <c r="D515" s="63" t="s">
        <v>1135</v>
      </c>
      <c r="E515" s="130" t="s">
        <v>15</v>
      </c>
      <c r="F515" s="131" t="s">
        <v>15</v>
      </c>
      <c r="G515" s="26"/>
      <c r="H515" s="27" t="s">
        <v>325</v>
      </c>
      <c r="I515" s="25" t="s">
        <v>32092</v>
      </c>
      <c r="J515" s="100">
        <v>13702</v>
      </c>
      <c r="K515" s="24" t="s">
        <v>21</v>
      </c>
      <c r="L515" s="40" t="s">
        <v>53</v>
      </c>
      <c r="M515" s="80">
        <f>DATE(YEAR(LineupExpo[[#This Row],[Date]]),MONTH(LineupExpo[[#This Row],[Date]]),1)</f>
        <v>44409</v>
      </c>
      <c r="N515" s="40">
        <f t="shared" si="4"/>
        <v>2021</v>
      </c>
      <c r="O515" s="62" t="str">
        <f t="shared" si="5"/>
        <v>21/22</v>
      </c>
      <c r="P515" s="52" t="str">
        <f>VLOOKUP(H515,ArcTable[],2,FALSE)</f>
        <v>Uy</v>
      </c>
      <c r="Q515" s="60">
        <f>IFERROR(VLOOKUP('Lineup Total'!D176,AUX!$H$2:$I$34206,2,FALSE),)</f>
        <v>9605645</v>
      </c>
      <c r="S515" s="32" t="str">
        <f>VLOOKUP(LineupExpo[[#This Row],[Port]],'AUX IDs'!$A$2:$B$14,2,0)</f>
        <v>P1009</v>
      </c>
      <c r="T515" s="32" t="str">
        <f>VLOOKUP(LineupExpo[[#This Row],[Berth]],'AUX IDs'!$D$2:$E$60,2,0)</f>
        <v>B1031</v>
      </c>
      <c r="U515" s="32" t="str">
        <f>VLOOKUP(LineupExpo[[#This Row],[V/M]],'AUX IDs'!$G$2:$H$433,2,0)</f>
        <v>VSL391</v>
      </c>
      <c r="V515" s="32" t="str">
        <f>VLOOKUP(LineupExpo[[#This Row],[Destination]],'AUX IDs'!$J$2:$K$39,2,0)</f>
        <v>D1007</v>
      </c>
      <c r="W515" s="32" t="str">
        <f>VLOOKUP(LineupExpo[[#This Row],[Coord]],'AUX IDs'!$M$2:$N$55,2,0)</f>
        <v>C1008</v>
      </c>
      <c r="X515" s="32" t="str">
        <f>VLOOKUP(LineupExpo[[#This Row],[Shipper]],'AUX IDs'!$P$2:$Q$44,2,0)</f>
        <v>S1008</v>
      </c>
      <c r="Y515" s="32" t="str">
        <f>VLOOKUP(LineupExpo[[#This Row],[Product]],'AUX IDs'!$S$2:$T$4,2,0)</f>
        <v>UYB</v>
      </c>
    </row>
    <row r="516" spans="1:25" ht="12.65" customHeight="1" x14ac:dyDescent="0.25">
      <c r="A516" s="29" t="s">
        <v>103</v>
      </c>
      <c r="B516" s="99" t="s">
        <v>32064</v>
      </c>
      <c r="C516" s="129">
        <v>44420</v>
      </c>
      <c r="D516" s="63" t="s">
        <v>225</v>
      </c>
      <c r="E516" s="130" t="s">
        <v>15</v>
      </c>
      <c r="F516" s="131" t="s">
        <v>15</v>
      </c>
      <c r="G516" s="26"/>
      <c r="H516" s="27" t="s">
        <v>324</v>
      </c>
      <c r="I516" s="25" t="s">
        <v>326</v>
      </c>
      <c r="J516" s="100">
        <v>47960</v>
      </c>
      <c r="K516" s="24" t="s">
        <v>21</v>
      </c>
      <c r="L516" s="40" t="s">
        <v>53</v>
      </c>
      <c r="M516" s="80">
        <f>DATE(YEAR(LineupExpo[[#This Row],[Date]]),MONTH(LineupExpo[[#This Row],[Date]]),1)</f>
        <v>44409</v>
      </c>
      <c r="N516" s="40">
        <f t="shared" si="4"/>
        <v>2021</v>
      </c>
      <c r="O516" s="62" t="str">
        <f t="shared" si="5"/>
        <v>21/22</v>
      </c>
      <c r="P516" s="52" t="str">
        <f>VLOOKUP(H516,ArcTable[],2,FALSE)</f>
        <v>Uy</v>
      </c>
      <c r="Q516" s="60">
        <f>IFERROR(VLOOKUP('Lineup Total'!D177,AUX!$H$2:$I$34206,2,FALSE),)</f>
        <v>0</v>
      </c>
      <c r="S516" s="32" t="str">
        <f>VLOOKUP(LineupExpo[[#This Row],[Port]],'AUX IDs'!$A$2:$B$14,2,0)</f>
        <v>P1000</v>
      </c>
      <c r="T516" s="32" t="str">
        <f>VLOOKUP(LineupExpo[[#This Row],[Berth]],'AUX IDs'!$D$2:$E$60,2,0)</f>
        <v>B1000</v>
      </c>
      <c r="U516" s="32" t="str">
        <f>VLOOKUP(LineupExpo[[#This Row],[V/M]],'AUX IDs'!$G$2:$H$433,2,0)</f>
        <v>VSL400</v>
      </c>
      <c r="V516" s="32" t="str">
        <f>VLOOKUP(LineupExpo[[#This Row],[Destination]],'AUX IDs'!$J$2:$K$39,2,0)</f>
        <v>D1007</v>
      </c>
      <c r="W516" s="32" t="str">
        <f>VLOOKUP(LineupExpo[[#This Row],[Coord]],'AUX IDs'!$M$2:$N$55,2,0)</f>
        <v>C1008</v>
      </c>
      <c r="X516" s="32" t="str">
        <f>VLOOKUP(LineupExpo[[#This Row],[Shipper]],'AUX IDs'!$P$2:$Q$44,2,0)</f>
        <v>S1008</v>
      </c>
      <c r="Y516" s="32" t="str">
        <f>VLOOKUP(LineupExpo[[#This Row],[Product]],'AUX IDs'!$S$2:$T$4,2,0)</f>
        <v>UYB</v>
      </c>
    </row>
    <row r="517" spans="1:25" ht="12.65" customHeight="1" x14ac:dyDescent="0.25">
      <c r="A517" s="29" t="s">
        <v>49</v>
      </c>
      <c r="B517" s="99" t="s">
        <v>32064</v>
      </c>
      <c r="C517" s="129">
        <v>44420</v>
      </c>
      <c r="D517" s="63" t="s">
        <v>596</v>
      </c>
      <c r="E517" s="130" t="s">
        <v>32369</v>
      </c>
      <c r="F517" s="131" t="s">
        <v>32369</v>
      </c>
      <c r="G517" s="26"/>
      <c r="H517" s="27" t="s">
        <v>55</v>
      </c>
      <c r="I517" s="25" t="s">
        <v>32067</v>
      </c>
      <c r="J517" s="100">
        <v>39910</v>
      </c>
      <c r="K517" s="24" t="s">
        <v>21</v>
      </c>
      <c r="L517" s="40" t="s">
        <v>53</v>
      </c>
      <c r="M517" s="80">
        <f>DATE(YEAR(LineupExpo[[#This Row],[Date]]),MONTH(LineupExpo[[#This Row],[Date]]),1)</f>
        <v>44409</v>
      </c>
      <c r="N517" s="40">
        <f t="shared" si="4"/>
        <v>2021</v>
      </c>
      <c r="O517" s="62" t="str">
        <f t="shared" si="5"/>
        <v>21/22</v>
      </c>
      <c r="P517" s="52" t="str">
        <f>VLOOKUP(H517,ArcTable[],2,FALSE)</f>
        <v>UPR</v>
      </c>
      <c r="Q517" s="60">
        <f>IFERROR(VLOOKUP('Lineup Total'!D178,AUX!$H$2:$I$34206,2,FALSE),)</f>
        <v>9510333</v>
      </c>
      <c r="S517" s="32" t="str">
        <f>VLOOKUP(LineupExpo[[#This Row],[Port]],'AUX IDs'!$A$2:$B$14,2,0)</f>
        <v>P1001</v>
      </c>
      <c r="T517" s="32" t="str">
        <f>VLOOKUP(LineupExpo[[#This Row],[Berth]],'AUX IDs'!$D$2:$E$60,2,0)</f>
        <v>B1016</v>
      </c>
      <c r="U517" s="32" t="str">
        <f>VLOOKUP(LineupExpo[[#This Row],[V/M]],'AUX IDs'!$G$2:$H$433,2,0)</f>
        <v>VSL401</v>
      </c>
      <c r="V517" s="32" t="str">
        <f>VLOOKUP(LineupExpo[[#This Row],[Destination]],'AUX IDs'!$J$2:$K$39,2,0)</f>
        <v>D1007</v>
      </c>
      <c r="W517" s="32" t="str">
        <f>VLOOKUP(LineupExpo[[#This Row],[Coord]],'AUX IDs'!$M$2:$N$55,2,0)</f>
        <v>C1039</v>
      </c>
      <c r="X517" s="32" t="str">
        <f>VLOOKUP(LineupExpo[[#This Row],[Shipper]],'AUX IDs'!$P$2:$Q$44,2,0)</f>
        <v>S1029</v>
      </c>
      <c r="Y517" s="32" t="str">
        <f>VLOOKUP(LineupExpo[[#This Row],[Product]],'AUX IDs'!$S$2:$T$4,2,0)</f>
        <v>ARGB</v>
      </c>
    </row>
    <row r="518" spans="1:25" ht="12.65" customHeight="1" x14ac:dyDescent="0.25">
      <c r="A518" s="29" t="s">
        <v>49</v>
      </c>
      <c r="B518" s="99" t="s">
        <v>32064</v>
      </c>
      <c r="C518" s="129">
        <v>44420</v>
      </c>
      <c r="D518" s="63" t="s">
        <v>63</v>
      </c>
      <c r="E518" s="130" t="s">
        <v>15</v>
      </c>
      <c r="F518" s="131" t="s">
        <v>15</v>
      </c>
      <c r="G518" s="26"/>
      <c r="H518" s="112" t="s">
        <v>105</v>
      </c>
      <c r="I518" s="107" t="s">
        <v>32091</v>
      </c>
      <c r="J518" s="100">
        <v>47126</v>
      </c>
      <c r="K518" s="24" t="s">
        <v>21</v>
      </c>
      <c r="L518" s="40" t="s">
        <v>53</v>
      </c>
      <c r="M518" s="80">
        <f>DATE(YEAR(LineupExpo[[#This Row],[Date]]),MONTH(LineupExpo[[#This Row],[Date]]),1)</f>
        <v>44409</v>
      </c>
      <c r="N518" s="40">
        <f t="shared" si="4"/>
        <v>2021</v>
      </c>
      <c r="O518" s="62" t="str">
        <f t="shared" si="5"/>
        <v>21/22</v>
      </c>
      <c r="P518" s="52" t="str">
        <f>VLOOKUP(H518,ArcTable[],2,FALSE)</f>
        <v>UPR</v>
      </c>
      <c r="Q518" s="60">
        <f>IFERROR(VLOOKUP('Lineup Total'!#REF!,AUX!$H$2:$I$34206,2,FALSE),)</f>
        <v>0</v>
      </c>
      <c r="S518" s="32" t="str">
        <f>VLOOKUP(LineupExpo[[#This Row],[Port]],'AUX IDs'!$A$2:$B$14,2,0)</f>
        <v>P1007</v>
      </c>
      <c r="T518" s="32" t="str">
        <f>VLOOKUP(LineupExpo[[#This Row],[Berth]],'AUX IDs'!$D$2:$E$60,2,0)</f>
        <v>B1010</v>
      </c>
      <c r="U518" s="32" t="str">
        <f>VLOOKUP(LineupExpo[[#This Row],[V/M]],'AUX IDs'!$G$2:$H$433,2,0)</f>
        <v>VSL402</v>
      </c>
      <c r="V518" s="32" t="str">
        <f>VLOOKUP(LineupExpo[[#This Row],[Destination]],'AUX IDs'!$J$2:$K$39,2,0)</f>
        <v>D1007</v>
      </c>
      <c r="W518" s="32" t="str">
        <f>VLOOKUP(LineupExpo[[#This Row],[Coord]],'AUX IDs'!$M$2:$N$55,2,0)</f>
        <v>C1008</v>
      </c>
      <c r="X518" s="32" t="str">
        <f>VLOOKUP(LineupExpo[[#This Row],[Shipper]],'AUX IDs'!$P$2:$Q$44,2,0)</f>
        <v>S1008</v>
      </c>
      <c r="Y518" s="32" t="str">
        <f>VLOOKUP(LineupExpo[[#This Row],[Product]],'AUX IDs'!$S$2:$T$4,2,0)</f>
        <v>ARGB</v>
      </c>
    </row>
    <row r="519" spans="1:25" ht="12.65" customHeight="1" x14ac:dyDescent="0.25">
      <c r="A519" s="29" t="s">
        <v>49</v>
      </c>
      <c r="B519" s="99" t="s">
        <v>32064</v>
      </c>
      <c r="C519" s="129">
        <v>44421</v>
      </c>
      <c r="D519" s="63" t="s">
        <v>13363</v>
      </c>
      <c r="E519" s="130" t="s">
        <v>15</v>
      </c>
      <c r="F519" s="131" t="s">
        <v>15</v>
      </c>
      <c r="G519" s="26"/>
      <c r="H519" s="27" t="s">
        <v>59</v>
      </c>
      <c r="I519" s="25" t="s">
        <v>32109</v>
      </c>
      <c r="J519" s="100">
        <v>21834</v>
      </c>
      <c r="K519" s="24" t="s">
        <v>21</v>
      </c>
      <c r="L519" s="40" t="s">
        <v>53</v>
      </c>
      <c r="M519" s="80">
        <f>DATE(YEAR(LineupExpo[[#This Row],[Date]]),MONTH(LineupExpo[[#This Row],[Date]]),1)</f>
        <v>44409</v>
      </c>
      <c r="N519" s="40">
        <f t="shared" si="4"/>
        <v>2021</v>
      </c>
      <c r="O519" s="62" t="str">
        <f t="shared" si="5"/>
        <v>21/22</v>
      </c>
      <c r="P519" s="52" t="str">
        <f>VLOOKUP(H519,ArcTable[],2,FALSE)</f>
        <v>Necochea</v>
      </c>
      <c r="Q519" s="60">
        <f>IFERROR(VLOOKUP('Lineup Total'!D180,AUX!$H$2:$I$34206,2,FALSE),)</f>
        <v>0</v>
      </c>
      <c r="S519" s="32" t="str">
        <f>VLOOKUP(LineupExpo[[#This Row],[Port]],'AUX IDs'!$A$2:$B$14,2,0)</f>
        <v>P1008</v>
      </c>
      <c r="T519" s="32" t="str">
        <f>VLOOKUP(LineupExpo[[#This Row],[Berth]],'AUX IDs'!$D$2:$E$60,2,0)</f>
        <v>B1018</v>
      </c>
      <c r="U519" s="32" t="str">
        <f>VLOOKUP(LineupExpo[[#This Row],[V/M]],'AUX IDs'!$G$2:$H$433,2,0)</f>
        <v>VSL393</v>
      </c>
      <c r="V519" s="32" t="str">
        <f>VLOOKUP(LineupExpo[[#This Row],[Destination]],'AUX IDs'!$J$2:$K$39,2,0)</f>
        <v>D1007</v>
      </c>
      <c r="W519" s="32" t="str">
        <f>VLOOKUP(LineupExpo[[#This Row],[Coord]],'AUX IDs'!$M$2:$N$55,2,0)</f>
        <v>C1008</v>
      </c>
      <c r="X519" s="32" t="str">
        <f>VLOOKUP(LineupExpo[[#This Row],[Shipper]],'AUX IDs'!$P$2:$Q$44,2,0)</f>
        <v>S1008</v>
      </c>
      <c r="Y519" s="32" t="str">
        <f>VLOOKUP(LineupExpo[[#This Row],[Product]],'AUX IDs'!$S$2:$T$4,2,0)</f>
        <v>ARGB</v>
      </c>
    </row>
    <row r="520" spans="1:25" ht="12.65" customHeight="1" x14ac:dyDescent="0.25">
      <c r="A520" s="29" t="s">
        <v>49</v>
      </c>
      <c r="B520" s="99" t="s">
        <v>32064</v>
      </c>
      <c r="C520" s="129">
        <v>44421</v>
      </c>
      <c r="D520" s="63" t="s">
        <v>642</v>
      </c>
      <c r="E520" s="130" t="s">
        <v>54</v>
      </c>
      <c r="F520" s="131" t="s">
        <v>54</v>
      </c>
      <c r="G520" s="26"/>
      <c r="H520" s="27" t="s">
        <v>55</v>
      </c>
      <c r="I520" s="25" t="s">
        <v>32076</v>
      </c>
      <c r="J520" s="100">
        <v>37178</v>
      </c>
      <c r="K520" s="24" t="s">
        <v>21</v>
      </c>
      <c r="L520" s="40" t="s">
        <v>53</v>
      </c>
      <c r="M520" s="80">
        <f>DATE(YEAR(LineupExpo[[#This Row],[Date]]),MONTH(LineupExpo[[#This Row],[Date]]),1)</f>
        <v>44409</v>
      </c>
      <c r="N520" s="40">
        <f t="shared" si="4"/>
        <v>2021</v>
      </c>
      <c r="O520" s="62" t="str">
        <f t="shared" si="5"/>
        <v>21/22</v>
      </c>
      <c r="P520" s="52" t="str">
        <f>VLOOKUP(H520,ArcTable[],2,FALSE)</f>
        <v>UPR</v>
      </c>
      <c r="Q520" s="60">
        <f>IFERROR(VLOOKUP('Lineup Total'!D181,AUX!$H$2:$I$34206,2,FALSE),)</f>
        <v>9489417</v>
      </c>
      <c r="S520" s="32" t="str">
        <f>VLOOKUP(LineupExpo[[#This Row],[Port]],'AUX IDs'!$A$2:$B$14,2,0)</f>
        <v>P1001</v>
      </c>
      <c r="T520" s="32" t="str">
        <f>VLOOKUP(LineupExpo[[#This Row],[Berth]],'AUX IDs'!$D$2:$E$60,2,0)</f>
        <v>B1004</v>
      </c>
      <c r="U520" s="32" t="str">
        <f>VLOOKUP(LineupExpo[[#This Row],[V/M]],'AUX IDs'!$G$2:$H$433,2,0)</f>
        <v>VSL403</v>
      </c>
      <c r="V520" s="32" t="str">
        <f>VLOOKUP(LineupExpo[[#This Row],[Destination]],'AUX IDs'!$J$2:$K$39,2,0)</f>
        <v>D1007</v>
      </c>
      <c r="W520" s="32" t="str">
        <f>VLOOKUP(LineupExpo[[#This Row],[Coord]],'AUX IDs'!$M$2:$N$55,2,0)</f>
        <v>C1004</v>
      </c>
      <c r="X520" s="32" t="str">
        <f>VLOOKUP(LineupExpo[[#This Row],[Shipper]],'AUX IDs'!$P$2:$Q$44,2,0)</f>
        <v>S1005</v>
      </c>
      <c r="Y520" s="32" t="str">
        <f>VLOOKUP(LineupExpo[[#This Row],[Product]],'AUX IDs'!$S$2:$T$4,2,0)</f>
        <v>ARGB</v>
      </c>
    </row>
    <row r="521" spans="1:25" ht="12.65" customHeight="1" x14ac:dyDescent="0.25">
      <c r="A521" s="29" t="s">
        <v>49</v>
      </c>
      <c r="B521" s="99" t="s">
        <v>32064</v>
      </c>
      <c r="C521" s="129">
        <v>44421</v>
      </c>
      <c r="D521" s="63" t="s">
        <v>3567</v>
      </c>
      <c r="E521" s="130" t="s">
        <v>31975</v>
      </c>
      <c r="F521" s="131" t="s">
        <v>31975</v>
      </c>
      <c r="G521" s="26"/>
      <c r="H521" s="27" t="s">
        <v>80</v>
      </c>
      <c r="I521" s="25" t="s">
        <v>32090</v>
      </c>
      <c r="J521" s="100">
        <v>25197</v>
      </c>
      <c r="K521" s="24" t="s">
        <v>83</v>
      </c>
      <c r="L521" s="40" t="s">
        <v>31970</v>
      </c>
      <c r="M521" s="80">
        <f>DATE(YEAR(LineupExpo[[#This Row],[Date]]),MONTH(LineupExpo[[#This Row],[Date]]),1)</f>
        <v>44409</v>
      </c>
      <c r="N521" s="40">
        <f t="shared" si="4"/>
        <v>2021</v>
      </c>
      <c r="O521" s="62" t="str">
        <f t="shared" si="5"/>
        <v>21/22</v>
      </c>
      <c r="P521" s="52" t="str">
        <f>VLOOKUP(H521,ArcTable[],2,FALSE)</f>
        <v>UPR</v>
      </c>
      <c r="Q521" s="60">
        <f>IFERROR(VLOOKUP('Lineup Total'!D182,AUX!$H$2:$I$34206,2,FALSE),)</f>
        <v>9646194</v>
      </c>
      <c r="S521" s="32" t="str">
        <f>VLOOKUP(LineupExpo[[#This Row],[Port]],'AUX IDs'!$A$2:$B$14,2,0)</f>
        <v>P1010</v>
      </c>
      <c r="T521" s="32" t="str">
        <f>VLOOKUP(LineupExpo[[#This Row],[Berth]],'AUX IDs'!$D$2:$E$60,2,0)</f>
        <v>B1023</v>
      </c>
      <c r="U521" s="32" t="str">
        <f>VLOOKUP(LineupExpo[[#This Row],[V/M]],'AUX IDs'!$G$2:$H$433,2,0)</f>
        <v>VSL404</v>
      </c>
      <c r="V521" s="32" t="str">
        <f>VLOOKUP(LineupExpo[[#This Row],[Destination]],'AUX IDs'!$J$2:$K$39,2,0)</f>
        <v>D1002</v>
      </c>
      <c r="W521" s="32" t="str">
        <f>VLOOKUP(LineupExpo[[#This Row],[Coord]],'AUX IDs'!$M$2:$N$55,2,0)</f>
        <v>C1028</v>
      </c>
      <c r="X521" s="32" t="str">
        <f>VLOOKUP(LineupExpo[[#This Row],[Shipper]],'AUX IDs'!$P$2:$Q$44,2,0)</f>
        <v>S1013</v>
      </c>
      <c r="Y521" s="32" t="str">
        <f>VLOOKUP(LineupExpo[[#This Row],[Product]],'AUX IDs'!$S$2:$T$4,2,0)</f>
        <v>ARGB</v>
      </c>
    </row>
    <row r="522" spans="1:25" ht="12.65" customHeight="1" x14ac:dyDescent="0.25">
      <c r="A522" s="29" t="s">
        <v>49</v>
      </c>
      <c r="B522" s="99" t="s">
        <v>32064</v>
      </c>
      <c r="C522" s="129">
        <v>44421</v>
      </c>
      <c r="D522" s="63" t="s">
        <v>2480</v>
      </c>
      <c r="E522" s="130" t="s">
        <v>51</v>
      </c>
      <c r="F522" s="131" t="s">
        <v>51</v>
      </c>
      <c r="G522" s="26"/>
      <c r="H522" s="27" t="s">
        <v>52</v>
      </c>
      <c r="I522" s="25" t="s">
        <v>32094</v>
      </c>
      <c r="J522" s="100">
        <v>10070</v>
      </c>
      <c r="K522" s="24" t="s">
        <v>31910</v>
      </c>
      <c r="L522" s="40" t="s">
        <v>53</v>
      </c>
      <c r="M522" s="80">
        <f>DATE(YEAR(LineupExpo[[#This Row],[Date]]),MONTH(LineupExpo[[#This Row],[Date]]),1)</f>
        <v>44409</v>
      </c>
      <c r="N522" s="40">
        <f t="shared" si="4"/>
        <v>2021</v>
      </c>
      <c r="O522" s="62" t="str">
        <f t="shared" si="5"/>
        <v>21/22</v>
      </c>
      <c r="P522" s="52" t="str">
        <f>VLOOKUP(H522,ArcTable[],2,FALSE)</f>
        <v>BB</v>
      </c>
      <c r="Q522" s="60">
        <f>IFERROR(VLOOKUP('Lineup Total'!D179,AUX!$H$2:$I$34206,2,FALSE),)</f>
        <v>0</v>
      </c>
      <c r="S522" s="32" t="str">
        <f>VLOOKUP(LineupExpo[[#This Row],[Port]],'AUX IDs'!$A$2:$B$14,2,0)</f>
        <v>P1003</v>
      </c>
      <c r="T522" s="32" t="str">
        <f>VLOOKUP(LineupExpo[[#This Row],[Berth]],'AUX IDs'!$D$2:$E$60,2,0)</f>
        <v>B1017</v>
      </c>
      <c r="U522" s="32" t="str">
        <f>VLOOKUP(LineupExpo[[#This Row],[V/M]],'AUX IDs'!$G$2:$H$433,2,0)</f>
        <v>VSL405</v>
      </c>
      <c r="V522" s="32" t="str">
        <f>VLOOKUP(LineupExpo[[#This Row],[Destination]],'AUX IDs'!$J$2:$K$39,2,0)</f>
        <v>D1029</v>
      </c>
      <c r="W522" s="32" t="str">
        <f>VLOOKUP(LineupExpo[[#This Row],[Coord]],'AUX IDs'!$M$2:$N$55,2,0)</f>
        <v>C1006</v>
      </c>
      <c r="X522" s="32" t="str">
        <f>VLOOKUP(LineupExpo[[#This Row],[Shipper]],'AUX IDs'!$P$2:$Q$44,2,0)</f>
        <v>S1007</v>
      </c>
      <c r="Y522" s="32" t="str">
        <f>VLOOKUP(LineupExpo[[#This Row],[Product]],'AUX IDs'!$S$2:$T$4,2,0)</f>
        <v>ARGB</v>
      </c>
    </row>
    <row r="523" spans="1:25" ht="12.65" customHeight="1" x14ac:dyDescent="0.25">
      <c r="A523" s="29" t="s">
        <v>197</v>
      </c>
      <c r="B523" s="99" t="s">
        <v>32064</v>
      </c>
      <c r="C523" s="129">
        <v>44422</v>
      </c>
      <c r="D523" s="63" t="s">
        <v>32434</v>
      </c>
      <c r="E523" s="130" t="s">
        <v>32050</v>
      </c>
      <c r="F523" s="131" t="s">
        <v>32050</v>
      </c>
      <c r="G523" s="26"/>
      <c r="H523" s="27" t="s">
        <v>324</v>
      </c>
      <c r="I523" s="25" t="s">
        <v>32222</v>
      </c>
      <c r="J523" s="100">
        <v>30453</v>
      </c>
      <c r="K523" s="24" t="s">
        <v>83</v>
      </c>
      <c r="L523" s="40" t="s">
        <v>31970</v>
      </c>
      <c r="M523" s="80">
        <f>DATE(YEAR(LineupExpo[[#This Row],[Date]]),MONTH(LineupExpo[[#This Row],[Date]]),1)</f>
        <v>44409</v>
      </c>
      <c r="N523" s="40">
        <f t="shared" si="4"/>
        <v>2021</v>
      </c>
      <c r="O523" s="62" t="str">
        <f t="shared" si="5"/>
        <v>21/22</v>
      </c>
      <c r="P523" s="52" t="str">
        <f>VLOOKUP(H523,ArcTable[],2,FALSE)</f>
        <v>Uy</v>
      </c>
      <c r="Q523" s="60">
        <f>IFERROR(VLOOKUP('Lineup Total'!D183,AUX!$H$2:$I$34206,2,FALSE),)</f>
        <v>9646194</v>
      </c>
      <c r="S523" s="32" t="str">
        <f>VLOOKUP(LineupExpo[[#This Row],[Port]],'AUX IDs'!$A$2:$B$14,2,0)</f>
        <v>P1000</v>
      </c>
      <c r="T523" s="32" t="str">
        <f>VLOOKUP(LineupExpo[[#This Row],[Berth]],'AUX IDs'!$D$2:$E$60,2,0)</f>
        <v>B1026</v>
      </c>
      <c r="U523" s="32" t="str">
        <f>VLOOKUP(LineupExpo[[#This Row],[V/M]],'AUX IDs'!$G$2:$H$433,2,0)</f>
        <v>VSL406</v>
      </c>
      <c r="V523" s="32" t="str">
        <f>VLOOKUP(LineupExpo[[#This Row],[Destination]],'AUX IDs'!$J$2:$K$39,2,0)</f>
        <v>D1002</v>
      </c>
      <c r="W523" s="32" t="str">
        <f>VLOOKUP(LineupExpo[[#This Row],[Coord]],'AUX IDs'!$M$2:$N$55,2,0)</f>
        <v>C1002</v>
      </c>
      <c r="X523" s="32" t="str">
        <f>VLOOKUP(LineupExpo[[#This Row],[Shipper]],'AUX IDs'!$P$2:$Q$44,2,0)</f>
        <v>S1002</v>
      </c>
      <c r="Y523" s="32" t="str">
        <f>VLOOKUP(LineupExpo[[#This Row],[Product]],'AUX IDs'!$S$2:$T$4,2,0)</f>
        <v>PYB</v>
      </c>
    </row>
    <row r="524" spans="1:25" ht="12.65" customHeight="1" x14ac:dyDescent="0.25">
      <c r="A524" s="29" t="s">
        <v>49</v>
      </c>
      <c r="B524" s="99" t="s">
        <v>32064</v>
      </c>
      <c r="C524" s="129">
        <v>44422</v>
      </c>
      <c r="D524" s="63" t="s">
        <v>24928</v>
      </c>
      <c r="E524" s="130" t="s">
        <v>51</v>
      </c>
      <c r="F524" s="131" t="s">
        <v>51</v>
      </c>
      <c r="G524" s="26"/>
      <c r="H524" s="27" t="s">
        <v>58</v>
      </c>
      <c r="I524" s="25" t="s">
        <v>32160</v>
      </c>
      <c r="J524" s="100">
        <v>41300</v>
      </c>
      <c r="K524" s="24" t="s">
        <v>21</v>
      </c>
      <c r="L524" s="40" t="s">
        <v>53</v>
      </c>
      <c r="M524" s="80">
        <f>DATE(YEAR(LineupExpo[[#This Row],[Date]]),MONTH(LineupExpo[[#This Row],[Date]]),1)</f>
        <v>44409</v>
      </c>
      <c r="N524" s="40">
        <f t="shared" si="4"/>
        <v>2021</v>
      </c>
      <c r="O524" s="62" t="str">
        <f t="shared" si="5"/>
        <v>21/22</v>
      </c>
      <c r="P524" s="52" t="str">
        <f>VLOOKUP(H524,ArcTable[],2,FALSE)</f>
        <v>UPR</v>
      </c>
      <c r="Q524" s="60">
        <f>IFERROR(VLOOKUP('Lineup Total'!D184,AUX!$H$2:$I$34206,2,FALSE),)</f>
        <v>9605645</v>
      </c>
      <c r="S524" s="32" t="str">
        <f>VLOOKUP(LineupExpo[[#This Row],[Port]],'AUX IDs'!$A$2:$B$14,2,0)</f>
        <v>P1002</v>
      </c>
      <c r="T524" s="32" t="str">
        <f>VLOOKUP(LineupExpo[[#This Row],[Berth]],'AUX IDs'!$D$2:$E$60,2,0)</f>
        <v>B1025</v>
      </c>
      <c r="U524" s="32" t="str">
        <f>VLOOKUP(LineupExpo[[#This Row],[V/M]],'AUX IDs'!$G$2:$H$433,2,0)</f>
        <v>VSL407</v>
      </c>
      <c r="V524" s="32" t="str">
        <f>VLOOKUP(LineupExpo[[#This Row],[Destination]],'AUX IDs'!$J$2:$K$39,2,0)</f>
        <v>D1007</v>
      </c>
      <c r="W524" s="32" t="str">
        <f>VLOOKUP(LineupExpo[[#This Row],[Coord]],'AUX IDs'!$M$2:$N$55,2,0)</f>
        <v>C1006</v>
      </c>
      <c r="X524" s="32" t="str">
        <f>VLOOKUP(LineupExpo[[#This Row],[Shipper]],'AUX IDs'!$P$2:$Q$44,2,0)</f>
        <v>S1007</v>
      </c>
      <c r="Y524" s="32" t="str">
        <f>VLOOKUP(LineupExpo[[#This Row],[Product]],'AUX IDs'!$S$2:$T$4,2,0)</f>
        <v>ARGB</v>
      </c>
    </row>
    <row r="525" spans="1:25" ht="12.65" customHeight="1" x14ac:dyDescent="0.25">
      <c r="A525" s="29" t="s">
        <v>49</v>
      </c>
      <c r="B525" s="99" t="s">
        <v>32064</v>
      </c>
      <c r="C525" s="129">
        <v>44422</v>
      </c>
      <c r="D525" s="63" t="s">
        <v>919</v>
      </c>
      <c r="E525" s="130" t="s">
        <v>17</v>
      </c>
      <c r="F525" s="131" t="s">
        <v>17</v>
      </c>
      <c r="G525" s="26"/>
      <c r="H525" s="27" t="s">
        <v>55</v>
      </c>
      <c r="I525" s="25" t="s">
        <v>32074</v>
      </c>
      <c r="J525" s="100">
        <v>35474</v>
      </c>
      <c r="K525" s="24" t="s">
        <v>21</v>
      </c>
      <c r="L525" s="40" t="s">
        <v>53</v>
      </c>
      <c r="M525" s="80">
        <f>DATE(YEAR(LineupExpo[[#This Row],[Date]]),MONTH(LineupExpo[[#This Row],[Date]]),1)</f>
        <v>44409</v>
      </c>
      <c r="N525" s="40">
        <f t="shared" si="4"/>
        <v>2021</v>
      </c>
      <c r="O525" s="62" t="str">
        <f t="shared" si="5"/>
        <v>21/22</v>
      </c>
      <c r="P525" s="52" t="str">
        <f>VLOOKUP(H525,ArcTable[],2,FALSE)</f>
        <v>UPR</v>
      </c>
      <c r="Q525" s="60">
        <f>IFERROR(VLOOKUP('Lineup Total'!D185,AUX!$H$2:$I$34206,2,FALSE),)</f>
        <v>0</v>
      </c>
      <c r="S525" s="32" t="str">
        <f>VLOOKUP(LineupExpo[[#This Row],[Port]],'AUX IDs'!$A$2:$B$14,2,0)</f>
        <v>P1001</v>
      </c>
      <c r="T525" s="32" t="str">
        <f>VLOOKUP(LineupExpo[[#This Row],[Berth]],'AUX IDs'!$D$2:$E$60,2,0)</f>
        <v>B1001</v>
      </c>
      <c r="U525" s="32" t="str">
        <f>VLOOKUP(LineupExpo[[#This Row],[V/M]],'AUX IDs'!$G$2:$H$433,2,0)</f>
        <v>VSL408</v>
      </c>
      <c r="V525" s="32" t="str">
        <f>VLOOKUP(LineupExpo[[#This Row],[Destination]],'AUX IDs'!$J$2:$K$39,2,0)</f>
        <v>D1007</v>
      </c>
      <c r="W525" s="32" t="str">
        <f>VLOOKUP(LineupExpo[[#This Row],[Coord]],'AUX IDs'!$M$2:$N$55,2,0)</f>
        <v>C1007</v>
      </c>
      <c r="X525" s="32" t="str">
        <f>VLOOKUP(LineupExpo[[#This Row],[Shipper]],'AUX IDs'!$P$2:$Q$44,2,0)</f>
        <v>S1001</v>
      </c>
      <c r="Y525" s="32" t="str">
        <f>VLOOKUP(LineupExpo[[#This Row],[Product]],'AUX IDs'!$S$2:$T$4,2,0)</f>
        <v>ARGB</v>
      </c>
    </row>
    <row r="526" spans="1:25" ht="12.65" customHeight="1" x14ac:dyDescent="0.25">
      <c r="A526" s="29" t="s">
        <v>49</v>
      </c>
      <c r="B526" s="99" t="s">
        <v>32064</v>
      </c>
      <c r="C526" s="129">
        <v>44422</v>
      </c>
      <c r="D526" s="63" t="s">
        <v>32417</v>
      </c>
      <c r="E526" s="130" t="s">
        <v>18</v>
      </c>
      <c r="F526" s="131" t="s">
        <v>18</v>
      </c>
      <c r="G526" s="26"/>
      <c r="H526" s="27" t="s">
        <v>55</v>
      </c>
      <c r="I526" s="25" t="s">
        <v>32418</v>
      </c>
      <c r="J526" s="100">
        <v>36975</v>
      </c>
      <c r="K526" s="24" t="s">
        <v>21</v>
      </c>
      <c r="L526" s="40" t="s">
        <v>53</v>
      </c>
      <c r="M526" s="80">
        <f>DATE(YEAR(LineupExpo[[#This Row],[Date]]),MONTH(LineupExpo[[#This Row],[Date]]),1)</f>
        <v>44409</v>
      </c>
      <c r="N526" s="40">
        <f t="shared" si="4"/>
        <v>2021</v>
      </c>
      <c r="O526" s="62" t="str">
        <f t="shared" si="5"/>
        <v>21/22</v>
      </c>
      <c r="P526" s="52" t="str">
        <f>VLOOKUP(H526,ArcTable[],2,FALSE)</f>
        <v>UPR</v>
      </c>
      <c r="Q526" s="60">
        <f>IFERROR(VLOOKUP('Lineup Total'!D186,AUX!$H$2:$I$34206,2,FALSE),)</f>
        <v>0</v>
      </c>
      <c r="S526" s="32" t="str">
        <f>VLOOKUP(LineupExpo[[#This Row],[Port]],'AUX IDs'!$A$2:$B$14,2,0)</f>
        <v>P1001</v>
      </c>
      <c r="T526" s="32" t="str">
        <f>VLOOKUP(LineupExpo[[#This Row],[Berth]],'AUX IDs'!$D$2:$E$60,2,0)</f>
        <v>B1024</v>
      </c>
      <c r="U526" s="32" t="str">
        <f>VLOOKUP(LineupExpo[[#This Row],[V/M]],'AUX IDs'!$G$2:$H$433,2,0)</f>
        <v>VSL409</v>
      </c>
      <c r="V526" s="32" t="str">
        <f>VLOOKUP(LineupExpo[[#This Row],[Destination]],'AUX IDs'!$J$2:$K$39,2,0)</f>
        <v>D1007</v>
      </c>
      <c r="W526" s="32" t="str">
        <f>VLOOKUP(LineupExpo[[#This Row],[Coord]],'AUX IDs'!$M$2:$N$55,2,0)</f>
        <v>C1003</v>
      </c>
      <c r="X526" s="32" t="str">
        <f>VLOOKUP(LineupExpo[[#This Row],[Shipper]],'AUX IDs'!$P$2:$Q$44,2,0)</f>
        <v>S1003</v>
      </c>
      <c r="Y526" s="32" t="str">
        <f>VLOOKUP(LineupExpo[[#This Row],[Product]],'AUX IDs'!$S$2:$T$4,2,0)</f>
        <v>ARGB</v>
      </c>
    </row>
    <row r="527" spans="1:25" ht="12.65" customHeight="1" x14ac:dyDescent="0.25">
      <c r="A527" s="29" t="s">
        <v>49</v>
      </c>
      <c r="B527" s="99" t="s">
        <v>32064</v>
      </c>
      <c r="C527" s="129">
        <v>44423</v>
      </c>
      <c r="D527" s="63" t="s">
        <v>1033</v>
      </c>
      <c r="E527" s="130" t="s">
        <v>4</v>
      </c>
      <c r="F527" s="131" t="s">
        <v>4</v>
      </c>
      <c r="G527" s="26"/>
      <c r="H527" s="27" t="s">
        <v>59</v>
      </c>
      <c r="I527" s="25" t="s">
        <v>32074</v>
      </c>
      <c r="J527" s="100">
        <v>30620</v>
      </c>
      <c r="K527" s="24" t="s">
        <v>21</v>
      </c>
      <c r="L527" s="40" t="s">
        <v>53</v>
      </c>
      <c r="M527" s="80">
        <f>DATE(YEAR(LineupExpo[[#This Row],[Date]]),MONTH(LineupExpo[[#This Row],[Date]]),1)</f>
        <v>44409</v>
      </c>
      <c r="N527" s="40">
        <f t="shared" si="4"/>
        <v>2021</v>
      </c>
      <c r="O527" s="62" t="str">
        <f t="shared" si="5"/>
        <v>21/22</v>
      </c>
      <c r="P527" s="52" t="str">
        <f>VLOOKUP(H527,ArcTable[],2,FALSE)</f>
        <v>Necochea</v>
      </c>
      <c r="Q527" s="60">
        <f>IFERROR(VLOOKUP('Lineup Total'!D188,AUX!$H$2:$I$34206,2,FALSE),)</f>
        <v>0</v>
      </c>
      <c r="S527" s="32" t="str">
        <f>VLOOKUP(LineupExpo[[#This Row],[Port]],'AUX IDs'!$A$2:$B$14,2,0)</f>
        <v>P1008</v>
      </c>
      <c r="T527" s="32" t="str">
        <f>VLOOKUP(LineupExpo[[#This Row],[Berth]],'AUX IDs'!$D$2:$E$60,2,0)</f>
        <v>B1001</v>
      </c>
      <c r="U527" s="32" t="str">
        <f>VLOOKUP(LineupExpo[[#This Row],[V/M]],'AUX IDs'!$G$2:$H$433,2,0)</f>
        <v>VSL206</v>
      </c>
      <c r="V527" s="32" t="str">
        <f>VLOOKUP(LineupExpo[[#This Row],[Destination]],'AUX IDs'!$J$2:$K$39,2,0)</f>
        <v>D1007</v>
      </c>
      <c r="W527" s="32" t="str">
        <f>VLOOKUP(LineupExpo[[#This Row],[Coord]],'AUX IDs'!$M$2:$N$55,2,0)</f>
        <v>C1005</v>
      </c>
      <c r="X527" s="32" t="str">
        <f>VLOOKUP(LineupExpo[[#This Row],[Shipper]],'AUX IDs'!$P$2:$Q$44,2,0)</f>
        <v>S1006</v>
      </c>
      <c r="Y527" s="32" t="str">
        <f>VLOOKUP(LineupExpo[[#This Row],[Product]],'AUX IDs'!$S$2:$T$4,2,0)</f>
        <v>ARGB</v>
      </c>
    </row>
    <row r="528" spans="1:25" ht="12.65" customHeight="1" x14ac:dyDescent="0.25">
      <c r="A528" s="29" t="s">
        <v>103</v>
      </c>
      <c r="B528" s="99" t="s">
        <v>32064</v>
      </c>
      <c r="C528" s="129">
        <v>44423</v>
      </c>
      <c r="D528" s="63" t="s">
        <v>225</v>
      </c>
      <c r="E528" s="130" t="s">
        <v>15</v>
      </c>
      <c r="F528" s="131" t="s">
        <v>15</v>
      </c>
      <c r="G528" s="26"/>
      <c r="H528" s="27" t="s">
        <v>325</v>
      </c>
      <c r="I528" s="25" t="s">
        <v>32092</v>
      </c>
      <c r="J528" s="100">
        <v>12141</v>
      </c>
      <c r="K528" s="24" t="s">
        <v>21</v>
      </c>
      <c r="L528" s="40" t="s">
        <v>53</v>
      </c>
      <c r="M528" s="80">
        <f>DATE(YEAR(LineupExpo[[#This Row],[Date]]),MONTH(LineupExpo[[#This Row],[Date]]),1)</f>
        <v>44409</v>
      </c>
      <c r="N528" s="40">
        <f t="shared" si="4"/>
        <v>2021</v>
      </c>
      <c r="O528" s="62" t="str">
        <f t="shared" si="5"/>
        <v>21/22</v>
      </c>
      <c r="P528" s="52" t="str">
        <f>VLOOKUP(H528,ArcTable[],2,FALSE)</f>
        <v>Uy</v>
      </c>
      <c r="Q528" s="60">
        <f>IFERROR(VLOOKUP('Lineup Total'!D187,AUX!$H$2:$I$34206,2,FALSE),)</f>
        <v>9327413</v>
      </c>
      <c r="S528" s="32" t="str">
        <f>VLOOKUP(LineupExpo[[#This Row],[Port]],'AUX IDs'!$A$2:$B$14,2,0)</f>
        <v>P1009</v>
      </c>
      <c r="T528" s="32" t="str">
        <f>VLOOKUP(LineupExpo[[#This Row],[Berth]],'AUX IDs'!$D$2:$E$60,2,0)</f>
        <v>B1031</v>
      </c>
      <c r="U528" s="32" t="str">
        <f>VLOOKUP(LineupExpo[[#This Row],[V/M]],'AUX IDs'!$G$2:$H$433,2,0)</f>
        <v>VSL400</v>
      </c>
      <c r="V528" s="32" t="str">
        <f>VLOOKUP(LineupExpo[[#This Row],[Destination]],'AUX IDs'!$J$2:$K$39,2,0)</f>
        <v>D1007</v>
      </c>
      <c r="W528" s="32" t="str">
        <f>VLOOKUP(LineupExpo[[#This Row],[Coord]],'AUX IDs'!$M$2:$N$55,2,0)</f>
        <v>C1008</v>
      </c>
      <c r="X528" s="32" t="str">
        <f>VLOOKUP(LineupExpo[[#This Row],[Shipper]],'AUX IDs'!$P$2:$Q$44,2,0)</f>
        <v>S1008</v>
      </c>
      <c r="Y528" s="32" t="str">
        <f>VLOOKUP(LineupExpo[[#This Row],[Product]],'AUX IDs'!$S$2:$T$4,2,0)</f>
        <v>UYB</v>
      </c>
    </row>
    <row r="529" spans="1:25" ht="12.65" customHeight="1" x14ac:dyDescent="0.25">
      <c r="A529" s="29" t="s">
        <v>103</v>
      </c>
      <c r="B529" s="99" t="s">
        <v>32064</v>
      </c>
      <c r="C529" s="129">
        <v>44423</v>
      </c>
      <c r="D529" s="63" t="s">
        <v>32481</v>
      </c>
      <c r="E529" s="130" t="s">
        <v>50</v>
      </c>
      <c r="F529" s="131" t="s">
        <v>57</v>
      </c>
      <c r="G529" s="26"/>
      <c r="H529" s="27" t="s">
        <v>324</v>
      </c>
      <c r="I529" s="25" t="s">
        <v>326</v>
      </c>
      <c r="J529" s="100">
        <v>5520</v>
      </c>
      <c r="K529" s="24" t="s">
        <v>20</v>
      </c>
      <c r="L529" s="40" t="s">
        <v>31970</v>
      </c>
      <c r="M529" s="80">
        <f>DATE(YEAR(LineupExpo[[#This Row],[Date]]),MONTH(LineupExpo[[#This Row],[Date]]),1)</f>
        <v>44409</v>
      </c>
      <c r="N529" s="40">
        <f t="shared" si="4"/>
        <v>2021</v>
      </c>
      <c r="O529" s="62" t="str">
        <f t="shared" si="5"/>
        <v>21/22</v>
      </c>
      <c r="P529" s="52" t="str">
        <f>VLOOKUP(H529,ArcTable[],2,FALSE)</f>
        <v>Uy</v>
      </c>
      <c r="Q529" s="60">
        <f>IFERROR(VLOOKUP('Lineup Total'!D189,AUX!$H$2:$I$34206,2,FALSE),)</f>
        <v>9371309</v>
      </c>
      <c r="S529" s="32" t="str">
        <f>VLOOKUP(LineupExpo[[#This Row],[Port]],'AUX IDs'!$A$2:$B$14,2,0)</f>
        <v>P1000</v>
      </c>
      <c r="T529" s="32" t="str">
        <f>VLOOKUP(LineupExpo[[#This Row],[Berth]],'AUX IDs'!$D$2:$E$60,2,0)</f>
        <v>B1000</v>
      </c>
      <c r="U529" s="32" t="str">
        <f>VLOOKUP(LineupExpo[[#This Row],[V/M]],'AUX IDs'!$G$2:$H$433,2,0)</f>
        <v>VSL410</v>
      </c>
      <c r="V529" s="32" t="str">
        <f>VLOOKUP(LineupExpo[[#This Row],[Destination]],'AUX IDs'!$J$2:$K$39,2,0)</f>
        <v>D1014</v>
      </c>
      <c r="W529" s="32" t="str">
        <f>VLOOKUP(LineupExpo[[#This Row],[Coord]],'AUX IDs'!$M$2:$N$55,2,0)</f>
        <v>C1000</v>
      </c>
      <c r="X529" s="32" t="str">
        <f>VLOOKUP(LineupExpo[[#This Row],[Shipper]],'AUX IDs'!$P$2:$Q$44,2,0)</f>
        <v>S1010</v>
      </c>
      <c r="Y529" s="32" t="str">
        <f>VLOOKUP(LineupExpo[[#This Row],[Product]],'AUX IDs'!$S$2:$T$4,2,0)</f>
        <v>UYB</v>
      </c>
    </row>
    <row r="530" spans="1:25" ht="12.65" customHeight="1" x14ac:dyDescent="0.25">
      <c r="A530" s="29" t="s">
        <v>197</v>
      </c>
      <c r="B530" s="99" t="s">
        <v>32064</v>
      </c>
      <c r="C530" s="129">
        <v>44424</v>
      </c>
      <c r="D530" s="63" t="s">
        <v>3567</v>
      </c>
      <c r="E530" s="130" t="s">
        <v>32050</v>
      </c>
      <c r="F530" s="131" t="s">
        <v>32050</v>
      </c>
      <c r="G530" s="26"/>
      <c r="H530" s="27" t="s">
        <v>324</v>
      </c>
      <c r="I530" s="25" t="s">
        <v>32441</v>
      </c>
      <c r="J530" s="100">
        <v>3351</v>
      </c>
      <c r="K530" s="24" t="s">
        <v>83</v>
      </c>
      <c r="L530" s="40" t="s">
        <v>31970</v>
      </c>
      <c r="M530" s="80">
        <f>DATE(YEAR(LineupExpo[[#This Row],[Date]]),MONTH(LineupExpo[[#This Row],[Date]]),1)</f>
        <v>44409</v>
      </c>
      <c r="N530" s="40">
        <f t="shared" si="4"/>
        <v>2021</v>
      </c>
      <c r="O530" s="62" t="str">
        <f t="shared" si="5"/>
        <v>21/22</v>
      </c>
      <c r="P530" s="52" t="str">
        <f>VLOOKUP(H530,ArcTable[],2,FALSE)</f>
        <v>Uy</v>
      </c>
      <c r="Q530" s="60">
        <f>IFERROR(VLOOKUP('Lineup Total'!D190,AUX!$H$2:$I$34206,2,FALSE),)</f>
        <v>0</v>
      </c>
      <c r="S530" s="32" t="str">
        <f>VLOOKUP(LineupExpo[[#This Row],[Port]],'AUX IDs'!$A$2:$B$14,2,0)</f>
        <v>P1000</v>
      </c>
      <c r="T530" s="32" t="str">
        <f>VLOOKUP(LineupExpo[[#This Row],[Berth]],'AUX IDs'!$D$2:$E$60,2,0)</f>
        <v>B1039</v>
      </c>
      <c r="U530" s="32" t="str">
        <f>VLOOKUP(LineupExpo[[#This Row],[V/M]],'AUX IDs'!$G$2:$H$433,2,0)</f>
        <v>VSL404</v>
      </c>
      <c r="V530" s="32" t="str">
        <f>VLOOKUP(LineupExpo[[#This Row],[Destination]],'AUX IDs'!$J$2:$K$39,2,0)</f>
        <v>D1002</v>
      </c>
      <c r="W530" s="32" t="str">
        <f>VLOOKUP(LineupExpo[[#This Row],[Coord]],'AUX IDs'!$M$2:$N$55,2,0)</f>
        <v>C1002</v>
      </c>
      <c r="X530" s="32" t="str">
        <f>VLOOKUP(LineupExpo[[#This Row],[Shipper]],'AUX IDs'!$P$2:$Q$44,2,0)</f>
        <v>S1002</v>
      </c>
      <c r="Y530" s="32" t="str">
        <f>VLOOKUP(LineupExpo[[#This Row],[Product]],'AUX IDs'!$S$2:$T$4,2,0)</f>
        <v>PYB</v>
      </c>
    </row>
    <row r="531" spans="1:25" ht="12.65" customHeight="1" x14ac:dyDescent="0.25">
      <c r="A531" s="29" t="s">
        <v>49</v>
      </c>
      <c r="B531" s="99" t="s">
        <v>32064</v>
      </c>
      <c r="C531" s="129">
        <v>44425</v>
      </c>
      <c r="D531" s="63" t="s">
        <v>63</v>
      </c>
      <c r="E531" s="130" t="s">
        <v>15</v>
      </c>
      <c r="F531" s="131" t="s">
        <v>15</v>
      </c>
      <c r="G531" s="26"/>
      <c r="H531" s="27" t="s">
        <v>59</v>
      </c>
      <c r="I531" s="25" t="s">
        <v>32109</v>
      </c>
      <c r="J531" s="100">
        <v>17600</v>
      </c>
      <c r="K531" s="24" t="s">
        <v>21</v>
      </c>
      <c r="L531" s="40" t="s">
        <v>53</v>
      </c>
      <c r="M531" s="80">
        <f>DATE(YEAR(LineupExpo[[#This Row],[Date]]),MONTH(LineupExpo[[#This Row],[Date]]),1)</f>
        <v>44409</v>
      </c>
      <c r="N531" s="40">
        <f t="shared" si="4"/>
        <v>2021</v>
      </c>
      <c r="O531" s="62" t="str">
        <f t="shared" si="5"/>
        <v>21/22</v>
      </c>
      <c r="P531" s="52" t="str">
        <f>VLOOKUP(H531,ArcTable[],2,FALSE)</f>
        <v>Necochea</v>
      </c>
      <c r="Q531" s="60">
        <f>IFERROR(VLOOKUP('Lineup Total'!D191,AUX!$H$2:$I$34206,2,FALSE),)</f>
        <v>9250701</v>
      </c>
      <c r="S531" s="32" t="str">
        <f>VLOOKUP(LineupExpo[[#This Row],[Port]],'AUX IDs'!$A$2:$B$14,2,0)</f>
        <v>P1008</v>
      </c>
      <c r="T531" s="32" t="str">
        <f>VLOOKUP(LineupExpo[[#This Row],[Berth]],'AUX IDs'!$D$2:$E$60,2,0)</f>
        <v>B1018</v>
      </c>
      <c r="U531" s="32" t="str">
        <f>VLOOKUP(LineupExpo[[#This Row],[V/M]],'AUX IDs'!$G$2:$H$433,2,0)</f>
        <v>VSL402</v>
      </c>
      <c r="V531" s="32" t="str">
        <f>VLOOKUP(LineupExpo[[#This Row],[Destination]],'AUX IDs'!$J$2:$K$39,2,0)</f>
        <v>D1007</v>
      </c>
      <c r="W531" s="32" t="str">
        <f>VLOOKUP(LineupExpo[[#This Row],[Coord]],'AUX IDs'!$M$2:$N$55,2,0)</f>
        <v>C1008</v>
      </c>
      <c r="X531" s="32" t="str">
        <f>VLOOKUP(LineupExpo[[#This Row],[Shipper]],'AUX IDs'!$P$2:$Q$44,2,0)</f>
        <v>S1008</v>
      </c>
      <c r="Y531" s="32" t="str">
        <f>VLOOKUP(LineupExpo[[#This Row],[Product]],'AUX IDs'!$S$2:$T$4,2,0)</f>
        <v>ARGB</v>
      </c>
    </row>
    <row r="532" spans="1:25" ht="12.65" customHeight="1" x14ac:dyDescent="0.25">
      <c r="A532" s="29" t="s">
        <v>49</v>
      </c>
      <c r="B532" s="99" t="s">
        <v>32064</v>
      </c>
      <c r="C532" s="129">
        <v>44427</v>
      </c>
      <c r="D532" s="63" t="s">
        <v>642</v>
      </c>
      <c r="E532" s="130" t="s">
        <v>54</v>
      </c>
      <c r="F532" s="131" t="s">
        <v>54</v>
      </c>
      <c r="G532" s="26"/>
      <c r="H532" s="27" t="s">
        <v>52</v>
      </c>
      <c r="I532" s="25" t="s">
        <v>32062</v>
      </c>
      <c r="J532" s="100">
        <v>31430</v>
      </c>
      <c r="K532" s="24" t="s">
        <v>21</v>
      </c>
      <c r="L532" s="40" t="s">
        <v>53</v>
      </c>
      <c r="M532" s="80">
        <f>DATE(YEAR(LineupExpo[[#This Row],[Date]]),MONTH(LineupExpo[[#This Row],[Date]]),1)</f>
        <v>44409</v>
      </c>
      <c r="N532" s="40">
        <f t="shared" ref="N532:N595" si="6">YEAR(C532)</f>
        <v>2021</v>
      </c>
      <c r="O532" s="62" t="str">
        <f t="shared" si="5"/>
        <v>21/22</v>
      </c>
      <c r="P532" s="52" t="str">
        <f>VLOOKUP(H532,ArcTable[],2,FALSE)</f>
        <v>BB</v>
      </c>
      <c r="Q532" s="60">
        <f>IFERROR(VLOOKUP('Lineup Total'!D192,AUX!$H$2:$I$34206,2,FALSE),)</f>
        <v>9649249</v>
      </c>
      <c r="S532" s="32" t="str">
        <f>VLOOKUP(LineupExpo[[#This Row],[Port]],'AUX IDs'!$A$2:$B$14,2,0)</f>
        <v>P1003</v>
      </c>
      <c r="T532" s="32" t="str">
        <f>VLOOKUP(LineupExpo[[#This Row],[Berth]],'AUX IDs'!$D$2:$E$60,2,0)</f>
        <v>B1014</v>
      </c>
      <c r="U532" s="32" t="str">
        <f>VLOOKUP(LineupExpo[[#This Row],[V/M]],'AUX IDs'!$G$2:$H$433,2,0)</f>
        <v>VSL403</v>
      </c>
      <c r="V532" s="32" t="str">
        <f>VLOOKUP(LineupExpo[[#This Row],[Destination]],'AUX IDs'!$J$2:$K$39,2,0)</f>
        <v>D1007</v>
      </c>
      <c r="W532" s="32" t="str">
        <f>VLOOKUP(LineupExpo[[#This Row],[Coord]],'AUX IDs'!$M$2:$N$55,2,0)</f>
        <v>C1004</v>
      </c>
      <c r="X532" s="32" t="str">
        <f>VLOOKUP(LineupExpo[[#This Row],[Shipper]],'AUX IDs'!$P$2:$Q$44,2,0)</f>
        <v>S1005</v>
      </c>
      <c r="Y532" s="32" t="str">
        <f>VLOOKUP(LineupExpo[[#This Row],[Product]],'AUX IDs'!$S$2:$T$4,2,0)</f>
        <v>ARGB</v>
      </c>
    </row>
    <row r="533" spans="1:25" ht="12.65" customHeight="1" x14ac:dyDescent="0.25">
      <c r="A533" s="29" t="s">
        <v>49</v>
      </c>
      <c r="B533" s="99" t="s">
        <v>32064</v>
      </c>
      <c r="C533" s="129">
        <v>44427</v>
      </c>
      <c r="D533" s="63" t="s">
        <v>596</v>
      </c>
      <c r="E533" s="130" t="s">
        <v>32369</v>
      </c>
      <c r="F533" s="131" t="s">
        <v>32369</v>
      </c>
      <c r="G533" s="26"/>
      <c r="H533" s="27" t="s">
        <v>52</v>
      </c>
      <c r="I533" s="25" t="s">
        <v>32094</v>
      </c>
      <c r="J533" s="100">
        <v>29390</v>
      </c>
      <c r="K533" s="24" t="s">
        <v>21</v>
      </c>
      <c r="L533" s="40" t="s">
        <v>53</v>
      </c>
      <c r="M533" s="80">
        <f>DATE(YEAR(LineupExpo[[#This Row],[Date]]),MONTH(LineupExpo[[#This Row],[Date]]),1)</f>
        <v>44409</v>
      </c>
      <c r="N533" s="40">
        <f t="shared" si="6"/>
        <v>2021</v>
      </c>
      <c r="O533" s="62" t="str">
        <f t="shared" ref="O533:O596" si="7">IF(MONTH(C533)&gt;=3,RIGHT(YEAR(C533),2)&amp;"/"&amp;RIGHT(YEAR(C533)+1,2),IF(MONTH(C533)&lt;3,RIGHT(YEAR(C533)-1,2)&amp;"/"&amp;RIGHT(YEAR(C533),2),"ERROR"))</f>
        <v>21/22</v>
      </c>
      <c r="P533" s="52" t="str">
        <f>VLOOKUP(H533,ArcTable[],2,FALSE)</f>
        <v>BB</v>
      </c>
      <c r="Q533" s="60">
        <f>IFERROR(VLOOKUP('Lineup Total'!D193,AUX!$H$2:$I$34206,2,FALSE),)</f>
        <v>9649249</v>
      </c>
      <c r="S533" s="32" t="str">
        <f>VLOOKUP(LineupExpo[[#This Row],[Port]],'AUX IDs'!$A$2:$B$14,2,0)</f>
        <v>P1003</v>
      </c>
      <c r="T533" s="32" t="str">
        <f>VLOOKUP(LineupExpo[[#This Row],[Berth]],'AUX IDs'!$D$2:$E$60,2,0)</f>
        <v>B1017</v>
      </c>
      <c r="U533" s="32" t="str">
        <f>VLOOKUP(LineupExpo[[#This Row],[V/M]],'AUX IDs'!$G$2:$H$433,2,0)</f>
        <v>VSL401</v>
      </c>
      <c r="V533" s="32" t="str">
        <f>VLOOKUP(LineupExpo[[#This Row],[Destination]],'AUX IDs'!$J$2:$K$39,2,0)</f>
        <v>D1007</v>
      </c>
      <c r="W533" s="32" t="str">
        <f>VLOOKUP(LineupExpo[[#This Row],[Coord]],'AUX IDs'!$M$2:$N$55,2,0)</f>
        <v>C1039</v>
      </c>
      <c r="X533" s="32" t="str">
        <f>VLOOKUP(LineupExpo[[#This Row],[Shipper]],'AUX IDs'!$P$2:$Q$44,2,0)</f>
        <v>S1029</v>
      </c>
      <c r="Y533" s="32" t="str">
        <f>VLOOKUP(LineupExpo[[#This Row],[Product]],'AUX IDs'!$S$2:$T$4,2,0)</f>
        <v>ARGB</v>
      </c>
    </row>
    <row r="534" spans="1:25" ht="12.65" customHeight="1" x14ac:dyDescent="0.25">
      <c r="A534" s="29" t="s">
        <v>49</v>
      </c>
      <c r="B534" s="99" t="s">
        <v>32064</v>
      </c>
      <c r="C534" s="129">
        <v>44427</v>
      </c>
      <c r="D534" s="63" t="s">
        <v>32482</v>
      </c>
      <c r="E534" s="130" t="s">
        <v>254</v>
      </c>
      <c r="F534" s="131" t="s">
        <v>254</v>
      </c>
      <c r="G534" s="26"/>
      <c r="H534" s="27" t="s">
        <v>55</v>
      </c>
      <c r="I534" s="25" t="s">
        <v>32411</v>
      </c>
      <c r="J534" s="100">
        <v>36014</v>
      </c>
      <c r="K534" s="24" t="s">
        <v>21</v>
      </c>
      <c r="L534" s="40" t="s">
        <v>53</v>
      </c>
      <c r="M534" s="80">
        <f>DATE(YEAR(LineupExpo[[#This Row],[Date]]),MONTH(LineupExpo[[#This Row],[Date]]),1)</f>
        <v>44409</v>
      </c>
      <c r="N534" s="40">
        <f t="shared" si="6"/>
        <v>2021</v>
      </c>
      <c r="O534" s="62" t="str">
        <f t="shared" si="7"/>
        <v>21/22</v>
      </c>
      <c r="P534" s="52" t="str">
        <f>VLOOKUP(H534,ArcTable[],2,FALSE)</f>
        <v>UPR</v>
      </c>
      <c r="Q534" s="60">
        <f>IFERROR(VLOOKUP('Lineup Total'!D194,AUX!$H$2:$I$34206,2,FALSE),)</f>
        <v>0</v>
      </c>
      <c r="S534" s="32" t="str">
        <f>VLOOKUP(LineupExpo[[#This Row],[Port]],'AUX IDs'!$A$2:$B$14,2,0)</f>
        <v>P1001</v>
      </c>
      <c r="T534" s="32" t="str">
        <f>VLOOKUP(LineupExpo[[#This Row],[Berth]],'AUX IDs'!$D$2:$E$60,2,0)</f>
        <v>B1036</v>
      </c>
      <c r="U534" s="32" t="str">
        <f>VLOOKUP(LineupExpo[[#This Row],[V/M]],'AUX IDs'!$G$2:$H$433,2,0)</f>
        <v>VSL411</v>
      </c>
      <c r="V534" s="32" t="str">
        <f>VLOOKUP(LineupExpo[[#This Row],[Destination]],'AUX IDs'!$J$2:$K$39,2,0)</f>
        <v>D1007</v>
      </c>
      <c r="W534" s="32" t="str">
        <f>VLOOKUP(LineupExpo[[#This Row],[Coord]],'AUX IDs'!$M$2:$N$55,2,0)</f>
        <v>C1013</v>
      </c>
      <c r="X534" s="32" t="str">
        <f>VLOOKUP(LineupExpo[[#This Row],[Shipper]],'AUX IDs'!$P$2:$Q$44,2,0)</f>
        <v>S1009</v>
      </c>
      <c r="Y534" s="32" t="str">
        <f>VLOOKUP(LineupExpo[[#This Row],[Product]],'AUX IDs'!$S$2:$T$4,2,0)</f>
        <v>ARGB</v>
      </c>
    </row>
    <row r="535" spans="1:25" ht="12.65" customHeight="1" x14ac:dyDescent="0.25">
      <c r="A535" s="29" t="s">
        <v>49</v>
      </c>
      <c r="B535" s="99" t="s">
        <v>32064</v>
      </c>
      <c r="C535" s="129">
        <v>44428</v>
      </c>
      <c r="D535" s="63" t="s">
        <v>1164</v>
      </c>
      <c r="E535" s="130" t="s">
        <v>15</v>
      </c>
      <c r="F535" s="25" t="s">
        <v>15</v>
      </c>
      <c r="G535" s="26"/>
      <c r="H535" s="112" t="s">
        <v>105</v>
      </c>
      <c r="I535" s="107" t="s">
        <v>32091</v>
      </c>
      <c r="J535" s="100">
        <v>37000</v>
      </c>
      <c r="K535" s="24" t="s">
        <v>25</v>
      </c>
      <c r="L535" s="40" t="s">
        <v>16</v>
      </c>
      <c r="M535" s="80">
        <f>DATE(YEAR(LineupExpo[[#This Row],[Date]]),MONTH(LineupExpo[[#This Row],[Date]]),1)</f>
        <v>44409</v>
      </c>
      <c r="N535" s="40">
        <f t="shared" si="6"/>
        <v>2021</v>
      </c>
      <c r="O535" s="62" t="str">
        <f t="shared" si="7"/>
        <v>21/22</v>
      </c>
      <c r="P535" s="52" t="str">
        <f>VLOOKUP(H535,ArcTable[],2,FALSE)</f>
        <v>UPR</v>
      </c>
      <c r="Q535" s="60">
        <f>IFERROR(VLOOKUP('Lineup Total'!#REF!,AUX!$H$2:$I$34206,2,FALSE),)</f>
        <v>0</v>
      </c>
      <c r="S535" s="32" t="str">
        <f>VLOOKUP(LineupExpo[[#This Row],[Port]],'AUX IDs'!$A$2:$B$14,2,0)</f>
        <v>P1007</v>
      </c>
      <c r="T535" s="32" t="str">
        <f>VLOOKUP(LineupExpo[[#This Row],[Berth]],'AUX IDs'!$D$2:$E$60,2,0)</f>
        <v>B1010</v>
      </c>
      <c r="U535" s="32" t="str">
        <f>VLOOKUP(LineupExpo[[#This Row],[V/M]],'AUX IDs'!$G$2:$H$433,2,0)</f>
        <v>VSL116</v>
      </c>
      <c r="V535" s="32" t="str">
        <f>VLOOKUP(LineupExpo[[#This Row],[Destination]],'AUX IDs'!$J$2:$K$39,2,0)</f>
        <v>D1010</v>
      </c>
      <c r="W535" s="32" t="str">
        <f>VLOOKUP(LineupExpo[[#This Row],[Coord]],'AUX IDs'!$M$2:$N$55,2,0)</f>
        <v>C1008</v>
      </c>
      <c r="X535" s="32" t="str">
        <f>VLOOKUP(LineupExpo[[#This Row],[Shipper]],'AUX IDs'!$P$2:$Q$44,2,0)</f>
        <v>S1008</v>
      </c>
      <c r="Y535" s="32" t="str">
        <f>VLOOKUP(LineupExpo[[#This Row],[Product]],'AUX IDs'!$S$2:$T$4,2,0)</f>
        <v>ARGB</v>
      </c>
    </row>
    <row r="536" spans="1:25" ht="12.65" customHeight="1" x14ac:dyDescent="0.25">
      <c r="A536" s="29" t="s">
        <v>49</v>
      </c>
      <c r="B536" s="99" t="s">
        <v>32064</v>
      </c>
      <c r="C536" s="129">
        <v>44428</v>
      </c>
      <c r="D536" s="63" t="s">
        <v>32442</v>
      </c>
      <c r="E536" s="130" t="s">
        <v>32369</v>
      </c>
      <c r="F536" s="131" t="s">
        <v>32369</v>
      </c>
      <c r="G536" s="26"/>
      <c r="H536" s="27" t="s">
        <v>55</v>
      </c>
      <c r="I536" s="25" t="s">
        <v>32074</v>
      </c>
      <c r="J536" s="100">
        <v>36600</v>
      </c>
      <c r="K536" s="24" t="s">
        <v>21</v>
      </c>
      <c r="L536" s="40" t="s">
        <v>53</v>
      </c>
      <c r="M536" s="80">
        <f>DATE(YEAR(LineupExpo[[#This Row],[Date]]),MONTH(LineupExpo[[#This Row],[Date]]),1)</f>
        <v>44409</v>
      </c>
      <c r="N536" s="40">
        <f t="shared" si="6"/>
        <v>2021</v>
      </c>
      <c r="O536" s="62" t="str">
        <f t="shared" si="7"/>
        <v>21/22</v>
      </c>
      <c r="P536" s="52" t="str">
        <f>VLOOKUP(H536,ArcTable[],2,FALSE)</f>
        <v>UPR</v>
      </c>
      <c r="Q536" s="60">
        <f>IFERROR(VLOOKUP('Lineup Total'!D195,AUX!$H$2:$I$34206,2,FALSE),)</f>
        <v>9327413</v>
      </c>
      <c r="S536" s="32" t="str">
        <f>VLOOKUP(LineupExpo[[#This Row],[Port]],'AUX IDs'!$A$2:$B$14,2,0)</f>
        <v>P1001</v>
      </c>
      <c r="T536" s="32" t="str">
        <f>VLOOKUP(LineupExpo[[#This Row],[Berth]],'AUX IDs'!$D$2:$E$60,2,0)</f>
        <v>B1001</v>
      </c>
      <c r="U536" s="32" t="str">
        <f>VLOOKUP(LineupExpo[[#This Row],[V/M]],'AUX IDs'!$G$2:$H$433,2,0)</f>
        <v>VSL412</v>
      </c>
      <c r="V536" s="32" t="str">
        <f>VLOOKUP(LineupExpo[[#This Row],[Destination]],'AUX IDs'!$J$2:$K$39,2,0)</f>
        <v>D1007</v>
      </c>
      <c r="W536" s="32" t="str">
        <f>VLOOKUP(LineupExpo[[#This Row],[Coord]],'AUX IDs'!$M$2:$N$55,2,0)</f>
        <v>C1039</v>
      </c>
      <c r="X536" s="32" t="str">
        <f>VLOOKUP(LineupExpo[[#This Row],[Shipper]],'AUX IDs'!$P$2:$Q$44,2,0)</f>
        <v>S1029</v>
      </c>
      <c r="Y536" s="32" t="str">
        <f>VLOOKUP(LineupExpo[[#This Row],[Product]],'AUX IDs'!$S$2:$T$4,2,0)</f>
        <v>ARGB</v>
      </c>
    </row>
    <row r="537" spans="1:25" ht="12.65" customHeight="1" x14ac:dyDescent="0.25">
      <c r="A537" s="29" t="s">
        <v>49</v>
      </c>
      <c r="B537" s="99" t="s">
        <v>32064</v>
      </c>
      <c r="C537" s="129">
        <v>44428</v>
      </c>
      <c r="D537" s="63" t="s">
        <v>455</v>
      </c>
      <c r="E537" s="130" t="s">
        <v>18</v>
      </c>
      <c r="F537" s="131" t="s">
        <v>18</v>
      </c>
      <c r="G537" s="26"/>
      <c r="H537" s="27" t="s">
        <v>55</v>
      </c>
      <c r="I537" s="25" t="s">
        <v>32418</v>
      </c>
      <c r="J537" s="100">
        <v>36346</v>
      </c>
      <c r="K537" s="24" t="s">
        <v>21</v>
      </c>
      <c r="L537" s="40" t="s">
        <v>53</v>
      </c>
      <c r="M537" s="80">
        <f>DATE(YEAR(LineupExpo[[#This Row],[Date]]),MONTH(LineupExpo[[#This Row],[Date]]),1)</f>
        <v>44409</v>
      </c>
      <c r="N537" s="40">
        <f t="shared" si="6"/>
        <v>2021</v>
      </c>
      <c r="O537" s="62" t="str">
        <f t="shared" si="7"/>
        <v>21/22</v>
      </c>
      <c r="P537" s="52" t="str">
        <f>VLOOKUP(H537,ArcTable[],2,FALSE)</f>
        <v>UPR</v>
      </c>
      <c r="Q537" s="60">
        <f>IFERROR(VLOOKUP('Lineup Total'!D196,AUX!$H$2:$I$34206,2,FALSE),)</f>
        <v>9646194</v>
      </c>
      <c r="S537" s="32" t="str">
        <f>VLOOKUP(LineupExpo[[#This Row],[Port]],'AUX IDs'!$A$2:$B$14,2,0)</f>
        <v>P1001</v>
      </c>
      <c r="T537" s="32" t="str">
        <f>VLOOKUP(LineupExpo[[#This Row],[Berth]],'AUX IDs'!$D$2:$E$60,2,0)</f>
        <v>B1024</v>
      </c>
      <c r="U537" s="32" t="str">
        <f>VLOOKUP(LineupExpo[[#This Row],[V/M]],'AUX IDs'!$G$2:$H$433,2,0)</f>
        <v>VSL413</v>
      </c>
      <c r="V537" s="32" t="str">
        <f>VLOOKUP(LineupExpo[[#This Row],[Destination]],'AUX IDs'!$J$2:$K$39,2,0)</f>
        <v>D1007</v>
      </c>
      <c r="W537" s="32" t="str">
        <f>VLOOKUP(LineupExpo[[#This Row],[Coord]],'AUX IDs'!$M$2:$N$55,2,0)</f>
        <v>C1003</v>
      </c>
      <c r="X537" s="32" t="str">
        <f>VLOOKUP(LineupExpo[[#This Row],[Shipper]],'AUX IDs'!$P$2:$Q$44,2,0)</f>
        <v>S1003</v>
      </c>
      <c r="Y537" s="32" t="str">
        <f>VLOOKUP(LineupExpo[[#This Row],[Product]],'AUX IDs'!$S$2:$T$4,2,0)</f>
        <v>ARGB</v>
      </c>
    </row>
    <row r="538" spans="1:25" ht="12.65" customHeight="1" x14ac:dyDescent="0.25">
      <c r="A538" s="29" t="s">
        <v>103</v>
      </c>
      <c r="B538" s="99" t="s">
        <v>32064</v>
      </c>
      <c r="C538" s="129">
        <v>44429</v>
      </c>
      <c r="D538" s="63" t="s">
        <v>27973</v>
      </c>
      <c r="E538" s="130" t="s">
        <v>15</v>
      </c>
      <c r="F538" s="131" t="s">
        <v>15</v>
      </c>
      <c r="G538" s="26"/>
      <c r="H538" s="27" t="s">
        <v>324</v>
      </c>
      <c r="I538" s="25" t="s">
        <v>32222</v>
      </c>
      <c r="J538" s="100">
        <v>29587</v>
      </c>
      <c r="K538" s="24" t="s">
        <v>31891</v>
      </c>
      <c r="L538" s="40" t="s">
        <v>16</v>
      </c>
      <c r="M538" s="80">
        <f>DATE(YEAR(LineupExpo[[#This Row],[Date]]),MONTH(LineupExpo[[#This Row],[Date]]),1)</f>
        <v>44409</v>
      </c>
      <c r="N538" s="40">
        <f t="shared" si="6"/>
        <v>2021</v>
      </c>
      <c r="O538" s="62" t="str">
        <f t="shared" si="7"/>
        <v>21/22</v>
      </c>
      <c r="P538" s="52" t="str">
        <f>VLOOKUP(H538,ArcTable[],2,FALSE)</f>
        <v>Uy</v>
      </c>
      <c r="Q538" s="60">
        <f>IFERROR(VLOOKUP('Lineup Total'!D200,AUX!$H$2:$I$34206,2,FALSE),)</f>
        <v>9582843</v>
      </c>
      <c r="S538" s="32" t="str">
        <f>VLOOKUP(LineupExpo[[#This Row],[Port]],'AUX IDs'!$A$2:$B$14,2,0)</f>
        <v>P1000</v>
      </c>
      <c r="T538" s="32" t="str">
        <f>VLOOKUP(LineupExpo[[#This Row],[Berth]],'AUX IDs'!$D$2:$E$60,2,0)</f>
        <v>B1026</v>
      </c>
      <c r="U538" s="32" t="str">
        <f>VLOOKUP(LineupExpo[[#This Row],[V/M]],'AUX IDs'!$G$2:$H$433,2,0)</f>
        <v>VSL414</v>
      </c>
      <c r="V538" s="32" t="str">
        <f>VLOOKUP(LineupExpo[[#This Row],[Destination]],'AUX IDs'!$J$2:$K$39,2,0)</f>
        <v>D1032</v>
      </c>
      <c r="W538" s="32" t="str">
        <f>VLOOKUP(LineupExpo[[#This Row],[Coord]],'AUX IDs'!$M$2:$N$55,2,0)</f>
        <v>C1008</v>
      </c>
      <c r="X538" s="32" t="str">
        <f>VLOOKUP(LineupExpo[[#This Row],[Shipper]],'AUX IDs'!$P$2:$Q$44,2,0)</f>
        <v>S1008</v>
      </c>
      <c r="Y538" s="32" t="str">
        <f>VLOOKUP(LineupExpo[[#This Row],[Product]],'AUX IDs'!$S$2:$T$4,2,0)</f>
        <v>UYB</v>
      </c>
    </row>
    <row r="539" spans="1:25" ht="12.65" customHeight="1" x14ac:dyDescent="0.25">
      <c r="A539" s="29" t="s">
        <v>103</v>
      </c>
      <c r="B539" s="99" t="s">
        <v>32064</v>
      </c>
      <c r="C539" s="129">
        <v>44429</v>
      </c>
      <c r="D539" s="63" t="s">
        <v>32458</v>
      </c>
      <c r="E539" s="130" t="s">
        <v>54</v>
      </c>
      <c r="F539" s="131" t="s">
        <v>54</v>
      </c>
      <c r="G539" s="26"/>
      <c r="H539" s="27" t="s">
        <v>324</v>
      </c>
      <c r="I539" s="25" t="s">
        <v>326</v>
      </c>
      <c r="J539" s="100">
        <v>45558</v>
      </c>
      <c r="K539" s="24" t="s">
        <v>25</v>
      </c>
      <c r="L539" s="40" t="s">
        <v>16</v>
      </c>
      <c r="M539" s="80">
        <f>DATE(YEAR(LineupExpo[[#This Row],[Date]]),MONTH(LineupExpo[[#This Row],[Date]]),1)</f>
        <v>44409</v>
      </c>
      <c r="N539" s="40">
        <f t="shared" si="6"/>
        <v>2021</v>
      </c>
      <c r="O539" s="62" t="str">
        <f t="shared" si="7"/>
        <v>21/22</v>
      </c>
      <c r="P539" s="52" t="str">
        <f>VLOOKUP(H539,ArcTable[],2,FALSE)</f>
        <v>Uy</v>
      </c>
      <c r="Q539" s="60">
        <f>IFERROR(VLOOKUP('Lineup Total'!D199,AUX!$H$2:$I$34206,2,FALSE),)</f>
        <v>0</v>
      </c>
      <c r="S539" s="32" t="str">
        <f>VLOOKUP(LineupExpo[[#This Row],[Port]],'AUX IDs'!$A$2:$B$14,2,0)</f>
        <v>P1000</v>
      </c>
      <c r="T539" s="32" t="str">
        <f>VLOOKUP(LineupExpo[[#This Row],[Berth]],'AUX IDs'!$D$2:$E$60,2,0)</f>
        <v>B1000</v>
      </c>
      <c r="U539" s="32" t="str">
        <f>VLOOKUP(LineupExpo[[#This Row],[V/M]],'AUX IDs'!$G$2:$H$433,2,0)</f>
        <v>VSL415</v>
      </c>
      <c r="V539" s="32" t="str">
        <f>VLOOKUP(LineupExpo[[#This Row],[Destination]],'AUX IDs'!$J$2:$K$39,2,0)</f>
        <v>D1010</v>
      </c>
      <c r="W539" s="32" t="str">
        <f>VLOOKUP(LineupExpo[[#This Row],[Coord]],'AUX IDs'!$M$2:$N$55,2,0)</f>
        <v>C1004</v>
      </c>
      <c r="X539" s="32" t="str">
        <f>VLOOKUP(LineupExpo[[#This Row],[Shipper]],'AUX IDs'!$P$2:$Q$44,2,0)</f>
        <v>S1005</v>
      </c>
      <c r="Y539" s="32" t="str">
        <f>VLOOKUP(LineupExpo[[#This Row],[Product]],'AUX IDs'!$S$2:$T$4,2,0)</f>
        <v>UYB</v>
      </c>
    </row>
    <row r="540" spans="1:25" ht="12.65" customHeight="1" x14ac:dyDescent="0.25">
      <c r="A540" s="29" t="s">
        <v>49</v>
      </c>
      <c r="B540" s="99" t="s">
        <v>32064</v>
      </c>
      <c r="C540" s="129">
        <v>44429</v>
      </c>
      <c r="D540" s="63" t="s">
        <v>919</v>
      </c>
      <c r="E540" s="130" t="s">
        <v>17</v>
      </c>
      <c r="F540" s="131" t="s">
        <v>17</v>
      </c>
      <c r="G540" s="26"/>
      <c r="H540" s="27" t="s">
        <v>59</v>
      </c>
      <c r="I540" s="25" t="s">
        <v>32074</v>
      </c>
      <c r="J540" s="100">
        <v>33679</v>
      </c>
      <c r="K540" s="24" t="s">
        <v>21</v>
      </c>
      <c r="L540" s="40" t="s">
        <v>53</v>
      </c>
      <c r="M540" s="80">
        <f>DATE(YEAR(LineupExpo[[#This Row],[Date]]),MONTH(LineupExpo[[#This Row],[Date]]),1)</f>
        <v>44409</v>
      </c>
      <c r="N540" s="40">
        <f t="shared" si="6"/>
        <v>2021</v>
      </c>
      <c r="O540" s="62" t="str">
        <f t="shared" si="7"/>
        <v>21/22</v>
      </c>
      <c r="P540" s="52" t="str">
        <f>VLOOKUP(H540,ArcTable[],2,FALSE)</f>
        <v>Necochea</v>
      </c>
      <c r="Q540" s="60">
        <f>IFERROR(VLOOKUP('Lineup Total'!D198,AUX!$H$2:$I$34206,2,FALSE),)</f>
        <v>9601728</v>
      </c>
      <c r="S540" s="32" t="str">
        <f>VLOOKUP(LineupExpo[[#This Row],[Port]],'AUX IDs'!$A$2:$B$14,2,0)</f>
        <v>P1008</v>
      </c>
      <c r="T540" s="32" t="str">
        <f>VLOOKUP(LineupExpo[[#This Row],[Berth]],'AUX IDs'!$D$2:$E$60,2,0)</f>
        <v>B1001</v>
      </c>
      <c r="U540" s="32" t="str">
        <f>VLOOKUP(LineupExpo[[#This Row],[V/M]],'AUX IDs'!$G$2:$H$433,2,0)</f>
        <v>VSL408</v>
      </c>
      <c r="V540" s="32" t="str">
        <f>VLOOKUP(LineupExpo[[#This Row],[Destination]],'AUX IDs'!$J$2:$K$39,2,0)</f>
        <v>D1007</v>
      </c>
      <c r="W540" s="32" t="str">
        <f>VLOOKUP(LineupExpo[[#This Row],[Coord]],'AUX IDs'!$M$2:$N$55,2,0)</f>
        <v>C1007</v>
      </c>
      <c r="X540" s="32" t="str">
        <f>VLOOKUP(LineupExpo[[#This Row],[Shipper]],'AUX IDs'!$P$2:$Q$44,2,0)</f>
        <v>S1001</v>
      </c>
      <c r="Y540" s="32" t="str">
        <f>VLOOKUP(LineupExpo[[#This Row],[Product]],'AUX IDs'!$S$2:$T$4,2,0)</f>
        <v>ARGB</v>
      </c>
    </row>
    <row r="541" spans="1:25" ht="12.65" customHeight="1" x14ac:dyDescent="0.25">
      <c r="A541" s="29" t="s">
        <v>49</v>
      </c>
      <c r="B541" s="99" t="s">
        <v>32064</v>
      </c>
      <c r="C541" s="129">
        <v>44429</v>
      </c>
      <c r="D541" s="63" t="s">
        <v>13417</v>
      </c>
      <c r="E541" s="130" t="s">
        <v>57</v>
      </c>
      <c r="F541" s="131" t="s">
        <v>57</v>
      </c>
      <c r="G541" s="26"/>
      <c r="H541" s="27" t="s">
        <v>55</v>
      </c>
      <c r="I541" s="25" t="s">
        <v>32416</v>
      </c>
      <c r="J541" s="100">
        <v>37100</v>
      </c>
      <c r="K541" s="24" t="s">
        <v>21</v>
      </c>
      <c r="L541" s="40" t="s">
        <v>53</v>
      </c>
      <c r="M541" s="80">
        <f>DATE(YEAR(LineupExpo[[#This Row],[Date]]),MONTH(LineupExpo[[#This Row],[Date]]),1)</f>
        <v>44409</v>
      </c>
      <c r="N541" s="40">
        <f t="shared" si="6"/>
        <v>2021</v>
      </c>
      <c r="O541" s="62" t="str">
        <f t="shared" si="7"/>
        <v>21/22</v>
      </c>
      <c r="P541" s="52" t="str">
        <f>VLOOKUP(H541,ArcTable[],2,FALSE)</f>
        <v>UPR</v>
      </c>
      <c r="Q541" s="60">
        <f>IFERROR(VLOOKUP('Lineup Total'!D201,AUX!$H$2:$I$34206,2,FALSE),)</f>
        <v>0</v>
      </c>
      <c r="S541" s="32" t="str">
        <f>VLOOKUP(LineupExpo[[#This Row],[Port]],'AUX IDs'!$A$2:$B$14,2,0)</f>
        <v>P1001</v>
      </c>
      <c r="T541" s="32" t="str">
        <f>VLOOKUP(LineupExpo[[#This Row],[Berth]],'AUX IDs'!$D$2:$E$60,2,0)</f>
        <v>B1037</v>
      </c>
      <c r="U541" s="32" t="str">
        <f>VLOOKUP(LineupExpo[[#This Row],[V/M]],'AUX IDs'!$G$2:$H$433,2,0)</f>
        <v>VSL416</v>
      </c>
      <c r="V541" s="32" t="str">
        <f>VLOOKUP(LineupExpo[[#This Row],[Destination]],'AUX IDs'!$J$2:$K$39,2,0)</f>
        <v>D1007</v>
      </c>
      <c r="W541" s="32" t="str">
        <f>VLOOKUP(LineupExpo[[#This Row],[Coord]],'AUX IDs'!$M$2:$N$55,2,0)</f>
        <v>C1000</v>
      </c>
      <c r="X541" s="32" t="str">
        <f>VLOOKUP(LineupExpo[[#This Row],[Shipper]],'AUX IDs'!$P$2:$Q$44,2,0)</f>
        <v>S1000</v>
      </c>
      <c r="Y541" s="32" t="str">
        <f>VLOOKUP(LineupExpo[[#This Row],[Product]],'AUX IDs'!$S$2:$T$4,2,0)</f>
        <v>ARGB</v>
      </c>
    </row>
    <row r="542" spans="1:25" ht="12.65" customHeight="1" x14ac:dyDescent="0.25">
      <c r="A542" s="29" t="s">
        <v>49</v>
      </c>
      <c r="B542" s="99" t="s">
        <v>32064</v>
      </c>
      <c r="C542" s="129">
        <v>44429</v>
      </c>
      <c r="D542" s="63" t="s">
        <v>32417</v>
      </c>
      <c r="E542" s="130" t="s">
        <v>18</v>
      </c>
      <c r="F542" s="131" t="s">
        <v>18</v>
      </c>
      <c r="G542" s="26"/>
      <c r="H542" s="27" t="s">
        <v>52</v>
      </c>
      <c r="I542" s="25" t="s">
        <v>32113</v>
      </c>
      <c r="J542" s="100">
        <v>32325</v>
      </c>
      <c r="K542" s="24" t="s">
        <v>21</v>
      </c>
      <c r="L542" s="40" t="s">
        <v>53</v>
      </c>
      <c r="M542" s="80">
        <f>DATE(YEAR(LineupExpo[[#This Row],[Date]]),MONTH(LineupExpo[[#This Row],[Date]]),1)</f>
        <v>44409</v>
      </c>
      <c r="N542" s="40">
        <f t="shared" si="6"/>
        <v>2021</v>
      </c>
      <c r="O542" s="62" t="str">
        <f t="shared" si="7"/>
        <v>21/22</v>
      </c>
      <c r="P542" s="52" t="str">
        <f>VLOOKUP(H542,ArcTable[],2,FALSE)</f>
        <v>BB</v>
      </c>
      <c r="Q542" s="60">
        <f>IFERROR(VLOOKUP('Lineup Total'!D197,AUX!$H$2:$I$34206,2,FALSE),)</f>
        <v>0</v>
      </c>
      <c r="S542" s="32" t="str">
        <f>VLOOKUP(LineupExpo[[#This Row],[Port]],'AUX IDs'!$A$2:$B$14,2,0)</f>
        <v>P1003</v>
      </c>
      <c r="T542" s="32" t="str">
        <f>VLOOKUP(LineupExpo[[#This Row],[Berth]],'AUX IDs'!$D$2:$E$60,2,0)</f>
        <v>B1006</v>
      </c>
      <c r="U542" s="32" t="str">
        <f>VLOOKUP(LineupExpo[[#This Row],[V/M]],'AUX IDs'!$G$2:$H$433,2,0)</f>
        <v>VSL409</v>
      </c>
      <c r="V542" s="32" t="str">
        <f>VLOOKUP(LineupExpo[[#This Row],[Destination]],'AUX IDs'!$J$2:$K$39,2,0)</f>
        <v>D1007</v>
      </c>
      <c r="W542" s="32" t="str">
        <f>VLOOKUP(LineupExpo[[#This Row],[Coord]],'AUX IDs'!$M$2:$N$55,2,0)</f>
        <v>C1003</v>
      </c>
      <c r="X542" s="32" t="str">
        <f>VLOOKUP(LineupExpo[[#This Row],[Shipper]],'AUX IDs'!$P$2:$Q$44,2,0)</f>
        <v>S1003</v>
      </c>
      <c r="Y542" s="32" t="str">
        <f>VLOOKUP(LineupExpo[[#This Row],[Product]],'AUX IDs'!$S$2:$T$4,2,0)</f>
        <v>ARGB</v>
      </c>
    </row>
    <row r="543" spans="1:25" ht="12.65" customHeight="1" x14ac:dyDescent="0.25">
      <c r="A543" s="29" t="s">
        <v>49</v>
      </c>
      <c r="B543" s="99" t="s">
        <v>32064</v>
      </c>
      <c r="C543" s="129">
        <v>44430</v>
      </c>
      <c r="D543" s="63" t="s">
        <v>32489</v>
      </c>
      <c r="E543" s="130" t="s">
        <v>32003</v>
      </c>
      <c r="F543" s="25" t="s">
        <v>32003</v>
      </c>
      <c r="G543" s="26"/>
      <c r="H543" s="27" t="s">
        <v>80</v>
      </c>
      <c r="I543" s="25" t="s">
        <v>32090</v>
      </c>
      <c r="J543" s="100">
        <v>7880</v>
      </c>
      <c r="K543" s="24" t="s">
        <v>96</v>
      </c>
      <c r="L543" s="40" t="s">
        <v>331</v>
      </c>
      <c r="M543" s="80">
        <f>DATE(YEAR(LineupExpo[[#This Row],[Date]]),MONTH(LineupExpo[[#This Row],[Date]]),1)</f>
        <v>44409</v>
      </c>
      <c r="N543" s="40">
        <f t="shared" si="6"/>
        <v>2021</v>
      </c>
      <c r="O543" s="62" t="str">
        <f t="shared" si="7"/>
        <v>21/22</v>
      </c>
      <c r="P543" s="52" t="str">
        <f>VLOOKUP(H543,ArcTable[],2,FALSE)</f>
        <v>UPR</v>
      </c>
      <c r="Q543" s="60">
        <f>IFERROR(VLOOKUP('Lineup Total'!#REF!,AUX!$H$2:$I$34206,2,FALSE),)</f>
        <v>0</v>
      </c>
      <c r="S543" s="32" t="str">
        <f>VLOOKUP(LineupExpo[[#This Row],[Port]],'AUX IDs'!$A$2:$B$14,2,0)</f>
        <v>P1010</v>
      </c>
      <c r="T543" s="32" t="str">
        <f>VLOOKUP(LineupExpo[[#This Row],[Berth]],'AUX IDs'!$D$2:$E$60,2,0)</f>
        <v>B1023</v>
      </c>
      <c r="U543" s="32" t="str">
        <f>VLOOKUP(LineupExpo[[#This Row],[V/M]],'AUX IDs'!$G$2:$H$433,2,0)</f>
        <v>VSL417</v>
      </c>
      <c r="V543" s="32" t="str">
        <f>VLOOKUP(LineupExpo[[#This Row],[Destination]],'AUX IDs'!$J$2:$K$39,2,0)</f>
        <v>D1019</v>
      </c>
      <c r="W543" s="32" t="str">
        <f>VLOOKUP(LineupExpo[[#This Row],[Coord]],'AUX IDs'!$M$2:$N$55,2,0)</f>
        <v>C1031</v>
      </c>
      <c r="X543" s="32" t="str">
        <f>VLOOKUP(LineupExpo[[#This Row],[Shipper]],'AUX IDs'!$P$2:$Q$44,2,0)</f>
        <v>S1017</v>
      </c>
      <c r="Y543" s="32" t="str">
        <f>VLOOKUP(LineupExpo[[#This Row],[Product]],'AUX IDs'!$S$2:$T$4,2,0)</f>
        <v>ARGB</v>
      </c>
    </row>
    <row r="544" spans="1:25" ht="12.65" customHeight="1" x14ac:dyDescent="0.25">
      <c r="A544" s="29" t="s">
        <v>49</v>
      </c>
      <c r="B544" s="99" t="s">
        <v>32064</v>
      </c>
      <c r="C544" s="129">
        <v>44430</v>
      </c>
      <c r="D544" s="63" t="s">
        <v>32489</v>
      </c>
      <c r="E544" s="130" t="s">
        <v>240</v>
      </c>
      <c r="F544" s="25" t="s">
        <v>240</v>
      </c>
      <c r="G544" s="26"/>
      <c r="H544" s="27" t="s">
        <v>80</v>
      </c>
      <c r="I544" s="25" t="s">
        <v>32090</v>
      </c>
      <c r="J544" s="100">
        <v>4559</v>
      </c>
      <c r="K544" s="24" t="s">
        <v>96</v>
      </c>
      <c r="L544" s="40" t="s">
        <v>331</v>
      </c>
      <c r="M544" s="80">
        <f>DATE(YEAR(LineupExpo[[#This Row],[Date]]),MONTH(LineupExpo[[#This Row],[Date]]),1)</f>
        <v>44409</v>
      </c>
      <c r="N544" s="40">
        <f t="shared" si="6"/>
        <v>2021</v>
      </c>
      <c r="O544" s="62" t="str">
        <f t="shared" si="7"/>
        <v>21/22</v>
      </c>
      <c r="P544" s="52" t="str">
        <f>VLOOKUP(H544,ArcTable[],2,FALSE)</f>
        <v>UPR</v>
      </c>
      <c r="Q544" s="60">
        <f>IFERROR(VLOOKUP('Lineup Total'!#REF!,AUX!$H$2:$I$34206,2,FALSE),)</f>
        <v>0</v>
      </c>
      <c r="S544" s="32" t="str">
        <f>VLOOKUP(LineupExpo[[#This Row],[Port]],'AUX IDs'!$A$2:$B$14,2,0)</f>
        <v>P1010</v>
      </c>
      <c r="T544" s="32" t="str">
        <f>VLOOKUP(LineupExpo[[#This Row],[Berth]],'AUX IDs'!$D$2:$E$60,2,0)</f>
        <v>B1023</v>
      </c>
      <c r="U544" s="32" t="str">
        <f>VLOOKUP(LineupExpo[[#This Row],[V/M]],'AUX IDs'!$G$2:$H$433,2,0)</f>
        <v>VSL417</v>
      </c>
      <c r="V544" s="32" t="str">
        <f>VLOOKUP(LineupExpo[[#This Row],[Destination]],'AUX IDs'!$J$2:$K$39,2,0)</f>
        <v>D1019</v>
      </c>
      <c r="W544" s="32" t="str">
        <f>VLOOKUP(LineupExpo[[#This Row],[Coord]],'AUX IDs'!$M$2:$N$55,2,0)</f>
        <v>C1032</v>
      </c>
      <c r="X544" s="32" t="str">
        <f>VLOOKUP(LineupExpo[[#This Row],[Shipper]],'AUX IDs'!$P$2:$Q$44,2,0)</f>
        <v>S1016</v>
      </c>
      <c r="Y544" s="32" t="str">
        <f>VLOOKUP(LineupExpo[[#This Row],[Product]],'AUX IDs'!$S$2:$T$4,2,0)</f>
        <v>ARGB</v>
      </c>
    </row>
    <row r="545" spans="1:25" ht="12.65" customHeight="1" x14ac:dyDescent="0.25">
      <c r="A545" s="29" t="s">
        <v>103</v>
      </c>
      <c r="B545" s="99" t="s">
        <v>32064</v>
      </c>
      <c r="C545" s="129">
        <v>44431</v>
      </c>
      <c r="D545" s="63" t="s">
        <v>32458</v>
      </c>
      <c r="E545" s="130" t="s">
        <v>54</v>
      </c>
      <c r="F545" s="131" t="s">
        <v>54</v>
      </c>
      <c r="G545" s="26"/>
      <c r="H545" s="27" t="s">
        <v>325</v>
      </c>
      <c r="I545" s="25" t="s">
        <v>32092</v>
      </c>
      <c r="J545" s="100">
        <v>16460</v>
      </c>
      <c r="K545" s="24" t="s">
        <v>25</v>
      </c>
      <c r="L545" s="40" t="s">
        <v>16</v>
      </c>
      <c r="M545" s="80">
        <f>DATE(YEAR(LineupExpo[[#This Row],[Date]]),MONTH(LineupExpo[[#This Row],[Date]]),1)</f>
        <v>44409</v>
      </c>
      <c r="N545" s="40">
        <f t="shared" si="6"/>
        <v>2021</v>
      </c>
      <c r="O545" s="62" t="str">
        <f t="shared" si="7"/>
        <v>21/22</v>
      </c>
      <c r="P545" s="52" t="str">
        <f>VLOOKUP(H545,ArcTable[],2,FALSE)</f>
        <v>Uy</v>
      </c>
      <c r="Q545" s="60">
        <f>IFERROR(VLOOKUP('Lineup Total'!D202,AUX!$H$2:$I$34206,2,FALSE),)</f>
        <v>0</v>
      </c>
      <c r="S545" s="32" t="str">
        <f>VLOOKUP(LineupExpo[[#This Row],[Port]],'AUX IDs'!$A$2:$B$14,2,0)</f>
        <v>P1009</v>
      </c>
      <c r="T545" s="32" t="str">
        <f>VLOOKUP(LineupExpo[[#This Row],[Berth]],'AUX IDs'!$D$2:$E$60,2,0)</f>
        <v>B1031</v>
      </c>
      <c r="U545" s="32" t="str">
        <f>VLOOKUP(LineupExpo[[#This Row],[V/M]],'AUX IDs'!$G$2:$H$433,2,0)</f>
        <v>VSL415</v>
      </c>
      <c r="V545" s="32" t="str">
        <f>VLOOKUP(LineupExpo[[#This Row],[Destination]],'AUX IDs'!$J$2:$K$39,2,0)</f>
        <v>D1010</v>
      </c>
      <c r="W545" s="32" t="str">
        <f>VLOOKUP(LineupExpo[[#This Row],[Coord]],'AUX IDs'!$M$2:$N$55,2,0)</f>
        <v>C1004</v>
      </c>
      <c r="X545" s="32" t="str">
        <f>VLOOKUP(LineupExpo[[#This Row],[Shipper]],'AUX IDs'!$P$2:$Q$44,2,0)</f>
        <v>S1005</v>
      </c>
      <c r="Y545" s="32" t="str">
        <f>VLOOKUP(LineupExpo[[#This Row],[Product]],'AUX IDs'!$S$2:$T$4,2,0)</f>
        <v>UYB</v>
      </c>
    </row>
    <row r="546" spans="1:25" ht="12.65" customHeight="1" x14ac:dyDescent="0.25">
      <c r="A546" s="29" t="s">
        <v>49</v>
      </c>
      <c r="B546" s="99" t="s">
        <v>32064</v>
      </c>
      <c r="C546" s="129">
        <v>44432</v>
      </c>
      <c r="D546" s="63" t="s">
        <v>32483</v>
      </c>
      <c r="E546" s="130" t="s">
        <v>4</v>
      </c>
      <c r="F546" s="131" t="s">
        <v>4</v>
      </c>
      <c r="G546" s="26"/>
      <c r="H546" s="27" t="s">
        <v>59</v>
      </c>
      <c r="I546" s="25" t="s">
        <v>32074</v>
      </c>
      <c r="J546" s="100">
        <v>20941</v>
      </c>
      <c r="K546" s="24" t="s">
        <v>31876</v>
      </c>
      <c r="L546" s="40" t="s">
        <v>53</v>
      </c>
      <c r="M546" s="80">
        <f>DATE(YEAR(LineupExpo[[#This Row],[Date]]),MONTH(LineupExpo[[#This Row],[Date]]),1)</f>
        <v>44409</v>
      </c>
      <c r="N546" s="40">
        <f t="shared" si="6"/>
        <v>2021</v>
      </c>
      <c r="O546" s="62" t="str">
        <f t="shared" si="7"/>
        <v>21/22</v>
      </c>
      <c r="P546" s="52" t="str">
        <f>VLOOKUP(H546,ArcTable[],2,FALSE)</f>
        <v>Necochea</v>
      </c>
      <c r="Q546" s="60">
        <f>IFERROR(VLOOKUP('Lineup Total'!D204,AUX!$H$2:$I$34206,2,FALSE),)</f>
        <v>9603972</v>
      </c>
      <c r="S546" s="32" t="str">
        <f>VLOOKUP(LineupExpo[[#This Row],[Port]],'AUX IDs'!$A$2:$B$14,2,0)</f>
        <v>P1008</v>
      </c>
      <c r="T546" s="32" t="str">
        <f>VLOOKUP(LineupExpo[[#This Row],[Berth]],'AUX IDs'!$D$2:$E$60,2,0)</f>
        <v>B1001</v>
      </c>
      <c r="U546" s="32" t="str">
        <f>VLOOKUP(LineupExpo[[#This Row],[V/M]],'AUX IDs'!$G$2:$H$433,2,0)</f>
        <v>VSL418</v>
      </c>
      <c r="V546" s="32" t="str">
        <f>VLOOKUP(LineupExpo[[#This Row],[Destination]],'AUX IDs'!$J$2:$K$39,2,0)</f>
        <v>D1013</v>
      </c>
      <c r="W546" s="32" t="str">
        <f>VLOOKUP(LineupExpo[[#This Row],[Coord]],'AUX IDs'!$M$2:$N$55,2,0)</f>
        <v>C1005</v>
      </c>
      <c r="X546" s="32" t="str">
        <f>VLOOKUP(LineupExpo[[#This Row],[Shipper]],'AUX IDs'!$P$2:$Q$44,2,0)</f>
        <v>S1006</v>
      </c>
      <c r="Y546" s="32" t="str">
        <f>VLOOKUP(LineupExpo[[#This Row],[Product]],'AUX IDs'!$S$2:$T$4,2,0)</f>
        <v>ARGB</v>
      </c>
    </row>
    <row r="547" spans="1:25" ht="12.65" customHeight="1" x14ac:dyDescent="0.25">
      <c r="A547" s="29" t="s">
        <v>49</v>
      </c>
      <c r="B547" s="99" t="s">
        <v>32064</v>
      </c>
      <c r="C547" s="129">
        <v>44432</v>
      </c>
      <c r="D547" s="63" t="s">
        <v>32480</v>
      </c>
      <c r="E547" s="130" t="s">
        <v>15</v>
      </c>
      <c r="F547" s="131" t="s">
        <v>15</v>
      </c>
      <c r="G547" s="26"/>
      <c r="H547" s="27" t="s">
        <v>59</v>
      </c>
      <c r="I547" s="25" t="s">
        <v>32109</v>
      </c>
      <c r="J547" s="100">
        <v>20450</v>
      </c>
      <c r="K547" s="24" t="s">
        <v>21</v>
      </c>
      <c r="L547" s="40" t="s">
        <v>53</v>
      </c>
      <c r="M547" s="80">
        <f>DATE(YEAR(LineupExpo[[#This Row],[Date]]),MONTH(LineupExpo[[#This Row],[Date]]),1)</f>
        <v>44409</v>
      </c>
      <c r="N547" s="40">
        <f t="shared" si="6"/>
        <v>2021</v>
      </c>
      <c r="O547" s="62" t="str">
        <f t="shared" si="7"/>
        <v>21/22</v>
      </c>
      <c r="P547" s="52" t="str">
        <f>VLOOKUP(H547,ArcTable[],2,FALSE)</f>
        <v>Necochea</v>
      </c>
      <c r="Q547" s="60">
        <f>IFERROR(VLOOKUP('Lineup Total'!D205,AUX!$H$2:$I$34206,2,FALSE),)</f>
        <v>9371309</v>
      </c>
      <c r="S547" s="32" t="str">
        <f>VLOOKUP(LineupExpo[[#This Row],[Port]],'AUX IDs'!$A$2:$B$14,2,0)</f>
        <v>P1008</v>
      </c>
      <c r="T547" s="32" t="str">
        <f>VLOOKUP(LineupExpo[[#This Row],[Berth]],'AUX IDs'!$D$2:$E$60,2,0)</f>
        <v>B1018</v>
      </c>
      <c r="U547" s="32" t="str">
        <f>VLOOKUP(LineupExpo[[#This Row],[V/M]],'AUX IDs'!$G$2:$H$433,2,0)</f>
        <v>VSL396</v>
      </c>
      <c r="V547" s="32" t="str">
        <f>VLOOKUP(LineupExpo[[#This Row],[Destination]],'AUX IDs'!$J$2:$K$39,2,0)</f>
        <v>D1007</v>
      </c>
      <c r="W547" s="32" t="str">
        <f>VLOOKUP(LineupExpo[[#This Row],[Coord]],'AUX IDs'!$M$2:$N$55,2,0)</f>
        <v>C1008</v>
      </c>
      <c r="X547" s="32" t="str">
        <f>VLOOKUP(LineupExpo[[#This Row],[Shipper]],'AUX IDs'!$P$2:$Q$44,2,0)</f>
        <v>S1008</v>
      </c>
      <c r="Y547" s="32" t="str">
        <f>VLOOKUP(LineupExpo[[#This Row],[Product]],'AUX IDs'!$S$2:$T$4,2,0)</f>
        <v>ARGB</v>
      </c>
    </row>
    <row r="548" spans="1:25" ht="12.65" customHeight="1" x14ac:dyDescent="0.25">
      <c r="A548" s="29" t="s">
        <v>49</v>
      </c>
      <c r="B548" s="99" t="s">
        <v>32064</v>
      </c>
      <c r="C548" s="129">
        <v>44432</v>
      </c>
      <c r="D548" s="63" t="s">
        <v>24928</v>
      </c>
      <c r="E548" s="130" t="s">
        <v>51</v>
      </c>
      <c r="F548" s="131" t="s">
        <v>51</v>
      </c>
      <c r="G548" s="26"/>
      <c r="H548" s="27" t="s">
        <v>52</v>
      </c>
      <c r="I548" s="25" t="s">
        <v>32094</v>
      </c>
      <c r="J548" s="100">
        <v>27502</v>
      </c>
      <c r="K548" s="24" t="s">
        <v>21</v>
      </c>
      <c r="L548" s="40" t="s">
        <v>53</v>
      </c>
      <c r="M548" s="80">
        <f>DATE(YEAR(LineupExpo[[#This Row],[Date]]),MONTH(LineupExpo[[#This Row],[Date]]),1)</f>
        <v>44409</v>
      </c>
      <c r="N548" s="40">
        <f t="shared" si="6"/>
        <v>2021</v>
      </c>
      <c r="O548" s="62" t="str">
        <f t="shared" si="7"/>
        <v>21/22</v>
      </c>
      <c r="P548" s="52" t="str">
        <f>VLOOKUP(H548,ArcTable[],2,FALSE)</f>
        <v>BB</v>
      </c>
      <c r="Q548" s="60">
        <f>IFERROR(VLOOKUP('Lineup Total'!D203,AUX!$H$2:$I$34206,2,FALSE),)</f>
        <v>9601728</v>
      </c>
      <c r="S548" s="32" t="str">
        <f>VLOOKUP(LineupExpo[[#This Row],[Port]],'AUX IDs'!$A$2:$B$14,2,0)</f>
        <v>P1003</v>
      </c>
      <c r="T548" s="32" t="str">
        <f>VLOOKUP(LineupExpo[[#This Row],[Berth]],'AUX IDs'!$D$2:$E$60,2,0)</f>
        <v>B1017</v>
      </c>
      <c r="U548" s="32" t="str">
        <f>VLOOKUP(LineupExpo[[#This Row],[V/M]],'AUX IDs'!$G$2:$H$433,2,0)</f>
        <v>VSL407</v>
      </c>
      <c r="V548" s="32" t="str">
        <f>VLOOKUP(LineupExpo[[#This Row],[Destination]],'AUX IDs'!$J$2:$K$39,2,0)</f>
        <v>D1007</v>
      </c>
      <c r="W548" s="32" t="str">
        <f>VLOOKUP(LineupExpo[[#This Row],[Coord]],'AUX IDs'!$M$2:$N$55,2,0)</f>
        <v>C1006</v>
      </c>
      <c r="X548" s="32" t="str">
        <f>VLOOKUP(LineupExpo[[#This Row],[Shipper]],'AUX IDs'!$P$2:$Q$44,2,0)</f>
        <v>S1007</v>
      </c>
      <c r="Y548" s="32" t="str">
        <f>VLOOKUP(LineupExpo[[#This Row],[Product]],'AUX IDs'!$S$2:$T$4,2,0)</f>
        <v>ARGB</v>
      </c>
    </row>
    <row r="549" spans="1:25" ht="12.65" customHeight="1" x14ac:dyDescent="0.25">
      <c r="A549" s="29" t="s">
        <v>49</v>
      </c>
      <c r="B549" s="99" t="s">
        <v>32064</v>
      </c>
      <c r="C549" s="129">
        <v>44433</v>
      </c>
      <c r="D549" s="63" t="s">
        <v>1164</v>
      </c>
      <c r="E549" s="130" t="s">
        <v>15</v>
      </c>
      <c r="F549" s="131" t="s">
        <v>15</v>
      </c>
      <c r="G549" s="26"/>
      <c r="H549" s="27" t="s">
        <v>59</v>
      </c>
      <c r="I549" s="25" t="s">
        <v>32109</v>
      </c>
      <c r="J549" s="100">
        <v>28020</v>
      </c>
      <c r="K549" s="24" t="s">
        <v>25</v>
      </c>
      <c r="L549" s="40" t="s">
        <v>16</v>
      </c>
      <c r="M549" s="80">
        <f>DATE(YEAR(LineupExpo[[#This Row],[Date]]),MONTH(LineupExpo[[#This Row],[Date]]),1)</f>
        <v>44409</v>
      </c>
      <c r="N549" s="40">
        <f t="shared" si="6"/>
        <v>2021</v>
      </c>
      <c r="O549" s="62" t="str">
        <f t="shared" si="7"/>
        <v>21/22</v>
      </c>
      <c r="P549" s="52" t="str">
        <f>VLOOKUP(H549,ArcTable[],2,FALSE)</f>
        <v>Necochea</v>
      </c>
      <c r="Q549" s="60">
        <f>IFERROR(VLOOKUP('Lineup Total'!D206,AUX!$H$2:$I$34206,2,FALSE),)</f>
        <v>9649249</v>
      </c>
      <c r="S549" s="32" t="str">
        <f>VLOOKUP(LineupExpo[[#This Row],[Port]],'AUX IDs'!$A$2:$B$14,2,0)</f>
        <v>P1008</v>
      </c>
      <c r="T549" s="32" t="str">
        <f>VLOOKUP(LineupExpo[[#This Row],[Berth]],'AUX IDs'!$D$2:$E$60,2,0)</f>
        <v>B1018</v>
      </c>
      <c r="U549" s="32" t="str">
        <f>VLOOKUP(LineupExpo[[#This Row],[V/M]],'AUX IDs'!$G$2:$H$433,2,0)</f>
        <v>VSL116</v>
      </c>
      <c r="V549" s="32" t="str">
        <f>VLOOKUP(LineupExpo[[#This Row],[Destination]],'AUX IDs'!$J$2:$K$39,2,0)</f>
        <v>D1010</v>
      </c>
      <c r="W549" s="32" t="str">
        <f>VLOOKUP(LineupExpo[[#This Row],[Coord]],'AUX IDs'!$M$2:$N$55,2,0)</f>
        <v>C1008</v>
      </c>
      <c r="X549" s="32" t="str">
        <f>VLOOKUP(LineupExpo[[#This Row],[Shipper]],'AUX IDs'!$P$2:$Q$44,2,0)</f>
        <v>S1008</v>
      </c>
      <c r="Y549" s="32" t="str">
        <f>VLOOKUP(LineupExpo[[#This Row],[Product]],'AUX IDs'!$S$2:$T$4,2,0)</f>
        <v>ARGB</v>
      </c>
    </row>
    <row r="550" spans="1:25" ht="12.65" customHeight="1" x14ac:dyDescent="0.25">
      <c r="A550" s="29" t="s">
        <v>49</v>
      </c>
      <c r="B550" s="99" t="s">
        <v>32064</v>
      </c>
      <c r="C550" s="129">
        <v>44433</v>
      </c>
      <c r="D550" s="63" t="s">
        <v>32459</v>
      </c>
      <c r="E550" s="130" t="s">
        <v>17</v>
      </c>
      <c r="F550" s="131" t="s">
        <v>17</v>
      </c>
      <c r="G550" s="26"/>
      <c r="H550" s="27" t="s">
        <v>55</v>
      </c>
      <c r="I550" s="25" t="s">
        <v>32074</v>
      </c>
      <c r="J550" s="100">
        <v>34419</v>
      </c>
      <c r="K550" s="24" t="s">
        <v>21</v>
      </c>
      <c r="L550" s="40" t="s">
        <v>53</v>
      </c>
      <c r="M550" s="80">
        <f>DATE(YEAR(LineupExpo[[#This Row],[Date]]),MONTH(LineupExpo[[#This Row],[Date]]),1)</f>
        <v>44409</v>
      </c>
      <c r="N550" s="40">
        <f t="shared" si="6"/>
        <v>2021</v>
      </c>
      <c r="O550" s="62" t="str">
        <f t="shared" si="7"/>
        <v>21/22</v>
      </c>
      <c r="P550" s="52" t="str">
        <f>VLOOKUP(H550,ArcTable[],2,FALSE)</f>
        <v>UPR</v>
      </c>
      <c r="Q550" s="60">
        <f>IFERROR(VLOOKUP('Lineup Total'!D208,AUX!$H$2:$I$34206,2,FALSE),)</f>
        <v>9590125</v>
      </c>
      <c r="S550" s="32" t="str">
        <f>VLOOKUP(LineupExpo[[#This Row],[Port]],'AUX IDs'!$A$2:$B$14,2,0)</f>
        <v>P1001</v>
      </c>
      <c r="T550" s="32" t="str">
        <f>VLOOKUP(LineupExpo[[#This Row],[Berth]],'AUX IDs'!$D$2:$E$60,2,0)</f>
        <v>B1001</v>
      </c>
      <c r="U550" s="32" t="str">
        <f>VLOOKUP(LineupExpo[[#This Row],[V/M]],'AUX IDs'!$G$2:$H$433,2,0)</f>
        <v>VSL419</v>
      </c>
      <c r="V550" s="32" t="str">
        <f>VLOOKUP(LineupExpo[[#This Row],[Destination]],'AUX IDs'!$J$2:$K$39,2,0)</f>
        <v>D1007</v>
      </c>
      <c r="W550" s="32" t="str">
        <f>VLOOKUP(LineupExpo[[#This Row],[Coord]],'AUX IDs'!$M$2:$N$55,2,0)</f>
        <v>C1007</v>
      </c>
      <c r="X550" s="32" t="str">
        <f>VLOOKUP(LineupExpo[[#This Row],[Shipper]],'AUX IDs'!$P$2:$Q$44,2,0)</f>
        <v>S1001</v>
      </c>
      <c r="Y550" s="32" t="str">
        <f>VLOOKUP(LineupExpo[[#This Row],[Product]],'AUX IDs'!$S$2:$T$4,2,0)</f>
        <v>ARGB</v>
      </c>
    </row>
    <row r="551" spans="1:25" ht="12.65" customHeight="1" x14ac:dyDescent="0.25">
      <c r="A551" s="29" t="s">
        <v>49</v>
      </c>
      <c r="B551" s="99" t="s">
        <v>32064</v>
      </c>
      <c r="C551" s="129">
        <v>44433</v>
      </c>
      <c r="D551" s="63" t="s">
        <v>32482</v>
      </c>
      <c r="E551" s="130" t="s">
        <v>254</v>
      </c>
      <c r="F551" s="131" t="s">
        <v>254</v>
      </c>
      <c r="G551" s="26"/>
      <c r="H551" s="27" t="s">
        <v>59</v>
      </c>
      <c r="I551" s="25" t="s">
        <v>32348</v>
      </c>
      <c r="J551" s="100">
        <v>34065</v>
      </c>
      <c r="K551" s="24" t="s">
        <v>21</v>
      </c>
      <c r="L551" s="40" t="s">
        <v>53</v>
      </c>
      <c r="M551" s="80">
        <f>DATE(YEAR(LineupExpo[[#This Row],[Date]]),MONTH(LineupExpo[[#This Row],[Date]]),1)</f>
        <v>44409</v>
      </c>
      <c r="N551" s="40">
        <f t="shared" si="6"/>
        <v>2021</v>
      </c>
      <c r="O551" s="62" t="str">
        <f t="shared" si="7"/>
        <v>21/22</v>
      </c>
      <c r="P551" s="52" t="str">
        <f>VLOOKUP(H551,ArcTable[],2,FALSE)</f>
        <v>Necochea</v>
      </c>
      <c r="Q551" s="60">
        <f>IFERROR(VLOOKUP('Lineup Total'!D207,AUX!$H$2:$I$34206,2,FALSE),)</f>
        <v>9582843</v>
      </c>
      <c r="S551" s="32" t="str">
        <f>VLOOKUP(LineupExpo[[#This Row],[Port]],'AUX IDs'!$A$2:$B$14,2,0)</f>
        <v>P1008</v>
      </c>
      <c r="T551" s="32" t="str">
        <f>VLOOKUP(LineupExpo[[#This Row],[Berth]],'AUX IDs'!$D$2:$E$60,2,0)</f>
        <v>B1011</v>
      </c>
      <c r="U551" s="32" t="str">
        <f>VLOOKUP(LineupExpo[[#This Row],[V/M]],'AUX IDs'!$G$2:$H$433,2,0)</f>
        <v>VSL411</v>
      </c>
      <c r="V551" s="32" t="str">
        <f>VLOOKUP(LineupExpo[[#This Row],[Destination]],'AUX IDs'!$J$2:$K$39,2,0)</f>
        <v>D1007</v>
      </c>
      <c r="W551" s="32" t="str">
        <f>VLOOKUP(LineupExpo[[#This Row],[Coord]],'AUX IDs'!$M$2:$N$55,2,0)</f>
        <v>C1013</v>
      </c>
      <c r="X551" s="32" t="str">
        <f>VLOOKUP(LineupExpo[[#This Row],[Shipper]],'AUX IDs'!$P$2:$Q$44,2,0)</f>
        <v>S1009</v>
      </c>
      <c r="Y551" s="32" t="str">
        <f>VLOOKUP(LineupExpo[[#This Row],[Product]],'AUX IDs'!$S$2:$T$4,2,0)</f>
        <v>ARGB</v>
      </c>
    </row>
    <row r="552" spans="1:25" ht="12.65" customHeight="1" x14ac:dyDescent="0.25">
      <c r="A552" s="29" t="s">
        <v>103</v>
      </c>
      <c r="B552" s="99" t="s">
        <v>32064</v>
      </c>
      <c r="C552" s="129">
        <v>44435</v>
      </c>
      <c r="D552" s="63" t="s">
        <v>129</v>
      </c>
      <c r="E552" s="130" t="s">
        <v>51</v>
      </c>
      <c r="F552" s="131" t="s">
        <v>51</v>
      </c>
      <c r="G552" s="26"/>
      <c r="H552" s="27" t="s">
        <v>324</v>
      </c>
      <c r="I552" s="25" t="s">
        <v>32222</v>
      </c>
      <c r="J552" s="100">
        <v>47400</v>
      </c>
      <c r="K552" s="24" t="s">
        <v>25</v>
      </c>
      <c r="L552" s="40" t="s">
        <v>16</v>
      </c>
      <c r="M552" s="80">
        <f>DATE(YEAR(LineupExpo[[#This Row],[Date]]),MONTH(LineupExpo[[#This Row],[Date]]),1)</f>
        <v>44409</v>
      </c>
      <c r="N552" s="40">
        <f t="shared" si="6"/>
        <v>2021</v>
      </c>
      <c r="O552" s="62" t="str">
        <f t="shared" si="7"/>
        <v>21/22</v>
      </c>
      <c r="P552" s="52" t="str">
        <f>VLOOKUP(H552,ArcTable[],2,FALSE)</f>
        <v>Uy</v>
      </c>
      <c r="Q552" s="60">
        <f>IFERROR(VLOOKUP('Lineup Total'!D211,AUX!$H$2:$I$34206,2,FALSE),)</f>
        <v>9336907</v>
      </c>
      <c r="S552" s="32" t="str">
        <f>VLOOKUP(LineupExpo[[#This Row],[Port]],'AUX IDs'!$A$2:$B$14,2,0)</f>
        <v>P1000</v>
      </c>
      <c r="T552" s="32" t="str">
        <f>VLOOKUP(LineupExpo[[#This Row],[Berth]],'AUX IDs'!$D$2:$E$60,2,0)</f>
        <v>B1026</v>
      </c>
      <c r="U552" s="32" t="str">
        <f>VLOOKUP(LineupExpo[[#This Row],[V/M]],'AUX IDs'!$G$2:$H$433,2,0)</f>
        <v>VSL420</v>
      </c>
      <c r="V552" s="32" t="str">
        <f>VLOOKUP(LineupExpo[[#This Row],[Destination]],'AUX IDs'!$J$2:$K$39,2,0)</f>
        <v>D1010</v>
      </c>
      <c r="W552" s="32" t="str">
        <f>VLOOKUP(LineupExpo[[#This Row],[Coord]],'AUX IDs'!$M$2:$N$55,2,0)</f>
        <v>C1006</v>
      </c>
      <c r="X552" s="32" t="str">
        <f>VLOOKUP(LineupExpo[[#This Row],[Shipper]],'AUX IDs'!$P$2:$Q$44,2,0)</f>
        <v>S1007</v>
      </c>
      <c r="Y552" s="32" t="str">
        <f>VLOOKUP(LineupExpo[[#This Row],[Product]],'AUX IDs'!$S$2:$T$4,2,0)</f>
        <v>UYB</v>
      </c>
    </row>
    <row r="553" spans="1:25" ht="12.65" customHeight="1" x14ac:dyDescent="0.25">
      <c r="A553" s="29" t="s">
        <v>49</v>
      </c>
      <c r="B553" s="99" t="s">
        <v>32064</v>
      </c>
      <c r="C553" s="129">
        <v>44435</v>
      </c>
      <c r="D553" s="63" t="s">
        <v>32443</v>
      </c>
      <c r="E553" s="130" t="s">
        <v>31999</v>
      </c>
      <c r="F553" s="131" t="s">
        <v>31999</v>
      </c>
      <c r="G553" s="26"/>
      <c r="H553" s="27" t="s">
        <v>52</v>
      </c>
      <c r="I553" s="25" t="s">
        <v>32167</v>
      </c>
      <c r="J553" s="100">
        <v>10000</v>
      </c>
      <c r="K553" s="24" t="s">
        <v>304</v>
      </c>
      <c r="L553" s="40" t="s">
        <v>16</v>
      </c>
      <c r="M553" s="80">
        <f>DATE(YEAR(LineupExpo[[#This Row],[Date]]),MONTH(LineupExpo[[#This Row],[Date]]),1)</f>
        <v>44409</v>
      </c>
      <c r="N553" s="40">
        <f t="shared" si="6"/>
        <v>2021</v>
      </c>
      <c r="O553" s="62" t="str">
        <f t="shared" si="7"/>
        <v>21/22</v>
      </c>
      <c r="P553" s="52" t="str">
        <f>VLOOKUP(H553,ArcTable[],2,FALSE)</f>
        <v>BB</v>
      </c>
      <c r="Q553" s="60">
        <f>IFERROR(VLOOKUP('Lineup Total'!D209,AUX!$H$2:$I$34206,2,FALSE),)</f>
        <v>9700330</v>
      </c>
      <c r="S553" s="32" t="str">
        <f>VLOOKUP(LineupExpo[[#This Row],[Port]],'AUX IDs'!$A$2:$B$14,2,0)</f>
        <v>P1003</v>
      </c>
      <c r="T553" s="32" t="str">
        <f>VLOOKUP(LineupExpo[[#This Row],[Berth]],'AUX IDs'!$D$2:$E$60,2,0)</f>
        <v>B1019</v>
      </c>
      <c r="U553" s="32" t="str">
        <f>VLOOKUP(LineupExpo[[#This Row],[V/M]],'AUX IDs'!$G$2:$H$433,2,0)</f>
        <v>VSL421</v>
      </c>
      <c r="V553" s="32" t="str">
        <f>VLOOKUP(LineupExpo[[#This Row],[Destination]],'AUX IDs'!$J$2:$K$39,2,0)</f>
        <v>D1005</v>
      </c>
      <c r="W553" s="32" t="str">
        <f>VLOOKUP(LineupExpo[[#This Row],[Coord]],'AUX IDs'!$M$2:$N$55,2,0)</f>
        <v>C1014</v>
      </c>
      <c r="X553" s="32" t="str">
        <f>VLOOKUP(LineupExpo[[#This Row],[Shipper]],'AUX IDs'!$P$2:$Q$44,2,0)</f>
        <v>S1012</v>
      </c>
      <c r="Y553" s="32" t="str">
        <f>VLOOKUP(LineupExpo[[#This Row],[Product]],'AUX IDs'!$S$2:$T$4,2,0)</f>
        <v>ARGB</v>
      </c>
    </row>
    <row r="554" spans="1:25" ht="12.65" customHeight="1" x14ac:dyDescent="0.25">
      <c r="A554" s="29" t="s">
        <v>49</v>
      </c>
      <c r="B554" s="99" t="s">
        <v>32064</v>
      </c>
      <c r="C554" s="129">
        <v>44435</v>
      </c>
      <c r="D554" s="63" t="s">
        <v>32443</v>
      </c>
      <c r="E554" s="130" t="s">
        <v>254</v>
      </c>
      <c r="F554" s="131" t="s">
        <v>254</v>
      </c>
      <c r="G554" s="26"/>
      <c r="H554" s="27" t="s">
        <v>52</v>
      </c>
      <c r="I554" s="25" t="s">
        <v>32167</v>
      </c>
      <c r="J554" s="100">
        <v>34000</v>
      </c>
      <c r="K554" s="24" t="s">
        <v>304</v>
      </c>
      <c r="L554" s="40" t="s">
        <v>16</v>
      </c>
      <c r="M554" s="80">
        <f>DATE(YEAR(LineupExpo[[#This Row],[Date]]),MONTH(LineupExpo[[#This Row],[Date]]),1)</f>
        <v>44409</v>
      </c>
      <c r="N554" s="40">
        <f t="shared" si="6"/>
        <v>2021</v>
      </c>
      <c r="O554" s="62" t="str">
        <f t="shared" si="7"/>
        <v>21/22</v>
      </c>
      <c r="P554" s="52" t="str">
        <f>VLOOKUP(H554,ArcTable[],2,FALSE)</f>
        <v>BB</v>
      </c>
      <c r="Q554" s="60">
        <f>IFERROR(VLOOKUP('Lineup Total'!D210,AUX!$H$2:$I$34206,2,FALSE),)</f>
        <v>0</v>
      </c>
      <c r="S554" s="32" t="str">
        <f>VLOOKUP(LineupExpo[[#This Row],[Port]],'AUX IDs'!$A$2:$B$14,2,0)</f>
        <v>P1003</v>
      </c>
      <c r="T554" s="32" t="str">
        <f>VLOOKUP(LineupExpo[[#This Row],[Berth]],'AUX IDs'!$D$2:$E$60,2,0)</f>
        <v>B1019</v>
      </c>
      <c r="U554" s="32" t="str">
        <f>VLOOKUP(LineupExpo[[#This Row],[V/M]],'AUX IDs'!$G$2:$H$433,2,0)</f>
        <v>VSL421</v>
      </c>
      <c r="V554" s="32" t="str">
        <f>VLOOKUP(LineupExpo[[#This Row],[Destination]],'AUX IDs'!$J$2:$K$39,2,0)</f>
        <v>D1005</v>
      </c>
      <c r="W554" s="32" t="str">
        <f>VLOOKUP(LineupExpo[[#This Row],[Coord]],'AUX IDs'!$M$2:$N$55,2,0)</f>
        <v>C1013</v>
      </c>
      <c r="X554" s="32" t="str">
        <f>VLOOKUP(LineupExpo[[#This Row],[Shipper]],'AUX IDs'!$P$2:$Q$44,2,0)</f>
        <v>S1009</v>
      </c>
      <c r="Y554" s="32" t="str">
        <f>VLOOKUP(LineupExpo[[#This Row],[Product]],'AUX IDs'!$S$2:$T$4,2,0)</f>
        <v>ARGB</v>
      </c>
    </row>
    <row r="555" spans="1:25" ht="12.65" customHeight="1" x14ac:dyDescent="0.25">
      <c r="A555" s="29" t="s">
        <v>49</v>
      </c>
      <c r="B555" s="99" t="s">
        <v>32064</v>
      </c>
      <c r="C555" s="129">
        <v>44436</v>
      </c>
      <c r="D555" s="63" t="s">
        <v>32442</v>
      </c>
      <c r="E555" s="130" t="s">
        <v>32369</v>
      </c>
      <c r="F555" s="131" t="s">
        <v>32369</v>
      </c>
      <c r="G555" s="26"/>
      <c r="H555" s="27" t="s">
        <v>59</v>
      </c>
      <c r="I555" s="25" t="s">
        <v>32074</v>
      </c>
      <c r="J555" s="100">
        <v>32700</v>
      </c>
      <c r="K555" s="24" t="s">
        <v>21</v>
      </c>
      <c r="L555" s="40" t="s">
        <v>53</v>
      </c>
      <c r="M555" s="80">
        <f>DATE(YEAR(LineupExpo[[#This Row],[Date]]),MONTH(LineupExpo[[#This Row],[Date]]),1)</f>
        <v>44409</v>
      </c>
      <c r="N555" s="40">
        <f t="shared" si="6"/>
        <v>2021</v>
      </c>
      <c r="O555" s="62" t="str">
        <f t="shared" si="7"/>
        <v>21/22</v>
      </c>
      <c r="P555" s="52" t="str">
        <f>VLOOKUP(H555,ArcTable[],2,FALSE)</f>
        <v>Necochea</v>
      </c>
      <c r="Q555" s="60">
        <f>IFERROR(VLOOKUP('Lineup Total'!D212,AUX!$H$2:$I$34206,2,FALSE),)</f>
        <v>9336907</v>
      </c>
      <c r="S555" s="32" t="str">
        <f>VLOOKUP(LineupExpo[[#This Row],[Port]],'AUX IDs'!$A$2:$B$14,2,0)</f>
        <v>P1008</v>
      </c>
      <c r="T555" s="32" t="str">
        <f>VLOOKUP(LineupExpo[[#This Row],[Berth]],'AUX IDs'!$D$2:$E$60,2,0)</f>
        <v>B1001</v>
      </c>
      <c r="U555" s="32" t="str">
        <f>VLOOKUP(LineupExpo[[#This Row],[V/M]],'AUX IDs'!$G$2:$H$433,2,0)</f>
        <v>VSL412</v>
      </c>
      <c r="V555" s="32" t="str">
        <f>VLOOKUP(LineupExpo[[#This Row],[Destination]],'AUX IDs'!$J$2:$K$39,2,0)</f>
        <v>D1007</v>
      </c>
      <c r="W555" s="32" t="str">
        <f>VLOOKUP(LineupExpo[[#This Row],[Coord]],'AUX IDs'!$M$2:$N$55,2,0)</f>
        <v>C1039</v>
      </c>
      <c r="X555" s="32" t="str">
        <f>VLOOKUP(LineupExpo[[#This Row],[Shipper]],'AUX IDs'!$P$2:$Q$44,2,0)</f>
        <v>S1029</v>
      </c>
      <c r="Y555" s="32" t="str">
        <f>VLOOKUP(LineupExpo[[#This Row],[Product]],'AUX IDs'!$S$2:$T$4,2,0)</f>
        <v>ARGB</v>
      </c>
    </row>
    <row r="556" spans="1:25" ht="12.65" customHeight="1" x14ac:dyDescent="0.25">
      <c r="A556" s="29" t="s">
        <v>49</v>
      </c>
      <c r="B556" s="99" t="s">
        <v>32064</v>
      </c>
      <c r="C556" s="129">
        <v>44436</v>
      </c>
      <c r="D556" s="63" t="s">
        <v>455</v>
      </c>
      <c r="E556" s="130" t="s">
        <v>18</v>
      </c>
      <c r="F556" s="131" t="s">
        <v>18</v>
      </c>
      <c r="G556" s="26"/>
      <c r="H556" s="27" t="s">
        <v>59</v>
      </c>
      <c r="I556" s="25" t="s">
        <v>32109</v>
      </c>
      <c r="J556" s="100">
        <v>32954</v>
      </c>
      <c r="K556" s="24" t="s">
        <v>21</v>
      </c>
      <c r="L556" s="40" t="s">
        <v>53</v>
      </c>
      <c r="M556" s="80">
        <f>DATE(YEAR(LineupExpo[[#This Row],[Date]]),MONTH(LineupExpo[[#This Row],[Date]]),1)</f>
        <v>44409</v>
      </c>
      <c r="N556" s="40">
        <f t="shared" si="6"/>
        <v>2021</v>
      </c>
      <c r="O556" s="62" t="str">
        <f t="shared" si="7"/>
        <v>21/22</v>
      </c>
      <c r="P556" s="52" t="str">
        <f>VLOOKUP(H556,ArcTable[],2,FALSE)</f>
        <v>Necochea</v>
      </c>
      <c r="Q556" s="60">
        <f>IFERROR(VLOOKUP('Lineup Total'!D213,AUX!$H$2:$I$34206,2,FALSE),)</f>
        <v>9286578</v>
      </c>
      <c r="S556" s="32" t="str">
        <f>VLOOKUP(LineupExpo[[#This Row],[Port]],'AUX IDs'!$A$2:$B$14,2,0)</f>
        <v>P1008</v>
      </c>
      <c r="T556" s="32" t="str">
        <f>VLOOKUP(LineupExpo[[#This Row],[Berth]],'AUX IDs'!$D$2:$E$60,2,0)</f>
        <v>B1018</v>
      </c>
      <c r="U556" s="32" t="str">
        <f>VLOOKUP(LineupExpo[[#This Row],[V/M]],'AUX IDs'!$G$2:$H$433,2,0)</f>
        <v>VSL413</v>
      </c>
      <c r="V556" s="32" t="str">
        <f>VLOOKUP(LineupExpo[[#This Row],[Destination]],'AUX IDs'!$J$2:$K$39,2,0)</f>
        <v>D1007</v>
      </c>
      <c r="W556" s="32" t="str">
        <f>VLOOKUP(LineupExpo[[#This Row],[Coord]],'AUX IDs'!$M$2:$N$55,2,0)</f>
        <v>C1003</v>
      </c>
      <c r="X556" s="32" t="str">
        <f>VLOOKUP(LineupExpo[[#This Row],[Shipper]],'AUX IDs'!$P$2:$Q$44,2,0)</f>
        <v>S1003</v>
      </c>
      <c r="Y556" s="32" t="str">
        <f>VLOOKUP(LineupExpo[[#This Row],[Product]],'AUX IDs'!$S$2:$T$4,2,0)</f>
        <v>ARGB</v>
      </c>
    </row>
    <row r="557" spans="1:25" ht="12.65" customHeight="1" x14ac:dyDescent="0.25">
      <c r="A557" s="29" t="s">
        <v>49</v>
      </c>
      <c r="B557" s="99" t="s">
        <v>32064</v>
      </c>
      <c r="C557" s="129">
        <v>44437</v>
      </c>
      <c r="D557" s="63" t="s">
        <v>1036</v>
      </c>
      <c r="E557" s="130" t="s">
        <v>50</v>
      </c>
      <c r="F557" s="131" t="s">
        <v>50</v>
      </c>
      <c r="G557" s="26"/>
      <c r="H557" s="27" t="s">
        <v>52</v>
      </c>
      <c r="I557" s="25" t="s">
        <v>32113</v>
      </c>
      <c r="J557" s="100">
        <v>18445</v>
      </c>
      <c r="K557" s="24" t="s">
        <v>21</v>
      </c>
      <c r="L557" s="40" t="s">
        <v>53</v>
      </c>
      <c r="M557" s="80">
        <f>DATE(YEAR(LineupExpo[[#This Row],[Date]]),MONTH(LineupExpo[[#This Row],[Date]]),1)</f>
        <v>44409</v>
      </c>
      <c r="N557" s="40">
        <f t="shared" si="6"/>
        <v>2021</v>
      </c>
      <c r="O557" s="62" t="str">
        <f t="shared" si="7"/>
        <v>21/22</v>
      </c>
      <c r="P557" s="52" t="str">
        <f>VLOOKUP(H557,ArcTable[],2,FALSE)</f>
        <v>BB</v>
      </c>
      <c r="Q557" s="60">
        <f>IFERROR(VLOOKUP('Lineup Total'!D214,AUX!$H$2:$I$34206,2,FALSE),)</f>
        <v>9700330</v>
      </c>
      <c r="S557" s="32" t="str">
        <f>VLOOKUP(LineupExpo[[#This Row],[Port]],'AUX IDs'!$A$2:$B$14,2,0)</f>
        <v>P1003</v>
      </c>
      <c r="T557" s="32" t="str">
        <f>VLOOKUP(LineupExpo[[#This Row],[Berth]],'AUX IDs'!$D$2:$E$60,2,0)</f>
        <v>B1006</v>
      </c>
      <c r="U557" s="32" t="str">
        <f>VLOOKUP(LineupExpo[[#This Row],[V/M]],'AUX IDs'!$G$2:$H$433,2,0)</f>
        <v>VSL422</v>
      </c>
      <c r="V557" s="32" t="str">
        <f>VLOOKUP(LineupExpo[[#This Row],[Destination]],'AUX IDs'!$J$2:$K$39,2,0)</f>
        <v>D1007</v>
      </c>
      <c r="W557" s="32" t="str">
        <f>VLOOKUP(LineupExpo[[#This Row],[Coord]],'AUX IDs'!$M$2:$N$55,2,0)</f>
        <v>C1011</v>
      </c>
      <c r="X557" s="32" t="str">
        <f>VLOOKUP(LineupExpo[[#This Row],[Shipper]],'AUX IDs'!$P$2:$Q$44,2,0)</f>
        <v>S1010</v>
      </c>
      <c r="Y557" s="32" t="str">
        <f>VLOOKUP(LineupExpo[[#This Row],[Product]],'AUX IDs'!$S$2:$T$4,2,0)</f>
        <v>ARGB</v>
      </c>
    </row>
    <row r="558" spans="1:25" ht="12.65" customHeight="1" x14ac:dyDescent="0.25">
      <c r="A558" s="29" t="s">
        <v>103</v>
      </c>
      <c r="B558" s="99" t="s">
        <v>32064</v>
      </c>
      <c r="C558" s="129">
        <v>44438</v>
      </c>
      <c r="D558" s="63" t="s">
        <v>129</v>
      </c>
      <c r="E558" s="130" t="s">
        <v>51</v>
      </c>
      <c r="F558" s="131" t="s">
        <v>51</v>
      </c>
      <c r="G558" s="26"/>
      <c r="H558" s="27" t="s">
        <v>325</v>
      </c>
      <c r="I558" s="25" t="s">
        <v>32092</v>
      </c>
      <c r="J558" s="100">
        <v>14836</v>
      </c>
      <c r="K558" s="24" t="s">
        <v>25</v>
      </c>
      <c r="L558" s="40" t="s">
        <v>16</v>
      </c>
      <c r="M558" s="80">
        <f>DATE(YEAR(LineupExpo[[#This Row],[Date]]),MONTH(LineupExpo[[#This Row],[Date]]),1)</f>
        <v>44409</v>
      </c>
      <c r="N558" s="40">
        <f t="shared" si="6"/>
        <v>2021</v>
      </c>
      <c r="O558" s="62" t="str">
        <f t="shared" si="7"/>
        <v>21/22</v>
      </c>
      <c r="P558" s="52" t="str">
        <f>VLOOKUP(H558,ArcTable[],2,FALSE)</f>
        <v>Uy</v>
      </c>
      <c r="Q558" s="60">
        <f>IFERROR(VLOOKUP('Lineup Total'!D215,AUX!$H$2:$I$34206,2,FALSE),)</f>
        <v>9590125</v>
      </c>
      <c r="S558" s="32" t="str">
        <f>VLOOKUP(LineupExpo[[#This Row],[Port]],'AUX IDs'!$A$2:$B$14,2,0)</f>
        <v>P1009</v>
      </c>
      <c r="T558" s="32" t="str">
        <f>VLOOKUP(LineupExpo[[#This Row],[Berth]],'AUX IDs'!$D$2:$E$60,2,0)</f>
        <v>B1031</v>
      </c>
      <c r="U558" s="32" t="str">
        <f>VLOOKUP(LineupExpo[[#This Row],[V/M]],'AUX IDs'!$G$2:$H$433,2,0)</f>
        <v>VSL420</v>
      </c>
      <c r="V558" s="32" t="str">
        <f>VLOOKUP(LineupExpo[[#This Row],[Destination]],'AUX IDs'!$J$2:$K$39,2,0)</f>
        <v>D1010</v>
      </c>
      <c r="W558" s="32" t="str">
        <f>VLOOKUP(LineupExpo[[#This Row],[Coord]],'AUX IDs'!$M$2:$N$55,2,0)</f>
        <v>C1006</v>
      </c>
      <c r="X558" s="32" t="str">
        <f>VLOOKUP(LineupExpo[[#This Row],[Shipper]],'AUX IDs'!$P$2:$Q$44,2,0)</f>
        <v>S1007</v>
      </c>
      <c r="Y558" s="32" t="str">
        <f>VLOOKUP(LineupExpo[[#This Row],[Product]],'AUX IDs'!$S$2:$T$4,2,0)</f>
        <v>UYB</v>
      </c>
    </row>
    <row r="559" spans="1:25" ht="12.65" customHeight="1" x14ac:dyDescent="0.25">
      <c r="A559" s="29" t="s">
        <v>49</v>
      </c>
      <c r="B559" s="99" t="s">
        <v>32064</v>
      </c>
      <c r="C559" s="129">
        <v>44438</v>
      </c>
      <c r="D559" s="63" t="s">
        <v>32460</v>
      </c>
      <c r="E559" s="130" t="s">
        <v>18</v>
      </c>
      <c r="F559" s="131" t="s">
        <v>18</v>
      </c>
      <c r="G559" s="26"/>
      <c r="H559" s="27" t="s">
        <v>55</v>
      </c>
      <c r="I559" s="25" t="s">
        <v>32418</v>
      </c>
      <c r="J559" s="100">
        <v>36227</v>
      </c>
      <c r="K559" s="24" t="s">
        <v>21</v>
      </c>
      <c r="L559" s="40" t="s">
        <v>53</v>
      </c>
      <c r="M559" s="80">
        <f>DATE(YEAR(LineupExpo[[#This Row],[Date]]),MONTH(LineupExpo[[#This Row],[Date]]),1)</f>
        <v>44409</v>
      </c>
      <c r="N559" s="40">
        <f t="shared" si="6"/>
        <v>2021</v>
      </c>
      <c r="O559" s="62" t="str">
        <f t="shared" si="7"/>
        <v>21/22</v>
      </c>
      <c r="P559" s="52" t="str">
        <f>VLOOKUP(H559,ArcTable[],2,FALSE)</f>
        <v>UPR</v>
      </c>
      <c r="Q559" s="60">
        <f>IFERROR(VLOOKUP('Lineup Total'!D216,AUX!$H$2:$I$34206,2,FALSE),)</f>
        <v>9603972</v>
      </c>
      <c r="S559" s="32" t="str">
        <f>VLOOKUP(LineupExpo[[#This Row],[Port]],'AUX IDs'!$A$2:$B$14,2,0)</f>
        <v>P1001</v>
      </c>
      <c r="T559" s="32" t="str">
        <f>VLOOKUP(LineupExpo[[#This Row],[Berth]],'AUX IDs'!$D$2:$E$60,2,0)</f>
        <v>B1024</v>
      </c>
      <c r="U559" s="32" t="str">
        <f>VLOOKUP(LineupExpo[[#This Row],[V/M]],'AUX IDs'!$G$2:$H$433,2,0)</f>
        <v>VSL423</v>
      </c>
      <c r="V559" s="32" t="str">
        <f>VLOOKUP(LineupExpo[[#This Row],[Destination]],'AUX IDs'!$J$2:$K$39,2,0)</f>
        <v>D1007</v>
      </c>
      <c r="W559" s="32" t="str">
        <f>VLOOKUP(LineupExpo[[#This Row],[Coord]],'AUX IDs'!$M$2:$N$55,2,0)</f>
        <v>C1003</v>
      </c>
      <c r="X559" s="32" t="str">
        <f>VLOOKUP(LineupExpo[[#This Row],[Shipper]],'AUX IDs'!$P$2:$Q$44,2,0)</f>
        <v>S1003</v>
      </c>
      <c r="Y559" s="32" t="str">
        <f>VLOOKUP(LineupExpo[[#This Row],[Product]],'AUX IDs'!$S$2:$T$4,2,0)</f>
        <v>ARGB</v>
      </c>
    </row>
    <row r="560" spans="1:25" ht="12.65" customHeight="1" x14ac:dyDescent="0.25">
      <c r="A560" s="29" t="s">
        <v>49</v>
      </c>
      <c r="B560" s="99" t="s">
        <v>32064</v>
      </c>
      <c r="C560" s="129">
        <v>44439</v>
      </c>
      <c r="D560" s="63" t="s">
        <v>22132</v>
      </c>
      <c r="E560" s="130" t="s">
        <v>57</v>
      </c>
      <c r="F560" s="131" t="s">
        <v>57</v>
      </c>
      <c r="G560" s="26"/>
      <c r="H560" s="27" t="s">
        <v>55</v>
      </c>
      <c r="I560" s="25" t="s">
        <v>32416</v>
      </c>
      <c r="J560" s="100">
        <v>27000</v>
      </c>
      <c r="K560" s="24" t="s">
        <v>21</v>
      </c>
      <c r="L560" s="40" t="s">
        <v>53</v>
      </c>
      <c r="M560" s="80">
        <f>DATE(YEAR(LineupExpo[[#This Row],[Date]]),MONTH(LineupExpo[[#This Row],[Date]]),1)</f>
        <v>44409</v>
      </c>
      <c r="N560" s="40">
        <f t="shared" si="6"/>
        <v>2021</v>
      </c>
      <c r="O560" s="62" t="str">
        <f t="shared" si="7"/>
        <v>21/22</v>
      </c>
      <c r="P560" s="52" t="str">
        <f>VLOOKUP(H560,ArcTable[],2,FALSE)</f>
        <v>UPR</v>
      </c>
      <c r="Q560" s="60">
        <f>IFERROR(VLOOKUP('Lineup Total'!D218,AUX!$H$2:$I$34206,2,FALSE),)</f>
        <v>9286578</v>
      </c>
      <c r="S560" s="32" t="str">
        <f>VLOOKUP(LineupExpo[[#This Row],[Port]],'AUX IDs'!$A$2:$B$14,2,0)</f>
        <v>P1001</v>
      </c>
      <c r="T560" s="32" t="str">
        <f>VLOOKUP(LineupExpo[[#This Row],[Berth]],'AUX IDs'!$D$2:$E$60,2,0)</f>
        <v>B1037</v>
      </c>
      <c r="U560" s="32" t="str">
        <f>VLOOKUP(LineupExpo[[#This Row],[V/M]],'AUX IDs'!$G$2:$H$433,2,0)</f>
        <v>VSL424</v>
      </c>
      <c r="V560" s="32" t="str">
        <f>VLOOKUP(LineupExpo[[#This Row],[Destination]],'AUX IDs'!$J$2:$K$39,2,0)</f>
        <v>D1007</v>
      </c>
      <c r="W560" s="32" t="str">
        <f>VLOOKUP(LineupExpo[[#This Row],[Coord]],'AUX IDs'!$M$2:$N$55,2,0)</f>
        <v>C1000</v>
      </c>
      <c r="X560" s="32" t="str">
        <f>VLOOKUP(LineupExpo[[#This Row],[Shipper]],'AUX IDs'!$P$2:$Q$44,2,0)</f>
        <v>S1000</v>
      </c>
      <c r="Y560" s="32" t="str">
        <f>VLOOKUP(LineupExpo[[#This Row],[Product]],'AUX IDs'!$S$2:$T$4,2,0)</f>
        <v>ARGB</v>
      </c>
    </row>
    <row r="561" spans="1:25" ht="12.65" customHeight="1" x14ac:dyDescent="0.25">
      <c r="A561" s="29" t="s">
        <v>49</v>
      </c>
      <c r="B561" s="99" t="s">
        <v>32064</v>
      </c>
      <c r="C561" s="129">
        <v>44439</v>
      </c>
      <c r="D561" s="63" t="s">
        <v>32461</v>
      </c>
      <c r="E561" s="130" t="s">
        <v>17</v>
      </c>
      <c r="F561" s="131" t="s">
        <v>17</v>
      </c>
      <c r="G561" s="26"/>
      <c r="H561" s="27" t="s">
        <v>55</v>
      </c>
      <c r="I561" s="25" t="s">
        <v>32074</v>
      </c>
      <c r="J561" s="100">
        <v>34773</v>
      </c>
      <c r="K561" s="24" t="s">
        <v>21</v>
      </c>
      <c r="L561" s="40" t="s">
        <v>53</v>
      </c>
      <c r="M561" s="80">
        <f>DATE(YEAR(LineupExpo[[#This Row],[Date]]),MONTH(LineupExpo[[#This Row],[Date]]),1)</f>
        <v>44409</v>
      </c>
      <c r="N561" s="40">
        <f t="shared" si="6"/>
        <v>2021</v>
      </c>
      <c r="O561" s="62" t="str">
        <f t="shared" si="7"/>
        <v>21/22</v>
      </c>
      <c r="P561" s="52" t="str">
        <f>VLOOKUP(H561,ArcTable[],2,FALSE)</f>
        <v>UPR</v>
      </c>
      <c r="Q561" s="60">
        <f>IFERROR(VLOOKUP('Lineup Total'!D219,AUX!$H$2:$I$34206,2,FALSE),)</f>
        <v>9365415</v>
      </c>
      <c r="S561" s="32" t="str">
        <f>VLOOKUP(LineupExpo[[#This Row],[Port]],'AUX IDs'!$A$2:$B$14,2,0)</f>
        <v>P1001</v>
      </c>
      <c r="T561" s="32" t="str">
        <f>VLOOKUP(LineupExpo[[#This Row],[Berth]],'AUX IDs'!$D$2:$E$60,2,0)</f>
        <v>B1001</v>
      </c>
      <c r="U561" s="32" t="str">
        <f>VLOOKUP(LineupExpo[[#This Row],[V/M]],'AUX IDs'!$G$2:$H$433,2,0)</f>
        <v>VSL425</v>
      </c>
      <c r="V561" s="32" t="str">
        <f>VLOOKUP(LineupExpo[[#This Row],[Destination]],'AUX IDs'!$J$2:$K$39,2,0)</f>
        <v>D1007</v>
      </c>
      <c r="W561" s="32" t="str">
        <f>VLOOKUP(LineupExpo[[#This Row],[Coord]],'AUX IDs'!$M$2:$N$55,2,0)</f>
        <v>C1007</v>
      </c>
      <c r="X561" s="32" t="str">
        <f>VLOOKUP(LineupExpo[[#This Row],[Shipper]],'AUX IDs'!$P$2:$Q$44,2,0)</f>
        <v>S1001</v>
      </c>
      <c r="Y561" s="32" t="str">
        <f>VLOOKUP(LineupExpo[[#This Row],[Product]],'AUX IDs'!$S$2:$T$4,2,0)</f>
        <v>ARGB</v>
      </c>
    </row>
    <row r="562" spans="1:25" ht="12.65" customHeight="1" x14ac:dyDescent="0.25">
      <c r="A562" s="29" t="s">
        <v>49</v>
      </c>
      <c r="B562" s="99" t="s">
        <v>32064</v>
      </c>
      <c r="C562" s="129">
        <v>44439</v>
      </c>
      <c r="D562" s="63" t="s">
        <v>32459</v>
      </c>
      <c r="E562" s="130" t="s">
        <v>17</v>
      </c>
      <c r="F562" s="131" t="s">
        <v>17</v>
      </c>
      <c r="G562" s="26"/>
      <c r="H562" s="27" t="s">
        <v>52</v>
      </c>
      <c r="I562" s="25" t="s">
        <v>32113</v>
      </c>
      <c r="J562" s="100">
        <v>32090</v>
      </c>
      <c r="K562" s="24" t="s">
        <v>21</v>
      </c>
      <c r="L562" s="40" t="s">
        <v>53</v>
      </c>
      <c r="M562" s="80">
        <f>DATE(YEAR(LineupExpo[[#This Row],[Date]]),MONTH(LineupExpo[[#This Row],[Date]]),1)</f>
        <v>44409</v>
      </c>
      <c r="N562" s="40">
        <f t="shared" si="6"/>
        <v>2021</v>
      </c>
      <c r="O562" s="62" t="str">
        <f t="shared" si="7"/>
        <v>21/22</v>
      </c>
      <c r="P562" s="52" t="str">
        <f>VLOOKUP(H562,ArcTable[],2,FALSE)</f>
        <v>BB</v>
      </c>
      <c r="Q562" s="60">
        <f>IFERROR(VLOOKUP('Lineup Total'!D217,AUX!$H$2:$I$34206,2,FALSE),)</f>
        <v>9603972</v>
      </c>
      <c r="S562" s="32" t="str">
        <f>VLOOKUP(LineupExpo[[#This Row],[Port]],'AUX IDs'!$A$2:$B$14,2,0)</f>
        <v>P1003</v>
      </c>
      <c r="T562" s="32" t="str">
        <f>VLOOKUP(LineupExpo[[#This Row],[Berth]],'AUX IDs'!$D$2:$E$60,2,0)</f>
        <v>B1006</v>
      </c>
      <c r="U562" s="32" t="str">
        <f>VLOOKUP(LineupExpo[[#This Row],[V/M]],'AUX IDs'!$G$2:$H$433,2,0)</f>
        <v>VSL419</v>
      </c>
      <c r="V562" s="32" t="str">
        <f>VLOOKUP(LineupExpo[[#This Row],[Destination]],'AUX IDs'!$J$2:$K$39,2,0)</f>
        <v>D1007</v>
      </c>
      <c r="W562" s="32" t="str">
        <f>VLOOKUP(LineupExpo[[#This Row],[Coord]],'AUX IDs'!$M$2:$N$55,2,0)</f>
        <v>C1007</v>
      </c>
      <c r="X562" s="32" t="str">
        <f>VLOOKUP(LineupExpo[[#This Row],[Shipper]],'AUX IDs'!$P$2:$Q$44,2,0)</f>
        <v>S1001</v>
      </c>
      <c r="Y562" s="32" t="str">
        <f>VLOOKUP(LineupExpo[[#This Row],[Product]],'AUX IDs'!$S$2:$T$4,2,0)</f>
        <v>ARGB</v>
      </c>
    </row>
    <row r="563" spans="1:25" ht="12.65" customHeight="1" x14ac:dyDescent="0.25">
      <c r="A563" s="29" t="s">
        <v>49</v>
      </c>
      <c r="B563" s="99" t="s">
        <v>32064</v>
      </c>
      <c r="C563" s="129">
        <v>44439</v>
      </c>
      <c r="D563" s="63" t="s">
        <v>65</v>
      </c>
      <c r="E563" s="130" t="s">
        <v>51</v>
      </c>
      <c r="F563" s="131" t="s">
        <v>51</v>
      </c>
      <c r="G563" s="26"/>
      <c r="H563" s="27" t="s">
        <v>55</v>
      </c>
      <c r="I563" s="25" t="s">
        <v>32067</v>
      </c>
      <c r="J563" s="100">
        <v>33068</v>
      </c>
      <c r="K563" s="24" t="s">
        <v>21</v>
      </c>
      <c r="L563" s="40" t="s">
        <v>53</v>
      </c>
      <c r="M563" s="80">
        <f>DATE(YEAR(LineupExpo[[#This Row],[Date]]),MONTH(LineupExpo[[#This Row],[Date]]),1)</f>
        <v>44409</v>
      </c>
      <c r="N563" s="40">
        <f t="shared" si="6"/>
        <v>2021</v>
      </c>
      <c r="O563" s="62" t="str">
        <f t="shared" si="7"/>
        <v>21/22</v>
      </c>
      <c r="P563" s="52" t="str">
        <f>VLOOKUP(H563,ArcTable[],2,FALSE)</f>
        <v>UPR</v>
      </c>
      <c r="Q563" s="60">
        <f>IFERROR(VLOOKUP('Lineup Total'!D220,AUX!$H$2:$I$34206,2,FALSE),)</f>
        <v>0</v>
      </c>
      <c r="S563" s="32" t="str">
        <f>VLOOKUP(LineupExpo[[#This Row],[Port]],'AUX IDs'!$A$2:$B$14,2,0)</f>
        <v>P1001</v>
      </c>
      <c r="T563" s="32" t="str">
        <f>VLOOKUP(LineupExpo[[#This Row],[Berth]],'AUX IDs'!$D$2:$E$60,2,0)</f>
        <v>B1016</v>
      </c>
      <c r="U563" s="32" t="str">
        <f>VLOOKUP(LineupExpo[[#This Row],[V/M]],'AUX IDs'!$G$2:$H$433,2,0)</f>
        <v>VSL426</v>
      </c>
      <c r="V563" s="32" t="str">
        <f>VLOOKUP(LineupExpo[[#This Row],[Destination]],'AUX IDs'!$J$2:$K$39,2,0)</f>
        <v>D1007</v>
      </c>
      <c r="W563" s="32" t="str">
        <f>VLOOKUP(LineupExpo[[#This Row],[Coord]],'AUX IDs'!$M$2:$N$55,2,0)</f>
        <v>C1006</v>
      </c>
      <c r="X563" s="32" t="str">
        <f>VLOOKUP(LineupExpo[[#This Row],[Shipper]],'AUX IDs'!$P$2:$Q$44,2,0)</f>
        <v>S1007</v>
      </c>
      <c r="Y563" s="32" t="str">
        <f>VLOOKUP(LineupExpo[[#This Row],[Product]],'AUX IDs'!$S$2:$T$4,2,0)</f>
        <v>ARGB</v>
      </c>
    </row>
    <row r="564" spans="1:25" ht="12.65" customHeight="1" x14ac:dyDescent="0.25">
      <c r="A564" s="141" t="s">
        <v>49</v>
      </c>
      <c r="B564" s="158" t="s">
        <v>32064</v>
      </c>
      <c r="C564" s="142">
        <v>44440</v>
      </c>
      <c r="D564" s="53" t="s">
        <v>32413</v>
      </c>
      <c r="E564" s="143" t="s">
        <v>57</v>
      </c>
      <c r="F564" s="144" t="s">
        <v>57</v>
      </c>
      <c r="G564" s="26"/>
      <c r="H564" s="145" t="s">
        <v>52</v>
      </c>
      <c r="I564" s="146" t="s">
        <v>32088</v>
      </c>
      <c r="J564" s="147">
        <v>46200</v>
      </c>
      <c r="K564" s="148" t="s">
        <v>304</v>
      </c>
      <c r="L564" s="149" t="s">
        <v>16</v>
      </c>
      <c r="M564" s="150">
        <f>DATE(YEAR(LineupExpo[[#This Row],[Date]]),MONTH(LineupExpo[[#This Row],[Date]]),1)</f>
        <v>44440</v>
      </c>
      <c r="N564" s="149">
        <f t="shared" si="6"/>
        <v>2021</v>
      </c>
      <c r="O564" s="54" t="str">
        <f t="shared" si="7"/>
        <v>21/22</v>
      </c>
      <c r="P564" s="52" t="str">
        <f>VLOOKUP(H564,ArcTable[],2,FALSE)</f>
        <v>BB</v>
      </c>
      <c r="Q564" s="60">
        <f>IFERROR(VLOOKUP('Lineup Total'!D226,AUX!$H$2:$I$34206,2,FALSE),)</f>
        <v>9465772</v>
      </c>
      <c r="S564" s="32" t="str">
        <f>VLOOKUP(LineupExpo[[#This Row],[Port]],'AUX IDs'!$A$2:$B$14,2,0)</f>
        <v>P1003</v>
      </c>
      <c r="T564" s="32" t="str">
        <f>VLOOKUP(LineupExpo[[#This Row],[Berth]],'AUX IDs'!$D$2:$E$60,2,0)</f>
        <v>B1021</v>
      </c>
      <c r="U564" s="32" t="str">
        <f>VLOOKUP(LineupExpo[[#This Row],[V/M]],'AUX IDs'!$G$2:$H$433,2,0)</f>
        <v>VSL427</v>
      </c>
      <c r="V564" s="32" t="str">
        <f>VLOOKUP(LineupExpo[[#This Row],[Destination]],'AUX IDs'!$J$2:$K$39,2,0)</f>
        <v>D1005</v>
      </c>
      <c r="W564" s="32" t="str">
        <f>VLOOKUP(LineupExpo[[#This Row],[Coord]],'AUX IDs'!$M$2:$N$55,2,0)</f>
        <v>C1000</v>
      </c>
      <c r="X564" s="32" t="str">
        <f>VLOOKUP(LineupExpo[[#This Row],[Shipper]],'AUX IDs'!$P$2:$Q$44,2,0)</f>
        <v>S1000</v>
      </c>
      <c r="Y564" s="32" t="str">
        <f>VLOOKUP(LineupExpo[[#This Row],[Product]],'AUX IDs'!$S$2:$T$4,2,0)</f>
        <v>ARGB</v>
      </c>
    </row>
    <row r="565" spans="1:25" ht="12.65" customHeight="1" x14ac:dyDescent="0.25">
      <c r="A565" s="141" t="s">
        <v>49</v>
      </c>
      <c r="B565" s="158" t="s">
        <v>32064</v>
      </c>
      <c r="C565" s="142">
        <v>44441</v>
      </c>
      <c r="D565" s="53" t="s">
        <v>32093</v>
      </c>
      <c r="E565" s="143" t="s">
        <v>51</v>
      </c>
      <c r="F565" s="144" t="s">
        <v>51</v>
      </c>
      <c r="G565" s="26"/>
      <c r="H565" s="145" t="s">
        <v>52</v>
      </c>
      <c r="I565" s="146" t="s">
        <v>32094</v>
      </c>
      <c r="J565" s="147">
        <v>20316</v>
      </c>
      <c r="K565" s="148" t="s">
        <v>31876</v>
      </c>
      <c r="L565" s="149" t="s">
        <v>53</v>
      </c>
      <c r="M565" s="150">
        <f>DATE(YEAR(LineupExpo[[#This Row],[Date]]),MONTH(LineupExpo[[#This Row],[Date]]),1)</f>
        <v>44440</v>
      </c>
      <c r="N565" s="149">
        <f t="shared" si="6"/>
        <v>2021</v>
      </c>
      <c r="O565" s="54" t="str">
        <f t="shared" si="7"/>
        <v>21/22</v>
      </c>
      <c r="P565" s="52" t="str">
        <f>VLOOKUP(H565,ArcTable[],2,FALSE)</f>
        <v>BB</v>
      </c>
      <c r="Q565" s="60">
        <f>IFERROR(VLOOKUP('Lineup Total'!D227,AUX!$H$2:$I$34206,2,FALSE),)</f>
        <v>9465772</v>
      </c>
      <c r="S565" s="32" t="str">
        <f>VLOOKUP(LineupExpo[[#This Row],[Port]],'AUX IDs'!$A$2:$B$14,2,0)</f>
        <v>P1003</v>
      </c>
      <c r="T565" s="32" t="str">
        <f>VLOOKUP(LineupExpo[[#This Row],[Berth]],'AUX IDs'!$D$2:$E$60,2,0)</f>
        <v>B1017</v>
      </c>
      <c r="U565" s="32" t="str">
        <f>VLOOKUP(LineupExpo[[#This Row],[V/M]],'AUX IDs'!$G$2:$H$433,2,0)</f>
        <v>VSL338</v>
      </c>
      <c r="V565" s="32" t="str">
        <f>VLOOKUP(LineupExpo[[#This Row],[Destination]],'AUX IDs'!$J$2:$K$39,2,0)</f>
        <v>D1013</v>
      </c>
      <c r="W565" s="32" t="str">
        <f>VLOOKUP(LineupExpo[[#This Row],[Coord]],'AUX IDs'!$M$2:$N$55,2,0)</f>
        <v>C1006</v>
      </c>
      <c r="X565" s="32" t="str">
        <f>VLOOKUP(LineupExpo[[#This Row],[Shipper]],'AUX IDs'!$P$2:$Q$44,2,0)</f>
        <v>S1007</v>
      </c>
      <c r="Y565" s="32" t="str">
        <f>VLOOKUP(LineupExpo[[#This Row],[Product]],'AUX IDs'!$S$2:$T$4,2,0)</f>
        <v>ARGB</v>
      </c>
    </row>
    <row r="566" spans="1:25" ht="12.65" customHeight="1" x14ac:dyDescent="0.25">
      <c r="A566" s="141" t="s">
        <v>197</v>
      </c>
      <c r="B566" s="158" t="s">
        <v>32064</v>
      </c>
      <c r="C566" s="142">
        <v>44443</v>
      </c>
      <c r="D566" s="53" t="s">
        <v>21581</v>
      </c>
      <c r="E566" s="143" t="s">
        <v>32050</v>
      </c>
      <c r="F566" s="144" t="s">
        <v>32050</v>
      </c>
      <c r="G566" s="26"/>
      <c r="H566" s="145" t="s">
        <v>324</v>
      </c>
      <c r="I566" s="146" t="s">
        <v>326</v>
      </c>
      <c r="J566" s="147">
        <v>30804</v>
      </c>
      <c r="K566" s="148" t="s">
        <v>83</v>
      </c>
      <c r="L566" s="149" t="s">
        <v>31970</v>
      </c>
      <c r="M566" s="150">
        <f>DATE(YEAR(LineupExpo[[#This Row],[Date]]),MONTH(LineupExpo[[#This Row],[Date]]),1)</f>
        <v>44440</v>
      </c>
      <c r="N566" s="149">
        <f t="shared" si="6"/>
        <v>2021</v>
      </c>
      <c r="O566" s="54" t="str">
        <f t="shared" si="7"/>
        <v>21/22</v>
      </c>
      <c r="P566" s="52" t="str">
        <f>VLOOKUP(H566,ArcTable[],2,FALSE)</f>
        <v>Uy</v>
      </c>
      <c r="Q566" s="60">
        <f>IFERROR(VLOOKUP('Lineup Total'!D228,AUX!$H$2:$I$34206,2,FALSE),)</f>
        <v>0</v>
      </c>
      <c r="S566" s="32" t="str">
        <f>VLOOKUP(LineupExpo[[#This Row],[Port]],'AUX IDs'!$A$2:$B$14,2,0)</f>
        <v>P1000</v>
      </c>
      <c r="T566" s="32" t="str">
        <f>VLOOKUP(LineupExpo[[#This Row],[Berth]],'AUX IDs'!$D$2:$E$60,2,0)</f>
        <v>B1000</v>
      </c>
      <c r="U566" s="32" t="str">
        <f>VLOOKUP(LineupExpo[[#This Row],[V/M]],'AUX IDs'!$G$2:$H$433,2,0)</f>
        <v>VSL428</v>
      </c>
      <c r="V566" s="32" t="str">
        <f>VLOOKUP(LineupExpo[[#This Row],[Destination]],'AUX IDs'!$J$2:$K$39,2,0)</f>
        <v>D1002</v>
      </c>
      <c r="W566" s="32" t="str">
        <f>VLOOKUP(LineupExpo[[#This Row],[Coord]],'AUX IDs'!$M$2:$N$55,2,0)</f>
        <v>C1002</v>
      </c>
      <c r="X566" s="32" t="str">
        <f>VLOOKUP(LineupExpo[[#This Row],[Shipper]],'AUX IDs'!$P$2:$Q$44,2,0)</f>
        <v>S1002</v>
      </c>
      <c r="Y566" s="32" t="str">
        <f>VLOOKUP(LineupExpo[[#This Row],[Product]],'AUX IDs'!$S$2:$T$4,2,0)</f>
        <v>PYB</v>
      </c>
    </row>
    <row r="567" spans="1:25" ht="12.65" customHeight="1" x14ac:dyDescent="0.25">
      <c r="A567" s="141" t="s">
        <v>49</v>
      </c>
      <c r="B567" s="158" t="s">
        <v>32064</v>
      </c>
      <c r="C567" s="142">
        <v>44445</v>
      </c>
      <c r="D567" s="53" t="s">
        <v>32484</v>
      </c>
      <c r="E567" s="143" t="s">
        <v>54</v>
      </c>
      <c r="F567" s="144" t="s">
        <v>54</v>
      </c>
      <c r="G567" s="26"/>
      <c r="H567" s="145" t="s">
        <v>55</v>
      </c>
      <c r="I567" s="146" t="s">
        <v>32076</v>
      </c>
      <c r="J567" s="147">
        <v>37062</v>
      </c>
      <c r="K567" s="148" t="s">
        <v>21</v>
      </c>
      <c r="L567" s="149" t="s">
        <v>53</v>
      </c>
      <c r="M567" s="150">
        <f>DATE(YEAR(LineupExpo[[#This Row],[Date]]),MONTH(LineupExpo[[#This Row],[Date]]),1)</f>
        <v>44440</v>
      </c>
      <c r="N567" s="149">
        <f t="shared" si="6"/>
        <v>2021</v>
      </c>
      <c r="O567" s="54" t="str">
        <f t="shared" si="7"/>
        <v>21/22</v>
      </c>
      <c r="P567" s="52" t="str">
        <f>VLOOKUP(H567,ArcTable[],2,FALSE)</f>
        <v>UPR</v>
      </c>
      <c r="Q567" s="60">
        <f>IFERROR(VLOOKUP('Lineup Total'!D229,AUX!$H$2:$I$34206,2,FALSE),)</f>
        <v>9460734</v>
      </c>
      <c r="S567" s="32" t="str">
        <f>VLOOKUP(LineupExpo[[#This Row],[Port]],'AUX IDs'!$A$2:$B$14,2,0)</f>
        <v>P1001</v>
      </c>
      <c r="T567" s="32" t="str">
        <f>VLOOKUP(LineupExpo[[#This Row],[Berth]],'AUX IDs'!$D$2:$E$60,2,0)</f>
        <v>B1004</v>
      </c>
      <c r="U567" s="32" t="str">
        <f>VLOOKUP(LineupExpo[[#This Row],[V/M]],'AUX IDs'!$G$2:$H$433,2,0)</f>
        <v>VSL429</v>
      </c>
      <c r="V567" s="32" t="str">
        <f>VLOOKUP(LineupExpo[[#This Row],[Destination]],'AUX IDs'!$J$2:$K$39,2,0)</f>
        <v>D1007</v>
      </c>
      <c r="W567" s="32" t="str">
        <f>VLOOKUP(LineupExpo[[#This Row],[Coord]],'AUX IDs'!$M$2:$N$55,2,0)</f>
        <v>C1004</v>
      </c>
      <c r="X567" s="32" t="str">
        <f>VLOOKUP(LineupExpo[[#This Row],[Shipper]],'AUX IDs'!$P$2:$Q$44,2,0)</f>
        <v>S1005</v>
      </c>
      <c r="Y567" s="32" t="str">
        <f>VLOOKUP(LineupExpo[[#This Row],[Product]],'AUX IDs'!$S$2:$T$4,2,0)</f>
        <v>ARGB</v>
      </c>
    </row>
    <row r="568" spans="1:25" ht="12.65" customHeight="1" x14ac:dyDescent="0.25">
      <c r="A568" s="141" t="s">
        <v>49</v>
      </c>
      <c r="B568" s="158" t="s">
        <v>32064</v>
      </c>
      <c r="C568" s="142">
        <v>44445</v>
      </c>
      <c r="D568" s="53" t="s">
        <v>2924</v>
      </c>
      <c r="E568" s="143" t="s">
        <v>31975</v>
      </c>
      <c r="F568" s="144" t="s">
        <v>32050</v>
      </c>
      <c r="G568" s="26"/>
      <c r="H568" s="145" t="s">
        <v>80</v>
      </c>
      <c r="I568" s="146" t="s">
        <v>32090</v>
      </c>
      <c r="J568" s="147">
        <v>15800</v>
      </c>
      <c r="K568" s="148" t="s">
        <v>83</v>
      </c>
      <c r="L568" s="149" t="s">
        <v>31970</v>
      </c>
      <c r="M568" s="150">
        <f>DATE(YEAR(LineupExpo[[#This Row],[Date]]),MONTH(LineupExpo[[#This Row],[Date]]),1)</f>
        <v>44440</v>
      </c>
      <c r="N568" s="149">
        <f t="shared" si="6"/>
        <v>2021</v>
      </c>
      <c r="O568" s="54" t="str">
        <f t="shared" si="7"/>
        <v>21/22</v>
      </c>
      <c r="P568" s="52" t="str">
        <f>VLOOKUP(H568,ArcTable[],2,FALSE)</f>
        <v>UPR</v>
      </c>
      <c r="Q568" s="60">
        <f>IFERROR(VLOOKUP('Lineup Total'!#REF!,AUX!$H$2:$I$34206,2,FALSE),)</f>
        <v>0</v>
      </c>
      <c r="S568" s="32" t="str">
        <f>VLOOKUP(LineupExpo[[#This Row],[Port]],'AUX IDs'!$A$2:$B$14,2,0)</f>
        <v>P1010</v>
      </c>
      <c r="T568" s="32" t="str">
        <f>VLOOKUP(LineupExpo[[#This Row],[Berth]],'AUX IDs'!$D$2:$E$60,2,0)</f>
        <v>B1023</v>
      </c>
      <c r="U568" s="32" t="str">
        <f>VLOOKUP(LineupExpo[[#This Row],[V/M]],'AUX IDs'!$G$2:$H$433,2,0)</f>
        <v>VSL430</v>
      </c>
      <c r="V568" s="32" t="str">
        <f>VLOOKUP(LineupExpo[[#This Row],[Destination]],'AUX IDs'!$J$2:$K$39,2,0)</f>
        <v>D1002</v>
      </c>
      <c r="W568" s="32" t="str">
        <f>VLOOKUP(LineupExpo[[#This Row],[Coord]],'AUX IDs'!$M$2:$N$55,2,0)</f>
        <v>C1002</v>
      </c>
      <c r="X568" s="32" t="str">
        <f>VLOOKUP(LineupExpo[[#This Row],[Shipper]],'AUX IDs'!$P$2:$Q$44,2,0)</f>
        <v>S1013</v>
      </c>
      <c r="Y568" s="32" t="str">
        <f>VLOOKUP(LineupExpo[[#This Row],[Product]],'AUX IDs'!$S$2:$T$4,2,0)</f>
        <v>ARGB</v>
      </c>
    </row>
    <row r="569" spans="1:25" ht="12.65" customHeight="1" x14ac:dyDescent="0.25">
      <c r="A569" s="141" t="s">
        <v>49</v>
      </c>
      <c r="B569" s="158" t="s">
        <v>32064</v>
      </c>
      <c r="C569" s="142">
        <v>44446</v>
      </c>
      <c r="D569" s="53" t="s">
        <v>32460</v>
      </c>
      <c r="E569" s="143" t="s">
        <v>18</v>
      </c>
      <c r="F569" s="144" t="s">
        <v>18</v>
      </c>
      <c r="G569" s="26"/>
      <c r="H569" s="145" t="s">
        <v>59</v>
      </c>
      <c r="I569" s="146" t="s">
        <v>32109</v>
      </c>
      <c r="J569" s="147">
        <v>32186</v>
      </c>
      <c r="K569" s="148" t="s">
        <v>21</v>
      </c>
      <c r="L569" s="149" t="s">
        <v>53</v>
      </c>
      <c r="M569" s="150">
        <f>DATE(YEAR(LineupExpo[[#This Row],[Date]]),MONTH(LineupExpo[[#This Row],[Date]]),1)</f>
        <v>44440</v>
      </c>
      <c r="N569" s="149">
        <f t="shared" si="6"/>
        <v>2021</v>
      </c>
      <c r="O569" s="54" t="str">
        <f t="shared" si="7"/>
        <v>21/22</v>
      </c>
      <c r="P569" s="52" t="str">
        <f>VLOOKUP(H569,ArcTable[],2,FALSE)</f>
        <v>Necochea</v>
      </c>
      <c r="Q569" s="60">
        <f>IFERROR(VLOOKUP('Lineup Total'!D230,AUX!$H$2:$I$34206,2,FALSE),)</f>
        <v>0</v>
      </c>
      <c r="S569" s="32" t="str">
        <f>VLOOKUP(LineupExpo[[#This Row],[Port]],'AUX IDs'!$A$2:$B$14,2,0)</f>
        <v>P1008</v>
      </c>
      <c r="T569" s="32" t="str">
        <f>VLOOKUP(LineupExpo[[#This Row],[Berth]],'AUX IDs'!$D$2:$E$60,2,0)</f>
        <v>B1018</v>
      </c>
      <c r="U569" s="32" t="str">
        <f>VLOOKUP(LineupExpo[[#This Row],[V/M]],'AUX IDs'!$G$2:$H$433,2,0)</f>
        <v>VSL423</v>
      </c>
      <c r="V569" s="32" t="str">
        <f>VLOOKUP(LineupExpo[[#This Row],[Destination]],'AUX IDs'!$J$2:$K$39,2,0)</f>
        <v>D1007</v>
      </c>
      <c r="W569" s="32" t="str">
        <f>VLOOKUP(LineupExpo[[#This Row],[Coord]],'AUX IDs'!$M$2:$N$55,2,0)</f>
        <v>C1003</v>
      </c>
      <c r="X569" s="32" t="str">
        <f>VLOOKUP(LineupExpo[[#This Row],[Shipper]],'AUX IDs'!$P$2:$Q$44,2,0)</f>
        <v>S1003</v>
      </c>
      <c r="Y569" s="32" t="str">
        <f>VLOOKUP(LineupExpo[[#This Row],[Product]],'AUX IDs'!$S$2:$T$4,2,0)</f>
        <v>ARGB</v>
      </c>
    </row>
    <row r="570" spans="1:25" ht="12.65" customHeight="1" x14ac:dyDescent="0.25">
      <c r="A570" s="141" t="s">
        <v>49</v>
      </c>
      <c r="B570" s="158" t="s">
        <v>32064</v>
      </c>
      <c r="C570" s="142">
        <v>44448</v>
      </c>
      <c r="D570" s="53" t="s">
        <v>766</v>
      </c>
      <c r="E570" s="143" t="s">
        <v>57</v>
      </c>
      <c r="F570" s="144" t="s">
        <v>57</v>
      </c>
      <c r="G570" s="26"/>
      <c r="H570" s="145" t="s">
        <v>52</v>
      </c>
      <c r="I570" s="146" t="s">
        <v>32088</v>
      </c>
      <c r="J570" s="147">
        <v>28720</v>
      </c>
      <c r="K570" s="148" t="s">
        <v>21</v>
      </c>
      <c r="L570" s="149" t="s">
        <v>53</v>
      </c>
      <c r="M570" s="150">
        <f>DATE(YEAR(LineupExpo[[#This Row],[Date]]),MONTH(LineupExpo[[#This Row],[Date]]),1)</f>
        <v>44440</v>
      </c>
      <c r="N570" s="149">
        <f t="shared" si="6"/>
        <v>2021</v>
      </c>
      <c r="O570" s="54" t="str">
        <f t="shared" si="7"/>
        <v>21/22</v>
      </c>
      <c r="P570" s="52" t="str">
        <f>VLOOKUP(H570,ArcTable[],2,FALSE)</f>
        <v>BB</v>
      </c>
      <c r="Q570" s="60">
        <f>IFERROR(VLOOKUP('Lineup Total'!D231,AUX!$H$2:$I$34206,2,FALSE),)</f>
        <v>9446403</v>
      </c>
      <c r="S570" s="32" t="str">
        <f>VLOOKUP(LineupExpo[[#This Row],[Port]],'AUX IDs'!$A$2:$B$14,2,0)</f>
        <v>P1003</v>
      </c>
      <c r="T570" s="32" t="str">
        <f>VLOOKUP(LineupExpo[[#This Row],[Berth]],'AUX IDs'!$D$2:$E$60,2,0)</f>
        <v>B1021</v>
      </c>
      <c r="U570" s="32" t="str">
        <f>VLOOKUP(LineupExpo[[#This Row],[V/M]],'AUX IDs'!$G$2:$H$433,2,0)</f>
        <v>VSL392</v>
      </c>
      <c r="V570" s="32" t="str">
        <f>VLOOKUP(LineupExpo[[#This Row],[Destination]],'AUX IDs'!$J$2:$K$39,2,0)</f>
        <v>D1007</v>
      </c>
      <c r="W570" s="32" t="str">
        <f>VLOOKUP(LineupExpo[[#This Row],[Coord]],'AUX IDs'!$M$2:$N$55,2,0)</f>
        <v>C1000</v>
      </c>
      <c r="X570" s="32" t="str">
        <f>VLOOKUP(LineupExpo[[#This Row],[Shipper]],'AUX IDs'!$P$2:$Q$44,2,0)</f>
        <v>S1000</v>
      </c>
      <c r="Y570" s="32" t="str">
        <f>VLOOKUP(LineupExpo[[#This Row],[Product]],'AUX IDs'!$S$2:$T$4,2,0)</f>
        <v>ARGB</v>
      </c>
    </row>
    <row r="571" spans="1:25" ht="12.65" customHeight="1" x14ac:dyDescent="0.25">
      <c r="A571" s="141" t="s">
        <v>49</v>
      </c>
      <c r="B571" s="158" t="s">
        <v>32064</v>
      </c>
      <c r="C571" s="142">
        <v>44450</v>
      </c>
      <c r="D571" s="53" t="s">
        <v>32484</v>
      </c>
      <c r="E571" s="143" t="s">
        <v>54</v>
      </c>
      <c r="F571" s="144" t="s">
        <v>54</v>
      </c>
      <c r="G571" s="26"/>
      <c r="H571" s="145" t="s">
        <v>52</v>
      </c>
      <c r="I571" s="146" t="s">
        <v>32062</v>
      </c>
      <c r="J571" s="147">
        <v>31820</v>
      </c>
      <c r="K571" s="148" t="s">
        <v>21</v>
      </c>
      <c r="L571" s="149" t="s">
        <v>53</v>
      </c>
      <c r="M571" s="150">
        <f>DATE(YEAR(LineupExpo[[#This Row],[Date]]),MONTH(LineupExpo[[#This Row],[Date]]),1)</f>
        <v>44440</v>
      </c>
      <c r="N571" s="149">
        <f t="shared" si="6"/>
        <v>2021</v>
      </c>
      <c r="O571" s="54" t="str">
        <f t="shared" si="7"/>
        <v>21/22</v>
      </c>
      <c r="P571" s="52" t="str">
        <f>VLOOKUP(H571,ArcTable[],2,FALSE)</f>
        <v>BB</v>
      </c>
      <c r="Q571" s="60">
        <f>IFERROR(VLOOKUP('Lineup Total'!D232,AUX!$H$2:$I$34206,2,FALSE),)</f>
        <v>9591557</v>
      </c>
      <c r="S571" s="32" t="str">
        <f>VLOOKUP(LineupExpo[[#This Row],[Port]],'AUX IDs'!$A$2:$B$14,2,0)</f>
        <v>P1003</v>
      </c>
      <c r="T571" s="32" t="str">
        <f>VLOOKUP(LineupExpo[[#This Row],[Berth]],'AUX IDs'!$D$2:$E$60,2,0)</f>
        <v>B1014</v>
      </c>
      <c r="U571" s="32" t="str">
        <f>VLOOKUP(LineupExpo[[#This Row],[V/M]],'AUX IDs'!$G$2:$H$433,2,0)</f>
        <v>VSL429</v>
      </c>
      <c r="V571" s="32" t="str">
        <f>VLOOKUP(LineupExpo[[#This Row],[Destination]],'AUX IDs'!$J$2:$K$39,2,0)</f>
        <v>D1007</v>
      </c>
      <c r="W571" s="32" t="str">
        <f>VLOOKUP(LineupExpo[[#This Row],[Coord]],'AUX IDs'!$M$2:$N$55,2,0)</f>
        <v>C1004</v>
      </c>
      <c r="X571" s="32" t="str">
        <f>VLOOKUP(LineupExpo[[#This Row],[Shipper]],'AUX IDs'!$P$2:$Q$44,2,0)</f>
        <v>S1005</v>
      </c>
      <c r="Y571" s="32" t="str">
        <f>VLOOKUP(LineupExpo[[#This Row],[Product]],'AUX IDs'!$S$2:$T$4,2,0)</f>
        <v>ARGB</v>
      </c>
    </row>
    <row r="572" spans="1:25" ht="12.65" customHeight="1" x14ac:dyDescent="0.25">
      <c r="A572" s="141" t="s">
        <v>49</v>
      </c>
      <c r="B572" s="158" t="s">
        <v>32064</v>
      </c>
      <c r="C572" s="142">
        <v>44450</v>
      </c>
      <c r="D572" s="53" t="s">
        <v>32461</v>
      </c>
      <c r="E572" s="143" t="s">
        <v>17</v>
      </c>
      <c r="F572" s="144" t="s">
        <v>17</v>
      </c>
      <c r="G572" s="26"/>
      <c r="H572" s="145" t="s">
        <v>59</v>
      </c>
      <c r="I572" s="146" t="s">
        <v>32074</v>
      </c>
      <c r="J572" s="147">
        <v>35516</v>
      </c>
      <c r="K572" s="148" t="s">
        <v>21</v>
      </c>
      <c r="L572" s="149" t="s">
        <v>53</v>
      </c>
      <c r="M572" s="150">
        <f>DATE(YEAR(LineupExpo[[#This Row],[Date]]),MONTH(LineupExpo[[#This Row],[Date]]),1)</f>
        <v>44440</v>
      </c>
      <c r="N572" s="149">
        <f t="shared" si="6"/>
        <v>2021</v>
      </c>
      <c r="O572" s="54" t="str">
        <f t="shared" si="7"/>
        <v>21/22</v>
      </c>
      <c r="P572" s="52" t="str">
        <f>VLOOKUP(H572,ArcTable[],2,FALSE)</f>
        <v>Necochea</v>
      </c>
      <c r="Q572" s="60">
        <f>IFERROR(VLOOKUP('Lineup Total'!D233,AUX!$H$2:$I$34206,2,FALSE),)</f>
        <v>9389825</v>
      </c>
      <c r="S572" s="32" t="str">
        <f>VLOOKUP(LineupExpo[[#This Row],[Port]],'AUX IDs'!$A$2:$B$14,2,0)</f>
        <v>P1008</v>
      </c>
      <c r="T572" s="32" t="str">
        <f>VLOOKUP(LineupExpo[[#This Row],[Berth]],'AUX IDs'!$D$2:$E$60,2,0)</f>
        <v>B1001</v>
      </c>
      <c r="U572" s="32" t="str">
        <f>VLOOKUP(LineupExpo[[#This Row],[V/M]],'AUX IDs'!$G$2:$H$433,2,0)</f>
        <v>VSL425</v>
      </c>
      <c r="V572" s="32" t="str">
        <f>VLOOKUP(LineupExpo[[#This Row],[Destination]],'AUX IDs'!$J$2:$K$39,2,0)</f>
        <v>D1007</v>
      </c>
      <c r="W572" s="32" t="str">
        <f>VLOOKUP(LineupExpo[[#This Row],[Coord]],'AUX IDs'!$M$2:$N$55,2,0)</f>
        <v>C1007</v>
      </c>
      <c r="X572" s="32" t="str">
        <f>VLOOKUP(LineupExpo[[#This Row],[Shipper]],'AUX IDs'!$P$2:$Q$44,2,0)</f>
        <v>S1001</v>
      </c>
      <c r="Y572" s="32" t="str">
        <f>VLOOKUP(LineupExpo[[#This Row],[Product]],'AUX IDs'!$S$2:$T$4,2,0)</f>
        <v>ARGB</v>
      </c>
    </row>
    <row r="573" spans="1:25" ht="12.65" customHeight="1" x14ac:dyDescent="0.25">
      <c r="A573" s="141" t="s">
        <v>49</v>
      </c>
      <c r="B573" s="158" t="s">
        <v>32064</v>
      </c>
      <c r="C573" s="142">
        <v>44451</v>
      </c>
      <c r="D573" s="53" t="s">
        <v>13627</v>
      </c>
      <c r="E573" s="143" t="s">
        <v>32552</v>
      </c>
      <c r="F573" s="144" t="s">
        <v>32552</v>
      </c>
      <c r="G573" s="26"/>
      <c r="H573" s="145" t="s">
        <v>80</v>
      </c>
      <c r="I573" s="146" t="s">
        <v>32090</v>
      </c>
      <c r="J573" s="147">
        <v>2298</v>
      </c>
      <c r="K573" s="148" t="s">
        <v>31758</v>
      </c>
      <c r="L573" s="149" t="s">
        <v>330</v>
      </c>
      <c r="M573" s="150">
        <f>DATE(YEAR(LineupExpo[[#This Row],[Date]]),MONTH(LineupExpo[[#This Row],[Date]]),1)</f>
        <v>44440</v>
      </c>
      <c r="N573" s="149">
        <f t="shared" si="6"/>
        <v>2021</v>
      </c>
      <c r="O573" s="54" t="str">
        <f t="shared" si="7"/>
        <v>21/22</v>
      </c>
      <c r="P573" s="52" t="str">
        <f>VLOOKUP(H573,ArcTable[],2,FALSE)</f>
        <v>UPR</v>
      </c>
      <c r="Q573" s="60">
        <f>IFERROR(VLOOKUP('Lineup Total'!D237,AUX!$H$2:$I$34206,2,FALSE),)</f>
        <v>9588304</v>
      </c>
      <c r="S573" s="32" t="str">
        <f>VLOOKUP(LineupExpo[[#This Row],[Port]],'AUX IDs'!$A$2:$B$14,2,0)</f>
        <v>P1010</v>
      </c>
      <c r="T573" s="32" t="str">
        <f>VLOOKUP(LineupExpo[[#This Row],[Berth]],'AUX IDs'!$D$2:$E$60,2,0)</f>
        <v>B1023</v>
      </c>
      <c r="U573" s="32" t="str">
        <f>VLOOKUP(LineupExpo[[#This Row],[V/M]],'AUX IDs'!$G$2:$H$433,2,0)</f>
        <v>VSL431</v>
      </c>
      <c r="V573" s="32" t="str">
        <f>VLOOKUP(LineupExpo[[#This Row],[Destination]],'AUX IDs'!$J$2:$K$39,2,0)</f>
        <v>D1033</v>
      </c>
      <c r="W573" s="32" t="str">
        <f>VLOOKUP(LineupExpo[[#This Row],[Coord]],'AUX IDs'!$M$2:$N$55,2,0)</f>
        <v>C1041</v>
      </c>
      <c r="X573" s="32" t="str">
        <f>VLOOKUP(LineupExpo[[#This Row],[Shipper]],'AUX IDs'!$P$2:$Q$44,2,0)</f>
        <v>S1031</v>
      </c>
      <c r="Y573" s="32" t="str">
        <f>VLOOKUP(LineupExpo[[#This Row],[Product]],'AUX IDs'!$S$2:$T$4,2,0)</f>
        <v>ARGB</v>
      </c>
    </row>
    <row r="574" spans="1:25" ht="12.65" customHeight="1" x14ac:dyDescent="0.25">
      <c r="A574" s="141" t="s">
        <v>49</v>
      </c>
      <c r="B574" s="158" t="s">
        <v>32064</v>
      </c>
      <c r="C574" s="142">
        <v>44451</v>
      </c>
      <c r="D574" s="53" t="s">
        <v>625</v>
      </c>
      <c r="E574" s="143" t="s">
        <v>54</v>
      </c>
      <c r="F574" s="144" t="s">
        <v>54</v>
      </c>
      <c r="G574" s="26"/>
      <c r="H574" s="145" t="s">
        <v>55</v>
      </c>
      <c r="I574" s="146" t="s">
        <v>32076</v>
      </c>
      <c r="J574" s="147">
        <v>42942</v>
      </c>
      <c r="K574" s="148" t="s">
        <v>21</v>
      </c>
      <c r="L574" s="149" t="s">
        <v>53</v>
      </c>
      <c r="M574" s="150">
        <f>DATE(YEAR(LineupExpo[[#This Row],[Date]]),MONTH(LineupExpo[[#This Row],[Date]]),1)</f>
        <v>44440</v>
      </c>
      <c r="N574" s="149">
        <f t="shared" si="6"/>
        <v>2021</v>
      </c>
      <c r="O574" s="54" t="str">
        <f t="shared" si="7"/>
        <v>21/22</v>
      </c>
      <c r="P574" s="52" t="str">
        <f>VLOOKUP(H574,ArcTable[],2,FALSE)</f>
        <v>UPR</v>
      </c>
      <c r="Q574" s="60">
        <f>IFERROR(VLOOKUP('Lineup Total'!D236,AUX!$H$2:$I$34206,2,FALSE),)</f>
        <v>9279537</v>
      </c>
      <c r="S574" s="32" t="str">
        <f>VLOOKUP(LineupExpo[[#This Row],[Port]],'AUX IDs'!$A$2:$B$14,2,0)</f>
        <v>P1001</v>
      </c>
      <c r="T574" s="32" t="str">
        <f>VLOOKUP(LineupExpo[[#This Row],[Berth]],'AUX IDs'!$D$2:$E$60,2,0)</f>
        <v>B1004</v>
      </c>
      <c r="U574" s="32" t="str">
        <f>VLOOKUP(LineupExpo[[#This Row],[V/M]],'AUX IDs'!$G$2:$H$433,2,0)</f>
        <v>VSL432</v>
      </c>
      <c r="V574" s="32" t="str">
        <f>VLOOKUP(LineupExpo[[#This Row],[Destination]],'AUX IDs'!$J$2:$K$39,2,0)</f>
        <v>D1007</v>
      </c>
      <c r="W574" s="32" t="str">
        <f>VLOOKUP(LineupExpo[[#This Row],[Coord]],'AUX IDs'!$M$2:$N$55,2,0)</f>
        <v>C1004</v>
      </c>
      <c r="X574" s="32" t="str">
        <f>VLOOKUP(LineupExpo[[#This Row],[Shipper]],'AUX IDs'!$P$2:$Q$44,2,0)</f>
        <v>S1005</v>
      </c>
      <c r="Y574" s="32" t="str">
        <f>VLOOKUP(LineupExpo[[#This Row],[Product]],'AUX IDs'!$S$2:$T$4,2,0)</f>
        <v>ARGB</v>
      </c>
    </row>
    <row r="575" spans="1:25" ht="12.65" customHeight="1" x14ac:dyDescent="0.25">
      <c r="A575" s="141" t="s">
        <v>103</v>
      </c>
      <c r="B575" s="158" t="s">
        <v>32064</v>
      </c>
      <c r="C575" s="142">
        <v>44451</v>
      </c>
      <c r="D575" s="53" t="s">
        <v>458</v>
      </c>
      <c r="E575" s="143" t="s">
        <v>51</v>
      </c>
      <c r="F575" s="144" t="s">
        <v>51</v>
      </c>
      <c r="G575" s="26"/>
      <c r="H575" s="145" t="s">
        <v>324</v>
      </c>
      <c r="I575" s="146" t="s">
        <v>326</v>
      </c>
      <c r="J575" s="147">
        <v>41762.400000000001</v>
      </c>
      <c r="K575" s="148" t="s">
        <v>21</v>
      </c>
      <c r="L575" s="149" t="s">
        <v>53</v>
      </c>
      <c r="M575" s="150">
        <f>DATE(YEAR(LineupExpo[[#This Row],[Date]]),MONTH(LineupExpo[[#This Row],[Date]]),1)</f>
        <v>44440</v>
      </c>
      <c r="N575" s="149">
        <f t="shared" si="6"/>
        <v>2021</v>
      </c>
      <c r="O575" s="54" t="str">
        <f t="shared" si="7"/>
        <v>21/22</v>
      </c>
      <c r="P575" s="52" t="str">
        <f>VLOOKUP(H575,ArcTable[],2,FALSE)</f>
        <v>Uy</v>
      </c>
      <c r="Q575" s="60">
        <f>IFERROR(VLOOKUP('Lineup Total'!D234,AUX!$H$2:$I$34206,2,FALSE),)</f>
        <v>9668879</v>
      </c>
      <c r="S575" s="32" t="str">
        <f>VLOOKUP(LineupExpo[[#This Row],[Port]],'AUX IDs'!$A$2:$B$14,2,0)</f>
        <v>P1000</v>
      </c>
      <c r="T575" s="32" t="str">
        <f>VLOOKUP(LineupExpo[[#This Row],[Berth]],'AUX IDs'!$D$2:$E$60,2,0)</f>
        <v>B1000</v>
      </c>
      <c r="U575" s="32" t="str">
        <f>VLOOKUP(LineupExpo[[#This Row],[V/M]],'AUX IDs'!$G$2:$H$433,2,0)</f>
        <v>VSL433</v>
      </c>
      <c r="V575" s="32" t="str">
        <f>VLOOKUP(LineupExpo[[#This Row],[Destination]],'AUX IDs'!$J$2:$K$39,2,0)</f>
        <v>D1007</v>
      </c>
      <c r="W575" s="32" t="str">
        <f>VLOOKUP(LineupExpo[[#This Row],[Coord]],'AUX IDs'!$M$2:$N$55,2,0)</f>
        <v>C1006</v>
      </c>
      <c r="X575" s="32" t="str">
        <f>VLOOKUP(LineupExpo[[#This Row],[Shipper]],'AUX IDs'!$P$2:$Q$44,2,0)</f>
        <v>S1007</v>
      </c>
      <c r="Y575" s="32" t="str">
        <f>VLOOKUP(LineupExpo[[#This Row],[Product]],'AUX IDs'!$S$2:$T$4,2,0)</f>
        <v>UYB</v>
      </c>
    </row>
    <row r="576" spans="1:25" ht="12.65" customHeight="1" x14ac:dyDescent="0.25">
      <c r="A576" s="141" t="s">
        <v>197</v>
      </c>
      <c r="B576" s="158" t="s">
        <v>32064</v>
      </c>
      <c r="C576" s="142">
        <v>44451</v>
      </c>
      <c r="D576" s="53" t="s">
        <v>2924</v>
      </c>
      <c r="E576" s="143" t="s">
        <v>32050</v>
      </c>
      <c r="F576" s="144" t="s">
        <v>32050</v>
      </c>
      <c r="G576" s="26"/>
      <c r="H576" s="145" t="s">
        <v>324</v>
      </c>
      <c r="I576" s="146" t="s">
        <v>32441</v>
      </c>
      <c r="J576" s="147">
        <v>16330</v>
      </c>
      <c r="K576" s="148" t="s">
        <v>83</v>
      </c>
      <c r="L576" s="149" t="s">
        <v>31970</v>
      </c>
      <c r="M576" s="150">
        <f>DATE(YEAR(LineupExpo[[#This Row],[Date]]),MONTH(LineupExpo[[#This Row],[Date]]),1)</f>
        <v>44440</v>
      </c>
      <c r="N576" s="149">
        <f t="shared" si="6"/>
        <v>2021</v>
      </c>
      <c r="O576" s="54" t="str">
        <f t="shared" si="7"/>
        <v>21/22</v>
      </c>
      <c r="P576" s="52" t="str">
        <f>VLOOKUP(H576,ArcTable[],2,FALSE)</f>
        <v>Uy</v>
      </c>
      <c r="Q576" s="60">
        <f>IFERROR(VLOOKUP('Lineup Total'!D235,AUX!$H$2:$I$34206,2,FALSE),)</f>
        <v>9323900</v>
      </c>
      <c r="S576" s="32" t="str">
        <f>VLOOKUP(LineupExpo[[#This Row],[Port]],'AUX IDs'!$A$2:$B$14,2,0)</f>
        <v>P1000</v>
      </c>
      <c r="T576" s="32" t="str">
        <f>VLOOKUP(LineupExpo[[#This Row],[Berth]],'AUX IDs'!$D$2:$E$60,2,0)</f>
        <v>B1039</v>
      </c>
      <c r="U576" s="32" t="str">
        <f>VLOOKUP(LineupExpo[[#This Row],[V/M]],'AUX IDs'!$G$2:$H$433,2,0)</f>
        <v>VSL430</v>
      </c>
      <c r="V576" s="32" t="str">
        <f>VLOOKUP(LineupExpo[[#This Row],[Destination]],'AUX IDs'!$J$2:$K$39,2,0)</f>
        <v>D1002</v>
      </c>
      <c r="W576" s="32" t="str">
        <f>VLOOKUP(LineupExpo[[#This Row],[Coord]],'AUX IDs'!$M$2:$N$55,2,0)</f>
        <v>C1002</v>
      </c>
      <c r="X576" s="32" t="str">
        <f>VLOOKUP(LineupExpo[[#This Row],[Shipper]],'AUX IDs'!$P$2:$Q$44,2,0)</f>
        <v>S1002</v>
      </c>
      <c r="Y576" s="32" t="str">
        <f>VLOOKUP(LineupExpo[[#This Row],[Product]],'AUX IDs'!$S$2:$T$4,2,0)</f>
        <v>PYB</v>
      </c>
    </row>
    <row r="577" spans="1:25" ht="12.65" customHeight="1" x14ac:dyDescent="0.25">
      <c r="A577" s="141" t="s">
        <v>49</v>
      </c>
      <c r="B577" s="158" t="s">
        <v>32064</v>
      </c>
      <c r="C577" s="142">
        <v>44452</v>
      </c>
      <c r="D577" s="53" t="s">
        <v>32486</v>
      </c>
      <c r="E577" s="143" t="s">
        <v>254</v>
      </c>
      <c r="F577" s="144" t="s">
        <v>254</v>
      </c>
      <c r="G577" s="26"/>
      <c r="H577" s="145" t="s">
        <v>59</v>
      </c>
      <c r="I577" s="146" t="s">
        <v>32348</v>
      </c>
      <c r="J577" s="147">
        <v>26472</v>
      </c>
      <c r="K577" s="148" t="s">
        <v>21</v>
      </c>
      <c r="L577" s="149" t="s">
        <v>53</v>
      </c>
      <c r="M577" s="150">
        <f>DATE(YEAR(LineupExpo[[#This Row],[Date]]),MONTH(LineupExpo[[#This Row],[Date]]),1)</f>
        <v>44440</v>
      </c>
      <c r="N577" s="149">
        <f t="shared" si="6"/>
        <v>2021</v>
      </c>
      <c r="O577" s="54" t="str">
        <f t="shared" si="7"/>
        <v>21/22</v>
      </c>
      <c r="P577" s="52" t="str">
        <f>VLOOKUP(H577,ArcTable[],2,FALSE)</f>
        <v>Necochea</v>
      </c>
      <c r="Q577" s="60">
        <f>IFERROR(VLOOKUP('Lineup Total'!D238,AUX!$H$2:$I$34206,2,FALSE),)</f>
        <v>0</v>
      </c>
      <c r="S577" s="32" t="str">
        <f>VLOOKUP(LineupExpo[[#This Row],[Port]],'AUX IDs'!$A$2:$B$14,2,0)</f>
        <v>P1008</v>
      </c>
      <c r="T577" s="32" t="str">
        <f>VLOOKUP(LineupExpo[[#This Row],[Berth]],'AUX IDs'!$D$2:$E$60,2,0)</f>
        <v>B1011</v>
      </c>
      <c r="U577" s="32" t="str">
        <f>VLOOKUP(LineupExpo[[#This Row],[V/M]],'AUX IDs'!$G$2:$H$433,2,0)</f>
        <v>VSL434</v>
      </c>
      <c r="V577" s="32" t="str">
        <f>VLOOKUP(LineupExpo[[#This Row],[Destination]],'AUX IDs'!$J$2:$K$39,2,0)</f>
        <v>D1007</v>
      </c>
      <c r="W577" s="32" t="str">
        <f>VLOOKUP(LineupExpo[[#This Row],[Coord]],'AUX IDs'!$M$2:$N$55,2,0)</f>
        <v>C1013</v>
      </c>
      <c r="X577" s="32" t="str">
        <f>VLOOKUP(LineupExpo[[#This Row],[Shipper]],'AUX IDs'!$P$2:$Q$44,2,0)</f>
        <v>S1009</v>
      </c>
      <c r="Y577" s="32" t="str">
        <f>VLOOKUP(LineupExpo[[#This Row],[Product]],'AUX IDs'!$S$2:$T$4,2,0)</f>
        <v>ARGB</v>
      </c>
    </row>
    <row r="578" spans="1:25" ht="12.65" customHeight="1" x14ac:dyDescent="0.25">
      <c r="A578" s="141" t="s">
        <v>49</v>
      </c>
      <c r="B578" s="158" t="s">
        <v>32064</v>
      </c>
      <c r="C578" s="142">
        <v>44453</v>
      </c>
      <c r="D578" s="53" t="s">
        <v>32577</v>
      </c>
      <c r="E578" s="143" t="s">
        <v>50</v>
      </c>
      <c r="F578" s="144" t="s">
        <v>50</v>
      </c>
      <c r="G578" s="26"/>
      <c r="H578" s="145" t="s">
        <v>59</v>
      </c>
      <c r="I578" s="146" t="s">
        <v>32348</v>
      </c>
      <c r="J578" s="147">
        <v>10500</v>
      </c>
      <c r="K578" s="148" t="s">
        <v>31853</v>
      </c>
      <c r="L578" s="149" t="s">
        <v>53</v>
      </c>
      <c r="M578" s="150">
        <f>DATE(YEAR(LineupExpo[[#This Row],[Date]]),MONTH(LineupExpo[[#This Row],[Date]]),1)</f>
        <v>44440</v>
      </c>
      <c r="N578" s="149">
        <f t="shared" si="6"/>
        <v>2021</v>
      </c>
      <c r="O578" s="54" t="str">
        <f t="shared" si="7"/>
        <v>21/22</v>
      </c>
      <c r="P578" s="52" t="str">
        <f>VLOOKUP(H578,ArcTable[],2,FALSE)</f>
        <v>Necochea</v>
      </c>
      <c r="Q578" s="60">
        <f>IFERROR(VLOOKUP('Lineup Total'!D240,AUX!$H$2:$I$34206,2,FALSE),)</f>
        <v>9668879</v>
      </c>
      <c r="S578" s="32" t="str">
        <f>VLOOKUP(LineupExpo[[#This Row],[Port]],'AUX IDs'!$A$2:$B$14,2,0)</f>
        <v>P1008</v>
      </c>
      <c r="T578" s="32" t="str">
        <f>VLOOKUP(LineupExpo[[#This Row],[Berth]],'AUX IDs'!$D$2:$E$60,2,0)</f>
        <v>B1011</v>
      </c>
      <c r="U578" s="32" t="str">
        <f>VLOOKUP(LineupExpo[[#This Row],[V/M]],'AUX IDs'!$G$2:$H$433,2,0)</f>
        <v>VSL435</v>
      </c>
      <c r="V578" s="32" t="str">
        <f>VLOOKUP(LineupExpo[[#This Row],[Destination]],'AUX IDs'!$J$2:$K$39,2,0)</f>
        <v>D1026</v>
      </c>
      <c r="W578" s="32" t="str">
        <f>VLOOKUP(LineupExpo[[#This Row],[Coord]],'AUX IDs'!$M$2:$N$55,2,0)</f>
        <v>C1011</v>
      </c>
      <c r="X578" s="32" t="str">
        <f>VLOOKUP(LineupExpo[[#This Row],[Shipper]],'AUX IDs'!$P$2:$Q$44,2,0)</f>
        <v>S1010</v>
      </c>
      <c r="Y578" s="32" t="str">
        <f>VLOOKUP(LineupExpo[[#This Row],[Product]],'AUX IDs'!$S$2:$T$4,2,0)</f>
        <v>ARGB</v>
      </c>
    </row>
    <row r="579" spans="1:25" ht="12.65" customHeight="1" x14ac:dyDescent="0.25">
      <c r="A579" s="141" t="s">
        <v>49</v>
      </c>
      <c r="B579" s="158" t="s">
        <v>32064</v>
      </c>
      <c r="C579" s="142">
        <v>44453</v>
      </c>
      <c r="D579" s="53" t="s">
        <v>32553</v>
      </c>
      <c r="E579" s="143" t="s">
        <v>57</v>
      </c>
      <c r="F579" s="144" t="s">
        <v>57</v>
      </c>
      <c r="G579" s="26"/>
      <c r="H579" s="145" t="s">
        <v>52</v>
      </c>
      <c r="I579" s="146" t="s">
        <v>32088</v>
      </c>
      <c r="J579" s="147">
        <v>32180</v>
      </c>
      <c r="K579" s="148" t="s">
        <v>21</v>
      </c>
      <c r="L579" s="149" t="s">
        <v>53</v>
      </c>
      <c r="M579" s="150">
        <f>DATE(YEAR(LineupExpo[[#This Row],[Date]]),MONTH(LineupExpo[[#This Row],[Date]]),1)</f>
        <v>44440</v>
      </c>
      <c r="N579" s="149">
        <f t="shared" si="6"/>
        <v>2021</v>
      </c>
      <c r="O579" s="54" t="str">
        <f t="shared" si="7"/>
        <v>21/22</v>
      </c>
      <c r="P579" s="52" t="str">
        <f>VLOOKUP(H579,ArcTable[],2,FALSE)</f>
        <v>BB</v>
      </c>
      <c r="Q579" s="60">
        <f>IFERROR(VLOOKUP('Lineup Total'!D239,AUX!$H$2:$I$34206,2,FALSE),)</f>
        <v>0</v>
      </c>
      <c r="S579" s="32" t="str">
        <f>VLOOKUP(LineupExpo[[#This Row],[Port]],'AUX IDs'!$A$2:$B$14,2,0)</f>
        <v>P1003</v>
      </c>
      <c r="T579" s="32" t="str">
        <f>VLOOKUP(LineupExpo[[#This Row],[Berth]],'AUX IDs'!$D$2:$E$60,2,0)</f>
        <v>B1021</v>
      </c>
      <c r="U579" s="32" t="str">
        <f>VLOOKUP(LineupExpo[[#This Row],[V/M]],'AUX IDs'!$G$2:$H$433,2,0)</f>
        <v>VSL436</v>
      </c>
      <c r="V579" s="32" t="str">
        <f>VLOOKUP(LineupExpo[[#This Row],[Destination]],'AUX IDs'!$J$2:$K$39,2,0)</f>
        <v>D1007</v>
      </c>
      <c r="W579" s="32" t="str">
        <f>VLOOKUP(LineupExpo[[#This Row],[Coord]],'AUX IDs'!$M$2:$N$55,2,0)</f>
        <v>C1000</v>
      </c>
      <c r="X579" s="32" t="str">
        <f>VLOOKUP(LineupExpo[[#This Row],[Shipper]],'AUX IDs'!$P$2:$Q$44,2,0)</f>
        <v>S1000</v>
      </c>
      <c r="Y579" s="32" t="str">
        <f>VLOOKUP(LineupExpo[[#This Row],[Product]],'AUX IDs'!$S$2:$T$4,2,0)</f>
        <v>ARGB</v>
      </c>
    </row>
    <row r="580" spans="1:25" ht="12.65" customHeight="1" x14ac:dyDescent="0.25">
      <c r="A580" s="141" t="s">
        <v>49</v>
      </c>
      <c r="B580" s="158" t="s">
        <v>32064</v>
      </c>
      <c r="C580" s="142">
        <v>44454</v>
      </c>
      <c r="D580" s="53" t="s">
        <v>65</v>
      </c>
      <c r="E580" s="143" t="s">
        <v>51</v>
      </c>
      <c r="F580" s="144" t="s">
        <v>51</v>
      </c>
      <c r="G580" s="26"/>
      <c r="H580" s="145" t="s">
        <v>52</v>
      </c>
      <c r="I580" s="146" t="s">
        <v>32094</v>
      </c>
      <c r="J580" s="147">
        <v>6652</v>
      </c>
      <c r="K580" s="148" t="s">
        <v>21</v>
      </c>
      <c r="L580" s="149" t="s">
        <v>53</v>
      </c>
      <c r="M580" s="150">
        <f>DATE(YEAR(LineupExpo[[#This Row],[Date]]),MONTH(LineupExpo[[#This Row],[Date]]),1)</f>
        <v>44440</v>
      </c>
      <c r="N580" s="149">
        <f t="shared" si="6"/>
        <v>2021</v>
      </c>
      <c r="O580" s="54" t="str">
        <f t="shared" si="7"/>
        <v>21/22</v>
      </c>
      <c r="P580" s="52" t="str">
        <f>VLOOKUP(H580,ArcTable[],2,FALSE)</f>
        <v>BB</v>
      </c>
      <c r="Q580" s="60">
        <f>IFERROR(VLOOKUP('Lineup Total'!D241,AUX!$H$2:$I$34206,2,FALSE),)</f>
        <v>9433664</v>
      </c>
      <c r="S580" s="32" t="str">
        <f>VLOOKUP(LineupExpo[[#This Row],[Port]],'AUX IDs'!$A$2:$B$14,2,0)</f>
        <v>P1003</v>
      </c>
      <c r="T580" s="32" t="str">
        <f>VLOOKUP(LineupExpo[[#This Row],[Berth]],'AUX IDs'!$D$2:$E$60,2,0)</f>
        <v>B1017</v>
      </c>
      <c r="U580" s="32" t="str">
        <f>VLOOKUP(LineupExpo[[#This Row],[V/M]],'AUX IDs'!$G$2:$H$433,2,0)</f>
        <v>VSL426</v>
      </c>
      <c r="V580" s="32" t="str">
        <f>VLOOKUP(LineupExpo[[#This Row],[Destination]],'AUX IDs'!$J$2:$K$39,2,0)</f>
        <v>D1007</v>
      </c>
      <c r="W580" s="32" t="str">
        <f>VLOOKUP(LineupExpo[[#This Row],[Coord]],'AUX IDs'!$M$2:$N$55,2,0)</f>
        <v>C1006</v>
      </c>
      <c r="X580" s="32" t="str">
        <f>VLOOKUP(LineupExpo[[#This Row],[Shipper]],'AUX IDs'!$P$2:$Q$44,2,0)</f>
        <v>S1007</v>
      </c>
      <c r="Y580" s="32" t="str">
        <f>VLOOKUP(LineupExpo[[#This Row],[Product]],'AUX IDs'!$S$2:$T$4,2,0)</f>
        <v>ARGB</v>
      </c>
    </row>
    <row r="581" spans="1:25" ht="12.65" customHeight="1" x14ac:dyDescent="0.25">
      <c r="A581" s="141" t="s">
        <v>49</v>
      </c>
      <c r="B581" s="158" t="s">
        <v>32064</v>
      </c>
      <c r="C581" s="142">
        <v>44454</v>
      </c>
      <c r="D581" s="53" t="s">
        <v>65</v>
      </c>
      <c r="E581" s="143" t="s">
        <v>31999</v>
      </c>
      <c r="F581" s="144" t="s">
        <v>31999</v>
      </c>
      <c r="G581" s="26"/>
      <c r="H581" s="145" t="s">
        <v>52</v>
      </c>
      <c r="I581" s="146" t="s">
        <v>32094</v>
      </c>
      <c r="J581" s="147">
        <v>25000</v>
      </c>
      <c r="K581" s="148" t="s">
        <v>21</v>
      </c>
      <c r="L581" s="149" t="s">
        <v>53</v>
      </c>
      <c r="M581" s="150">
        <f>DATE(YEAR(LineupExpo[[#This Row],[Date]]),MONTH(LineupExpo[[#This Row],[Date]]),1)</f>
        <v>44440</v>
      </c>
      <c r="N581" s="149">
        <f t="shared" si="6"/>
        <v>2021</v>
      </c>
      <c r="O581" s="54" t="str">
        <f t="shared" si="7"/>
        <v>21/22</v>
      </c>
      <c r="P581" s="52" t="str">
        <f>VLOOKUP(H581,ArcTable[],2,FALSE)</f>
        <v>BB</v>
      </c>
      <c r="Q581" s="60">
        <f>IFERROR(VLOOKUP('Lineup Total'!D242,AUX!$H$2:$I$34206,2,FALSE),)</f>
        <v>0</v>
      </c>
      <c r="S581" s="32" t="str">
        <f>VLOOKUP(LineupExpo[[#This Row],[Port]],'AUX IDs'!$A$2:$B$14,2,0)</f>
        <v>P1003</v>
      </c>
      <c r="T581" s="32" t="str">
        <f>VLOOKUP(LineupExpo[[#This Row],[Berth]],'AUX IDs'!$D$2:$E$60,2,0)</f>
        <v>B1017</v>
      </c>
      <c r="U581" s="32" t="str">
        <f>VLOOKUP(LineupExpo[[#This Row],[V/M]],'AUX IDs'!$G$2:$H$433,2,0)</f>
        <v>VSL426</v>
      </c>
      <c r="V581" s="32" t="str">
        <f>VLOOKUP(LineupExpo[[#This Row],[Destination]],'AUX IDs'!$J$2:$K$39,2,0)</f>
        <v>D1007</v>
      </c>
      <c r="W581" s="32" t="str">
        <f>VLOOKUP(LineupExpo[[#This Row],[Coord]],'AUX IDs'!$M$2:$N$55,2,0)</f>
        <v>C1014</v>
      </c>
      <c r="X581" s="32" t="str">
        <f>VLOOKUP(LineupExpo[[#This Row],[Shipper]],'AUX IDs'!$P$2:$Q$44,2,0)</f>
        <v>S1012</v>
      </c>
      <c r="Y581" s="32" t="str">
        <f>VLOOKUP(LineupExpo[[#This Row],[Product]],'AUX IDs'!$S$2:$T$4,2,0)</f>
        <v>ARGB</v>
      </c>
    </row>
    <row r="582" spans="1:25" ht="12.65" customHeight="1" x14ac:dyDescent="0.25">
      <c r="A582" s="141" t="s">
        <v>49</v>
      </c>
      <c r="B582" s="158" t="s">
        <v>32064</v>
      </c>
      <c r="C582" s="142">
        <v>44455</v>
      </c>
      <c r="D582" s="53" t="s">
        <v>32486</v>
      </c>
      <c r="E582" s="143" t="s">
        <v>4</v>
      </c>
      <c r="F582" s="144" t="s">
        <v>4</v>
      </c>
      <c r="G582" s="26"/>
      <c r="H582" s="145" t="s">
        <v>59</v>
      </c>
      <c r="I582" s="146" t="s">
        <v>32074</v>
      </c>
      <c r="J582" s="147">
        <v>41518</v>
      </c>
      <c r="K582" s="148" t="s">
        <v>21</v>
      </c>
      <c r="L582" s="149" t="s">
        <v>53</v>
      </c>
      <c r="M582" s="150">
        <f>DATE(YEAR(LineupExpo[[#This Row],[Date]]),MONTH(LineupExpo[[#This Row],[Date]]),1)</f>
        <v>44440</v>
      </c>
      <c r="N582" s="149">
        <f t="shared" si="6"/>
        <v>2021</v>
      </c>
      <c r="O582" s="54" t="str">
        <f t="shared" si="7"/>
        <v>21/22</v>
      </c>
      <c r="P582" s="52" t="str">
        <f>VLOOKUP(H582,ArcTable[],2,FALSE)</f>
        <v>Necochea</v>
      </c>
      <c r="Q582" s="60">
        <f>IFERROR(VLOOKUP('Lineup Total'!D243,AUX!$H$2:$I$34206,2,FALSE),)</f>
        <v>0</v>
      </c>
      <c r="S582" s="32" t="str">
        <f>VLOOKUP(LineupExpo[[#This Row],[Port]],'AUX IDs'!$A$2:$B$14,2,0)</f>
        <v>P1008</v>
      </c>
      <c r="T582" s="32" t="str">
        <f>VLOOKUP(LineupExpo[[#This Row],[Berth]],'AUX IDs'!$D$2:$E$60,2,0)</f>
        <v>B1001</v>
      </c>
      <c r="U582" s="32" t="str">
        <f>VLOOKUP(LineupExpo[[#This Row],[V/M]],'AUX IDs'!$G$2:$H$433,2,0)</f>
        <v>VSL434</v>
      </c>
      <c r="V582" s="32" t="str">
        <f>VLOOKUP(LineupExpo[[#This Row],[Destination]],'AUX IDs'!$J$2:$K$39,2,0)</f>
        <v>D1007</v>
      </c>
      <c r="W582" s="32" t="str">
        <f>VLOOKUP(LineupExpo[[#This Row],[Coord]],'AUX IDs'!$M$2:$N$55,2,0)</f>
        <v>C1005</v>
      </c>
      <c r="X582" s="32" t="str">
        <f>VLOOKUP(LineupExpo[[#This Row],[Shipper]],'AUX IDs'!$P$2:$Q$44,2,0)</f>
        <v>S1006</v>
      </c>
      <c r="Y582" s="32" t="str">
        <f>VLOOKUP(LineupExpo[[#This Row],[Product]],'AUX IDs'!$S$2:$T$4,2,0)</f>
        <v>ARGB</v>
      </c>
    </row>
    <row r="583" spans="1:25" ht="12.65" customHeight="1" x14ac:dyDescent="0.25">
      <c r="A583" s="141" t="s">
        <v>49</v>
      </c>
      <c r="B583" s="158" t="s">
        <v>32064</v>
      </c>
      <c r="C583" s="142">
        <v>44455</v>
      </c>
      <c r="D583" s="53" t="s">
        <v>32485</v>
      </c>
      <c r="E583" s="143" t="s">
        <v>54</v>
      </c>
      <c r="F583" s="144" t="s">
        <v>54</v>
      </c>
      <c r="G583" s="26"/>
      <c r="H583" s="145" t="s">
        <v>55</v>
      </c>
      <c r="I583" s="146" t="s">
        <v>32076</v>
      </c>
      <c r="J583" s="147">
        <v>41398</v>
      </c>
      <c r="K583" s="148" t="s">
        <v>21</v>
      </c>
      <c r="L583" s="149" t="s">
        <v>53</v>
      </c>
      <c r="M583" s="150">
        <f>DATE(YEAR(LineupExpo[[#This Row],[Date]]),MONTH(LineupExpo[[#This Row],[Date]]),1)</f>
        <v>44440</v>
      </c>
      <c r="N583" s="149">
        <f t="shared" si="6"/>
        <v>2021</v>
      </c>
      <c r="O583" s="54" t="str">
        <f t="shared" si="7"/>
        <v>21/22</v>
      </c>
      <c r="P583" s="52" t="str">
        <f>VLOOKUP(H583,ArcTable[],2,FALSE)</f>
        <v>UPR</v>
      </c>
      <c r="Q583" s="60">
        <f>IFERROR(VLOOKUP('Lineup Total'!D244,AUX!$H$2:$I$34206,2,FALSE),)</f>
        <v>0</v>
      </c>
      <c r="S583" s="32" t="str">
        <f>VLOOKUP(LineupExpo[[#This Row],[Port]],'AUX IDs'!$A$2:$B$14,2,0)</f>
        <v>P1001</v>
      </c>
      <c r="T583" s="32" t="str">
        <f>VLOOKUP(LineupExpo[[#This Row],[Berth]],'AUX IDs'!$D$2:$E$60,2,0)</f>
        <v>B1004</v>
      </c>
      <c r="U583" s="32" t="str">
        <f>VLOOKUP(LineupExpo[[#This Row],[V/M]],'AUX IDs'!$G$2:$H$433,2,0)</f>
        <v>VSL437</v>
      </c>
      <c r="V583" s="32" t="str">
        <f>VLOOKUP(LineupExpo[[#This Row],[Destination]],'AUX IDs'!$J$2:$K$39,2,0)</f>
        <v>D1007</v>
      </c>
      <c r="W583" s="32" t="str">
        <f>VLOOKUP(LineupExpo[[#This Row],[Coord]],'AUX IDs'!$M$2:$N$55,2,0)</f>
        <v>C1004</v>
      </c>
      <c r="X583" s="32" t="str">
        <f>VLOOKUP(LineupExpo[[#This Row],[Shipper]],'AUX IDs'!$P$2:$Q$44,2,0)</f>
        <v>S1005</v>
      </c>
      <c r="Y583" s="32" t="str">
        <f>VLOOKUP(LineupExpo[[#This Row],[Product]],'AUX IDs'!$S$2:$T$4,2,0)</f>
        <v>ARGB</v>
      </c>
    </row>
    <row r="584" spans="1:25" ht="12.65" customHeight="1" x14ac:dyDescent="0.25">
      <c r="A584" s="141" t="s">
        <v>103</v>
      </c>
      <c r="B584" s="158" t="s">
        <v>32064</v>
      </c>
      <c r="C584" s="142">
        <v>44457</v>
      </c>
      <c r="D584" s="53" t="s">
        <v>1049</v>
      </c>
      <c r="E584" s="143" t="s">
        <v>51</v>
      </c>
      <c r="F584" s="144" t="s">
        <v>51</v>
      </c>
      <c r="G584" s="26"/>
      <c r="H584" s="145" t="s">
        <v>324</v>
      </c>
      <c r="I584" s="146" t="s">
        <v>326</v>
      </c>
      <c r="J584" s="147">
        <v>41637</v>
      </c>
      <c r="K584" s="148" t="s">
        <v>21</v>
      </c>
      <c r="L584" s="149" t="s">
        <v>53</v>
      </c>
      <c r="M584" s="150">
        <f>DATE(YEAR(LineupExpo[[#This Row],[Date]]),MONTH(LineupExpo[[#This Row],[Date]]),1)</f>
        <v>44440</v>
      </c>
      <c r="N584" s="149">
        <f t="shared" si="6"/>
        <v>2021</v>
      </c>
      <c r="O584" s="54" t="str">
        <f t="shared" si="7"/>
        <v>21/22</v>
      </c>
      <c r="P584" s="52" t="str">
        <f>VLOOKUP(H584,ArcTable[],2,FALSE)</f>
        <v>Uy</v>
      </c>
      <c r="Q584" s="60">
        <f>IFERROR(VLOOKUP('Lineup Total'!D246,AUX!$H$2:$I$34206,2,FALSE),)</f>
        <v>9207778</v>
      </c>
      <c r="S584" s="32" t="str">
        <f>VLOOKUP(LineupExpo[[#This Row],[Port]],'AUX IDs'!$A$2:$B$14,2,0)</f>
        <v>P1000</v>
      </c>
      <c r="T584" s="32" t="str">
        <f>VLOOKUP(LineupExpo[[#This Row],[Berth]],'AUX IDs'!$D$2:$E$60,2,0)</f>
        <v>B1000</v>
      </c>
      <c r="U584" s="32" t="str">
        <f>VLOOKUP(LineupExpo[[#This Row],[V/M]],'AUX IDs'!$G$2:$H$433,2,0)</f>
        <v>VSL438</v>
      </c>
      <c r="V584" s="32" t="str">
        <f>VLOOKUP(LineupExpo[[#This Row],[Destination]],'AUX IDs'!$J$2:$K$39,2,0)</f>
        <v>D1007</v>
      </c>
      <c r="W584" s="32" t="str">
        <f>VLOOKUP(LineupExpo[[#This Row],[Coord]],'AUX IDs'!$M$2:$N$55,2,0)</f>
        <v>C1006</v>
      </c>
      <c r="X584" s="32" t="str">
        <f>VLOOKUP(LineupExpo[[#This Row],[Shipper]],'AUX IDs'!$P$2:$Q$44,2,0)</f>
        <v>S1007</v>
      </c>
      <c r="Y584" s="32" t="str">
        <f>VLOOKUP(LineupExpo[[#This Row],[Product]],'AUX IDs'!$S$2:$T$4,2,0)</f>
        <v>UYB</v>
      </c>
    </row>
    <row r="585" spans="1:25" ht="12.65" customHeight="1" x14ac:dyDescent="0.25">
      <c r="A585" s="141" t="s">
        <v>197</v>
      </c>
      <c r="B585" s="158" t="s">
        <v>32064</v>
      </c>
      <c r="C585" s="142">
        <v>44457</v>
      </c>
      <c r="D585" s="53" t="s">
        <v>251</v>
      </c>
      <c r="E585" s="143" t="s">
        <v>18</v>
      </c>
      <c r="F585" s="144" t="s">
        <v>18</v>
      </c>
      <c r="G585" s="26"/>
      <c r="H585" s="145" t="s">
        <v>55</v>
      </c>
      <c r="I585" s="146" t="s">
        <v>32066</v>
      </c>
      <c r="J585" s="147">
        <v>11979</v>
      </c>
      <c r="K585" s="148" t="s">
        <v>30</v>
      </c>
      <c r="L585" s="149" t="s">
        <v>330</v>
      </c>
      <c r="M585" s="150">
        <f>DATE(YEAR(LineupExpo[[#This Row],[Date]]),MONTH(LineupExpo[[#This Row],[Date]]),1)</f>
        <v>44440</v>
      </c>
      <c r="N585" s="149">
        <f t="shared" si="6"/>
        <v>2021</v>
      </c>
      <c r="O585" s="54" t="str">
        <f t="shared" si="7"/>
        <v>21/22</v>
      </c>
      <c r="P585" s="52" t="str">
        <f>VLOOKUP(H585,ArcTable[],2,FALSE)</f>
        <v>UPR</v>
      </c>
      <c r="Q585" s="60">
        <f>IFERROR(VLOOKUP('Lineup Total'!D247,AUX!$H$2:$I$34206,2,FALSE),)</f>
        <v>9389825</v>
      </c>
      <c r="S585" s="32" t="str">
        <f>VLOOKUP(LineupExpo[[#This Row],[Port]],'AUX IDs'!$A$2:$B$14,2,0)</f>
        <v>P1001</v>
      </c>
      <c r="T585" s="32" t="str">
        <f>VLOOKUP(LineupExpo[[#This Row],[Berth]],'AUX IDs'!$D$2:$E$60,2,0)</f>
        <v>B1028</v>
      </c>
      <c r="U585" s="32" t="str">
        <f>VLOOKUP(LineupExpo[[#This Row],[V/M]],'AUX IDs'!$G$2:$H$433,2,0)</f>
        <v>VSL439</v>
      </c>
      <c r="V585" s="32" t="str">
        <f>VLOOKUP(LineupExpo[[#This Row],[Destination]],'AUX IDs'!$J$2:$K$39,2,0)</f>
        <v>D1006</v>
      </c>
      <c r="W585" s="32" t="str">
        <f>VLOOKUP(LineupExpo[[#This Row],[Coord]],'AUX IDs'!$M$2:$N$55,2,0)</f>
        <v>C1003</v>
      </c>
      <c r="X585" s="32" t="str">
        <f>VLOOKUP(LineupExpo[[#This Row],[Shipper]],'AUX IDs'!$P$2:$Q$44,2,0)</f>
        <v>S1003</v>
      </c>
      <c r="Y585" s="32" t="str">
        <f>VLOOKUP(LineupExpo[[#This Row],[Product]],'AUX IDs'!$S$2:$T$4,2,0)</f>
        <v>PYB</v>
      </c>
    </row>
    <row r="586" spans="1:25" ht="12.65" customHeight="1" x14ac:dyDescent="0.25">
      <c r="A586" s="141" t="s">
        <v>49</v>
      </c>
      <c r="B586" s="158" t="s">
        <v>32064</v>
      </c>
      <c r="C586" s="142">
        <v>44457</v>
      </c>
      <c r="D586" s="53" t="s">
        <v>625</v>
      </c>
      <c r="E586" s="143" t="s">
        <v>54</v>
      </c>
      <c r="F586" s="144" t="s">
        <v>54</v>
      </c>
      <c r="G586" s="26"/>
      <c r="H586" s="145" t="s">
        <v>52</v>
      </c>
      <c r="I586" s="146" t="s">
        <v>32062</v>
      </c>
      <c r="J586" s="147">
        <v>26800</v>
      </c>
      <c r="K586" s="148" t="s">
        <v>21</v>
      </c>
      <c r="L586" s="149" t="s">
        <v>53</v>
      </c>
      <c r="M586" s="150">
        <f>DATE(YEAR(LineupExpo[[#This Row],[Date]]),MONTH(LineupExpo[[#This Row],[Date]]),1)</f>
        <v>44440</v>
      </c>
      <c r="N586" s="149">
        <f t="shared" si="6"/>
        <v>2021</v>
      </c>
      <c r="O586" s="54" t="str">
        <f t="shared" si="7"/>
        <v>21/22</v>
      </c>
      <c r="P586" s="52" t="str">
        <f>VLOOKUP(H586,ArcTable[],2,FALSE)</f>
        <v>BB</v>
      </c>
      <c r="Q586" s="60">
        <f>IFERROR(VLOOKUP('Lineup Total'!D245,AUX!$H$2:$I$34206,2,FALSE),)</f>
        <v>9712486</v>
      </c>
      <c r="S586" s="32" t="str">
        <f>VLOOKUP(LineupExpo[[#This Row],[Port]],'AUX IDs'!$A$2:$B$14,2,0)</f>
        <v>P1003</v>
      </c>
      <c r="T586" s="32" t="str">
        <f>VLOOKUP(LineupExpo[[#This Row],[Berth]],'AUX IDs'!$D$2:$E$60,2,0)</f>
        <v>B1014</v>
      </c>
      <c r="U586" s="32" t="str">
        <f>VLOOKUP(LineupExpo[[#This Row],[V/M]],'AUX IDs'!$G$2:$H$433,2,0)</f>
        <v>VSL432</v>
      </c>
      <c r="V586" s="32" t="str">
        <f>VLOOKUP(LineupExpo[[#This Row],[Destination]],'AUX IDs'!$J$2:$K$39,2,0)</f>
        <v>D1007</v>
      </c>
      <c r="W586" s="32" t="str">
        <f>VLOOKUP(LineupExpo[[#This Row],[Coord]],'AUX IDs'!$M$2:$N$55,2,0)</f>
        <v>C1004</v>
      </c>
      <c r="X586" s="32" t="str">
        <f>VLOOKUP(LineupExpo[[#This Row],[Shipper]],'AUX IDs'!$P$2:$Q$44,2,0)</f>
        <v>S1005</v>
      </c>
      <c r="Y586" s="32" t="str">
        <f>VLOOKUP(LineupExpo[[#This Row],[Product]],'AUX IDs'!$S$2:$T$4,2,0)</f>
        <v>ARGB</v>
      </c>
    </row>
    <row r="587" spans="1:25" ht="12.65" customHeight="1" x14ac:dyDescent="0.25">
      <c r="A587" s="141" t="s">
        <v>103</v>
      </c>
      <c r="B587" s="158" t="s">
        <v>32064</v>
      </c>
      <c r="C587" s="142">
        <v>44460</v>
      </c>
      <c r="D587" s="53" t="s">
        <v>1049</v>
      </c>
      <c r="E587" s="143" t="s">
        <v>51</v>
      </c>
      <c r="F587" s="144" t="s">
        <v>51</v>
      </c>
      <c r="G587" s="26"/>
      <c r="H587" s="145" t="s">
        <v>325</v>
      </c>
      <c r="I587" s="146" t="s">
        <v>32092</v>
      </c>
      <c r="J587" s="147">
        <v>20078</v>
      </c>
      <c r="K587" s="148" t="s">
        <v>21</v>
      </c>
      <c r="L587" s="149" t="s">
        <v>53</v>
      </c>
      <c r="M587" s="150">
        <f>DATE(YEAR(LineupExpo[[#This Row],[Date]]),MONTH(LineupExpo[[#This Row],[Date]]),1)</f>
        <v>44440</v>
      </c>
      <c r="N587" s="149">
        <f t="shared" si="6"/>
        <v>2021</v>
      </c>
      <c r="O587" s="54" t="str">
        <f t="shared" si="7"/>
        <v>21/22</v>
      </c>
      <c r="P587" s="52" t="str">
        <f>VLOOKUP(H587,ArcTable[],2,FALSE)</f>
        <v>Uy</v>
      </c>
      <c r="Q587" s="60">
        <f>IFERROR(VLOOKUP('Lineup Total'!D248,AUX!$H$2:$I$34206,2,FALSE),)</f>
        <v>0</v>
      </c>
      <c r="S587" s="32" t="str">
        <f>VLOOKUP(LineupExpo[[#This Row],[Port]],'AUX IDs'!$A$2:$B$14,2,0)</f>
        <v>P1009</v>
      </c>
      <c r="T587" s="32" t="str">
        <f>VLOOKUP(LineupExpo[[#This Row],[Berth]],'AUX IDs'!$D$2:$E$60,2,0)</f>
        <v>B1031</v>
      </c>
      <c r="U587" s="32" t="str">
        <f>VLOOKUP(LineupExpo[[#This Row],[V/M]],'AUX IDs'!$G$2:$H$433,2,0)</f>
        <v>VSL438</v>
      </c>
      <c r="V587" s="32" t="str">
        <f>VLOOKUP(LineupExpo[[#This Row],[Destination]],'AUX IDs'!$J$2:$K$39,2,0)</f>
        <v>D1007</v>
      </c>
      <c r="W587" s="32" t="str">
        <f>VLOOKUP(LineupExpo[[#This Row],[Coord]],'AUX IDs'!$M$2:$N$55,2,0)</f>
        <v>C1006</v>
      </c>
      <c r="X587" s="32" t="str">
        <f>VLOOKUP(LineupExpo[[#This Row],[Shipper]],'AUX IDs'!$P$2:$Q$44,2,0)</f>
        <v>S1007</v>
      </c>
      <c r="Y587" s="32" t="str">
        <f>VLOOKUP(LineupExpo[[#This Row],[Product]],'AUX IDs'!$S$2:$T$4,2,0)</f>
        <v>UYB</v>
      </c>
    </row>
    <row r="588" spans="1:25" ht="12.65" customHeight="1" x14ac:dyDescent="0.25">
      <c r="A588" s="141" t="s">
        <v>103</v>
      </c>
      <c r="B588" s="158" t="s">
        <v>32064</v>
      </c>
      <c r="C588" s="142">
        <v>44460</v>
      </c>
      <c r="D588" s="53" t="s">
        <v>32487</v>
      </c>
      <c r="E588" s="143" t="s">
        <v>18</v>
      </c>
      <c r="F588" s="144" t="s">
        <v>18</v>
      </c>
      <c r="G588" s="26"/>
      <c r="H588" s="145" t="s">
        <v>324</v>
      </c>
      <c r="I588" s="146" t="s">
        <v>326</v>
      </c>
      <c r="J588" s="147">
        <v>40285</v>
      </c>
      <c r="K588" s="148" t="s">
        <v>21</v>
      </c>
      <c r="L588" s="149" t="s">
        <v>53</v>
      </c>
      <c r="M588" s="150">
        <f>DATE(YEAR(LineupExpo[[#This Row],[Date]]),MONTH(LineupExpo[[#This Row],[Date]]),1)</f>
        <v>44440</v>
      </c>
      <c r="N588" s="149">
        <f t="shared" si="6"/>
        <v>2021</v>
      </c>
      <c r="O588" s="54" t="str">
        <f t="shared" si="7"/>
        <v>21/22</v>
      </c>
      <c r="P588" s="52" t="str">
        <f>VLOOKUP(H588,ArcTable[],2,FALSE)</f>
        <v>Uy</v>
      </c>
      <c r="Q588" s="60">
        <f>IFERROR(VLOOKUP('Lineup Total'!D249,AUX!$H$2:$I$34206,2,FALSE),)</f>
        <v>9465772</v>
      </c>
      <c r="S588" s="32" t="str">
        <f>VLOOKUP(LineupExpo[[#This Row],[Port]],'AUX IDs'!$A$2:$B$14,2,0)</f>
        <v>P1000</v>
      </c>
      <c r="T588" s="32" t="str">
        <f>VLOOKUP(LineupExpo[[#This Row],[Berth]],'AUX IDs'!$D$2:$E$60,2,0)</f>
        <v>B1000</v>
      </c>
      <c r="U588" s="32" t="str">
        <f>VLOOKUP(LineupExpo[[#This Row],[V/M]],'AUX IDs'!$G$2:$H$433,2,0)</f>
        <v>VSL440</v>
      </c>
      <c r="V588" s="32" t="str">
        <f>VLOOKUP(LineupExpo[[#This Row],[Destination]],'AUX IDs'!$J$2:$K$39,2,0)</f>
        <v>D1007</v>
      </c>
      <c r="W588" s="32" t="str">
        <f>VLOOKUP(LineupExpo[[#This Row],[Coord]],'AUX IDs'!$M$2:$N$55,2,0)</f>
        <v>C1003</v>
      </c>
      <c r="X588" s="32" t="str">
        <f>VLOOKUP(LineupExpo[[#This Row],[Shipper]],'AUX IDs'!$P$2:$Q$44,2,0)</f>
        <v>S1003</v>
      </c>
      <c r="Y588" s="32" t="str">
        <f>VLOOKUP(LineupExpo[[#This Row],[Product]],'AUX IDs'!$S$2:$T$4,2,0)</f>
        <v>UYB</v>
      </c>
    </row>
    <row r="589" spans="1:25" ht="12.65" customHeight="1" x14ac:dyDescent="0.25">
      <c r="A589" s="141" t="s">
        <v>49</v>
      </c>
      <c r="B589" s="158" t="s">
        <v>32064</v>
      </c>
      <c r="C589" s="142">
        <v>44460</v>
      </c>
      <c r="D589" s="53" t="s">
        <v>13911</v>
      </c>
      <c r="E589" s="143" t="s">
        <v>17</v>
      </c>
      <c r="F589" s="144" t="s">
        <v>17</v>
      </c>
      <c r="G589" s="26"/>
      <c r="H589" s="145" t="s">
        <v>55</v>
      </c>
      <c r="I589" s="146" t="s">
        <v>32074</v>
      </c>
      <c r="J589" s="147">
        <v>40091</v>
      </c>
      <c r="K589" s="148" t="s">
        <v>21</v>
      </c>
      <c r="L589" s="149" t="s">
        <v>53</v>
      </c>
      <c r="M589" s="150">
        <f>DATE(YEAR(LineupExpo[[#This Row],[Date]]),MONTH(LineupExpo[[#This Row],[Date]]),1)</f>
        <v>44440</v>
      </c>
      <c r="N589" s="149">
        <f t="shared" si="6"/>
        <v>2021</v>
      </c>
      <c r="O589" s="54" t="str">
        <f t="shared" si="7"/>
        <v>21/22</v>
      </c>
      <c r="P589" s="52" t="str">
        <f>VLOOKUP(H589,ArcTable[],2,FALSE)</f>
        <v>UPR</v>
      </c>
      <c r="Q589" s="60">
        <f>IFERROR(VLOOKUP('Lineup Total'!D250,AUX!$H$2:$I$34206,2,FALSE),)</f>
        <v>9169342</v>
      </c>
      <c r="S589" s="32" t="str">
        <f>VLOOKUP(LineupExpo[[#This Row],[Port]],'AUX IDs'!$A$2:$B$14,2,0)</f>
        <v>P1001</v>
      </c>
      <c r="T589" s="32" t="str">
        <f>VLOOKUP(LineupExpo[[#This Row],[Berth]],'AUX IDs'!$D$2:$E$60,2,0)</f>
        <v>B1001</v>
      </c>
      <c r="U589" s="32" t="str">
        <f>VLOOKUP(LineupExpo[[#This Row],[V/M]],'AUX IDs'!$G$2:$H$433,2,0)</f>
        <v>VSL441</v>
      </c>
      <c r="V589" s="32" t="str">
        <f>VLOOKUP(LineupExpo[[#This Row],[Destination]],'AUX IDs'!$J$2:$K$39,2,0)</f>
        <v>D1007</v>
      </c>
      <c r="W589" s="32" t="str">
        <f>VLOOKUP(LineupExpo[[#This Row],[Coord]],'AUX IDs'!$M$2:$N$55,2,0)</f>
        <v>C1007</v>
      </c>
      <c r="X589" s="32" t="str">
        <f>VLOOKUP(LineupExpo[[#This Row],[Shipper]],'AUX IDs'!$P$2:$Q$44,2,0)</f>
        <v>S1001</v>
      </c>
      <c r="Y589" s="32" t="str">
        <f>VLOOKUP(LineupExpo[[#This Row],[Product]],'AUX IDs'!$S$2:$T$4,2,0)</f>
        <v>ARGB</v>
      </c>
    </row>
    <row r="590" spans="1:25" ht="12.65" customHeight="1" x14ac:dyDescent="0.25">
      <c r="A590" s="141" t="s">
        <v>49</v>
      </c>
      <c r="B590" s="158" t="s">
        <v>32064</v>
      </c>
      <c r="C590" s="142">
        <v>44461</v>
      </c>
      <c r="D590" s="53" t="s">
        <v>32533</v>
      </c>
      <c r="E590" s="143" t="s">
        <v>32490</v>
      </c>
      <c r="F590" s="144" t="s">
        <v>32490</v>
      </c>
      <c r="G590" s="26"/>
      <c r="H590" s="145" t="s">
        <v>55</v>
      </c>
      <c r="I590" s="146" t="s">
        <v>32534</v>
      </c>
      <c r="J590" s="147">
        <v>13739</v>
      </c>
      <c r="K590" s="148" t="s">
        <v>30</v>
      </c>
      <c r="L590" s="149" t="s">
        <v>330</v>
      </c>
      <c r="M590" s="150">
        <f>DATE(YEAR(LineupExpo[[#This Row],[Date]]),MONTH(LineupExpo[[#This Row],[Date]]),1)</f>
        <v>44440</v>
      </c>
      <c r="N590" s="149">
        <f t="shared" si="6"/>
        <v>2021</v>
      </c>
      <c r="O590" s="54" t="str">
        <f t="shared" si="7"/>
        <v>21/22</v>
      </c>
      <c r="P590" s="52" t="str">
        <f>VLOOKUP(H590,ArcTable[],2,FALSE)</f>
        <v>UPR</v>
      </c>
      <c r="Q590" s="60">
        <f>IFERROR(VLOOKUP('Lineup Total'!D252,AUX!$H$2:$I$34206,2,FALSE),)</f>
        <v>0</v>
      </c>
      <c r="S590" s="32" t="str">
        <f>VLOOKUP(LineupExpo[[#This Row],[Port]],'AUX IDs'!$A$2:$B$14,2,0)</f>
        <v>P1001</v>
      </c>
      <c r="T590" s="32" t="str">
        <f>VLOOKUP(LineupExpo[[#This Row],[Berth]],'AUX IDs'!$D$2:$E$60,2,0)</f>
        <v>B1040</v>
      </c>
      <c r="U590" s="32" t="str">
        <f>VLOOKUP(LineupExpo[[#This Row],[V/M]],'AUX IDs'!$G$2:$H$433,2,0)</f>
        <v>VSL442</v>
      </c>
      <c r="V590" s="32" t="str">
        <f>VLOOKUP(LineupExpo[[#This Row],[Destination]],'AUX IDs'!$J$2:$K$39,2,0)</f>
        <v>D1006</v>
      </c>
      <c r="W590" s="32" t="str">
        <f>VLOOKUP(LineupExpo[[#This Row],[Coord]],'AUX IDs'!$M$2:$N$55,2,0)</f>
        <v>C1040</v>
      </c>
      <c r="X590" s="32" t="str">
        <f>VLOOKUP(LineupExpo[[#This Row],[Shipper]],'AUX IDs'!$P$2:$Q$44,2,0)</f>
        <v>S1030</v>
      </c>
      <c r="Y590" s="32" t="str">
        <f>VLOOKUP(LineupExpo[[#This Row],[Product]],'AUX IDs'!$S$2:$T$4,2,0)</f>
        <v>ARGB</v>
      </c>
    </row>
    <row r="591" spans="1:25" ht="12.65" customHeight="1" x14ac:dyDescent="0.25">
      <c r="A591" s="141" t="s">
        <v>49</v>
      </c>
      <c r="B591" s="158" t="s">
        <v>32064</v>
      </c>
      <c r="C591" s="142">
        <v>44461</v>
      </c>
      <c r="D591" s="53" t="s">
        <v>458</v>
      </c>
      <c r="E591" s="143" t="s">
        <v>51</v>
      </c>
      <c r="F591" s="144" t="s">
        <v>51</v>
      </c>
      <c r="G591" s="26"/>
      <c r="H591" s="145" t="s">
        <v>52</v>
      </c>
      <c r="I591" s="146" t="s">
        <v>32094</v>
      </c>
      <c r="J591" s="147">
        <v>27200</v>
      </c>
      <c r="K591" s="148" t="s">
        <v>21</v>
      </c>
      <c r="L591" s="149" t="s">
        <v>53</v>
      </c>
      <c r="M591" s="150">
        <f>DATE(YEAR(LineupExpo[[#This Row],[Date]]),MONTH(LineupExpo[[#This Row],[Date]]),1)</f>
        <v>44440</v>
      </c>
      <c r="N591" s="149">
        <f t="shared" si="6"/>
        <v>2021</v>
      </c>
      <c r="O591" s="54" t="str">
        <f t="shared" si="7"/>
        <v>21/22</v>
      </c>
      <c r="P591" s="52" t="str">
        <f>VLOOKUP(H591,ArcTable[],2,FALSE)</f>
        <v>BB</v>
      </c>
      <c r="Q591" s="60">
        <f>IFERROR(VLOOKUP('Lineup Total'!D251,AUX!$H$2:$I$34206,2,FALSE),)</f>
        <v>0</v>
      </c>
      <c r="S591" s="32" t="str">
        <f>VLOOKUP(LineupExpo[[#This Row],[Port]],'AUX IDs'!$A$2:$B$14,2,0)</f>
        <v>P1003</v>
      </c>
      <c r="T591" s="32" t="str">
        <f>VLOOKUP(LineupExpo[[#This Row],[Berth]],'AUX IDs'!$D$2:$E$60,2,0)</f>
        <v>B1017</v>
      </c>
      <c r="U591" s="32" t="str">
        <f>VLOOKUP(LineupExpo[[#This Row],[V/M]],'AUX IDs'!$G$2:$H$433,2,0)</f>
        <v>VSL433</v>
      </c>
      <c r="V591" s="32" t="str">
        <f>VLOOKUP(LineupExpo[[#This Row],[Destination]],'AUX IDs'!$J$2:$K$39,2,0)</f>
        <v>D1007</v>
      </c>
      <c r="W591" s="32" t="str">
        <f>VLOOKUP(LineupExpo[[#This Row],[Coord]],'AUX IDs'!$M$2:$N$55,2,0)</f>
        <v>C1006</v>
      </c>
      <c r="X591" s="32" t="str">
        <f>VLOOKUP(LineupExpo[[#This Row],[Shipper]],'AUX IDs'!$P$2:$Q$44,2,0)</f>
        <v>S1007</v>
      </c>
      <c r="Y591" s="32" t="str">
        <f>VLOOKUP(LineupExpo[[#This Row],[Product]],'AUX IDs'!$S$2:$T$4,2,0)</f>
        <v>ARGB</v>
      </c>
    </row>
    <row r="592" spans="1:25" ht="12.65" customHeight="1" x14ac:dyDescent="0.25">
      <c r="A592" s="141" t="s">
        <v>49</v>
      </c>
      <c r="B592" s="158" t="s">
        <v>32064</v>
      </c>
      <c r="C592" s="142">
        <v>44462</v>
      </c>
      <c r="D592" s="53" t="s">
        <v>32485</v>
      </c>
      <c r="E592" s="143" t="s">
        <v>54</v>
      </c>
      <c r="F592" s="144" t="s">
        <v>54</v>
      </c>
      <c r="G592" s="26"/>
      <c r="H592" s="145" t="s">
        <v>52</v>
      </c>
      <c r="I592" s="146" t="s">
        <v>32062</v>
      </c>
      <c r="J592" s="147">
        <v>24420</v>
      </c>
      <c r="K592" s="148" t="s">
        <v>21</v>
      </c>
      <c r="L592" s="149" t="s">
        <v>53</v>
      </c>
      <c r="M592" s="150">
        <f>DATE(YEAR(LineupExpo[[#This Row],[Date]]),MONTH(LineupExpo[[#This Row],[Date]]),1)</f>
        <v>44440</v>
      </c>
      <c r="N592" s="149">
        <f t="shared" si="6"/>
        <v>2021</v>
      </c>
      <c r="O592" s="54" t="str">
        <f t="shared" si="7"/>
        <v>21/22</v>
      </c>
      <c r="P592" s="52" t="str">
        <f>VLOOKUP(H592,ArcTable[],2,FALSE)</f>
        <v>BB</v>
      </c>
      <c r="Q592" s="60">
        <f>IFERROR(VLOOKUP('Lineup Total'!D253,AUX!$H$2:$I$34206,2,FALSE),)</f>
        <v>9460734</v>
      </c>
      <c r="S592" s="32" t="str">
        <f>VLOOKUP(LineupExpo[[#This Row],[Port]],'AUX IDs'!$A$2:$B$14,2,0)</f>
        <v>P1003</v>
      </c>
      <c r="T592" s="32" t="str">
        <f>VLOOKUP(LineupExpo[[#This Row],[Berth]],'AUX IDs'!$D$2:$E$60,2,0)</f>
        <v>B1014</v>
      </c>
      <c r="U592" s="32" t="str">
        <f>VLOOKUP(LineupExpo[[#This Row],[V/M]],'AUX IDs'!$G$2:$H$433,2,0)</f>
        <v>VSL437</v>
      </c>
      <c r="V592" s="32" t="str">
        <f>VLOOKUP(LineupExpo[[#This Row],[Destination]],'AUX IDs'!$J$2:$K$39,2,0)</f>
        <v>D1007</v>
      </c>
      <c r="W592" s="32" t="str">
        <f>VLOOKUP(LineupExpo[[#This Row],[Coord]],'AUX IDs'!$M$2:$N$55,2,0)</f>
        <v>C1004</v>
      </c>
      <c r="X592" s="32" t="str">
        <f>VLOOKUP(LineupExpo[[#This Row],[Shipper]],'AUX IDs'!$P$2:$Q$44,2,0)</f>
        <v>S1005</v>
      </c>
      <c r="Y592" s="32" t="str">
        <f>VLOOKUP(LineupExpo[[#This Row],[Product]],'AUX IDs'!$S$2:$T$4,2,0)</f>
        <v>ARGB</v>
      </c>
    </row>
    <row r="593" spans="1:25" ht="12.65" customHeight="1" x14ac:dyDescent="0.25">
      <c r="A593" s="141" t="s">
        <v>49</v>
      </c>
      <c r="B593" s="158" t="s">
        <v>32064</v>
      </c>
      <c r="C593" s="142">
        <v>44463</v>
      </c>
      <c r="D593" s="53" t="s">
        <v>872</v>
      </c>
      <c r="E593" s="143" t="s">
        <v>17</v>
      </c>
      <c r="F593" s="144" t="s">
        <v>17</v>
      </c>
      <c r="G593" s="26"/>
      <c r="H593" s="145" t="s">
        <v>55</v>
      </c>
      <c r="I593" s="146" t="s">
        <v>32074</v>
      </c>
      <c r="J593" s="147">
        <v>39982</v>
      </c>
      <c r="K593" s="148" t="s">
        <v>21</v>
      </c>
      <c r="L593" s="149" t="s">
        <v>53</v>
      </c>
      <c r="M593" s="150">
        <f>DATE(YEAR(LineupExpo[[#This Row],[Date]]),MONTH(LineupExpo[[#This Row],[Date]]),1)</f>
        <v>44440</v>
      </c>
      <c r="N593" s="149">
        <f t="shared" si="6"/>
        <v>2021</v>
      </c>
      <c r="O593" s="54" t="str">
        <f t="shared" si="7"/>
        <v>21/22</v>
      </c>
      <c r="P593" s="52" t="str">
        <f>VLOOKUP(H593,ArcTable[],2,FALSE)</f>
        <v>UPR</v>
      </c>
      <c r="Q593" s="60">
        <f>IFERROR(VLOOKUP('Lineup Total'!D254,AUX!$H$2:$I$34206,2,FALSE),)</f>
        <v>9279537</v>
      </c>
      <c r="S593" s="32" t="str">
        <f>VLOOKUP(LineupExpo[[#This Row],[Port]],'AUX IDs'!$A$2:$B$14,2,0)</f>
        <v>P1001</v>
      </c>
      <c r="T593" s="32" t="str">
        <f>VLOOKUP(LineupExpo[[#This Row],[Berth]],'AUX IDs'!$D$2:$E$60,2,0)</f>
        <v>B1001</v>
      </c>
      <c r="U593" s="32" t="str">
        <f>VLOOKUP(LineupExpo[[#This Row],[V/M]],'AUX IDs'!$G$2:$H$433,2,0)</f>
        <v>VSL443</v>
      </c>
      <c r="V593" s="32" t="str">
        <f>VLOOKUP(LineupExpo[[#This Row],[Destination]],'AUX IDs'!$J$2:$K$39,2,0)</f>
        <v>D1007</v>
      </c>
      <c r="W593" s="32" t="str">
        <f>VLOOKUP(LineupExpo[[#This Row],[Coord]],'AUX IDs'!$M$2:$N$55,2,0)</f>
        <v>C1007</v>
      </c>
      <c r="X593" s="32" t="str">
        <f>VLOOKUP(LineupExpo[[#This Row],[Shipper]],'AUX IDs'!$P$2:$Q$44,2,0)</f>
        <v>S1001</v>
      </c>
      <c r="Y593" s="32" t="str">
        <f>VLOOKUP(LineupExpo[[#This Row],[Product]],'AUX IDs'!$S$2:$T$4,2,0)</f>
        <v>ARGB</v>
      </c>
    </row>
    <row r="594" spans="1:25" ht="12.65" customHeight="1" x14ac:dyDescent="0.25">
      <c r="A594" s="141" t="s">
        <v>49</v>
      </c>
      <c r="B594" s="158" t="s">
        <v>32064</v>
      </c>
      <c r="C594" s="142">
        <v>44463</v>
      </c>
      <c r="D594" s="53" t="s">
        <v>32578</v>
      </c>
      <c r="E594" s="143" t="s">
        <v>31975</v>
      </c>
      <c r="F594" s="144" t="s">
        <v>31975</v>
      </c>
      <c r="G594" s="26"/>
      <c r="H594" s="145" t="s">
        <v>80</v>
      </c>
      <c r="I594" s="146" t="s">
        <v>32090</v>
      </c>
      <c r="J594" s="147">
        <v>15000</v>
      </c>
      <c r="K594" s="148" t="s">
        <v>83</v>
      </c>
      <c r="L594" s="149" t="s">
        <v>31970</v>
      </c>
      <c r="M594" s="150">
        <f>DATE(YEAR(LineupExpo[[#This Row],[Date]]),MONTH(LineupExpo[[#This Row],[Date]]),1)</f>
        <v>44440</v>
      </c>
      <c r="N594" s="149">
        <f t="shared" si="6"/>
        <v>2021</v>
      </c>
      <c r="O594" s="54" t="str">
        <f t="shared" si="7"/>
        <v>21/22</v>
      </c>
      <c r="P594" s="52" t="str">
        <f>VLOOKUP(H594,ArcTable[],2,FALSE)</f>
        <v>UPR</v>
      </c>
      <c r="Q594" s="60">
        <f>IFERROR(VLOOKUP('Lineup Total'!D255,AUX!$H$2:$I$34206,2,FALSE),)</f>
        <v>0</v>
      </c>
      <c r="S594" s="32" t="str">
        <f>VLOOKUP(LineupExpo[[#This Row],[Port]],'AUX IDs'!$A$2:$B$14,2,0)</f>
        <v>P1010</v>
      </c>
      <c r="T594" s="32" t="str">
        <f>VLOOKUP(LineupExpo[[#This Row],[Berth]],'AUX IDs'!$D$2:$E$60,2,0)</f>
        <v>B1023</v>
      </c>
      <c r="U594" s="32" t="str">
        <f>VLOOKUP(LineupExpo[[#This Row],[V/M]],'AUX IDs'!$G$2:$H$433,2,0)</f>
        <v>VSL444</v>
      </c>
      <c r="V594" s="32" t="str">
        <f>VLOOKUP(LineupExpo[[#This Row],[Destination]],'AUX IDs'!$J$2:$K$39,2,0)</f>
        <v>D1002</v>
      </c>
      <c r="W594" s="32" t="str">
        <f>VLOOKUP(LineupExpo[[#This Row],[Coord]],'AUX IDs'!$M$2:$N$55,2,0)</f>
        <v>C1028</v>
      </c>
      <c r="X594" s="32" t="str">
        <f>VLOOKUP(LineupExpo[[#This Row],[Shipper]],'AUX IDs'!$P$2:$Q$44,2,0)</f>
        <v>S1013</v>
      </c>
      <c r="Y594" s="32" t="str">
        <f>VLOOKUP(LineupExpo[[#This Row],[Product]],'AUX IDs'!$S$2:$T$4,2,0)</f>
        <v>ARGB</v>
      </c>
    </row>
    <row r="595" spans="1:25" ht="12.65" customHeight="1" x14ac:dyDescent="0.25">
      <c r="A595" s="141" t="s">
        <v>49</v>
      </c>
      <c r="B595" s="158" t="s">
        <v>32064</v>
      </c>
      <c r="C595" s="142">
        <v>44464</v>
      </c>
      <c r="D595" s="53" t="s">
        <v>32535</v>
      </c>
      <c r="E595" s="143" t="s">
        <v>4</v>
      </c>
      <c r="F595" s="144" t="s">
        <v>4</v>
      </c>
      <c r="G595" s="26"/>
      <c r="H595" s="145" t="s">
        <v>52</v>
      </c>
      <c r="I595" s="146" t="s">
        <v>32113</v>
      </c>
      <c r="J595" s="147">
        <v>22000</v>
      </c>
      <c r="K595" s="148" t="s">
        <v>31876</v>
      </c>
      <c r="L595" s="149" t="s">
        <v>53</v>
      </c>
      <c r="M595" s="150">
        <f>DATE(YEAR(LineupExpo[[#This Row],[Date]]),MONTH(LineupExpo[[#This Row],[Date]]),1)</f>
        <v>44440</v>
      </c>
      <c r="N595" s="149">
        <f t="shared" si="6"/>
        <v>2021</v>
      </c>
      <c r="O595" s="54" t="str">
        <f t="shared" si="7"/>
        <v>21/22</v>
      </c>
      <c r="P595" s="52" t="str">
        <f>VLOOKUP(H595,ArcTable[],2,FALSE)</f>
        <v>BB</v>
      </c>
      <c r="Q595" s="60">
        <f>IFERROR(VLOOKUP('Lineup Total'!D256,AUX!$H$2:$I$34206,2,FALSE),)</f>
        <v>9207778</v>
      </c>
      <c r="S595" s="32" t="str">
        <f>VLOOKUP(LineupExpo[[#This Row],[Port]],'AUX IDs'!$A$2:$B$14,2,0)</f>
        <v>P1003</v>
      </c>
      <c r="T595" s="32" t="str">
        <f>VLOOKUP(LineupExpo[[#This Row],[Berth]],'AUX IDs'!$D$2:$E$60,2,0)</f>
        <v>B1006</v>
      </c>
      <c r="U595" s="32" t="str">
        <f>VLOOKUP(LineupExpo[[#This Row],[V/M]],'AUX IDs'!$G$2:$H$433,2,0)</f>
        <v>VSL445</v>
      </c>
      <c r="V595" s="32" t="str">
        <f>VLOOKUP(LineupExpo[[#This Row],[Destination]],'AUX IDs'!$J$2:$K$39,2,0)</f>
        <v>D1013</v>
      </c>
      <c r="W595" s="32" t="str">
        <f>VLOOKUP(LineupExpo[[#This Row],[Coord]],'AUX IDs'!$M$2:$N$55,2,0)</f>
        <v>C1005</v>
      </c>
      <c r="X595" s="32" t="str">
        <f>VLOOKUP(LineupExpo[[#This Row],[Shipper]],'AUX IDs'!$P$2:$Q$44,2,0)</f>
        <v>S1006</v>
      </c>
      <c r="Y595" s="32" t="str">
        <f>VLOOKUP(LineupExpo[[#This Row],[Product]],'AUX IDs'!$S$2:$T$4,2,0)</f>
        <v>ARGB</v>
      </c>
    </row>
    <row r="596" spans="1:25" ht="12.65" customHeight="1" x14ac:dyDescent="0.25">
      <c r="A596" s="141" t="s">
        <v>49</v>
      </c>
      <c r="B596" s="158" t="s">
        <v>32064</v>
      </c>
      <c r="C596" s="142">
        <v>44465</v>
      </c>
      <c r="D596" s="53" t="s">
        <v>13911</v>
      </c>
      <c r="E596" s="143" t="s">
        <v>17</v>
      </c>
      <c r="F596" s="144" t="s">
        <v>17</v>
      </c>
      <c r="G596" s="26"/>
      <c r="H596" s="145" t="s">
        <v>59</v>
      </c>
      <c r="I596" s="146" t="s">
        <v>32074</v>
      </c>
      <c r="J596" s="147">
        <v>29074</v>
      </c>
      <c r="K596" s="148" t="s">
        <v>21</v>
      </c>
      <c r="L596" s="149" t="str">
        <f>VLOOKUP(K596,TableReg[],2,FALSE)</f>
        <v>ASIA</v>
      </c>
      <c r="M596" s="150">
        <f>DATE(YEAR(LineupExpo[[#This Row],[Date]]),MONTH(LineupExpo[[#This Row],[Date]]),1)</f>
        <v>44440</v>
      </c>
      <c r="N596" s="149">
        <f t="shared" ref="N596:N659" si="8">YEAR(C596)</f>
        <v>2021</v>
      </c>
      <c r="O596" s="54" t="str">
        <f t="shared" si="7"/>
        <v>21/22</v>
      </c>
      <c r="P596" s="52" t="str">
        <f>VLOOKUP(H596,ArcTable[],2,FALSE)</f>
        <v>Necochea</v>
      </c>
      <c r="Q596" s="60">
        <f>IFERROR(VLOOKUP('Lineup Total'!D258,AUX!$H$2:$I$34206,2,FALSE),)</f>
        <v>8857875</v>
      </c>
      <c r="S596" s="32" t="str">
        <f>VLOOKUP(LineupExpo[[#This Row],[Port]],'AUX IDs'!$A$2:$B$14,2,0)</f>
        <v>P1008</v>
      </c>
      <c r="T596" s="32" t="str">
        <f>VLOOKUP(LineupExpo[[#This Row],[Berth]],'AUX IDs'!$D$2:$E$60,2,0)</f>
        <v>B1001</v>
      </c>
      <c r="U596" s="32" t="str">
        <f>VLOOKUP(LineupExpo[[#This Row],[V/M]],'AUX IDs'!$G$2:$H$433,2,0)</f>
        <v>VSL441</v>
      </c>
      <c r="V596" s="32" t="str">
        <f>VLOOKUP(LineupExpo[[#This Row],[Destination]],'AUX IDs'!$J$2:$K$39,2,0)</f>
        <v>D1007</v>
      </c>
      <c r="W596" s="32" t="str">
        <f>VLOOKUP(LineupExpo[[#This Row],[Coord]],'AUX IDs'!$M$2:$N$55,2,0)</f>
        <v>C1007</v>
      </c>
      <c r="X596" s="32" t="str">
        <f>VLOOKUP(LineupExpo[[#This Row],[Shipper]],'AUX IDs'!$P$2:$Q$44,2,0)</f>
        <v>S1001</v>
      </c>
      <c r="Y596" s="32" t="str">
        <f>VLOOKUP(LineupExpo[[#This Row],[Product]],'AUX IDs'!$S$2:$T$4,2,0)</f>
        <v>ARGB</v>
      </c>
    </row>
    <row r="597" spans="1:25" ht="12.65" customHeight="1" x14ac:dyDescent="0.25">
      <c r="A597" s="141" t="s">
        <v>49</v>
      </c>
      <c r="B597" s="158" t="s">
        <v>32064</v>
      </c>
      <c r="C597" s="142">
        <v>44465</v>
      </c>
      <c r="D597" s="53" t="s">
        <v>13417</v>
      </c>
      <c r="E597" s="143" t="s">
        <v>57</v>
      </c>
      <c r="F597" s="144" t="s">
        <v>57</v>
      </c>
      <c r="G597" s="26"/>
      <c r="H597" s="145" t="s">
        <v>52</v>
      </c>
      <c r="I597" s="146" t="s">
        <v>32088</v>
      </c>
      <c r="J597" s="147">
        <v>33200</v>
      </c>
      <c r="K597" s="148" t="s">
        <v>21</v>
      </c>
      <c r="L597" s="149" t="str">
        <f>VLOOKUP(K597,TableReg[],2,FALSE)</f>
        <v>ASIA</v>
      </c>
      <c r="M597" s="150">
        <f>DATE(YEAR(LineupExpo[[#This Row],[Date]]),MONTH(LineupExpo[[#This Row],[Date]]),1)</f>
        <v>44440</v>
      </c>
      <c r="N597" s="149">
        <f t="shared" si="8"/>
        <v>2021</v>
      </c>
      <c r="O597" s="54" t="str">
        <f t="shared" ref="O597:O660" si="9">IF(MONTH(C597)&gt;=3,RIGHT(YEAR(C597),2)&amp;"/"&amp;RIGHT(YEAR(C597)+1,2),IF(MONTH(C597)&lt;3,RIGHT(YEAR(C597)-1,2)&amp;"/"&amp;RIGHT(YEAR(C597),2),"ERROR"))</f>
        <v>21/22</v>
      </c>
      <c r="P597" s="52" t="str">
        <f>VLOOKUP(H597,ArcTable[],2,FALSE)</f>
        <v>BB</v>
      </c>
      <c r="Q597" s="60">
        <f>IFERROR(VLOOKUP('Lineup Total'!D257,AUX!$H$2:$I$34206,2,FALSE),)</f>
        <v>0</v>
      </c>
      <c r="S597" s="32" t="str">
        <f>VLOOKUP(LineupExpo[[#This Row],[Port]],'AUX IDs'!$A$2:$B$14,2,0)</f>
        <v>P1003</v>
      </c>
      <c r="T597" s="32" t="str">
        <f>VLOOKUP(LineupExpo[[#This Row],[Berth]],'AUX IDs'!$D$2:$E$60,2,0)</f>
        <v>B1021</v>
      </c>
      <c r="U597" s="32" t="str">
        <f>VLOOKUP(LineupExpo[[#This Row],[V/M]],'AUX IDs'!$G$2:$H$433,2,0)</f>
        <v>VSL416</v>
      </c>
      <c r="V597" s="32" t="str">
        <f>VLOOKUP(LineupExpo[[#This Row],[Destination]],'AUX IDs'!$J$2:$K$39,2,0)</f>
        <v>D1007</v>
      </c>
      <c r="W597" s="32" t="str">
        <f>VLOOKUP(LineupExpo[[#This Row],[Coord]],'AUX IDs'!$M$2:$N$55,2,0)</f>
        <v>C1000</v>
      </c>
      <c r="X597" s="32" t="str">
        <f>VLOOKUP(LineupExpo[[#This Row],[Shipper]],'AUX IDs'!$P$2:$Q$44,2,0)</f>
        <v>S1000</v>
      </c>
      <c r="Y597" s="32" t="str">
        <f>VLOOKUP(LineupExpo[[#This Row],[Product]],'AUX IDs'!$S$2:$T$4,2,0)</f>
        <v>ARGB</v>
      </c>
    </row>
    <row r="598" spans="1:25" ht="12.65" customHeight="1" x14ac:dyDescent="0.25">
      <c r="A598" s="141" t="s">
        <v>103</v>
      </c>
      <c r="B598" s="158" t="s">
        <v>32064</v>
      </c>
      <c r="C598" s="142">
        <v>44466</v>
      </c>
      <c r="D598" s="53" t="s">
        <v>32487</v>
      </c>
      <c r="E598" s="143" t="s">
        <v>18</v>
      </c>
      <c r="F598" s="144" t="s">
        <v>18</v>
      </c>
      <c r="G598" s="26"/>
      <c r="H598" s="145" t="s">
        <v>325</v>
      </c>
      <c r="I598" s="146" t="s">
        <v>32092</v>
      </c>
      <c r="J598" s="147">
        <v>16785</v>
      </c>
      <c r="K598" s="148" t="s">
        <v>21</v>
      </c>
      <c r="L598" s="149" t="str">
        <f>VLOOKUP(K598,TableReg[],2,FALSE)</f>
        <v>ASIA</v>
      </c>
      <c r="M598" s="150">
        <f>DATE(YEAR(LineupExpo[[#This Row],[Date]]),MONTH(LineupExpo[[#This Row],[Date]]),1)</f>
        <v>44440</v>
      </c>
      <c r="N598" s="149">
        <f t="shared" si="8"/>
        <v>2021</v>
      </c>
      <c r="O598" s="54" t="str">
        <f t="shared" si="9"/>
        <v>21/22</v>
      </c>
      <c r="P598" s="52" t="str">
        <f>VLOOKUP(H598,ArcTable[],2,FALSE)</f>
        <v>Uy</v>
      </c>
      <c r="Q598" s="60">
        <f>IFERROR(VLOOKUP('Lineup Total'!D259,AUX!$H$2:$I$34206,2,FALSE),)</f>
        <v>0</v>
      </c>
      <c r="S598" s="32" t="str">
        <f>VLOOKUP(LineupExpo[[#This Row],[Port]],'AUX IDs'!$A$2:$B$14,2,0)</f>
        <v>P1009</v>
      </c>
      <c r="T598" s="32" t="str">
        <f>VLOOKUP(LineupExpo[[#This Row],[Berth]],'AUX IDs'!$D$2:$E$60,2,0)</f>
        <v>B1031</v>
      </c>
      <c r="U598" s="32" t="str">
        <f>VLOOKUP(LineupExpo[[#This Row],[V/M]],'AUX IDs'!$G$2:$H$433,2,0)</f>
        <v>VSL440</v>
      </c>
      <c r="V598" s="32" t="str">
        <f>VLOOKUP(LineupExpo[[#This Row],[Destination]],'AUX IDs'!$J$2:$K$39,2,0)</f>
        <v>D1007</v>
      </c>
      <c r="W598" s="32" t="str">
        <f>VLOOKUP(LineupExpo[[#This Row],[Coord]],'AUX IDs'!$M$2:$N$55,2,0)</f>
        <v>C1003</v>
      </c>
      <c r="X598" s="32" t="str">
        <f>VLOOKUP(LineupExpo[[#This Row],[Shipper]],'AUX IDs'!$P$2:$Q$44,2,0)</f>
        <v>S1003</v>
      </c>
      <c r="Y598" s="32" t="str">
        <f>VLOOKUP(LineupExpo[[#This Row],[Product]],'AUX IDs'!$S$2:$T$4,2,0)</f>
        <v>UYB</v>
      </c>
    </row>
    <row r="599" spans="1:25" ht="12.65" customHeight="1" x14ac:dyDescent="0.25">
      <c r="A599" s="141" t="s">
        <v>103</v>
      </c>
      <c r="B599" s="158" t="s">
        <v>32064</v>
      </c>
      <c r="C599" s="142">
        <v>44466</v>
      </c>
      <c r="D599" s="53" t="s">
        <v>32536</v>
      </c>
      <c r="E599" s="143" t="s">
        <v>54</v>
      </c>
      <c r="F599" s="144" t="s">
        <v>54</v>
      </c>
      <c r="G599" s="26"/>
      <c r="H599" s="145" t="s">
        <v>324</v>
      </c>
      <c r="I599" s="146" t="s">
        <v>32441</v>
      </c>
      <c r="J599" s="147">
        <v>41126</v>
      </c>
      <c r="K599" s="148" t="s">
        <v>21</v>
      </c>
      <c r="L599" s="149" t="str">
        <f>VLOOKUP(K599,TableReg[],2,FALSE)</f>
        <v>ASIA</v>
      </c>
      <c r="M599" s="150">
        <f>DATE(YEAR(LineupExpo[[#This Row],[Date]]),MONTH(LineupExpo[[#This Row],[Date]]),1)</f>
        <v>44440</v>
      </c>
      <c r="N599" s="149">
        <f t="shared" si="8"/>
        <v>2021</v>
      </c>
      <c r="O599" s="54" t="str">
        <f t="shared" si="9"/>
        <v>21/22</v>
      </c>
      <c r="P599" s="52" t="str">
        <f>VLOOKUP(H599,ArcTable[],2,FALSE)</f>
        <v>Uy</v>
      </c>
      <c r="Q599" s="60">
        <f>IFERROR(VLOOKUP('Lineup Total'!D261,AUX!$H$2:$I$34206,2,FALSE),)</f>
        <v>9724180</v>
      </c>
      <c r="S599" s="32" t="str">
        <f>VLOOKUP(LineupExpo[[#This Row],[Port]],'AUX IDs'!$A$2:$B$14,2,0)</f>
        <v>P1000</v>
      </c>
      <c r="T599" s="32" t="str">
        <f>VLOOKUP(LineupExpo[[#This Row],[Berth]],'AUX IDs'!$D$2:$E$60,2,0)</f>
        <v>B1039</v>
      </c>
      <c r="U599" s="32" t="str">
        <f>VLOOKUP(LineupExpo[[#This Row],[V/M]],'AUX IDs'!$G$2:$H$433,2,0)</f>
        <v>VSL446</v>
      </c>
      <c r="V599" s="32" t="str">
        <f>VLOOKUP(LineupExpo[[#This Row],[Destination]],'AUX IDs'!$J$2:$K$39,2,0)</f>
        <v>D1007</v>
      </c>
      <c r="W599" s="32" t="str">
        <f>VLOOKUP(LineupExpo[[#This Row],[Coord]],'AUX IDs'!$M$2:$N$55,2,0)</f>
        <v>C1004</v>
      </c>
      <c r="X599" s="32" t="str">
        <f>VLOOKUP(LineupExpo[[#This Row],[Shipper]],'AUX IDs'!$P$2:$Q$44,2,0)</f>
        <v>S1005</v>
      </c>
      <c r="Y599" s="32" t="str">
        <f>VLOOKUP(LineupExpo[[#This Row],[Product]],'AUX IDs'!$S$2:$T$4,2,0)</f>
        <v>UYB</v>
      </c>
    </row>
    <row r="600" spans="1:25" ht="12.65" customHeight="1" x14ac:dyDescent="0.25">
      <c r="A600" s="141" t="s">
        <v>197</v>
      </c>
      <c r="B600" s="158" t="s">
        <v>32064</v>
      </c>
      <c r="C600" s="142">
        <v>44466</v>
      </c>
      <c r="D600" s="53" t="s">
        <v>32578</v>
      </c>
      <c r="E600" s="143" t="s">
        <v>32050</v>
      </c>
      <c r="F600" s="144" t="s">
        <v>32050</v>
      </c>
      <c r="G600" s="26"/>
      <c r="H600" s="145" t="s">
        <v>324</v>
      </c>
      <c r="I600" s="146" t="s">
        <v>326</v>
      </c>
      <c r="J600" s="147">
        <v>17497</v>
      </c>
      <c r="K600" s="148" t="s">
        <v>83</v>
      </c>
      <c r="L600" s="149" t="str">
        <f>VLOOKUP(K600,TableReg[],2,FALSE)</f>
        <v>EUROPE</v>
      </c>
      <c r="M600" s="150">
        <f>DATE(YEAR(LineupExpo[[#This Row],[Date]]),MONTH(LineupExpo[[#This Row],[Date]]),1)</f>
        <v>44440</v>
      </c>
      <c r="N600" s="149">
        <f t="shared" si="8"/>
        <v>2021</v>
      </c>
      <c r="O600" s="54" t="str">
        <f t="shared" si="9"/>
        <v>21/22</v>
      </c>
      <c r="P600" s="52" t="str">
        <f>VLOOKUP(H600,ArcTable[],2,FALSE)</f>
        <v>Uy</v>
      </c>
      <c r="Q600" s="60">
        <f>IFERROR(VLOOKUP('Lineup Total'!D260,AUX!$H$2:$I$34206,2,FALSE),)</f>
        <v>9433664</v>
      </c>
      <c r="S600" s="32" t="str">
        <f>VLOOKUP(LineupExpo[[#This Row],[Port]],'AUX IDs'!$A$2:$B$14,2,0)</f>
        <v>P1000</v>
      </c>
      <c r="T600" s="32" t="str">
        <f>VLOOKUP(LineupExpo[[#This Row],[Berth]],'AUX IDs'!$D$2:$E$60,2,0)</f>
        <v>B1000</v>
      </c>
      <c r="U600" s="32" t="str">
        <f>VLOOKUP(LineupExpo[[#This Row],[V/M]],'AUX IDs'!$G$2:$H$433,2,0)</f>
        <v>VSL444</v>
      </c>
      <c r="V600" s="32" t="str">
        <f>VLOOKUP(LineupExpo[[#This Row],[Destination]],'AUX IDs'!$J$2:$K$39,2,0)</f>
        <v>D1002</v>
      </c>
      <c r="W600" s="32" t="str">
        <f>VLOOKUP(LineupExpo[[#This Row],[Coord]],'AUX IDs'!$M$2:$N$55,2,0)</f>
        <v>C1002</v>
      </c>
      <c r="X600" s="32" t="str">
        <f>VLOOKUP(LineupExpo[[#This Row],[Shipper]],'AUX IDs'!$P$2:$Q$44,2,0)</f>
        <v>S1002</v>
      </c>
      <c r="Y600" s="32" t="str">
        <f>VLOOKUP(LineupExpo[[#This Row],[Product]],'AUX IDs'!$S$2:$T$4,2,0)</f>
        <v>PYB</v>
      </c>
    </row>
    <row r="601" spans="1:25" ht="12.65" customHeight="1" x14ac:dyDescent="0.25">
      <c r="A601" s="141" t="s">
        <v>49</v>
      </c>
      <c r="B601" s="158" t="s">
        <v>32064</v>
      </c>
      <c r="C601" s="142">
        <v>44468</v>
      </c>
      <c r="D601" s="53" t="s">
        <v>32488</v>
      </c>
      <c r="E601" s="143" t="s">
        <v>50</v>
      </c>
      <c r="F601" s="144" t="s">
        <v>50</v>
      </c>
      <c r="G601" s="26"/>
      <c r="H601" s="145" t="s">
        <v>52</v>
      </c>
      <c r="I601" s="146" t="s">
        <v>32586</v>
      </c>
      <c r="J601" s="147">
        <v>30250</v>
      </c>
      <c r="K601" s="148" t="s">
        <v>79</v>
      </c>
      <c r="L601" s="149" t="str">
        <f>VLOOKUP(K601,TableReg[],2,FALSE)</f>
        <v>ASIA</v>
      </c>
      <c r="M601" s="150">
        <f>DATE(YEAR(LineupExpo[[#This Row],[Date]]),MONTH(LineupExpo[[#This Row],[Date]]),1)</f>
        <v>44440</v>
      </c>
      <c r="N601" s="149">
        <f t="shared" si="8"/>
        <v>2021</v>
      </c>
      <c r="O601" s="54" t="str">
        <f t="shared" si="9"/>
        <v>21/22</v>
      </c>
      <c r="P601" s="52" t="str">
        <f>VLOOKUP(H601,ArcTable[],2,FALSE)</f>
        <v>BB</v>
      </c>
      <c r="Q601" s="60">
        <f>IFERROR(VLOOKUP('Lineup Total'!#REF!,AUX!$H$2:$I$34206,2,FALSE),)</f>
        <v>0</v>
      </c>
      <c r="S601" s="32" t="str">
        <f>VLOOKUP(LineupExpo[[#This Row],[Port]],'AUX IDs'!$A$2:$B$14,2,0)</f>
        <v>P1003</v>
      </c>
      <c r="T601" s="32" t="str">
        <f>VLOOKUP(LineupExpo[[#This Row],[Berth]],'AUX IDs'!$D$2:$E$60,2,0)</f>
        <v>B1030</v>
      </c>
      <c r="U601" s="32" t="str">
        <f>VLOOKUP(LineupExpo[[#This Row],[V/M]],'AUX IDs'!$G$2:$H$433,2,0)</f>
        <v>VSL447</v>
      </c>
      <c r="V601" s="32" t="str">
        <f>VLOOKUP(LineupExpo[[#This Row],[Destination]],'AUX IDs'!$J$2:$K$39,2,0)</f>
        <v>D1012</v>
      </c>
      <c r="W601" s="32" t="str">
        <f>VLOOKUP(LineupExpo[[#This Row],[Coord]],'AUX IDs'!$M$2:$N$55,2,0)</f>
        <v>C1011</v>
      </c>
      <c r="X601" s="32" t="str">
        <f>VLOOKUP(LineupExpo[[#This Row],[Shipper]],'AUX IDs'!$P$2:$Q$44,2,0)</f>
        <v>S1010</v>
      </c>
      <c r="Y601" s="32" t="str">
        <f>VLOOKUP(LineupExpo[[#This Row],[Product]],'AUX IDs'!$S$2:$T$4,2,0)</f>
        <v>ARGB</v>
      </c>
    </row>
    <row r="602" spans="1:25" ht="12.65" customHeight="1" x14ac:dyDescent="0.25">
      <c r="A602" s="141" t="s">
        <v>49</v>
      </c>
      <c r="B602" s="158" t="s">
        <v>32064</v>
      </c>
      <c r="C602" s="142">
        <v>44468</v>
      </c>
      <c r="D602" s="53" t="s">
        <v>22132</v>
      </c>
      <c r="E602" s="143" t="s">
        <v>57</v>
      </c>
      <c r="F602" s="144" t="s">
        <v>57</v>
      </c>
      <c r="G602" s="26"/>
      <c r="H602" s="145" t="s">
        <v>52</v>
      </c>
      <c r="I602" s="146" t="s">
        <v>32088</v>
      </c>
      <c r="J602" s="147">
        <v>38330</v>
      </c>
      <c r="K602" s="148" t="s">
        <v>21</v>
      </c>
      <c r="L602" s="149" t="str">
        <f>VLOOKUP(K602,TableReg[],2,FALSE)</f>
        <v>ASIA</v>
      </c>
      <c r="M602" s="150">
        <f>DATE(YEAR(LineupExpo[[#This Row],[Date]]),MONTH(LineupExpo[[#This Row],[Date]]),1)</f>
        <v>44440</v>
      </c>
      <c r="N602" s="149">
        <f t="shared" si="8"/>
        <v>2021</v>
      </c>
      <c r="O602" s="54" t="str">
        <f t="shared" si="9"/>
        <v>21/22</v>
      </c>
      <c r="P602" s="52" t="str">
        <f>VLOOKUP(H602,ArcTable[],2,FALSE)</f>
        <v>BB</v>
      </c>
      <c r="Q602" s="60">
        <f>IFERROR(VLOOKUP('Lineup Total'!D264,AUX!$H$2:$I$34206,2,FALSE),)</f>
        <v>0</v>
      </c>
      <c r="S602" s="32" t="str">
        <f>VLOOKUP(LineupExpo[[#This Row],[Port]],'AUX IDs'!$A$2:$B$14,2,0)</f>
        <v>P1003</v>
      </c>
      <c r="T602" s="32" t="str">
        <f>VLOOKUP(LineupExpo[[#This Row],[Berth]],'AUX IDs'!$D$2:$E$60,2,0)</f>
        <v>B1021</v>
      </c>
      <c r="U602" s="32" t="str">
        <f>VLOOKUP(LineupExpo[[#This Row],[V/M]],'AUX IDs'!$G$2:$H$433,2,0)</f>
        <v>VSL424</v>
      </c>
      <c r="V602" s="32" t="str">
        <f>VLOOKUP(LineupExpo[[#This Row],[Destination]],'AUX IDs'!$J$2:$K$39,2,0)</f>
        <v>D1007</v>
      </c>
      <c r="W602" s="32" t="str">
        <f>VLOOKUP(LineupExpo[[#This Row],[Coord]],'AUX IDs'!$M$2:$N$55,2,0)</f>
        <v>C1000</v>
      </c>
      <c r="X602" s="32" t="str">
        <f>VLOOKUP(LineupExpo[[#This Row],[Shipper]],'AUX IDs'!$P$2:$Q$44,2,0)</f>
        <v>S1000</v>
      </c>
      <c r="Y602" s="32" t="str">
        <f>VLOOKUP(LineupExpo[[#This Row],[Product]],'AUX IDs'!$S$2:$T$4,2,0)</f>
        <v>ARGB</v>
      </c>
    </row>
    <row r="603" spans="1:25" ht="12.65" customHeight="1" x14ac:dyDescent="0.25">
      <c r="A603" s="141" t="s">
        <v>103</v>
      </c>
      <c r="B603" s="158" t="s">
        <v>32064</v>
      </c>
      <c r="C603" s="142">
        <v>44470</v>
      </c>
      <c r="D603" s="53" t="s">
        <v>32536</v>
      </c>
      <c r="E603" s="143" t="s">
        <v>54</v>
      </c>
      <c r="F603" s="144" t="s">
        <v>54</v>
      </c>
      <c r="G603" s="26"/>
      <c r="H603" s="145" t="s">
        <v>325</v>
      </c>
      <c r="I603" s="146" t="s">
        <v>32092</v>
      </c>
      <c r="J603" s="147">
        <v>15000</v>
      </c>
      <c r="K603" s="148" t="s">
        <v>21</v>
      </c>
      <c r="L603" s="149" t="str">
        <f>VLOOKUP(K603,TableReg[],2,FALSE)</f>
        <v>ASIA</v>
      </c>
      <c r="M603" s="150">
        <f>DATE(YEAR(LineupExpo[[#This Row],[Date]]),MONTH(LineupExpo[[#This Row],[Date]]),1)</f>
        <v>44470</v>
      </c>
      <c r="N603" s="149">
        <f t="shared" si="8"/>
        <v>2021</v>
      </c>
      <c r="O603" s="54" t="str">
        <f t="shared" si="9"/>
        <v>21/22</v>
      </c>
      <c r="P603" s="52" t="str">
        <f>VLOOKUP(H603,ArcTable[],2,FALSE)</f>
        <v>Uy</v>
      </c>
      <c r="Q603" s="60">
        <f>IFERROR(VLOOKUP('Lineup Total'!D265,AUX!$H$2:$I$34206,2,FALSE),)</f>
        <v>9177985</v>
      </c>
      <c r="S603" s="32" t="str">
        <f>VLOOKUP(LineupExpo[[#This Row],[Port]],'AUX IDs'!$A$2:$B$14,2,0)</f>
        <v>P1009</v>
      </c>
      <c r="T603" s="32" t="str">
        <f>VLOOKUP(LineupExpo[[#This Row],[Berth]],'AUX IDs'!$D$2:$E$60,2,0)</f>
        <v>B1031</v>
      </c>
      <c r="U603" s="32" t="str">
        <f>VLOOKUP(LineupExpo[[#This Row],[V/M]],'AUX IDs'!$G$2:$H$433,2,0)</f>
        <v>VSL446</v>
      </c>
      <c r="V603" s="32" t="str">
        <f>VLOOKUP(LineupExpo[[#This Row],[Destination]],'AUX IDs'!$J$2:$K$39,2,0)</f>
        <v>D1007</v>
      </c>
      <c r="W603" s="32" t="str">
        <f>VLOOKUP(LineupExpo[[#This Row],[Coord]],'AUX IDs'!$M$2:$N$55,2,0)</f>
        <v>C1004</v>
      </c>
      <c r="X603" s="32" t="str">
        <f>VLOOKUP(LineupExpo[[#This Row],[Shipper]],'AUX IDs'!$P$2:$Q$44,2,0)</f>
        <v>S1005</v>
      </c>
      <c r="Y603" s="32" t="str">
        <f>VLOOKUP(LineupExpo[[#This Row],[Product]],'AUX IDs'!$S$2:$T$4,2,0)</f>
        <v>UYB</v>
      </c>
    </row>
    <row r="604" spans="1:25" ht="12.65" customHeight="1" x14ac:dyDescent="0.25">
      <c r="A604" s="141" t="s">
        <v>49</v>
      </c>
      <c r="B604" s="158" t="s">
        <v>32064</v>
      </c>
      <c r="C604" s="142">
        <v>44471</v>
      </c>
      <c r="D604" s="53" t="s">
        <v>32554</v>
      </c>
      <c r="E604" s="143" t="s">
        <v>17</v>
      </c>
      <c r="F604" s="144" t="s">
        <v>17</v>
      </c>
      <c r="G604" s="26"/>
      <c r="H604" s="145" t="s">
        <v>55</v>
      </c>
      <c r="I604" s="146" t="s">
        <v>32074</v>
      </c>
      <c r="J604" s="147">
        <v>38400</v>
      </c>
      <c r="K604" s="148" t="s">
        <v>21</v>
      </c>
      <c r="L604" s="149" t="str">
        <f>VLOOKUP(K604,TableReg[],2,FALSE)</f>
        <v>ASIA</v>
      </c>
      <c r="M604" s="150">
        <f>DATE(YEAR(LineupExpo[[#This Row],[Date]]),MONTH(LineupExpo[[#This Row],[Date]]),1)</f>
        <v>44470</v>
      </c>
      <c r="N604" s="149">
        <f t="shared" si="8"/>
        <v>2021</v>
      </c>
      <c r="O604" s="54" t="str">
        <f t="shared" si="9"/>
        <v>21/22</v>
      </c>
      <c r="P604" s="52" t="str">
        <f>VLOOKUP(H604,ArcTable[],2,FALSE)</f>
        <v>UPR</v>
      </c>
      <c r="Q604" s="60">
        <f>IFERROR(VLOOKUP('Lineup Total'!D266,AUX!$H$2:$I$34206,2,FALSE),)</f>
        <v>0</v>
      </c>
      <c r="S604" s="32" t="str">
        <f>VLOOKUP(LineupExpo[[#This Row],[Port]],'AUX IDs'!$A$2:$B$14,2,0)</f>
        <v>P1001</v>
      </c>
      <c r="T604" s="32" t="str">
        <f>VLOOKUP(LineupExpo[[#This Row],[Berth]],'AUX IDs'!$D$2:$E$60,2,0)</f>
        <v>B1001</v>
      </c>
      <c r="U604" s="32" t="str">
        <f>VLOOKUP(LineupExpo[[#This Row],[V/M]],'AUX IDs'!$G$2:$H$433,2,0)</f>
        <v>VSL448</v>
      </c>
      <c r="V604" s="32" t="str">
        <f>VLOOKUP(LineupExpo[[#This Row],[Destination]],'AUX IDs'!$J$2:$K$39,2,0)</f>
        <v>D1007</v>
      </c>
      <c r="W604" s="32" t="str">
        <f>VLOOKUP(LineupExpo[[#This Row],[Coord]],'AUX IDs'!$M$2:$N$55,2,0)</f>
        <v>C1007</v>
      </c>
      <c r="X604" s="32" t="str">
        <f>VLOOKUP(LineupExpo[[#This Row],[Shipper]],'AUX IDs'!$P$2:$Q$44,2,0)</f>
        <v>S1001</v>
      </c>
      <c r="Y604" s="32" t="str">
        <f>VLOOKUP(LineupExpo[[#This Row],[Product]],'AUX IDs'!$S$2:$T$4,2,0)</f>
        <v>ARGB</v>
      </c>
    </row>
    <row r="605" spans="1:25" ht="12.65" customHeight="1" x14ac:dyDescent="0.25">
      <c r="A605" s="141" t="s">
        <v>49</v>
      </c>
      <c r="B605" s="158" t="s">
        <v>32064</v>
      </c>
      <c r="C605" s="142">
        <v>44472</v>
      </c>
      <c r="D605" s="53" t="s">
        <v>872</v>
      </c>
      <c r="E605" s="143" t="s">
        <v>17</v>
      </c>
      <c r="F605" s="144" t="s">
        <v>17</v>
      </c>
      <c r="G605" s="26"/>
      <c r="H605" s="145" t="s">
        <v>52</v>
      </c>
      <c r="I605" s="146" t="s">
        <v>32094</v>
      </c>
      <c r="J605" s="147">
        <v>28961</v>
      </c>
      <c r="K605" s="148" t="s">
        <v>21</v>
      </c>
      <c r="L605" s="149" t="str">
        <f>VLOOKUP(K605,TableReg[],2,FALSE)</f>
        <v>ASIA</v>
      </c>
      <c r="M605" s="150">
        <f>DATE(YEAR(LineupExpo[[#This Row],[Date]]),MONTH(LineupExpo[[#This Row],[Date]]),1)</f>
        <v>44470</v>
      </c>
      <c r="N605" s="149">
        <f t="shared" si="8"/>
        <v>2021</v>
      </c>
      <c r="O605" s="54" t="str">
        <f t="shared" si="9"/>
        <v>21/22</v>
      </c>
      <c r="P605" s="52" t="str">
        <f>VLOOKUP(H605,ArcTable[],2,FALSE)</f>
        <v>BB</v>
      </c>
      <c r="Q605" s="60">
        <f>IFERROR(VLOOKUP('Lineup Total'!D267,AUX!$H$2:$I$34206,2,FALSE),)</f>
        <v>9254707</v>
      </c>
      <c r="S605" s="32" t="str">
        <f>VLOOKUP(LineupExpo[[#This Row],[Port]],'AUX IDs'!$A$2:$B$14,2,0)</f>
        <v>P1003</v>
      </c>
      <c r="T605" s="32" t="str">
        <f>VLOOKUP(LineupExpo[[#This Row],[Berth]],'AUX IDs'!$D$2:$E$60,2,0)</f>
        <v>B1017</v>
      </c>
      <c r="U605" s="32" t="str">
        <f>VLOOKUP(LineupExpo[[#This Row],[V/M]],'AUX IDs'!$G$2:$H$433,2,0)</f>
        <v>VSL443</v>
      </c>
      <c r="V605" s="32" t="str">
        <f>VLOOKUP(LineupExpo[[#This Row],[Destination]],'AUX IDs'!$J$2:$K$39,2,0)</f>
        <v>D1007</v>
      </c>
      <c r="W605" s="32" t="str">
        <f>VLOOKUP(LineupExpo[[#This Row],[Coord]],'AUX IDs'!$M$2:$N$55,2,0)</f>
        <v>C1007</v>
      </c>
      <c r="X605" s="32" t="str">
        <f>VLOOKUP(LineupExpo[[#This Row],[Shipper]],'AUX IDs'!$P$2:$Q$44,2,0)</f>
        <v>S1001</v>
      </c>
      <c r="Y605" s="32" t="str">
        <f>VLOOKUP(LineupExpo[[#This Row],[Product]],'AUX IDs'!$S$2:$T$4,2,0)</f>
        <v>ARGB</v>
      </c>
    </row>
    <row r="606" spans="1:25" ht="12.65" customHeight="1" x14ac:dyDescent="0.25">
      <c r="A606" s="141" t="s">
        <v>49</v>
      </c>
      <c r="B606" s="158" t="s">
        <v>32064</v>
      </c>
      <c r="C606" s="142">
        <v>44477</v>
      </c>
      <c r="D606" s="53" t="s">
        <v>1045</v>
      </c>
      <c r="E606" s="143" t="s">
        <v>17</v>
      </c>
      <c r="F606" s="144" t="s">
        <v>17</v>
      </c>
      <c r="G606" s="26"/>
      <c r="H606" s="145" t="s">
        <v>59</v>
      </c>
      <c r="I606" s="146" t="s">
        <v>32074</v>
      </c>
      <c r="J606" s="147">
        <v>70451</v>
      </c>
      <c r="K606" s="148" t="s">
        <v>21</v>
      </c>
      <c r="L606" s="149" t="str">
        <f>VLOOKUP(K606,TableReg[],2,FALSE)</f>
        <v>ASIA</v>
      </c>
      <c r="M606" s="150">
        <f>DATE(YEAR(LineupExpo[[#This Row],[Date]]),MONTH(LineupExpo[[#This Row],[Date]]),1)</f>
        <v>44470</v>
      </c>
      <c r="N606" s="149">
        <f t="shared" si="8"/>
        <v>2021</v>
      </c>
      <c r="O606" s="54" t="str">
        <f t="shared" si="9"/>
        <v>21/22</v>
      </c>
      <c r="P606" s="52" t="str">
        <f>VLOOKUP(H606,ArcTable[],2,FALSE)</f>
        <v>Necochea</v>
      </c>
      <c r="Q606" s="60">
        <f>IFERROR(VLOOKUP('Lineup Total'!#REF!,AUX!$H$2:$I$34206,2,FALSE),)</f>
        <v>0</v>
      </c>
      <c r="S606" s="32" t="str">
        <f>VLOOKUP(LineupExpo[[#This Row],[Port]],'AUX IDs'!$A$2:$B$14,2,0)</f>
        <v>P1008</v>
      </c>
      <c r="T606" s="32" t="str">
        <f>VLOOKUP(LineupExpo[[#This Row],[Berth]],'AUX IDs'!$D$2:$E$60,2,0)</f>
        <v>B1001</v>
      </c>
      <c r="U606" s="32" t="str">
        <f>VLOOKUP(LineupExpo[[#This Row],[V/M]],'AUX IDs'!$G$2:$H$433,2,0)</f>
        <v>VSL449</v>
      </c>
      <c r="V606" s="32" t="str">
        <f>VLOOKUP(LineupExpo[[#This Row],[Destination]],'AUX IDs'!$J$2:$K$39,2,0)</f>
        <v>D1007</v>
      </c>
      <c r="W606" s="32" t="str">
        <f>VLOOKUP(LineupExpo[[#This Row],[Coord]],'AUX IDs'!$M$2:$N$55,2,0)</f>
        <v>C1007</v>
      </c>
      <c r="X606" s="32" t="str">
        <f>VLOOKUP(LineupExpo[[#This Row],[Shipper]],'AUX IDs'!$P$2:$Q$44,2,0)</f>
        <v>S1001</v>
      </c>
      <c r="Y606" s="32" t="str">
        <f>VLOOKUP(LineupExpo[[#This Row],[Product]],'AUX IDs'!$S$2:$T$4,2,0)</f>
        <v>ARGB</v>
      </c>
    </row>
    <row r="607" spans="1:25" ht="12.65" customHeight="1" x14ac:dyDescent="0.25">
      <c r="A607" s="141" t="s">
        <v>49</v>
      </c>
      <c r="B607" s="158" t="s">
        <v>32064</v>
      </c>
      <c r="C607" s="142">
        <v>44482</v>
      </c>
      <c r="D607" s="53" t="s">
        <v>32554</v>
      </c>
      <c r="E607" s="143" t="s">
        <v>17</v>
      </c>
      <c r="F607" s="144" t="s">
        <v>17</v>
      </c>
      <c r="G607" s="26"/>
      <c r="H607" s="145" t="s">
        <v>52</v>
      </c>
      <c r="I607" s="146" t="s">
        <v>32113</v>
      </c>
      <c r="J607" s="147">
        <v>31166</v>
      </c>
      <c r="K607" s="148" t="s">
        <v>21</v>
      </c>
      <c r="L607" s="149" t="str">
        <f>VLOOKUP(K607,TableReg[],2,FALSE)</f>
        <v>ASIA</v>
      </c>
      <c r="M607" s="150">
        <f>DATE(YEAR(LineupExpo[[#This Row],[Date]]),MONTH(LineupExpo[[#This Row],[Date]]),1)</f>
        <v>44470</v>
      </c>
      <c r="N607" s="149">
        <f t="shared" si="8"/>
        <v>2021</v>
      </c>
      <c r="O607" s="54" t="str">
        <f t="shared" si="9"/>
        <v>21/22</v>
      </c>
      <c r="P607" s="52" t="str">
        <f>VLOOKUP(H607,ArcTable[],2,FALSE)</f>
        <v>BB</v>
      </c>
      <c r="Q607" s="60">
        <f>IFERROR(VLOOKUP('Lineup Total'!D268,AUX!$H$2:$I$34206,2,FALSE),)</f>
        <v>0</v>
      </c>
      <c r="S607" s="32" t="str">
        <f>VLOOKUP(LineupExpo[[#This Row],[Port]],'AUX IDs'!$A$2:$B$14,2,0)</f>
        <v>P1003</v>
      </c>
      <c r="T607" s="32" t="str">
        <f>VLOOKUP(LineupExpo[[#This Row],[Berth]],'AUX IDs'!$D$2:$E$60,2,0)</f>
        <v>B1006</v>
      </c>
      <c r="U607" s="32" t="str">
        <f>VLOOKUP(LineupExpo[[#This Row],[V/M]],'AUX IDs'!$G$2:$H$433,2,0)</f>
        <v>VSL448</v>
      </c>
      <c r="V607" s="32" t="str">
        <f>VLOOKUP(LineupExpo[[#This Row],[Destination]],'AUX IDs'!$J$2:$K$39,2,0)</f>
        <v>D1007</v>
      </c>
      <c r="W607" s="32" t="str">
        <f>VLOOKUP(LineupExpo[[#This Row],[Coord]],'AUX IDs'!$M$2:$N$55,2,0)</f>
        <v>C1007</v>
      </c>
      <c r="X607" s="32" t="str">
        <f>VLOOKUP(LineupExpo[[#This Row],[Shipper]],'AUX IDs'!$P$2:$Q$44,2,0)</f>
        <v>S1001</v>
      </c>
      <c r="Y607" s="32" t="str">
        <f>VLOOKUP(LineupExpo[[#This Row],[Product]],'AUX IDs'!$S$2:$T$4,2,0)</f>
        <v>ARGB</v>
      </c>
    </row>
    <row r="608" spans="1:25" ht="12.65" customHeight="1" x14ac:dyDescent="0.25">
      <c r="A608" s="141" t="s">
        <v>197</v>
      </c>
      <c r="B608" s="158" t="s">
        <v>32064</v>
      </c>
      <c r="C608" s="142">
        <v>44484</v>
      </c>
      <c r="D608" s="53" t="s">
        <v>32585</v>
      </c>
      <c r="E608" s="143" t="s">
        <v>32050</v>
      </c>
      <c r="F608" s="144" t="s">
        <v>32050</v>
      </c>
      <c r="G608" s="26"/>
      <c r="H608" s="145" t="s">
        <v>324</v>
      </c>
      <c r="I608" s="146" t="s">
        <v>32222</v>
      </c>
      <c r="J608" s="147">
        <v>31642</v>
      </c>
      <c r="K608" s="148" t="s">
        <v>83</v>
      </c>
      <c r="L608" s="149" t="str">
        <f>VLOOKUP(K608,TableReg[],2,FALSE)</f>
        <v>EUROPE</v>
      </c>
      <c r="M608" s="150">
        <f>DATE(YEAR(LineupExpo[[#This Row],[Date]]),MONTH(LineupExpo[[#This Row],[Date]]),1)</f>
        <v>44470</v>
      </c>
      <c r="N608" s="149">
        <f t="shared" si="8"/>
        <v>2021</v>
      </c>
      <c r="O608" s="54" t="str">
        <f t="shared" si="9"/>
        <v>21/22</v>
      </c>
      <c r="P608" s="52" t="str">
        <f>VLOOKUP(H608,ArcTable[],2,FALSE)</f>
        <v>Uy</v>
      </c>
      <c r="Q608" s="60">
        <f>IFERROR(VLOOKUP('Lineup Total'!D269,AUX!$H$2:$I$34206,2,FALSE),)</f>
        <v>8857875</v>
      </c>
      <c r="S608" s="32" t="str">
        <f>VLOOKUP(LineupExpo[[#This Row],[Port]],'AUX IDs'!$A$2:$B$14,2,0)</f>
        <v>P1000</v>
      </c>
      <c r="T608" s="32" t="str">
        <f>VLOOKUP(LineupExpo[[#This Row],[Berth]],'AUX IDs'!$D$2:$E$60,2,0)</f>
        <v>B1026</v>
      </c>
      <c r="U608" s="32" t="str">
        <f>VLOOKUP(LineupExpo[[#This Row],[V/M]],'AUX IDs'!$G$2:$H$433,2,0)</f>
        <v>VSL450</v>
      </c>
      <c r="V608" s="32" t="str">
        <f>VLOOKUP(LineupExpo[[#This Row],[Destination]],'AUX IDs'!$J$2:$K$39,2,0)</f>
        <v>D1002</v>
      </c>
      <c r="W608" s="32" t="str">
        <f>VLOOKUP(LineupExpo[[#This Row],[Coord]],'AUX IDs'!$M$2:$N$55,2,0)</f>
        <v>C1002</v>
      </c>
      <c r="X608" s="32" t="str">
        <f>VLOOKUP(LineupExpo[[#This Row],[Shipper]],'AUX IDs'!$P$2:$Q$44,2,0)</f>
        <v>S1002</v>
      </c>
      <c r="Y608" s="32" t="str">
        <f>VLOOKUP(LineupExpo[[#This Row],[Product]],'AUX IDs'!$S$2:$T$4,2,0)</f>
        <v>PYB</v>
      </c>
    </row>
    <row r="609" spans="1:25" ht="12.65" customHeight="1" x14ac:dyDescent="0.25">
      <c r="A609" s="141" t="s">
        <v>103</v>
      </c>
      <c r="B609" s="158" t="s">
        <v>32064</v>
      </c>
      <c r="C609" s="142">
        <v>44484</v>
      </c>
      <c r="D609" s="53" t="s">
        <v>152</v>
      </c>
      <c r="E609" s="143" t="s">
        <v>54</v>
      </c>
      <c r="F609" s="144" t="s">
        <v>54</v>
      </c>
      <c r="G609" s="26"/>
      <c r="H609" s="145" t="s">
        <v>324</v>
      </c>
      <c r="I609" s="146" t="s">
        <v>32441</v>
      </c>
      <c r="J609" s="147">
        <v>6968</v>
      </c>
      <c r="K609" s="148" t="s">
        <v>30</v>
      </c>
      <c r="L609" s="149" t="str">
        <f>VLOOKUP(K609,TableReg[],2,FALSE)</f>
        <v>SOUTH AMERICA</v>
      </c>
      <c r="M609" s="150">
        <f>DATE(YEAR(LineupExpo[[#This Row],[Date]]),MONTH(LineupExpo[[#This Row],[Date]]),1)</f>
        <v>44470</v>
      </c>
      <c r="N609" s="149">
        <f t="shared" si="8"/>
        <v>2021</v>
      </c>
      <c r="O609" s="54" t="str">
        <f t="shared" si="9"/>
        <v>21/22</v>
      </c>
      <c r="P609" s="52" t="str">
        <f>VLOOKUP(H609,ArcTable[],2,FALSE)</f>
        <v>Uy</v>
      </c>
      <c r="Q609" s="60">
        <f>IFERROR(VLOOKUP('Lineup Total'!D283,AUX!$H$2:$I$34206,2,FALSE),)</f>
        <v>9397236</v>
      </c>
      <c r="S609" s="32" t="str">
        <f>VLOOKUP(LineupExpo[[#This Row],[Port]],'AUX IDs'!$A$2:$B$14,2,0)</f>
        <v>P1000</v>
      </c>
      <c r="T609" s="32" t="str">
        <f>VLOOKUP(LineupExpo[[#This Row],[Berth]],'AUX IDs'!$D$2:$E$60,2,0)</f>
        <v>B1039</v>
      </c>
      <c r="U609" s="32" t="str">
        <f>VLOOKUP(LineupExpo[[#This Row],[V/M]],'AUX IDs'!$G$2:$H$433,2,0)</f>
        <v>VSL451</v>
      </c>
      <c r="V609" s="32" t="str">
        <f>VLOOKUP(LineupExpo[[#This Row],[Destination]],'AUX IDs'!$J$2:$K$39,2,0)</f>
        <v>D1006</v>
      </c>
      <c r="W609" s="32" t="str">
        <f>VLOOKUP(LineupExpo[[#This Row],[Coord]],'AUX IDs'!$M$2:$N$55,2,0)</f>
        <v>C1004</v>
      </c>
      <c r="X609" s="32" t="str">
        <f>VLOOKUP(LineupExpo[[#This Row],[Shipper]],'AUX IDs'!$P$2:$Q$44,2,0)</f>
        <v>S1005</v>
      </c>
      <c r="Y609" s="32" t="str">
        <f>VLOOKUP(LineupExpo[[#This Row],[Product]],'AUX IDs'!$S$2:$T$4,2,0)</f>
        <v>UYB</v>
      </c>
    </row>
    <row r="610" spans="1:25" ht="12.65" customHeight="1" x14ac:dyDescent="0.25">
      <c r="A610" s="141" t="s">
        <v>49</v>
      </c>
      <c r="B610" s="158" t="s">
        <v>32064</v>
      </c>
      <c r="C610" s="142">
        <v>44484</v>
      </c>
      <c r="D610" s="53" t="s">
        <v>608</v>
      </c>
      <c r="E610" s="143" t="s">
        <v>57</v>
      </c>
      <c r="F610" s="144" t="s">
        <v>57</v>
      </c>
      <c r="G610" s="26"/>
      <c r="H610" s="145" t="s">
        <v>55</v>
      </c>
      <c r="I610" s="146" t="s">
        <v>32416</v>
      </c>
      <c r="J610" s="147">
        <v>32110</v>
      </c>
      <c r="K610" s="148" t="s">
        <v>21</v>
      </c>
      <c r="L610" s="149" t="str">
        <f>VLOOKUP(K610,TableReg[],2,FALSE)</f>
        <v>ASIA</v>
      </c>
      <c r="M610" s="150">
        <f>DATE(YEAR(LineupExpo[[#This Row],[Date]]),MONTH(LineupExpo[[#This Row],[Date]]),1)</f>
        <v>44470</v>
      </c>
      <c r="N610" s="149">
        <f t="shared" si="8"/>
        <v>2021</v>
      </c>
      <c r="O610" s="54" t="str">
        <f t="shared" si="9"/>
        <v>21/22</v>
      </c>
      <c r="P610" s="52" t="str">
        <f>VLOOKUP(H610,ArcTable[],2,FALSE)</f>
        <v>UPR</v>
      </c>
      <c r="Q610" s="60">
        <f>IFERROR(VLOOKUP('Lineup Total'!D270,AUX!$H$2:$I$34206,2,FALSE),)</f>
        <v>0</v>
      </c>
      <c r="S610" s="32" t="str">
        <f>VLOOKUP(LineupExpo[[#This Row],[Port]],'AUX IDs'!$A$2:$B$14,2,0)</f>
        <v>P1001</v>
      </c>
      <c r="T610" s="32" t="str">
        <f>VLOOKUP(LineupExpo[[#This Row],[Berth]],'AUX IDs'!$D$2:$E$60,2,0)</f>
        <v>B1037</v>
      </c>
      <c r="U610" s="32" t="str">
        <f>VLOOKUP(LineupExpo[[#This Row],[V/M]],'AUX IDs'!$G$2:$H$433,2,0)</f>
        <v>VSL452</v>
      </c>
      <c r="V610" s="32" t="str">
        <f>VLOOKUP(LineupExpo[[#This Row],[Destination]],'AUX IDs'!$J$2:$K$39,2,0)</f>
        <v>D1007</v>
      </c>
      <c r="W610" s="32" t="str">
        <f>VLOOKUP(LineupExpo[[#This Row],[Coord]],'AUX IDs'!$M$2:$N$55,2,0)</f>
        <v>C1000</v>
      </c>
      <c r="X610" s="32" t="str">
        <f>VLOOKUP(LineupExpo[[#This Row],[Shipper]],'AUX IDs'!$P$2:$Q$44,2,0)</f>
        <v>S1000</v>
      </c>
      <c r="Y610" s="32" t="str">
        <f>VLOOKUP(LineupExpo[[#This Row],[Product]],'AUX IDs'!$S$2:$T$4,2,0)</f>
        <v>ARGB</v>
      </c>
    </row>
    <row r="611" spans="1:25" ht="12.65" customHeight="1" x14ac:dyDescent="0.25">
      <c r="A611" s="141" t="s">
        <v>197</v>
      </c>
      <c r="B611" s="158" t="s">
        <v>32064</v>
      </c>
      <c r="C611" s="142">
        <v>44485</v>
      </c>
      <c r="D611" s="53" t="s">
        <v>133</v>
      </c>
      <c r="E611" s="143" t="s">
        <v>32050</v>
      </c>
      <c r="F611" s="144" t="s">
        <v>32050</v>
      </c>
      <c r="G611" s="26"/>
      <c r="H611" s="145" t="s">
        <v>324</v>
      </c>
      <c r="I611" s="146" t="s">
        <v>326</v>
      </c>
      <c r="J611" s="147">
        <v>30518</v>
      </c>
      <c r="K611" s="148" t="s">
        <v>83</v>
      </c>
      <c r="L611" s="149" t="str">
        <f>VLOOKUP(K611,TableReg[],2,FALSE)</f>
        <v>EUROPE</v>
      </c>
      <c r="M611" s="150">
        <f>DATE(YEAR(LineupExpo[[#This Row],[Date]]),MONTH(LineupExpo[[#This Row],[Date]]),1)</f>
        <v>44470</v>
      </c>
      <c r="N611" s="149">
        <f t="shared" si="8"/>
        <v>2021</v>
      </c>
      <c r="O611" s="54" t="str">
        <f t="shared" si="9"/>
        <v>21/22</v>
      </c>
      <c r="P611" s="52" t="str">
        <f>VLOOKUP(H611,ArcTable[],2,FALSE)</f>
        <v>Uy</v>
      </c>
      <c r="Q611" s="60">
        <f>IFERROR(VLOOKUP('Lineup Total'!D271,AUX!$H$2:$I$34206,2,FALSE),)</f>
        <v>0</v>
      </c>
      <c r="S611" s="32" t="str">
        <f>VLOOKUP(LineupExpo[[#This Row],[Port]],'AUX IDs'!$A$2:$B$14,2,0)</f>
        <v>P1000</v>
      </c>
      <c r="T611" s="32" t="str">
        <f>VLOOKUP(LineupExpo[[#This Row],[Berth]],'AUX IDs'!$D$2:$E$60,2,0)</f>
        <v>B1000</v>
      </c>
      <c r="U611" s="32" t="str">
        <f>VLOOKUP(LineupExpo[[#This Row],[V/M]],'AUX IDs'!$G$2:$H$433,2,0)</f>
        <v>VSL453</v>
      </c>
      <c r="V611" s="32" t="str">
        <f>VLOOKUP(LineupExpo[[#This Row],[Destination]],'AUX IDs'!$J$2:$K$39,2,0)</f>
        <v>D1002</v>
      </c>
      <c r="W611" s="32" t="str">
        <f>VLOOKUP(LineupExpo[[#This Row],[Coord]],'AUX IDs'!$M$2:$N$55,2,0)</f>
        <v>C1002</v>
      </c>
      <c r="X611" s="32" t="str">
        <f>VLOOKUP(LineupExpo[[#This Row],[Shipper]],'AUX IDs'!$P$2:$Q$44,2,0)</f>
        <v>S1002</v>
      </c>
      <c r="Y611" s="32" t="str">
        <f>VLOOKUP(LineupExpo[[#This Row],[Product]],'AUX IDs'!$S$2:$T$4,2,0)</f>
        <v>PYB</v>
      </c>
    </row>
    <row r="612" spans="1:25" ht="12.65" customHeight="1" x14ac:dyDescent="0.25">
      <c r="A612" s="141" t="s">
        <v>49</v>
      </c>
      <c r="B612" s="158" t="s">
        <v>32064</v>
      </c>
      <c r="C612" s="142">
        <v>44485</v>
      </c>
      <c r="D612" s="53" t="s">
        <v>20766</v>
      </c>
      <c r="E612" s="143" t="s">
        <v>32409</v>
      </c>
      <c r="F612" s="144" t="s">
        <v>32409</v>
      </c>
      <c r="G612" s="26"/>
      <c r="H612" s="145" t="s">
        <v>80</v>
      </c>
      <c r="I612" s="146" t="s">
        <v>32090</v>
      </c>
      <c r="J612" s="147">
        <v>8100</v>
      </c>
      <c r="K612" s="148" t="s">
        <v>96</v>
      </c>
      <c r="L612" s="149" t="str">
        <f>VLOOKUP(K612,TableReg[],2,FALSE)</f>
        <v>NORTH AMERICA</v>
      </c>
      <c r="M612" s="150">
        <f>DATE(YEAR(LineupExpo[[#This Row],[Date]]),MONTH(LineupExpo[[#This Row],[Date]]),1)</f>
        <v>44470</v>
      </c>
      <c r="N612" s="149">
        <f t="shared" si="8"/>
        <v>2021</v>
      </c>
      <c r="O612" s="54" t="str">
        <f t="shared" si="9"/>
        <v>21/22</v>
      </c>
      <c r="P612" s="52" t="str">
        <f>VLOOKUP(H612,ArcTable[],2,FALSE)</f>
        <v>UPR</v>
      </c>
      <c r="Q612" s="60">
        <f>IFERROR(VLOOKUP('Lineup Total'!D273,AUX!$H$2:$I$34206,2,FALSE),)</f>
        <v>0</v>
      </c>
      <c r="S612" s="32" t="str">
        <f>VLOOKUP(LineupExpo[[#This Row],[Port]],'AUX IDs'!$A$2:$B$14,2,0)</f>
        <v>P1010</v>
      </c>
      <c r="T612" s="32" t="str">
        <f>VLOOKUP(LineupExpo[[#This Row],[Berth]],'AUX IDs'!$D$2:$E$60,2,0)</f>
        <v>B1023</v>
      </c>
      <c r="U612" s="32" t="str">
        <f>VLOOKUP(LineupExpo[[#This Row],[V/M]],'AUX IDs'!$G$2:$H$433,2,0)</f>
        <v>VSL454</v>
      </c>
      <c r="V612" s="32" t="str">
        <f>VLOOKUP(LineupExpo[[#This Row],[Destination]],'AUX IDs'!$J$2:$K$39,2,0)</f>
        <v>D1019</v>
      </c>
      <c r="W612" s="32" t="str">
        <f>VLOOKUP(LineupExpo[[#This Row],[Coord]],'AUX IDs'!$M$2:$N$55,2,0)</f>
        <v>C1038</v>
      </c>
      <c r="X612" s="32" t="str">
        <f>VLOOKUP(LineupExpo[[#This Row],[Shipper]],'AUX IDs'!$P$2:$Q$44,2,0)</f>
        <v>S1028</v>
      </c>
      <c r="Y612" s="32" t="str">
        <f>VLOOKUP(LineupExpo[[#This Row],[Product]],'AUX IDs'!$S$2:$T$4,2,0)</f>
        <v>ARGB</v>
      </c>
    </row>
    <row r="613" spans="1:25" ht="12.65" customHeight="1" x14ac:dyDescent="0.25">
      <c r="A613" s="141" t="s">
        <v>49</v>
      </c>
      <c r="B613" s="158" t="s">
        <v>32064</v>
      </c>
      <c r="C613" s="142">
        <v>44485</v>
      </c>
      <c r="D613" s="53" t="s">
        <v>32579</v>
      </c>
      <c r="E613" s="143" t="s">
        <v>17</v>
      </c>
      <c r="F613" s="144" t="s">
        <v>17</v>
      </c>
      <c r="G613" s="26"/>
      <c r="H613" s="145" t="s">
        <v>55</v>
      </c>
      <c r="I613" s="146" t="s">
        <v>32074</v>
      </c>
      <c r="J613" s="147">
        <v>38745</v>
      </c>
      <c r="K613" s="148" t="s">
        <v>21</v>
      </c>
      <c r="L613" s="149" t="str">
        <f>VLOOKUP(K613,TableReg[],2,FALSE)</f>
        <v>ASIA</v>
      </c>
      <c r="M613" s="150">
        <f>DATE(YEAR(LineupExpo[[#This Row],[Date]]),MONTH(LineupExpo[[#This Row],[Date]]),1)</f>
        <v>44470</v>
      </c>
      <c r="N613" s="149">
        <f t="shared" si="8"/>
        <v>2021</v>
      </c>
      <c r="O613" s="54" t="str">
        <f t="shared" si="9"/>
        <v>21/22</v>
      </c>
      <c r="P613" s="52" t="str">
        <f>VLOOKUP(H613,ArcTable[],2,FALSE)</f>
        <v>UPR</v>
      </c>
      <c r="Q613" s="60">
        <f>IFERROR(VLOOKUP('Lineup Total'!D272,AUX!$H$2:$I$34206,2,FALSE),)</f>
        <v>0</v>
      </c>
      <c r="S613" s="32" t="str">
        <f>VLOOKUP(LineupExpo[[#This Row],[Port]],'AUX IDs'!$A$2:$B$14,2,0)</f>
        <v>P1001</v>
      </c>
      <c r="T613" s="32" t="str">
        <f>VLOOKUP(LineupExpo[[#This Row],[Berth]],'AUX IDs'!$D$2:$E$60,2,0)</f>
        <v>B1001</v>
      </c>
      <c r="U613" s="32" t="str">
        <f>VLOOKUP(LineupExpo[[#This Row],[V/M]],'AUX IDs'!$G$2:$H$433,2,0)</f>
        <v>VSL455</v>
      </c>
      <c r="V613" s="32" t="str">
        <f>VLOOKUP(LineupExpo[[#This Row],[Destination]],'AUX IDs'!$J$2:$K$39,2,0)</f>
        <v>D1007</v>
      </c>
      <c r="W613" s="32" t="str">
        <f>VLOOKUP(LineupExpo[[#This Row],[Coord]],'AUX IDs'!$M$2:$N$55,2,0)</f>
        <v>C1007</v>
      </c>
      <c r="X613" s="32" t="str">
        <f>VLOOKUP(LineupExpo[[#This Row],[Shipper]],'AUX IDs'!$P$2:$Q$44,2,0)</f>
        <v>S1001</v>
      </c>
      <c r="Y613" s="32" t="str">
        <f>VLOOKUP(LineupExpo[[#This Row],[Product]],'AUX IDs'!$S$2:$T$4,2,0)</f>
        <v>ARGB</v>
      </c>
    </row>
    <row r="614" spans="1:25" ht="12.65" customHeight="1" x14ac:dyDescent="0.25">
      <c r="A614" s="141" t="s">
        <v>49</v>
      </c>
      <c r="B614" s="158" t="s">
        <v>32064</v>
      </c>
      <c r="C614" s="142">
        <v>44491</v>
      </c>
      <c r="D614" s="53" t="s">
        <v>608</v>
      </c>
      <c r="E614" s="143" t="s">
        <v>57</v>
      </c>
      <c r="F614" s="144" t="s">
        <v>57</v>
      </c>
      <c r="G614" s="26"/>
      <c r="H614" s="145" t="s">
        <v>52</v>
      </c>
      <c r="I614" s="146" t="s">
        <v>32602</v>
      </c>
      <c r="J614" s="147">
        <v>37190</v>
      </c>
      <c r="K614" s="148" t="s">
        <v>21</v>
      </c>
      <c r="L614" s="149" t="str">
        <f>VLOOKUP(K614,TableReg[],2,FALSE)</f>
        <v>ASIA</v>
      </c>
      <c r="M614" s="150">
        <f>DATE(YEAR(LineupExpo[[#This Row],[Date]]),MONTH(LineupExpo[[#This Row],[Date]]),1)</f>
        <v>44470</v>
      </c>
      <c r="N614" s="149">
        <f t="shared" si="8"/>
        <v>2021</v>
      </c>
      <c r="O614" s="54" t="str">
        <f t="shared" si="9"/>
        <v>21/22</v>
      </c>
      <c r="P614" s="52" t="str">
        <f>VLOOKUP(H614,ArcTable[],2,FALSE)</f>
        <v>BB</v>
      </c>
      <c r="Q614" s="60">
        <f>IFERROR(VLOOKUP('Lineup Total'!D276,AUX!$H$2:$I$34206,2,FALSE),)</f>
        <v>9254707</v>
      </c>
      <c r="S614" s="32" t="str">
        <f>VLOOKUP(LineupExpo[[#This Row],[Port]],'AUX IDs'!$A$2:$B$14,2,0)</f>
        <v>P1003</v>
      </c>
      <c r="T614" s="32" t="str">
        <f>VLOOKUP(LineupExpo[[#This Row],[Berth]],'AUX IDs'!$D$2:$E$60,2,0)</f>
        <v>B1041</v>
      </c>
      <c r="U614" s="32" t="str">
        <f>VLOOKUP(LineupExpo[[#This Row],[V/M]],'AUX IDs'!$G$2:$H$433,2,0)</f>
        <v>VSL452</v>
      </c>
      <c r="V614" s="32" t="str">
        <f>VLOOKUP(LineupExpo[[#This Row],[Destination]],'AUX IDs'!$J$2:$K$39,2,0)</f>
        <v>D1007</v>
      </c>
      <c r="W614" s="32" t="str">
        <f>VLOOKUP(LineupExpo[[#This Row],[Coord]],'AUX IDs'!$M$2:$N$55,2,0)</f>
        <v>C1000</v>
      </c>
      <c r="X614" s="32" t="str">
        <f>VLOOKUP(LineupExpo[[#This Row],[Shipper]],'AUX IDs'!$P$2:$Q$44,2,0)</f>
        <v>S1000</v>
      </c>
      <c r="Y614" s="32" t="str">
        <f>VLOOKUP(LineupExpo[[#This Row],[Product]],'AUX IDs'!$S$2:$T$4,2,0)</f>
        <v>ARGB</v>
      </c>
    </row>
    <row r="615" spans="1:25" ht="12.65" customHeight="1" x14ac:dyDescent="0.25">
      <c r="A615" s="141" t="s">
        <v>49</v>
      </c>
      <c r="B615" s="158" t="s">
        <v>32064</v>
      </c>
      <c r="C615" s="142">
        <v>44492</v>
      </c>
      <c r="D615" s="53" t="s">
        <v>26182</v>
      </c>
      <c r="E615" s="143" t="s">
        <v>50</v>
      </c>
      <c r="F615" s="144" t="s">
        <v>50</v>
      </c>
      <c r="G615" s="26"/>
      <c r="H615" s="145" t="s">
        <v>59</v>
      </c>
      <c r="I615" s="146" t="s">
        <v>32348</v>
      </c>
      <c r="J615" s="147">
        <v>10500</v>
      </c>
      <c r="K615" s="148" t="s">
        <v>31853</v>
      </c>
      <c r="L615" s="149" t="str">
        <f>VLOOKUP(K615,TableReg[],2,FALSE)</f>
        <v>ASIA</v>
      </c>
      <c r="M615" s="150">
        <f>DATE(YEAR(LineupExpo[[#This Row],[Date]]),MONTH(LineupExpo[[#This Row],[Date]]),1)</f>
        <v>44470</v>
      </c>
      <c r="N615" s="149">
        <f t="shared" si="8"/>
        <v>2021</v>
      </c>
      <c r="O615" s="54" t="str">
        <f t="shared" si="9"/>
        <v>21/22</v>
      </c>
      <c r="P615" s="52" t="str">
        <f>VLOOKUP(H615,ArcTable[],2,FALSE)</f>
        <v>Necochea</v>
      </c>
      <c r="Q615" s="60">
        <f>IFERROR(VLOOKUP('Lineup Total'!D277,AUX!$H$2:$I$34206,2,FALSE),)</f>
        <v>0</v>
      </c>
      <c r="S615" s="32" t="str">
        <f>VLOOKUP(LineupExpo[[#This Row],[Port]],'AUX IDs'!$A$2:$B$14,2,0)</f>
        <v>P1008</v>
      </c>
      <c r="T615" s="32" t="str">
        <f>VLOOKUP(LineupExpo[[#This Row],[Berth]],'AUX IDs'!$D$2:$E$60,2,0)</f>
        <v>B1011</v>
      </c>
      <c r="U615" s="32" t="str">
        <f>VLOOKUP(LineupExpo[[#This Row],[V/M]],'AUX IDs'!$G$2:$H$433,2,0)</f>
        <v>VSL456</v>
      </c>
      <c r="V615" s="32" t="str">
        <f>VLOOKUP(LineupExpo[[#This Row],[Destination]],'AUX IDs'!$J$2:$K$39,2,0)</f>
        <v>D1026</v>
      </c>
      <c r="W615" s="32" t="str">
        <f>VLOOKUP(LineupExpo[[#This Row],[Coord]],'AUX IDs'!$M$2:$N$55,2,0)</f>
        <v>C1011</v>
      </c>
      <c r="X615" s="32" t="str">
        <f>VLOOKUP(LineupExpo[[#This Row],[Shipper]],'AUX IDs'!$P$2:$Q$44,2,0)</f>
        <v>S1010</v>
      </c>
      <c r="Y615" s="32" t="str">
        <f>VLOOKUP(LineupExpo[[#This Row],[Product]],'AUX IDs'!$S$2:$T$4,2,0)</f>
        <v>ARGB</v>
      </c>
    </row>
    <row r="616" spans="1:25" ht="12.65" customHeight="1" x14ac:dyDescent="0.25">
      <c r="A616" s="141" t="s">
        <v>49</v>
      </c>
      <c r="B616" s="158" t="s">
        <v>32064</v>
      </c>
      <c r="C616" s="142">
        <v>44493</v>
      </c>
      <c r="D616" s="53" t="s">
        <v>32579</v>
      </c>
      <c r="E616" s="143" t="s">
        <v>17</v>
      </c>
      <c r="F616" s="144" t="s">
        <v>17</v>
      </c>
      <c r="G616" s="26"/>
      <c r="H616" s="145" t="s">
        <v>52</v>
      </c>
      <c r="I616" s="146" t="s">
        <v>32113</v>
      </c>
      <c r="J616" s="147">
        <v>30756</v>
      </c>
      <c r="K616" s="148" t="s">
        <v>21</v>
      </c>
      <c r="L616" s="149" t="str">
        <f>VLOOKUP(K616,TableReg[],2,FALSE)</f>
        <v>ASIA</v>
      </c>
      <c r="M616" s="150">
        <f>DATE(YEAR(LineupExpo[[#This Row],[Date]]),MONTH(LineupExpo[[#This Row],[Date]]),1)</f>
        <v>44470</v>
      </c>
      <c r="N616" s="149">
        <f t="shared" si="8"/>
        <v>2021</v>
      </c>
      <c r="O616" s="54" t="str">
        <f t="shared" si="9"/>
        <v>21/22</v>
      </c>
      <c r="P616" s="52" t="str">
        <f>VLOOKUP(H616,ArcTable[],2,FALSE)</f>
        <v>BB</v>
      </c>
      <c r="Q616" s="60">
        <f>IFERROR(VLOOKUP('Lineup Total'!D274,AUX!$H$2:$I$34206,2,FALSE),)</f>
        <v>8520381</v>
      </c>
      <c r="S616" s="32" t="str">
        <f>VLOOKUP(LineupExpo[[#This Row],[Port]],'AUX IDs'!$A$2:$B$14,2,0)</f>
        <v>P1003</v>
      </c>
      <c r="T616" s="32" t="str">
        <f>VLOOKUP(LineupExpo[[#This Row],[Berth]],'AUX IDs'!$D$2:$E$60,2,0)</f>
        <v>B1006</v>
      </c>
      <c r="U616" s="32" t="str">
        <f>VLOOKUP(LineupExpo[[#This Row],[V/M]],'AUX IDs'!$G$2:$H$433,2,0)</f>
        <v>VSL455</v>
      </c>
      <c r="V616" s="32" t="str">
        <f>VLOOKUP(LineupExpo[[#This Row],[Destination]],'AUX IDs'!$J$2:$K$39,2,0)</f>
        <v>D1007</v>
      </c>
      <c r="W616" s="32" t="str">
        <f>VLOOKUP(LineupExpo[[#This Row],[Coord]],'AUX IDs'!$M$2:$N$55,2,0)</f>
        <v>C1007</v>
      </c>
      <c r="X616" s="32" t="str">
        <f>VLOOKUP(LineupExpo[[#This Row],[Shipper]],'AUX IDs'!$P$2:$Q$44,2,0)</f>
        <v>S1001</v>
      </c>
      <c r="Y616" s="32" t="str">
        <f>VLOOKUP(LineupExpo[[#This Row],[Product]],'AUX IDs'!$S$2:$T$4,2,0)</f>
        <v>ARGB</v>
      </c>
    </row>
    <row r="617" spans="1:25" ht="12.65" customHeight="1" x14ac:dyDescent="0.25">
      <c r="A617" s="141" t="s">
        <v>197</v>
      </c>
      <c r="B617" s="158" t="s">
        <v>32064</v>
      </c>
      <c r="C617" s="142">
        <v>44493</v>
      </c>
      <c r="D617" s="53" t="s">
        <v>32596</v>
      </c>
      <c r="E617" s="143" t="s">
        <v>32050</v>
      </c>
      <c r="F617" s="144" t="s">
        <v>32050</v>
      </c>
      <c r="G617" s="26"/>
      <c r="H617" s="145" t="s">
        <v>324</v>
      </c>
      <c r="I617" s="146" t="s">
        <v>32441</v>
      </c>
      <c r="J617" s="147">
        <v>29000</v>
      </c>
      <c r="K617" s="148" t="s">
        <v>83</v>
      </c>
      <c r="L617" s="149" t="str">
        <f>VLOOKUP(K617,TableReg[],2,FALSE)</f>
        <v>EUROPE</v>
      </c>
      <c r="M617" s="150">
        <f>DATE(YEAR(LineupExpo[[#This Row],[Date]]),MONTH(LineupExpo[[#This Row],[Date]]),1)</f>
        <v>44470</v>
      </c>
      <c r="N617" s="149">
        <f t="shared" si="8"/>
        <v>2021</v>
      </c>
      <c r="O617" s="54" t="str">
        <f t="shared" si="9"/>
        <v>21/22</v>
      </c>
      <c r="P617" s="52" t="str">
        <f>VLOOKUP(H617,ArcTable[],2,FALSE)</f>
        <v>Uy</v>
      </c>
      <c r="Q617" s="60">
        <f>IFERROR(VLOOKUP('Lineup Total'!D278,AUX!$H$2:$I$34206,2,FALSE),)</f>
        <v>0</v>
      </c>
      <c r="S617" s="32" t="str">
        <f>VLOOKUP(LineupExpo[[#This Row],[Port]],'AUX IDs'!$A$2:$B$14,2,0)</f>
        <v>P1000</v>
      </c>
      <c r="T617" s="32" t="str">
        <f>VLOOKUP(LineupExpo[[#This Row],[Berth]],'AUX IDs'!$D$2:$E$60,2,0)</f>
        <v>B1039</v>
      </c>
      <c r="U617" s="32" t="str">
        <f>VLOOKUP(LineupExpo[[#This Row],[V/M]],'AUX IDs'!$G$2:$H$433,2,0)</f>
        <v>VSL457</v>
      </c>
      <c r="V617" s="32" t="str">
        <f>VLOOKUP(LineupExpo[[#This Row],[Destination]],'AUX IDs'!$J$2:$K$39,2,0)</f>
        <v>D1002</v>
      </c>
      <c r="W617" s="32" t="str">
        <f>VLOOKUP(LineupExpo[[#This Row],[Coord]],'AUX IDs'!$M$2:$N$55,2,0)</f>
        <v>C1002</v>
      </c>
      <c r="X617" s="32" t="str">
        <f>VLOOKUP(LineupExpo[[#This Row],[Shipper]],'AUX IDs'!$P$2:$Q$44,2,0)</f>
        <v>S1002</v>
      </c>
      <c r="Y617" s="32" t="str">
        <f>VLOOKUP(LineupExpo[[#This Row],[Product]],'AUX IDs'!$S$2:$T$4,2,0)</f>
        <v>PYB</v>
      </c>
    </row>
    <row r="618" spans="1:25" ht="12.65" customHeight="1" x14ac:dyDescent="0.25">
      <c r="A618" s="141" t="s">
        <v>49</v>
      </c>
      <c r="B618" s="158" t="s">
        <v>32064</v>
      </c>
      <c r="C618" s="142">
        <v>44495</v>
      </c>
      <c r="D618" s="53" t="s">
        <v>13611</v>
      </c>
      <c r="E618" s="143" t="s">
        <v>50</v>
      </c>
      <c r="F618" s="144" t="s">
        <v>50</v>
      </c>
      <c r="G618" s="26"/>
      <c r="H618" s="145" t="s">
        <v>306</v>
      </c>
      <c r="I618" s="146" t="s">
        <v>32107</v>
      </c>
      <c r="J618" s="147">
        <v>6800</v>
      </c>
      <c r="K618" s="148" t="s">
        <v>30</v>
      </c>
      <c r="L618" s="149" t="str">
        <f>VLOOKUP(K618,TableReg[],2,FALSE)</f>
        <v>SOUTH AMERICA</v>
      </c>
      <c r="M618" s="150">
        <f>DATE(YEAR(LineupExpo[[#This Row],[Date]]),MONTH(LineupExpo[[#This Row],[Date]]),1)</f>
        <v>44470</v>
      </c>
      <c r="N618" s="149">
        <f t="shared" si="8"/>
        <v>2021</v>
      </c>
      <c r="O618" s="54" t="str">
        <f t="shared" si="9"/>
        <v>21/22</v>
      </c>
      <c r="P618" s="52" t="str">
        <f>VLOOKUP(H618,ArcTable[],2,FALSE)</f>
        <v>UPR</v>
      </c>
      <c r="Q618" s="60">
        <f>IFERROR(VLOOKUP('Lineup Total'!D284,AUX!$H$2:$I$34206,2,FALSE),)</f>
        <v>0</v>
      </c>
      <c r="S618" s="32" t="str">
        <f>VLOOKUP(LineupExpo[[#This Row],[Port]],'AUX IDs'!$A$2:$B$14,2,0)</f>
        <v>P1005</v>
      </c>
      <c r="T618" s="32" t="str">
        <f>VLOOKUP(LineupExpo[[#This Row],[Berth]],'AUX IDs'!$D$2:$E$60,2,0)</f>
        <v>B1008</v>
      </c>
      <c r="U618" s="32" t="str">
        <f>VLOOKUP(LineupExpo[[#This Row],[V/M]],'AUX IDs'!$G$2:$H$433,2,0)</f>
        <v>VSL458</v>
      </c>
      <c r="V618" s="32" t="str">
        <f>VLOOKUP(LineupExpo[[#This Row],[Destination]],'AUX IDs'!$J$2:$K$39,2,0)</f>
        <v>D1006</v>
      </c>
      <c r="W618" s="32" t="str">
        <f>VLOOKUP(LineupExpo[[#This Row],[Coord]],'AUX IDs'!$M$2:$N$55,2,0)</f>
        <v>C1011</v>
      </c>
      <c r="X618" s="32" t="str">
        <f>VLOOKUP(LineupExpo[[#This Row],[Shipper]],'AUX IDs'!$P$2:$Q$44,2,0)</f>
        <v>S1010</v>
      </c>
      <c r="Y618" s="32" t="str">
        <f>VLOOKUP(LineupExpo[[#This Row],[Product]],'AUX IDs'!$S$2:$T$4,2,0)</f>
        <v>ARGB</v>
      </c>
    </row>
    <row r="619" spans="1:25" ht="12.65" customHeight="1" x14ac:dyDescent="0.25">
      <c r="A619" s="141" t="s">
        <v>49</v>
      </c>
      <c r="B619" s="158" t="s">
        <v>32064</v>
      </c>
      <c r="C619" s="142">
        <v>44496</v>
      </c>
      <c r="D619" s="53" t="s">
        <v>13611</v>
      </c>
      <c r="E619" s="143" t="s">
        <v>15</v>
      </c>
      <c r="F619" s="144" t="s">
        <v>15</v>
      </c>
      <c r="G619" s="26"/>
      <c r="H619" s="145" t="s">
        <v>105</v>
      </c>
      <c r="I619" s="146" t="s">
        <v>32091</v>
      </c>
      <c r="J619" s="147">
        <v>7000</v>
      </c>
      <c r="K619" s="148" t="s">
        <v>30</v>
      </c>
      <c r="L619" s="149" t="str">
        <f>VLOOKUP(K619,TableReg[],2,FALSE)</f>
        <v>SOUTH AMERICA</v>
      </c>
      <c r="M619" s="150">
        <f>DATE(YEAR(LineupExpo[[#This Row],[Date]]),MONTH(LineupExpo[[#This Row],[Date]]),1)</f>
        <v>44470</v>
      </c>
      <c r="N619" s="149">
        <f t="shared" si="8"/>
        <v>2021</v>
      </c>
      <c r="O619" s="54" t="str">
        <f t="shared" si="9"/>
        <v>21/22</v>
      </c>
      <c r="P619" s="52" t="str">
        <f>VLOOKUP(H619,ArcTable[],2,FALSE)</f>
        <v>UPR</v>
      </c>
      <c r="Q619" s="60">
        <f>IFERROR(VLOOKUP('Lineup Total'!D279,AUX!$H$2:$I$34206,2,FALSE),)</f>
        <v>0</v>
      </c>
      <c r="S619" s="32" t="str">
        <f>VLOOKUP(LineupExpo[[#This Row],[Port]],'AUX IDs'!$A$2:$B$14,2,0)</f>
        <v>P1007</v>
      </c>
      <c r="T619" s="32" t="str">
        <f>VLOOKUP(LineupExpo[[#This Row],[Berth]],'AUX IDs'!$D$2:$E$60,2,0)</f>
        <v>B1010</v>
      </c>
      <c r="U619" s="32" t="str">
        <f>VLOOKUP(LineupExpo[[#This Row],[V/M]],'AUX IDs'!$G$2:$H$433,2,0)</f>
        <v>VSL458</v>
      </c>
      <c r="V619" s="32" t="str">
        <f>VLOOKUP(LineupExpo[[#This Row],[Destination]],'AUX IDs'!$J$2:$K$39,2,0)</f>
        <v>D1006</v>
      </c>
      <c r="W619" s="32" t="str">
        <f>VLOOKUP(LineupExpo[[#This Row],[Coord]],'AUX IDs'!$M$2:$N$55,2,0)</f>
        <v>C1008</v>
      </c>
      <c r="X619" s="32" t="str">
        <f>VLOOKUP(LineupExpo[[#This Row],[Shipper]],'AUX IDs'!$P$2:$Q$44,2,0)</f>
        <v>S1008</v>
      </c>
      <c r="Y619" s="32" t="str">
        <f>VLOOKUP(LineupExpo[[#This Row],[Product]],'AUX IDs'!$S$2:$T$4,2,0)</f>
        <v>ARGB</v>
      </c>
    </row>
    <row r="620" spans="1:25" ht="12.65" customHeight="1" x14ac:dyDescent="0.25">
      <c r="A620" s="141" t="s">
        <v>197</v>
      </c>
      <c r="B620" s="158" t="s">
        <v>32064</v>
      </c>
      <c r="C620" s="142">
        <v>44509</v>
      </c>
      <c r="D620" s="53" t="s">
        <v>32603</v>
      </c>
      <c r="E620" s="143" t="s">
        <v>32050</v>
      </c>
      <c r="F620" s="144" t="s">
        <v>32050</v>
      </c>
      <c r="G620" s="26"/>
      <c r="H620" s="145" t="s">
        <v>324</v>
      </c>
      <c r="I620" s="146" t="s">
        <v>326</v>
      </c>
      <c r="J620" s="147">
        <v>20904</v>
      </c>
      <c r="K620" s="148" t="s">
        <v>83</v>
      </c>
      <c r="L620" s="149" t="str">
        <f>VLOOKUP(K620,TableReg[],2,FALSE)</f>
        <v>EUROPE</v>
      </c>
      <c r="M620" s="150">
        <f>DATE(YEAR(LineupExpo[[#This Row],[Date]]),MONTH(LineupExpo[[#This Row],[Date]]),1)</f>
        <v>44501</v>
      </c>
      <c r="N620" s="149">
        <f t="shared" si="8"/>
        <v>2021</v>
      </c>
      <c r="O620" s="54" t="str">
        <f t="shared" si="9"/>
        <v>21/22</v>
      </c>
      <c r="P620" s="52" t="str">
        <f>VLOOKUP(H620,ArcTable[],2,FALSE)</f>
        <v>Uy</v>
      </c>
      <c r="Q620" s="60">
        <f>IFERROR(VLOOKUP('Lineup Total'!D281,AUX!$H$2:$I$34206,2,FALSE),)</f>
        <v>0</v>
      </c>
      <c r="S620" s="32" t="str">
        <f>VLOOKUP(LineupExpo[[#This Row],[Port]],'AUX IDs'!$A$2:$B$14,2,0)</f>
        <v>P1000</v>
      </c>
      <c r="T620" s="32" t="str">
        <f>VLOOKUP(LineupExpo[[#This Row],[Berth]],'AUX IDs'!$D$2:$E$60,2,0)</f>
        <v>B1000</v>
      </c>
      <c r="U620" s="32" t="str">
        <f>VLOOKUP(LineupExpo[[#This Row],[V/M]],'AUX IDs'!$G$2:$H$433,2,0)</f>
        <v>VSL459</v>
      </c>
      <c r="V620" s="32" t="str">
        <f>VLOOKUP(LineupExpo[[#This Row],[Destination]],'AUX IDs'!$J$2:$K$39,2,0)</f>
        <v>D1002</v>
      </c>
      <c r="W620" s="32" t="str">
        <f>VLOOKUP(LineupExpo[[#This Row],[Coord]],'AUX IDs'!$M$2:$N$55,2,0)</f>
        <v>C1002</v>
      </c>
      <c r="X620" s="32" t="str">
        <f>VLOOKUP(LineupExpo[[#This Row],[Shipper]],'AUX IDs'!$P$2:$Q$44,2,0)</f>
        <v>S1002</v>
      </c>
      <c r="Y620" s="32" t="str">
        <f>VLOOKUP(LineupExpo[[#This Row],[Product]],'AUX IDs'!$S$2:$T$4,2,0)</f>
        <v>PYB</v>
      </c>
    </row>
    <row r="621" spans="1:25" ht="12.65" customHeight="1" x14ac:dyDescent="0.25">
      <c r="A621" s="141" t="s">
        <v>103</v>
      </c>
      <c r="B621" s="158" t="s">
        <v>32064</v>
      </c>
      <c r="C621" s="142">
        <v>44509</v>
      </c>
      <c r="D621" s="53" t="s">
        <v>32604</v>
      </c>
      <c r="E621" s="143" t="s">
        <v>57</v>
      </c>
      <c r="F621" s="144" t="s">
        <v>57</v>
      </c>
      <c r="G621" s="26"/>
      <c r="H621" s="145" t="s">
        <v>325</v>
      </c>
      <c r="I621" s="146" t="s">
        <v>32092</v>
      </c>
      <c r="J621" s="147">
        <v>7000</v>
      </c>
      <c r="K621" s="148" t="s">
        <v>29</v>
      </c>
      <c r="L621" s="149" t="str">
        <f>VLOOKUP(K621,TableReg[],2,FALSE)</f>
        <v>SOUTH AMERICA</v>
      </c>
      <c r="M621" s="150">
        <f>DATE(YEAR(LineupExpo[[#This Row],[Date]]),MONTH(LineupExpo[[#This Row],[Date]]),1)</f>
        <v>44501</v>
      </c>
      <c r="N621" s="149">
        <f t="shared" si="8"/>
        <v>2021</v>
      </c>
      <c r="O621" s="54" t="str">
        <f t="shared" si="9"/>
        <v>21/22</v>
      </c>
      <c r="P621" s="52" t="str">
        <f>VLOOKUP(H621,ArcTable[],2,FALSE)</f>
        <v>Uy</v>
      </c>
      <c r="Q621" s="60">
        <f>IFERROR(VLOOKUP('Lineup Total'!D280,AUX!$H$2:$I$34206,2,FALSE),)</f>
        <v>0</v>
      </c>
      <c r="S621" s="32" t="str">
        <f>VLOOKUP(LineupExpo[[#This Row],[Port]],'AUX IDs'!$A$2:$B$14,2,0)</f>
        <v>P1009</v>
      </c>
      <c r="T621" s="32" t="str">
        <f>VLOOKUP(LineupExpo[[#This Row],[Berth]],'AUX IDs'!$D$2:$E$60,2,0)</f>
        <v>B1031</v>
      </c>
      <c r="U621" s="32" t="str">
        <f>VLOOKUP(LineupExpo[[#This Row],[V/M]],'AUX IDs'!$G$2:$H$433,2,0)</f>
        <v>VSL460</v>
      </c>
      <c r="V621" s="32" t="str">
        <f>VLOOKUP(LineupExpo[[#This Row],[Destination]],'AUX IDs'!$J$2:$K$39,2,0)</f>
        <v>D1011</v>
      </c>
      <c r="W621" s="32" t="str">
        <f>VLOOKUP(LineupExpo[[#This Row],[Coord]],'AUX IDs'!$M$2:$N$55,2,0)</f>
        <v>C1000</v>
      </c>
      <c r="X621" s="32" t="str">
        <f>VLOOKUP(LineupExpo[[#This Row],[Shipper]],'AUX IDs'!$P$2:$Q$44,2,0)</f>
        <v>S1000</v>
      </c>
      <c r="Y621" s="32" t="str">
        <f>VLOOKUP(LineupExpo[[#This Row],[Product]],'AUX IDs'!$S$2:$T$4,2,0)</f>
        <v>UYB</v>
      </c>
    </row>
    <row r="622" spans="1:25" ht="12.65" customHeight="1" x14ac:dyDescent="0.25">
      <c r="A622" s="141" t="s">
        <v>103</v>
      </c>
      <c r="B622" s="158" t="s">
        <v>32064</v>
      </c>
      <c r="C622" s="142">
        <v>44512</v>
      </c>
      <c r="D622" s="53" t="s">
        <v>32641</v>
      </c>
      <c r="E622" s="143" t="s">
        <v>18</v>
      </c>
      <c r="F622" s="144" t="s">
        <v>18</v>
      </c>
      <c r="G622" s="26"/>
      <c r="H622" s="145" t="s">
        <v>324</v>
      </c>
      <c r="I622" s="146" t="s">
        <v>326</v>
      </c>
      <c r="J622" s="147">
        <v>16150</v>
      </c>
      <c r="K622" s="148" t="s">
        <v>140</v>
      </c>
      <c r="L622" s="149" t="str">
        <f>VLOOKUP(K622,TableReg[],2,FALSE)</f>
        <v>SOUTH AMERICA</v>
      </c>
      <c r="M622" s="150">
        <f>DATE(YEAR(LineupExpo[[#This Row],[Date]]),MONTH(LineupExpo[[#This Row],[Date]]),1)</f>
        <v>44501</v>
      </c>
      <c r="N622" s="149">
        <f t="shared" si="8"/>
        <v>2021</v>
      </c>
      <c r="O622" s="54" t="str">
        <f t="shared" si="9"/>
        <v>21/22</v>
      </c>
      <c r="P622" s="52" t="str">
        <f>VLOOKUP(H622,ArcTable[],2,FALSE)</f>
        <v>Uy</v>
      </c>
      <c r="Q622" s="60">
        <f>IFERROR(VLOOKUP('Lineup Total'!D287,AUX!$H$2:$I$34206,2,FALSE),)</f>
        <v>0</v>
      </c>
      <c r="S622" s="32" t="str">
        <f>VLOOKUP(LineupExpo[[#This Row],[Port]],'AUX IDs'!$A$2:$B$14,2,0)</f>
        <v>P1000</v>
      </c>
      <c r="T622" s="32" t="str">
        <f>VLOOKUP(LineupExpo[[#This Row],[Berth]],'AUX IDs'!$D$2:$E$60,2,0)</f>
        <v>B1000</v>
      </c>
      <c r="U622" s="32" t="str">
        <f>VLOOKUP(LineupExpo[[#This Row],[V/M]],'AUX IDs'!$G$2:$H$433,2,0)</f>
        <v>VSL461</v>
      </c>
      <c r="V622" s="32" t="str">
        <f>VLOOKUP(LineupExpo[[#This Row],[Destination]],'AUX IDs'!$J$2:$K$39,2,0)</f>
        <v>D1034</v>
      </c>
      <c r="W622" s="32" t="str">
        <f>VLOOKUP(LineupExpo[[#This Row],[Coord]],'AUX IDs'!$M$2:$N$55,2,0)</f>
        <v>C1003</v>
      </c>
      <c r="X622" s="32" t="str">
        <f>VLOOKUP(LineupExpo[[#This Row],[Shipper]],'AUX IDs'!$P$2:$Q$44,2,0)</f>
        <v>S1003</v>
      </c>
      <c r="Y622" s="32" t="str">
        <f>VLOOKUP(LineupExpo[[#This Row],[Product]],'AUX IDs'!$S$2:$T$4,2,0)</f>
        <v>UYB</v>
      </c>
    </row>
    <row r="623" spans="1:25" ht="12.65" customHeight="1" x14ac:dyDescent="0.25">
      <c r="A623" s="141" t="s">
        <v>49</v>
      </c>
      <c r="B623" s="158" t="s">
        <v>32064</v>
      </c>
      <c r="C623" s="142">
        <v>44519</v>
      </c>
      <c r="D623" s="53" t="s">
        <v>29907</v>
      </c>
      <c r="E623" s="143" t="s">
        <v>32637</v>
      </c>
      <c r="F623" s="144" t="s">
        <v>32637</v>
      </c>
      <c r="G623" s="26"/>
      <c r="H623" s="145" t="s">
        <v>80</v>
      </c>
      <c r="I623" s="146" t="s">
        <v>32090</v>
      </c>
      <c r="J623" s="147">
        <v>4920</v>
      </c>
      <c r="K623" s="148" t="s">
        <v>96</v>
      </c>
      <c r="L623" s="149" t="str">
        <f>VLOOKUP(K623,TableReg[],2,FALSE)</f>
        <v>NORTH AMERICA</v>
      </c>
      <c r="M623" s="150">
        <f>DATE(YEAR(LineupExpo[[#This Row],[Date]]),MONTH(LineupExpo[[#This Row],[Date]]),1)</f>
        <v>44501</v>
      </c>
      <c r="N623" s="149">
        <f t="shared" si="8"/>
        <v>2021</v>
      </c>
      <c r="O623" s="54" t="str">
        <f t="shared" si="9"/>
        <v>21/22</v>
      </c>
      <c r="P623" s="52" t="str">
        <f>VLOOKUP(H623,ArcTable[],2,FALSE)</f>
        <v>UPR</v>
      </c>
      <c r="Q623" s="60">
        <f>IFERROR(VLOOKUP('Lineup Total'!D282,AUX!$H$2:$I$34206,2,FALSE),)</f>
        <v>9652545</v>
      </c>
      <c r="S623" s="32" t="str">
        <f>VLOOKUP(LineupExpo[[#This Row],[Port]],'AUX IDs'!$A$2:$B$14,2,0)</f>
        <v>P1010</v>
      </c>
      <c r="T623" s="32" t="str">
        <f>VLOOKUP(LineupExpo[[#This Row],[Berth]],'AUX IDs'!$D$2:$E$60,2,0)</f>
        <v>B1023</v>
      </c>
      <c r="U623" s="32" t="str">
        <f>VLOOKUP(LineupExpo[[#This Row],[V/M]],'AUX IDs'!$G$2:$H$433,2,0)</f>
        <v>VSL462</v>
      </c>
      <c r="V623" s="32" t="str">
        <f>VLOOKUP(LineupExpo[[#This Row],[Destination]],'AUX IDs'!$J$2:$K$39,2,0)</f>
        <v>D1019</v>
      </c>
      <c r="W623" s="32" t="str">
        <f>VLOOKUP(LineupExpo[[#This Row],[Coord]],'AUX IDs'!$M$2:$N$55,2,0)</f>
        <v>C1019</v>
      </c>
      <c r="X623" s="32" t="str">
        <f>VLOOKUP(LineupExpo[[#This Row],[Shipper]],'AUX IDs'!$P$2:$Q$44,2,0)</f>
        <v>S1032</v>
      </c>
      <c r="Y623" s="32" t="str">
        <f>VLOOKUP(LineupExpo[[#This Row],[Product]],'AUX IDs'!$S$2:$T$4,2,0)</f>
        <v>ARGB</v>
      </c>
    </row>
    <row r="624" spans="1:25" ht="12.65" customHeight="1" x14ac:dyDescent="0.25">
      <c r="A624" s="141" t="s">
        <v>197</v>
      </c>
      <c r="B624" s="158" t="s">
        <v>32064</v>
      </c>
      <c r="C624" s="142">
        <v>44522</v>
      </c>
      <c r="D624" s="53" t="s">
        <v>184</v>
      </c>
      <c r="E624" s="143" t="s">
        <v>32050</v>
      </c>
      <c r="F624" s="144" t="s">
        <v>32050</v>
      </c>
      <c r="G624" s="26"/>
      <c r="H624" s="145" t="s">
        <v>324</v>
      </c>
      <c r="I624" s="146" t="s">
        <v>326</v>
      </c>
      <c r="J624" s="147">
        <v>33750</v>
      </c>
      <c r="K624" s="148" t="s">
        <v>83</v>
      </c>
      <c r="L624" s="149" t="str">
        <f>VLOOKUP(K624,TableReg[],2,FALSE)</f>
        <v>EUROPE</v>
      </c>
      <c r="M624" s="150">
        <f>DATE(YEAR(LineupExpo[[#This Row],[Date]]),MONTH(LineupExpo[[#This Row],[Date]]),1)</f>
        <v>44501</v>
      </c>
      <c r="N624" s="149">
        <f t="shared" si="8"/>
        <v>2021</v>
      </c>
      <c r="O624" s="54" t="str">
        <f t="shared" si="9"/>
        <v>21/22</v>
      </c>
      <c r="P624" s="52" t="str">
        <f>VLOOKUP(H624,ArcTable[],2,FALSE)</f>
        <v>Uy</v>
      </c>
      <c r="Q624" s="60">
        <f>IFERROR(VLOOKUP('Lineup Total'!D285,AUX!$H$2:$I$34206,2,FALSE),)</f>
        <v>0</v>
      </c>
      <c r="S624" s="32" t="str">
        <f>VLOOKUP(LineupExpo[[#This Row],[Port]],'AUX IDs'!$A$2:$B$14,2,0)</f>
        <v>P1000</v>
      </c>
      <c r="T624" s="32" t="str">
        <f>VLOOKUP(LineupExpo[[#This Row],[Berth]],'AUX IDs'!$D$2:$E$60,2,0)</f>
        <v>B1000</v>
      </c>
      <c r="U624" s="32" t="str">
        <f>VLOOKUP(LineupExpo[[#This Row],[V/M]],'AUX IDs'!$G$2:$H$433,2,0)</f>
        <v>VSL463</v>
      </c>
      <c r="V624" s="32" t="str">
        <f>VLOOKUP(LineupExpo[[#This Row],[Destination]],'AUX IDs'!$J$2:$K$39,2,0)</f>
        <v>D1002</v>
      </c>
      <c r="W624" s="32" t="str">
        <f>VLOOKUP(LineupExpo[[#This Row],[Coord]],'AUX IDs'!$M$2:$N$55,2,0)</f>
        <v>C1002</v>
      </c>
      <c r="X624" s="32" t="str">
        <f>VLOOKUP(LineupExpo[[#This Row],[Shipper]],'AUX IDs'!$P$2:$Q$44,2,0)</f>
        <v>S1002</v>
      </c>
      <c r="Y624" s="32" t="str">
        <f>VLOOKUP(LineupExpo[[#This Row],[Product]],'AUX IDs'!$S$2:$T$4,2,0)</f>
        <v>PYB</v>
      </c>
    </row>
    <row r="625" spans="1:25" ht="12.65" customHeight="1" x14ac:dyDescent="0.25">
      <c r="A625" s="141" t="s">
        <v>49</v>
      </c>
      <c r="B625" s="158" t="s">
        <v>32064</v>
      </c>
      <c r="C625" s="142">
        <v>44526</v>
      </c>
      <c r="D625" s="53" t="s">
        <v>3899</v>
      </c>
      <c r="E625" s="143" t="s">
        <v>4</v>
      </c>
      <c r="F625" s="144" t="s">
        <v>4</v>
      </c>
      <c r="G625" s="26"/>
      <c r="H625" s="145" t="s">
        <v>59</v>
      </c>
      <c r="I625" s="146" t="s">
        <v>32074</v>
      </c>
      <c r="J625" s="147">
        <v>22625</v>
      </c>
      <c r="K625" s="148" t="s">
        <v>31853</v>
      </c>
      <c r="L625" s="149" t="str">
        <f>VLOOKUP(K625,TableReg[],2,FALSE)</f>
        <v>ASIA</v>
      </c>
      <c r="M625" s="150">
        <f>DATE(YEAR(LineupExpo[[#This Row],[Date]]),MONTH(LineupExpo[[#This Row],[Date]]),1)</f>
        <v>44501</v>
      </c>
      <c r="N625" s="149">
        <f t="shared" si="8"/>
        <v>2021</v>
      </c>
      <c r="O625" s="54" t="str">
        <f t="shared" si="9"/>
        <v>21/22</v>
      </c>
      <c r="P625" s="52" t="str">
        <f>VLOOKUP(H625,ArcTable[],2,FALSE)</f>
        <v>Necochea</v>
      </c>
      <c r="Q625" s="60">
        <f>IFERROR(VLOOKUP('Lineup Total'!D286,AUX!$H$2:$I$34206,2,FALSE),)</f>
        <v>9254525</v>
      </c>
      <c r="S625" s="32" t="str">
        <f>VLOOKUP(LineupExpo[[#This Row],[Port]],'AUX IDs'!$A$2:$B$14,2,0)</f>
        <v>P1008</v>
      </c>
      <c r="T625" s="32" t="str">
        <f>VLOOKUP(LineupExpo[[#This Row],[Berth]],'AUX IDs'!$D$2:$E$60,2,0)</f>
        <v>B1001</v>
      </c>
      <c r="U625" s="32" t="str">
        <f>VLOOKUP(LineupExpo[[#This Row],[V/M]],'AUX IDs'!$G$2:$H$433,2,0)</f>
        <v>VSL464</v>
      </c>
      <c r="V625" s="32" t="str">
        <f>VLOOKUP(LineupExpo[[#This Row],[Destination]],'AUX IDs'!$J$2:$K$39,2,0)</f>
        <v>D1026</v>
      </c>
      <c r="W625" s="32" t="str">
        <f>VLOOKUP(LineupExpo[[#This Row],[Coord]],'AUX IDs'!$M$2:$N$55,2,0)</f>
        <v>C1005</v>
      </c>
      <c r="X625" s="32" t="str">
        <f>VLOOKUP(LineupExpo[[#This Row],[Shipper]],'AUX IDs'!$P$2:$Q$44,2,0)</f>
        <v>S1006</v>
      </c>
      <c r="Y625" s="32" t="str">
        <f>VLOOKUP(LineupExpo[[#This Row],[Product]],'AUX IDs'!$S$2:$T$4,2,0)</f>
        <v>ARGB</v>
      </c>
    </row>
    <row r="626" spans="1:25" ht="12.65" customHeight="1" x14ac:dyDescent="0.25">
      <c r="A626" s="141" t="s">
        <v>197</v>
      </c>
      <c r="B626" s="158" t="s">
        <v>32064</v>
      </c>
      <c r="C626" s="142">
        <v>44542</v>
      </c>
      <c r="D626" s="53" t="s">
        <v>32642</v>
      </c>
      <c r="E626" s="143" t="s">
        <v>32050</v>
      </c>
      <c r="F626" s="144" t="s">
        <v>32050</v>
      </c>
      <c r="G626" s="26"/>
      <c r="H626" s="145" t="s">
        <v>324</v>
      </c>
      <c r="I626" s="146" t="s">
        <v>326</v>
      </c>
      <c r="J626" s="147">
        <v>29977</v>
      </c>
      <c r="K626" s="148" t="s">
        <v>83</v>
      </c>
      <c r="L626" s="149" t="str">
        <f>VLOOKUP(K626,TableReg[],2,FALSE)</f>
        <v>EUROPE</v>
      </c>
      <c r="M626" s="150">
        <f>DATE(YEAR(LineupExpo[[#This Row],[Date]]),MONTH(LineupExpo[[#This Row],[Date]]),1)</f>
        <v>44531</v>
      </c>
      <c r="N626" s="149">
        <f t="shared" si="8"/>
        <v>2021</v>
      </c>
      <c r="O626" s="54" t="str">
        <f t="shared" si="9"/>
        <v>21/22</v>
      </c>
      <c r="P626" s="52" t="str">
        <f>VLOOKUP(H626,ArcTable[],2,FALSE)</f>
        <v>Uy</v>
      </c>
      <c r="Q626" s="60">
        <f>IFERROR(VLOOKUP('Lineup Total'!D288,AUX!$H$2:$I$34206,2,FALSE),)</f>
        <v>8520381</v>
      </c>
      <c r="S626" s="32" t="str">
        <f>VLOOKUP(LineupExpo[[#This Row],[Port]],'AUX IDs'!$A$2:$B$14,2,0)</f>
        <v>P1000</v>
      </c>
      <c r="T626" s="32" t="str">
        <f>VLOOKUP(LineupExpo[[#This Row],[Berth]],'AUX IDs'!$D$2:$E$60,2,0)</f>
        <v>B1000</v>
      </c>
      <c r="U626" s="32" t="str">
        <f>VLOOKUP(LineupExpo[[#This Row],[V/M]],'AUX IDs'!$G$2:$H$433,2,0)</f>
        <v>VSL465</v>
      </c>
      <c r="V626" s="32" t="str">
        <f>VLOOKUP(LineupExpo[[#This Row],[Destination]],'AUX IDs'!$J$2:$K$39,2,0)</f>
        <v>D1002</v>
      </c>
      <c r="W626" s="32" t="str">
        <f>VLOOKUP(LineupExpo[[#This Row],[Coord]],'AUX IDs'!$M$2:$N$55,2,0)</f>
        <v>C1002</v>
      </c>
      <c r="X626" s="32" t="str">
        <f>VLOOKUP(LineupExpo[[#This Row],[Shipper]],'AUX IDs'!$P$2:$Q$44,2,0)</f>
        <v>S1002</v>
      </c>
      <c r="Y626" s="32" t="str">
        <f>VLOOKUP(LineupExpo[[#This Row],[Product]],'AUX IDs'!$S$2:$T$4,2,0)</f>
        <v>PYB</v>
      </c>
    </row>
    <row r="627" spans="1:25" ht="12.65" customHeight="1" x14ac:dyDescent="0.25">
      <c r="A627" s="141" t="s">
        <v>197</v>
      </c>
      <c r="B627" s="158" t="s">
        <v>32064</v>
      </c>
      <c r="C627" s="142">
        <v>44542</v>
      </c>
      <c r="D627" s="53" t="s">
        <v>13480</v>
      </c>
      <c r="E627" s="143" t="s">
        <v>32050</v>
      </c>
      <c r="F627" s="144" t="s">
        <v>32050</v>
      </c>
      <c r="G627" s="26"/>
      <c r="H627" s="145" t="s">
        <v>324</v>
      </c>
      <c r="I627" s="146" t="s">
        <v>32441</v>
      </c>
      <c r="J627" s="147">
        <v>31001</v>
      </c>
      <c r="K627" s="148" t="s">
        <v>83</v>
      </c>
      <c r="L627" s="149" t="str">
        <f>VLOOKUP(K627,TableReg[],2,FALSE)</f>
        <v>EUROPE</v>
      </c>
      <c r="M627" s="150">
        <f>DATE(YEAR(LineupExpo[[#This Row],[Date]]),MONTH(LineupExpo[[#This Row],[Date]]),1)</f>
        <v>44531</v>
      </c>
      <c r="N627" s="149">
        <f t="shared" si="8"/>
        <v>2021</v>
      </c>
      <c r="O627" s="54" t="str">
        <f t="shared" si="9"/>
        <v>21/22</v>
      </c>
      <c r="P627" s="52" t="str">
        <f>VLOOKUP(H627,ArcTable[],2,FALSE)</f>
        <v>Uy</v>
      </c>
      <c r="Q627" s="60">
        <f>IFERROR(VLOOKUP('Lineup Total'!D289,AUX!$H$2:$I$34206,2,FALSE),)</f>
        <v>8520381</v>
      </c>
      <c r="S627" s="32" t="str">
        <f>VLOOKUP(LineupExpo[[#This Row],[Port]],'AUX IDs'!$A$2:$B$14,2,0)</f>
        <v>P1000</v>
      </c>
      <c r="T627" s="32" t="str">
        <f>VLOOKUP(LineupExpo[[#This Row],[Berth]],'AUX IDs'!$D$2:$E$60,2,0)</f>
        <v>B1039</v>
      </c>
      <c r="U627" s="32" t="str">
        <f>VLOOKUP(LineupExpo[[#This Row],[V/M]],'AUX IDs'!$G$2:$H$433,2,0)</f>
        <v>VSL466</v>
      </c>
      <c r="V627" s="32" t="str">
        <f>VLOOKUP(LineupExpo[[#This Row],[Destination]],'AUX IDs'!$J$2:$K$39,2,0)</f>
        <v>D1002</v>
      </c>
      <c r="W627" s="32" t="str">
        <f>VLOOKUP(LineupExpo[[#This Row],[Coord]],'AUX IDs'!$M$2:$N$55,2,0)</f>
        <v>C1002</v>
      </c>
      <c r="X627" s="32" t="str">
        <f>VLOOKUP(LineupExpo[[#This Row],[Shipper]],'AUX IDs'!$P$2:$Q$44,2,0)</f>
        <v>S1002</v>
      </c>
      <c r="Y627" s="32" t="str">
        <f>VLOOKUP(LineupExpo[[#This Row],[Product]],'AUX IDs'!$S$2:$T$4,2,0)</f>
        <v>PYB</v>
      </c>
    </row>
    <row r="628" spans="1:25" ht="12.65" customHeight="1" x14ac:dyDescent="0.25">
      <c r="A628" s="141" t="s">
        <v>197</v>
      </c>
      <c r="B628" s="158" t="s">
        <v>32064</v>
      </c>
      <c r="C628" s="142">
        <v>44566</v>
      </c>
      <c r="D628" s="53" t="s">
        <v>22139</v>
      </c>
      <c r="E628" s="143" t="s">
        <v>32050</v>
      </c>
      <c r="F628" s="144" t="s">
        <v>32050</v>
      </c>
      <c r="G628" s="26"/>
      <c r="H628" s="145" t="s">
        <v>324</v>
      </c>
      <c r="I628" s="146" t="s">
        <v>326</v>
      </c>
      <c r="J628" s="147">
        <v>31822</v>
      </c>
      <c r="K628" s="148" t="s">
        <v>83</v>
      </c>
      <c r="L628" s="149" t="str">
        <f>VLOOKUP(K628,TableReg[],2,FALSE)</f>
        <v>EUROPE</v>
      </c>
      <c r="M628" s="150">
        <f>DATE(YEAR(LineupExpo[[#This Row],[Date]]),MONTH(LineupExpo[[#This Row],[Date]]),1)</f>
        <v>44562</v>
      </c>
      <c r="N628" s="149">
        <f t="shared" si="8"/>
        <v>2022</v>
      </c>
      <c r="O628" s="54" t="str">
        <f t="shared" si="9"/>
        <v>21/22</v>
      </c>
      <c r="P628" s="52" t="str">
        <f>VLOOKUP(H628,ArcTable[],2,FALSE)</f>
        <v>Uy</v>
      </c>
      <c r="Q628" s="60">
        <f>IFERROR(VLOOKUP('Lineup Total'!D290,AUX!$H$2:$I$34206,2,FALSE),)</f>
        <v>0</v>
      </c>
      <c r="S628" s="32" t="str">
        <f>VLOOKUP(LineupExpo[[#This Row],[Port]],'AUX IDs'!$A$2:$B$14,2,0)</f>
        <v>P1000</v>
      </c>
      <c r="T628" s="32" t="str">
        <f>VLOOKUP(LineupExpo[[#This Row],[Berth]],'AUX IDs'!$D$2:$E$60,2,0)</f>
        <v>B1000</v>
      </c>
      <c r="U628" s="32" t="str">
        <f>VLOOKUP(LineupExpo[[#This Row],[V/M]],'AUX IDs'!$G$2:$H$433,2,0)</f>
        <v>VSL467</v>
      </c>
      <c r="V628" s="32" t="str">
        <f>VLOOKUP(LineupExpo[[#This Row],[Destination]],'AUX IDs'!$J$2:$K$39,2,0)</f>
        <v>D1002</v>
      </c>
      <c r="W628" s="32" t="str">
        <f>VLOOKUP(LineupExpo[[#This Row],[Coord]],'AUX IDs'!$M$2:$N$55,2,0)</f>
        <v>C1002</v>
      </c>
      <c r="X628" s="32" t="str">
        <f>VLOOKUP(LineupExpo[[#This Row],[Shipper]],'AUX IDs'!$P$2:$Q$44,2,0)</f>
        <v>S1002</v>
      </c>
      <c r="Y628" s="32" t="str">
        <f>VLOOKUP(LineupExpo[[#This Row],[Product]],'AUX IDs'!$S$2:$T$4,2,0)</f>
        <v>PYB</v>
      </c>
    </row>
    <row r="629" spans="1:25" ht="12.65" customHeight="1" x14ac:dyDescent="0.25">
      <c r="A629" s="171" t="s">
        <v>103</v>
      </c>
      <c r="B629" s="189" t="s">
        <v>32064</v>
      </c>
      <c r="C629" s="172">
        <v>44610</v>
      </c>
      <c r="D629" s="53" t="s">
        <v>32641</v>
      </c>
      <c r="E629" s="130" t="s">
        <v>32678</v>
      </c>
      <c r="F629" s="131" t="s">
        <v>32678</v>
      </c>
      <c r="G629" s="26"/>
      <c r="H629" s="145" t="s">
        <v>324</v>
      </c>
      <c r="I629" s="146" t="s">
        <v>326</v>
      </c>
      <c r="J629" s="176">
        <v>6202</v>
      </c>
      <c r="K629" s="177" t="s">
        <v>140</v>
      </c>
      <c r="L629" s="149" t="str">
        <f>VLOOKUP(K629,TableReg[],2,FALSE)</f>
        <v>SOUTH AMERICA</v>
      </c>
      <c r="M629" s="179">
        <f>DATE(YEAR(LineupExpo[[#This Row],[Date]]),MONTH(LineupExpo[[#This Row],[Date]]),1)</f>
        <v>44593</v>
      </c>
      <c r="N629" s="178">
        <f t="shared" si="8"/>
        <v>2022</v>
      </c>
      <c r="O629" s="54" t="str">
        <f t="shared" si="9"/>
        <v>21/22</v>
      </c>
      <c r="P629" s="52" t="str">
        <f>VLOOKUP(H629,ArcTable[],2,FALSE)</f>
        <v>Uy</v>
      </c>
      <c r="Q629" s="60">
        <f>IFERROR(VLOOKUP('Lineup Total'!D292,AUX!$H$2:$I$34206,2,FALSE),)</f>
        <v>0</v>
      </c>
      <c r="S629" s="32" t="str">
        <f>VLOOKUP(LineupExpo[[#This Row],[Port]],'AUX IDs'!$A$2:$B$14,2,0)</f>
        <v>P1000</v>
      </c>
      <c r="T629" s="32" t="str">
        <f>VLOOKUP(LineupExpo[[#This Row],[Berth]],'AUX IDs'!$D$2:$E$60,2,0)</f>
        <v>B1000</v>
      </c>
      <c r="U629" s="32" t="str">
        <f>VLOOKUP(LineupExpo[[#This Row],[V/M]],'AUX IDs'!$G$2:$H$433,2,0)</f>
        <v>VSL461</v>
      </c>
      <c r="V629" s="32" t="str">
        <f>VLOOKUP(LineupExpo[[#This Row],[Destination]],'AUX IDs'!$J$2:$K$39,2,0)</f>
        <v>D1034</v>
      </c>
      <c r="W629" s="32" t="str">
        <f>VLOOKUP(LineupExpo[[#This Row],[Coord]],'AUX IDs'!$M$2:$N$55,2,0)</f>
        <v>C1042</v>
      </c>
      <c r="X629" s="32" t="str">
        <f>VLOOKUP(LineupExpo[[#This Row],[Shipper]],'AUX IDs'!$P$2:$Q$44,2,0)</f>
        <v>S1033</v>
      </c>
      <c r="Y629" s="32" t="str">
        <f>VLOOKUP(LineupExpo[[#This Row],[Product]],'AUX IDs'!$S$2:$T$4,2,0)</f>
        <v>UYB</v>
      </c>
    </row>
    <row r="630" spans="1:25" ht="12.65" customHeight="1" x14ac:dyDescent="0.25">
      <c r="A630" s="171" t="s">
        <v>197</v>
      </c>
      <c r="B630" s="189" t="s">
        <v>32064</v>
      </c>
      <c r="C630" s="172">
        <v>44616</v>
      </c>
      <c r="D630" s="53" t="s">
        <v>32665</v>
      </c>
      <c r="E630" s="173" t="s">
        <v>32050</v>
      </c>
      <c r="F630" s="174" t="s">
        <v>32050</v>
      </c>
      <c r="G630" s="26"/>
      <c r="H630" s="180" t="s">
        <v>324</v>
      </c>
      <c r="I630" s="175" t="s">
        <v>326</v>
      </c>
      <c r="J630" s="176">
        <v>30450</v>
      </c>
      <c r="K630" s="177" t="s">
        <v>83</v>
      </c>
      <c r="L630" s="149" t="str">
        <f>VLOOKUP(K630,TableReg[],2,FALSE)</f>
        <v>EUROPE</v>
      </c>
      <c r="M630" s="179">
        <f>DATE(YEAR(LineupExpo[[#This Row],[Date]]),MONTH(LineupExpo[[#This Row],[Date]]),1)</f>
        <v>44593</v>
      </c>
      <c r="N630" s="178">
        <f t="shared" si="8"/>
        <v>2022</v>
      </c>
      <c r="O630" s="54" t="str">
        <f t="shared" si="9"/>
        <v>21/22</v>
      </c>
      <c r="P630" s="52" t="str">
        <f>VLOOKUP(H630,ArcTable[],2,FALSE)</f>
        <v>Uy</v>
      </c>
      <c r="Q630" s="60">
        <f>IFERROR(VLOOKUP('Lineup Total'!D291,AUX!$H$2:$I$34206,2,FALSE),)</f>
        <v>9254525</v>
      </c>
      <c r="S630" s="32" t="str">
        <f>VLOOKUP(LineupExpo[[#This Row],[Port]],'AUX IDs'!$A$2:$B$14,2,0)</f>
        <v>P1000</v>
      </c>
      <c r="T630" s="32" t="str">
        <f>VLOOKUP(LineupExpo[[#This Row],[Berth]],'AUX IDs'!$D$2:$E$60,2,0)</f>
        <v>B1000</v>
      </c>
      <c r="U630" s="32" t="str">
        <f>VLOOKUP(LineupExpo[[#This Row],[V/M]],'AUX IDs'!$G$2:$H$433,2,0)</f>
        <v>VSL203</v>
      </c>
      <c r="V630" s="32" t="str">
        <f>VLOOKUP(LineupExpo[[#This Row],[Destination]],'AUX IDs'!$J$2:$K$39,2,0)</f>
        <v>D1002</v>
      </c>
      <c r="W630" s="32" t="str">
        <f>VLOOKUP(LineupExpo[[#This Row],[Coord]],'AUX IDs'!$M$2:$N$55,2,0)</f>
        <v>C1002</v>
      </c>
      <c r="X630" s="32" t="str">
        <f>VLOOKUP(LineupExpo[[#This Row],[Shipper]],'AUX IDs'!$P$2:$Q$44,2,0)</f>
        <v>S1002</v>
      </c>
      <c r="Y630" s="32" t="str">
        <f>VLOOKUP(LineupExpo[[#This Row],[Product]],'AUX IDs'!$S$2:$T$4,2,0)</f>
        <v>PYB</v>
      </c>
    </row>
    <row r="631" spans="1:25" ht="12.65" customHeight="1" x14ac:dyDescent="0.25">
      <c r="A631" s="171" t="s">
        <v>197</v>
      </c>
      <c r="B631" s="189" t="s">
        <v>32064</v>
      </c>
      <c r="C631" s="172">
        <v>44639</v>
      </c>
      <c r="D631" s="53" t="s">
        <v>32679</v>
      </c>
      <c r="E631" s="173" t="s">
        <v>32050</v>
      </c>
      <c r="F631" s="174" t="s">
        <v>32050</v>
      </c>
      <c r="G631" s="26"/>
      <c r="H631" s="145" t="s">
        <v>324</v>
      </c>
      <c r="I631" s="146" t="s">
        <v>32441</v>
      </c>
      <c r="J631" s="176">
        <v>30451</v>
      </c>
      <c r="K631" s="177" t="s">
        <v>83</v>
      </c>
      <c r="L631" s="149" t="str">
        <f>VLOOKUP(K631,TableReg[],2,FALSE)</f>
        <v>EUROPE</v>
      </c>
      <c r="M631" s="179">
        <f>DATE(YEAR(LineupExpo[[#This Row],[Date]]),MONTH(LineupExpo[[#This Row],[Date]]),1)</f>
        <v>44621</v>
      </c>
      <c r="N631" s="178">
        <f t="shared" si="8"/>
        <v>2022</v>
      </c>
      <c r="O631" s="54" t="str">
        <f t="shared" si="9"/>
        <v>22/23</v>
      </c>
      <c r="P631" s="52" t="str">
        <f>VLOOKUP(H631,ArcTable[],2,FALSE)</f>
        <v>Uy</v>
      </c>
      <c r="Q631" s="60">
        <f>IFERROR(VLOOKUP('Lineup Total'!D293,AUX!$H$2:$I$34206,2,FALSE),)</f>
        <v>9619799</v>
      </c>
      <c r="S631" s="32" t="str">
        <f>VLOOKUP(LineupExpo[[#This Row],[Port]],'AUX IDs'!$A$2:$B$14,2,0)</f>
        <v>P1000</v>
      </c>
      <c r="T631" s="32" t="str">
        <f>VLOOKUP(LineupExpo[[#This Row],[Berth]],'AUX IDs'!$D$2:$E$60,2,0)</f>
        <v>B1039</v>
      </c>
      <c r="U631" s="32" t="str">
        <f>VLOOKUP(LineupExpo[[#This Row],[V/M]],'AUX IDs'!$G$2:$H$433,2,0)</f>
        <v>VSL468</v>
      </c>
      <c r="V631" s="32" t="str">
        <f>VLOOKUP(LineupExpo[[#This Row],[Destination]],'AUX IDs'!$J$2:$K$39,2,0)</f>
        <v>D1002</v>
      </c>
      <c r="W631" s="32" t="str">
        <f>VLOOKUP(LineupExpo[[#This Row],[Coord]],'AUX IDs'!$M$2:$N$55,2,0)</f>
        <v>C1002</v>
      </c>
      <c r="X631" s="32" t="str">
        <f>VLOOKUP(LineupExpo[[#This Row],[Shipper]],'AUX IDs'!$P$2:$Q$44,2,0)</f>
        <v>S1002</v>
      </c>
      <c r="Y631" s="32" t="str">
        <f>VLOOKUP(LineupExpo[[#This Row],[Product]],'AUX IDs'!$S$2:$T$4,2,0)</f>
        <v>PYB</v>
      </c>
    </row>
    <row r="632" spans="1:25" ht="12.65" customHeight="1" x14ac:dyDescent="0.25">
      <c r="A632" s="171" t="s">
        <v>197</v>
      </c>
      <c r="B632" s="189" t="s">
        <v>32064</v>
      </c>
      <c r="C632" s="172">
        <v>44659</v>
      </c>
      <c r="D632" s="53" t="s">
        <v>8406</v>
      </c>
      <c r="E632" s="173" t="s">
        <v>57</v>
      </c>
      <c r="F632" s="174" t="s">
        <v>57</v>
      </c>
      <c r="G632" s="26" t="s">
        <v>32687</v>
      </c>
      <c r="H632" s="180" t="s">
        <v>324</v>
      </c>
      <c r="I632" s="175" t="s">
        <v>32688</v>
      </c>
      <c r="J632" s="176">
        <v>11615.525</v>
      </c>
      <c r="K632" s="177" t="s">
        <v>23</v>
      </c>
      <c r="L632" s="149" t="str">
        <f>VLOOKUP(K632,TableReg[],2,FALSE)</f>
        <v>ASIA</v>
      </c>
      <c r="M632" s="179">
        <f>DATE(YEAR(LineupExpo[[#This Row],[Date]]),MONTH(LineupExpo[[#This Row],[Date]]),1)</f>
        <v>44652</v>
      </c>
      <c r="N632" s="178">
        <f t="shared" si="8"/>
        <v>2022</v>
      </c>
      <c r="O632" s="54" t="str">
        <f t="shared" si="9"/>
        <v>22/23</v>
      </c>
      <c r="P632" s="52" t="str">
        <f>VLOOKUP(H632,ArcTable[],2,FALSE)</f>
        <v>Uy</v>
      </c>
      <c r="Q632" s="60">
        <f>IFERROR(VLOOKUP('Lineup Total'!D294,AUX!$H$2:$I$34206,2,FALSE),)</f>
        <v>9218337</v>
      </c>
      <c r="S632" s="32" t="str">
        <f>VLOOKUP(LineupExpo[[#This Row],[Port]],'AUX IDs'!$A$2:$B$14,2,0)</f>
        <v>P1000</v>
      </c>
      <c r="T632" s="32" t="str">
        <f>VLOOKUP(LineupExpo[[#This Row],[Berth]],'AUX IDs'!$D$2:$E$60,2,0)</f>
        <v>B1042</v>
      </c>
      <c r="U632" s="32" t="str">
        <f>VLOOKUP(LineupExpo[[#This Row],[V/M]],'AUX IDs'!$G$2:$H$433,2,0)</f>
        <v>VSL469</v>
      </c>
      <c r="V632" s="32" t="str">
        <f>VLOOKUP(LineupExpo[[#This Row],[Destination]],'AUX IDs'!$J$2:$K$39,2,0)</f>
        <v>D1025</v>
      </c>
      <c r="W632" s="32" t="str">
        <f>VLOOKUP(LineupExpo[[#This Row],[Coord]],'AUX IDs'!$M$2:$N$55,2,0)</f>
        <v>C1000</v>
      </c>
      <c r="X632" s="32" t="str">
        <f>VLOOKUP(LineupExpo[[#This Row],[Shipper]],'AUX IDs'!$P$2:$Q$44,2,0)</f>
        <v>S1000</v>
      </c>
      <c r="Y632" s="32" t="str">
        <f>VLOOKUP(LineupExpo[[#This Row],[Product]],'AUX IDs'!$S$2:$T$4,2,0)</f>
        <v>PYB</v>
      </c>
    </row>
    <row r="633" spans="1:25" ht="12.65" customHeight="1" x14ac:dyDescent="0.25">
      <c r="A633" s="229" t="s">
        <v>103</v>
      </c>
      <c r="B633" s="239" t="s">
        <v>32064</v>
      </c>
      <c r="C633" s="230">
        <v>44674</v>
      </c>
      <c r="D633" s="53" t="s">
        <v>32813</v>
      </c>
      <c r="E633" s="231" t="s">
        <v>18</v>
      </c>
      <c r="F633" s="232" t="s">
        <v>18</v>
      </c>
      <c r="G633" s="26"/>
      <c r="H633" s="27" t="s">
        <v>324</v>
      </c>
      <c r="I633" s="234" t="s">
        <v>32820</v>
      </c>
      <c r="J633" s="235">
        <v>9999.58</v>
      </c>
      <c r="K633" s="236" t="s">
        <v>140</v>
      </c>
      <c r="L633" s="149" t="str">
        <f>VLOOKUP(K633,TableReg[],2,FALSE)</f>
        <v>SOUTH AMERICA</v>
      </c>
      <c r="M633" s="238">
        <f>DATE(YEAR(LineupExpo[[#This Row],[Date]]),MONTH(LineupExpo[[#This Row],[Date]]),1)</f>
        <v>44652</v>
      </c>
      <c r="N633" s="237">
        <f t="shared" si="8"/>
        <v>2022</v>
      </c>
      <c r="O633" s="54" t="str">
        <f t="shared" si="9"/>
        <v>22/23</v>
      </c>
      <c r="P633" s="52" t="str">
        <f>VLOOKUP(H633,ArcTable[],2,FALSE)</f>
        <v>Uy</v>
      </c>
      <c r="Q633" s="60">
        <f>IFERROR(VLOOKUP('Lineup Total'!D329,AUX!$H$2:$I$34206,2,FALSE),)</f>
        <v>0</v>
      </c>
      <c r="S633" s="32" t="str">
        <f>VLOOKUP(LineupExpo[[#This Row],[Port]],'AUX IDs'!$A$2:$B$14,2,0)</f>
        <v>P1000</v>
      </c>
      <c r="T633" s="32" t="str">
        <f>VLOOKUP(LineupExpo[[#This Row],[Berth]],'AUX IDs'!$D$2:$E$60,2,0)</f>
        <v>B1043</v>
      </c>
      <c r="U633" s="32" t="str">
        <f>VLOOKUP(LineupExpo[[#This Row],[V/M]],'AUX IDs'!$G$2:$H$433,2,0)</f>
        <v>VSL470</v>
      </c>
      <c r="V633" s="32" t="str">
        <f>VLOOKUP(LineupExpo[[#This Row],[Destination]],'AUX IDs'!$J$2:$K$39,2,0)</f>
        <v>D1034</v>
      </c>
      <c r="W633" s="32" t="str">
        <f>VLOOKUP(LineupExpo[[#This Row],[Coord]],'AUX IDs'!$M$2:$N$55,2,0)</f>
        <v>C1003</v>
      </c>
      <c r="X633" s="32" t="str">
        <f>VLOOKUP(LineupExpo[[#This Row],[Shipper]],'AUX IDs'!$P$2:$Q$44,2,0)</f>
        <v>S1003</v>
      </c>
      <c r="Y633" s="32" t="str">
        <f>VLOOKUP(LineupExpo[[#This Row],[Product]],'AUX IDs'!$S$2:$T$4,2,0)</f>
        <v>UYB</v>
      </c>
    </row>
    <row r="634" spans="1:25" ht="12.65" customHeight="1" x14ac:dyDescent="0.25">
      <c r="A634" s="229" t="s">
        <v>103</v>
      </c>
      <c r="B634" s="239" t="s">
        <v>32064</v>
      </c>
      <c r="C634" s="230">
        <v>44676</v>
      </c>
      <c r="D634" s="53" t="s">
        <v>32810</v>
      </c>
      <c r="E634" s="231" t="s">
        <v>54</v>
      </c>
      <c r="F634" s="232" t="s">
        <v>54</v>
      </c>
      <c r="G634" s="26"/>
      <c r="H634" s="27" t="s">
        <v>324</v>
      </c>
      <c r="I634" s="234" t="s">
        <v>32819</v>
      </c>
      <c r="J634" s="235">
        <v>15007.28</v>
      </c>
      <c r="K634" s="236" t="s">
        <v>140</v>
      </c>
      <c r="L634" s="149" t="str">
        <f>VLOOKUP(K634,TableReg[],2,FALSE)</f>
        <v>SOUTH AMERICA</v>
      </c>
      <c r="M634" s="238">
        <f>DATE(YEAR(LineupExpo[[#This Row],[Date]]),MONTH(LineupExpo[[#This Row],[Date]]),1)</f>
        <v>44652</v>
      </c>
      <c r="N634" s="237">
        <f t="shared" si="8"/>
        <v>2022</v>
      </c>
      <c r="O634" s="54" t="str">
        <f t="shared" si="9"/>
        <v>22/23</v>
      </c>
      <c r="P634" s="52" t="str">
        <f>VLOOKUP(H634,ArcTable[],2,FALSE)</f>
        <v>Uy</v>
      </c>
      <c r="Q634" s="60">
        <f>IFERROR(VLOOKUP('Lineup Total'!#REF!,AUX!$H$2:$I$34206,2,FALSE),)</f>
        <v>0</v>
      </c>
      <c r="S634" s="32" t="str">
        <f>VLOOKUP(LineupExpo[[#This Row],[Port]],'AUX IDs'!$A$2:$B$14,2,0)</f>
        <v>P1000</v>
      </c>
      <c r="T634" s="32" t="str">
        <f>VLOOKUP(LineupExpo[[#This Row],[Berth]],'AUX IDs'!$D$2:$E$60,2,0)</f>
        <v>B1044</v>
      </c>
      <c r="U634" s="32" t="str">
        <f>VLOOKUP(LineupExpo[[#This Row],[V/M]],'AUX IDs'!$G$2:$H$433,2,0)</f>
        <v>VSL471</v>
      </c>
      <c r="V634" s="32" t="str">
        <f>VLOOKUP(LineupExpo[[#This Row],[Destination]],'AUX IDs'!$J$2:$K$39,2,0)</f>
        <v>D1034</v>
      </c>
      <c r="W634" s="32" t="str">
        <f>VLOOKUP(LineupExpo[[#This Row],[Coord]],'AUX IDs'!$M$2:$N$55,2,0)</f>
        <v>C1004</v>
      </c>
      <c r="X634" s="32" t="str">
        <f>VLOOKUP(LineupExpo[[#This Row],[Shipper]],'AUX IDs'!$P$2:$Q$44,2,0)</f>
        <v>S1005</v>
      </c>
      <c r="Y634" s="32" t="str">
        <f>VLOOKUP(LineupExpo[[#This Row],[Product]],'AUX IDs'!$S$2:$T$4,2,0)</f>
        <v>UYB</v>
      </c>
    </row>
    <row r="635" spans="1:25" ht="12.65" customHeight="1" x14ac:dyDescent="0.25">
      <c r="A635" s="229" t="s">
        <v>103</v>
      </c>
      <c r="B635" s="239" t="s">
        <v>32064</v>
      </c>
      <c r="C635" s="230">
        <v>44681</v>
      </c>
      <c r="D635" s="53" t="s">
        <v>32806</v>
      </c>
      <c r="E635" s="231" t="s">
        <v>54</v>
      </c>
      <c r="F635" s="232" t="s">
        <v>54</v>
      </c>
      <c r="G635" s="26"/>
      <c r="H635" s="27" t="s">
        <v>324</v>
      </c>
      <c r="I635" s="234" t="s">
        <v>32819</v>
      </c>
      <c r="J635" s="235">
        <v>15000</v>
      </c>
      <c r="K635" s="236" t="s">
        <v>140</v>
      </c>
      <c r="L635" s="149" t="str">
        <f>VLOOKUP(K635,TableReg[],2,FALSE)</f>
        <v>SOUTH AMERICA</v>
      </c>
      <c r="M635" s="238">
        <f>DATE(YEAR(LineupExpo[[#This Row],[Date]]),MONTH(LineupExpo[[#This Row],[Date]]),1)</f>
        <v>44652</v>
      </c>
      <c r="N635" s="237">
        <f t="shared" si="8"/>
        <v>2022</v>
      </c>
      <c r="O635" s="54" t="str">
        <f t="shared" si="9"/>
        <v>22/23</v>
      </c>
      <c r="P635" s="52" t="str">
        <f>VLOOKUP(H635,ArcTable[],2,FALSE)</f>
        <v>Uy</v>
      </c>
      <c r="Q635" s="60">
        <f>IFERROR(VLOOKUP('Lineup Total'!D326,AUX!$H$2:$I$34206,2,FALSE),)</f>
        <v>9595278</v>
      </c>
      <c r="S635" s="32" t="str">
        <f>VLOOKUP(LineupExpo[[#This Row],[Port]],'AUX IDs'!$A$2:$B$14,2,0)</f>
        <v>P1000</v>
      </c>
      <c r="T635" s="32" t="str">
        <f>VLOOKUP(LineupExpo[[#This Row],[Berth]],'AUX IDs'!$D$2:$E$60,2,0)</f>
        <v>B1044</v>
      </c>
      <c r="U635" s="32" t="str">
        <f>VLOOKUP(LineupExpo[[#This Row],[V/M]],'AUX IDs'!$G$2:$H$433,2,0)</f>
        <v>VSL472</v>
      </c>
      <c r="V635" s="32" t="str">
        <f>VLOOKUP(LineupExpo[[#This Row],[Destination]],'AUX IDs'!$J$2:$K$39,2,0)</f>
        <v>D1034</v>
      </c>
      <c r="W635" s="32" t="str">
        <f>VLOOKUP(LineupExpo[[#This Row],[Coord]],'AUX IDs'!$M$2:$N$55,2,0)</f>
        <v>C1004</v>
      </c>
      <c r="X635" s="32" t="str">
        <f>VLOOKUP(LineupExpo[[#This Row],[Shipper]],'AUX IDs'!$P$2:$Q$44,2,0)</f>
        <v>S1005</v>
      </c>
      <c r="Y635" s="32" t="str">
        <f>VLOOKUP(LineupExpo[[#This Row],[Product]],'AUX IDs'!$S$2:$T$4,2,0)</f>
        <v>UYB</v>
      </c>
    </row>
    <row r="636" spans="1:25" ht="12.65" customHeight="1" x14ac:dyDescent="0.25">
      <c r="A636" s="213" t="s">
        <v>103</v>
      </c>
      <c r="B636" s="214" t="s">
        <v>32064</v>
      </c>
      <c r="C636" s="215">
        <v>44681</v>
      </c>
      <c r="D636" s="216" t="s">
        <v>901</v>
      </c>
      <c r="E636" s="217" t="s">
        <v>54</v>
      </c>
      <c r="F636" s="218" t="s">
        <v>54</v>
      </c>
      <c r="G636" s="219" t="s">
        <v>32687</v>
      </c>
      <c r="H636" s="241" t="s">
        <v>325</v>
      </c>
      <c r="I636" s="218" t="s">
        <v>32713</v>
      </c>
      <c r="J636" s="220">
        <v>20501</v>
      </c>
      <c r="K636" s="221" t="s">
        <v>21</v>
      </c>
      <c r="L636" s="149" t="str">
        <f>VLOOKUP(K636,TableReg[],2,FALSE)</f>
        <v>ASIA</v>
      </c>
      <c r="M636" s="222">
        <f>DATE(YEAR(LineupExpo[[#This Row],[Date]]),MONTH(LineupExpo[[#This Row],[Date]]),1)</f>
        <v>44652</v>
      </c>
      <c r="N636" s="221">
        <f t="shared" si="8"/>
        <v>2022</v>
      </c>
      <c r="O636" s="223" t="str">
        <f t="shared" si="9"/>
        <v>22/23</v>
      </c>
      <c r="P636" s="52" t="str">
        <f>VLOOKUP(H636,ArcTable[],2,FALSE)</f>
        <v>Uy</v>
      </c>
      <c r="Q636" s="1">
        <v>0</v>
      </c>
      <c r="S636" s="32" t="str">
        <f>VLOOKUP(LineupExpo[[#This Row],[Port]],'AUX IDs'!$A$2:$B$14,2,0)</f>
        <v>P1009</v>
      </c>
      <c r="T636" s="32" t="str">
        <f>VLOOKUP(LineupExpo[[#This Row],[Berth]],'AUX IDs'!$D$2:$E$60,2,0)</f>
        <v>B1045</v>
      </c>
      <c r="U636" s="32" t="str">
        <f>VLOOKUP(LineupExpo[[#This Row],[V/M]],'AUX IDs'!$G$2:$H$433,2,0)</f>
        <v>VSL309</v>
      </c>
      <c r="V636" s="32" t="str">
        <f>VLOOKUP(LineupExpo[[#This Row],[Destination]],'AUX IDs'!$J$2:$K$39,2,0)</f>
        <v>D1007</v>
      </c>
      <c r="W636" s="32" t="str">
        <f>VLOOKUP(LineupExpo[[#This Row],[Coord]],'AUX IDs'!$M$2:$N$55,2,0)</f>
        <v>C1004</v>
      </c>
      <c r="X636" s="32" t="str">
        <f>VLOOKUP(LineupExpo[[#This Row],[Shipper]],'AUX IDs'!$P$2:$Q$44,2,0)</f>
        <v>S1005</v>
      </c>
      <c r="Y636" s="32" t="str">
        <f>VLOOKUP(LineupExpo[[#This Row],[Product]],'AUX IDs'!$S$2:$T$4,2,0)</f>
        <v>UYB</v>
      </c>
    </row>
    <row r="637" spans="1:25" ht="12.65" customHeight="1" x14ac:dyDescent="0.25">
      <c r="A637" s="229" t="s">
        <v>103</v>
      </c>
      <c r="B637" s="239" t="s">
        <v>32064</v>
      </c>
      <c r="C637" s="230">
        <v>44684</v>
      </c>
      <c r="D637" s="53" t="s">
        <v>32811</v>
      </c>
      <c r="E637" s="231" t="s">
        <v>15</v>
      </c>
      <c r="F637" s="232" t="s">
        <v>15</v>
      </c>
      <c r="G637" s="26"/>
      <c r="H637" s="27" t="s">
        <v>324</v>
      </c>
      <c r="I637" s="234" t="s">
        <v>32818</v>
      </c>
      <c r="J637" s="235">
        <v>15003.38</v>
      </c>
      <c r="K637" s="236" t="s">
        <v>140</v>
      </c>
      <c r="L637" s="149" t="str">
        <f>VLOOKUP(K637,TableReg[],2,FALSE)</f>
        <v>SOUTH AMERICA</v>
      </c>
      <c r="M637" s="238">
        <f>DATE(YEAR(LineupExpo[[#This Row],[Date]]),MONTH(LineupExpo[[#This Row],[Date]]),1)</f>
        <v>44682</v>
      </c>
      <c r="N637" s="237">
        <f t="shared" si="8"/>
        <v>2022</v>
      </c>
      <c r="O637" s="54" t="str">
        <f t="shared" si="9"/>
        <v>22/23</v>
      </c>
      <c r="P637" s="52" t="str">
        <f>VLOOKUP(H637,ArcTable[],2,FALSE)</f>
        <v>Uy</v>
      </c>
      <c r="Q637" s="60">
        <f>IFERROR(VLOOKUP('Lineup Total'!D327,AUX!$H$2:$I$34206,2,FALSE),)</f>
        <v>9595278</v>
      </c>
      <c r="S637" s="32" t="str">
        <f>VLOOKUP(LineupExpo[[#This Row],[Port]],'AUX IDs'!$A$2:$B$14,2,0)</f>
        <v>P1000</v>
      </c>
      <c r="T637" s="32" t="str">
        <f>VLOOKUP(LineupExpo[[#This Row],[Berth]],'AUX IDs'!$D$2:$E$60,2,0)</f>
        <v>B1046</v>
      </c>
      <c r="U637" s="32" t="str">
        <f>VLOOKUP(LineupExpo[[#This Row],[V/M]],'AUX IDs'!$G$2:$H$433,2,0)</f>
        <v>VSL473</v>
      </c>
      <c r="V637" s="32" t="str">
        <f>VLOOKUP(LineupExpo[[#This Row],[Destination]],'AUX IDs'!$J$2:$K$39,2,0)</f>
        <v>D1034</v>
      </c>
      <c r="W637" s="32" t="str">
        <f>VLOOKUP(LineupExpo[[#This Row],[Coord]],'AUX IDs'!$M$2:$N$55,2,0)</f>
        <v>C1008</v>
      </c>
      <c r="X637" s="32" t="str">
        <f>VLOOKUP(LineupExpo[[#This Row],[Shipper]],'AUX IDs'!$P$2:$Q$44,2,0)</f>
        <v>S1008</v>
      </c>
      <c r="Y637" s="32" t="str">
        <f>VLOOKUP(LineupExpo[[#This Row],[Product]],'AUX IDs'!$S$2:$T$4,2,0)</f>
        <v>UYB</v>
      </c>
    </row>
    <row r="638" spans="1:25" ht="12.65" customHeight="1" x14ac:dyDescent="0.25">
      <c r="A638" s="229" t="s">
        <v>103</v>
      </c>
      <c r="B638" s="239" t="s">
        <v>32064</v>
      </c>
      <c r="C638" s="230">
        <v>44685</v>
      </c>
      <c r="D638" s="53" t="s">
        <v>32809</v>
      </c>
      <c r="E638" s="231" t="s">
        <v>54</v>
      </c>
      <c r="F638" s="232" t="s">
        <v>54</v>
      </c>
      <c r="G638" s="26"/>
      <c r="H638" s="27" t="s">
        <v>324</v>
      </c>
      <c r="I638" s="234" t="s">
        <v>32818</v>
      </c>
      <c r="J638" s="235">
        <v>11200</v>
      </c>
      <c r="K638" s="236" t="s">
        <v>140</v>
      </c>
      <c r="L638" s="149" t="str">
        <f>VLOOKUP(K638,TableReg[],2,FALSE)</f>
        <v>SOUTH AMERICA</v>
      </c>
      <c r="M638" s="238">
        <f>DATE(YEAR(LineupExpo[[#This Row],[Date]]),MONTH(LineupExpo[[#This Row],[Date]]),1)</f>
        <v>44682</v>
      </c>
      <c r="N638" s="237">
        <f t="shared" si="8"/>
        <v>2022</v>
      </c>
      <c r="O638" s="54" t="str">
        <f t="shared" si="9"/>
        <v>22/23</v>
      </c>
      <c r="P638" s="52" t="str">
        <f>VLOOKUP(H638,ArcTable[],2,FALSE)</f>
        <v>Uy</v>
      </c>
      <c r="Q638" s="60">
        <f>IFERROR(VLOOKUP('Lineup Total'!D334,AUX!$H$2:$I$34206,2,FALSE),)</f>
        <v>0</v>
      </c>
      <c r="S638" s="32" t="str">
        <f>VLOOKUP(LineupExpo[[#This Row],[Port]],'AUX IDs'!$A$2:$B$14,2,0)</f>
        <v>P1000</v>
      </c>
      <c r="T638" s="32" t="str">
        <f>VLOOKUP(LineupExpo[[#This Row],[Berth]],'AUX IDs'!$D$2:$E$60,2,0)</f>
        <v>B1046</v>
      </c>
      <c r="U638" s="32" t="str">
        <f>VLOOKUP(LineupExpo[[#This Row],[V/M]],'AUX IDs'!$G$2:$H$433,2,0)</f>
        <v>VSL474</v>
      </c>
      <c r="V638" s="32" t="str">
        <f>VLOOKUP(LineupExpo[[#This Row],[Destination]],'AUX IDs'!$J$2:$K$39,2,0)</f>
        <v>D1034</v>
      </c>
      <c r="W638" s="32" t="str">
        <f>VLOOKUP(LineupExpo[[#This Row],[Coord]],'AUX IDs'!$M$2:$N$55,2,0)</f>
        <v>C1004</v>
      </c>
      <c r="X638" s="32" t="str">
        <f>VLOOKUP(LineupExpo[[#This Row],[Shipper]],'AUX IDs'!$P$2:$Q$44,2,0)</f>
        <v>S1005</v>
      </c>
      <c r="Y638" s="32" t="str">
        <f>VLOOKUP(LineupExpo[[#This Row],[Product]],'AUX IDs'!$S$2:$T$4,2,0)</f>
        <v>UYB</v>
      </c>
    </row>
    <row r="639" spans="1:25" ht="12.65" customHeight="1" x14ac:dyDescent="0.25">
      <c r="A639" s="229" t="s">
        <v>103</v>
      </c>
      <c r="B639" s="239" t="s">
        <v>32064</v>
      </c>
      <c r="C639" s="230">
        <v>44685</v>
      </c>
      <c r="D639" s="53" t="s">
        <v>32810</v>
      </c>
      <c r="E639" s="231" t="s">
        <v>18</v>
      </c>
      <c r="F639" s="232" t="s">
        <v>18</v>
      </c>
      <c r="G639" s="26"/>
      <c r="H639" s="27" t="s">
        <v>324</v>
      </c>
      <c r="I639" s="234" t="s">
        <v>32819</v>
      </c>
      <c r="J639" s="235">
        <v>15007.28</v>
      </c>
      <c r="K639" s="236" t="s">
        <v>140</v>
      </c>
      <c r="L639" s="149" t="str">
        <f>VLOOKUP(K639,TableReg[],2,FALSE)</f>
        <v>SOUTH AMERICA</v>
      </c>
      <c r="M639" s="238">
        <f>DATE(YEAR(LineupExpo[[#This Row],[Date]]),MONTH(LineupExpo[[#This Row],[Date]]),1)</f>
        <v>44682</v>
      </c>
      <c r="N639" s="237">
        <f t="shared" si="8"/>
        <v>2022</v>
      </c>
      <c r="O639" s="54" t="str">
        <f t="shared" si="9"/>
        <v>22/23</v>
      </c>
      <c r="P639" s="52" t="str">
        <f>VLOOKUP(H639,ArcTable[],2,FALSE)</f>
        <v>Uy</v>
      </c>
      <c r="Q639" s="60">
        <f>IFERROR(VLOOKUP('Lineup Total'!D325,AUX!$H$2:$I$34206,2,FALSE),)</f>
        <v>0</v>
      </c>
      <c r="S639" s="32" t="str">
        <f>VLOOKUP(LineupExpo[[#This Row],[Port]],'AUX IDs'!$A$2:$B$14,2,0)</f>
        <v>P1000</v>
      </c>
      <c r="T639" s="32" t="str">
        <f>VLOOKUP(LineupExpo[[#This Row],[Berth]],'AUX IDs'!$D$2:$E$60,2,0)</f>
        <v>B1044</v>
      </c>
      <c r="U639" s="32" t="str">
        <f>VLOOKUP(LineupExpo[[#This Row],[V/M]],'AUX IDs'!$G$2:$H$433,2,0)</f>
        <v>VSL471</v>
      </c>
      <c r="V639" s="32" t="str">
        <f>VLOOKUP(LineupExpo[[#This Row],[Destination]],'AUX IDs'!$J$2:$K$39,2,0)</f>
        <v>D1034</v>
      </c>
      <c r="W639" s="32" t="str">
        <f>VLOOKUP(LineupExpo[[#This Row],[Coord]],'AUX IDs'!$M$2:$N$55,2,0)</f>
        <v>C1003</v>
      </c>
      <c r="X639" s="32" t="str">
        <f>VLOOKUP(LineupExpo[[#This Row],[Shipper]],'AUX IDs'!$P$2:$Q$44,2,0)</f>
        <v>S1003</v>
      </c>
      <c r="Y639" s="32" t="str">
        <f>VLOOKUP(LineupExpo[[#This Row],[Product]],'AUX IDs'!$S$2:$T$4,2,0)</f>
        <v>UYB</v>
      </c>
    </row>
    <row r="640" spans="1:25" ht="12.65" customHeight="1" x14ac:dyDescent="0.25">
      <c r="A640" s="213" t="s">
        <v>103</v>
      </c>
      <c r="B640" s="214" t="s">
        <v>32064</v>
      </c>
      <c r="C640" s="215">
        <v>44685</v>
      </c>
      <c r="D640" s="216" t="s">
        <v>901</v>
      </c>
      <c r="E640" s="217" t="s">
        <v>61</v>
      </c>
      <c r="F640" s="218" t="s">
        <v>61</v>
      </c>
      <c r="G640" s="219" t="s">
        <v>32687</v>
      </c>
      <c r="H640" s="241" t="s">
        <v>325</v>
      </c>
      <c r="I640" s="218" t="s">
        <v>32713</v>
      </c>
      <c r="J640" s="220">
        <v>34075</v>
      </c>
      <c r="K640" s="221" t="s">
        <v>21</v>
      </c>
      <c r="L640" s="149" t="str">
        <f>VLOOKUP(K640,TableReg[],2,FALSE)</f>
        <v>ASIA</v>
      </c>
      <c r="M640" s="222">
        <f>DATE(YEAR(LineupExpo[[#This Row],[Date]]),MONTH(LineupExpo[[#This Row],[Date]]),1)</f>
        <v>44682</v>
      </c>
      <c r="N640" s="221">
        <f t="shared" si="8"/>
        <v>2022</v>
      </c>
      <c r="O640" s="223" t="str">
        <f t="shared" si="9"/>
        <v>22/23</v>
      </c>
      <c r="P640" s="52" t="str">
        <f>VLOOKUP(H640,ArcTable[],2,FALSE)</f>
        <v>Uy</v>
      </c>
      <c r="Q640" s="1">
        <v>0</v>
      </c>
      <c r="S640" s="32" t="str">
        <f>VLOOKUP(LineupExpo[[#This Row],[Port]],'AUX IDs'!$A$2:$B$14,2,0)</f>
        <v>P1009</v>
      </c>
      <c r="T640" s="32" t="str">
        <f>VLOOKUP(LineupExpo[[#This Row],[Berth]],'AUX IDs'!$D$2:$E$60,2,0)</f>
        <v>B1045</v>
      </c>
      <c r="U640" s="32" t="str">
        <f>VLOOKUP(LineupExpo[[#This Row],[V/M]],'AUX IDs'!$G$2:$H$433,2,0)</f>
        <v>VSL309</v>
      </c>
      <c r="V640" s="32" t="str">
        <f>VLOOKUP(LineupExpo[[#This Row],[Destination]],'AUX IDs'!$J$2:$K$39,2,0)</f>
        <v>D1007</v>
      </c>
      <c r="W640" s="32" t="str">
        <f>VLOOKUP(LineupExpo[[#This Row],[Coord]],'AUX IDs'!$M$2:$N$55,2,0)</f>
        <v>C1018</v>
      </c>
      <c r="X640" s="32" t="str">
        <f>VLOOKUP(LineupExpo[[#This Row],[Shipper]],'AUX IDs'!$P$2:$Q$44,2,0)</f>
        <v>S1022</v>
      </c>
      <c r="Y640" s="32" t="str">
        <f>VLOOKUP(LineupExpo[[#This Row],[Product]],'AUX IDs'!$S$2:$T$4,2,0)</f>
        <v>UYB</v>
      </c>
    </row>
    <row r="641" spans="1:25" ht="12.65" customHeight="1" x14ac:dyDescent="0.25">
      <c r="A641" s="213" t="s">
        <v>103</v>
      </c>
      <c r="B641" s="214" t="s">
        <v>32064</v>
      </c>
      <c r="C641" s="215">
        <v>44686</v>
      </c>
      <c r="D641" s="228" t="s">
        <v>32714</v>
      </c>
      <c r="E641" s="217" t="s">
        <v>51</v>
      </c>
      <c r="F641" s="218" t="s">
        <v>51</v>
      </c>
      <c r="G641" s="219" t="s">
        <v>32687</v>
      </c>
      <c r="H641" s="241" t="s">
        <v>324</v>
      </c>
      <c r="I641" s="218" t="s">
        <v>32688</v>
      </c>
      <c r="J641" s="220">
        <v>27401.55</v>
      </c>
      <c r="K641" s="221" t="s">
        <v>21</v>
      </c>
      <c r="L641" s="149" t="str">
        <f>VLOOKUP(K641,TableReg[],2,FALSE)</f>
        <v>ASIA</v>
      </c>
      <c r="M641" s="222">
        <f>DATE(YEAR(LineupExpo[[#This Row],[Date]]),MONTH(LineupExpo[[#This Row],[Date]]),1)</f>
        <v>44682</v>
      </c>
      <c r="N641" s="221">
        <f t="shared" si="8"/>
        <v>2022</v>
      </c>
      <c r="O641" s="225" t="str">
        <f t="shared" si="9"/>
        <v>22/23</v>
      </c>
      <c r="P641" s="52" t="str">
        <f>VLOOKUP(H641,ArcTable[],2,FALSE)</f>
        <v>Uy</v>
      </c>
      <c r="Q641" s="1">
        <v>9493913</v>
      </c>
      <c r="S641" s="32" t="str">
        <f>VLOOKUP(LineupExpo[[#This Row],[Port]],'AUX IDs'!$A$2:$B$14,2,0)</f>
        <v>P1000</v>
      </c>
      <c r="T641" s="32" t="str">
        <f>VLOOKUP(LineupExpo[[#This Row],[Berth]],'AUX IDs'!$D$2:$E$60,2,0)</f>
        <v>B1042</v>
      </c>
      <c r="U641" s="32" t="str">
        <f>VLOOKUP(LineupExpo[[#This Row],[V/M]],'AUX IDs'!$G$2:$H$433,2,0)</f>
        <v>VSL475</v>
      </c>
      <c r="V641" s="32" t="str">
        <f>VLOOKUP(LineupExpo[[#This Row],[Destination]],'AUX IDs'!$J$2:$K$39,2,0)</f>
        <v>D1007</v>
      </c>
      <c r="W641" s="32" t="str">
        <f>VLOOKUP(LineupExpo[[#This Row],[Coord]],'AUX IDs'!$M$2:$N$55,2,0)</f>
        <v>C1006</v>
      </c>
      <c r="X641" s="32" t="str">
        <f>VLOOKUP(LineupExpo[[#This Row],[Shipper]],'AUX IDs'!$P$2:$Q$44,2,0)</f>
        <v>S1007</v>
      </c>
      <c r="Y641" s="32" t="str">
        <f>VLOOKUP(LineupExpo[[#This Row],[Product]],'AUX IDs'!$S$2:$T$4,2,0)</f>
        <v>UYB</v>
      </c>
    </row>
    <row r="642" spans="1:25" ht="12.65" customHeight="1" x14ac:dyDescent="0.25">
      <c r="A642" s="229" t="s">
        <v>49</v>
      </c>
      <c r="B642" s="239" t="s">
        <v>32064</v>
      </c>
      <c r="C642" s="230">
        <v>44686</v>
      </c>
      <c r="D642" s="53" t="s">
        <v>9432</v>
      </c>
      <c r="E642" s="231" t="s">
        <v>31975</v>
      </c>
      <c r="F642" s="232" t="s">
        <v>32841</v>
      </c>
      <c r="G642" s="26"/>
      <c r="H642" s="233" t="s">
        <v>80</v>
      </c>
      <c r="I642" s="234" t="s">
        <v>32090</v>
      </c>
      <c r="J642" s="235">
        <v>29505</v>
      </c>
      <c r="K642" s="236" t="s">
        <v>27</v>
      </c>
      <c r="L642" s="149" t="str">
        <f>VLOOKUP(K642,TableReg[],2,FALSE)</f>
        <v>ASIA</v>
      </c>
      <c r="M642" s="238">
        <f>DATE(YEAR(LineupExpo[[#This Row],[Date]]),MONTH(LineupExpo[[#This Row],[Date]]),1)</f>
        <v>44682</v>
      </c>
      <c r="N642" s="237">
        <f t="shared" si="8"/>
        <v>2022</v>
      </c>
      <c r="O642" s="54" t="str">
        <f t="shared" si="9"/>
        <v>22/23</v>
      </c>
      <c r="P642" s="52" t="str">
        <f>VLOOKUP(H642,ArcTable[],2,FALSE)</f>
        <v>UPR</v>
      </c>
      <c r="Q642" s="60">
        <f>IFERROR(VLOOKUP('Lineup Total'!D351,AUX!$H$2:$I$34206,2,FALSE),)</f>
        <v>9593842</v>
      </c>
      <c r="S642" s="32" t="str">
        <f>VLOOKUP(LineupExpo[[#This Row],[Port]],'AUX IDs'!$A$2:$B$14,2,0)</f>
        <v>P1010</v>
      </c>
      <c r="T642" s="32" t="str">
        <f>VLOOKUP(LineupExpo[[#This Row],[Berth]],'AUX IDs'!$D$2:$E$60,2,0)</f>
        <v>B1023</v>
      </c>
      <c r="U642" s="32" t="str">
        <f>VLOOKUP(LineupExpo[[#This Row],[V/M]],'AUX IDs'!$G$2:$H$433,2,0)</f>
        <v>VSL476</v>
      </c>
      <c r="V642" s="32" t="str">
        <f>VLOOKUP(LineupExpo[[#This Row],[Destination]],'AUX IDs'!$J$2:$K$39,2,0)</f>
        <v>D1009</v>
      </c>
      <c r="W642" s="32" t="str">
        <f>VLOOKUP(LineupExpo[[#This Row],[Coord]],'AUX IDs'!$M$2:$N$55,2,0)</f>
        <v>C1043</v>
      </c>
      <c r="X642" s="32" t="str">
        <f>VLOOKUP(LineupExpo[[#This Row],[Shipper]],'AUX IDs'!$P$2:$Q$44,2,0)</f>
        <v>S1013</v>
      </c>
      <c r="Y642" s="32" t="str">
        <f>VLOOKUP(LineupExpo[[#This Row],[Product]],'AUX IDs'!$S$2:$T$4,2,0)</f>
        <v>ARGB</v>
      </c>
    </row>
    <row r="643" spans="1:25" ht="12.65" customHeight="1" x14ac:dyDescent="0.25">
      <c r="A643" s="29" t="s">
        <v>49</v>
      </c>
      <c r="B643" s="214" t="s">
        <v>32064</v>
      </c>
      <c r="C643" s="129">
        <v>44688</v>
      </c>
      <c r="D643" s="63" t="s">
        <v>768</v>
      </c>
      <c r="E643" s="130" t="s">
        <v>4</v>
      </c>
      <c r="F643" s="131" t="s">
        <v>4</v>
      </c>
      <c r="G643" s="26" t="s">
        <v>32687</v>
      </c>
      <c r="H643" s="27" t="s">
        <v>32719</v>
      </c>
      <c r="I643" s="25" t="s">
        <v>32700</v>
      </c>
      <c r="J643" s="100">
        <v>19363</v>
      </c>
      <c r="K643" s="24" t="s">
        <v>31853</v>
      </c>
      <c r="L643" s="149" t="str">
        <f>VLOOKUP(K643,TableReg[],2,FALSE)</f>
        <v>ASIA</v>
      </c>
      <c r="M643" s="80">
        <f>DATE(YEAR(LineupExpo[[#This Row],[Date]]),MONTH(LineupExpo[[#This Row],[Date]]),1)</f>
        <v>44682</v>
      </c>
      <c r="N643" s="40">
        <f t="shared" si="8"/>
        <v>2022</v>
      </c>
      <c r="O643" s="62" t="str">
        <f t="shared" si="9"/>
        <v>22/23</v>
      </c>
      <c r="P643" s="52" t="str">
        <f>VLOOKUP(H643,ArcTable[],2,FALSE)</f>
        <v>Necochea</v>
      </c>
      <c r="Q643" s="60">
        <f>IFERROR(VLOOKUP('Lineup Total'!D313,AUX!$H$2:$I$34206,2,FALSE),)</f>
        <v>9643805</v>
      </c>
      <c r="S643" s="32" t="str">
        <f>VLOOKUP(LineupExpo[[#This Row],[Port]],'AUX IDs'!$A$2:$B$14,2,0)</f>
        <v>P1011</v>
      </c>
      <c r="T643" s="32" t="str">
        <f>VLOOKUP(LineupExpo[[#This Row],[Berth]],'AUX IDs'!$D$2:$E$60,2,0)</f>
        <v>B1047</v>
      </c>
      <c r="U643" s="32" t="str">
        <f>VLOOKUP(LineupExpo[[#This Row],[V/M]],'AUX IDs'!$G$2:$H$433,2,0)</f>
        <v>VSL477</v>
      </c>
      <c r="V643" s="32" t="str">
        <f>VLOOKUP(LineupExpo[[#This Row],[Destination]],'AUX IDs'!$J$2:$K$39,2,0)</f>
        <v>D1026</v>
      </c>
      <c r="W643" s="32" t="str">
        <f>VLOOKUP(LineupExpo[[#This Row],[Coord]],'AUX IDs'!$M$2:$N$55,2,0)</f>
        <v>C1005</v>
      </c>
      <c r="X643" s="32" t="str">
        <f>VLOOKUP(LineupExpo[[#This Row],[Shipper]],'AUX IDs'!$P$2:$Q$44,2,0)</f>
        <v>S1006</v>
      </c>
      <c r="Y643" s="32" t="str">
        <f>VLOOKUP(LineupExpo[[#This Row],[Product]],'AUX IDs'!$S$2:$T$4,2,0)</f>
        <v>ARGB</v>
      </c>
    </row>
    <row r="644" spans="1:25" ht="12.65" customHeight="1" x14ac:dyDescent="0.25">
      <c r="A644" s="229" t="s">
        <v>103</v>
      </c>
      <c r="B644" s="239" t="s">
        <v>32064</v>
      </c>
      <c r="C644" s="230">
        <v>44689</v>
      </c>
      <c r="D644" s="53" t="s">
        <v>32815</v>
      </c>
      <c r="E644" s="231" t="s">
        <v>15</v>
      </c>
      <c r="F644" s="232" t="s">
        <v>15</v>
      </c>
      <c r="G644" s="26"/>
      <c r="H644" s="27" t="s">
        <v>324</v>
      </c>
      <c r="I644" s="234" t="s">
        <v>32818</v>
      </c>
      <c r="J644" s="235">
        <v>9000</v>
      </c>
      <c r="K644" s="236" t="s">
        <v>140</v>
      </c>
      <c r="L644" s="149" t="str">
        <f>VLOOKUP(K644,TableReg[],2,FALSE)</f>
        <v>SOUTH AMERICA</v>
      </c>
      <c r="M644" s="238">
        <f>DATE(YEAR(LineupExpo[[#This Row],[Date]]),MONTH(LineupExpo[[#This Row],[Date]]),1)</f>
        <v>44682</v>
      </c>
      <c r="N644" s="237">
        <f t="shared" si="8"/>
        <v>2022</v>
      </c>
      <c r="O644" s="54" t="str">
        <f t="shared" si="9"/>
        <v>22/23</v>
      </c>
      <c r="P644" s="52" t="str">
        <f>VLOOKUP(H644,ArcTable[],2,FALSE)</f>
        <v>Uy</v>
      </c>
      <c r="Q644" s="60">
        <f>IFERROR(VLOOKUP('Lineup Total'!D331,AUX!$H$2:$I$34206,2,FALSE),)</f>
        <v>9763693</v>
      </c>
      <c r="S644" s="32" t="str">
        <f>VLOOKUP(LineupExpo[[#This Row],[Port]],'AUX IDs'!$A$2:$B$14,2,0)</f>
        <v>P1000</v>
      </c>
      <c r="T644" s="32" t="str">
        <f>VLOOKUP(LineupExpo[[#This Row],[Berth]],'AUX IDs'!$D$2:$E$60,2,0)</f>
        <v>B1046</v>
      </c>
      <c r="U644" s="32" t="str">
        <f>VLOOKUP(LineupExpo[[#This Row],[V/M]],'AUX IDs'!$G$2:$H$433,2,0)</f>
        <v>VSL478</v>
      </c>
      <c r="V644" s="32" t="str">
        <f>VLOOKUP(LineupExpo[[#This Row],[Destination]],'AUX IDs'!$J$2:$K$39,2,0)</f>
        <v>D1034</v>
      </c>
      <c r="W644" s="32" t="str">
        <f>VLOOKUP(LineupExpo[[#This Row],[Coord]],'AUX IDs'!$M$2:$N$55,2,0)</f>
        <v>C1008</v>
      </c>
      <c r="X644" s="32" t="str">
        <f>VLOOKUP(LineupExpo[[#This Row],[Shipper]],'AUX IDs'!$P$2:$Q$44,2,0)</f>
        <v>S1008</v>
      </c>
      <c r="Y644" s="32" t="str">
        <f>VLOOKUP(LineupExpo[[#This Row],[Product]],'AUX IDs'!$S$2:$T$4,2,0)</f>
        <v>UYB</v>
      </c>
    </row>
    <row r="645" spans="1:25" ht="12.65" customHeight="1" x14ac:dyDescent="0.25">
      <c r="A645" s="229" t="s">
        <v>103</v>
      </c>
      <c r="B645" s="239" t="s">
        <v>32064</v>
      </c>
      <c r="C645" s="230">
        <v>44689</v>
      </c>
      <c r="D645" s="53" t="s">
        <v>32815</v>
      </c>
      <c r="E645" s="231" t="s">
        <v>15</v>
      </c>
      <c r="F645" s="232" t="s">
        <v>15</v>
      </c>
      <c r="G645" s="26"/>
      <c r="H645" s="27" t="s">
        <v>324</v>
      </c>
      <c r="I645" s="234" t="s">
        <v>32818</v>
      </c>
      <c r="J645" s="235">
        <v>4912</v>
      </c>
      <c r="K645" s="236" t="s">
        <v>140</v>
      </c>
      <c r="L645" s="149" t="str">
        <f>VLOOKUP(K645,TableReg[],2,FALSE)</f>
        <v>SOUTH AMERICA</v>
      </c>
      <c r="M645" s="238">
        <f>DATE(YEAR(LineupExpo[[#This Row],[Date]]),MONTH(LineupExpo[[#This Row],[Date]]),1)</f>
        <v>44682</v>
      </c>
      <c r="N645" s="237">
        <f t="shared" si="8"/>
        <v>2022</v>
      </c>
      <c r="O645" s="54" t="str">
        <f t="shared" si="9"/>
        <v>22/23</v>
      </c>
      <c r="P645" s="52" t="str">
        <f>VLOOKUP(H645,ArcTable[],2,FALSE)</f>
        <v>Uy</v>
      </c>
      <c r="Q645" s="60">
        <f>IFERROR(VLOOKUP('Lineup Total'!D332,AUX!$H$2:$I$34206,2,FALSE),)</f>
        <v>0</v>
      </c>
      <c r="S645" s="32" t="str">
        <f>VLOOKUP(LineupExpo[[#This Row],[Port]],'AUX IDs'!$A$2:$B$14,2,0)</f>
        <v>P1000</v>
      </c>
      <c r="T645" s="32" t="str">
        <f>VLOOKUP(LineupExpo[[#This Row],[Berth]],'AUX IDs'!$D$2:$E$60,2,0)</f>
        <v>B1046</v>
      </c>
      <c r="U645" s="32" t="str">
        <f>VLOOKUP(LineupExpo[[#This Row],[V/M]],'AUX IDs'!$G$2:$H$433,2,0)</f>
        <v>VSL478</v>
      </c>
      <c r="V645" s="32" t="str">
        <f>VLOOKUP(LineupExpo[[#This Row],[Destination]],'AUX IDs'!$J$2:$K$39,2,0)</f>
        <v>D1034</v>
      </c>
      <c r="W645" s="32" t="str">
        <f>VLOOKUP(LineupExpo[[#This Row],[Coord]],'AUX IDs'!$M$2:$N$55,2,0)</f>
        <v>C1008</v>
      </c>
      <c r="X645" s="32" t="str">
        <f>VLOOKUP(LineupExpo[[#This Row],[Shipper]],'AUX IDs'!$P$2:$Q$44,2,0)</f>
        <v>S1008</v>
      </c>
      <c r="Y645" s="32" t="str">
        <f>VLOOKUP(LineupExpo[[#This Row],[Product]],'AUX IDs'!$S$2:$T$4,2,0)</f>
        <v>UYB</v>
      </c>
    </row>
    <row r="646" spans="1:25" ht="12.65" customHeight="1" x14ac:dyDescent="0.25">
      <c r="A646" s="229" t="s">
        <v>103</v>
      </c>
      <c r="B646" s="239" t="s">
        <v>32064</v>
      </c>
      <c r="C646" s="230">
        <v>44689</v>
      </c>
      <c r="D646" s="53" t="s">
        <v>32815</v>
      </c>
      <c r="E646" s="231" t="s">
        <v>15</v>
      </c>
      <c r="F646" s="232" t="s">
        <v>15</v>
      </c>
      <c r="G646" s="26"/>
      <c r="H646" s="27" t="s">
        <v>324</v>
      </c>
      <c r="I646" s="234" t="s">
        <v>32818</v>
      </c>
      <c r="J646" s="235">
        <v>1088</v>
      </c>
      <c r="K646" s="236" t="s">
        <v>140</v>
      </c>
      <c r="L646" s="149" t="str">
        <f>VLOOKUP(K646,TableReg[],2,FALSE)</f>
        <v>SOUTH AMERICA</v>
      </c>
      <c r="M646" s="238">
        <f>DATE(YEAR(LineupExpo[[#This Row],[Date]]),MONTH(LineupExpo[[#This Row],[Date]]),1)</f>
        <v>44682</v>
      </c>
      <c r="N646" s="237">
        <f t="shared" si="8"/>
        <v>2022</v>
      </c>
      <c r="O646" s="54" t="str">
        <f t="shared" si="9"/>
        <v>22/23</v>
      </c>
      <c r="P646" s="52" t="str">
        <f>VLOOKUP(H646,ArcTable[],2,FALSE)</f>
        <v>Uy</v>
      </c>
      <c r="Q646" s="60">
        <f>IFERROR(VLOOKUP('Lineup Total'!D333,AUX!$H$2:$I$34206,2,FALSE),)</f>
        <v>0</v>
      </c>
      <c r="S646" s="32" t="str">
        <f>VLOOKUP(LineupExpo[[#This Row],[Port]],'AUX IDs'!$A$2:$B$14,2,0)</f>
        <v>P1000</v>
      </c>
      <c r="T646" s="32" t="str">
        <f>VLOOKUP(LineupExpo[[#This Row],[Berth]],'AUX IDs'!$D$2:$E$60,2,0)</f>
        <v>B1046</v>
      </c>
      <c r="U646" s="32" t="str">
        <f>VLOOKUP(LineupExpo[[#This Row],[V/M]],'AUX IDs'!$G$2:$H$433,2,0)</f>
        <v>VSL478</v>
      </c>
      <c r="V646" s="32" t="str">
        <f>VLOOKUP(LineupExpo[[#This Row],[Destination]],'AUX IDs'!$J$2:$K$39,2,0)</f>
        <v>D1034</v>
      </c>
      <c r="W646" s="32" t="str">
        <f>VLOOKUP(LineupExpo[[#This Row],[Coord]],'AUX IDs'!$M$2:$N$55,2,0)</f>
        <v>C1008</v>
      </c>
      <c r="X646" s="32" t="str">
        <f>VLOOKUP(LineupExpo[[#This Row],[Shipper]],'AUX IDs'!$P$2:$Q$44,2,0)</f>
        <v>S1008</v>
      </c>
      <c r="Y646" s="32" t="str">
        <f>VLOOKUP(LineupExpo[[#This Row],[Product]],'AUX IDs'!$S$2:$T$4,2,0)</f>
        <v>UYB</v>
      </c>
    </row>
    <row r="647" spans="1:25" ht="12.65" customHeight="1" x14ac:dyDescent="0.25">
      <c r="A647" s="29" t="s">
        <v>49</v>
      </c>
      <c r="B647" s="214" t="s">
        <v>32064</v>
      </c>
      <c r="C647" s="129">
        <v>44689</v>
      </c>
      <c r="D647" s="63" t="s">
        <v>901</v>
      </c>
      <c r="E647" s="130" t="s">
        <v>54</v>
      </c>
      <c r="F647" s="131" t="s">
        <v>54</v>
      </c>
      <c r="G647" s="26" t="s">
        <v>32687</v>
      </c>
      <c r="H647" s="27" t="s">
        <v>52</v>
      </c>
      <c r="I647" s="25" t="s">
        <v>32747</v>
      </c>
      <c r="J647" s="100">
        <v>9760</v>
      </c>
      <c r="K647" s="24" t="s">
        <v>21</v>
      </c>
      <c r="L647" s="149" t="str">
        <f>VLOOKUP(K647,TableReg[],2,FALSE)</f>
        <v>ASIA</v>
      </c>
      <c r="M647" s="80">
        <f>DATE(YEAR(LineupExpo[[#This Row],[Date]]),MONTH(LineupExpo[[#This Row],[Date]]),1)</f>
        <v>44682</v>
      </c>
      <c r="N647" s="40">
        <f t="shared" si="8"/>
        <v>2022</v>
      </c>
      <c r="O647" s="62" t="str">
        <f t="shared" si="9"/>
        <v>22/23</v>
      </c>
      <c r="P647" s="52" t="str">
        <f>VLOOKUP(H647,ArcTable[],2,FALSE)</f>
        <v>BB</v>
      </c>
      <c r="Q647" s="60">
        <f>IFERROR(VLOOKUP('Lineup Total'!D309,AUX!$H$2:$I$34206,2,FALSE),)</f>
        <v>9594250</v>
      </c>
      <c r="S647" s="32" t="str">
        <f>VLOOKUP(LineupExpo[[#This Row],[Port]],'AUX IDs'!$A$2:$B$14,2,0)</f>
        <v>P1003</v>
      </c>
      <c r="T647" s="32" t="str">
        <f>VLOOKUP(LineupExpo[[#This Row],[Berth]],'AUX IDs'!$D$2:$E$60,2,0)</f>
        <v>B1048</v>
      </c>
      <c r="U647" s="32" t="str">
        <f>VLOOKUP(LineupExpo[[#This Row],[V/M]],'AUX IDs'!$G$2:$H$433,2,0)</f>
        <v>VSL309</v>
      </c>
      <c r="V647" s="32" t="str">
        <f>VLOOKUP(LineupExpo[[#This Row],[Destination]],'AUX IDs'!$J$2:$K$39,2,0)</f>
        <v>D1007</v>
      </c>
      <c r="W647" s="32" t="str">
        <f>VLOOKUP(LineupExpo[[#This Row],[Coord]],'AUX IDs'!$M$2:$N$55,2,0)</f>
        <v>C1004</v>
      </c>
      <c r="X647" s="32" t="str">
        <f>VLOOKUP(LineupExpo[[#This Row],[Shipper]],'AUX IDs'!$P$2:$Q$44,2,0)</f>
        <v>S1005</v>
      </c>
      <c r="Y647" s="32" t="str">
        <f>VLOOKUP(LineupExpo[[#This Row],[Product]],'AUX IDs'!$S$2:$T$4,2,0)</f>
        <v>ARGB</v>
      </c>
    </row>
    <row r="648" spans="1:25" ht="12.65" customHeight="1" x14ac:dyDescent="0.25">
      <c r="A648" s="229" t="s">
        <v>103</v>
      </c>
      <c r="B648" s="239" t="s">
        <v>32064</v>
      </c>
      <c r="C648" s="230">
        <v>44690</v>
      </c>
      <c r="D648" s="53" t="s">
        <v>32814</v>
      </c>
      <c r="E648" s="231" t="s">
        <v>32816</v>
      </c>
      <c r="F648" s="232" t="s">
        <v>32816</v>
      </c>
      <c r="G648" s="26"/>
      <c r="H648" s="27" t="s">
        <v>324</v>
      </c>
      <c r="I648" s="234" t="s">
        <v>32819</v>
      </c>
      <c r="J648" s="235">
        <v>10062</v>
      </c>
      <c r="K648" s="236" t="s">
        <v>140</v>
      </c>
      <c r="L648" s="149" t="str">
        <f>VLOOKUP(K648,TableReg[],2,FALSE)</f>
        <v>SOUTH AMERICA</v>
      </c>
      <c r="M648" s="238">
        <f>DATE(YEAR(LineupExpo[[#This Row],[Date]]),MONTH(LineupExpo[[#This Row],[Date]]),1)</f>
        <v>44682</v>
      </c>
      <c r="N648" s="237">
        <f t="shared" si="8"/>
        <v>2022</v>
      </c>
      <c r="O648" s="54" t="str">
        <f t="shared" si="9"/>
        <v>22/23</v>
      </c>
      <c r="P648" s="52" t="str">
        <f>VLOOKUP(H648,ArcTable[],2,FALSE)</f>
        <v>Uy</v>
      </c>
      <c r="Q648" s="60">
        <f>IFERROR(VLOOKUP('Lineup Total'!D330,AUX!$H$2:$I$34206,2,FALSE),)</f>
        <v>9423798</v>
      </c>
      <c r="S648" s="32" t="str">
        <f>VLOOKUP(LineupExpo[[#This Row],[Port]],'AUX IDs'!$A$2:$B$14,2,0)</f>
        <v>P1000</v>
      </c>
      <c r="T648" s="32" t="str">
        <f>VLOOKUP(LineupExpo[[#This Row],[Berth]],'AUX IDs'!$D$2:$E$60,2,0)</f>
        <v>B1044</v>
      </c>
      <c r="U648" s="32" t="str">
        <f>VLOOKUP(LineupExpo[[#This Row],[V/M]],'AUX IDs'!$G$2:$H$433,2,0)</f>
        <v>VSL479</v>
      </c>
      <c r="V648" s="32" t="str">
        <f>VLOOKUP(LineupExpo[[#This Row],[Destination]],'AUX IDs'!$J$2:$K$39,2,0)</f>
        <v>D1034</v>
      </c>
      <c r="W648" s="32" t="str">
        <f>VLOOKUP(LineupExpo[[#This Row],[Coord]],'AUX IDs'!$M$2:$N$55,2,0)</f>
        <v>C1044</v>
      </c>
      <c r="X648" s="32" t="str">
        <f>VLOOKUP(LineupExpo[[#This Row],[Shipper]],'AUX IDs'!$P$2:$Q$44,2,0)</f>
        <v>S1034</v>
      </c>
      <c r="Y648" s="32" t="str">
        <f>VLOOKUP(LineupExpo[[#This Row],[Product]],'AUX IDs'!$S$2:$T$4,2,0)</f>
        <v>UYB</v>
      </c>
    </row>
    <row r="649" spans="1:25" ht="12.65" customHeight="1" x14ac:dyDescent="0.25">
      <c r="A649" s="229" t="s">
        <v>103</v>
      </c>
      <c r="B649" s="239" t="s">
        <v>32064</v>
      </c>
      <c r="C649" s="230">
        <v>44690</v>
      </c>
      <c r="D649" s="53" t="s">
        <v>32812</v>
      </c>
      <c r="E649" s="231" t="s">
        <v>51</v>
      </c>
      <c r="F649" s="232" t="s">
        <v>51</v>
      </c>
      <c r="G649" s="26"/>
      <c r="H649" s="27" t="s">
        <v>324</v>
      </c>
      <c r="I649" s="234" t="s">
        <v>32818</v>
      </c>
      <c r="J649" s="235">
        <v>16427</v>
      </c>
      <c r="K649" s="236" t="s">
        <v>140</v>
      </c>
      <c r="L649" s="149" t="str">
        <f>VLOOKUP(K649,TableReg[],2,FALSE)</f>
        <v>SOUTH AMERICA</v>
      </c>
      <c r="M649" s="238">
        <f>DATE(YEAR(LineupExpo[[#This Row],[Date]]),MONTH(LineupExpo[[#This Row],[Date]]),1)</f>
        <v>44682</v>
      </c>
      <c r="N649" s="237">
        <f t="shared" si="8"/>
        <v>2022</v>
      </c>
      <c r="O649" s="54" t="str">
        <f t="shared" si="9"/>
        <v>22/23</v>
      </c>
      <c r="P649" s="52" t="str">
        <f>VLOOKUP(H649,ArcTable[],2,FALSE)</f>
        <v>Uy</v>
      </c>
      <c r="Q649" s="60">
        <f>IFERROR(VLOOKUP('Lineup Total'!D328,AUX!$H$2:$I$34206,2,FALSE),)</f>
        <v>0</v>
      </c>
      <c r="S649" s="32" t="str">
        <f>VLOOKUP(LineupExpo[[#This Row],[Port]],'AUX IDs'!$A$2:$B$14,2,0)</f>
        <v>P1000</v>
      </c>
      <c r="T649" s="32" t="str">
        <f>VLOOKUP(LineupExpo[[#This Row],[Berth]],'AUX IDs'!$D$2:$E$60,2,0)</f>
        <v>B1046</v>
      </c>
      <c r="U649" s="32" t="str">
        <f>VLOOKUP(LineupExpo[[#This Row],[V/M]],'AUX IDs'!$G$2:$H$433,2,0)</f>
        <v>VSL480</v>
      </c>
      <c r="V649" s="32" t="str">
        <f>VLOOKUP(LineupExpo[[#This Row],[Destination]],'AUX IDs'!$J$2:$K$39,2,0)</f>
        <v>D1034</v>
      </c>
      <c r="W649" s="32" t="str">
        <f>VLOOKUP(LineupExpo[[#This Row],[Coord]],'AUX IDs'!$M$2:$N$55,2,0)</f>
        <v>C1006</v>
      </c>
      <c r="X649" s="32" t="str">
        <f>VLOOKUP(LineupExpo[[#This Row],[Shipper]],'AUX IDs'!$P$2:$Q$44,2,0)</f>
        <v>S1007</v>
      </c>
      <c r="Y649" s="32" t="str">
        <f>VLOOKUP(LineupExpo[[#This Row],[Product]],'AUX IDs'!$S$2:$T$4,2,0)</f>
        <v>UYB</v>
      </c>
    </row>
    <row r="650" spans="1:25" ht="12.65" customHeight="1" x14ac:dyDescent="0.25">
      <c r="A650" s="213" t="s">
        <v>103</v>
      </c>
      <c r="B650" s="214" t="s">
        <v>32064</v>
      </c>
      <c r="C650" s="215">
        <v>44690</v>
      </c>
      <c r="D650" s="63" t="s">
        <v>10</v>
      </c>
      <c r="E650" s="217" t="s">
        <v>15</v>
      </c>
      <c r="F650" s="218" t="s">
        <v>15</v>
      </c>
      <c r="G650" s="219" t="s">
        <v>32687</v>
      </c>
      <c r="H650" s="241" t="s">
        <v>324</v>
      </c>
      <c r="I650" s="218" t="s">
        <v>32688</v>
      </c>
      <c r="J650" s="220">
        <v>39570.235000000001</v>
      </c>
      <c r="K650" s="221" t="s">
        <v>21</v>
      </c>
      <c r="L650" s="149" t="str">
        <f>VLOOKUP(K650,TableReg[],2,FALSE)</f>
        <v>ASIA</v>
      </c>
      <c r="M650" s="222">
        <f>DATE(YEAR(LineupExpo[[#This Row],[Date]]),MONTH(LineupExpo[[#This Row],[Date]]),1)</f>
        <v>44682</v>
      </c>
      <c r="N650" s="221">
        <f t="shared" si="8"/>
        <v>2022</v>
      </c>
      <c r="O650" s="223" t="str">
        <f t="shared" si="9"/>
        <v>22/23</v>
      </c>
      <c r="P650" s="52" t="str">
        <f>VLOOKUP(H650,ArcTable[],2,FALSE)</f>
        <v>Uy</v>
      </c>
      <c r="Q650" s="1">
        <v>0</v>
      </c>
      <c r="S650" s="32" t="str">
        <f>VLOOKUP(LineupExpo[[#This Row],[Port]],'AUX IDs'!$A$2:$B$14,2,0)</f>
        <v>P1000</v>
      </c>
      <c r="T650" s="32" t="str">
        <f>VLOOKUP(LineupExpo[[#This Row],[Berth]],'AUX IDs'!$D$2:$E$60,2,0)</f>
        <v>B1042</v>
      </c>
      <c r="U650" s="32" t="str">
        <f>VLOOKUP(LineupExpo[[#This Row],[V/M]],'AUX IDs'!$G$2:$H$433,2,0)</f>
        <v>VSL481</v>
      </c>
      <c r="V650" s="32" t="str">
        <f>VLOOKUP(LineupExpo[[#This Row],[Destination]],'AUX IDs'!$J$2:$K$39,2,0)</f>
        <v>D1007</v>
      </c>
      <c r="W650" s="32" t="str">
        <f>VLOOKUP(LineupExpo[[#This Row],[Coord]],'AUX IDs'!$M$2:$N$55,2,0)</f>
        <v>C1008</v>
      </c>
      <c r="X650" s="32" t="str">
        <f>VLOOKUP(LineupExpo[[#This Row],[Shipper]],'AUX IDs'!$P$2:$Q$44,2,0)</f>
        <v>S1008</v>
      </c>
      <c r="Y650" s="32" t="str">
        <f>VLOOKUP(LineupExpo[[#This Row],[Product]],'AUX IDs'!$S$2:$T$4,2,0)</f>
        <v>UYB</v>
      </c>
    </row>
    <row r="651" spans="1:25" ht="12.65" customHeight="1" x14ac:dyDescent="0.25">
      <c r="A651" s="213" t="s">
        <v>49</v>
      </c>
      <c r="B651" s="214" t="s">
        <v>32064</v>
      </c>
      <c r="C651" s="215">
        <v>44690</v>
      </c>
      <c r="D651" s="63" t="s">
        <v>32716</v>
      </c>
      <c r="E651" s="217" t="s">
        <v>15</v>
      </c>
      <c r="F651" s="218" t="s">
        <v>18</v>
      </c>
      <c r="G651" s="219" t="s">
        <v>32687</v>
      </c>
      <c r="H651" s="241" t="s">
        <v>105</v>
      </c>
      <c r="I651" s="218" t="s">
        <v>32717</v>
      </c>
      <c r="J651" s="220">
        <v>45735</v>
      </c>
      <c r="K651" s="221" t="s">
        <v>21</v>
      </c>
      <c r="L651" s="149" t="str">
        <f>VLOOKUP(K651,TableReg[],2,FALSE)</f>
        <v>ASIA</v>
      </c>
      <c r="M651" s="222">
        <f>DATE(YEAR(LineupExpo[[#This Row],[Date]]),MONTH(LineupExpo[[#This Row],[Date]]),1)</f>
        <v>44682</v>
      </c>
      <c r="N651" s="221">
        <f t="shared" si="8"/>
        <v>2022</v>
      </c>
      <c r="O651" s="223" t="str">
        <f t="shared" si="9"/>
        <v>22/23</v>
      </c>
      <c r="P651" s="52" t="str">
        <f>VLOOKUP(H651,ArcTable[],2,FALSE)</f>
        <v>UPR</v>
      </c>
      <c r="Q651" s="1">
        <v>9272943</v>
      </c>
      <c r="S651" s="32" t="str">
        <f>VLOOKUP(LineupExpo[[#This Row],[Port]],'AUX IDs'!$A$2:$B$14,2,0)</f>
        <v>P1007</v>
      </c>
      <c r="T651" s="32" t="str">
        <f>VLOOKUP(LineupExpo[[#This Row],[Berth]],'AUX IDs'!$D$2:$E$60,2,0)</f>
        <v>B1049</v>
      </c>
      <c r="U651" s="32" t="str">
        <f>VLOOKUP(LineupExpo[[#This Row],[V/M]],'AUX IDs'!$G$2:$H$433,2,0)</f>
        <v>VSL482</v>
      </c>
      <c r="V651" s="32" t="str">
        <f>VLOOKUP(LineupExpo[[#This Row],[Destination]],'AUX IDs'!$J$2:$K$39,2,0)</f>
        <v>D1007</v>
      </c>
      <c r="W651" s="32" t="str">
        <f>VLOOKUP(LineupExpo[[#This Row],[Coord]],'AUX IDs'!$M$2:$N$55,2,0)</f>
        <v>C1003</v>
      </c>
      <c r="X651" s="32" t="str">
        <f>VLOOKUP(LineupExpo[[#This Row],[Shipper]],'AUX IDs'!$P$2:$Q$44,2,0)</f>
        <v>S1008</v>
      </c>
      <c r="Y651" s="32" t="str">
        <f>VLOOKUP(LineupExpo[[#This Row],[Product]],'AUX IDs'!$S$2:$T$4,2,0)</f>
        <v>ARGB</v>
      </c>
    </row>
    <row r="652" spans="1:25" ht="12.65" customHeight="1" x14ac:dyDescent="0.25">
      <c r="A652" s="213" t="s">
        <v>103</v>
      </c>
      <c r="B652" s="214" t="s">
        <v>32064</v>
      </c>
      <c r="C652" s="129">
        <v>44691</v>
      </c>
      <c r="D652" s="63" t="s">
        <v>32714</v>
      </c>
      <c r="E652" s="130" t="s">
        <v>61</v>
      </c>
      <c r="F652" s="131" t="s">
        <v>61</v>
      </c>
      <c r="G652" s="26" t="s">
        <v>32687</v>
      </c>
      <c r="H652" s="27" t="s">
        <v>325</v>
      </c>
      <c r="I652" s="25" t="s">
        <v>32713</v>
      </c>
      <c r="J652" s="100">
        <f>25000-758</f>
        <v>24242</v>
      </c>
      <c r="K652" s="24" t="s">
        <v>21</v>
      </c>
      <c r="L652" s="149" t="str">
        <f>VLOOKUP(K652,TableReg[],2,FALSE)</f>
        <v>ASIA</v>
      </c>
      <c r="M652" s="80">
        <f>DATE(YEAR(LineupExpo[[#This Row],[Date]]),MONTH(LineupExpo[[#This Row],[Date]]),1)</f>
        <v>44682</v>
      </c>
      <c r="N652" s="40">
        <f t="shared" si="8"/>
        <v>2022</v>
      </c>
      <c r="O652" s="62" t="str">
        <f t="shared" si="9"/>
        <v>22/23</v>
      </c>
      <c r="P652" s="52" t="str">
        <f>VLOOKUP(H652,ArcTable[],2,FALSE)</f>
        <v>Uy</v>
      </c>
      <c r="Q652" s="60">
        <f>IFERROR(VLOOKUP('Lineup Total'!D310,AUX!$H$2:$I$34206,2,FALSE),)</f>
        <v>9185073</v>
      </c>
      <c r="S652" s="32" t="str">
        <f>VLOOKUP(LineupExpo[[#This Row],[Port]],'AUX IDs'!$A$2:$B$14,2,0)</f>
        <v>P1009</v>
      </c>
      <c r="T652" s="32" t="str">
        <f>VLOOKUP(LineupExpo[[#This Row],[Berth]],'AUX IDs'!$D$2:$E$60,2,0)</f>
        <v>B1045</v>
      </c>
      <c r="U652" s="32" t="str">
        <f>VLOOKUP(LineupExpo[[#This Row],[V/M]],'AUX IDs'!$G$2:$H$433,2,0)</f>
        <v>VSL475</v>
      </c>
      <c r="V652" s="32" t="str">
        <f>VLOOKUP(LineupExpo[[#This Row],[Destination]],'AUX IDs'!$J$2:$K$39,2,0)</f>
        <v>D1007</v>
      </c>
      <c r="W652" s="32" t="str">
        <f>VLOOKUP(LineupExpo[[#This Row],[Coord]],'AUX IDs'!$M$2:$N$55,2,0)</f>
        <v>C1018</v>
      </c>
      <c r="X652" s="32" t="str">
        <f>VLOOKUP(LineupExpo[[#This Row],[Shipper]],'AUX IDs'!$P$2:$Q$44,2,0)</f>
        <v>S1022</v>
      </c>
      <c r="Y652" s="32" t="str">
        <f>VLOOKUP(LineupExpo[[#This Row],[Product]],'AUX IDs'!$S$2:$T$4,2,0)</f>
        <v>UYB</v>
      </c>
    </row>
    <row r="653" spans="1:25" ht="12.65" customHeight="1" x14ac:dyDescent="0.25">
      <c r="A653" s="213" t="s">
        <v>49</v>
      </c>
      <c r="B653" s="214" t="s">
        <v>32064</v>
      </c>
      <c r="C653" s="215">
        <v>44693</v>
      </c>
      <c r="D653" s="228" t="s">
        <v>32701</v>
      </c>
      <c r="E653" s="217" t="s">
        <v>50</v>
      </c>
      <c r="F653" s="218" t="s">
        <v>50</v>
      </c>
      <c r="G653" s="219" t="s">
        <v>32687</v>
      </c>
      <c r="H653" s="241" t="s">
        <v>32719</v>
      </c>
      <c r="I653" s="218" t="s">
        <v>32702</v>
      </c>
      <c r="J653" s="220">
        <v>10454</v>
      </c>
      <c r="K653" s="221" t="s">
        <v>31910</v>
      </c>
      <c r="L653" s="149" t="str">
        <f>VLOOKUP(K653,TableReg[],2,FALSE)</f>
        <v>ASIA</v>
      </c>
      <c r="M653" s="222">
        <f>DATE(YEAR(LineupExpo[[#This Row],[Date]]),MONTH(LineupExpo[[#This Row],[Date]]),1)</f>
        <v>44682</v>
      </c>
      <c r="N653" s="221">
        <f t="shared" si="8"/>
        <v>2022</v>
      </c>
      <c r="O653" s="225" t="str">
        <f t="shared" si="9"/>
        <v>22/23</v>
      </c>
      <c r="P653" s="52" t="str">
        <f>VLOOKUP(H653,ArcTable[],2,FALSE)</f>
        <v>Necochea</v>
      </c>
      <c r="Q653" s="1">
        <v>9493913</v>
      </c>
      <c r="S653" s="32" t="str">
        <f>VLOOKUP(LineupExpo[[#This Row],[Port]],'AUX IDs'!$A$2:$B$14,2,0)</f>
        <v>P1011</v>
      </c>
      <c r="T653" s="32" t="str">
        <f>VLOOKUP(LineupExpo[[#This Row],[Berth]],'AUX IDs'!$D$2:$E$60,2,0)</f>
        <v>B1050</v>
      </c>
      <c r="U653" s="32" t="str">
        <f>VLOOKUP(LineupExpo[[#This Row],[V/M]],'AUX IDs'!$G$2:$H$433,2,0)</f>
        <v>VSL483</v>
      </c>
      <c r="V653" s="32" t="str">
        <f>VLOOKUP(LineupExpo[[#This Row],[Destination]],'AUX IDs'!$J$2:$K$39,2,0)</f>
        <v>D1029</v>
      </c>
      <c r="W653" s="32" t="str">
        <f>VLOOKUP(LineupExpo[[#This Row],[Coord]],'AUX IDs'!$M$2:$N$55,2,0)</f>
        <v>C1011</v>
      </c>
      <c r="X653" s="32" t="str">
        <f>VLOOKUP(LineupExpo[[#This Row],[Shipper]],'AUX IDs'!$P$2:$Q$44,2,0)</f>
        <v>S1010</v>
      </c>
      <c r="Y653" s="32" t="str">
        <f>VLOOKUP(LineupExpo[[#This Row],[Product]],'AUX IDs'!$S$2:$T$4,2,0)</f>
        <v>ARGB</v>
      </c>
    </row>
    <row r="654" spans="1:25" ht="12.65" customHeight="1" x14ac:dyDescent="0.25">
      <c r="A654" s="213" t="s">
        <v>103</v>
      </c>
      <c r="B654" s="214" t="s">
        <v>32064</v>
      </c>
      <c r="C654" s="215">
        <v>44693</v>
      </c>
      <c r="D654" s="216" t="s">
        <v>28237</v>
      </c>
      <c r="E654" s="217" t="s">
        <v>51</v>
      </c>
      <c r="F654" s="218" t="s">
        <v>51</v>
      </c>
      <c r="G654" s="219" t="s">
        <v>32687</v>
      </c>
      <c r="H654" s="241" t="s">
        <v>324</v>
      </c>
      <c r="I654" s="218" t="s">
        <v>32688</v>
      </c>
      <c r="J654" s="220">
        <v>30642.125</v>
      </c>
      <c r="K654" s="221" t="s">
        <v>21</v>
      </c>
      <c r="L654" s="149" t="str">
        <f>VLOOKUP(K654,TableReg[],2,FALSE)</f>
        <v>ASIA</v>
      </c>
      <c r="M654" s="222">
        <f>DATE(YEAR(LineupExpo[[#This Row],[Date]]),MONTH(LineupExpo[[#This Row],[Date]]),1)</f>
        <v>44682</v>
      </c>
      <c r="N654" s="221">
        <f t="shared" si="8"/>
        <v>2022</v>
      </c>
      <c r="O654" s="223" t="str">
        <f t="shared" si="9"/>
        <v>22/23</v>
      </c>
      <c r="P654" s="52" t="str">
        <f>VLOOKUP(H654,ArcTable[],2,FALSE)</f>
        <v>Uy</v>
      </c>
      <c r="Q654" s="1">
        <v>0</v>
      </c>
      <c r="S654" s="32" t="str">
        <f>VLOOKUP(LineupExpo[[#This Row],[Port]],'AUX IDs'!$A$2:$B$14,2,0)</f>
        <v>P1000</v>
      </c>
      <c r="T654" s="32" t="str">
        <f>VLOOKUP(LineupExpo[[#This Row],[Berth]],'AUX IDs'!$D$2:$E$60,2,0)</f>
        <v>B1042</v>
      </c>
      <c r="U654" s="32" t="str">
        <f>VLOOKUP(LineupExpo[[#This Row],[V/M]],'AUX IDs'!$G$2:$H$433,2,0)</f>
        <v>VSL484</v>
      </c>
      <c r="V654" s="32" t="str">
        <f>VLOOKUP(LineupExpo[[#This Row],[Destination]],'AUX IDs'!$J$2:$K$39,2,0)</f>
        <v>D1007</v>
      </c>
      <c r="W654" s="32" t="str">
        <f>VLOOKUP(LineupExpo[[#This Row],[Coord]],'AUX IDs'!$M$2:$N$55,2,0)</f>
        <v>C1006</v>
      </c>
      <c r="X654" s="32" t="str">
        <f>VLOOKUP(LineupExpo[[#This Row],[Shipper]],'AUX IDs'!$P$2:$Q$44,2,0)</f>
        <v>S1007</v>
      </c>
      <c r="Y654" s="32" t="str">
        <f>VLOOKUP(LineupExpo[[#This Row],[Product]],'AUX IDs'!$S$2:$T$4,2,0)</f>
        <v>UYB</v>
      </c>
    </row>
    <row r="655" spans="1:25" ht="12.65" customHeight="1" x14ac:dyDescent="0.25">
      <c r="A655" s="213" t="s">
        <v>103</v>
      </c>
      <c r="B655" s="214" t="s">
        <v>32064</v>
      </c>
      <c r="C655" s="215">
        <v>44693</v>
      </c>
      <c r="D655" s="216" t="s">
        <v>32721</v>
      </c>
      <c r="E655" s="217" t="s">
        <v>61</v>
      </c>
      <c r="F655" s="218" t="s">
        <v>61</v>
      </c>
      <c r="G655" s="219" t="s">
        <v>32687</v>
      </c>
      <c r="H655" s="241" t="s">
        <v>324</v>
      </c>
      <c r="I655" s="218" t="s">
        <v>32769</v>
      </c>
      <c r="J655" s="220">
        <v>8499</v>
      </c>
      <c r="K655" s="221" t="s">
        <v>22</v>
      </c>
      <c r="L655" s="149" t="str">
        <f>VLOOKUP(K655,TableReg[],2,FALSE)</f>
        <v>ASIA</v>
      </c>
      <c r="M655" s="222">
        <f>DATE(YEAR(LineupExpo[[#This Row],[Date]]),MONTH(LineupExpo[[#This Row],[Date]]),1)</f>
        <v>44682</v>
      </c>
      <c r="N655" s="221">
        <f t="shared" si="8"/>
        <v>2022</v>
      </c>
      <c r="O655" s="223" t="str">
        <f t="shared" si="9"/>
        <v>22/23</v>
      </c>
      <c r="P655" s="52" t="str">
        <f>VLOOKUP(H655,ArcTable[],2,FALSE)</f>
        <v>Uy</v>
      </c>
      <c r="Q655" s="1">
        <v>9272943</v>
      </c>
      <c r="S655" s="32" t="str">
        <f>VLOOKUP(LineupExpo[[#This Row],[Port]],'AUX IDs'!$A$2:$B$14,2,0)</f>
        <v>P1000</v>
      </c>
      <c r="T655" s="32" t="str">
        <f>VLOOKUP(LineupExpo[[#This Row],[Berth]],'AUX IDs'!$D$2:$E$60,2,0)</f>
        <v>B1051</v>
      </c>
      <c r="U655" s="32" t="str">
        <f>VLOOKUP(LineupExpo[[#This Row],[V/M]],'AUX IDs'!$G$2:$H$433,2,0)</f>
        <v>VSL485</v>
      </c>
      <c r="V655" s="32" t="str">
        <f>VLOOKUP(LineupExpo[[#This Row],[Destination]],'AUX IDs'!$J$2:$K$39,2,0)</f>
        <v>D1020</v>
      </c>
      <c r="W655" s="32" t="str">
        <f>VLOOKUP(LineupExpo[[#This Row],[Coord]],'AUX IDs'!$M$2:$N$55,2,0)</f>
        <v>C1018</v>
      </c>
      <c r="X655" s="32" t="str">
        <f>VLOOKUP(LineupExpo[[#This Row],[Shipper]],'AUX IDs'!$P$2:$Q$44,2,0)</f>
        <v>S1022</v>
      </c>
      <c r="Y655" s="32" t="str">
        <f>VLOOKUP(LineupExpo[[#This Row],[Product]],'AUX IDs'!$S$2:$T$4,2,0)</f>
        <v>UYB</v>
      </c>
    </row>
    <row r="656" spans="1:25" ht="12.65" customHeight="1" x14ac:dyDescent="0.25">
      <c r="A656" s="29" t="s">
        <v>103</v>
      </c>
      <c r="B656" s="214" t="s">
        <v>32064</v>
      </c>
      <c r="C656" s="129">
        <v>44696</v>
      </c>
      <c r="D656" s="63" t="s">
        <v>32715</v>
      </c>
      <c r="E656" s="130" t="s">
        <v>54</v>
      </c>
      <c r="F656" s="131" t="s">
        <v>54</v>
      </c>
      <c r="G656" s="26" t="s">
        <v>32687</v>
      </c>
      <c r="H656" s="27" t="s">
        <v>324</v>
      </c>
      <c r="I656" s="25" t="s">
        <v>32688</v>
      </c>
      <c r="J656" s="100">
        <v>69000</v>
      </c>
      <c r="K656" s="24" t="s">
        <v>21</v>
      </c>
      <c r="L656" s="149" t="str">
        <f>VLOOKUP(K656,TableReg[],2,FALSE)</f>
        <v>ASIA</v>
      </c>
      <c r="M656" s="80">
        <f>DATE(YEAR(LineupExpo[[#This Row],[Date]]),MONTH(LineupExpo[[#This Row],[Date]]),1)</f>
        <v>44682</v>
      </c>
      <c r="N656" s="40">
        <f t="shared" si="8"/>
        <v>2022</v>
      </c>
      <c r="O656" s="62" t="str">
        <f t="shared" si="9"/>
        <v>22/23</v>
      </c>
      <c r="P656" s="52" t="str">
        <f>VLOOKUP(H656,ArcTable[],2,FALSE)</f>
        <v>Uy</v>
      </c>
      <c r="Q656" s="60">
        <f>IFERROR(VLOOKUP('Lineup Total'!D308,AUX!$H$2:$I$34206,2,FALSE),)</f>
        <v>9594250</v>
      </c>
      <c r="S656" s="32" t="str">
        <f>VLOOKUP(LineupExpo[[#This Row],[Port]],'AUX IDs'!$A$2:$B$14,2,0)</f>
        <v>P1000</v>
      </c>
      <c r="T656" s="32" t="str">
        <f>VLOOKUP(LineupExpo[[#This Row],[Berth]],'AUX IDs'!$D$2:$E$60,2,0)</f>
        <v>B1042</v>
      </c>
      <c r="U656" s="32" t="str">
        <f>VLOOKUP(LineupExpo[[#This Row],[V/M]],'AUX IDs'!$G$2:$H$433,2,0)</f>
        <v>VSL486</v>
      </c>
      <c r="V656" s="32" t="str">
        <f>VLOOKUP(LineupExpo[[#This Row],[Destination]],'AUX IDs'!$J$2:$K$39,2,0)</f>
        <v>D1007</v>
      </c>
      <c r="W656" s="32" t="str">
        <f>VLOOKUP(LineupExpo[[#This Row],[Coord]],'AUX IDs'!$M$2:$N$55,2,0)</f>
        <v>C1004</v>
      </c>
      <c r="X656" s="32" t="str">
        <f>VLOOKUP(LineupExpo[[#This Row],[Shipper]],'AUX IDs'!$P$2:$Q$44,2,0)</f>
        <v>S1005</v>
      </c>
      <c r="Y656" s="32" t="str">
        <f>VLOOKUP(LineupExpo[[#This Row],[Product]],'AUX IDs'!$S$2:$T$4,2,0)</f>
        <v>UYB</v>
      </c>
    </row>
    <row r="657" spans="1:25" ht="12.65" customHeight="1" x14ac:dyDescent="0.25">
      <c r="A657" s="229" t="s">
        <v>103</v>
      </c>
      <c r="B657" s="239" t="s">
        <v>32064</v>
      </c>
      <c r="C657" s="230">
        <v>44696</v>
      </c>
      <c r="D657" s="53" t="s">
        <v>32808</v>
      </c>
      <c r="E657" s="231" t="s">
        <v>51</v>
      </c>
      <c r="F657" s="232" t="s">
        <v>51</v>
      </c>
      <c r="G657" s="26"/>
      <c r="H657" s="27" t="s">
        <v>324</v>
      </c>
      <c r="I657" s="234" t="s">
        <v>32818</v>
      </c>
      <c r="J657" s="235">
        <v>8773.0049999999992</v>
      </c>
      <c r="K657" s="236" t="s">
        <v>140</v>
      </c>
      <c r="L657" s="149" t="str">
        <f>VLOOKUP(K657,TableReg[],2,FALSE)</f>
        <v>SOUTH AMERICA</v>
      </c>
      <c r="M657" s="238">
        <f>DATE(YEAR(LineupExpo[[#This Row],[Date]]),MONTH(LineupExpo[[#This Row],[Date]]),1)</f>
        <v>44682</v>
      </c>
      <c r="N657" s="237">
        <f t="shared" si="8"/>
        <v>2022</v>
      </c>
      <c r="O657" s="54" t="str">
        <f t="shared" si="9"/>
        <v>22/23</v>
      </c>
      <c r="P657" s="52" t="str">
        <f>VLOOKUP(H657,ArcTable[],2,FALSE)</f>
        <v>Uy</v>
      </c>
      <c r="Q657" s="60">
        <f>IFERROR(VLOOKUP('Lineup Total'!D322,AUX!$H$2:$I$34206,2,FALSE),)</f>
        <v>9233870</v>
      </c>
      <c r="S657" s="32" t="str">
        <f>VLOOKUP(LineupExpo[[#This Row],[Port]],'AUX IDs'!$A$2:$B$14,2,0)</f>
        <v>P1000</v>
      </c>
      <c r="T657" s="32" t="str">
        <f>VLOOKUP(LineupExpo[[#This Row],[Berth]],'AUX IDs'!$D$2:$E$60,2,0)</f>
        <v>B1046</v>
      </c>
      <c r="U657" s="32" t="str">
        <f>VLOOKUP(LineupExpo[[#This Row],[V/M]],'AUX IDs'!$G$2:$H$433,2,0)</f>
        <v>VSL487</v>
      </c>
      <c r="V657" s="32" t="str">
        <f>VLOOKUP(LineupExpo[[#This Row],[Destination]],'AUX IDs'!$J$2:$K$39,2,0)</f>
        <v>D1034</v>
      </c>
      <c r="W657" s="32" t="str">
        <f>VLOOKUP(LineupExpo[[#This Row],[Coord]],'AUX IDs'!$M$2:$N$55,2,0)</f>
        <v>C1006</v>
      </c>
      <c r="X657" s="32" t="str">
        <f>VLOOKUP(LineupExpo[[#This Row],[Shipper]],'AUX IDs'!$P$2:$Q$44,2,0)</f>
        <v>S1007</v>
      </c>
      <c r="Y657" s="32" t="str">
        <f>VLOOKUP(LineupExpo[[#This Row],[Product]],'AUX IDs'!$S$2:$T$4,2,0)</f>
        <v>UYB</v>
      </c>
    </row>
    <row r="658" spans="1:25" ht="12.65" customHeight="1" x14ac:dyDescent="0.25">
      <c r="A658" s="229" t="s">
        <v>103</v>
      </c>
      <c r="B658" s="239" t="s">
        <v>32064</v>
      </c>
      <c r="C658" s="230">
        <v>44696</v>
      </c>
      <c r="D658" s="53" t="s">
        <v>32808</v>
      </c>
      <c r="E658" s="231" t="s">
        <v>32821</v>
      </c>
      <c r="F658" s="232" t="s">
        <v>51</v>
      </c>
      <c r="G658" s="26"/>
      <c r="H658" s="27" t="s">
        <v>324</v>
      </c>
      <c r="I658" s="234" t="s">
        <v>32818</v>
      </c>
      <c r="J658" s="235">
        <v>5496</v>
      </c>
      <c r="K658" s="236" t="s">
        <v>140</v>
      </c>
      <c r="L658" s="149" t="str">
        <f>VLOOKUP(K658,TableReg[],2,FALSE)</f>
        <v>SOUTH AMERICA</v>
      </c>
      <c r="M658" s="238">
        <f>DATE(YEAR(LineupExpo[[#This Row],[Date]]),MONTH(LineupExpo[[#This Row],[Date]]),1)</f>
        <v>44682</v>
      </c>
      <c r="N658" s="237">
        <f t="shared" si="8"/>
        <v>2022</v>
      </c>
      <c r="O658" s="54" t="str">
        <f t="shared" si="9"/>
        <v>22/23</v>
      </c>
      <c r="P658" s="52" t="str">
        <f>VLOOKUP(H658,ArcTable[],2,FALSE)</f>
        <v>Uy</v>
      </c>
      <c r="Q658" s="60">
        <f>IFERROR(VLOOKUP('Lineup Total'!D338,AUX!$H$2:$I$34206,2,FALSE),)</f>
        <v>9539444</v>
      </c>
      <c r="S658" s="32" t="str">
        <f>VLOOKUP(LineupExpo[[#This Row],[Port]],'AUX IDs'!$A$2:$B$14,2,0)</f>
        <v>P1000</v>
      </c>
      <c r="T658" s="32" t="str">
        <f>VLOOKUP(LineupExpo[[#This Row],[Berth]],'AUX IDs'!$D$2:$E$60,2,0)</f>
        <v>B1046</v>
      </c>
      <c r="U658" s="32" t="str">
        <f>VLOOKUP(LineupExpo[[#This Row],[V/M]],'AUX IDs'!$G$2:$H$433,2,0)</f>
        <v>VSL487</v>
      </c>
      <c r="V658" s="32" t="str">
        <f>VLOOKUP(LineupExpo[[#This Row],[Destination]],'AUX IDs'!$J$2:$K$39,2,0)</f>
        <v>D1034</v>
      </c>
      <c r="W658" s="32" t="str">
        <f>VLOOKUP(LineupExpo[[#This Row],[Coord]],'AUX IDs'!$M$2:$N$55,2,0)</f>
        <v>C1006</v>
      </c>
      <c r="X658" s="32" t="str">
        <f>VLOOKUP(LineupExpo[[#This Row],[Shipper]],'AUX IDs'!$P$2:$Q$44,2,0)</f>
        <v>S1035</v>
      </c>
      <c r="Y658" s="32" t="str">
        <f>VLOOKUP(LineupExpo[[#This Row],[Product]],'AUX IDs'!$S$2:$T$4,2,0)</f>
        <v>UYB</v>
      </c>
    </row>
    <row r="659" spans="1:25" ht="12.65" customHeight="1" x14ac:dyDescent="0.25">
      <c r="A659" s="229" t="s">
        <v>103</v>
      </c>
      <c r="B659" s="239" t="s">
        <v>32064</v>
      </c>
      <c r="C659" s="230">
        <v>44696</v>
      </c>
      <c r="D659" s="53" t="s">
        <v>32808</v>
      </c>
      <c r="E659" s="231" t="s">
        <v>32822</v>
      </c>
      <c r="F659" s="232" t="s">
        <v>51</v>
      </c>
      <c r="G659" s="26"/>
      <c r="H659" s="27" t="s">
        <v>324</v>
      </c>
      <c r="I659" s="234" t="s">
        <v>32818</v>
      </c>
      <c r="J659" s="235">
        <v>4648</v>
      </c>
      <c r="K659" s="236" t="s">
        <v>140</v>
      </c>
      <c r="L659" s="149" t="str">
        <f>VLOOKUP(K659,TableReg[],2,FALSE)</f>
        <v>SOUTH AMERICA</v>
      </c>
      <c r="M659" s="238">
        <f>DATE(YEAR(LineupExpo[[#This Row],[Date]]),MONTH(LineupExpo[[#This Row],[Date]]),1)</f>
        <v>44682</v>
      </c>
      <c r="N659" s="237">
        <f t="shared" si="8"/>
        <v>2022</v>
      </c>
      <c r="O659" s="54" t="str">
        <f t="shared" si="9"/>
        <v>22/23</v>
      </c>
      <c r="P659" s="52" t="str">
        <f>VLOOKUP(H659,ArcTable[],2,FALSE)</f>
        <v>Uy</v>
      </c>
      <c r="Q659" s="60">
        <f>IFERROR(VLOOKUP('Lineup Total'!D339,AUX!$H$2:$I$34206,2,FALSE),)</f>
        <v>0</v>
      </c>
      <c r="S659" s="32" t="str">
        <f>VLOOKUP(LineupExpo[[#This Row],[Port]],'AUX IDs'!$A$2:$B$14,2,0)</f>
        <v>P1000</v>
      </c>
      <c r="T659" s="32" t="str">
        <f>VLOOKUP(LineupExpo[[#This Row],[Berth]],'AUX IDs'!$D$2:$E$60,2,0)</f>
        <v>B1046</v>
      </c>
      <c r="U659" s="32" t="str">
        <f>VLOOKUP(LineupExpo[[#This Row],[V/M]],'AUX IDs'!$G$2:$H$433,2,0)</f>
        <v>VSL487</v>
      </c>
      <c r="V659" s="32" t="str">
        <f>VLOOKUP(LineupExpo[[#This Row],[Destination]],'AUX IDs'!$J$2:$K$39,2,0)</f>
        <v>D1034</v>
      </c>
      <c r="W659" s="32" t="str">
        <f>VLOOKUP(LineupExpo[[#This Row],[Coord]],'AUX IDs'!$M$2:$N$55,2,0)</f>
        <v>C1006</v>
      </c>
      <c r="X659" s="32" t="str">
        <f>VLOOKUP(LineupExpo[[#This Row],[Shipper]],'AUX IDs'!$P$2:$Q$44,2,0)</f>
        <v>S1036</v>
      </c>
      <c r="Y659" s="32" t="str">
        <f>VLOOKUP(LineupExpo[[#This Row],[Product]],'AUX IDs'!$S$2:$T$4,2,0)</f>
        <v>UYB</v>
      </c>
    </row>
    <row r="660" spans="1:25" ht="12.65" customHeight="1" x14ac:dyDescent="0.25">
      <c r="A660" s="229" t="s">
        <v>103</v>
      </c>
      <c r="B660" s="239" t="s">
        <v>32064</v>
      </c>
      <c r="C660" s="230">
        <v>44696</v>
      </c>
      <c r="D660" s="53" t="s">
        <v>32808</v>
      </c>
      <c r="E660" s="231" t="s">
        <v>32823</v>
      </c>
      <c r="F660" s="232" t="s">
        <v>51</v>
      </c>
      <c r="G660" s="26"/>
      <c r="H660" s="27" t="s">
        <v>324</v>
      </c>
      <c r="I660" s="234" t="s">
        <v>32818</v>
      </c>
      <c r="J660" s="235">
        <v>1088.125</v>
      </c>
      <c r="K660" s="236" t="s">
        <v>140</v>
      </c>
      <c r="L660" s="149" t="str">
        <f>VLOOKUP(K660,TableReg[],2,FALSE)</f>
        <v>SOUTH AMERICA</v>
      </c>
      <c r="M660" s="238">
        <f>DATE(YEAR(LineupExpo[[#This Row],[Date]]),MONTH(LineupExpo[[#This Row],[Date]]),1)</f>
        <v>44682</v>
      </c>
      <c r="N660" s="237">
        <f t="shared" ref="N660:N723" si="10">YEAR(C660)</f>
        <v>2022</v>
      </c>
      <c r="O660" s="54" t="str">
        <f t="shared" si="9"/>
        <v>22/23</v>
      </c>
      <c r="P660" s="52" t="str">
        <f>VLOOKUP(H660,ArcTable[],2,FALSE)</f>
        <v>Uy</v>
      </c>
      <c r="Q660" s="60">
        <f>IFERROR(VLOOKUP('Lineup Total'!D340,AUX!$H$2:$I$34206,2,FALSE),)</f>
        <v>9746970</v>
      </c>
      <c r="S660" s="32" t="str">
        <f>VLOOKUP(LineupExpo[[#This Row],[Port]],'AUX IDs'!$A$2:$B$14,2,0)</f>
        <v>P1000</v>
      </c>
      <c r="T660" s="32" t="str">
        <f>VLOOKUP(LineupExpo[[#This Row],[Berth]],'AUX IDs'!$D$2:$E$60,2,0)</f>
        <v>B1046</v>
      </c>
      <c r="U660" s="32" t="str">
        <f>VLOOKUP(LineupExpo[[#This Row],[V/M]],'AUX IDs'!$G$2:$H$433,2,0)</f>
        <v>VSL487</v>
      </c>
      <c r="V660" s="32" t="str">
        <f>VLOOKUP(LineupExpo[[#This Row],[Destination]],'AUX IDs'!$J$2:$K$39,2,0)</f>
        <v>D1034</v>
      </c>
      <c r="W660" s="32" t="str">
        <f>VLOOKUP(LineupExpo[[#This Row],[Coord]],'AUX IDs'!$M$2:$N$55,2,0)</f>
        <v>C1006</v>
      </c>
      <c r="X660" s="32" t="str">
        <f>VLOOKUP(LineupExpo[[#This Row],[Shipper]],'AUX IDs'!$P$2:$Q$44,2,0)</f>
        <v>S1037</v>
      </c>
      <c r="Y660" s="32" t="str">
        <f>VLOOKUP(LineupExpo[[#This Row],[Product]],'AUX IDs'!$S$2:$T$4,2,0)</f>
        <v>UYB</v>
      </c>
    </row>
    <row r="661" spans="1:25" ht="12.65" customHeight="1" x14ac:dyDescent="0.25">
      <c r="A661" s="213" t="s">
        <v>103</v>
      </c>
      <c r="B661" s="214" t="s">
        <v>32064</v>
      </c>
      <c r="C661" s="215">
        <v>44696</v>
      </c>
      <c r="D661" s="63" t="s">
        <v>32720</v>
      </c>
      <c r="E661" s="217" t="s">
        <v>54</v>
      </c>
      <c r="F661" s="218" t="s">
        <v>54</v>
      </c>
      <c r="G661" s="219" t="s">
        <v>32687</v>
      </c>
      <c r="H661" s="241" t="s">
        <v>324</v>
      </c>
      <c r="I661" s="218" t="s">
        <v>32769</v>
      </c>
      <c r="J661" s="220">
        <f>17381.865+2499</f>
        <v>19880.865000000002</v>
      </c>
      <c r="K661" s="221" t="s">
        <v>21</v>
      </c>
      <c r="L661" s="149" t="str">
        <f>VLOOKUP(K661,TableReg[],2,FALSE)</f>
        <v>ASIA</v>
      </c>
      <c r="M661" s="222">
        <f>DATE(YEAR(LineupExpo[[#This Row],[Date]]),MONTH(LineupExpo[[#This Row],[Date]]),1)</f>
        <v>44682</v>
      </c>
      <c r="N661" s="221">
        <f t="shared" si="10"/>
        <v>2022</v>
      </c>
      <c r="O661" s="223" t="str">
        <f t="shared" ref="O661:O724" si="11">IF(MONTH(C661)&gt;=3,RIGHT(YEAR(C661),2)&amp;"/"&amp;RIGHT(YEAR(C661)+1,2),IF(MONTH(C661)&lt;3,RIGHT(YEAR(C661)-1,2)&amp;"/"&amp;RIGHT(YEAR(C661),2),"ERROR"))</f>
        <v>22/23</v>
      </c>
      <c r="P661" s="52" t="str">
        <f>VLOOKUP(H661,ArcTable[],2,FALSE)</f>
        <v>Uy</v>
      </c>
      <c r="Q661" s="1">
        <v>0</v>
      </c>
      <c r="S661" s="32" t="str">
        <f>VLOOKUP(LineupExpo[[#This Row],[Port]],'AUX IDs'!$A$2:$B$14,2,0)</f>
        <v>P1000</v>
      </c>
      <c r="T661" s="32" t="str">
        <f>VLOOKUP(LineupExpo[[#This Row],[Berth]],'AUX IDs'!$D$2:$E$60,2,0)</f>
        <v>B1051</v>
      </c>
      <c r="U661" s="32" t="str">
        <f>VLOOKUP(LineupExpo[[#This Row],[V/M]],'AUX IDs'!$G$2:$H$433,2,0)</f>
        <v>VSL488</v>
      </c>
      <c r="V661" s="32" t="str">
        <f>VLOOKUP(LineupExpo[[#This Row],[Destination]],'AUX IDs'!$J$2:$K$39,2,0)</f>
        <v>D1007</v>
      </c>
      <c r="W661" s="32" t="str">
        <f>VLOOKUP(LineupExpo[[#This Row],[Coord]],'AUX IDs'!$M$2:$N$55,2,0)</f>
        <v>C1004</v>
      </c>
      <c r="X661" s="32" t="str">
        <f>VLOOKUP(LineupExpo[[#This Row],[Shipper]],'AUX IDs'!$P$2:$Q$44,2,0)</f>
        <v>S1005</v>
      </c>
      <c r="Y661" s="32" t="str">
        <f>VLOOKUP(LineupExpo[[#This Row],[Product]],'AUX IDs'!$S$2:$T$4,2,0)</f>
        <v>UYB</v>
      </c>
    </row>
    <row r="662" spans="1:25" ht="12.65" customHeight="1" x14ac:dyDescent="0.25">
      <c r="A662" s="213" t="s">
        <v>103</v>
      </c>
      <c r="B662" s="214" t="s">
        <v>32064</v>
      </c>
      <c r="C662" s="215">
        <v>44696</v>
      </c>
      <c r="D662" s="216" t="s">
        <v>32720</v>
      </c>
      <c r="E662" s="217" t="s">
        <v>54</v>
      </c>
      <c r="F662" s="218" t="s">
        <v>54</v>
      </c>
      <c r="G662" s="219" t="s">
        <v>32687</v>
      </c>
      <c r="H662" s="241" t="s">
        <v>325</v>
      </c>
      <c r="I662" s="218" t="s">
        <v>32713</v>
      </c>
      <c r="J662" s="220">
        <f>20000+25119</f>
        <v>45119</v>
      </c>
      <c r="K662" s="221" t="s">
        <v>21</v>
      </c>
      <c r="L662" s="149" t="str">
        <f>VLOOKUP(K662,TableReg[],2,FALSE)</f>
        <v>ASIA</v>
      </c>
      <c r="M662" s="222">
        <f>DATE(YEAR(LineupExpo[[#This Row],[Date]]),MONTH(LineupExpo[[#This Row],[Date]]),1)</f>
        <v>44682</v>
      </c>
      <c r="N662" s="221">
        <f t="shared" si="10"/>
        <v>2022</v>
      </c>
      <c r="O662" s="225" t="str">
        <f t="shared" si="11"/>
        <v>22/23</v>
      </c>
      <c r="P662" s="52" t="str">
        <f>VLOOKUP(H662,ArcTable[],2,FALSE)</f>
        <v>Uy</v>
      </c>
      <c r="Q662" s="1">
        <v>0</v>
      </c>
      <c r="S662" s="32" t="str">
        <f>VLOOKUP(LineupExpo[[#This Row],[Port]],'AUX IDs'!$A$2:$B$14,2,0)</f>
        <v>P1009</v>
      </c>
      <c r="T662" s="32" t="str">
        <f>VLOOKUP(LineupExpo[[#This Row],[Berth]],'AUX IDs'!$D$2:$E$60,2,0)</f>
        <v>B1045</v>
      </c>
      <c r="U662" s="32" t="str">
        <f>VLOOKUP(LineupExpo[[#This Row],[V/M]],'AUX IDs'!$G$2:$H$433,2,0)</f>
        <v>VSL488</v>
      </c>
      <c r="V662" s="32" t="str">
        <f>VLOOKUP(LineupExpo[[#This Row],[Destination]],'AUX IDs'!$J$2:$K$39,2,0)</f>
        <v>D1007</v>
      </c>
      <c r="W662" s="32" t="str">
        <f>VLOOKUP(LineupExpo[[#This Row],[Coord]],'AUX IDs'!$M$2:$N$55,2,0)</f>
        <v>C1004</v>
      </c>
      <c r="X662" s="32" t="str">
        <f>VLOOKUP(LineupExpo[[#This Row],[Shipper]],'AUX IDs'!$P$2:$Q$44,2,0)</f>
        <v>S1005</v>
      </c>
      <c r="Y662" s="32" t="str">
        <f>VLOOKUP(LineupExpo[[#This Row],[Product]],'AUX IDs'!$S$2:$T$4,2,0)</f>
        <v>UYB</v>
      </c>
    </row>
    <row r="663" spans="1:25" ht="12.65" customHeight="1" x14ac:dyDescent="0.25">
      <c r="A663" s="29" t="s">
        <v>197</v>
      </c>
      <c r="B663" s="239" t="s">
        <v>32064</v>
      </c>
      <c r="C663" s="129">
        <v>44698</v>
      </c>
      <c r="D663" s="63" t="s">
        <v>32770</v>
      </c>
      <c r="E663" s="130" t="s">
        <v>32050</v>
      </c>
      <c r="F663" s="131" t="s">
        <v>32050</v>
      </c>
      <c r="G663" s="26" t="s">
        <v>32687</v>
      </c>
      <c r="H663" s="27" t="s">
        <v>324</v>
      </c>
      <c r="I663" s="25" t="s">
        <v>32688</v>
      </c>
      <c r="J663" s="100">
        <v>30510.084999999999</v>
      </c>
      <c r="K663" s="24" t="s">
        <v>32771</v>
      </c>
      <c r="L663" s="149" t="str">
        <f>VLOOKUP(K663,TableReg[],2,FALSE)</f>
        <v>EUROPE</v>
      </c>
      <c r="M663" s="80">
        <f>DATE(YEAR(LineupExpo[[#This Row],[Date]]),MONTH(LineupExpo[[#This Row],[Date]]),1)</f>
        <v>44682</v>
      </c>
      <c r="N663" s="40">
        <f t="shared" si="10"/>
        <v>2022</v>
      </c>
      <c r="O663" s="62" t="str">
        <f t="shared" si="11"/>
        <v>22/23</v>
      </c>
      <c r="P663" s="52" t="str">
        <f>VLOOKUP(H663,ArcTable[],2,FALSE)</f>
        <v>Uy</v>
      </c>
      <c r="Q663" s="60">
        <f>IFERROR(VLOOKUP('Lineup Total'!D311,AUX!$H$2:$I$34206,2,FALSE),)</f>
        <v>0</v>
      </c>
      <c r="S663" s="32" t="str">
        <f>VLOOKUP(LineupExpo[[#This Row],[Port]],'AUX IDs'!$A$2:$B$14,2,0)</f>
        <v>P1000</v>
      </c>
      <c r="T663" s="32" t="str">
        <f>VLOOKUP(LineupExpo[[#This Row],[Berth]],'AUX IDs'!$D$2:$E$60,2,0)</f>
        <v>B1042</v>
      </c>
      <c r="U663" s="32" t="str">
        <f>VLOOKUP(LineupExpo[[#This Row],[V/M]],'AUX IDs'!$G$2:$H$433,2,0)</f>
        <v>VSL489</v>
      </c>
      <c r="V663" s="32" t="str">
        <f>VLOOKUP(LineupExpo[[#This Row],[Destination]],'AUX IDs'!$J$2:$K$39,2,0)</f>
        <v>D1035</v>
      </c>
      <c r="W663" s="32" t="str">
        <f>VLOOKUP(LineupExpo[[#This Row],[Coord]],'AUX IDs'!$M$2:$N$55,2,0)</f>
        <v>C1002</v>
      </c>
      <c r="X663" s="32" t="str">
        <f>VLOOKUP(LineupExpo[[#This Row],[Shipper]],'AUX IDs'!$P$2:$Q$44,2,0)</f>
        <v>S1002</v>
      </c>
      <c r="Y663" s="32" t="str">
        <f>VLOOKUP(LineupExpo[[#This Row],[Product]],'AUX IDs'!$S$2:$T$4,2,0)</f>
        <v>PYB</v>
      </c>
    </row>
    <row r="664" spans="1:25" ht="12.65" customHeight="1" x14ac:dyDescent="0.25">
      <c r="A664" s="229" t="s">
        <v>103</v>
      </c>
      <c r="B664" s="239" t="s">
        <v>32064</v>
      </c>
      <c r="C664" s="230">
        <v>44700</v>
      </c>
      <c r="D664" s="53" t="s">
        <v>32809</v>
      </c>
      <c r="E664" s="231" t="s">
        <v>32816</v>
      </c>
      <c r="F664" s="232" t="s">
        <v>32816</v>
      </c>
      <c r="G664" s="26"/>
      <c r="H664" s="27" t="s">
        <v>324</v>
      </c>
      <c r="I664" s="234" t="s">
        <v>32817</v>
      </c>
      <c r="J664" s="235">
        <v>11244</v>
      </c>
      <c r="K664" s="236" t="s">
        <v>140</v>
      </c>
      <c r="L664" s="149" t="str">
        <f>VLOOKUP(K664,TableReg[],2,FALSE)</f>
        <v>SOUTH AMERICA</v>
      </c>
      <c r="M664" s="238">
        <f>DATE(YEAR(LineupExpo[[#This Row],[Date]]),MONTH(LineupExpo[[#This Row],[Date]]),1)</f>
        <v>44682</v>
      </c>
      <c r="N664" s="237">
        <f t="shared" si="10"/>
        <v>2022</v>
      </c>
      <c r="O664" s="54" t="str">
        <f t="shared" si="11"/>
        <v>22/23</v>
      </c>
      <c r="P664" s="52" t="str">
        <f>VLOOKUP(H664,ArcTable[],2,FALSE)</f>
        <v>Uy</v>
      </c>
      <c r="Q664" s="60">
        <f>IFERROR(VLOOKUP('Lineup Total'!D323,AUX!$H$2:$I$34206,2,FALSE),)</f>
        <v>0</v>
      </c>
      <c r="S664" s="32" t="str">
        <f>VLOOKUP(LineupExpo[[#This Row],[Port]],'AUX IDs'!$A$2:$B$14,2,0)</f>
        <v>P1000</v>
      </c>
      <c r="T664" s="32" t="str">
        <f>VLOOKUP(LineupExpo[[#This Row],[Berth]],'AUX IDs'!$D$2:$E$60,2,0)</f>
        <v>B1052</v>
      </c>
      <c r="U664" s="32" t="str">
        <f>VLOOKUP(LineupExpo[[#This Row],[V/M]],'AUX IDs'!$G$2:$H$433,2,0)</f>
        <v>VSL474</v>
      </c>
      <c r="V664" s="32" t="str">
        <f>VLOOKUP(LineupExpo[[#This Row],[Destination]],'AUX IDs'!$J$2:$K$39,2,0)</f>
        <v>D1034</v>
      </c>
      <c r="W664" s="32" t="str">
        <f>VLOOKUP(LineupExpo[[#This Row],[Coord]],'AUX IDs'!$M$2:$N$55,2,0)</f>
        <v>C1044</v>
      </c>
      <c r="X664" s="32" t="str">
        <f>VLOOKUP(LineupExpo[[#This Row],[Shipper]],'AUX IDs'!$P$2:$Q$44,2,0)</f>
        <v>S1034</v>
      </c>
      <c r="Y664" s="32" t="str">
        <f>VLOOKUP(LineupExpo[[#This Row],[Product]],'AUX IDs'!$S$2:$T$4,2,0)</f>
        <v>UYB</v>
      </c>
    </row>
    <row r="665" spans="1:25" ht="12.65" customHeight="1" x14ac:dyDescent="0.25">
      <c r="A665" s="229" t="s">
        <v>103</v>
      </c>
      <c r="B665" s="239" t="s">
        <v>32064</v>
      </c>
      <c r="C665" s="230">
        <v>44700</v>
      </c>
      <c r="D665" s="53" t="s">
        <v>32825</v>
      </c>
      <c r="E665" s="231" t="s">
        <v>15</v>
      </c>
      <c r="F665" s="232" t="s">
        <v>15</v>
      </c>
      <c r="G665" s="26"/>
      <c r="H665" s="27" t="s">
        <v>324</v>
      </c>
      <c r="I665" s="234" t="s">
        <v>32818</v>
      </c>
      <c r="J665" s="235">
        <v>15002.855</v>
      </c>
      <c r="K665" s="236" t="s">
        <v>140</v>
      </c>
      <c r="L665" s="237" t="s">
        <v>330</v>
      </c>
      <c r="M665" s="238">
        <f>DATE(YEAR(LineupExpo[[#This Row],[Date]]),MONTH(LineupExpo[[#This Row],[Date]]),1)</f>
        <v>44682</v>
      </c>
      <c r="N665" s="237">
        <f t="shared" si="10"/>
        <v>2022</v>
      </c>
      <c r="O665" s="54" t="str">
        <f t="shared" si="11"/>
        <v>22/23</v>
      </c>
      <c r="P665" s="52" t="str">
        <f>VLOOKUP(H665,ArcTable[],2,FALSE)</f>
        <v>Uy</v>
      </c>
      <c r="Q665" s="60">
        <f>IFERROR(VLOOKUP('Lineup Total'!D342,AUX!$H$2:$I$34206,2,FALSE),)</f>
        <v>0</v>
      </c>
      <c r="S665" s="32" t="str">
        <f>VLOOKUP(LineupExpo[[#This Row],[Port]],'AUX IDs'!$A$2:$B$14,2,0)</f>
        <v>P1000</v>
      </c>
      <c r="T665" s="32" t="str">
        <f>VLOOKUP(LineupExpo[[#This Row],[Berth]],'AUX IDs'!$D$2:$E$60,2,0)</f>
        <v>B1046</v>
      </c>
      <c r="U665" s="32" t="str">
        <f>VLOOKUP(LineupExpo[[#This Row],[V/M]],'AUX IDs'!$G$2:$H$433,2,0)</f>
        <v>VSL490</v>
      </c>
      <c r="V665" s="32" t="str">
        <f>VLOOKUP(LineupExpo[[#This Row],[Destination]],'AUX IDs'!$J$2:$K$39,2,0)</f>
        <v>D1034</v>
      </c>
      <c r="W665" s="32" t="str">
        <f>VLOOKUP(LineupExpo[[#This Row],[Coord]],'AUX IDs'!$M$2:$N$55,2,0)</f>
        <v>C1008</v>
      </c>
      <c r="X665" s="32" t="str">
        <f>VLOOKUP(LineupExpo[[#This Row],[Shipper]],'AUX IDs'!$P$2:$Q$44,2,0)</f>
        <v>S1008</v>
      </c>
      <c r="Y665" s="32" t="str">
        <f>VLOOKUP(LineupExpo[[#This Row],[Product]],'AUX IDs'!$S$2:$T$4,2,0)</f>
        <v>UYB</v>
      </c>
    </row>
    <row r="666" spans="1:25" ht="12.65" customHeight="1" x14ac:dyDescent="0.25">
      <c r="A666" s="229" t="s">
        <v>103</v>
      </c>
      <c r="B666" s="239" t="s">
        <v>32064</v>
      </c>
      <c r="C666" s="230">
        <v>44700</v>
      </c>
      <c r="D666" s="53" t="s">
        <v>32806</v>
      </c>
      <c r="E666" s="231" t="s">
        <v>54</v>
      </c>
      <c r="F666" s="232" t="s">
        <v>54</v>
      </c>
      <c r="G666" s="26"/>
      <c r="H666" s="27" t="s">
        <v>324</v>
      </c>
      <c r="I666" s="234" t="s">
        <v>32817</v>
      </c>
      <c r="J666" s="235">
        <v>15004</v>
      </c>
      <c r="K666" s="236" t="s">
        <v>140</v>
      </c>
      <c r="L666" s="149" t="str">
        <f>VLOOKUP(K666,TableReg[],2,FALSE)</f>
        <v>SOUTH AMERICA</v>
      </c>
      <c r="M666" s="238">
        <f>DATE(YEAR(LineupExpo[[#This Row],[Date]]),MONTH(LineupExpo[[#This Row],[Date]]),1)</f>
        <v>44682</v>
      </c>
      <c r="N666" s="237">
        <f t="shared" si="10"/>
        <v>2022</v>
      </c>
      <c r="O666" s="54" t="str">
        <f t="shared" si="11"/>
        <v>22/23</v>
      </c>
      <c r="P666" s="52" t="str">
        <f>VLOOKUP(H666,ArcTable[],2,FALSE)</f>
        <v>Uy</v>
      </c>
      <c r="Q666" s="60">
        <f>IFERROR(VLOOKUP('Lineup Total'!D320,AUX!$H$2:$I$34206,2,FALSE),)</f>
        <v>0</v>
      </c>
      <c r="S666" s="32" t="str">
        <f>VLOOKUP(LineupExpo[[#This Row],[Port]],'AUX IDs'!$A$2:$B$14,2,0)</f>
        <v>P1000</v>
      </c>
      <c r="T666" s="32" t="str">
        <f>VLOOKUP(LineupExpo[[#This Row],[Berth]],'AUX IDs'!$D$2:$E$60,2,0)</f>
        <v>B1052</v>
      </c>
      <c r="U666" s="32" t="str">
        <f>VLOOKUP(LineupExpo[[#This Row],[V/M]],'AUX IDs'!$G$2:$H$433,2,0)</f>
        <v>VSL472</v>
      </c>
      <c r="V666" s="32" t="str">
        <f>VLOOKUP(LineupExpo[[#This Row],[Destination]],'AUX IDs'!$J$2:$K$39,2,0)</f>
        <v>D1034</v>
      </c>
      <c r="W666" s="32" t="str">
        <f>VLOOKUP(LineupExpo[[#This Row],[Coord]],'AUX IDs'!$M$2:$N$55,2,0)</f>
        <v>C1004</v>
      </c>
      <c r="X666" s="32" t="str">
        <f>VLOOKUP(LineupExpo[[#This Row],[Shipper]],'AUX IDs'!$P$2:$Q$44,2,0)</f>
        <v>S1005</v>
      </c>
      <c r="Y666" s="32" t="str">
        <f>VLOOKUP(LineupExpo[[#This Row],[Product]],'AUX IDs'!$S$2:$T$4,2,0)</f>
        <v>UYB</v>
      </c>
    </row>
    <row r="667" spans="1:25" ht="12.65" customHeight="1" x14ac:dyDescent="0.25">
      <c r="A667" s="229" t="s">
        <v>103</v>
      </c>
      <c r="B667" s="239" t="s">
        <v>32064</v>
      </c>
      <c r="C667" s="230">
        <v>44700</v>
      </c>
      <c r="D667" s="53" t="s">
        <v>32810</v>
      </c>
      <c r="E667" s="231" t="s">
        <v>54</v>
      </c>
      <c r="F667" s="232" t="s">
        <v>54</v>
      </c>
      <c r="G667" s="26"/>
      <c r="H667" s="27" t="s">
        <v>324</v>
      </c>
      <c r="I667" s="234" t="s">
        <v>32818</v>
      </c>
      <c r="J667" s="235">
        <v>15020</v>
      </c>
      <c r="K667" s="236" t="s">
        <v>140</v>
      </c>
      <c r="L667" s="149" t="str">
        <f>VLOOKUP(K667,TableReg[],2,FALSE)</f>
        <v>SOUTH AMERICA</v>
      </c>
      <c r="M667" s="238">
        <f>DATE(YEAR(LineupExpo[[#This Row],[Date]]),MONTH(LineupExpo[[#This Row],[Date]]),1)</f>
        <v>44682</v>
      </c>
      <c r="N667" s="237">
        <f t="shared" si="10"/>
        <v>2022</v>
      </c>
      <c r="O667" s="54" t="str">
        <f t="shared" si="11"/>
        <v>22/23</v>
      </c>
      <c r="P667" s="52" t="str">
        <f>VLOOKUP(H667,ArcTable[],2,FALSE)</f>
        <v>Uy</v>
      </c>
      <c r="Q667" s="60">
        <f>IFERROR(VLOOKUP('Lineup Total'!D324,AUX!$H$2:$I$34206,2,FALSE),)</f>
        <v>0</v>
      </c>
      <c r="S667" s="32" t="str">
        <f>VLOOKUP(LineupExpo[[#This Row],[Port]],'AUX IDs'!$A$2:$B$14,2,0)</f>
        <v>P1000</v>
      </c>
      <c r="T667" s="32" t="str">
        <f>VLOOKUP(LineupExpo[[#This Row],[Berth]],'AUX IDs'!$D$2:$E$60,2,0)</f>
        <v>B1046</v>
      </c>
      <c r="U667" s="32" t="str">
        <f>VLOOKUP(LineupExpo[[#This Row],[V/M]],'AUX IDs'!$G$2:$H$433,2,0)</f>
        <v>VSL471</v>
      </c>
      <c r="V667" s="32" t="str">
        <f>VLOOKUP(LineupExpo[[#This Row],[Destination]],'AUX IDs'!$J$2:$K$39,2,0)</f>
        <v>D1034</v>
      </c>
      <c r="W667" s="32" t="str">
        <f>VLOOKUP(LineupExpo[[#This Row],[Coord]],'AUX IDs'!$M$2:$N$55,2,0)</f>
        <v>C1004</v>
      </c>
      <c r="X667" s="32" t="str">
        <f>VLOOKUP(LineupExpo[[#This Row],[Shipper]],'AUX IDs'!$P$2:$Q$44,2,0)</f>
        <v>S1005</v>
      </c>
      <c r="Y667" s="32" t="str">
        <f>VLOOKUP(LineupExpo[[#This Row],[Product]],'AUX IDs'!$S$2:$T$4,2,0)</f>
        <v>UYB</v>
      </c>
    </row>
    <row r="668" spans="1:25" ht="12.65" customHeight="1" x14ac:dyDescent="0.25">
      <c r="A668" s="29" t="s">
        <v>49</v>
      </c>
      <c r="B668" s="214" t="s">
        <v>32064</v>
      </c>
      <c r="C668" s="129">
        <v>44701</v>
      </c>
      <c r="D668" s="63" t="s">
        <v>28237</v>
      </c>
      <c r="E668" s="130" t="s">
        <v>51</v>
      </c>
      <c r="F668" s="131" t="s">
        <v>51</v>
      </c>
      <c r="G668" s="26" t="s">
        <v>32687</v>
      </c>
      <c r="H668" s="27" t="s">
        <v>52</v>
      </c>
      <c r="I668" s="25" t="s">
        <v>32748</v>
      </c>
      <c r="J668" s="100">
        <v>35680</v>
      </c>
      <c r="K668" s="24" t="s">
        <v>21</v>
      </c>
      <c r="L668" s="149" t="str">
        <f>VLOOKUP(K668,TableReg[],2,FALSE)</f>
        <v>ASIA</v>
      </c>
      <c r="M668" s="80">
        <f>DATE(YEAR(LineupExpo[[#This Row],[Date]]),MONTH(LineupExpo[[#This Row],[Date]]),1)</f>
        <v>44682</v>
      </c>
      <c r="N668" s="40">
        <f t="shared" si="10"/>
        <v>2022</v>
      </c>
      <c r="O668" s="62" t="str">
        <f t="shared" si="11"/>
        <v>22/23</v>
      </c>
      <c r="P668" s="52" t="str">
        <f>VLOOKUP(H668,ArcTable[],2,FALSE)</f>
        <v>BB</v>
      </c>
      <c r="Q668" s="60">
        <f>IFERROR(VLOOKUP('Lineup Total'!D307,AUX!$H$2:$I$34206,2,FALSE),)</f>
        <v>9611553</v>
      </c>
      <c r="S668" s="32" t="str">
        <f>VLOOKUP(LineupExpo[[#This Row],[Port]],'AUX IDs'!$A$2:$B$14,2,0)</f>
        <v>P1003</v>
      </c>
      <c r="T668" s="32" t="str">
        <f>VLOOKUP(LineupExpo[[#This Row],[Berth]],'AUX IDs'!$D$2:$E$60,2,0)</f>
        <v>B1053</v>
      </c>
      <c r="U668" s="32" t="str">
        <f>VLOOKUP(LineupExpo[[#This Row],[V/M]],'AUX IDs'!$G$2:$H$433,2,0)</f>
        <v>VSL484</v>
      </c>
      <c r="V668" s="32" t="str">
        <f>VLOOKUP(LineupExpo[[#This Row],[Destination]],'AUX IDs'!$J$2:$K$39,2,0)</f>
        <v>D1007</v>
      </c>
      <c r="W668" s="32" t="str">
        <f>VLOOKUP(LineupExpo[[#This Row],[Coord]],'AUX IDs'!$M$2:$N$55,2,0)</f>
        <v>C1006</v>
      </c>
      <c r="X668" s="32" t="str">
        <f>VLOOKUP(LineupExpo[[#This Row],[Shipper]],'AUX IDs'!$P$2:$Q$44,2,0)</f>
        <v>S1007</v>
      </c>
      <c r="Y668" s="32" t="str">
        <f>VLOOKUP(LineupExpo[[#This Row],[Product]],'AUX IDs'!$S$2:$T$4,2,0)</f>
        <v>ARGB</v>
      </c>
    </row>
    <row r="669" spans="1:25" ht="12.65" customHeight="1" x14ac:dyDescent="0.25">
      <c r="A669" s="229" t="s">
        <v>103</v>
      </c>
      <c r="B669" s="239" t="s">
        <v>32064</v>
      </c>
      <c r="C669" s="230">
        <v>44701</v>
      </c>
      <c r="D669" s="53" t="s">
        <v>32807</v>
      </c>
      <c r="E669" s="231" t="s">
        <v>18</v>
      </c>
      <c r="F669" s="232" t="s">
        <v>18</v>
      </c>
      <c r="G669" s="26"/>
      <c r="H669" s="27" t="s">
        <v>324</v>
      </c>
      <c r="I669" s="234" t="s">
        <v>32818</v>
      </c>
      <c r="J669" s="235">
        <v>26448</v>
      </c>
      <c r="K669" s="236" t="s">
        <v>140</v>
      </c>
      <c r="L669" s="149" t="str">
        <f>VLOOKUP(K669,TableReg[],2,FALSE)</f>
        <v>SOUTH AMERICA</v>
      </c>
      <c r="M669" s="238">
        <f>DATE(YEAR(LineupExpo[[#This Row],[Date]]),MONTH(LineupExpo[[#This Row],[Date]]),1)</f>
        <v>44682</v>
      </c>
      <c r="N669" s="237">
        <f t="shared" si="10"/>
        <v>2022</v>
      </c>
      <c r="O669" s="54" t="str">
        <f t="shared" si="11"/>
        <v>22/23</v>
      </c>
      <c r="P669" s="52" t="str">
        <f>VLOOKUP(H669,ArcTable[],2,FALSE)</f>
        <v>Uy</v>
      </c>
      <c r="Q669" s="60">
        <f>IFERROR(VLOOKUP('Lineup Total'!D321,AUX!$H$2:$I$34206,2,FALSE),)</f>
        <v>0</v>
      </c>
      <c r="S669" s="32" t="str">
        <f>VLOOKUP(LineupExpo[[#This Row],[Port]],'AUX IDs'!$A$2:$B$14,2,0)</f>
        <v>P1000</v>
      </c>
      <c r="T669" s="32" t="str">
        <f>VLOOKUP(LineupExpo[[#This Row],[Berth]],'AUX IDs'!$D$2:$E$60,2,0)</f>
        <v>B1046</v>
      </c>
      <c r="U669" s="32" t="str">
        <f>VLOOKUP(LineupExpo[[#This Row],[V/M]],'AUX IDs'!$G$2:$H$433,2,0)</f>
        <v>VSL491</v>
      </c>
      <c r="V669" s="32" t="str">
        <f>VLOOKUP(LineupExpo[[#This Row],[Destination]],'AUX IDs'!$J$2:$K$39,2,0)</f>
        <v>D1034</v>
      </c>
      <c r="W669" s="32" t="str">
        <f>VLOOKUP(LineupExpo[[#This Row],[Coord]],'AUX IDs'!$M$2:$N$55,2,0)</f>
        <v>C1003</v>
      </c>
      <c r="X669" s="32" t="str">
        <f>VLOOKUP(LineupExpo[[#This Row],[Shipper]],'AUX IDs'!$P$2:$Q$44,2,0)</f>
        <v>S1003</v>
      </c>
      <c r="Y669" s="32" t="str">
        <f>VLOOKUP(LineupExpo[[#This Row],[Product]],'AUX IDs'!$S$2:$T$4,2,0)</f>
        <v>UYB</v>
      </c>
    </row>
    <row r="670" spans="1:25" ht="12.65" customHeight="1" x14ac:dyDescent="0.25">
      <c r="A670" s="213" t="s">
        <v>49</v>
      </c>
      <c r="B670" s="239" t="s">
        <v>32064</v>
      </c>
      <c r="C670" s="215">
        <v>44701</v>
      </c>
      <c r="D670" s="63" t="s">
        <v>32716</v>
      </c>
      <c r="E670" s="217" t="s">
        <v>61</v>
      </c>
      <c r="F670" s="218" t="s">
        <v>61</v>
      </c>
      <c r="G670" s="219" t="s">
        <v>32687</v>
      </c>
      <c r="H670" s="241" t="s">
        <v>32719</v>
      </c>
      <c r="I670" s="218" t="s">
        <v>32700</v>
      </c>
      <c r="J670" s="220">
        <v>29848</v>
      </c>
      <c r="K670" s="221" t="s">
        <v>21</v>
      </c>
      <c r="L670" s="149" t="str">
        <f>VLOOKUP(K670,TableReg[],2,FALSE)</f>
        <v>ASIA</v>
      </c>
      <c r="M670" s="222">
        <f>DATE(YEAR(LineupExpo[[#This Row],[Date]]),MONTH(LineupExpo[[#This Row],[Date]]),1)</f>
        <v>44682</v>
      </c>
      <c r="N670" s="221">
        <f t="shared" si="10"/>
        <v>2022</v>
      </c>
      <c r="O670" s="223" t="str">
        <f t="shared" si="11"/>
        <v>22/23</v>
      </c>
      <c r="P670" s="52" t="str">
        <f>VLOOKUP(H670,ArcTable[],2,FALSE)</f>
        <v>Necochea</v>
      </c>
      <c r="Q670" s="1">
        <v>0</v>
      </c>
      <c r="S670" s="32" t="str">
        <f>VLOOKUP(LineupExpo[[#This Row],[Port]],'AUX IDs'!$A$2:$B$14,2,0)</f>
        <v>P1011</v>
      </c>
      <c r="T670" s="32" t="str">
        <f>VLOOKUP(LineupExpo[[#This Row],[Berth]],'AUX IDs'!$D$2:$E$60,2,0)</f>
        <v>B1047</v>
      </c>
      <c r="U670" s="32" t="str">
        <f>VLOOKUP(LineupExpo[[#This Row],[V/M]],'AUX IDs'!$G$2:$H$433,2,0)</f>
        <v>VSL482</v>
      </c>
      <c r="V670" s="32" t="str">
        <f>VLOOKUP(LineupExpo[[#This Row],[Destination]],'AUX IDs'!$J$2:$K$39,2,0)</f>
        <v>D1007</v>
      </c>
      <c r="W670" s="32" t="str">
        <f>VLOOKUP(LineupExpo[[#This Row],[Coord]],'AUX IDs'!$M$2:$N$55,2,0)</f>
        <v>C1018</v>
      </c>
      <c r="X670" s="32" t="str">
        <f>VLOOKUP(LineupExpo[[#This Row],[Shipper]],'AUX IDs'!$P$2:$Q$44,2,0)</f>
        <v>S1022</v>
      </c>
      <c r="Y670" s="32" t="str">
        <f>VLOOKUP(LineupExpo[[#This Row],[Product]],'AUX IDs'!$S$2:$T$4,2,0)</f>
        <v>ARGB</v>
      </c>
    </row>
    <row r="671" spans="1:25" ht="12.65" customHeight="1" x14ac:dyDescent="0.25">
      <c r="A671" s="229" t="s">
        <v>103</v>
      </c>
      <c r="B671" s="239" t="s">
        <v>32064</v>
      </c>
      <c r="C671" s="230">
        <v>44703</v>
      </c>
      <c r="D671" s="53" t="s">
        <v>32815</v>
      </c>
      <c r="E671" s="231" t="s">
        <v>57</v>
      </c>
      <c r="F671" s="232" t="s">
        <v>57</v>
      </c>
      <c r="G671" s="26"/>
      <c r="H671" s="27" t="s">
        <v>324</v>
      </c>
      <c r="I671" s="234" t="s">
        <v>32818</v>
      </c>
      <c r="J671" s="235">
        <v>690.77499999999998</v>
      </c>
      <c r="K671" s="236" t="s">
        <v>140</v>
      </c>
      <c r="L671" s="149" t="str">
        <f>VLOOKUP(K671,TableReg[],2,FALSE)</f>
        <v>SOUTH AMERICA</v>
      </c>
      <c r="M671" s="238">
        <f>DATE(YEAR(LineupExpo[[#This Row],[Date]]),MONTH(LineupExpo[[#This Row],[Date]]),1)</f>
        <v>44682</v>
      </c>
      <c r="N671" s="237">
        <f t="shared" si="10"/>
        <v>2022</v>
      </c>
      <c r="O671" s="54" t="str">
        <f t="shared" si="11"/>
        <v>22/23</v>
      </c>
      <c r="P671" s="52" t="str">
        <f>VLOOKUP(H671,ArcTable[],2,FALSE)</f>
        <v>Uy</v>
      </c>
      <c r="Q671" s="60">
        <f>IFERROR(VLOOKUP('Lineup Total'!D332,AUX!$H$2:$I$34206,2,FALSE),)</f>
        <v>0</v>
      </c>
      <c r="S671" s="32" t="str">
        <f>VLOOKUP(LineupExpo[[#This Row],[Port]],'AUX IDs'!$A$2:$B$14,2,0)</f>
        <v>P1000</v>
      </c>
      <c r="T671" s="32" t="str">
        <f>VLOOKUP(LineupExpo[[#This Row],[Berth]],'AUX IDs'!$D$2:$E$60,2,0)</f>
        <v>B1046</v>
      </c>
      <c r="U671" s="32" t="str">
        <f>VLOOKUP(LineupExpo[[#This Row],[V/M]],'AUX IDs'!$G$2:$H$433,2,0)</f>
        <v>VSL478</v>
      </c>
      <c r="V671" s="32" t="str">
        <f>VLOOKUP(LineupExpo[[#This Row],[Destination]],'AUX IDs'!$J$2:$K$39,2,0)</f>
        <v>D1034</v>
      </c>
      <c r="W671" s="32" t="str">
        <f>VLOOKUP(LineupExpo[[#This Row],[Coord]],'AUX IDs'!$M$2:$N$55,2,0)</f>
        <v>C1000</v>
      </c>
      <c r="X671" s="32" t="str">
        <f>VLOOKUP(LineupExpo[[#This Row],[Shipper]],'AUX IDs'!$P$2:$Q$44,2,0)</f>
        <v>S1000</v>
      </c>
      <c r="Y671" s="32" t="str">
        <f>VLOOKUP(LineupExpo[[#This Row],[Product]],'AUX IDs'!$S$2:$T$4,2,0)</f>
        <v>UYB</v>
      </c>
    </row>
    <row r="672" spans="1:25" ht="12.65" customHeight="1" x14ac:dyDescent="0.25">
      <c r="A672" s="229" t="s">
        <v>103</v>
      </c>
      <c r="B672" s="239" t="s">
        <v>32064</v>
      </c>
      <c r="C672" s="230">
        <v>44703</v>
      </c>
      <c r="D672" s="53" t="s">
        <v>32815</v>
      </c>
      <c r="E672" s="231" t="s">
        <v>15</v>
      </c>
      <c r="F672" s="232" t="s">
        <v>57</v>
      </c>
      <c r="G672" s="26"/>
      <c r="H672" s="27" t="s">
        <v>324</v>
      </c>
      <c r="I672" s="234" t="s">
        <v>32818</v>
      </c>
      <c r="J672" s="235">
        <v>9000.42</v>
      </c>
      <c r="K672" s="236" t="s">
        <v>140</v>
      </c>
      <c r="L672" s="149" t="str">
        <f>VLOOKUP(K672,TableReg[],2,FALSE)</f>
        <v>SOUTH AMERICA</v>
      </c>
      <c r="M672" s="238">
        <f>DATE(YEAR(LineupExpo[[#This Row],[Date]]),MONTH(LineupExpo[[#This Row],[Date]]),1)</f>
        <v>44682</v>
      </c>
      <c r="N672" s="237">
        <f t="shared" si="10"/>
        <v>2022</v>
      </c>
      <c r="O672" s="54" t="str">
        <f t="shared" si="11"/>
        <v>22/23</v>
      </c>
      <c r="P672" s="52" t="str">
        <f>VLOOKUP(H672,ArcTable[],2,FALSE)</f>
        <v>Uy</v>
      </c>
      <c r="Q672" s="60">
        <f>IFERROR(VLOOKUP('Lineup Total'!D333,AUX!$H$2:$I$34206,2,FALSE),)</f>
        <v>0</v>
      </c>
      <c r="S672" s="32" t="str">
        <f>VLOOKUP(LineupExpo[[#This Row],[Port]],'AUX IDs'!$A$2:$B$14,2,0)</f>
        <v>P1000</v>
      </c>
      <c r="T672" s="32" t="str">
        <f>VLOOKUP(LineupExpo[[#This Row],[Berth]],'AUX IDs'!$D$2:$E$60,2,0)</f>
        <v>B1046</v>
      </c>
      <c r="U672" s="32" t="str">
        <f>VLOOKUP(LineupExpo[[#This Row],[V/M]],'AUX IDs'!$G$2:$H$433,2,0)</f>
        <v>VSL478</v>
      </c>
      <c r="V672" s="32" t="str">
        <f>VLOOKUP(LineupExpo[[#This Row],[Destination]],'AUX IDs'!$J$2:$K$39,2,0)</f>
        <v>D1034</v>
      </c>
      <c r="W672" s="32" t="str">
        <f>VLOOKUP(LineupExpo[[#This Row],[Coord]],'AUX IDs'!$M$2:$N$55,2,0)</f>
        <v>C1000</v>
      </c>
      <c r="X672" s="32" t="str">
        <f>VLOOKUP(LineupExpo[[#This Row],[Shipper]],'AUX IDs'!$P$2:$Q$44,2,0)</f>
        <v>S1008</v>
      </c>
      <c r="Y672" s="32" t="str">
        <f>VLOOKUP(LineupExpo[[#This Row],[Product]],'AUX IDs'!$S$2:$T$4,2,0)</f>
        <v>UYB</v>
      </c>
    </row>
    <row r="673" spans="1:25" ht="12.65" customHeight="1" x14ac:dyDescent="0.25">
      <c r="A673" s="229" t="s">
        <v>103</v>
      </c>
      <c r="B673" s="239" t="s">
        <v>32064</v>
      </c>
      <c r="C673" s="230">
        <v>44703</v>
      </c>
      <c r="D673" s="53" t="s">
        <v>32815</v>
      </c>
      <c r="E673" s="231" t="s">
        <v>32823</v>
      </c>
      <c r="F673" s="232" t="s">
        <v>57</v>
      </c>
      <c r="G673" s="26"/>
      <c r="H673" s="27" t="s">
        <v>324</v>
      </c>
      <c r="I673" s="234" t="s">
        <v>32818</v>
      </c>
      <c r="J673" s="235">
        <v>1088</v>
      </c>
      <c r="K673" s="236" t="s">
        <v>140</v>
      </c>
      <c r="L673" s="149" t="str">
        <f>VLOOKUP(K673,TableReg[],2,FALSE)</f>
        <v>SOUTH AMERICA</v>
      </c>
      <c r="M673" s="238">
        <f>DATE(YEAR(LineupExpo[[#This Row],[Date]]),MONTH(LineupExpo[[#This Row],[Date]]),1)</f>
        <v>44682</v>
      </c>
      <c r="N673" s="237">
        <f t="shared" si="10"/>
        <v>2022</v>
      </c>
      <c r="O673" s="54" t="str">
        <f t="shared" si="11"/>
        <v>22/23</v>
      </c>
      <c r="P673" s="52" t="str">
        <f>VLOOKUP(H673,ArcTable[],2,FALSE)</f>
        <v>Uy</v>
      </c>
      <c r="Q673" s="60">
        <f>IFERROR(VLOOKUP('Lineup Total'!D334,AUX!$H$2:$I$34206,2,FALSE),)</f>
        <v>0</v>
      </c>
      <c r="S673" s="32" t="str">
        <f>VLOOKUP(LineupExpo[[#This Row],[Port]],'AUX IDs'!$A$2:$B$14,2,0)</f>
        <v>P1000</v>
      </c>
      <c r="T673" s="32" t="str">
        <f>VLOOKUP(LineupExpo[[#This Row],[Berth]],'AUX IDs'!$D$2:$E$60,2,0)</f>
        <v>B1046</v>
      </c>
      <c r="U673" s="32" t="str">
        <f>VLOOKUP(LineupExpo[[#This Row],[V/M]],'AUX IDs'!$G$2:$H$433,2,0)</f>
        <v>VSL478</v>
      </c>
      <c r="V673" s="32" t="str">
        <f>VLOOKUP(LineupExpo[[#This Row],[Destination]],'AUX IDs'!$J$2:$K$39,2,0)</f>
        <v>D1034</v>
      </c>
      <c r="W673" s="32" t="str">
        <f>VLOOKUP(LineupExpo[[#This Row],[Coord]],'AUX IDs'!$M$2:$N$55,2,0)</f>
        <v>C1000</v>
      </c>
      <c r="X673" s="32" t="str">
        <f>VLOOKUP(LineupExpo[[#This Row],[Shipper]],'AUX IDs'!$P$2:$Q$44,2,0)</f>
        <v>S1037</v>
      </c>
      <c r="Y673" s="32" t="str">
        <f>VLOOKUP(LineupExpo[[#This Row],[Product]],'AUX IDs'!$S$2:$T$4,2,0)</f>
        <v>UYB</v>
      </c>
    </row>
    <row r="674" spans="1:25" ht="12.65" customHeight="1" x14ac:dyDescent="0.25">
      <c r="A674" s="229" t="s">
        <v>103</v>
      </c>
      <c r="B674" s="239" t="s">
        <v>32064</v>
      </c>
      <c r="C674" s="230">
        <v>44703</v>
      </c>
      <c r="D674" s="53" t="s">
        <v>32815</v>
      </c>
      <c r="E674" s="231" t="s">
        <v>32845</v>
      </c>
      <c r="F674" s="232" t="s">
        <v>57</v>
      </c>
      <c r="G674" s="26"/>
      <c r="H674" s="27" t="s">
        <v>324</v>
      </c>
      <c r="I674" s="234" t="s">
        <v>32818</v>
      </c>
      <c r="J674" s="235">
        <v>4064.17</v>
      </c>
      <c r="K674" s="236" t="s">
        <v>140</v>
      </c>
      <c r="L674" s="149" t="str">
        <f>VLOOKUP(K674,TableReg[],2,FALSE)</f>
        <v>SOUTH AMERICA</v>
      </c>
      <c r="M674" s="238">
        <f>DATE(YEAR(LineupExpo[[#This Row],[Date]]),MONTH(LineupExpo[[#This Row],[Date]]),1)</f>
        <v>44682</v>
      </c>
      <c r="N674" s="237">
        <f t="shared" si="10"/>
        <v>2022</v>
      </c>
      <c r="O674" s="54" t="str">
        <f t="shared" si="11"/>
        <v>22/23</v>
      </c>
      <c r="P674" s="52" t="str">
        <f>VLOOKUP(H674,ArcTable[],2,FALSE)</f>
        <v>Uy</v>
      </c>
      <c r="Q674" s="60">
        <f>IFERROR(VLOOKUP('Lineup Total'!D335,AUX!$H$2:$I$34206,2,FALSE),)</f>
        <v>0</v>
      </c>
      <c r="S674" s="32" t="str">
        <f>VLOOKUP(LineupExpo[[#This Row],[Port]],'AUX IDs'!$A$2:$B$14,2,0)</f>
        <v>P1000</v>
      </c>
      <c r="T674" s="32" t="str">
        <f>VLOOKUP(LineupExpo[[#This Row],[Berth]],'AUX IDs'!$D$2:$E$60,2,0)</f>
        <v>B1046</v>
      </c>
      <c r="U674" s="32" t="str">
        <f>VLOOKUP(LineupExpo[[#This Row],[V/M]],'AUX IDs'!$G$2:$H$433,2,0)</f>
        <v>VSL478</v>
      </c>
      <c r="V674" s="32" t="str">
        <f>VLOOKUP(LineupExpo[[#This Row],[Destination]],'AUX IDs'!$J$2:$K$39,2,0)</f>
        <v>D1034</v>
      </c>
      <c r="W674" s="32" t="str">
        <f>VLOOKUP(LineupExpo[[#This Row],[Coord]],'AUX IDs'!$M$2:$N$55,2,0)</f>
        <v>C1000</v>
      </c>
      <c r="X674" s="32" t="str">
        <f>VLOOKUP(LineupExpo[[#This Row],[Shipper]],'AUX IDs'!$P$2:$Q$44,2,0)</f>
        <v>S1018</v>
      </c>
      <c r="Y674" s="32" t="str">
        <f>VLOOKUP(LineupExpo[[#This Row],[Product]],'AUX IDs'!$S$2:$T$4,2,0)</f>
        <v>UYB</v>
      </c>
    </row>
    <row r="675" spans="1:25" ht="12.65" customHeight="1" x14ac:dyDescent="0.25">
      <c r="A675" s="229" t="s">
        <v>103</v>
      </c>
      <c r="B675" s="239" t="s">
        <v>32064</v>
      </c>
      <c r="C675" s="230">
        <v>44703</v>
      </c>
      <c r="D675" s="53" t="s">
        <v>32810</v>
      </c>
      <c r="E675" s="231" t="s">
        <v>54</v>
      </c>
      <c r="F675" s="232" t="s">
        <v>61</v>
      </c>
      <c r="G675" s="26"/>
      <c r="H675" s="27" t="s">
        <v>324</v>
      </c>
      <c r="I675" s="234" t="s">
        <v>32817</v>
      </c>
      <c r="J675" s="235">
        <v>15036</v>
      </c>
      <c r="K675" s="236" t="s">
        <v>140</v>
      </c>
      <c r="L675" s="237" t="s">
        <v>330</v>
      </c>
      <c r="M675" s="238">
        <f>DATE(YEAR(LineupExpo[[#This Row],[Date]]),MONTH(LineupExpo[[#This Row],[Date]]),1)</f>
        <v>44682</v>
      </c>
      <c r="N675" s="237">
        <f t="shared" si="10"/>
        <v>2022</v>
      </c>
      <c r="O675" s="54" t="str">
        <f t="shared" si="11"/>
        <v>22/23</v>
      </c>
      <c r="P675" s="52" t="str">
        <f>VLOOKUP(H675,ArcTable[],2,FALSE)</f>
        <v>Uy</v>
      </c>
      <c r="Q675" s="60">
        <f>IFERROR(VLOOKUP('Lineup Total'!D345,AUX!$H$2:$I$34206,2,FALSE),)</f>
        <v>0</v>
      </c>
      <c r="S675" s="32" t="str">
        <f>VLOOKUP(LineupExpo[[#This Row],[Port]],'AUX IDs'!$A$2:$B$14,2,0)</f>
        <v>P1000</v>
      </c>
      <c r="T675" s="32" t="str">
        <f>VLOOKUP(LineupExpo[[#This Row],[Berth]],'AUX IDs'!$D$2:$E$60,2,0)</f>
        <v>B1052</v>
      </c>
      <c r="U675" s="32" t="str">
        <f>VLOOKUP(LineupExpo[[#This Row],[V/M]],'AUX IDs'!$G$2:$H$433,2,0)</f>
        <v>VSL471</v>
      </c>
      <c r="V675" s="32" t="str">
        <f>VLOOKUP(LineupExpo[[#This Row],[Destination]],'AUX IDs'!$J$2:$K$39,2,0)</f>
        <v>D1034</v>
      </c>
      <c r="W675" s="32" t="str">
        <f>VLOOKUP(LineupExpo[[#This Row],[Coord]],'AUX IDs'!$M$2:$N$55,2,0)</f>
        <v>C1018</v>
      </c>
      <c r="X675" s="32" t="str">
        <f>VLOOKUP(LineupExpo[[#This Row],[Shipper]],'AUX IDs'!$P$2:$Q$44,2,0)</f>
        <v>S1005</v>
      </c>
      <c r="Y675" s="32" t="str">
        <f>VLOOKUP(LineupExpo[[#This Row],[Product]],'AUX IDs'!$S$2:$T$4,2,0)</f>
        <v>UYB</v>
      </c>
    </row>
    <row r="676" spans="1:25" ht="12.65" customHeight="1" x14ac:dyDescent="0.25">
      <c r="A676" s="229" t="s">
        <v>103</v>
      </c>
      <c r="B676" s="239" t="s">
        <v>32064</v>
      </c>
      <c r="C676" s="230">
        <v>44703</v>
      </c>
      <c r="D676" s="53" t="s">
        <v>32773</v>
      </c>
      <c r="E676" s="231" t="s">
        <v>61</v>
      </c>
      <c r="F676" s="232" t="s">
        <v>61</v>
      </c>
      <c r="G676" s="26" t="s">
        <v>32687</v>
      </c>
      <c r="H676" s="27" t="s">
        <v>325</v>
      </c>
      <c r="I676" s="234" t="s">
        <v>32713</v>
      </c>
      <c r="J676" s="235">
        <v>52603</v>
      </c>
      <c r="K676" s="236" t="s">
        <v>21</v>
      </c>
      <c r="L676" s="149" t="str">
        <f>VLOOKUP(K676,TableReg[],2,FALSE)</f>
        <v>ASIA</v>
      </c>
      <c r="M676" s="238">
        <f>DATE(YEAR(LineupExpo[[#This Row],[Date]]),MONTH(LineupExpo[[#This Row],[Date]]),1)</f>
        <v>44682</v>
      </c>
      <c r="N676" s="237">
        <f t="shared" si="10"/>
        <v>2022</v>
      </c>
      <c r="O676" s="54" t="str">
        <f t="shared" si="11"/>
        <v>22/23</v>
      </c>
      <c r="P676" s="52" t="str">
        <f>VLOOKUP(H676,ArcTable[],2,FALSE)</f>
        <v>Uy</v>
      </c>
      <c r="Q676" s="60">
        <f>IFERROR(VLOOKUP('Lineup Total'!D315,AUX!$H$2:$I$34206,2,FALSE),)</f>
        <v>0</v>
      </c>
      <c r="S676" s="32" t="str">
        <f>VLOOKUP(LineupExpo[[#This Row],[Port]],'AUX IDs'!$A$2:$B$14,2,0)</f>
        <v>P1009</v>
      </c>
      <c r="T676" s="32" t="str">
        <f>VLOOKUP(LineupExpo[[#This Row],[Berth]],'AUX IDs'!$D$2:$E$60,2,0)</f>
        <v>B1045</v>
      </c>
      <c r="U676" s="32" t="str">
        <f>VLOOKUP(LineupExpo[[#This Row],[V/M]],'AUX IDs'!$G$2:$H$433,2,0)</f>
        <v>VSL492</v>
      </c>
      <c r="V676" s="32" t="str">
        <f>VLOOKUP(LineupExpo[[#This Row],[Destination]],'AUX IDs'!$J$2:$K$39,2,0)</f>
        <v>D1007</v>
      </c>
      <c r="W676" s="32" t="str">
        <f>VLOOKUP(LineupExpo[[#This Row],[Coord]],'AUX IDs'!$M$2:$N$55,2,0)</f>
        <v>C1018</v>
      </c>
      <c r="X676" s="32" t="str">
        <f>VLOOKUP(LineupExpo[[#This Row],[Shipper]],'AUX IDs'!$P$2:$Q$44,2,0)</f>
        <v>S1022</v>
      </c>
      <c r="Y676" s="32" t="str">
        <f>VLOOKUP(LineupExpo[[#This Row],[Product]],'AUX IDs'!$S$2:$T$4,2,0)</f>
        <v>UYB</v>
      </c>
    </row>
    <row r="677" spans="1:25" ht="12.65" customHeight="1" x14ac:dyDescent="0.25">
      <c r="A677" s="229" t="s">
        <v>103</v>
      </c>
      <c r="B677" s="239" t="s">
        <v>32064</v>
      </c>
      <c r="C677" s="230">
        <v>44704</v>
      </c>
      <c r="D677" s="53" t="s">
        <v>32824</v>
      </c>
      <c r="E677" s="231" t="s">
        <v>51</v>
      </c>
      <c r="F677" s="232" t="s">
        <v>61</v>
      </c>
      <c r="G677" s="26"/>
      <c r="H677" s="27" t="s">
        <v>324</v>
      </c>
      <c r="I677" s="234" t="s">
        <v>32818</v>
      </c>
      <c r="J677" s="235">
        <v>19210.900000000001</v>
      </c>
      <c r="K677" s="236" t="s">
        <v>140</v>
      </c>
      <c r="L677" s="149" t="str">
        <f>VLOOKUP(K677,TableReg[],2,FALSE)</f>
        <v>SOUTH AMERICA</v>
      </c>
      <c r="M677" s="238">
        <f>DATE(YEAR(LineupExpo[[#This Row],[Date]]),MONTH(LineupExpo[[#This Row],[Date]]),1)</f>
        <v>44682</v>
      </c>
      <c r="N677" s="237">
        <f t="shared" si="10"/>
        <v>2022</v>
      </c>
      <c r="O677" s="54" t="str">
        <f t="shared" si="11"/>
        <v>22/23</v>
      </c>
      <c r="P677" s="52" t="str">
        <f>VLOOKUP(H677,ArcTable[],2,FALSE)</f>
        <v>Uy</v>
      </c>
      <c r="Q677" s="60">
        <f>IFERROR(VLOOKUP('Lineup Total'!D341,AUX!$H$2:$I$34206,2,FALSE),)</f>
        <v>0</v>
      </c>
      <c r="S677" s="32" t="str">
        <f>VLOOKUP(LineupExpo[[#This Row],[Port]],'AUX IDs'!$A$2:$B$14,2,0)</f>
        <v>P1000</v>
      </c>
      <c r="T677" s="32" t="str">
        <f>VLOOKUP(LineupExpo[[#This Row],[Berth]],'AUX IDs'!$D$2:$E$60,2,0)</f>
        <v>B1046</v>
      </c>
      <c r="U677" s="32" t="str">
        <f>VLOOKUP(LineupExpo[[#This Row],[V/M]],'AUX IDs'!$G$2:$H$433,2,0)</f>
        <v>VSL493</v>
      </c>
      <c r="V677" s="32" t="str">
        <f>VLOOKUP(LineupExpo[[#This Row],[Destination]],'AUX IDs'!$J$2:$K$39,2,0)</f>
        <v>D1034</v>
      </c>
      <c r="W677" s="32" t="str">
        <f>VLOOKUP(LineupExpo[[#This Row],[Coord]],'AUX IDs'!$M$2:$N$55,2,0)</f>
        <v>C1018</v>
      </c>
      <c r="X677" s="32" t="str">
        <f>VLOOKUP(LineupExpo[[#This Row],[Shipper]],'AUX IDs'!$P$2:$Q$44,2,0)</f>
        <v>S1007</v>
      </c>
      <c r="Y677" s="32" t="str">
        <f>VLOOKUP(LineupExpo[[#This Row],[Product]],'AUX IDs'!$S$2:$T$4,2,0)</f>
        <v>UYB</v>
      </c>
    </row>
    <row r="678" spans="1:25" ht="12.65" customHeight="1" x14ac:dyDescent="0.25">
      <c r="A678" s="213" t="s">
        <v>49</v>
      </c>
      <c r="B678" s="214" t="s">
        <v>32064</v>
      </c>
      <c r="C678" s="215">
        <v>44706</v>
      </c>
      <c r="D678" s="224" t="s">
        <v>10</v>
      </c>
      <c r="E678" s="217" t="s">
        <v>15</v>
      </c>
      <c r="F678" s="218" t="s">
        <v>15</v>
      </c>
      <c r="G678" s="219" t="s">
        <v>32687</v>
      </c>
      <c r="H678" s="241" t="s">
        <v>32719</v>
      </c>
      <c r="I678" s="218" t="s">
        <v>32700</v>
      </c>
      <c r="J678" s="220">
        <v>28477</v>
      </c>
      <c r="K678" s="221" t="s">
        <v>21</v>
      </c>
      <c r="L678" s="149" t="str">
        <f>VLOOKUP(K678,TableReg[],2,FALSE)</f>
        <v>ASIA</v>
      </c>
      <c r="M678" s="222">
        <f>DATE(YEAR(LineupExpo[[#This Row],[Date]]),MONTH(LineupExpo[[#This Row],[Date]]),1)</f>
        <v>44682</v>
      </c>
      <c r="N678" s="221">
        <f t="shared" si="10"/>
        <v>2022</v>
      </c>
      <c r="O678" s="225" t="str">
        <f t="shared" si="11"/>
        <v>22/23</v>
      </c>
      <c r="P678" s="52" t="str">
        <f>VLOOKUP(H678,ArcTable[],2,FALSE)</f>
        <v>Necochea</v>
      </c>
      <c r="Q678" s="1">
        <v>0</v>
      </c>
      <c r="S678" s="32" t="str">
        <f>VLOOKUP(LineupExpo[[#This Row],[Port]],'AUX IDs'!$A$2:$B$14,2,0)</f>
        <v>P1011</v>
      </c>
      <c r="T678" s="32" t="str">
        <f>VLOOKUP(LineupExpo[[#This Row],[Berth]],'AUX IDs'!$D$2:$E$60,2,0)</f>
        <v>B1047</v>
      </c>
      <c r="U678" s="32" t="str">
        <f>VLOOKUP(LineupExpo[[#This Row],[V/M]],'AUX IDs'!$G$2:$H$433,2,0)</f>
        <v>VSL481</v>
      </c>
      <c r="V678" s="32" t="str">
        <f>VLOOKUP(LineupExpo[[#This Row],[Destination]],'AUX IDs'!$J$2:$K$39,2,0)</f>
        <v>D1007</v>
      </c>
      <c r="W678" s="32" t="str">
        <f>VLOOKUP(LineupExpo[[#This Row],[Coord]],'AUX IDs'!$M$2:$N$55,2,0)</f>
        <v>C1008</v>
      </c>
      <c r="X678" s="32" t="str">
        <f>VLOOKUP(LineupExpo[[#This Row],[Shipper]],'AUX IDs'!$P$2:$Q$44,2,0)</f>
        <v>S1008</v>
      </c>
      <c r="Y678" s="32" t="str">
        <f>VLOOKUP(LineupExpo[[#This Row],[Product]],'AUX IDs'!$S$2:$T$4,2,0)</f>
        <v>ARGB</v>
      </c>
    </row>
    <row r="679" spans="1:25" ht="12.65" customHeight="1" x14ac:dyDescent="0.25">
      <c r="A679" s="229" t="s">
        <v>49</v>
      </c>
      <c r="B679" s="239" t="s">
        <v>32064</v>
      </c>
      <c r="C679" s="230">
        <v>44707</v>
      </c>
      <c r="D679" s="53" t="s">
        <v>1144</v>
      </c>
      <c r="E679" s="231" t="s">
        <v>32864</v>
      </c>
      <c r="F679" s="232" t="s">
        <v>61</v>
      </c>
      <c r="G679" s="26" t="s">
        <v>32687</v>
      </c>
      <c r="H679" s="233" t="s">
        <v>32719</v>
      </c>
      <c r="I679" s="234" t="s">
        <v>32702</v>
      </c>
      <c r="J679" s="235">
        <v>5406</v>
      </c>
      <c r="K679" s="236" t="s">
        <v>31910</v>
      </c>
      <c r="L679" s="237" t="str">
        <f>VLOOKUP(K679,TableReg[],2,FALSE)</f>
        <v>ASIA</v>
      </c>
      <c r="M679" s="238">
        <f>DATE(YEAR(LineupExpo[[#This Row],[Date]]),MONTH(LineupExpo[[#This Row],[Date]]),1)</f>
        <v>44682</v>
      </c>
      <c r="N679" s="237">
        <f t="shared" si="10"/>
        <v>2022</v>
      </c>
      <c r="O679" s="54" t="str">
        <f t="shared" si="11"/>
        <v>22/23</v>
      </c>
      <c r="P679" s="52" t="str">
        <f>VLOOKUP(H679,ArcTable[],2,FALSE)</f>
        <v>Necochea</v>
      </c>
      <c r="Q679" s="60">
        <f>IFERROR(VLOOKUP('Lineup Total'!D360,AUX!$H$2:$I$34206,2,FALSE),)</f>
        <v>9689847</v>
      </c>
      <c r="S679" s="32" t="str">
        <f>VLOOKUP(LineupExpo[[#This Row],[Port]],'AUX IDs'!$A$2:$B$14,2,0)</f>
        <v>P1011</v>
      </c>
      <c r="T679" s="32" t="str">
        <f>VLOOKUP(LineupExpo[[#This Row],[Berth]],'AUX IDs'!$D$2:$E$60,2,0)</f>
        <v>B1050</v>
      </c>
      <c r="U679" s="32" t="str">
        <f>VLOOKUP(LineupExpo[[#This Row],[V/M]],'AUX IDs'!$G$2:$H$433,2,0)</f>
        <v>VSL125</v>
      </c>
      <c r="V679" s="32" t="str">
        <f>VLOOKUP(LineupExpo[[#This Row],[Destination]],'AUX IDs'!$J$2:$K$39,2,0)</f>
        <v>D1029</v>
      </c>
      <c r="W679" s="32" t="str">
        <f>VLOOKUP(LineupExpo[[#This Row],[Coord]],'AUX IDs'!$M$2:$N$55,2,0)</f>
        <v>C1018</v>
      </c>
      <c r="X679" s="32" t="str">
        <f>VLOOKUP(LineupExpo[[#This Row],[Shipper]],'AUX IDs'!$P$2:$Q$44,2,0)</f>
        <v>S1038</v>
      </c>
      <c r="Y679" s="32" t="str">
        <f>VLOOKUP(LineupExpo[[#This Row],[Product]],'AUX IDs'!$S$2:$T$4,2,0)</f>
        <v>ARGB</v>
      </c>
    </row>
    <row r="680" spans="1:25" ht="12.65" customHeight="1" x14ac:dyDescent="0.25">
      <c r="A680" s="229" t="s">
        <v>49</v>
      </c>
      <c r="B680" s="239" t="s">
        <v>32064</v>
      </c>
      <c r="C680" s="230">
        <v>44707</v>
      </c>
      <c r="D680" s="53" t="s">
        <v>1144</v>
      </c>
      <c r="E680" s="231" t="s">
        <v>32865</v>
      </c>
      <c r="F680" s="232" t="s">
        <v>61</v>
      </c>
      <c r="G680" s="26" t="s">
        <v>32687</v>
      </c>
      <c r="H680" s="233" t="s">
        <v>32719</v>
      </c>
      <c r="I680" s="234" t="s">
        <v>32702</v>
      </c>
      <c r="J680" s="235">
        <v>5000</v>
      </c>
      <c r="K680" s="236" t="s">
        <v>31910</v>
      </c>
      <c r="L680" s="237" t="str">
        <f>VLOOKUP(K680,TableReg[],2,FALSE)</f>
        <v>ASIA</v>
      </c>
      <c r="M680" s="238">
        <f>DATE(YEAR(LineupExpo[[#This Row],[Date]]),MONTH(LineupExpo[[#This Row],[Date]]),1)</f>
        <v>44682</v>
      </c>
      <c r="N680" s="237">
        <f t="shared" si="10"/>
        <v>2022</v>
      </c>
      <c r="O680" s="54" t="str">
        <f t="shared" si="11"/>
        <v>22/23</v>
      </c>
      <c r="P680" s="52" t="str">
        <f>VLOOKUP(H680,ArcTable[],2,FALSE)</f>
        <v>Necochea</v>
      </c>
      <c r="Q680" s="60">
        <f>IFERROR(VLOOKUP('Lineup Total'!D364,AUX!$H$2:$I$34206,2,FALSE),)</f>
        <v>9533438</v>
      </c>
      <c r="S680" s="32" t="str">
        <f>VLOOKUP(LineupExpo[[#This Row],[Port]],'AUX IDs'!$A$2:$B$14,2,0)</f>
        <v>P1011</v>
      </c>
      <c r="T680" s="32" t="str">
        <f>VLOOKUP(LineupExpo[[#This Row],[Berth]],'AUX IDs'!$D$2:$E$60,2,0)</f>
        <v>B1050</v>
      </c>
      <c r="U680" s="32" t="str">
        <f>VLOOKUP(LineupExpo[[#This Row],[V/M]],'AUX IDs'!$G$2:$H$433,2,0)</f>
        <v>VSL125</v>
      </c>
      <c r="V680" s="32" t="str">
        <f>VLOOKUP(LineupExpo[[#This Row],[Destination]],'AUX IDs'!$J$2:$K$39,2,0)</f>
        <v>D1029</v>
      </c>
      <c r="W680" s="32" t="str">
        <f>VLOOKUP(LineupExpo[[#This Row],[Coord]],'AUX IDs'!$M$2:$N$55,2,0)</f>
        <v>C1018</v>
      </c>
      <c r="X680" s="32" t="str">
        <f>VLOOKUP(LineupExpo[[#This Row],[Shipper]],'AUX IDs'!$P$2:$Q$44,2,0)</f>
        <v>S1039</v>
      </c>
      <c r="Y680" s="32" t="str">
        <f>VLOOKUP(LineupExpo[[#This Row],[Product]],'AUX IDs'!$S$2:$T$4,2,0)</f>
        <v>ARGB</v>
      </c>
    </row>
    <row r="681" spans="1:25" ht="12.65" customHeight="1" x14ac:dyDescent="0.25">
      <c r="A681" s="29" t="s">
        <v>103</v>
      </c>
      <c r="B681" s="239" t="s">
        <v>32064</v>
      </c>
      <c r="C681" s="129">
        <v>44707</v>
      </c>
      <c r="D681" s="63" t="s">
        <v>32772</v>
      </c>
      <c r="E681" s="130" t="s">
        <v>61</v>
      </c>
      <c r="F681" s="131" t="s">
        <v>61</v>
      </c>
      <c r="G681" s="26" t="s">
        <v>32687</v>
      </c>
      <c r="H681" s="27" t="s">
        <v>324</v>
      </c>
      <c r="I681" s="25" t="s">
        <v>32688</v>
      </c>
      <c r="J681" s="100">
        <v>41644.995000000003</v>
      </c>
      <c r="K681" s="24" t="s">
        <v>21</v>
      </c>
      <c r="L681" s="149" t="str">
        <f>VLOOKUP(K681,TableReg[],2,FALSE)</f>
        <v>ASIA</v>
      </c>
      <c r="M681" s="80">
        <f>DATE(YEAR(LineupExpo[[#This Row],[Date]]),MONTH(LineupExpo[[#This Row],[Date]]),1)</f>
        <v>44682</v>
      </c>
      <c r="N681" s="40">
        <f t="shared" si="10"/>
        <v>2022</v>
      </c>
      <c r="O681" s="62" t="str">
        <f t="shared" si="11"/>
        <v>22/23</v>
      </c>
      <c r="P681" s="52" t="str">
        <f>VLOOKUP(H681,ArcTable[],2,FALSE)</f>
        <v>Uy</v>
      </c>
      <c r="Q681" s="60">
        <f>IFERROR(VLOOKUP('Lineup Total'!D312,AUX!$H$2:$I$34206,2,FALSE),)</f>
        <v>0</v>
      </c>
      <c r="S681" s="32" t="str">
        <f>VLOOKUP(LineupExpo[[#This Row],[Port]],'AUX IDs'!$A$2:$B$14,2,0)</f>
        <v>P1000</v>
      </c>
      <c r="T681" s="32" t="str">
        <f>VLOOKUP(LineupExpo[[#This Row],[Berth]],'AUX IDs'!$D$2:$E$60,2,0)</f>
        <v>B1042</v>
      </c>
      <c r="U681" s="32" t="str">
        <f>VLOOKUP(LineupExpo[[#This Row],[V/M]],'AUX IDs'!$G$2:$H$433,2,0)</f>
        <v>VSL494</v>
      </c>
      <c r="V681" s="32" t="str">
        <f>VLOOKUP(LineupExpo[[#This Row],[Destination]],'AUX IDs'!$J$2:$K$39,2,0)</f>
        <v>D1007</v>
      </c>
      <c r="W681" s="32" t="str">
        <f>VLOOKUP(LineupExpo[[#This Row],[Coord]],'AUX IDs'!$M$2:$N$55,2,0)</f>
        <v>C1018</v>
      </c>
      <c r="X681" s="32" t="str">
        <f>VLOOKUP(LineupExpo[[#This Row],[Shipper]],'AUX IDs'!$P$2:$Q$44,2,0)</f>
        <v>S1022</v>
      </c>
      <c r="Y681" s="32" t="str">
        <f>VLOOKUP(LineupExpo[[#This Row],[Product]],'AUX IDs'!$S$2:$T$4,2,0)</f>
        <v>UYB</v>
      </c>
    </row>
    <row r="682" spans="1:25" ht="12.65" customHeight="1" x14ac:dyDescent="0.25">
      <c r="A682" s="229" t="s">
        <v>103</v>
      </c>
      <c r="B682" s="239" t="s">
        <v>32064</v>
      </c>
      <c r="C682" s="230">
        <v>44708</v>
      </c>
      <c r="D682" s="53" t="s">
        <v>32774</v>
      </c>
      <c r="E682" s="231" t="s">
        <v>61</v>
      </c>
      <c r="F682" s="232" t="s">
        <v>61</v>
      </c>
      <c r="G682" s="26" t="s">
        <v>32687</v>
      </c>
      <c r="H682" s="27" t="s">
        <v>325</v>
      </c>
      <c r="I682" s="234" t="s">
        <v>32713</v>
      </c>
      <c r="J682" s="235">
        <v>62672</v>
      </c>
      <c r="K682" s="236" t="s">
        <v>21</v>
      </c>
      <c r="L682" s="149" t="str">
        <f>VLOOKUP(K682,TableReg[],2,FALSE)</f>
        <v>ASIA</v>
      </c>
      <c r="M682" s="238">
        <f>DATE(YEAR(LineupExpo[[#This Row],[Date]]),MONTH(LineupExpo[[#This Row],[Date]]),1)</f>
        <v>44682</v>
      </c>
      <c r="N682" s="237">
        <f t="shared" si="10"/>
        <v>2022</v>
      </c>
      <c r="O682" s="54" t="str">
        <f t="shared" si="11"/>
        <v>22/23</v>
      </c>
      <c r="P682" s="52" t="str">
        <f>VLOOKUP(H682,ArcTable[],2,FALSE)</f>
        <v>Uy</v>
      </c>
      <c r="Q682" s="60">
        <f>IFERROR(VLOOKUP('Lineup Total'!D316,AUX!$H$2:$I$34206,2,FALSE),)</f>
        <v>9185073</v>
      </c>
      <c r="S682" s="32" t="str">
        <f>VLOOKUP(LineupExpo[[#This Row],[Port]],'AUX IDs'!$A$2:$B$14,2,0)</f>
        <v>P1009</v>
      </c>
      <c r="T682" s="32" t="str">
        <f>VLOOKUP(LineupExpo[[#This Row],[Berth]],'AUX IDs'!$D$2:$E$60,2,0)</f>
        <v>B1045</v>
      </c>
      <c r="U682" s="32" t="str">
        <f>VLOOKUP(LineupExpo[[#This Row],[V/M]],'AUX IDs'!$G$2:$H$433,2,0)</f>
        <v>VSL495</v>
      </c>
      <c r="V682" s="32" t="str">
        <f>VLOOKUP(LineupExpo[[#This Row],[Destination]],'AUX IDs'!$J$2:$K$39,2,0)</f>
        <v>D1007</v>
      </c>
      <c r="W682" s="32" t="str">
        <f>VLOOKUP(LineupExpo[[#This Row],[Coord]],'AUX IDs'!$M$2:$N$55,2,0)</f>
        <v>C1018</v>
      </c>
      <c r="X682" s="32" t="str">
        <f>VLOOKUP(LineupExpo[[#This Row],[Shipper]],'AUX IDs'!$P$2:$Q$44,2,0)</f>
        <v>S1022</v>
      </c>
      <c r="Y682" s="32" t="str">
        <f>VLOOKUP(LineupExpo[[#This Row],[Product]],'AUX IDs'!$S$2:$T$4,2,0)</f>
        <v>UYB</v>
      </c>
    </row>
    <row r="683" spans="1:25" ht="12.65" customHeight="1" x14ac:dyDescent="0.25">
      <c r="A683" s="229" t="s">
        <v>103</v>
      </c>
      <c r="B683" s="239" t="s">
        <v>32064</v>
      </c>
      <c r="C683" s="230">
        <v>44711</v>
      </c>
      <c r="D683" s="53" t="s">
        <v>32815</v>
      </c>
      <c r="E683" s="231" t="s">
        <v>57</v>
      </c>
      <c r="F683" s="232" t="s">
        <v>61</v>
      </c>
      <c r="G683" s="26"/>
      <c r="H683" s="27" t="s">
        <v>324</v>
      </c>
      <c r="I683" s="234" t="s">
        <v>32818</v>
      </c>
      <c r="J683" s="235">
        <v>15003.36</v>
      </c>
      <c r="K683" s="236" t="s">
        <v>140</v>
      </c>
      <c r="L683" s="237" t="s">
        <v>330</v>
      </c>
      <c r="M683" s="238">
        <f>DATE(YEAR(LineupExpo[[#This Row],[Date]]),MONTH(LineupExpo[[#This Row],[Date]]),1)</f>
        <v>44682</v>
      </c>
      <c r="N683" s="237">
        <f t="shared" si="10"/>
        <v>2022</v>
      </c>
      <c r="O683" s="54" t="str">
        <f t="shared" si="11"/>
        <v>22/23</v>
      </c>
      <c r="P683" s="52" t="str">
        <f>VLOOKUP(H683,ArcTable[],2,FALSE)</f>
        <v>Uy</v>
      </c>
      <c r="Q683" s="60">
        <f>IFERROR(VLOOKUP('Lineup Total'!D343,AUX!$H$2:$I$34206,2,FALSE),)</f>
        <v>0</v>
      </c>
      <c r="S683" s="32" t="str">
        <f>VLOOKUP(LineupExpo[[#This Row],[Port]],'AUX IDs'!$A$2:$B$14,2,0)</f>
        <v>P1000</v>
      </c>
      <c r="T683" s="32" t="str">
        <f>VLOOKUP(LineupExpo[[#This Row],[Berth]],'AUX IDs'!$D$2:$E$60,2,0)</f>
        <v>B1046</v>
      </c>
      <c r="U683" s="32" t="str">
        <f>VLOOKUP(LineupExpo[[#This Row],[V/M]],'AUX IDs'!$G$2:$H$433,2,0)</f>
        <v>VSL478</v>
      </c>
      <c r="V683" s="32" t="str">
        <f>VLOOKUP(LineupExpo[[#This Row],[Destination]],'AUX IDs'!$J$2:$K$39,2,0)</f>
        <v>D1034</v>
      </c>
      <c r="W683" s="32" t="str">
        <f>VLOOKUP(LineupExpo[[#This Row],[Coord]],'AUX IDs'!$M$2:$N$55,2,0)</f>
        <v>C1018</v>
      </c>
      <c r="X683" s="32" t="str">
        <f>VLOOKUP(LineupExpo[[#This Row],[Shipper]],'AUX IDs'!$P$2:$Q$44,2,0)</f>
        <v>S1000</v>
      </c>
      <c r="Y683" s="32" t="str">
        <f>VLOOKUP(LineupExpo[[#This Row],[Product]],'AUX IDs'!$S$2:$T$4,2,0)</f>
        <v>UYB</v>
      </c>
    </row>
    <row r="684" spans="1:25" ht="12.65" customHeight="1" x14ac:dyDescent="0.25">
      <c r="A684" s="229" t="s">
        <v>49</v>
      </c>
      <c r="B684" s="239" t="s">
        <v>32064</v>
      </c>
      <c r="C684" s="230">
        <v>44711</v>
      </c>
      <c r="D684" s="53" t="s">
        <v>13310</v>
      </c>
      <c r="E684" s="130" t="s">
        <v>15</v>
      </c>
      <c r="F684" s="232" t="s">
        <v>61</v>
      </c>
      <c r="G684" s="26" t="s">
        <v>32687</v>
      </c>
      <c r="H684" s="233" t="s">
        <v>32719</v>
      </c>
      <c r="I684" s="234" t="s">
        <v>32840</v>
      </c>
      <c r="J684" s="235">
        <v>30449</v>
      </c>
      <c r="K684" s="236" t="s">
        <v>21</v>
      </c>
      <c r="L684" s="237" t="str">
        <f>VLOOKUP(K684,TableReg[],2,FALSE)</f>
        <v>ASIA</v>
      </c>
      <c r="M684" s="238">
        <f>DATE(YEAR(LineupExpo[[#This Row],[Date]]),MONTH(LineupExpo[[#This Row],[Date]]),1)</f>
        <v>44682</v>
      </c>
      <c r="N684" s="237">
        <f t="shared" si="10"/>
        <v>2022</v>
      </c>
      <c r="O684" s="54" t="str">
        <f t="shared" si="11"/>
        <v>22/23</v>
      </c>
      <c r="P684" s="52" t="str">
        <f>VLOOKUP(H684,ArcTable[],2,FALSE)</f>
        <v>Necochea</v>
      </c>
      <c r="Q684" s="60">
        <f>IFERROR(VLOOKUP('Lineup Total'!D369,AUX!$H$2:$I$34206,2,FALSE),)</f>
        <v>9611292</v>
      </c>
      <c r="S684" s="32" t="str">
        <f>VLOOKUP(LineupExpo[[#This Row],[Port]],'AUX IDs'!$A$2:$B$14,2,0)</f>
        <v>P1011</v>
      </c>
      <c r="T684" s="32" t="str">
        <f>VLOOKUP(LineupExpo[[#This Row],[Berth]],'AUX IDs'!$D$2:$E$60,2,0)</f>
        <v>B1054</v>
      </c>
      <c r="U684" s="32" t="str">
        <f>VLOOKUP(LineupExpo[[#This Row],[V/M]],'AUX IDs'!$G$2:$H$433,2,0)</f>
        <v>VSL496</v>
      </c>
      <c r="V684" s="32" t="str">
        <f>VLOOKUP(LineupExpo[[#This Row],[Destination]],'AUX IDs'!$J$2:$K$39,2,0)</f>
        <v>D1007</v>
      </c>
      <c r="W684" s="32" t="str">
        <f>VLOOKUP(LineupExpo[[#This Row],[Coord]],'AUX IDs'!$M$2:$N$55,2,0)</f>
        <v>C1018</v>
      </c>
      <c r="X684" s="32" t="str">
        <f>VLOOKUP(LineupExpo[[#This Row],[Shipper]],'AUX IDs'!$P$2:$Q$44,2,0)</f>
        <v>S1008</v>
      </c>
      <c r="Y684" s="32" t="str">
        <f>VLOOKUP(LineupExpo[[#This Row],[Product]],'AUX IDs'!$S$2:$T$4,2,0)</f>
        <v>ARGB</v>
      </c>
    </row>
    <row r="685" spans="1:25" ht="12.65" customHeight="1" x14ac:dyDescent="0.25">
      <c r="A685" s="229" t="s">
        <v>49</v>
      </c>
      <c r="B685" s="239" t="s">
        <v>32064</v>
      </c>
      <c r="C685" s="230">
        <v>44711</v>
      </c>
      <c r="D685" s="53" t="s">
        <v>13310</v>
      </c>
      <c r="E685" s="130" t="s">
        <v>32865</v>
      </c>
      <c r="F685" s="232" t="s">
        <v>61</v>
      </c>
      <c r="G685" s="26" t="s">
        <v>32687</v>
      </c>
      <c r="H685" s="233" t="s">
        <v>32719</v>
      </c>
      <c r="I685" s="234" t="s">
        <v>32840</v>
      </c>
      <c r="J685" s="235">
        <v>10000</v>
      </c>
      <c r="K685" s="236" t="s">
        <v>21</v>
      </c>
      <c r="L685" s="237" t="str">
        <f>VLOOKUP(K685,TableReg[],2,FALSE)</f>
        <v>ASIA</v>
      </c>
      <c r="M685" s="238">
        <f>DATE(YEAR(LineupExpo[[#This Row],[Date]]),MONTH(LineupExpo[[#This Row],[Date]]),1)</f>
        <v>44682</v>
      </c>
      <c r="N685" s="237">
        <f t="shared" si="10"/>
        <v>2022</v>
      </c>
      <c r="O685" s="54" t="str">
        <f t="shared" si="11"/>
        <v>22/23</v>
      </c>
      <c r="P685" s="52" t="str">
        <f>VLOOKUP(H685,ArcTable[],2,FALSE)</f>
        <v>Necochea</v>
      </c>
      <c r="Q685" s="60">
        <f>IFERROR(VLOOKUP('Lineup Total'!D370,AUX!$H$2:$I$34206,2,FALSE),)</f>
        <v>8910380</v>
      </c>
      <c r="S685" s="32" t="str">
        <f>VLOOKUP(LineupExpo[[#This Row],[Port]],'AUX IDs'!$A$2:$B$14,2,0)</f>
        <v>P1011</v>
      </c>
      <c r="T685" s="32" t="str">
        <f>VLOOKUP(LineupExpo[[#This Row],[Berth]],'AUX IDs'!$D$2:$E$60,2,0)</f>
        <v>B1054</v>
      </c>
      <c r="U685" s="32" t="str">
        <f>VLOOKUP(LineupExpo[[#This Row],[V/M]],'AUX IDs'!$G$2:$H$433,2,0)</f>
        <v>VSL496</v>
      </c>
      <c r="V685" s="32" t="str">
        <f>VLOOKUP(LineupExpo[[#This Row],[Destination]],'AUX IDs'!$J$2:$K$39,2,0)</f>
        <v>D1007</v>
      </c>
      <c r="W685" s="32" t="str">
        <f>VLOOKUP(LineupExpo[[#This Row],[Coord]],'AUX IDs'!$M$2:$N$55,2,0)</f>
        <v>C1018</v>
      </c>
      <c r="X685" s="32" t="str">
        <f>VLOOKUP(LineupExpo[[#This Row],[Shipper]],'AUX IDs'!$P$2:$Q$44,2,0)</f>
        <v>S1039</v>
      </c>
      <c r="Y685" s="32" t="str">
        <f>VLOOKUP(LineupExpo[[#This Row],[Product]],'AUX IDs'!$S$2:$T$4,2,0)</f>
        <v>ARGB</v>
      </c>
    </row>
    <row r="686" spans="1:25" ht="12.65" customHeight="1" x14ac:dyDescent="0.25">
      <c r="A686" s="29" t="s">
        <v>103</v>
      </c>
      <c r="B686" s="214" t="s">
        <v>32064</v>
      </c>
      <c r="C686" s="129">
        <v>44713</v>
      </c>
      <c r="D686" s="63" t="s">
        <v>32810</v>
      </c>
      <c r="E686" s="130" t="s">
        <v>54</v>
      </c>
      <c r="F686" s="131" t="s">
        <v>61</v>
      </c>
      <c r="G686" s="26"/>
      <c r="H686" s="27" t="s">
        <v>324</v>
      </c>
      <c r="I686" s="25" t="s">
        <v>32820</v>
      </c>
      <c r="J686" s="100">
        <v>15027.785</v>
      </c>
      <c r="K686" s="24" t="s">
        <v>140</v>
      </c>
      <c r="L686" s="149" t="str">
        <f>VLOOKUP(K686,TableReg[],2,FALSE)</f>
        <v>SOUTH AMERICA</v>
      </c>
      <c r="M686" s="80">
        <f>DATE(YEAR(LineupExpo[[#This Row],[Date]]),MONTH(LineupExpo[[#This Row],[Date]]),1)</f>
        <v>44713</v>
      </c>
      <c r="N686" s="40">
        <f t="shared" si="10"/>
        <v>2022</v>
      </c>
      <c r="O686" s="62" t="str">
        <f t="shared" si="11"/>
        <v>22/23</v>
      </c>
      <c r="P686" s="52" t="str">
        <f>VLOOKUP(H686,ArcTable[],2,FALSE)</f>
        <v>Uy</v>
      </c>
      <c r="Q686" s="60">
        <f>IFERROR(VLOOKUP('Lineup Total'!D375,AUX!$H$2:$I$34206,2,FALSE),)</f>
        <v>0</v>
      </c>
      <c r="S686" s="32" t="str">
        <f>VLOOKUP(LineupExpo[[#This Row],[Port]],'AUX IDs'!$A$2:$B$14,2,0)</f>
        <v>P1000</v>
      </c>
      <c r="T686" s="32" t="str">
        <f>VLOOKUP(LineupExpo[[#This Row],[Berth]],'AUX IDs'!$D$2:$E$60,2,0)</f>
        <v>B1043</v>
      </c>
      <c r="U686" s="32" t="str">
        <f>VLOOKUP(LineupExpo[[#This Row],[V/M]],'AUX IDs'!$G$2:$H$433,2,0)</f>
        <v>VSL471</v>
      </c>
      <c r="V686" s="32" t="str">
        <f>VLOOKUP(LineupExpo[[#This Row],[Destination]],'AUX IDs'!$J$2:$K$39,2,0)</f>
        <v>D1034</v>
      </c>
      <c r="W686" s="32" t="str">
        <f>VLOOKUP(LineupExpo[[#This Row],[Coord]],'AUX IDs'!$M$2:$N$55,2,0)</f>
        <v>C1018</v>
      </c>
      <c r="X686" s="32" t="str">
        <f>VLOOKUP(LineupExpo[[#This Row],[Shipper]],'AUX IDs'!$P$2:$Q$44,2,0)</f>
        <v>S1005</v>
      </c>
      <c r="Y686" s="32" t="str">
        <f>VLOOKUP(LineupExpo[[#This Row],[Product]],'AUX IDs'!$S$2:$T$4,2,0)</f>
        <v>UYB</v>
      </c>
    </row>
    <row r="687" spans="1:25" ht="12.65" customHeight="1" x14ac:dyDescent="0.25">
      <c r="A687" s="29" t="s">
        <v>103</v>
      </c>
      <c r="B687" s="214" t="s">
        <v>32064</v>
      </c>
      <c r="C687" s="129">
        <v>44714</v>
      </c>
      <c r="D687" s="63" t="s">
        <v>32909</v>
      </c>
      <c r="E687" s="130" t="s">
        <v>51</v>
      </c>
      <c r="F687" s="131" t="s">
        <v>61</v>
      </c>
      <c r="G687" s="26"/>
      <c r="H687" s="27" t="s">
        <v>324</v>
      </c>
      <c r="I687" s="25" t="s">
        <v>32912</v>
      </c>
      <c r="J687" s="100">
        <v>16746.990000000002</v>
      </c>
      <c r="K687" s="24" t="s">
        <v>140</v>
      </c>
      <c r="L687" s="149" t="str">
        <f>VLOOKUP(K687,TableReg[],2,FALSE)</f>
        <v>SOUTH AMERICA</v>
      </c>
      <c r="M687" s="80">
        <f>DATE(YEAR(LineupExpo[[#This Row],[Date]]),MONTH(LineupExpo[[#This Row],[Date]]),1)</f>
        <v>44713</v>
      </c>
      <c r="N687" s="40">
        <f t="shared" si="10"/>
        <v>2022</v>
      </c>
      <c r="O687" s="62" t="str">
        <f t="shared" si="11"/>
        <v>22/23</v>
      </c>
      <c r="P687" s="52" t="str">
        <f>VLOOKUP(H687,ArcTable[],2,FALSE)</f>
        <v>Uy</v>
      </c>
      <c r="Q687" s="60">
        <f>IFERROR(VLOOKUP('Lineup Total'!D385,AUX!$H$2:$I$34206,2,FALSE),)</f>
        <v>9350343</v>
      </c>
      <c r="S687" s="32" t="str">
        <f>VLOOKUP(LineupExpo[[#This Row],[Port]],'AUX IDs'!$A$2:$B$14,2,0)</f>
        <v>P1000</v>
      </c>
      <c r="T687" s="32" t="str">
        <f>VLOOKUP(LineupExpo[[#This Row],[Berth]],'AUX IDs'!$D$2:$E$60,2,0)</f>
        <v>B1055</v>
      </c>
      <c r="U687" s="32" t="str">
        <f>VLOOKUP(LineupExpo[[#This Row],[V/M]],'AUX IDs'!$G$2:$H$433,2,0)</f>
        <v>VSL497</v>
      </c>
      <c r="V687" s="32" t="str">
        <f>VLOOKUP(LineupExpo[[#This Row],[Destination]],'AUX IDs'!$J$2:$K$39,2,0)</f>
        <v>D1034</v>
      </c>
      <c r="W687" s="32" t="str">
        <f>VLOOKUP(LineupExpo[[#This Row],[Coord]],'AUX IDs'!$M$2:$N$55,2,0)</f>
        <v>C1018</v>
      </c>
      <c r="X687" s="32" t="str">
        <f>VLOOKUP(LineupExpo[[#This Row],[Shipper]],'AUX IDs'!$P$2:$Q$44,2,0)</f>
        <v>S1007</v>
      </c>
      <c r="Y687" s="32" t="str">
        <f>VLOOKUP(LineupExpo[[#This Row],[Product]],'AUX IDs'!$S$2:$T$4,2,0)</f>
        <v>UYB</v>
      </c>
    </row>
    <row r="688" spans="1:25" ht="12.65" customHeight="1" x14ac:dyDescent="0.25">
      <c r="A688" s="229" t="s">
        <v>103</v>
      </c>
      <c r="B688" s="239" t="s">
        <v>32064</v>
      </c>
      <c r="C688" s="230">
        <v>44714</v>
      </c>
      <c r="D688" s="53" t="s">
        <v>32815</v>
      </c>
      <c r="E688" s="231" t="s">
        <v>57</v>
      </c>
      <c r="F688" s="232" t="s">
        <v>61</v>
      </c>
      <c r="G688" s="26"/>
      <c r="H688" s="27" t="s">
        <v>324</v>
      </c>
      <c r="I688" s="234" t="s">
        <v>32818</v>
      </c>
      <c r="J688" s="235">
        <v>15011.27</v>
      </c>
      <c r="K688" s="236" t="s">
        <v>140</v>
      </c>
      <c r="L688" s="237" t="s">
        <v>330</v>
      </c>
      <c r="M688" s="238">
        <f>DATE(YEAR(LineupExpo[[#This Row],[Date]]),MONTH(LineupExpo[[#This Row],[Date]]),1)</f>
        <v>44713</v>
      </c>
      <c r="N688" s="237">
        <f t="shared" si="10"/>
        <v>2022</v>
      </c>
      <c r="O688" s="54" t="str">
        <f t="shared" si="11"/>
        <v>22/23</v>
      </c>
      <c r="P688" s="52" t="str">
        <f>VLOOKUP(H688,ArcTable[],2,FALSE)</f>
        <v>Uy</v>
      </c>
      <c r="Q688" s="60">
        <f>IFERROR(VLOOKUP('Lineup Total'!D344,AUX!$H$2:$I$34206,2,FALSE),)</f>
        <v>9755672</v>
      </c>
      <c r="S688" s="32" t="str">
        <f>VLOOKUP(LineupExpo[[#This Row],[Port]],'AUX IDs'!$A$2:$B$14,2,0)</f>
        <v>P1000</v>
      </c>
      <c r="T688" s="32" t="str">
        <f>VLOOKUP(LineupExpo[[#This Row],[Berth]],'AUX IDs'!$D$2:$E$60,2,0)</f>
        <v>B1046</v>
      </c>
      <c r="U688" s="32" t="str">
        <f>VLOOKUP(LineupExpo[[#This Row],[V/M]],'AUX IDs'!$G$2:$H$433,2,0)</f>
        <v>VSL478</v>
      </c>
      <c r="V688" s="32" t="str">
        <f>VLOOKUP(LineupExpo[[#This Row],[Destination]],'AUX IDs'!$J$2:$K$39,2,0)</f>
        <v>D1034</v>
      </c>
      <c r="W688" s="32" t="str">
        <f>VLOOKUP(LineupExpo[[#This Row],[Coord]],'AUX IDs'!$M$2:$N$55,2,0)</f>
        <v>C1018</v>
      </c>
      <c r="X688" s="32" t="str">
        <f>VLOOKUP(LineupExpo[[#This Row],[Shipper]],'AUX IDs'!$P$2:$Q$44,2,0)</f>
        <v>S1000</v>
      </c>
      <c r="Y688" s="32" t="str">
        <f>VLOOKUP(LineupExpo[[#This Row],[Product]],'AUX IDs'!$S$2:$T$4,2,0)</f>
        <v>UYB</v>
      </c>
    </row>
    <row r="689" spans="1:25" ht="12.65" customHeight="1" x14ac:dyDescent="0.25">
      <c r="A689" s="229" t="s">
        <v>103</v>
      </c>
      <c r="B689" s="239" t="s">
        <v>32064</v>
      </c>
      <c r="C689" s="230">
        <v>44714</v>
      </c>
      <c r="D689" s="53" t="s">
        <v>32843</v>
      </c>
      <c r="E689" s="231" t="s">
        <v>61</v>
      </c>
      <c r="F689" s="232" t="s">
        <v>61</v>
      </c>
      <c r="G689" s="26" t="s">
        <v>32687</v>
      </c>
      <c r="H689" s="27" t="s">
        <v>325</v>
      </c>
      <c r="I689" s="234" t="s">
        <v>32713</v>
      </c>
      <c r="J689" s="235">
        <v>25000</v>
      </c>
      <c r="K689" s="24" t="s">
        <v>31763</v>
      </c>
      <c r="L689" s="149" t="str">
        <f>VLOOKUP(K689,TableReg[],2,FALSE)</f>
        <v>SOUTH AMERICA</v>
      </c>
      <c r="M689" s="238">
        <f>DATE(YEAR(LineupExpo[[#This Row],[Date]]),MONTH(LineupExpo[[#This Row],[Date]]),1)</f>
        <v>44713</v>
      </c>
      <c r="N689" s="237">
        <f t="shared" si="10"/>
        <v>2022</v>
      </c>
      <c r="O689" s="54" t="str">
        <f t="shared" si="11"/>
        <v>22/23</v>
      </c>
      <c r="P689" s="52" t="str">
        <f>VLOOKUP(H689,ArcTable[],2,FALSE)</f>
        <v>Uy</v>
      </c>
      <c r="Q689" s="60">
        <f>IFERROR(VLOOKUP('Lineup Total'!D353,AUX!$H$2:$I$34206,2,FALSE),)</f>
        <v>9534262</v>
      </c>
      <c r="S689" s="32" t="str">
        <f>VLOOKUP(LineupExpo[[#This Row],[Port]],'AUX IDs'!$A$2:$B$14,2,0)</f>
        <v>P1009</v>
      </c>
      <c r="T689" s="32" t="str">
        <f>VLOOKUP(LineupExpo[[#This Row],[Berth]],'AUX IDs'!$D$2:$E$60,2,0)</f>
        <v>B1045</v>
      </c>
      <c r="U689" s="32" t="str">
        <f>VLOOKUP(LineupExpo[[#This Row],[V/M]],'AUX IDs'!$G$2:$H$433,2,0)</f>
        <v>VSL498</v>
      </c>
      <c r="V689" s="32" t="str">
        <f>VLOOKUP(LineupExpo[[#This Row],[Destination]],'AUX IDs'!$J$2:$K$39,2,0)</f>
        <v>D1003</v>
      </c>
      <c r="W689" s="32" t="str">
        <f>VLOOKUP(LineupExpo[[#This Row],[Coord]],'AUX IDs'!$M$2:$N$55,2,0)</f>
        <v>C1018</v>
      </c>
      <c r="X689" s="32" t="str">
        <f>VLOOKUP(LineupExpo[[#This Row],[Shipper]],'AUX IDs'!$P$2:$Q$44,2,0)</f>
        <v>S1022</v>
      </c>
      <c r="Y689" s="32" t="str">
        <f>VLOOKUP(LineupExpo[[#This Row],[Product]],'AUX IDs'!$S$2:$T$4,2,0)</f>
        <v>UYB</v>
      </c>
    </row>
    <row r="690" spans="1:25" ht="12.65" customHeight="1" x14ac:dyDescent="0.25">
      <c r="A690" s="229" t="s">
        <v>49</v>
      </c>
      <c r="B690" s="239" t="s">
        <v>32064</v>
      </c>
      <c r="C690" s="230">
        <v>44714</v>
      </c>
      <c r="D690" s="53" t="s">
        <v>11854</v>
      </c>
      <c r="E690" s="231" t="s">
        <v>15</v>
      </c>
      <c r="F690" s="232" t="s">
        <v>15</v>
      </c>
      <c r="G690" s="26" t="s">
        <v>32687</v>
      </c>
      <c r="H690" s="233" t="s">
        <v>105</v>
      </c>
      <c r="I690" s="234" t="s">
        <v>32717</v>
      </c>
      <c r="J690" s="235">
        <f>30000-11000</f>
        <v>19000</v>
      </c>
      <c r="K690" s="236" t="s">
        <v>32718</v>
      </c>
      <c r="L690" s="149" t="str">
        <f>VLOOKUP(K690,TableReg[],2,FALSE)</f>
        <v>TBC</v>
      </c>
      <c r="M690" s="238">
        <f>DATE(YEAR(LineupExpo[[#This Row],[Date]]),MONTH(LineupExpo[[#This Row],[Date]]),1)</f>
        <v>44713</v>
      </c>
      <c r="N690" s="237">
        <f t="shared" si="10"/>
        <v>2022</v>
      </c>
      <c r="O690" s="54" t="str">
        <f t="shared" si="11"/>
        <v>22/23</v>
      </c>
      <c r="P690" s="52" t="str">
        <f>VLOOKUP(H690,ArcTable[],2,FALSE)</f>
        <v>UPR</v>
      </c>
      <c r="Q690" s="60">
        <f>IFERROR(VLOOKUP('Lineup Total'!D346,AUX!$H$2:$I$34206,2,FALSE),)</f>
        <v>9593842</v>
      </c>
      <c r="S690" s="32" t="str">
        <f>VLOOKUP(LineupExpo[[#This Row],[Port]],'AUX IDs'!$A$2:$B$14,2,0)</f>
        <v>P1007</v>
      </c>
      <c r="T690" s="32" t="str">
        <f>VLOOKUP(LineupExpo[[#This Row],[Berth]],'AUX IDs'!$D$2:$E$60,2,0)</f>
        <v>B1049</v>
      </c>
      <c r="U690" s="32" t="str">
        <f>VLOOKUP(LineupExpo[[#This Row],[V/M]],'AUX IDs'!$G$2:$H$433,2,0)</f>
        <v>VSL499</v>
      </c>
      <c r="V690" s="32" t="str">
        <f>VLOOKUP(LineupExpo[[#This Row],[Destination]],'AUX IDs'!$J$2:$K$39,2,0)</f>
        <v>D1036</v>
      </c>
      <c r="W690" s="32" t="str">
        <f>VLOOKUP(LineupExpo[[#This Row],[Coord]],'AUX IDs'!$M$2:$N$55,2,0)</f>
        <v>C1008</v>
      </c>
      <c r="X690" s="32" t="str">
        <f>VLOOKUP(LineupExpo[[#This Row],[Shipper]],'AUX IDs'!$P$2:$Q$44,2,0)</f>
        <v>S1008</v>
      </c>
      <c r="Y690" s="32" t="str">
        <f>VLOOKUP(LineupExpo[[#This Row],[Product]],'AUX IDs'!$S$2:$T$4,2,0)</f>
        <v>ARGB</v>
      </c>
    </row>
    <row r="691" spans="1:25" ht="12.65" customHeight="1" x14ac:dyDescent="0.25">
      <c r="A691" s="29" t="s">
        <v>103</v>
      </c>
      <c r="B691" s="214" t="s">
        <v>32064</v>
      </c>
      <c r="C691" s="129">
        <v>44715</v>
      </c>
      <c r="D691" s="63" t="s">
        <v>32908</v>
      </c>
      <c r="E691" s="130" t="s">
        <v>51</v>
      </c>
      <c r="F691" s="131" t="s">
        <v>51</v>
      </c>
      <c r="G691" s="26"/>
      <c r="H691" s="27" t="s">
        <v>324</v>
      </c>
      <c r="I691" s="25" t="s">
        <v>32818</v>
      </c>
      <c r="J691" s="100">
        <v>13386.08</v>
      </c>
      <c r="K691" s="24" t="s">
        <v>140</v>
      </c>
      <c r="L691" s="149" t="str">
        <f>VLOOKUP(K691,TableReg[],2,FALSE)</f>
        <v>SOUTH AMERICA</v>
      </c>
      <c r="M691" s="80">
        <f>DATE(YEAR(LineupExpo[[#This Row],[Date]]),MONTH(LineupExpo[[#This Row],[Date]]),1)</f>
        <v>44713</v>
      </c>
      <c r="N691" s="40">
        <f t="shared" si="10"/>
        <v>2022</v>
      </c>
      <c r="O691" s="62" t="str">
        <f t="shared" si="11"/>
        <v>22/23</v>
      </c>
      <c r="P691" s="52" t="str">
        <f>VLOOKUP(H691,ArcTable[],2,FALSE)</f>
        <v>Uy</v>
      </c>
      <c r="Q691" s="60">
        <f>IFERROR(VLOOKUP('Lineup Total'!D379,AUX!$H$2:$I$34206,2,FALSE),)</f>
        <v>9382176</v>
      </c>
      <c r="S691" s="32" t="str">
        <f>VLOOKUP(LineupExpo[[#This Row],[Port]],'AUX IDs'!$A$2:$B$14,2,0)</f>
        <v>P1000</v>
      </c>
      <c r="T691" s="32" t="str">
        <f>VLOOKUP(LineupExpo[[#This Row],[Berth]],'AUX IDs'!$D$2:$E$60,2,0)</f>
        <v>B1046</v>
      </c>
      <c r="U691" s="32" t="str">
        <f>VLOOKUP(LineupExpo[[#This Row],[V/M]],'AUX IDs'!$G$2:$H$433,2,0)</f>
        <v>VSL500</v>
      </c>
      <c r="V691" s="32" t="str">
        <f>VLOOKUP(LineupExpo[[#This Row],[Destination]],'AUX IDs'!$J$2:$K$39,2,0)</f>
        <v>D1034</v>
      </c>
      <c r="W691" s="32" t="str">
        <f>VLOOKUP(LineupExpo[[#This Row],[Coord]],'AUX IDs'!$M$2:$N$55,2,0)</f>
        <v>C1006</v>
      </c>
      <c r="X691" s="32" t="str">
        <f>VLOOKUP(LineupExpo[[#This Row],[Shipper]],'AUX IDs'!$P$2:$Q$44,2,0)</f>
        <v>S1007</v>
      </c>
      <c r="Y691" s="32" t="str">
        <f>VLOOKUP(LineupExpo[[#This Row],[Product]],'AUX IDs'!$S$2:$T$4,2,0)</f>
        <v>UYB</v>
      </c>
    </row>
    <row r="692" spans="1:25" ht="12.65" customHeight="1" x14ac:dyDescent="0.25">
      <c r="A692" s="29" t="s">
        <v>103</v>
      </c>
      <c r="B692" s="214" t="s">
        <v>32064</v>
      </c>
      <c r="C692" s="129">
        <v>44715</v>
      </c>
      <c r="D692" s="63" t="s">
        <v>32908</v>
      </c>
      <c r="E692" s="130" t="s">
        <v>51</v>
      </c>
      <c r="F692" s="232" t="s">
        <v>32822</v>
      </c>
      <c r="G692" s="26"/>
      <c r="H692" s="27" t="s">
        <v>324</v>
      </c>
      <c r="I692" s="25" t="s">
        <v>32818</v>
      </c>
      <c r="J692" s="100">
        <v>4125</v>
      </c>
      <c r="K692" s="24" t="s">
        <v>140</v>
      </c>
      <c r="L692" s="149" t="str">
        <f>VLOOKUP(K692,TableReg[],2,FALSE)</f>
        <v>SOUTH AMERICA</v>
      </c>
      <c r="M692" s="80">
        <f>DATE(YEAR(LineupExpo[[#This Row],[Date]]),MONTH(LineupExpo[[#This Row],[Date]]),1)</f>
        <v>44713</v>
      </c>
      <c r="N692" s="40">
        <f t="shared" si="10"/>
        <v>2022</v>
      </c>
      <c r="O692" s="62" t="str">
        <f t="shared" si="11"/>
        <v>22/23</v>
      </c>
      <c r="P692" s="52" t="str">
        <f>VLOOKUP(H692,ArcTable[],2,FALSE)</f>
        <v>Uy</v>
      </c>
      <c r="Q692" s="60">
        <f>IFERROR(VLOOKUP('Lineup Total'!D380,AUX!$H$2:$I$34206,2,FALSE),)</f>
        <v>9709001</v>
      </c>
      <c r="S692" s="32" t="str">
        <f>VLOOKUP(LineupExpo[[#This Row],[Port]],'AUX IDs'!$A$2:$B$14,2,0)</f>
        <v>P1000</v>
      </c>
      <c r="T692" s="32" t="str">
        <f>VLOOKUP(LineupExpo[[#This Row],[Berth]],'AUX IDs'!$D$2:$E$60,2,0)</f>
        <v>B1046</v>
      </c>
      <c r="U692" s="32" t="str">
        <f>VLOOKUP(LineupExpo[[#This Row],[V/M]],'AUX IDs'!$G$2:$H$433,2,0)</f>
        <v>VSL500</v>
      </c>
      <c r="V692" s="32" t="str">
        <f>VLOOKUP(LineupExpo[[#This Row],[Destination]],'AUX IDs'!$J$2:$K$39,2,0)</f>
        <v>D1034</v>
      </c>
      <c r="W692" s="32" t="str">
        <f>VLOOKUP(LineupExpo[[#This Row],[Coord]],'AUX IDs'!$M$2:$N$55,2,0)</f>
        <v>C1045</v>
      </c>
      <c r="X692" s="32" t="str">
        <f>VLOOKUP(LineupExpo[[#This Row],[Shipper]],'AUX IDs'!$P$2:$Q$44,2,0)</f>
        <v>S1007</v>
      </c>
      <c r="Y692" s="32" t="str">
        <f>VLOOKUP(LineupExpo[[#This Row],[Product]],'AUX IDs'!$S$2:$T$4,2,0)</f>
        <v>UYB</v>
      </c>
    </row>
    <row r="693" spans="1:25" ht="12.65" customHeight="1" x14ac:dyDescent="0.25">
      <c r="A693" s="29" t="s">
        <v>103</v>
      </c>
      <c r="B693" s="214" t="s">
        <v>32064</v>
      </c>
      <c r="C693" s="129">
        <v>44715</v>
      </c>
      <c r="D693" s="63" t="s">
        <v>32908</v>
      </c>
      <c r="E693" s="130" t="s">
        <v>51</v>
      </c>
      <c r="F693" s="131" t="s">
        <v>32913</v>
      </c>
      <c r="G693" s="26"/>
      <c r="H693" s="27" t="s">
        <v>324</v>
      </c>
      <c r="I693" s="25" t="s">
        <v>32818</v>
      </c>
      <c r="J693" s="100">
        <v>3015.625</v>
      </c>
      <c r="K693" s="24" t="s">
        <v>140</v>
      </c>
      <c r="L693" s="149" t="str">
        <f>VLOOKUP(K693,TableReg[],2,FALSE)</f>
        <v>SOUTH AMERICA</v>
      </c>
      <c r="M693" s="80">
        <f>DATE(YEAR(LineupExpo[[#This Row],[Date]]),MONTH(LineupExpo[[#This Row],[Date]]),1)</f>
        <v>44713</v>
      </c>
      <c r="N693" s="40">
        <f t="shared" si="10"/>
        <v>2022</v>
      </c>
      <c r="O693" s="62" t="str">
        <f t="shared" si="11"/>
        <v>22/23</v>
      </c>
      <c r="P693" s="52" t="str">
        <f>VLOOKUP(H693,ArcTable[],2,FALSE)</f>
        <v>Uy</v>
      </c>
      <c r="Q693" s="60">
        <f>IFERROR(VLOOKUP('Lineup Total'!D381,AUX!$H$2:$I$34206,2,FALSE),)</f>
        <v>9709001</v>
      </c>
      <c r="S693" s="32" t="str">
        <f>VLOOKUP(LineupExpo[[#This Row],[Port]],'AUX IDs'!$A$2:$B$14,2,0)</f>
        <v>P1000</v>
      </c>
      <c r="T693" s="32" t="str">
        <f>VLOOKUP(LineupExpo[[#This Row],[Berth]],'AUX IDs'!$D$2:$E$60,2,0)</f>
        <v>B1046</v>
      </c>
      <c r="U693" s="32" t="str">
        <f>VLOOKUP(LineupExpo[[#This Row],[V/M]],'AUX IDs'!$G$2:$H$433,2,0)</f>
        <v>VSL500</v>
      </c>
      <c r="V693" s="32" t="str">
        <f>VLOOKUP(LineupExpo[[#This Row],[Destination]],'AUX IDs'!$J$2:$K$39,2,0)</f>
        <v>D1034</v>
      </c>
      <c r="W693" s="32" t="str">
        <f>VLOOKUP(LineupExpo[[#This Row],[Coord]],'AUX IDs'!$M$2:$N$55,2,0)</f>
        <v>C1046</v>
      </c>
      <c r="X693" s="32" t="str">
        <f>VLOOKUP(LineupExpo[[#This Row],[Shipper]],'AUX IDs'!$P$2:$Q$44,2,0)</f>
        <v>S1007</v>
      </c>
      <c r="Y693" s="32" t="str">
        <f>VLOOKUP(LineupExpo[[#This Row],[Product]],'AUX IDs'!$S$2:$T$4,2,0)</f>
        <v>UYB</v>
      </c>
    </row>
    <row r="694" spans="1:25" ht="12.65" customHeight="1" x14ac:dyDescent="0.25">
      <c r="A694" s="29" t="s">
        <v>103</v>
      </c>
      <c r="B694" s="214" t="s">
        <v>32064</v>
      </c>
      <c r="C694" s="129">
        <v>44715</v>
      </c>
      <c r="D694" s="63" t="s">
        <v>32908</v>
      </c>
      <c r="E694" s="130" t="s">
        <v>51</v>
      </c>
      <c r="F694" s="232" t="s">
        <v>32914</v>
      </c>
      <c r="G694" s="26"/>
      <c r="H694" s="27" t="s">
        <v>324</v>
      </c>
      <c r="I694" s="25" t="s">
        <v>32818</v>
      </c>
      <c r="J694" s="100">
        <v>549.67999999999995</v>
      </c>
      <c r="K694" s="24" t="s">
        <v>140</v>
      </c>
      <c r="L694" s="149" t="str">
        <f>VLOOKUP(K694,TableReg[],2,FALSE)</f>
        <v>SOUTH AMERICA</v>
      </c>
      <c r="M694" s="80">
        <f>DATE(YEAR(LineupExpo[[#This Row],[Date]]),MONTH(LineupExpo[[#This Row],[Date]]),1)</f>
        <v>44713</v>
      </c>
      <c r="N694" s="40">
        <f t="shared" si="10"/>
        <v>2022</v>
      </c>
      <c r="O694" s="62" t="str">
        <f t="shared" si="11"/>
        <v>22/23</v>
      </c>
      <c r="P694" s="52" t="str">
        <f>VLOOKUP(H694,ArcTable[],2,FALSE)</f>
        <v>Uy</v>
      </c>
      <c r="Q694" s="60">
        <f>IFERROR(VLOOKUP('Lineup Total'!D382,AUX!$H$2:$I$34206,2,FALSE),)</f>
        <v>9709001</v>
      </c>
      <c r="S694" s="32" t="str">
        <f>VLOOKUP(LineupExpo[[#This Row],[Port]],'AUX IDs'!$A$2:$B$14,2,0)</f>
        <v>P1000</v>
      </c>
      <c r="T694" s="32" t="str">
        <f>VLOOKUP(LineupExpo[[#This Row],[Berth]],'AUX IDs'!$D$2:$E$60,2,0)</f>
        <v>B1046</v>
      </c>
      <c r="U694" s="32" t="str">
        <f>VLOOKUP(LineupExpo[[#This Row],[V/M]],'AUX IDs'!$G$2:$H$433,2,0)</f>
        <v>VSL500</v>
      </c>
      <c r="V694" s="32" t="str">
        <f>VLOOKUP(LineupExpo[[#This Row],[Destination]],'AUX IDs'!$J$2:$K$39,2,0)</f>
        <v>D1034</v>
      </c>
      <c r="W694" s="32" t="str">
        <f>VLOOKUP(LineupExpo[[#This Row],[Coord]],'AUX IDs'!$M$2:$N$55,2,0)</f>
        <v>C1047</v>
      </c>
      <c r="X694" s="32" t="str">
        <f>VLOOKUP(LineupExpo[[#This Row],[Shipper]],'AUX IDs'!$P$2:$Q$44,2,0)</f>
        <v>S1007</v>
      </c>
      <c r="Y694" s="32" t="str">
        <f>VLOOKUP(LineupExpo[[#This Row],[Product]],'AUX IDs'!$S$2:$T$4,2,0)</f>
        <v>UYB</v>
      </c>
    </row>
    <row r="695" spans="1:25" ht="12.65" customHeight="1" x14ac:dyDescent="0.25">
      <c r="A695" s="29" t="s">
        <v>103</v>
      </c>
      <c r="B695" s="214" t="s">
        <v>32064</v>
      </c>
      <c r="C695" s="129">
        <v>44715</v>
      </c>
      <c r="D695" s="63" t="s">
        <v>32908</v>
      </c>
      <c r="E695" s="130" t="s">
        <v>51</v>
      </c>
      <c r="F695" s="131" t="s">
        <v>32915</v>
      </c>
      <c r="G695" s="26"/>
      <c r="H695" s="27" t="s">
        <v>324</v>
      </c>
      <c r="I695" s="25" t="s">
        <v>32818</v>
      </c>
      <c r="J695" s="100">
        <v>239.76</v>
      </c>
      <c r="K695" s="24" t="s">
        <v>140</v>
      </c>
      <c r="L695" s="149" t="str">
        <f>VLOOKUP(K695,TableReg[],2,FALSE)</f>
        <v>SOUTH AMERICA</v>
      </c>
      <c r="M695" s="80">
        <f>DATE(YEAR(LineupExpo[[#This Row],[Date]]),MONTH(LineupExpo[[#This Row],[Date]]),1)</f>
        <v>44713</v>
      </c>
      <c r="N695" s="40">
        <f t="shared" si="10"/>
        <v>2022</v>
      </c>
      <c r="O695" s="62" t="str">
        <f t="shared" si="11"/>
        <v>22/23</v>
      </c>
      <c r="P695" s="52" t="str">
        <f>VLOOKUP(H695,ArcTable[],2,FALSE)</f>
        <v>Uy</v>
      </c>
      <c r="Q695" s="60">
        <f>IFERROR(VLOOKUP('Lineup Total'!D383,AUX!$H$2:$I$34206,2,FALSE),)</f>
        <v>9691515</v>
      </c>
      <c r="S695" s="32" t="str">
        <f>VLOOKUP(LineupExpo[[#This Row],[Port]],'AUX IDs'!$A$2:$B$14,2,0)</f>
        <v>P1000</v>
      </c>
      <c r="T695" s="32" t="str">
        <f>VLOOKUP(LineupExpo[[#This Row],[Berth]],'AUX IDs'!$D$2:$E$60,2,0)</f>
        <v>B1046</v>
      </c>
      <c r="U695" s="32" t="str">
        <f>VLOOKUP(LineupExpo[[#This Row],[V/M]],'AUX IDs'!$G$2:$H$433,2,0)</f>
        <v>VSL500</v>
      </c>
      <c r="V695" s="32" t="str">
        <f>VLOOKUP(LineupExpo[[#This Row],[Destination]],'AUX IDs'!$J$2:$K$39,2,0)</f>
        <v>D1034</v>
      </c>
      <c r="W695" s="32" t="str">
        <f>VLOOKUP(LineupExpo[[#This Row],[Coord]],'AUX IDs'!$M$2:$N$55,2,0)</f>
        <v>C1048</v>
      </c>
      <c r="X695" s="32" t="str">
        <f>VLOOKUP(LineupExpo[[#This Row],[Shipper]],'AUX IDs'!$P$2:$Q$44,2,0)</f>
        <v>S1007</v>
      </c>
      <c r="Y695" s="32" t="str">
        <f>VLOOKUP(LineupExpo[[#This Row],[Product]],'AUX IDs'!$S$2:$T$4,2,0)</f>
        <v>UYB</v>
      </c>
    </row>
    <row r="696" spans="1:25" ht="12.65" customHeight="1" x14ac:dyDescent="0.25">
      <c r="A696" s="29" t="s">
        <v>103</v>
      </c>
      <c r="B696" s="214" t="s">
        <v>32064</v>
      </c>
      <c r="C696" s="129">
        <v>44715</v>
      </c>
      <c r="D696" s="63" t="s">
        <v>32908</v>
      </c>
      <c r="E696" s="130" t="s">
        <v>51</v>
      </c>
      <c r="F696" s="232" t="s">
        <v>32916</v>
      </c>
      <c r="G696" s="26"/>
      <c r="H696" s="27" t="s">
        <v>324</v>
      </c>
      <c r="I696" s="25" t="s">
        <v>32818</v>
      </c>
      <c r="J696" s="100">
        <v>524.12</v>
      </c>
      <c r="K696" s="24" t="s">
        <v>140</v>
      </c>
      <c r="L696" s="149" t="str">
        <f>VLOOKUP(K696,TableReg[],2,FALSE)</f>
        <v>SOUTH AMERICA</v>
      </c>
      <c r="M696" s="80">
        <f>DATE(YEAR(LineupExpo[[#This Row],[Date]]),MONTH(LineupExpo[[#This Row],[Date]]),1)</f>
        <v>44713</v>
      </c>
      <c r="N696" s="40">
        <f t="shared" si="10"/>
        <v>2022</v>
      </c>
      <c r="O696" s="62" t="str">
        <f t="shared" si="11"/>
        <v>22/23</v>
      </c>
      <c r="P696" s="52" t="str">
        <f>VLOOKUP(H696,ArcTable[],2,FALSE)</f>
        <v>Uy</v>
      </c>
      <c r="Q696" s="60">
        <f>IFERROR(VLOOKUP('Lineup Total'!D384,AUX!$H$2:$I$34206,2,FALSE),)</f>
        <v>9691515</v>
      </c>
      <c r="S696" s="32" t="str">
        <f>VLOOKUP(LineupExpo[[#This Row],[Port]],'AUX IDs'!$A$2:$B$14,2,0)</f>
        <v>P1000</v>
      </c>
      <c r="T696" s="32" t="str">
        <f>VLOOKUP(LineupExpo[[#This Row],[Berth]],'AUX IDs'!$D$2:$E$60,2,0)</f>
        <v>B1046</v>
      </c>
      <c r="U696" s="32" t="str">
        <f>VLOOKUP(LineupExpo[[#This Row],[V/M]],'AUX IDs'!$G$2:$H$433,2,0)</f>
        <v>VSL500</v>
      </c>
      <c r="V696" s="32" t="str">
        <f>VLOOKUP(LineupExpo[[#This Row],[Destination]],'AUX IDs'!$J$2:$K$39,2,0)</f>
        <v>D1034</v>
      </c>
      <c r="W696" s="32" t="str">
        <f>VLOOKUP(LineupExpo[[#This Row],[Coord]],'AUX IDs'!$M$2:$N$55,2,0)</f>
        <v>C1049</v>
      </c>
      <c r="X696" s="32" t="str">
        <f>VLOOKUP(LineupExpo[[#This Row],[Shipper]],'AUX IDs'!$P$2:$Q$44,2,0)</f>
        <v>S1007</v>
      </c>
      <c r="Y696" s="32" t="str">
        <f>VLOOKUP(LineupExpo[[#This Row],[Product]],'AUX IDs'!$S$2:$T$4,2,0)</f>
        <v>UYB</v>
      </c>
    </row>
    <row r="697" spans="1:25" ht="12.65" customHeight="1" x14ac:dyDescent="0.25">
      <c r="A697" s="229" t="s">
        <v>103</v>
      </c>
      <c r="B697" s="239" t="s">
        <v>32064</v>
      </c>
      <c r="C697" s="230">
        <v>44715</v>
      </c>
      <c r="D697" s="53" t="s">
        <v>32826</v>
      </c>
      <c r="E697" s="231" t="s">
        <v>61</v>
      </c>
      <c r="F697" s="232" t="s">
        <v>61</v>
      </c>
      <c r="G697" s="26" t="s">
        <v>32687</v>
      </c>
      <c r="H697" s="233" t="s">
        <v>324</v>
      </c>
      <c r="I697" s="234" t="s">
        <v>32688</v>
      </c>
      <c r="J697" s="235">
        <v>39284.080000000002</v>
      </c>
      <c r="K697" s="236" t="s">
        <v>21</v>
      </c>
      <c r="L697" s="149" t="str">
        <f>VLOOKUP(K697,TableReg[],2,FALSE)</f>
        <v>ASIA</v>
      </c>
      <c r="M697" s="238">
        <f>DATE(YEAR(LineupExpo[[#This Row],[Date]]),MONTH(LineupExpo[[#This Row],[Date]]),1)</f>
        <v>44713</v>
      </c>
      <c r="N697" s="237">
        <f t="shared" si="10"/>
        <v>2022</v>
      </c>
      <c r="O697" s="54" t="str">
        <f t="shared" si="11"/>
        <v>22/23</v>
      </c>
      <c r="P697" s="52" t="str">
        <f>VLOOKUP(H697,ArcTable[],2,FALSE)</f>
        <v>Uy</v>
      </c>
      <c r="Q697" s="60">
        <f>IFERROR(VLOOKUP('Lineup Total'!D349,AUX!$H$2:$I$34206,2,FALSE),)</f>
        <v>9667112</v>
      </c>
      <c r="S697" s="32" t="str">
        <f>VLOOKUP(LineupExpo[[#This Row],[Port]],'AUX IDs'!$A$2:$B$14,2,0)</f>
        <v>P1000</v>
      </c>
      <c r="T697" s="32" t="str">
        <f>VLOOKUP(LineupExpo[[#This Row],[Berth]],'AUX IDs'!$D$2:$E$60,2,0)</f>
        <v>B1042</v>
      </c>
      <c r="U697" s="32" t="str">
        <f>VLOOKUP(LineupExpo[[#This Row],[V/M]],'AUX IDs'!$G$2:$H$433,2,0)</f>
        <v>VSL501</v>
      </c>
      <c r="V697" s="32" t="str">
        <f>VLOOKUP(LineupExpo[[#This Row],[Destination]],'AUX IDs'!$J$2:$K$39,2,0)</f>
        <v>D1007</v>
      </c>
      <c r="W697" s="32" t="str">
        <f>VLOOKUP(LineupExpo[[#This Row],[Coord]],'AUX IDs'!$M$2:$N$55,2,0)</f>
        <v>C1018</v>
      </c>
      <c r="X697" s="32" t="str">
        <f>VLOOKUP(LineupExpo[[#This Row],[Shipper]],'AUX IDs'!$P$2:$Q$44,2,0)</f>
        <v>S1022</v>
      </c>
      <c r="Y697" s="32" t="str">
        <f>VLOOKUP(LineupExpo[[#This Row],[Product]],'AUX IDs'!$S$2:$T$4,2,0)</f>
        <v>UYB</v>
      </c>
    </row>
    <row r="698" spans="1:25" ht="12.65" customHeight="1" x14ac:dyDescent="0.25">
      <c r="A698" s="29" t="s">
        <v>103</v>
      </c>
      <c r="B698" s="214" t="s">
        <v>32064</v>
      </c>
      <c r="C698" s="129">
        <v>44716</v>
      </c>
      <c r="D698" s="63" t="s">
        <v>32806</v>
      </c>
      <c r="E698" s="130" t="s">
        <v>54</v>
      </c>
      <c r="F698" s="232" t="s">
        <v>61</v>
      </c>
      <c r="G698" s="26"/>
      <c r="H698" s="27" t="s">
        <v>324</v>
      </c>
      <c r="I698" s="25" t="s">
        <v>32818</v>
      </c>
      <c r="J698" s="100">
        <v>15010.45</v>
      </c>
      <c r="K698" s="24" t="s">
        <v>140</v>
      </c>
      <c r="L698" s="149" t="str">
        <f>VLOOKUP(K698,TableReg[],2,FALSE)</f>
        <v>SOUTH AMERICA</v>
      </c>
      <c r="M698" s="80">
        <f>DATE(YEAR(LineupExpo[[#This Row],[Date]]),MONTH(LineupExpo[[#This Row],[Date]]),1)</f>
        <v>44713</v>
      </c>
      <c r="N698" s="40">
        <f t="shared" si="10"/>
        <v>2022</v>
      </c>
      <c r="O698" s="62" t="str">
        <f t="shared" si="11"/>
        <v>22/23</v>
      </c>
      <c r="P698" s="52" t="str">
        <f>VLOOKUP(H698,ArcTable[],2,FALSE)</f>
        <v>Uy</v>
      </c>
      <c r="Q698" s="60">
        <f>IFERROR(VLOOKUP('Lineup Total'!D376,AUX!$H$2:$I$34206,2,FALSE),)</f>
        <v>0</v>
      </c>
      <c r="S698" s="32" t="str">
        <f>VLOOKUP(LineupExpo[[#This Row],[Port]],'AUX IDs'!$A$2:$B$14,2,0)</f>
        <v>P1000</v>
      </c>
      <c r="T698" s="32" t="str">
        <f>VLOOKUP(LineupExpo[[#This Row],[Berth]],'AUX IDs'!$D$2:$E$60,2,0)</f>
        <v>B1046</v>
      </c>
      <c r="U698" s="32" t="str">
        <f>VLOOKUP(LineupExpo[[#This Row],[V/M]],'AUX IDs'!$G$2:$H$433,2,0)</f>
        <v>VSL472</v>
      </c>
      <c r="V698" s="32" t="str">
        <f>VLOOKUP(LineupExpo[[#This Row],[Destination]],'AUX IDs'!$J$2:$K$39,2,0)</f>
        <v>D1034</v>
      </c>
      <c r="W698" s="32" t="str">
        <f>VLOOKUP(LineupExpo[[#This Row],[Coord]],'AUX IDs'!$M$2:$N$55,2,0)</f>
        <v>C1018</v>
      </c>
      <c r="X698" s="32" t="str">
        <f>VLOOKUP(LineupExpo[[#This Row],[Shipper]],'AUX IDs'!$P$2:$Q$44,2,0)</f>
        <v>S1005</v>
      </c>
      <c r="Y698" s="32" t="str">
        <f>VLOOKUP(LineupExpo[[#This Row],[Product]],'AUX IDs'!$S$2:$T$4,2,0)</f>
        <v>UYB</v>
      </c>
    </row>
    <row r="699" spans="1:25" ht="12.65" customHeight="1" x14ac:dyDescent="0.25">
      <c r="A699" s="229" t="s">
        <v>49</v>
      </c>
      <c r="B699" s="239" t="s">
        <v>32064</v>
      </c>
      <c r="C699" s="230">
        <v>44717</v>
      </c>
      <c r="D699" s="53" t="s">
        <v>13310</v>
      </c>
      <c r="E699" s="231" t="s">
        <v>32865</v>
      </c>
      <c r="F699" s="232" t="s">
        <v>61</v>
      </c>
      <c r="G699" s="26" t="s">
        <v>32687</v>
      </c>
      <c r="H699" s="233" t="s">
        <v>32719</v>
      </c>
      <c r="I699" s="234" t="s">
        <v>32840</v>
      </c>
      <c r="J699" s="235">
        <v>20987</v>
      </c>
      <c r="K699" s="236" t="s">
        <v>21</v>
      </c>
      <c r="L699" s="149" t="str">
        <f>VLOOKUP(K699,TableReg[],2,FALSE)</f>
        <v>ASIA</v>
      </c>
      <c r="M699" s="238">
        <f>DATE(YEAR(LineupExpo[[#This Row],[Date]]),MONTH(LineupExpo[[#This Row],[Date]]),1)</f>
        <v>44713</v>
      </c>
      <c r="N699" s="237">
        <f t="shared" si="10"/>
        <v>2022</v>
      </c>
      <c r="O699" s="54" t="str">
        <f t="shared" si="11"/>
        <v>22/23</v>
      </c>
      <c r="P699" s="52" t="str">
        <f>VLOOKUP(H699,ArcTable[],2,FALSE)</f>
        <v>Necochea</v>
      </c>
      <c r="Q699" s="60">
        <f>IFERROR(VLOOKUP('Lineup Total'!D356,AUX!$H$2:$I$34206,2,FALSE),)</f>
        <v>9686273</v>
      </c>
      <c r="S699" s="32" t="str">
        <f>VLOOKUP(LineupExpo[[#This Row],[Port]],'AUX IDs'!$A$2:$B$14,2,0)</f>
        <v>P1011</v>
      </c>
      <c r="T699" s="32" t="str">
        <f>VLOOKUP(LineupExpo[[#This Row],[Berth]],'AUX IDs'!$D$2:$E$60,2,0)</f>
        <v>B1054</v>
      </c>
      <c r="U699" s="32" t="str">
        <f>VLOOKUP(LineupExpo[[#This Row],[V/M]],'AUX IDs'!$G$2:$H$433,2,0)</f>
        <v>VSL496</v>
      </c>
      <c r="V699" s="32" t="str">
        <f>VLOOKUP(LineupExpo[[#This Row],[Destination]],'AUX IDs'!$J$2:$K$39,2,0)</f>
        <v>D1007</v>
      </c>
      <c r="W699" s="32" t="str">
        <f>VLOOKUP(LineupExpo[[#This Row],[Coord]],'AUX IDs'!$M$2:$N$55,2,0)</f>
        <v>C1018</v>
      </c>
      <c r="X699" s="32" t="str">
        <f>VLOOKUP(LineupExpo[[#This Row],[Shipper]],'AUX IDs'!$P$2:$Q$44,2,0)</f>
        <v>S1039</v>
      </c>
      <c r="Y699" s="32" t="str">
        <f>VLOOKUP(LineupExpo[[#This Row],[Product]],'AUX IDs'!$S$2:$T$4,2,0)</f>
        <v>ARGB</v>
      </c>
    </row>
    <row r="700" spans="1:25" ht="12.65" customHeight="1" x14ac:dyDescent="0.25">
      <c r="A700" s="229" t="s">
        <v>103</v>
      </c>
      <c r="B700" s="239" t="s">
        <v>32064</v>
      </c>
      <c r="C700" s="230">
        <v>44717</v>
      </c>
      <c r="D700" s="53" t="s">
        <v>32772</v>
      </c>
      <c r="E700" s="231" t="s">
        <v>61</v>
      </c>
      <c r="F700" s="232" t="s">
        <v>61</v>
      </c>
      <c r="G700" s="26" t="s">
        <v>32687</v>
      </c>
      <c r="H700" s="27" t="s">
        <v>325</v>
      </c>
      <c r="I700" s="234" t="s">
        <v>32713</v>
      </c>
      <c r="J700" s="235">
        <v>20000</v>
      </c>
      <c r="K700" s="236" t="s">
        <v>21</v>
      </c>
      <c r="L700" s="149" t="str">
        <f>VLOOKUP(K700,TableReg[],2,FALSE)</f>
        <v>ASIA</v>
      </c>
      <c r="M700" s="238">
        <f>DATE(YEAR(LineupExpo[[#This Row],[Date]]),MONTH(LineupExpo[[#This Row],[Date]]),1)</f>
        <v>44713</v>
      </c>
      <c r="N700" s="237">
        <f t="shared" si="10"/>
        <v>2022</v>
      </c>
      <c r="O700" s="54" t="str">
        <f t="shared" si="11"/>
        <v>22/23</v>
      </c>
      <c r="P700" s="52" t="str">
        <f>VLOOKUP(H700,ArcTable[],2,FALSE)</f>
        <v>Uy</v>
      </c>
      <c r="Q700" s="60">
        <f>IFERROR(VLOOKUP('Lineup Total'!D318,AUX!$H$2:$I$34206,2,FALSE),)</f>
        <v>9460605</v>
      </c>
      <c r="S700" s="32" t="str">
        <f>VLOOKUP(LineupExpo[[#This Row],[Port]],'AUX IDs'!$A$2:$B$14,2,0)</f>
        <v>P1009</v>
      </c>
      <c r="T700" s="32" t="str">
        <f>VLOOKUP(LineupExpo[[#This Row],[Berth]],'AUX IDs'!$D$2:$E$60,2,0)</f>
        <v>B1045</v>
      </c>
      <c r="U700" s="32" t="str">
        <f>VLOOKUP(LineupExpo[[#This Row],[V/M]],'AUX IDs'!$G$2:$H$433,2,0)</f>
        <v>VSL494</v>
      </c>
      <c r="V700" s="32" t="str">
        <f>VLOOKUP(LineupExpo[[#This Row],[Destination]],'AUX IDs'!$J$2:$K$39,2,0)</f>
        <v>D1007</v>
      </c>
      <c r="W700" s="32" t="str">
        <f>VLOOKUP(LineupExpo[[#This Row],[Coord]],'AUX IDs'!$M$2:$N$55,2,0)</f>
        <v>C1018</v>
      </c>
      <c r="X700" s="32" t="str">
        <f>VLOOKUP(LineupExpo[[#This Row],[Shipper]],'AUX IDs'!$P$2:$Q$44,2,0)</f>
        <v>S1022</v>
      </c>
      <c r="Y700" s="32" t="str">
        <f>VLOOKUP(LineupExpo[[#This Row],[Product]],'AUX IDs'!$S$2:$T$4,2,0)</f>
        <v>UYB</v>
      </c>
    </row>
    <row r="701" spans="1:25" ht="12.65" customHeight="1" x14ac:dyDescent="0.25">
      <c r="A701" s="29" t="s">
        <v>103</v>
      </c>
      <c r="B701" s="214" t="s">
        <v>32064</v>
      </c>
      <c r="C701" s="129">
        <v>44719</v>
      </c>
      <c r="D701" s="63" t="s">
        <v>32807</v>
      </c>
      <c r="E701" s="130" t="s">
        <v>61</v>
      </c>
      <c r="F701" s="131" t="s">
        <v>61</v>
      </c>
      <c r="G701" s="26"/>
      <c r="H701" s="27" t="s">
        <v>324</v>
      </c>
      <c r="I701" s="25" t="s">
        <v>32817</v>
      </c>
      <c r="J701" s="100">
        <v>26490</v>
      </c>
      <c r="K701" s="24" t="s">
        <v>140</v>
      </c>
      <c r="L701" s="149" t="str">
        <f>VLOOKUP(K701,TableReg[],2,FALSE)</f>
        <v>SOUTH AMERICA</v>
      </c>
      <c r="M701" s="80">
        <f>DATE(YEAR(LineupExpo[[#This Row],[Date]]),MONTH(LineupExpo[[#This Row],[Date]]),1)</f>
        <v>44713</v>
      </c>
      <c r="N701" s="40">
        <f t="shared" si="10"/>
        <v>2022</v>
      </c>
      <c r="O701" s="62" t="str">
        <f t="shared" si="11"/>
        <v>22/23</v>
      </c>
      <c r="P701" s="52" t="str">
        <f>VLOOKUP(H701,ArcTable[],2,FALSE)</f>
        <v>Uy</v>
      </c>
      <c r="Q701" s="60">
        <f>IFERROR(VLOOKUP('Lineup Total'!D378,AUX!$H$2:$I$34206,2,FALSE),)</f>
        <v>0</v>
      </c>
      <c r="S701" s="32" t="str">
        <f>VLOOKUP(LineupExpo[[#This Row],[Port]],'AUX IDs'!$A$2:$B$14,2,0)</f>
        <v>P1000</v>
      </c>
      <c r="T701" s="32" t="str">
        <f>VLOOKUP(LineupExpo[[#This Row],[Berth]],'AUX IDs'!$D$2:$E$60,2,0)</f>
        <v>B1052</v>
      </c>
      <c r="U701" s="32" t="str">
        <f>VLOOKUP(LineupExpo[[#This Row],[V/M]],'AUX IDs'!$G$2:$H$433,2,0)</f>
        <v>VSL491</v>
      </c>
      <c r="V701" s="32" t="str">
        <f>VLOOKUP(LineupExpo[[#This Row],[Destination]],'AUX IDs'!$J$2:$K$39,2,0)</f>
        <v>D1034</v>
      </c>
      <c r="W701" s="32" t="str">
        <f>VLOOKUP(LineupExpo[[#This Row],[Coord]],'AUX IDs'!$M$2:$N$55,2,0)</f>
        <v>C1018</v>
      </c>
      <c r="X701" s="32" t="str">
        <f>VLOOKUP(LineupExpo[[#This Row],[Shipper]],'AUX IDs'!$P$2:$Q$44,2,0)</f>
        <v>S1022</v>
      </c>
      <c r="Y701" s="32" t="str">
        <f>VLOOKUP(LineupExpo[[#This Row],[Product]],'AUX IDs'!$S$2:$T$4,2,0)</f>
        <v>UYB</v>
      </c>
    </row>
    <row r="702" spans="1:25" ht="12.65" customHeight="1" x14ac:dyDescent="0.25">
      <c r="A702" s="245" t="s">
        <v>49</v>
      </c>
      <c r="B702" s="256" t="s">
        <v>32064</v>
      </c>
      <c r="C702" s="247">
        <v>44719</v>
      </c>
      <c r="D702" s="53" t="s">
        <v>32943</v>
      </c>
      <c r="E702" s="248" t="s">
        <v>32003</v>
      </c>
      <c r="F702" s="249" t="s">
        <v>32949</v>
      </c>
      <c r="G702" s="26"/>
      <c r="H702" s="250" t="s">
        <v>80</v>
      </c>
      <c r="I702" s="251" t="s">
        <v>32090</v>
      </c>
      <c r="J702" s="252">
        <v>2660</v>
      </c>
      <c r="K702" s="253" t="s">
        <v>96</v>
      </c>
      <c r="L702" s="149" t="str">
        <f>VLOOKUP(K702,TableReg[],2,FALSE)</f>
        <v>NORTH AMERICA</v>
      </c>
      <c r="M702" s="255">
        <f>DATE(YEAR(LineupExpo[[#This Row],[Date]]),MONTH(LineupExpo[[#This Row],[Date]]),1)</f>
        <v>44713</v>
      </c>
      <c r="N702" s="254">
        <f t="shared" si="10"/>
        <v>2022</v>
      </c>
      <c r="O702" s="54" t="str">
        <f t="shared" si="11"/>
        <v>22/23</v>
      </c>
      <c r="P702" s="52" t="str">
        <f>VLOOKUP(H702,ArcTable[],2,FALSE)</f>
        <v>UPR</v>
      </c>
      <c r="Q702" s="60">
        <f>IFERROR(VLOOKUP('Lineup Total'!D388,AUX!$H$2:$I$34206,2,FALSE),)</f>
        <v>8910380</v>
      </c>
      <c r="S702" s="32" t="str">
        <f>VLOOKUP(LineupExpo[[#This Row],[Port]],'AUX IDs'!$A$2:$B$14,2,0)</f>
        <v>P1010</v>
      </c>
      <c r="T702" s="32" t="str">
        <f>VLOOKUP(LineupExpo[[#This Row],[Berth]],'AUX IDs'!$D$2:$E$60,2,0)</f>
        <v>B1023</v>
      </c>
      <c r="U702" s="32" t="str">
        <f>VLOOKUP(LineupExpo[[#This Row],[V/M]],'AUX IDs'!$G$2:$H$433,2,0)</f>
        <v>VSL502</v>
      </c>
      <c r="V702" s="32" t="str">
        <f>VLOOKUP(LineupExpo[[#This Row],[Destination]],'AUX IDs'!$J$2:$K$39,2,0)</f>
        <v>D1019</v>
      </c>
      <c r="W702" s="32" t="str">
        <f>VLOOKUP(LineupExpo[[#This Row],[Coord]],'AUX IDs'!$M$2:$N$55,2,0)</f>
        <v>C1050</v>
      </c>
      <c r="X702" s="32" t="str">
        <f>VLOOKUP(LineupExpo[[#This Row],[Shipper]],'AUX IDs'!$P$2:$Q$44,2,0)</f>
        <v>S1017</v>
      </c>
      <c r="Y702" s="32" t="str">
        <f>VLOOKUP(LineupExpo[[#This Row],[Product]],'AUX IDs'!$S$2:$T$4,2,0)</f>
        <v>ARGB</v>
      </c>
    </row>
    <row r="703" spans="1:25" ht="12.65" customHeight="1" x14ac:dyDescent="0.25">
      <c r="A703" s="245" t="s">
        <v>49</v>
      </c>
      <c r="B703" s="256" t="s">
        <v>32064</v>
      </c>
      <c r="C703" s="247">
        <v>44719</v>
      </c>
      <c r="D703" s="53" t="s">
        <v>32943</v>
      </c>
      <c r="E703" s="248" t="s">
        <v>31771</v>
      </c>
      <c r="F703" s="249" t="s">
        <v>32949</v>
      </c>
      <c r="G703" s="26"/>
      <c r="H703" s="250" t="s">
        <v>80</v>
      </c>
      <c r="I703" s="251" t="s">
        <v>32090</v>
      </c>
      <c r="J703" s="252">
        <v>5040</v>
      </c>
      <c r="K703" s="253" t="s">
        <v>96</v>
      </c>
      <c r="L703" s="149" t="str">
        <f>VLOOKUP(K703,TableReg[],2,FALSE)</f>
        <v>NORTH AMERICA</v>
      </c>
      <c r="M703" s="255">
        <f>DATE(YEAR(LineupExpo[[#This Row],[Date]]),MONTH(LineupExpo[[#This Row],[Date]]),1)</f>
        <v>44713</v>
      </c>
      <c r="N703" s="254">
        <f t="shared" si="10"/>
        <v>2022</v>
      </c>
      <c r="O703" s="54" t="str">
        <f t="shared" si="11"/>
        <v>22/23</v>
      </c>
      <c r="P703" s="52" t="str">
        <f>VLOOKUP(H703,ArcTable[],2,FALSE)</f>
        <v>UPR</v>
      </c>
      <c r="Q703" s="60">
        <f>IFERROR(VLOOKUP('Lineup Total'!#REF!,AUX!$H$2:$I$34206,2,FALSE),)</f>
        <v>0</v>
      </c>
      <c r="S703" s="32" t="str">
        <f>VLOOKUP(LineupExpo[[#This Row],[Port]],'AUX IDs'!$A$2:$B$14,2,0)</f>
        <v>P1010</v>
      </c>
      <c r="T703" s="32" t="str">
        <f>VLOOKUP(LineupExpo[[#This Row],[Berth]],'AUX IDs'!$D$2:$E$60,2,0)</f>
        <v>B1023</v>
      </c>
      <c r="U703" s="32" t="str">
        <f>VLOOKUP(LineupExpo[[#This Row],[V/M]],'AUX IDs'!$G$2:$H$433,2,0)</f>
        <v>VSL502</v>
      </c>
      <c r="V703" s="32" t="str">
        <f>VLOOKUP(LineupExpo[[#This Row],[Destination]],'AUX IDs'!$J$2:$K$39,2,0)</f>
        <v>D1019</v>
      </c>
      <c r="W703" s="32" t="str">
        <f>VLOOKUP(LineupExpo[[#This Row],[Coord]],'AUX IDs'!$M$2:$N$55,2,0)</f>
        <v>C1050</v>
      </c>
      <c r="X703" s="32" t="str">
        <f>VLOOKUP(LineupExpo[[#This Row],[Shipper]],'AUX IDs'!$P$2:$Q$44,2,0)</f>
        <v>S1023</v>
      </c>
      <c r="Y703" s="32" t="str">
        <f>VLOOKUP(LineupExpo[[#This Row],[Product]],'AUX IDs'!$S$2:$T$4,2,0)</f>
        <v>ARGB</v>
      </c>
    </row>
    <row r="704" spans="1:25" ht="12.65" customHeight="1" x14ac:dyDescent="0.25">
      <c r="A704" s="245" t="s">
        <v>49</v>
      </c>
      <c r="B704" s="256" t="s">
        <v>32064</v>
      </c>
      <c r="C704" s="247">
        <v>44719</v>
      </c>
      <c r="D704" s="53" t="s">
        <v>32943</v>
      </c>
      <c r="E704" s="248" t="s">
        <v>240</v>
      </c>
      <c r="F704" s="249" t="s">
        <v>32949</v>
      </c>
      <c r="G704" s="26"/>
      <c r="H704" s="250" t="s">
        <v>80</v>
      </c>
      <c r="I704" s="251" t="s">
        <v>32090</v>
      </c>
      <c r="J704" s="252">
        <v>2660</v>
      </c>
      <c r="K704" s="253" t="s">
        <v>96</v>
      </c>
      <c r="L704" s="149" t="str">
        <f>VLOOKUP(K704,TableReg[],2,FALSE)</f>
        <v>NORTH AMERICA</v>
      </c>
      <c r="M704" s="255">
        <f>DATE(YEAR(LineupExpo[[#This Row],[Date]]),MONTH(LineupExpo[[#This Row],[Date]]),1)</f>
        <v>44713</v>
      </c>
      <c r="N704" s="254">
        <f t="shared" si="10"/>
        <v>2022</v>
      </c>
      <c r="O704" s="54" t="str">
        <f t="shared" si="11"/>
        <v>22/23</v>
      </c>
      <c r="P704" s="52" t="str">
        <f>VLOOKUP(H704,ArcTable[],2,FALSE)</f>
        <v>UPR</v>
      </c>
      <c r="Q704" s="60">
        <f>IFERROR(VLOOKUP('Lineup Total'!D389,AUX!$H$2:$I$34206,2,FALSE),)</f>
        <v>0</v>
      </c>
      <c r="S704" s="32" t="str">
        <f>VLOOKUP(LineupExpo[[#This Row],[Port]],'AUX IDs'!$A$2:$B$14,2,0)</f>
        <v>P1010</v>
      </c>
      <c r="T704" s="32" t="str">
        <f>VLOOKUP(LineupExpo[[#This Row],[Berth]],'AUX IDs'!$D$2:$E$60,2,0)</f>
        <v>B1023</v>
      </c>
      <c r="U704" s="32" t="str">
        <f>VLOOKUP(LineupExpo[[#This Row],[V/M]],'AUX IDs'!$G$2:$H$433,2,0)</f>
        <v>VSL502</v>
      </c>
      <c r="V704" s="32" t="str">
        <f>VLOOKUP(LineupExpo[[#This Row],[Destination]],'AUX IDs'!$J$2:$K$39,2,0)</f>
        <v>D1019</v>
      </c>
      <c r="W704" s="32" t="str">
        <f>VLOOKUP(LineupExpo[[#This Row],[Coord]],'AUX IDs'!$M$2:$N$55,2,0)</f>
        <v>C1050</v>
      </c>
      <c r="X704" s="32" t="str">
        <f>VLOOKUP(LineupExpo[[#This Row],[Shipper]],'AUX IDs'!$P$2:$Q$44,2,0)</f>
        <v>S1016</v>
      </c>
      <c r="Y704" s="32" t="str">
        <f>VLOOKUP(LineupExpo[[#This Row],[Product]],'AUX IDs'!$S$2:$T$4,2,0)</f>
        <v>ARGB</v>
      </c>
    </row>
    <row r="705" spans="1:25" ht="12.65" customHeight="1" x14ac:dyDescent="0.25">
      <c r="A705" s="245" t="s">
        <v>49</v>
      </c>
      <c r="B705" s="256" t="s">
        <v>32064</v>
      </c>
      <c r="C705" s="247">
        <v>44719</v>
      </c>
      <c r="D705" s="53" t="s">
        <v>32943</v>
      </c>
      <c r="E705" s="248" t="s">
        <v>31770</v>
      </c>
      <c r="F705" s="249" t="s">
        <v>32949</v>
      </c>
      <c r="G705" s="26"/>
      <c r="H705" s="250" t="s">
        <v>80</v>
      </c>
      <c r="I705" s="251" t="s">
        <v>32090</v>
      </c>
      <c r="J705" s="252">
        <v>7062</v>
      </c>
      <c r="K705" s="253" t="s">
        <v>96</v>
      </c>
      <c r="L705" s="149" t="str">
        <f>VLOOKUP(K705,TableReg[],2,FALSE)</f>
        <v>NORTH AMERICA</v>
      </c>
      <c r="M705" s="255">
        <f>DATE(YEAR(LineupExpo[[#This Row],[Date]]),MONTH(LineupExpo[[#This Row],[Date]]),1)</f>
        <v>44713</v>
      </c>
      <c r="N705" s="254">
        <f t="shared" si="10"/>
        <v>2022</v>
      </c>
      <c r="O705" s="54" t="str">
        <f t="shared" si="11"/>
        <v>22/23</v>
      </c>
      <c r="P705" s="52" t="str">
        <f>VLOOKUP(H705,ArcTable[],2,FALSE)</f>
        <v>UPR</v>
      </c>
      <c r="Q705" s="60">
        <f>IFERROR(VLOOKUP('Lineup Total'!D390,AUX!$H$2:$I$34206,2,FALSE),)</f>
        <v>0</v>
      </c>
      <c r="S705" s="32" t="str">
        <f>VLOOKUP(LineupExpo[[#This Row],[Port]],'AUX IDs'!$A$2:$B$14,2,0)</f>
        <v>P1010</v>
      </c>
      <c r="T705" s="32" t="str">
        <f>VLOOKUP(LineupExpo[[#This Row],[Berth]],'AUX IDs'!$D$2:$E$60,2,0)</f>
        <v>B1023</v>
      </c>
      <c r="U705" s="32" t="str">
        <f>VLOOKUP(LineupExpo[[#This Row],[V/M]],'AUX IDs'!$G$2:$H$433,2,0)</f>
        <v>VSL502</v>
      </c>
      <c r="V705" s="32" t="str">
        <f>VLOOKUP(LineupExpo[[#This Row],[Destination]],'AUX IDs'!$J$2:$K$39,2,0)</f>
        <v>D1019</v>
      </c>
      <c r="W705" s="32" t="str">
        <f>VLOOKUP(LineupExpo[[#This Row],[Coord]],'AUX IDs'!$M$2:$N$55,2,0)</f>
        <v>C1050</v>
      </c>
      <c r="X705" s="32" t="str">
        <f>VLOOKUP(LineupExpo[[#This Row],[Shipper]],'AUX IDs'!$P$2:$Q$44,2,0)</f>
        <v>S1015</v>
      </c>
      <c r="Y705" s="32" t="str">
        <f>VLOOKUP(LineupExpo[[#This Row],[Product]],'AUX IDs'!$S$2:$T$4,2,0)</f>
        <v>ARGB</v>
      </c>
    </row>
    <row r="706" spans="1:25" ht="12.65" customHeight="1" x14ac:dyDescent="0.25">
      <c r="A706" s="229" t="s">
        <v>103</v>
      </c>
      <c r="B706" s="239" t="s">
        <v>32064</v>
      </c>
      <c r="C706" s="230">
        <v>44719</v>
      </c>
      <c r="D706" s="53" t="s">
        <v>32775</v>
      </c>
      <c r="E706" s="231" t="s">
        <v>61</v>
      </c>
      <c r="F706" s="232" t="s">
        <v>61</v>
      </c>
      <c r="G706" s="26" t="s">
        <v>32687</v>
      </c>
      <c r="H706" s="27" t="s">
        <v>325</v>
      </c>
      <c r="I706" s="234" t="s">
        <v>32713</v>
      </c>
      <c r="J706" s="235">
        <v>20000</v>
      </c>
      <c r="K706" s="236" t="s">
        <v>21</v>
      </c>
      <c r="L706" s="149" t="str">
        <f>VLOOKUP(K706,TableReg[],2,FALSE)</f>
        <v>ASIA</v>
      </c>
      <c r="M706" s="238">
        <f>DATE(YEAR(LineupExpo[[#This Row],[Date]]),MONTH(LineupExpo[[#This Row],[Date]]),1)</f>
        <v>44713</v>
      </c>
      <c r="N706" s="237">
        <f t="shared" si="10"/>
        <v>2022</v>
      </c>
      <c r="O706" s="54" t="str">
        <f t="shared" si="11"/>
        <v>22/23</v>
      </c>
      <c r="P706" s="52" t="str">
        <f>VLOOKUP(H706,ArcTable[],2,FALSE)</f>
        <v>Uy</v>
      </c>
      <c r="Q706" s="60">
        <f>IFERROR(VLOOKUP('Lineup Total'!D317,AUX!$H$2:$I$34206,2,FALSE),)</f>
        <v>9611278</v>
      </c>
      <c r="S706" s="32" t="str">
        <f>VLOOKUP(LineupExpo[[#This Row],[Port]],'AUX IDs'!$A$2:$B$14,2,0)</f>
        <v>P1009</v>
      </c>
      <c r="T706" s="32" t="str">
        <f>VLOOKUP(LineupExpo[[#This Row],[Berth]],'AUX IDs'!$D$2:$E$60,2,0)</f>
        <v>B1045</v>
      </c>
      <c r="U706" s="32" t="str">
        <f>VLOOKUP(LineupExpo[[#This Row],[V/M]],'AUX IDs'!$G$2:$H$433,2,0)</f>
        <v>VSL503</v>
      </c>
      <c r="V706" s="32" t="str">
        <f>VLOOKUP(LineupExpo[[#This Row],[Destination]],'AUX IDs'!$J$2:$K$39,2,0)</f>
        <v>D1007</v>
      </c>
      <c r="W706" s="32" t="str">
        <f>VLOOKUP(LineupExpo[[#This Row],[Coord]],'AUX IDs'!$M$2:$N$55,2,0)</f>
        <v>C1018</v>
      </c>
      <c r="X706" s="32" t="str">
        <f>VLOOKUP(LineupExpo[[#This Row],[Shipper]],'AUX IDs'!$P$2:$Q$44,2,0)</f>
        <v>S1022</v>
      </c>
      <c r="Y706" s="32" t="str">
        <f>VLOOKUP(LineupExpo[[#This Row],[Product]],'AUX IDs'!$S$2:$T$4,2,0)</f>
        <v>UYB</v>
      </c>
    </row>
    <row r="707" spans="1:25" ht="12.65" customHeight="1" x14ac:dyDescent="0.25">
      <c r="A707" s="29" t="s">
        <v>103</v>
      </c>
      <c r="B707" s="214" t="s">
        <v>32064</v>
      </c>
      <c r="C707" s="129">
        <v>44720</v>
      </c>
      <c r="D707" s="63" t="s">
        <v>32907</v>
      </c>
      <c r="E707" s="130" t="s">
        <v>15</v>
      </c>
      <c r="F707" s="131" t="s">
        <v>15</v>
      </c>
      <c r="G707" s="26"/>
      <c r="H707" s="27" t="s">
        <v>324</v>
      </c>
      <c r="I707" s="25" t="s">
        <v>32817</v>
      </c>
      <c r="J707" s="100">
        <v>7501.7849999999999</v>
      </c>
      <c r="K707" s="24" t="s">
        <v>140</v>
      </c>
      <c r="L707" s="149" t="str">
        <f>VLOOKUP(K707,TableReg[],2,FALSE)</f>
        <v>SOUTH AMERICA</v>
      </c>
      <c r="M707" s="80">
        <f>DATE(YEAR(LineupExpo[[#This Row],[Date]]),MONTH(LineupExpo[[#This Row],[Date]]),1)</f>
        <v>44713</v>
      </c>
      <c r="N707" s="40">
        <f t="shared" si="10"/>
        <v>2022</v>
      </c>
      <c r="O707" s="62" t="str">
        <f t="shared" si="11"/>
        <v>22/23</v>
      </c>
      <c r="P707" s="52" t="str">
        <f>VLOOKUP(H707,ArcTable[],2,FALSE)</f>
        <v>Uy</v>
      </c>
      <c r="Q707" s="60">
        <f>IFERROR(VLOOKUP('Lineup Total'!D377,AUX!$H$2:$I$34206,2,FALSE),)</f>
        <v>0</v>
      </c>
      <c r="S707" s="32" t="str">
        <f>VLOOKUP(LineupExpo[[#This Row],[Port]],'AUX IDs'!$A$2:$B$14,2,0)</f>
        <v>P1000</v>
      </c>
      <c r="T707" s="32" t="str">
        <f>VLOOKUP(LineupExpo[[#This Row],[Berth]],'AUX IDs'!$D$2:$E$60,2,0)</f>
        <v>B1052</v>
      </c>
      <c r="U707" s="32" t="str">
        <f>VLOOKUP(LineupExpo[[#This Row],[V/M]],'AUX IDs'!$G$2:$H$433,2,0)</f>
        <v>VSL504</v>
      </c>
      <c r="V707" s="32" t="str">
        <f>VLOOKUP(LineupExpo[[#This Row],[Destination]],'AUX IDs'!$J$2:$K$39,2,0)</f>
        <v>D1034</v>
      </c>
      <c r="W707" s="32" t="str">
        <f>VLOOKUP(LineupExpo[[#This Row],[Coord]],'AUX IDs'!$M$2:$N$55,2,0)</f>
        <v>C1008</v>
      </c>
      <c r="X707" s="32" t="str">
        <f>VLOOKUP(LineupExpo[[#This Row],[Shipper]],'AUX IDs'!$P$2:$Q$44,2,0)</f>
        <v>S1008</v>
      </c>
      <c r="Y707" s="32" t="str">
        <f>VLOOKUP(LineupExpo[[#This Row],[Product]],'AUX IDs'!$S$2:$T$4,2,0)</f>
        <v>UYB</v>
      </c>
    </row>
    <row r="708" spans="1:25" ht="12.65" customHeight="1" x14ac:dyDescent="0.25">
      <c r="A708" s="245" t="s">
        <v>103</v>
      </c>
      <c r="B708" s="256" t="s">
        <v>32064</v>
      </c>
      <c r="C708" s="247">
        <v>44720</v>
      </c>
      <c r="D708" s="53" t="s">
        <v>16043</v>
      </c>
      <c r="E708" s="248" t="s">
        <v>61</v>
      </c>
      <c r="F708" s="249" t="s">
        <v>61</v>
      </c>
      <c r="G708" s="26" t="s">
        <v>32687</v>
      </c>
      <c r="H708" s="250" t="s">
        <v>325</v>
      </c>
      <c r="I708" s="251" t="s">
        <v>32713</v>
      </c>
      <c r="J708" s="252">
        <v>20000</v>
      </c>
      <c r="K708" s="253" t="s">
        <v>27</v>
      </c>
      <c r="L708" s="149" t="str">
        <f>VLOOKUP(K708,TableReg[],2,FALSE)</f>
        <v>ASIA</v>
      </c>
      <c r="M708" s="255">
        <f>DATE(YEAR(LineupExpo[[#This Row],[Date]]),MONTH(LineupExpo[[#This Row],[Date]]),1)</f>
        <v>44713</v>
      </c>
      <c r="N708" s="254">
        <f t="shared" si="10"/>
        <v>2022</v>
      </c>
      <c r="O708" s="54" t="str">
        <f t="shared" si="11"/>
        <v>22/23</v>
      </c>
      <c r="P708" s="52" t="str">
        <f>VLOOKUP(H708,ArcTable[],2,FALSE)</f>
        <v>Uy</v>
      </c>
      <c r="Q708" s="60">
        <f>IFERROR(VLOOKUP('Lineup Total'!D391,AUX!$H$2:$I$34206,2,FALSE),)</f>
        <v>9687681</v>
      </c>
      <c r="S708" s="32" t="str">
        <f>VLOOKUP(LineupExpo[[#This Row],[Port]],'AUX IDs'!$A$2:$B$14,2,0)</f>
        <v>P1009</v>
      </c>
      <c r="T708" s="32" t="str">
        <f>VLOOKUP(LineupExpo[[#This Row],[Berth]],'AUX IDs'!$D$2:$E$60,2,0)</f>
        <v>B1045</v>
      </c>
      <c r="U708" s="32" t="str">
        <f>VLOOKUP(LineupExpo[[#This Row],[V/M]],'AUX IDs'!$G$2:$H$433,2,0)</f>
        <v>VSL505</v>
      </c>
      <c r="V708" s="32" t="str">
        <f>VLOOKUP(LineupExpo[[#This Row],[Destination]],'AUX IDs'!$J$2:$K$39,2,0)</f>
        <v>D1009</v>
      </c>
      <c r="W708" s="32" t="str">
        <f>VLOOKUP(LineupExpo[[#This Row],[Coord]],'AUX IDs'!$M$2:$N$55,2,0)</f>
        <v>C1018</v>
      </c>
      <c r="X708" s="32" t="str">
        <f>VLOOKUP(LineupExpo[[#This Row],[Shipper]],'AUX IDs'!$P$2:$Q$44,2,0)</f>
        <v>S1022</v>
      </c>
      <c r="Y708" s="32" t="str">
        <f>VLOOKUP(LineupExpo[[#This Row],[Product]],'AUX IDs'!$S$2:$T$4,2,0)</f>
        <v>UYB</v>
      </c>
    </row>
    <row r="709" spans="1:25" ht="12.65" customHeight="1" x14ac:dyDescent="0.25">
      <c r="A709" s="29" t="s">
        <v>103</v>
      </c>
      <c r="B709" s="256" t="s">
        <v>32064</v>
      </c>
      <c r="C709" s="247">
        <v>44721</v>
      </c>
      <c r="D709" s="53" t="s">
        <v>32908</v>
      </c>
      <c r="E709" s="248" t="s">
        <v>54</v>
      </c>
      <c r="F709" s="249" t="s">
        <v>61</v>
      </c>
      <c r="G709" s="26"/>
      <c r="H709" s="27" t="s">
        <v>324</v>
      </c>
      <c r="I709" s="251" t="s">
        <v>32688</v>
      </c>
      <c r="J709" s="252">
        <v>21750</v>
      </c>
      <c r="K709" s="253" t="s">
        <v>140</v>
      </c>
      <c r="L709" s="149" t="str">
        <f>VLOOKUP(K709,TableReg[],2,FALSE)</f>
        <v>SOUTH AMERICA</v>
      </c>
      <c r="M709" s="255">
        <f>DATE(YEAR(LineupExpo[[#This Row],[Date]]),MONTH(LineupExpo[[#This Row],[Date]]),1)</f>
        <v>44713</v>
      </c>
      <c r="N709" s="254">
        <f t="shared" si="10"/>
        <v>2022</v>
      </c>
      <c r="O709" s="54" t="str">
        <f t="shared" si="11"/>
        <v>22/23</v>
      </c>
      <c r="P709" s="52" t="str">
        <f>VLOOKUP(H709,ArcTable[],2,FALSE)</f>
        <v>Uy</v>
      </c>
      <c r="Q709" s="60">
        <f>IFERROR(VLOOKUP('Lineup Total'!D403,AUX!$H$2:$I$34206,2,FALSE),)</f>
        <v>9691515</v>
      </c>
      <c r="S709" s="32" t="str">
        <f>VLOOKUP(LineupExpo[[#This Row],[Port]],'AUX IDs'!$A$2:$B$14,2,0)</f>
        <v>P1000</v>
      </c>
      <c r="T709" s="32" t="str">
        <f>VLOOKUP(LineupExpo[[#This Row],[Berth]],'AUX IDs'!$D$2:$E$60,2,0)</f>
        <v>B1042</v>
      </c>
      <c r="U709" s="32" t="str">
        <f>VLOOKUP(LineupExpo[[#This Row],[V/M]],'AUX IDs'!$G$2:$H$433,2,0)</f>
        <v>VSL500</v>
      </c>
      <c r="V709" s="32" t="str">
        <f>VLOOKUP(LineupExpo[[#This Row],[Destination]],'AUX IDs'!$J$2:$K$39,2,0)</f>
        <v>D1034</v>
      </c>
      <c r="W709" s="32" t="str">
        <f>VLOOKUP(LineupExpo[[#This Row],[Coord]],'AUX IDs'!$M$2:$N$55,2,0)</f>
        <v>C1018</v>
      </c>
      <c r="X709" s="32" t="str">
        <f>VLOOKUP(LineupExpo[[#This Row],[Shipper]],'AUX IDs'!$P$2:$Q$44,2,0)</f>
        <v>S1005</v>
      </c>
      <c r="Y709" s="32" t="str">
        <f>VLOOKUP(LineupExpo[[#This Row],[Product]],'AUX IDs'!$S$2:$T$4,2,0)</f>
        <v>UYB</v>
      </c>
    </row>
    <row r="710" spans="1:25" ht="12.65" customHeight="1" x14ac:dyDescent="0.25">
      <c r="A710" s="29" t="s">
        <v>103</v>
      </c>
      <c r="B710" s="214" t="s">
        <v>32064</v>
      </c>
      <c r="C710" s="129">
        <v>44722</v>
      </c>
      <c r="D710" s="63" t="s">
        <v>32911</v>
      </c>
      <c r="E710" s="130" t="s">
        <v>61</v>
      </c>
      <c r="F710" s="131" t="s">
        <v>61</v>
      </c>
      <c r="G710" s="26"/>
      <c r="H710" s="27" t="s">
        <v>324</v>
      </c>
      <c r="I710" s="25" t="s">
        <v>32817</v>
      </c>
      <c r="J710" s="100">
        <v>20911.38</v>
      </c>
      <c r="K710" s="24" t="s">
        <v>140</v>
      </c>
      <c r="L710" s="149" t="str">
        <f>VLOOKUP(K710,TableReg[],2,FALSE)</f>
        <v>SOUTH AMERICA</v>
      </c>
      <c r="M710" s="80">
        <f>DATE(YEAR(LineupExpo[[#This Row],[Date]]),MONTH(LineupExpo[[#This Row],[Date]]),1)</f>
        <v>44713</v>
      </c>
      <c r="N710" s="40">
        <f t="shared" si="10"/>
        <v>2022</v>
      </c>
      <c r="O710" s="62" t="str">
        <f t="shared" si="11"/>
        <v>22/23</v>
      </c>
      <c r="P710" s="52" t="str">
        <f>VLOOKUP(H710,ArcTable[],2,FALSE)</f>
        <v>Uy</v>
      </c>
      <c r="Q710" s="60">
        <f>IFERROR(VLOOKUP('Lineup Total'!D371,AUX!$H$2:$I$34206,2,FALSE),)</f>
        <v>9493913</v>
      </c>
      <c r="S710" s="32" t="str">
        <f>VLOOKUP(LineupExpo[[#This Row],[Port]],'AUX IDs'!$A$2:$B$14,2,0)</f>
        <v>P1000</v>
      </c>
      <c r="T710" s="32" t="str">
        <f>VLOOKUP(LineupExpo[[#This Row],[Berth]],'AUX IDs'!$D$2:$E$60,2,0)</f>
        <v>B1052</v>
      </c>
      <c r="U710" s="32" t="str">
        <f>VLOOKUP(LineupExpo[[#This Row],[V/M]],'AUX IDs'!$G$2:$H$433,2,0)</f>
        <v>VSL506</v>
      </c>
      <c r="V710" s="32" t="str">
        <f>VLOOKUP(LineupExpo[[#This Row],[Destination]],'AUX IDs'!$J$2:$K$39,2,0)</f>
        <v>D1034</v>
      </c>
      <c r="W710" s="32" t="str">
        <f>VLOOKUP(LineupExpo[[#This Row],[Coord]],'AUX IDs'!$M$2:$N$55,2,0)</f>
        <v>C1018</v>
      </c>
      <c r="X710" s="32" t="str">
        <f>VLOOKUP(LineupExpo[[#This Row],[Shipper]],'AUX IDs'!$P$2:$Q$44,2,0)</f>
        <v>S1022</v>
      </c>
      <c r="Y710" s="32" t="str">
        <f>VLOOKUP(LineupExpo[[#This Row],[Product]],'AUX IDs'!$S$2:$T$4,2,0)</f>
        <v>UYB</v>
      </c>
    </row>
    <row r="711" spans="1:25" ht="12.65" customHeight="1" x14ac:dyDescent="0.25">
      <c r="A711" s="229" t="s">
        <v>49</v>
      </c>
      <c r="B711" s="239" t="s">
        <v>32064</v>
      </c>
      <c r="C711" s="230">
        <v>44722</v>
      </c>
      <c r="D711" s="53" t="s">
        <v>32826</v>
      </c>
      <c r="E711" s="130" t="s">
        <v>51</v>
      </c>
      <c r="F711" s="131" t="s">
        <v>32950</v>
      </c>
      <c r="G711" s="26" t="s">
        <v>32687</v>
      </c>
      <c r="H711" s="233" t="s">
        <v>52</v>
      </c>
      <c r="I711" s="234" t="s">
        <v>32748</v>
      </c>
      <c r="J711" s="235">
        <v>23250</v>
      </c>
      <c r="K711" s="236" t="s">
        <v>21</v>
      </c>
      <c r="L711" s="149" t="str">
        <f>VLOOKUP(K711,TableReg[],2,FALSE)</f>
        <v>ASIA</v>
      </c>
      <c r="M711" s="238">
        <f>DATE(YEAR(LineupExpo[[#This Row],[Date]]),MONTH(LineupExpo[[#This Row],[Date]]),1)</f>
        <v>44713</v>
      </c>
      <c r="N711" s="237">
        <f t="shared" si="10"/>
        <v>2022</v>
      </c>
      <c r="O711" s="54" t="str">
        <f t="shared" si="11"/>
        <v>22/23</v>
      </c>
      <c r="P711" s="52" t="str">
        <f>VLOOKUP(H711,ArcTable[],2,FALSE)</f>
        <v>BB</v>
      </c>
      <c r="Q711" s="60">
        <f>IFERROR(VLOOKUP('Lineup Total'!D346,AUX!$H$2:$I$34206,2,FALSE),)</f>
        <v>9593842</v>
      </c>
      <c r="S711" s="32" t="str">
        <f>VLOOKUP(LineupExpo[[#This Row],[Port]],'AUX IDs'!$A$2:$B$14,2,0)</f>
        <v>P1003</v>
      </c>
      <c r="T711" s="32" t="str">
        <f>VLOOKUP(LineupExpo[[#This Row],[Berth]],'AUX IDs'!$D$2:$E$60,2,0)</f>
        <v>B1053</v>
      </c>
      <c r="U711" s="32" t="str">
        <f>VLOOKUP(LineupExpo[[#This Row],[V/M]],'AUX IDs'!$G$2:$H$433,2,0)</f>
        <v>VSL501</v>
      </c>
      <c r="V711" s="32" t="str">
        <f>VLOOKUP(LineupExpo[[#This Row],[Destination]],'AUX IDs'!$J$2:$K$39,2,0)</f>
        <v>D1007</v>
      </c>
      <c r="W711" s="32" t="str">
        <f>VLOOKUP(LineupExpo[[#This Row],[Coord]],'AUX IDs'!$M$2:$N$55,2,0)</f>
        <v>C1009</v>
      </c>
      <c r="X711" s="32" t="str">
        <f>VLOOKUP(LineupExpo[[#This Row],[Shipper]],'AUX IDs'!$P$2:$Q$44,2,0)</f>
        <v>S1007</v>
      </c>
      <c r="Y711" s="32" t="str">
        <f>VLOOKUP(LineupExpo[[#This Row],[Product]],'AUX IDs'!$S$2:$T$4,2,0)</f>
        <v>ARGB</v>
      </c>
    </row>
    <row r="712" spans="1:25" ht="12.65" customHeight="1" x14ac:dyDescent="0.25">
      <c r="A712" s="229" t="s">
        <v>49</v>
      </c>
      <c r="B712" s="239" t="s">
        <v>32064</v>
      </c>
      <c r="C712" s="230">
        <v>44722</v>
      </c>
      <c r="D712" s="53" t="s">
        <v>32826</v>
      </c>
      <c r="E712" s="130" t="s">
        <v>119</v>
      </c>
      <c r="F712" s="131" t="s">
        <v>32950</v>
      </c>
      <c r="G712" s="26" t="s">
        <v>32687</v>
      </c>
      <c r="H712" s="233" t="s">
        <v>52</v>
      </c>
      <c r="I712" s="234" t="s">
        <v>32748</v>
      </c>
      <c r="J712" s="235">
        <v>5000</v>
      </c>
      <c r="K712" s="236" t="s">
        <v>21</v>
      </c>
      <c r="L712" s="149" t="str">
        <f>VLOOKUP(K712,TableReg[],2,FALSE)</f>
        <v>ASIA</v>
      </c>
      <c r="M712" s="238">
        <f>DATE(YEAR(LineupExpo[[#This Row],[Date]]),MONTH(LineupExpo[[#This Row],[Date]]),1)</f>
        <v>44713</v>
      </c>
      <c r="N712" s="237">
        <f t="shared" si="10"/>
        <v>2022</v>
      </c>
      <c r="O712" s="54" t="str">
        <f t="shared" si="11"/>
        <v>22/23</v>
      </c>
      <c r="P712" s="52" t="str">
        <f>VLOOKUP(H712,ArcTable[],2,FALSE)</f>
        <v>BB</v>
      </c>
      <c r="Q712" s="60">
        <f>IFERROR(VLOOKUP('Lineup Total'!D347,AUX!$H$2:$I$34206,2,FALSE),)</f>
        <v>9534262</v>
      </c>
      <c r="S712" s="32" t="str">
        <f>VLOOKUP(LineupExpo[[#This Row],[Port]],'AUX IDs'!$A$2:$B$14,2,0)</f>
        <v>P1003</v>
      </c>
      <c r="T712" s="32" t="str">
        <f>VLOOKUP(LineupExpo[[#This Row],[Berth]],'AUX IDs'!$D$2:$E$60,2,0)</f>
        <v>B1053</v>
      </c>
      <c r="U712" s="32" t="str">
        <f>VLOOKUP(LineupExpo[[#This Row],[V/M]],'AUX IDs'!$G$2:$H$433,2,0)</f>
        <v>VSL501</v>
      </c>
      <c r="V712" s="32" t="str">
        <f>VLOOKUP(LineupExpo[[#This Row],[Destination]],'AUX IDs'!$J$2:$K$39,2,0)</f>
        <v>D1007</v>
      </c>
      <c r="W712" s="32" t="str">
        <f>VLOOKUP(LineupExpo[[#This Row],[Coord]],'AUX IDs'!$M$2:$N$55,2,0)</f>
        <v>C1009</v>
      </c>
      <c r="X712" s="32" t="str">
        <f>VLOOKUP(LineupExpo[[#This Row],[Shipper]],'AUX IDs'!$P$2:$Q$44,2,0)</f>
        <v>S1024</v>
      </c>
      <c r="Y712" s="32" t="str">
        <f>VLOOKUP(LineupExpo[[#This Row],[Product]],'AUX IDs'!$S$2:$T$4,2,0)</f>
        <v>ARGB</v>
      </c>
    </row>
    <row r="713" spans="1:25" ht="12.65" customHeight="1" x14ac:dyDescent="0.25">
      <c r="A713" s="229" t="s">
        <v>103</v>
      </c>
      <c r="B713" s="214" t="s">
        <v>32064</v>
      </c>
      <c r="C713" s="230">
        <v>44725</v>
      </c>
      <c r="D713" s="53" t="s">
        <v>32842</v>
      </c>
      <c r="E713" s="130" t="s">
        <v>51</v>
      </c>
      <c r="F713" s="131" t="s">
        <v>61</v>
      </c>
      <c r="G713" s="26" t="s">
        <v>32687</v>
      </c>
      <c r="H713" s="233" t="s">
        <v>324</v>
      </c>
      <c r="I713" s="234" t="s">
        <v>32688</v>
      </c>
      <c r="J713" s="235">
        <v>42003.8</v>
      </c>
      <c r="K713" s="236" t="s">
        <v>21</v>
      </c>
      <c r="L713" s="149" t="str">
        <f>VLOOKUP(K713,TableReg[],2,FALSE)</f>
        <v>ASIA</v>
      </c>
      <c r="M713" s="238">
        <f>DATE(YEAR(LineupExpo[[#This Row],[Date]]),MONTH(LineupExpo[[#This Row],[Date]]),1)</f>
        <v>44713</v>
      </c>
      <c r="N713" s="237">
        <f t="shared" si="10"/>
        <v>2022</v>
      </c>
      <c r="O713" s="54" t="str">
        <f t="shared" si="11"/>
        <v>22/23</v>
      </c>
      <c r="P713" s="52" t="str">
        <f>VLOOKUP(H713,ArcTable[],2,FALSE)</f>
        <v>Uy</v>
      </c>
      <c r="Q713" s="60">
        <f>IFERROR(VLOOKUP('Lineup Total'!D352,AUX!$H$2:$I$34206,2,FALSE),)</f>
        <v>0</v>
      </c>
      <c r="S713" s="32" t="str">
        <f>VLOOKUP(LineupExpo[[#This Row],[Port]],'AUX IDs'!$A$2:$B$14,2,0)</f>
        <v>P1000</v>
      </c>
      <c r="T713" s="32" t="str">
        <f>VLOOKUP(LineupExpo[[#This Row],[Berth]],'AUX IDs'!$D$2:$E$60,2,0)</f>
        <v>B1042</v>
      </c>
      <c r="U713" s="32" t="str">
        <f>VLOOKUP(LineupExpo[[#This Row],[V/M]],'AUX IDs'!$G$2:$H$433,2,0)</f>
        <v>VSL507</v>
      </c>
      <c r="V713" s="32" t="str">
        <f>VLOOKUP(LineupExpo[[#This Row],[Destination]],'AUX IDs'!$J$2:$K$39,2,0)</f>
        <v>D1007</v>
      </c>
      <c r="W713" s="32" t="str">
        <f>VLOOKUP(LineupExpo[[#This Row],[Coord]],'AUX IDs'!$M$2:$N$55,2,0)</f>
        <v>C1018</v>
      </c>
      <c r="X713" s="32" t="str">
        <f>VLOOKUP(LineupExpo[[#This Row],[Shipper]],'AUX IDs'!$P$2:$Q$44,2,0)</f>
        <v>S1007</v>
      </c>
      <c r="Y713" s="32" t="str">
        <f>VLOOKUP(LineupExpo[[#This Row],[Product]],'AUX IDs'!$S$2:$T$4,2,0)</f>
        <v>UYB</v>
      </c>
    </row>
    <row r="714" spans="1:25" ht="12.65" customHeight="1" x14ac:dyDescent="0.25">
      <c r="A714" s="229" t="s">
        <v>49</v>
      </c>
      <c r="B714" s="214" t="s">
        <v>32064</v>
      </c>
      <c r="C714" s="230">
        <v>44725</v>
      </c>
      <c r="D714" s="53" t="s">
        <v>11854</v>
      </c>
      <c r="E714" s="231" t="s">
        <v>15</v>
      </c>
      <c r="F714" s="232" t="s">
        <v>15</v>
      </c>
      <c r="G714" s="26" t="s">
        <v>32687</v>
      </c>
      <c r="H714" s="233" t="s">
        <v>32719</v>
      </c>
      <c r="I714" s="234" t="s">
        <v>32700</v>
      </c>
      <c r="J714" s="235">
        <v>58958</v>
      </c>
      <c r="K714" s="236" t="s">
        <v>21</v>
      </c>
      <c r="L714" s="149" t="str">
        <f>VLOOKUP(K714,TableReg[],2,FALSE)</f>
        <v>ASIA</v>
      </c>
      <c r="M714" s="238">
        <f>DATE(YEAR(LineupExpo[[#This Row],[Date]]),MONTH(LineupExpo[[#This Row],[Date]]),1)</f>
        <v>44713</v>
      </c>
      <c r="N714" s="237">
        <f t="shared" si="10"/>
        <v>2022</v>
      </c>
      <c r="O714" s="54" t="str">
        <f t="shared" si="11"/>
        <v>22/23</v>
      </c>
      <c r="P714" s="52" t="str">
        <f>VLOOKUP(H714,ArcTable[],2,FALSE)</f>
        <v>Necochea</v>
      </c>
      <c r="Q714" s="60">
        <f>IFERROR(VLOOKUP('Lineup Total'!D350,AUX!$H$2:$I$34206,2,FALSE),)</f>
        <v>8913540</v>
      </c>
      <c r="S714" s="32" t="str">
        <f>VLOOKUP(LineupExpo[[#This Row],[Port]],'AUX IDs'!$A$2:$B$14,2,0)</f>
        <v>P1011</v>
      </c>
      <c r="T714" s="32" t="str">
        <f>VLOOKUP(LineupExpo[[#This Row],[Berth]],'AUX IDs'!$D$2:$E$60,2,0)</f>
        <v>B1047</v>
      </c>
      <c r="U714" s="32" t="str">
        <f>VLOOKUP(LineupExpo[[#This Row],[V/M]],'AUX IDs'!$G$2:$H$433,2,0)</f>
        <v>VSL499</v>
      </c>
      <c r="V714" s="32" t="str">
        <f>VLOOKUP(LineupExpo[[#This Row],[Destination]],'AUX IDs'!$J$2:$K$39,2,0)</f>
        <v>D1007</v>
      </c>
      <c r="W714" s="32" t="str">
        <f>VLOOKUP(LineupExpo[[#This Row],[Coord]],'AUX IDs'!$M$2:$N$55,2,0)</f>
        <v>C1008</v>
      </c>
      <c r="X714" s="32" t="str">
        <f>VLOOKUP(LineupExpo[[#This Row],[Shipper]],'AUX IDs'!$P$2:$Q$44,2,0)</f>
        <v>S1008</v>
      </c>
      <c r="Y714" s="32" t="str">
        <f>VLOOKUP(LineupExpo[[#This Row],[Product]],'AUX IDs'!$S$2:$T$4,2,0)</f>
        <v>ARGB</v>
      </c>
    </row>
    <row r="715" spans="1:25" ht="12.65" customHeight="1" x14ac:dyDescent="0.25">
      <c r="A715" s="245" t="s">
        <v>49</v>
      </c>
      <c r="B715" s="256" t="s">
        <v>32064</v>
      </c>
      <c r="C715" s="247">
        <v>44725</v>
      </c>
      <c r="D715" s="53" t="s">
        <v>11854</v>
      </c>
      <c r="E715" s="248" t="s">
        <v>119</v>
      </c>
      <c r="F715" s="249" t="s">
        <v>119</v>
      </c>
      <c r="G715" s="26" t="s">
        <v>32687</v>
      </c>
      <c r="H715" s="250" t="s">
        <v>32719</v>
      </c>
      <c r="I715" s="251" t="s">
        <v>32700</v>
      </c>
      <c r="J715" s="252">
        <v>10000</v>
      </c>
      <c r="K715" s="253" t="s">
        <v>21</v>
      </c>
      <c r="L715" s="254" t="str">
        <f>VLOOKUP(K715,TableReg[],2,FALSE)</f>
        <v>ASIA</v>
      </c>
      <c r="M715" s="255">
        <f>DATE(YEAR(LineupExpo[[#This Row],[Date]]),MONTH(LineupExpo[[#This Row],[Date]]),1)</f>
        <v>44713</v>
      </c>
      <c r="N715" s="254">
        <f t="shared" si="10"/>
        <v>2022</v>
      </c>
      <c r="O715" s="54" t="str">
        <f t="shared" si="11"/>
        <v>22/23</v>
      </c>
      <c r="P715" s="52" t="str">
        <f>VLOOKUP(H715,ArcTable[],2,FALSE)</f>
        <v>Necochea</v>
      </c>
      <c r="Q715" s="60">
        <f>IFERROR(VLOOKUP('Lineup Total'!D395,AUX!$H$2:$I$34206,2,FALSE),)</f>
        <v>0</v>
      </c>
      <c r="S715" s="32" t="str">
        <f>VLOOKUP(LineupExpo[[#This Row],[Port]],'AUX IDs'!$A$2:$B$14,2,0)</f>
        <v>P1011</v>
      </c>
      <c r="T715" s="32" t="str">
        <f>VLOOKUP(LineupExpo[[#This Row],[Berth]],'AUX IDs'!$D$2:$E$60,2,0)</f>
        <v>B1047</v>
      </c>
      <c r="U715" s="32" t="str">
        <f>VLOOKUP(LineupExpo[[#This Row],[V/M]],'AUX IDs'!$G$2:$H$433,2,0)</f>
        <v>VSL499</v>
      </c>
      <c r="V715" s="32" t="str">
        <f>VLOOKUP(LineupExpo[[#This Row],[Destination]],'AUX IDs'!$J$2:$K$39,2,0)</f>
        <v>D1007</v>
      </c>
      <c r="W715" s="32" t="str">
        <f>VLOOKUP(LineupExpo[[#This Row],[Coord]],'AUX IDs'!$M$2:$N$55,2,0)</f>
        <v>C1029</v>
      </c>
      <c r="X715" s="32" t="str">
        <f>VLOOKUP(LineupExpo[[#This Row],[Shipper]],'AUX IDs'!$P$2:$Q$44,2,0)</f>
        <v>S1024</v>
      </c>
      <c r="Y715" s="32" t="str">
        <f>VLOOKUP(LineupExpo[[#This Row],[Product]],'AUX IDs'!$S$2:$T$4,2,0)</f>
        <v>ARGB</v>
      </c>
    </row>
    <row r="716" spans="1:25" ht="12.65" customHeight="1" x14ac:dyDescent="0.25">
      <c r="A716" s="29" t="s">
        <v>103</v>
      </c>
      <c r="B716" s="214" t="s">
        <v>32064</v>
      </c>
      <c r="C716" s="129">
        <v>44726</v>
      </c>
      <c r="D716" s="63" t="s">
        <v>32910</v>
      </c>
      <c r="E716" s="130" t="s">
        <v>51</v>
      </c>
      <c r="F716" s="232" t="s">
        <v>61</v>
      </c>
      <c r="G716" s="26"/>
      <c r="H716" s="27" t="s">
        <v>324</v>
      </c>
      <c r="I716" s="25" t="s">
        <v>32912</v>
      </c>
      <c r="J716" s="100">
        <v>17100</v>
      </c>
      <c r="K716" s="24" t="s">
        <v>140</v>
      </c>
      <c r="L716" s="149" t="str">
        <f>VLOOKUP(K716,TableReg[],2,FALSE)</f>
        <v>SOUTH AMERICA</v>
      </c>
      <c r="M716" s="80">
        <f>DATE(YEAR(LineupExpo[[#This Row],[Date]]),MONTH(LineupExpo[[#This Row],[Date]]),1)</f>
        <v>44713</v>
      </c>
      <c r="N716" s="40">
        <f t="shared" si="10"/>
        <v>2022</v>
      </c>
      <c r="O716" s="62" t="str">
        <f t="shared" si="11"/>
        <v>22/23</v>
      </c>
      <c r="P716" s="52" t="str">
        <f>VLOOKUP(H716,ArcTable[],2,FALSE)</f>
        <v>Uy</v>
      </c>
      <c r="Q716" s="60">
        <f>IFERROR(VLOOKUP('Lineup Total'!D374,AUX!$H$2:$I$34206,2,FALSE),)</f>
        <v>0</v>
      </c>
      <c r="S716" s="32" t="str">
        <f>VLOOKUP(LineupExpo[[#This Row],[Port]],'AUX IDs'!$A$2:$B$14,2,0)</f>
        <v>P1000</v>
      </c>
      <c r="T716" s="32" t="str">
        <f>VLOOKUP(LineupExpo[[#This Row],[Berth]],'AUX IDs'!$D$2:$E$60,2,0)</f>
        <v>B1055</v>
      </c>
      <c r="U716" s="32" t="str">
        <f>VLOOKUP(LineupExpo[[#This Row],[V/M]],'AUX IDs'!$G$2:$H$433,2,0)</f>
        <v>VSL508</v>
      </c>
      <c r="V716" s="32" t="str">
        <f>VLOOKUP(LineupExpo[[#This Row],[Destination]],'AUX IDs'!$J$2:$K$39,2,0)</f>
        <v>D1034</v>
      </c>
      <c r="W716" s="32" t="str">
        <f>VLOOKUP(LineupExpo[[#This Row],[Coord]],'AUX IDs'!$M$2:$N$55,2,0)</f>
        <v>C1018</v>
      </c>
      <c r="X716" s="32" t="str">
        <f>VLOOKUP(LineupExpo[[#This Row],[Shipper]],'AUX IDs'!$P$2:$Q$44,2,0)</f>
        <v>S1007</v>
      </c>
      <c r="Y716" s="32" t="str">
        <f>VLOOKUP(LineupExpo[[#This Row],[Product]],'AUX IDs'!$S$2:$T$4,2,0)</f>
        <v>UYB</v>
      </c>
    </row>
    <row r="717" spans="1:25" ht="12.65" customHeight="1" x14ac:dyDescent="0.25">
      <c r="A717" s="29" t="s">
        <v>103</v>
      </c>
      <c r="B717" s="214" t="s">
        <v>32064</v>
      </c>
      <c r="C717" s="129">
        <v>44726</v>
      </c>
      <c r="D717" s="63" t="s">
        <v>32951</v>
      </c>
      <c r="E717" s="130" t="s">
        <v>54</v>
      </c>
      <c r="F717" s="131" t="s">
        <v>61</v>
      </c>
      <c r="G717" s="26"/>
      <c r="H717" s="27" t="s">
        <v>324</v>
      </c>
      <c r="I717" s="25" t="s">
        <v>32817</v>
      </c>
      <c r="J717" s="100">
        <v>14988</v>
      </c>
      <c r="K717" s="24" t="s">
        <v>140</v>
      </c>
      <c r="L717" s="149" t="str">
        <f>VLOOKUP(K717,TableReg[],2,FALSE)</f>
        <v>SOUTH AMERICA</v>
      </c>
      <c r="M717" s="80">
        <f>DATE(YEAR(LineupExpo[[#This Row],[Date]]),MONTH(LineupExpo[[#This Row],[Date]]),1)</f>
        <v>44713</v>
      </c>
      <c r="N717" s="40">
        <f t="shared" si="10"/>
        <v>2022</v>
      </c>
      <c r="O717" s="62" t="str">
        <f t="shared" si="11"/>
        <v>22/23</v>
      </c>
      <c r="P717" s="52" t="str">
        <f>VLOOKUP(H717,ArcTable[],2,FALSE)</f>
        <v>Uy</v>
      </c>
      <c r="Q717" s="60">
        <f>IFERROR(VLOOKUP('Lineup Total'!D373,AUX!$H$2:$I$34206,2,FALSE),)</f>
        <v>0</v>
      </c>
      <c r="S717" s="32" t="str">
        <f>VLOOKUP(LineupExpo[[#This Row],[Port]],'AUX IDs'!$A$2:$B$14,2,0)</f>
        <v>P1000</v>
      </c>
      <c r="T717" s="32" t="str">
        <f>VLOOKUP(LineupExpo[[#This Row],[Berth]],'AUX IDs'!$D$2:$E$60,2,0)</f>
        <v>B1052</v>
      </c>
      <c r="U717" s="32" t="str">
        <f>VLOOKUP(LineupExpo[[#This Row],[V/M]],'AUX IDs'!$G$2:$H$433,2,0)</f>
        <v>VSL509</v>
      </c>
      <c r="V717" s="32" t="str">
        <f>VLOOKUP(LineupExpo[[#This Row],[Destination]],'AUX IDs'!$J$2:$K$39,2,0)</f>
        <v>D1034</v>
      </c>
      <c r="W717" s="32" t="str">
        <f>VLOOKUP(LineupExpo[[#This Row],[Coord]],'AUX IDs'!$M$2:$N$55,2,0)</f>
        <v>C1018</v>
      </c>
      <c r="X717" s="32" t="str">
        <f>VLOOKUP(LineupExpo[[#This Row],[Shipper]],'AUX IDs'!$P$2:$Q$44,2,0)</f>
        <v>S1005</v>
      </c>
      <c r="Y717" s="32" t="str">
        <f>VLOOKUP(LineupExpo[[#This Row],[Product]],'AUX IDs'!$S$2:$T$4,2,0)</f>
        <v>UYB</v>
      </c>
    </row>
    <row r="718" spans="1:25" ht="12.65" customHeight="1" x14ac:dyDescent="0.25">
      <c r="A718" s="229" t="s">
        <v>103</v>
      </c>
      <c r="B718" s="214" t="s">
        <v>32064</v>
      </c>
      <c r="C718" s="230">
        <v>44726</v>
      </c>
      <c r="D718" s="53" t="s">
        <v>32844</v>
      </c>
      <c r="E718" s="231" t="s">
        <v>61</v>
      </c>
      <c r="F718" s="232" t="s">
        <v>61</v>
      </c>
      <c r="G718" s="26" t="s">
        <v>32687</v>
      </c>
      <c r="H718" s="27" t="s">
        <v>325</v>
      </c>
      <c r="I718" s="234" t="s">
        <v>32713</v>
      </c>
      <c r="J718" s="235">
        <v>52500</v>
      </c>
      <c r="K718" s="236" t="s">
        <v>21</v>
      </c>
      <c r="L718" s="149" t="str">
        <f>VLOOKUP(K718,TableReg[],2,FALSE)</f>
        <v>ASIA</v>
      </c>
      <c r="M718" s="238">
        <f>DATE(YEAR(LineupExpo[[#This Row],[Date]]),MONTH(LineupExpo[[#This Row],[Date]]),1)</f>
        <v>44713</v>
      </c>
      <c r="N718" s="237">
        <f t="shared" si="10"/>
        <v>2022</v>
      </c>
      <c r="O718" s="54" t="str">
        <f t="shared" si="11"/>
        <v>22/23</v>
      </c>
      <c r="P718" s="52" t="str">
        <f>VLOOKUP(H718,ArcTable[],2,FALSE)</f>
        <v>Uy</v>
      </c>
      <c r="Q718" s="60">
        <f>IFERROR(VLOOKUP('Lineup Total'!D355,AUX!$H$2:$I$34206,2,FALSE),)</f>
        <v>9576014</v>
      </c>
      <c r="S718" s="32" t="str">
        <f>VLOOKUP(LineupExpo[[#This Row],[Port]],'AUX IDs'!$A$2:$B$14,2,0)</f>
        <v>P1009</v>
      </c>
      <c r="T718" s="32" t="str">
        <f>VLOOKUP(LineupExpo[[#This Row],[Berth]],'AUX IDs'!$D$2:$E$60,2,0)</f>
        <v>B1045</v>
      </c>
      <c r="U718" s="32" t="str">
        <f>VLOOKUP(LineupExpo[[#This Row],[V/M]],'AUX IDs'!$G$2:$H$433,2,0)</f>
        <v>VSL510</v>
      </c>
      <c r="V718" s="32" t="str">
        <f>VLOOKUP(LineupExpo[[#This Row],[Destination]],'AUX IDs'!$J$2:$K$39,2,0)</f>
        <v>D1007</v>
      </c>
      <c r="W718" s="32" t="str">
        <f>VLOOKUP(LineupExpo[[#This Row],[Coord]],'AUX IDs'!$M$2:$N$55,2,0)</f>
        <v>C1018</v>
      </c>
      <c r="X718" s="32" t="str">
        <f>VLOOKUP(LineupExpo[[#This Row],[Shipper]],'AUX IDs'!$P$2:$Q$44,2,0)</f>
        <v>S1022</v>
      </c>
      <c r="Y718" s="32" t="str">
        <f>VLOOKUP(LineupExpo[[#This Row],[Product]],'AUX IDs'!$S$2:$T$4,2,0)</f>
        <v>UYB</v>
      </c>
    </row>
    <row r="719" spans="1:25" ht="12.65" customHeight="1" x14ac:dyDescent="0.25">
      <c r="A719" s="29" t="s">
        <v>103</v>
      </c>
      <c r="B719" s="214" t="s">
        <v>32064</v>
      </c>
      <c r="C719" s="129">
        <v>44727</v>
      </c>
      <c r="D719" s="63" t="s">
        <v>32815</v>
      </c>
      <c r="E719" s="130" t="s">
        <v>57</v>
      </c>
      <c r="F719" s="232" t="s">
        <v>61</v>
      </c>
      <c r="G719" s="26"/>
      <c r="H719" s="27" t="s">
        <v>324</v>
      </c>
      <c r="I719" s="25" t="s">
        <v>32817</v>
      </c>
      <c r="J719" s="100">
        <v>9884.2250000000004</v>
      </c>
      <c r="K719" s="24" t="s">
        <v>140</v>
      </c>
      <c r="L719" s="149" t="str">
        <f>VLOOKUP(K719,TableReg[],2,FALSE)</f>
        <v>SOUTH AMERICA</v>
      </c>
      <c r="M719" s="80">
        <f>DATE(YEAR(LineupExpo[[#This Row],[Date]]),MONTH(LineupExpo[[#This Row],[Date]]),1)</f>
        <v>44713</v>
      </c>
      <c r="N719" s="40">
        <f t="shared" si="10"/>
        <v>2022</v>
      </c>
      <c r="O719" s="62" t="str">
        <f t="shared" si="11"/>
        <v>22/23</v>
      </c>
      <c r="P719" s="52" t="str">
        <f>VLOOKUP(H719,ArcTable[],2,FALSE)</f>
        <v>Uy</v>
      </c>
      <c r="Q719" s="60">
        <f>IFERROR(VLOOKUP('Lineup Total'!D372,AUX!$H$2:$I$34206,2,FALSE),)</f>
        <v>9512331</v>
      </c>
      <c r="S719" s="32" t="str">
        <f>VLOOKUP(LineupExpo[[#This Row],[Port]],'AUX IDs'!$A$2:$B$14,2,0)</f>
        <v>P1000</v>
      </c>
      <c r="T719" s="32" t="str">
        <f>VLOOKUP(LineupExpo[[#This Row],[Berth]],'AUX IDs'!$D$2:$E$60,2,0)</f>
        <v>B1052</v>
      </c>
      <c r="U719" s="32" t="str">
        <f>VLOOKUP(LineupExpo[[#This Row],[V/M]],'AUX IDs'!$G$2:$H$433,2,0)</f>
        <v>VSL478</v>
      </c>
      <c r="V719" s="32" t="str">
        <f>VLOOKUP(LineupExpo[[#This Row],[Destination]],'AUX IDs'!$J$2:$K$39,2,0)</f>
        <v>D1034</v>
      </c>
      <c r="W719" s="32" t="str">
        <f>VLOOKUP(LineupExpo[[#This Row],[Coord]],'AUX IDs'!$M$2:$N$55,2,0)</f>
        <v>C1018</v>
      </c>
      <c r="X719" s="32" t="str">
        <f>VLOOKUP(LineupExpo[[#This Row],[Shipper]],'AUX IDs'!$P$2:$Q$44,2,0)</f>
        <v>S1000</v>
      </c>
      <c r="Y719" s="32" t="str">
        <f>VLOOKUP(LineupExpo[[#This Row],[Product]],'AUX IDs'!$S$2:$T$4,2,0)</f>
        <v>UYB</v>
      </c>
    </row>
    <row r="720" spans="1:25" ht="12.65" customHeight="1" x14ac:dyDescent="0.25">
      <c r="A720" s="229" t="s">
        <v>49</v>
      </c>
      <c r="B720" s="214" t="s">
        <v>32064</v>
      </c>
      <c r="C720" s="230">
        <v>44728</v>
      </c>
      <c r="D720" s="53" t="s">
        <v>993</v>
      </c>
      <c r="E720" s="130" t="s">
        <v>4</v>
      </c>
      <c r="F720" s="131" t="s">
        <v>4</v>
      </c>
      <c r="G720" s="26" t="s">
        <v>32687</v>
      </c>
      <c r="H720" s="233" t="s">
        <v>32719</v>
      </c>
      <c r="I720" s="234" t="s">
        <v>32700</v>
      </c>
      <c r="J720" s="235">
        <v>19550</v>
      </c>
      <c r="K720" s="236" t="s">
        <v>31772</v>
      </c>
      <c r="L720" s="149" t="str">
        <f>VLOOKUP(K720,TableReg[],2,FALSE)</f>
        <v>ASIA</v>
      </c>
      <c r="M720" s="238">
        <f>DATE(YEAR(LineupExpo[[#This Row],[Date]]),MONTH(LineupExpo[[#This Row],[Date]]),1)</f>
        <v>44713</v>
      </c>
      <c r="N720" s="237">
        <f t="shared" si="10"/>
        <v>2022</v>
      </c>
      <c r="O720" s="54" t="str">
        <f t="shared" si="11"/>
        <v>22/23</v>
      </c>
      <c r="P720" s="52" t="str">
        <f>VLOOKUP(H720,ArcTable[],2,FALSE)</f>
        <v>Necochea</v>
      </c>
      <c r="Q720" s="60">
        <f>IFERROR(VLOOKUP('Lineup Total'!D357,AUX!$H$2:$I$34206,2,FALSE),)</f>
        <v>0</v>
      </c>
      <c r="S720" s="32" t="str">
        <f>VLOOKUP(LineupExpo[[#This Row],[Port]],'AUX IDs'!$A$2:$B$14,2,0)</f>
        <v>P1011</v>
      </c>
      <c r="T720" s="32" t="str">
        <f>VLOOKUP(LineupExpo[[#This Row],[Berth]],'AUX IDs'!$D$2:$E$60,2,0)</f>
        <v>B1047</v>
      </c>
      <c r="U720" s="32" t="str">
        <f>VLOOKUP(LineupExpo[[#This Row],[V/M]],'AUX IDs'!$G$2:$H$433,2,0)</f>
        <v>VSL511</v>
      </c>
      <c r="V720" s="32" t="str">
        <f>VLOOKUP(LineupExpo[[#This Row],[Destination]],'AUX IDs'!$J$2:$K$39,2,0)</f>
        <v>D1008</v>
      </c>
      <c r="W720" s="32" t="str">
        <f>VLOOKUP(LineupExpo[[#This Row],[Coord]],'AUX IDs'!$M$2:$N$55,2,0)</f>
        <v>C1005</v>
      </c>
      <c r="X720" s="32" t="str">
        <f>VLOOKUP(LineupExpo[[#This Row],[Shipper]],'AUX IDs'!$P$2:$Q$44,2,0)</f>
        <v>S1006</v>
      </c>
      <c r="Y720" s="32" t="str">
        <f>VLOOKUP(LineupExpo[[#This Row],[Product]],'AUX IDs'!$S$2:$T$4,2,0)</f>
        <v>ARGB</v>
      </c>
    </row>
    <row r="721" spans="1:25" ht="12.65" customHeight="1" x14ac:dyDescent="0.25">
      <c r="A721" s="229" t="s">
        <v>103</v>
      </c>
      <c r="B721" s="214" t="s">
        <v>32064</v>
      </c>
      <c r="C721" s="230">
        <v>44729</v>
      </c>
      <c r="D721" s="53" t="s">
        <v>1125</v>
      </c>
      <c r="E721" s="130" t="s">
        <v>15</v>
      </c>
      <c r="F721" s="131" t="s">
        <v>15</v>
      </c>
      <c r="G721" s="26" t="s">
        <v>32687</v>
      </c>
      <c r="H721" s="233" t="s">
        <v>324</v>
      </c>
      <c r="I721" s="234" t="s">
        <v>32688</v>
      </c>
      <c r="J721" s="235">
        <v>38001</v>
      </c>
      <c r="K721" s="236" t="s">
        <v>21</v>
      </c>
      <c r="L721" s="149" t="str">
        <f>VLOOKUP(K721,TableReg[],2,FALSE)</f>
        <v>ASIA</v>
      </c>
      <c r="M721" s="238">
        <f>DATE(YEAR(LineupExpo[[#This Row],[Date]]),MONTH(LineupExpo[[#This Row],[Date]]),1)</f>
        <v>44713</v>
      </c>
      <c r="N721" s="237">
        <f t="shared" si="10"/>
        <v>2022</v>
      </c>
      <c r="O721" s="54" t="str">
        <f t="shared" si="11"/>
        <v>22/23</v>
      </c>
      <c r="P721" s="52" t="str">
        <f>VLOOKUP(H721,ArcTable[],2,FALSE)</f>
        <v>Uy</v>
      </c>
      <c r="Q721" s="60">
        <f>IFERROR(VLOOKUP('Lineup Total'!#REF!,AUX!$H$2:$I$34206,2,FALSE),)</f>
        <v>0</v>
      </c>
      <c r="S721" s="32" t="str">
        <f>VLOOKUP(LineupExpo[[#This Row],[Port]],'AUX IDs'!$A$2:$B$14,2,0)</f>
        <v>P1000</v>
      </c>
      <c r="T721" s="32" t="str">
        <f>VLOOKUP(LineupExpo[[#This Row],[Berth]],'AUX IDs'!$D$2:$E$60,2,0)</f>
        <v>B1042</v>
      </c>
      <c r="U721" s="32" t="str">
        <f>VLOOKUP(LineupExpo[[#This Row],[V/M]],'AUX IDs'!$G$2:$H$433,2,0)</f>
        <v>VSL512</v>
      </c>
      <c r="V721" s="32" t="str">
        <f>VLOOKUP(LineupExpo[[#This Row],[Destination]],'AUX IDs'!$J$2:$K$39,2,0)</f>
        <v>D1007</v>
      </c>
      <c r="W721" s="32" t="str">
        <f>VLOOKUP(LineupExpo[[#This Row],[Coord]],'AUX IDs'!$M$2:$N$55,2,0)</f>
        <v>C1008</v>
      </c>
      <c r="X721" s="32" t="str">
        <f>VLOOKUP(LineupExpo[[#This Row],[Shipper]],'AUX IDs'!$P$2:$Q$44,2,0)</f>
        <v>S1008</v>
      </c>
      <c r="Y721" s="32" t="str">
        <f>VLOOKUP(LineupExpo[[#This Row],[Product]],'AUX IDs'!$S$2:$T$4,2,0)</f>
        <v>UYB</v>
      </c>
    </row>
    <row r="722" spans="1:25" ht="12.65" customHeight="1" x14ac:dyDescent="0.25">
      <c r="A722" s="229" t="s">
        <v>103</v>
      </c>
      <c r="B722" s="214" t="s">
        <v>32064</v>
      </c>
      <c r="C722" s="230">
        <v>44729</v>
      </c>
      <c r="D722" s="53" t="s">
        <v>32842</v>
      </c>
      <c r="E722" s="231" t="s">
        <v>61</v>
      </c>
      <c r="F722" s="232" t="s">
        <v>61</v>
      </c>
      <c r="G722" s="26" t="s">
        <v>32687</v>
      </c>
      <c r="H722" s="27" t="s">
        <v>325</v>
      </c>
      <c r="I722" s="234" t="s">
        <v>32713</v>
      </c>
      <c r="J722" s="235">
        <v>13000</v>
      </c>
      <c r="K722" s="236" t="s">
        <v>21</v>
      </c>
      <c r="L722" s="149" t="str">
        <f>VLOOKUP(K722,TableReg[],2,FALSE)</f>
        <v>ASIA</v>
      </c>
      <c r="M722" s="238">
        <f>DATE(YEAR(LineupExpo[[#This Row],[Date]]),MONTH(LineupExpo[[#This Row],[Date]]),1)</f>
        <v>44713</v>
      </c>
      <c r="N722" s="237">
        <f t="shared" si="10"/>
        <v>2022</v>
      </c>
      <c r="O722" s="54" t="str">
        <f t="shared" si="11"/>
        <v>22/23</v>
      </c>
      <c r="P722" s="52" t="str">
        <f>VLOOKUP(H722,ArcTable[],2,FALSE)</f>
        <v>Uy</v>
      </c>
      <c r="Q722" s="60">
        <f>IFERROR(VLOOKUP('Lineup Total'!D358,AUX!$H$2:$I$34206,2,FALSE),)</f>
        <v>9493913</v>
      </c>
      <c r="S722" s="32" t="str">
        <f>VLOOKUP(LineupExpo[[#This Row],[Port]],'AUX IDs'!$A$2:$B$14,2,0)</f>
        <v>P1009</v>
      </c>
      <c r="T722" s="32" t="str">
        <f>VLOOKUP(LineupExpo[[#This Row],[Berth]],'AUX IDs'!$D$2:$E$60,2,0)</f>
        <v>B1045</v>
      </c>
      <c r="U722" s="32" t="str">
        <f>VLOOKUP(LineupExpo[[#This Row],[V/M]],'AUX IDs'!$G$2:$H$433,2,0)</f>
        <v>VSL507</v>
      </c>
      <c r="V722" s="32" t="str">
        <f>VLOOKUP(LineupExpo[[#This Row],[Destination]],'AUX IDs'!$J$2:$K$39,2,0)</f>
        <v>D1007</v>
      </c>
      <c r="W722" s="32" t="str">
        <f>VLOOKUP(LineupExpo[[#This Row],[Coord]],'AUX IDs'!$M$2:$N$55,2,0)</f>
        <v>C1018</v>
      </c>
      <c r="X722" s="32" t="str">
        <f>VLOOKUP(LineupExpo[[#This Row],[Shipper]],'AUX IDs'!$P$2:$Q$44,2,0)</f>
        <v>S1022</v>
      </c>
      <c r="Y722" s="32" t="str">
        <f>VLOOKUP(LineupExpo[[#This Row],[Product]],'AUX IDs'!$S$2:$T$4,2,0)</f>
        <v>UYB</v>
      </c>
    </row>
    <row r="723" spans="1:25" ht="12.65" customHeight="1" x14ac:dyDescent="0.25">
      <c r="A723" s="245" t="s">
        <v>49</v>
      </c>
      <c r="B723" s="256" t="s">
        <v>32064</v>
      </c>
      <c r="C723" s="247">
        <v>44730</v>
      </c>
      <c r="D723" s="53" t="s">
        <v>32988</v>
      </c>
      <c r="E723" s="248" t="s">
        <v>32003</v>
      </c>
      <c r="F723" s="249" t="s">
        <v>32949</v>
      </c>
      <c r="G723" s="26"/>
      <c r="H723" s="250" t="s">
        <v>80</v>
      </c>
      <c r="I723" s="251" t="s">
        <v>32090</v>
      </c>
      <c r="J723" s="252">
        <v>2938.06</v>
      </c>
      <c r="K723" s="24" t="s">
        <v>96</v>
      </c>
      <c r="L723" s="149" t="str">
        <f>VLOOKUP(K723,TableReg[],2,FALSE)</f>
        <v>NORTH AMERICA</v>
      </c>
      <c r="M723" s="255">
        <f>DATE(YEAR(LineupExpo[[#This Row],[Date]]),MONTH(LineupExpo[[#This Row],[Date]]),1)</f>
        <v>44713</v>
      </c>
      <c r="N723" s="254">
        <f t="shared" si="10"/>
        <v>2022</v>
      </c>
      <c r="O723" s="54" t="str">
        <f t="shared" si="11"/>
        <v>22/23</v>
      </c>
      <c r="P723" s="52" t="str">
        <f>VLOOKUP(H723,ArcTable[],2,FALSE)</f>
        <v>UPR</v>
      </c>
      <c r="Q723" s="60">
        <f>IFERROR(VLOOKUP('Lineup Total'!D422,AUX!$H$2:$I$34206,2,FALSE),)</f>
        <v>9655365</v>
      </c>
      <c r="S723" s="32" t="str">
        <f>VLOOKUP(LineupExpo[[#This Row],[Port]],'AUX IDs'!$A$2:$B$14,2,0)</f>
        <v>P1010</v>
      </c>
      <c r="T723" s="32" t="str">
        <f>VLOOKUP(LineupExpo[[#This Row],[Berth]],'AUX IDs'!$D$2:$E$60,2,0)</f>
        <v>B1023</v>
      </c>
      <c r="U723" s="32" t="str">
        <f>VLOOKUP(LineupExpo[[#This Row],[V/M]],'AUX IDs'!$G$2:$H$433,2,0)</f>
        <v>VSL513</v>
      </c>
      <c r="V723" s="32" t="str">
        <f>VLOOKUP(LineupExpo[[#This Row],[Destination]],'AUX IDs'!$J$2:$K$39,2,0)</f>
        <v>D1019</v>
      </c>
      <c r="W723" s="32" t="str">
        <f>VLOOKUP(LineupExpo[[#This Row],[Coord]],'AUX IDs'!$M$2:$N$55,2,0)</f>
        <v>C1050</v>
      </c>
      <c r="X723" s="32" t="str">
        <f>VLOOKUP(LineupExpo[[#This Row],[Shipper]],'AUX IDs'!$P$2:$Q$44,2,0)</f>
        <v>S1017</v>
      </c>
      <c r="Y723" s="32" t="str">
        <f>VLOOKUP(LineupExpo[[#This Row],[Product]],'AUX IDs'!$S$2:$T$4,2,0)</f>
        <v>ARGB</v>
      </c>
    </row>
    <row r="724" spans="1:25" ht="12.65" customHeight="1" x14ac:dyDescent="0.25">
      <c r="A724" s="245" t="s">
        <v>49</v>
      </c>
      <c r="B724" s="256" t="s">
        <v>32064</v>
      </c>
      <c r="C724" s="247">
        <v>44730</v>
      </c>
      <c r="D724" s="53" t="s">
        <v>32988</v>
      </c>
      <c r="E724" s="248" t="s">
        <v>240</v>
      </c>
      <c r="F724" s="249" t="s">
        <v>32949</v>
      </c>
      <c r="G724" s="26"/>
      <c r="H724" s="250" t="s">
        <v>80</v>
      </c>
      <c r="I724" s="251" t="s">
        <v>32090</v>
      </c>
      <c r="J724" s="252">
        <v>3005</v>
      </c>
      <c r="K724" s="24" t="s">
        <v>96</v>
      </c>
      <c r="L724" s="149" t="str">
        <f>VLOOKUP(K724,TableReg[],2,FALSE)</f>
        <v>NORTH AMERICA</v>
      </c>
      <c r="M724" s="255">
        <f>DATE(YEAR(LineupExpo[[#This Row],[Date]]),MONTH(LineupExpo[[#This Row],[Date]]),1)</f>
        <v>44713</v>
      </c>
      <c r="N724" s="254">
        <f t="shared" ref="N724:N783" si="12">YEAR(C724)</f>
        <v>2022</v>
      </c>
      <c r="O724" s="54" t="str">
        <f t="shared" si="11"/>
        <v>22/23</v>
      </c>
      <c r="P724" s="52" t="str">
        <f>VLOOKUP(H724,ArcTable[],2,FALSE)</f>
        <v>UPR</v>
      </c>
      <c r="Q724" s="60">
        <f>IFERROR(VLOOKUP('Lineup Total'!D424,AUX!$H$2:$I$34206,2,FALSE),)</f>
        <v>0</v>
      </c>
      <c r="S724" s="32" t="str">
        <f>VLOOKUP(LineupExpo[[#This Row],[Port]],'AUX IDs'!$A$2:$B$14,2,0)</f>
        <v>P1010</v>
      </c>
      <c r="T724" s="32" t="str">
        <f>VLOOKUP(LineupExpo[[#This Row],[Berth]],'AUX IDs'!$D$2:$E$60,2,0)</f>
        <v>B1023</v>
      </c>
      <c r="U724" s="32" t="str">
        <f>VLOOKUP(LineupExpo[[#This Row],[V/M]],'AUX IDs'!$G$2:$H$433,2,0)</f>
        <v>VSL513</v>
      </c>
      <c r="V724" s="32" t="str">
        <f>VLOOKUP(LineupExpo[[#This Row],[Destination]],'AUX IDs'!$J$2:$K$39,2,0)</f>
        <v>D1019</v>
      </c>
      <c r="W724" s="32" t="str">
        <f>VLOOKUP(LineupExpo[[#This Row],[Coord]],'AUX IDs'!$M$2:$N$55,2,0)</f>
        <v>C1050</v>
      </c>
      <c r="X724" s="32" t="str">
        <f>VLOOKUP(LineupExpo[[#This Row],[Shipper]],'AUX IDs'!$P$2:$Q$44,2,0)</f>
        <v>S1016</v>
      </c>
      <c r="Y724" s="32" t="str">
        <f>VLOOKUP(LineupExpo[[#This Row],[Product]],'AUX IDs'!$S$2:$T$4,2,0)</f>
        <v>ARGB</v>
      </c>
    </row>
    <row r="725" spans="1:25" ht="12.65" customHeight="1" x14ac:dyDescent="0.25">
      <c r="A725" s="245" t="s">
        <v>49</v>
      </c>
      <c r="B725" s="256" t="s">
        <v>32064</v>
      </c>
      <c r="C725" s="247">
        <v>44730</v>
      </c>
      <c r="D725" s="53" t="s">
        <v>32988</v>
      </c>
      <c r="E725" s="248" t="s">
        <v>31975</v>
      </c>
      <c r="F725" s="249" t="s">
        <v>32949</v>
      </c>
      <c r="G725" s="26"/>
      <c r="H725" s="250" t="s">
        <v>80</v>
      </c>
      <c r="I725" s="251" t="s">
        <v>32090</v>
      </c>
      <c r="J725" s="252">
        <v>3501.28</v>
      </c>
      <c r="K725" s="24" t="s">
        <v>96</v>
      </c>
      <c r="L725" s="149" t="str">
        <f>VLOOKUP(K725,TableReg[],2,FALSE)</f>
        <v>NORTH AMERICA</v>
      </c>
      <c r="M725" s="255">
        <f>DATE(YEAR(LineupExpo[[#This Row],[Date]]),MONTH(LineupExpo[[#This Row],[Date]]),1)</f>
        <v>44713</v>
      </c>
      <c r="N725" s="254">
        <f t="shared" si="12"/>
        <v>2022</v>
      </c>
      <c r="O725" s="54" t="str">
        <f t="shared" ref="O725:O783" si="13">IF(MONTH(C725)&gt;=3,RIGHT(YEAR(C725),2)&amp;"/"&amp;RIGHT(YEAR(C725)+1,2),IF(MONTH(C725)&lt;3,RIGHT(YEAR(C725)-1,2)&amp;"/"&amp;RIGHT(YEAR(C725),2),"ERROR"))</f>
        <v>22/23</v>
      </c>
      <c r="P725" s="52" t="str">
        <f>VLOOKUP(H725,ArcTable[],2,FALSE)</f>
        <v>UPR</v>
      </c>
      <c r="Q725" s="60">
        <f>IFERROR(VLOOKUP('Lineup Total'!D425,AUX!$H$2:$I$34206,2,FALSE),)</f>
        <v>9224714</v>
      </c>
      <c r="S725" s="32" t="str">
        <f>VLOOKUP(LineupExpo[[#This Row],[Port]],'AUX IDs'!$A$2:$B$14,2,0)</f>
        <v>P1010</v>
      </c>
      <c r="T725" s="32" t="str">
        <f>VLOOKUP(LineupExpo[[#This Row],[Berth]],'AUX IDs'!$D$2:$E$60,2,0)</f>
        <v>B1023</v>
      </c>
      <c r="U725" s="32" t="str">
        <f>VLOOKUP(LineupExpo[[#This Row],[V/M]],'AUX IDs'!$G$2:$H$433,2,0)</f>
        <v>VSL513</v>
      </c>
      <c r="V725" s="32" t="str">
        <f>VLOOKUP(LineupExpo[[#This Row],[Destination]],'AUX IDs'!$J$2:$K$39,2,0)</f>
        <v>D1019</v>
      </c>
      <c r="W725" s="32" t="str">
        <f>VLOOKUP(LineupExpo[[#This Row],[Coord]],'AUX IDs'!$M$2:$N$55,2,0)</f>
        <v>C1050</v>
      </c>
      <c r="X725" s="32" t="str">
        <f>VLOOKUP(LineupExpo[[#This Row],[Shipper]],'AUX IDs'!$P$2:$Q$44,2,0)</f>
        <v>S1013</v>
      </c>
      <c r="Y725" s="32" t="str">
        <f>VLOOKUP(LineupExpo[[#This Row],[Product]],'AUX IDs'!$S$2:$T$4,2,0)</f>
        <v>ARGB</v>
      </c>
    </row>
    <row r="726" spans="1:25" ht="12.65" customHeight="1" x14ac:dyDescent="0.25">
      <c r="A726" s="29" t="s">
        <v>103</v>
      </c>
      <c r="B726" s="214" t="s">
        <v>32064</v>
      </c>
      <c r="C726" s="129">
        <v>44731</v>
      </c>
      <c r="D726" s="63" t="s">
        <v>1125</v>
      </c>
      <c r="E726" s="130" t="s">
        <v>61</v>
      </c>
      <c r="F726" s="131" t="s">
        <v>61</v>
      </c>
      <c r="G726" s="26" t="s">
        <v>32687</v>
      </c>
      <c r="H726" s="27" t="s">
        <v>325</v>
      </c>
      <c r="I726" s="25" t="s">
        <v>32713</v>
      </c>
      <c r="J726" s="100">
        <v>17000</v>
      </c>
      <c r="K726" s="24" t="s">
        <v>21</v>
      </c>
      <c r="L726" s="149" t="str">
        <f>VLOOKUP(K726,TableReg[],2,FALSE)</f>
        <v>ASIA</v>
      </c>
      <c r="M726" s="80">
        <f>DATE(YEAR(LineupExpo[[#This Row],[Date]]),MONTH(LineupExpo[[#This Row],[Date]]),1)</f>
        <v>44713</v>
      </c>
      <c r="N726" s="40">
        <f t="shared" si="12"/>
        <v>2022</v>
      </c>
      <c r="O726" s="62" t="str">
        <f t="shared" si="13"/>
        <v>22/23</v>
      </c>
      <c r="P726" s="52" t="str">
        <f>VLOOKUP(H726,ArcTable[],2,FALSE)</f>
        <v>Uy</v>
      </c>
      <c r="Q726" s="60">
        <f>IFERROR(VLOOKUP('Lineup Total'!D370,AUX!$H$2:$I$34206,2,FALSE),)</f>
        <v>8910380</v>
      </c>
      <c r="S726" s="32" t="str">
        <f>VLOOKUP(LineupExpo[[#This Row],[Port]],'AUX IDs'!$A$2:$B$14,2,0)</f>
        <v>P1009</v>
      </c>
      <c r="T726" s="32" t="str">
        <f>VLOOKUP(LineupExpo[[#This Row],[Berth]],'AUX IDs'!$D$2:$E$60,2,0)</f>
        <v>B1045</v>
      </c>
      <c r="U726" s="32" t="str">
        <f>VLOOKUP(LineupExpo[[#This Row],[V/M]],'AUX IDs'!$G$2:$H$433,2,0)</f>
        <v>VSL512</v>
      </c>
      <c r="V726" s="32" t="str">
        <f>VLOOKUP(LineupExpo[[#This Row],[Destination]],'AUX IDs'!$J$2:$K$39,2,0)</f>
        <v>D1007</v>
      </c>
      <c r="W726" s="32" t="str">
        <f>VLOOKUP(LineupExpo[[#This Row],[Coord]],'AUX IDs'!$M$2:$N$55,2,0)</f>
        <v>C1018</v>
      </c>
      <c r="X726" s="32" t="str">
        <f>VLOOKUP(LineupExpo[[#This Row],[Shipper]],'AUX IDs'!$P$2:$Q$44,2,0)</f>
        <v>S1022</v>
      </c>
      <c r="Y726" s="32" t="str">
        <f>VLOOKUP(LineupExpo[[#This Row],[Product]],'AUX IDs'!$S$2:$T$4,2,0)</f>
        <v>UYB</v>
      </c>
    </row>
    <row r="727" spans="1:25" ht="12.65" customHeight="1" x14ac:dyDescent="0.25">
      <c r="A727" s="245" t="s">
        <v>103</v>
      </c>
      <c r="B727" s="256" t="s">
        <v>32064</v>
      </c>
      <c r="C727" s="247">
        <v>44732</v>
      </c>
      <c r="D727" s="53" t="s">
        <v>32806</v>
      </c>
      <c r="E727" s="248" t="s">
        <v>54</v>
      </c>
      <c r="F727" s="249" t="s">
        <v>61</v>
      </c>
      <c r="G727" s="26"/>
      <c r="H727" s="27" t="s">
        <v>324</v>
      </c>
      <c r="I727" s="251" t="s">
        <v>32688</v>
      </c>
      <c r="J727" s="252">
        <v>15077</v>
      </c>
      <c r="K727" s="253" t="s">
        <v>140</v>
      </c>
      <c r="L727" s="149" t="str">
        <f>VLOOKUP(K727,TableReg[],2,FALSE)</f>
        <v>SOUTH AMERICA</v>
      </c>
      <c r="M727" s="255">
        <f>DATE(YEAR(LineupExpo[[#This Row],[Date]]),MONTH(LineupExpo[[#This Row],[Date]]),1)</f>
        <v>44713</v>
      </c>
      <c r="N727" s="254">
        <f t="shared" si="12"/>
        <v>2022</v>
      </c>
      <c r="O727" s="54" t="str">
        <f t="shared" si="13"/>
        <v>22/23</v>
      </c>
      <c r="P727" s="52" t="str">
        <f>VLOOKUP(H727,ArcTable[],2,FALSE)</f>
        <v>Uy</v>
      </c>
      <c r="Q727" s="60">
        <f>IFERROR(VLOOKUP('Lineup Total'!D392,AUX!$H$2:$I$34206,2,FALSE),)</f>
        <v>9479319</v>
      </c>
      <c r="S727" s="32" t="str">
        <f>VLOOKUP(LineupExpo[[#This Row],[Port]],'AUX IDs'!$A$2:$B$14,2,0)</f>
        <v>P1000</v>
      </c>
      <c r="T727" s="32" t="str">
        <f>VLOOKUP(LineupExpo[[#This Row],[Berth]],'AUX IDs'!$D$2:$E$60,2,0)</f>
        <v>B1042</v>
      </c>
      <c r="U727" s="32" t="str">
        <f>VLOOKUP(LineupExpo[[#This Row],[V/M]],'AUX IDs'!$G$2:$H$433,2,0)</f>
        <v>VSL472</v>
      </c>
      <c r="V727" s="32" t="str">
        <f>VLOOKUP(LineupExpo[[#This Row],[Destination]],'AUX IDs'!$J$2:$K$39,2,0)</f>
        <v>D1034</v>
      </c>
      <c r="W727" s="32" t="str">
        <f>VLOOKUP(LineupExpo[[#This Row],[Coord]],'AUX IDs'!$M$2:$N$55,2,0)</f>
        <v>C1018</v>
      </c>
      <c r="X727" s="32" t="str">
        <f>VLOOKUP(LineupExpo[[#This Row],[Shipper]],'AUX IDs'!$P$2:$Q$44,2,0)</f>
        <v>S1005</v>
      </c>
      <c r="Y727" s="32" t="str">
        <f>VLOOKUP(LineupExpo[[#This Row],[Product]],'AUX IDs'!$S$2:$T$4,2,0)</f>
        <v>UYB</v>
      </c>
    </row>
    <row r="728" spans="1:25" ht="12.65" customHeight="1" x14ac:dyDescent="0.25">
      <c r="A728" s="245" t="s">
        <v>103</v>
      </c>
      <c r="B728" s="256" t="s">
        <v>32064</v>
      </c>
      <c r="C728" s="247">
        <v>44734</v>
      </c>
      <c r="D728" s="53" t="s">
        <v>32908</v>
      </c>
      <c r="E728" s="248" t="s">
        <v>51</v>
      </c>
      <c r="F728" s="249" t="s">
        <v>61</v>
      </c>
      <c r="G728" s="26"/>
      <c r="H728" s="27" t="s">
        <v>324</v>
      </c>
      <c r="I728" s="251" t="s">
        <v>32688</v>
      </c>
      <c r="J728" s="252">
        <v>21651.095000000001</v>
      </c>
      <c r="K728" s="253" t="s">
        <v>140</v>
      </c>
      <c r="L728" s="149" t="str">
        <f>VLOOKUP(K728,TableReg[],2,FALSE)</f>
        <v>SOUTH AMERICA</v>
      </c>
      <c r="M728" s="255">
        <f>DATE(YEAR(LineupExpo[[#This Row],[Date]]),MONTH(LineupExpo[[#This Row],[Date]]),1)</f>
        <v>44713</v>
      </c>
      <c r="N728" s="254">
        <f t="shared" si="12"/>
        <v>2022</v>
      </c>
      <c r="O728" s="54" t="str">
        <f t="shared" si="13"/>
        <v>22/23</v>
      </c>
      <c r="P728" s="52" t="str">
        <f>VLOOKUP(H728,ArcTable[],2,FALSE)</f>
        <v>Uy</v>
      </c>
      <c r="Q728" s="60">
        <f>IFERROR(VLOOKUP('Lineup Total'!D401,AUX!$H$2:$I$34206,2,FALSE),)</f>
        <v>0</v>
      </c>
      <c r="S728" s="32" t="str">
        <f>VLOOKUP(LineupExpo[[#This Row],[Port]],'AUX IDs'!$A$2:$B$14,2,0)</f>
        <v>P1000</v>
      </c>
      <c r="T728" s="32" t="str">
        <f>VLOOKUP(LineupExpo[[#This Row],[Berth]],'AUX IDs'!$D$2:$E$60,2,0)</f>
        <v>B1042</v>
      </c>
      <c r="U728" s="32" t="str">
        <f>VLOOKUP(LineupExpo[[#This Row],[V/M]],'AUX IDs'!$G$2:$H$433,2,0)</f>
        <v>VSL500</v>
      </c>
      <c r="V728" s="32" t="str">
        <f>VLOOKUP(LineupExpo[[#This Row],[Destination]],'AUX IDs'!$J$2:$K$39,2,0)</f>
        <v>D1034</v>
      </c>
      <c r="W728" s="32" t="str">
        <f>VLOOKUP(LineupExpo[[#This Row],[Coord]],'AUX IDs'!$M$2:$N$55,2,0)</f>
        <v>C1018</v>
      </c>
      <c r="X728" s="32" t="str">
        <f>VLOOKUP(LineupExpo[[#This Row],[Shipper]],'AUX IDs'!$P$2:$Q$44,2,0)</f>
        <v>S1007</v>
      </c>
      <c r="Y728" s="32" t="str">
        <f>VLOOKUP(LineupExpo[[#This Row],[Product]],'AUX IDs'!$S$2:$T$4,2,0)</f>
        <v>UYB</v>
      </c>
    </row>
    <row r="729" spans="1:25" ht="12.65" customHeight="1" x14ac:dyDescent="0.25">
      <c r="A729" s="245" t="s">
        <v>49</v>
      </c>
      <c r="B729" s="256" t="s">
        <v>32064</v>
      </c>
      <c r="C729" s="247">
        <v>44735</v>
      </c>
      <c r="D729" s="53" t="s">
        <v>27985</v>
      </c>
      <c r="E729" s="248" t="s">
        <v>31975</v>
      </c>
      <c r="F729" s="249" t="s">
        <v>32841</v>
      </c>
      <c r="G729" s="26"/>
      <c r="H729" s="250" t="s">
        <v>80</v>
      </c>
      <c r="I729" s="251" t="s">
        <v>32090</v>
      </c>
      <c r="J729" s="252">
        <v>28370</v>
      </c>
      <c r="K729" s="253" t="s">
        <v>32771</v>
      </c>
      <c r="L729" s="149" t="str">
        <f>VLOOKUP(K729,TableReg[],2,FALSE)</f>
        <v>EUROPE</v>
      </c>
      <c r="M729" s="255">
        <f>DATE(YEAR(LineupExpo[[#This Row],[Date]]),MONTH(LineupExpo[[#This Row],[Date]]),1)</f>
        <v>44713</v>
      </c>
      <c r="N729" s="254">
        <f t="shared" si="12"/>
        <v>2022</v>
      </c>
      <c r="O729" s="54" t="str">
        <f t="shared" si="13"/>
        <v>22/23</v>
      </c>
      <c r="P729" s="52" t="str">
        <f>VLOOKUP(H729,ArcTable[],2,FALSE)</f>
        <v>UPR</v>
      </c>
      <c r="Q729" s="60">
        <f>IFERROR(VLOOKUP('Lineup Total'!D426,AUX!$H$2:$I$34206,2,FALSE),)</f>
        <v>0</v>
      </c>
      <c r="S729" s="32" t="str">
        <f>VLOOKUP(LineupExpo[[#This Row],[Port]],'AUX IDs'!$A$2:$B$14,2,0)</f>
        <v>P1010</v>
      </c>
      <c r="T729" s="32" t="str">
        <f>VLOOKUP(LineupExpo[[#This Row],[Berth]],'AUX IDs'!$D$2:$E$60,2,0)</f>
        <v>B1023</v>
      </c>
      <c r="U729" s="32" t="str">
        <f>VLOOKUP(LineupExpo[[#This Row],[V/M]],'AUX IDs'!$G$2:$H$433,2,0)</f>
        <v>VSL514</v>
      </c>
      <c r="V729" s="32" t="str">
        <f>VLOOKUP(LineupExpo[[#This Row],[Destination]],'AUX IDs'!$J$2:$K$39,2,0)</f>
        <v>D1035</v>
      </c>
      <c r="W729" s="32" t="str">
        <f>VLOOKUP(LineupExpo[[#This Row],[Coord]],'AUX IDs'!$M$2:$N$55,2,0)</f>
        <v>C1043</v>
      </c>
      <c r="X729" s="32" t="str">
        <f>VLOOKUP(LineupExpo[[#This Row],[Shipper]],'AUX IDs'!$P$2:$Q$44,2,0)</f>
        <v>S1013</v>
      </c>
      <c r="Y729" s="32" t="str">
        <f>VLOOKUP(LineupExpo[[#This Row],[Product]],'AUX IDs'!$S$2:$T$4,2,0)</f>
        <v>ARGB</v>
      </c>
    </row>
    <row r="730" spans="1:25" ht="12.65" customHeight="1" x14ac:dyDescent="0.25">
      <c r="A730" s="229" t="s">
        <v>103</v>
      </c>
      <c r="B730" s="214" t="s">
        <v>32064</v>
      </c>
      <c r="C730" s="230">
        <v>44735</v>
      </c>
      <c r="D730" s="53" t="s">
        <v>32459</v>
      </c>
      <c r="E730" s="231" t="s">
        <v>61</v>
      </c>
      <c r="F730" s="232" t="s">
        <v>61</v>
      </c>
      <c r="G730" s="26" t="s">
        <v>32687</v>
      </c>
      <c r="H730" s="233" t="s">
        <v>324</v>
      </c>
      <c r="I730" s="234" t="s">
        <v>32688</v>
      </c>
      <c r="J730" s="235">
        <v>40840.855000000003</v>
      </c>
      <c r="K730" s="236" t="s">
        <v>21</v>
      </c>
      <c r="L730" s="149" t="str">
        <f>VLOOKUP(K730,TableReg[],2,FALSE)</f>
        <v>ASIA</v>
      </c>
      <c r="M730" s="238">
        <f>DATE(YEAR(LineupExpo[[#This Row],[Date]]),MONTH(LineupExpo[[#This Row],[Date]]),1)</f>
        <v>44713</v>
      </c>
      <c r="N730" s="237">
        <f t="shared" si="12"/>
        <v>2022</v>
      </c>
      <c r="O730" s="54" t="str">
        <f t="shared" si="13"/>
        <v>22/23</v>
      </c>
      <c r="P730" s="52" t="str">
        <f>VLOOKUP(H730,ArcTable[],2,FALSE)</f>
        <v>Uy</v>
      </c>
      <c r="Q730" s="60">
        <f>IFERROR(VLOOKUP('Lineup Total'!D367,AUX!$H$2:$I$34206,2,FALSE),)</f>
        <v>9479319</v>
      </c>
      <c r="S730" s="32" t="str">
        <f>VLOOKUP(LineupExpo[[#This Row],[Port]],'AUX IDs'!$A$2:$B$14,2,0)</f>
        <v>P1000</v>
      </c>
      <c r="T730" s="32" t="str">
        <f>VLOOKUP(LineupExpo[[#This Row],[Berth]],'AUX IDs'!$D$2:$E$60,2,0)</f>
        <v>B1042</v>
      </c>
      <c r="U730" s="32" t="str">
        <f>VLOOKUP(LineupExpo[[#This Row],[V/M]],'AUX IDs'!$G$2:$H$433,2,0)</f>
        <v>VSL419</v>
      </c>
      <c r="V730" s="32" t="str">
        <f>VLOOKUP(LineupExpo[[#This Row],[Destination]],'AUX IDs'!$J$2:$K$39,2,0)</f>
        <v>D1007</v>
      </c>
      <c r="W730" s="32" t="str">
        <f>VLOOKUP(LineupExpo[[#This Row],[Coord]],'AUX IDs'!$M$2:$N$55,2,0)</f>
        <v>C1018</v>
      </c>
      <c r="X730" s="32" t="str">
        <f>VLOOKUP(LineupExpo[[#This Row],[Shipper]],'AUX IDs'!$P$2:$Q$44,2,0)</f>
        <v>S1022</v>
      </c>
      <c r="Y730" s="32" t="str">
        <f>VLOOKUP(LineupExpo[[#This Row],[Product]],'AUX IDs'!$S$2:$T$4,2,0)</f>
        <v>UYB</v>
      </c>
    </row>
    <row r="731" spans="1:25" ht="12.65" customHeight="1" x14ac:dyDescent="0.25">
      <c r="A731" s="245" t="s">
        <v>103</v>
      </c>
      <c r="B731" s="256" t="s">
        <v>32064</v>
      </c>
      <c r="C731" s="247">
        <v>44736</v>
      </c>
      <c r="D731" s="53" t="s">
        <v>32909</v>
      </c>
      <c r="E731" s="248" t="s">
        <v>15</v>
      </c>
      <c r="F731" s="249" t="s">
        <v>15</v>
      </c>
      <c r="G731" s="26"/>
      <c r="H731" s="27" t="s">
        <v>324</v>
      </c>
      <c r="I731" s="251" t="s">
        <v>32688</v>
      </c>
      <c r="J731" s="252">
        <v>16673.21</v>
      </c>
      <c r="K731" s="253" t="s">
        <v>140</v>
      </c>
      <c r="L731" s="149" t="str">
        <f>VLOOKUP(K731,TableReg[],2,FALSE)</f>
        <v>SOUTH AMERICA</v>
      </c>
      <c r="M731" s="255">
        <f>DATE(YEAR(LineupExpo[[#This Row],[Date]]),MONTH(LineupExpo[[#This Row],[Date]]),1)</f>
        <v>44713</v>
      </c>
      <c r="N731" s="254">
        <f t="shared" si="12"/>
        <v>2022</v>
      </c>
      <c r="O731" s="54" t="str">
        <f t="shared" si="13"/>
        <v>22/23</v>
      </c>
      <c r="P731" s="52" t="str">
        <f>VLOOKUP(H731,ArcTable[],2,FALSE)</f>
        <v>Uy</v>
      </c>
      <c r="Q731" s="60">
        <f>IFERROR(VLOOKUP('Lineup Total'!D404,AUX!$H$2:$I$34206,2,FALSE),)</f>
        <v>0</v>
      </c>
      <c r="S731" s="32" t="str">
        <f>VLOOKUP(LineupExpo[[#This Row],[Port]],'AUX IDs'!$A$2:$B$14,2,0)</f>
        <v>P1000</v>
      </c>
      <c r="T731" s="32" t="str">
        <f>VLOOKUP(LineupExpo[[#This Row],[Berth]],'AUX IDs'!$D$2:$E$60,2,0)</f>
        <v>B1042</v>
      </c>
      <c r="U731" s="32" t="str">
        <f>VLOOKUP(LineupExpo[[#This Row],[V/M]],'AUX IDs'!$G$2:$H$433,2,0)</f>
        <v>VSL497</v>
      </c>
      <c r="V731" s="32" t="str">
        <f>VLOOKUP(LineupExpo[[#This Row],[Destination]],'AUX IDs'!$J$2:$K$39,2,0)</f>
        <v>D1034</v>
      </c>
      <c r="W731" s="32" t="str">
        <f>VLOOKUP(LineupExpo[[#This Row],[Coord]],'AUX IDs'!$M$2:$N$55,2,0)</f>
        <v>C1008</v>
      </c>
      <c r="X731" s="32" t="str">
        <f>VLOOKUP(LineupExpo[[#This Row],[Shipper]],'AUX IDs'!$P$2:$Q$44,2,0)</f>
        <v>S1008</v>
      </c>
      <c r="Y731" s="32" t="str">
        <f>VLOOKUP(LineupExpo[[#This Row],[Product]],'AUX IDs'!$S$2:$T$4,2,0)</f>
        <v>UYB</v>
      </c>
    </row>
    <row r="732" spans="1:25" ht="12.65" customHeight="1" x14ac:dyDescent="0.25">
      <c r="A732" s="245" t="s">
        <v>103</v>
      </c>
      <c r="B732" s="256" t="s">
        <v>32064</v>
      </c>
      <c r="C732" s="247">
        <v>44738</v>
      </c>
      <c r="D732" s="53" t="s">
        <v>32815</v>
      </c>
      <c r="E732" s="248" t="s">
        <v>57</v>
      </c>
      <c r="F732" s="249" t="s">
        <v>32983</v>
      </c>
      <c r="G732" s="26"/>
      <c r="H732" s="27" t="s">
        <v>324</v>
      </c>
      <c r="I732" s="251" t="s">
        <v>32688</v>
      </c>
      <c r="J732" s="252">
        <v>10098.540000000001</v>
      </c>
      <c r="K732" s="253" t="s">
        <v>140</v>
      </c>
      <c r="L732" s="149" t="str">
        <f>VLOOKUP(K732,TableReg[],2,FALSE)</f>
        <v>SOUTH AMERICA</v>
      </c>
      <c r="M732" s="255">
        <f>DATE(YEAR(LineupExpo[[#This Row],[Date]]),MONTH(LineupExpo[[#This Row],[Date]]),1)</f>
        <v>44713</v>
      </c>
      <c r="N732" s="254">
        <f t="shared" si="12"/>
        <v>2022</v>
      </c>
      <c r="O732" s="54" t="str">
        <f t="shared" si="13"/>
        <v>22/23</v>
      </c>
      <c r="P732" s="52" t="str">
        <f>VLOOKUP(H732,ArcTable[],2,FALSE)</f>
        <v>Uy</v>
      </c>
      <c r="Q732" s="60">
        <f>IFERROR(VLOOKUP('Lineup Total'!D397,AUX!$H$2:$I$34206,2,FALSE),)</f>
        <v>0</v>
      </c>
      <c r="S732" s="32" t="str">
        <f>VLOOKUP(LineupExpo[[#This Row],[Port]],'AUX IDs'!$A$2:$B$14,2,0)</f>
        <v>P1000</v>
      </c>
      <c r="T732" s="32" t="str">
        <f>VLOOKUP(LineupExpo[[#This Row],[Berth]],'AUX IDs'!$D$2:$E$60,2,0)</f>
        <v>B1042</v>
      </c>
      <c r="U732" s="32" t="str">
        <f>VLOOKUP(LineupExpo[[#This Row],[V/M]],'AUX IDs'!$G$2:$H$433,2,0)</f>
        <v>VSL478</v>
      </c>
      <c r="V732" s="32" t="str">
        <f>VLOOKUP(LineupExpo[[#This Row],[Destination]],'AUX IDs'!$J$2:$K$39,2,0)</f>
        <v>D1034</v>
      </c>
      <c r="W732" s="32" t="str">
        <f>VLOOKUP(LineupExpo[[#This Row],[Coord]],'AUX IDs'!$M$2:$N$55,2,0)</f>
        <v>C1051</v>
      </c>
      <c r="X732" s="32" t="str">
        <f>VLOOKUP(LineupExpo[[#This Row],[Shipper]],'AUX IDs'!$P$2:$Q$44,2,0)</f>
        <v>S1000</v>
      </c>
      <c r="Y732" s="32" t="str">
        <f>VLOOKUP(LineupExpo[[#This Row],[Product]],'AUX IDs'!$S$2:$T$4,2,0)</f>
        <v>UYB</v>
      </c>
    </row>
    <row r="733" spans="1:25" ht="12.65" customHeight="1" x14ac:dyDescent="0.25">
      <c r="A733" s="245" t="s">
        <v>103</v>
      </c>
      <c r="B733" s="256" t="s">
        <v>32064</v>
      </c>
      <c r="C733" s="247">
        <v>44738</v>
      </c>
      <c r="D733" s="53" t="s">
        <v>32815</v>
      </c>
      <c r="E733" s="248" t="s">
        <v>32823</v>
      </c>
      <c r="F733" s="249" t="s">
        <v>32983</v>
      </c>
      <c r="G733" s="26"/>
      <c r="H733" s="27" t="s">
        <v>324</v>
      </c>
      <c r="I733" s="251" t="s">
        <v>32688</v>
      </c>
      <c r="J733" s="252">
        <v>13008.245000000001</v>
      </c>
      <c r="K733" s="253" t="s">
        <v>140</v>
      </c>
      <c r="L733" s="149" t="str">
        <f>VLOOKUP(K733,TableReg[],2,FALSE)</f>
        <v>SOUTH AMERICA</v>
      </c>
      <c r="M733" s="255">
        <f>DATE(YEAR(LineupExpo[[#This Row],[Date]]),MONTH(LineupExpo[[#This Row],[Date]]),1)</f>
        <v>44713</v>
      </c>
      <c r="N733" s="254">
        <f t="shared" si="12"/>
        <v>2022</v>
      </c>
      <c r="O733" s="54" t="str">
        <f t="shared" si="13"/>
        <v>22/23</v>
      </c>
      <c r="P733" s="52" t="str">
        <f>VLOOKUP(H733,ArcTable[],2,FALSE)</f>
        <v>Uy</v>
      </c>
      <c r="Q733" s="60">
        <f>IFERROR(VLOOKUP('Lineup Total'!D398,AUX!$H$2:$I$34206,2,FALSE),)</f>
        <v>0</v>
      </c>
      <c r="S733" s="32" t="str">
        <f>VLOOKUP(LineupExpo[[#This Row],[Port]],'AUX IDs'!$A$2:$B$14,2,0)</f>
        <v>P1000</v>
      </c>
      <c r="T733" s="32" t="str">
        <f>VLOOKUP(LineupExpo[[#This Row],[Berth]],'AUX IDs'!$D$2:$E$60,2,0)</f>
        <v>B1042</v>
      </c>
      <c r="U733" s="32" t="str">
        <f>VLOOKUP(LineupExpo[[#This Row],[V/M]],'AUX IDs'!$G$2:$H$433,2,0)</f>
        <v>VSL478</v>
      </c>
      <c r="V733" s="32" t="str">
        <f>VLOOKUP(LineupExpo[[#This Row],[Destination]],'AUX IDs'!$J$2:$K$39,2,0)</f>
        <v>D1034</v>
      </c>
      <c r="W733" s="32" t="str">
        <f>VLOOKUP(LineupExpo[[#This Row],[Coord]],'AUX IDs'!$M$2:$N$55,2,0)</f>
        <v>C1051</v>
      </c>
      <c r="X733" s="32" t="str">
        <f>VLOOKUP(LineupExpo[[#This Row],[Shipper]],'AUX IDs'!$P$2:$Q$44,2,0)</f>
        <v>S1037</v>
      </c>
      <c r="Y733" s="32" t="str">
        <f>VLOOKUP(LineupExpo[[#This Row],[Product]],'AUX IDs'!$S$2:$T$4,2,0)</f>
        <v>UYB</v>
      </c>
    </row>
    <row r="734" spans="1:25" ht="12.65" customHeight="1" x14ac:dyDescent="0.25">
      <c r="A734" s="245" t="s">
        <v>103</v>
      </c>
      <c r="B734" s="256" t="s">
        <v>32064</v>
      </c>
      <c r="C734" s="247">
        <v>44738</v>
      </c>
      <c r="D734" s="53" t="s">
        <v>32815</v>
      </c>
      <c r="E734" s="248" t="s">
        <v>32984</v>
      </c>
      <c r="F734" s="249" t="s">
        <v>32983</v>
      </c>
      <c r="G734" s="26"/>
      <c r="H734" s="27" t="s">
        <v>324</v>
      </c>
      <c r="I734" s="251" t="s">
        <v>32688</v>
      </c>
      <c r="J734" s="252">
        <v>1120</v>
      </c>
      <c r="K734" s="253" t="s">
        <v>140</v>
      </c>
      <c r="L734" s="149" t="str">
        <f>VLOOKUP(K734,TableReg[],2,FALSE)</f>
        <v>SOUTH AMERICA</v>
      </c>
      <c r="M734" s="255">
        <f>DATE(YEAR(LineupExpo[[#This Row],[Date]]),MONTH(LineupExpo[[#This Row],[Date]]),1)</f>
        <v>44713</v>
      </c>
      <c r="N734" s="254">
        <f t="shared" si="12"/>
        <v>2022</v>
      </c>
      <c r="O734" s="54" t="str">
        <f t="shared" si="13"/>
        <v>22/23</v>
      </c>
      <c r="P734" s="52" t="str">
        <f>VLOOKUP(H734,ArcTable[],2,FALSE)</f>
        <v>Uy</v>
      </c>
      <c r="Q734" s="60">
        <f>IFERROR(VLOOKUP('Lineup Total'!D399,AUX!$H$2:$I$34206,2,FALSE),)</f>
        <v>0</v>
      </c>
      <c r="S734" s="32" t="str">
        <f>VLOOKUP(LineupExpo[[#This Row],[Port]],'AUX IDs'!$A$2:$B$14,2,0)</f>
        <v>P1000</v>
      </c>
      <c r="T734" s="32" t="str">
        <f>VLOOKUP(LineupExpo[[#This Row],[Berth]],'AUX IDs'!$D$2:$E$60,2,0)</f>
        <v>B1042</v>
      </c>
      <c r="U734" s="32" t="str">
        <f>VLOOKUP(LineupExpo[[#This Row],[V/M]],'AUX IDs'!$G$2:$H$433,2,0)</f>
        <v>VSL478</v>
      </c>
      <c r="V734" s="32" t="str">
        <f>VLOOKUP(LineupExpo[[#This Row],[Destination]],'AUX IDs'!$J$2:$K$39,2,0)</f>
        <v>D1034</v>
      </c>
      <c r="W734" s="32" t="str">
        <f>VLOOKUP(LineupExpo[[#This Row],[Coord]],'AUX IDs'!$M$2:$N$55,2,0)</f>
        <v>C1051</v>
      </c>
      <c r="X734" s="32" t="str">
        <f>VLOOKUP(LineupExpo[[#This Row],[Shipper]],'AUX IDs'!$P$2:$Q$44,2,0)</f>
        <v>S1040</v>
      </c>
      <c r="Y734" s="32" t="str">
        <f>VLOOKUP(LineupExpo[[#This Row],[Product]],'AUX IDs'!$S$2:$T$4,2,0)</f>
        <v>UYB</v>
      </c>
    </row>
    <row r="735" spans="1:25" ht="12.65" customHeight="1" x14ac:dyDescent="0.25">
      <c r="A735" s="245" t="s">
        <v>103</v>
      </c>
      <c r="B735" s="256" t="s">
        <v>32064</v>
      </c>
      <c r="C735" s="247">
        <v>44738</v>
      </c>
      <c r="D735" s="53" t="s">
        <v>32815</v>
      </c>
      <c r="E735" s="248" t="s">
        <v>32955</v>
      </c>
      <c r="F735" s="249" t="s">
        <v>61</v>
      </c>
      <c r="G735" s="26"/>
      <c r="H735" s="27" t="s">
        <v>324</v>
      </c>
      <c r="I735" s="251" t="s">
        <v>32688</v>
      </c>
      <c r="J735" s="252">
        <v>880.36</v>
      </c>
      <c r="K735" s="253" t="s">
        <v>140</v>
      </c>
      <c r="L735" s="149" t="str">
        <f>VLOOKUP(K735,TableReg[],2,FALSE)</f>
        <v>SOUTH AMERICA</v>
      </c>
      <c r="M735" s="255">
        <f>DATE(YEAR(LineupExpo[[#This Row],[Date]]),MONTH(LineupExpo[[#This Row],[Date]]),1)</f>
        <v>44713</v>
      </c>
      <c r="N735" s="254">
        <f t="shared" si="12"/>
        <v>2022</v>
      </c>
      <c r="O735" s="54" t="str">
        <f t="shared" si="13"/>
        <v>22/23</v>
      </c>
      <c r="P735" s="52" t="str">
        <f>VLOOKUP(H735,ArcTable[],2,FALSE)</f>
        <v>Uy</v>
      </c>
      <c r="Q735" s="60">
        <f>IFERROR(VLOOKUP('Lineup Total'!D400,AUX!$H$2:$I$34206,2,FALSE),)</f>
        <v>0</v>
      </c>
      <c r="S735" s="32" t="str">
        <f>VLOOKUP(LineupExpo[[#This Row],[Port]],'AUX IDs'!$A$2:$B$14,2,0)</f>
        <v>P1000</v>
      </c>
      <c r="T735" s="32" t="str">
        <f>VLOOKUP(LineupExpo[[#This Row],[Berth]],'AUX IDs'!$D$2:$E$60,2,0)</f>
        <v>B1042</v>
      </c>
      <c r="U735" s="32" t="str">
        <f>VLOOKUP(LineupExpo[[#This Row],[V/M]],'AUX IDs'!$G$2:$H$433,2,0)</f>
        <v>VSL478</v>
      </c>
      <c r="V735" s="32" t="str">
        <f>VLOOKUP(LineupExpo[[#This Row],[Destination]],'AUX IDs'!$J$2:$K$39,2,0)</f>
        <v>D1034</v>
      </c>
      <c r="W735" s="32" t="str">
        <f>VLOOKUP(LineupExpo[[#This Row],[Coord]],'AUX IDs'!$M$2:$N$55,2,0)</f>
        <v>C1018</v>
      </c>
      <c r="X735" s="32" t="str">
        <f>VLOOKUP(LineupExpo[[#This Row],[Shipper]],'AUX IDs'!$P$2:$Q$44,2,0)</f>
        <v>S1041</v>
      </c>
      <c r="Y735" s="32" t="str">
        <f>VLOOKUP(LineupExpo[[#This Row],[Product]],'AUX IDs'!$S$2:$T$4,2,0)</f>
        <v>UYB</v>
      </c>
    </row>
    <row r="736" spans="1:25" ht="12.65" customHeight="1" x14ac:dyDescent="0.25">
      <c r="A736" s="229" t="s">
        <v>49</v>
      </c>
      <c r="B736" s="214" t="s">
        <v>32064</v>
      </c>
      <c r="C736" s="230">
        <v>44738</v>
      </c>
      <c r="D736" s="53" t="s">
        <v>443</v>
      </c>
      <c r="E736" s="130" t="s">
        <v>32369</v>
      </c>
      <c r="F736" s="25" t="s">
        <v>32369</v>
      </c>
      <c r="G736" s="26" t="s">
        <v>32687</v>
      </c>
      <c r="H736" s="233" t="s">
        <v>32719</v>
      </c>
      <c r="I736" s="234" t="s">
        <v>32700</v>
      </c>
      <c r="J736" s="235">
        <v>70283</v>
      </c>
      <c r="K736" s="236" t="s">
        <v>21</v>
      </c>
      <c r="L736" s="149" t="str">
        <f>VLOOKUP(K736,TableReg[],2,FALSE)</f>
        <v>ASIA</v>
      </c>
      <c r="M736" s="238">
        <f>DATE(YEAR(LineupExpo[[#This Row],[Date]]),MONTH(LineupExpo[[#This Row],[Date]]),1)</f>
        <v>44713</v>
      </c>
      <c r="N736" s="237">
        <f t="shared" si="12"/>
        <v>2022</v>
      </c>
      <c r="O736" s="54" t="str">
        <f t="shared" si="13"/>
        <v>22/23</v>
      </c>
      <c r="P736" s="52" t="str">
        <f>VLOOKUP(H736,ArcTable[],2,FALSE)</f>
        <v>Necochea</v>
      </c>
      <c r="Q736" s="60">
        <f>IFERROR(VLOOKUP('Lineup Total'!D366,AUX!$H$2:$I$34206,2,FALSE),)</f>
        <v>9533438</v>
      </c>
      <c r="S736" s="32" t="str">
        <f>VLOOKUP(LineupExpo[[#This Row],[Port]],'AUX IDs'!$A$2:$B$14,2,0)</f>
        <v>P1011</v>
      </c>
      <c r="T736" s="32" t="str">
        <f>VLOOKUP(LineupExpo[[#This Row],[Berth]],'AUX IDs'!$D$2:$E$60,2,0)</f>
        <v>B1047</v>
      </c>
      <c r="U736" s="32" t="str">
        <f>VLOOKUP(LineupExpo[[#This Row],[V/M]],'AUX IDs'!$G$2:$H$433,2,0)</f>
        <v>VSL515</v>
      </c>
      <c r="V736" s="32" t="str">
        <f>VLOOKUP(LineupExpo[[#This Row],[Destination]],'AUX IDs'!$J$2:$K$39,2,0)</f>
        <v>D1007</v>
      </c>
      <c r="W736" s="32" t="str">
        <f>VLOOKUP(LineupExpo[[#This Row],[Coord]],'AUX IDs'!$M$2:$N$55,2,0)</f>
        <v>C1039</v>
      </c>
      <c r="X736" s="32" t="str">
        <f>VLOOKUP(LineupExpo[[#This Row],[Shipper]],'AUX IDs'!$P$2:$Q$44,2,0)</f>
        <v>S1029</v>
      </c>
      <c r="Y736" s="32" t="str">
        <f>VLOOKUP(LineupExpo[[#This Row],[Product]],'AUX IDs'!$S$2:$T$4,2,0)</f>
        <v>ARGB</v>
      </c>
    </row>
    <row r="737" spans="1:25" ht="12.65" customHeight="1" x14ac:dyDescent="0.25">
      <c r="A737" s="245" t="s">
        <v>103</v>
      </c>
      <c r="B737" s="256" t="s">
        <v>32064</v>
      </c>
      <c r="C737" s="247">
        <v>44739</v>
      </c>
      <c r="D737" s="53" t="s">
        <v>32809</v>
      </c>
      <c r="E737" s="248" t="s">
        <v>18</v>
      </c>
      <c r="F737" s="249" t="s">
        <v>61</v>
      </c>
      <c r="G737" s="26"/>
      <c r="H737" s="27" t="s">
        <v>324</v>
      </c>
      <c r="I737" s="251" t="s">
        <v>32688</v>
      </c>
      <c r="J737" s="252">
        <v>908.33</v>
      </c>
      <c r="K737" s="253" t="s">
        <v>140</v>
      </c>
      <c r="L737" s="149" t="str">
        <f>VLOOKUP(K737,TableReg[],2,FALSE)</f>
        <v>SOUTH AMERICA</v>
      </c>
      <c r="M737" s="255">
        <f>DATE(YEAR(LineupExpo[[#This Row],[Date]]),MONTH(LineupExpo[[#This Row],[Date]]),1)</f>
        <v>44713</v>
      </c>
      <c r="N737" s="254">
        <f t="shared" si="12"/>
        <v>2022</v>
      </c>
      <c r="O737" s="54" t="str">
        <f t="shared" si="13"/>
        <v>22/23</v>
      </c>
      <c r="P737" s="52" t="str">
        <f>VLOOKUP(H737,ArcTable[],2,FALSE)</f>
        <v>Uy</v>
      </c>
      <c r="Q737" s="60">
        <f>IFERROR(VLOOKUP('Lineup Total'!D400,AUX!$H$2:$I$34206,2,FALSE),)</f>
        <v>0</v>
      </c>
      <c r="S737" s="32" t="str">
        <f>VLOOKUP(LineupExpo[[#This Row],[Port]],'AUX IDs'!$A$2:$B$14,2,0)</f>
        <v>P1000</v>
      </c>
      <c r="T737" s="32" t="str">
        <f>VLOOKUP(LineupExpo[[#This Row],[Berth]],'AUX IDs'!$D$2:$E$60,2,0)</f>
        <v>B1042</v>
      </c>
      <c r="U737" s="32" t="str">
        <f>VLOOKUP(LineupExpo[[#This Row],[V/M]],'AUX IDs'!$G$2:$H$433,2,0)</f>
        <v>VSL474</v>
      </c>
      <c r="V737" s="32" t="str">
        <f>VLOOKUP(LineupExpo[[#This Row],[Destination]],'AUX IDs'!$J$2:$K$39,2,0)</f>
        <v>D1034</v>
      </c>
      <c r="W737" s="32" t="str">
        <f>VLOOKUP(LineupExpo[[#This Row],[Coord]],'AUX IDs'!$M$2:$N$55,2,0)</f>
        <v>C1018</v>
      </c>
      <c r="X737" s="32" t="str">
        <f>VLOOKUP(LineupExpo[[#This Row],[Shipper]],'AUX IDs'!$P$2:$Q$44,2,0)</f>
        <v>S1003</v>
      </c>
      <c r="Y737" s="32" t="str">
        <f>VLOOKUP(LineupExpo[[#This Row],[Product]],'AUX IDs'!$S$2:$T$4,2,0)</f>
        <v>UYB</v>
      </c>
    </row>
    <row r="738" spans="1:25" ht="12.65" customHeight="1" x14ac:dyDescent="0.25">
      <c r="A738" s="245" t="s">
        <v>103</v>
      </c>
      <c r="B738" s="256" t="s">
        <v>32064</v>
      </c>
      <c r="C738" s="247">
        <v>44739</v>
      </c>
      <c r="D738" s="53" t="s">
        <v>32809</v>
      </c>
      <c r="E738" s="248" t="s">
        <v>54</v>
      </c>
      <c r="F738" s="249" t="s">
        <v>61</v>
      </c>
      <c r="G738" s="26"/>
      <c r="H738" s="27" t="s">
        <v>324</v>
      </c>
      <c r="I738" s="251" t="s">
        <v>32688</v>
      </c>
      <c r="J738" s="252">
        <v>10111.23</v>
      </c>
      <c r="K738" s="253" t="s">
        <v>140</v>
      </c>
      <c r="L738" s="149" t="str">
        <f>VLOOKUP(K738,TableReg[],2,FALSE)</f>
        <v>SOUTH AMERICA</v>
      </c>
      <c r="M738" s="255">
        <f>DATE(YEAR(LineupExpo[[#This Row],[Date]]),MONTH(LineupExpo[[#This Row],[Date]]),1)</f>
        <v>44713</v>
      </c>
      <c r="N738" s="254">
        <f t="shared" si="12"/>
        <v>2022</v>
      </c>
      <c r="O738" s="54" t="str">
        <f t="shared" si="13"/>
        <v>22/23</v>
      </c>
      <c r="P738" s="52" t="str">
        <f>VLOOKUP(H738,ArcTable[],2,FALSE)</f>
        <v>Uy</v>
      </c>
      <c r="Q738" s="60">
        <f>IFERROR(VLOOKUP('Lineup Total'!D401,AUX!$H$2:$I$34206,2,FALSE),)</f>
        <v>0</v>
      </c>
      <c r="S738" s="32" t="str">
        <f>VLOOKUP(LineupExpo[[#This Row],[Port]],'AUX IDs'!$A$2:$B$14,2,0)</f>
        <v>P1000</v>
      </c>
      <c r="T738" s="32" t="str">
        <f>VLOOKUP(LineupExpo[[#This Row],[Berth]],'AUX IDs'!$D$2:$E$60,2,0)</f>
        <v>B1042</v>
      </c>
      <c r="U738" s="32" t="str">
        <f>VLOOKUP(LineupExpo[[#This Row],[V/M]],'AUX IDs'!$G$2:$H$433,2,0)</f>
        <v>VSL474</v>
      </c>
      <c r="V738" s="32" t="str">
        <f>VLOOKUP(LineupExpo[[#This Row],[Destination]],'AUX IDs'!$J$2:$K$39,2,0)</f>
        <v>D1034</v>
      </c>
      <c r="W738" s="32" t="str">
        <f>VLOOKUP(LineupExpo[[#This Row],[Coord]],'AUX IDs'!$M$2:$N$55,2,0)</f>
        <v>C1018</v>
      </c>
      <c r="X738" s="32" t="str">
        <f>VLOOKUP(LineupExpo[[#This Row],[Shipper]],'AUX IDs'!$P$2:$Q$44,2,0)</f>
        <v>S1005</v>
      </c>
      <c r="Y738" s="32" t="str">
        <f>VLOOKUP(LineupExpo[[#This Row],[Product]],'AUX IDs'!$S$2:$T$4,2,0)</f>
        <v>UYB</v>
      </c>
    </row>
    <row r="739" spans="1:25" ht="12.65" customHeight="1" x14ac:dyDescent="0.25">
      <c r="A739" s="245" t="s">
        <v>103</v>
      </c>
      <c r="B739" s="256" t="s">
        <v>32064</v>
      </c>
      <c r="C739" s="247">
        <v>44739</v>
      </c>
      <c r="D739" s="53" t="s">
        <v>32809</v>
      </c>
      <c r="E739" s="248" t="s">
        <v>32823</v>
      </c>
      <c r="F739" s="249" t="s">
        <v>61</v>
      </c>
      <c r="G739" s="26"/>
      <c r="H739" s="27" t="s">
        <v>324</v>
      </c>
      <c r="I739" s="251" t="s">
        <v>32688</v>
      </c>
      <c r="J739" s="252">
        <v>1099.6400000000001</v>
      </c>
      <c r="K739" s="253" t="s">
        <v>140</v>
      </c>
      <c r="L739" s="149" t="str">
        <f>VLOOKUP(K739,TableReg[],2,FALSE)</f>
        <v>SOUTH AMERICA</v>
      </c>
      <c r="M739" s="255">
        <f>DATE(YEAR(LineupExpo[[#This Row],[Date]]),MONTH(LineupExpo[[#This Row],[Date]]),1)</f>
        <v>44713</v>
      </c>
      <c r="N739" s="254">
        <f t="shared" si="12"/>
        <v>2022</v>
      </c>
      <c r="O739" s="54" t="str">
        <f t="shared" si="13"/>
        <v>22/23</v>
      </c>
      <c r="P739" s="52" t="str">
        <f>VLOOKUP(H739,ArcTable[],2,FALSE)</f>
        <v>Uy</v>
      </c>
      <c r="Q739" s="60">
        <f>IFERROR(VLOOKUP('Lineup Total'!D402,AUX!$H$2:$I$34206,2,FALSE),)</f>
        <v>9691515</v>
      </c>
      <c r="S739" s="32" t="str">
        <f>VLOOKUP(LineupExpo[[#This Row],[Port]],'AUX IDs'!$A$2:$B$14,2,0)</f>
        <v>P1000</v>
      </c>
      <c r="T739" s="32" t="str">
        <f>VLOOKUP(LineupExpo[[#This Row],[Berth]],'AUX IDs'!$D$2:$E$60,2,0)</f>
        <v>B1042</v>
      </c>
      <c r="U739" s="32" t="str">
        <f>VLOOKUP(LineupExpo[[#This Row],[V/M]],'AUX IDs'!$G$2:$H$433,2,0)</f>
        <v>VSL474</v>
      </c>
      <c r="V739" s="32" t="str">
        <f>VLOOKUP(LineupExpo[[#This Row],[Destination]],'AUX IDs'!$J$2:$K$39,2,0)</f>
        <v>D1034</v>
      </c>
      <c r="W739" s="32" t="str">
        <f>VLOOKUP(LineupExpo[[#This Row],[Coord]],'AUX IDs'!$M$2:$N$55,2,0)</f>
        <v>C1018</v>
      </c>
      <c r="X739" s="32" t="str">
        <f>VLOOKUP(LineupExpo[[#This Row],[Shipper]],'AUX IDs'!$P$2:$Q$44,2,0)</f>
        <v>S1037</v>
      </c>
      <c r="Y739" s="32" t="str">
        <f>VLOOKUP(LineupExpo[[#This Row],[Product]],'AUX IDs'!$S$2:$T$4,2,0)</f>
        <v>UYB</v>
      </c>
    </row>
    <row r="740" spans="1:25" ht="12.65" customHeight="1" x14ac:dyDescent="0.25">
      <c r="A740" s="29" t="s">
        <v>103</v>
      </c>
      <c r="B740" s="214" t="s">
        <v>32064</v>
      </c>
      <c r="C740" s="129">
        <v>44739</v>
      </c>
      <c r="D740" s="63" t="s">
        <v>5932</v>
      </c>
      <c r="E740" s="130" t="s">
        <v>54</v>
      </c>
      <c r="F740" s="131" t="s">
        <v>54</v>
      </c>
      <c r="G740" s="26" t="s">
        <v>32687</v>
      </c>
      <c r="H740" s="27" t="s">
        <v>324</v>
      </c>
      <c r="I740" s="25" t="s">
        <v>32688</v>
      </c>
      <c r="J740" s="100">
        <v>48553.23</v>
      </c>
      <c r="K740" s="24" t="s">
        <v>21</v>
      </c>
      <c r="L740" s="149" t="str">
        <f>VLOOKUP(K740,TableReg[],2,FALSE)</f>
        <v>ASIA</v>
      </c>
      <c r="M740" s="80">
        <f>DATE(YEAR(LineupExpo[[#This Row],[Date]]),MONTH(LineupExpo[[#This Row],[Date]]),1)</f>
        <v>44713</v>
      </c>
      <c r="N740" s="40">
        <f t="shared" si="12"/>
        <v>2022</v>
      </c>
      <c r="O740" s="62" t="str">
        <f t="shared" si="13"/>
        <v>22/23</v>
      </c>
      <c r="P740" s="52" t="str">
        <f>VLOOKUP(H740,ArcTable[],2,FALSE)</f>
        <v>Uy</v>
      </c>
      <c r="Q740" s="60">
        <f>IFERROR(VLOOKUP('Lineup Total'!D369,AUX!$H$2:$I$34206,2,FALSE),)</f>
        <v>9611292</v>
      </c>
      <c r="S740" s="32" t="str">
        <f>VLOOKUP(LineupExpo[[#This Row],[Port]],'AUX IDs'!$A$2:$B$14,2,0)</f>
        <v>P1000</v>
      </c>
      <c r="T740" s="32" t="str">
        <f>VLOOKUP(LineupExpo[[#This Row],[Berth]],'AUX IDs'!$D$2:$E$60,2,0)</f>
        <v>B1042</v>
      </c>
      <c r="U740" s="32" t="str">
        <f>VLOOKUP(LineupExpo[[#This Row],[V/M]],'AUX IDs'!$G$2:$H$433,2,0)</f>
        <v>VSL516</v>
      </c>
      <c r="V740" s="32" t="str">
        <f>VLOOKUP(LineupExpo[[#This Row],[Destination]],'AUX IDs'!$J$2:$K$39,2,0)</f>
        <v>D1007</v>
      </c>
      <c r="W740" s="32" t="str">
        <f>VLOOKUP(LineupExpo[[#This Row],[Coord]],'AUX IDs'!$M$2:$N$55,2,0)</f>
        <v>C1004</v>
      </c>
      <c r="X740" s="32" t="str">
        <f>VLOOKUP(LineupExpo[[#This Row],[Shipper]],'AUX IDs'!$P$2:$Q$44,2,0)</f>
        <v>S1005</v>
      </c>
      <c r="Y740" s="32" t="str">
        <f>VLOOKUP(LineupExpo[[#This Row],[Product]],'AUX IDs'!$S$2:$T$4,2,0)</f>
        <v>UYB</v>
      </c>
    </row>
    <row r="741" spans="1:25" ht="12.65" customHeight="1" x14ac:dyDescent="0.25">
      <c r="A741" s="245" t="s">
        <v>103</v>
      </c>
      <c r="B741" s="256" t="s">
        <v>32064</v>
      </c>
      <c r="C741" s="247">
        <v>44741</v>
      </c>
      <c r="D741" s="53" t="s">
        <v>494</v>
      </c>
      <c r="E741" s="248" t="s">
        <v>18</v>
      </c>
      <c r="F741" s="249" t="s">
        <v>18</v>
      </c>
      <c r="G741" s="26" t="s">
        <v>32687</v>
      </c>
      <c r="H741" s="250" t="s">
        <v>324</v>
      </c>
      <c r="I741" s="251" t="s">
        <v>32688</v>
      </c>
      <c r="J741" s="252">
        <v>40883.11</v>
      </c>
      <c r="K741" s="253" t="s">
        <v>21</v>
      </c>
      <c r="L741" s="149" t="str">
        <f>VLOOKUP(K741,TableReg[],2,FALSE)</f>
        <v>ASIA</v>
      </c>
      <c r="M741" s="255">
        <f>DATE(YEAR(LineupExpo[[#This Row],[Date]]),MONTH(LineupExpo[[#This Row],[Date]]),1)</f>
        <v>44713</v>
      </c>
      <c r="N741" s="254">
        <f t="shared" si="12"/>
        <v>2022</v>
      </c>
      <c r="O741" s="54" t="str">
        <f t="shared" si="13"/>
        <v>22/23</v>
      </c>
      <c r="P741" s="52" t="str">
        <f>VLOOKUP(H741,ArcTable[],2,FALSE)</f>
        <v>Uy</v>
      </c>
      <c r="Q741" s="60">
        <f>IFERROR(VLOOKUP('Lineup Total'!D386,AUX!$H$2:$I$34206,2,FALSE),)</f>
        <v>0</v>
      </c>
      <c r="S741" s="32" t="str">
        <f>VLOOKUP(LineupExpo[[#This Row],[Port]],'AUX IDs'!$A$2:$B$14,2,0)</f>
        <v>P1000</v>
      </c>
      <c r="T741" s="32" t="str">
        <f>VLOOKUP(LineupExpo[[#This Row],[Berth]],'AUX IDs'!$D$2:$E$60,2,0)</f>
        <v>B1042</v>
      </c>
      <c r="U741" s="32" t="str">
        <f>VLOOKUP(LineupExpo[[#This Row],[V/M]],'AUX IDs'!$G$2:$H$433,2,0)</f>
        <v>VSL221</v>
      </c>
      <c r="V741" s="32" t="str">
        <f>VLOOKUP(LineupExpo[[#This Row],[Destination]],'AUX IDs'!$J$2:$K$39,2,0)</f>
        <v>D1007</v>
      </c>
      <c r="W741" s="32" t="str">
        <f>VLOOKUP(LineupExpo[[#This Row],[Coord]],'AUX IDs'!$M$2:$N$55,2,0)</f>
        <v>C1003</v>
      </c>
      <c r="X741" s="32" t="str">
        <f>VLOOKUP(LineupExpo[[#This Row],[Shipper]],'AUX IDs'!$P$2:$Q$44,2,0)</f>
        <v>S1003</v>
      </c>
      <c r="Y741" s="32" t="str">
        <f>VLOOKUP(LineupExpo[[#This Row],[Product]],'AUX IDs'!$S$2:$T$4,2,0)</f>
        <v>UYB</v>
      </c>
    </row>
    <row r="742" spans="1:25" ht="12.65" customHeight="1" x14ac:dyDescent="0.25">
      <c r="A742" s="245" t="s">
        <v>103</v>
      </c>
      <c r="B742" s="256" t="s">
        <v>32064</v>
      </c>
      <c r="C742" s="247">
        <v>44743</v>
      </c>
      <c r="D742" s="53" t="s">
        <v>32952</v>
      </c>
      <c r="E742" s="248" t="s">
        <v>61</v>
      </c>
      <c r="F742" s="249" t="s">
        <v>61</v>
      </c>
      <c r="G742" s="26" t="s">
        <v>32687</v>
      </c>
      <c r="H742" s="250" t="s">
        <v>324</v>
      </c>
      <c r="I742" s="251" t="s">
        <v>32688</v>
      </c>
      <c r="J742" s="252">
        <v>40951.514999999999</v>
      </c>
      <c r="K742" s="253" t="s">
        <v>32718</v>
      </c>
      <c r="L742" s="149" t="str">
        <f>VLOOKUP(K742,TableReg[],2,FALSE)</f>
        <v>TBC</v>
      </c>
      <c r="M742" s="255">
        <f>DATE(YEAR(LineupExpo[[#This Row],[Date]]),MONTH(LineupExpo[[#This Row],[Date]]),1)</f>
        <v>44743</v>
      </c>
      <c r="N742" s="254">
        <f t="shared" si="12"/>
        <v>2022</v>
      </c>
      <c r="O742" s="54" t="str">
        <f t="shared" si="13"/>
        <v>22/23</v>
      </c>
      <c r="P742" s="52" t="str">
        <f>VLOOKUP(H742,ArcTable[],2,FALSE)</f>
        <v>Uy</v>
      </c>
      <c r="Q742" s="60">
        <f>IFERROR(VLOOKUP('Lineup Total'!D396,AUX!$H$2:$I$34206,2,FALSE),)</f>
        <v>0</v>
      </c>
      <c r="S742" s="32" t="str">
        <f>VLOOKUP(LineupExpo[[#This Row],[Port]],'AUX IDs'!$A$2:$B$14,2,0)</f>
        <v>P1000</v>
      </c>
      <c r="T742" s="32" t="str">
        <f>VLOOKUP(LineupExpo[[#This Row],[Berth]],'AUX IDs'!$D$2:$E$60,2,0)</f>
        <v>B1042</v>
      </c>
      <c r="U742" s="32" t="str">
        <f>VLOOKUP(LineupExpo[[#This Row],[V/M]],'AUX IDs'!$G$2:$H$433,2,0)</f>
        <v>VSL517</v>
      </c>
      <c r="V742" s="32" t="str">
        <f>VLOOKUP(LineupExpo[[#This Row],[Destination]],'AUX IDs'!$J$2:$K$39,2,0)</f>
        <v>D1036</v>
      </c>
      <c r="W742" s="32" t="str">
        <f>VLOOKUP(LineupExpo[[#This Row],[Coord]],'AUX IDs'!$M$2:$N$55,2,0)</f>
        <v>C1018</v>
      </c>
      <c r="X742" s="32" t="str">
        <f>VLOOKUP(LineupExpo[[#This Row],[Shipper]],'AUX IDs'!$P$2:$Q$44,2,0)</f>
        <v>S1022</v>
      </c>
      <c r="Y742" s="32" t="str">
        <f>VLOOKUP(LineupExpo[[#This Row],[Product]],'AUX IDs'!$S$2:$T$4,2,0)</f>
        <v>UYB</v>
      </c>
    </row>
    <row r="743" spans="1:25" ht="12.65" customHeight="1" x14ac:dyDescent="0.25">
      <c r="A743" s="245" t="s">
        <v>103</v>
      </c>
      <c r="B743" s="256" t="s">
        <v>32064</v>
      </c>
      <c r="C743" s="247">
        <v>44745</v>
      </c>
      <c r="D743" s="53" t="s">
        <v>32953</v>
      </c>
      <c r="E743" s="248" t="s">
        <v>51</v>
      </c>
      <c r="F743" s="249" t="s">
        <v>51</v>
      </c>
      <c r="G743" s="26" t="s">
        <v>32687</v>
      </c>
      <c r="H743" s="250" t="s">
        <v>324</v>
      </c>
      <c r="I743" s="251" t="s">
        <v>32688</v>
      </c>
      <c r="J743" s="252">
        <v>35000.61</v>
      </c>
      <c r="K743" s="253" t="s">
        <v>21</v>
      </c>
      <c r="L743" s="149" t="str">
        <f>VLOOKUP(K743,TableReg[],2,FALSE)</f>
        <v>ASIA</v>
      </c>
      <c r="M743" s="255">
        <f>DATE(YEAR(LineupExpo[[#This Row],[Date]]),MONTH(LineupExpo[[#This Row],[Date]]),1)</f>
        <v>44743</v>
      </c>
      <c r="N743" s="254">
        <f t="shared" si="12"/>
        <v>2022</v>
      </c>
      <c r="O743" s="54" t="str">
        <f t="shared" si="13"/>
        <v>22/23</v>
      </c>
      <c r="P743" s="52" t="str">
        <f>VLOOKUP(H743,ArcTable[],2,FALSE)</f>
        <v>Uy</v>
      </c>
      <c r="Q743" s="60">
        <f>IFERROR(VLOOKUP('Lineup Total'!D397,AUX!$H$2:$I$34206,2,FALSE),)</f>
        <v>0</v>
      </c>
      <c r="S743" s="32" t="str">
        <f>VLOOKUP(LineupExpo[[#This Row],[Port]],'AUX IDs'!$A$2:$B$14,2,0)</f>
        <v>P1000</v>
      </c>
      <c r="T743" s="32" t="str">
        <f>VLOOKUP(LineupExpo[[#This Row],[Berth]],'AUX IDs'!$D$2:$E$60,2,0)</f>
        <v>B1042</v>
      </c>
      <c r="U743" s="32" t="str">
        <f>VLOOKUP(LineupExpo[[#This Row],[V/M]],'AUX IDs'!$G$2:$H$433,2,0)</f>
        <v>VSL518</v>
      </c>
      <c r="V743" s="32" t="str">
        <f>VLOOKUP(LineupExpo[[#This Row],[Destination]],'AUX IDs'!$J$2:$K$39,2,0)</f>
        <v>D1007</v>
      </c>
      <c r="W743" s="32" t="str">
        <f>VLOOKUP(LineupExpo[[#This Row],[Coord]],'AUX IDs'!$M$2:$N$55,2,0)</f>
        <v>C1006</v>
      </c>
      <c r="X743" s="32" t="str">
        <f>VLOOKUP(LineupExpo[[#This Row],[Shipper]],'AUX IDs'!$P$2:$Q$44,2,0)</f>
        <v>S1007</v>
      </c>
      <c r="Y743" s="32" t="str">
        <f>VLOOKUP(LineupExpo[[#This Row],[Product]],'AUX IDs'!$S$2:$T$4,2,0)</f>
        <v>UYB</v>
      </c>
    </row>
    <row r="744" spans="1:25" ht="12.65" customHeight="1" x14ac:dyDescent="0.25">
      <c r="A744" s="245" t="s">
        <v>49</v>
      </c>
      <c r="B744" s="256" t="s">
        <v>32064</v>
      </c>
      <c r="C744" s="247">
        <v>44746</v>
      </c>
      <c r="D744" s="53" t="s">
        <v>32952</v>
      </c>
      <c r="E744" s="248" t="s">
        <v>51</v>
      </c>
      <c r="F744" s="249" t="s">
        <v>33023</v>
      </c>
      <c r="G744" s="26" t="s">
        <v>32687</v>
      </c>
      <c r="H744" s="250" t="s">
        <v>52</v>
      </c>
      <c r="I744" s="251" t="s">
        <v>32748</v>
      </c>
      <c r="J744" s="252">
        <v>26468.485000000001</v>
      </c>
      <c r="K744" s="253" t="s">
        <v>21</v>
      </c>
      <c r="L744" s="149" t="str">
        <f>VLOOKUP(K744,TableReg[],2,FALSE)</f>
        <v>ASIA</v>
      </c>
      <c r="M744" s="255">
        <f>DATE(YEAR(LineupExpo[[#This Row],[Date]]),MONTH(LineupExpo[[#This Row],[Date]]),1)</f>
        <v>44743</v>
      </c>
      <c r="N744" s="254">
        <f t="shared" si="12"/>
        <v>2022</v>
      </c>
      <c r="O744" s="54" t="str">
        <f t="shared" si="13"/>
        <v>22/23</v>
      </c>
      <c r="P744" s="52" t="str">
        <f>VLOOKUP(H744,ArcTable[],2,FALSE)</f>
        <v>BB</v>
      </c>
      <c r="Q744" s="60">
        <f>IFERROR(VLOOKUP('Lineup Total'!D420,AUX!$H$2:$I$34206,2,FALSE),)</f>
        <v>9591686</v>
      </c>
      <c r="S744" s="32" t="str">
        <f>VLOOKUP(LineupExpo[[#This Row],[Port]],'AUX IDs'!$A$2:$B$14,2,0)</f>
        <v>P1003</v>
      </c>
      <c r="T744" s="32" t="str">
        <f>VLOOKUP(LineupExpo[[#This Row],[Berth]],'AUX IDs'!$D$2:$E$60,2,0)</f>
        <v>B1053</v>
      </c>
      <c r="U744" s="32" t="str">
        <f>VLOOKUP(LineupExpo[[#This Row],[V/M]],'AUX IDs'!$G$2:$H$433,2,0)</f>
        <v>VSL517</v>
      </c>
      <c r="V744" s="32" t="str">
        <f>VLOOKUP(LineupExpo[[#This Row],[Destination]],'AUX IDs'!$J$2:$K$39,2,0)</f>
        <v>D1007</v>
      </c>
      <c r="W744" s="32" t="str">
        <f>VLOOKUP(LineupExpo[[#This Row],[Coord]],'AUX IDs'!$M$2:$N$55,2,0)</f>
        <v>C1052</v>
      </c>
      <c r="X744" s="32" t="str">
        <f>VLOOKUP(LineupExpo[[#This Row],[Shipper]],'AUX IDs'!$P$2:$Q$44,2,0)</f>
        <v>S1007</v>
      </c>
      <c r="Y744" s="32" t="str">
        <f>VLOOKUP(LineupExpo[[#This Row],[Product]],'AUX IDs'!$S$2:$T$4,2,0)</f>
        <v>ARGB</v>
      </c>
    </row>
    <row r="745" spans="1:25" ht="12.65" customHeight="1" x14ac:dyDescent="0.25">
      <c r="A745" s="245" t="s">
        <v>49</v>
      </c>
      <c r="B745" s="214" t="s">
        <v>32064</v>
      </c>
      <c r="C745" s="247">
        <v>44746</v>
      </c>
      <c r="D745" s="53" t="s">
        <v>32952</v>
      </c>
      <c r="E745" s="248" t="s">
        <v>119</v>
      </c>
      <c r="F745" s="249" t="s">
        <v>33023</v>
      </c>
      <c r="G745" s="26" t="s">
        <v>32687</v>
      </c>
      <c r="H745" s="250" t="s">
        <v>52</v>
      </c>
      <c r="I745" s="251" t="s">
        <v>32748</v>
      </c>
      <c r="J745" s="252">
        <v>5000</v>
      </c>
      <c r="K745" s="253" t="s">
        <v>21</v>
      </c>
      <c r="L745" s="149" t="str">
        <f>VLOOKUP(K745,TableReg[],2,FALSE)</f>
        <v>ASIA</v>
      </c>
      <c r="M745" s="255">
        <f>DATE(YEAR(LineupExpo[[#This Row],[Date]]),MONTH(LineupExpo[[#This Row],[Date]]),1)</f>
        <v>44743</v>
      </c>
      <c r="N745" s="254">
        <f t="shared" si="12"/>
        <v>2022</v>
      </c>
      <c r="O745" s="54" t="str">
        <f t="shared" si="13"/>
        <v>22/23</v>
      </c>
      <c r="P745" s="52" t="str">
        <f>VLOOKUP(H745,ArcTable[],2,FALSE)</f>
        <v>BB</v>
      </c>
      <c r="Q745" s="60">
        <f>IFERROR(VLOOKUP('Lineup Total'!D421,AUX!$H$2:$I$34206,2,FALSE),)</f>
        <v>0</v>
      </c>
      <c r="S745" s="32" t="str">
        <f>VLOOKUP(LineupExpo[[#This Row],[Port]],'AUX IDs'!$A$2:$B$14,2,0)</f>
        <v>P1003</v>
      </c>
      <c r="T745" s="32" t="str">
        <f>VLOOKUP(LineupExpo[[#This Row],[Berth]],'AUX IDs'!$D$2:$E$60,2,0)</f>
        <v>B1053</v>
      </c>
      <c r="U745" s="32" t="str">
        <f>VLOOKUP(LineupExpo[[#This Row],[V/M]],'AUX IDs'!$G$2:$H$433,2,0)</f>
        <v>VSL517</v>
      </c>
      <c r="V745" s="32" t="str">
        <f>VLOOKUP(LineupExpo[[#This Row],[Destination]],'AUX IDs'!$J$2:$K$39,2,0)</f>
        <v>D1007</v>
      </c>
      <c r="W745" s="32" t="str">
        <f>VLOOKUP(LineupExpo[[#This Row],[Coord]],'AUX IDs'!$M$2:$N$55,2,0)</f>
        <v>C1052</v>
      </c>
      <c r="X745" s="32" t="str">
        <f>VLOOKUP(LineupExpo[[#This Row],[Shipper]],'AUX IDs'!$P$2:$Q$44,2,0)</f>
        <v>S1024</v>
      </c>
      <c r="Y745" s="32" t="str">
        <f>VLOOKUP(LineupExpo[[#This Row],[Product]],'AUX IDs'!$S$2:$T$4,2,0)</f>
        <v>ARGB</v>
      </c>
    </row>
    <row r="746" spans="1:25" ht="12.65" customHeight="1" x14ac:dyDescent="0.25">
      <c r="A746" s="245" t="s">
        <v>103</v>
      </c>
      <c r="B746" s="256" t="s">
        <v>32064</v>
      </c>
      <c r="C746" s="247">
        <v>44746</v>
      </c>
      <c r="D746" s="53" t="s">
        <v>32815</v>
      </c>
      <c r="E746" s="248" t="s">
        <v>61</v>
      </c>
      <c r="F746" s="249" t="s">
        <v>61</v>
      </c>
      <c r="G746" s="26"/>
      <c r="H746" s="250" t="s">
        <v>324</v>
      </c>
      <c r="I746" s="251" t="s">
        <v>32688</v>
      </c>
      <c r="J746" s="252">
        <v>3588</v>
      </c>
      <c r="K746" s="24" t="s">
        <v>140</v>
      </c>
      <c r="L746" s="149" t="str">
        <f>VLOOKUP(K746,TableReg[],2,FALSE)</f>
        <v>SOUTH AMERICA</v>
      </c>
      <c r="M746" s="255">
        <f>DATE(YEAR(LineupExpo[[#This Row],[Date]]),MONTH(LineupExpo[[#This Row],[Date]]),1)</f>
        <v>44743</v>
      </c>
      <c r="N746" s="254">
        <f t="shared" si="12"/>
        <v>2022</v>
      </c>
      <c r="O746" s="54" t="str">
        <f t="shared" si="13"/>
        <v>22/23</v>
      </c>
      <c r="P746" s="52" t="str">
        <f>VLOOKUP(H746,ArcTable[],2,FALSE)</f>
        <v>Uy</v>
      </c>
      <c r="Q746" s="60">
        <f>IFERROR(VLOOKUP('Lineup Total'!D440,AUX!$H$2:$I$34206,2,FALSE),)</f>
        <v>0</v>
      </c>
      <c r="S746" s="32" t="str">
        <f>VLOOKUP(LineupExpo[[#This Row],[Port]],'AUX IDs'!$A$2:$B$14,2,0)</f>
        <v>P1000</v>
      </c>
      <c r="T746" s="32" t="str">
        <f>VLOOKUP(LineupExpo[[#This Row],[Berth]],'AUX IDs'!$D$2:$E$60,2,0)</f>
        <v>B1042</v>
      </c>
      <c r="U746" s="32" t="str">
        <f>VLOOKUP(LineupExpo[[#This Row],[V/M]],'AUX IDs'!$G$2:$H$433,2,0)</f>
        <v>VSL478</v>
      </c>
      <c r="V746" s="32" t="str">
        <f>VLOOKUP(LineupExpo[[#This Row],[Destination]],'AUX IDs'!$J$2:$K$39,2,0)</f>
        <v>D1034</v>
      </c>
      <c r="W746" s="32" t="str">
        <f>VLOOKUP(LineupExpo[[#This Row],[Coord]],'AUX IDs'!$M$2:$N$55,2,0)</f>
        <v>C1018</v>
      </c>
      <c r="X746" s="32" t="str">
        <f>VLOOKUP(LineupExpo[[#This Row],[Shipper]],'AUX IDs'!$P$2:$Q$44,2,0)</f>
        <v>S1022</v>
      </c>
      <c r="Y746" s="32" t="str">
        <f>VLOOKUP(LineupExpo[[#This Row],[Product]],'AUX IDs'!$S$2:$T$4,2,0)</f>
        <v>UYB</v>
      </c>
    </row>
    <row r="747" spans="1:25" ht="12.65" customHeight="1" x14ac:dyDescent="0.25">
      <c r="A747" s="245" t="s">
        <v>103</v>
      </c>
      <c r="B747" s="256" t="s">
        <v>32064</v>
      </c>
      <c r="C747" s="247">
        <v>44747</v>
      </c>
      <c r="D747" s="53" t="s">
        <v>33030</v>
      </c>
      <c r="E747" s="248" t="s">
        <v>61</v>
      </c>
      <c r="F747" s="249" t="s">
        <v>61</v>
      </c>
      <c r="G747" s="26"/>
      <c r="H747" s="250" t="s">
        <v>324</v>
      </c>
      <c r="I747" s="251" t="s">
        <v>32688</v>
      </c>
      <c r="J747" s="252">
        <v>14500</v>
      </c>
      <c r="K747" s="24" t="s">
        <v>140</v>
      </c>
      <c r="L747" s="149" t="str">
        <f>VLOOKUP(K747,TableReg[],2,FALSE)</f>
        <v>SOUTH AMERICA</v>
      </c>
      <c r="M747" s="255">
        <f>DATE(YEAR(LineupExpo[[#This Row],[Date]]),MONTH(LineupExpo[[#This Row],[Date]]),1)</f>
        <v>44743</v>
      </c>
      <c r="N747" s="254">
        <f t="shared" si="12"/>
        <v>2022</v>
      </c>
      <c r="O747" s="54" t="str">
        <f t="shared" si="13"/>
        <v>22/23</v>
      </c>
      <c r="P747" s="52" t="str">
        <f>VLOOKUP(H747,ArcTable[],2,FALSE)</f>
        <v>Uy</v>
      </c>
      <c r="Q747" s="60">
        <f>IFERROR(VLOOKUP('Lineup Total'!D441,AUX!$H$2:$I$34206,2,FALSE),)</f>
        <v>0</v>
      </c>
      <c r="S747" s="32" t="str">
        <f>VLOOKUP(LineupExpo[[#This Row],[Port]],'AUX IDs'!$A$2:$B$14,2,0)</f>
        <v>P1000</v>
      </c>
      <c r="T747" s="32" t="str">
        <f>VLOOKUP(LineupExpo[[#This Row],[Berth]],'AUX IDs'!$D$2:$E$60,2,0)</f>
        <v>B1042</v>
      </c>
      <c r="U747" s="32" t="str">
        <f>VLOOKUP(LineupExpo[[#This Row],[V/M]],'AUX IDs'!$G$2:$H$433,2,0)</f>
        <v>VSL519</v>
      </c>
      <c r="V747" s="32" t="str">
        <f>VLOOKUP(LineupExpo[[#This Row],[Destination]],'AUX IDs'!$J$2:$K$39,2,0)</f>
        <v>D1034</v>
      </c>
      <c r="W747" s="32" t="str">
        <f>VLOOKUP(LineupExpo[[#This Row],[Coord]],'AUX IDs'!$M$2:$N$55,2,0)</f>
        <v>C1018</v>
      </c>
      <c r="X747" s="32" t="str">
        <f>VLOOKUP(LineupExpo[[#This Row],[Shipper]],'AUX IDs'!$P$2:$Q$44,2,0)</f>
        <v>S1022</v>
      </c>
      <c r="Y747" s="32" t="str">
        <f>VLOOKUP(LineupExpo[[#This Row],[Product]],'AUX IDs'!$S$2:$T$4,2,0)</f>
        <v>UYB</v>
      </c>
    </row>
    <row r="748" spans="1:25" ht="12.65" customHeight="1" x14ac:dyDescent="0.25">
      <c r="A748" s="245" t="s">
        <v>103</v>
      </c>
      <c r="B748" s="256" t="s">
        <v>32064</v>
      </c>
      <c r="C748" s="247">
        <v>44748</v>
      </c>
      <c r="D748" s="53" t="s">
        <v>32985</v>
      </c>
      <c r="E748" s="248" t="s">
        <v>15</v>
      </c>
      <c r="F748" s="249" t="s">
        <v>15</v>
      </c>
      <c r="G748" s="26" t="s">
        <v>32687</v>
      </c>
      <c r="H748" s="250" t="s">
        <v>324</v>
      </c>
      <c r="I748" s="251" t="s">
        <v>32688</v>
      </c>
      <c r="J748" s="252">
        <v>40399.58</v>
      </c>
      <c r="K748" s="253" t="s">
        <v>21</v>
      </c>
      <c r="L748" s="149" t="str">
        <f>VLOOKUP(K748,TableReg[],2,FALSE)</f>
        <v>ASIA</v>
      </c>
      <c r="M748" s="255">
        <f>DATE(YEAR(LineupExpo[[#This Row],[Date]]),MONTH(LineupExpo[[#This Row],[Date]]),1)</f>
        <v>44743</v>
      </c>
      <c r="N748" s="254">
        <f t="shared" si="12"/>
        <v>2022</v>
      </c>
      <c r="O748" s="54" t="str">
        <f t="shared" si="13"/>
        <v>22/23</v>
      </c>
      <c r="P748" s="52" t="str">
        <f>VLOOKUP(H748,ArcTable[],2,FALSE)</f>
        <v>Uy</v>
      </c>
      <c r="Q748" s="60">
        <f>IFERROR(VLOOKUP('Lineup Total'!D414,AUX!$H$2:$I$34206,2,FALSE),)</f>
        <v>9601883</v>
      </c>
      <c r="S748" s="32" t="str">
        <f>VLOOKUP(LineupExpo[[#This Row],[Port]],'AUX IDs'!$A$2:$B$14,2,0)</f>
        <v>P1000</v>
      </c>
      <c r="T748" s="32" t="str">
        <f>VLOOKUP(LineupExpo[[#This Row],[Berth]],'AUX IDs'!$D$2:$E$60,2,0)</f>
        <v>B1042</v>
      </c>
      <c r="U748" s="32" t="str">
        <f>VLOOKUP(LineupExpo[[#This Row],[V/M]],'AUX IDs'!$G$2:$H$433,2,0)</f>
        <v>VSL520</v>
      </c>
      <c r="V748" s="32" t="str">
        <f>VLOOKUP(LineupExpo[[#This Row],[Destination]],'AUX IDs'!$J$2:$K$39,2,0)</f>
        <v>D1007</v>
      </c>
      <c r="W748" s="32" t="str">
        <f>VLOOKUP(LineupExpo[[#This Row],[Coord]],'AUX IDs'!$M$2:$N$55,2,0)</f>
        <v>C1008</v>
      </c>
      <c r="X748" s="32" t="str">
        <f>VLOOKUP(LineupExpo[[#This Row],[Shipper]],'AUX IDs'!$P$2:$Q$44,2,0)</f>
        <v>S1008</v>
      </c>
      <c r="Y748" s="32" t="str">
        <f>VLOOKUP(LineupExpo[[#This Row],[Product]],'AUX IDs'!$S$2:$T$4,2,0)</f>
        <v>UYB</v>
      </c>
    </row>
    <row r="749" spans="1:25" ht="12.65" customHeight="1" x14ac:dyDescent="0.25">
      <c r="A749" s="245" t="s">
        <v>49</v>
      </c>
      <c r="B749" s="256" t="s">
        <v>32064</v>
      </c>
      <c r="C749" s="247">
        <v>44748</v>
      </c>
      <c r="D749" s="53" t="s">
        <v>5932</v>
      </c>
      <c r="E749" s="248" t="s">
        <v>54</v>
      </c>
      <c r="F749" s="249" t="s">
        <v>54</v>
      </c>
      <c r="G749" s="26" t="s">
        <v>32687</v>
      </c>
      <c r="H749" s="250" t="s">
        <v>52</v>
      </c>
      <c r="I749" s="251" t="s">
        <v>32747</v>
      </c>
      <c r="J749" s="252">
        <v>21330</v>
      </c>
      <c r="K749" s="253" t="s">
        <v>21</v>
      </c>
      <c r="L749" s="149" t="str">
        <f>VLOOKUP(K749,TableReg[],2,FALSE)</f>
        <v>ASIA</v>
      </c>
      <c r="M749" s="255">
        <f>DATE(YEAR(LineupExpo[[#This Row],[Date]]),MONTH(LineupExpo[[#This Row],[Date]]),1)</f>
        <v>44743</v>
      </c>
      <c r="N749" s="254">
        <f t="shared" si="12"/>
        <v>2022</v>
      </c>
      <c r="O749" s="54" t="str">
        <f t="shared" si="13"/>
        <v>22/23</v>
      </c>
      <c r="P749" s="52" t="str">
        <f>VLOOKUP(H749,ArcTable[],2,FALSE)</f>
        <v>BB</v>
      </c>
      <c r="Q749" s="60">
        <f>IFERROR(VLOOKUP('Lineup Total'!D405,AUX!$H$2:$I$34206,2,FALSE),)</f>
        <v>9640671</v>
      </c>
      <c r="S749" s="32" t="str">
        <f>VLOOKUP(LineupExpo[[#This Row],[Port]],'AUX IDs'!$A$2:$B$14,2,0)</f>
        <v>P1003</v>
      </c>
      <c r="T749" s="32" t="str">
        <f>VLOOKUP(LineupExpo[[#This Row],[Berth]],'AUX IDs'!$D$2:$E$60,2,0)</f>
        <v>B1048</v>
      </c>
      <c r="U749" s="32" t="str">
        <f>VLOOKUP(LineupExpo[[#This Row],[V/M]],'AUX IDs'!$G$2:$H$433,2,0)</f>
        <v>VSL516</v>
      </c>
      <c r="V749" s="32" t="str">
        <f>VLOOKUP(LineupExpo[[#This Row],[Destination]],'AUX IDs'!$J$2:$K$39,2,0)</f>
        <v>D1007</v>
      </c>
      <c r="W749" s="32" t="str">
        <f>VLOOKUP(LineupExpo[[#This Row],[Coord]],'AUX IDs'!$M$2:$N$55,2,0)</f>
        <v>C1004</v>
      </c>
      <c r="X749" s="32" t="str">
        <f>VLOOKUP(LineupExpo[[#This Row],[Shipper]],'AUX IDs'!$P$2:$Q$44,2,0)</f>
        <v>S1005</v>
      </c>
      <c r="Y749" s="32" t="str">
        <f>VLOOKUP(LineupExpo[[#This Row],[Product]],'AUX IDs'!$S$2:$T$4,2,0)</f>
        <v>ARGB</v>
      </c>
    </row>
    <row r="750" spans="1:25" ht="12.65" customHeight="1" x14ac:dyDescent="0.25">
      <c r="A750" s="245" t="s">
        <v>49</v>
      </c>
      <c r="B750" s="256" t="s">
        <v>32064</v>
      </c>
      <c r="C750" s="247">
        <v>44748</v>
      </c>
      <c r="D750" s="53" t="s">
        <v>494</v>
      </c>
      <c r="E750" s="248" t="s">
        <v>15</v>
      </c>
      <c r="F750" s="249" t="s">
        <v>61</v>
      </c>
      <c r="G750" s="26" t="s">
        <v>32687</v>
      </c>
      <c r="H750" s="250" t="s">
        <v>32719</v>
      </c>
      <c r="I750" s="251" t="s">
        <v>32840</v>
      </c>
      <c r="J750" s="252">
        <v>18754</v>
      </c>
      <c r="K750" s="253" t="s">
        <v>21</v>
      </c>
      <c r="L750" s="149" t="str">
        <f>VLOOKUP(K750,TableReg[],2,FALSE)</f>
        <v>ASIA</v>
      </c>
      <c r="M750" s="255">
        <f>DATE(YEAR(LineupExpo[[#This Row],[Date]]),MONTH(LineupExpo[[#This Row],[Date]]),1)</f>
        <v>44743</v>
      </c>
      <c r="N750" s="254">
        <f t="shared" si="12"/>
        <v>2022</v>
      </c>
      <c r="O750" s="54" t="str">
        <f t="shared" si="13"/>
        <v>22/23</v>
      </c>
      <c r="P750" s="52" t="str">
        <f>VLOOKUP(H750,ArcTable[],2,FALSE)</f>
        <v>Necochea</v>
      </c>
      <c r="Q750" s="60">
        <f>IFERROR(VLOOKUP('Lineup Total'!D386,AUX!$H$2:$I$34206,2,FALSE),)</f>
        <v>0</v>
      </c>
      <c r="S750" s="32" t="str">
        <f>VLOOKUP(LineupExpo[[#This Row],[Port]],'AUX IDs'!$A$2:$B$14,2,0)</f>
        <v>P1011</v>
      </c>
      <c r="T750" s="32" t="str">
        <f>VLOOKUP(LineupExpo[[#This Row],[Berth]],'AUX IDs'!$D$2:$E$60,2,0)</f>
        <v>B1054</v>
      </c>
      <c r="U750" s="32" t="str">
        <f>VLOOKUP(LineupExpo[[#This Row],[V/M]],'AUX IDs'!$G$2:$H$433,2,0)</f>
        <v>VSL221</v>
      </c>
      <c r="V750" s="32" t="str">
        <f>VLOOKUP(LineupExpo[[#This Row],[Destination]],'AUX IDs'!$J$2:$K$39,2,0)</f>
        <v>D1007</v>
      </c>
      <c r="W750" s="32" t="str">
        <f>VLOOKUP(LineupExpo[[#This Row],[Coord]],'AUX IDs'!$M$2:$N$55,2,0)</f>
        <v>C1018</v>
      </c>
      <c r="X750" s="32" t="str">
        <f>VLOOKUP(LineupExpo[[#This Row],[Shipper]],'AUX IDs'!$P$2:$Q$44,2,0)</f>
        <v>S1008</v>
      </c>
      <c r="Y750" s="32" t="str">
        <f>VLOOKUP(LineupExpo[[#This Row],[Product]],'AUX IDs'!$S$2:$T$4,2,0)</f>
        <v>ARGB</v>
      </c>
    </row>
    <row r="751" spans="1:25" ht="12.65" customHeight="1" x14ac:dyDescent="0.25">
      <c r="A751" s="245" t="s">
        <v>49</v>
      </c>
      <c r="B751" s="256" t="s">
        <v>32064</v>
      </c>
      <c r="C751" s="247">
        <v>44748</v>
      </c>
      <c r="D751" s="53" t="s">
        <v>494</v>
      </c>
      <c r="E751" s="248" t="s">
        <v>119</v>
      </c>
      <c r="F751" s="249" t="s">
        <v>61</v>
      </c>
      <c r="G751" s="26" t="s">
        <v>32687</v>
      </c>
      <c r="H751" s="250" t="s">
        <v>32719</v>
      </c>
      <c r="I751" s="251" t="s">
        <v>32840</v>
      </c>
      <c r="J751" s="252">
        <v>10000</v>
      </c>
      <c r="K751" s="253" t="s">
        <v>21</v>
      </c>
      <c r="L751" s="149" t="str">
        <f>VLOOKUP(K751,TableReg[],2,FALSE)</f>
        <v>ASIA</v>
      </c>
      <c r="M751" s="255">
        <f>DATE(YEAR(LineupExpo[[#This Row],[Date]]),MONTH(LineupExpo[[#This Row],[Date]]),1)</f>
        <v>44743</v>
      </c>
      <c r="N751" s="254">
        <f t="shared" si="12"/>
        <v>2022</v>
      </c>
      <c r="O751" s="54" t="str">
        <f t="shared" si="13"/>
        <v>22/23</v>
      </c>
      <c r="P751" s="52" t="str">
        <f>VLOOKUP(H751,ArcTable[],2,FALSE)</f>
        <v>Necochea</v>
      </c>
      <c r="Q751" s="60">
        <f>IFERROR(VLOOKUP('Lineup Total'!D387,AUX!$H$2:$I$34206,2,FALSE),)</f>
        <v>0</v>
      </c>
      <c r="S751" s="32" t="str">
        <f>VLOOKUP(LineupExpo[[#This Row],[Port]],'AUX IDs'!$A$2:$B$14,2,0)</f>
        <v>P1011</v>
      </c>
      <c r="T751" s="32" t="str">
        <f>VLOOKUP(LineupExpo[[#This Row],[Berth]],'AUX IDs'!$D$2:$E$60,2,0)</f>
        <v>B1054</v>
      </c>
      <c r="U751" s="32" t="str">
        <f>VLOOKUP(LineupExpo[[#This Row],[V/M]],'AUX IDs'!$G$2:$H$433,2,0)</f>
        <v>VSL221</v>
      </c>
      <c r="V751" s="32" t="str">
        <f>VLOOKUP(LineupExpo[[#This Row],[Destination]],'AUX IDs'!$J$2:$K$39,2,0)</f>
        <v>D1007</v>
      </c>
      <c r="W751" s="32" t="str">
        <f>VLOOKUP(LineupExpo[[#This Row],[Coord]],'AUX IDs'!$M$2:$N$55,2,0)</f>
        <v>C1018</v>
      </c>
      <c r="X751" s="32" t="str">
        <f>VLOOKUP(LineupExpo[[#This Row],[Shipper]],'AUX IDs'!$P$2:$Q$44,2,0)</f>
        <v>S1024</v>
      </c>
      <c r="Y751" s="32" t="str">
        <f>VLOOKUP(LineupExpo[[#This Row],[Product]],'AUX IDs'!$S$2:$T$4,2,0)</f>
        <v>ARGB</v>
      </c>
    </row>
    <row r="752" spans="1:25" ht="12.65" customHeight="1" x14ac:dyDescent="0.25">
      <c r="A752" s="29" t="s">
        <v>103</v>
      </c>
      <c r="B752" s="256" t="s">
        <v>32064</v>
      </c>
      <c r="C752" s="247">
        <v>44750</v>
      </c>
      <c r="D752" s="53" t="s">
        <v>32824</v>
      </c>
      <c r="E752" s="248" t="s">
        <v>15</v>
      </c>
      <c r="F752" s="249" t="s">
        <v>32983</v>
      </c>
      <c r="G752" s="26"/>
      <c r="H752" s="27" t="s">
        <v>324</v>
      </c>
      <c r="I752" s="251" t="s">
        <v>32688</v>
      </c>
      <c r="J752" s="252">
        <v>11638.055</v>
      </c>
      <c r="K752" s="253" t="s">
        <v>140</v>
      </c>
      <c r="L752" s="149" t="str">
        <f>VLOOKUP(K752,TableReg[],2,FALSE)</f>
        <v>SOUTH AMERICA</v>
      </c>
      <c r="M752" s="255">
        <f>DATE(YEAR(LineupExpo[[#This Row],[Date]]),MONTH(LineupExpo[[#This Row],[Date]]),1)</f>
        <v>44743</v>
      </c>
      <c r="N752" s="254">
        <f t="shared" si="12"/>
        <v>2022</v>
      </c>
      <c r="O752" s="54" t="str">
        <f t="shared" si="13"/>
        <v>22/23</v>
      </c>
      <c r="P752" s="52" t="str">
        <f>VLOOKUP(H752,ArcTable[],2,FALSE)</f>
        <v>Uy</v>
      </c>
      <c r="Q752" s="60">
        <f>IFERROR(VLOOKUP('Lineup Total'!#REF!,AUX!$H$2:$I$34206,2,FALSE),)</f>
        <v>0</v>
      </c>
      <c r="S752" s="32" t="str">
        <f>VLOOKUP(LineupExpo[[#This Row],[Port]],'AUX IDs'!$A$2:$B$14,2,0)</f>
        <v>P1000</v>
      </c>
      <c r="T752" s="32" t="str">
        <f>VLOOKUP(LineupExpo[[#This Row],[Berth]],'AUX IDs'!$D$2:$E$60,2,0)</f>
        <v>B1042</v>
      </c>
      <c r="U752" s="32" t="str">
        <f>VLOOKUP(LineupExpo[[#This Row],[V/M]],'AUX IDs'!$G$2:$H$433,2,0)</f>
        <v>VSL493</v>
      </c>
      <c r="V752" s="32" t="str">
        <f>VLOOKUP(LineupExpo[[#This Row],[Destination]],'AUX IDs'!$J$2:$K$39,2,0)</f>
        <v>D1034</v>
      </c>
      <c r="W752" s="32" t="str">
        <f>VLOOKUP(LineupExpo[[#This Row],[Coord]],'AUX IDs'!$M$2:$N$55,2,0)</f>
        <v>C1051</v>
      </c>
      <c r="X752" s="32" t="str">
        <f>VLOOKUP(LineupExpo[[#This Row],[Shipper]],'AUX IDs'!$P$2:$Q$44,2,0)</f>
        <v>S1008</v>
      </c>
      <c r="Y752" s="32" t="str">
        <f>VLOOKUP(LineupExpo[[#This Row],[Product]],'AUX IDs'!$S$2:$T$4,2,0)</f>
        <v>UYB</v>
      </c>
    </row>
    <row r="753" spans="1:25" ht="12.65" customHeight="1" x14ac:dyDescent="0.25">
      <c r="A753" s="29" t="s">
        <v>103</v>
      </c>
      <c r="B753" s="256" t="s">
        <v>32064</v>
      </c>
      <c r="C753" s="247">
        <v>44750</v>
      </c>
      <c r="D753" s="53" t="s">
        <v>32824</v>
      </c>
      <c r="E753" s="248" t="s">
        <v>32845</v>
      </c>
      <c r="F753" s="249" t="s">
        <v>32983</v>
      </c>
      <c r="G753" s="26"/>
      <c r="H753" s="27" t="s">
        <v>324</v>
      </c>
      <c r="I753" s="251" t="s">
        <v>32688</v>
      </c>
      <c r="J753" s="252">
        <v>10166.26</v>
      </c>
      <c r="K753" s="253" t="s">
        <v>140</v>
      </c>
      <c r="L753" s="149" t="str">
        <f>VLOOKUP(K753,TableReg[],2,FALSE)</f>
        <v>SOUTH AMERICA</v>
      </c>
      <c r="M753" s="255">
        <f>DATE(YEAR(LineupExpo[[#This Row],[Date]]),MONTH(LineupExpo[[#This Row],[Date]]),1)</f>
        <v>44743</v>
      </c>
      <c r="N753" s="254">
        <f t="shared" si="12"/>
        <v>2022</v>
      </c>
      <c r="O753" s="54" t="str">
        <f t="shared" si="13"/>
        <v>22/23</v>
      </c>
      <c r="P753" s="52" t="str">
        <f>VLOOKUP(H753,ArcTable[],2,FALSE)</f>
        <v>Uy</v>
      </c>
      <c r="Q753" s="60">
        <f>IFERROR(VLOOKUP('Lineup Total'!#REF!,AUX!$H$2:$I$34206,2,FALSE),)</f>
        <v>0</v>
      </c>
      <c r="S753" s="32" t="str">
        <f>VLOOKUP(LineupExpo[[#This Row],[Port]],'AUX IDs'!$A$2:$B$14,2,0)</f>
        <v>P1000</v>
      </c>
      <c r="T753" s="32" t="str">
        <f>VLOOKUP(LineupExpo[[#This Row],[Berth]],'AUX IDs'!$D$2:$E$60,2,0)</f>
        <v>B1042</v>
      </c>
      <c r="U753" s="32" t="str">
        <f>VLOOKUP(LineupExpo[[#This Row],[V/M]],'AUX IDs'!$G$2:$H$433,2,0)</f>
        <v>VSL493</v>
      </c>
      <c r="V753" s="32" t="str">
        <f>VLOOKUP(LineupExpo[[#This Row],[Destination]],'AUX IDs'!$J$2:$K$39,2,0)</f>
        <v>D1034</v>
      </c>
      <c r="W753" s="32" t="str">
        <f>VLOOKUP(LineupExpo[[#This Row],[Coord]],'AUX IDs'!$M$2:$N$55,2,0)</f>
        <v>C1051</v>
      </c>
      <c r="X753" s="32" t="str">
        <f>VLOOKUP(LineupExpo[[#This Row],[Shipper]],'AUX IDs'!$P$2:$Q$44,2,0)</f>
        <v>S1018</v>
      </c>
      <c r="Y753" s="32" t="str">
        <f>VLOOKUP(LineupExpo[[#This Row],[Product]],'AUX IDs'!$S$2:$T$4,2,0)</f>
        <v>UYB</v>
      </c>
    </row>
    <row r="754" spans="1:25" ht="12.65" customHeight="1" x14ac:dyDescent="0.25">
      <c r="A754" s="245" t="s">
        <v>49</v>
      </c>
      <c r="B754" s="256" t="s">
        <v>32064</v>
      </c>
      <c r="C754" s="247">
        <v>44751</v>
      </c>
      <c r="D754" s="53" t="s">
        <v>32459</v>
      </c>
      <c r="E754" s="248" t="s">
        <v>119</v>
      </c>
      <c r="F754" s="249" t="s">
        <v>61</v>
      </c>
      <c r="G754" s="26" t="s">
        <v>32687</v>
      </c>
      <c r="H754" s="250" t="s">
        <v>32719</v>
      </c>
      <c r="I754" s="251" t="s">
        <v>32700</v>
      </c>
      <c r="J754" s="252">
        <v>10000</v>
      </c>
      <c r="K754" s="253" t="s">
        <v>21</v>
      </c>
      <c r="L754" s="149" t="str">
        <f>VLOOKUP(K754,TableReg[],2,FALSE)</f>
        <v>ASIA</v>
      </c>
      <c r="M754" s="255">
        <f>DATE(YEAR(LineupExpo[[#This Row],[Date]]),MONTH(LineupExpo[[#This Row],[Date]]),1)</f>
        <v>44743</v>
      </c>
      <c r="N754" s="254">
        <f t="shared" si="12"/>
        <v>2022</v>
      </c>
      <c r="O754" s="54" t="str">
        <f t="shared" si="13"/>
        <v>22/23</v>
      </c>
      <c r="P754" s="52" t="str">
        <f>VLOOKUP(H754,ArcTable[],2,FALSE)</f>
        <v>Necochea</v>
      </c>
      <c r="Q754" s="60">
        <f>IFERROR(VLOOKUP('Lineup Total'!D403,AUX!$H$2:$I$34206,2,FALSE),)</f>
        <v>9691515</v>
      </c>
      <c r="S754" s="32" t="str">
        <f>VLOOKUP(LineupExpo[[#This Row],[Port]],'AUX IDs'!$A$2:$B$14,2,0)</f>
        <v>P1011</v>
      </c>
      <c r="T754" s="32" t="str">
        <f>VLOOKUP(LineupExpo[[#This Row],[Berth]],'AUX IDs'!$D$2:$E$60,2,0)</f>
        <v>B1047</v>
      </c>
      <c r="U754" s="32" t="str">
        <f>VLOOKUP(LineupExpo[[#This Row],[V/M]],'AUX IDs'!$G$2:$H$433,2,0)</f>
        <v>VSL419</v>
      </c>
      <c r="V754" s="32" t="str">
        <f>VLOOKUP(LineupExpo[[#This Row],[Destination]],'AUX IDs'!$J$2:$K$39,2,0)</f>
        <v>D1007</v>
      </c>
      <c r="W754" s="32" t="str">
        <f>VLOOKUP(LineupExpo[[#This Row],[Coord]],'AUX IDs'!$M$2:$N$55,2,0)</f>
        <v>C1018</v>
      </c>
      <c r="X754" s="32" t="str">
        <f>VLOOKUP(LineupExpo[[#This Row],[Shipper]],'AUX IDs'!$P$2:$Q$44,2,0)</f>
        <v>S1024</v>
      </c>
      <c r="Y754" s="32" t="str">
        <f>VLOOKUP(LineupExpo[[#This Row],[Product]],'AUX IDs'!$S$2:$T$4,2,0)</f>
        <v>ARGB</v>
      </c>
    </row>
    <row r="755" spans="1:25" ht="12.65" customHeight="1" x14ac:dyDescent="0.25">
      <c r="A755" s="245" t="s">
        <v>49</v>
      </c>
      <c r="B755" s="256" t="s">
        <v>32064</v>
      </c>
      <c r="C755" s="247">
        <v>44751</v>
      </c>
      <c r="D755" s="53" t="s">
        <v>32459</v>
      </c>
      <c r="E755" s="248" t="s">
        <v>33053</v>
      </c>
      <c r="F755" s="249" t="s">
        <v>33053</v>
      </c>
      <c r="G755" s="26" t="s">
        <v>32687</v>
      </c>
      <c r="H755" s="250" t="s">
        <v>32719</v>
      </c>
      <c r="I755" s="251" t="s">
        <v>32700</v>
      </c>
      <c r="J755" s="252">
        <v>25000</v>
      </c>
      <c r="K755" s="253" t="s">
        <v>21</v>
      </c>
      <c r="L755" s="149" t="str">
        <f>VLOOKUP(K755,TableReg[],2,FALSE)</f>
        <v>ASIA</v>
      </c>
      <c r="M755" s="255">
        <f>DATE(YEAR(LineupExpo[[#This Row],[Date]]),MONTH(LineupExpo[[#This Row],[Date]]),1)</f>
        <v>44743</v>
      </c>
      <c r="N755" s="254">
        <f t="shared" si="12"/>
        <v>2022</v>
      </c>
      <c r="O755" s="54" t="str">
        <f t="shared" si="13"/>
        <v>22/23</v>
      </c>
      <c r="P755" s="52" t="str">
        <f>VLOOKUP(H755,ArcTable[],2,FALSE)</f>
        <v>Necochea</v>
      </c>
      <c r="Q755" s="60">
        <f>IFERROR(VLOOKUP('Lineup Total'!D404,AUX!$H$2:$I$34206,2,FALSE),)</f>
        <v>0</v>
      </c>
      <c r="S755" s="32" t="str">
        <f>VLOOKUP(LineupExpo[[#This Row],[Port]],'AUX IDs'!$A$2:$B$14,2,0)</f>
        <v>P1011</v>
      </c>
      <c r="T755" s="32" t="str">
        <f>VLOOKUP(LineupExpo[[#This Row],[Berth]],'AUX IDs'!$D$2:$E$60,2,0)</f>
        <v>B1047</v>
      </c>
      <c r="U755" s="32" t="str">
        <f>VLOOKUP(LineupExpo[[#This Row],[V/M]],'AUX IDs'!$G$2:$H$433,2,0)</f>
        <v>VSL419</v>
      </c>
      <c r="V755" s="32" t="str">
        <f>VLOOKUP(LineupExpo[[#This Row],[Destination]],'AUX IDs'!$J$2:$K$39,2,0)</f>
        <v>D1007</v>
      </c>
      <c r="W755" s="32" t="str">
        <f>VLOOKUP(LineupExpo[[#This Row],[Coord]],'AUX IDs'!$M$2:$N$55,2,0)</f>
        <v>C1053</v>
      </c>
      <c r="X755" s="32" t="str">
        <f>VLOOKUP(LineupExpo[[#This Row],[Shipper]],'AUX IDs'!$P$2:$Q$44,2,0)</f>
        <v>S1042</v>
      </c>
      <c r="Y755" s="32" t="str">
        <f>VLOOKUP(LineupExpo[[#This Row],[Product]],'AUX IDs'!$S$2:$T$4,2,0)</f>
        <v>ARGB</v>
      </c>
    </row>
    <row r="756" spans="1:25" ht="12.65" customHeight="1" x14ac:dyDescent="0.25">
      <c r="A756" s="245" t="s">
        <v>49</v>
      </c>
      <c r="B756" s="256" t="s">
        <v>32064</v>
      </c>
      <c r="C756" s="247">
        <v>44751</v>
      </c>
      <c r="D756" s="53" t="s">
        <v>32459</v>
      </c>
      <c r="E756" s="248" t="s">
        <v>15</v>
      </c>
      <c r="F756" s="249" t="s">
        <v>61</v>
      </c>
      <c r="G756" s="26" t="s">
        <v>32687</v>
      </c>
      <c r="H756" s="250" t="s">
        <v>32719</v>
      </c>
      <c r="I756" s="251" t="s">
        <v>32700</v>
      </c>
      <c r="J756" s="252">
        <v>8445</v>
      </c>
      <c r="K756" s="253" t="s">
        <v>21</v>
      </c>
      <c r="L756" s="149" t="str">
        <f>VLOOKUP(K756,TableReg[],2,FALSE)</f>
        <v>ASIA</v>
      </c>
      <c r="M756" s="255">
        <f>DATE(YEAR(LineupExpo[[#This Row],[Date]]),MONTH(LineupExpo[[#This Row],[Date]]),1)</f>
        <v>44743</v>
      </c>
      <c r="N756" s="254">
        <f t="shared" si="12"/>
        <v>2022</v>
      </c>
      <c r="O756" s="54" t="str">
        <f t="shared" si="13"/>
        <v>22/23</v>
      </c>
      <c r="P756" s="52" t="str">
        <f>VLOOKUP(H756,ArcTable[],2,FALSE)</f>
        <v>Necochea</v>
      </c>
      <c r="Q756" s="60">
        <f>IFERROR(VLOOKUP('Lineup Total'!D405,AUX!$H$2:$I$34206,2,FALSE),)</f>
        <v>9640671</v>
      </c>
      <c r="S756" s="32" t="str">
        <f>VLOOKUP(LineupExpo[[#This Row],[Port]],'AUX IDs'!$A$2:$B$14,2,0)</f>
        <v>P1011</v>
      </c>
      <c r="T756" s="32" t="str">
        <f>VLOOKUP(LineupExpo[[#This Row],[Berth]],'AUX IDs'!$D$2:$E$60,2,0)</f>
        <v>B1047</v>
      </c>
      <c r="U756" s="32" t="str">
        <f>VLOOKUP(LineupExpo[[#This Row],[V/M]],'AUX IDs'!$G$2:$H$433,2,0)</f>
        <v>VSL419</v>
      </c>
      <c r="V756" s="32" t="str">
        <f>VLOOKUP(LineupExpo[[#This Row],[Destination]],'AUX IDs'!$J$2:$K$39,2,0)</f>
        <v>D1007</v>
      </c>
      <c r="W756" s="32" t="str">
        <f>VLOOKUP(LineupExpo[[#This Row],[Coord]],'AUX IDs'!$M$2:$N$55,2,0)</f>
        <v>C1018</v>
      </c>
      <c r="X756" s="32" t="str">
        <f>VLOOKUP(LineupExpo[[#This Row],[Shipper]],'AUX IDs'!$P$2:$Q$44,2,0)</f>
        <v>S1008</v>
      </c>
      <c r="Y756" s="32" t="str">
        <f>VLOOKUP(LineupExpo[[#This Row],[Product]],'AUX IDs'!$S$2:$T$4,2,0)</f>
        <v>ARGB</v>
      </c>
    </row>
    <row r="757" spans="1:25" ht="12.65" customHeight="1" x14ac:dyDescent="0.25">
      <c r="A757" s="245" t="s">
        <v>49</v>
      </c>
      <c r="B757" s="256" t="s">
        <v>32064</v>
      </c>
      <c r="C757" s="247">
        <v>44751</v>
      </c>
      <c r="D757" s="53" t="s">
        <v>32459</v>
      </c>
      <c r="E757" s="248" t="s">
        <v>32865</v>
      </c>
      <c r="F757" s="249" t="s">
        <v>61</v>
      </c>
      <c r="G757" s="26" t="s">
        <v>32687</v>
      </c>
      <c r="H757" s="250" t="s">
        <v>32719</v>
      </c>
      <c r="I757" s="251" t="s">
        <v>32700</v>
      </c>
      <c r="J757" s="252">
        <v>5000</v>
      </c>
      <c r="K757" s="253" t="s">
        <v>21</v>
      </c>
      <c r="L757" s="149" t="str">
        <f>VLOOKUP(K757,TableReg[],2,FALSE)</f>
        <v>ASIA</v>
      </c>
      <c r="M757" s="255">
        <f>DATE(YEAR(LineupExpo[[#This Row],[Date]]),MONTH(LineupExpo[[#This Row],[Date]]),1)</f>
        <v>44743</v>
      </c>
      <c r="N757" s="254">
        <f t="shared" si="12"/>
        <v>2022</v>
      </c>
      <c r="O757" s="54" t="str">
        <f t="shared" si="13"/>
        <v>22/23</v>
      </c>
      <c r="P757" s="52" t="str">
        <f>VLOOKUP(H757,ArcTable[],2,FALSE)</f>
        <v>Necochea</v>
      </c>
      <c r="Q757" s="60">
        <f>IFERROR(VLOOKUP('Lineup Total'!D406,AUX!$H$2:$I$34206,2,FALSE),)</f>
        <v>0</v>
      </c>
      <c r="S757" s="32" t="str">
        <f>VLOOKUP(LineupExpo[[#This Row],[Port]],'AUX IDs'!$A$2:$B$14,2,0)</f>
        <v>P1011</v>
      </c>
      <c r="T757" s="32" t="str">
        <f>VLOOKUP(LineupExpo[[#This Row],[Berth]],'AUX IDs'!$D$2:$E$60,2,0)</f>
        <v>B1047</v>
      </c>
      <c r="U757" s="32" t="str">
        <f>VLOOKUP(LineupExpo[[#This Row],[V/M]],'AUX IDs'!$G$2:$H$433,2,0)</f>
        <v>VSL419</v>
      </c>
      <c r="V757" s="32" t="str">
        <f>VLOOKUP(LineupExpo[[#This Row],[Destination]],'AUX IDs'!$J$2:$K$39,2,0)</f>
        <v>D1007</v>
      </c>
      <c r="W757" s="32" t="str">
        <f>VLOOKUP(LineupExpo[[#This Row],[Coord]],'AUX IDs'!$M$2:$N$55,2,0)</f>
        <v>C1018</v>
      </c>
      <c r="X757" s="32" t="str">
        <f>VLOOKUP(LineupExpo[[#This Row],[Shipper]],'AUX IDs'!$P$2:$Q$44,2,0)</f>
        <v>S1039</v>
      </c>
      <c r="Y757" s="32" t="str">
        <f>VLOOKUP(LineupExpo[[#This Row],[Product]],'AUX IDs'!$S$2:$T$4,2,0)</f>
        <v>ARGB</v>
      </c>
    </row>
    <row r="758" spans="1:25" ht="12.65" customHeight="1" x14ac:dyDescent="0.25">
      <c r="A758" s="245" t="s">
        <v>197</v>
      </c>
      <c r="B758" s="256" t="s">
        <v>32064</v>
      </c>
      <c r="C758" s="247">
        <v>44753</v>
      </c>
      <c r="D758" s="53" t="s">
        <v>33028</v>
      </c>
      <c r="E758" s="248" t="s">
        <v>32050</v>
      </c>
      <c r="F758" s="249" t="s">
        <v>32050</v>
      </c>
      <c r="G758" s="26" t="s">
        <v>32687</v>
      </c>
      <c r="H758" s="250" t="s">
        <v>324</v>
      </c>
      <c r="I758" s="251" t="s">
        <v>32688</v>
      </c>
      <c r="J758" s="252">
        <v>30624.7</v>
      </c>
      <c r="K758" s="253" t="s">
        <v>83</v>
      </c>
      <c r="L758" s="149" t="str">
        <f>VLOOKUP(K758,TableReg[],2,FALSE)</f>
        <v>EUROPE</v>
      </c>
      <c r="M758" s="255">
        <f>DATE(YEAR(LineupExpo[[#This Row],[Date]]),MONTH(LineupExpo[[#This Row],[Date]]),1)</f>
        <v>44743</v>
      </c>
      <c r="N758" s="254">
        <f t="shared" si="12"/>
        <v>2022</v>
      </c>
      <c r="O758" s="54" t="str">
        <f t="shared" si="13"/>
        <v>22/23</v>
      </c>
      <c r="P758" s="52" t="str">
        <f>VLOOKUP(H758,ArcTable[],2,FALSE)</f>
        <v>Uy</v>
      </c>
      <c r="Q758" s="60">
        <f>IFERROR(VLOOKUP('Lineup Total'!D434,AUX!$H$2:$I$34206,2,FALSE),)</f>
        <v>9601883</v>
      </c>
      <c r="S758" s="32" t="str">
        <f>VLOOKUP(LineupExpo[[#This Row],[Port]],'AUX IDs'!$A$2:$B$14,2,0)</f>
        <v>P1000</v>
      </c>
      <c r="T758" s="32" t="str">
        <f>VLOOKUP(LineupExpo[[#This Row],[Berth]],'AUX IDs'!$D$2:$E$60,2,0)</f>
        <v>B1042</v>
      </c>
      <c r="U758" s="32" t="str">
        <f>VLOOKUP(LineupExpo[[#This Row],[V/M]],'AUX IDs'!$G$2:$H$433,2,0)</f>
        <v>VSL521</v>
      </c>
      <c r="V758" s="32" t="str">
        <f>VLOOKUP(LineupExpo[[#This Row],[Destination]],'AUX IDs'!$J$2:$K$39,2,0)</f>
        <v>D1002</v>
      </c>
      <c r="W758" s="32" t="str">
        <f>VLOOKUP(LineupExpo[[#This Row],[Coord]],'AUX IDs'!$M$2:$N$55,2,0)</f>
        <v>C1002</v>
      </c>
      <c r="X758" s="32" t="str">
        <f>VLOOKUP(LineupExpo[[#This Row],[Shipper]],'AUX IDs'!$P$2:$Q$44,2,0)</f>
        <v>S1002</v>
      </c>
      <c r="Y758" s="32" t="str">
        <f>VLOOKUP(LineupExpo[[#This Row],[Product]],'AUX IDs'!$S$2:$T$4,2,0)</f>
        <v>PYB</v>
      </c>
    </row>
    <row r="759" spans="1:25" ht="12.65" customHeight="1" x14ac:dyDescent="0.25">
      <c r="A759" s="245" t="s">
        <v>103</v>
      </c>
      <c r="B759" s="256" t="s">
        <v>32064</v>
      </c>
      <c r="C759" s="247">
        <v>44753</v>
      </c>
      <c r="D759" s="53" t="s">
        <v>32985</v>
      </c>
      <c r="E759" s="248" t="s">
        <v>61</v>
      </c>
      <c r="F759" s="249" t="s">
        <v>61</v>
      </c>
      <c r="G759" s="26" t="s">
        <v>32687</v>
      </c>
      <c r="H759" s="250" t="s">
        <v>325</v>
      </c>
      <c r="I759" s="251" t="s">
        <v>32713</v>
      </c>
      <c r="J759" s="252">
        <v>11000</v>
      </c>
      <c r="K759" s="253" t="s">
        <v>21</v>
      </c>
      <c r="L759" s="149" t="str">
        <f>VLOOKUP(K759,TableReg[],2,FALSE)</f>
        <v>ASIA</v>
      </c>
      <c r="M759" s="255">
        <f>DATE(YEAR(LineupExpo[[#This Row],[Date]]),MONTH(LineupExpo[[#This Row],[Date]]),1)</f>
        <v>44743</v>
      </c>
      <c r="N759" s="254">
        <f t="shared" si="12"/>
        <v>2022</v>
      </c>
      <c r="O759" s="54" t="str">
        <f t="shared" si="13"/>
        <v>22/23</v>
      </c>
      <c r="P759" s="52" t="str">
        <f>VLOOKUP(H759,ArcTable[],2,FALSE)</f>
        <v>Uy</v>
      </c>
      <c r="Q759" s="60">
        <f>IFERROR(VLOOKUP('Lineup Total'!D437,AUX!$H$2:$I$34206,2,FALSE),)</f>
        <v>9639787</v>
      </c>
      <c r="S759" s="32" t="str">
        <f>VLOOKUP(LineupExpo[[#This Row],[Port]],'AUX IDs'!$A$2:$B$14,2,0)</f>
        <v>P1009</v>
      </c>
      <c r="T759" s="32" t="str">
        <f>VLOOKUP(LineupExpo[[#This Row],[Berth]],'AUX IDs'!$D$2:$E$60,2,0)</f>
        <v>B1045</v>
      </c>
      <c r="U759" s="32" t="str">
        <f>VLOOKUP(LineupExpo[[#This Row],[V/M]],'AUX IDs'!$G$2:$H$433,2,0)</f>
        <v>VSL520</v>
      </c>
      <c r="V759" s="32" t="str">
        <f>VLOOKUP(LineupExpo[[#This Row],[Destination]],'AUX IDs'!$J$2:$K$39,2,0)</f>
        <v>D1007</v>
      </c>
      <c r="W759" s="32" t="str">
        <f>VLOOKUP(LineupExpo[[#This Row],[Coord]],'AUX IDs'!$M$2:$N$55,2,0)</f>
        <v>C1018</v>
      </c>
      <c r="X759" s="32" t="str">
        <f>VLOOKUP(LineupExpo[[#This Row],[Shipper]],'AUX IDs'!$P$2:$Q$44,2,0)</f>
        <v>S1022</v>
      </c>
      <c r="Y759" s="32" t="str">
        <f>VLOOKUP(LineupExpo[[#This Row],[Product]],'AUX IDs'!$S$2:$T$4,2,0)</f>
        <v>UYB</v>
      </c>
    </row>
    <row r="760" spans="1:25" ht="12.65" customHeight="1" x14ac:dyDescent="0.25">
      <c r="A760" s="245" t="s">
        <v>103</v>
      </c>
      <c r="B760" s="246" t="s">
        <v>32699</v>
      </c>
      <c r="C760" s="247">
        <v>44754</v>
      </c>
      <c r="D760" s="53" t="s">
        <v>32953</v>
      </c>
      <c r="E760" s="248" t="s">
        <v>61</v>
      </c>
      <c r="F760" s="249" t="s">
        <v>61</v>
      </c>
      <c r="G760" s="26" t="s">
        <v>32687</v>
      </c>
      <c r="H760" s="250" t="s">
        <v>325</v>
      </c>
      <c r="I760" s="251" t="s">
        <v>32713</v>
      </c>
      <c r="J760" s="252">
        <v>17000</v>
      </c>
      <c r="K760" s="253" t="s">
        <v>21</v>
      </c>
      <c r="L760" s="149" t="str">
        <f>VLOOKUP(K760,TableReg[],2,FALSE)</f>
        <v>ASIA</v>
      </c>
      <c r="M760" s="255">
        <f>DATE(YEAR(LineupExpo[[#This Row],[Date]]),MONTH(LineupExpo[[#This Row],[Date]]),1)</f>
        <v>44743</v>
      </c>
      <c r="N760" s="254">
        <f t="shared" si="12"/>
        <v>2022</v>
      </c>
      <c r="O760" s="54" t="str">
        <f t="shared" si="13"/>
        <v>22/23</v>
      </c>
      <c r="P760" s="52" t="str">
        <f>VLOOKUP(H760,ArcTable[],2,FALSE)</f>
        <v>Uy</v>
      </c>
      <c r="Q760" s="60">
        <f>IFERROR(VLOOKUP('Lineup Total'!D431,AUX!$H$2:$I$34206,2,FALSE),)</f>
        <v>9647289</v>
      </c>
      <c r="S760" s="32" t="str">
        <f>VLOOKUP(LineupExpo[[#This Row],[Port]],'AUX IDs'!$A$2:$B$14,2,0)</f>
        <v>P1009</v>
      </c>
      <c r="T760" s="32" t="str">
        <f>VLOOKUP(LineupExpo[[#This Row],[Berth]],'AUX IDs'!$D$2:$E$60,2,0)</f>
        <v>B1045</v>
      </c>
      <c r="U760" s="32" t="str">
        <f>VLOOKUP(LineupExpo[[#This Row],[V/M]],'AUX IDs'!$G$2:$H$433,2,0)</f>
        <v>VSL518</v>
      </c>
      <c r="V760" s="32" t="str">
        <f>VLOOKUP(LineupExpo[[#This Row],[Destination]],'AUX IDs'!$J$2:$K$39,2,0)</f>
        <v>D1007</v>
      </c>
      <c r="W760" s="32" t="str">
        <f>VLOOKUP(LineupExpo[[#This Row],[Coord]],'AUX IDs'!$M$2:$N$55,2,0)</f>
        <v>C1018</v>
      </c>
      <c r="X760" s="32" t="str">
        <f>VLOOKUP(LineupExpo[[#This Row],[Shipper]],'AUX IDs'!$P$2:$Q$44,2,0)</f>
        <v>S1022</v>
      </c>
      <c r="Y760" s="32" t="str">
        <f>VLOOKUP(LineupExpo[[#This Row],[Product]],'AUX IDs'!$S$2:$T$4,2,0)</f>
        <v>UYB</v>
      </c>
    </row>
    <row r="761" spans="1:25" ht="12.65" customHeight="1" x14ac:dyDescent="0.25">
      <c r="A761" s="245" t="s">
        <v>103</v>
      </c>
      <c r="B761" s="246" t="s">
        <v>32699</v>
      </c>
      <c r="C761" s="247">
        <v>44756</v>
      </c>
      <c r="D761" s="53" t="s">
        <v>32986</v>
      </c>
      <c r="E761" s="248" t="s">
        <v>61</v>
      </c>
      <c r="F761" s="249" t="s">
        <v>61</v>
      </c>
      <c r="G761" s="26" t="s">
        <v>32687</v>
      </c>
      <c r="H761" s="250" t="s">
        <v>324</v>
      </c>
      <c r="I761" s="251" t="s">
        <v>32769</v>
      </c>
      <c r="J761" s="252">
        <v>10000</v>
      </c>
      <c r="K761" s="253" t="s">
        <v>7</v>
      </c>
      <c r="L761" s="149" t="str">
        <f>VLOOKUP(K761,TableReg[],2,FALSE)</f>
        <v>EUROPE</v>
      </c>
      <c r="M761" s="255">
        <f>DATE(YEAR(LineupExpo[[#This Row],[Date]]),MONTH(LineupExpo[[#This Row],[Date]]),1)</f>
        <v>44743</v>
      </c>
      <c r="N761" s="254">
        <f t="shared" si="12"/>
        <v>2022</v>
      </c>
      <c r="O761" s="54" t="str">
        <f t="shared" si="13"/>
        <v>22/23</v>
      </c>
      <c r="P761" s="52" t="str">
        <f>VLOOKUP(H761,ArcTable[],2,FALSE)</f>
        <v>Uy</v>
      </c>
      <c r="Q761" s="60">
        <f>IFERROR(VLOOKUP('Lineup Total'!D438,AUX!$H$2:$I$34206,2,FALSE),)</f>
        <v>9688843</v>
      </c>
      <c r="S761" s="32" t="str">
        <f>VLOOKUP(LineupExpo[[#This Row],[Port]],'AUX IDs'!$A$2:$B$14,2,0)</f>
        <v>P1000</v>
      </c>
      <c r="T761" s="32" t="str">
        <f>VLOOKUP(LineupExpo[[#This Row],[Berth]],'AUX IDs'!$D$2:$E$60,2,0)</f>
        <v>B1051</v>
      </c>
      <c r="U761" s="32" t="str">
        <f>VLOOKUP(LineupExpo[[#This Row],[V/M]],'AUX IDs'!$G$2:$H$433,2,0)</f>
        <v>VSL522</v>
      </c>
      <c r="V761" s="32" t="str">
        <f>VLOOKUP(LineupExpo[[#This Row],[Destination]],'AUX IDs'!$J$2:$K$39,2,0)</f>
        <v>D1031</v>
      </c>
      <c r="W761" s="32" t="str">
        <f>VLOOKUP(LineupExpo[[#This Row],[Coord]],'AUX IDs'!$M$2:$N$55,2,0)</f>
        <v>C1018</v>
      </c>
      <c r="X761" s="32" t="str">
        <f>VLOOKUP(LineupExpo[[#This Row],[Shipper]],'AUX IDs'!$P$2:$Q$44,2,0)</f>
        <v>S1022</v>
      </c>
      <c r="Y761" s="32" t="str">
        <f>VLOOKUP(LineupExpo[[#This Row],[Product]],'AUX IDs'!$S$2:$T$4,2,0)</f>
        <v>UYB</v>
      </c>
    </row>
    <row r="762" spans="1:25" ht="12.65" customHeight="1" x14ac:dyDescent="0.25">
      <c r="A762" s="245" t="s">
        <v>103</v>
      </c>
      <c r="B762" s="246" t="s">
        <v>32699</v>
      </c>
      <c r="C762" s="247">
        <v>44758</v>
      </c>
      <c r="D762" s="53" t="s">
        <v>356</v>
      </c>
      <c r="E762" s="248" t="s">
        <v>61</v>
      </c>
      <c r="F762" s="249" t="s">
        <v>61</v>
      </c>
      <c r="G762" s="26" t="s">
        <v>32687</v>
      </c>
      <c r="H762" s="250" t="s">
        <v>324</v>
      </c>
      <c r="I762" s="251" t="s">
        <v>33027</v>
      </c>
      <c r="J762" s="252">
        <v>34000</v>
      </c>
      <c r="K762" s="253" t="s">
        <v>21</v>
      </c>
      <c r="L762" s="149" t="str">
        <f>VLOOKUP(K762,TableReg[],2,FALSE)</f>
        <v>ASIA</v>
      </c>
      <c r="M762" s="255">
        <f>DATE(YEAR(LineupExpo[[#This Row],[Date]]),MONTH(LineupExpo[[#This Row],[Date]]),1)</f>
        <v>44743</v>
      </c>
      <c r="N762" s="254">
        <f t="shared" si="12"/>
        <v>2022</v>
      </c>
      <c r="O762" s="54" t="str">
        <f t="shared" si="13"/>
        <v>22/23</v>
      </c>
      <c r="P762" s="52" t="str">
        <f>VLOOKUP(H762,ArcTable[],2,FALSE)</f>
        <v>Uy</v>
      </c>
      <c r="Q762" s="60">
        <f>IFERROR(VLOOKUP('Lineup Total'!D436,AUX!$H$2:$I$34206,2,FALSE),)</f>
        <v>9639787</v>
      </c>
      <c r="S762" s="32" t="str">
        <f>VLOOKUP(LineupExpo[[#This Row],[Port]],'AUX IDs'!$A$2:$B$14,2,0)</f>
        <v>P1000</v>
      </c>
      <c r="T762" s="32" t="str">
        <f>VLOOKUP(LineupExpo[[#This Row],[Berth]],'AUX IDs'!$D$2:$E$60,2,0)</f>
        <v>B1056</v>
      </c>
      <c r="U762" s="32" t="str">
        <f>VLOOKUP(LineupExpo[[#This Row],[V/M]],'AUX IDs'!$G$2:$H$433,2,0)</f>
        <v>VSL523</v>
      </c>
      <c r="V762" s="32" t="str">
        <f>VLOOKUP(LineupExpo[[#This Row],[Destination]],'AUX IDs'!$J$2:$K$39,2,0)</f>
        <v>D1007</v>
      </c>
      <c r="W762" s="32" t="str">
        <f>VLOOKUP(LineupExpo[[#This Row],[Coord]],'AUX IDs'!$M$2:$N$55,2,0)</f>
        <v>C1018</v>
      </c>
      <c r="X762" s="32" t="str">
        <f>VLOOKUP(LineupExpo[[#This Row],[Shipper]],'AUX IDs'!$P$2:$Q$44,2,0)</f>
        <v>S1022</v>
      </c>
      <c r="Y762" s="32" t="str">
        <f>VLOOKUP(LineupExpo[[#This Row],[Product]],'AUX IDs'!$S$2:$T$4,2,0)</f>
        <v>UYB</v>
      </c>
    </row>
    <row r="763" spans="1:25" ht="12.65" customHeight="1" x14ac:dyDescent="0.25">
      <c r="A763" s="245" t="s">
        <v>103</v>
      </c>
      <c r="B763" s="246" t="s">
        <v>32699</v>
      </c>
      <c r="C763" s="247">
        <v>44758</v>
      </c>
      <c r="D763" s="53" t="s">
        <v>275</v>
      </c>
      <c r="E763" s="248" t="s">
        <v>61</v>
      </c>
      <c r="F763" s="249" t="s">
        <v>61</v>
      </c>
      <c r="G763" s="26" t="s">
        <v>32687</v>
      </c>
      <c r="H763" s="250" t="s">
        <v>324</v>
      </c>
      <c r="I763" s="251" t="s">
        <v>32688</v>
      </c>
      <c r="J763" s="252">
        <v>41320</v>
      </c>
      <c r="K763" s="253" t="s">
        <v>21</v>
      </c>
      <c r="L763" s="149" t="str">
        <f>VLOOKUP(K763,TableReg[],2,FALSE)</f>
        <v>ASIA</v>
      </c>
      <c r="M763" s="255">
        <f>DATE(YEAR(LineupExpo[[#This Row],[Date]]),MONTH(LineupExpo[[#This Row],[Date]]),1)</f>
        <v>44743</v>
      </c>
      <c r="N763" s="254">
        <f t="shared" si="12"/>
        <v>2022</v>
      </c>
      <c r="O763" s="54" t="str">
        <f t="shared" si="13"/>
        <v>22/23</v>
      </c>
      <c r="P763" s="52" t="str">
        <f>VLOOKUP(H763,ArcTable[],2,FALSE)</f>
        <v>Uy</v>
      </c>
      <c r="Q763" s="60">
        <f>IFERROR(VLOOKUP('Lineup Total'!D429,AUX!$H$2:$I$34206,2,FALSE),)</f>
        <v>9663233</v>
      </c>
      <c r="S763" s="32" t="str">
        <f>VLOOKUP(LineupExpo[[#This Row],[Port]],'AUX IDs'!$A$2:$B$14,2,0)</f>
        <v>P1000</v>
      </c>
      <c r="T763" s="32" t="str">
        <f>VLOOKUP(LineupExpo[[#This Row],[Berth]],'AUX IDs'!$D$2:$E$60,2,0)</f>
        <v>B1042</v>
      </c>
      <c r="U763" s="32" t="str">
        <f>VLOOKUP(LineupExpo[[#This Row],[V/M]],'AUX IDs'!$G$2:$H$433,2,0)</f>
        <v>VSL524</v>
      </c>
      <c r="V763" s="32" t="str">
        <f>VLOOKUP(LineupExpo[[#This Row],[Destination]],'AUX IDs'!$J$2:$K$39,2,0)</f>
        <v>D1007</v>
      </c>
      <c r="W763" s="32" t="str">
        <f>VLOOKUP(LineupExpo[[#This Row],[Coord]],'AUX IDs'!$M$2:$N$55,2,0)</f>
        <v>C1018</v>
      </c>
      <c r="X763" s="32" t="str">
        <f>VLOOKUP(LineupExpo[[#This Row],[Shipper]],'AUX IDs'!$P$2:$Q$44,2,0)</f>
        <v>S1022</v>
      </c>
      <c r="Y763" s="32" t="str">
        <f>VLOOKUP(LineupExpo[[#This Row],[Product]],'AUX IDs'!$S$2:$T$4,2,0)</f>
        <v>UYB</v>
      </c>
    </row>
    <row r="764" spans="1:25" ht="12.65" customHeight="1" x14ac:dyDescent="0.25">
      <c r="A764" s="245" t="s">
        <v>49</v>
      </c>
      <c r="B764" s="246" t="s">
        <v>32699</v>
      </c>
      <c r="C764" s="247">
        <v>44759</v>
      </c>
      <c r="D764" s="53" t="s">
        <v>33024</v>
      </c>
      <c r="E764" s="248" t="s">
        <v>50</v>
      </c>
      <c r="F764" s="249" t="s">
        <v>50</v>
      </c>
      <c r="G764" s="26" t="s">
        <v>32687</v>
      </c>
      <c r="H764" s="250" t="s">
        <v>306</v>
      </c>
      <c r="I764" s="251" t="s">
        <v>32987</v>
      </c>
      <c r="J764" s="252">
        <v>24000</v>
      </c>
      <c r="K764" s="253" t="s">
        <v>21</v>
      </c>
      <c r="L764" s="149" t="str">
        <f>VLOOKUP(K764,TableReg[],2,FALSE)</f>
        <v>ASIA</v>
      </c>
      <c r="M764" s="255">
        <f>DATE(YEAR(LineupExpo[[#This Row],[Date]]),MONTH(LineupExpo[[#This Row],[Date]]),1)</f>
        <v>44743</v>
      </c>
      <c r="N764" s="254">
        <f t="shared" si="12"/>
        <v>2022</v>
      </c>
      <c r="O764" s="54" t="str">
        <f t="shared" si="13"/>
        <v>22/23</v>
      </c>
      <c r="P764" s="52" t="str">
        <f>VLOOKUP(H764,ArcTable[],2,FALSE)</f>
        <v>UPR</v>
      </c>
      <c r="Q764" s="60">
        <f>IFERROR(VLOOKUP('Lineup Total'!D412,AUX!$H$2:$I$34206,2,FALSE),)</f>
        <v>9610729</v>
      </c>
      <c r="S764" s="32" t="str">
        <f>VLOOKUP(LineupExpo[[#This Row],[Port]],'AUX IDs'!$A$2:$B$14,2,0)</f>
        <v>P1005</v>
      </c>
      <c r="T764" s="32" t="str">
        <f>VLOOKUP(LineupExpo[[#This Row],[Berth]],'AUX IDs'!$D$2:$E$60,2,0)</f>
        <v>B1057</v>
      </c>
      <c r="U764" s="32" t="str">
        <f>VLOOKUP(LineupExpo[[#This Row],[V/M]],'AUX IDs'!$G$2:$H$433,2,0)</f>
        <v>VSL525</v>
      </c>
      <c r="V764" s="32" t="str">
        <f>VLOOKUP(LineupExpo[[#This Row],[Destination]],'AUX IDs'!$J$2:$K$39,2,0)</f>
        <v>D1007</v>
      </c>
      <c r="W764" s="32" t="str">
        <f>VLOOKUP(LineupExpo[[#This Row],[Coord]],'AUX IDs'!$M$2:$N$55,2,0)</f>
        <v>C1011</v>
      </c>
      <c r="X764" s="32" t="str">
        <f>VLOOKUP(LineupExpo[[#This Row],[Shipper]],'AUX IDs'!$P$2:$Q$44,2,0)</f>
        <v>S1010</v>
      </c>
      <c r="Y764" s="32" t="str">
        <f>VLOOKUP(LineupExpo[[#This Row],[Product]],'AUX IDs'!$S$2:$T$4,2,0)</f>
        <v>ARGB</v>
      </c>
    </row>
    <row r="765" spans="1:25" ht="12.65" customHeight="1" x14ac:dyDescent="0.25">
      <c r="A765" s="245" t="s">
        <v>49</v>
      </c>
      <c r="B765" s="246" t="s">
        <v>32699</v>
      </c>
      <c r="C765" s="247">
        <v>44760</v>
      </c>
      <c r="D765" s="53" t="s">
        <v>275</v>
      </c>
      <c r="E765" s="248" t="s">
        <v>61</v>
      </c>
      <c r="F765" s="249" t="s">
        <v>61</v>
      </c>
      <c r="G765" s="26" t="s">
        <v>32687</v>
      </c>
      <c r="H765" s="250" t="s">
        <v>52</v>
      </c>
      <c r="I765" s="251" t="s">
        <v>32747</v>
      </c>
      <c r="J765" s="252">
        <v>26000</v>
      </c>
      <c r="K765" s="253" t="s">
        <v>21</v>
      </c>
      <c r="L765" s="149" t="str">
        <f>VLOOKUP(K765,TableReg[],2,FALSE)</f>
        <v>ASIA</v>
      </c>
      <c r="M765" s="255">
        <f>DATE(YEAR(LineupExpo[[#This Row],[Date]]),MONTH(LineupExpo[[#This Row],[Date]]),1)</f>
        <v>44743</v>
      </c>
      <c r="N765" s="254">
        <f t="shared" si="12"/>
        <v>2022</v>
      </c>
      <c r="O765" s="54" t="str">
        <f t="shared" si="13"/>
        <v>22/23</v>
      </c>
      <c r="P765" s="52" t="str">
        <f>VLOOKUP(H765,ArcTable[],2,FALSE)</f>
        <v>BB</v>
      </c>
      <c r="Q765" s="60">
        <f>IFERROR(VLOOKUP('Lineup Total'!D418,AUX!$H$2:$I$34206,2,FALSE),)</f>
        <v>0</v>
      </c>
      <c r="S765" s="32" t="str">
        <f>VLOOKUP(LineupExpo[[#This Row],[Port]],'AUX IDs'!$A$2:$B$14,2,0)</f>
        <v>P1003</v>
      </c>
      <c r="T765" s="32" t="str">
        <f>VLOOKUP(LineupExpo[[#This Row],[Berth]],'AUX IDs'!$D$2:$E$60,2,0)</f>
        <v>B1048</v>
      </c>
      <c r="U765" s="32" t="str">
        <f>VLOOKUP(LineupExpo[[#This Row],[V/M]],'AUX IDs'!$G$2:$H$433,2,0)</f>
        <v>VSL524</v>
      </c>
      <c r="V765" s="32" t="str">
        <f>VLOOKUP(LineupExpo[[#This Row],[Destination]],'AUX IDs'!$J$2:$K$39,2,0)</f>
        <v>D1007</v>
      </c>
      <c r="W765" s="32" t="str">
        <f>VLOOKUP(LineupExpo[[#This Row],[Coord]],'AUX IDs'!$M$2:$N$55,2,0)</f>
        <v>C1018</v>
      </c>
      <c r="X765" s="32" t="str">
        <f>VLOOKUP(LineupExpo[[#This Row],[Shipper]],'AUX IDs'!$P$2:$Q$44,2,0)</f>
        <v>S1022</v>
      </c>
      <c r="Y765" s="32" t="str">
        <f>VLOOKUP(LineupExpo[[#This Row],[Product]],'AUX IDs'!$S$2:$T$4,2,0)</f>
        <v>ARGB</v>
      </c>
    </row>
    <row r="766" spans="1:25" ht="12.65" customHeight="1" x14ac:dyDescent="0.25">
      <c r="A766" s="245" t="s">
        <v>103</v>
      </c>
      <c r="B766" s="246" t="s">
        <v>32699</v>
      </c>
      <c r="C766" s="247">
        <v>44760</v>
      </c>
      <c r="D766" s="53" t="s">
        <v>872</v>
      </c>
      <c r="E766" s="248" t="s">
        <v>61</v>
      </c>
      <c r="F766" s="249" t="s">
        <v>61</v>
      </c>
      <c r="G766" s="26" t="s">
        <v>32687</v>
      </c>
      <c r="H766" s="250" t="s">
        <v>324</v>
      </c>
      <c r="I766" s="251" t="s">
        <v>32688</v>
      </c>
      <c r="J766" s="252">
        <v>40000</v>
      </c>
      <c r="K766" s="253" t="s">
        <v>21</v>
      </c>
      <c r="L766" s="149" t="str">
        <f>VLOOKUP(K766,TableReg[],2,FALSE)</f>
        <v>ASIA</v>
      </c>
      <c r="M766" s="255">
        <f>DATE(YEAR(LineupExpo[[#This Row],[Date]]),MONTH(LineupExpo[[#This Row],[Date]]),1)</f>
        <v>44743</v>
      </c>
      <c r="N766" s="254">
        <f t="shared" si="12"/>
        <v>2022</v>
      </c>
      <c r="O766" s="54" t="str">
        <f t="shared" si="13"/>
        <v>22/23</v>
      </c>
      <c r="P766" s="52" t="str">
        <f>VLOOKUP(H766,ArcTable[],2,FALSE)</f>
        <v>Uy</v>
      </c>
      <c r="Q766" s="60">
        <f>IFERROR(VLOOKUP('Lineup Total'!D432,AUX!$H$2:$I$34206,2,FALSE),)</f>
        <v>9647289</v>
      </c>
      <c r="S766" s="32" t="str">
        <f>VLOOKUP(LineupExpo[[#This Row],[Port]],'AUX IDs'!$A$2:$B$14,2,0)</f>
        <v>P1000</v>
      </c>
      <c r="T766" s="32" t="str">
        <f>VLOOKUP(LineupExpo[[#This Row],[Berth]],'AUX IDs'!$D$2:$E$60,2,0)</f>
        <v>B1042</v>
      </c>
      <c r="U766" s="32" t="str">
        <f>VLOOKUP(LineupExpo[[#This Row],[V/M]],'AUX IDs'!$G$2:$H$433,2,0)</f>
        <v>VSL443</v>
      </c>
      <c r="V766" s="32" t="str">
        <f>VLOOKUP(LineupExpo[[#This Row],[Destination]],'AUX IDs'!$J$2:$K$39,2,0)</f>
        <v>D1007</v>
      </c>
      <c r="W766" s="32" t="str">
        <f>VLOOKUP(LineupExpo[[#This Row],[Coord]],'AUX IDs'!$M$2:$N$55,2,0)</f>
        <v>C1018</v>
      </c>
      <c r="X766" s="32" t="str">
        <f>VLOOKUP(LineupExpo[[#This Row],[Shipper]],'AUX IDs'!$P$2:$Q$44,2,0)</f>
        <v>S1022</v>
      </c>
      <c r="Y766" s="32" t="str">
        <f>VLOOKUP(LineupExpo[[#This Row],[Product]],'AUX IDs'!$S$2:$T$4,2,0)</f>
        <v>UYB</v>
      </c>
    </row>
    <row r="767" spans="1:25" ht="12.65" customHeight="1" x14ac:dyDescent="0.25">
      <c r="A767" s="245" t="s">
        <v>103</v>
      </c>
      <c r="B767" s="246" t="s">
        <v>32699</v>
      </c>
      <c r="C767" s="247">
        <v>44760</v>
      </c>
      <c r="D767" s="53" t="s">
        <v>10936</v>
      </c>
      <c r="E767" s="248" t="s">
        <v>61</v>
      </c>
      <c r="F767" s="249" t="s">
        <v>61</v>
      </c>
      <c r="G767" s="26" t="s">
        <v>32687</v>
      </c>
      <c r="H767" s="250" t="s">
        <v>324</v>
      </c>
      <c r="I767" s="251" t="s">
        <v>32769</v>
      </c>
      <c r="J767" s="252">
        <v>40000</v>
      </c>
      <c r="K767" s="253" t="s">
        <v>21</v>
      </c>
      <c r="L767" s="149" t="str">
        <f>VLOOKUP(K767,TableReg[],2,FALSE)</f>
        <v>ASIA</v>
      </c>
      <c r="M767" s="255">
        <f>DATE(YEAR(LineupExpo[[#This Row],[Date]]),MONTH(LineupExpo[[#This Row],[Date]]),1)</f>
        <v>44743</v>
      </c>
      <c r="N767" s="254">
        <f t="shared" si="12"/>
        <v>2022</v>
      </c>
      <c r="O767" s="54" t="str">
        <f t="shared" si="13"/>
        <v>22/23</v>
      </c>
      <c r="P767" s="52" t="str">
        <f>VLOOKUP(H767,ArcTable[],2,FALSE)</f>
        <v>Uy</v>
      </c>
      <c r="Q767" s="60">
        <f>IFERROR(VLOOKUP('Lineup Total'!D439,AUX!$H$2:$I$34206,2,FALSE),)</f>
        <v>9590046</v>
      </c>
      <c r="S767" s="32" t="str">
        <f>VLOOKUP(LineupExpo[[#This Row],[Port]],'AUX IDs'!$A$2:$B$14,2,0)</f>
        <v>P1000</v>
      </c>
      <c r="T767" s="32" t="str">
        <f>VLOOKUP(LineupExpo[[#This Row],[Berth]],'AUX IDs'!$D$2:$E$60,2,0)</f>
        <v>B1051</v>
      </c>
      <c r="U767" s="32" t="str">
        <f>VLOOKUP(LineupExpo[[#This Row],[V/M]],'AUX IDs'!$G$2:$H$433,2,0)</f>
        <v>VSL526</v>
      </c>
      <c r="V767" s="32" t="str">
        <f>VLOOKUP(LineupExpo[[#This Row],[Destination]],'AUX IDs'!$J$2:$K$39,2,0)</f>
        <v>D1007</v>
      </c>
      <c r="W767" s="32" t="str">
        <f>VLOOKUP(LineupExpo[[#This Row],[Coord]],'AUX IDs'!$M$2:$N$55,2,0)</f>
        <v>C1018</v>
      </c>
      <c r="X767" s="32" t="str">
        <f>VLOOKUP(LineupExpo[[#This Row],[Shipper]],'AUX IDs'!$P$2:$Q$44,2,0)</f>
        <v>S1022</v>
      </c>
      <c r="Y767" s="32" t="str">
        <f>VLOOKUP(LineupExpo[[#This Row],[Product]],'AUX IDs'!$S$2:$T$4,2,0)</f>
        <v>UYB</v>
      </c>
    </row>
    <row r="768" spans="1:25" ht="12.65" customHeight="1" x14ac:dyDescent="0.25">
      <c r="A768" s="245" t="s">
        <v>103</v>
      </c>
      <c r="B768" s="246" t="s">
        <v>32699</v>
      </c>
      <c r="C768" s="247">
        <v>44760</v>
      </c>
      <c r="D768" s="53" t="s">
        <v>32954</v>
      </c>
      <c r="E768" s="248" t="s">
        <v>61</v>
      </c>
      <c r="F768" s="249" t="s">
        <v>61</v>
      </c>
      <c r="G768" s="26" t="s">
        <v>32687</v>
      </c>
      <c r="H768" s="250" t="s">
        <v>325</v>
      </c>
      <c r="I768" s="251" t="s">
        <v>32713</v>
      </c>
      <c r="J768" s="252">
        <v>15000</v>
      </c>
      <c r="K768" s="253" t="s">
        <v>21</v>
      </c>
      <c r="L768" s="149" t="str">
        <f>VLOOKUP(K768,TableReg[],2,FALSE)</f>
        <v>ASIA</v>
      </c>
      <c r="M768" s="255">
        <f>DATE(YEAR(LineupExpo[[#This Row],[Date]]),MONTH(LineupExpo[[#This Row],[Date]]),1)</f>
        <v>44743</v>
      </c>
      <c r="N768" s="254">
        <f t="shared" si="12"/>
        <v>2022</v>
      </c>
      <c r="O768" s="54" t="str">
        <f t="shared" si="13"/>
        <v>22/23</v>
      </c>
      <c r="P768" s="52" t="str">
        <f>VLOOKUP(H768,ArcTable[],2,FALSE)</f>
        <v>Uy</v>
      </c>
      <c r="Q768" s="60">
        <f>IFERROR(VLOOKUP('Lineup Total'!D443,AUX!$H$2:$I$34206,2,FALSE),)</f>
        <v>0</v>
      </c>
      <c r="S768" s="32" t="str">
        <f>VLOOKUP(LineupExpo[[#This Row],[Port]],'AUX IDs'!$A$2:$B$14,2,0)</f>
        <v>P1009</v>
      </c>
      <c r="T768" s="32" t="str">
        <f>VLOOKUP(LineupExpo[[#This Row],[Berth]],'AUX IDs'!$D$2:$E$60,2,0)</f>
        <v>B1045</v>
      </c>
      <c r="U768" s="32" t="str">
        <f>VLOOKUP(LineupExpo[[#This Row],[V/M]],'AUX IDs'!$G$2:$H$433,2,0)</f>
        <v>VSL527</v>
      </c>
      <c r="V768" s="32" t="str">
        <f>VLOOKUP(LineupExpo[[#This Row],[Destination]],'AUX IDs'!$J$2:$K$39,2,0)</f>
        <v>D1007</v>
      </c>
      <c r="W768" s="32" t="str">
        <f>VLOOKUP(LineupExpo[[#This Row],[Coord]],'AUX IDs'!$M$2:$N$55,2,0)</f>
        <v>C1018</v>
      </c>
      <c r="X768" s="32" t="str">
        <f>VLOOKUP(LineupExpo[[#This Row],[Shipper]],'AUX IDs'!$P$2:$Q$44,2,0)</f>
        <v>S1022</v>
      </c>
      <c r="Y768" s="32" t="str">
        <f>VLOOKUP(LineupExpo[[#This Row],[Product]],'AUX IDs'!$S$2:$T$4,2,0)</f>
        <v>UYB</v>
      </c>
    </row>
    <row r="769" spans="1:25" ht="12.65" customHeight="1" x14ac:dyDescent="0.25">
      <c r="A769" s="245" t="s">
        <v>49</v>
      </c>
      <c r="B769" s="246" t="s">
        <v>32699</v>
      </c>
      <c r="C769" s="247">
        <v>44761</v>
      </c>
      <c r="D769" s="53" t="s">
        <v>10530</v>
      </c>
      <c r="E769" s="248" t="s">
        <v>61</v>
      </c>
      <c r="F769" s="249" t="s">
        <v>61</v>
      </c>
      <c r="G769" s="26" t="s">
        <v>32687</v>
      </c>
      <c r="H769" s="250" t="s">
        <v>33025</v>
      </c>
      <c r="I769" s="251" t="s">
        <v>33026</v>
      </c>
      <c r="J769" s="252">
        <v>10000</v>
      </c>
      <c r="K769" s="253" t="s">
        <v>32989</v>
      </c>
      <c r="L769" s="149" t="str">
        <f>VLOOKUP(K769,TableReg[],2,FALSE)</f>
        <v>NORTH AMERICA</v>
      </c>
      <c r="M769" s="255">
        <f>DATE(YEAR(LineupExpo[[#This Row],[Date]]),MONTH(LineupExpo[[#This Row],[Date]]),1)</f>
        <v>44743</v>
      </c>
      <c r="N769" s="254">
        <f t="shared" si="12"/>
        <v>2022</v>
      </c>
      <c r="O769" s="54" t="str">
        <f t="shared" si="13"/>
        <v>22/23</v>
      </c>
      <c r="P769" s="52" t="str">
        <f>VLOOKUP(H769,ArcTable[],2,FALSE)</f>
        <v>UPR</v>
      </c>
      <c r="Q769" s="60">
        <f>IFERROR(VLOOKUP('Lineup Total'!D416,AUX!$H$2:$I$34206,2,FALSE),)</f>
        <v>9687681</v>
      </c>
      <c r="S769" s="32" t="str">
        <f>VLOOKUP(LineupExpo[[#This Row],[Port]],'AUX IDs'!$A$2:$B$14,2,0)</f>
        <v>P1012</v>
      </c>
      <c r="T769" s="32" t="str">
        <f>VLOOKUP(LineupExpo[[#This Row],[Berth]],'AUX IDs'!$D$2:$E$60,2,0)</f>
        <v>B1058</v>
      </c>
      <c r="U769" s="32" t="str">
        <f>VLOOKUP(LineupExpo[[#This Row],[V/M]],'AUX IDs'!$G$2:$H$433,2,0)</f>
        <v>VSL528</v>
      </c>
      <c r="V769" s="32" t="str">
        <f>VLOOKUP(LineupExpo[[#This Row],[Destination]],'AUX IDs'!$J$2:$K$39,2,0)</f>
        <v>D1037</v>
      </c>
      <c r="W769" s="32" t="str">
        <f>VLOOKUP(LineupExpo[[#This Row],[Coord]],'AUX IDs'!$M$2:$N$55,2,0)</f>
        <v>C1018</v>
      </c>
      <c r="X769" s="32" t="str">
        <f>VLOOKUP(LineupExpo[[#This Row],[Shipper]],'AUX IDs'!$P$2:$Q$44,2,0)</f>
        <v>S1022</v>
      </c>
      <c r="Y769" s="32" t="str">
        <f>VLOOKUP(LineupExpo[[#This Row],[Product]],'AUX IDs'!$S$2:$T$4,2,0)</f>
        <v>ARGB</v>
      </c>
    </row>
    <row r="770" spans="1:25" ht="12.65" customHeight="1" x14ac:dyDescent="0.25">
      <c r="A770" s="245" t="s">
        <v>49</v>
      </c>
      <c r="B770" s="246" t="s">
        <v>32699</v>
      </c>
      <c r="C770" s="247">
        <v>44761</v>
      </c>
      <c r="D770" s="53" t="s">
        <v>20077</v>
      </c>
      <c r="E770" s="248" t="s">
        <v>61</v>
      </c>
      <c r="F770" s="249" t="s">
        <v>61</v>
      </c>
      <c r="G770" s="26" t="s">
        <v>32687</v>
      </c>
      <c r="H770" s="250" t="s">
        <v>32719</v>
      </c>
      <c r="I770" s="251" t="s">
        <v>32700</v>
      </c>
      <c r="J770" s="252">
        <v>42000</v>
      </c>
      <c r="K770" s="253" t="s">
        <v>21</v>
      </c>
      <c r="L770" s="149" t="str">
        <f>VLOOKUP(K770,TableReg[],2,FALSE)</f>
        <v>ASIA</v>
      </c>
      <c r="M770" s="255">
        <f>DATE(YEAR(LineupExpo[[#This Row],[Date]]),MONTH(LineupExpo[[#This Row],[Date]]),1)</f>
        <v>44743</v>
      </c>
      <c r="N770" s="254">
        <f t="shared" si="12"/>
        <v>2022</v>
      </c>
      <c r="O770" s="54" t="str">
        <f t="shared" si="13"/>
        <v>22/23</v>
      </c>
      <c r="P770" s="52" t="str">
        <f>VLOOKUP(H770,ArcTable[],2,FALSE)</f>
        <v>Necochea</v>
      </c>
      <c r="Q770" s="60">
        <f>IFERROR(VLOOKUP('Lineup Total'!D419,AUX!$H$2:$I$34206,2,FALSE),)</f>
        <v>0</v>
      </c>
      <c r="S770" s="32" t="str">
        <f>VLOOKUP(LineupExpo[[#This Row],[Port]],'AUX IDs'!$A$2:$B$14,2,0)</f>
        <v>P1011</v>
      </c>
      <c r="T770" s="32" t="str">
        <f>VLOOKUP(LineupExpo[[#This Row],[Berth]],'AUX IDs'!$D$2:$E$60,2,0)</f>
        <v>B1047</v>
      </c>
      <c r="U770" s="32" t="str">
        <f>VLOOKUP(LineupExpo[[#This Row],[V/M]],'AUX IDs'!$G$2:$H$433,2,0)</f>
        <v>VSL529</v>
      </c>
      <c r="V770" s="32" t="str">
        <f>VLOOKUP(LineupExpo[[#This Row],[Destination]],'AUX IDs'!$J$2:$K$39,2,0)</f>
        <v>D1007</v>
      </c>
      <c r="W770" s="32" t="str">
        <f>VLOOKUP(LineupExpo[[#This Row],[Coord]],'AUX IDs'!$M$2:$N$55,2,0)</f>
        <v>C1018</v>
      </c>
      <c r="X770" s="32" t="str">
        <f>VLOOKUP(LineupExpo[[#This Row],[Shipper]],'AUX IDs'!$P$2:$Q$44,2,0)</f>
        <v>S1022</v>
      </c>
      <c r="Y770" s="32" t="str">
        <f>VLOOKUP(LineupExpo[[#This Row],[Product]],'AUX IDs'!$S$2:$T$4,2,0)</f>
        <v>ARGB</v>
      </c>
    </row>
    <row r="771" spans="1:25" ht="12.65" customHeight="1" x14ac:dyDescent="0.25">
      <c r="A771" s="245" t="s">
        <v>49</v>
      </c>
      <c r="B771" s="246" t="s">
        <v>32699</v>
      </c>
      <c r="C771" s="247">
        <v>44761</v>
      </c>
      <c r="D771" s="53" t="s">
        <v>1204</v>
      </c>
      <c r="E771" s="248" t="s">
        <v>61</v>
      </c>
      <c r="F771" s="249" t="s">
        <v>61</v>
      </c>
      <c r="G771" s="26" t="s">
        <v>32687</v>
      </c>
      <c r="H771" s="250" t="s">
        <v>32719</v>
      </c>
      <c r="I771" s="251" t="s">
        <v>32702</v>
      </c>
      <c r="J771" s="252">
        <v>69300</v>
      </c>
      <c r="K771" s="253" t="s">
        <v>21</v>
      </c>
      <c r="L771" s="149" t="str">
        <f>VLOOKUP(K771,TableReg[],2,FALSE)</f>
        <v>ASIA</v>
      </c>
      <c r="M771" s="255">
        <f>DATE(YEAR(LineupExpo[[#This Row],[Date]]),MONTH(LineupExpo[[#This Row],[Date]]),1)</f>
        <v>44743</v>
      </c>
      <c r="N771" s="254">
        <f t="shared" si="12"/>
        <v>2022</v>
      </c>
      <c r="O771" s="54" t="str">
        <f t="shared" si="13"/>
        <v>22/23</v>
      </c>
      <c r="P771" s="52" t="str">
        <f>VLOOKUP(H771,ArcTable[],2,FALSE)</f>
        <v>Necochea</v>
      </c>
      <c r="Q771" s="60">
        <f>IFERROR(VLOOKUP('Lineup Total'!D417,AUX!$H$2:$I$34206,2,FALSE),)</f>
        <v>9224714</v>
      </c>
      <c r="S771" s="32" t="str">
        <f>VLOOKUP(LineupExpo[[#This Row],[Port]],'AUX IDs'!$A$2:$B$14,2,0)</f>
        <v>P1011</v>
      </c>
      <c r="T771" s="32" t="str">
        <f>VLOOKUP(LineupExpo[[#This Row],[Berth]],'AUX IDs'!$D$2:$E$60,2,0)</f>
        <v>B1050</v>
      </c>
      <c r="U771" s="32" t="str">
        <f>VLOOKUP(LineupExpo[[#This Row],[V/M]],'AUX IDs'!$G$2:$H$433,2,0)</f>
        <v>VSL220</v>
      </c>
      <c r="V771" s="32" t="str">
        <f>VLOOKUP(LineupExpo[[#This Row],[Destination]],'AUX IDs'!$J$2:$K$39,2,0)</f>
        <v>D1007</v>
      </c>
      <c r="W771" s="32" t="str">
        <f>VLOOKUP(LineupExpo[[#This Row],[Coord]],'AUX IDs'!$M$2:$N$55,2,0)</f>
        <v>C1018</v>
      </c>
      <c r="X771" s="32" t="str">
        <f>VLOOKUP(LineupExpo[[#This Row],[Shipper]],'AUX IDs'!$P$2:$Q$44,2,0)</f>
        <v>S1022</v>
      </c>
      <c r="Y771" s="32" t="str">
        <f>VLOOKUP(LineupExpo[[#This Row],[Product]],'AUX IDs'!$S$2:$T$4,2,0)</f>
        <v>ARGB</v>
      </c>
    </row>
    <row r="772" spans="1:25" ht="12.65" customHeight="1" x14ac:dyDescent="0.25">
      <c r="A772" s="245" t="s">
        <v>103</v>
      </c>
      <c r="B772" s="246" t="s">
        <v>32699</v>
      </c>
      <c r="C772" s="247">
        <v>44761</v>
      </c>
      <c r="D772" s="53" t="s">
        <v>32986</v>
      </c>
      <c r="E772" s="248" t="s">
        <v>61</v>
      </c>
      <c r="F772" s="249" t="s">
        <v>61</v>
      </c>
      <c r="G772" s="26" t="s">
        <v>32687</v>
      </c>
      <c r="H772" s="250" t="s">
        <v>324</v>
      </c>
      <c r="I772" s="251" t="s">
        <v>33027</v>
      </c>
      <c r="J772" s="252">
        <v>23800</v>
      </c>
      <c r="K772" s="253" t="s">
        <v>7</v>
      </c>
      <c r="L772" s="149" t="str">
        <f>VLOOKUP(K772,TableReg[],2,FALSE)</f>
        <v>EUROPE</v>
      </c>
      <c r="M772" s="255">
        <f>DATE(YEAR(LineupExpo[[#This Row],[Date]]),MONTH(LineupExpo[[#This Row],[Date]]),1)</f>
        <v>44743</v>
      </c>
      <c r="N772" s="254">
        <f t="shared" si="12"/>
        <v>2022</v>
      </c>
      <c r="O772" s="54" t="str">
        <f t="shared" si="13"/>
        <v>22/23</v>
      </c>
      <c r="P772" s="52" t="str">
        <f>VLOOKUP(H772,ArcTable[],2,FALSE)</f>
        <v>Uy</v>
      </c>
      <c r="Q772" s="60">
        <f>IFERROR(VLOOKUP('Lineup Total'!D420,AUX!$H$2:$I$34206,2,FALSE),)</f>
        <v>9591686</v>
      </c>
      <c r="S772" s="32" t="str">
        <f>VLOOKUP(LineupExpo[[#This Row],[Port]],'AUX IDs'!$A$2:$B$14,2,0)</f>
        <v>P1000</v>
      </c>
      <c r="T772" s="32" t="str">
        <f>VLOOKUP(LineupExpo[[#This Row],[Berth]],'AUX IDs'!$D$2:$E$60,2,0)</f>
        <v>B1056</v>
      </c>
      <c r="U772" s="32" t="str">
        <f>VLOOKUP(LineupExpo[[#This Row],[V/M]],'AUX IDs'!$G$2:$H$433,2,0)</f>
        <v>VSL522</v>
      </c>
      <c r="V772" s="32" t="str">
        <f>VLOOKUP(LineupExpo[[#This Row],[Destination]],'AUX IDs'!$J$2:$K$39,2,0)</f>
        <v>D1031</v>
      </c>
      <c r="W772" s="32" t="str">
        <f>VLOOKUP(LineupExpo[[#This Row],[Coord]],'AUX IDs'!$M$2:$N$55,2,0)</f>
        <v>C1018</v>
      </c>
      <c r="X772" s="32" t="str">
        <f>VLOOKUP(LineupExpo[[#This Row],[Shipper]],'AUX IDs'!$P$2:$Q$44,2,0)</f>
        <v>S1022</v>
      </c>
      <c r="Y772" s="32" t="str">
        <f>VLOOKUP(LineupExpo[[#This Row],[Product]],'AUX IDs'!$S$2:$T$4,2,0)</f>
        <v>UYB</v>
      </c>
    </row>
    <row r="773" spans="1:25" ht="12.65" customHeight="1" x14ac:dyDescent="0.25">
      <c r="A773" s="245" t="s">
        <v>49</v>
      </c>
      <c r="B773" s="246" t="s">
        <v>32699</v>
      </c>
      <c r="C773" s="247">
        <v>44762</v>
      </c>
      <c r="D773" s="53" t="s">
        <v>872</v>
      </c>
      <c r="E773" s="248" t="s">
        <v>61</v>
      </c>
      <c r="F773" s="249" t="s">
        <v>61</v>
      </c>
      <c r="G773" s="26" t="s">
        <v>32687</v>
      </c>
      <c r="H773" s="250" t="s">
        <v>52</v>
      </c>
      <c r="I773" s="251" t="s">
        <v>32748</v>
      </c>
      <c r="J773" s="252">
        <v>26000</v>
      </c>
      <c r="K773" s="253" t="s">
        <v>21</v>
      </c>
      <c r="L773" s="149" t="str">
        <f>VLOOKUP(K773,TableReg[],2,FALSE)</f>
        <v>ASIA</v>
      </c>
      <c r="M773" s="255">
        <f>DATE(YEAR(LineupExpo[[#This Row],[Date]]),MONTH(LineupExpo[[#This Row],[Date]]),1)</f>
        <v>44743</v>
      </c>
      <c r="N773" s="254">
        <f t="shared" si="12"/>
        <v>2022</v>
      </c>
      <c r="O773" s="54" t="str">
        <f t="shared" si="13"/>
        <v>22/23</v>
      </c>
      <c r="P773" s="52" t="str">
        <f>VLOOKUP(H773,ArcTable[],2,FALSE)</f>
        <v>BB</v>
      </c>
      <c r="Q773" s="60">
        <f>IFERROR(VLOOKUP('Lineup Total'!D411,AUX!$H$2:$I$34206,2,FALSE),)</f>
        <v>0</v>
      </c>
      <c r="S773" s="32" t="str">
        <f>VLOOKUP(LineupExpo[[#This Row],[Port]],'AUX IDs'!$A$2:$B$14,2,0)</f>
        <v>P1003</v>
      </c>
      <c r="T773" s="32" t="str">
        <f>VLOOKUP(LineupExpo[[#This Row],[Berth]],'AUX IDs'!$D$2:$E$60,2,0)</f>
        <v>B1053</v>
      </c>
      <c r="U773" s="32" t="str">
        <f>VLOOKUP(LineupExpo[[#This Row],[V/M]],'AUX IDs'!$G$2:$H$433,2,0)</f>
        <v>VSL443</v>
      </c>
      <c r="V773" s="32" t="str">
        <f>VLOOKUP(LineupExpo[[#This Row],[Destination]],'AUX IDs'!$J$2:$K$39,2,0)</f>
        <v>D1007</v>
      </c>
      <c r="W773" s="32" t="str">
        <f>VLOOKUP(LineupExpo[[#This Row],[Coord]],'AUX IDs'!$M$2:$N$55,2,0)</f>
        <v>C1018</v>
      </c>
      <c r="X773" s="32" t="str">
        <f>VLOOKUP(LineupExpo[[#This Row],[Shipper]],'AUX IDs'!$P$2:$Q$44,2,0)</f>
        <v>S1022</v>
      </c>
      <c r="Y773" s="32" t="str">
        <f>VLOOKUP(LineupExpo[[#This Row],[Product]],'AUX IDs'!$S$2:$T$4,2,0)</f>
        <v>ARGB</v>
      </c>
    </row>
    <row r="774" spans="1:25" ht="12.65" customHeight="1" x14ac:dyDescent="0.25">
      <c r="A774" s="245" t="s">
        <v>103</v>
      </c>
      <c r="B774" s="246" t="s">
        <v>32699</v>
      </c>
      <c r="C774" s="247">
        <v>44762</v>
      </c>
      <c r="D774" s="53" t="s">
        <v>33029</v>
      </c>
      <c r="E774" s="248" t="s">
        <v>61</v>
      </c>
      <c r="F774" s="249" t="s">
        <v>61</v>
      </c>
      <c r="G774" s="26" t="s">
        <v>32687</v>
      </c>
      <c r="H774" s="250" t="s">
        <v>324</v>
      </c>
      <c r="I774" s="251" t="s">
        <v>32688</v>
      </c>
      <c r="J774" s="252">
        <v>36000</v>
      </c>
      <c r="K774" s="253" t="s">
        <v>32718</v>
      </c>
      <c r="L774" s="149" t="str">
        <f>VLOOKUP(K774,TableReg[],2,FALSE)</f>
        <v>TBC</v>
      </c>
      <c r="M774" s="255">
        <f>DATE(YEAR(LineupExpo[[#This Row],[Date]]),MONTH(LineupExpo[[#This Row],[Date]]),1)</f>
        <v>44743</v>
      </c>
      <c r="N774" s="254">
        <f t="shared" si="12"/>
        <v>2022</v>
      </c>
      <c r="O774" s="54" t="str">
        <f t="shared" si="13"/>
        <v>22/23</v>
      </c>
      <c r="P774" s="52" t="str">
        <f>VLOOKUP(H774,ArcTable[],2,FALSE)</f>
        <v>Uy</v>
      </c>
      <c r="Q774" s="60">
        <f>IFERROR(VLOOKUP('Lineup Total'!D435,AUX!$H$2:$I$34206,2,FALSE),)</f>
        <v>9767663</v>
      </c>
      <c r="S774" s="32" t="str">
        <f>VLOOKUP(LineupExpo[[#This Row],[Port]],'AUX IDs'!$A$2:$B$14,2,0)</f>
        <v>P1000</v>
      </c>
      <c r="T774" s="32" t="str">
        <f>VLOOKUP(LineupExpo[[#This Row],[Berth]],'AUX IDs'!$D$2:$E$60,2,0)</f>
        <v>B1042</v>
      </c>
      <c r="U774" s="32" t="str">
        <f>VLOOKUP(LineupExpo[[#This Row],[V/M]],'AUX IDs'!$G$2:$H$433,2,0)</f>
        <v>VSL530</v>
      </c>
      <c r="V774" s="32" t="str">
        <f>VLOOKUP(LineupExpo[[#This Row],[Destination]],'AUX IDs'!$J$2:$K$39,2,0)</f>
        <v>D1036</v>
      </c>
      <c r="W774" s="32" t="str">
        <f>VLOOKUP(LineupExpo[[#This Row],[Coord]],'AUX IDs'!$M$2:$N$55,2,0)</f>
        <v>C1018</v>
      </c>
      <c r="X774" s="32" t="str">
        <f>VLOOKUP(LineupExpo[[#This Row],[Shipper]],'AUX IDs'!$P$2:$Q$44,2,0)</f>
        <v>S1022</v>
      </c>
      <c r="Y774" s="32" t="str">
        <f>VLOOKUP(LineupExpo[[#This Row],[Product]],'AUX IDs'!$S$2:$T$4,2,0)</f>
        <v>UYB</v>
      </c>
    </row>
    <row r="775" spans="1:25" ht="12.65" customHeight="1" x14ac:dyDescent="0.25">
      <c r="A775" s="245" t="s">
        <v>103</v>
      </c>
      <c r="B775" s="246" t="s">
        <v>32699</v>
      </c>
      <c r="C775" s="247">
        <v>44762</v>
      </c>
      <c r="D775" s="53" t="s">
        <v>356</v>
      </c>
      <c r="E775" s="248" t="s">
        <v>61</v>
      </c>
      <c r="F775" s="249" t="s">
        <v>61</v>
      </c>
      <c r="G775" s="26" t="s">
        <v>32687</v>
      </c>
      <c r="H775" s="250" t="s">
        <v>325</v>
      </c>
      <c r="I775" s="251" t="s">
        <v>32713</v>
      </c>
      <c r="J775" s="252">
        <v>25000</v>
      </c>
      <c r="K775" s="253" t="s">
        <v>21</v>
      </c>
      <c r="L775" s="149" t="str">
        <f>VLOOKUP(K775,TableReg[],2,FALSE)</f>
        <v>ASIA</v>
      </c>
      <c r="M775" s="255">
        <f>DATE(YEAR(LineupExpo[[#This Row],[Date]]),MONTH(LineupExpo[[#This Row],[Date]]),1)</f>
        <v>44743</v>
      </c>
      <c r="N775" s="254">
        <f t="shared" si="12"/>
        <v>2022</v>
      </c>
      <c r="O775" s="54" t="str">
        <f t="shared" si="13"/>
        <v>22/23</v>
      </c>
      <c r="P775" s="52" t="str">
        <f>VLOOKUP(H775,ArcTable[],2,FALSE)</f>
        <v>Uy</v>
      </c>
      <c r="Q775" s="60">
        <f>IFERROR(VLOOKUP('Lineup Total'!D444,AUX!$H$2:$I$34206,2,FALSE),)</f>
        <v>0</v>
      </c>
      <c r="S775" s="32" t="str">
        <f>VLOOKUP(LineupExpo[[#This Row],[Port]],'AUX IDs'!$A$2:$B$14,2,0)</f>
        <v>P1009</v>
      </c>
      <c r="T775" s="32" t="str">
        <f>VLOOKUP(LineupExpo[[#This Row],[Berth]],'AUX IDs'!$D$2:$E$60,2,0)</f>
        <v>B1045</v>
      </c>
      <c r="U775" s="32" t="str">
        <f>VLOOKUP(LineupExpo[[#This Row],[V/M]],'AUX IDs'!$G$2:$H$433,2,0)</f>
        <v>VSL523</v>
      </c>
      <c r="V775" s="32" t="str">
        <f>VLOOKUP(LineupExpo[[#This Row],[Destination]],'AUX IDs'!$J$2:$K$39,2,0)</f>
        <v>D1007</v>
      </c>
      <c r="W775" s="32" t="str">
        <f>VLOOKUP(LineupExpo[[#This Row],[Coord]],'AUX IDs'!$M$2:$N$55,2,0)</f>
        <v>C1018</v>
      </c>
      <c r="X775" s="32" t="str">
        <f>VLOOKUP(LineupExpo[[#This Row],[Shipper]],'AUX IDs'!$P$2:$Q$44,2,0)</f>
        <v>S1022</v>
      </c>
      <c r="Y775" s="32" t="str">
        <f>VLOOKUP(LineupExpo[[#This Row],[Product]],'AUX IDs'!$S$2:$T$4,2,0)</f>
        <v>UYB</v>
      </c>
    </row>
    <row r="776" spans="1:25" ht="12.65" customHeight="1" x14ac:dyDescent="0.25">
      <c r="A776" s="245" t="s">
        <v>103</v>
      </c>
      <c r="B776" s="246" t="s">
        <v>32699</v>
      </c>
      <c r="C776" s="247">
        <v>44764</v>
      </c>
      <c r="D776" s="53" t="s">
        <v>33054</v>
      </c>
      <c r="E776" s="248" t="s">
        <v>61</v>
      </c>
      <c r="F776" s="249" t="s">
        <v>61</v>
      </c>
      <c r="G776" s="26" t="s">
        <v>32687</v>
      </c>
      <c r="H776" s="250" t="s">
        <v>324</v>
      </c>
      <c r="I776" s="251" t="s">
        <v>32688</v>
      </c>
      <c r="J776" s="252">
        <v>40000</v>
      </c>
      <c r="K776" s="253" t="s">
        <v>21</v>
      </c>
      <c r="L776" s="149" t="str">
        <f>VLOOKUP(K776,TableReg[],2,FALSE)</f>
        <v>ASIA</v>
      </c>
      <c r="M776" s="255">
        <f>DATE(YEAR(LineupExpo[[#This Row],[Date]]),MONTH(LineupExpo[[#This Row],[Date]]),1)</f>
        <v>44743</v>
      </c>
      <c r="N776" s="254">
        <f t="shared" si="12"/>
        <v>2022</v>
      </c>
      <c r="O776" s="54" t="str">
        <f t="shared" si="13"/>
        <v>22/23</v>
      </c>
      <c r="P776" s="52" t="str">
        <f>VLOOKUP(H776,ArcTable[],2,FALSE)</f>
        <v>Uy</v>
      </c>
      <c r="Q776" s="60">
        <f>IFERROR(VLOOKUP('Lineup Total'!D433,AUX!$H$2:$I$34206,2,FALSE),)</f>
        <v>9647289</v>
      </c>
      <c r="S776" s="32" t="str">
        <f>VLOOKUP(LineupExpo[[#This Row],[Port]],'AUX IDs'!$A$2:$B$14,2,0)</f>
        <v>P1000</v>
      </c>
      <c r="T776" s="32" t="str">
        <f>VLOOKUP(LineupExpo[[#This Row],[Berth]],'AUX IDs'!$D$2:$E$60,2,0)</f>
        <v>B1042</v>
      </c>
      <c r="U776" s="32" t="str">
        <f>VLOOKUP(LineupExpo[[#This Row],[V/M]],'AUX IDs'!$G$2:$H$433,2,0)</f>
        <v>VSL531</v>
      </c>
      <c r="V776" s="32" t="str">
        <f>VLOOKUP(LineupExpo[[#This Row],[Destination]],'AUX IDs'!$J$2:$K$39,2,0)</f>
        <v>D1007</v>
      </c>
      <c r="W776" s="32" t="str">
        <f>VLOOKUP(LineupExpo[[#This Row],[Coord]],'AUX IDs'!$M$2:$N$55,2,0)</f>
        <v>C1018</v>
      </c>
      <c r="X776" s="32" t="str">
        <f>VLOOKUP(LineupExpo[[#This Row],[Shipper]],'AUX IDs'!$P$2:$Q$44,2,0)</f>
        <v>S1022</v>
      </c>
      <c r="Y776" s="32" t="str">
        <f>VLOOKUP(LineupExpo[[#This Row],[Product]],'AUX IDs'!$S$2:$T$4,2,0)</f>
        <v>UYB</v>
      </c>
    </row>
    <row r="777" spans="1:25" ht="12.65" customHeight="1" x14ac:dyDescent="0.25">
      <c r="A777" s="245" t="s">
        <v>103</v>
      </c>
      <c r="B777" s="246" t="s">
        <v>32699</v>
      </c>
      <c r="C777" s="247">
        <v>44764</v>
      </c>
      <c r="D777" s="53" t="s">
        <v>32986</v>
      </c>
      <c r="E777" s="248" t="s">
        <v>61</v>
      </c>
      <c r="F777" s="249" t="s">
        <v>61</v>
      </c>
      <c r="G777" s="26" t="s">
        <v>32687</v>
      </c>
      <c r="H777" s="250" t="s">
        <v>325</v>
      </c>
      <c r="I777" s="251" t="s">
        <v>32713</v>
      </c>
      <c r="J777" s="252">
        <v>10000</v>
      </c>
      <c r="K777" s="253" t="s">
        <v>21</v>
      </c>
      <c r="L777" s="149" t="str">
        <f>VLOOKUP(K777,TableReg[],2,FALSE)</f>
        <v>ASIA</v>
      </c>
      <c r="M777" s="255">
        <f>DATE(YEAR(LineupExpo[[#This Row],[Date]]),MONTH(LineupExpo[[#This Row],[Date]]),1)</f>
        <v>44743</v>
      </c>
      <c r="N777" s="254">
        <f t="shared" si="12"/>
        <v>2022</v>
      </c>
      <c r="O777" s="54" t="str">
        <f t="shared" si="13"/>
        <v>22/23</v>
      </c>
      <c r="P777" s="52" t="str">
        <f>VLOOKUP(H777,ArcTable[],2,FALSE)</f>
        <v>Uy</v>
      </c>
      <c r="Q777" s="60">
        <f>IFERROR(VLOOKUP('Lineup Total'!D445,AUX!$H$2:$I$34206,2,FALSE),)</f>
        <v>9767663</v>
      </c>
      <c r="S777" s="32" t="str">
        <f>VLOOKUP(LineupExpo[[#This Row],[Port]],'AUX IDs'!$A$2:$B$14,2,0)</f>
        <v>P1009</v>
      </c>
      <c r="T777" s="32" t="str">
        <f>VLOOKUP(LineupExpo[[#This Row],[Berth]],'AUX IDs'!$D$2:$E$60,2,0)</f>
        <v>B1045</v>
      </c>
      <c r="U777" s="32" t="str">
        <f>VLOOKUP(LineupExpo[[#This Row],[V/M]],'AUX IDs'!$G$2:$H$433,2,0)</f>
        <v>VSL522</v>
      </c>
      <c r="V777" s="32" t="str">
        <f>VLOOKUP(LineupExpo[[#This Row],[Destination]],'AUX IDs'!$J$2:$K$39,2,0)</f>
        <v>D1007</v>
      </c>
      <c r="W777" s="32" t="str">
        <f>VLOOKUP(LineupExpo[[#This Row],[Coord]],'AUX IDs'!$M$2:$N$55,2,0)</f>
        <v>C1018</v>
      </c>
      <c r="X777" s="32" t="str">
        <f>VLOOKUP(LineupExpo[[#This Row],[Shipper]],'AUX IDs'!$P$2:$Q$44,2,0)</f>
        <v>S1022</v>
      </c>
      <c r="Y777" s="32" t="str">
        <f>VLOOKUP(LineupExpo[[#This Row],[Product]],'AUX IDs'!$S$2:$T$4,2,0)</f>
        <v>UYB</v>
      </c>
    </row>
    <row r="778" spans="1:25" ht="12.65" customHeight="1" x14ac:dyDescent="0.25">
      <c r="A778" s="245" t="s">
        <v>49</v>
      </c>
      <c r="B778" s="246" t="s">
        <v>32699</v>
      </c>
      <c r="C778" s="247">
        <v>44767</v>
      </c>
      <c r="D778" s="53" t="s">
        <v>32349</v>
      </c>
      <c r="E778" s="248" t="s">
        <v>61</v>
      </c>
      <c r="F778" s="249" t="s">
        <v>61</v>
      </c>
      <c r="G778" s="26" t="s">
        <v>32687</v>
      </c>
      <c r="H778" s="250" t="s">
        <v>52</v>
      </c>
      <c r="I778" s="251" t="s">
        <v>32748</v>
      </c>
      <c r="J778" s="252">
        <v>26000</v>
      </c>
      <c r="K778" s="24" t="s">
        <v>21</v>
      </c>
      <c r="L778" s="149" t="str">
        <f>VLOOKUP(K778,TableReg[],2,FALSE)</f>
        <v>ASIA</v>
      </c>
      <c r="M778" s="255">
        <f>DATE(YEAR(LineupExpo[[#This Row],[Date]]),MONTH(LineupExpo[[#This Row],[Date]]),1)</f>
        <v>44743</v>
      </c>
      <c r="N778" s="254">
        <f t="shared" si="12"/>
        <v>2022</v>
      </c>
      <c r="O778" s="54" t="str">
        <f t="shared" si="13"/>
        <v>22/23</v>
      </c>
      <c r="P778" s="52" t="str">
        <f>VLOOKUP(H778,ArcTable[],2,FALSE)</f>
        <v>BB</v>
      </c>
      <c r="Q778" s="60">
        <f>IFERROR(VLOOKUP('Lineup Total'!D442,AUX!$H$2:$I$34206,2,FALSE),)</f>
        <v>9432531</v>
      </c>
      <c r="S778" s="32" t="str">
        <f>VLOOKUP(LineupExpo[[#This Row],[Port]],'AUX IDs'!$A$2:$B$14,2,0)</f>
        <v>P1003</v>
      </c>
      <c r="T778" s="32" t="str">
        <f>VLOOKUP(LineupExpo[[#This Row],[Berth]],'AUX IDs'!$D$2:$E$60,2,0)</f>
        <v>B1053</v>
      </c>
      <c r="U778" s="32" t="str">
        <f>VLOOKUP(LineupExpo[[#This Row],[V/M]],'AUX IDs'!$G$2:$H$433,2,0)</f>
        <v>VSL134</v>
      </c>
      <c r="V778" s="32" t="str">
        <f>VLOOKUP(LineupExpo[[#This Row],[Destination]],'AUX IDs'!$J$2:$K$39,2,0)</f>
        <v>D1007</v>
      </c>
      <c r="W778" s="32" t="str">
        <f>VLOOKUP(LineupExpo[[#This Row],[Coord]],'AUX IDs'!$M$2:$N$55,2,0)</f>
        <v>C1018</v>
      </c>
      <c r="X778" s="32" t="str">
        <f>VLOOKUP(LineupExpo[[#This Row],[Shipper]],'AUX IDs'!$P$2:$Q$44,2,0)</f>
        <v>S1022</v>
      </c>
      <c r="Y778" s="32" t="str">
        <f>VLOOKUP(LineupExpo[[#This Row],[Product]],'AUX IDs'!$S$2:$T$4,2,0)</f>
        <v>ARGB</v>
      </c>
    </row>
    <row r="779" spans="1:25" ht="12.65" customHeight="1" x14ac:dyDescent="0.25">
      <c r="A779" s="245" t="s">
        <v>103</v>
      </c>
      <c r="B779" s="246" t="s">
        <v>32699</v>
      </c>
      <c r="C779" s="247">
        <v>44767</v>
      </c>
      <c r="D779" s="53" t="s">
        <v>32349</v>
      </c>
      <c r="E779" s="248" t="s">
        <v>61</v>
      </c>
      <c r="F779" s="249" t="s">
        <v>61</v>
      </c>
      <c r="G779" s="26" t="s">
        <v>32687</v>
      </c>
      <c r="H779" s="250" t="s">
        <v>324</v>
      </c>
      <c r="I779" s="251" t="s">
        <v>32688</v>
      </c>
      <c r="J779" s="252">
        <v>40000</v>
      </c>
      <c r="K779" s="253" t="s">
        <v>21</v>
      </c>
      <c r="L779" s="149" t="str">
        <f>VLOOKUP(K779,TableReg[],2,FALSE)</f>
        <v>ASIA</v>
      </c>
      <c r="M779" s="255">
        <f>DATE(YEAR(LineupExpo[[#This Row],[Date]]),MONTH(LineupExpo[[#This Row],[Date]]),1)</f>
        <v>44743</v>
      </c>
      <c r="N779" s="254">
        <f t="shared" si="12"/>
        <v>2022</v>
      </c>
      <c r="O779" s="54" t="str">
        <f t="shared" si="13"/>
        <v>22/23</v>
      </c>
      <c r="P779" s="52" t="str">
        <f>VLOOKUP(H779,ArcTable[],2,FALSE)</f>
        <v>Uy</v>
      </c>
      <c r="Q779" s="60">
        <f>IFERROR(VLOOKUP('Lineup Total'!D428,AUX!$H$2:$I$34206,2,FALSE),)</f>
        <v>9236092</v>
      </c>
      <c r="S779" s="32" t="str">
        <f>VLOOKUP(LineupExpo[[#This Row],[Port]],'AUX IDs'!$A$2:$B$14,2,0)</f>
        <v>P1000</v>
      </c>
      <c r="T779" s="32" t="str">
        <f>VLOOKUP(LineupExpo[[#This Row],[Berth]],'AUX IDs'!$D$2:$E$60,2,0)</f>
        <v>B1042</v>
      </c>
      <c r="U779" s="32" t="str">
        <f>VLOOKUP(LineupExpo[[#This Row],[V/M]],'AUX IDs'!$G$2:$H$433,2,0)</f>
        <v>VSL134</v>
      </c>
      <c r="V779" s="32" t="str">
        <f>VLOOKUP(LineupExpo[[#This Row],[Destination]],'AUX IDs'!$J$2:$K$39,2,0)</f>
        <v>D1007</v>
      </c>
      <c r="W779" s="32" t="str">
        <f>VLOOKUP(LineupExpo[[#This Row],[Coord]],'AUX IDs'!$M$2:$N$55,2,0)</f>
        <v>C1018</v>
      </c>
      <c r="X779" s="32" t="str">
        <f>VLOOKUP(LineupExpo[[#This Row],[Shipper]],'AUX IDs'!$P$2:$Q$44,2,0)</f>
        <v>S1022</v>
      </c>
      <c r="Y779" s="32" t="str">
        <f>VLOOKUP(LineupExpo[[#This Row],[Product]],'AUX IDs'!$S$2:$T$4,2,0)</f>
        <v>UYB</v>
      </c>
    </row>
    <row r="780" spans="1:25" ht="12.65" customHeight="1" x14ac:dyDescent="0.25">
      <c r="A780" s="245" t="s">
        <v>103</v>
      </c>
      <c r="B780" s="246" t="s">
        <v>32699</v>
      </c>
      <c r="C780" s="247">
        <v>44767</v>
      </c>
      <c r="D780" s="53" t="s">
        <v>33029</v>
      </c>
      <c r="E780" s="248" t="s">
        <v>61</v>
      </c>
      <c r="F780" s="249" t="s">
        <v>61</v>
      </c>
      <c r="G780" s="26" t="s">
        <v>32687</v>
      </c>
      <c r="H780" s="250" t="s">
        <v>325</v>
      </c>
      <c r="I780" s="251" t="s">
        <v>32713</v>
      </c>
      <c r="J780" s="252">
        <v>15650</v>
      </c>
      <c r="K780" s="253" t="s">
        <v>21</v>
      </c>
      <c r="L780" s="149" t="str">
        <f>VLOOKUP(K780,TableReg[],2,FALSE)</f>
        <v>ASIA</v>
      </c>
      <c r="M780" s="255">
        <f>DATE(YEAR(LineupExpo[[#This Row],[Date]]),MONTH(LineupExpo[[#This Row],[Date]]),1)</f>
        <v>44743</v>
      </c>
      <c r="N780" s="254">
        <f t="shared" si="12"/>
        <v>2022</v>
      </c>
      <c r="O780" s="54" t="str">
        <f t="shared" si="13"/>
        <v>22/23</v>
      </c>
      <c r="P780" s="52" t="str">
        <f>VLOOKUP(H780,ArcTable[],2,FALSE)</f>
        <v>Uy</v>
      </c>
      <c r="Q780" s="60">
        <f>IFERROR(VLOOKUP('Lineup Total'!D446,AUX!$H$2:$I$34206,2,FALSE),)</f>
        <v>9590046</v>
      </c>
      <c r="S780" s="32" t="str">
        <f>VLOOKUP(LineupExpo[[#This Row],[Port]],'AUX IDs'!$A$2:$B$14,2,0)</f>
        <v>P1009</v>
      </c>
      <c r="T780" s="32" t="str">
        <f>VLOOKUP(LineupExpo[[#This Row],[Berth]],'AUX IDs'!$D$2:$E$60,2,0)</f>
        <v>B1045</v>
      </c>
      <c r="U780" s="32" t="str">
        <f>VLOOKUP(LineupExpo[[#This Row],[V/M]],'AUX IDs'!$G$2:$H$433,2,0)</f>
        <v>VSL530</v>
      </c>
      <c r="V780" s="32" t="str">
        <f>VLOOKUP(LineupExpo[[#This Row],[Destination]],'AUX IDs'!$J$2:$K$39,2,0)</f>
        <v>D1007</v>
      </c>
      <c r="W780" s="32" t="str">
        <f>VLOOKUP(LineupExpo[[#This Row],[Coord]],'AUX IDs'!$M$2:$N$55,2,0)</f>
        <v>C1018</v>
      </c>
      <c r="X780" s="32" t="str">
        <f>VLOOKUP(LineupExpo[[#This Row],[Shipper]],'AUX IDs'!$P$2:$Q$44,2,0)</f>
        <v>S1022</v>
      </c>
      <c r="Y780" s="32" t="str">
        <f>VLOOKUP(LineupExpo[[#This Row],[Product]],'AUX IDs'!$S$2:$T$4,2,0)</f>
        <v>UYB</v>
      </c>
    </row>
    <row r="781" spans="1:25" ht="12.65" customHeight="1" x14ac:dyDescent="0.25">
      <c r="A781" s="245" t="s">
        <v>49</v>
      </c>
      <c r="B781" s="246" t="s">
        <v>32699</v>
      </c>
      <c r="C781" s="247">
        <v>44768</v>
      </c>
      <c r="D781" s="53" t="s">
        <v>33054</v>
      </c>
      <c r="E781" s="248" t="s">
        <v>61</v>
      </c>
      <c r="F781" s="249" t="s">
        <v>61</v>
      </c>
      <c r="G781" s="26" t="s">
        <v>32687</v>
      </c>
      <c r="H781" s="250" t="s">
        <v>52</v>
      </c>
      <c r="I781" s="251" t="s">
        <v>32748</v>
      </c>
      <c r="J781" s="252">
        <v>26000</v>
      </c>
      <c r="K781" s="253" t="s">
        <v>21</v>
      </c>
      <c r="L781" s="149" t="str">
        <f>VLOOKUP(K781,TableReg[],2,FALSE)</f>
        <v>ASIA</v>
      </c>
      <c r="M781" s="255">
        <f>DATE(YEAR(LineupExpo[[#This Row],[Date]]),MONTH(LineupExpo[[#This Row],[Date]]),1)</f>
        <v>44743</v>
      </c>
      <c r="N781" s="254">
        <f t="shared" si="12"/>
        <v>2022</v>
      </c>
      <c r="O781" s="54" t="str">
        <f t="shared" si="13"/>
        <v>22/23</v>
      </c>
      <c r="P781" s="52" t="str">
        <f>VLOOKUP(H781,ArcTable[],2,FALSE)</f>
        <v>BB</v>
      </c>
      <c r="Q781" s="60">
        <f>IFERROR(VLOOKUP('Lineup Total'!D407,AUX!$H$2:$I$34206,2,FALSE),)</f>
        <v>0</v>
      </c>
      <c r="S781" s="32" t="str">
        <f>VLOOKUP(LineupExpo[[#This Row],[Port]],'AUX IDs'!$A$2:$B$14,2,0)</f>
        <v>P1003</v>
      </c>
      <c r="T781" s="32" t="str">
        <f>VLOOKUP(LineupExpo[[#This Row],[Berth]],'AUX IDs'!$D$2:$E$60,2,0)</f>
        <v>B1053</v>
      </c>
      <c r="U781" s="32" t="str">
        <f>VLOOKUP(LineupExpo[[#This Row],[V/M]],'AUX IDs'!$G$2:$H$433,2,0)</f>
        <v>VSL531</v>
      </c>
      <c r="V781" s="32" t="str">
        <f>VLOOKUP(LineupExpo[[#This Row],[Destination]],'AUX IDs'!$J$2:$K$39,2,0)</f>
        <v>D1007</v>
      </c>
      <c r="W781" s="32" t="str">
        <f>VLOOKUP(LineupExpo[[#This Row],[Coord]],'AUX IDs'!$M$2:$N$55,2,0)</f>
        <v>C1018</v>
      </c>
      <c r="X781" s="32" t="str">
        <f>VLOOKUP(LineupExpo[[#This Row],[Shipper]],'AUX IDs'!$P$2:$Q$44,2,0)</f>
        <v>S1022</v>
      </c>
      <c r="Y781" s="32" t="str">
        <f>VLOOKUP(LineupExpo[[#This Row],[Product]],'AUX IDs'!$S$2:$T$4,2,0)</f>
        <v>ARGB</v>
      </c>
    </row>
    <row r="782" spans="1:25" ht="12.65" customHeight="1" x14ac:dyDescent="0.25">
      <c r="A782" s="245" t="s">
        <v>49</v>
      </c>
      <c r="B782" s="246" t="s">
        <v>32699</v>
      </c>
      <c r="C782" s="247">
        <v>44769</v>
      </c>
      <c r="D782" s="53" t="s">
        <v>33024</v>
      </c>
      <c r="E782" s="248" t="s">
        <v>61</v>
      </c>
      <c r="F782" s="249" t="s">
        <v>61</v>
      </c>
      <c r="G782" s="26" t="s">
        <v>32687</v>
      </c>
      <c r="H782" s="250" t="s">
        <v>32719</v>
      </c>
      <c r="I782" s="251" t="s">
        <v>32700</v>
      </c>
      <c r="J782" s="252">
        <v>44800</v>
      </c>
      <c r="K782" s="253" t="s">
        <v>21</v>
      </c>
      <c r="L782" s="149" t="str">
        <f>VLOOKUP(K782,TableReg[],2,FALSE)</f>
        <v>ASIA</v>
      </c>
      <c r="M782" s="255">
        <f>DATE(YEAR(LineupExpo[[#This Row],[Date]]),MONTH(LineupExpo[[#This Row],[Date]]),1)</f>
        <v>44743</v>
      </c>
      <c r="N782" s="254">
        <f t="shared" si="12"/>
        <v>2022</v>
      </c>
      <c r="O782" s="54" t="str">
        <f>IF(MONTH(C782)&gt;=3,RIGHT(YEAR(C782),2)&amp;"/"&amp;RIGHT(YEAR(C782)+1,2),IF(MONTH(C782)&lt;3,RIGHT(YEAR(C782)-1,2)&amp;"/"&amp;RIGHT(YEAR(C782),2),"ERROR"))</f>
        <v>22/23</v>
      </c>
      <c r="P782" s="52" t="str">
        <f>VLOOKUP(H782,ArcTable[],2,FALSE)</f>
        <v>Necochea</v>
      </c>
      <c r="Q782" s="60">
        <f>IFERROR(VLOOKUP('Lineup Total'!D399,AUX!$H$2:$I$34206,2,FALSE),)</f>
        <v>0</v>
      </c>
      <c r="S782" s="32" t="str">
        <f>VLOOKUP(LineupExpo[[#This Row],[Port]],'AUX IDs'!$A$2:$B$14,2,0)</f>
        <v>P1011</v>
      </c>
      <c r="T782" s="32" t="str">
        <f>VLOOKUP(LineupExpo[[#This Row],[Berth]],'AUX IDs'!$D$2:$E$60,2,0)</f>
        <v>B1047</v>
      </c>
      <c r="U782" s="32" t="str">
        <f>VLOOKUP(LineupExpo[[#This Row],[V/M]],'AUX IDs'!$G$2:$H$433,2,0)</f>
        <v>VSL525</v>
      </c>
      <c r="V782" s="32" t="str">
        <f>VLOOKUP(LineupExpo[[#This Row],[Destination]],'AUX IDs'!$J$2:$K$39,2,0)</f>
        <v>D1007</v>
      </c>
      <c r="W782" s="32" t="str">
        <f>VLOOKUP(LineupExpo[[#This Row],[Coord]],'AUX IDs'!$M$2:$N$55,2,0)</f>
        <v>C1018</v>
      </c>
      <c r="X782" s="32" t="str">
        <f>VLOOKUP(LineupExpo[[#This Row],[Shipper]],'AUX IDs'!$P$2:$Q$44,2,0)</f>
        <v>S1022</v>
      </c>
      <c r="Y782" s="32" t="str">
        <f>VLOOKUP(LineupExpo[[#This Row],[Product]],'AUX IDs'!$S$2:$T$4,2,0)</f>
        <v>ARGB</v>
      </c>
    </row>
    <row r="783" spans="1:25" ht="12.65" customHeight="1" x14ac:dyDescent="0.25">
      <c r="A783" s="245" t="s">
        <v>103</v>
      </c>
      <c r="B783" s="246" t="s">
        <v>32699</v>
      </c>
      <c r="C783" s="247">
        <v>44769</v>
      </c>
      <c r="D783" s="53" t="s">
        <v>33055</v>
      </c>
      <c r="E783" s="248" t="s">
        <v>61</v>
      </c>
      <c r="F783" s="249" t="s">
        <v>61</v>
      </c>
      <c r="G783" s="26" t="s">
        <v>32687</v>
      </c>
      <c r="H783" s="250" t="s">
        <v>324</v>
      </c>
      <c r="I783" s="251" t="s">
        <v>32688</v>
      </c>
      <c r="J783" s="252">
        <v>40000</v>
      </c>
      <c r="K783" s="253" t="s">
        <v>21</v>
      </c>
      <c r="L783" s="149" t="str">
        <f>VLOOKUP(K783,TableReg[],2,FALSE)</f>
        <v>ASIA</v>
      </c>
      <c r="M783" s="255">
        <f>DATE(YEAR(LineupExpo[[#This Row],[Date]]),MONTH(LineupExpo[[#This Row],[Date]]),1)</f>
        <v>44743</v>
      </c>
      <c r="N783" s="254">
        <f t="shared" si="12"/>
        <v>2022</v>
      </c>
      <c r="O783" s="54" t="str">
        <f t="shared" si="13"/>
        <v>22/23</v>
      </c>
      <c r="P783" s="52" t="str">
        <f>VLOOKUP(H783,ArcTable[],2,FALSE)</f>
        <v>Uy</v>
      </c>
      <c r="Q783" s="60">
        <f>IFERROR(VLOOKUP('Lineup Total'!D430,AUX!$H$2:$I$34206,2,FALSE),)</f>
        <v>9647289</v>
      </c>
      <c r="S783" s="32" t="str">
        <f>VLOOKUP(LineupExpo[[#This Row],[Port]],'AUX IDs'!$A$2:$B$14,2,0)</f>
        <v>P1000</v>
      </c>
      <c r="T783" s="32" t="str">
        <f>VLOOKUP(LineupExpo[[#This Row],[Berth]],'AUX IDs'!$D$2:$E$60,2,0)</f>
        <v>B1042</v>
      </c>
      <c r="U783" s="32" t="str">
        <f>VLOOKUP(LineupExpo[[#This Row],[V/M]],'AUX IDs'!$G$2:$H$433,2,0)</f>
        <v>VSL532</v>
      </c>
      <c r="V783" s="32" t="str">
        <f>VLOOKUP(LineupExpo[[#This Row],[Destination]],'AUX IDs'!$J$2:$K$39,2,0)</f>
        <v>D1007</v>
      </c>
      <c r="W783" s="32" t="str">
        <f>VLOOKUP(LineupExpo[[#This Row],[Coord]],'AUX IDs'!$M$2:$N$55,2,0)</f>
        <v>C1018</v>
      </c>
      <c r="X783" s="32" t="str">
        <f>VLOOKUP(LineupExpo[[#This Row],[Shipper]],'AUX IDs'!$P$2:$Q$44,2,0)</f>
        <v>S1022</v>
      </c>
      <c r="Y783" s="32" t="str">
        <f>VLOOKUP(LineupExpo[[#This Row],[Product]],'AUX IDs'!$S$2:$T$4,2,0)</f>
        <v>UYB</v>
      </c>
    </row>
    <row r="785" spans="1:1" ht="12.65" customHeight="1" x14ac:dyDescent="0.25">
      <c r="A785" s="32" t="str" cm="1">
        <f t="array" ref="A785:A787">_xlfn.UNIQUE(LineupExpo[Product])</f>
        <v>PY. BEANS</v>
      </c>
    </row>
    <row r="786" spans="1:1" ht="12.65" customHeight="1" x14ac:dyDescent="0.25">
      <c r="A786" s="32" t="str">
        <v>ARG. SBEANS</v>
      </c>
    </row>
    <row r="787" spans="1:1" ht="12.65" customHeight="1" x14ac:dyDescent="0.25">
      <c r="A787" s="32" t="str">
        <v>URU. BEANS</v>
      </c>
    </row>
  </sheetData>
  <phoneticPr fontId="4" type="noConversion"/>
  <conditionalFormatting sqref="A3:D3 A4:A6 D4:D6 G3:K6 B4:C19 B154:B221">
    <cfRule type="expression" dxfId="42" priority="29">
      <formula>ISERROR(A3)</formula>
    </cfRule>
  </conditionalFormatting>
  <conditionalFormatting sqref="F20:F38">
    <cfRule type="expression" dxfId="41" priority="27">
      <formula>ISERROR(F20)</formula>
    </cfRule>
  </conditionalFormatting>
  <conditionalFormatting sqref="A20:A38 C20:K38">
    <cfRule type="expression" dxfId="40" priority="26">
      <formula>ISERROR(A20)</formula>
    </cfRule>
  </conditionalFormatting>
  <conditionalFormatting sqref="A33:A35 C33:K35">
    <cfRule type="expression" dxfId="39" priority="25">
      <formula>ISERROR(A33)</formula>
    </cfRule>
  </conditionalFormatting>
  <conditionalFormatting sqref="F3:F19">
    <cfRule type="expression" dxfId="38" priority="24">
      <formula>ISERROR(F3)</formula>
    </cfRule>
  </conditionalFormatting>
  <conditionalFormatting sqref="E3:F19">
    <cfRule type="expression" dxfId="37" priority="23">
      <formula>ISERROR(E3)</formula>
    </cfRule>
  </conditionalFormatting>
  <conditionalFormatting sqref="B20:B32">
    <cfRule type="expression" dxfId="36" priority="21">
      <formula>ISERROR(B20)</formula>
    </cfRule>
  </conditionalFormatting>
  <conditionalFormatting sqref="B33:B48">
    <cfRule type="expression" dxfId="35" priority="20">
      <formula>ISERROR(B33)</formula>
    </cfRule>
  </conditionalFormatting>
  <conditionalFormatting sqref="B49">
    <cfRule type="expression" dxfId="34" priority="19">
      <formula>ISERROR(B49)</formula>
    </cfRule>
  </conditionalFormatting>
  <conditionalFormatting sqref="B50:B62">
    <cfRule type="expression" dxfId="33" priority="18">
      <formula>ISERROR(B50)</formula>
    </cfRule>
  </conditionalFormatting>
  <conditionalFormatting sqref="B63:B69">
    <cfRule type="expression" dxfId="32" priority="17">
      <formula>ISERROR(B63)</formula>
    </cfRule>
  </conditionalFormatting>
  <conditionalFormatting sqref="B70:B83">
    <cfRule type="expression" dxfId="31" priority="16">
      <formula>ISERROR(B70)</formula>
    </cfRule>
  </conditionalFormatting>
  <conditionalFormatting sqref="B84:B97">
    <cfRule type="expression" dxfId="30" priority="15">
      <formula>ISERROR(B84)</formula>
    </cfRule>
  </conditionalFormatting>
  <conditionalFormatting sqref="B98:B108">
    <cfRule type="expression" dxfId="29" priority="14">
      <formula>ISERROR(B98)</formula>
    </cfRule>
  </conditionalFormatting>
  <conditionalFormatting sqref="B109:B112">
    <cfRule type="expression" dxfId="28" priority="13">
      <formula>ISERROR(B109)</formula>
    </cfRule>
  </conditionalFormatting>
  <conditionalFormatting sqref="B113:B118">
    <cfRule type="expression" dxfId="27" priority="12">
      <formula>ISERROR(B113)</formula>
    </cfRule>
  </conditionalFormatting>
  <conditionalFormatting sqref="B119:B128">
    <cfRule type="expression" dxfId="26" priority="11">
      <formula>ISERROR(B119)</formula>
    </cfRule>
  </conditionalFormatting>
  <conditionalFormatting sqref="B129:B135">
    <cfRule type="expression" dxfId="25" priority="10">
      <formula>ISERROR(B129)</formula>
    </cfRule>
  </conditionalFormatting>
  <conditionalFormatting sqref="B136:B143">
    <cfRule type="expression" dxfId="24" priority="9">
      <formula>ISERROR(B136)</formula>
    </cfRule>
  </conditionalFormatting>
  <conditionalFormatting sqref="B144:B153">
    <cfRule type="expression" dxfId="23" priority="8">
      <formula>ISERROR(B144)</formula>
    </cfRule>
  </conditionalFormatting>
  <conditionalFormatting sqref="B222">
    <cfRule type="expression" dxfId="22" priority="4">
      <formula>ISERROR(B222)</formula>
    </cfRule>
  </conditionalFormatting>
  <pageMargins left="0.19685039370078741" right="0.19685039370078741" top="0.19685039370078741" bottom="0.19685039370078741" header="0.51181102362204722" footer="0.51181102362204722"/>
  <pageSetup scale="53"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2F48-DCDB-4570-8FF6-A6B229B6D887}">
  <dimension ref="A1:T433"/>
  <sheetViews>
    <sheetView workbookViewId="0">
      <selection activeCell="A16" sqref="A16"/>
    </sheetView>
  </sheetViews>
  <sheetFormatPr defaultRowHeight="12.5" x14ac:dyDescent="0.25"/>
  <cols>
    <col min="1" max="1" width="24.26953125" customWidth="1"/>
    <col min="2" max="2" width="11.08984375" bestFit="1" customWidth="1"/>
    <col min="4" max="4" width="48.36328125" bestFit="1" customWidth="1"/>
    <col min="5" max="5" width="9.81640625" customWidth="1"/>
    <col min="7" max="7" width="21.26953125" customWidth="1"/>
    <col min="8" max="8" width="16.26953125" customWidth="1"/>
    <col min="10" max="10" width="16.6328125" customWidth="1"/>
    <col min="11" max="11" width="11.6328125" customWidth="1"/>
    <col min="13" max="13" width="20.36328125" customWidth="1"/>
    <col min="14" max="14" width="15.36328125" customWidth="1"/>
    <col min="16" max="16" width="16.7265625" customWidth="1"/>
    <col min="17" max="17" width="11.7265625" customWidth="1"/>
    <col min="19" max="19" width="18" customWidth="1"/>
    <col min="20" max="20" width="13" customWidth="1"/>
  </cols>
  <sheetData>
    <row r="1" spans="1:20" x14ac:dyDescent="0.25">
      <c r="A1" t="s">
        <v>33162</v>
      </c>
      <c r="B1" t="s">
        <v>33163</v>
      </c>
      <c r="D1" t="s">
        <v>33178</v>
      </c>
      <c r="E1" t="s">
        <v>33164</v>
      </c>
      <c r="G1" t="s">
        <v>33240</v>
      </c>
      <c r="H1" t="s">
        <v>33238</v>
      </c>
      <c r="J1" t="s">
        <v>33241</v>
      </c>
      <c r="K1" t="s">
        <v>33242</v>
      </c>
      <c r="M1" t="s">
        <v>33818</v>
      </c>
      <c r="N1" t="s">
        <v>33819</v>
      </c>
      <c r="P1" t="s">
        <v>33244</v>
      </c>
      <c r="Q1" t="s">
        <v>33245</v>
      </c>
      <c r="S1" t="s">
        <v>33246</v>
      </c>
      <c r="T1" t="s">
        <v>33247</v>
      </c>
    </row>
    <row r="2" spans="1:20" x14ac:dyDescent="0.25">
      <c r="A2" s="297" t="s">
        <v>324</v>
      </c>
      <c r="B2" s="298" t="s">
        <v>33165</v>
      </c>
      <c r="D2" s="297" t="s">
        <v>326</v>
      </c>
      <c r="E2" s="298" t="s">
        <v>33179</v>
      </c>
      <c r="G2" s="297" t="s">
        <v>33056</v>
      </c>
      <c r="H2" s="298" t="s">
        <v>33239</v>
      </c>
      <c r="J2" s="297" t="s">
        <v>32</v>
      </c>
      <c r="K2" s="298" t="s">
        <v>33248</v>
      </c>
      <c r="M2" s="297" t="s">
        <v>57</v>
      </c>
      <c r="N2" s="298" t="s">
        <v>33249</v>
      </c>
      <c r="P2" s="297" t="s">
        <v>57</v>
      </c>
      <c r="Q2" s="298" t="s">
        <v>33250</v>
      </c>
      <c r="S2" s="297" t="s">
        <v>197</v>
      </c>
      <c r="T2" s="298" t="s">
        <v>33251</v>
      </c>
    </row>
    <row r="3" spans="1:20" x14ac:dyDescent="0.25">
      <c r="A3" s="276" t="s">
        <v>55</v>
      </c>
      <c r="B3" s="278" t="s">
        <v>33166</v>
      </c>
      <c r="D3" s="276" t="s">
        <v>32074</v>
      </c>
      <c r="E3" s="278" t="s">
        <v>33180</v>
      </c>
      <c r="G3" s="276" t="s">
        <v>309</v>
      </c>
      <c r="H3" s="278" t="str">
        <f>CONCATENATE("VSL",RIGHT(H2,3)+1)</f>
        <v>VSL102</v>
      </c>
      <c r="J3" s="276" t="s">
        <v>310</v>
      </c>
      <c r="K3" s="278" t="str">
        <f>CONCATENATE("D",RIGHT(K2,4)+1)</f>
        <v>D1001</v>
      </c>
      <c r="M3" s="276" t="s">
        <v>33057</v>
      </c>
      <c r="N3" s="278" t="str">
        <f>CONCATENATE("C",RIGHT(N2,4)+1)</f>
        <v>C1001</v>
      </c>
      <c r="P3" s="276" t="s">
        <v>17</v>
      </c>
      <c r="Q3" s="278" t="str">
        <f>CONCATENATE("S",RIGHT(Q2,4)+1)</f>
        <v>S1001</v>
      </c>
      <c r="S3" s="276" t="s">
        <v>49</v>
      </c>
      <c r="T3" s="278" t="s">
        <v>33252</v>
      </c>
    </row>
    <row r="4" spans="1:20" x14ac:dyDescent="0.25">
      <c r="A4" s="276" t="s">
        <v>58</v>
      </c>
      <c r="B4" s="278" t="s">
        <v>33167</v>
      </c>
      <c r="D4" s="276" t="s">
        <v>33060</v>
      </c>
      <c r="E4" s="278" t="s">
        <v>33181</v>
      </c>
      <c r="G4" s="276" t="s">
        <v>33058</v>
      </c>
      <c r="H4" s="278" t="str">
        <f>CONCATENATE("VSL",RIGHT(H3,3)+1)</f>
        <v>VSL103</v>
      </c>
      <c r="J4" s="276" t="s">
        <v>83</v>
      </c>
      <c r="K4" s="278" t="str">
        <f>CONCATENATE("D",RIGHT(K3,4)+1)</f>
        <v>D1002</v>
      </c>
      <c r="M4" s="276" t="s">
        <v>32050</v>
      </c>
      <c r="N4" s="278" t="str">
        <f>CONCATENATE("C",RIGHT(N3,4)+1)</f>
        <v>C1002</v>
      </c>
      <c r="P4" s="276" t="s">
        <v>32050</v>
      </c>
      <c r="Q4" s="278" t="str">
        <f>CONCATENATE("S",RIGHT(Q3,4)+1)</f>
        <v>S1002</v>
      </c>
      <c r="S4" s="276" t="s">
        <v>103</v>
      </c>
      <c r="T4" s="278" t="s">
        <v>33253</v>
      </c>
    </row>
    <row r="5" spans="1:20" x14ac:dyDescent="0.25">
      <c r="A5" s="276" t="s">
        <v>52</v>
      </c>
      <c r="B5" s="278" t="s">
        <v>33168</v>
      </c>
      <c r="D5" s="276" t="s">
        <v>32077</v>
      </c>
      <c r="E5" s="278" t="s">
        <v>33182</v>
      </c>
      <c r="G5" s="276" t="s">
        <v>3037</v>
      </c>
      <c r="H5" s="278" t="str">
        <f t="shared" ref="H5:H68" si="0">CONCATENATE("VSL",RIGHT(H4,3)+1)</f>
        <v>VSL104</v>
      </c>
      <c r="J5" s="276" t="s">
        <v>31763</v>
      </c>
      <c r="K5" s="278" t="str">
        <f t="shared" ref="K5:K39" si="1">CONCATENATE("D",RIGHT(K4,4)+1)</f>
        <v>D1003</v>
      </c>
      <c r="M5" s="276" t="s">
        <v>18</v>
      </c>
      <c r="N5" s="278" t="str">
        <f t="shared" ref="N5:N55" si="2">CONCATENATE("C",RIGHT(N4,4)+1)</f>
        <v>C1003</v>
      </c>
      <c r="P5" s="276" t="s">
        <v>18</v>
      </c>
      <c r="Q5" s="278" t="str">
        <f t="shared" ref="Q5:Q44" si="3">CONCATENATE("S",RIGHT(Q4,4)+1)</f>
        <v>S1003</v>
      </c>
    </row>
    <row r="6" spans="1:20" x14ac:dyDescent="0.25">
      <c r="A6" s="276" t="s">
        <v>60</v>
      </c>
      <c r="B6" s="278" t="s">
        <v>33169</v>
      </c>
      <c r="D6" s="276" t="s">
        <v>32076</v>
      </c>
      <c r="E6" s="278" t="s">
        <v>33183</v>
      </c>
      <c r="G6" s="276" t="s">
        <v>33059</v>
      </c>
      <c r="H6" s="278" t="str">
        <f t="shared" si="0"/>
        <v>VSL105</v>
      </c>
      <c r="J6" s="276" t="s">
        <v>8627</v>
      </c>
      <c r="K6" s="278" t="str">
        <f t="shared" si="1"/>
        <v>D1004</v>
      </c>
      <c r="M6" s="276" t="s">
        <v>54</v>
      </c>
      <c r="N6" s="278" t="str">
        <f t="shared" si="2"/>
        <v>C1004</v>
      </c>
      <c r="P6" s="276" t="s">
        <v>33061</v>
      </c>
      <c r="Q6" s="278" t="str">
        <f t="shared" si="3"/>
        <v>S1004</v>
      </c>
    </row>
    <row r="7" spans="1:20" x14ac:dyDescent="0.25">
      <c r="A7" s="276" t="s">
        <v>306</v>
      </c>
      <c r="B7" s="278" t="s">
        <v>33170</v>
      </c>
      <c r="D7" s="276" t="s">
        <v>32061</v>
      </c>
      <c r="E7" s="278" t="s">
        <v>33184</v>
      </c>
      <c r="G7" s="276" t="s">
        <v>8387</v>
      </c>
      <c r="H7" s="278" t="str">
        <f t="shared" si="0"/>
        <v>VSL106</v>
      </c>
      <c r="J7" s="276" t="s">
        <v>304</v>
      </c>
      <c r="K7" s="278" t="str">
        <f t="shared" si="1"/>
        <v>D1005</v>
      </c>
      <c r="M7" s="276" t="s">
        <v>4</v>
      </c>
      <c r="N7" s="278" t="str">
        <f t="shared" si="2"/>
        <v>C1005</v>
      </c>
      <c r="P7" s="276" t="s">
        <v>54</v>
      </c>
      <c r="Q7" s="278" t="str">
        <f t="shared" si="3"/>
        <v>S1005</v>
      </c>
    </row>
    <row r="8" spans="1:20" x14ac:dyDescent="0.25">
      <c r="A8" s="276" t="s">
        <v>76</v>
      </c>
      <c r="B8" s="278" t="s">
        <v>33171</v>
      </c>
      <c r="D8" s="276" t="s">
        <v>32113</v>
      </c>
      <c r="E8" s="278" t="s">
        <v>33185</v>
      </c>
      <c r="G8" s="276" t="s">
        <v>10751</v>
      </c>
      <c r="H8" s="278" t="str">
        <f t="shared" si="0"/>
        <v>VSL107</v>
      </c>
      <c r="J8" s="276" t="s">
        <v>30</v>
      </c>
      <c r="K8" s="278" t="str">
        <f t="shared" si="1"/>
        <v>D1006</v>
      </c>
      <c r="M8" s="276" t="s">
        <v>51</v>
      </c>
      <c r="N8" s="278" t="str">
        <f t="shared" si="2"/>
        <v>C1006</v>
      </c>
      <c r="P8" s="276" t="s">
        <v>4</v>
      </c>
      <c r="Q8" s="278" t="str">
        <f t="shared" si="3"/>
        <v>S1006</v>
      </c>
    </row>
    <row r="9" spans="1:20" x14ac:dyDescent="0.25">
      <c r="A9" s="276" t="s">
        <v>105</v>
      </c>
      <c r="B9" s="278" t="s">
        <v>33172</v>
      </c>
      <c r="D9" s="276" t="s">
        <v>32157</v>
      </c>
      <c r="E9" s="278" t="s">
        <v>33186</v>
      </c>
      <c r="G9" s="276" t="s">
        <v>33062</v>
      </c>
      <c r="H9" s="278" t="str">
        <f t="shared" si="0"/>
        <v>VSL108</v>
      </c>
      <c r="J9" s="276" t="s">
        <v>21</v>
      </c>
      <c r="K9" s="278" t="str">
        <f t="shared" si="1"/>
        <v>D1007</v>
      </c>
      <c r="M9" s="276" t="s">
        <v>17</v>
      </c>
      <c r="N9" s="278" t="str">
        <f t="shared" si="2"/>
        <v>C1007</v>
      </c>
      <c r="P9" s="276" t="s">
        <v>51</v>
      </c>
      <c r="Q9" s="278" t="str">
        <f t="shared" si="3"/>
        <v>S1007</v>
      </c>
    </row>
    <row r="10" spans="1:20" x14ac:dyDescent="0.25">
      <c r="A10" s="276" t="s">
        <v>59</v>
      </c>
      <c r="B10" s="278" t="s">
        <v>33173</v>
      </c>
      <c r="D10" s="276" t="s">
        <v>32107</v>
      </c>
      <c r="E10" s="278" t="s">
        <v>33187</v>
      </c>
      <c r="G10" s="276" t="s">
        <v>33063</v>
      </c>
      <c r="H10" s="278" t="str">
        <f t="shared" si="0"/>
        <v>VSL109</v>
      </c>
      <c r="J10" s="276" t="s">
        <v>31772</v>
      </c>
      <c r="K10" s="278" t="str">
        <f t="shared" si="1"/>
        <v>D1008</v>
      </c>
      <c r="M10" s="276" t="s">
        <v>15</v>
      </c>
      <c r="N10" s="278" t="str">
        <f t="shared" si="2"/>
        <v>C1008</v>
      </c>
      <c r="P10" s="276" t="s">
        <v>15</v>
      </c>
      <c r="Q10" s="278" t="str">
        <f t="shared" si="3"/>
        <v>S1008</v>
      </c>
    </row>
    <row r="11" spans="1:20" x14ac:dyDescent="0.25">
      <c r="A11" s="276" t="s">
        <v>325</v>
      </c>
      <c r="B11" s="278" t="s">
        <v>33174</v>
      </c>
      <c r="D11" s="276" t="s">
        <v>32412</v>
      </c>
      <c r="E11" s="278" t="s">
        <v>33188</v>
      </c>
      <c r="G11" s="276" t="s">
        <v>33064</v>
      </c>
      <c r="H11" s="278" t="str">
        <f t="shared" si="0"/>
        <v>VSL110</v>
      </c>
      <c r="J11" s="276" t="s">
        <v>27</v>
      </c>
      <c r="K11" s="278" t="str">
        <f t="shared" si="1"/>
        <v>D1009</v>
      </c>
      <c r="M11" s="276" t="s">
        <v>32950</v>
      </c>
      <c r="N11" s="278" t="str">
        <f t="shared" si="2"/>
        <v>C1009</v>
      </c>
      <c r="P11" s="276" t="s">
        <v>254</v>
      </c>
      <c r="Q11" s="278" t="str">
        <f t="shared" si="3"/>
        <v>S1009</v>
      </c>
    </row>
    <row r="12" spans="1:20" x14ac:dyDescent="0.25">
      <c r="A12" s="276" t="s">
        <v>80</v>
      </c>
      <c r="B12" s="278" t="s">
        <v>33175</v>
      </c>
      <c r="D12" s="276" t="s">
        <v>32091</v>
      </c>
      <c r="E12" s="278" t="s">
        <v>33189</v>
      </c>
      <c r="G12" s="276" t="s">
        <v>28932</v>
      </c>
      <c r="H12" s="278" t="str">
        <f t="shared" si="0"/>
        <v>VSL111</v>
      </c>
      <c r="J12" s="276" t="s">
        <v>25</v>
      </c>
      <c r="K12" s="278" t="str">
        <f t="shared" si="1"/>
        <v>D1010</v>
      </c>
      <c r="M12" s="276" t="s">
        <v>33075</v>
      </c>
      <c r="N12" s="278" t="str">
        <f t="shared" si="2"/>
        <v>C1010</v>
      </c>
      <c r="P12" s="276" t="s">
        <v>50</v>
      </c>
      <c r="Q12" s="278" t="str">
        <f t="shared" si="3"/>
        <v>S1010</v>
      </c>
    </row>
    <row r="13" spans="1:20" x14ac:dyDescent="0.25">
      <c r="A13" s="276" t="s">
        <v>32719</v>
      </c>
      <c r="B13" s="278" t="s">
        <v>33176</v>
      </c>
      <c r="D13" s="276" t="s">
        <v>32348</v>
      </c>
      <c r="E13" s="278" t="s">
        <v>33190</v>
      </c>
      <c r="G13" s="276" t="s">
        <v>33065</v>
      </c>
      <c r="H13" s="278" t="str">
        <f t="shared" si="0"/>
        <v>VSL112</v>
      </c>
      <c r="J13" s="276" t="s">
        <v>29</v>
      </c>
      <c r="K13" s="278" t="str">
        <f t="shared" si="1"/>
        <v>D1011</v>
      </c>
      <c r="M13" s="276" t="s">
        <v>50</v>
      </c>
      <c r="N13" s="278" t="str">
        <f t="shared" si="2"/>
        <v>C1011</v>
      </c>
      <c r="P13" s="276" t="s">
        <v>31998</v>
      </c>
      <c r="Q13" s="278" t="str">
        <f t="shared" si="3"/>
        <v>S1011</v>
      </c>
    </row>
    <row r="14" spans="1:20" x14ac:dyDescent="0.25">
      <c r="A14" s="276" t="s">
        <v>33025</v>
      </c>
      <c r="B14" s="278" t="s">
        <v>33177</v>
      </c>
      <c r="D14" s="276" t="s">
        <v>33069</v>
      </c>
      <c r="E14" s="278" t="s">
        <v>33191</v>
      </c>
      <c r="G14" s="276" t="s">
        <v>33066</v>
      </c>
      <c r="H14" s="278" t="str">
        <f t="shared" si="0"/>
        <v>VSL113</v>
      </c>
      <c r="J14" s="276" t="s">
        <v>79</v>
      </c>
      <c r="K14" s="278" t="str">
        <f t="shared" si="1"/>
        <v>D1012</v>
      </c>
      <c r="M14" s="276" t="s">
        <v>33079</v>
      </c>
      <c r="N14" s="278" t="str">
        <f t="shared" si="2"/>
        <v>C1012</v>
      </c>
      <c r="P14" s="276" t="s">
        <v>31999</v>
      </c>
      <c r="Q14" s="278" t="str">
        <f t="shared" si="3"/>
        <v>S1012</v>
      </c>
    </row>
    <row r="15" spans="1:20" x14ac:dyDescent="0.25">
      <c r="D15" s="276" t="s">
        <v>32253</v>
      </c>
      <c r="E15" s="278" t="s">
        <v>33192</v>
      </c>
      <c r="G15" s="276" t="s">
        <v>33067</v>
      </c>
      <c r="H15" s="278" t="str">
        <f t="shared" si="0"/>
        <v>VSL114</v>
      </c>
      <c r="J15" s="276" t="s">
        <v>31876</v>
      </c>
      <c r="K15" s="278" t="str">
        <f t="shared" si="1"/>
        <v>D1013</v>
      </c>
      <c r="M15" s="276" t="s">
        <v>254</v>
      </c>
      <c r="N15" s="278" t="str">
        <f t="shared" si="2"/>
        <v>C1013</v>
      </c>
      <c r="P15" s="276" t="s">
        <v>31975</v>
      </c>
      <c r="Q15" s="278" t="str">
        <f t="shared" si="3"/>
        <v>S1013</v>
      </c>
    </row>
    <row r="16" spans="1:20" x14ac:dyDescent="0.25">
      <c r="D16" s="276" t="s">
        <v>32062</v>
      </c>
      <c r="E16" s="278" t="s">
        <v>33193</v>
      </c>
      <c r="G16" s="276" t="s">
        <v>1090</v>
      </c>
      <c r="H16" s="278" t="str">
        <f t="shared" si="0"/>
        <v>VSL115</v>
      </c>
      <c r="J16" s="276" t="s">
        <v>20</v>
      </c>
      <c r="K16" s="278" t="str">
        <f t="shared" si="1"/>
        <v>D1014</v>
      </c>
      <c r="M16" s="276" t="s">
        <v>31999</v>
      </c>
      <c r="N16" s="278" t="str">
        <f t="shared" si="2"/>
        <v>C1014</v>
      </c>
      <c r="P16" s="276" t="s">
        <v>32006</v>
      </c>
      <c r="Q16" s="278" t="str">
        <f t="shared" si="3"/>
        <v>S1014</v>
      </c>
    </row>
    <row r="17" spans="4:17" x14ac:dyDescent="0.25">
      <c r="D17" s="276" t="s">
        <v>33073</v>
      </c>
      <c r="E17" s="278" t="s">
        <v>33194</v>
      </c>
      <c r="G17" s="276" t="s">
        <v>1164</v>
      </c>
      <c r="H17" s="278" t="str">
        <f t="shared" si="0"/>
        <v>VSL116</v>
      </c>
      <c r="J17" s="276" t="s">
        <v>81</v>
      </c>
      <c r="K17" s="278" t="str">
        <f t="shared" si="1"/>
        <v>D1015</v>
      </c>
      <c r="M17" s="276" t="s">
        <v>33092</v>
      </c>
      <c r="N17" s="278" t="str">
        <f t="shared" si="2"/>
        <v>C1015</v>
      </c>
      <c r="P17" s="276" t="s">
        <v>31770</v>
      </c>
      <c r="Q17" s="278" t="str">
        <f t="shared" si="3"/>
        <v>S1015</v>
      </c>
    </row>
    <row r="18" spans="4:17" x14ac:dyDescent="0.25">
      <c r="D18" s="276" t="s">
        <v>32067</v>
      </c>
      <c r="E18" s="278" t="s">
        <v>33195</v>
      </c>
      <c r="G18" s="276" t="s">
        <v>23272</v>
      </c>
      <c r="H18" s="278" t="str">
        <f t="shared" si="0"/>
        <v>VSL117</v>
      </c>
      <c r="J18" s="276" t="s">
        <v>36</v>
      </c>
      <c r="K18" s="278" t="str">
        <f t="shared" si="1"/>
        <v>D1016</v>
      </c>
      <c r="M18" s="276" t="s">
        <v>33094</v>
      </c>
      <c r="N18" s="278" t="str">
        <f t="shared" si="2"/>
        <v>C1016</v>
      </c>
      <c r="P18" s="276" t="s">
        <v>240</v>
      </c>
      <c r="Q18" s="278" t="str">
        <f t="shared" si="3"/>
        <v>S1016</v>
      </c>
    </row>
    <row r="19" spans="4:17" x14ac:dyDescent="0.25">
      <c r="D19" s="276" t="s">
        <v>32094</v>
      </c>
      <c r="E19" s="278" t="s">
        <v>33196</v>
      </c>
      <c r="G19" s="276" t="s">
        <v>13458</v>
      </c>
      <c r="H19" s="278" t="str">
        <f t="shared" si="0"/>
        <v>VSL118</v>
      </c>
      <c r="J19" s="276" t="s">
        <v>31765</v>
      </c>
      <c r="K19" s="278" t="str">
        <f t="shared" si="1"/>
        <v>D1017</v>
      </c>
      <c r="M19" s="276" t="s">
        <v>29654</v>
      </c>
      <c r="N19" s="278" t="str">
        <f t="shared" si="2"/>
        <v>C1017</v>
      </c>
      <c r="P19" s="276" t="s">
        <v>32003</v>
      </c>
      <c r="Q19" s="278" t="str">
        <f t="shared" si="3"/>
        <v>S1017</v>
      </c>
    </row>
    <row r="20" spans="4:17" x14ac:dyDescent="0.25">
      <c r="D20" s="276" t="s">
        <v>32109</v>
      </c>
      <c r="E20" s="278" t="s">
        <v>33197</v>
      </c>
      <c r="G20" s="276" t="s">
        <v>33068</v>
      </c>
      <c r="H20" s="278" t="str">
        <f t="shared" si="0"/>
        <v>VSL119</v>
      </c>
      <c r="J20" s="276" t="s">
        <v>31830</v>
      </c>
      <c r="K20" s="278" t="str">
        <f t="shared" si="1"/>
        <v>D1018</v>
      </c>
      <c r="M20" s="276" t="s">
        <v>61</v>
      </c>
      <c r="N20" s="278" t="str">
        <f t="shared" si="2"/>
        <v>C1018</v>
      </c>
      <c r="P20" s="276" t="s">
        <v>32845</v>
      </c>
      <c r="Q20" s="278" t="str">
        <f t="shared" si="3"/>
        <v>S1018</v>
      </c>
    </row>
    <row r="21" spans="4:17" x14ac:dyDescent="0.25">
      <c r="D21" s="276" t="s">
        <v>32167</v>
      </c>
      <c r="E21" s="278" t="s">
        <v>33198</v>
      </c>
      <c r="G21" s="276" t="s">
        <v>783</v>
      </c>
      <c r="H21" s="278" t="str">
        <f t="shared" si="0"/>
        <v>VSL120</v>
      </c>
      <c r="J21" s="276" t="s">
        <v>96</v>
      </c>
      <c r="K21" s="278" t="str">
        <f t="shared" si="1"/>
        <v>D1019</v>
      </c>
      <c r="M21" s="276" t="s">
        <v>32637</v>
      </c>
      <c r="N21" s="278" t="str">
        <f t="shared" si="2"/>
        <v>C1019</v>
      </c>
      <c r="P21" s="276" t="s">
        <v>245</v>
      </c>
      <c r="Q21" s="278" t="str">
        <f t="shared" si="3"/>
        <v>S1019</v>
      </c>
    </row>
    <row r="22" spans="4:17" x14ac:dyDescent="0.25">
      <c r="D22" s="276" t="s">
        <v>33087</v>
      </c>
      <c r="E22" s="278" t="s">
        <v>33199</v>
      </c>
      <c r="G22" s="276" t="s">
        <v>149</v>
      </c>
      <c r="H22" s="278" t="str">
        <f t="shared" si="0"/>
        <v>VSL121</v>
      </c>
      <c r="J22" s="276" t="s">
        <v>22</v>
      </c>
      <c r="K22" s="278" t="str">
        <f t="shared" si="1"/>
        <v>D1020</v>
      </c>
      <c r="M22" s="276" t="s">
        <v>33115</v>
      </c>
      <c r="N22" s="278" t="str">
        <f t="shared" si="2"/>
        <v>C1020</v>
      </c>
      <c r="P22" s="276" t="s">
        <v>32007</v>
      </c>
      <c r="Q22" s="278" t="str">
        <f t="shared" si="3"/>
        <v>S1020</v>
      </c>
    </row>
    <row r="23" spans="4:17" x14ac:dyDescent="0.25">
      <c r="D23" s="276" t="s">
        <v>32088</v>
      </c>
      <c r="E23" s="278" t="s">
        <v>33200</v>
      </c>
      <c r="G23" s="276" t="s">
        <v>32154</v>
      </c>
      <c r="H23" s="278" t="str">
        <f t="shared" si="0"/>
        <v>VSL122</v>
      </c>
      <c r="J23" s="276" t="s">
        <v>339</v>
      </c>
      <c r="K23" s="278" t="str">
        <f t="shared" si="1"/>
        <v>D1021</v>
      </c>
      <c r="M23" s="276" t="s">
        <v>33119</v>
      </c>
      <c r="N23" s="278" t="str">
        <f t="shared" si="2"/>
        <v>C1021</v>
      </c>
      <c r="P23" s="276" t="s">
        <v>33153</v>
      </c>
      <c r="Q23" s="278" t="str">
        <f t="shared" si="3"/>
        <v>S1021</v>
      </c>
    </row>
    <row r="24" spans="4:17" x14ac:dyDescent="0.25">
      <c r="D24" s="276" t="s">
        <v>32414</v>
      </c>
      <c r="E24" s="278" t="s">
        <v>33201</v>
      </c>
      <c r="G24" s="276" t="s">
        <v>24485</v>
      </c>
      <c r="H24" s="278" t="str">
        <f t="shared" si="0"/>
        <v>VSL123</v>
      </c>
      <c r="J24" s="276" t="s">
        <v>31854</v>
      </c>
      <c r="K24" s="278" t="str">
        <f t="shared" si="1"/>
        <v>D1022</v>
      </c>
      <c r="M24" s="276" t="s">
        <v>32845</v>
      </c>
      <c r="N24" s="278" t="str">
        <f t="shared" si="2"/>
        <v>C1022</v>
      </c>
      <c r="P24" s="276" t="s">
        <v>61</v>
      </c>
      <c r="Q24" s="278" t="str">
        <f t="shared" si="3"/>
        <v>S1022</v>
      </c>
    </row>
    <row r="25" spans="4:17" x14ac:dyDescent="0.25">
      <c r="D25" s="276" t="s">
        <v>32090</v>
      </c>
      <c r="E25" s="278" t="s">
        <v>33202</v>
      </c>
      <c r="G25" s="276" t="s">
        <v>33070</v>
      </c>
      <c r="H25" s="278" t="str">
        <f t="shared" si="0"/>
        <v>VSL124</v>
      </c>
      <c r="J25" s="276" t="s">
        <v>5155</v>
      </c>
      <c r="K25" s="278" t="str">
        <f t="shared" si="1"/>
        <v>D1023</v>
      </c>
      <c r="M25" s="276" t="s">
        <v>33123</v>
      </c>
      <c r="N25" s="278" t="str">
        <f t="shared" si="2"/>
        <v>C1023</v>
      </c>
      <c r="P25" s="276" t="s">
        <v>31771</v>
      </c>
      <c r="Q25" s="278" t="str">
        <f t="shared" si="3"/>
        <v>S1023</v>
      </c>
    </row>
    <row r="26" spans="4:17" x14ac:dyDescent="0.25">
      <c r="D26" s="276" t="s">
        <v>32418</v>
      </c>
      <c r="E26" s="278" t="s">
        <v>33203</v>
      </c>
      <c r="G26" s="276" t="s">
        <v>1144</v>
      </c>
      <c r="H26" s="278" t="str">
        <f t="shared" si="0"/>
        <v>VSL125</v>
      </c>
      <c r="J26" s="276" t="s">
        <v>31916</v>
      </c>
      <c r="K26" s="278" t="str">
        <f t="shared" si="1"/>
        <v>D1024</v>
      </c>
      <c r="M26" s="276" t="s">
        <v>33129</v>
      </c>
      <c r="N26" s="278" t="str">
        <f t="shared" si="2"/>
        <v>C1024</v>
      </c>
      <c r="P26" s="276" t="s">
        <v>119</v>
      </c>
      <c r="Q26" s="278" t="str">
        <f t="shared" si="3"/>
        <v>S1024</v>
      </c>
    </row>
    <row r="27" spans="4:17" x14ac:dyDescent="0.25">
      <c r="D27" s="276" t="s">
        <v>32160</v>
      </c>
      <c r="E27" s="278" t="s">
        <v>33204</v>
      </c>
      <c r="G27" s="276" t="s">
        <v>33071</v>
      </c>
      <c r="H27" s="278" t="str">
        <f t="shared" si="0"/>
        <v>VSL126</v>
      </c>
      <c r="J27" s="276" t="s">
        <v>23</v>
      </c>
      <c r="K27" s="278" t="str">
        <f t="shared" si="1"/>
        <v>D1025</v>
      </c>
      <c r="M27" s="276" t="s">
        <v>33135</v>
      </c>
      <c r="N27" s="278" t="str">
        <f t="shared" si="2"/>
        <v>C1025</v>
      </c>
      <c r="P27" s="276" t="s">
        <v>32324</v>
      </c>
      <c r="Q27" s="278" t="str">
        <f t="shared" si="3"/>
        <v>S1025</v>
      </c>
    </row>
    <row r="28" spans="4:17" x14ac:dyDescent="0.25">
      <c r="D28" s="276" t="s">
        <v>32222</v>
      </c>
      <c r="E28" s="278" t="s">
        <v>33205</v>
      </c>
      <c r="G28" s="276" t="s">
        <v>33072</v>
      </c>
      <c r="H28" s="278" t="str">
        <f t="shared" si="0"/>
        <v>VSL127</v>
      </c>
      <c r="J28" s="276" t="s">
        <v>31853</v>
      </c>
      <c r="K28" s="278" t="str">
        <f t="shared" si="1"/>
        <v>D1026</v>
      </c>
      <c r="M28" s="276" t="s">
        <v>33137</v>
      </c>
      <c r="N28" s="278" t="str">
        <f t="shared" si="2"/>
        <v>C1026</v>
      </c>
      <c r="P28" s="276" t="s">
        <v>177</v>
      </c>
      <c r="Q28" s="278" t="str">
        <f t="shared" si="3"/>
        <v>S1026</v>
      </c>
    </row>
    <row r="29" spans="4:17" x14ac:dyDescent="0.25">
      <c r="D29" s="276" t="s">
        <v>33131</v>
      </c>
      <c r="E29" s="278" t="s">
        <v>33206</v>
      </c>
      <c r="G29" s="276" t="s">
        <v>1203</v>
      </c>
      <c r="H29" s="278" t="str">
        <f t="shared" si="0"/>
        <v>VSL128</v>
      </c>
      <c r="J29" s="276" t="s">
        <v>31912</v>
      </c>
      <c r="K29" s="278" t="str">
        <f t="shared" si="1"/>
        <v>D1027</v>
      </c>
      <c r="M29" s="276" t="s">
        <v>33151</v>
      </c>
      <c r="N29" s="278" t="str">
        <f t="shared" si="2"/>
        <v>C1027</v>
      </c>
      <c r="P29" s="276" t="s">
        <v>32584</v>
      </c>
      <c r="Q29" s="278" t="str">
        <f t="shared" si="3"/>
        <v>S1027</v>
      </c>
    </row>
    <row r="30" spans="4:17" x14ac:dyDescent="0.25">
      <c r="D30" s="276" t="s">
        <v>32066</v>
      </c>
      <c r="E30" s="278" t="s">
        <v>33207</v>
      </c>
      <c r="G30" s="276" t="s">
        <v>33074</v>
      </c>
      <c r="H30" s="278" t="str">
        <f t="shared" si="0"/>
        <v>VSL129</v>
      </c>
      <c r="J30" s="276" t="s">
        <v>321</v>
      </c>
      <c r="K30" s="278" t="str">
        <f t="shared" si="1"/>
        <v>D1028</v>
      </c>
      <c r="M30" s="276" t="s">
        <v>31975</v>
      </c>
      <c r="N30" s="278" t="str">
        <f t="shared" si="2"/>
        <v>C1028</v>
      </c>
      <c r="P30" s="276" t="s">
        <v>32409</v>
      </c>
      <c r="Q30" s="278" t="str">
        <f t="shared" si="3"/>
        <v>S1028</v>
      </c>
    </row>
    <row r="31" spans="4:17" x14ac:dyDescent="0.25">
      <c r="D31" s="276" t="s">
        <v>32087</v>
      </c>
      <c r="E31" s="278" t="s">
        <v>33208</v>
      </c>
      <c r="G31" s="276" t="s">
        <v>15347</v>
      </c>
      <c r="H31" s="278" t="str">
        <f t="shared" si="0"/>
        <v>VSL130</v>
      </c>
      <c r="J31" s="276" t="s">
        <v>31910</v>
      </c>
      <c r="K31" s="278" t="str">
        <f t="shared" si="1"/>
        <v>D1029</v>
      </c>
      <c r="M31" s="276" t="s">
        <v>119</v>
      </c>
      <c r="N31" s="278" t="str">
        <f t="shared" si="2"/>
        <v>C1029</v>
      </c>
      <c r="P31" s="276" t="s">
        <v>32369</v>
      </c>
      <c r="Q31" s="278" t="str">
        <f t="shared" si="3"/>
        <v>S1029</v>
      </c>
    </row>
    <row r="32" spans="4:17" x14ac:dyDescent="0.25">
      <c r="D32" s="276" t="s">
        <v>32162</v>
      </c>
      <c r="E32" s="278" t="s">
        <v>33209</v>
      </c>
      <c r="G32" s="276" t="s">
        <v>992</v>
      </c>
      <c r="H32" s="278" t="str">
        <f t="shared" si="0"/>
        <v>VSL131</v>
      </c>
      <c r="J32" s="276" t="s">
        <v>32410</v>
      </c>
      <c r="K32" s="278" t="str">
        <f t="shared" si="1"/>
        <v>D1030</v>
      </c>
      <c r="M32" s="276" t="s">
        <v>31770</v>
      </c>
      <c r="N32" s="278" t="str">
        <f t="shared" si="2"/>
        <v>C1030</v>
      </c>
      <c r="P32" s="276" t="s">
        <v>32490</v>
      </c>
      <c r="Q32" s="278" t="str">
        <f t="shared" si="3"/>
        <v>S1030</v>
      </c>
    </row>
    <row r="33" spans="4:17" x14ac:dyDescent="0.25">
      <c r="D33" s="276" t="s">
        <v>32092</v>
      </c>
      <c r="E33" s="278" t="s">
        <v>33210</v>
      </c>
      <c r="G33" s="276" t="s">
        <v>33076</v>
      </c>
      <c r="H33" s="278" t="str">
        <f t="shared" si="0"/>
        <v>VSL132</v>
      </c>
      <c r="J33" s="276" t="s">
        <v>7</v>
      </c>
      <c r="K33" s="278" t="str">
        <f t="shared" si="1"/>
        <v>D1031</v>
      </c>
      <c r="M33" s="276" t="s">
        <v>32003</v>
      </c>
      <c r="N33" s="278" t="str">
        <f t="shared" si="2"/>
        <v>C1031</v>
      </c>
      <c r="P33" s="276" t="s">
        <v>32552</v>
      </c>
      <c r="Q33" s="278" t="str">
        <f t="shared" si="3"/>
        <v>S1031</v>
      </c>
    </row>
    <row r="34" spans="4:17" x14ac:dyDescent="0.25">
      <c r="D34" s="276" t="s">
        <v>32111</v>
      </c>
      <c r="E34" s="278" t="s">
        <v>33211</v>
      </c>
      <c r="G34" s="276" t="s">
        <v>1210</v>
      </c>
      <c r="H34" s="278" t="str">
        <f t="shared" si="0"/>
        <v>VSL133</v>
      </c>
      <c r="J34" s="276" t="s">
        <v>31891</v>
      </c>
      <c r="K34" s="278" t="str">
        <f t="shared" si="1"/>
        <v>D1032</v>
      </c>
      <c r="M34" s="276" t="s">
        <v>240</v>
      </c>
      <c r="N34" s="278" t="str">
        <f t="shared" si="2"/>
        <v>C1032</v>
      </c>
      <c r="P34" s="276" t="s">
        <v>32637</v>
      </c>
      <c r="Q34" s="278" t="str">
        <f t="shared" si="3"/>
        <v>S1032</v>
      </c>
    </row>
    <row r="35" spans="4:17" x14ac:dyDescent="0.25">
      <c r="D35" s="276" t="s">
        <v>32223</v>
      </c>
      <c r="E35" s="278" t="s">
        <v>33212</v>
      </c>
      <c r="G35" s="276" t="s">
        <v>32349</v>
      </c>
      <c r="H35" s="278" t="str">
        <f t="shared" si="0"/>
        <v>VSL134</v>
      </c>
      <c r="J35" s="276" t="s">
        <v>31758</v>
      </c>
      <c r="K35" s="278" t="str">
        <f t="shared" si="1"/>
        <v>D1033</v>
      </c>
      <c r="M35" s="276" t="s">
        <v>31771</v>
      </c>
      <c r="N35" s="278" t="str">
        <f t="shared" si="2"/>
        <v>C1033</v>
      </c>
      <c r="P35" s="276" t="s">
        <v>32678</v>
      </c>
      <c r="Q35" s="278" t="str">
        <f t="shared" si="3"/>
        <v>S1033</v>
      </c>
    </row>
    <row r="36" spans="4:17" x14ac:dyDescent="0.25">
      <c r="D36" s="276" t="s">
        <v>32368</v>
      </c>
      <c r="E36" s="278" t="s">
        <v>33213</v>
      </c>
      <c r="G36" s="276" t="s">
        <v>851</v>
      </c>
      <c r="H36" s="278" t="str">
        <f t="shared" si="0"/>
        <v>VSL135</v>
      </c>
      <c r="J36" s="276" t="s">
        <v>140</v>
      </c>
      <c r="K36" s="278" t="str">
        <f t="shared" si="1"/>
        <v>D1034</v>
      </c>
      <c r="M36" s="276" t="s">
        <v>32007</v>
      </c>
      <c r="N36" s="278" t="str">
        <f t="shared" si="2"/>
        <v>C1034</v>
      </c>
      <c r="P36" s="276" t="s">
        <v>32816</v>
      </c>
      <c r="Q36" s="278" t="str">
        <f t="shared" si="3"/>
        <v>S1034</v>
      </c>
    </row>
    <row r="37" spans="4:17" x14ac:dyDescent="0.25">
      <c r="D37" s="276" t="s">
        <v>32328</v>
      </c>
      <c r="E37" s="278" t="s">
        <v>33214</v>
      </c>
      <c r="G37" s="276" t="s">
        <v>622</v>
      </c>
      <c r="H37" s="278" t="str">
        <f t="shared" si="0"/>
        <v>VSL136</v>
      </c>
      <c r="J37" s="276" t="s">
        <v>32771</v>
      </c>
      <c r="K37" s="278" t="str">
        <f t="shared" si="1"/>
        <v>D1035</v>
      </c>
      <c r="M37" s="276" t="s">
        <v>32324</v>
      </c>
      <c r="N37" s="278" t="str">
        <f t="shared" si="2"/>
        <v>C1035</v>
      </c>
      <c r="P37" s="276" t="s">
        <v>32821</v>
      </c>
      <c r="Q37" s="278" t="str">
        <f t="shared" si="3"/>
        <v>S1035</v>
      </c>
    </row>
    <row r="38" spans="4:17" x14ac:dyDescent="0.25">
      <c r="D38" s="276" t="s">
        <v>32411</v>
      </c>
      <c r="E38" s="278" t="s">
        <v>33215</v>
      </c>
      <c r="G38" s="276" t="s">
        <v>779</v>
      </c>
      <c r="H38" s="278" t="str">
        <f t="shared" si="0"/>
        <v>VSL137</v>
      </c>
      <c r="J38" s="276" t="s">
        <v>32718</v>
      </c>
      <c r="K38" s="278" t="str">
        <f t="shared" si="1"/>
        <v>D1036</v>
      </c>
      <c r="M38" s="276" t="s">
        <v>177</v>
      </c>
      <c r="N38" s="278" t="str">
        <f t="shared" si="2"/>
        <v>C1036</v>
      </c>
      <c r="P38" s="276" t="s">
        <v>32822</v>
      </c>
      <c r="Q38" s="278" t="str">
        <f t="shared" si="3"/>
        <v>S1036</v>
      </c>
    </row>
    <row r="39" spans="4:17" x14ac:dyDescent="0.25">
      <c r="D39" s="276" t="s">
        <v>32416</v>
      </c>
      <c r="E39" s="278" t="s">
        <v>33216</v>
      </c>
      <c r="G39" s="276" t="s">
        <v>33077</v>
      </c>
      <c r="H39" s="278" t="str">
        <f t="shared" si="0"/>
        <v>VSL138</v>
      </c>
      <c r="J39" s="276" t="s">
        <v>32989</v>
      </c>
      <c r="K39" s="278" t="str">
        <f t="shared" si="1"/>
        <v>D1037</v>
      </c>
      <c r="M39" s="276" t="s">
        <v>32584</v>
      </c>
      <c r="N39" s="278" t="str">
        <f t="shared" si="2"/>
        <v>C1037</v>
      </c>
      <c r="P39" s="276" t="s">
        <v>32823</v>
      </c>
      <c r="Q39" s="278" t="str">
        <f t="shared" si="3"/>
        <v>S1037</v>
      </c>
    </row>
    <row r="40" spans="4:17" x14ac:dyDescent="0.25">
      <c r="D40" s="276" t="s">
        <v>32491</v>
      </c>
      <c r="E40" s="278" t="s">
        <v>33217</v>
      </c>
      <c r="G40" s="276" t="s">
        <v>33078</v>
      </c>
      <c r="H40" s="278" t="str">
        <f t="shared" si="0"/>
        <v>VSL139</v>
      </c>
      <c r="M40" s="276" t="s">
        <v>32409</v>
      </c>
      <c r="N40" s="278" t="str">
        <f t="shared" si="2"/>
        <v>C1038</v>
      </c>
      <c r="P40" s="276" t="s">
        <v>32864</v>
      </c>
      <c r="Q40" s="278" t="str">
        <f t="shared" si="3"/>
        <v>S1038</v>
      </c>
    </row>
    <row r="41" spans="4:17" x14ac:dyDescent="0.25">
      <c r="D41" s="276" t="s">
        <v>32441</v>
      </c>
      <c r="E41" s="278" t="s">
        <v>33218</v>
      </c>
      <c r="G41" s="276" t="s">
        <v>33080</v>
      </c>
      <c r="H41" s="278" t="str">
        <f t="shared" si="0"/>
        <v>VSL140</v>
      </c>
      <c r="M41" s="276" t="s">
        <v>32369</v>
      </c>
      <c r="N41" s="278" t="str">
        <f t="shared" si="2"/>
        <v>C1039</v>
      </c>
      <c r="P41" s="276" t="s">
        <v>32865</v>
      </c>
      <c r="Q41" s="278" t="str">
        <f t="shared" si="3"/>
        <v>S1039</v>
      </c>
    </row>
    <row r="42" spans="4:17" x14ac:dyDescent="0.25">
      <c r="D42" s="276" t="s">
        <v>32534</v>
      </c>
      <c r="E42" s="278" t="s">
        <v>33219</v>
      </c>
      <c r="G42" s="276" t="s">
        <v>33081</v>
      </c>
      <c r="H42" s="278" t="str">
        <f t="shared" si="0"/>
        <v>VSL141</v>
      </c>
      <c r="M42" s="276" t="s">
        <v>32490</v>
      </c>
      <c r="N42" s="278" t="str">
        <f t="shared" si="2"/>
        <v>C1040</v>
      </c>
      <c r="P42" s="276" t="s">
        <v>32984</v>
      </c>
      <c r="Q42" s="278" t="str">
        <f t="shared" si="3"/>
        <v>S1040</v>
      </c>
    </row>
    <row r="43" spans="4:17" x14ac:dyDescent="0.25">
      <c r="D43" s="276" t="s">
        <v>32602</v>
      </c>
      <c r="E43" s="278" t="s">
        <v>33220</v>
      </c>
      <c r="G43" s="276" t="s">
        <v>33082</v>
      </c>
      <c r="H43" s="278" t="str">
        <f t="shared" si="0"/>
        <v>VSL142</v>
      </c>
      <c r="M43" s="276" t="s">
        <v>32552</v>
      </c>
      <c r="N43" s="278" t="str">
        <f t="shared" si="2"/>
        <v>C1041</v>
      </c>
      <c r="P43" s="276" t="s">
        <v>32955</v>
      </c>
      <c r="Q43" s="278" t="str">
        <f t="shared" si="3"/>
        <v>S1041</v>
      </c>
    </row>
    <row r="44" spans="4:17" x14ac:dyDescent="0.25">
      <c r="D44" s="276" t="s">
        <v>32688</v>
      </c>
      <c r="E44" s="278" t="s">
        <v>33221</v>
      </c>
      <c r="G44" s="276" t="s">
        <v>3631</v>
      </c>
      <c r="H44" s="278" t="str">
        <f t="shared" si="0"/>
        <v>VSL143</v>
      </c>
      <c r="M44" s="276" t="s">
        <v>32678</v>
      </c>
      <c r="N44" s="278" t="str">
        <f t="shared" si="2"/>
        <v>C1042</v>
      </c>
      <c r="P44" s="276" t="s">
        <v>33053</v>
      </c>
      <c r="Q44" s="278" t="str">
        <f t="shared" si="3"/>
        <v>S1042</v>
      </c>
    </row>
    <row r="45" spans="4:17" x14ac:dyDescent="0.25">
      <c r="D45" s="276" t="s">
        <v>32820</v>
      </c>
      <c r="E45" s="278" t="s">
        <v>33222</v>
      </c>
      <c r="G45" s="276" t="s">
        <v>33083</v>
      </c>
      <c r="H45" s="278" t="str">
        <f t="shared" si="0"/>
        <v>VSL144</v>
      </c>
      <c r="M45" s="276" t="s">
        <v>32841</v>
      </c>
      <c r="N45" s="278" t="str">
        <f t="shared" si="2"/>
        <v>C1043</v>
      </c>
    </row>
    <row r="46" spans="4:17" x14ac:dyDescent="0.25">
      <c r="D46" s="276" t="s">
        <v>32819</v>
      </c>
      <c r="E46" s="278" t="s">
        <v>33223</v>
      </c>
      <c r="G46" s="276" t="s">
        <v>33084</v>
      </c>
      <c r="H46" s="278" t="str">
        <f t="shared" si="0"/>
        <v>VSL145</v>
      </c>
      <c r="M46" s="276" t="s">
        <v>32816</v>
      </c>
      <c r="N46" s="278" t="str">
        <f t="shared" si="2"/>
        <v>C1044</v>
      </c>
    </row>
    <row r="47" spans="4:17" x14ac:dyDescent="0.25">
      <c r="D47" s="276" t="s">
        <v>32713</v>
      </c>
      <c r="E47" s="278" t="s">
        <v>33224</v>
      </c>
      <c r="G47" s="276" t="s">
        <v>33085</v>
      </c>
      <c r="H47" s="278" t="str">
        <f t="shared" si="0"/>
        <v>VSL146</v>
      </c>
      <c r="M47" s="276" t="s">
        <v>32822</v>
      </c>
      <c r="N47" s="278" t="str">
        <f t="shared" si="2"/>
        <v>C1045</v>
      </c>
    </row>
    <row r="48" spans="4:17" x14ac:dyDescent="0.25">
      <c r="D48" s="276" t="s">
        <v>32818</v>
      </c>
      <c r="E48" s="278" t="s">
        <v>33225</v>
      </c>
      <c r="G48" s="276" t="s">
        <v>33086</v>
      </c>
      <c r="H48" s="278" t="str">
        <f t="shared" si="0"/>
        <v>VSL147</v>
      </c>
      <c r="M48" s="276" t="s">
        <v>32913</v>
      </c>
      <c r="N48" s="278" t="str">
        <f t="shared" si="2"/>
        <v>C1046</v>
      </c>
    </row>
    <row r="49" spans="4:14" x14ac:dyDescent="0.25">
      <c r="D49" s="276" t="s">
        <v>32700</v>
      </c>
      <c r="E49" s="278" t="s">
        <v>33226</v>
      </c>
      <c r="G49" s="276" t="s">
        <v>33088</v>
      </c>
      <c r="H49" s="278" t="str">
        <f t="shared" si="0"/>
        <v>VSL148</v>
      </c>
      <c r="M49" s="276" t="s">
        <v>32914</v>
      </c>
      <c r="N49" s="278" t="str">
        <f t="shared" si="2"/>
        <v>C1047</v>
      </c>
    </row>
    <row r="50" spans="4:14" x14ac:dyDescent="0.25">
      <c r="D50" s="276" t="s">
        <v>32747</v>
      </c>
      <c r="E50" s="278" t="s">
        <v>33227</v>
      </c>
      <c r="G50" s="276" t="s">
        <v>109</v>
      </c>
      <c r="H50" s="278" t="str">
        <f t="shared" si="0"/>
        <v>VSL149</v>
      </c>
      <c r="M50" s="276" t="s">
        <v>32915</v>
      </c>
      <c r="N50" s="278" t="str">
        <f t="shared" si="2"/>
        <v>C1048</v>
      </c>
    </row>
    <row r="51" spans="4:14" x14ac:dyDescent="0.25">
      <c r="D51" s="276" t="s">
        <v>32717</v>
      </c>
      <c r="E51" s="278" t="s">
        <v>33228</v>
      </c>
      <c r="G51" s="276" t="s">
        <v>1074</v>
      </c>
      <c r="H51" s="278" t="str">
        <f t="shared" si="0"/>
        <v>VSL150</v>
      </c>
      <c r="M51" s="276" t="s">
        <v>32916</v>
      </c>
      <c r="N51" s="278" t="str">
        <f t="shared" si="2"/>
        <v>C1049</v>
      </c>
    </row>
    <row r="52" spans="4:14" x14ac:dyDescent="0.25">
      <c r="D52" s="276" t="s">
        <v>32702</v>
      </c>
      <c r="E52" s="278" t="s">
        <v>33229</v>
      </c>
      <c r="G52" s="276" t="s">
        <v>1133</v>
      </c>
      <c r="H52" s="278" t="str">
        <f t="shared" si="0"/>
        <v>VSL151</v>
      </c>
      <c r="M52" s="276" t="s">
        <v>32949</v>
      </c>
      <c r="N52" s="278" t="str">
        <f t="shared" si="2"/>
        <v>C1050</v>
      </c>
    </row>
    <row r="53" spans="4:14" x14ac:dyDescent="0.25">
      <c r="D53" s="276" t="s">
        <v>32769</v>
      </c>
      <c r="E53" s="278" t="s">
        <v>33230</v>
      </c>
      <c r="G53" s="276" t="s">
        <v>329</v>
      </c>
      <c r="H53" s="278" t="str">
        <f t="shared" si="0"/>
        <v>VSL152</v>
      </c>
      <c r="M53" s="276" t="s">
        <v>32983</v>
      </c>
      <c r="N53" s="278" t="str">
        <f t="shared" si="2"/>
        <v>C1051</v>
      </c>
    </row>
    <row r="54" spans="4:14" x14ac:dyDescent="0.25">
      <c r="D54" s="276" t="s">
        <v>32817</v>
      </c>
      <c r="E54" s="278" t="s">
        <v>33231</v>
      </c>
      <c r="G54" s="276" t="s">
        <v>15728</v>
      </c>
      <c r="H54" s="278" t="str">
        <f t="shared" si="0"/>
        <v>VSL153</v>
      </c>
      <c r="M54" s="276" t="s">
        <v>33023</v>
      </c>
      <c r="N54" s="278" t="str">
        <f t="shared" si="2"/>
        <v>C1052</v>
      </c>
    </row>
    <row r="55" spans="4:14" x14ac:dyDescent="0.25">
      <c r="D55" s="276" t="s">
        <v>32748</v>
      </c>
      <c r="E55" s="278" t="s">
        <v>33232</v>
      </c>
      <c r="G55" s="276" t="s">
        <v>70</v>
      </c>
      <c r="H55" s="278" t="str">
        <f t="shared" si="0"/>
        <v>VSL154</v>
      </c>
      <c r="M55" s="276" t="s">
        <v>33053</v>
      </c>
      <c r="N55" s="278" t="str">
        <f t="shared" si="2"/>
        <v>C1053</v>
      </c>
    </row>
    <row r="56" spans="4:14" x14ac:dyDescent="0.25">
      <c r="D56" s="276" t="s">
        <v>32840</v>
      </c>
      <c r="E56" s="278" t="s">
        <v>33233</v>
      </c>
      <c r="G56" s="276" t="s">
        <v>33089</v>
      </c>
      <c r="H56" s="278" t="str">
        <f t="shared" si="0"/>
        <v>VSL155</v>
      </c>
    </row>
    <row r="57" spans="4:14" x14ac:dyDescent="0.25">
      <c r="D57" s="276" t="s">
        <v>32912</v>
      </c>
      <c r="E57" s="278" t="s">
        <v>33234</v>
      </c>
      <c r="G57" s="276" t="s">
        <v>449</v>
      </c>
      <c r="H57" s="278" t="str">
        <f t="shared" si="0"/>
        <v>VSL156</v>
      </c>
    </row>
    <row r="58" spans="4:14" x14ac:dyDescent="0.25">
      <c r="D58" s="276" t="s">
        <v>33027</v>
      </c>
      <c r="E58" s="278" t="s">
        <v>33235</v>
      </c>
      <c r="G58" s="276" t="s">
        <v>33090</v>
      </c>
      <c r="H58" s="278" t="str">
        <f t="shared" si="0"/>
        <v>VSL157</v>
      </c>
    </row>
    <row r="59" spans="4:14" x14ac:dyDescent="0.25">
      <c r="D59" s="276" t="s">
        <v>32987</v>
      </c>
      <c r="E59" s="278" t="s">
        <v>33236</v>
      </c>
      <c r="G59" s="276" t="s">
        <v>14012</v>
      </c>
      <c r="H59" s="278" t="str">
        <f t="shared" si="0"/>
        <v>VSL158</v>
      </c>
    </row>
    <row r="60" spans="4:14" x14ac:dyDescent="0.25">
      <c r="D60" s="276" t="s">
        <v>33026</v>
      </c>
      <c r="E60" s="278" t="s">
        <v>33237</v>
      </c>
      <c r="G60" s="276" t="s">
        <v>33091</v>
      </c>
      <c r="H60" s="278" t="str">
        <f t="shared" si="0"/>
        <v>VSL159</v>
      </c>
    </row>
    <row r="61" spans="4:14" x14ac:dyDescent="0.25">
      <c r="G61" s="276" t="s">
        <v>23602</v>
      </c>
      <c r="H61" s="278" t="str">
        <f t="shared" si="0"/>
        <v>VSL160</v>
      </c>
    </row>
    <row r="62" spans="4:14" x14ac:dyDescent="0.25">
      <c r="G62" s="276" t="s">
        <v>33093</v>
      </c>
      <c r="H62" s="278" t="str">
        <f t="shared" si="0"/>
        <v>VSL161</v>
      </c>
    </row>
    <row r="63" spans="4:14" x14ac:dyDescent="0.25">
      <c r="G63" s="276" t="s">
        <v>228</v>
      </c>
      <c r="H63" s="278" t="str">
        <f t="shared" si="0"/>
        <v>VSL162</v>
      </c>
    </row>
    <row r="64" spans="4:14" x14ac:dyDescent="0.25">
      <c r="G64" s="276" t="s">
        <v>8973</v>
      </c>
      <c r="H64" s="278" t="str">
        <f t="shared" si="0"/>
        <v>VSL163</v>
      </c>
    </row>
    <row r="65" spans="7:8" x14ac:dyDescent="0.25">
      <c r="G65" s="276" t="s">
        <v>33095</v>
      </c>
      <c r="H65" s="278" t="str">
        <f t="shared" si="0"/>
        <v>VSL164</v>
      </c>
    </row>
    <row r="66" spans="7:8" x14ac:dyDescent="0.25">
      <c r="G66" s="276" t="s">
        <v>33096</v>
      </c>
      <c r="H66" s="278" t="str">
        <f t="shared" si="0"/>
        <v>VSL165</v>
      </c>
    </row>
    <row r="67" spans="7:8" x14ac:dyDescent="0.25">
      <c r="G67" s="276" t="s">
        <v>33097</v>
      </c>
      <c r="H67" s="278" t="str">
        <f t="shared" si="0"/>
        <v>VSL166</v>
      </c>
    </row>
    <row r="68" spans="7:8" x14ac:dyDescent="0.25">
      <c r="G68" s="276" t="s">
        <v>699</v>
      </c>
      <c r="H68" s="278" t="str">
        <f t="shared" si="0"/>
        <v>VSL167</v>
      </c>
    </row>
    <row r="69" spans="7:8" x14ac:dyDescent="0.25">
      <c r="G69" s="276" t="s">
        <v>244</v>
      </c>
      <c r="H69" s="278" t="str">
        <f t="shared" ref="H69:H132" si="4">CONCATENATE("VSL",RIGHT(H68,3)+1)</f>
        <v>VSL168</v>
      </c>
    </row>
    <row r="70" spans="7:8" x14ac:dyDescent="0.25">
      <c r="G70" s="276" t="s">
        <v>28521</v>
      </c>
      <c r="H70" s="278" t="str">
        <f t="shared" si="4"/>
        <v>VSL169</v>
      </c>
    </row>
    <row r="71" spans="7:8" x14ac:dyDescent="0.25">
      <c r="G71" s="276" t="s">
        <v>33098</v>
      </c>
      <c r="H71" s="278" t="str">
        <f t="shared" si="4"/>
        <v>VSL170</v>
      </c>
    </row>
    <row r="72" spans="7:8" x14ac:dyDescent="0.25">
      <c r="G72" s="276" t="s">
        <v>1773</v>
      </c>
      <c r="H72" s="278" t="str">
        <f t="shared" si="4"/>
        <v>VSL171</v>
      </c>
    </row>
    <row r="73" spans="7:8" x14ac:dyDescent="0.25">
      <c r="G73" s="276" t="s">
        <v>33099</v>
      </c>
      <c r="H73" s="278" t="str">
        <f t="shared" si="4"/>
        <v>VSL172</v>
      </c>
    </row>
    <row r="74" spans="7:8" x14ac:dyDescent="0.25">
      <c r="G74" s="276" t="s">
        <v>1065</v>
      </c>
      <c r="H74" s="278" t="str">
        <f t="shared" si="4"/>
        <v>VSL173</v>
      </c>
    </row>
    <row r="75" spans="7:8" x14ac:dyDescent="0.25">
      <c r="G75" s="276" t="s">
        <v>33100</v>
      </c>
      <c r="H75" s="278" t="str">
        <f t="shared" si="4"/>
        <v>VSL174</v>
      </c>
    </row>
    <row r="76" spans="7:8" x14ac:dyDescent="0.25">
      <c r="G76" s="276" t="s">
        <v>27419</v>
      </c>
      <c r="H76" s="278" t="str">
        <f t="shared" si="4"/>
        <v>VSL175</v>
      </c>
    </row>
    <row r="77" spans="7:8" x14ac:dyDescent="0.25">
      <c r="G77" s="276" t="s">
        <v>33101</v>
      </c>
      <c r="H77" s="278" t="str">
        <f t="shared" si="4"/>
        <v>VSL176</v>
      </c>
    </row>
    <row r="78" spans="7:8" x14ac:dyDescent="0.25">
      <c r="G78" s="276" t="s">
        <v>20803</v>
      </c>
      <c r="H78" s="278" t="str">
        <f t="shared" si="4"/>
        <v>VSL177</v>
      </c>
    </row>
    <row r="79" spans="7:8" x14ac:dyDescent="0.25">
      <c r="G79" s="276" t="s">
        <v>33102</v>
      </c>
      <c r="H79" s="278" t="str">
        <f t="shared" si="4"/>
        <v>VSL178</v>
      </c>
    </row>
    <row r="80" spans="7:8" x14ac:dyDescent="0.25">
      <c r="G80" s="276" t="s">
        <v>33103</v>
      </c>
      <c r="H80" s="278" t="str">
        <f t="shared" si="4"/>
        <v>VSL179</v>
      </c>
    </row>
    <row r="81" spans="7:8" x14ac:dyDescent="0.25">
      <c r="G81" s="276" t="s">
        <v>1275</v>
      </c>
      <c r="H81" s="278" t="str">
        <f t="shared" si="4"/>
        <v>VSL180</v>
      </c>
    </row>
    <row r="82" spans="7:8" x14ac:dyDescent="0.25">
      <c r="G82" s="276" t="s">
        <v>33104</v>
      </c>
      <c r="H82" s="278" t="str">
        <f t="shared" si="4"/>
        <v>VSL181</v>
      </c>
    </row>
    <row r="83" spans="7:8" x14ac:dyDescent="0.25">
      <c r="G83" s="276" t="s">
        <v>22818</v>
      </c>
      <c r="H83" s="278" t="str">
        <f t="shared" si="4"/>
        <v>VSL182</v>
      </c>
    </row>
    <row r="84" spans="7:8" x14ac:dyDescent="0.25">
      <c r="G84" s="276" t="s">
        <v>33105</v>
      </c>
      <c r="H84" s="278" t="str">
        <f t="shared" si="4"/>
        <v>VSL183</v>
      </c>
    </row>
    <row r="85" spans="7:8" x14ac:dyDescent="0.25">
      <c r="G85" s="276" t="s">
        <v>33106</v>
      </c>
      <c r="H85" s="278" t="str">
        <f t="shared" si="4"/>
        <v>VSL184</v>
      </c>
    </row>
    <row r="86" spans="7:8" x14ac:dyDescent="0.25">
      <c r="G86" s="276" t="s">
        <v>33107</v>
      </c>
      <c r="H86" s="278" t="str">
        <f t="shared" si="4"/>
        <v>VSL185</v>
      </c>
    </row>
    <row r="87" spans="7:8" x14ac:dyDescent="0.25">
      <c r="G87" s="276" t="s">
        <v>33108</v>
      </c>
      <c r="H87" s="278" t="str">
        <f t="shared" si="4"/>
        <v>VSL186</v>
      </c>
    </row>
    <row r="88" spans="7:8" x14ac:dyDescent="0.25">
      <c r="G88" s="276" t="s">
        <v>33109</v>
      </c>
      <c r="H88" s="278" t="str">
        <f t="shared" si="4"/>
        <v>VSL187</v>
      </c>
    </row>
    <row r="89" spans="7:8" x14ac:dyDescent="0.25">
      <c r="G89" s="276" t="s">
        <v>33110</v>
      </c>
      <c r="H89" s="278" t="str">
        <f t="shared" si="4"/>
        <v>VSL188</v>
      </c>
    </row>
    <row r="90" spans="7:8" x14ac:dyDescent="0.25">
      <c r="G90" s="276" t="s">
        <v>33111</v>
      </c>
      <c r="H90" s="278" t="str">
        <f t="shared" si="4"/>
        <v>VSL189</v>
      </c>
    </row>
    <row r="91" spans="7:8" x14ac:dyDescent="0.25">
      <c r="G91" s="276" t="s">
        <v>353</v>
      </c>
      <c r="H91" s="278" t="str">
        <f t="shared" si="4"/>
        <v>VSL190</v>
      </c>
    </row>
    <row r="92" spans="7:8" x14ac:dyDescent="0.25">
      <c r="G92" s="276" t="s">
        <v>3708</v>
      </c>
      <c r="H92" s="278" t="str">
        <f t="shared" si="4"/>
        <v>VSL191</v>
      </c>
    </row>
    <row r="93" spans="7:8" x14ac:dyDescent="0.25">
      <c r="G93" s="276" t="s">
        <v>33112</v>
      </c>
      <c r="H93" s="278" t="str">
        <f t="shared" si="4"/>
        <v>VSL192</v>
      </c>
    </row>
    <row r="94" spans="7:8" x14ac:dyDescent="0.25">
      <c r="G94" s="276" t="s">
        <v>33113</v>
      </c>
      <c r="H94" s="278" t="str">
        <f t="shared" si="4"/>
        <v>VSL193</v>
      </c>
    </row>
    <row r="95" spans="7:8" x14ac:dyDescent="0.25">
      <c r="G95" s="276" t="s">
        <v>23692</v>
      </c>
      <c r="H95" s="278" t="str">
        <f t="shared" si="4"/>
        <v>VSL194</v>
      </c>
    </row>
    <row r="96" spans="7:8" x14ac:dyDescent="0.25">
      <c r="G96" s="276" t="s">
        <v>29387</v>
      </c>
      <c r="H96" s="278" t="str">
        <f t="shared" si="4"/>
        <v>VSL195</v>
      </c>
    </row>
    <row r="97" spans="7:8" x14ac:dyDescent="0.25">
      <c r="G97" s="276" t="s">
        <v>379</v>
      </c>
      <c r="H97" s="278" t="str">
        <f t="shared" si="4"/>
        <v>VSL196</v>
      </c>
    </row>
    <row r="98" spans="7:8" x14ac:dyDescent="0.25">
      <c r="G98" s="276" t="s">
        <v>33114</v>
      </c>
      <c r="H98" s="278" t="str">
        <f t="shared" si="4"/>
        <v>VSL197</v>
      </c>
    </row>
    <row r="99" spans="7:8" x14ac:dyDescent="0.25">
      <c r="G99" s="276" t="s">
        <v>1178</v>
      </c>
      <c r="H99" s="278" t="str">
        <f t="shared" si="4"/>
        <v>VSL198</v>
      </c>
    </row>
    <row r="100" spans="7:8" x14ac:dyDescent="0.25">
      <c r="G100" s="276" t="s">
        <v>33116</v>
      </c>
      <c r="H100" s="278" t="str">
        <f t="shared" si="4"/>
        <v>VSL199</v>
      </c>
    </row>
    <row r="101" spans="7:8" x14ac:dyDescent="0.25">
      <c r="G101" s="276" t="s">
        <v>22184</v>
      </c>
      <c r="H101" s="278" t="str">
        <f t="shared" si="4"/>
        <v>VSL200</v>
      </c>
    </row>
    <row r="102" spans="7:8" x14ac:dyDescent="0.25">
      <c r="G102" s="276" t="s">
        <v>33117</v>
      </c>
      <c r="H102" s="278" t="str">
        <f t="shared" si="4"/>
        <v>VSL201</v>
      </c>
    </row>
    <row r="103" spans="7:8" x14ac:dyDescent="0.25">
      <c r="G103" s="276" t="s">
        <v>33118</v>
      </c>
      <c r="H103" s="278" t="str">
        <f t="shared" si="4"/>
        <v>VSL202</v>
      </c>
    </row>
    <row r="104" spans="7:8" x14ac:dyDescent="0.25">
      <c r="G104" s="276" t="s">
        <v>32665</v>
      </c>
      <c r="H104" s="278" t="str">
        <f t="shared" si="4"/>
        <v>VSL203</v>
      </c>
    </row>
    <row r="105" spans="7:8" x14ac:dyDescent="0.25">
      <c r="G105" s="276" t="s">
        <v>33120</v>
      </c>
      <c r="H105" s="278" t="str">
        <f t="shared" si="4"/>
        <v>VSL204</v>
      </c>
    </row>
    <row r="106" spans="7:8" x14ac:dyDescent="0.25">
      <c r="G106" s="276" t="s">
        <v>33121</v>
      </c>
      <c r="H106" s="278" t="str">
        <f t="shared" si="4"/>
        <v>VSL205</v>
      </c>
    </row>
    <row r="107" spans="7:8" x14ac:dyDescent="0.25">
      <c r="G107" s="276" t="s">
        <v>1033</v>
      </c>
      <c r="H107" s="278" t="str">
        <f t="shared" si="4"/>
        <v>VSL206</v>
      </c>
    </row>
    <row r="108" spans="7:8" x14ac:dyDescent="0.25">
      <c r="G108" s="276" t="s">
        <v>33122</v>
      </c>
      <c r="H108" s="278" t="str">
        <f t="shared" si="4"/>
        <v>VSL207</v>
      </c>
    </row>
    <row r="109" spans="7:8" x14ac:dyDescent="0.25">
      <c r="G109" s="276" t="s">
        <v>13610</v>
      </c>
      <c r="H109" s="278" t="str">
        <f t="shared" si="4"/>
        <v>VSL208</v>
      </c>
    </row>
    <row r="110" spans="7:8" x14ac:dyDescent="0.25">
      <c r="G110" s="276" t="s">
        <v>459</v>
      </c>
      <c r="H110" s="278" t="str">
        <f t="shared" si="4"/>
        <v>VSL209</v>
      </c>
    </row>
    <row r="111" spans="7:8" x14ac:dyDescent="0.25">
      <c r="G111" s="276" t="s">
        <v>33124</v>
      </c>
      <c r="H111" s="278" t="str">
        <f t="shared" si="4"/>
        <v>VSL210</v>
      </c>
    </row>
    <row r="112" spans="7:8" x14ac:dyDescent="0.25">
      <c r="G112" s="276" t="s">
        <v>22653</v>
      </c>
      <c r="H112" s="278" t="str">
        <f t="shared" si="4"/>
        <v>VSL211</v>
      </c>
    </row>
    <row r="113" spans="7:8" x14ac:dyDescent="0.25">
      <c r="G113" s="276" t="s">
        <v>549</v>
      </c>
      <c r="H113" s="278" t="str">
        <f t="shared" si="4"/>
        <v>VSL212</v>
      </c>
    </row>
    <row r="114" spans="7:8" x14ac:dyDescent="0.25">
      <c r="G114" s="276" t="s">
        <v>33125</v>
      </c>
      <c r="H114" s="278" t="str">
        <f t="shared" si="4"/>
        <v>VSL213</v>
      </c>
    </row>
    <row r="115" spans="7:8" x14ac:dyDescent="0.25">
      <c r="G115" s="276" t="s">
        <v>33126</v>
      </c>
      <c r="H115" s="278" t="str">
        <f t="shared" si="4"/>
        <v>VSL214</v>
      </c>
    </row>
    <row r="116" spans="7:8" x14ac:dyDescent="0.25">
      <c r="G116" s="276" t="s">
        <v>3181</v>
      </c>
      <c r="H116" s="278" t="str">
        <f t="shared" si="4"/>
        <v>VSL215</v>
      </c>
    </row>
    <row r="117" spans="7:8" x14ac:dyDescent="0.25">
      <c r="G117" s="276" t="s">
        <v>33127</v>
      </c>
      <c r="H117" s="278" t="str">
        <f t="shared" si="4"/>
        <v>VSL216</v>
      </c>
    </row>
    <row r="118" spans="7:8" x14ac:dyDescent="0.25">
      <c r="G118" s="276" t="s">
        <v>874</v>
      </c>
      <c r="H118" s="278" t="str">
        <f t="shared" si="4"/>
        <v>VSL217</v>
      </c>
    </row>
    <row r="119" spans="7:8" x14ac:dyDescent="0.25">
      <c r="G119" s="276" t="s">
        <v>33128</v>
      </c>
      <c r="H119" s="278" t="str">
        <f t="shared" si="4"/>
        <v>VSL218</v>
      </c>
    </row>
    <row r="120" spans="7:8" x14ac:dyDescent="0.25">
      <c r="G120" s="276" t="s">
        <v>9695</v>
      </c>
      <c r="H120" s="278" t="str">
        <f t="shared" si="4"/>
        <v>VSL219</v>
      </c>
    </row>
    <row r="121" spans="7:8" x14ac:dyDescent="0.25">
      <c r="G121" s="276" t="s">
        <v>1204</v>
      </c>
      <c r="H121" s="278" t="str">
        <f t="shared" si="4"/>
        <v>VSL220</v>
      </c>
    </row>
    <row r="122" spans="7:8" x14ac:dyDescent="0.25">
      <c r="G122" s="276" t="s">
        <v>494</v>
      </c>
      <c r="H122" s="278" t="str">
        <f t="shared" si="4"/>
        <v>VSL221</v>
      </c>
    </row>
    <row r="123" spans="7:8" x14ac:dyDescent="0.25">
      <c r="G123" s="276" t="s">
        <v>33130</v>
      </c>
      <c r="H123" s="278" t="str">
        <f t="shared" si="4"/>
        <v>VSL222</v>
      </c>
    </row>
    <row r="124" spans="7:8" x14ac:dyDescent="0.25">
      <c r="G124" s="276" t="s">
        <v>15196</v>
      </c>
      <c r="H124" s="278" t="str">
        <f t="shared" si="4"/>
        <v>VSL223</v>
      </c>
    </row>
    <row r="125" spans="7:8" x14ac:dyDescent="0.25">
      <c r="G125" s="276" t="s">
        <v>1180</v>
      </c>
      <c r="H125" s="278" t="str">
        <f t="shared" si="4"/>
        <v>VSL224</v>
      </c>
    </row>
    <row r="126" spans="7:8" x14ac:dyDescent="0.25">
      <c r="G126" s="276" t="s">
        <v>798</v>
      </c>
      <c r="H126" s="278" t="str">
        <f t="shared" si="4"/>
        <v>VSL225</v>
      </c>
    </row>
    <row r="127" spans="7:8" x14ac:dyDescent="0.25">
      <c r="G127" s="276" t="s">
        <v>29240</v>
      </c>
      <c r="H127" s="278" t="str">
        <f t="shared" si="4"/>
        <v>VSL226</v>
      </c>
    </row>
    <row r="128" spans="7:8" x14ac:dyDescent="0.25">
      <c r="G128" s="276" t="s">
        <v>32089</v>
      </c>
      <c r="H128" s="278" t="str">
        <f t="shared" si="4"/>
        <v>VSL227</v>
      </c>
    </row>
    <row r="129" spans="7:8" x14ac:dyDescent="0.25">
      <c r="G129" s="276" t="s">
        <v>664</v>
      </c>
      <c r="H129" s="278" t="str">
        <f t="shared" si="4"/>
        <v>VSL228</v>
      </c>
    </row>
    <row r="130" spans="7:8" x14ac:dyDescent="0.25">
      <c r="G130" s="276" t="s">
        <v>121</v>
      </c>
      <c r="H130" s="278" t="str">
        <f t="shared" si="4"/>
        <v>VSL229</v>
      </c>
    </row>
    <row r="131" spans="7:8" x14ac:dyDescent="0.25">
      <c r="G131" s="276" t="s">
        <v>29742</v>
      </c>
      <c r="H131" s="278" t="str">
        <f t="shared" si="4"/>
        <v>VSL230</v>
      </c>
    </row>
    <row r="132" spans="7:8" x14ac:dyDescent="0.25">
      <c r="G132" s="276" t="s">
        <v>33132</v>
      </c>
      <c r="H132" s="278" t="str">
        <f t="shared" si="4"/>
        <v>VSL231</v>
      </c>
    </row>
    <row r="133" spans="7:8" x14ac:dyDescent="0.25">
      <c r="G133" s="276" t="s">
        <v>33133</v>
      </c>
      <c r="H133" s="278" t="str">
        <f t="shared" ref="H133:H196" si="5">CONCATENATE("VSL",RIGHT(H132,3)+1)</f>
        <v>VSL232</v>
      </c>
    </row>
    <row r="134" spans="7:8" x14ac:dyDescent="0.25">
      <c r="G134" s="276" t="s">
        <v>618</v>
      </c>
      <c r="H134" s="278" t="str">
        <f t="shared" si="5"/>
        <v>VSL233</v>
      </c>
    </row>
    <row r="135" spans="7:8" x14ac:dyDescent="0.25">
      <c r="G135" s="276" t="s">
        <v>28461</v>
      </c>
      <c r="H135" s="278" t="str">
        <f t="shared" si="5"/>
        <v>VSL234</v>
      </c>
    </row>
    <row r="136" spans="7:8" x14ac:dyDescent="0.25">
      <c r="G136" s="276" t="s">
        <v>33134</v>
      </c>
      <c r="H136" s="278" t="str">
        <f t="shared" si="5"/>
        <v>VSL235</v>
      </c>
    </row>
    <row r="137" spans="7:8" x14ac:dyDescent="0.25">
      <c r="G137" s="276" t="s">
        <v>30216</v>
      </c>
      <c r="H137" s="278" t="str">
        <f t="shared" si="5"/>
        <v>VSL236</v>
      </c>
    </row>
    <row r="138" spans="7:8" x14ac:dyDescent="0.25">
      <c r="G138" s="276" t="s">
        <v>33136</v>
      </c>
      <c r="H138" s="278" t="str">
        <f t="shared" si="5"/>
        <v>VSL237</v>
      </c>
    </row>
    <row r="139" spans="7:8" x14ac:dyDescent="0.25">
      <c r="G139" s="276" t="s">
        <v>3160</v>
      </c>
      <c r="H139" s="278" t="str">
        <f t="shared" si="5"/>
        <v>VSL238</v>
      </c>
    </row>
    <row r="140" spans="7:8" x14ac:dyDescent="0.25">
      <c r="G140" s="276" t="s">
        <v>146</v>
      </c>
      <c r="H140" s="278" t="str">
        <f t="shared" si="5"/>
        <v>VSL239</v>
      </c>
    </row>
    <row r="141" spans="7:8" x14ac:dyDescent="0.25">
      <c r="G141" s="276" t="s">
        <v>677</v>
      </c>
      <c r="H141" s="278" t="str">
        <f t="shared" si="5"/>
        <v>VSL240</v>
      </c>
    </row>
    <row r="142" spans="7:8" x14ac:dyDescent="0.25">
      <c r="G142" s="276" t="s">
        <v>435</v>
      </c>
      <c r="H142" s="278" t="str">
        <f t="shared" si="5"/>
        <v>VSL241</v>
      </c>
    </row>
    <row r="143" spans="7:8" x14ac:dyDescent="0.25">
      <c r="G143" s="276" t="s">
        <v>8840</v>
      </c>
      <c r="H143" s="278" t="str">
        <f t="shared" si="5"/>
        <v>VSL242</v>
      </c>
    </row>
    <row r="144" spans="7:8" x14ac:dyDescent="0.25">
      <c r="G144" s="276" t="s">
        <v>1193</v>
      </c>
      <c r="H144" s="278" t="str">
        <f t="shared" si="5"/>
        <v>VSL243</v>
      </c>
    </row>
    <row r="145" spans="7:8" x14ac:dyDescent="0.25">
      <c r="G145" s="276" t="s">
        <v>15068</v>
      </c>
      <c r="H145" s="278" t="str">
        <f t="shared" si="5"/>
        <v>VSL244</v>
      </c>
    </row>
    <row r="146" spans="7:8" x14ac:dyDescent="0.25">
      <c r="G146" s="276" t="s">
        <v>33138</v>
      </c>
      <c r="H146" s="278" t="str">
        <f t="shared" si="5"/>
        <v>VSL245</v>
      </c>
    </row>
    <row r="147" spans="7:8" x14ac:dyDescent="0.25">
      <c r="G147" s="276" t="s">
        <v>24506</v>
      </c>
      <c r="H147" s="278" t="str">
        <f t="shared" si="5"/>
        <v>VSL246</v>
      </c>
    </row>
    <row r="148" spans="7:8" x14ac:dyDescent="0.25">
      <c r="G148" s="276" t="s">
        <v>402</v>
      </c>
      <c r="H148" s="278" t="str">
        <f t="shared" si="5"/>
        <v>VSL247</v>
      </c>
    </row>
    <row r="149" spans="7:8" x14ac:dyDescent="0.25">
      <c r="G149" s="276" t="s">
        <v>33139</v>
      </c>
      <c r="H149" s="278" t="str">
        <f t="shared" si="5"/>
        <v>VSL248</v>
      </c>
    </row>
    <row r="150" spans="7:8" x14ac:dyDescent="0.25">
      <c r="G150" s="276" t="s">
        <v>7144</v>
      </c>
      <c r="H150" s="278" t="str">
        <f t="shared" si="5"/>
        <v>VSL249</v>
      </c>
    </row>
    <row r="151" spans="7:8" x14ac:dyDescent="0.25">
      <c r="G151" s="276" t="s">
        <v>33140</v>
      </c>
      <c r="H151" s="278" t="str">
        <f t="shared" si="5"/>
        <v>VSL250</v>
      </c>
    </row>
    <row r="152" spans="7:8" x14ac:dyDescent="0.25">
      <c r="G152" s="276" t="s">
        <v>33141</v>
      </c>
      <c r="H152" s="278" t="str">
        <f t="shared" si="5"/>
        <v>VSL251</v>
      </c>
    </row>
    <row r="153" spans="7:8" x14ac:dyDescent="0.25">
      <c r="G153" s="276" t="s">
        <v>33142</v>
      </c>
      <c r="H153" s="278" t="str">
        <f t="shared" si="5"/>
        <v>VSL252</v>
      </c>
    </row>
    <row r="154" spans="7:8" x14ac:dyDescent="0.25">
      <c r="G154" s="276" t="s">
        <v>151</v>
      </c>
      <c r="H154" s="278" t="str">
        <f t="shared" si="5"/>
        <v>VSL253</v>
      </c>
    </row>
    <row r="155" spans="7:8" x14ac:dyDescent="0.25">
      <c r="G155" s="276" t="s">
        <v>33143</v>
      </c>
      <c r="H155" s="278" t="str">
        <f t="shared" si="5"/>
        <v>VSL254</v>
      </c>
    </row>
    <row r="156" spans="7:8" x14ac:dyDescent="0.25">
      <c r="G156" s="276" t="s">
        <v>20072</v>
      </c>
      <c r="H156" s="278" t="str">
        <f t="shared" si="5"/>
        <v>VSL255</v>
      </c>
    </row>
    <row r="157" spans="7:8" x14ac:dyDescent="0.25">
      <c r="G157" s="276" t="s">
        <v>33144</v>
      </c>
      <c r="H157" s="278" t="str">
        <f t="shared" si="5"/>
        <v>VSL256</v>
      </c>
    </row>
    <row r="158" spans="7:8" x14ac:dyDescent="0.25">
      <c r="G158" s="276" t="s">
        <v>26075</v>
      </c>
      <c r="H158" s="278" t="str">
        <f t="shared" si="5"/>
        <v>VSL257</v>
      </c>
    </row>
    <row r="159" spans="7:8" x14ac:dyDescent="0.25">
      <c r="G159" s="276" t="s">
        <v>1032</v>
      </c>
      <c r="H159" s="278" t="str">
        <f t="shared" si="5"/>
        <v>VSL258</v>
      </c>
    </row>
    <row r="160" spans="7:8" x14ac:dyDescent="0.25">
      <c r="G160" s="276" t="s">
        <v>33145</v>
      </c>
      <c r="H160" s="278" t="str">
        <f t="shared" si="5"/>
        <v>VSL259</v>
      </c>
    </row>
    <row r="161" spans="7:8" x14ac:dyDescent="0.25">
      <c r="G161" s="276" t="s">
        <v>33146</v>
      </c>
      <c r="H161" s="278" t="str">
        <f t="shared" si="5"/>
        <v>VSL260</v>
      </c>
    </row>
    <row r="162" spans="7:8" x14ac:dyDescent="0.25">
      <c r="G162" s="276" t="s">
        <v>33147</v>
      </c>
      <c r="H162" s="278" t="str">
        <f t="shared" si="5"/>
        <v>VSL261</v>
      </c>
    </row>
    <row r="163" spans="7:8" x14ac:dyDescent="0.25">
      <c r="G163" s="276" t="s">
        <v>12480</v>
      </c>
      <c r="H163" s="278" t="str">
        <f t="shared" si="5"/>
        <v>VSL262</v>
      </c>
    </row>
    <row r="164" spans="7:8" x14ac:dyDescent="0.25">
      <c r="G164" s="276" t="s">
        <v>33148</v>
      </c>
      <c r="H164" s="278" t="str">
        <f t="shared" si="5"/>
        <v>VSL263</v>
      </c>
    </row>
    <row r="165" spans="7:8" x14ac:dyDescent="0.25">
      <c r="G165" s="276" t="s">
        <v>33149</v>
      </c>
      <c r="H165" s="278" t="str">
        <f t="shared" si="5"/>
        <v>VSL264</v>
      </c>
    </row>
    <row r="166" spans="7:8" x14ac:dyDescent="0.25">
      <c r="G166" s="276" t="s">
        <v>33150</v>
      </c>
      <c r="H166" s="278" t="str">
        <f t="shared" si="5"/>
        <v>VSL265</v>
      </c>
    </row>
    <row r="167" spans="7:8" x14ac:dyDescent="0.25">
      <c r="G167" s="276" t="s">
        <v>24355</v>
      </c>
      <c r="H167" s="278" t="str">
        <f t="shared" si="5"/>
        <v>VSL266</v>
      </c>
    </row>
    <row r="168" spans="7:8" x14ac:dyDescent="0.25">
      <c r="G168" s="276" t="s">
        <v>3980</v>
      </c>
      <c r="H168" s="278" t="str">
        <f t="shared" si="5"/>
        <v>VSL267</v>
      </c>
    </row>
    <row r="169" spans="7:8" x14ac:dyDescent="0.25">
      <c r="G169" s="276" t="s">
        <v>550</v>
      </c>
      <c r="H169" s="278" t="str">
        <f t="shared" si="5"/>
        <v>VSL268</v>
      </c>
    </row>
    <row r="170" spans="7:8" x14ac:dyDescent="0.25">
      <c r="G170" s="276" t="s">
        <v>33152</v>
      </c>
      <c r="H170" s="278" t="str">
        <f t="shared" si="5"/>
        <v>VSL269</v>
      </c>
    </row>
    <row r="171" spans="7:8" x14ac:dyDescent="0.25">
      <c r="G171" s="276" t="s">
        <v>6600</v>
      </c>
      <c r="H171" s="278" t="str">
        <f t="shared" si="5"/>
        <v>VSL270</v>
      </c>
    </row>
    <row r="172" spans="7:8" x14ac:dyDescent="0.25">
      <c r="G172" s="276" t="s">
        <v>7172</v>
      </c>
      <c r="H172" s="278" t="str">
        <f t="shared" si="5"/>
        <v>VSL271</v>
      </c>
    </row>
    <row r="173" spans="7:8" x14ac:dyDescent="0.25">
      <c r="G173" s="276" t="s">
        <v>473</v>
      </c>
      <c r="H173" s="278" t="str">
        <f t="shared" si="5"/>
        <v>VSL272</v>
      </c>
    </row>
    <row r="174" spans="7:8" x14ac:dyDescent="0.25">
      <c r="G174" s="276" t="s">
        <v>548</v>
      </c>
      <c r="H174" s="278" t="str">
        <f t="shared" si="5"/>
        <v>VSL273</v>
      </c>
    </row>
    <row r="175" spans="7:8" x14ac:dyDescent="0.25">
      <c r="G175" s="276" t="s">
        <v>32370</v>
      </c>
      <c r="H175" s="278" t="str">
        <f t="shared" si="5"/>
        <v>VSL274</v>
      </c>
    </row>
    <row r="176" spans="7:8" x14ac:dyDescent="0.25">
      <c r="G176" s="276" t="s">
        <v>23021</v>
      </c>
      <c r="H176" s="278" t="str">
        <f t="shared" si="5"/>
        <v>VSL275</v>
      </c>
    </row>
    <row r="177" spans="7:8" x14ac:dyDescent="0.25">
      <c r="G177" s="276" t="s">
        <v>833</v>
      </c>
      <c r="H177" s="278" t="str">
        <f t="shared" si="5"/>
        <v>VSL276</v>
      </c>
    </row>
    <row r="178" spans="7:8" x14ac:dyDescent="0.25">
      <c r="G178" s="276" t="s">
        <v>33154</v>
      </c>
      <c r="H178" s="278" t="str">
        <f t="shared" si="5"/>
        <v>VSL277</v>
      </c>
    </row>
    <row r="179" spans="7:8" x14ac:dyDescent="0.25">
      <c r="G179" s="276" t="s">
        <v>6601</v>
      </c>
      <c r="H179" s="278" t="str">
        <f t="shared" si="5"/>
        <v>VSL278</v>
      </c>
    </row>
    <row r="180" spans="7:8" x14ac:dyDescent="0.25">
      <c r="G180" s="276" t="s">
        <v>22369</v>
      </c>
      <c r="H180" s="278" t="str">
        <f t="shared" si="5"/>
        <v>VSL279</v>
      </c>
    </row>
    <row r="181" spans="7:8" x14ac:dyDescent="0.25">
      <c r="G181" s="276" t="s">
        <v>3032</v>
      </c>
      <c r="H181" s="278" t="str">
        <f t="shared" si="5"/>
        <v>VSL280</v>
      </c>
    </row>
    <row r="182" spans="7:8" x14ac:dyDescent="0.25">
      <c r="G182" s="276" t="s">
        <v>11320</v>
      </c>
      <c r="H182" s="278" t="str">
        <f t="shared" si="5"/>
        <v>VSL281</v>
      </c>
    </row>
    <row r="183" spans="7:8" x14ac:dyDescent="0.25">
      <c r="G183" s="276" t="s">
        <v>33155</v>
      </c>
      <c r="H183" s="278" t="str">
        <f t="shared" si="5"/>
        <v>VSL282</v>
      </c>
    </row>
    <row r="184" spans="7:8" x14ac:dyDescent="0.25">
      <c r="G184" s="276" t="s">
        <v>33156</v>
      </c>
      <c r="H184" s="278" t="str">
        <f t="shared" si="5"/>
        <v>VSL283</v>
      </c>
    </row>
    <row r="185" spans="7:8" x14ac:dyDescent="0.25">
      <c r="G185" s="276" t="s">
        <v>33157</v>
      </c>
      <c r="H185" s="278" t="str">
        <f t="shared" si="5"/>
        <v>VSL284</v>
      </c>
    </row>
    <row r="186" spans="7:8" x14ac:dyDescent="0.25">
      <c r="G186" s="276" t="s">
        <v>794</v>
      </c>
      <c r="H186" s="278" t="str">
        <f t="shared" si="5"/>
        <v>VSL285</v>
      </c>
    </row>
    <row r="187" spans="7:8" x14ac:dyDescent="0.25">
      <c r="G187" s="276" t="s">
        <v>33158</v>
      </c>
      <c r="H187" s="278" t="str">
        <f t="shared" si="5"/>
        <v>VSL286</v>
      </c>
    </row>
    <row r="188" spans="7:8" x14ac:dyDescent="0.25">
      <c r="G188" s="276" t="s">
        <v>15370</v>
      </c>
      <c r="H188" s="278" t="str">
        <f t="shared" si="5"/>
        <v>VSL287</v>
      </c>
    </row>
    <row r="189" spans="7:8" x14ac:dyDescent="0.25">
      <c r="G189" s="276" t="s">
        <v>256</v>
      </c>
      <c r="H189" s="278" t="str">
        <f t="shared" si="5"/>
        <v>VSL288</v>
      </c>
    </row>
    <row r="190" spans="7:8" x14ac:dyDescent="0.25">
      <c r="G190" s="276" t="s">
        <v>33159</v>
      </c>
      <c r="H190" s="278" t="str">
        <f t="shared" si="5"/>
        <v>VSL289</v>
      </c>
    </row>
    <row r="191" spans="7:8" x14ac:dyDescent="0.25">
      <c r="G191" s="276" t="s">
        <v>33160</v>
      </c>
      <c r="H191" s="278" t="str">
        <f t="shared" si="5"/>
        <v>VSL290</v>
      </c>
    </row>
    <row r="192" spans="7:8" x14ac:dyDescent="0.25">
      <c r="G192" s="276" t="s">
        <v>18041</v>
      </c>
      <c r="H192" s="278" t="str">
        <f t="shared" si="5"/>
        <v>VSL291</v>
      </c>
    </row>
    <row r="193" spans="7:8" x14ac:dyDescent="0.25">
      <c r="G193" s="276" t="s">
        <v>22250</v>
      </c>
      <c r="H193" s="278" t="str">
        <f t="shared" si="5"/>
        <v>VSL292</v>
      </c>
    </row>
    <row r="194" spans="7:8" x14ac:dyDescent="0.25">
      <c r="G194" s="276" t="s">
        <v>26003</v>
      </c>
      <c r="H194" s="278" t="str">
        <f t="shared" si="5"/>
        <v>VSL293</v>
      </c>
    </row>
    <row r="195" spans="7:8" x14ac:dyDescent="0.25">
      <c r="G195" s="276" t="s">
        <v>33161</v>
      </c>
      <c r="H195" s="278" t="str">
        <f t="shared" si="5"/>
        <v>VSL294</v>
      </c>
    </row>
    <row r="196" spans="7:8" x14ac:dyDescent="0.25">
      <c r="G196" s="276" t="s">
        <v>165</v>
      </c>
      <c r="H196" s="278" t="str">
        <f t="shared" si="5"/>
        <v>VSL295</v>
      </c>
    </row>
    <row r="197" spans="7:8" x14ac:dyDescent="0.25">
      <c r="G197" s="276" t="s">
        <v>32065</v>
      </c>
      <c r="H197" s="278" t="str">
        <f t="shared" ref="H197:H260" si="6">CONCATENATE("VSL",RIGHT(H196,3)+1)</f>
        <v>VSL296</v>
      </c>
    </row>
    <row r="198" spans="7:8" x14ac:dyDescent="0.25">
      <c r="G198" s="276" t="s">
        <v>32049</v>
      </c>
      <c r="H198" s="278" t="str">
        <f t="shared" si="6"/>
        <v>VSL297</v>
      </c>
    </row>
    <row r="199" spans="7:8" x14ac:dyDescent="0.25">
      <c r="G199" s="276" t="s">
        <v>32060</v>
      </c>
      <c r="H199" s="278" t="str">
        <f t="shared" si="6"/>
        <v>VSL298</v>
      </c>
    </row>
    <row r="200" spans="7:8" x14ac:dyDescent="0.25">
      <c r="G200" s="276" t="s">
        <v>32075</v>
      </c>
      <c r="H200" s="278" t="str">
        <f t="shared" si="6"/>
        <v>VSL299</v>
      </c>
    </row>
    <row r="201" spans="7:8" x14ac:dyDescent="0.25">
      <c r="G201" s="276" t="s">
        <v>539</v>
      </c>
      <c r="H201" s="278" t="str">
        <f t="shared" si="6"/>
        <v>VSL300</v>
      </c>
    </row>
    <row r="202" spans="7:8" x14ac:dyDescent="0.25">
      <c r="G202" s="276" t="s">
        <v>6658</v>
      </c>
      <c r="H202" s="278" t="str">
        <f t="shared" si="6"/>
        <v>VSL301</v>
      </c>
    </row>
    <row r="203" spans="7:8" x14ac:dyDescent="0.25">
      <c r="G203" s="276" t="s">
        <v>32108</v>
      </c>
      <c r="H203" s="278" t="str">
        <f t="shared" si="6"/>
        <v>VSL302</v>
      </c>
    </row>
    <row r="204" spans="7:8" x14ac:dyDescent="0.25">
      <c r="G204" s="276" t="s">
        <v>965</v>
      </c>
      <c r="H204" s="278" t="str">
        <f t="shared" si="6"/>
        <v>VSL303</v>
      </c>
    </row>
    <row r="205" spans="7:8" x14ac:dyDescent="0.25">
      <c r="G205" s="276" t="s">
        <v>4883</v>
      </c>
      <c r="H205" s="278" t="str">
        <f t="shared" si="6"/>
        <v>VSL304</v>
      </c>
    </row>
    <row r="206" spans="7:8" x14ac:dyDescent="0.25">
      <c r="G206" s="276" t="s">
        <v>12263</v>
      </c>
      <c r="H206" s="278" t="str">
        <f t="shared" si="6"/>
        <v>VSL305</v>
      </c>
    </row>
    <row r="207" spans="7:8" x14ac:dyDescent="0.25">
      <c r="G207" s="276" t="s">
        <v>4445</v>
      </c>
      <c r="H207" s="278" t="str">
        <f t="shared" si="6"/>
        <v>VSL306</v>
      </c>
    </row>
    <row r="208" spans="7:8" x14ac:dyDescent="0.25">
      <c r="G208" s="276" t="s">
        <v>509</v>
      </c>
      <c r="H208" s="278" t="str">
        <f t="shared" si="6"/>
        <v>VSL307</v>
      </c>
    </row>
    <row r="209" spans="7:8" x14ac:dyDescent="0.25">
      <c r="G209" s="276" t="s">
        <v>32078</v>
      </c>
      <c r="H209" s="278" t="str">
        <f t="shared" si="6"/>
        <v>VSL308</v>
      </c>
    </row>
    <row r="210" spans="7:8" x14ac:dyDescent="0.25">
      <c r="G210" s="276" t="s">
        <v>901</v>
      </c>
      <c r="H210" s="278" t="str">
        <f t="shared" si="6"/>
        <v>VSL309</v>
      </c>
    </row>
    <row r="211" spans="7:8" x14ac:dyDescent="0.25">
      <c r="G211" s="276" t="s">
        <v>32161</v>
      </c>
      <c r="H211" s="278" t="str">
        <f t="shared" si="6"/>
        <v>VSL310</v>
      </c>
    </row>
    <row r="212" spans="7:8" x14ac:dyDescent="0.25">
      <c r="G212" s="276" t="s">
        <v>712</v>
      </c>
      <c r="H212" s="278" t="str">
        <f t="shared" si="6"/>
        <v>VSL311</v>
      </c>
    </row>
    <row r="213" spans="7:8" x14ac:dyDescent="0.25">
      <c r="G213" s="276" t="s">
        <v>7861</v>
      </c>
      <c r="H213" s="278" t="str">
        <f t="shared" si="6"/>
        <v>VSL312</v>
      </c>
    </row>
    <row r="214" spans="7:8" x14ac:dyDescent="0.25">
      <c r="G214" s="276" t="s">
        <v>814</v>
      </c>
      <c r="H214" s="278" t="str">
        <f t="shared" si="6"/>
        <v>VSL313</v>
      </c>
    </row>
    <row r="215" spans="7:8" x14ac:dyDescent="0.25">
      <c r="G215" s="276" t="s">
        <v>24098</v>
      </c>
      <c r="H215" s="278" t="str">
        <f t="shared" si="6"/>
        <v>VSL314</v>
      </c>
    </row>
    <row r="216" spans="7:8" x14ac:dyDescent="0.25">
      <c r="G216" s="276" t="s">
        <v>20704</v>
      </c>
      <c r="H216" s="278" t="str">
        <f t="shared" si="6"/>
        <v>VSL315</v>
      </c>
    </row>
    <row r="217" spans="7:8" x14ac:dyDescent="0.25">
      <c r="G217" s="276" t="s">
        <v>20444</v>
      </c>
      <c r="H217" s="278" t="str">
        <f t="shared" si="6"/>
        <v>VSL316</v>
      </c>
    </row>
    <row r="218" spans="7:8" x14ac:dyDescent="0.25">
      <c r="G218" s="276" t="s">
        <v>1106</v>
      </c>
      <c r="H218" s="278" t="str">
        <f t="shared" si="6"/>
        <v>VSL317</v>
      </c>
    </row>
    <row r="219" spans="7:8" x14ac:dyDescent="0.25">
      <c r="G219" s="276" t="s">
        <v>20097</v>
      </c>
      <c r="H219" s="278" t="str">
        <f t="shared" si="6"/>
        <v>VSL318</v>
      </c>
    </row>
    <row r="220" spans="7:8" x14ac:dyDescent="0.25">
      <c r="G220" s="276" t="s">
        <v>32158</v>
      </c>
      <c r="H220" s="278" t="str">
        <f t="shared" si="6"/>
        <v>VSL319</v>
      </c>
    </row>
    <row r="221" spans="7:8" x14ac:dyDescent="0.25">
      <c r="G221" s="276" t="s">
        <v>32152</v>
      </c>
      <c r="H221" s="278" t="str">
        <f t="shared" si="6"/>
        <v>VSL320</v>
      </c>
    </row>
    <row r="222" spans="7:8" x14ac:dyDescent="0.25">
      <c r="G222" s="276" t="s">
        <v>32159</v>
      </c>
      <c r="H222" s="278" t="str">
        <f t="shared" si="6"/>
        <v>VSL321</v>
      </c>
    </row>
    <row r="223" spans="7:8" x14ac:dyDescent="0.25">
      <c r="G223" s="276" t="s">
        <v>32156</v>
      </c>
      <c r="H223" s="278" t="str">
        <f t="shared" si="6"/>
        <v>VSL322</v>
      </c>
    </row>
    <row r="224" spans="7:8" x14ac:dyDescent="0.25">
      <c r="G224" s="276" t="s">
        <v>32110</v>
      </c>
      <c r="H224" s="278" t="str">
        <f t="shared" si="6"/>
        <v>VSL323</v>
      </c>
    </row>
    <row r="225" spans="7:8" x14ac:dyDescent="0.25">
      <c r="G225" s="276" t="s">
        <v>32155</v>
      </c>
      <c r="H225" s="278" t="str">
        <f t="shared" si="6"/>
        <v>VSL324</v>
      </c>
    </row>
    <row r="226" spans="7:8" x14ac:dyDescent="0.25">
      <c r="G226" s="276" t="s">
        <v>13797</v>
      </c>
      <c r="H226" s="278" t="str">
        <f t="shared" si="6"/>
        <v>VSL325</v>
      </c>
    </row>
    <row r="227" spans="7:8" x14ac:dyDescent="0.25">
      <c r="G227" s="276" t="s">
        <v>27289</v>
      </c>
      <c r="H227" s="278" t="str">
        <f t="shared" si="6"/>
        <v>VSL326</v>
      </c>
    </row>
    <row r="228" spans="7:8" x14ac:dyDescent="0.25">
      <c r="G228" s="276" t="s">
        <v>968</v>
      </c>
      <c r="H228" s="278" t="str">
        <f t="shared" si="6"/>
        <v>VSL327</v>
      </c>
    </row>
    <row r="229" spans="7:8" x14ac:dyDescent="0.25">
      <c r="G229" s="276" t="s">
        <v>32166</v>
      </c>
      <c r="H229" s="278" t="str">
        <f t="shared" si="6"/>
        <v>VSL328</v>
      </c>
    </row>
    <row r="230" spans="7:8" x14ac:dyDescent="0.25">
      <c r="G230" s="276" t="s">
        <v>32165</v>
      </c>
      <c r="H230" s="278" t="str">
        <f t="shared" si="6"/>
        <v>VSL329</v>
      </c>
    </row>
    <row r="231" spans="7:8" x14ac:dyDescent="0.25">
      <c r="G231" s="276" t="s">
        <v>1072</v>
      </c>
      <c r="H231" s="278" t="str">
        <f t="shared" si="6"/>
        <v>VSL330</v>
      </c>
    </row>
    <row r="232" spans="7:8" x14ac:dyDescent="0.25">
      <c r="G232" s="276" t="s">
        <v>32163</v>
      </c>
      <c r="H232" s="278" t="str">
        <f t="shared" si="6"/>
        <v>VSL331</v>
      </c>
    </row>
    <row r="233" spans="7:8" x14ac:dyDescent="0.25">
      <c r="G233" s="276" t="s">
        <v>32151</v>
      </c>
      <c r="H233" s="278" t="str">
        <f t="shared" si="6"/>
        <v>VSL332</v>
      </c>
    </row>
    <row r="234" spans="7:8" x14ac:dyDescent="0.25">
      <c r="G234" s="276" t="s">
        <v>32153</v>
      </c>
      <c r="H234" s="278" t="str">
        <f t="shared" si="6"/>
        <v>VSL333</v>
      </c>
    </row>
    <row r="235" spans="7:8" x14ac:dyDescent="0.25">
      <c r="G235" s="276" t="s">
        <v>32112</v>
      </c>
      <c r="H235" s="278" t="str">
        <f t="shared" si="6"/>
        <v>VSL334</v>
      </c>
    </row>
    <row r="236" spans="7:8" x14ac:dyDescent="0.25">
      <c r="G236" s="276" t="s">
        <v>32164</v>
      </c>
      <c r="H236" s="278" t="str">
        <f t="shared" si="6"/>
        <v>VSL335</v>
      </c>
    </row>
    <row r="237" spans="7:8" x14ac:dyDescent="0.25">
      <c r="G237" s="276" t="s">
        <v>31687</v>
      </c>
      <c r="H237" s="278" t="str">
        <f t="shared" si="6"/>
        <v>VSL336</v>
      </c>
    </row>
    <row r="238" spans="7:8" x14ac:dyDescent="0.25">
      <c r="G238" s="276" t="s">
        <v>32188</v>
      </c>
      <c r="H238" s="278" t="str">
        <f t="shared" si="6"/>
        <v>VSL337</v>
      </c>
    </row>
    <row r="239" spans="7:8" x14ac:dyDescent="0.25">
      <c r="G239" s="276" t="s">
        <v>32093</v>
      </c>
      <c r="H239" s="278" t="str">
        <f t="shared" si="6"/>
        <v>VSL338</v>
      </c>
    </row>
    <row r="240" spans="7:8" x14ac:dyDescent="0.25">
      <c r="G240" s="276" t="s">
        <v>558</v>
      </c>
      <c r="H240" s="278" t="str">
        <f t="shared" si="6"/>
        <v>VSL339</v>
      </c>
    </row>
    <row r="241" spans="7:8" x14ac:dyDescent="0.25">
      <c r="G241" s="276" t="s">
        <v>1121</v>
      </c>
      <c r="H241" s="278" t="str">
        <f t="shared" si="6"/>
        <v>VSL340</v>
      </c>
    </row>
    <row r="242" spans="7:8" x14ac:dyDescent="0.25">
      <c r="G242" s="276" t="s">
        <v>21412</v>
      </c>
      <c r="H242" s="278" t="str">
        <f t="shared" si="6"/>
        <v>VSL341</v>
      </c>
    </row>
    <row r="243" spans="7:8" x14ac:dyDescent="0.25">
      <c r="G243" s="276" t="s">
        <v>32189</v>
      </c>
      <c r="H243" s="278" t="str">
        <f t="shared" si="6"/>
        <v>VSL342</v>
      </c>
    </row>
    <row r="244" spans="7:8" x14ac:dyDescent="0.25">
      <c r="G244" s="276" t="s">
        <v>31420</v>
      </c>
      <c r="H244" s="278" t="str">
        <f t="shared" si="6"/>
        <v>VSL343</v>
      </c>
    </row>
    <row r="245" spans="7:8" x14ac:dyDescent="0.25">
      <c r="G245" s="276" t="s">
        <v>983</v>
      </c>
      <c r="H245" s="278" t="str">
        <f t="shared" si="6"/>
        <v>VSL344</v>
      </c>
    </row>
    <row r="246" spans="7:8" x14ac:dyDescent="0.25">
      <c r="G246" s="276" t="s">
        <v>32207</v>
      </c>
      <c r="H246" s="278" t="str">
        <f t="shared" si="6"/>
        <v>VSL345</v>
      </c>
    </row>
    <row r="247" spans="7:8" x14ac:dyDescent="0.25">
      <c r="G247" s="276" t="s">
        <v>14886</v>
      </c>
      <c r="H247" s="278" t="str">
        <f t="shared" si="6"/>
        <v>VSL346</v>
      </c>
    </row>
    <row r="248" spans="7:8" x14ac:dyDescent="0.25">
      <c r="G248" s="276" t="s">
        <v>27276</v>
      </c>
      <c r="H248" s="278" t="str">
        <f t="shared" si="6"/>
        <v>VSL347</v>
      </c>
    </row>
    <row r="249" spans="7:8" x14ac:dyDescent="0.25">
      <c r="G249" s="276" t="s">
        <v>100</v>
      </c>
      <c r="H249" s="278" t="str">
        <f t="shared" si="6"/>
        <v>VSL348</v>
      </c>
    </row>
    <row r="250" spans="7:8" x14ac:dyDescent="0.25">
      <c r="G250" s="276" t="s">
        <v>15517</v>
      </c>
      <c r="H250" s="278" t="str">
        <f t="shared" si="6"/>
        <v>VSL349</v>
      </c>
    </row>
    <row r="251" spans="7:8" x14ac:dyDescent="0.25">
      <c r="G251" s="276" t="s">
        <v>262</v>
      </c>
      <c r="H251" s="278" t="str">
        <f t="shared" si="6"/>
        <v>VSL350</v>
      </c>
    </row>
    <row r="252" spans="7:8" x14ac:dyDescent="0.25">
      <c r="G252" s="276" t="s">
        <v>26134</v>
      </c>
      <c r="H252" s="278" t="str">
        <f t="shared" si="6"/>
        <v>VSL351</v>
      </c>
    </row>
    <row r="253" spans="7:8" x14ac:dyDescent="0.25">
      <c r="G253" s="276" t="s">
        <v>15735</v>
      </c>
      <c r="H253" s="278" t="str">
        <f t="shared" si="6"/>
        <v>VSL352</v>
      </c>
    </row>
    <row r="254" spans="7:8" x14ac:dyDescent="0.25">
      <c r="G254" s="276" t="s">
        <v>22630</v>
      </c>
      <c r="H254" s="278" t="str">
        <f t="shared" si="6"/>
        <v>VSL353</v>
      </c>
    </row>
    <row r="255" spans="7:8" x14ac:dyDescent="0.25">
      <c r="G255" s="276" t="s">
        <v>32225</v>
      </c>
      <c r="H255" s="278" t="str">
        <f t="shared" si="6"/>
        <v>VSL354</v>
      </c>
    </row>
    <row r="256" spans="7:8" x14ac:dyDescent="0.25">
      <c r="G256" s="276" t="s">
        <v>32224</v>
      </c>
      <c r="H256" s="278" t="str">
        <f t="shared" si="6"/>
        <v>VSL355</v>
      </c>
    </row>
    <row r="257" spans="7:8" x14ac:dyDescent="0.25">
      <c r="G257" s="276" t="s">
        <v>24377</v>
      </c>
      <c r="H257" s="278" t="str">
        <f t="shared" si="6"/>
        <v>VSL356</v>
      </c>
    </row>
    <row r="258" spans="7:8" x14ac:dyDescent="0.25">
      <c r="G258" s="276" t="s">
        <v>483</v>
      </c>
      <c r="H258" s="278" t="str">
        <f t="shared" si="6"/>
        <v>VSL357</v>
      </c>
    </row>
    <row r="259" spans="7:8" x14ac:dyDescent="0.25">
      <c r="G259" s="276" t="s">
        <v>32282</v>
      </c>
      <c r="H259" s="278" t="str">
        <f t="shared" si="6"/>
        <v>VSL358</v>
      </c>
    </row>
    <row r="260" spans="7:8" x14ac:dyDescent="0.25">
      <c r="G260" s="276" t="s">
        <v>1075</v>
      </c>
      <c r="H260" s="278" t="str">
        <f t="shared" si="6"/>
        <v>VSL359</v>
      </c>
    </row>
    <row r="261" spans="7:8" x14ac:dyDescent="0.25">
      <c r="G261" s="276" t="s">
        <v>9134</v>
      </c>
      <c r="H261" s="278" t="str">
        <f t="shared" ref="H261:H324" si="7">CONCATENATE("VSL",RIGHT(H260,3)+1)</f>
        <v>VSL360</v>
      </c>
    </row>
    <row r="262" spans="7:8" x14ac:dyDescent="0.25">
      <c r="G262" s="276" t="s">
        <v>17542</v>
      </c>
      <c r="H262" s="278" t="str">
        <f t="shared" si="7"/>
        <v>VSL361</v>
      </c>
    </row>
    <row r="263" spans="7:8" x14ac:dyDescent="0.25">
      <c r="G263" s="276" t="s">
        <v>32281</v>
      </c>
      <c r="H263" s="278" t="str">
        <f t="shared" si="7"/>
        <v>VSL362</v>
      </c>
    </row>
    <row r="264" spans="7:8" x14ac:dyDescent="0.25">
      <c r="G264" s="276" t="s">
        <v>32298</v>
      </c>
      <c r="H264" s="278" t="str">
        <f t="shared" si="7"/>
        <v>VSL363</v>
      </c>
    </row>
    <row r="265" spans="7:8" x14ac:dyDescent="0.25">
      <c r="G265" s="276" t="s">
        <v>24666</v>
      </c>
      <c r="H265" s="278" t="str">
        <f t="shared" si="7"/>
        <v>VSL364</v>
      </c>
    </row>
    <row r="266" spans="7:8" x14ac:dyDescent="0.25">
      <c r="G266" s="276" t="s">
        <v>32325</v>
      </c>
      <c r="H266" s="278" t="str">
        <f t="shared" si="7"/>
        <v>VSL365</v>
      </c>
    </row>
    <row r="267" spans="7:8" x14ac:dyDescent="0.25">
      <c r="G267" s="276" t="s">
        <v>880</v>
      </c>
      <c r="H267" s="278" t="str">
        <f t="shared" si="7"/>
        <v>VSL366</v>
      </c>
    </row>
    <row r="268" spans="7:8" x14ac:dyDescent="0.25">
      <c r="G268" s="276" t="s">
        <v>32226</v>
      </c>
      <c r="H268" s="278" t="str">
        <f t="shared" si="7"/>
        <v>VSL367</v>
      </c>
    </row>
    <row r="269" spans="7:8" x14ac:dyDescent="0.25">
      <c r="G269" s="276" t="s">
        <v>11054</v>
      </c>
      <c r="H269" s="278" t="str">
        <f t="shared" si="7"/>
        <v>VSL368</v>
      </c>
    </row>
    <row r="270" spans="7:8" x14ac:dyDescent="0.25">
      <c r="G270" s="276" t="s">
        <v>32283</v>
      </c>
      <c r="H270" s="278" t="str">
        <f t="shared" si="7"/>
        <v>VSL369</v>
      </c>
    </row>
    <row r="271" spans="7:8" x14ac:dyDescent="0.25">
      <c r="G271" s="276" t="s">
        <v>23436</v>
      </c>
      <c r="H271" s="278" t="str">
        <f t="shared" si="7"/>
        <v>VSL370</v>
      </c>
    </row>
    <row r="272" spans="7:8" x14ac:dyDescent="0.25">
      <c r="G272" s="276" t="s">
        <v>32366</v>
      </c>
      <c r="H272" s="278" t="str">
        <f t="shared" si="7"/>
        <v>VSL371</v>
      </c>
    </row>
    <row r="273" spans="7:8" x14ac:dyDescent="0.25">
      <c r="G273" s="276" t="s">
        <v>4820</v>
      </c>
      <c r="H273" s="278" t="str">
        <f t="shared" si="7"/>
        <v>VSL372</v>
      </c>
    </row>
    <row r="274" spans="7:8" x14ac:dyDescent="0.25">
      <c r="G274" s="276" t="s">
        <v>32367</v>
      </c>
      <c r="H274" s="278" t="str">
        <f t="shared" si="7"/>
        <v>VSL373</v>
      </c>
    </row>
    <row r="275" spans="7:8" x14ac:dyDescent="0.25">
      <c r="G275" s="276" t="s">
        <v>32284</v>
      </c>
      <c r="H275" s="278" t="str">
        <f t="shared" si="7"/>
        <v>VSL374</v>
      </c>
    </row>
    <row r="276" spans="7:8" x14ac:dyDescent="0.25">
      <c r="G276" s="276" t="s">
        <v>13620</v>
      </c>
      <c r="H276" s="278" t="str">
        <f t="shared" si="7"/>
        <v>VSL375</v>
      </c>
    </row>
    <row r="277" spans="7:8" x14ac:dyDescent="0.25">
      <c r="G277" s="276" t="s">
        <v>32372</v>
      </c>
      <c r="H277" s="278" t="str">
        <f t="shared" si="7"/>
        <v>VSL376</v>
      </c>
    </row>
    <row r="278" spans="7:8" x14ac:dyDescent="0.25">
      <c r="G278" s="276" t="s">
        <v>32299</v>
      </c>
      <c r="H278" s="278" t="str">
        <f t="shared" si="7"/>
        <v>VSL377</v>
      </c>
    </row>
    <row r="279" spans="7:8" x14ac:dyDescent="0.25">
      <c r="G279" s="276" t="s">
        <v>32327</v>
      </c>
      <c r="H279" s="278" t="str">
        <f t="shared" si="7"/>
        <v>VSL378</v>
      </c>
    </row>
    <row r="280" spans="7:8" x14ac:dyDescent="0.25">
      <c r="G280" s="276" t="s">
        <v>898</v>
      </c>
      <c r="H280" s="278" t="str">
        <f t="shared" si="7"/>
        <v>VSL379</v>
      </c>
    </row>
    <row r="281" spans="7:8" x14ac:dyDescent="0.25">
      <c r="G281" s="276" t="s">
        <v>32346</v>
      </c>
      <c r="H281" s="278" t="str">
        <f t="shared" si="7"/>
        <v>VSL380</v>
      </c>
    </row>
    <row r="282" spans="7:8" x14ac:dyDescent="0.25">
      <c r="G282" s="276" t="s">
        <v>32326</v>
      </c>
      <c r="H282" s="278" t="str">
        <f t="shared" si="7"/>
        <v>VSL381</v>
      </c>
    </row>
    <row r="283" spans="7:8" x14ac:dyDescent="0.25">
      <c r="G283" s="276" t="s">
        <v>32285</v>
      </c>
      <c r="H283" s="278" t="str">
        <f t="shared" si="7"/>
        <v>VSL382</v>
      </c>
    </row>
    <row r="284" spans="7:8" x14ac:dyDescent="0.25">
      <c r="G284" s="276" t="s">
        <v>27855</v>
      </c>
      <c r="H284" s="278" t="str">
        <f t="shared" si="7"/>
        <v>VSL383</v>
      </c>
    </row>
    <row r="285" spans="7:8" x14ac:dyDescent="0.25">
      <c r="G285" s="276" t="s">
        <v>671</v>
      </c>
      <c r="H285" s="278" t="str">
        <f t="shared" si="7"/>
        <v>VSL384</v>
      </c>
    </row>
    <row r="286" spans="7:8" x14ac:dyDescent="0.25">
      <c r="G286" s="276" t="s">
        <v>32371</v>
      </c>
      <c r="H286" s="278" t="str">
        <f t="shared" si="7"/>
        <v>VSL385</v>
      </c>
    </row>
    <row r="287" spans="7:8" x14ac:dyDescent="0.25">
      <c r="G287" s="276" t="s">
        <v>8634</v>
      </c>
      <c r="H287" s="278" t="str">
        <f t="shared" si="7"/>
        <v>VSL386</v>
      </c>
    </row>
    <row r="288" spans="7:8" x14ac:dyDescent="0.25">
      <c r="G288" s="276" t="s">
        <v>32415</v>
      </c>
      <c r="H288" s="278" t="str">
        <f t="shared" si="7"/>
        <v>VSL387</v>
      </c>
    </row>
    <row r="289" spans="7:8" x14ac:dyDescent="0.25">
      <c r="G289" s="276" t="s">
        <v>2022</v>
      </c>
      <c r="H289" s="278" t="str">
        <f t="shared" si="7"/>
        <v>VSL388</v>
      </c>
    </row>
    <row r="290" spans="7:8" x14ac:dyDescent="0.25">
      <c r="G290" s="276" t="s">
        <v>194</v>
      </c>
      <c r="H290" s="278" t="str">
        <f t="shared" si="7"/>
        <v>VSL389</v>
      </c>
    </row>
    <row r="291" spans="7:8" x14ac:dyDescent="0.25">
      <c r="G291" s="276" t="s">
        <v>1037</v>
      </c>
      <c r="H291" s="278" t="str">
        <f t="shared" si="7"/>
        <v>VSL390</v>
      </c>
    </row>
    <row r="292" spans="7:8" x14ac:dyDescent="0.25">
      <c r="G292" s="276" t="s">
        <v>1135</v>
      </c>
      <c r="H292" s="278" t="str">
        <f t="shared" si="7"/>
        <v>VSL391</v>
      </c>
    </row>
    <row r="293" spans="7:8" x14ac:dyDescent="0.25">
      <c r="G293" s="276" t="s">
        <v>766</v>
      </c>
      <c r="H293" s="278" t="str">
        <f t="shared" si="7"/>
        <v>VSL392</v>
      </c>
    </row>
    <row r="294" spans="7:8" x14ac:dyDescent="0.25">
      <c r="G294" s="276" t="s">
        <v>13363</v>
      </c>
      <c r="H294" s="278" t="str">
        <f t="shared" si="7"/>
        <v>VSL393</v>
      </c>
    </row>
    <row r="295" spans="7:8" x14ac:dyDescent="0.25">
      <c r="G295" s="276" t="s">
        <v>1113</v>
      </c>
      <c r="H295" s="278" t="str">
        <f t="shared" si="7"/>
        <v>VSL394</v>
      </c>
    </row>
    <row r="296" spans="7:8" x14ac:dyDescent="0.25">
      <c r="G296" s="276" t="s">
        <v>32347</v>
      </c>
      <c r="H296" s="278" t="str">
        <f t="shared" si="7"/>
        <v>VSL395</v>
      </c>
    </row>
    <row r="297" spans="7:8" x14ac:dyDescent="0.25">
      <c r="G297" s="276" t="s">
        <v>32480</v>
      </c>
      <c r="H297" s="278" t="str">
        <f t="shared" si="7"/>
        <v>VSL396</v>
      </c>
    </row>
    <row r="298" spans="7:8" x14ac:dyDescent="0.25">
      <c r="G298" s="276" t="s">
        <v>22500</v>
      </c>
      <c r="H298" s="278" t="str">
        <f t="shared" si="7"/>
        <v>VSL397</v>
      </c>
    </row>
    <row r="299" spans="7:8" x14ac:dyDescent="0.25">
      <c r="G299" s="276" t="s">
        <v>13865</v>
      </c>
      <c r="H299" s="278" t="str">
        <f t="shared" si="7"/>
        <v>VSL398</v>
      </c>
    </row>
    <row r="300" spans="7:8" x14ac:dyDescent="0.25">
      <c r="G300" s="276" t="s">
        <v>32435</v>
      </c>
      <c r="H300" s="278" t="str">
        <f t="shared" si="7"/>
        <v>VSL399</v>
      </c>
    </row>
    <row r="301" spans="7:8" x14ac:dyDescent="0.25">
      <c r="G301" s="276" t="s">
        <v>225</v>
      </c>
      <c r="H301" s="278" t="str">
        <f t="shared" si="7"/>
        <v>VSL400</v>
      </c>
    </row>
    <row r="302" spans="7:8" x14ac:dyDescent="0.25">
      <c r="G302" s="276" t="s">
        <v>596</v>
      </c>
      <c r="H302" s="278" t="str">
        <f t="shared" si="7"/>
        <v>VSL401</v>
      </c>
    </row>
    <row r="303" spans="7:8" x14ac:dyDescent="0.25">
      <c r="G303" s="276" t="s">
        <v>63</v>
      </c>
      <c r="H303" s="278" t="str">
        <f t="shared" si="7"/>
        <v>VSL402</v>
      </c>
    </row>
    <row r="304" spans="7:8" x14ac:dyDescent="0.25">
      <c r="G304" s="276" t="s">
        <v>642</v>
      </c>
      <c r="H304" s="278" t="str">
        <f t="shared" si="7"/>
        <v>VSL403</v>
      </c>
    </row>
    <row r="305" spans="7:8" x14ac:dyDescent="0.25">
      <c r="G305" s="276" t="s">
        <v>3567</v>
      </c>
      <c r="H305" s="278" t="str">
        <f t="shared" si="7"/>
        <v>VSL404</v>
      </c>
    </row>
    <row r="306" spans="7:8" x14ac:dyDescent="0.25">
      <c r="G306" s="276" t="s">
        <v>2480</v>
      </c>
      <c r="H306" s="278" t="str">
        <f t="shared" si="7"/>
        <v>VSL405</v>
      </c>
    </row>
    <row r="307" spans="7:8" x14ac:dyDescent="0.25">
      <c r="G307" s="276" t="s">
        <v>32434</v>
      </c>
      <c r="H307" s="278" t="str">
        <f t="shared" si="7"/>
        <v>VSL406</v>
      </c>
    </row>
    <row r="308" spans="7:8" x14ac:dyDescent="0.25">
      <c r="G308" s="276" t="s">
        <v>24928</v>
      </c>
      <c r="H308" s="278" t="str">
        <f t="shared" si="7"/>
        <v>VSL407</v>
      </c>
    </row>
    <row r="309" spans="7:8" x14ac:dyDescent="0.25">
      <c r="G309" s="276" t="s">
        <v>919</v>
      </c>
      <c r="H309" s="278" t="str">
        <f t="shared" si="7"/>
        <v>VSL408</v>
      </c>
    </row>
    <row r="310" spans="7:8" x14ac:dyDescent="0.25">
      <c r="G310" s="276" t="s">
        <v>32417</v>
      </c>
      <c r="H310" s="278" t="str">
        <f t="shared" si="7"/>
        <v>VSL409</v>
      </c>
    </row>
    <row r="311" spans="7:8" x14ac:dyDescent="0.25">
      <c r="G311" s="276" t="s">
        <v>32481</v>
      </c>
      <c r="H311" s="278" t="str">
        <f t="shared" si="7"/>
        <v>VSL410</v>
      </c>
    </row>
    <row r="312" spans="7:8" x14ac:dyDescent="0.25">
      <c r="G312" s="276" t="s">
        <v>32482</v>
      </c>
      <c r="H312" s="278" t="str">
        <f t="shared" si="7"/>
        <v>VSL411</v>
      </c>
    </row>
    <row r="313" spans="7:8" x14ac:dyDescent="0.25">
      <c r="G313" s="276" t="s">
        <v>32442</v>
      </c>
      <c r="H313" s="278" t="str">
        <f t="shared" si="7"/>
        <v>VSL412</v>
      </c>
    </row>
    <row r="314" spans="7:8" x14ac:dyDescent="0.25">
      <c r="G314" s="276" t="s">
        <v>455</v>
      </c>
      <c r="H314" s="278" t="str">
        <f t="shared" si="7"/>
        <v>VSL413</v>
      </c>
    </row>
    <row r="315" spans="7:8" x14ac:dyDescent="0.25">
      <c r="G315" s="276" t="s">
        <v>27973</v>
      </c>
      <c r="H315" s="278" t="str">
        <f t="shared" si="7"/>
        <v>VSL414</v>
      </c>
    </row>
    <row r="316" spans="7:8" x14ac:dyDescent="0.25">
      <c r="G316" s="276" t="s">
        <v>32458</v>
      </c>
      <c r="H316" s="278" t="str">
        <f t="shared" si="7"/>
        <v>VSL415</v>
      </c>
    </row>
    <row r="317" spans="7:8" x14ac:dyDescent="0.25">
      <c r="G317" s="276" t="s">
        <v>13417</v>
      </c>
      <c r="H317" s="278" t="str">
        <f t="shared" si="7"/>
        <v>VSL416</v>
      </c>
    </row>
    <row r="318" spans="7:8" x14ac:dyDescent="0.25">
      <c r="G318" s="276" t="s">
        <v>32489</v>
      </c>
      <c r="H318" s="278" t="str">
        <f t="shared" si="7"/>
        <v>VSL417</v>
      </c>
    </row>
    <row r="319" spans="7:8" x14ac:dyDescent="0.25">
      <c r="G319" s="276" t="s">
        <v>32483</v>
      </c>
      <c r="H319" s="278" t="str">
        <f t="shared" si="7"/>
        <v>VSL418</v>
      </c>
    </row>
    <row r="320" spans="7:8" x14ac:dyDescent="0.25">
      <c r="G320" s="276" t="s">
        <v>32459</v>
      </c>
      <c r="H320" s="278" t="str">
        <f t="shared" si="7"/>
        <v>VSL419</v>
      </c>
    </row>
    <row r="321" spans="7:8" x14ac:dyDescent="0.25">
      <c r="G321" s="276" t="s">
        <v>129</v>
      </c>
      <c r="H321" s="278" t="str">
        <f t="shared" si="7"/>
        <v>VSL420</v>
      </c>
    </row>
    <row r="322" spans="7:8" x14ac:dyDescent="0.25">
      <c r="G322" s="276" t="s">
        <v>32443</v>
      </c>
      <c r="H322" s="278" t="str">
        <f t="shared" si="7"/>
        <v>VSL421</v>
      </c>
    </row>
    <row r="323" spans="7:8" x14ac:dyDescent="0.25">
      <c r="G323" s="276" t="s">
        <v>1036</v>
      </c>
      <c r="H323" s="278" t="str">
        <f t="shared" si="7"/>
        <v>VSL422</v>
      </c>
    </row>
    <row r="324" spans="7:8" x14ac:dyDescent="0.25">
      <c r="G324" s="276" t="s">
        <v>32460</v>
      </c>
      <c r="H324" s="278" t="str">
        <f t="shared" si="7"/>
        <v>VSL423</v>
      </c>
    </row>
    <row r="325" spans="7:8" x14ac:dyDescent="0.25">
      <c r="G325" s="276" t="s">
        <v>22132</v>
      </c>
      <c r="H325" s="278" t="str">
        <f t="shared" ref="H325:H388" si="8">CONCATENATE("VSL",RIGHT(H324,3)+1)</f>
        <v>VSL424</v>
      </c>
    </row>
    <row r="326" spans="7:8" x14ac:dyDescent="0.25">
      <c r="G326" s="276" t="s">
        <v>32461</v>
      </c>
      <c r="H326" s="278" t="str">
        <f t="shared" si="8"/>
        <v>VSL425</v>
      </c>
    </row>
    <row r="327" spans="7:8" x14ac:dyDescent="0.25">
      <c r="G327" s="276" t="s">
        <v>65</v>
      </c>
      <c r="H327" s="278" t="str">
        <f t="shared" si="8"/>
        <v>VSL426</v>
      </c>
    </row>
    <row r="328" spans="7:8" x14ac:dyDescent="0.25">
      <c r="G328" s="276" t="s">
        <v>32413</v>
      </c>
      <c r="H328" s="278" t="str">
        <f t="shared" si="8"/>
        <v>VSL427</v>
      </c>
    </row>
    <row r="329" spans="7:8" x14ac:dyDescent="0.25">
      <c r="G329" s="276" t="s">
        <v>21581</v>
      </c>
      <c r="H329" s="278" t="str">
        <f t="shared" si="8"/>
        <v>VSL428</v>
      </c>
    </row>
    <row r="330" spans="7:8" x14ac:dyDescent="0.25">
      <c r="G330" s="276" t="s">
        <v>32484</v>
      </c>
      <c r="H330" s="278" t="str">
        <f t="shared" si="8"/>
        <v>VSL429</v>
      </c>
    </row>
    <row r="331" spans="7:8" x14ac:dyDescent="0.25">
      <c r="G331" s="276" t="s">
        <v>2924</v>
      </c>
      <c r="H331" s="278" t="str">
        <f t="shared" si="8"/>
        <v>VSL430</v>
      </c>
    </row>
    <row r="332" spans="7:8" x14ac:dyDescent="0.25">
      <c r="G332" s="276" t="s">
        <v>13627</v>
      </c>
      <c r="H332" s="278" t="str">
        <f t="shared" si="8"/>
        <v>VSL431</v>
      </c>
    </row>
    <row r="333" spans="7:8" x14ac:dyDescent="0.25">
      <c r="G333" s="276" t="s">
        <v>625</v>
      </c>
      <c r="H333" s="278" t="str">
        <f t="shared" si="8"/>
        <v>VSL432</v>
      </c>
    </row>
    <row r="334" spans="7:8" x14ac:dyDescent="0.25">
      <c r="G334" s="276" t="s">
        <v>458</v>
      </c>
      <c r="H334" s="278" t="str">
        <f t="shared" si="8"/>
        <v>VSL433</v>
      </c>
    </row>
    <row r="335" spans="7:8" x14ac:dyDescent="0.25">
      <c r="G335" s="276" t="s">
        <v>32486</v>
      </c>
      <c r="H335" s="278" t="str">
        <f t="shared" si="8"/>
        <v>VSL434</v>
      </c>
    </row>
    <row r="336" spans="7:8" x14ac:dyDescent="0.25">
      <c r="G336" s="276" t="s">
        <v>32577</v>
      </c>
      <c r="H336" s="278" t="str">
        <f t="shared" si="8"/>
        <v>VSL435</v>
      </c>
    </row>
    <row r="337" spans="7:8" x14ac:dyDescent="0.25">
      <c r="G337" s="276" t="s">
        <v>32553</v>
      </c>
      <c r="H337" s="278" t="str">
        <f t="shared" si="8"/>
        <v>VSL436</v>
      </c>
    </row>
    <row r="338" spans="7:8" x14ac:dyDescent="0.25">
      <c r="G338" s="276" t="s">
        <v>32485</v>
      </c>
      <c r="H338" s="278" t="str">
        <f t="shared" si="8"/>
        <v>VSL437</v>
      </c>
    </row>
    <row r="339" spans="7:8" x14ac:dyDescent="0.25">
      <c r="G339" s="276" t="s">
        <v>1049</v>
      </c>
      <c r="H339" s="278" t="str">
        <f t="shared" si="8"/>
        <v>VSL438</v>
      </c>
    </row>
    <row r="340" spans="7:8" x14ac:dyDescent="0.25">
      <c r="G340" s="276" t="s">
        <v>251</v>
      </c>
      <c r="H340" s="278" t="str">
        <f t="shared" si="8"/>
        <v>VSL439</v>
      </c>
    </row>
    <row r="341" spans="7:8" x14ac:dyDescent="0.25">
      <c r="G341" s="276" t="s">
        <v>32487</v>
      </c>
      <c r="H341" s="278" t="str">
        <f t="shared" si="8"/>
        <v>VSL440</v>
      </c>
    </row>
    <row r="342" spans="7:8" x14ac:dyDescent="0.25">
      <c r="G342" s="276" t="s">
        <v>13911</v>
      </c>
      <c r="H342" s="278" t="str">
        <f t="shared" si="8"/>
        <v>VSL441</v>
      </c>
    </row>
    <row r="343" spans="7:8" x14ac:dyDescent="0.25">
      <c r="G343" s="276" t="s">
        <v>32533</v>
      </c>
      <c r="H343" s="278" t="str">
        <f t="shared" si="8"/>
        <v>VSL442</v>
      </c>
    </row>
    <row r="344" spans="7:8" x14ac:dyDescent="0.25">
      <c r="G344" s="276" t="s">
        <v>872</v>
      </c>
      <c r="H344" s="278" t="str">
        <f t="shared" si="8"/>
        <v>VSL443</v>
      </c>
    </row>
    <row r="345" spans="7:8" x14ac:dyDescent="0.25">
      <c r="G345" s="276" t="s">
        <v>32578</v>
      </c>
      <c r="H345" s="278" t="str">
        <f t="shared" si="8"/>
        <v>VSL444</v>
      </c>
    </row>
    <row r="346" spans="7:8" x14ac:dyDescent="0.25">
      <c r="G346" s="276" t="s">
        <v>32535</v>
      </c>
      <c r="H346" s="278" t="str">
        <f t="shared" si="8"/>
        <v>VSL445</v>
      </c>
    </row>
    <row r="347" spans="7:8" x14ac:dyDescent="0.25">
      <c r="G347" s="276" t="s">
        <v>32536</v>
      </c>
      <c r="H347" s="278" t="str">
        <f t="shared" si="8"/>
        <v>VSL446</v>
      </c>
    </row>
    <row r="348" spans="7:8" x14ac:dyDescent="0.25">
      <c r="G348" s="276" t="s">
        <v>32488</v>
      </c>
      <c r="H348" s="278" t="str">
        <f t="shared" si="8"/>
        <v>VSL447</v>
      </c>
    </row>
    <row r="349" spans="7:8" x14ac:dyDescent="0.25">
      <c r="G349" s="276" t="s">
        <v>32554</v>
      </c>
      <c r="H349" s="278" t="str">
        <f t="shared" si="8"/>
        <v>VSL448</v>
      </c>
    </row>
    <row r="350" spans="7:8" x14ac:dyDescent="0.25">
      <c r="G350" s="276" t="s">
        <v>1045</v>
      </c>
      <c r="H350" s="278" t="str">
        <f t="shared" si="8"/>
        <v>VSL449</v>
      </c>
    </row>
    <row r="351" spans="7:8" x14ac:dyDescent="0.25">
      <c r="G351" s="276" t="s">
        <v>32585</v>
      </c>
      <c r="H351" s="278" t="str">
        <f t="shared" si="8"/>
        <v>VSL450</v>
      </c>
    </row>
    <row r="352" spans="7:8" x14ac:dyDescent="0.25">
      <c r="G352" s="276" t="s">
        <v>152</v>
      </c>
      <c r="H352" s="278" t="str">
        <f t="shared" si="8"/>
        <v>VSL451</v>
      </c>
    </row>
    <row r="353" spans="7:8" x14ac:dyDescent="0.25">
      <c r="G353" s="276" t="s">
        <v>608</v>
      </c>
      <c r="H353" s="278" t="str">
        <f t="shared" si="8"/>
        <v>VSL452</v>
      </c>
    </row>
    <row r="354" spans="7:8" x14ac:dyDescent="0.25">
      <c r="G354" s="276" t="s">
        <v>133</v>
      </c>
      <c r="H354" s="278" t="str">
        <f t="shared" si="8"/>
        <v>VSL453</v>
      </c>
    </row>
    <row r="355" spans="7:8" x14ac:dyDescent="0.25">
      <c r="G355" s="276" t="s">
        <v>20766</v>
      </c>
      <c r="H355" s="278" t="str">
        <f t="shared" si="8"/>
        <v>VSL454</v>
      </c>
    </row>
    <row r="356" spans="7:8" x14ac:dyDescent="0.25">
      <c r="G356" s="276" t="s">
        <v>32579</v>
      </c>
      <c r="H356" s="278" t="str">
        <f t="shared" si="8"/>
        <v>VSL455</v>
      </c>
    </row>
    <row r="357" spans="7:8" x14ac:dyDescent="0.25">
      <c r="G357" s="276" t="s">
        <v>26182</v>
      </c>
      <c r="H357" s="278" t="str">
        <f t="shared" si="8"/>
        <v>VSL456</v>
      </c>
    </row>
    <row r="358" spans="7:8" x14ac:dyDescent="0.25">
      <c r="G358" s="276" t="s">
        <v>32596</v>
      </c>
      <c r="H358" s="278" t="str">
        <f t="shared" si="8"/>
        <v>VSL457</v>
      </c>
    </row>
    <row r="359" spans="7:8" x14ac:dyDescent="0.25">
      <c r="G359" s="276" t="s">
        <v>13611</v>
      </c>
      <c r="H359" s="278" t="str">
        <f t="shared" si="8"/>
        <v>VSL458</v>
      </c>
    </row>
    <row r="360" spans="7:8" x14ac:dyDescent="0.25">
      <c r="G360" s="276" t="s">
        <v>32603</v>
      </c>
      <c r="H360" s="278" t="str">
        <f t="shared" si="8"/>
        <v>VSL459</v>
      </c>
    </row>
    <row r="361" spans="7:8" x14ac:dyDescent="0.25">
      <c r="G361" s="276" t="s">
        <v>32604</v>
      </c>
      <c r="H361" s="278" t="str">
        <f t="shared" si="8"/>
        <v>VSL460</v>
      </c>
    </row>
    <row r="362" spans="7:8" x14ac:dyDescent="0.25">
      <c r="G362" s="276" t="s">
        <v>32641</v>
      </c>
      <c r="H362" s="278" t="str">
        <f t="shared" si="8"/>
        <v>VSL461</v>
      </c>
    </row>
    <row r="363" spans="7:8" x14ac:dyDescent="0.25">
      <c r="G363" s="276" t="s">
        <v>29907</v>
      </c>
      <c r="H363" s="278" t="str">
        <f t="shared" si="8"/>
        <v>VSL462</v>
      </c>
    </row>
    <row r="364" spans="7:8" x14ac:dyDescent="0.25">
      <c r="G364" s="276" t="s">
        <v>184</v>
      </c>
      <c r="H364" s="278" t="str">
        <f t="shared" si="8"/>
        <v>VSL463</v>
      </c>
    </row>
    <row r="365" spans="7:8" x14ac:dyDescent="0.25">
      <c r="G365" s="276" t="s">
        <v>3899</v>
      </c>
      <c r="H365" s="278" t="str">
        <f t="shared" si="8"/>
        <v>VSL464</v>
      </c>
    </row>
    <row r="366" spans="7:8" x14ac:dyDescent="0.25">
      <c r="G366" s="276" t="s">
        <v>32642</v>
      </c>
      <c r="H366" s="278" t="str">
        <f t="shared" si="8"/>
        <v>VSL465</v>
      </c>
    </row>
    <row r="367" spans="7:8" x14ac:dyDescent="0.25">
      <c r="G367" s="276" t="s">
        <v>13480</v>
      </c>
      <c r="H367" s="278" t="str">
        <f t="shared" si="8"/>
        <v>VSL466</v>
      </c>
    </row>
    <row r="368" spans="7:8" x14ac:dyDescent="0.25">
      <c r="G368" s="276" t="s">
        <v>22139</v>
      </c>
      <c r="H368" s="278" t="str">
        <f t="shared" si="8"/>
        <v>VSL467</v>
      </c>
    </row>
    <row r="369" spans="7:8" x14ac:dyDescent="0.25">
      <c r="G369" s="276" t="s">
        <v>32679</v>
      </c>
      <c r="H369" s="278" t="str">
        <f t="shared" si="8"/>
        <v>VSL468</v>
      </c>
    </row>
    <row r="370" spans="7:8" x14ac:dyDescent="0.25">
      <c r="G370" s="276" t="s">
        <v>8406</v>
      </c>
      <c r="H370" s="278" t="str">
        <f t="shared" si="8"/>
        <v>VSL469</v>
      </c>
    </row>
    <row r="371" spans="7:8" x14ac:dyDescent="0.25">
      <c r="G371" s="276" t="s">
        <v>32813</v>
      </c>
      <c r="H371" s="278" t="str">
        <f t="shared" si="8"/>
        <v>VSL470</v>
      </c>
    </row>
    <row r="372" spans="7:8" x14ac:dyDescent="0.25">
      <c r="G372" s="276" t="s">
        <v>32810</v>
      </c>
      <c r="H372" s="278" t="str">
        <f t="shared" si="8"/>
        <v>VSL471</v>
      </c>
    </row>
    <row r="373" spans="7:8" x14ac:dyDescent="0.25">
      <c r="G373" s="276" t="s">
        <v>32806</v>
      </c>
      <c r="H373" s="278" t="str">
        <f t="shared" si="8"/>
        <v>VSL472</v>
      </c>
    </row>
    <row r="374" spans="7:8" x14ac:dyDescent="0.25">
      <c r="G374" s="276" t="s">
        <v>32811</v>
      </c>
      <c r="H374" s="278" t="str">
        <f t="shared" si="8"/>
        <v>VSL473</v>
      </c>
    </row>
    <row r="375" spans="7:8" x14ac:dyDescent="0.25">
      <c r="G375" s="276" t="s">
        <v>32809</v>
      </c>
      <c r="H375" s="278" t="str">
        <f t="shared" si="8"/>
        <v>VSL474</v>
      </c>
    </row>
    <row r="376" spans="7:8" x14ac:dyDescent="0.25">
      <c r="G376" s="276" t="s">
        <v>32714</v>
      </c>
      <c r="H376" s="278" t="str">
        <f t="shared" si="8"/>
        <v>VSL475</v>
      </c>
    </row>
    <row r="377" spans="7:8" x14ac:dyDescent="0.25">
      <c r="G377" s="276" t="s">
        <v>9432</v>
      </c>
      <c r="H377" s="278" t="str">
        <f t="shared" si="8"/>
        <v>VSL476</v>
      </c>
    </row>
    <row r="378" spans="7:8" x14ac:dyDescent="0.25">
      <c r="G378" s="276" t="s">
        <v>768</v>
      </c>
      <c r="H378" s="278" t="str">
        <f t="shared" si="8"/>
        <v>VSL477</v>
      </c>
    </row>
    <row r="379" spans="7:8" x14ac:dyDescent="0.25">
      <c r="G379" s="276" t="s">
        <v>32815</v>
      </c>
      <c r="H379" s="278" t="str">
        <f t="shared" si="8"/>
        <v>VSL478</v>
      </c>
    </row>
    <row r="380" spans="7:8" x14ac:dyDescent="0.25">
      <c r="G380" s="276" t="s">
        <v>32814</v>
      </c>
      <c r="H380" s="278" t="str">
        <f t="shared" si="8"/>
        <v>VSL479</v>
      </c>
    </row>
    <row r="381" spans="7:8" x14ac:dyDescent="0.25">
      <c r="G381" s="276" t="s">
        <v>32812</v>
      </c>
      <c r="H381" s="278" t="str">
        <f t="shared" si="8"/>
        <v>VSL480</v>
      </c>
    </row>
    <row r="382" spans="7:8" x14ac:dyDescent="0.25">
      <c r="G382" s="276" t="s">
        <v>10</v>
      </c>
      <c r="H382" s="278" t="str">
        <f t="shared" si="8"/>
        <v>VSL481</v>
      </c>
    </row>
    <row r="383" spans="7:8" x14ac:dyDescent="0.25">
      <c r="G383" s="276" t="s">
        <v>32716</v>
      </c>
      <c r="H383" s="278" t="str">
        <f t="shared" si="8"/>
        <v>VSL482</v>
      </c>
    </row>
    <row r="384" spans="7:8" x14ac:dyDescent="0.25">
      <c r="G384" s="276" t="s">
        <v>32701</v>
      </c>
      <c r="H384" s="278" t="str">
        <f t="shared" si="8"/>
        <v>VSL483</v>
      </c>
    </row>
    <row r="385" spans="7:8" x14ac:dyDescent="0.25">
      <c r="G385" s="276" t="s">
        <v>28237</v>
      </c>
      <c r="H385" s="278" t="str">
        <f t="shared" si="8"/>
        <v>VSL484</v>
      </c>
    </row>
    <row r="386" spans="7:8" x14ac:dyDescent="0.25">
      <c r="G386" s="276" t="s">
        <v>32721</v>
      </c>
      <c r="H386" s="278" t="str">
        <f t="shared" si="8"/>
        <v>VSL485</v>
      </c>
    </row>
    <row r="387" spans="7:8" x14ac:dyDescent="0.25">
      <c r="G387" s="276" t="s">
        <v>32715</v>
      </c>
      <c r="H387" s="278" t="str">
        <f t="shared" si="8"/>
        <v>VSL486</v>
      </c>
    </row>
    <row r="388" spans="7:8" x14ac:dyDescent="0.25">
      <c r="G388" s="276" t="s">
        <v>32808</v>
      </c>
      <c r="H388" s="278" t="str">
        <f t="shared" si="8"/>
        <v>VSL487</v>
      </c>
    </row>
    <row r="389" spans="7:8" x14ac:dyDescent="0.25">
      <c r="G389" s="276" t="s">
        <v>32720</v>
      </c>
      <c r="H389" s="278" t="str">
        <f t="shared" ref="H389:H433" si="9">CONCATENATE("VSL",RIGHT(H388,3)+1)</f>
        <v>VSL488</v>
      </c>
    </row>
    <row r="390" spans="7:8" x14ac:dyDescent="0.25">
      <c r="G390" s="276" t="s">
        <v>32770</v>
      </c>
      <c r="H390" s="278" t="str">
        <f t="shared" si="9"/>
        <v>VSL489</v>
      </c>
    </row>
    <row r="391" spans="7:8" x14ac:dyDescent="0.25">
      <c r="G391" s="276" t="s">
        <v>32825</v>
      </c>
      <c r="H391" s="278" t="str">
        <f t="shared" si="9"/>
        <v>VSL490</v>
      </c>
    </row>
    <row r="392" spans="7:8" x14ac:dyDescent="0.25">
      <c r="G392" s="276" t="s">
        <v>32807</v>
      </c>
      <c r="H392" s="278" t="str">
        <f t="shared" si="9"/>
        <v>VSL491</v>
      </c>
    </row>
    <row r="393" spans="7:8" x14ac:dyDescent="0.25">
      <c r="G393" s="276" t="s">
        <v>32773</v>
      </c>
      <c r="H393" s="278" t="str">
        <f t="shared" si="9"/>
        <v>VSL492</v>
      </c>
    </row>
    <row r="394" spans="7:8" x14ac:dyDescent="0.25">
      <c r="G394" s="276" t="s">
        <v>32824</v>
      </c>
      <c r="H394" s="278" t="str">
        <f t="shared" si="9"/>
        <v>VSL493</v>
      </c>
    </row>
    <row r="395" spans="7:8" x14ac:dyDescent="0.25">
      <c r="G395" s="276" t="s">
        <v>32772</v>
      </c>
      <c r="H395" s="278" t="str">
        <f t="shared" si="9"/>
        <v>VSL494</v>
      </c>
    </row>
    <row r="396" spans="7:8" x14ac:dyDescent="0.25">
      <c r="G396" s="276" t="s">
        <v>32774</v>
      </c>
      <c r="H396" s="278" t="str">
        <f t="shared" si="9"/>
        <v>VSL495</v>
      </c>
    </row>
    <row r="397" spans="7:8" x14ac:dyDescent="0.25">
      <c r="G397" s="276" t="s">
        <v>13310</v>
      </c>
      <c r="H397" s="278" t="str">
        <f t="shared" si="9"/>
        <v>VSL496</v>
      </c>
    </row>
    <row r="398" spans="7:8" x14ac:dyDescent="0.25">
      <c r="G398" s="276" t="s">
        <v>32909</v>
      </c>
      <c r="H398" s="278" t="str">
        <f t="shared" si="9"/>
        <v>VSL497</v>
      </c>
    </row>
    <row r="399" spans="7:8" x14ac:dyDescent="0.25">
      <c r="G399" s="276" t="s">
        <v>32843</v>
      </c>
      <c r="H399" s="278" t="str">
        <f t="shared" si="9"/>
        <v>VSL498</v>
      </c>
    </row>
    <row r="400" spans="7:8" x14ac:dyDescent="0.25">
      <c r="G400" s="276" t="s">
        <v>11854</v>
      </c>
      <c r="H400" s="278" t="str">
        <f t="shared" si="9"/>
        <v>VSL499</v>
      </c>
    </row>
    <row r="401" spans="7:8" x14ac:dyDescent="0.25">
      <c r="G401" s="276" t="s">
        <v>32908</v>
      </c>
      <c r="H401" s="278" t="str">
        <f t="shared" si="9"/>
        <v>VSL500</v>
      </c>
    </row>
    <row r="402" spans="7:8" x14ac:dyDescent="0.25">
      <c r="G402" s="276" t="s">
        <v>32826</v>
      </c>
      <c r="H402" s="278" t="str">
        <f t="shared" si="9"/>
        <v>VSL501</v>
      </c>
    </row>
    <row r="403" spans="7:8" x14ac:dyDescent="0.25">
      <c r="G403" s="276" t="s">
        <v>32943</v>
      </c>
      <c r="H403" s="278" t="str">
        <f t="shared" si="9"/>
        <v>VSL502</v>
      </c>
    </row>
    <row r="404" spans="7:8" x14ac:dyDescent="0.25">
      <c r="G404" s="276" t="s">
        <v>32775</v>
      </c>
      <c r="H404" s="278" t="str">
        <f t="shared" si="9"/>
        <v>VSL503</v>
      </c>
    </row>
    <row r="405" spans="7:8" x14ac:dyDescent="0.25">
      <c r="G405" s="276" t="s">
        <v>32907</v>
      </c>
      <c r="H405" s="278" t="str">
        <f t="shared" si="9"/>
        <v>VSL504</v>
      </c>
    </row>
    <row r="406" spans="7:8" x14ac:dyDescent="0.25">
      <c r="G406" s="276" t="s">
        <v>16043</v>
      </c>
      <c r="H406" s="278" t="str">
        <f t="shared" si="9"/>
        <v>VSL505</v>
      </c>
    </row>
    <row r="407" spans="7:8" x14ac:dyDescent="0.25">
      <c r="G407" s="276" t="s">
        <v>32911</v>
      </c>
      <c r="H407" s="278" t="str">
        <f t="shared" si="9"/>
        <v>VSL506</v>
      </c>
    </row>
    <row r="408" spans="7:8" x14ac:dyDescent="0.25">
      <c r="G408" s="276" t="s">
        <v>32842</v>
      </c>
      <c r="H408" s="278" t="str">
        <f t="shared" si="9"/>
        <v>VSL507</v>
      </c>
    </row>
    <row r="409" spans="7:8" x14ac:dyDescent="0.25">
      <c r="G409" s="276" t="s">
        <v>32910</v>
      </c>
      <c r="H409" s="278" t="str">
        <f t="shared" si="9"/>
        <v>VSL508</v>
      </c>
    </row>
    <row r="410" spans="7:8" x14ac:dyDescent="0.25">
      <c r="G410" s="276" t="s">
        <v>32951</v>
      </c>
      <c r="H410" s="278" t="str">
        <f t="shared" si="9"/>
        <v>VSL509</v>
      </c>
    </row>
    <row r="411" spans="7:8" x14ac:dyDescent="0.25">
      <c r="G411" s="276" t="s">
        <v>32844</v>
      </c>
      <c r="H411" s="278" t="str">
        <f t="shared" si="9"/>
        <v>VSL510</v>
      </c>
    </row>
    <row r="412" spans="7:8" x14ac:dyDescent="0.25">
      <c r="G412" s="276" t="s">
        <v>993</v>
      </c>
      <c r="H412" s="278" t="str">
        <f t="shared" si="9"/>
        <v>VSL511</v>
      </c>
    </row>
    <row r="413" spans="7:8" x14ac:dyDescent="0.25">
      <c r="G413" s="276" t="s">
        <v>1125</v>
      </c>
      <c r="H413" s="278" t="str">
        <f t="shared" si="9"/>
        <v>VSL512</v>
      </c>
    </row>
    <row r="414" spans="7:8" x14ac:dyDescent="0.25">
      <c r="G414" s="276" t="s">
        <v>32988</v>
      </c>
      <c r="H414" s="278" t="str">
        <f t="shared" si="9"/>
        <v>VSL513</v>
      </c>
    </row>
    <row r="415" spans="7:8" x14ac:dyDescent="0.25">
      <c r="G415" s="276" t="s">
        <v>27985</v>
      </c>
      <c r="H415" s="278" t="str">
        <f t="shared" si="9"/>
        <v>VSL514</v>
      </c>
    </row>
    <row r="416" spans="7:8" x14ac:dyDescent="0.25">
      <c r="G416" s="276" t="s">
        <v>443</v>
      </c>
      <c r="H416" s="278" t="str">
        <f t="shared" si="9"/>
        <v>VSL515</v>
      </c>
    </row>
    <row r="417" spans="7:8" x14ac:dyDescent="0.25">
      <c r="G417" s="276" t="s">
        <v>5932</v>
      </c>
      <c r="H417" s="278" t="str">
        <f t="shared" si="9"/>
        <v>VSL516</v>
      </c>
    </row>
    <row r="418" spans="7:8" x14ac:dyDescent="0.25">
      <c r="G418" s="276" t="s">
        <v>32952</v>
      </c>
      <c r="H418" s="278" t="str">
        <f t="shared" si="9"/>
        <v>VSL517</v>
      </c>
    </row>
    <row r="419" spans="7:8" x14ac:dyDescent="0.25">
      <c r="G419" s="276" t="s">
        <v>32953</v>
      </c>
      <c r="H419" s="278" t="str">
        <f t="shared" si="9"/>
        <v>VSL518</v>
      </c>
    </row>
    <row r="420" spans="7:8" x14ac:dyDescent="0.25">
      <c r="G420" s="276" t="s">
        <v>33030</v>
      </c>
      <c r="H420" s="278" t="str">
        <f t="shared" si="9"/>
        <v>VSL519</v>
      </c>
    </row>
    <row r="421" spans="7:8" x14ac:dyDescent="0.25">
      <c r="G421" s="276" t="s">
        <v>32985</v>
      </c>
      <c r="H421" s="278" t="str">
        <f t="shared" si="9"/>
        <v>VSL520</v>
      </c>
    </row>
    <row r="422" spans="7:8" x14ac:dyDescent="0.25">
      <c r="G422" s="276" t="s">
        <v>33028</v>
      </c>
      <c r="H422" s="278" t="str">
        <f t="shared" si="9"/>
        <v>VSL521</v>
      </c>
    </row>
    <row r="423" spans="7:8" x14ac:dyDescent="0.25">
      <c r="G423" s="276" t="s">
        <v>32986</v>
      </c>
      <c r="H423" s="278" t="str">
        <f t="shared" si="9"/>
        <v>VSL522</v>
      </c>
    </row>
    <row r="424" spans="7:8" x14ac:dyDescent="0.25">
      <c r="G424" s="276" t="s">
        <v>356</v>
      </c>
      <c r="H424" s="278" t="str">
        <f t="shared" si="9"/>
        <v>VSL523</v>
      </c>
    </row>
    <row r="425" spans="7:8" x14ac:dyDescent="0.25">
      <c r="G425" s="276" t="s">
        <v>275</v>
      </c>
      <c r="H425" s="278" t="str">
        <f t="shared" si="9"/>
        <v>VSL524</v>
      </c>
    </row>
    <row r="426" spans="7:8" x14ac:dyDescent="0.25">
      <c r="G426" s="276" t="s">
        <v>33024</v>
      </c>
      <c r="H426" s="278" t="str">
        <f t="shared" si="9"/>
        <v>VSL525</v>
      </c>
    </row>
    <row r="427" spans="7:8" x14ac:dyDescent="0.25">
      <c r="G427" s="276" t="s">
        <v>10936</v>
      </c>
      <c r="H427" s="278" t="str">
        <f t="shared" si="9"/>
        <v>VSL526</v>
      </c>
    </row>
    <row r="428" spans="7:8" x14ac:dyDescent="0.25">
      <c r="G428" s="276" t="s">
        <v>32954</v>
      </c>
      <c r="H428" s="278" t="str">
        <f t="shared" si="9"/>
        <v>VSL527</v>
      </c>
    </row>
    <row r="429" spans="7:8" x14ac:dyDescent="0.25">
      <c r="G429" s="276" t="s">
        <v>10530</v>
      </c>
      <c r="H429" s="278" t="str">
        <f t="shared" si="9"/>
        <v>VSL528</v>
      </c>
    </row>
    <row r="430" spans="7:8" x14ac:dyDescent="0.25">
      <c r="G430" s="276" t="s">
        <v>20077</v>
      </c>
      <c r="H430" s="278" t="str">
        <f t="shared" si="9"/>
        <v>VSL529</v>
      </c>
    </row>
    <row r="431" spans="7:8" x14ac:dyDescent="0.25">
      <c r="G431" s="276" t="s">
        <v>33029</v>
      </c>
      <c r="H431" s="278" t="str">
        <f t="shared" si="9"/>
        <v>VSL530</v>
      </c>
    </row>
    <row r="432" spans="7:8" x14ac:dyDescent="0.25">
      <c r="G432" s="276" t="s">
        <v>33054</v>
      </c>
      <c r="H432" s="278" t="str">
        <f t="shared" si="9"/>
        <v>VSL531</v>
      </c>
    </row>
    <row r="433" spans="7:8" x14ac:dyDescent="0.25">
      <c r="G433" s="276" t="s">
        <v>33055</v>
      </c>
      <c r="H433" s="278" t="str">
        <f t="shared" si="9"/>
        <v>VSL532</v>
      </c>
    </row>
  </sheetData>
  <pageMargins left="0.7" right="0.7" top="0.75" bottom="0.75" header="0.3" footer="0.3"/>
  <pageSetup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6D9F7-9A70-45A7-A67C-DD0C1012329B}">
  <dimension ref="A1:D781"/>
  <sheetViews>
    <sheetView topLeftCell="A761" workbookViewId="0">
      <selection sqref="A1:A781"/>
    </sheetView>
  </sheetViews>
  <sheetFormatPr defaultRowHeight="12.5" x14ac:dyDescent="0.25"/>
  <cols>
    <col min="1" max="1" width="22.26953125" bestFit="1" customWidth="1"/>
    <col min="2" max="2" width="10.81640625" customWidth="1"/>
    <col min="3" max="3" width="9.81640625" customWidth="1"/>
    <col min="4" max="4" width="48.36328125" bestFit="1" customWidth="1"/>
  </cols>
  <sheetData>
    <row r="1" spans="1:4" x14ac:dyDescent="0.25">
      <c r="A1" s="276" t="s">
        <v>324</v>
      </c>
      <c r="B1" s="277" t="s">
        <v>33165</v>
      </c>
      <c r="C1" s="278" t="s">
        <v>33179</v>
      </c>
      <c r="D1" t="s">
        <v>326</v>
      </c>
    </row>
    <row r="2" spans="1:4" x14ac:dyDescent="0.25">
      <c r="A2" s="279" t="s">
        <v>55</v>
      </c>
      <c r="B2" s="280" t="s">
        <v>33166</v>
      </c>
      <c r="C2" s="281" t="s">
        <v>33180</v>
      </c>
      <c r="D2" t="s">
        <v>32074</v>
      </c>
    </row>
    <row r="3" spans="1:4" x14ac:dyDescent="0.25">
      <c r="A3" s="276" t="s">
        <v>324</v>
      </c>
      <c r="B3" s="277" t="s">
        <v>33165</v>
      </c>
      <c r="C3" s="278" t="s">
        <v>33179</v>
      </c>
      <c r="D3" t="s">
        <v>326</v>
      </c>
    </row>
    <row r="4" spans="1:4" x14ac:dyDescent="0.25">
      <c r="A4" s="279" t="s">
        <v>55</v>
      </c>
      <c r="B4" s="280" t="s">
        <v>33166</v>
      </c>
      <c r="C4" s="281" t="s">
        <v>33180</v>
      </c>
      <c r="D4" t="s">
        <v>32074</v>
      </c>
    </row>
    <row r="5" spans="1:4" x14ac:dyDescent="0.25">
      <c r="A5" s="276" t="s">
        <v>55</v>
      </c>
      <c r="B5" s="277" t="s">
        <v>33166</v>
      </c>
      <c r="C5" s="278" t="s">
        <v>33181</v>
      </c>
      <c r="D5" t="s">
        <v>33060</v>
      </c>
    </row>
    <row r="6" spans="1:4" x14ac:dyDescent="0.25">
      <c r="A6" s="279" t="s">
        <v>324</v>
      </c>
      <c r="B6" s="280" t="s">
        <v>33165</v>
      </c>
      <c r="C6" s="281" t="s">
        <v>33182</v>
      </c>
      <c r="D6" t="s">
        <v>32077</v>
      </c>
    </row>
    <row r="7" spans="1:4" x14ac:dyDescent="0.25">
      <c r="A7" s="276" t="s">
        <v>55</v>
      </c>
      <c r="B7" s="277" t="s">
        <v>33166</v>
      </c>
      <c r="C7" s="278" t="s">
        <v>33181</v>
      </c>
      <c r="D7" t="s">
        <v>33060</v>
      </c>
    </row>
    <row r="8" spans="1:4" x14ac:dyDescent="0.25">
      <c r="A8" s="279" t="s">
        <v>55</v>
      </c>
      <c r="B8" s="280" t="s">
        <v>33166</v>
      </c>
      <c r="C8" s="281" t="s">
        <v>33183</v>
      </c>
      <c r="D8" t="s">
        <v>32076</v>
      </c>
    </row>
    <row r="9" spans="1:4" x14ac:dyDescent="0.25">
      <c r="A9" s="276" t="s">
        <v>58</v>
      </c>
      <c r="B9" s="277" t="s">
        <v>33167</v>
      </c>
      <c r="C9" s="278" t="s">
        <v>33184</v>
      </c>
      <c r="D9" t="s">
        <v>32061</v>
      </c>
    </row>
    <row r="10" spans="1:4" x14ac:dyDescent="0.25">
      <c r="A10" s="279" t="s">
        <v>55</v>
      </c>
      <c r="B10" s="280" t="s">
        <v>33166</v>
      </c>
      <c r="C10" s="281" t="s">
        <v>33181</v>
      </c>
      <c r="D10" t="s">
        <v>33060</v>
      </c>
    </row>
    <row r="11" spans="1:4" x14ac:dyDescent="0.25">
      <c r="A11" s="276" t="s">
        <v>324</v>
      </c>
      <c r="B11" s="277" t="s">
        <v>33165</v>
      </c>
      <c r="C11" s="278" t="s">
        <v>33179</v>
      </c>
      <c r="D11" t="s">
        <v>326</v>
      </c>
    </row>
    <row r="12" spans="1:4" x14ac:dyDescent="0.25">
      <c r="A12" s="279" t="s">
        <v>324</v>
      </c>
      <c r="B12" s="280" t="s">
        <v>33165</v>
      </c>
      <c r="C12" s="281" t="s">
        <v>33179</v>
      </c>
      <c r="D12" t="s">
        <v>326</v>
      </c>
    </row>
    <row r="13" spans="1:4" x14ac:dyDescent="0.25">
      <c r="A13" s="276" t="s">
        <v>52</v>
      </c>
      <c r="B13" s="277" t="s">
        <v>33168</v>
      </c>
      <c r="C13" s="278" t="s">
        <v>33185</v>
      </c>
      <c r="D13" t="s">
        <v>32113</v>
      </c>
    </row>
    <row r="14" spans="1:4" x14ac:dyDescent="0.25">
      <c r="A14" s="279" t="s">
        <v>324</v>
      </c>
      <c r="B14" s="280" t="s">
        <v>33165</v>
      </c>
      <c r="C14" s="281" t="s">
        <v>33179</v>
      </c>
      <c r="D14" t="s">
        <v>326</v>
      </c>
    </row>
    <row r="15" spans="1:4" x14ac:dyDescent="0.25">
      <c r="A15" s="276" t="s">
        <v>60</v>
      </c>
      <c r="B15" s="277" t="s">
        <v>33169</v>
      </c>
      <c r="C15" s="278" t="s">
        <v>33186</v>
      </c>
      <c r="D15" t="s">
        <v>32157</v>
      </c>
    </row>
    <row r="16" spans="1:4" x14ac:dyDescent="0.25">
      <c r="A16" s="279" t="s">
        <v>324</v>
      </c>
      <c r="B16" s="280" t="s">
        <v>33165</v>
      </c>
      <c r="C16" s="281" t="s">
        <v>33182</v>
      </c>
      <c r="D16" t="s">
        <v>32077</v>
      </c>
    </row>
    <row r="17" spans="1:4" x14ac:dyDescent="0.25">
      <c r="A17" s="276" t="s">
        <v>58</v>
      </c>
      <c r="B17" s="277" t="s">
        <v>33167</v>
      </c>
      <c r="C17" s="278" t="s">
        <v>33184</v>
      </c>
      <c r="D17" t="s">
        <v>32061</v>
      </c>
    </row>
    <row r="18" spans="1:4" x14ac:dyDescent="0.25">
      <c r="A18" s="279" t="s">
        <v>306</v>
      </c>
      <c r="B18" s="280" t="s">
        <v>33170</v>
      </c>
      <c r="C18" s="281" t="s">
        <v>33187</v>
      </c>
      <c r="D18" t="s">
        <v>32107</v>
      </c>
    </row>
    <row r="19" spans="1:4" x14ac:dyDescent="0.25">
      <c r="A19" s="276" t="s">
        <v>55</v>
      </c>
      <c r="B19" s="277" t="s">
        <v>33166</v>
      </c>
      <c r="C19" s="278" t="s">
        <v>33180</v>
      </c>
      <c r="D19" t="s">
        <v>32074</v>
      </c>
    </row>
    <row r="20" spans="1:4" x14ac:dyDescent="0.25">
      <c r="A20" s="279" t="s">
        <v>76</v>
      </c>
      <c r="B20" s="280" t="s">
        <v>33171</v>
      </c>
      <c r="C20" s="281" t="s">
        <v>33188</v>
      </c>
      <c r="D20" t="s">
        <v>32412</v>
      </c>
    </row>
    <row r="21" spans="1:4" x14ac:dyDescent="0.25">
      <c r="A21" s="276" t="s">
        <v>105</v>
      </c>
      <c r="B21" s="277" t="s">
        <v>33172</v>
      </c>
      <c r="C21" s="278" t="s">
        <v>33189</v>
      </c>
      <c r="D21" t="s">
        <v>32091</v>
      </c>
    </row>
    <row r="22" spans="1:4" x14ac:dyDescent="0.25">
      <c r="A22" s="279" t="s">
        <v>60</v>
      </c>
      <c r="B22" s="280" t="s">
        <v>33169</v>
      </c>
      <c r="C22" s="281" t="s">
        <v>33186</v>
      </c>
      <c r="D22" t="s">
        <v>32157</v>
      </c>
    </row>
    <row r="23" spans="1:4" x14ac:dyDescent="0.25">
      <c r="A23" s="276" t="s">
        <v>59</v>
      </c>
      <c r="B23" s="277" t="s">
        <v>33173</v>
      </c>
      <c r="C23" s="278" t="s">
        <v>33190</v>
      </c>
      <c r="D23" t="s">
        <v>32348</v>
      </c>
    </row>
    <row r="24" spans="1:4" x14ac:dyDescent="0.25">
      <c r="A24" s="279" t="s">
        <v>324</v>
      </c>
      <c r="B24" s="280" t="s">
        <v>33165</v>
      </c>
      <c r="C24" s="281" t="s">
        <v>33179</v>
      </c>
      <c r="D24" t="s">
        <v>326</v>
      </c>
    </row>
    <row r="25" spans="1:4" x14ac:dyDescent="0.25">
      <c r="A25" s="276" t="s">
        <v>58</v>
      </c>
      <c r="B25" s="277" t="s">
        <v>33167</v>
      </c>
      <c r="C25" s="278" t="s">
        <v>33191</v>
      </c>
      <c r="D25" t="s">
        <v>33069</v>
      </c>
    </row>
    <row r="26" spans="1:4" x14ac:dyDescent="0.25">
      <c r="A26" s="279" t="s">
        <v>55</v>
      </c>
      <c r="B26" s="280" t="s">
        <v>33166</v>
      </c>
      <c r="C26" s="281" t="s">
        <v>33192</v>
      </c>
      <c r="D26" t="s">
        <v>32253</v>
      </c>
    </row>
    <row r="27" spans="1:4" x14ac:dyDescent="0.25">
      <c r="A27" s="276" t="s">
        <v>58</v>
      </c>
      <c r="B27" s="277" t="s">
        <v>33167</v>
      </c>
      <c r="C27" s="278" t="s">
        <v>33184</v>
      </c>
      <c r="D27" t="s">
        <v>32061</v>
      </c>
    </row>
    <row r="28" spans="1:4" x14ac:dyDescent="0.25">
      <c r="A28" s="279" t="s">
        <v>52</v>
      </c>
      <c r="B28" s="280" t="s">
        <v>33168</v>
      </c>
      <c r="C28" s="281" t="s">
        <v>33193</v>
      </c>
      <c r="D28" t="s">
        <v>32062</v>
      </c>
    </row>
    <row r="29" spans="1:4" x14ac:dyDescent="0.25">
      <c r="A29" s="276" t="s">
        <v>324</v>
      </c>
      <c r="B29" s="277" t="s">
        <v>33165</v>
      </c>
      <c r="C29" s="278" t="s">
        <v>33179</v>
      </c>
      <c r="D29" t="s">
        <v>326</v>
      </c>
    </row>
    <row r="30" spans="1:4" x14ac:dyDescent="0.25">
      <c r="A30" s="279" t="s">
        <v>325</v>
      </c>
      <c r="B30" s="280" t="s">
        <v>33174</v>
      </c>
      <c r="C30" s="281" t="s">
        <v>33194</v>
      </c>
      <c r="D30" t="s">
        <v>33073</v>
      </c>
    </row>
    <row r="31" spans="1:4" x14ac:dyDescent="0.25">
      <c r="A31" s="276" t="s">
        <v>324</v>
      </c>
      <c r="B31" s="277" t="s">
        <v>33165</v>
      </c>
      <c r="C31" s="278" t="s">
        <v>33179</v>
      </c>
      <c r="D31" t="s">
        <v>326</v>
      </c>
    </row>
    <row r="32" spans="1:4" x14ac:dyDescent="0.25">
      <c r="A32" s="279" t="s">
        <v>58</v>
      </c>
      <c r="B32" s="280" t="s">
        <v>33167</v>
      </c>
      <c r="C32" s="281" t="s">
        <v>33191</v>
      </c>
      <c r="D32" t="s">
        <v>33069</v>
      </c>
    </row>
    <row r="33" spans="1:4" x14ac:dyDescent="0.25">
      <c r="A33" s="276" t="s">
        <v>52</v>
      </c>
      <c r="B33" s="277" t="s">
        <v>33168</v>
      </c>
      <c r="C33" s="278" t="s">
        <v>33193</v>
      </c>
      <c r="D33" t="s">
        <v>32062</v>
      </c>
    </row>
    <row r="34" spans="1:4" x14ac:dyDescent="0.25">
      <c r="A34" s="279" t="s">
        <v>52</v>
      </c>
      <c r="B34" s="280" t="s">
        <v>33168</v>
      </c>
      <c r="C34" s="281" t="s">
        <v>33185</v>
      </c>
      <c r="D34" t="s">
        <v>32113</v>
      </c>
    </row>
    <row r="35" spans="1:4" x14ac:dyDescent="0.25">
      <c r="A35" s="276" t="s">
        <v>60</v>
      </c>
      <c r="B35" s="277" t="s">
        <v>33169</v>
      </c>
      <c r="C35" s="278" t="s">
        <v>33186</v>
      </c>
      <c r="D35" t="s">
        <v>32157</v>
      </c>
    </row>
    <row r="36" spans="1:4" x14ac:dyDescent="0.25">
      <c r="A36" s="279" t="s">
        <v>58</v>
      </c>
      <c r="B36" s="280" t="s">
        <v>33167</v>
      </c>
      <c r="C36" s="281" t="s">
        <v>33191</v>
      </c>
      <c r="D36" t="s">
        <v>33069</v>
      </c>
    </row>
    <row r="37" spans="1:4" x14ac:dyDescent="0.25">
      <c r="A37" s="276" t="s">
        <v>324</v>
      </c>
      <c r="B37" s="277" t="s">
        <v>33165</v>
      </c>
      <c r="C37" s="278" t="s">
        <v>33179</v>
      </c>
      <c r="D37" t="s">
        <v>326</v>
      </c>
    </row>
    <row r="38" spans="1:4" x14ac:dyDescent="0.25">
      <c r="A38" s="279" t="s">
        <v>59</v>
      </c>
      <c r="B38" s="280" t="s">
        <v>33173</v>
      </c>
      <c r="C38" s="281" t="s">
        <v>33190</v>
      </c>
      <c r="D38" t="s">
        <v>32348</v>
      </c>
    </row>
    <row r="39" spans="1:4" x14ac:dyDescent="0.25">
      <c r="A39" s="276" t="s">
        <v>58</v>
      </c>
      <c r="B39" s="277" t="s">
        <v>33167</v>
      </c>
      <c r="C39" s="278" t="s">
        <v>33184</v>
      </c>
      <c r="D39" t="s">
        <v>32061</v>
      </c>
    </row>
    <row r="40" spans="1:4" x14ac:dyDescent="0.25">
      <c r="A40" s="279" t="s">
        <v>58</v>
      </c>
      <c r="B40" s="280" t="s">
        <v>33167</v>
      </c>
      <c r="C40" s="281" t="s">
        <v>33191</v>
      </c>
      <c r="D40" t="s">
        <v>33069</v>
      </c>
    </row>
    <row r="41" spans="1:4" x14ac:dyDescent="0.25">
      <c r="A41" s="276" t="s">
        <v>55</v>
      </c>
      <c r="B41" s="277" t="s">
        <v>33166</v>
      </c>
      <c r="C41" s="278" t="s">
        <v>33195</v>
      </c>
      <c r="D41" t="s">
        <v>32067</v>
      </c>
    </row>
    <row r="42" spans="1:4" x14ac:dyDescent="0.25">
      <c r="A42" s="279" t="s">
        <v>55</v>
      </c>
      <c r="B42" s="280" t="s">
        <v>33166</v>
      </c>
      <c r="C42" s="281" t="s">
        <v>33195</v>
      </c>
      <c r="D42" t="s">
        <v>32067</v>
      </c>
    </row>
    <row r="43" spans="1:4" x14ac:dyDescent="0.25">
      <c r="A43" s="276" t="s">
        <v>324</v>
      </c>
      <c r="B43" s="277" t="s">
        <v>33165</v>
      </c>
      <c r="C43" s="278" t="s">
        <v>33182</v>
      </c>
      <c r="D43" t="s">
        <v>32077</v>
      </c>
    </row>
    <row r="44" spans="1:4" x14ac:dyDescent="0.25">
      <c r="A44" s="279" t="s">
        <v>52</v>
      </c>
      <c r="B44" s="280" t="s">
        <v>33168</v>
      </c>
      <c r="C44" s="281" t="s">
        <v>33196</v>
      </c>
      <c r="D44" t="s">
        <v>32094</v>
      </c>
    </row>
    <row r="45" spans="1:4" x14ac:dyDescent="0.25">
      <c r="A45" s="276" t="s">
        <v>105</v>
      </c>
      <c r="B45" s="277" t="s">
        <v>33172</v>
      </c>
      <c r="C45" s="278" t="s">
        <v>33189</v>
      </c>
      <c r="D45" t="s">
        <v>32091</v>
      </c>
    </row>
    <row r="46" spans="1:4" x14ac:dyDescent="0.25">
      <c r="A46" s="279" t="s">
        <v>325</v>
      </c>
      <c r="B46" s="280" t="s">
        <v>33174</v>
      </c>
      <c r="C46" s="281" t="s">
        <v>33194</v>
      </c>
      <c r="D46" t="s">
        <v>33073</v>
      </c>
    </row>
    <row r="47" spans="1:4" x14ac:dyDescent="0.25">
      <c r="A47" s="276" t="s">
        <v>55</v>
      </c>
      <c r="B47" s="277" t="s">
        <v>33166</v>
      </c>
      <c r="C47" s="278" t="s">
        <v>33180</v>
      </c>
      <c r="D47" t="s">
        <v>32074</v>
      </c>
    </row>
    <row r="48" spans="1:4" x14ac:dyDescent="0.25">
      <c r="A48" s="279" t="s">
        <v>60</v>
      </c>
      <c r="B48" s="280" t="s">
        <v>33169</v>
      </c>
      <c r="C48" s="281" t="s">
        <v>33186</v>
      </c>
      <c r="D48" t="s">
        <v>32157</v>
      </c>
    </row>
    <row r="49" spans="1:4" x14ac:dyDescent="0.25">
      <c r="A49" s="276" t="s">
        <v>59</v>
      </c>
      <c r="B49" s="277" t="s">
        <v>33173</v>
      </c>
      <c r="C49" s="278" t="s">
        <v>33190</v>
      </c>
      <c r="D49" t="s">
        <v>32348</v>
      </c>
    </row>
    <row r="50" spans="1:4" x14ac:dyDescent="0.25">
      <c r="A50" s="279" t="s">
        <v>52</v>
      </c>
      <c r="B50" s="280" t="s">
        <v>33168</v>
      </c>
      <c r="C50" s="281" t="s">
        <v>33193</v>
      </c>
      <c r="D50" t="s">
        <v>32062</v>
      </c>
    </row>
    <row r="51" spans="1:4" x14ac:dyDescent="0.25">
      <c r="A51" s="276" t="s">
        <v>59</v>
      </c>
      <c r="B51" s="277" t="s">
        <v>33173</v>
      </c>
      <c r="C51" s="278" t="s">
        <v>33180</v>
      </c>
      <c r="D51" t="s">
        <v>32074</v>
      </c>
    </row>
    <row r="52" spans="1:4" x14ac:dyDescent="0.25">
      <c r="A52" s="279" t="s">
        <v>59</v>
      </c>
      <c r="B52" s="280" t="s">
        <v>33173</v>
      </c>
      <c r="C52" s="281" t="s">
        <v>33197</v>
      </c>
      <c r="D52" t="s">
        <v>32109</v>
      </c>
    </row>
    <row r="53" spans="1:4" x14ac:dyDescent="0.25">
      <c r="A53" s="276" t="s">
        <v>52</v>
      </c>
      <c r="B53" s="277" t="s">
        <v>33168</v>
      </c>
      <c r="C53" s="278" t="s">
        <v>33196</v>
      </c>
      <c r="D53" t="s">
        <v>32094</v>
      </c>
    </row>
    <row r="54" spans="1:4" x14ac:dyDescent="0.25">
      <c r="A54" s="279" t="s">
        <v>52</v>
      </c>
      <c r="B54" s="280" t="s">
        <v>33168</v>
      </c>
      <c r="C54" s="281" t="s">
        <v>33198</v>
      </c>
      <c r="D54" t="s">
        <v>32167</v>
      </c>
    </row>
    <row r="55" spans="1:4" x14ac:dyDescent="0.25">
      <c r="A55" s="276" t="s">
        <v>52</v>
      </c>
      <c r="B55" s="277" t="s">
        <v>33168</v>
      </c>
      <c r="C55" s="278" t="s">
        <v>33198</v>
      </c>
      <c r="D55" t="s">
        <v>32167</v>
      </c>
    </row>
    <row r="56" spans="1:4" x14ac:dyDescent="0.25">
      <c r="A56" s="279" t="s">
        <v>324</v>
      </c>
      <c r="B56" s="280" t="s">
        <v>33165</v>
      </c>
      <c r="C56" s="281" t="s">
        <v>33179</v>
      </c>
      <c r="D56" t="s">
        <v>326</v>
      </c>
    </row>
    <row r="57" spans="1:4" x14ac:dyDescent="0.25">
      <c r="A57" s="276" t="s">
        <v>324</v>
      </c>
      <c r="B57" s="277" t="s">
        <v>33165</v>
      </c>
      <c r="C57" s="278" t="s">
        <v>33182</v>
      </c>
      <c r="D57" t="s">
        <v>32077</v>
      </c>
    </row>
    <row r="58" spans="1:4" x14ac:dyDescent="0.25">
      <c r="A58" s="279" t="s">
        <v>58</v>
      </c>
      <c r="B58" s="280" t="s">
        <v>33167</v>
      </c>
      <c r="C58" s="281" t="s">
        <v>33191</v>
      </c>
      <c r="D58" t="s">
        <v>33069</v>
      </c>
    </row>
    <row r="59" spans="1:4" x14ac:dyDescent="0.25">
      <c r="A59" s="276" t="s">
        <v>55</v>
      </c>
      <c r="B59" s="277" t="s">
        <v>33166</v>
      </c>
      <c r="C59" s="278" t="s">
        <v>33195</v>
      </c>
      <c r="D59" t="s">
        <v>32067</v>
      </c>
    </row>
    <row r="60" spans="1:4" x14ac:dyDescent="0.25">
      <c r="A60" s="279" t="s">
        <v>55</v>
      </c>
      <c r="B60" s="280" t="s">
        <v>33166</v>
      </c>
      <c r="C60" s="281" t="s">
        <v>33199</v>
      </c>
      <c r="D60" t="s">
        <v>33087</v>
      </c>
    </row>
    <row r="61" spans="1:4" x14ac:dyDescent="0.25">
      <c r="A61" s="276" t="s">
        <v>52</v>
      </c>
      <c r="B61" s="277" t="s">
        <v>33168</v>
      </c>
      <c r="C61" s="278" t="s">
        <v>33185</v>
      </c>
      <c r="D61" t="s">
        <v>32113</v>
      </c>
    </row>
    <row r="62" spans="1:4" x14ac:dyDescent="0.25">
      <c r="A62" s="279" t="s">
        <v>59</v>
      </c>
      <c r="B62" s="280" t="s">
        <v>33173</v>
      </c>
      <c r="C62" s="281" t="s">
        <v>33180</v>
      </c>
      <c r="D62" t="s">
        <v>32074</v>
      </c>
    </row>
    <row r="63" spans="1:4" x14ac:dyDescent="0.25">
      <c r="A63" s="276" t="s">
        <v>59</v>
      </c>
      <c r="B63" s="277" t="s">
        <v>33173</v>
      </c>
      <c r="C63" s="278" t="s">
        <v>33197</v>
      </c>
      <c r="D63" t="s">
        <v>32109</v>
      </c>
    </row>
    <row r="64" spans="1:4" x14ac:dyDescent="0.25">
      <c r="A64" s="279" t="s">
        <v>59</v>
      </c>
      <c r="B64" s="280" t="s">
        <v>33173</v>
      </c>
      <c r="C64" s="281" t="s">
        <v>33190</v>
      </c>
      <c r="D64" t="s">
        <v>32348</v>
      </c>
    </row>
    <row r="65" spans="1:4" x14ac:dyDescent="0.25">
      <c r="A65" s="276" t="s">
        <v>324</v>
      </c>
      <c r="B65" s="277" t="s">
        <v>33165</v>
      </c>
      <c r="C65" s="278" t="s">
        <v>33179</v>
      </c>
      <c r="D65" t="s">
        <v>326</v>
      </c>
    </row>
    <row r="66" spans="1:4" x14ac:dyDescent="0.25">
      <c r="A66" s="279" t="s">
        <v>58</v>
      </c>
      <c r="B66" s="280" t="s">
        <v>33167</v>
      </c>
      <c r="C66" s="281" t="s">
        <v>33191</v>
      </c>
      <c r="D66" t="s">
        <v>33069</v>
      </c>
    </row>
    <row r="67" spans="1:4" x14ac:dyDescent="0.25">
      <c r="A67" s="276" t="s">
        <v>55</v>
      </c>
      <c r="B67" s="277" t="s">
        <v>33166</v>
      </c>
      <c r="C67" s="278" t="s">
        <v>33180</v>
      </c>
      <c r="D67" t="s">
        <v>32074</v>
      </c>
    </row>
    <row r="68" spans="1:4" x14ac:dyDescent="0.25">
      <c r="A68" s="279" t="s">
        <v>52</v>
      </c>
      <c r="B68" s="280" t="s">
        <v>33168</v>
      </c>
      <c r="C68" s="281" t="s">
        <v>33200</v>
      </c>
      <c r="D68" t="s">
        <v>32088</v>
      </c>
    </row>
    <row r="69" spans="1:4" x14ac:dyDescent="0.25">
      <c r="A69" s="276" t="s">
        <v>105</v>
      </c>
      <c r="B69" s="277" t="s">
        <v>33172</v>
      </c>
      <c r="C69" s="278" t="s">
        <v>33189</v>
      </c>
      <c r="D69" t="s">
        <v>32091</v>
      </c>
    </row>
    <row r="70" spans="1:4" x14ac:dyDescent="0.25">
      <c r="A70" s="279" t="s">
        <v>52</v>
      </c>
      <c r="B70" s="280" t="s">
        <v>33168</v>
      </c>
      <c r="C70" s="281" t="s">
        <v>33200</v>
      </c>
      <c r="D70" t="s">
        <v>32088</v>
      </c>
    </row>
    <row r="71" spans="1:4" x14ac:dyDescent="0.25">
      <c r="A71" s="276" t="s">
        <v>59</v>
      </c>
      <c r="B71" s="277" t="s">
        <v>33173</v>
      </c>
      <c r="C71" s="278" t="s">
        <v>33190</v>
      </c>
      <c r="D71" t="s">
        <v>32348</v>
      </c>
    </row>
    <row r="72" spans="1:4" x14ac:dyDescent="0.25">
      <c r="A72" s="279" t="s">
        <v>324</v>
      </c>
      <c r="B72" s="280" t="s">
        <v>33165</v>
      </c>
      <c r="C72" s="281" t="s">
        <v>33179</v>
      </c>
      <c r="D72" t="s">
        <v>326</v>
      </c>
    </row>
    <row r="73" spans="1:4" x14ac:dyDescent="0.25">
      <c r="A73" s="276" t="s">
        <v>58</v>
      </c>
      <c r="B73" s="277" t="s">
        <v>33167</v>
      </c>
      <c r="C73" s="278" t="s">
        <v>33191</v>
      </c>
      <c r="D73" t="s">
        <v>33069</v>
      </c>
    </row>
    <row r="74" spans="1:4" x14ac:dyDescent="0.25">
      <c r="A74" s="279" t="s">
        <v>58</v>
      </c>
      <c r="B74" s="280" t="s">
        <v>33167</v>
      </c>
      <c r="C74" s="281" t="s">
        <v>33184</v>
      </c>
      <c r="D74" t="s">
        <v>32061</v>
      </c>
    </row>
    <row r="75" spans="1:4" x14ac:dyDescent="0.25">
      <c r="A75" s="276" t="s">
        <v>52</v>
      </c>
      <c r="B75" s="277" t="s">
        <v>33168</v>
      </c>
      <c r="C75" s="278" t="s">
        <v>33193</v>
      </c>
      <c r="D75" t="s">
        <v>32062</v>
      </c>
    </row>
    <row r="76" spans="1:4" x14ac:dyDescent="0.25">
      <c r="A76" s="279" t="s">
        <v>52</v>
      </c>
      <c r="B76" s="280" t="s">
        <v>33168</v>
      </c>
      <c r="C76" s="281" t="s">
        <v>33196</v>
      </c>
      <c r="D76" t="s">
        <v>32094</v>
      </c>
    </row>
    <row r="77" spans="1:4" x14ac:dyDescent="0.25">
      <c r="A77" s="276" t="s">
        <v>52</v>
      </c>
      <c r="B77" s="277" t="s">
        <v>33168</v>
      </c>
      <c r="C77" s="278" t="s">
        <v>33185</v>
      </c>
      <c r="D77" t="s">
        <v>32113</v>
      </c>
    </row>
    <row r="78" spans="1:4" x14ac:dyDescent="0.25">
      <c r="A78" s="279" t="s">
        <v>60</v>
      </c>
      <c r="B78" s="280" t="s">
        <v>33169</v>
      </c>
      <c r="C78" s="281" t="s">
        <v>33186</v>
      </c>
      <c r="D78" t="s">
        <v>32157</v>
      </c>
    </row>
    <row r="79" spans="1:4" x14ac:dyDescent="0.25">
      <c r="A79" s="276" t="s">
        <v>325</v>
      </c>
      <c r="B79" s="277" t="s">
        <v>33174</v>
      </c>
      <c r="C79" s="278" t="s">
        <v>33194</v>
      </c>
      <c r="D79" t="s">
        <v>33073</v>
      </c>
    </row>
    <row r="80" spans="1:4" x14ac:dyDescent="0.25">
      <c r="A80" s="279" t="s">
        <v>324</v>
      </c>
      <c r="B80" s="280" t="s">
        <v>33165</v>
      </c>
      <c r="C80" s="281" t="s">
        <v>33182</v>
      </c>
      <c r="D80" t="s">
        <v>32077</v>
      </c>
    </row>
    <row r="81" spans="1:4" x14ac:dyDescent="0.25">
      <c r="A81" s="276" t="s">
        <v>55</v>
      </c>
      <c r="B81" s="277" t="s">
        <v>33166</v>
      </c>
      <c r="C81" s="278" t="s">
        <v>33181</v>
      </c>
      <c r="D81" t="s">
        <v>33060</v>
      </c>
    </row>
    <row r="82" spans="1:4" x14ac:dyDescent="0.25">
      <c r="A82" s="279" t="s">
        <v>76</v>
      </c>
      <c r="B82" s="280" t="s">
        <v>33171</v>
      </c>
      <c r="C82" s="281" t="s">
        <v>33188</v>
      </c>
      <c r="D82" t="s">
        <v>32412</v>
      </c>
    </row>
    <row r="83" spans="1:4" x14ac:dyDescent="0.25">
      <c r="A83" s="276" t="s">
        <v>55</v>
      </c>
      <c r="B83" s="277" t="s">
        <v>33166</v>
      </c>
      <c r="C83" s="278" t="s">
        <v>33180</v>
      </c>
      <c r="D83" t="s">
        <v>32074</v>
      </c>
    </row>
    <row r="84" spans="1:4" x14ac:dyDescent="0.25">
      <c r="A84" s="279" t="s">
        <v>59</v>
      </c>
      <c r="B84" s="280" t="s">
        <v>33173</v>
      </c>
      <c r="C84" s="281" t="s">
        <v>33197</v>
      </c>
      <c r="D84" t="s">
        <v>32109</v>
      </c>
    </row>
    <row r="85" spans="1:4" x14ac:dyDescent="0.25">
      <c r="A85" s="276" t="s">
        <v>59</v>
      </c>
      <c r="B85" s="277" t="s">
        <v>33173</v>
      </c>
      <c r="C85" s="278" t="s">
        <v>33197</v>
      </c>
      <c r="D85" t="s">
        <v>32109</v>
      </c>
    </row>
    <row r="86" spans="1:4" x14ac:dyDescent="0.25">
      <c r="A86" s="279" t="s">
        <v>325</v>
      </c>
      <c r="B86" s="280" t="s">
        <v>33174</v>
      </c>
      <c r="C86" s="281" t="s">
        <v>33194</v>
      </c>
      <c r="D86" t="s">
        <v>33073</v>
      </c>
    </row>
    <row r="87" spans="1:4" x14ac:dyDescent="0.25">
      <c r="A87" s="276" t="s">
        <v>59</v>
      </c>
      <c r="B87" s="277" t="s">
        <v>33173</v>
      </c>
      <c r="C87" s="278" t="s">
        <v>33180</v>
      </c>
      <c r="D87" t="s">
        <v>32074</v>
      </c>
    </row>
    <row r="88" spans="1:4" x14ac:dyDescent="0.25">
      <c r="A88" s="279" t="s">
        <v>324</v>
      </c>
      <c r="B88" s="280" t="s">
        <v>33165</v>
      </c>
      <c r="C88" s="281" t="s">
        <v>33179</v>
      </c>
      <c r="D88" t="s">
        <v>326</v>
      </c>
    </row>
    <row r="89" spans="1:4" x14ac:dyDescent="0.25">
      <c r="A89" s="276" t="s">
        <v>55</v>
      </c>
      <c r="B89" s="277" t="s">
        <v>33166</v>
      </c>
      <c r="C89" s="278" t="s">
        <v>33180</v>
      </c>
      <c r="D89" t="s">
        <v>32074</v>
      </c>
    </row>
    <row r="90" spans="1:4" x14ac:dyDescent="0.25">
      <c r="A90" s="279" t="s">
        <v>52</v>
      </c>
      <c r="B90" s="280" t="s">
        <v>33168</v>
      </c>
      <c r="C90" s="281" t="s">
        <v>33200</v>
      </c>
      <c r="D90" t="s">
        <v>32088</v>
      </c>
    </row>
    <row r="91" spans="1:4" x14ac:dyDescent="0.25">
      <c r="A91" s="276" t="s">
        <v>59</v>
      </c>
      <c r="B91" s="277" t="s">
        <v>33173</v>
      </c>
      <c r="C91" s="278" t="s">
        <v>33190</v>
      </c>
      <c r="D91" t="s">
        <v>32348</v>
      </c>
    </row>
    <row r="92" spans="1:4" x14ac:dyDescent="0.25">
      <c r="A92" s="279" t="s">
        <v>59</v>
      </c>
      <c r="B92" s="280" t="s">
        <v>33173</v>
      </c>
      <c r="C92" s="281" t="s">
        <v>33190</v>
      </c>
      <c r="D92" t="s">
        <v>32348</v>
      </c>
    </row>
    <row r="93" spans="1:4" x14ac:dyDescent="0.25">
      <c r="A93" s="276" t="s">
        <v>324</v>
      </c>
      <c r="B93" s="277" t="s">
        <v>33165</v>
      </c>
      <c r="C93" s="278" t="s">
        <v>33179</v>
      </c>
      <c r="D93" t="s">
        <v>326</v>
      </c>
    </row>
    <row r="94" spans="1:4" x14ac:dyDescent="0.25">
      <c r="A94" s="279" t="s">
        <v>58</v>
      </c>
      <c r="B94" s="280" t="s">
        <v>33167</v>
      </c>
      <c r="C94" s="281" t="s">
        <v>33201</v>
      </c>
      <c r="D94" t="s">
        <v>32414</v>
      </c>
    </row>
    <row r="95" spans="1:4" x14ac:dyDescent="0.25">
      <c r="A95" s="276" t="s">
        <v>58</v>
      </c>
      <c r="B95" s="277" t="s">
        <v>33167</v>
      </c>
      <c r="C95" s="278" t="s">
        <v>33201</v>
      </c>
      <c r="D95" t="s">
        <v>32414</v>
      </c>
    </row>
    <row r="96" spans="1:4" x14ac:dyDescent="0.25">
      <c r="A96" s="279" t="s">
        <v>80</v>
      </c>
      <c r="B96" s="280" t="s">
        <v>33175</v>
      </c>
      <c r="C96" s="281" t="s">
        <v>33202</v>
      </c>
      <c r="D96" t="s">
        <v>32090</v>
      </c>
    </row>
    <row r="97" spans="1:4" x14ac:dyDescent="0.25">
      <c r="A97" s="276" t="s">
        <v>52</v>
      </c>
      <c r="B97" s="277" t="s">
        <v>33168</v>
      </c>
      <c r="C97" s="278" t="s">
        <v>33193</v>
      </c>
      <c r="D97" t="s">
        <v>32062</v>
      </c>
    </row>
    <row r="98" spans="1:4" x14ac:dyDescent="0.25">
      <c r="A98" s="279" t="s">
        <v>52</v>
      </c>
      <c r="B98" s="280" t="s">
        <v>33168</v>
      </c>
      <c r="C98" s="281" t="s">
        <v>33196</v>
      </c>
      <c r="D98" t="s">
        <v>32094</v>
      </c>
    </row>
    <row r="99" spans="1:4" x14ac:dyDescent="0.25">
      <c r="A99" s="276" t="s">
        <v>325</v>
      </c>
      <c r="B99" s="277" t="s">
        <v>33174</v>
      </c>
      <c r="C99" s="278" t="s">
        <v>33194</v>
      </c>
      <c r="D99" t="s">
        <v>33073</v>
      </c>
    </row>
    <row r="100" spans="1:4" x14ac:dyDescent="0.25">
      <c r="A100" s="279" t="s">
        <v>60</v>
      </c>
      <c r="B100" s="280" t="s">
        <v>33169</v>
      </c>
      <c r="C100" s="281" t="s">
        <v>33186</v>
      </c>
      <c r="D100" t="s">
        <v>32157</v>
      </c>
    </row>
    <row r="101" spans="1:4" x14ac:dyDescent="0.25">
      <c r="A101" s="276" t="s">
        <v>76</v>
      </c>
      <c r="B101" s="277" t="s">
        <v>33171</v>
      </c>
      <c r="C101" s="278" t="s">
        <v>33188</v>
      </c>
      <c r="D101" t="s">
        <v>32412</v>
      </c>
    </row>
    <row r="102" spans="1:4" x14ac:dyDescent="0.25">
      <c r="A102" s="279" t="s">
        <v>325</v>
      </c>
      <c r="B102" s="280" t="s">
        <v>33174</v>
      </c>
      <c r="C102" s="281" t="s">
        <v>33194</v>
      </c>
      <c r="D102" t="s">
        <v>33073</v>
      </c>
    </row>
    <row r="103" spans="1:4" x14ac:dyDescent="0.25">
      <c r="A103" s="276" t="s">
        <v>324</v>
      </c>
      <c r="B103" s="277" t="s">
        <v>33165</v>
      </c>
      <c r="C103" s="278" t="s">
        <v>33182</v>
      </c>
      <c r="D103" t="s">
        <v>32077</v>
      </c>
    </row>
    <row r="104" spans="1:4" x14ac:dyDescent="0.25">
      <c r="A104" s="279" t="s">
        <v>324</v>
      </c>
      <c r="B104" s="280" t="s">
        <v>33165</v>
      </c>
      <c r="C104" s="281" t="s">
        <v>33179</v>
      </c>
      <c r="D104" t="s">
        <v>326</v>
      </c>
    </row>
    <row r="105" spans="1:4" x14ac:dyDescent="0.25">
      <c r="A105" s="276" t="s">
        <v>55</v>
      </c>
      <c r="B105" s="277" t="s">
        <v>33166</v>
      </c>
      <c r="C105" s="278" t="s">
        <v>33180</v>
      </c>
      <c r="D105" t="s">
        <v>32074</v>
      </c>
    </row>
    <row r="106" spans="1:4" x14ac:dyDescent="0.25">
      <c r="A106" s="279" t="s">
        <v>55</v>
      </c>
      <c r="B106" s="280" t="s">
        <v>33166</v>
      </c>
      <c r="C106" s="281" t="s">
        <v>33203</v>
      </c>
      <c r="D106" t="s">
        <v>32418</v>
      </c>
    </row>
    <row r="107" spans="1:4" x14ac:dyDescent="0.25">
      <c r="A107" s="276" t="s">
        <v>52</v>
      </c>
      <c r="B107" s="277" t="s">
        <v>33168</v>
      </c>
      <c r="C107" s="278" t="s">
        <v>33200</v>
      </c>
      <c r="D107" t="s">
        <v>32088</v>
      </c>
    </row>
    <row r="108" spans="1:4" x14ac:dyDescent="0.25">
      <c r="A108" s="279" t="s">
        <v>52</v>
      </c>
      <c r="B108" s="280" t="s">
        <v>33168</v>
      </c>
      <c r="C108" s="281" t="s">
        <v>33196</v>
      </c>
      <c r="D108" t="s">
        <v>32094</v>
      </c>
    </row>
    <row r="109" spans="1:4" x14ac:dyDescent="0.25">
      <c r="A109" s="276" t="s">
        <v>59</v>
      </c>
      <c r="B109" s="277" t="s">
        <v>33173</v>
      </c>
      <c r="C109" s="278" t="s">
        <v>33180</v>
      </c>
      <c r="D109" t="s">
        <v>32074</v>
      </c>
    </row>
    <row r="110" spans="1:4" x14ac:dyDescent="0.25">
      <c r="A110" s="279" t="s">
        <v>324</v>
      </c>
      <c r="B110" s="280" t="s">
        <v>33165</v>
      </c>
      <c r="C110" s="281" t="s">
        <v>33179</v>
      </c>
      <c r="D110" t="s">
        <v>326</v>
      </c>
    </row>
    <row r="111" spans="1:4" x14ac:dyDescent="0.25">
      <c r="A111" s="276" t="s">
        <v>55</v>
      </c>
      <c r="B111" s="277" t="s">
        <v>33166</v>
      </c>
      <c r="C111" s="278" t="s">
        <v>33203</v>
      </c>
      <c r="D111" t="s">
        <v>32418</v>
      </c>
    </row>
    <row r="112" spans="1:4" x14ac:dyDescent="0.25">
      <c r="A112" s="279" t="s">
        <v>52</v>
      </c>
      <c r="B112" s="280" t="s">
        <v>33168</v>
      </c>
      <c r="C112" s="281" t="s">
        <v>33193</v>
      </c>
      <c r="D112" t="s">
        <v>32062</v>
      </c>
    </row>
    <row r="113" spans="1:4" x14ac:dyDescent="0.25">
      <c r="A113" s="276" t="s">
        <v>52</v>
      </c>
      <c r="B113" s="277" t="s">
        <v>33168</v>
      </c>
      <c r="C113" s="278" t="s">
        <v>33185</v>
      </c>
      <c r="D113" t="s">
        <v>32113</v>
      </c>
    </row>
    <row r="114" spans="1:4" x14ac:dyDescent="0.25">
      <c r="A114" s="279" t="s">
        <v>325</v>
      </c>
      <c r="B114" s="280" t="s">
        <v>33174</v>
      </c>
      <c r="C114" s="281" t="s">
        <v>33194</v>
      </c>
      <c r="D114" t="s">
        <v>33073</v>
      </c>
    </row>
    <row r="115" spans="1:4" x14ac:dyDescent="0.25">
      <c r="A115" s="276" t="s">
        <v>324</v>
      </c>
      <c r="B115" s="277" t="s">
        <v>33165</v>
      </c>
      <c r="C115" s="278" t="s">
        <v>33182</v>
      </c>
      <c r="D115" t="s">
        <v>32077</v>
      </c>
    </row>
    <row r="116" spans="1:4" x14ac:dyDescent="0.25">
      <c r="A116" s="279" t="s">
        <v>58</v>
      </c>
      <c r="B116" s="280" t="s">
        <v>33167</v>
      </c>
      <c r="C116" s="281" t="s">
        <v>33184</v>
      </c>
      <c r="D116" t="s">
        <v>32061</v>
      </c>
    </row>
    <row r="117" spans="1:4" x14ac:dyDescent="0.25">
      <c r="A117" s="276" t="s">
        <v>58</v>
      </c>
      <c r="B117" s="277" t="s">
        <v>33167</v>
      </c>
      <c r="C117" s="278" t="s">
        <v>33191</v>
      </c>
      <c r="D117" t="s">
        <v>33069</v>
      </c>
    </row>
    <row r="118" spans="1:4" x14ac:dyDescent="0.25">
      <c r="A118" s="279" t="s">
        <v>52</v>
      </c>
      <c r="B118" s="280" t="s">
        <v>33168</v>
      </c>
      <c r="C118" s="281" t="s">
        <v>33200</v>
      </c>
      <c r="D118" t="s">
        <v>32088</v>
      </c>
    </row>
    <row r="119" spans="1:4" x14ac:dyDescent="0.25">
      <c r="A119" s="276" t="s">
        <v>52</v>
      </c>
      <c r="B119" s="277" t="s">
        <v>33168</v>
      </c>
      <c r="C119" s="278" t="s">
        <v>33185</v>
      </c>
      <c r="D119" t="s">
        <v>32113</v>
      </c>
    </row>
    <row r="120" spans="1:4" x14ac:dyDescent="0.25">
      <c r="A120" s="279" t="s">
        <v>60</v>
      </c>
      <c r="B120" s="280" t="s">
        <v>33169</v>
      </c>
      <c r="C120" s="281" t="s">
        <v>33186</v>
      </c>
      <c r="D120" t="s">
        <v>32157</v>
      </c>
    </row>
    <row r="121" spans="1:4" x14ac:dyDescent="0.25">
      <c r="A121" s="276" t="s">
        <v>59</v>
      </c>
      <c r="B121" s="277" t="s">
        <v>33173</v>
      </c>
      <c r="C121" s="278" t="s">
        <v>33180</v>
      </c>
      <c r="D121" t="s">
        <v>32074</v>
      </c>
    </row>
    <row r="122" spans="1:4" x14ac:dyDescent="0.25">
      <c r="A122" s="279" t="s">
        <v>59</v>
      </c>
      <c r="B122" s="280" t="s">
        <v>33173</v>
      </c>
      <c r="C122" s="281" t="s">
        <v>33180</v>
      </c>
      <c r="D122" t="s">
        <v>32074</v>
      </c>
    </row>
    <row r="123" spans="1:4" x14ac:dyDescent="0.25">
      <c r="A123" s="276" t="s">
        <v>59</v>
      </c>
      <c r="B123" s="277" t="s">
        <v>33173</v>
      </c>
      <c r="C123" s="278" t="s">
        <v>33190</v>
      </c>
      <c r="D123" t="s">
        <v>32348</v>
      </c>
    </row>
    <row r="124" spans="1:4" x14ac:dyDescent="0.25">
      <c r="A124" s="279" t="s">
        <v>55</v>
      </c>
      <c r="B124" s="280" t="s">
        <v>33166</v>
      </c>
      <c r="C124" s="281" t="s">
        <v>33180</v>
      </c>
      <c r="D124" t="s">
        <v>32074</v>
      </c>
    </row>
    <row r="125" spans="1:4" x14ac:dyDescent="0.25">
      <c r="A125" s="276" t="s">
        <v>55</v>
      </c>
      <c r="B125" s="277" t="s">
        <v>33166</v>
      </c>
      <c r="C125" s="278" t="s">
        <v>33181</v>
      </c>
      <c r="D125" t="s">
        <v>33060</v>
      </c>
    </row>
    <row r="126" spans="1:4" x14ac:dyDescent="0.25">
      <c r="A126" s="279" t="s">
        <v>55</v>
      </c>
      <c r="B126" s="280" t="s">
        <v>33166</v>
      </c>
      <c r="C126" s="281" t="s">
        <v>33199</v>
      </c>
      <c r="D126" t="s">
        <v>33087</v>
      </c>
    </row>
    <row r="127" spans="1:4" x14ac:dyDescent="0.25">
      <c r="A127" s="276" t="s">
        <v>80</v>
      </c>
      <c r="B127" s="277" t="s">
        <v>33175</v>
      </c>
      <c r="C127" s="278" t="s">
        <v>33202</v>
      </c>
      <c r="D127" t="s">
        <v>32090</v>
      </c>
    </row>
    <row r="128" spans="1:4" x14ac:dyDescent="0.25">
      <c r="A128" s="279" t="s">
        <v>52</v>
      </c>
      <c r="B128" s="280" t="s">
        <v>33168</v>
      </c>
      <c r="C128" s="281" t="s">
        <v>33185</v>
      </c>
      <c r="D128" t="s">
        <v>32113</v>
      </c>
    </row>
    <row r="129" spans="1:4" x14ac:dyDescent="0.25">
      <c r="A129" s="276" t="s">
        <v>324</v>
      </c>
      <c r="B129" s="277" t="s">
        <v>33165</v>
      </c>
      <c r="C129" s="278" t="s">
        <v>33182</v>
      </c>
      <c r="D129" t="s">
        <v>32077</v>
      </c>
    </row>
    <row r="130" spans="1:4" x14ac:dyDescent="0.25">
      <c r="A130" s="279" t="s">
        <v>55</v>
      </c>
      <c r="B130" s="280" t="s">
        <v>33166</v>
      </c>
      <c r="C130" s="281" t="s">
        <v>33203</v>
      </c>
      <c r="D130" t="s">
        <v>32418</v>
      </c>
    </row>
    <row r="131" spans="1:4" x14ac:dyDescent="0.25">
      <c r="A131" s="276" t="s">
        <v>60</v>
      </c>
      <c r="B131" s="277" t="s">
        <v>33169</v>
      </c>
      <c r="C131" s="278" t="s">
        <v>33186</v>
      </c>
      <c r="D131" t="s">
        <v>32157</v>
      </c>
    </row>
    <row r="132" spans="1:4" x14ac:dyDescent="0.25">
      <c r="A132" s="279" t="s">
        <v>324</v>
      </c>
      <c r="B132" s="280" t="s">
        <v>33165</v>
      </c>
      <c r="C132" s="281" t="s">
        <v>33179</v>
      </c>
      <c r="D132" t="s">
        <v>326</v>
      </c>
    </row>
    <row r="133" spans="1:4" x14ac:dyDescent="0.25">
      <c r="A133" s="276" t="s">
        <v>325</v>
      </c>
      <c r="B133" s="277" t="s">
        <v>33174</v>
      </c>
      <c r="C133" s="278" t="s">
        <v>33194</v>
      </c>
      <c r="D133" t="s">
        <v>33073</v>
      </c>
    </row>
    <row r="134" spans="1:4" x14ac:dyDescent="0.25">
      <c r="A134" s="279" t="s">
        <v>58</v>
      </c>
      <c r="B134" s="280" t="s">
        <v>33167</v>
      </c>
      <c r="C134" s="281" t="s">
        <v>33204</v>
      </c>
      <c r="D134" t="s">
        <v>32160</v>
      </c>
    </row>
    <row r="135" spans="1:4" x14ac:dyDescent="0.25">
      <c r="A135" s="276" t="s">
        <v>58</v>
      </c>
      <c r="B135" s="277" t="s">
        <v>33167</v>
      </c>
      <c r="C135" s="278" t="s">
        <v>33204</v>
      </c>
      <c r="D135" t="s">
        <v>32160</v>
      </c>
    </row>
    <row r="136" spans="1:4" x14ac:dyDescent="0.25">
      <c r="A136" s="279" t="s">
        <v>52</v>
      </c>
      <c r="B136" s="280" t="s">
        <v>33168</v>
      </c>
      <c r="C136" s="281" t="s">
        <v>33193</v>
      </c>
      <c r="D136" t="s">
        <v>32062</v>
      </c>
    </row>
    <row r="137" spans="1:4" x14ac:dyDescent="0.25">
      <c r="A137" s="276" t="s">
        <v>52</v>
      </c>
      <c r="B137" s="277" t="s">
        <v>33168</v>
      </c>
      <c r="C137" s="278" t="s">
        <v>33193</v>
      </c>
      <c r="D137" t="s">
        <v>32062</v>
      </c>
    </row>
    <row r="138" spans="1:4" x14ac:dyDescent="0.25">
      <c r="A138" s="279" t="s">
        <v>105</v>
      </c>
      <c r="B138" s="280" t="s">
        <v>33172</v>
      </c>
      <c r="C138" s="281" t="s">
        <v>33189</v>
      </c>
      <c r="D138" t="s">
        <v>32091</v>
      </c>
    </row>
    <row r="139" spans="1:4" x14ac:dyDescent="0.25">
      <c r="A139" s="276" t="s">
        <v>59</v>
      </c>
      <c r="B139" s="277" t="s">
        <v>33173</v>
      </c>
      <c r="C139" s="278" t="s">
        <v>33180</v>
      </c>
      <c r="D139" t="s">
        <v>32074</v>
      </c>
    </row>
    <row r="140" spans="1:4" x14ac:dyDescent="0.25">
      <c r="A140" s="279" t="s">
        <v>59</v>
      </c>
      <c r="B140" s="280" t="s">
        <v>33173</v>
      </c>
      <c r="C140" s="281" t="s">
        <v>33197</v>
      </c>
      <c r="D140" t="s">
        <v>32109</v>
      </c>
    </row>
    <row r="141" spans="1:4" x14ac:dyDescent="0.25">
      <c r="A141" s="276" t="s">
        <v>324</v>
      </c>
      <c r="B141" s="277" t="s">
        <v>33165</v>
      </c>
      <c r="C141" s="278" t="s">
        <v>33179</v>
      </c>
      <c r="D141" t="s">
        <v>326</v>
      </c>
    </row>
    <row r="142" spans="1:4" x14ac:dyDescent="0.25">
      <c r="A142" s="279" t="s">
        <v>59</v>
      </c>
      <c r="B142" s="280" t="s">
        <v>33173</v>
      </c>
      <c r="C142" s="281" t="s">
        <v>33180</v>
      </c>
      <c r="D142" t="s">
        <v>32074</v>
      </c>
    </row>
    <row r="143" spans="1:4" x14ac:dyDescent="0.25">
      <c r="A143" s="276" t="s">
        <v>59</v>
      </c>
      <c r="B143" s="277" t="s">
        <v>33173</v>
      </c>
      <c r="C143" s="278" t="s">
        <v>33180</v>
      </c>
      <c r="D143" t="s">
        <v>32074</v>
      </c>
    </row>
    <row r="144" spans="1:4" x14ac:dyDescent="0.25">
      <c r="A144" s="279" t="s">
        <v>80</v>
      </c>
      <c r="B144" s="280" t="s">
        <v>33175</v>
      </c>
      <c r="C144" s="281" t="s">
        <v>33202</v>
      </c>
      <c r="D144" t="s">
        <v>32090</v>
      </c>
    </row>
    <row r="145" spans="1:4" x14ac:dyDescent="0.25">
      <c r="A145" s="276" t="s">
        <v>80</v>
      </c>
      <c r="B145" s="277" t="s">
        <v>33175</v>
      </c>
      <c r="C145" s="278" t="s">
        <v>33202</v>
      </c>
      <c r="D145" t="s">
        <v>32090</v>
      </c>
    </row>
    <row r="146" spans="1:4" x14ac:dyDescent="0.25">
      <c r="A146" s="279" t="s">
        <v>80</v>
      </c>
      <c r="B146" s="280" t="s">
        <v>33175</v>
      </c>
      <c r="C146" s="281" t="s">
        <v>33202</v>
      </c>
      <c r="D146" t="s">
        <v>32090</v>
      </c>
    </row>
    <row r="147" spans="1:4" x14ac:dyDescent="0.25">
      <c r="A147" s="276" t="s">
        <v>52</v>
      </c>
      <c r="B147" s="277" t="s">
        <v>33168</v>
      </c>
      <c r="C147" s="278" t="s">
        <v>33193</v>
      </c>
      <c r="D147" t="s">
        <v>32062</v>
      </c>
    </row>
    <row r="148" spans="1:4" x14ac:dyDescent="0.25">
      <c r="A148" s="279" t="s">
        <v>59</v>
      </c>
      <c r="B148" s="280" t="s">
        <v>33173</v>
      </c>
      <c r="C148" s="281" t="s">
        <v>33197</v>
      </c>
      <c r="D148" t="s">
        <v>32109</v>
      </c>
    </row>
    <row r="149" spans="1:4" x14ac:dyDescent="0.25">
      <c r="A149" s="276" t="s">
        <v>52</v>
      </c>
      <c r="B149" s="277" t="s">
        <v>33168</v>
      </c>
      <c r="C149" s="278" t="s">
        <v>33185</v>
      </c>
      <c r="D149" t="s">
        <v>32113</v>
      </c>
    </row>
    <row r="150" spans="1:4" x14ac:dyDescent="0.25">
      <c r="A150" s="279" t="s">
        <v>60</v>
      </c>
      <c r="B150" s="280" t="s">
        <v>33169</v>
      </c>
      <c r="C150" s="281" t="s">
        <v>33186</v>
      </c>
      <c r="D150" t="s">
        <v>32157</v>
      </c>
    </row>
    <row r="151" spans="1:4" x14ac:dyDescent="0.25">
      <c r="A151" s="276" t="s">
        <v>52</v>
      </c>
      <c r="B151" s="277" t="s">
        <v>33168</v>
      </c>
      <c r="C151" s="278" t="s">
        <v>33200</v>
      </c>
      <c r="D151" t="s">
        <v>32088</v>
      </c>
    </row>
    <row r="152" spans="1:4" x14ac:dyDescent="0.25">
      <c r="A152" s="279" t="s">
        <v>52</v>
      </c>
      <c r="B152" s="280" t="s">
        <v>33168</v>
      </c>
      <c r="C152" s="281" t="s">
        <v>33196</v>
      </c>
      <c r="D152" t="s">
        <v>32094</v>
      </c>
    </row>
    <row r="153" spans="1:4" x14ac:dyDescent="0.25">
      <c r="A153" s="276" t="s">
        <v>59</v>
      </c>
      <c r="B153" s="277" t="s">
        <v>33173</v>
      </c>
      <c r="C153" s="278" t="s">
        <v>33180</v>
      </c>
      <c r="D153" t="s">
        <v>32074</v>
      </c>
    </row>
    <row r="154" spans="1:4" x14ac:dyDescent="0.25">
      <c r="A154" s="279" t="s">
        <v>59</v>
      </c>
      <c r="B154" s="280" t="s">
        <v>33173</v>
      </c>
      <c r="C154" s="281" t="s">
        <v>33190</v>
      </c>
      <c r="D154" t="s">
        <v>32348</v>
      </c>
    </row>
    <row r="155" spans="1:4" x14ac:dyDescent="0.25">
      <c r="A155" s="276" t="s">
        <v>58</v>
      </c>
      <c r="B155" s="277" t="s">
        <v>33167</v>
      </c>
      <c r="C155" s="278" t="s">
        <v>33184</v>
      </c>
      <c r="D155" t="s">
        <v>32061</v>
      </c>
    </row>
    <row r="156" spans="1:4" x14ac:dyDescent="0.25">
      <c r="A156" s="279" t="s">
        <v>59</v>
      </c>
      <c r="B156" s="280" t="s">
        <v>33173</v>
      </c>
      <c r="C156" s="281" t="s">
        <v>33197</v>
      </c>
      <c r="D156" t="s">
        <v>32109</v>
      </c>
    </row>
    <row r="157" spans="1:4" x14ac:dyDescent="0.25">
      <c r="A157" s="276" t="s">
        <v>58</v>
      </c>
      <c r="B157" s="277" t="s">
        <v>33167</v>
      </c>
      <c r="C157" s="278" t="s">
        <v>33191</v>
      </c>
      <c r="D157" t="s">
        <v>33069</v>
      </c>
    </row>
    <row r="158" spans="1:4" x14ac:dyDescent="0.25">
      <c r="A158" s="279" t="s">
        <v>76</v>
      </c>
      <c r="B158" s="280" t="s">
        <v>33171</v>
      </c>
      <c r="C158" s="281" t="s">
        <v>33188</v>
      </c>
      <c r="D158" t="s">
        <v>32412</v>
      </c>
    </row>
    <row r="159" spans="1:4" x14ac:dyDescent="0.25">
      <c r="A159" s="276" t="s">
        <v>59</v>
      </c>
      <c r="B159" s="277" t="s">
        <v>33173</v>
      </c>
      <c r="C159" s="278" t="s">
        <v>33197</v>
      </c>
      <c r="D159" t="s">
        <v>32109</v>
      </c>
    </row>
    <row r="160" spans="1:4" x14ac:dyDescent="0.25">
      <c r="A160" s="279" t="s">
        <v>80</v>
      </c>
      <c r="B160" s="280" t="s">
        <v>33175</v>
      </c>
      <c r="C160" s="281" t="s">
        <v>33202</v>
      </c>
      <c r="D160" t="s">
        <v>32090</v>
      </c>
    </row>
    <row r="161" spans="1:4" x14ac:dyDescent="0.25">
      <c r="A161" s="276" t="s">
        <v>52</v>
      </c>
      <c r="B161" s="277" t="s">
        <v>33168</v>
      </c>
      <c r="C161" s="278" t="s">
        <v>33200</v>
      </c>
      <c r="D161" t="s">
        <v>32088</v>
      </c>
    </row>
    <row r="162" spans="1:4" x14ac:dyDescent="0.25">
      <c r="A162" s="279" t="s">
        <v>52</v>
      </c>
      <c r="B162" s="280" t="s">
        <v>33168</v>
      </c>
      <c r="C162" s="281" t="s">
        <v>33193</v>
      </c>
      <c r="D162" t="s">
        <v>32062</v>
      </c>
    </row>
    <row r="163" spans="1:4" x14ac:dyDescent="0.25">
      <c r="A163" s="276" t="s">
        <v>52</v>
      </c>
      <c r="B163" s="277" t="s">
        <v>33168</v>
      </c>
      <c r="C163" s="278" t="s">
        <v>33185</v>
      </c>
      <c r="D163" t="s">
        <v>32113</v>
      </c>
    </row>
    <row r="164" spans="1:4" x14ac:dyDescent="0.25">
      <c r="A164" s="279" t="s">
        <v>324</v>
      </c>
      <c r="B164" s="280" t="s">
        <v>33165</v>
      </c>
      <c r="C164" s="281" t="s">
        <v>33182</v>
      </c>
      <c r="D164" t="s">
        <v>32077</v>
      </c>
    </row>
    <row r="165" spans="1:4" x14ac:dyDescent="0.25">
      <c r="A165" s="276" t="s">
        <v>324</v>
      </c>
      <c r="B165" s="277" t="s">
        <v>33165</v>
      </c>
      <c r="C165" s="278" t="s">
        <v>33182</v>
      </c>
      <c r="D165" t="s">
        <v>32077</v>
      </c>
    </row>
    <row r="166" spans="1:4" x14ac:dyDescent="0.25">
      <c r="A166" s="279" t="s">
        <v>324</v>
      </c>
      <c r="B166" s="280" t="s">
        <v>33165</v>
      </c>
      <c r="C166" s="281" t="s">
        <v>33182</v>
      </c>
      <c r="D166" t="s">
        <v>32077</v>
      </c>
    </row>
    <row r="167" spans="1:4" x14ac:dyDescent="0.25">
      <c r="A167" s="276" t="s">
        <v>55</v>
      </c>
      <c r="B167" s="277" t="s">
        <v>33166</v>
      </c>
      <c r="C167" s="278" t="s">
        <v>33181</v>
      </c>
      <c r="D167" t="s">
        <v>33060</v>
      </c>
    </row>
    <row r="168" spans="1:4" x14ac:dyDescent="0.25">
      <c r="A168" s="279" t="s">
        <v>52</v>
      </c>
      <c r="B168" s="280" t="s">
        <v>33168</v>
      </c>
      <c r="C168" s="281" t="s">
        <v>33200</v>
      </c>
      <c r="D168" t="s">
        <v>32088</v>
      </c>
    </row>
    <row r="169" spans="1:4" x14ac:dyDescent="0.25">
      <c r="A169" s="276" t="s">
        <v>324</v>
      </c>
      <c r="B169" s="277" t="s">
        <v>33165</v>
      </c>
      <c r="C169" s="278" t="s">
        <v>33205</v>
      </c>
      <c r="D169" t="s">
        <v>32222</v>
      </c>
    </row>
    <row r="170" spans="1:4" x14ac:dyDescent="0.25">
      <c r="A170" s="279" t="s">
        <v>324</v>
      </c>
      <c r="B170" s="280" t="s">
        <v>33165</v>
      </c>
      <c r="C170" s="281" t="s">
        <v>33182</v>
      </c>
      <c r="D170" t="s">
        <v>32077</v>
      </c>
    </row>
    <row r="171" spans="1:4" x14ac:dyDescent="0.25">
      <c r="A171" s="276" t="s">
        <v>60</v>
      </c>
      <c r="B171" s="277" t="s">
        <v>33169</v>
      </c>
      <c r="C171" s="278" t="s">
        <v>33186</v>
      </c>
      <c r="D171" t="s">
        <v>32157</v>
      </c>
    </row>
    <row r="172" spans="1:4" x14ac:dyDescent="0.25">
      <c r="A172" s="279" t="s">
        <v>59</v>
      </c>
      <c r="B172" s="280" t="s">
        <v>33173</v>
      </c>
      <c r="C172" s="281" t="s">
        <v>33197</v>
      </c>
      <c r="D172" t="s">
        <v>32109</v>
      </c>
    </row>
    <row r="173" spans="1:4" x14ac:dyDescent="0.25">
      <c r="A173" s="276" t="s">
        <v>324</v>
      </c>
      <c r="B173" s="277" t="s">
        <v>33165</v>
      </c>
      <c r="C173" s="278" t="s">
        <v>33179</v>
      </c>
      <c r="D173" t="s">
        <v>326</v>
      </c>
    </row>
    <row r="174" spans="1:4" x14ac:dyDescent="0.25">
      <c r="A174" s="279" t="s">
        <v>58</v>
      </c>
      <c r="B174" s="280" t="s">
        <v>33167</v>
      </c>
      <c r="C174" s="281" t="s">
        <v>33184</v>
      </c>
      <c r="D174" t="s">
        <v>32061</v>
      </c>
    </row>
    <row r="175" spans="1:4" x14ac:dyDescent="0.25">
      <c r="A175" s="276" t="s">
        <v>55</v>
      </c>
      <c r="B175" s="277" t="s">
        <v>33166</v>
      </c>
      <c r="C175" s="278" t="s">
        <v>33181</v>
      </c>
      <c r="D175" t="s">
        <v>33060</v>
      </c>
    </row>
    <row r="176" spans="1:4" x14ac:dyDescent="0.25">
      <c r="A176" s="279" t="s">
        <v>59</v>
      </c>
      <c r="B176" s="280" t="s">
        <v>33173</v>
      </c>
      <c r="C176" s="281" t="s">
        <v>33180</v>
      </c>
      <c r="D176" t="s">
        <v>32074</v>
      </c>
    </row>
    <row r="177" spans="1:4" x14ac:dyDescent="0.25">
      <c r="A177" s="276" t="s">
        <v>52</v>
      </c>
      <c r="B177" s="277" t="s">
        <v>33168</v>
      </c>
      <c r="C177" s="278" t="s">
        <v>33200</v>
      </c>
      <c r="D177" t="s">
        <v>32088</v>
      </c>
    </row>
    <row r="178" spans="1:4" x14ac:dyDescent="0.25">
      <c r="A178" s="279" t="s">
        <v>52</v>
      </c>
      <c r="B178" s="280" t="s">
        <v>33168</v>
      </c>
      <c r="C178" s="281" t="s">
        <v>33200</v>
      </c>
      <c r="D178" t="s">
        <v>32088</v>
      </c>
    </row>
    <row r="179" spans="1:4" x14ac:dyDescent="0.25">
      <c r="A179" s="276" t="s">
        <v>324</v>
      </c>
      <c r="B179" s="277" t="s">
        <v>33165</v>
      </c>
      <c r="C179" s="278" t="s">
        <v>33182</v>
      </c>
      <c r="D179" t="s">
        <v>32077</v>
      </c>
    </row>
    <row r="180" spans="1:4" x14ac:dyDescent="0.25">
      <c r="A180" s="279" t="s">
        <v>58</v>
      </c>
      <c r="B180" s="280" t="s">
        <v>33167</v>
      </c>
      <c r="C180" s="281" t="s">
        <v>33204</v>
      </c>
      <c r="D180" t="s">
        <v>32160</v>
      </c>
    </row>
    <row r="181" spans="1:4" x14ac:dyDescent="0.25">
      <c r="A181" s="276" t="s">
        <v>58</v>
      </c>
      <c r="B181" s="277" t="s">
        <v>33167</v>
      </c>
      <c r="C181" s="278" t="s">
        <v>33204</v>
      </c>
      <c r="D181" t="s">
        <v>32160</v>
      </c>
    </row>
    <row r="182" spans="1:4" x14ac:dyDescent="0.25">
      <c r="A182" s="279" t="s">
        <v>52</v>
      </c>
      <c r="B182" s="280" t="s">
        <v>33168</v>
      </c>
      <c r="C182" s="281" t="s">
        <v>33193</v>
      </c>
      <c r="D182" t="s">
        <v>32062</v>
      </c>
    </row>
    <row r="183" spans="1:4" x14ac:dyDescent="0.25">
      <c r="A183" s="276" t="s">
        <v>324</v>
      </c>
      <c r="B183" s="277" t="s">
        <v>33165</v>
      </c>
      <c r="C183" s="278" t="s">
        <v>33179</v>
      </c>
      <c r="D183" t="s">
        <v>326</v>
      </c>
    </row>
    <row r="184" spans="1:4" x14ac:dyDescent="0.25">
      <c r="A184" s="279" t="s">
        <v>324</v>
      </c>
      <c r="B184" s="280" t="s">
        <v>33165</v>
      </c>
      <c r="C184" s="281" t="s">
        <v>33182</v>
      </c>
      <c r="D184" t="s">
        <v>32077</v>
      </c>
    </row>
    <row r="185" spans="1:4" x14ac:dyDescent="0.25">
      <c r="A185" s="276" t="s">
        <v>58</v>
      </c>
      <c r="B185" s="277" t="s">
        <v>33167</v>
      </c>
      <c r="C185" s="278" t="s">
        <v>33191</v>
      </c>
      <c r="D185" t="s">
        <v>33069</v>
      </c>
    </row>
    <row r="186" spans="1:4" x14ac:dyDescent="0.25">
      <c r="A186" s="279" t="s">
        <v>105</v>
      </c>
      <c r="B186" s="280" t="s">
        <v>33172</v>
      </c>
      <c r="C186" s="281" t="s">
        <v>33189</v>
      </c>
      <c r="D186" t="s">
        <v>32091</v>
      </c>
    </row>
    <row r="187" spans="1:4" x14ac:dyDescent="0.25">
      <c r="A187" s="276" t="s">
        <v>55</v>
      </c>
      <c r="B187" s="277" t="s">
        <v>33166</v>
      </c>
      <c r="C187" s="278" t="s">
        <v>33180</v>
      </c>
      <c r="D187" t="s">
        <v>32074</v>
      </c>
    </row>
    <row r="188" spans="1:4" x14ac:dyDescent="0.25">
      <c r="A188" s="279" t="s">
        <v>55</v>
      </c>
      <c r="B188" s="280" t="s">
        <v>33166</v>
      </c>
      <c r="C188" s="281" t="s">
        <v>33199</v>
      </c>
      <c r="D188" t="s">
        <v>33087</v>
      </c>
    </row>
    <row r="189" spans="1:4" x14ac:dyDescent="0.25">
      <c r="A189" s="276" t="s">
        <v>324</v>
      </c>
      <c r="B189" s="277" t="s">
        <v>33165</v>
      </c>
      <c r="C189" s="278" t="s">
        <v>33179</v>
      </c>
      <c r="D189" t="s">
        <v>326</v>
      </c>
    </row>
    <row r="190" spans="1:4" x14ac:dyDescent="0.25">
      <c r="A190" s="279" t="s">
        <v>55</v>
      </c>
      <c r="B190" s="280" t="s">
        <v>33166</v>
      </c>
      <c r="C190" s="281" t="s">
        <v>33192</v>
      </c>
      <c r="D190" t="s">
        <v>32253</v>
      </c>
    </row>
    <row r="191" spans="1:4" x14ac:dyDescent="0.25">
      <c r="A191" s="276" t="s">
        <v>55</v>
      </c>
      <c r="B191" s="277" t="s">
        <v>33166</v>
      </c>
      <c r="C191" s="278" t="s">
        <v>33192</v>
      </c>
      <c r="D191" t="s">
        <v>32253</v>
      </c>
    </row>
    <row r="192" spans="1:4" x14ac:dyDescent="0.25">
      <c r="A192" s="279" t="s">
        <v>52</v>
      </c>
      <c r="B192" s="280" t="s">
        <v>33168</v>
      </c>
      <c r="C192" s="281" t="s">
        <v>33185</v>
      </c>
      <c r="D192" t="s">
        <v>32113</v>
      </c>
    </row>
    <row r="193" spans="1:4" x14ac:dyDescent="0.25">
      <c r="A193" s="276" t="s">
        <v>52</v>
      </c>
      <c r="B193" s="277" t="s">
        <v>33168</v>
      </c>
      <c r="C193" s="278" t="s">
        <v>33200</v>
      </c>
      <c r="D193" t="s">
        <v>32088</v>
      </c>
    </row>
    <row r="194" spans="1:4" x14ac:dyDescent="0.25">
      <c r="A194" s="279" t="s">
        <v>52</v>
      </c>
      <c r="B194" s="280" t="s">
        <v>33168</v>
      </c>
      <c r="C194" s="281" t="s">
        <v>33196</v>
      </c>
      <c r="D194" t="s">
        <v>32094</v>
      </c>
    </row>
    <row r="195" spans="1:4" x14ac:dyDescent="0.25">
      <c r="A195" s="276" t="s">
        <v>325</v>
      </c>
      <c r="B195" s="277" t="s">
        <v>33174</v>
      </c>
      <c r="C195" s="278" t="s">
        <v>33194</v>
      </c>
      <c r="D195" t="s">
        <v>33073</v>
      </c>
    </row>
    <row r="196" spans="1:4" x14ac:dyDescent="0.25">
      <c r="A196" s="279" t="s">
        <v>58</v>
      </c>
      <c r="B196" s="280" t="s">
        <v>33167</v>
      </c>
      <c r="C196" s="281" t="s">
        <v>33191</v>
      </c>
      <c r="D196" t="s">
        <v>33069</v>
      </c>
    </row>
    <row r="197" spans="1:4" x14ac:dyDescent="0.25">
      <c r="A197" s="276" t="s">
        <v>324</v>
      </c>
      <c r="B197" s="277" t="s">
        <v>33165</v>
      </c>
      <c r="C197" s="278" t="s">
        <v>33179</v>
      </c>
      <c r="D197" t="s">
        <v>326</v>
      </c>
    </row>
    <row r="198" spans="1:4" x14ac:dyDescent="0.25">
      <c r="A198" s="279" t="s">
        <v>58</v>
      </c>
      <c r="B198" s="280" t="s">
        <v>33167</v>
      </c>
      <c r="C198" s="281" t="s">
        <v>33191</v>
      </c>
      <c r="D198" t="s">
        <v>33069</v>
      </c>
    </row>
    <row r="199" spans="1:4" x14ac:dyDescent="0.25">
      <c r="A199" s="276" t="s">
        <v>59</v>
      </c>
      <c r="B199" s="277" t="s">
        <v>33173</v>
      </c>
      <c r="C199" s="278" t="s">
        <v>33197</v>
      </c>
      <c r="D199" t="s">
        <v>32109</v>
      </c>
    </row>
    <row r="200" spans="1:4" x14ac:dyDescent="0.25">
      <c r="A200" s="279" t="s">
        <v>59</v>
      </c>
      <c r="B200" s="280" t="s">
        <v>33173</v>
      </c>
      <c r="C200" s="281" t="s">
        <v>33197</v>
      </c>
      <c r="D200" t="s">
        <v>32109</v>
      </c>
    </row>
    <row r="201" spans="1:4" x14ac:dyDescent="0.25">
      <c r="A201" s="276" t="s">
        <v>52</v>
      </c>
      <c r="B201" s="277" t="s">
        <v>33168</v>
      </c>
      <c r="C201" s="278" t="s">
        <v>33200</v>
      </c>
      <c r="D201" t="s">
        <v>32088</v>
      </c>
    </row>
    <row r="202" spans="1:4" x14ac:dyDescent="0.25">
      <c r="A202" s="279" t="s">
        <v>105</v>
      </c>
      <c r="B202" s="280" t="s">
        <v>33172</v>
      </c>
      <c r="C202" s="281" t="s">
        <v>33189</v>
      </c>
      <c r="D202" t="s">
        <v>32091</v>
      </c>
    </row>
    <row r="203" spans="1:4" x14ac:dyDescent="0.25">
      <c r="A203" s="276" t="s">
        <v>59</v>
      </c>
      <c r="B203" s="277" t="s">
        <v>33173</v>
      </c>
      <c r="C203" s="278" t="s">
        <v>33180</v>
      </c>
      <c r="D203" t="s">
        <v>32074</v>
      </c>
    </row>
    <row r="204" spans="1:4" x14ac:dyDescent="0.25">
      <c r="A204" s="279" t="s">
        <v>59</v>
      </c>
      <c r="B204" s="280" t="s">
        <v>33173</v>
      </c>
      <c r="C204" s="281" t="s">
        <v>33190</v>
      </c>
      <c r="D204" t="s">
        <v>32348</v>
      </c>
    </row>
    <row r="205" spans="1:4" x14ac:dyDescent="0.25">
      <c r="A205" s="276" t="s">
        <v>52</v>
      </c>
      <c r="B205" s="277" t="s">
        <v>33168</v>
      </c>
      <c r="C205" s="278" t="s">
        <v>33200</v>
      </c>
      <c r="D205" t="s">
        <v>32088</v>
      </c>
    </row>
    <row r="206" spans="1:4" x14ac:dyDescent="0.25">
      <c r="A206" s="279" t="s">
        <v>58</v>
      </c>
      <c r="B206" s="280" t="s">
        <v>33167</v>
      </c>
      <c r="C206" s="281" t="s">
        <v>33191</v>
      </c>
      <c r="D206" t="s">
        <v>33069</v>
      </c>
    </row>
    <row r="207" spans="1:4" x14ac:dyDescent="0.25">
      <c r="A207" s="276" t="s">
        <v>324</v>
      </c>
      <c r="B207" s="277" t="s">
        <v>33165</v>
      </c>
      <c r="C207" s="278" t="s">
        <v>33179</v>
      </c>
      <c r="D207" t="s">
        <v>326</v>
      </c>
    </row>
    <row r="208" spans="1:4" x14ac:dyDescent="0.25">
      <c r="A208" s="279" t="s">
        <v>324</v>
      </c>
      <c r="B208" s="280" t="s">
        <v>33165</v>
      </c>
      <c r="C208" s="281" t="s">
        <v>33182</v>
      </c>
      <c r="D208" t="s">
        <v>32077</v>
      </c>
    </row>
    <row r="209" spans="1:4" x14ac:dyDescent="0.25">
      <c r="A209" s="276" t="s">
        <v>58</v>
      </c>
      <c r="B209" s="277" t="s">
        <v>33167</v>
      </c>
      <c r="C209" s="278" t="s">
        <v>33204</v>
      </c>
      <c r="D209" t="s">
        <v>32160</v>
      </c>
    </row>
    <row r="210" spans="1:4" x14ac:dyDescent="0.25">
      <c r="A210" s="279" t="s">
        <v>58</v>
      </c>
      <c r="B210" s="280" t="s">
        <v>33167</v>
      </c>
      <c r="C210" s="281" t="s">
        <v>33204</v>
      </c>
      <c r="D210" t="s">
        <v>32160</v>
      </c>
    </row>
    <row r="211" spans="1:4" x14ac:dyDescent="0.25">
      <c r="A211" s="276" t="s">
        <v>58</v>
      </c>
      <c r="B211" s="277" t="s">
        <v>33167</v>
      </c>
      <c r="C211" s="278" t="s">
        <v>33206</v>
      </c>
      <c r="D211" t="s">
        <v>33131</v>
      </c>
    </row>
    <row r="212" spans="1:4" x14ac:dyDescent="0.25">
      <c r="A212" s="279" t="s">
        <v>325</v>
      </c>
      <c r="B212" s="280" t="s">
        <v>33174</v>
      </c>
      <c r="C212" s="281" t="s">
        <v>33194</v>
      </c>
      <c r="D212" t="s">
        <v>33073</v>
      </c>
    </row>
    <row r="213" spans="1:4" x14ac:dyDescent="0.25">
      <c r="A213" s="276" t="s">
        <v>52</v>
      </c>
      <c r="B213" s="277" t="s">
        <v>33168</v>
      </c>
      <c r="C213" s="278" t="s">
        <v>33200</v>
      </c>
      <c r="D213" t="s">
        <v>32088</v>
      </c>
    </row>
    <row r="214" spans="1:4" x14ac:dyDescent="0.25">
      <c r="A214" s="279" t="s">
        <v>59</v>
      </c>
      <c r="B214" s="280" t="s">
        <v>33173</v>
      </c>
      <c r="C214" s="281" t="s">
        <v>33197</v>
      </c>
      <c r="D214" t="s">
        <v>32109</v>
      </c>
    </row>
    <row r="215" spans="1:4" x14ac:dyDescent="0.25">
      <c r="A215" s="276" t="s">
        <v>59</v>
      </c>
      <c r="B215" s="277" t="s">
        <v>33173</v>
      </c>
      <c r="C215" s="278" t="s">
        <v>33197</v>
      </c>
      <c r="D215" t="s">
        <v>32109</v>
      </c>
    </row>
    <row r="216" spans="1:4" x14ac:dyDescent="0.25">
      <c r="A216" s="279" t="s">
        <v>52</v>
      </c>
      <c r="B216" s="280" t="s">
        <v>33168</v>
      </c>
      <c r="C216" s="281" t="s">
        <v>33200</v>
      </c>
      <c r="D216" t="s">
        <v>32088</v>
      </c>
    </row>
    <row r="217" spans="1:4" x14ac:dyDescent="0.25">
      <c r="A217" s="276" t="s">
        <v>52</v>
      </c>
      <c r="B217" s="277" t="s">
        <v>33168</v>
      </c>
      <c r="C217" s="278" t="s">
        <v>33198</v>
      </c>
      <c r="D217" t="s">
        <v>32167</v>
      </c>
    </row>
    <row r="218" spans="1:4" x14ac:dyDescent="0.25">
      <c r="A218" s="279" t="s">
        <v>60</v>
      </c>
      <c r="B218" s="280" t="s">
        <v>33169</v>
      </c>
      <c r="C218" s="281" t="s">
        <v>33186</v>
      </c>
      <c r="D218" t="s">
        <v>32157</v>
      </c>
    </row>
    <row r="219" spans="1:4" x14ac:dyDescent="0.25">
      <c r="A219" s="276" t="s">
        <v>52</v>
      </c>
      <c r="B219" s="277" t="s">
        <v>33168</v>
      </c>
      <c r="C219" s="278" t="s">
        <v>33196</v>
      </c>
      <c r="D219" t="s">
        <v>32094</v>
      </c>
    </row>
    <row r="220" spans="1:4" x14ac:dyDescent="0.25">
      <c r="A220" s="279" t="s">
        <v>52</v>
      </c>
      <c r="B220" s="280" t="s">
        <v>33168</v>
      </c>
      <c r="C220" s="281" t="s">
        <v>33196</v>
      </c>
      <c r="D220" t="s">
        <v>32094</v>
      </c>
    </row>
    <row r="221" spans="1:4" x14ac:dyDescent="0.25">
      <c r="A221" s="276" t="s">
        <v>52</v>
      </c>
      <c r="B221" s="277" t="s">
        <v>33168</v>
      </c>
      <c r="C221" s="278" t="s">
        <v>33185</v>
      </c>
      <c r="D221" t="s">
        <v>32113</v>
      </c>
    </row>
    <row r="222" spans="1:4" x14ac:dyDescent="0.25">
      <c r="A222" s="279" t="s">
        <v>80</v>
      </c>
      <c r="B222" s="280" t="s">
        <v>33175</v>
      </c>
      <c r="C222" s="281" t="s">
        <v>33202</v>
      </c>
      <c r="D222" t="s">
        <v>32090</v>
      </c>
    </row>
    <row r="223" spans="1:4" x14ac:dyDescent="0.25">
      <c r="A223" s="276" t="s">
        <v>58</v>
      </c>
      <c r="B223" s="277" t="s">
        <v>33167</v>
      </c>
      <c r="C223" s="278" t="s">
        <v>33206</v>
      </c>
      <c r="D223" t="s">
        <v>33131</v>
      </c>
    </row>
    <row r="224" spans="1:4" x14ac:dyDescent="0.25">
      <c r="A224" s="279" t="s">
        <v>76</v>
      </c>
      <c r="B224" s="280" t="s">
        <v>33171</v>
      </c>
      <c r="C224" s="281" t="s">
        <v>33188</v>
      </c>
      <c r="D224" t="s">
        <v>32412</v>
      </c>
    </row>
    <row r="225" spans="1:4" x14ac:dyDescent="0.25">
      <c r="A225" s="276" t="s">
        <v>76</v>
      </c>
      <c r="B225" s="277" t="s">
        <v>33171</v>
      </c>
      <c r="C225" s="278" t="s">
        <v>33188</v>
      </c>
      <c r="D225" t="s">
        <v>32412</v>
      </c>
    </row>
    <row r="226" spans="1:4" x14ac:dyDescent="0.25">
      <c r="A226" s="279" t="s">
        <v>58</v>
      </c>
      <c r="B226" s="280" t="s">
        <v>33167</v>
      </c>
      <c r="C226" s="281" t="s">
        <v>33191</v>
      </c>
      <c r="D226" t="s">
        <v>33069</v>
      </c>
    </row>
    <row r="227" spans="1:4" x14ac:dyDescent="0.25">
      <c r="A227" s="276" t="s">
        <v>55</v>
      </c>
      <c r="B227" s="277" t="s">
        <v>33166</v>
      </c>
      <c r="C227" s="278" t="s">
        <v>33199</v>
      </c>
      <c r="D227" t="s">
        <v>33087</v>
      </c>
    </row>
    <row r="228" spans="1:4" x14ac:dyDescent="0.25">
      <c r="A228" s="279" t="s">
        <v>324</v>
      </c>
      <c r="B228" s="280" t="s">
        <v>33165</v>
      </c>
      <c r="C228" s="281" t="s">
        <v>33179</v>
      </c>
      <c r="D228" t="s">
        <v>326</v>
      </c>
    </row>
    <row r="229" spans="1:4" x14ac:dyDescent="0.25">
      <c r="A229" s="276" t="s">
        <v>324</v>
      </c>
      <c r="B229" s="277" t="s">
        <v>33165</v>
      </c>
      <c r="C229" s="278" t="s">
        <v>33182</v>
      </c>
      <c r="D229" t="s">
        <v>32077</v>
      </c>
    </row>
    <row r="230" spans="1:4" x14ac:dyDescent="0.25">
      <c r="A230" s="279" t="s">
        <v>58</v>
      </c>
      <c r="B230" s="280" t="s">
        <v>33167</v>
      </c>
      <c r="C230" s="281" t="s">
        <v>33184</v>
      </c>
      <c r="D230" t="s">
        <v>32061</v>
      </c>
    </row>
    <row r="231" spans="1:4" x14ac:dyDescent="0.25">
      <c r="A231" s="276" t="s">
        <v>58</v>
      </c>
      <c r="B231" s="277" t="s">
        <v>33167</v>
      </c>
      <c r="C231" s="278" t="s">
        <v>33204</v>
      </c>
      <c r="D231" t="s">
        <v>32160</v>
      </c>
    </row>
    <row r="232" spans="1:4" x14ac:dyDescent="0.25">
      <c r="A232" s="279" t="s">
        <v>324</v>
      </c>
      <c r="B232" s="280" t="s">
        <v>33165</v>
      </c>
      <c r="C232" s="281" t="s">
        <v>33205</v>
      </c>
      <c r="D232" t="s">
        <v>32222</v>
      </c>
    </row>
    <row r="233" spans="1:4" x14ac:dyDescent="0.25">
      <c r="A233" s="276" t="s">
        <v>55</v>
      </c>
      <c r="B233" s="277" t="s">
        <v>33166</v>
      </c>
      <c r="C233" s="278" t="s">
        <v>33183</v>
      </c>
      <c r="D233" t="s">
        <v>32076</v>
      </c>
    </row>
    <row r="234" spans="1:4" x14ac:dyDescent="0.25">
      <c r="A234" s="279" t="s">
        <v>324</v>
      </c>
      <c r="B234" s="280" t="s">
        <v>33165</v>
      </c>
      <c r="C234" s="281" t="s">
        <v>33179</v>
      </c>
      <c r="D234" t="s">
        <v>326</v>
      </c>
    </row>
    <row r="235" spans="1:4" x14ac:dyDescent="0.25">
      <c r="A235" s="276" t="s">
        <v>52</v>
      </c>
      <c r="B235" s="277" t="s">
        <v>33168</v>
      </c>
      <c r="C235" s="278" t="s">
        <v>33200</v>
      </c>
      <c r="D235" t="s">
        <v>32088</v>
      </c>
    </row>
    <row r="236" spans="1:4" x14ac:dyDescent="0.25">
      <c r="A236" s="279" t="s">
        <v>59</v>
      </c>
      <c r="B236" s="280" t="s">
        <v>33173</v>
      </c>
      <c r="C236" s="281" t="s">
        <v>33197</v>
      </c>
      <c r="D236" t="s">
        <v>32109</v>
      </c>
    </row>
    <row r="237" spans="1:4" x14ac:dyDescent="0.25">
      <c r="A237" s="276" t="s">
        <v>52</v>
      </c>
      <c r="B237" s="277" t="s">
        <v>33168</v>
      </c>
      <c r="C237" s="278" t="s">
        <v>33200</v>
      </c>
      <c r="D237" t="s">
        <v>32088</v>
      </c>
    </row>
    <row r="238" spans="1:4" x14ac:dyDescent="0.25">
      <c r="A238" s="279" t="s">
        <v>325</v>
      </c>
      <c r="B238" s="280" t="s">
        <v>33174</v>
      </c>
      <c r="C238" s="281" t="s">
        <v>33194</v>
      </c>
      <c r="D238" t="s">
        <v>33073</v>
      </c>
    </row>
    <row r="239" spans="1:4" x14ac:dyDescent="0.25">
      <c r="A239" s="276" t="s">
        <v>58</v>
      </c>
      <c r="B239" s="277" t="s">
        <v>33167</v>
      </c>
      <c r="C239" s="278" t="s">
        <v>33184</v>
      </c>
      <c r="D239" t="s">
        <v>32061</v>
      </c>
    </row>
    <row r="240" spans="1:4" x14ac:dyDescent="0.25">
      <c r="A240" s="279" t="s">
        <v>55</v>
      </c>
      <c r="B240" s="280" t="s">
        <v>33166</v>
      </c>
      <c r="C240" s="281" t="s">
        <v>33183</v>
      </c>
      <c r="D240" t="s">
        <v>32076</v>
      </c>
    </row>
    <row r="241" spans="1:4" x14ac:dyDescent="0.25">
      <c r="A241" s="276" t="s">
        <v>55</v>
      </c>
      <c r="B241" s="277" t="s">
        <v>33166</v>
      </c>
      <c r="C241" s="278" t="s">
        <v>33183</v>
      </c>
      <c r="D241" t="s">
        <v>32076</v>
      </c>
    </row>
    <row r="242" spans="1:4" x14ac:dyDescent="0.25">
      <c r="A242" s="279" t="s">
        <v>55</v>
      </c>
      <c r="B242" s="280" t="s">
        <v>33166</v>
      </c>
      <c r="C242" s="281" t="s">
        <v>33183</v>
      </c>
      <c r="D242" t="s">
        <v>32076</v>
      </c>
    </row>
    <row r="243" spans="1:4" x14ac:dyDescent="0.25">
      <c r="A243" s="276" t="s">
        <v>55</v>
      </c>
      <c r="B243" s="277" t="s">
        <v>33166</v>
      </c>
      <c r="C243" s="278" t="s">
        <v>33203</v>
      </c>
      <c r="D243" t="s">
        <v>32418</v>
      </c>
    </row>
    <row r="244" spans="1:4" x14ac:dyDescent="0.25">
      <c r="A244" s="279" t="s">
        <v>324</v>
      </c>
      <c r="B244" s="280" t="s">
        <v>33165</v>
      </c>
      <c r="C244" s="281" t="s">
        <v>33182</v>
      </c>
      <c r="D244" t="s">
        <v>32077</v>
      </c>
    </row>
    <row r="245" spans="1:4" x14ac:dyDescent="0.25">
      <c r="A245" s="276" t="s">
        <v>52</v>
      </c>
      <c r="B245" s="277" t="s">
        <v>33168</v>
      </c>
      <c r="C245" s="278" t="s">
        <v>33196</v>
      </c>
      <c r="D245" t="s">
        <v>32094</v>
      </c>
    </row>
    <row r="246" spans="1:4" x14ac:dyDescent="0.25">
      <c r="A246" s="279" t="s">
        <v>60</v>
      </c>
      <c r="B246" s="280" t="s">
        <v>33169</v>
      </c>
      <c r="C246" s="281" t="s">
        <v>33186</v>
      </c>
      <c r="D246" t="s">
        <v>32157</v>
      </c>
    </row>
    <row r="247" spans="1:4" x14ac:dyDescent="0.25">
      <c r="A247" s="276" t="s">
        <v>59</v>
      </c>
      <c r="B247" s="277" t="s">
        <v>33173</v>
      </c>
      <c r="C247" s="278" t="s">
        <v>33180</v>
      </c>
      <c r="D247" t="s">
        <v>32074</v>
      </c>
    </row>
    <row r="248" spans="1:4" x14ac:dyDescent="0.25">
      <c r="A248" s="279" t="s">
        <v>324</v>
      </c>
      <c r="B248" s="280" t="s">
        <v>33165</v>
      </c>
      <c r="C248" s="281" t="s">
        <v>33179</v>
      </c>
      <c r="D248" t="s">
        <v>326</v>
      </c>
    </row>
    <row r="249" spans="1:4" x14ac:dyDescent="0.25">
      <c r="A249" s="276" t="s">
        <v>55</v>
      </c>
      <c r="B249" s="277" t="s">
        <v>33166</v>
      </c>
      <c r="C249" s="278" t="s">
        <v>33203</v>
      </c>
      <c r="D249" t="s">
        <v>32418</v>
      </c>
    </row>
    <row r="250" spans="1:4" x14ac:dyDescent="0.25">
      <c r="A250" s="279" t="s">
        <v>76</v>
      </c>
      <c r="B250" s="280" t="s">
        <v>33171</v>
      </c>
      <c r="C250" s="281" t="s">
        <v>33188</v>
      </c>
      <c r="D250" t="s">
        <v>32412</v>
      </c>
    </row>
    <row r="251" spans="1:4" x14ac:dyDescent="0.25">
      <c r="A251" s="276" t="s">
        <v>52</v>
      </c>
      <c r="B251" s="277" t="s">
        <v>33168</v>
      </c>
      <c r="C251" s="278" t="s">
        <v>33185</v>
      </c>
      <c r="D251" t="s">
        <v>32113</v>
      </c>
    </row>
    <row r="252" spans="1:4" x14ac:dyDescent="0.25">
      <c r="A252" s="279" t="s">
        <v>325</v>
      </c>
      <c r="B252" s="280" t="s">
        <v>33174</v>
      </c>
      <c r="C252" s="281" t="s">
        <v>33194</v>
      </c>
      <c r="D252" t="s">
        <v>33073</v>
      </c>
    </row>
    <row r="253" spans="1:4" x14ac:dyDescent="0.25">
      <c r="A253" s="276" t="s">
        <v>52</v>
      </c>
      <c r="B253" s="277" t="s">
        <v>33168</v>
      </c>
      <c r="C253" s="278" t="s">
        <v>33193</v>
      </c>
      <c r="D253" t="s">
        <v>32062</v>
      </c>
    </row>
    <row r="254" spans="1:4" x14ac:dyDescent="0.25">
      <c r="A254" s="279" t="s">
        <v>325</v>
      </c>
      <c r="B254" s="280" t="s">
        <v>33174</v>
      </c>
      <c r="C254" s="281" t="s">
        <v>33194</v>
      </c>
      <c r="D254" t="s">
        <v>33073</v>
      </c>
    </row>
    <row r="255" spans="1:4" x14ac:dyDescent="0.25">
      <c r="A255" s="276" t="s">
        <v>324</v>
      </c>
      <c r="B255" s="277" t="s">
        <v>33165</v>
      </c>
      <c r="C255" s="278" t="s">
        <v>33182</v>
      </c>
      <c r="D255" t="s">
        <v>32077</v>
      </c>
    </row>
    <row r="256" spans="1:4" x14ac:dyDescent="0.25">
      <c r="A256" s="279" t="s">
        <v>58</v>
      </c>
      <c r="B256" s="280" t="s">
        <v>33167</v>
      </c>
      <c r="C256" s="281" t="s">
        <v>33206</v>
      </c>
      <c r="D256" t="s">
        <v>33131</v>
      </c>
    </row>
    <row r="257" spans="1:4" x14ac:dyDescent="0.25">
      <c r="A257" s="276" t="s">
        <v>324</v>
      </c>
      <c r="B257" s="277" t="s">
        <v>33165</v>
      </c>
      <c r="C257" s="278" t="s">
        <v>33205</v>
      </c>
      <c r="D257" t="s">
        <v>32222</v>
      </c>
    </row>
    <row r="258" spans="1:4" x14ac:dyDescent="0.25">
      <c r="A258" s="279" t="s">
        <v>52</v>
      </c>
      <c r="B258" s="280" t="s">
        <v>33168</v>
      </c>
      <c r="C258" s="281" t="s">
        <v>33193</v>
      </c>
      <c r="D258" t="s">
        <v>32062</v>
      </c>
    </row>
    <row r="259" spans="1:4" x14ac:dyDescent="0.25">
      <c r="A259" s="276" t="s">
        <v>52</v>
      </c>
      <c r="B259" s="277" t="s">
        <v>33168</v>
      </c>
      <c r="C259" s="278" t="s">
        <v>33198</v>
      </c>
      <c r="D259" t="s">
        <v>32167</v>
      </c>
    </row>
    <row r="260" spans="1:4" x14ac:dyDescent="0.25">
      <c r="A260" s="279" t="s">
        <v>325</v>
      </c>
      <c r="B260" s="280" t="s">
        <v>33174</v>
      </c>
      <c r="C260" s="281" t="s">
        <v>33194</v>
      </c>
      <c r="D260" t="s">
        <v>33073</v>
      </c>
    </row>
    <row r="261" spans="1:4" x14ac:dyDescent="0.25">
      <c r="A261" s="276" t="s">
        <v>324</v>
      </c>
      <c r="B261" s="277" t="s">
        <v>33165</v>
      </c>
      <c r="C261" s="278" t="s">
        <v>33205</v>
      </c>
      <c r="D261" t="s">
        <v>32222</v>
      </c>
    </row>
    <row r="262" spans="1:4" x14ac:dyDescent="0.25">
      <c r="A262" s="279" t="s">
        <v>59</v>
      </c>
      <c r="B262" s="280" t="s">
        <v>33173</v>
      </c>
      <c r="C262" s="281" t="s">
        <v>33197</v>
      </c>
      <c r="D262" t="s">
        <v>32109</v>
      </c>
    </row>
    <row r="263" spans="1:4" x14ac:dyDescent="0.25">
      <c r="A263" s="276" t="s">
        <v>58</v>
      </c>
      <c r="B263" s="277" t="s">
        <v>33167</v>
      </c>
      <c r="C263" s="278" t="s">
        <v>33184</v>
      </c>
      <c r="D263" t="s">
        <v>32061</v>
      </c>
    </row>
    <row r="264" spans="1:4" x14ac:dyDescent="0.25">
      <c r="A264" s="279" t="s">
        <v>59</v>
      </c>
      <c r="B264" s="280" t="s">
        <v>33173</v>
      </c>
      <c r="C264" s="281" t="s">
        <v>33180</v>
      </c>
      <c r="D264" t="s">
        <v>32074</v>
      </c>
    </row>
    <row r="265" spans="1:4" x14ac:dyDescent="0.25">
      <c r="A265" s="276" t="s">
        <v>324</v>
      </c>
      <c r="B265" s="277" t="s">
        <v>33165</v>
      </c>
      <c r="C265" s="278" t="s">
        <v>33182</v>
      </c>
      <c r="D265" t="s">
        <v>32077</v>
      </c>
    </row>
    <row r="266" spans="1:4" x14ac:dyDescent="0.25">
      <c r="A266" s="279" t="s">
        <v>55</v>
      </c>
      <c r="B266" s="280" t="s">
        <v>33166</v>
      </c>
      <c r="C266" s="281" t="s">
        <v>33183</v>
      </c>
      <c r="D266" t="s">
        <v>32076</v>
      </c>
    </row>
    <row r="267" spans="1:4" x14ac:dyDescent="0.25">
      <c r="A267" s="276" t="s">
        <v>52</v>
      </c>
      <c r="B267" s="277" t="s">
        <v>33168</v>
      </c>
      <c r="C267" s="278" t="s">
        <v>33200</v>
      </c>
      <c r="D267" t="s">
        <v>32088</v>
      </c>
    </row>
    <row r="268" spans="1:4" x14ac:dyDescent="0.25">
      <c r="A268" s="279" t="s">
        <v>325</v>
      </c>
      <c r="B268" s="280" t="s">
        <v>33174</v>
      </c>
      <c r="C268" s="281" t="s">
        <v>33194</v>
      </c>
      <c r="D268" t="s">
        <v>33073</v>
      </c>
    </row>
    <row r="269" spans="1:4" x14ac:dyDescent="0.25">
      <c r="A269" s="276" t="s">
        <v>58</v>
      </c>
      <c r="B269" s="277" t="s">
        <v>33167</v>
      </c>
      <c r="C269" s="278" t="s">
        <v>33206</v>
      </c>
      <c r="D269" t="s">
        <v>33131</v>
      </c>
    </row>
    <row r="270" spans="1:4" x14ac:dyDescent="0.25">
      <c r="A270" s="279" t="s">
        <v>55</v>
      </c>
      <c r="B270" s="280" t="s">
        <v>33166</v>
      </c>
      <c r="C270" s="281" t="s">
        <v>33203</v>
      </c>
      <c r="D270" t="s">
        <v>32418</v>
      </c>
    </row>
    <row r="271" spans="1:4" x14ac:dyDescent="0.25">
      <c r="A271" s="276" t="s">
        <v>55</v>
      </c>
      <c r="B271" s="277" t="s">
        <v>33166</v>
      </c>
      <c r="C271" s="278" t="s">
        <v>33203</v>
      </c>
      <c r="D271" t="s">
        <v>32418</v>
      </c>
    </row>
    <row r="272" spans="1:4" x14ac:dyDescent="0.25">
      <c r="A272" s="279" t="s">
        <v>55</v>
      </c>
      <c r="B272" s="280" t="s">
        <v>33166</v>
      </c>
      <c r="C272" s="281" t="s">
        <v>33199</v>
      </c>
      <c r="D272" t="s">
        <v>33087</v>
      </c>
    </row>
    <row r="273" spans="1:4" x14ac:dyDescent="0.25">
      <c r="A273" s="276" t="s">
        <v>325</v>
      </c>
      <c r="B273" s="277" t="s">
        <v>33174</v>
      </c>
      <c r="C273" s="278" t="s">
        <v>33194</v>
      </c>
      <c r="D273" t="s">
        <v>33073</v>
      </c>
    </row>
    <row r="274" spans="1:4" x14ac:dyDescent="0.25">
      <c r="A274" s="279" t="s">
        <v>325</v>
      </c>
      <c r="B274" s="280" t="s">
        <v>33174</v>
      </c>
      <c r="C274" s="281" t="s">
        <v>33194</v>
      </c>
      <c r="D274" t="s">
        <v>33073</v>
      </c>
    </row>
    <row r="275" spans="1:4" x14ac:dyDescent="0.25">
      <c r="A275" s="276" t="s">
        <v>324</v>
      </c>
      <c r="B275" s="277" t="s">
        <v>33165</v>
      </c>
      <c r="C275" s="278" t="s">
        <v>33205</v>
      </c>
      <c r="D275" t="s">
        <v>32222</v>
      </c>
    </row>
    <row r="276" spans="1:4" x14ac:dyDescent="0.25">
      <c r="A276" s="279" t="s">
        <v>58</v>
      </c>
      <c r="B276" s="280" t="s">
        <v>33167</v>
      </c>
      <c r="C276" s="281" t="s">
        <v>33184</v>
      </c>
      <c r="D276" t="s">
        <v>32061</v>
      </c>
    </row>
    <row r="277" spans="1:4" x14ac:dyDescent="0.25">
      <c r="A277" s="276" t="s">
        <v>52</v>
      </c>
      <c r="B277" s="277" t="s">
        <v>33168</v>
      </c>
      <c r="C277" s="278" t="s">
        <v>33193</v>
      </c>
      <c r="D277" t="s">
        <v>32062</v>
      </c>
    </row>
    <row r="278" spans="1:4" x14ac:dyDescent="0.25">
      <c r="A278" s="279" t="s">
        <v>324</v>
      </c>
      <c r="B278" s="280" t="s">
        <v>33165</v>
      </c>
      <c r="C278" s="281" t="s">
        <v>33179</v>
      </c>
      <c r="D278" t="s">
        <v>326</v>
      </c>
    </row>
    <row r="279" spans="1:4" x14ac:dyDescent="0.25">
      <c r="A279" s="276" t="s">
        <v>52</v>
      </c>
      <c r="B279" s="277" t="s">
        <v>33168</v>
      </c>
      <c r="C279" s="278" t="s">
        <v>33185</v>
      </c>
      <c r="D279" t="s">
        <v>32113</v>
      </c>
    </row>
    <row r="280" spans="1:4" x14ac:dyDescent="0.25">
      <c r="A280" s="279" t="s">
        <v>105</v>
      </c>
      <c r="B280" s="280" t="s">
        <v>33172</v>
      </c>
      <c r="C280" s="281" t="s">
        <v>33189</v>
      </c>
      <c r="D280" t="s">
        <v>32091</v>
      </c>
    </row>
    <row r="281" spans="1:4" x14ac:dyDescent="0.25">
      <c r="A281" s="276" t="s">
        <v>80</v>
      </c>
      <c r="B281" s="277" t="s">
        <v>33175</v>
      </c>
      <c r="C281" s="278" t="s">
        <v>33202</v>
      </c>
      <c r="D281" t="s">
        <v>32090</v>
      </c>
    </row>
    <row r="282" spans="1:4" x14ac:dyDescent="0.25">
      <c r="A282" s="279" t="s">
        <v>52</v>
      </c>
      <c r="B282" s="280" t="s">
        <v>33168</v>
      </c>
      <c r="C282" s="281" t="s">
        <v>33193</v>
      </c>
      <c r="D282" t="s">
        <v>32062</v>
      </c>
    </row>
    <row r="283" spans="1:4" x14ac:dyDescent="0.25">
      <c r="A283" s="276" t="s">
        <v>59</v>
      </c>
      <c r="B283" s="277" t="s">
        <v>33173</v>
      </c>
      <c r="C283" s="278" t="s">
        <v>33197</v>
      </c>
      <c r="D283" t="s">
        <v>32109</v>
      </c>
    </row>
    <row r="284" spans="1:4" x14ac:dyDescent="0.25">
      <c r="A284" s="279" t="s">
        <v>324</v>
      </c>
      <c r="B284" s="280" t="s">
        <v>33165</v>
      </c>
      <c r="C284" s="281" t="s">
        <v>33179</v>
      </c>
      <c r="D284" t="s">
        <v>326</v>
      </c>
    </row>
    <row r="285" spans="1:4" x14ac:dyDescent="0.25">
      <c r="A285" s="276" t="s">
        <v>59</v>
      </c>
      <c r="B285" s="277" t="s">
        <v>33173</v>
      </c>
      <c r="C285" s="278" t="s">
        <v>33180</v>
      </c>
      <c r="D285" t="s">
        <v>32074</v>
      </c>
    </row>
    <row r="286" spans="1:4" x14ac:dyDescent="0.25">
      <c r="A286" s="279" t="s">
        <v>52</v>
      </c>
      <c r="B286" s="280" t="s">
        <v>33168</v>
      </c>
      <c r="C286" s="281" t="s">
        <v>33193</v>
      </c>
      <c r="D286" t="s">
        <v>32062</v>
      </c>
    </row>
    <row r="287" spans="1:4" x14ac:dyDescent="0.25">
      <c r="A287" s="276" t="s">
        <v>52</v>
      </c>
      <c r="B287" s="277" t="s">
        <v>33168</v>
      </c>
      <c r="C287" s="278" t="s">
        <v>33193</v>
      </c>
      <c r="D287" t="s">
        <v>32062</v>
      </c>
    </row>
    <row r="288" spans="1:4" x14ac:dyDescent="0.25">
      <c r="A288" s="279" t="s">
        <v>325</v>
      </c>
      <c r="B288" s="280" t="s">
        <v>33174</v>
      </c>
      <c r="C288" s="281" t="s">
        <v>33194</v>
      </c>
      <c r="D288" t="s">
        <v>33073</v>
      </c>
    </row>
    <row r="289" spans="1:4" x14ac:dyDescent="0.25">
      <c r="A289" s="276" t="s">
        <v>325</v>
      </c>
      <c r="B289" s="277" t="s">
        <v>33174</v>
      </c>
      <c r="C289" s="278" t="s">
        <v>33194</v>
      </c>
      <c r="D289" t="s">
        <v>33073</v>
      </c>
    </row>
    <row r="290" spans="1:4" x14ac:dyDescent="0.25">
      <c r="A290" s="279" t="s">
        <v>324</v>
      </c>
      <c r="B290" s="280" t="s">
        <v>33165</v>
      </c>
      <c r="C290" s="281" t="s">
        <v>33179</v>
      </c>
      <c r="D290" t="s">
        <v>326</v>
      </c>
    </row>
    <row r="291" spans="1:4" x14ac:dyDescent="0.25">
      <c r="A291" s="276" t="s">
        <v>60</v>
      </c>
      <c r="B291" s="277" t="s">
        <v>33169</v>
      </c>
      <c r="C291" s="278" t="s">
        <v>33186</v>
      </c>
      <c r="D291" t="s">
        <v>32157</v>
      </c>
    </row>
    <row r="292" spans="1:4" x14ac:dyDescent="0.25">
      <c r="A292" s="279" t="s">
        <v>324</v>
      </c>
      <c r="B292" s="280" t="s">
        <v>33165</v>
      </c>
      <c r="C292" s="281" t="s">
        <v>33179</v>
      </c>
      <c r="D292" t="s">
        <v>326</v>
      </c>
    </row>
    <row r="293" spans="1:4" x14ac:dyDescent="0.25">
      <c r="A293" s="276" t="s">
        <v>325</v>
      </c>
      <c r="B293" s="277" t="s">
        <v>33174</v>
      </c>
      <c r="C293" s="278" t="s">
        <v>33194</v>
      </c>
      <c r="D293" t="s">
        <v>33073</v>
      </c>
    </row>
    <row r="294" spans="1:4" x14ac:dyDescent="0.25">
      <c r="A294" s="279" t="s">
        <v>324</v>
      </c>
      <c r="B294" s="280" t="s">
        <v>33165</v>
      </c>
      <c r="C294" s="281" t="s">
        <v>33182</v>
      </c>
      <c r="D294" t="s">
        <v>32077</v>
      </c>
    </row>
    <row r="295" spans="1:4" x14ac:dyDescent="0.25">
      <c r="A295" s="276" t="s">
        <v>59</v>
      </c>
      <c r="B295" s="277" t="s">
        <v>33173</v>
      </c>
      <c r="C295" s="278" t="s">
        <v>33180</v>
      </c>
      <c r="D295" t="s">
        <v>32074</v>
      </c>
    </row>
    <row r="296" spans="1:4" x14ac:dyDescent="0.25">
      <c r="A296" s="279" t="s">
        <v>59</v>
      </c>
      <c r="B296" s="280" t="s">
        <v>33173</v>
      </c>
      <c r="C296" s="281" t="s">
        <v>33197</v>
      </c>
      <c r="D296" t="s">
        <v>32109</v>
      </c>
    </row>
    <row r="297" spans="1:4" x14ac:dyDescent="0.25">
      <c r="A297" s="276" t="s">
        <v>55</v>
      </c>
      <c r="B297" s="277" t="s">
        <v>33166</v>
      </c>
      <c r="C297" s="278" t="s">
        <v>33192</v>
      </c>
      <c r="D297" t="s">
        <v>32253</v>
      </c>
    </row>
    <row r="298" spans="1:4" x14ac:dyDescent="0.25">
      <c r="A298" s="279" t="s">
        <v>59</v>
      </c>
      <c r="B298" s="280" t="s">
        <v>33173</v>
      </c>
      <c r="C298" s="281" t="s">
        <v>33190</v>
      </c>
      <c r="D298" t="s">
        <v>32348</v>
      </c>
    </row>
    <row r="299" spans="1:4" x14ac:dyDescent="0.25">
      <c r="A299" s="276" t="s">
        <v>59</v>
      </c>
      <c r="B299" s="277" t="s">
        <v>33173</v>
      </c>
      <c r="C299" s="278" t="s">
        <v>33190</v>
      </c>
      <c r="D299" t="s">
        <v>32348</v>
      </c>
    </row>
    <row r="300" spans="1:4" x14ac:dyDescent="0.25">
      <c r="A300" s="279" t="s">
        <v>59</v>
      </c>
      <c r="B300" s="280" t="s">
        <v>33173</v>
      </c>
      <c r="C300" s="281" t="s">
        <v>33190</v>
      </c>
      <c r="D300" t="s">
        <v>32348</v>
      </c>
    </row>
    <row r="301" spans="1:4" x14ac:dyDescent="0.25">
      <c r="A301" s="276" t="s">
        <v>59</v>
      </c>
      <c r="B301" s="277" t="s">
        <v>33173</v>
      </c>
      <c r="C301" s="278" t="s">
        <v>33190</v>
      </c>
      <c r="D301" t="s">
        <v>32348</v>
      </c>
    </row>
    <row r="302" spans="1:4" x14ac:dyDescent="0.25">
      <c r="A302" s="279" t="s">
        <v>324</v>
      </c>
      <c r="B302" s="280" t="s">
        <v>33165</v>
      </c>
      <c r="C302" s="281" t="s">
        <v>33179</v>
      </c>
      <c r="D302" t="s">
        <v>326</v>
      </c>
    </row>
    <row r="303" spans="1:4" x14ac:dyDescent="0.25">
      <c r="A303" s="276" t="s">
        <v>324</v>
      </c>
      <c r="B303" s="277" t="s">
        <v>33165</v>
      </c>
      <c r="C303" s="278" t="s">
        <v>33205</v>
      </c>
      <c r="D303" t="s">
        <v>32222</v>
      </c>
    </row>
    <row r="304" spans="1:4" x14ac:dyDescent="0.25">
      <c r="A304" s="279" t="s">
        <v>324</v>
      </c>
      <c r="B304" s="280" t="s">
        <v>33165</v>
      </c>
      <c r="C304" s="281" t="s">
        <v>33182</v>
      </c>
      <c r="D304" t="s">
        <v>32077</v>
      </c>
    </row>
    <row r="305" spans="1:4" x14ac:dyDescent="0.25">
      <c r="A305" s="276" t="s">
        <v>325</v>
      </c>
      <c r="B305" s="277" t="s">
        <v>33174</v>
      </c>
      <c r="C305" s="278" t="s">
        <v>33194</v>
      </c>
      <c r="D305" t="s">
        <v>33073</v>
      </c>
    </row>
    <row r="306" spans="1:4" x14ac:dyDescent="0.25">
      <c r="A306" s="279" t="s">
        <v>80</v>
      </c>
      <c r="B306" s="280" t="s">
        <v>33175</v>
      </c>
      <c r="C306" s="281" t="s">
        <v>33202</v>
      </c>
      <c r="D306" t="s">
        <v>32090</v>
      </c>
    </row>
    <row r="307" spans="1:4" x14ac:dyDescent="0.25">
      <c r="A307" s="276" t="s">
        <v>80</v>
      </c>
      <c r="B307" s="277" t="s">
        <v>33175</v>
      </c>
      <c r="C307" s="278" t="s">
        <v>33202</v>
      </c>
      <c r="D307" t="s">
        <v>32090</v>
      </c>
    </row>
    <row r="308" spans="1:4" x14ac:dyDescent="0.25">
      <c r="A308" s="279" t="s">
        <v>58</v>
      </c>
      <c r="B308" s="280" t="s">
        <v>33167</v>
      </c>
      <c r="C308" s="281" t="s">
        <v>33201</v>
      </c>
      <c r="D308" t="s">
        <v>32414</v>
      </c>
    </row>
    <row r="309" spans="1:4" x14ac:dyDescent="0.25">
      <c r="A309" s="276" t="s">
        <v>52</v>
      </c>
      <c r="B309" s="277" t="s">
        <v>33168</v>
      </c>
      <c r="C309" s="278" t="s">
        <v>33185</v>
      </c>
      <c r="D309" t="s">
        <v>32113</v>
      </c>
    </row>
    <row r="310" spans="1:4" x14ac:dyDescent="0.25">
      <c r="A310" s="279" t="s">
        <v>52</v>
      </c>
      <c r="B310" s="280" t="s">
        <v>33168</v>
      </c>
      <c r="C310" s="281" t="s">
        <v>33185</v>
      </c>
      <c r="D310" t="s">
        <v>32113</v>
      </c>
    </row>
    <row r="311" spans="1:4" x14ac:dyDescent="0.25">
      <c r="A311" s="276" t="s">
        <v>324</v>
      </c>
      <c r="B311" s="277" t="s">
        <v>33165</v>
      </c>
      <c r="C311" s="278" t="s">
        <v>33205</v>
      </c>
      <c r="D311" t="s">
        <v>32222</v>
      </c>
    </row>
    <row r="312" spans="1:4" x14ac:dyDescent="0.25">
      <c r="A312" s="279" t="s">
        <v>324</v>
      </c>
      <c r="B312" s="280" t="s">
        <v>33165</v>
      </c>
      <c r="C312" s="281" t="s">
        <v>33179</v>
      </c>
      <c r="D312" t="s">
        <v>326</v>
      </c>
    </row>
    <row r="313" spans="1:4" x14ac:dyDescent="0.25">
      <c r="A313" s="276" t="s">
        <v>324</v>
      </c>
      <c r="B313" s="277" t="s">
        <v>33165</v>
      </c>
      <c r="C313" s="278" t="s">
        <v>33182</v>
      </c>
      <c r="D313" t="s">
        <v>32077</v>
      </c>
    </row>
    <row r="314" spans="1:4" x14ac:dyDescent="0.25">
      <c r="A314" s="279" t="s">
        <v>52</v>
      </c>
      <c r="B314" s="280" t="s">
        <v>33168</v>
      </c>
      <c r="C314" s="281" t="s">
        <v>33185</v>
      </c>
      <c r="D314" t="s">
        <v>32113</v>
      </c>
    </row>
    <row r="315" spans="1:4" x14ac:dyDescent="0.25">
      <c r="A315" s="276" t="s">
        <v>324</v>
      </c>
      <c r="B315" s="277" t="s">
        <v>33165</v>
      </c>
      <c r="C315" s="278" t="s">
        <v>33182</v>
      </c>
      <c r="D315" t="s">
        <v>32077</v>
      </c>
    </row>
    <row r="316" spans="1:4" x14ac:dyDescent="0.25">
      <c r="A316" s="279" t="s">
        <v>325</v>
      </c>
      <c r="B316" s="280" t="s">
        <v>33174</v>
      </c>
      <c r="C316" s="281" t="s">
        <v>33194</v>
      </c>
      <c r="D316" t="s">
        <v>33073</v>
      </c>
    </row>
    <row r="317" spans="1:4" x14ac:dyDescent="0.25">
      <c r="A317" s="276" t="s">
        <v>59</v>
      </c>
      <c r="B317" s="277" t="s">
        <v>33173</v>
      </c>
      <c r="C317" s="278" t="s">
        <v>33197</v>
      </c>
      <c r="D317" t="s">
        <v>32109</v>
      </c>
    </row>
    <row r="318" spans="1:4" x14ac:dyDescent="0.25">
      <c r="A318" s="279" t="s">
        <v>325</v>
      </c>
      <c r="B318" s="280" t="s">
        <v>33174</v>
      </c>
      <c r="C318" s="281" t="s">
        <v>33194</v>
      </c>
      <c r="D318" t="s">
        <v>33073</v>
      </c>
    </row>
    <row r="319" spans="1:4" x14ac:dyDescent="0.25">
      <c r="A319" s="276" t="s">
        <v>324</v>
      </c>
      <c r="B319" s="277" t="s">
        <v>33165</v>
      </c>
      <c r="C319" s="278" t="s">
        <v>33179</v>
      </c>
      <c r="D319" t="s">
        <v>326</v>
      </c>
    </row>
    <row r="320" spans="1:4" x14ac:dyDescent="0.25">
      <c r="A320" s="279" t="s">
        <v>52</v>
      </c>
      <c r="B320" s="280" t="s">
        <v>33168</v>
      </c>
      <c r="C320" s="281" t="s">
        <v>33193</v>
      </c>
      <c r="D320" t="s">
        <v>32062</v>
      </c>
    </row>
    <row r="321" spans="1:4" x14ac:dyDescent="0.25">
      <c r="A321" s="276" t="s">
        <v>325</v>
      </c>
      <c r="B321" s="277" t="s">
        <v>33174</v>
      </c>
      <c r="C321" s="278" t="s">
        <v>33194</v>
      </c>
      <c r="D321" t="s">
        <v>33073</v>
      </c>
    </row>
    <row r="322" spans="1:4" x14ac:dyDescent="0.25">
      <c r="A322" s="279" t="s">
        <v>324</v>
      </c>
      <c r="B322" s="280" t="s">
        <v>33165</v>
      </c>
      <c r="C322" s="281" t="s">
        <v>33179</v>
      </c>
      <c r="D322" t="s">
        <v>326</v>
      </c>
    </row>
    <row r="323" spans="1:4" x14ac:dyDescent="0.25">
      <c r="A323" s="276" t="s">
        <v>324</v>
      </c>
      <c r="B323" s="277" t="s">
        <v>33165</v>
      </c>
      <c r="C323" s="278" t="s">
        <v>33179</v>
      </c>
      <c r="D323" t="s">
        <v>326</v>
      </c>
    </row>
    <row r="324" spans="1:4" x14ac:dyDescent="0.25">
      <c r="A324" s="279" t="s">
        <v>325</v>
      </c>
      <c r="B324" s="280" t="s">
        <v>33174</v>
      </c>
      <c r="C324" s="281" t="s">
        <v>33194</v>
      </c>
      <c r="D324" t="s">
        <v>33073</v>
      </c>
    </row>
    <row r="325" spans="1:4" x14ac:dyDescent="0.25">
      <c r="A325" s="276" t="s">
        <v>324</v>
      </c>
      <c r="B325" s="277" t="s">
        <v>33165</v>
      </c>
      <c r="C325" s="278" t="s">
        <v>33205</v>
      </c>
      <c r="D325" t="s">
        <v>32222</v>
      </c>
    </row>
    <row r="326" spans="1:4" x14ac:dyDescent="0.25">
      <c r="A326" s="279" t="s">
        <v>52</v>
      </c>
      <c r="B326" s="280" t="s">
        <v>33168</v>
      </c>
      <c r="C326" s="281" t="s">
        <v>33193</v>
      </c>
      <c r="D326" t="s">
        <v>32062</v>
      </c>
    </row>
    <row r="327" spans="1:4" x14ac:dyDescent="0.25">
      <c r="A327" s="276" t="s">
        <v>324</v>
      </c>
      <c r="B327" s="277" t="s">
        <v>33165</v>
      </c>
      <c r="C327" s="278" t="s">
        <v>33179</v>
      </c>
      <c r="D327" t="s">
        <v>326</v>
      </c>
    </row>
    <row r="328" spans="1:4" x14ac:dyDescent="0.25">
      <c r="A328" s="279" t="s">
        <v>324</v>
      </c>
      <c r="B328" s="280" t="s">
        <v>33165</v>
      </c>
      <c r="C328" s="281" t="s">
        <v>33182</v>
      </c>
      <c r="D328" t="s">
        <v>32077</v>
      </c>
    </row>
    <row r="329" spans="1:4" x14ac:dyDescent="0.25">
      <c r="A329" s="276" t="s">
        <v>324</v>
      </c>
      <c r="B329" s="277" t="s">
        <v>33165</v>
      </c>
      <c r="C329" s="278" t="s">
        <v>33179</v>
      </c>
      <c r="D329" t="s">
        <v>326</v>
      </c>
    </row>
    <row r="330" spans="1:4" x14ac:dyDescent="0.25">
      <c r="A330" s="279" t="s">
        <v>325</v>
      </c>
      <c r="B330" s="280" t="s">
        <v>33174</v>
      </c>
      <c r="C330" s="281" t="s">
        <v>33194</v>
      </c>
      <c r="D330" t="s">
        <v>33073</v>
      </c>
    </row>
    <row r="331" spans="1:4" x14ac:dyDescent="0.25">
      <c r="A331" s="276" t="s">
        <v>324</v>
      </c>
      <c r="B331" s="277" t="s">
        <v>33165</v>
      </c>
      <c r="C331" s="278" t="s">
        <v>33182</v>
      </c>
      <c r="D331" t="s">
        <v>32077</v>
      </c>
    </row>
    <row r="332" spans="1:4" x14ac:dyDescent="0.25">
      <c r="A332" s="279" t="s">
        <v>80</v>
      </c>
      <c r="B332" s="280" t="s">
        <v>33175</v>
      </c>
      <c r="C332" s="281" t="s">
        <v>33202</v>
      </c>
      <c r="D332" t="s">
        <v>32090</v>
      </c>
    </row>
    <row r="333" spans="1:4" x14ac:dyDescent="0.25">
      <c r="A333" s="276" t="s">
        <v>80</v>
      </c>
      <c r="B333" s="277" t="s">
        <v>33175</v>
      </c>
      <c r="C333" s="278" t="s">
        <v>33202</v>
      </c>
      <c r="D333" t="s">
        <v>32090</v>
      </c>
    </row>
    <row r="334" spans="1:4" x14ac:dyDescent="0.25">
      <c r="A334" s="279" t="s">
        <v>324</v>
      </c>
      <c r="B334" s="280" t="s">
        <v>33165</v>
      </c>
      <c r="C334" s="281" t="s">
        <v>33179</v>
      </c>
      <c r="D334" t="s">
        <v>326</v>
      </c>
    </row>
    <row r="335" spans="1:4" x14ac:dyDescent="0.25">
      <c r="A335" s="276" t="s">
        <v>324</v>
      </c>
      <c r="B335" s="277" t="s">
        <v>33165</v>
      </c>
      <c r="C335" s="278" t="s">
        <v>33179</v>
      </c>
      <c r="D335" t="s">
        <v>326</v>
      </c>
    </row>
    <row r="336" spans="1:4" x14ac:dyDescent="0.25">
      <c r="A336" s="279" t="s">
        <v>324</v>
      </c>
      <c r="B336" s="280" t="s">
        <v>33165</v>
      </c>
      <c r="C336" s="281" t="s">
        <v>33179</v>
      </c>
      <c r="D336" t="s">
        <v>326</v>
      </c>
    </row>
    <row r="337" spans="1:4" x14ac:dyDescent="0.25">
      <c r="A337" s="276" t="s">
        <v>324</v>
      </c>
      <c r="B337" s="277" t="s">
        <v>33165</v>
      </c>
      <c r="C337" s="278" t="s">
        <v>33179</v>
      </c>
      <c r="D337" t="s">
        <v>326</v>
      </c>
    </row>
    <row r="338" spans="1:4" x14ac:dyDescent="0.25">
      <c r="A338" s="279" t="s">
        <v>324</v>
      </c>
      <c r="B338" s="280" t="s">
        <v>33165</v>
      </c>
      <c r="C338" s="281" t="s">
        <v>33179</v>
      </c>
      <c r="D338" t="s">
        <v>326</v>
      </c>
    </row>
    <row r="339" spans="1:4" x14ac:dyDescent="0.25">
      <c r="A339" s="276" t="s">
        <v>55</v>
      </c>
      <c r="B339" s="277" t="s">
        <v>33166</v>
      </c>
      <c r="C339" s="278" t="s">
        <v>33207</v>
      </c>
      <c r="D339" t="s">
        <v>32066</v>
      </c>
    </row>
    <row r="340" spans="1:4" x14ac:dyDescent="0.25">
      <c r="A340" s="279" t="s">
        <v>324</v>
      </c>
      <c r="B340" s="280" t="s">
        <v>33165</v>
      </c>
      <c r="C340" s="281" t="s">
        <v>33179</v>
      </c>
      <c r="D340" t="s">
        <v>326</v>
      </c>
    </row>
    <row r="341" spans="1:4" x14ac:dyDescent="0.25">
      <c r="A341" s="276" t="s">
        <v>324</v>
      </c>
      <c r="B341" s="277" t="s">
        <v>33165</v>
      </c>
      <c r="C341" s="278" t="s">
        <v>33179</v>
      </c>
      <c r="D341" t="s">
        <v>326</v>
      </c>
    </row>
    <row r="342" spans="1:4" x14ac:dyDescent="0.25">
      <c r="A342" s="279" t="s">
        <v>55</v>
      </c>
      <c r="B342" s="280" t="s">
        <v>33166</v>
      </c>
      <c r="C342" s="281" t="s">
        <v>33208</v>
      </c>
      <c r="D342" t="s">
        <v>32087</v>
      </c>
    </row>
    <row r="343" spans="1:4" x14ac:dyDescent="0.25">
      <c r="A343" s="276" t="s">
        <v>55</v>
      </c>
      <c r="B343" s="277" t="s">
        <v>33166</v>
      </c>
      <c r="C343" s="278" t="s">
        <v>33183</v>
      </c>
      <c r="D343" t="s">
        <v>32076</v>
      </c>
    </row>
    <row r="344" spans="1:4" x14ac:dyDescent="0.25">
      <c r="A344" s="279" t="s">
        <v>58</v>
      </c>
      <c r="B344" s="280" t="s">
        <v>33167</v>
      </c>
      <c r="C344" s="281" t="s">
        <v>33184</v>
      </c>
      <c r="D344" t="s">
        <v>32061</v>
      </c>
    </row>
    <row r="345" spans="1:4" x14ac:dyDescent="0.25">
      <c r="A345" s="276" t="s">
        <v>306</v>
      </c>
      <c r="B345" s="277" t="s">
        <v>33170</v>
      </c>
      <c r="C345" s="278" t="s">
        <v>33187</v>
      </c>
      <c r="D345" t="s">
        <v>32107</v>
      </c>
    </row>
    <row r="346" spans="1:4" x14ac:dyDescent="0.25">
      <c r="A346" s="279" t="s">
        <v>59</v>
      </c>
      <c r="B346" s="280" t="s">
        <v>33173</v>
      </c>
      <c r="C346" s="281" t="s">
        <v>33180</v>
      </c>
      <c r="D346" t="s">
        <v>32074</v>
      </c>
    </row>
    <row r="347" spans="1:4" x14ac:dyDescent="0.25">
      <c r="A347" s="276" t="s">
        <v>59</v>
      </c>
      <c r="B347" s="277" t="s">
        <v>33173</v>
      </c>
      <c r="C347" s="278" t="s">
        <v>33197</v>
      </c>
      <c r="D347" t="s">
        <v>32109</v>
      </c>
    </row>
    <row r="348" spans="1:4" x14ac:dyDescent="0.25">
      <c r="A348" s="279" t="s">
        <v>52</v>
      </c>
      <c r="B348" s="280" t="s">
        <v>33168</v>
      </c>
      <c r="C348" s="281" t="s">
        <v>33200</v>
      </c>
      <c r="D348" t="s">
        <v>32088</v>
      </c>
    </row>
    <row r="349" spans="1:4" x14ac:dyDescent="0.25">
      <c r="A349" s="276" t="s">
        <v>52</v>
      </c>
      <c r="B349" s="277" t="s">
        <v>33168</v>
      </c>
      <c r="C349" s="278" t="s">
        <v>33193</v>
      </c>
      <c r="D349" t="s">
        <v>32062</v>
      </c>
    </row>
    <row r="350" spans="1:4" x14ac:dyDescent="0.25">
      <c r="A350" s="279" t="s">
        <v>55</v>
      </c>
      <c r="B350" s="280" t="s">
        <v>33166</v>
      </c>
      <c r="C350" s="281" t="s">
        <v>33195</v>
      </c>
      <c r="D350" t="s">
        <v>32067</v>
      </c>
    </row>
    <row r="351" spans="1:4" x14ac:dyDescent="0.25">
      <c r="A351" s="276" t="s">
        <v>59</v>
      </c>
      <c r="B351" s="277" t="s">
        <v>33173</v>
      </c>
      <c r="C351" s="278" t="s">
        <v>33180</v>
      </c>
      <c r="D351" t="s">
        <v>32074</v>
      </c>
    </row>
    <row r="352" spans="1:4" x14ac:dyDescent="0.25">
      <c r="A352" s="279" t="s">
        <v>105</v>
      </c>
      <c r="B352" s="280" t="s">
        <v>33172</v>
      </c>
      <c r="C352" s="281" t="s">
        <v>33189</v>
      </c>
      <c r="D352" t="s">
        <v>32091</v>
      </c>
    </row>
    <row r="353" spans="1:4" x14ac:dyDescent="0.25">
      <c r="A353" s="276" t="s">
        <v>80</v>
      </c>
      <c r="B353" s="277" t="s">
        <v>33175</v>
      </c>
      <c r="C353" s="278" t="s">
        <v>33202</v>
      </c>
      <c r="D353" t="s">
        <v>32090</v>
      </c>
    </row>
    <row r="354" spans="1:4" x14ac:dyDescent="0.25">
      <c r="A354" s="279" t="s">
        <v>55</v>
      </c>
      <c r="B354" s="280" t="s">
        <v>33166</v>
      </c>
      <c r="C354" s="281" t="s">
        <v>33180</v>
      </c>
      <c r="D354" t="s">
        <v>32074</v>
      </c>
    </row>
    <row r="355" spans="1:4" x14ac:dyDescent="0.25">
      <c r="A355" s="276" t="s">
        <v>306</v>
      </c>
      <c r="B355" s="277" t="s">
        <v>33170</v>
      </c>
      <c r="C355" s="278" t="s">
        <v>33187</v>
      </c>
      <c r="D355" t="s">
        <v>32107</v>
      </c>
    </row>
    <row r="356" spans="1:4" x14ac:dyDescent="0.25">
      <c r="A356" s="279" t="s">
        <v>105</v>
      </c>
      <c r="B356" s="280" t="s">
        <v>33172</v>
      </c>
      <c r="C356" s="281" t="s">
        <v>33189</v>
      </c>
      <c r="D356" t="s">
        <v>32091</v>
      </c>
    </row>
    <row r="357" spans="1:4" x14ac:dyDescent="0.25">
      <c r="A357" s="276" t="s">
        <v>52</v>
      </c>
      <c r="B357" s="277" t="s">
        <v>33168</v>
      </c>
      <c r="C357" s="278" t="s">
        <v>33209</v>
      </c>
      <c r="D357" t="s">
        <v>32162</v>
      </c>
    </row>
    <row r="358" spans="1:4" x14ac:dyDescent="0.25">
      <c r="A358" s="279" t="s">
        <v>324</v>
      </c>
      <c r="B358" s="280" t="s">
        <v>33165</v>
      </c>
      <c r="C358" s="281" t="s">
        <v>33179</v>
      </c>
      <c r="D358" t="s">
        <v>326</v>
      </c>
    </row>
    <row r="359" spans="1:4" x14ac:dyDescent="0.25">
      <c r="A359" s="276" t="s">
        <v>59</v>
      </c>
      <c r="B359" s="277" t="s">
        <v>33173</v>
      </c>
      <c r="C359" s="278" t="s">
        <v>33180</v>
      </c>
      <c r="D359" t="s">
        <v>32074</v>
      </c>
    </row>
    <row r="360" spans="1:4" x14ac:dyDescent="0.25">
      <c r="A360" s="279" t="s">
        <v>324</v>
      </c>
      <c r="B360" s="280" t="s">
        <v>33165</v>
      </c>
      <c r="C360" s="281" t="s">
        <v>33182</v>
      </c>
      <c r="D360" t="s">
        <v>32077</v>
      </c>
    </row>
    <row r="361" spans="1:4" x14ac:dyDescent="0.25">
      <c r="A361" s="276" t="s">
        <v>105</v>
      </c>
      <c r="B361" s="277" t="s">
        <v>33172</v>
      </c>
      <c r="C361" s="278" t="s">
        <v>33189</v>
      </c>
      <c r="D361" t="s">
        <v>32091</v>
      </c>
    </row>
    <row r="362" spans="1:4" x14ac:dyDescent="0.25">
      <c r="A362" s="279" t="s">
        <v>324</v>
      </c>
      <c r="B362" s="280" t="s">
        <v>33165</v>
      </c>
      <c r="C362" s="281" t="s">
        <v>33179</v>
      </c>
      <c r="D362" t="s">
        <v>326</v>
      </c>
    </row>
    <row r="363" spans="1:4" x14ac:dyDescent="0.25">
      <c r="A363" s="276" t="s">
        <v>325</v>
      </c>
      <c r="B363" s="277" t="s">
        <v>33174</v>
      </c>
      <c r="C363" s="278" t="s">
        <v>33210</v>
      </c>
      <c r="D363" t="s">
        <v>32092</v>
      </c>
    </row>
    <row r="364" spans="1:4" x14ac:dyDescent="0.25">
      <c r="A364" s="279" t="s">
        <v>325</v>
      </c>
      <c r="B364" s="280" t="s">
        <v>33174</v>
      </c>
      <c r="C364" s="281" t="s">
        <v>33210</v>
      </c>
      <c r="D364" t="s">
        <v>32092</v>
      </c>
    </row>
    <row r="365" spans="1:4" x14ac:dyDescent="0.25">
      <c r="A365" s="276" t="s">
        <v>55</v>
      </c>
      <c r="B365" s="277" t="s">
        <v>33166</v>
      </c>
      <c r="C365" s="278" t="s">
        <v>33180</v>
      </c>
      <c r="D365" t="s">
        <v>32074</v>
      </c>
    </row>
    <row r="366" spans="1:4" x14ac:dyDescent="0.25">
      <c r="A366" s="279" t="s">
        <v>52</v>
      </c>
      <c r="B366" s="280" t="s">
        <v>33168</v>
      </c>
      <c r="C366" s="281" t="s">
        <v>33193</v>
      </c>
      <c r="D366" t="s">
        <v>32062</v>
      </c>
    </row>
    <row r="367" spans="1:4" x14ac:dyDescent="0.25">
      <c r="A367" s="276" t="s">
        <v>324</v>
      </c>
      <c r="B367" s="277" t="s">
        <v>33165</v>
      </c>
      <c r="C367" s="278" t="s">
        <v>33182</v>
      </c>
      <c r="D367" t="s">
        <v>32077</v>
      </c>
    </row>
    <row r="368" spans="1:4" x14ac:dyDescent="0.25">
      <c r="A368" s="279" t="s">
        <v>60</v>
      </c>
      <c r="B368" s="280" t="s">
        <v>33169</v>
      </c>
      <c r="C368" s="281" t="s">
        <v>33186</v>
      </c>
      <c r="D368" t="s">
        <v>32157</v>
      </c>
    </row>
    <row r="369" spans="1:4" x14ac:dyDescent="0.25">
      <c r="A369" s="276" t="s">
        <v>59</v>
      </c>
      <c r="B369" s="277" t="s">
        <v>33173</v>
      </c>
      <c r="C369" s="278" t="s">
        <v>33180</v>
      </c>
      <c r="D369" t="s">
        <v>32074</v>
      </c>
    </row>
    <row r="370" spans="1:4" x14ac:dyDescent="0.25">
      <c r="A370" s="279" t="s">
        <v>105</v>
      </c>
      <c r="B370" s="280" t="s">
        <v>33172</v>
      </c>
      <c r="C370" s="281" t="s">
        <v>33189</v>
      </c>
      <c r="D370" t="s">
        <v>32091</v>
      </c>
    </row>
    <row r="371" spans="1:4" x14ac:dyDescent="0.25">
      <c r="A371" s="276" t="s">
        <v>52</v>
      </c>
      <c r="B371" s="277" t="s">
        <v>33168</v>
      </c>
      <c r="C371" s="278" t="s">
        <v>33196</v>
      </c>
      <c r="D371" t="s">
        <v>32094</v>
      </c>
    </row>
    <row r="372" spans="1:4" x14ac:dyDescent="0.25">
      <c r="A372" s="279" t="s">
        <v>324</v>
      </c>
      <c r="B372" s="280" t="s">
        <v>33165</v>
      </c>
      <c r="C372" s="281" t="s">
        <v>33179</v>
      </c>
      <c r="D372" t="s">
        <v>326</v>
      </c>
    </row>
    <row r="373" spans="1:4" x14ac:dyDescent="0.25">
      <c r="A373" s="276" t="s">
        <v>306</v>
      </c>
      <c r="B373" s="277" t="s">
        <v>33170</v>
      </c>
      <c r="C373" s="278" t="s">
        <v>33187</v>
      </c>
      <c r="D373" t="s">
        <v>32107</v>
      </c>
    </row>
    <row r="374" spans="1:4" x14ac:dyDescent="0.25">
      <c r="A374" s="279" t="s">
        <v>55</v>
      </c>
      <c r="B374" s="280" t="s">
        <v>33166</v>
      </c>
      <c r="C374" s="281" t="s">
        <v>33180</v>
      </c>
      <c r="D374" t="s">
        <v>32074</v>
      </c>
    </row>
    <row r="375" spans="1:4" x14ac:dyDescent="0.25">
      <c r="A375" s="276" t="s">
        <v>58</v>
      </c>
      <c r="B375" s="277" t="s">
        <v>33167</v>
      </c>
      <c r="C375" s="278" t="s">
        <v>33204</v>
      </c>
      <c r="D375" t="s">
        <v>32160</v>
      </c>
    </row>
    <row r="376" spans="1:4" x14ac:dyDescent="0.25">
      <c r="A376" s="279" t="s">
        <v>52</v>
      </c>
      <c r="B376" s="280" t="s">
        <v>33168</v>
      </c>
      <c r="C376" s="281" t="s">
        <v>33200</v>
      </c>
      <c r="D376" t="s">
        <v>32088</v>
      </c>
    </row>
    <row r="377" spans="1:4" x14ac:dyDescent="0.25">
      <c r="A377" s="276" t="s">
        <v>55</v>
      </c>
      <c r="B377" s="277" t="s">
        <v>33166</v>
      </c>
      <c r="C377" s="278" t="s">
        <v>33211</v>
      </c>
      <c r="D377" t="s">
        <v>32111</v>
      </c>
    </row>
    <row r="378" spans="1:4" x14ac:dyDescent="0.25">
      <c r="A378" s="279" t="s">
        <v>59</v>
      </c>
      <c r="B378" s="280" t="s">
        <v>33173</v>
      </c>
      <c r="C378" s="281" t="s">
        <v>33197</v>
      </c>
      <c r="D378" t="s">
        <v>32109</v>
      </c>
    </row>
    <row r="379" spans="1:4" x14ac:dyDescent="0.25">
      <c r="A379" s="276" t="s">
        <v>59</v>
      </c>
      <c r="B379" s="277" t="s">
        <v>33173</v>
      </c>
      <c r="C379" s="278" t="s">
        <v>33197</v>
      </c>
      <c r="D379" t="s">
        <v>32109</v>
      </c>
    </row>
    <row r="380" spans="1:4" x14ac:dyDescent="0.25">
      <c r="A380" s="279" t="s">
        <v>59</v>
      </c>
      <c r="B380" s="280" t="s">
        <v>33173</v>
      </c>
      <c r="C380" s="281" t="s">
        <v>33197</v>
      </c>
      <c r="D380" t="s">
        <v>32109</v>
      </c>
    </row>
    <row r="381" spans="1:4" x14ac:dyDescent="0.25">
      <c r="A381" s="276" t="s">
        <v>105</v>
      </c>
      <c r="B381" s="277" t="s">
        <v>33172</v>
      </c>
      <c r="C381" s="278" t="s">
        <v>33189</v>
      </c>
      <c r="D381" t="s">
        <v>32091</v>
      </c>
    </row>
    <row r="382" spans="1:4" x14ac:dyDescent="0.25">
      <c r="A382" s="279" t="s">
        <v>105</v>
      </c>
      <c r="B382" s="280" t="s">
        <v>33172</v>
      </c>
      <c r="C382" s="281" t="s">
        <v>33189</v>
      </c>
      <c r="D382" t="s">
        <v>32091</v>
      </c>
    </row>
    <row r="383" spans="1:4" x14ac:dyDescent="0.25">
      <c r="A383" s="276" t="s">
        <v>324</v>
      </c>
      <c r="B383" s="277" t="s">
        <v>33165</v>
      </c>
      <c r="C383" s="278" t="s">
        <v>33179</v>
      </c>
      <c r="D383" t="s">
        <v>326</v>
      </c>
    </row>
    <row r="384" spans="1:4" x14ac:dyDescent="0.25">
      <c r="A384" s="279" t="s">
        <v>59</v>
      </c>
      <c r="B384" s="280" t="s">
        <v>33173</v>
      </c>
      <c r="C384" s="281" t="s">
        <v>33180</v>
      </c>
      <c r="D384" t="s">
        <v>32074</v>
      </c>
    </row>
    <row r="385" spans="1:4" x14ac:dyDescent="0.25">
      <c r="A385" s="276" t="s">
        <v>52</v>
      </c>
      <c r="B385" s="277" t="s">
        <v>33168</v>
      </c>
      <c r="C385" s="278" t="s">
        <v>33198</v>
      </c>
      <c r="D385" t="s">
        <v>32167</v>
      </c>
    </row>
    <row r="386" spans="1:4" x14ac:dyDescent="0.25">
      <c r="A386" s="279" t="s">
        <v>59</v>
      </c>
      <c r="B386" s="280" t="s">
        <v>33173</v>
      </c>
      <c r="C386" s="281" t="s">
        <v>33197</v>
      </c>
      <c r="D386" t="s">
        <v>32109</v>
      </c>
    </row>
    <row r="387" spans="1:4" x14ac:dyDescent="0.25">
      <c r="A387" s="276" t="s">
        <v>325</v>
      </c>
      <c r="B387" s="277" t="s">
        <v>33174</v>
      </c>
      <c r="C387" s="278" t="s">
        <v>33210</v>
      </c>
      <c r="D387" t="s">
        <v>32092</v>
      </c>
    </row>
    <row r="388" spans="1:4" x14ac:dyDescent="0.25">
      <c r="A388" s="279" t="s">
        <v>52</v>
      </c>
      <c r="B388" s="280" t="s">
        <v>33168</v>
      </c>
      <c r="C388" s="281" t="s">
        <v>33185</v>
      </c>
      <c r="D388" t="s">
        <v>32113</v>
      </c>
    </row>
    <row r="389" spans="1:4" x14ac:dyDescent="0.25">
      <c r="A389" s="276" t="s">
        <v>324</v>
      </c>
      <c r="B389" s="277" t="s">
        <v>33165</v>
      </c>
      <c r="C389" s="278" t="s">
        <v>33182</v>
      </c>
      <c r="D389" t="s">
        <v>32077</v>
      </c>
    </row>
    <row r="390" spans="1:4" x14ac:dyDescent="0.25">
      <c r="A390" s="279" t="s">
        <v>59</v>
      </c>
      <c r="B390" s="280" t="s">
        <v>33173</v>
      </c>
      <c r="C390" s="281" t="s">
        <v>33180</v>
      </c>
      <c r="D390" t="s">
        <v>32074</v>
      </c>
    </row>
    <row r="391" spans="1:4" x14ac:dyDescent="0.25">
      <c r="A391" s="276" t="s">
        <v>325</v>
      </c>
      <c r="B391" s="277" t="s">
        <v>33174</v>
      </c>
      <c r="C391" s="278" t="s">
        <v>33210</v>
      </c>
      <c r="D391" t="s">
        <v>32092</v>
      </c>
    </row>
    <row r="392" spans="1:4" x14ac:dyDescent="0.25">
      <c r="A392" s="279" t="s">
        <v>59</v>
      </c>
      <c r="B392" s="280" t="s">
        <v>33173</v>
      </c>
      <c r="C392" s="281" t="s">
        <v>33197</v>
      </c>
      <c r="D392" t="s">
        <v>32109</v>
      </c>
    </row>
    <row r="393" spans="1:4" x14ac:dyDescent="0.25">
      <c r="A393" s="276" t="s">
        <v>55</v>
      </c>
      <c r="B393" s="277" t="s">
        <v>33166</v>
      </c>
      <c r="C393" s="278" t="s">
        <v>33180</v>
      </c>
      <c r="D393" t="s">
        <v>32074</v>
      </c>
    </row>
    <row r="394" spans="1:4" x14ac:dyDescent="0.25">
      <c r="A394" s="279" t="s">
        <v>324</v>
      </c>
      <c r="B394" s="280" t="s">
        <v>33165</v>
      </c>
      <c r="C394" s="281" t="s">
        <v>33179</v>
      </c>
      <c r="D394" t="s">
        <v>326</v>
      </c>
    </row>
    <row r="395" spans="1:4" x14ac:dyDescent="0.25">
      <c r="A395" s="276" t="s">
        <v>324</v>
      </c>
      <c r="B395" s="277" t="s">
        <v>33165</v>
      </c>
      <c r="C395" s="278" t="s">
        <v>33182</v>
      </c>
      <c r="D395" t="s">
        <v>32077</v>
      </c>
    </row>
    <row r="396" spans="1:4" x14ac:dyDescent="0.25">
      <c r="A396" s="279" t="s">
        <v>52</v>
      </c>
      <c r="B396" s="280" t="s">
        <v>33168</v>
      </c>
      <c r="C396" s="281" t="s">
        <v>33185</v>
      </c>
      <c r="D396" t="s">
        <v>32113</v>
      </c>
    </row>
    <row r="397" spans="1:4" x14ac:dyDescent="0.25">
      <c r="A397" s="276" t="s">
        <v>324</v>
      </c>
      <c r="B397" s="277" t="s">
        <v>33165</v>
      </c>
      <c r="C397" s="278" t="s">
        <v>33179</v>
      </c>
      <c r="D397" t="s">
        <v>326</v>
      </c>
    </row>
    <row r="398" spans="1:4" x14ac:dyDescent="0.25">
      <c r="A398" s="279" t="s">
        <v>325</v>
      </c>
      <c r="B398" s="280" t="s">
        <v>33174</v>
      </c>
      <c r="C398" s="281" t="s">
        <v>33210</v>
      </c>
      <c r="D398" t="s">
        <v>32092</v>
      </c>
    </row>
    <row r="399" spans="1:4" x14ac:dyDescent="0.25">
      <c r="A399" s="276" t="s">
        <v>52</v>
      </c>
      <c r="B399" s="277" t="s">
        <v>33168</v>
      </c>
      <c r="C399" s="278" t="s">
        <v>33196</v>
      </c>
      <c r="D399" t="s">
        <v>32094</v>
      </c>
    </row>
    <row r="400" spans="1:4" x14ac:dyDescent="0.25">
      <c r="A400" s="279" t="s">
        <v>59</v>
      </c>
      <c r="B400" s="280" t="s">
        <v>33173</v>
      </c>
      <c r="C400" s="281" t="s">
        <v>33197</v>
      </c>
      <c r="D400" t="s">
        <v>32109</v>
      </c>
    </row>
    <row r="401" spans="1:4" x14ac:dyDescent="0.25">
      <c r="A401" s="276" t="s">
        <v>59</v>
      </c>
      <c r="B401" s="277" t="s">
        <v>33173</v>
      </c>
      <c r="C401" s="278" t="s">
        <v>33197</v>
      </c>
      <c r="D401" t="s">
        <v>32109</v>
      </c>
    </row>
    <row r="402" spans="1:4" x14ac:dyDescent="0.25">
      <c r="A402" s="279" t="s">
        <v>59</v>
      </c>
      <c r="B402" s="280" t="s">
        <v>33173</v>
      </c>
      <c r="C402" s="281" t="s">
        <v>33180</v>
      </c>
      <c r="D402" t="s">
        <v>32074</v>
      </c>
    </row>
    <row r="403" spans="1:4" x14ac:dyDescent="0.25">
      <c r="A403" s="276" t="s">
        <v>324</v>
      </c>
      <c r="B403" s="277" t="s">
        <v>33165</v>
      </c>
      <c r="C403" s="278" t="s">
        <v>33179</v>
      </c>
      <c r="D403" t="s">
        <v>326</v>
      </c>
    </row>
    <row r="404" spans="1:4" x14ac:dyDescent="0.25">
      <c r="A404" s="279" t="s">
        <v>325</v>
      </c>
      <c r="B404" s="280" t="s">
        <v>33174</v>
      </c>
      <c r="C404" s="281" t="s">
        <v>33210</v>
      </c>
      <c r="D404" t="s">
        <v>32092</v>
      </c>
    </row>
    <row r="405" spans="1:4" x14ac:dyDescent="0.25">
      <c r="A405" s="276" t="s">
        <v>55</v>
      </c>
      <c r="B405" s="277" t="s">
        <v>33166</v>
      </c>
      <c r="C405" s="278" t="s">
        <v>33180</v>
      </c>
      <c r="D405" t="s">
        <v>32074</v>
      </c>
    </row>
    <row r="406" spans="1:4" x14ac:dyDescent="0.25">
      <c r="A406" s="279" t="s">
        <v>324</v>
      </c>
      <c r="B406" s="280" t="s">
        <v>33165</v>
      </c>
      <c r="C406" s="281" t="s">
        <v>33179</v>
      </c>
      <c r="D406" t="s">
        <v>326</v>
      </c>
    </row>
    <row r="407" spans="1:4" x14ac:dyDescent="0.25">
      <c r="A407" s="276" t="s">
        <v>325</v>
      </c>
      <c r="B407" s="277" t="s">
        <v>33174</v>
      </c>
      <c r="C407" s="278" t="s">
        <v>33210</v>
      </c>
      <c r="D407" t="s">
        <v>32092</v>
      </c>
    </row>
    <row r="408" spans="1:4" x14ac:dyDescent="0.25">
      <c r="A408" s="279" t="s">
        <v>105</v>
      </c>
      <c r="B408" s="280" t="s">
        <v>33172</v>
      </c>
      <c r="C408" s="281" t="s">
        <v>33189</v>
      </c>
      <c r="D408" t="s">
        <v>32091</v>
      </c>
    </row>
    <row r="409" spans="1:4" x14ac:dyDescent="0.25">
      <c r="A409" s="276" t="s">
        <v>52</v>
      </c>
      <c r="B409" s="277" t="s">
        <v>33168</v>
      </c>
      <c r="C409" s="278" t="s">
        <v>33196</v>
      </c>
      <c r="D409" t="s">
        <v>32094</v>
      </c>
    </row>
    <row r="410" spans="1:4" x14ac:dyDescent="0.25">
      <c r="A410" s="279" t="s">
        <v>325</v>
      </c>
      <c r="B410" s="280" t="s">
        <v>33174</v>
      </c>
      <c r="C410" s="281" t="s">
        <v>33210</v>
      </c>
      <c r="D410" t="s">
        <v>32092</v>
      </c>
    </row>
    <row r="411" spans="1:4" x14ac:dyDescent="0.25">
      <c r="A411" s="276" t="s">
        <v>324</v>
      </c>
      <c r="B411" s="277" t="s">
        <v>33165</v>
      </c>
      <c r="C411" s="278" t="s">
        <v>33179</v>
      </c>
      <c r="D411" t="s">
        <v>326</v>
      </c>
    </row>
    <row r="412" spans="1:4" x14ac:dyDescent="0.25">
      <c r="A412" s="279" t="s">
        <v>105</v>
      </c>
      <c r="B412" s="280" t="s">
        <v>33172</v>
      </c>
      <c r="C412" s="281" t="s">
        <v>33189</v>
      </c>
      <c r="D412" t="s">
        <v>32091</v>
      </c>
    </row>
    <row r="413" spans="1:4" x14ac:dyDescent="0.25">
      <c r="A413" s="276" t="s">
        <v>52</v>
      </c>
      <c r="B413" s="277" t="s">
        <v>33168</v>
      </c>
      <c r="C413" s="278" t="s">
        <v>33200</v>
      </c>
      <c r="D413" t="s">
        <v>32088</v>
      </c>
    </row>
    <row r="414" spans="1:4" x14ac:dyDescent="0.25">
      <c r="A414" s="279" t="s">
        <v>52</v>
      </c>
      <c r="B414" s="280" t="s">
        <v>33168</v>
      </c>
      <c r="C414" s="281" t="s">
        <v>33193</v>
      </c>
      <c r="D414" t="s">
        <v>32062</v>
      </c>
    </row>
    <row r="415" spans="1:4" x14ac:dyDescent="0.25">
      <c r="A415" s="276" t="s">
        <v>324</v>
      </c>
      <c r="B415" s="277" t="s">
        <v>33165</v>
      </c>
      <c r="C415" s="278" t="s">
        <v>33179</v>
      </c>
      <c r="D415" t="s">
        <v>326</v>
      </c>
    </row>
    <row r="416" spans="1:4" x14ac:dyDescent="0.25">
      <c r="A416" s="279" t="s">
        <v>59</v>
      </c>
      <c r="B416" s="280" t="s">
        <v>33173</v>
      </c>
      <c r="C416" s="281" t="s">
        <v>33180</v>
      </c>
      <c r="D416" t="s">
        <v>32074</v>
      </c>
    </row>
    <row r="417" spans="1:4" x14ac:dyDescent="0.25">
      <c r="A417" s="276" t="s">
        <v>59</v>
      </c>
      <c r="B417" s="277" t="s">
        <v>33173</v>
      </c>
      <c r="C417" s="278" t="s">
        <v>33180</v>
      </c>
      <c r="D417" t="s">
        <v>32074</v>
      </c>
    </row>
    <row r="418" spans="1:4" x14ac:dyDescent="0.25">
      <c r="A418" s="279" t="s">
        <v>325</v>
      </c>
      <c r="B418" s="280" t="s">
        <v>33174</v>
      </c>
      <c r="C418" s="281" t="s">
        <v>33210</v>
      </c>
      <c r="D418" t="s">
        <v>32092</v>
      </c>
    </row>
    <row r="419" spans="1:4" x14ac:dyDescent="0.25">
      <c r="A419" s="276" t="s">
        <v>324</v>
      </c>
      <c r="B419" s="277" t="s">
        <v>33165</v>
      </c>
      <c r="C419" s="278" t="s">
        <v>33205</v>
      </c>
      <c r="D419" t="s">
        <v>32222</v>
      </c>
    </row>
    <row r="420" spans="1:4" x14ac:dyDescent="0.25">
      <c r="A420" s="279" t="s">
        <v>55</v>
      </c>
      <c r="B420" s="280" t="s">
        <v>33166</v>
      </c>
      <c r="C420" s="281" t="s">
        <v>33208</v>
      </c>
      <c r="D420" t="s">
        <v>32087</v>
      </c>
    </row>
    <row r="421" spans="1:4" x14ac:dyDescent="0.25">
      <c r="A421" s="276" t="s">
        <v>55</v>
      </c>
      <c r="B421" s="277" t="s">
        <v>33166</v>
      </c>
      <c r="C421" s="278" t="s">
        <v>33192</v>
      </c>
      <c r="D421" t="s">
        <v>32253</v>
      </c>
    </row>
    <row r="422" spans="1:4" x14ac:dyDescent="0.25">
      <c r="A422" s="279" t="s">
        <v>324</v>
      </c>
      <c r="B422" s="280" t="s">
        <v>33165</v>
      </c>
      <c r="C422" s="281" t="s">
        <v>33179</v>
      </c>
      <c r="D422" t="s">
        <v>326</v>
      </c>
    </row>
    <row r="423" spans="1:4" x14ac:dyDescent="0.25">
      <c r="A423" s="276" t="s">
        <v>325</v>
      </c>
      <c r="B423" s="277" t="s">
        <v>33174</v>
      </c>
      <c r="C423" s="278" t="s">
        <v>33210</v>
      </c>
      <c r="D423" t="s">
        <v>32092</v>
      </c>
    </row>
    <row r="424" spans="1:4" x14ac:dyDescent="0.25">
      <c r="A424" s="279" t="s">
        <v>59</v>
      </c>
      <c r="B424" s="280" t="s">
        <v>33173</v>
      </c>
      <c r="C424" s="281" t="s">
        <v>33180</v>
      </c>
      <c r="D424" t="s">
        <v>32074</v>
      </c>
    </row>
    <row r="425" spans="1:4" x14ac:dyDescent="0.25">
      <c r="A425" s="276" t="s">
        <v>52</v>
      </c>
      <c r="B425" s="277" t="s">
        <v>33168</v>
      </c>
      <c r="C425" s="278" t="s">
        <v>33198</v>
      </c>
      <c r="D425" t="s">
        <v>32167</v>
      </c>
    </row>
    <row r="426" spans="1:4" x14ac:dyDescent="0.25">
      <c r="A426" s="279" t="s">
        <v>52</v>
      </c>
      <c r="B426" s="280" t="s">
        <v>33168</v>
      </c>
      <c r="C426" s="281" t="s">
        <v>33198</v>
      </c>
      <c r="D426" t="s">
        <v>32167</v>
      </c>
    </row>
    <row r="427" spans="1:4" x14ac:dyDescent="0.25">
      <c r="A427" s="276" t="s">
        <v>325</v>
      </c>
      <c r="B427" s="277" t="s">
        <v>33174</v>
      </c>
      <c r="C427" s="278" t="s">
        <v>33210</v>
      </c>
      <c r="D427" t="s">
        <v>32092</v>
      </c>
    </row>
    <row r="428" spans="1:4" x14ac:dyDescent="0.25">
      <c r="A428" s="279" t="s">
        <v>80</v>
      </c>
      <c r="B428" s="280" t="s">
        <v>33175</v>
      </c>
      <c r="C428" s="281" t="s">
        <v>33202</v>
      </c>
      <c r="D428" t="s">
        <v>32090</v>
      </c>
    </row>
    <row r="429" spans="1:4" x14ac:dyDescent="0.25">
      <c r="A429" s="276" t="s">
        <v>80</v>
      </c>
      <c r="B429" s="277" t="s">
        <v>33175</v>
      </c>
      <c r="C429" s="278" t="s">
        <v>33202</v>
      </c>
      <c r="D429" t="s">
        <v>32090</v>
      </c>
    </row>
    <row r="430" spans="1:4" x14ac:dyDescent="0.25">
      <c r="A430" s="279" t="s">
        <v>80</v>
      </c>
      <c r="B430" s="280" t="s">
        <v>33175</v>
      </c>
      <c r="C430" s="281" t="s">
        <v>33202</v>
      </c>
      <c r="D430" t="s">
        <v>32090</v>
      </c>
    </row>
    <row r="431" spans="1:4" x14ac:dyDescent="0.25">
      <c r="A431" s="276" t="s">
        <v>80</v>
      </c>
      <c r="B431" s="277" t="s">
        <v>33175</v>
      </c>
      <c r="C431" s="278" t="s">
        <v>33202</v>
      </c>
      <c r="D431" t="s">
        <v>32090</v>
      </c>
    </row>
    <row r="432" spans="1:4" x14ac:dyDescent="0.25">
      <c r="A432" s="279" t="s">
        <v>52</v>
      </c>
      <c r="B432" s="280" t="s">
        <v>33168</v>
      </c>
      <c r="C432" s="281" t="s">
        <v>33193</v>
      </c>
      <c r="D432" t="s">
        <v>32062</v>
      </c>
    </row>
    <row r="433" spans="1:4" x14ac:dyDescent="0.25">
      <c r="A433" s="276" t="s">
        <v>324</v>
      </c>
      <c r="B433" s="277" t="s">
        <v>33165</v>
      </c>
      <c r="C433" s="278" t="s">
        <v>33179</v>
      </c>
      <c r="D433" t="s">
        <v>326</v>
      </c>
    </row>
    <row r="434" spans="1:4" x14ac:dyDescent="0.25">
      <c r="A434" s="279" t="s">
        <v>58</v>
      </c>
      <c r="B434" s="280" t="s">
        <v>33167</v>
      </c>
      <c r="C434" s="281" t="s">
        <v>33212</v>
      </c>
      <c r="D434" t="s">
        <v>32223</v>
      </c>
    </row>
    <row r="435" spans="1:4" x14ac:dyDescent="0.25">
      <c r="A435" s="276" t="s">
        <v>58</v>
      </c>
      <c r="B435" s="277" t="s">
        <v>33167</v>
      </c>
      <c r="C435" s="278" t="s">
        <v>33212</v>
      </c>
      <c r="D435" t="s">
        <v>32223</v>
      </c>
    </row>
    <row r="436" spans="1:4" x14ac:dyDescent="0.25">
      <c r="A436" s="279" t="s">
        <v>55</v>
      </c>
      <c r="B436" s="280" t="s">
        <v>33166</v>
      </c>
      <c r="C436" s="281" t="s">
        <v>33207</v>
      </c>
      <c r="D436" t="s">
        <v>32066</v>
      </c>
    </row>
    <row r="437" spans="1:4" x14ac:dyDescent="0.25">
      <c r="A437" s="276" t="s">
        <v>105</v>
      </c>
      <c r="B437" s="277" t="s">
        <v>33172</v>
      </c>
      <c r="C437" s="278" t="s">
        <v>33189</v>
      </c>
      <c r="D437" t="s">
        <v>32091</v>
      </c>
    </row>
    <row r="438" spans="1:4" x14ac:dyDescent="0.25">
      <c r="A438" s="279" t="s">
        <v>325</v>
      </c>
      <c r="B438" s="280" t="s">
        <v>33174</v>
      </c>
      <c r="C438" s="281" t="s">
        <v>33210</v>
      </c>
      <c r="D438" t="s">
        <v>32092</v>
      </c>
    </row>
    <row r="439" spans="1:4" x14ac:dyDescent="0.25">
      <c r="A439" s="276" t="s">
        <v>59</v>
      </c>
      <c r="B439" s="277" t="s">
        <v>33173</v>
      </c>
      <c r="C439" s="278" t="s">
        <v>33197</v>
      </c>
      <c r="D439" t="s">
        <v>32109</v>
      </c>
    </row>
    <row r="440" spans="1:4" x14ac:dyDescent="0.25">
      <c r="A440" s="279" t="s">
        <v>80</v>
      </c>
      <c r="B440" s="280" t="s">
        <v>33175</v>
      </c>
      <c r="C440" s="281" t="s">
        <v>33202</v>
      </c>
      <c r="D440" t="s">
        <v>32090</v>
      </c>
    </row>
    <row r="441" spans="1:4" x14ac:dyDescent="0.25">
      <c r="A441" s="276" t="s">
        <v>324</v>
      </c>
      <c r="B441" s="277" t="s">
        <v>33165</v>
      </c>
      <c r="C441" s="278" t="s">
        <v>33179</v>
      </c>
      <c r="D441" t="s">
        <v>326</v>
      </c>
    </row>
    <row r="442" spans="1:4" x14ac:dyDescent="0.25">
      <c r="A442" s="279" t="s">
        <v>324</v>
      </c>
      <c r="B442" s="280" t="s">
        <v>33165</v>
      </c>
      <c r="C442" s="281" t="s">
        <v>33182</v>
      </c>
      <c r="D442" t="s">
        <v>32077</v>
      </c>
    </row>
    <row r="443" spans="1:4" x14ac:dyDescent="0.25">
      <c r="A443" s="276" t="s">
        <v>325</v>
      </c>
      <c r="B443" s="277" t="s">
        <v>33174</v>
      </c>
      <c r="C443" s="278" t="s">
        <v>33210</v>
      </c>
      <c r="D443" t="s">
        <v>32092</v>
      </c>
    </row>
    <row r="444" spans="1:4" x14ac:dyDescent="0.25">
      <c r="A444" s="279" t="s">
        <v>59</v>
      </c>
      <c r="B444" s="280" t="s">
        <v>33173</v>
      </c>
      <c r="C444" s="281" t="s">
        <v>33197</v>
      </c>
      <c r="D444" t="s">
        <v>32109</v>
      </c>
    </row>
    <row r="445" spans="1:4" x14ac:dyDescent="0.25">
      <c r="A445" s="276" t="s">
        <v>324</v>
      </c>
      <c r="B445" s="277" t="s">
        <v>33165</v>
      </c>
      <c r="C445" s="278" t="s">
        <v>33179</v>
      </c>
      <c r="D445" t="s">
        <v>326</v>
      </c>
    </row>
    <row r="446" spans="1:4" x14ac:dyDescent="0.25">
      <c r="A446" s="279" t="s">
        <v>324</v>
      </c>
      <c r="B446" s="280" t="s">
        <v>33165</v>
      </c>
      <c r="C446" s="281" t="s">
        <v>33182</v>
      </c>
      <c r="D446" t="s">
        <v>32077</v>
      </c>
    </row>
    <row r="447" spans="1:4" x14ac:dyDescent="0.25">
      <c r="A447" s="276" t="s">
        <v>325</v>
      </c>
      <c r="B447" s="277" t="s">
        <v>33174</v>
      </c>
      <c r="C447" s="278" t="s">
        <v>33210</v>
      </c>
      <c r="D447" t="s">
        <v>32092</v>
      </c>
    </row>
    <row r="448" spans="1:4" x14ac:dyDescent="0.25">
      <c r="A448" s="279" t="s">
        <v>55</v>
      </c>
      <c r="B448" s="280" t="s">
        <v>33166</v>
      </c>
      <c r="C448" s="281" t="s">
        <v>33180</v>
      </c>
      <c r="D448" t="s">
        <v>32074</v>
      </c>
    </row>
    <row r="449" spans="1:4" x14ac:dyDescent="0.25">
      <c r="A449" s="276" t="s">
        <v>52</v>
      </c>
      <c r="B449" s="277" t="s">
        <v>33168</v>
      </c>
      <c r="C449" s="278" t="s">
        <v>33200</v>
      </c>
      <c r="D449" t="s">
        <v>32088</v>
      </c>
    </row>
    <row r="450" spans="1:4" x14ac:dyDescent="0.25">
      <c r="A450" s="279" t="s">
        <v>52</v>
      </c>
      <c r="B450" s="280" t="s">
        <v>33168</v>
      </c>
      <c r="C450" s="281" t="s">
        <v>33198</v>
      </c>
      <c r="D450" t="s">
        <v>32167</v>
      </c>
    </row>
    <row r="451" spans="1:4" x14ac:dyDescent="0.25">
      <c r="A451" s="276" t="s">
        <v>52</v>
      </c>
      <c r="B451" s="277" t="s">
        <v>33168</v>
      </c>
      <c r="C451" s="278" t="s">
        <v>33198</v>
      </c>
      <c r="D451" t="s">
        <v>32167</v>
      </c>
    </row>
    <row r="452" spans="1:4" x14ac:dyDescent="0.25">
      <c r="A452" s="279" t="s">
        <v>325</v>
      </c>
      <c r="B452" s="280" t="s">
        <v>33174</v>
      </c>
      <c r="C452" s="281" t="s">
        <v>33210</v>
      </c>
      <c r="D452" t="s">
        <v>32092</v>
      </c>
    </row>
    <row r="453" spans="1:4" x14ac:dyDescent="0.25">
      <c r="A453" s="276" t="s">
        <v>324</v>
      </c>
      <c r="B453" s="277" t="s">
        <v>33165</v>
      </c>
      <c r="C453" s="278" t="s">
        <v>33179</v>
      </c>
      <c r="D453" t="s">
        <v>326</v>
      </c>
    </row>
    <row r="454" spans="1:4" x14ac:dyDescent="0.25">
      <c r="A454" s="279" t="s">
        <v>105</v>
      </c>
      <c r="B454" s="280" t="s">
        <v>33172</v>
      </c>
      <c r="C454" s="281" t="s">
        <v>33189</v>
      </c>
      <c r="D454" t="s">
        <v>32091</v>
      </c>
    </row>
    <row r="455" spans="1:4" x14ac:dyDescent="0.25">
      <c r="A455" s="276" t="s">
        <v>59</v>
      </c>
      <c r="B455" s="277" t="s">
        <v>33173</v>
      </c>
      <c r="C455" s="278" t="s">
        <v>33180</v>
      </c>
      <c r="D455" t="s">
        <v>32074</v>
      </c>
    </row>
    <row r="456" spans="1:4" x14ac:dyDescent="0.25">
      <c r="A456" s="279" t="s">
        <v>52</v>
      </c>
      <c r="B456" s="280" t="s">
        <v>33168</v>
      </c>
      <c r="C456" s="281" t="s">
        <v>33200</v>
      </c>
      <c r="D456" t="s">
        <v>32088</v>
      </c>
    </row>
    <row r="457" spans="1:4" x14ac:dyDescent="0.25">
      <c r="A457" s="276" t="s">
        <v>324</v>
      </c>
      <c r="B457" s="277" t="s">
        <v>33165</v>
      </c>
      <c r="C457" s="278" t="s">
        <v>33179</v>
      </c>
      <c r="D457" t="s">
        <v>326</v>
      </c>
    </row>
    <row r="458" spans="1:4" x14ac:dyDescent="0.25">
      <c r="A458" s="279" t="s">
        <v>324</v>
      </c>
      <c r="B458" s="280" t="s">
        <v>33165</v>
      </c>
      <c r="C458" s="281" t="s">
        <v>33179</v>
      </c>
      <c r="D458" t="s">
        <v>326</v>
      </c>
    </row>
    <row r="459" spans="1:4" x14ac:dyDescent="0.25">
      <c r="A459" s="276" t="s">
        <v>55</v>
      </c>
      <c r="B459" s="277" t="s">
        <v>33166</v>
      </c>
      <c r="C459" s="278" t="s">
        <v>33208</v>
      </c>
      <c r="D459" t="s">
        <v>32087</v>
      </c>
    </row>
    <row r="460" spans="1:4" x14ac:dyDescent="0.25">
      <c r="A460" s="279" t="s">
        <v>325</v>
      </c>
      <c r="B460" s="280" t="s">
        <v>33174</v>
      </c>
      <c r="C460" s="281" t="s">
        <v>33210</v>
      </c>
      <c r="D460" t="s">
        <v>32092</v>
      </c>
    </row>
    <row r="461" spans="1:4" x14ac:dyDescent="0.25">
      <c r="A461" s="276" t="s">
        <v>52</v>
      </c>
      <c r="B461" s="277" t="s">
        <v>33168</v>
      </c>
      <c r="C461" s="278" t="s">
        <v>33200</v>
      </c>
      <c r="D461" t="s">
        <v>32088</v>
      </c>
    </row>
    <row r="462" spans="1:4" x14ac:dyDescent="0.25">
      <c r="A462" s="279" t="s">
        <v>324</v>
      </c>
      <c r="B462" s="280" t="s">
        <v>33165</v>
      </c>
      <c r="C462" s="281" t="s">
        <v>33182</v>
      </c>
      <c r="D462" t="s">
        <v>32077</v>
      </c>
    </row>
    <row r="463" spans="1:4" x14ac:dyDescent="0.25">
      <c r="A463" s="276" t="s">
        <v>325</v>
      </c>
      <c r="B463" s="277" t="s">
        <v>33174</v>
      </c>
      <c r="C463" s="278" t="s">
        <v>33210</v>
      </c>
      <c r="D463" t="s">
        <v>32092</v>
      </c>
    </row>
    <row r="464" spans="1:4" x14ac:dyDescent="0.25">
      <c r="A464" s="279" t="s">
        <v>324</v>
      </c>
      <c r="B464" s="280" t="s">
        <v>33165</v>
      </c>
      <c r="C464" s="281" t="s">
        <v>33179</v>
      </c>
      <c r="D464" t="s">
        <v>326</v>
      </c>
    </row>
    <row r="465" spans="1:4" x14ac:dyDescent="0.25">
      <c r="A465" s="276" t="s">
        <v>55</v>
      </c>
      <c r="B465" s="277" t="s">
        <v>33166</v>
      </c>
      <c r="C465" s="278" t="s">
        <v>33208</v>
      </c>
      <c r="D465" t="s">
        <v>32087</v>
      </c>
    </row>
    <row r="466" spans="1:4" x14ac:dyDescent="0.25">
      <c r="A466" s="279" t="s">
        <v>59</v>
      </c>
      <c r="B466" s="280" t="s">
        <v>33173</v>
      </c>
      <c r="C466" s="281" t="s">
        <v>33197</v>
      </c>
      <c r="D466" t="s">
        <v>32109</v>
      </c>
    </row>
    <row r="467" spans="1:4" x14ac:dyDescent="0.25">
      <c r="A467" s="276" t="s">
        <v>80</v>
      </c>
      <c r="B467" s="277" t="s">
        <v>33175</v>
      </c>
      <c r="C467" s="278" t="s">
        <v>33202</v>
      </c>
      <c r="D467" t="s">
        <v>32090</v>
      </c>
    </row>
    <row r="468" spans="1:4" x14ac:dyDescent="0.25">
      <c r="A468" s="279" t="s">
        <v>55</v>
      </c>
      <c r="B468" s="280" t="s">
        <v>33166</v>
      </c>
      <c r="C468" s="281" t="s">
        <v>33213</v>
      </c>
      <c r="D468" t="s">
        <v>32368</v>
      </c>
    </row>
    <row r="469" spans="1:4" x14ac:dyDescent="0.25">
      <c r="A469" s="276" t="s">
        <v>58</v>
      </c>
      <c r="B469" s="277" t="s">
        <v>33167</v>
      </c>
      <c r="C469" s="278" t="s">
        <v>33204</v>
      </c>
      <c r="D469" t="s">
        <v>32160</v>
      </c>
    </row>
    <row r="470" spans="1:4" x14ac:dyDescent="0.25">
      <c r="A470" s="279" t="s">
        <v>52</v>
      </c>
      <c r="B470" s="280" t="s">
        <v>33168</v>
      </c>
      <c r="C470" s="281" t="s">
        <v>33196</v>
      </c>
      <c r="D470" t="s">
        <v>32094</v>
      </c>
    </row>
    <row r="471" spans="1:4" x14ac:dyDescent="0.25">
      <c r="A471" s="276" t="s">
        <v>324</v>
      </c>
      <c r="B471" s="277" t="s">
        <v>33165</v>
      </c>
      <c r="C471" s="278" t="s">
        <v>33182</v>
      </c>
      <c r="D471" t="s">
        <v>32077</v>
      </c>
    </row>
    <row r="472" spans="1:4" x14ac:dyDescent="0.25">
      <c r="A472" s="279" t="s">
        <v>325</v>
      </c>
      <c r="B472" s="280" t="s">
        <v>33174</v>
      </c>
      <c r="C472" s="281" t="s">
        <v>33210</v>
      </c>
      <c r="D472" t="s">
        <v>32092</v>
      </c>
    </row>
    <row r="473" spans="1:4" x14ac:dyDescent="0.25">
      <c r="A473" s="276" t="s">
        <v>55</v>
      </c>
      <c r="B473" s="277" t="s">
        <v>33166</v>
      </c>
      <c r="C473" s="278" t="s">
        <v>33214</v>
      </c>
      <c r="D473" t="s">
        <v>32328</v>
      </c>
    </row>
    <row r="474" spans="1:4" x14ac:dyDescent="0.25">
      <c r="A474" s="279" t="s">
        <v>55</v>
      </c>
      <c r="B474" s="280" t="s">
        <v>33166</v>
      </c>
      <c r="C474" s="281" t="s">
        <v>33183</v>
      </c>
      <c r="D474" t="s">
        <v>32076</v>
      </c>
    </row>
    <row r="475" spans="1:4" x14ac:dyDescent="0.25">
      <c r="A475" s="276" t="s">
        <v>52</v>
      </c>
      <c r="B475" s="277" t="s">
        <v>33168</v>
      </c>
      <c r="C475" s="278" t="s">
        <v>33200</v>
      </c>
      <c r="D475" t="s">
        <v>32088</v>
      </c>
    </row>
    <row r="476" spans="1:4" x14ac:dyDescent="0.25">
      <c r="A476" s="279" t="s">
        <v>105</v>
      </c>
      <c r="B476" s="280" t="s">
        <v>33172</v>
      </c>
      <c r="C476" s="281" t="s">
        <v>33189</v>
      </c>
      <c r="D476" t="s">
        <v>32091</v>
      </c>
    </row>
    <row r="477" spans="1:4" x14ac:dyDescent="0.25">
      <c r="A477" s="276" t="s">
        <v>55</v>
      </c>
      <c r="B477" s="277" t="s">
        <v>33166</v>
      </c>
      <c r="C477" s="278" t="s">
        <v>33215</v>
      </c>
      <c r="D477" t="s">
        <v>32411</v>
      </c>
    </row>
    <row r="478" spans="1:4" x14ac:dyDescent="0.25">
      <c r="A478" s="279" t="s">
        <v>59</v>
      </c>
      <c r="B478" s="280" t="s">
        <v>33173</v>
      </c>
      <c r="C478" s="281" t="s">
        <v>33180</v>
      </c>
      <c r="D478" t="s">
        <v>32074</v>
      </c>
    </row>
    <row r="479" spans="1:4" x14ac:dyDescent="0.25">
      <c r="A479" s="276" t="s">
        <v>59</v>
      </c>
      <c r="B479" s="277" t="s">
        <v>33173</v>
      </c>
      <c r="C479" s="278" t="s">
        <v>33180</v>
      </c>
      <c r="D479" t="s">
        <v>32074</v>
      </c>
    </row>
    <row r="480" spans="1:4" x14ac:dyDescent="0.25">
      <c r="A480" s="279" t="s">
        <v>52</v>
      </c>
      <c r="B480" s="280" t="s">
        <v>33168</v>
      </c>
      <c r="C480" s="281" t="s">
        <v>33196</v>
      </c>
      <c r="D480" t="s">
        <v>32094</v>
      </c>
    </row>
    <row r="481" spans="1:4" x14ac:dyDescent="0.25">
      <c r="A481" s="276" t="s">
        <v>80</v>
      </c>
      <c r="B481" s="277" t="s">
        <v>33175</v>
      </c>
      <c r="C481" s="278" t="s">
        <v>33202</v>
      </c>
      <c r="D481" t="s">
        <v>32090</v>
      </c>
    </row>
    <row r="482" spans="1:4" x14ac:dyDescent="0.25">
      <c r="A482" s="279" t="s">
        <v>324</v>
      </c>
      <c r="B482" s="280" t="s">
        <v>33165</v>
      </c>
      <c r="C482" s="281" t="s">
        <v>33179</v>
      </c>
      <c r="D482" t="s">
        <v>326</v>
      </c>
    </row>
    <row r="483" spans="1:4" x14ac:dyDescent="0.25">
      <c r="A483" s="276" t="s">
        <v>55</v>
      </c>
      <c r="B483" s="277" t="s">
        <v>33166</v>
      </c>
      <c r="C483" s="278" t="s">
        <v>33180</v>
      </c>
      <c r="D483" t="s">
        <v>32074</v>
      </c>
    </row>
    <row r="484" spans="1:4" x14ac:dyDescent="0.25">
      <c r="A484" s="279" t="s">
        <v>55</v>
      </c>
      <c r="B484" s="280" t="s">
        <v>33166</v>
      </c>
      <c r="C484" s="281" t="s">
        <v>33215</v>
      </c>
      <c r="D484" t="s">
        <v>32411</v>
      </c>
    </row>
    <row r="485" spans="1:4" x14ac:dyDescent="0.25">
      <c r="A485" s="276" t="s">
        <v>324</v>
      </c>
      <c r="B485" s="277" t="s">
        <v>33165</v>
      </c>
      <c r="C485" s="278" t="s">
        <v>33205</v>
      </c>
      <c r="D485" t="s">
        <v>32222</v>
      </c>
    </row>
    <row r="486" spans="1:4" x14ac:dyDescent="0.25">
      <c r="A486" s="279" t="s">
        <v>59</v>
      </c>
      <c r="B486" s="280" t="s">
        <v>33173</v>
      </c>
      <c r="C486" s="281" t="s">
        <v>33190</v>
      </c>
      <c r="D486" t="s">
        <v>32348</v>
      </c>
    </row>
    <row r="487" spans="1:4" x14ac:dyDescent="0.25">
      <c r="A487" s="276" t="s">
        <v>59</v>
      </c>
      <c r="B487" s="277" t="s">
        <v>33173</v>
      </c>
      <c r="C487" s="278" t="s">
        <v>33190</v>
      </c>
      <c r="D487" t="s">
        <v>32348</v>
      </c>
    </row>
    <row r="488" spans="1:4" x14ac:dyDescent="0.25">
      <c r="A488" s="279" t="s">
        <v>324</v>
      </c>
      <c r="B488" s="280" t="s">
        <v>33165</v>
      </c>
      <c r="C488" s="281" t="s">
        <v>33182</v>
      </c>
      <c r="D488" t="s">
        <v>32077</v>
      </c>
    </row>
    <row r="489" spans="1:4" x14ac:dyDescent="0.25">
      <c r="A489" s="276" t="s">
        <v>324</v>
      </c>
      <c r="B489" s="277" t="s">
        <v>33165</v>
      </c>
      <c r="C489" s="278" t="s">
        <v>33205</v>
      </c>
      <c r="D489" t="s">
        <v>32222</v>
      </c>
    </row>
    <row r="490" spans="1:4" x14ac:dyDescent="0.25">
      <c r="A490" s="279" t="s">
        <v>325</v>
      </c>
      <c r="B490" s="280" t="s">
        <v>33174</v>
      </c>
      <c r="C490" s="281" t="s">
        <v>33210</v>
      </c>
      <c r="D490" t="s">
        <v>32092</v>
      </c>
    </row>
    <row r="491" spans="1:4" x14ac:dyDescent="0.25">
      <c r="A491" s="276" t="s">
        <v>59</v>
      </c>
      <c r="B491" s="277" t="s">
        <v>33173</v>
      </c>
      <c r="C491" s="278" t="s">
        <v>33197</v>
      </c>
      <c r="D491" t="s">
        <v>32109</v>
      </c>
    </row>
    <row r="492" spans="1:4" x14ac:dyDescent="0.25">
      <c r="A492" s="279" t="s">
        <v>59</v>
      </c>
      <c r="B492" s="280" t="s">
        <v>33173</v>
      </c>
      <c r="C492" s="281" t="s">
        <v>33180</v>
      </c>
      <c r="D492" t="s">
        <v>32074</v>
      </c>
    </row>
    <row r="493" spans="1:4" x14ac:dyDescent="0.25">
      <c r="A493" s="276" t="s">
        <v>52</v>
      </c>
      <c r="B493" s="277" t="s">
        <v>33168</v>
      </c>
      <c r="C493" s="278" t="s">
        <v>33193</v>
      </c>
      <c r="D493" t="s">
        <v>32062</v>
      </c>
    </row>
    <row r="494" spans="1:4" x14ac:dyDescent="0.25">
      <c r="A494" s="279" t="s">
        <v>324</v>
      </c>
      <c r="B494" s="280" t="s">
        <v>33165</v>
      </c>
      <c r="C494" s="281" t="s">
        <v>33182</v>
      </c>
      <c r="D494" t="s">
        <v>32077</v>
      </c>
    </row>
    <row r="495" spans="1:4" x14ac:dyDescent="0.25">
      <c r="A495" s="276" t="s">
        <v>59</v>
      </c>
      <c r="B495" s="277" t="s">
        <v>33173</v>
      </c>
      <c r="C495" s="278" t="s">
        <v>33180</v>
      </c>
      <c r="D495" t="s">
        <v>32074</v>
      </c>
    </row>
    <row r="496" spans="1:4" x14ac:dyDescent="0.25">
      <c r="A496" s="279" t="s">
        <v>325</v>
      </c>
      <c r="B496" s="280" t="s">
        <v>33174</v>
      </c>
      <c r="C496" s="281" t="s">
        <v>33210</v>
      </c>
      <c r="D496" t="s">
        <v>32092</v>
      </c>
    </row>
    <row r="497" spans="1:4" x14ac:dyDescent="0.25">
      <c r="A497" s="276" t="s">
        <v>58</v>
      </c>
      <c r="B497" s="277" t="s">
        <v>33167</v>
      </c>
      <c r="C497" s="278" t="s">
        <v>33204</v>
      </c>
      <c r="D497" t="s">
        <v>32160</v>
      </c>
    </row>
    <row r="498" spans="1:4" x14ac:dyDescent="0.25">
      <c r="A498" s="279" t="s">
        <v>52</v>
      </c>
      <c r="B498" s="280" t="s">
        <v>33168</v>
      </c>
      <c r="C498" s="281" t="s">
        <v>33198</v>
      </c>
      <c r="D498" t="s">
        <v>32167</v>
      </c>
    </row>
    <row r="499" spans="1:4" x14ac:dyDescent="0.25">
      <c r="A499" s="276" t="s">
        <v>52</v>
      </c>
      <c r="B499" s="277" t="s">
        <v>33168</v>
      </c>
      <c r="C499" s="278" t="s">
        <v>33198</v>
      </c>
      <c r="D499" t="s">
        <v>32167</v>
      </c>
    </row>
    <row r="500" spans="1:4" x14ac:dyDescent="0.25">
      <c r="A500" s="279" t="s">
        <v>324</v>
      </c>
      <c r="B500" s="280" t="s">
        <v>33165</v>
      </c>
      <c r="C500" s="281" t="s">
        <v>33179</v>
      </c>
      <c r="D500" t="s">
        <v>326</v>
      </c>
    </row>
    <row r="501" spans="1:4" x14ac:dyDescent="0.25">
      <c r="A501" s="276" t="s">
        <v>58</v>
      </c>
      <c r="B501" s="277" t="s">
        <v>33167</v>
      </c>
      <c r="C501" s="278" t="s">
        <v>33201</v>
      </c>
      <c r="D501" t="s">
        <v>32414</v>
      </c>
    </row>
    <row r="502" spans="1:4" x14ac:dyDescent="0.25">
      <c r="A502" s="279" t="s">
        <v>105</v>
      </c>
      <c r="B502" s="280" t="s">
        <v>33172</v>
      </c>
      <c r="C502" s="281" t="s">
        <v>33189</v>
      </c>
      <c r="D502" t="s">
        <v>32091</v>
      </c>
    </row>
    <row r="503" spans="1:4" x14ac:dyDescent="0.25">
      <c r="A503" s="276" t="s">
        <v>52</v>
      </c>
      <c r="B503" s="277" t="s">
        <v>33168</v>
      </c>
      <c r="C503" s="278" t="s">
        <v>33196</v>
      </c>
      <c r="D503" t="s">
        <v>32094</v>
      </c>
    </row>
    <row r="504" spans="1:4" x14ac:dyDescent="0.25">
      <c r="A504" s="279" t="s">
        <v>55</v>
      </c>
      <c r="B504" s="280" t="s">
        <v>33166</v>
      </c>
      <c r="C504" s="281" t="s">
        <v>33216</v>
      </c>
      <c r="D504" t="s">
        <v>32416</v>
      </c>
    </row>
    <row r="505" spans="1:4" x14ac:dyDescent="0.25">
      <c r="A505" s="276" t="s">
        <v>76</v>
      </c>
      <c r="B505" s="277" t="s">
        <v>33171</v>
      </c>
      <c r="C505" s="278" t="s">
        <v>33188</v>
      </c>
      <c r="D505" t="s">
        <v>32412</v>
      </c>
    </row>
    <row r="506" spans="1:4" x14ac:dyDescent="0.25">
      <c r="A506" s="279" t="s">
        <v>59</v>
      </c>
      <c r="B506" s="280" t="s">
        <v>33173</v>
      </c>
      <c r="C506" s="281" t="s">
        <v>33180</v>
      </c>
      <c r="D506" t="s">
        <v>32074</v>
      </c>
    </row>
    <row r="507" spans="1:4" x14ac:dyDescent="0.25">
      <c r="A507" s="276" t="s">
        <v>325</v>
      </c>
      <c r="B507" s="277" t="s">
        <v>33174</v>
      </c>
      <c r="C507" s="278" t="s">
        <v>33210</v>
      </c>
      <c r="D507" t="s">
        <v>32092</v>
      </c>
    </row>
    <row r="508" spans="1:4" x14ac:dyDescent="0.25">
      <c r="A508" s="279" t="s">
        <v>59</v>
      </c>
      <c r="B508" s="280" t="s">
        <v>33173</v>
      </c>
      <c r="C508" s="281" t="s">
        <v>33197</v>
      </c>
      <c r="D508" t="s">
        <v>32109</v>
      </c>
    </row>
    <row r="509" spans="1:4" x14ac:dyDescent="0.25">
      <c r="A509" s="276" t="s">
        <v>325</v>
      </c>
      <c r="B509" s="277" t="s">
        <v>33174</v>
      </c>
      <c r="C509" s="278" t="s">
        <v>33210</v>
      </c>
      <c r="D509" t="s">
        <v>32092</v>
      </c>
    </row>
    <row r="510" spans="1:4" x14ac:dyDescent="0.25">
      <c r="A510" s="279" t="s">
        <v>55</v>
      </c>
      <c r="B510" s="280" t="s">
        <v>33166</v>
      </c>
      <c r="C510" s="281" t="s">
        <v>33217</v>
      </c>
      <c r="D510" t="s">
        <v>32491</v>
      </c>
    </row>
    <row r="511" spans="1:4" x14ac:dyDescent="0.25">
      <c r="A511" s="276" t="s">
        <v>52</v>
      </c>
      <c r="B511" s="277" t="s">
        <v>33168</v>
      </c>
      <c r="C511" s="278" t="s">
        <v>33196</v>
      </c>
      <c r="D511" t="s">
        <v>32094</v>
      </c>
    </row>
    <row r="512" spans="1:4" x14ac:dyDescent="0.25">
      <c r="A512" s="279" t="s">
        <v>324</v>
      </c>
      <c r="B512" s="280" t="s">
        <v>33165</v>
      </c>
      <c r="C512" s="281" t="s">
        <v>33218</v>
      </c>
      <c r="D512" t="s">
        <v>32441</v>
      </c>
    </row>
    <row r="513" spans="1:4" x14ac:dyDescent="0.25">
      <c r="A513" s="276" t="s">
        <v>325</v>
      </c>
      <c r="B513" s="277" t="s">
        <v>33174</v>
      </c>
      <c r="C513" s="278" t="s">
        <v>33210</v>
      </c>
      <c r="D513" t="s">
        <v>32092</v>
      </c>
    </row>
    <row r="514" spans="1:4" x14ac:dyDescent="0.25">
      <c r="A514" s="279" t="s">
        <v>324</v>
      </c>
      <c r="B514" s="280" t="s">
        <v>33165</v>
      </c>
      <c r="C514" s="281" t="s">
        <v>33179</v>
      </c>
      <c r="D514" t="s">
        <v>326</v>
      </c>
    </row>
    <row r="515" spans="1:4" x14ac:dyDescent="0.25">
      <c r="A515" s="276" t="s">
        <v>55</v>
      </c>
      <c r="B515" s="277" t="s">
        <v>33166</v>
      </c>
      <c r="C515" s="278" t="s">
        <v>33195</v>
      </c>
      <c r="D515" t="s">
        <v>32067</v>
      </c>
    </row>
    <row r="516" spans="1:4" x14ac:dyDescent="0.25">
      <c r="A516" s="279" t="s">
        <v>105</v>
      </c>
      <c r="B516" s="280" t="s">
        <v>33172</v>
      </c>
      <c r="C516" s="281" t="s">
        <v>33189</v>
      </c>
      <c r="D516" t="s">
        <v>32091</v>
      </c>
    </row>
    <row r="517" spans="1:4" x14ac:dyDescent="0.25">
      <c r="A517" s="276" t="s">
        <v>59</v>
      </c>
      <c r="B517" s="277" t="s">
        <v>33173</v>
      </c>
      <c r="C517" s="278" t="s">
        <v>33197</v>
      </c>
      <c r="D517" t="s">
        <v>32109</v>
      </c>
    </row>
    <row r="518" spans="1:4" x14ac:dyDescent="0.25">
      <c r="A518" s="279" t="s">
        <v>55</v>
      </c>
      <c r="B518" s="280" t="s">
        <v>33166</v>
      </c>
      <c r="C518" s="281" t="s">
        <v>33183</v>
      </c>
      <c r="D518" t="s">
        <v>32076</v>
      </c>
    </row>
    <row r="519" spans="1:4" x14ac:dyDescent="0.25">
      <c r="A519" s="276" t="s">
        <v>80</v>
      </c>
      <c r="B519" s="277" t="s">
        <v>33175</v>
      </c>
      <c r="C519" s="278" t="s">
        <v>33202</v>
      </c>
      <c r="D519" t="s">
        <v>32090</v>
      </c>
    </row>
    <row r="520" spans="1:4" x14ac:dyDescent="0.25">
      <c r="A520" s="279" t="s">
        <v>52</v>
      </c>
      <c r="B520" s="280" t="s">
        <v>33168</v>
      </c>
      <c r="C520" s="281" t="s">
        <v>33196</v>
      </c>
      <c r="D520" t="s">
        <v>32094</v>
      </c>
    </row>
    <row r="521" spans="1:4" x14ac:dyDescent="0.25">
      <c r="A521" s="276" t="s">
        <v>324</v>
      </c>
      <c r="B521" s="277" t="s">
        <v>33165</v>
      </c>
      <c r="C521" s="278" t="s">
        <v>33205</v>
      </c>
      <c r="D521" t="s">
        <v>32222</v>
      </c>
    </row>
    <row r="522" spans="1:4" x14ac:dyDescent="0.25">
      <c r="A522" s="279" t="s">
        <v>58</v>
      </c>
      <c r="B522" s="280" t="s">
        <v>33167</v>
      </c>
      <c r="C522" s="281" t="s">
        <v>33204</v>
      </c>
      <c r="D522" t="s">
        <v>32160</v>
      </c>
    </row>
    <row r="523" spans="1:4" x14ac:dyDescent="0.25">
      <c r="A523" s="276" t="s">
        <v>55</v>
      </c>
      <c r="B523" s="277" t="s">
        <v>33166</v>
      </c>
      <c r="C523" s="278" t="s">
        <v>33180</v>
      </c>
      <c r="D523" t="s">
        <v>32074</v>
      </c>
    </row>
    <row r="524" spans="1:4" x14ac:dyDescent="0.25">
      <c r="A524" s="279" t="s">
        <v>55</v>
      </c>
      <c r="B524" s="280" t="s">
        <v>33166</v>
      </c>
      <c r="C524" s="281" t="s">
        <v>33203</v>
      </c>
      <c r="D524" t="s">
        <v>32418</v>
      </c>
    </row>
    <row r="525" spans="1:4" x14ac:dyDescent="0.25">
      <c r="A525" s="276" t="s">
        <v>59</v>
      </c>
      <c r="B525" s="277" t="s">
        <v>33173</v>
      </c>
      <c r="C525" s="278" t="s">
        <v>33180</v>
      </c>
      <c r="D525" t="s">
        <v>32074</v>
      </c>
    </row>
    <row r="526" spans="1:4" x14ac:dyDescent="0.25">
      <c r="A526" s="279" t="s">
        <v>325</v>
      </c>
      <c r="B526" s="280" t="s">
        <v>33174</v>
      </c>
      <c r="C526" s="281" t="s">
        <v>33210</v>
      </c>
      <c r="D526" t="s">
        <v>32092</v>
      </c>
    </row>
    <row r="527" spans="1:4" x14ac:dyDescent="0.25">
      <c r="A527" s="276" t="s">
        <v>324</v>
      </c>
      <c r="B527" s="277" t="s">
        <v>33165</v>
      </c>
      <c r="C527" s="278" t="s">
        <v>33179</v>
      </c>
      <c r="D527" t="s">
        <v>326</v>
      </c>
    </row>
    <row r="528" spans="1:4" x14ac:dyDescent="0.25">
      <c r="A528" s="279" t="s">
        <v>324</v>
      </c>
      <c r="B528" s="280" t="s">
        <v>33165</v>
      </c>
      <c r="C528" s="281" t="s">
        <v>33218</v>
      </c>
      <c r="D528" t="s">
        <v>32441</v>
      </c>
    </row>
    <row r="529" spans="1:4" x14ac:dyDescent="0.25">
      <c r="A529" s="276" t="s">
        <v>59</v>
      </c>
      <c r="B529" s="277" t="s">
        <v>33173</v>
      </c>
      <c r="C529" s="278" t="s">
        <v>33197</v>
      </c>
      <c r="D529" t="s">
        <v>32109</v>
      </c>
    </row>
    <row r="530" spans="1:4" x14ac:dyDescent="0.25">
      <c r="A530" s="279" t="s">
        <v>52</v>
      </c>
      <c r="B530" s="280" t="s">
        <v>33168</v>
      </c>
      <c r="C530" s="281" t="s">
        <v>33193</v>
      </c>
      <c r="D530" t="s">
        <v>32062</v>
      </c>
    </row>
    <row r="531" spans="1:4" x14ac:dyDescent="0.25">
      <c r="A531" s="276" t="s">
        <v>52</v>
      </c>
      <c r="B531" s="277" t="s">
        <v>33168</v>
      </c>
      <c r="C531" s="278" t="s">
        <v>33196</v>
      </c>
      <c r="D531" t="s">
        <v>32094</v>
      </c>
    </row>
    <row r="532" spans="1:4" x14ac:dyDescent="0.25">
      <c r="A532" s="279" t="s">
        <v>55</v>
      </c>
      <c r="B532" s="280" t="s">
        <v>33166</v>
      </c>
      <c r="C532" s="281" t="s">
        <v>33215</v>
      </c>
      <c r="D532" t="s">
        <v>32411</v>
      </c>
    </row>
    <row r="533" spans="1:4" x14ac:dyDescent="0.25">
      <c r="A533" s="276" t="s">
        <v>105</v>
      </c>
      <c r="B533" s="277" t="s">
        <v>33172</v>
      </c>
      <c r="C533" s="278" t="s">
        <v>33189</v>
      </c>
      <c r="D533" t="s">
        <v>32091</v>
      </c>
    </row>
    <row r="534" spans="1:4" x14ac:dyDescent="0.25">
      <c r="A534" s="279" t="s">
        <v>55</v>
      </c>
      <c r="B534" s="280" t="s">
        <v>33166</v>
      </c>
      <c r="C534" s="281" t="s">
        <v>33180</v>
      </c>
      <c r="D534" t="s">
        <v>32074</v>
      </c>
    </row>
    <row r="535" spans="1:4" x14ac:dyDescent="0.25">
      <c r="A535" s="276" t="s">
        <v>55</v>
      </c>
      <c r="B535" s="277" t="s">
        <v>33166</v>
      </c>
      <c r="C535" s="278" t="s">
        <v>33203</v>
      </c>
      <c r="D535" t="s">
        <v>32418</v>
      </c>
    </row>
    <row r="536" spans="1:4" x14ac:dyDescent="0.25">
      <c r="A536" s="279" t="s">
        <v>324</v>
      </c>
      <c r="B536" s="280" t="s">
        <v>33165</v>
      </c>
      <c r="C536" s="281" t="s">
        <v>33205</v>
      </c>
      <c r="D536" t="s">
        <v>32222</v>
      </c>
    </row>
    <row r="537" spans="1:4" x14ac:dyDescent="0.25">
      <c r="A537" s="276" t="s">
        <v>324</v>
      </c>
      <c r="B537" s="277" t="s">
        <v>33165</v>
      </c>
      <c r="C537" s="278" t="s">
        <v>33179</v>
      </c>
      <c r="D537" t="s">
        <v>326</v>
      </c>
    </row>
    <row r="538" spans="1:4" x14ac:dyDescent="0.25">
      <c r="A538" s="279" t="s">
        <v>59</v>
      </c>
      <c r="B538" s="280" t="s">
        <v>33173</v>
      </c>
      <c r="C538" s="281" t="s">
        <v>33180</v>
      </c>
      <c r="D538" t="s">
        <v>32074</v>
      </c>
    </row>
    <row r="539" spans="1:4" x14ac:dyDescent="0.25">
      <c r="A539" s="276" t="s">
        <v>55</v>
      </c>
      <c r="B539" s="277" t="s">
        <v>33166</v>
      </c>
      <c r="C539" s="278" t="s">
        <v>33216</v>
      </c>
      <c r="D539" t="s">
        <v>32416</v>
      </c>
    </row>
    <row r="540" spans="1:4" x14ac:dyDescent="0.25">
      <c r="A540" s="279" t="s">
        <v>52</v>
      </c>
      <c r="B540" s="280" t="s">
        <v>33168</v>
      </c>
      <c r="C540" s="281" t="s">
        <v>33185</v>
      </c>
      <c r="D540" t="s">
        <v>32113</v>
      </c>
    </row>
    <row r="541" spans="1:4" x14ac:dyDescent="0.25">
      <c r="A541" s="276" t="s">
        <v>80</v>
      </c>
      <c r="B541" s="277" t="s">
        <v>33175</v>
      </c>
      <c r="C541" s="278" t="s">
        <v>33202</v>
      </c>
      <c r="D541" t="s">
        <v>32090</v>
      </c>
    </row>
    <row r="542" spans="1:4" x14ac:dyDescent="0.25">
      <c r="A542" s="279" t="s">
        <v>80</v>
      </c>
      <c r="B542" s="280" t="s">
        <v>33175</v>
      </c>
      <c r="C542" s="281" t="s">
        <v>33202</v>
      </c>
      <c r="D542" t="s">
        <v>32090</v>
      </c>
    </row>
    <row r="543" spans="1:4" x14ac:dyDescent="0.25">
      <c r="A543" s="276" t="s">
        <v>325</v>
      </c>
      <c r="B543" s="277" t="s">
        <v>33174</v>
      </c>
      <c r="C543" s="278" t="s">
        <v>33210</v>
      </c>
      <c r="D543" t="s">
        <v>32092</v>
      </c>
    </row>
    <row r="544" spans="1:4" x14ac:dyDescent="0.25">
      <c r="A544" s="279" t="s">
        <v>59</v>
      </c>
      <c r="B544" s="280" t="s">
        <v>33173</v>
      </c>
      <c r="C544" s="281" t="s">
        <v>33180</v>
      </c>
      <c r="D544" t="s">
        <v>32074</v>
      </c>
    </row>
    <row r="545" spans="1:4" x14ac:dyDescent="0.25">
      <c r="A545" s="276" t="s">
        <v>59</v>
      </c>
      <c r="B545" s="277" t="s">
        <v>33173</v>
      </c>
      <c r="C545" s="278" t="s">
        <v>33197</v>
      </c>
      <c r="D545" t="s">
        <v>32109</v>
      </c>
    </row>
    <row r="546" spans="1:4" x14ac:dyDescent="0.25">
      <c r="A546" s="279" t="s">
        <v>52</v>
      </c>
      <c r="B546" s="280" t="s">
        <v>33168</v>
      </c>
      <c r="C546" s="281" t="s">
        <v>33196</v>
      </c>
      <c r="D546" t="s">
        <v>32094</v>
      </c>
    </row>
    <row r="547" spans="1:4" x14ac:dyDescent="0.25">
      <c r="A547" s="276" t="s">
        <v>59</v>
      </c>
      <c r="B547" s="277" t="s">
        <v>33173</v>
      </c>
      <c r="C547" s="278" t="s">
        <v>33197</v>
      </c>
      <c r="D547" t="s">
        <v>32109</v>
      </c>
    </row>
    <row r="548" spans="1:4" x14ac:dyDescent="0.25">
      <c r="A548" s="279" t="s">
        <v>55</v>
      </c>
      <c r="B548" s="280" t="s">
        <v>33166</v>
      </c>
      <c r="C548" s="281" t="s">
        <v>33180</v>
      </c>
      <c r="D548" t="s">
        <v>32074</v>
      </c>
    </row>
    <row r="549" spans="1:4" x14ac:dyDescent="0.25">
      <c r="A549" s="276" t="s">
        <v>59</v>
      </c>
      <c r="B549" s="277" t="s">
        <v>33173</v>
      </c>
      <c r="C549" s="278" t="s">
        <v>33190</v>
      </c>
      <c r="D549" t="s">
        <v>32348</v>
      </c>
    </row>
    <row r="550" spans="1:4" x14ac:dyDescent="0.25">
      <c r="A550" s="279" t="s">
        <v>324</v>
      </c>
      <c r="B550" s="280" t="s">
        <v>33165</v>
      </c>
      <c r="C550" s="281" t="s">
        <v>33205</v>
      </c>
      <c r="D550" t="s">
        <v>32222</v>
      </c>
    </row>
    <row r="551" spans="1:4" x14ac:dyDescent="0.25">
      <c r="A551" s="276" t="s">
        <v>52</v>
      </c>
      <c r="B551" s="277" t="s">
        <v>33168</v>
      </c>
      <c r="C551" s="278" t="s">
        <v>33198</v>
      </c>
      <c r="D551" t="s">
        <v>32167</v>
      </c>
    </row>
    <row r="552" spans="1:4" x14ac:dyDescent="0.25">
      <c r="A552" s="279" t="s">
        <v>52</v>
      </c>
      <c r="B552" s="280" t="s">
        <v>33168</v>
      </c>
      <c r="C552" s="281" t="s">
        <v>33198</v>
      </c>
      <c r="D552" t="s">
        <v>32167</v>
      </c>
    </row>
    <row r="553" spans="1:4" x14ac:dyDescent="0.25">
      <c r="A553" s="276" t="s">
        <v>59</v>
      </c>
      <c r="B553" s="277" t="s">
        <v>33173</v>
      </c>
      <c r="C553" s="278" t="s">
        <v>33180</v>
      </c>
      <c r="D553" t="s">
        <v>32074</v>
      </c>
    </row>
    <row r="554" spans="1:4" x14ac:dyDescent="0.25">
      <c r="A554" s="279" t="s">
        <v>59</v>
      </c>
      <c r="B554" s="280" t="s">
        <v>33173</v>
      </c>
      <c r="C554" s="281" t="s">
        <v>33197</v>
      </c>
      <c r="D554" t="s">
        <v>32109</v>
      </c>
    </row>
    <row r="555" spans="1:4" x14ac:dyDescent="0.25">
      <c r="A555" s="276" t="s">
        <v>52</v>
      </c>
      <c r="B555" s="277" t="s">
        <v>33168</v>
      </c>
      <c r="C555" s="278" t="s">
        <v>33185</v>
      </c>
      <c r="D555" t="s">
        <v>32113</v>
      </c>
    </row>
    <row r="556" spans="1:4" x14ac:dyDescent="0.25">
      <c r="A556" s="279" t="s">
        <v>325</v>
      </c>
      <c r="B556" s="280" t="s">
        <v>33174</v>
      </c>
      <c r="C556" s="281" t="s">
        <v>33210</v>
      </c>
      <c r="D556" t="s">
        <v>32092</v>
      </c>
    </row>
    <row r="557" spans="1:4" x14ac:dyDescent="0.25">
      <c r="A557" s="276" t="s">
        <v>55</v>
      </c>
      <c r="B557" s="277" t="s">
        <v>33166</v>
      </c>
      <c r="C557" s="278" t="s">
        <v>33203</v>
      </c>
      <c r="D557" t="s">
        <v>32418</v>
      </c>
    </row>
    <row r="558" spans="1:4" x14ac:dyDescent="0.25">
      <c r="A558" s="279" t="s">
        <v>55</v>
      </c>
      <c r="B558" s="280" t="s">
        <v>33166</v>
      </c>
      <c r="C558" s="281" t="s">
        <v>33216</v>
      </c>
      <c r="D558" t="s">
        <v>32416</v>
      </c>
    </row>
    <row r="559" spans="1:4" x14ac:dyDescent="0.25">
      <c r="A559" s="276" t="s">
        <v>55</v>
      </c>
      <c r="B559" s="277" t="s">
        <v>33166</v>
      </c>
      <c r="C559" s="278" t="s">
        <v>33180</v>
      </c>
      <c r="D559" t="s">
        <v>32074</v>
      </c>
    </row>
    <row r="560" spans="1:4" x14ac:dyDescent="0.25">
      <c r="A560" s="279" t="s">
        <v>52</v>
      </c>
      <c r="B560" s="280" t="s">
        <v>33168</v>
      </c>
      <c r="C560" s="281" t="s">
        <v>33185</v>
      </c>
      <c r="D560" t="s">
        <v>32113</v>
      </c>
    </row>
    <row r="561" spans="1:4" x14ac:dyDescent="0.25">
      <c r="A561" s="276" t="s">
        <v>55</v>
      </c>
      <c r="B561" s="277" t="s">
        <v>33166</v>
      </c>
      <c r="C561" s="278" t="s">
        <v>33195</v>
      </c>
      <c r="D561" t="s">
        <v>32067</v>
      </c>
    </row>
    <row r="562" spans="1:4" x14ac:dyDescent="0.25">
      <c r="A562" s="279" t="s">
        <v>52</v>
      </c>
      <c r="B562" s="280" t="s">
        <v>33168</v>
      </c>
      <c r="C562" s="281" t="s">
        <v>33200</v>
      </c>
      <c r="D562" t="s">
        <v>32088</v>
      </c>
    </row>
    <row r="563" spans="1:4" x14ac:dyDescent="0.25">
      <c r="A563" s="276" t="s">
        <v>52</v>
      </c>
      <c r="B563" s="277" t="s">
        <v>33168</v>
      </c>
      <c r="C563" s="278" t="s">
        <v>33196</v>
      </c>
      <c r="D563" t="s">
        <v>32094</v>
      </c>
    </row>
    <row r="564" spans="1:4" x14ac:dyDescent="0.25">
      <c r="A564" s="279" t="s">
        <v>324</v>
      </c>
      <c r="B564" s="280" t="s">
        <v>33165</v>
      </c>
      <c r="C564" s="281" t="s">
        <v>33179</v>
      </c>
      <c r="D564" t="s">
        <v>326</v>
      </c>
    </row>
    <row r="565" spans="1:4" x14ac:dyDescent="0.25">
      <c r="A565" s="276" t="s">
        <v>55</v>
      </c>
      <c r="B565" s="277" t="s">
        <v>33166</v>
      </c>
      <c r="C565" s="278" t="s">
        <v>33183</v>
      </c>
      <c r="D565" t="s">
        <v>32076</v>
      </c>
    </row>
    <row r="566" spans="1:4" x14ac:dyDescent="0.25">
      <c r="A566" s="279" t="s">
        <v>80</v>
      </c>
      <c r="B566" s="280" t="s">
        <v>33175</v>
      </c>
      <c r="C566" s="281" t="s">
        <v>33202</v>
      </c>
      <c r="D566" t="s">
        <v>32090</v>
      </c>
    </row>
    <row r="567" spans="1:4" x14ac:dyDescent="0.25">
      <c r="A567" s="276" t="s">
        <v>59</v>
      </c>
      <c r="B567" s="277" t="s">
        <v>33173</v>
      </c>
      <c r="C567" s="278" t="s">
        <v>33197</v>
      </c>
      <c r="D567" t="s">
        <v>32109</v>
      </c>
    </row>
    <row r="568" spans="1:4" x14ac:dyDescent="0.25">
      <c r="A568" s="279" t="s">
        <v>52</v>
      </c>
      <c r="B568" s="280" t="s">
        <v>33168</v>
      </c>
      <c r="C568" s="281" t="s">
        <v>33200</v>
      </c>
      <c r="D568" t="s">
        <v>32088</v>
      </c>
    </row>
    <row r="569" spans="1:4" x14ac:dyDescent="0.25">
      <c r="A569" s="276" t="s">
        <v>52</v>
      </c>
      <c r="B569" s="277" t="s">
        <v>33168</v>
      </c>
      <c r="C569" s="278" t="s">
        <v>33193</v>
      </c>
      <c r="D569" t="s">
        <v>32062</v>
      </c>
    </row>
    <row r="570" spans="1:4" x14ac:dyDescent="0.25">
      <c r="A570" s="279" t="s">
        <v>59</v>
      </c>
      <c r="B570" s="280" t="s">
        <v>33173</v>
      </c>
      <c r="C570" s="281" t="s">
        <v>33180</v>
      </c>
      <c r="D570" t="s">
        <v>32074</v>
      </c>
    </row>
    <row r="571" spans="1:4" x14ac:dyDescent="0.25">
      <c r="A571" s="276" t="s">
        <v>80</v>
      </c>
      <c r="B571" s="277" t="s">
        <v>33175</v>
      </c>
      <c r="C571" s="278" t="s">
        <v>33202</v>
      </c>
      <c r="D571" t="s">
        <v>32090</v>
      </c>
    </row>
    <row r="572" spans="1:4" x14ac:dyDescent="0.25">
      <c r="A572" s="279" t="s">
        <v>55</v>
      </c>
      <c r="B572" s="280" t="s">
        <v>33166</v>
      </c>
      <c r="C572" s="281" t="s">
        <v>33183</v>
      </c>
      <c r="D572" t="s">
        <v>32076</v>
      </c>
    </row>
    <row r="573" spans="1:4" x14ac:dyDescent="0.25">
      <c r="A573" s="276" t="s">
        <v>324</v>
      </c>
      <c r="B573" s="277" t="s">
        <v>33165</v>
      </c>
      <c r="C573" s="278" t="s">
        <v>33179</v>
      </c>
      <c r="D573" t="s">
        <v>326</v>
      </c>
    </row>
    <row r="574" spans="1:4" x14ac:dyDescent="0.25">
      <c r="A574" s="279" t="s">
        <v>324</v>
      </c>
      <c r="B574" s="280" t="s">
        <v>33165</v>
      </c>
      <c r="C574" s="281" t="s">
        <v>33218</v>
      </c>
      <c r="D574" t="s">
        <v>32441</v>
      </c>
    </row>
    <row r="575" spans="1:4" x14ac:dyDescent="0.25">
      <c r="A575" s="276" t="s">
        <v>59</v>
      </c>
      <c r="B575" s="277" t="s">
        <v>33173</v>
      </c>
      <c r="C575" s="278" t="s">
        <v>33190</v>
      </c>
      <c r="D575" t="s">
        <v>32348</v>
      </c>
    </row>
    <row r="576" spans="1:4" x14ac:dyDescent="0.25">
      <c r="A576" s="279" t="s">
        <v>59</v>
      </c>
      <c r="B576" s="280" t="s">
        <v>33173</v>
      </c>
      <c r="C576" s="281" t="s">
        <v>33190</v>
      </c>
      <c r="D576" t="s">
        <v>32348</v>
      </c>
    </row>
    <row r="577" spans="1:4" x14ac:dyDescent="0.25">
      <c r="A577" s="276" t="s">
        <v>52</v>
      </c>
      <c r="B577" s="277" t="s">
        <v>33168</v>
      </c>
      <c r="C577" s="278" t="s">
        <v>33200</v>
      </c>
      <c r="D577" t="s">
        <v>32088</v>
      </c>
    </row>
    <row r="578" spans="1:4" x14ac:dyDescent="0.25">
      <c r="A578" s="279" t="s">
        <v>52</v>
      </c>
      <c r="B578" s="280" t="s">
        <v>33168</v>
      </c>
      <c r="C578" s="281" t="s">
        <v>33196</v>
      </c>
      <c r="D578" t="s">
        <v>32094</v>
      </c>
    </row>
    <row r="579" spans="1:4" x14ac:dyDescent="0.25">
      <c r="A579" s="276" t="s">
        <v>52</v>
      </c>
      <c r="B579" s="277" t="s">
        <v>33168</v>
      </c>
      <c r="C579" s="278" t="s">
        <v>33196</v>
      </c>
      <c r="D579" t="s">
        <v>32094</v>
      </c>
    </row>
    <row r="580" spans="1:4" x14ac:dyDescent="0.25">
      <c r="A580" s="279" t="s">
        <v>59</v>
      </c>
      <c r="B580" s="280" t="s">
        <v>33173</v>
      </c>
      <c r="C580" s="281" t="s">
        <v>33180</v>
      </c>
      <c r="D580" t="s">
        <v>32074</v>
      </c>
    </row>
    <row r="581" spans="1:4" x14ac:dyDescent="0.25">
      <c r="A581" s="276" t="s">
        <v>55</v>
      </c>
      <c r="B581" s="277" t="s">
        <v>33166</v>
      </c>
      <c r="C581" s="278" t="s">
        <v>33183</v>
      </c>
      <c r="D581" t="s">
        <v>32076</v>
      </c>
    </row>
    <row r="582" spans="1:4" x14ac:dyDescent="0.25">
      <c r="A582" s="279" t="s">
        <v>324</v>
      </c>
      <c r="B582" s="280" t="s">
        <v>33165</v>
      </c>
      <c r="C582" s="281" t="s">
        <v>33179</v>
      </c>
      <c r="D582" t="s">
        <v>326</v>
      </c>
    </row>
    <row r="583" spans="1:4" x14ac:dyDescent="0.25">
      <c r="A583" s="276" t="s">
        <v>55</v>
      </c>
      <c r="B583" s="277" t="s">
        <v>33166</v>
      </c>
      <c r="C583" s="278" t="s">
        <v>33207</v>
      </c>
      <c r="D583" t="s">
        <v>32066</v>
      </c>
    </row>
    <row r="584" spans="1:4" x14ac:dyDescent="0.25">
      <c r="A584" s="279" t="s">
        <v>52</v>
      </c>
      <c r="B584" s="280" t="s">
        <v>33168</v>
      </c>
      <c r="C584" s="281" t="s">
        <v>33193</v>
      </c>
      <c r="D584" t="s">
        <v>32062</v>
      </c>
    </row>
    <row r="585" spans="1:4" x14ac:dyDescent="0.25">
      <c r="A585" s="276" t="s">
        <v>325</v>
      </c>
      <c r="B585" s="277" t="s">
        <v>33174</v>
      </c>
      <c r="C585" s="278" t="s">
        <v>33210</v>
      </c>
      <c r="D585" t="s">
        <v>32092</v>
      </c>
    </row>
    <row r="586" spans="1:4" x14ac:dyDescent="0.25">
      <c r="A586" s="279" t="s">
        <v>324</v>
      </c>
      <c r="B586" s="280" t="s">
        <v>33165</v>
      </c>
      <c r="C586" s="281" t="s">
        <v>33179</v>
      </c>
      <c r="D586" t="s">
        <v>326</v>
      </c>
    </row>
    <row r="587" spans="1:4" x14ac:dyDescent="0.25">
      <c r="A587" s="276" t="s">
        <v>55</v>
      </c>
      <c r="B587" s="277" t="s">
        <v>33166</v>
      </c>
      <c r="C587" s="278" t="s">
        <v>33180</v>
      </c>
      <c r="D587" t="s">
        <v>32074</v>
      </c>
    </row>
    <row r="588" spans="1:4" x14ac:dyDescent="0.25">
      <c r="A588" s="279" t="s">
        <v>55</v>
      </c>
      <c r="B588" s="280" t="s">
        <v>33166</v>
      </c>
      <c r="C588" s="281" t="s">
        <v>33219</v>
      </c>
      <c r="D588" t="s">
        <v>32534</v>
      </c>
    </row>
    <row r="589" spans="1:4" x14ac:dyDescent="0.25">
      <c r="A589" s="276" t="s">
        <v>52</v>
      </c>
      <c r="B589" s="277" t="s">
        <v>33168</v>
      </c>
      <c r="C589" s="278" t="s">
        <v>33196</v>
      </c>
      <c r="D589" t="s">
        <v>32094</v>
      </c>
    </row>
    <row r="590" spans="1:4" x14ac:dyDescent="0.25">
      <c r="A590" s="279" t="s">
        <v>52</v>
      </c>
      <c r="B590" s="280" t="s">
        <v>33168</v>
      </c>
      <c r="C590" s="281" t="s">
        <v>33193</v>
      </c>
      <c r="D590" t="s">
        <v>32062</v>
      </c>
    </row>
    <row r="591" spans="1:4" x14ac:dyDescent="0.25">
      <c r="A591" s="276" t="s">
        <v>55</v>
      </c>
      <c r="B591" s="277" t="s">
        <v>33166</v>
      </c>
      <c r="C591" s="278" t="s">
        <v>33180</v>
      </c>
      <c r="D591" t="s">
        <v>32074</v>
      </c>
    </row>
    <row r="592" spans="1:4" x14ac:dyDescent="0.25">
      <c r="A592" s="279" t="s">
        <v>80</v>
      </c>
      <c r="B592" s="280" t="s">
        <v>33175</v>
      </c>
      <c r="C592" s="281" t="s">
        <v>33202</v>
      </c>
      <c r="D592" t="s">
        <v>32090</v>
      </c>
    </row>
    <row r="593" spans="1:4" x14ac:dyDescent="0.25">
      <c r="A593" s="276" t="s">
        <v>52</v>
      </c>
      <c r="B593" s="277" t="s">
        <v>33168</v>
      </c>
      <c r="C593" s="278" t="s">
        <v>33185</v>
      </c>
      <c r="D593" t="s">
        <v>32113</v>
      </c>
    </row>
    <row r="594" spans="1:4" x14ac:dyDescent="0.25">
      <c r="A594" s="279" t="s">
        <v>59</v>
      </c>
      <c r="B594" s="280" t="s">
        <v>33173</v>
      </c>
      <c r="C594" s="281" t="s">
        <v>33180</v>
      </c>
      <c r="D594" t="s">
        <v>32074</v>
      </c>
    </row>
    <row r="595" spans="1:4" x14ac:dyDescent="0.25">
      <c r="A595" s="276" t="s">
        <v>52</v>
      </c>
      <c r="B595" s="277" t="s">
        <v>33168</v>
      </c>
      <c r="C595" s="278" t="s">
        <v>33200</v>
      </c>
      <c r="D595" t="s">
        <v>32088</v>
      </c>
    </row>
    <row r="596" spans="1:4" x14ac:dyDescent="0.25">
      <c r="A596" s="279" t="s">
        <v>325</v>
      </c>
      <c r="B596" s="280" t="s">
        <v>33174</v>
      </c>
      <c r="C596" s="281" t="s">
        <v>33210</v>
      </c>
      <c r="D596" t="s">
        <v>32092</v>
      </c>
    </row>
    <row r="597" spans="1:4" x14ac:dyDescent="0.25">
      <c r="A597" s="276" t="s">
        <v>324</v>
      </c>
      <c r="B597" s="277" t="s">
        <v>33165</v>
      </c>
      <c r="C597" s="278" t="s">
        <v>33218</v>
      </c>
      <c r="D597" t="s">
        <v>32441</v>
      </c>
    </row>
    <row r="598" spans="1:4" x14ac:dyDescent="0.25">
      <c r="A598" s="279" t="s">
        <v>324</v>
      </c>
      <c r="B598" s="280" t="s">
        <v>33165</v>
      </c>
      <c r="C598" s="281" t="s">
        <v>33179</v>
      </c>
      <c r="D598" t="s">
        <v>326</v>
      </c>
    </row>
    <row r="599" spans="1:4" x14ac:dyDescent="0.25">
      <c r="A599" s="276" t="s">
        <v>52</v>
      </c>
      <c r="B599" s="277" t="s">
        <v>33168</v>
      </c>
      <c r="C599" s="278" t="s">
        <v>33209</v>
      </c>
      <c r="D599" t="s">
        <v>32586</v>
      </c>
    </row>
    <row r="600" spans="1:4" x14ac:dyDescent="0.25">
      <c r="A600" s="279" t="s">
        <v>52</v>
      </c>
      <c r="B600" s="280" t="s">
        <v>33168</v>
      </c>
      <c r="C600" s="281" t="s">
        <v>33200</v>
      </c>
      <c r="D600" t="s">
        <v>32088</v>
      </c>
    </row>
    <row r="601" spans="1:4" x14ac:dyDescent="0.25">
      <c r="A601" s="276" t="s">
        <v>325</v>
      </c>
      <c r="B601" s="277" t="s">
        <v>33174</v>
      </c>
      <c r="C601" s="278" t="s">
        <v>33210</v>
      </c>
      <c r="D601" t="s">
        <v>32092</v>
      </c>
    </row>
    <row r="602" spans="1:4" x14ac:dyDescent="0.25">
      <c r="A602" s="279" t="s">
        <v>55</v>
      </c>
      <c r="B602" s="280" t="s">
        <v>33166</v>
      </c>
      <c r="C602" s="281" t="s">
        <v>33180</v>
      </c>
      <c r="D602" t="s">
        <v>32074</v>
      </c>
    </row>
    <row r="603" spans="1:4" x14ac:dyDescent="0.25">
      <c r="A603" s="276" t="s">
        <v>52</v>
      </c>
      <c r="B603" s="277" t="s">
        <v>33168</v>
      </c>
      <c r="C603" s="278" t="s">
        <v>33196</v>
      </c>
      <c r="D603" t="s">
        <v>32094</v>
      </c>
    </row>
    <row r="604" spans="1:4" x14ac:dyDescent="0.25">
      <c r="A604" s="279" t="s">
        <v>59</v>
      </c>
      <c r="B604" s="280" t="s">
        <v>33173</v>
      </c>
      <c r="C604" s="281" t="s">
        <v>33180</v>
      </c>
      <c r="D604" t="s">
        <v>32074</v>
      </c>
    </row>
    <row r="605" spans="1:4" x14ac:dyDescent="0.25">
      <c r="A605" s="276" t="s">
        <v>52</v>
      </c>
      <c r="B605" s="277" t="s">
        <v>33168</v>
      </c>
      <c r="C605" s="278" t="s">
        <v>33185</v>
      </c>
      <c r="D605" t="s">
        <v>32113</v>
      </c>
    </row>
    <row r="606" spans="1:4" x14ac:dyDescent="0.25">
      <c r="A606" s="279" t="s">
        <v>324</v>
      </c>
      <c r="B606" s="280" t="s">
        <v>33165</v>
      </c>
      <c r="C606" s="281" t="s">
        <v>33205</v>
      </c>
      <c r="D606" t="s">
        <v>32222</v>
      </c>
    </row>
    <row r="607" spans="1:4" x14ac:dyDescent="0.25">
      <c r="A607" s="276" t="s">
        <v>324</v>
      </c>
      <c r="B607" s="277" t="s">
        <v>33165</v>
      </c>
      <c r="C607" s="278" t="s">
        <v>33218</v>
      </c>
      <c r="D607" t="s">
        <v>32441</v>
      </c>
    </row>
    <row r="608" spans="1:4" x14ac:dyDescent="0.25">
      <c r="A608" s="279" t="s">
        <v>55</v>
      </c>
      <c r="B608" s="280" t="s">
        <v>33166</v>
      </c>
      <c r="C608" s="281" t="s">
        <v>33216</v>
      </c>
      <c r="D608" t="s">
        <v>32416</v>
      </c>
    </row>
    <row r="609" spans="1:4" x14ac:dyDescent="0.25">
      <c r="A609" s="276" t="s">
        <v>324</v>
      </c>
      <c r="B609" s="277" t="s">
        <v>33165</v>
      </c>
      <c r="C609" s="278" t="s">
        <v>33179</v>
      </c>
      <c r="D609" t="s">
        <v>326</v>
      </c>
    </row>
    <row r="610" spans="1:4" x14ac:dyDescent="0.25">
      <c r="A610" s="279" t="s">
        <v>80</v>
      </c>
      <c r="B610" s="280" t="s">
        <v>33175</v>
      </c>
      <c r="C610" s="281" t="s">
        <v>33202</v>
      </c>
      <c r="D610" t="s">
        <v>32090</v>
      </c>
    </row>
    <row r="611" spans="1:4" x14ac:dyDescent="0.25">
      <c r="A611" s="276" t="s">
        <v>55</v>
      </c>
      <c r="B611" s="277" t="s">
        <v>33166</v>
      </c>
      <c r="C611" s="278" t="s">
        <v>33180</v>
      </c>
      <c r="D611" t="s">
        <v>32074</v>
      </c>
    </row>
    <row r="612" spans="1:4" x14ac:dyDescent="0.25">
      <c r="A612" s="279" t="s">
        <v>52</v>
      </c>
      <c r="B612" s="280" t="s">
        <v>33168</v>
      </c>
      <c r="C612" s="281" t="s">
        <v>33220</v>
      </c>
      <c r="D612" t="s">
        <v>32602</v>
      </c>
    </row>
    <row r="613" spans="1:4" x14ac:dyDescent="0.25">
      <c r="A613" s="276" t="s">
        <v>59</v>
      </c>
      <c r="B613" s="277" t="s">
        <v>33173</v>
      </c>
      <c r="C613" s="278" t="s">
        <v>33190</v>
      </c>
      <c r="D613" t="s">
        <v>32348</v>
      </c>
    </row>
    <row r="614" spans="1:4" x14ac:dyDescent="0.25">
      <c r="A614" s="279" t="s">
        <v>52</v>
      </c>
      <c r="B614" s="280" t="s">
        <v>33168</v>
      </c>
      <c r="C614" s="281" t="s">
        <v>33185</v>
      </c>
      <c r="D614" t="s">
        <v>32113</v>
      </c>
    </row>
    <row r="615" spans="1:4" x14ac:dyDescent="0.25">
      <c r="A615" s="276" t="s">
        <v>324</v>
      </c>
      <c r="B615" s="277" t="s">
        <v>33165</v>
      </c>
      <c r="C615" s="278" t="s">
        <v>33218</v>
      </c>
      <c r="D615" t="s">
        <v>32441</v>
      </c>
    </row>
    <row r="616" spans="1:4" x14ac:dyDescent="0.25">
      <c r="A616" s="279" t="s">
        <v>306</v>
      </c>
      <c r="B616" s="280" t="s">
        <v>33170</v>
      </c>
      <c r="C616" s="281" t="s">
        <v>33187</v>
      </c>
      <c r="D616" t="s">
        <v>32107</v>
      </c>
    </row>
    <row r="617" spans="1:4" x14ac:dyDescent="0.25">
      <c r="A617" s="276" t="s">
        <v>105</v>
      </c>
      <c r="B617" s="277" t="s">
        <v>33172</v>
      </c>
      <c r="C617" s="278" t="s">
        <v>33189</v>
      </c>
      <c r="D617" t="s">
        <v>32091</v>
      </c>
    </row>
    <row r="618" spans="1:4" x14ac:dyDescent="0.25">
      <c r="A618" s="279" t="s">
        <v>324</v>
      </c>
      <c r="B618" s="280" t="s">
        <v>33165</v>
      </c>
      <c r="C618" s="281" t="s">
        <v>33179</v>
      </c>
      <c r="D618" t="s">
        <v>326</v>
      </c>
    </row>
    <row r="619" spans="1:4" x14ac:dyDescent="0.25">
      <c r="A619" s="276" t="s">
        <v>325</v>
      </c>
      <c r="B619" s="277" t="s">
        <v>33174</v>
      </c>
      <c r="C619" s="278" t="s">
        <v>33210</v>
      </c>
      <c r="D619" t="s">
        <v>32092</v>
      </c>
    </row>
    <row r="620" spans="1:4" x14ac:dyDescent="0.25">
      <c r="A620" s="279" t="s">
        <v>324</v>
      </c>
      <c r="B620" s="280" t="s">
        <v>33165</v>
      </c>
      <c r="C620" s="281" t="s">
        <v>33179</v>
      </c>
      <c r="D620" t="s">
        <v>326</v>
      </c>
    </row>
    <row r="621" spans="1:4" x14ac:dyDescent="0.25">
      <c r="A621" s="276" t="s">
        <v>80</v>
      </c>
      <c r="B621" s="277" t="s">
        <v>33175</v>
      </c>
      <c r="C621" s="278" t="s">
        <v>33202</v>
      </c>
      <c r="D621" t="s">
        <v>32090</v>
      </c>
    </row>
    <row r="622" spans="1:4" x14ac:dyDescent="0.25">
      <c r="A622" s="279" t="s">
        <v>324</v>
      </c>
      <c r="B622" s="280" t="s">
        <v>33165</v>
      </c>
      <c r="C622" s="281" t="s">
        <v>33179</v>
      </c>
      <c r="D622" t="s">
        <v>326</v>
      </c>
    </row>
    <row r="623" spans="1:4" x14ac:dyDescent="0.25">
      <c r="A623" s="276" t="s">
        <v>59</v>
      </c>
      <c r="B623" s="277" t="s">
        <v>33173</v>
      </c>
      <c r="C623" s="278" t="s">
        <v>33180</v>
      </c>
      <c r="D623" t="s">
        <v>32074</v>
      </c>
    </row>
    <row r="624" spans="1:4" x14ac:dyDescent="0.25">
      <c r="A624" s="279" t="s">
        <v>324</v>
      </c>
      <c r="B624" s="280" t="s">
        <v>33165</v>
      </c>
      <c r="C624" s="281" t="s">
        <v>33179</v>
      </c>
      <c r="D624" t="s">
        <v>326</v>
      </c>
    </row>
    <row r="625" spans="1:4" x14ac:dyDescent="0.25">
      <c r="A625" s="276" t="s">
        <v>324</v>
      </c>
      <c r="B625" s="277" t="s">
        <v>33165</v>
      </c>
      <c r="C625" s="278" t="s">
        <v>33218</v>
      </c>
      <c r="D625" t="s">
        <v>32441</v>
      </c>
    </row>
    <row r="626" spans="1:4" x14ac:dyDescent="0.25">
      <c r="A626" s="279" t="s">
        <v>324</v>
      </c>
      <c r="B626" s="280" t="s">
        <v>33165</v>
      </c>
      <c r="C626" s="281" t="s">
        <v>33179</v>
      </c>
      <c r="D626" t="s">
        <v>326</v>
      </c>
    </row>
    <row r="627" spans="1:4" x14ac:dyDescent="0.25">
      <c r="A627" s="276" t="s">
        <v>324</v>
      </c>
      <c r="B627" s="277" t="s">
        <v>33165</v>
      </c>
      <c r="C627" s="278" t="s">
        <v>33179</v>
      </c>
      <c r="D627" t="s">
        <v>326</v>
      </c>
    </row>
    <row r="628" spans="1:4" x14ac:dyDescent="0.25">
      <c r="A628" s="279" t="s">
        <v>324</v>
      </c>
      <c r="B628" s="280" t="s">
        <v>33165</v>
      </c>
      <c r="C628" s="281" t="s">
        <v>33179</v>
      </c>
      <c r="D628" t="s">
        <v>326</v>
      </c>
    </row>
    <row r="629" spans="1:4" x14ac:dyDescent="0.25">
      <c r="A629" s="276" t="s">
        <v>324</v>
      </c>
      <c r="B629" s="277" t="s">
        <v>33165</v>
      </c>
      <c r="C629" s="278" t="s">
        <v>33218</v>
      </c>
      <c r="D629" t="s">
        <v>32441</v>
      </c>
    </row>
    <row r="630" spans="1:4" x14ac:dyDescent="0.25">
      <c r="A630" s="279" t="s">
        <v>324</v>
      </c>
      <c r="B630" s="280" t="s">
        <v>33165</v>
      </c>
      <c r="C630" s="281" t="s">
        <v>33221</v>
      </c>
      <c r="D630" t="s">
        <v>32688</v>
      </c>
    </row>
    <row r="631" spans="1:4" x14ac:dyDescent="0.25">
      <c r="A631" s="276" t="s">
        <v>324</v>
      </c>
      <c r="B631" s="277" t="s">
        <v>33165</v>
      </c>
      <c r="C631" s="278" t="s">
        <v>33222</v>
      </c>
      <c r="D631" t="s">
        <v>32820</v>
      </c>
    </row>
    <row r="632" spans="1:4" x14ac:dyDescent="0.25">
      <c r="A632" s="279" t="s">
        <v>324</v>
      </c>
      <c r="B632" s="280" t="s">
        <v>33165</v>
      </c>
      <c r="C632" s="281" t="s">
        <v>33223</v>
      </c>
      <c r="D632" t="s">
        <v>32819</v>
      </c>
    </row>
    <row r="633" spans="1:4" x14ac:dyDescent="0.25">
      <c r="A633" s="276" t="s">
        <v>324</v>
      </c>
      <c r="B633" s="277" t="s">
        <v>33165</v>
      </c>
      <c r="C633" s="278" t="s">
        <v>33223</v>
      </c>
      <c r="D633" t="s">
        <v>32819</v>
      </c>
    </row>
    <row r="634" spans="1:4" x14ac:dyDescent="0.25">
      <c r="A634" s="279" t="s">
        <v>325</v>
      </c>
      <c r="B634" s="280" t="s">
        <v>33174</v>
      </c>
      <c r="C634" s="281" t="s">
        <v>33224</v>
      </c>
      <c r="D634" t="s">
        <v>32713</v>
      </c>
    </row>
    <row r="635" spans="1:4" x14ac:dyDescent="0.25">
      <c r="A635" s="276" t="s">
        <v>324</v>
      </c>
      <c r="B635" s="277" t="s">
        <v>33165</v>
      </c>
      <c r="C635" s="278" t="s">
        <v>33225</v>
      </c>
      <c r="D635" t="s">
        <v>32818</v>
      </c>
    </row>
    <row r="636" spans="1:4" x14ac:dyDescent="0.25">
      <c r="A636" s="279" t="s">
        <v>324</v>
      </c>
      <c r="B636" s="280" t="s">
        <v>33165</v>
      </c>
      <c r="C636" s="281" t="s">
        <v>33225</v>
      </c>
      <c r="D636" t="s">
        <v>32818</v>
      </c>
    </row>
    <row r="637" spans="1:4" x14ac:dyDescent="0.25">
      <c r="A637" s="276" t="s">
        <v>324</v>
      </c>
      <c r="B637" s="277" t="s">
        <v>33165</v>
      </c>
      <c r="C637" s="278" t="s">
        <v>33223</v>
      </c>
      <c r="D637" t="s">
        <v>32819</v>
      </c>
    </row>
    <row r="638" spans="1:4" x14ac:dyDescent="0.25">
      <c r="A638" s="279" t="s">
        <v>325</v>
      </c>
      <c r="B638" s="280" t="s">
        <v>33174</v>
      </c>
      <c r="C638" s="281" t="s">
        <v>33224</v>
      </c>
      <c r="D638" t="s">
        <v>32713</v>
      </c>
    </row>
    <row r="639" spans="1:4" x14ac:dyDescent="0.25">
      <c r="A639" s="276" t="s">
        <v>324</v>
      </c>
      <c r="B639" s="277" t="s">
        <v>33165</v>
      </c>
      <c r="C639" s="278" t="s">
        <v>33221</v>
      </c>
      <c r="D639" t="s">
        <v>32688</v>
      </c>
    </row>
    <row r="640" spans="1:4" x14ac:dyDescent="0.25">
      <c r="A640" s="279" t="s">
        <v>80</v>
      </c>
      <c r="B640" s="280" t="s">
        <v>33175</v>
      </c>
      <c r="C640" s="281" t="s">
        <v>33202</v>
      </c>
      <c r="D640" t="s">
        <v>32090</v>
      </c>
    </row>
    <row r="641" spans="1:4" x14ac:dyDescent="0.25">
      <c r="A641" s="276" t="s">
        <v>32719</v>
      </c>
      <c r="B641" s="277" t="s">
        <v>33176</v>
      </c>
      <c r="C641" s="278" t="s">
        <v>33226</v>
      </c>
      <c r="D641" t="s">
        <v>32700</v>
      </c>
    </row>
    <row r="642" spans="1:4" x14ac:dyDescent="0.25">
      <c r="A642" s="279" t="s">
        <v>324</v>
      </c>
      <c r="B642" s="280" t="s">
        <v>33165</v>
      </c>
      <c r="C642" s="281" t="s">
        <v>33225</v>
      </c>
      <c r="D642" t="s">
        <v>32818</v>
      </c>
    </row>
    <row r="643" spans="1:4" x14ac:dyDescent="0.25">
      <c r="A643" s="276" t="s">
        <v>324</v>
      </c>
      <c r="B643" s="277" t="s">
        <v>33165</v>
      </c>
      <c r="C643" s="278" t="s">
        <v>33225</v>
      </c>
      <c r="D643" t="s">
        <v>32818</v>
      </c>
    </row>
    <row r="644" spans="1:4" x14ac:dyDescent="0.25">
      <c r="A644" s="279" t="s">
        <v>324</v>
      </c>
      <c r="B644" s="280" t="s">
        <v>33165</v>
      </c>
      <c r="C644" s="281" t="s">
        <v>33225</v>
      </c>
      <c r="D644" t="s">
        <v>32818</v>
      </c>
    </row>
    <row r="645" spans="1:4" x14ac:dyDescent="0.25">
      <c r="A645" s="276" t="s">
        <v>52</v>
      </c>
      <c r="B645" s="277" t="s">
        <v>33168</v>
      </c>
      <c r="C645" s="278" t="s">
        <v>33227</v>
      </c>
      <c r="D645" t="s">
        <v>32747</v>
      </c>
    </row>
    <row r="646" spans="1:4" x14ac:dyDescent="0.25">
      <c r="A646" s="279" t="s">
        <v>324</v>
      </c>
      <c r="B646" s="280" t="s">
        <v>33165</v>
      </c>
      <c r="C646" s="281" t="s">
        <v>33223</v>
      </c>
      <c r="D646" t="s">
        <v>32819</v>
      </c>
    </row>
    <row r="647" spans="1:4" x14ac:dyDescent="0.25">
      <c r="A647" s="276" t="s">
        <v>324</v>
      </c>
      <c r="B647" s="277" t="s">
        <v>33165</v>
      </c>
      <c r="C647" s="278" t="s">
        <v>33225</v>
      </c>
      <c r="D647" t="s">
        <v>32818</v>
      </c>
    </row>
    <row r="648" spans="1:4" x14ac:dyDescent="0.25">
      <c r="A648" s="279" t="s">
        <v>324</v>
      </c>
      <c r="B648" s="280" t="s">
        <v>33165</v>
      </c>
      <c r="C648" s="281" t="s">
        <v>33221</v>
      </c>
      <c r="D648" t="s">
        <v>32688</v>
      </c>
    </row>
    <row r="649" spans="1:4" x14ac:dyDescent="0.25">
      <c r="A649" s="276" t="s">
        <v>105</v>
      </c>
      <c r="B649" s="277" t="s">
        <v>33172</v>
      </c>
      <c r="C649" s="278" t="s">
        <v>33228</v>
      </c>
      <c r="D649" t="s">
        <v>32717</v>
      </c>
    </row>
    <row r="650" spans="1:4" x14ac:dyDescent="0.25">
      <c r="A650" s="279" t="s">
        <v>325</v>
      </c>
      <c r="B650" s="280" t="s">
        <v>33174</v>
      </c>
      <c r="C650" s="281" t="s">
        <v>33224</v>
      </c>
      <c r="D650" t="s">
        <v>32713</v>
      </c>
    </row>
    <row r="651" spans="1:4" x14ac:dyDescent="0.25">
      <c r="A651" s="276" t="s">
        <v>32719</v>
      </c>
      <c r="B651" s="277" t="s">
        <v>33176</v>
      </c>
      <c r="C651" s="278" t="s">
        <v>33229</v>
      </c>
      <c r="D651" t="s">
        <v>32702</v>
      </c>
    </row>
    <row r="652" spans="1:4" x14ac:dyDescent="0.25">
      <c r="A652" s="279" t="s">
        <v>324</v>
      </c>
      <c r="B652" s="280" t="s">
        <v>33165</v>
      </c>
      <c r="C652" s="281" t="s">
        <v>33221</v>
      </c>
      <c r="D652" t="s">
        <v>32688</v>
      </c>
    </row>
    <row r="653" spans="1:4" x14ac:dyDescent="0.25">
      <c r="A653" s="276" t="s">
        <v>324</v>
      </c>
      <c r="B653" s="277" t="s">
        <v>33165</v>
      </c>
      <c r="C653" s="278" t="s">
        <v>33230</v>
      </c>
      <c r="D653" t="s">
        <v>32769</v>
      </c>
    </row>
    <row r="654" spans="1:4" x14ac:dyDescent="0.25">
      <c r="A654" s="279" t="s">
        <v>324</v>
      </c>
      <c r="B654" s="280" t="s">
        <v>33165</v>
      </c>
      <c r="C654" s="281" t="s">
        <v>33221</v>
      </c>
      <c r="D654" t="s">
        <v>32688</v>
      </c>
    </row>
    <row r="655" spans="1:4" x14ac:dyDescent="0.25">
      <c r="A655" s="276" t="s">
        <v>324</v>
      </c>
      <c r="B655" s="277" t="s">
        <v>33165</v>
      </c>
      <c r="C655" s="278" t="s">
        <v>33225</v>
      </c>
      <c r="D655" t="s">
        <v>32818</v>
      </c>
    </row>
    <row r="656" spans="1:4" x14ac:dyDescent="0.25">
      <c r="A656" s="279" t="s">
        <v>324</v>
      </c>
      <c r="B656" s="280" t="s">
        <v>33165</v>
      </c>
      <c r="C656" s="281" t="s">
        <v>33225</v>
      </c>
      <c r="D656" t="s">
        <v>32818</v>
      </c>
    </row>
    <row r="657" spans="1:4" x14ac:dyDescent="0.25">
      <c r="A657" s="276" t="s">
        <v>324</v>
      </c>
      <c r="B657" s="277" t="s">
        <v>33165</v>
      </c>
      <c r="C657" s="278" t="s">
        <v>33225</v>
      </c>
      <c r="D657" t="s">
        <v>32818</v>
      </c>
    </row>
    <row r="658" spans="1:4" x14ac:dyDescent="0.25">
      <c r="A658" s="279" t="s">
        <v>324</v>
      </c>
      <c r="B658" s="280" t="s">
        <v>33165</v>
      </c>
      <c r="C658" s="281" t="s">
        <v>33225</v>
      </c>
      <c r="D658" t="s">
        <v>32818</v>
      </c>
    </row>
    <row r="659" spans="1:4" x14ac:dyDescent="0.25">
      <c r="A659" s="276" t="s">
        <v>324</v>
      </c>
      <c r="B659" s="277" t="s">
        <v>33165</v>
      </c>
      <c r="C659" s="278" t="s">
        <v>33230</v>
      </c>
      <c r="D659" t="s">
        <v>32769</v>
      </c>
    </row>
    <row r="660" spans="1:4" x14ac:dyDescent="0.25">
      <c r="A660" s="279" t="s">
        <v>325</v>
      </c>
      <c r="B660" s="280" t="s">
        <v>33174</v>
      </c>
      <c r="C660" s="281" t="s">
        <v>33224</v>
      </c>
      <c r="D660" t="s">
        <v>32713</v>
      </c>
    </row>
    <row r="661" spans="1:4" x14ac:dyDescent="0.25">
      <c r="A661" s="276" t="s">
        <v>324</v>
      </c>
      <c r="B661" s="277" t="s">
        <v>33165</v>
      </c>
      <c r="C661" s="278" t="s">
        <v>33221</v>
      </c>
      <c r="D661" t="s">
        <v>32688</v>
      </c>
    </row>
    <row r="662" spans="1:4" x14ac:dyDescent="0.25">
      <c r="A662" s="279" t="s">
        <v>324</v>
      </c>
      <c r="B662" s="280" t="s">
        <v>33165</v>
      </c>
      <c r="C662" s="281" t="s">
        <v>33231</v>
      </c>
      <c r="D662" t="s">
        <v>32817</v>
      </c>
    </row>
    <row r="663" spans="1:4" x14ac:dyDescent="0.25">
      <c r="A663" s="276" t="s">
        <v>324</v>
      </c>
      <c r="B663" s="277" t="s">
        <v>33165</v>
      </c>
      <c r="C663" s="278" t="s">
        <v>33225</v>
      </c>
      <c r="D663" t="s">
        <v>32818</v>
      </c>
    </row>
    <row r="664" spans="1:4" x14ac:dyDescent="0.25">
      <c r="A664" s="279" t="s">
        <v>324</v>
      </c>
      <c r="B664" s="280" t="s">
        <v>33165</v>
      </c>
      <c r="C664" s="281" t="s">
        <v>33231</v>
      </c>
      <c r="D664" t="s">
        <v>32817</v>
      </c>
    </row>
    <row r="665" spans="1:4" x14ac:dyDescent="0.25">
      <c r="A665" s="276" t="s">
        <v>324</v>
      </c>
      <c r="B665" s="277" t="s">
        <v>33165</v>
      </c>
      <c r="C665" s="278" t="s">
        <v>33225</v>
      </c>
      <c r="D665" t="s">
        <v>32818</v>
      </c>
    </row>
    <row r="666" spans="1:4" x14ac:dyDescent="0.25">
      <c r="A666" s="279" t="s">
        <v>52</v>
      </c>
      <c r="B666" s="280" t="s">
        <v>33168</v>
      </c>
      <c r="C666" s="281" t="s">
        <v>33232</v>
      </c>
      <c r="D666" t="s">
        <v>32748</v>
      </c>
    </row>
    <row r="667" spans="1:4" x14ac:dyDescent="0.25">
      <c r="A667" s="276" t="s">
        <v>324</v>
      </c>
      <c r="B667" s="277" t="s">
        <v>33165</v>
      </c>
      <c r="C667" s="278" t="s">
        <v>33225</v>
      </c>
      <c r="D667" t="s">
        <v>32818</v>
      </c>
    </row>
    <row r="668" spans="1:4" x14ac:dyDescent="0.25">
      <c r="A668" s="279" t="s">
        <v>32719</v>
      </c>
      <c r="B668" s="280" t="s">
        <v>33176</v>
      </c>
      <c r="C668" s="281" t="s">
        <v>33226</v>
      </c>
      <c r="D668" t="s">
        <v>32700</v>
      </c>
    </row>
    <row r="669" spans="1:4" x14ac:dyDescent="0.25">
      <c r="A669" s="276" t="s">
        <v>324</v>
      </c>
      <c r="B669" s="277" t="s">
        <v>33165</v>
      </c>
      <c r="C669" s="278" t="s">
        <v>33225</v>
      </c>
      <c r="D669" t="s">
        <v>32818</v>
      </c>
    </row>
    <row r="670" spans="1:4" x14ac:dyDescent="0.25">
      <c r="A670" s="279" t="s">
        <v>324</v>
      </c>
      <c r="B670" s="280" t="s">
        <v>33165</v>
      </c>
      <c r="C670" s="281" t="s">
        <v>33225</v>
      </c>
      <c r="D670" t="s">
        <v>32818</v>
      </c>
    </row>
    <row r="671" spans="1:4" x14ac:dyDescent="0.25">
      <c r="A671" s="276" t="s">
        <v>324</v>
      </c>
      <c r="B671" s="277" t="s">
        <v>33165</v>
      </c>
      <c r="C671" s="278" t="s">
        <v>33225</v>
      </c>
      <c r="D671" t="s">
        <v>32818</v>
      </c>
    </row>
    <row r="672" spans="1:4" x14ac:dyDescent="0.25">
      <c r="A672" s="279" t="s">
        <v>324</v>
      </c>
      <c r="B672" s="280" t="s">
        <v>33165</v>
      </c>
      <c r="C672" s="281" t="s">
        <v>33225</v>
      </c>
      <c r="D672" t="s">
        <v>32818</v>
      </c>
    </row>
    <row r="673" spans="1:4" x14ac:dyDescent="0.25">
      <c r="A673" s="276" t="s">
        <v>324</v>
      </c>
      <c r="B673" s="277" t="s">
        <v>33165</v>
      </c>
      <c r="C673" s="278" t="s">
        <v>33231</v>
      </c>
      <c r="D673" t="s">
        <v>32817</v>
      </c>
    </row>
    <row r="674" spans="1:4" x14ac:dyDescent="0.25">
      <c r="A674" s="279" t="s">
        <v>325</v>
      </c>
      <c r="B674" s="280" t="s">
        <v>33174</v>
      </c>
      <c r="C674" s="281" t="s">
        <v>33224</v>
      </c>
      <c r="D674" t="s">
        <v>32713</v>
      </c>
    </row>
    <row r="675" spans="1:4" x14ac:dyDescent="0.25">
      <c r="A675" s="276" t="s">
        <v>324</v>
      </c>
      <c r="B675" s="277" t="s">
        <v>33165</v>
      </c>
      <c r="C675" s="278" t="s">
        <v>33225</v>
      </c>
      <c r="D675" t="s">
        <v>32818</v>
      </c>
    </row>
    <row r="676" spans="1:4" x14ac:dyDescent="0.25">
      <c r="A676" s="279" t="s">
        <v>32719</v>
      </c>
      <c r="B676" s="280" t="s">
        <v>33176</v>
      </c>
      <c r="C676" s="281" t="s">
        <v>33226</v>
      </c>
      <c r="D676" t="s">
        <v>32700</v>
      </c>
    </row>
    <row r="677" spans="1:4" x14ac:dyDescent="0.25">
      <c r="A677" s="276" t="s">
        <v>32719</v>
      </c>
      <c r="B677" s="277" t="s">
        <v>33176</v>
      </c>
      <c r="C677" s="278" t="s">
        <v>33229</v>
      </c>
      <c r="D677" t="s">
        <v>32702</v>
      </c>
    </row>
    <row r="678" spans="1:4" x14ac:dyDescent="0.25">
      <c r="A678" s="279" t="s">
        <v>32719</v>
      </c>
      <c r="B678" s="280" t="s">
        <v>33176</v>
      </c>
      <c r="C678" s="281" t="s">
        <v>33229</v>
      </c>
      <c r="D678" t="s">
        <v>32702</v>
      </c>
    </row>
    <row r="679" spans="1:4" x14ac:dyDescent="0.25">
      <c r="A679" s="276" t="s">
        <v>324</v>
      </c>
      <c r="B679" s="277" t="s">
        <v>33165</v>
      </c>
      <c r="C679" s="278" t="s">
        <v>33221</v>
      </c>
      <c r="D679" t="s">
        <v>32688</v>
      </c>
    </row>
    <row r="680" spans="1:4" x14ac:dyDescent="0.25">
      <c r="A680" s="279" t="s">
        <v>325</v>
      </c>
      <c r="B680" s="280" t="s">
        <v>33174</v>
      </c>
      <c r="C680" s="281" t="s">
        <v>33224</v>
      </c>
      <c r="D680" t="s">
        <v>32713</v>
      </c>
    </row>
    <row r="681" spans="1:4" x14ac:dyDescent="0.25">
      <c r="A681" s="276" t="s">
        <v>324</v>
      </c>
      <c r="B681" s="277" t="s">
        <v>33165</v>
      </c>
      <c r="C681" s="278" t="s">
        <v>33225</v>
      </c>
      <c r="D681" t="s">
        <v>32818</v>
      </c>
    </row>
    <row r="682" spans="1:4" x14ac:dyDescent="0.25">
      <c r="A682" s="279" t="s">
        <v>32719</v>
      </c>
      <c r="B682" s="280" t="s">
        <v>33176</v>
      </c>
      <c r="C682" s="281" t="s">
        <v>33233</v>
      </c>
      <c r="D682" t="s">
        <v>32840</v>
      </c>
    </row>
    <row r="683" spans="1:4" x14ac:dyDescent="0.25">
      <c r="A683" s="276" t="s">
        <v>32719</v>
      </c>
      <c r="B683" s="277" t="s">
        <v>33176</v>
      </c>
      <c r="C683" s="278" t="s">
        <v>33233</v>
      </c>
      <c r="D683" t="s">
        <v>32840</v>
      </c>
    </row>
    <row r="684" spans="1:4" x14ac:dyDescent="0.25">
      <c r="A684" s="279" t="s">
        <v>324</v>
      </c>
      <c r="B684" s="280" t="s">
        <v>33165</v>
      </c>
      <c r="C684" s="281" t="s">
        <v>33222</v>
      </c>
      <c r="D684" t="s">
        <v>32820</v>
      </c>
    </row>
    <row r="685" spans="1:4" x14ac:dyDescent="0.25">
      <c r="A685" s="276" t="s">
        <v>324</v>
      </c>
      <c r="B685" s="277" t="s">
        <v>33165</v>
      </c>
      <c r="C685" s="278" t="s">
        <v>33234</v>
      </c>
      <c r="D685" t="s">
        <v>32912</v>
      </c>
    </row>
    <row r="686" spans="1:4" x14ac:dyDescent="0.25">
      <c r="A686" s="279" t="s">
        <v>324</v>
      </c>
      <c r="B686" s="280" t="s">
        <v>33165</v>
      </c>
      <c r="C686" s="281" t="s">
        <v>33225</v>
      </c>
      <c r="D686" t="s">
        <v>32818</v>
      </c>
    </row>
    <row r="687" spans="1:4" x14ac:dyDescent="0.25">
      <c r="A687" s="276" t="s">
        <v>325</v>
      </c>
      <c r="B687" s="277" t="s">
        <v>33174</v>
      </c>
      <c r="C687" s="278" t="s">
        <v>33224</v>
      </c>
      <c r="D687" t="s">
        <v>32713</v>
      </c>
    </row>
    <row r="688" spans="1:4" x14ac:dyDescent="0.25">
      <c r="A688" s="279" t="s">
        <v>105</v>
      </c>
      <c r="B688" s="280" t="s">
        <v>33172</v>
      </c>
      <c r="C688" s="281" t="s">
        <v>33228</v>
      </c>
      <c r="D688" t="s">
        <v>32717</v>
      </c>
    </row>
    <row r="689" spans="1:4" x14ac:dyDescent="0.25">
      <c r="A689" s="276" t="s">
        <v>324</v>
      </c>
      <c r="B689" s="277" t="s">
        <v>33165</v>
      </c>
      <c r="C689" s="278" t="s">
        <v>33225</v>
      </c>
      <c r="D689" t="s">
        <v>32818</v>
      </c>
    </row>
    <row r="690" spans="1:4" x14ac:dyDescent="0.25">
      <c r="A690" s="279" t="s">
        <v>324</v>
      </c>
      <c r="B690" s="280" t="s">
        <v>33165</v>
      </c>
      <c r="C690" s="281" t="s">
        <v>33225</v>
      </c>
      <c r="D690" t="s">
        <v>32818</v>
      </c>
    </row>
    <row r="691" spans="1:4" x14ac:dyDescent="0.25">
      <c r="A691" s="276" t="s">
        <v>324</v>
      </c>
      <c r="B691" s="277" t="s">
        <v>33165</v>
      </c>
      <c r="C691" s="278" t="s">
        <v>33225</v>
      </c>
      <c r="D691" t="s">
        <v>32818</v>
      </c>
    </row>
    <row r="692" spans="1:4" x14ac:dyDescent="0.25">
      <c r="A692" s="279" t="s">
        <v>324</v>
      </c>
      <c r="B692" s="280" t="s">
        <v>33165</v>
      </c>
      <c r="C692" s="281" t="s">
        <v>33225</v>
      </c>
      <c r="D692" t="s">
        <v>32818</v>
      </c>
    </row>
    <row r="693" spans="1:4" x14ac:dyDescent="0.25">
      <c r="A693" s="276" t="s">
        <v>324</v>
      </c>
      <c r="B693" s="277" t="s">
        <v>33165</v>
      </c>
      <c r="C693" s="278" t="s">
        <v>33225</v>
      </c>
      <c r="D693" t="s">
        <v>32818</v>
      </c>
    </row>
    <row r="694" spans="1:4" x14ac:dyDescent="0.25">
      <c r="A694" s="279" t="s">
        <v>324</v>
      </c>
      <c r="B694" s="280" t="s">
        <v>33165</v>
      </c>
      <c r="C694" s="281" t="s">
        <v>33225</v>
      </c>
      <c r="D694" t="s">
        <v>32818</v>
      </c>
    </row>
    <row r="695" spans="1:4" x14ac:dyDescent="0.25">
      <c r="A695" s="276" t="s">
        <v>324</v>
      </c>
      <c r="B695" s="277" t="s">
        <v>33165</v>
      </c>
      <c r="C695" s="278" t="s">
        <v>33221</v>
      </c>
      <c r="D695" t="s">
        <v>32688</v>
      </c>
    </row>
    <row r="696" spans="1:4" x14ac:dyDescent="0.25">
      <c r="A696" s="279" t="s">
        <v>324</v>
      </c>
      <c r="B696" s="280" t="s">
        <v>33165</v>
      </c>
      <c r="C696" s="281" t="s">
        <v>33225</v>
      </c>
      <c r="D696" t="s">
        <v>32818</v>
      </c>
    </row>
    <row r="697" spans="1:4" x14ac:dyDescent="0.25">
      <c r="A697" s="276" t="s">
        <v>32719</v>
      </c>
      <c r="B697" s="277" t="s">
        <v>33176</v>
      </c>
      <c r="C697" s="278" t="s">
        <v>33233</v>
      </c>
      <c r="D697" t="s">
        <v>32840</v>
      </c>
    </row>
    <row r="698" spans="1:4" x14ac:dyDescent="0.25">
      <c r="A698" s="279" t="s">
        <v>325</v>
      </c>
      <c r="B698" s="280" t="s">
        <v>33174</v>
      </c>
      <c r="C698" s="281" t="s">
        <v>33224</v>
      </c>
      <c r="D698" t="s">
        <v>32713</v>
      </c>
    </row>
    <row r="699" spans="1:4" x14ac:dyDescent="0.25">
      <c r="A699" s="276" t="s">
        <v>324</v>
      </c>
      <c r="B699" s="277" t="s">
        <v>33165</v>
      </c>
      <c r="C699" s="278" t="s">
        <v>33231</v>
      </c>
      <c r="D699" t="s">
        <v>32817</v>
      </c>
    </row>
    <row r="700" spans="1:4" x14ac:dyDescent="0.25">
      <c r="A700" s="279" t="s">
        <v>80</v>
      </c>
      <c r="B700" s="280" t="s">
        <v>33175</v>
      </c>
      <c r="C700" s="281" t="s">
        <v>33202</v>
      </c>
      <c r="D700" t="s">
        <v>32090</v>
      </c>
    </row>
    <row r="701" spans="1:4" x14ac:dyDescent="0.25">
      <c r="A701" s="276" t="s">
        <v>80</v>
      </c>
      <c r="B701" s="277" t="s">
        <v>33175</v>
      </c>
      <c r="C701" s="278" t="s">
        <v>33202</v>
      </c>
      <c r="D701" t="s">
        <v>32090</v>
      </c>
    </row>
    <row r="702" spans="1:4" x14ac:dyDescent="0.25">
      <c r="A702" s="279" t="s">
        <v>80</v>
      </c>
      <c r="B702" s="280" t="s">
        <v>33175</v>
      </c>
      <c r="C702" s="281" t="s">
        <v>33202</v>
      </c>
      <c r="D702" t="s">
        <v>32090</v>
      </c>
    </row>
    <row r="703" spans="1:4" x14ac:dyDescent="0.25">
      <c r="A703" s="276" t="s">
        <v>80</v>
      </c>
      <c r="B703" s="277" t="s">
        <v>33175</v>
      </c>
      <c r="C703" s="278" t="s">
        <v>33202</v>
      </c>
      <c r="D703" t="s">
        <v>32090</v>
      </c>
    </row>
    <row r="704" spans="1:4" x14ac:dyDescent="0.25">
      <c r="A704" s="279" t="s">
        <v>325</v>
      </c>
      <c r="B704" s="280" t="s">
        <v>33174</v>
      </c>
      <c r="C704" s="281" t="s">
        <v>33224</v>
      </c>
      <c r="D704" t="s">
        <v>32713</v>
      </c>
    </row>
    <row r="705" spans="1:4" x14ac:dyDescent="0.25">
      <c r="A705" s="276" t="s">
        <v>324</v>
      </c>
      <c r="B705" s="277" t="s">
        <v>33165</v>
      </c>
      <c r="C705" s="278" t="s">
        <v>33231</v>
      </c>
      <c r="D705" t="s">
        <v>32817</v>
      </c>
    </row>
    <row r="706" spans="1:4" x14ac:dyDescent="0.25">
      <c r="A706" s="279" t="s">
        <v>325</v>
      </c>
      <c r="B706" s="280" t="s">
        <v>33174</v>
      </c>
      <c r="C706" s="281" t="s">
        <v>33224</v>
      </c>
      <c r="D706" t="s">
        <v>32713</v>
      </c>
    </row>
    <row r="707" spans="1:4" x14ac:dyDescent="0.25">
      <c r="A707" s="276" t="s">
        <v>324</v>
      </c>
      <c r="B707" s="277" t="s">
        <v>33165</v>
      </c>
      <c r="C707" s="278" t="s">
        <v>33221</v>
      </c>
      <c r="D707" t="s">
        <v>32688</v>
      </c>
    </row>
    <row r="708" spans="1:4" x14ac:dyDescent="0.25">
      <c r="A708" s="279" t="s">
        <v>324</v>
      </c>
      <c r="B708" s="280" t="s">
        <v>33165</v>
      </c>
      <c r="C708" s="281" t="s">
        <v>33231</v>
      </c>
      <c r="D708" t="s">
        <v>32817</v>
      </c>
    </row>
    <row r="709" spans="1:4" x14ac:dyDescent="0.25">
      <c r="A709" s="276" t="s">
        <v>52</v>
      </c>
      <c r="B709" s="277" t="s">
        <v>33168</v>
      </c>
      <c r="C709" s="278" t="s">
        <v>33232</v>
      </c>
      <c r="D709" t="s">
        <v>32748</v>
      </c>
    </row>
    <row r="710" spans="1:4" x14ac:dyDescent="0.25">
      <c r="A710" s="279" t="s">
        <v>52</v>
      </c>
      <c r="B710" s="280" t="s">
        <v>33168</v>
      </c>
      <c r="C710" s="281" t="s">
        <v>33232</v>
      </c>
      <c r="D710" t="s">
        <v>32748</v>
      </c>
    </row>
    <row r="711" spans="1:4" x14ac:dyDescent="0.25">
      <c r="A711" s="276" t="s">
        <v>324</v>
      </c>
      <c r="B711" s="277" t="s">
        <v>33165</v>
      </c>
      <c r="C711" s="278" t="s">
        <v>33221</v>
      </c>
      <c r="D711" t="s">
        <v>32688</v>
      </c>
    </row>
    <row r="712" spans="1:4" x14ac:dyDescent="0.25">
      <c r="A712" s="279" t="s">
        <v>32719</v>
      </c>
      <c r="B712" s="280" t="s">
        <v>33176</v>
      </c>
      <c r="C712" s="281" t="s">
        <v>33226</v>
      </c>
      <c r="D712" t="s">
        <v>32700</v>
      </c>
    </row>
    <row r="713" spans="1:4" x14ac:dyDescent="0.25">
      <c r="A713" s="276" t="s">
        <v>32719</v>
      </c>
      <c r="B713" s="277" t="s">
        <v>33176</v>
      </c>
      <c r="C713" s="278" t="s">
        <v>33226</v>
      </c>
      <c r="D713" t="s">
        <v>32700</v>
      </c>
    </row>
    <row r="714" spans="1:4" x14ac:dyDescent="0.25">
      <c r="A714" s="279" t="s">
        <v>324</v>
      </c>
      <c r="B714" s="280" t="s">
        <v>33165</v>
      </c>
      <c r="C714" s="281" t="s">
        <v>33234</v>
      </c>
      <c r="D714" t="s">
        <v>32912</v>
      </c>
    </row>
    <row r="715" spans="1:4" x14ac:dyDescent="0.25">
      <c r="A715" s="276" t="s">
        <v>324</v>
      </c>
      <c r="B715" s="277" t="s">
        <v>33165</v>
      </c>
      <c r="C715" s="278" t="s">
        <v>33231</v>
      </c>
      <c r="D715" t="s">
        <v>32817</v>
      </c>
    </row>
    <row r="716" spans="1:4" x14ac:dyDescent="0.25">
      <c r="A716" s="279" t="s">
        <v>325</v>
      </c>
      <c r="B716" s="280" t="s">
        <v>33174</v>
      </c>
      <c r="C716" s="281" t="s">
        <v>33224</v>
      </c>
      <c r="D716" t="s">
        <v>32713</v>
      </c>
    </row>
    <row r="717" spans="1:4" x14ac:dyDescent="0.25">
      <c r="A717" s="276" t="s">
        <v>324</v>
      </c>
      <c r="B717" s="277" t="s">
        <v>33165</v>
      </c>
      <c r="C717" s="278" t="s">
        <v>33231</v>
      </c>
      <c r="D717" t="s">
        <v>32817</v>
      </c>
    </row>
    <row r="718" spans="1:4" x14ac:dyDescent="0.25">
      <c r="A718" s="279" t="s">
        <v>32719</v>
      </c>
      <c r="B718" s="280" t="s">
        <v>33176</v>
      </c>
      <c r="C718" s="281" t="s">
        <v>33226</v>
      </c>
      <c r="D718" t="s">
        <v>32700</v>
      </c>
    </row>
    <row r="719" spans="1:4" x14ac:dyDescent="0.25">
      <c r="A719" s="276" t="s">
        <v>324</v>
      </c>
      <c r="B719" s="277" t="s">
        <v>33165</v>
      </c>
      <c r="C719" s="278" t="s">
        <v>33221</v>
      </c>
      <c r="D719" t="s">
        <v>32688</v>
      </c>
    </row>
    <row r="720" spans="1:4" x14ac:dyDescent="0.25">
      <c r="A720" s="279" t="s">
        <v>325</v>
      </c>
      <c r="B720" s="280" t="s">
        <v>33174</v>
      </c>
      <c r="C720" s="281" t="s">
        <v>33224</v>
      </c>
      <c r="D720" t="s">
        <v>32713</v>
      </c>
    </row>
    <row r="721" spans="1:4" x14ac:dyDescent="0.25">
      <c r="A721" s="276" t="s">
        <v>80</v>
      </c>
      <c r="B721" s="277" t="s">
        <v>33175</v>
      </c>
      <c r="C721" s="278" t="s">
        <v>33202</v>
      </c>
      <c r="D721" t="s">
        <v>32090</v>
      </c>
    </row>
    <row r="722" spans="1:4" x14ac:dyDescent="0.25">
      <c r="A722" s="279" t="s">
        <v>80</v>
      </c>
      <c r="B722" s="280" t="s">
        <v>33175</v>
      </c>
      <c r="C722" s="281" t="s">
        <v>33202</v>
      </c>
      <c r="D722" t="s">
        <v>32090</v>
      </c>
    </row>
    <row r="723" spans="1:4" x14ac:dyDescent="0.25">
      <c r="A723" s="276" t="s">
        <v>80</v>
      </c>
      <c r="B723" s="277" t="s">
        <v>33175</v>
      </c>
      <c r="C723" s="278" t="s">
        <v>33202</v>
      </c>
      <c r="D723" t="s">
        <v>32090</v>
      </c>
    </row>
    <row r="724" spans="1:4" x14ac:dyDescent="0.25">
      <c r="A724" s="279" t="s">
        <v>325</v>
      </c>
      <c r="B724" s="280" t="s">
        <v>33174</v>
      </c>
      <c r="C724" s="281" t="s">
        <v>33224</v>
      </c>
      <c r="D724" t="s">
        <v>32713</v>
      </c>
    </row>
    <row r="725" spans="1:4" x14ac:dyDescent="0.25">
      <c r="A725" s="276" t="s">
        <v>324</v>
      </c>
      <c r="B725" s="277" t="s">
        <v>33165</v>
      </c>
      <c r="C725" s="278" t="s">
        <v>33221</v>
      </c>
      <c r="D725" t="s">
        <v>32688</v>
      </c>
    </row>
    <row r="726" spans="1:4" x14ac:dyDescent="0.25">
      <c r="A726" s="279" t="s">
        <v>324</v>
      </c>
      <c r="B726" s="280" t="s">
        <v>33165</v>
      </c>
      <c r="C726" s="281" t="s">
        <v>33221</v>
      </c>
      <c r="D726" t="s">
        <v>32688</v>
      </c>
    </row>
    <row r="727" spans="1:4" x14ac:dyDescent="0.25">
      <c r="A727" s="276" t="s">
        <v>80</v>
      </c>
      <c r="B727" s="277" t="s">
        <v>33175</v>
      </c>
      <c r="C727" s="278" t="s">
        <v>33202</v>
      </c>
      <c r="D727" t="s">
        <v>32090</v>
      </c>
    </row>
    <row r="728" spans="1:4" x14ac:dyDescent="0.25">
      <c r="A728" s="279" t="s">
        <v>324</v>
      </c>
      <c r="B728" s="280" t="s">
        <v>33165</v>
      </c>
      <c r="C728" s="281" t="s">
        <v>33221</v>
      </c>
      <c r="D728" t="s">
        <v>32688</v>
      </c>
    </row>
    <row r="729" spans="1:4" x14ac:dyDescent="0.25">
      <c r="A729" s="276" t="s">
        <v>324</v>
      </c>
      <c r="B729" s="277" t="s">
        <v>33165</v>
      </c>
      <c r="C729" s="278" t="s">
        <v>33221</v>
      </c>
      <c r="D729" t="s">
        <v>32688</v>
      </c>
    </row>
    <row r="730" spans="1:4" x14ac:dyDescent="0.25">
      <c r="A730" s="279" t="s">
        <v>324</v>
      </c>
      <c r="B730" s="280" t="s">
        <v>33165</v>
      </c>
      <c r="C730" s="281" t="s">
        <v>33221</v>
      </c>
      <c r="D730" t="s">
        <v>32688</v>
      </c>
    </row>
    <row r="731" spans="1:4" x14ac:dyDescent="0.25">
      <c r="A731" s="276" t="s">
        <v>324</v>
      </c>
      <c r="B731" s="277" t="s">
        <v>33165</v>
      </c>
      <c r="C731" s="278" t="s">
        <v>33221</v>
      </c>
      <c r="D731" t="s">
        <v>32688</v>
      </c>
    </row>
    <row r="732" spans="1:4" x14ac:dyDescent="0.25">
      <c r="A732" s="279" t="s">
        <v>324</v>
      </c>
      <c r="B732" s="280" t="s">
        <v>33165</v>
      </c>
      <c r="C732" s="281" t="s">
        <v>33221</v>
      </c>
      <c r="D732" t="s">
        <v>32688</v>
      </c>
    </row>
    <row r="733" spans="1:4" x14ac:dyDescent="0.25">
      <c r="A733" s="276" t="s">
        <v>324</v>
      </c>
      <c r="B733" s="277" t="s">
        <v>33165</v>
      </c>
      <c r="C733" s="278" t="s">
        <v>33221</v>
      </c>
      <c r="D733" t="s">
        <v>32688</v>
      </c>
    </row>
    <row r="734" spans="1:4" x14ac:dyDescent="0.25">
      <c r="A734" s="279" t="s">
        <v>32719</v>
      </c>
      <c r="B734" s="280" t="s">
        <v>33176</v>
      </c>
      <c r="C734" s="281" t="s">
        <v>33226</v>
      </c>
      <c r="D734" t="s">
        <v>32700</v>
      </c>
    </row>
    <row r="735" spans="1:4" x14ac:dyDescent="0.25">
      <c r="A735" s="276" t="s">
        <v>324</v>
      </c>
      <c r="B735" s="277" t="s">
        <v>33165</v>
      </c>
      <c r="C735" s="278" t="s">
        <v>33221</v>
      </c>
      <c r="D735" t="s">
        <v>32688</v>
      </c>
    </row>
    <row r="736" spans="1:4" x14ac:dyDescent="0.25">
      <c r="A736" s="279" t="s">
        <v>324</v>
      </c>
      <c r="B736" s="280" t="s">
        <v>33165</v>
      </c>
      <c r="C736" s="281" t="s">
        <v>33221</v>
      </c>
      <c r="D736" t="s">
        <v>32688</v>
      </c>
    </row>
    <row r="737" spans="1:4" x14ac:dyDescent="0.25">
      <c r="A737" s="276" t="s">
        <v>324</v>
      </c>
      <c r="B737" s="277" t="s">
        <v>33165</v>
      </c>
      <c r="C737" s="278" t="s">
        <v>33221</v>
      </c>
      <c r="D737" t="s">
        <v>32688</v>
      </c>
    </row>
    <row r="738" spans="1:4" x14ac:dyDescent="0.25">
      <c r="A738" s="279" t="s">
        <v>324</v>
      </c>
      <c r="B738" s="280" t="s">
        <v>33165</v>
      </c>
      <c r="C738" s="281" t="s">
        <v>33221</v>
      </c>
      <c r="D738" t="s">
        <v>32688</v>
      </c>
    </row>
    <row r="739" spans="1:4" x14ac:dyDescent="0.25">
      <c r="A739" s="276" t="s">
        <v>324</v>
      </c>
      <c r="B739" s="277" t="s">
        <v>33165</v>
      </c>
      <c r="C739" s="278" t="s">
        <v>33221</v>
      </c>
      <c r="D739" t="s">
        <v>32688</v>
      </c>
    </row>
    <row r="740" spans="1:4" x14ac:dyDescent="0.25">
      <c r="A740" s="279" t="s">
        <v>324</v>
      </c>
      <c r="B740" s="280" t="s">
        <v>33165</v>
      </c>
      <c r="C740" s="281" t="s">
        <v>33221</v>
      </c>
      <c r="D740" t="s">
        <v>32688</v>
      </c>
    </row>
    <row r="741" spans="1:4" x14ac:dyDescent="0.25">
      <c r="A741" s="276" t="s">
        <v>324</v>
      </c>
      <c r="B741" s="277" t="s">
        <v>33165</v>
      </c>
      <c r="C741" s="278" t="s">
        <v>33221</v>
      </c>
      <c r="D741" t="s">
        <v>32688</v>
      </c>
    </row>
    <row r="742" spans="1:4" x14ac:dyDescent="0.25">
      <c r="A742" s="279" t="s">
        <v>52</v>
      </c>
      <c r="B742" s="280" t="s">
        <v>33168</v>
      </c>
      <c r="C742" s="281" t="s">
        <v>33232</v>
      </c>
      <c r="D742" t="s">
        <v>32748</v>
      </c>
    </row>
    <row r="743" spans="1:4" x14ac:dyDescent="0.25">
      <c r="A743" s="276" t="s">
        <v>52</v>
      </c>
      <c r="B743" s="277" t="s">
        <v>33168</v>
      </c>
      <c r="C743" s="278" t="s">
        <v>33232</v>
      </c>
      <c r="D743" t="s">
        <v>32748</v>
      </c>
    </row>
    <row r="744" spans="1:4" x14ac:dyDescent="0.25">
      <c r="A744" s="279" t="s">
        <v>324</v>
      </c>
      <c r="B744" s="280" t="s">
        <v>33165</v>
      </c>
      <c r="C744" s="281" t="s">
        <v>33221</v>
      </c>
      <c r="D744" t="s">
        <v>32688</v>
      </c>
    </row>
    <row r="745" spans="1:4" x14ac:dyDescent="0.25">
      <c r="A745" s="276" t="s">
        <v>324</v>
      </c>
      <c r="B745" s="277" t="s">
        <v>33165</v>
      </c>
      <c r="C745" s="278" t="s">
        <v>33221</v>
      </c>
      <c r="D745" t="s">
        <v>32688</v>
      </c>
    </row>
    <row r="746" spans="1:4" x14ac:dyDescent="0.25">
      <c r="A746" s="279" t="s">
        <v>324</v>
      </c>
      <c r="B746" s="280" t="s">
        <v>33165</v>
      </c>
      <c r="C746" s="281" t="s">
        <v>33221</v>
      </c>
      <c r="D746" t="s">
        <v>32688</v>
      </c>
    </row>
    <row r="747" spans="1:4" x14ac:dyDescent="0.25">
      <c r="A747" s="276" t="s">
        <v>52</v>
      </c>
      <c r="B747" s="277" t="s">
        <v>33168</v>
      </c>
      <c r="C747" s="278" t="s">
        <v>33227</v>
      </c>
      <c r="D747" t="s">
        <v>32747</v>
      </c>
    </row>
    <row r="748" spans="1:4" x14ac:dyDescent="0.25">
      <c r="A748" s="279" t="s">
        <v>32719</v>
      </c>
      <c r="B748" s="280" t="s">
        <v>33176</v>
      </c>
      <c r="C748" s="281" t="s">
        <v>33233</v>
      </c>
      <c r="D748" t="s">
        <v>32840</v>
      </c>
    </row>
    <row r="749" spans="1:4" x14ac:dyDescent="0.25">
      <c r="A749" s="276" t="s">
        <v>32719</v>
      </c>
      <c r="B749" s="277" t="s">
        <v>33176</v>
      </c>
      <c r="C749" s="278" t="s">
        <v>33233</v>
      </c>
      <c r="D749" t="s">
        <v>32840</v>
      </c>
    </row>
    <row r="750" spans="1:4" x14ac:dyDescent="0.25">
      <c r="A750" s="279" t="s">
        <v>324</v>
      </c>
      <c r="B750" s="280" t="s">
        <v>33165</v>
      </c>
      <c r="C750" s="281" t="s">
        <v>33221</v>
      </c>
      <c r="D750" t="s">
        <v>32688</v>
      </c>
    </row>
    <row r="751" spans="1:4" x14ac:dyDescent="0.25">
      <c r="A751" s="276" t="s">
        <v>324</v>
      </c>
      <c r="B751" s="277" t="s">
        <v>33165</v>
      </c>
      <c r="C751" s="278" t="s">
        <v>33221</v>
      </c>
      <c r="D751" t="s">
        <v>32688</v>
      </c>
    </row>
    <row r="752" spans="1:4" x14ac:dyDescent="0.25">
      <c r="A752" s="279" t="s">
        <v>32719</v>
      </c>
      <c r="B752" s="280" t="s">
        <v>33176</v>
      </c>
      <c r="C752" s="281" t="s">
        <v>33226</v>
      </c>
      <c r="D752" t="s">
        <v>32700</v>
      </c>
    </row>
    <row r="753" spans="1:4" x14ac:dyDescent="0.25">
      <c r="A753" s="276" t="s">
        <v>32719</v>
      </c>
      <c r="B753" s="277" t="s">
        <v>33176</v>
      </c>
      <c r="C753" s="278" t="s">
        <v>33226</v>
      </c>
      <c r="D753" t="s">
        <v>32700</v>
      </c>
    </row>
    <row r="754" spans="1:4" x14ac:dyDescent="0.25">
      <c r="A754" s="279" t="s">
        <v>32719</v>
      </c>
      <c r="B754" s="280" t="s">
        <v>33176</v>
      </c>
      <c r="C754" s="281" t="s">
        <v>33226</v>
      </c>
      <c r="D754" t="s">
        <v>32700</v>
      </c>
    </row>
    <row r="755" spans="1:4" x14ac:dyDescent="0.25">
      <c r="A755" s="276" t="s">
        <v>32719</v>
      </c>
      <c r="B755" s="277" t="s">
        <v>33176</v>
      </c>
      <c r="C755" s="278" t="s">
        <v>33226</v>
      </c>
      <c r="D755" t="s">
        <v>32700</v>
      </c>
    </row>
    <row r="756" spans="1:4" x14ac:dyDescent="0.25">
      <c r="A756" s="279" t="s">
        <v>324</v>
      </c>
      <c r="B756" s="280" t="s">
        <v>33165</v>
      </c>
      <c r="C756" s="281" t="s">
        <v>33221</v>
      </c>
      <c r="D756" t="s">
        <v>32688</v>
      </c>
    </row>
    <row r="757" spans="1:4" x14ac:dyDescent="0.25">
      <c r="A757" s="276" t="s">
        <v>325</v>
      </c>
      <c r="B757" s="277" t="s">
        <v>33174</v>
      </c>
      <c r="C757" s="278" t="s">
        <v>33224</v>
      </c>
      <c r="D757" t="s">
        <v>32713</v>
      </c>
    </row>
    <row r="758" spans="1:4" x14ac:dyDescent="0.25">
      <c r="A758" s="279" t="s">
        <v>325</v>
      </c>
      <c r="B758" s="280" t="s">
        <v>33174</v>
      </c>
      <c r="C758" s="281" t="s">
        <v>33224</v>
      </c>
      <c r="D758" t="s">
        <v>32713</v>
      </c>
    </row>
    <row r="759" spans="1:4" x14ac:dyDescent="0.25">
      <c r="A759" s="276" t="s">
        <v>324</v>
      </c>
      <c r="B759" s="277" t="s">
        <v>33165</v>
      </c>
      <c r="C759" s="278" t="s">
        <v>33230</v>
      </c>
      <c r="D759" t="s">
        <v>32769</v>
      </c>
    </row>
    <row r="760" spans="1:4" x14ac:dyDescent="0.25">
      <c r="A760" s="279" t="s">
        <v>324</v>
      </c>
      <c r="B760" s="280" t="s">
        <v>33165</v>
      </c>
      <c r="C760" s="281" t="s">
        <v>33235</v>
      </c>
      <c r="D760" t="s">
        <v>33027</v>
      </c>
    </row>
    <row r="761" spans="1:4" x14ac:dyDescent="0.25">
      <c r="A761" s="276" t="s">
        <v>324</v>
      </c>
      <c r="B761" s="277" t="s">
        <v>33165</v>
      </c>
      <c r="C761" s="278" t="s">
        <v>33221</v>
      </c>
      <c r="D761" t="s">
        <v>32688</v>
      </c>
    </row>
    <row r="762" spans="1:4" x14ac:dyDescent="0.25">
      <c r="A762" s="279" t="s">
        <v>306</v>
      </c>
      <c r="B762" s="280" t="s">
        <v>33170</v>
      </c>
      <c r="C762" s="281" t="s">
        <v>33236</v>
      </c>
      <c r="D762" t="s">
        <v>32987</v>
      </c>
    </row>
    <row r="763" spans="1:4" x14ac:dyDescent="0.25">
      <c r="A763" s="276" t="s">
        <v>52</v>
      </c>
      <c r="B763" s="277" t="s">
        <v>33168</v>
      </c>
      <c r="C763" s="278" t="s">
        <v>33227</v>
      </c>
      <c r="D763" t="s">
        <v>32747</v>
      </c>
    </row>
    <row r="764" spans="1:4" x14ac:dyDescent="0.25">
      <c r="A764" s="279" t="s">
        <v>324</v>
      </c>
      <c r="B764" s="280" t="s">
        <v>33165</v>
      </c>
      <c r="C764" s="281" t="s">
        <v>33221</v>
      </c>
      <c r="D764" t="s">
        <v>32688</v>
      </c>
    </row>
    <row r="765" spans="1:4" x14ac:dyDescent="0.25">
      <c r="A765" s="276" t="s">
        <v>324</v>
      </c>
      <c r="B765" s="277" t="s">
        <v>33165</v>
      </c>
      <c r="C765" s="278" t="s">
        <v>33230</v>
      </c>
      <c r="D765" t="s">
        <v>32769</v>
      </c>
    </row>
    <row r="766" spans="1:4" x14ac:dyDescent="0.25">
      <c r="A766" s="279" t="s">
        <v>325</v>
      </c>
      <c r="B766" s="280" t="s">
        <v>33174</v>
      </c>
      <c r="C766" s="281" t="s">
        <v>33224</v>
      </c>
      <c r="D766" t="s">
        <v>32713</v>
      </c>
    </row>
    <row r="767" spans="1:4" x14ac:dyDescent="0.25">
      <c r="A767" s="276" t="s">
        <v>33025</v>
      </c>
      <c r="B767" s="277" t="s">
        <v>33177</v>
      </c>
      <c r="C767" s="278" t="s">
        <v>33237</v>
      </c>
      <c r="D767" t="s">
        <v>33026</v>
      </c>
    </row>
    <row r="768" spans="1:4" x14ac:dyDescent="0.25">
      <c r="A768" s="279" t="s">
        <v>32719</v>
      </c>
      <c r="B768" s="280" t="s">
        <v>33176</v>
      </c>
      <c r="C768" s="281" t="s">
        <v>33226</v>
      </c>
      <c r="D768" t="s">
        <v>32700</v>
      </c>
    </row>
    <row r="769" spans="1:4" x14ac:dyDescent="0.25">
      <c r="A769" s="276" t="s">
        <v>32719</v>
      </c>
      <c r="B769" s="277" t="s">
        <v>33176</v>
      </c>
      <c r="C769" s="278" t="s">
        <v>33229</v>
      </c>
      <c r="D769" t="s">
        <v>32702</v>
      </c>
    </row>
    <row r="770" spans="1:4" x14ac:dyDescent="0.25">
      <c r="A770" s="279" t="s">
        <v>324</v>
      </c>
      <c r="B770" s="280" t="s">
        <v>33165</v>
      </c>
      <c r="C770" s="281" t="s">
        <v>33235</v>
      </c>
      <c r="D770" t="s">
        <v>33027</v>
      </c>
    </row>
    <row r="771" spans="1:4" x14ac:dyDescent="0.25">
      <c r="A771" s="276" t="s">
        <v>52</v>
      </c>
      <c r="B771" s="277" t="s">
        <v>33168</v>
      </c>
      <c r="C771" s="278" t="s">
        <v>33232</v>
      </c>
      <c r="D771" t="s">
        <v>32748</v>
      </c>
    </row>
    <row r="772" spans="1:4" x14ac:dyDescent="0.25">
      <c r="A772" s="279" t="s">
        <v>324</v>
      </c>
      <c r="B772" s="280" t="s">
        <v>33165</v>
      </c>
      <c r="C772" s="281" t="s">
        <v>33221</v>
      </c>
      <c r="D772" t="s">
        <v>32688</v>
      </c>
    </row>
    <row r="773" spans="1:4" x14ac:dyDescent="0.25">
      <c r="A773" s="276" t="s">
        <v>325</v>
      </c>
      <c r="B773" s="277" t="s">
        <v>33174</v>
      </c>
      <c r="C773" s="278" t="s">
        <v>33224</v>
      </c>
      <c r="D773" t="s">
        <v>32713</v>
      </c>
    </row>
    <row r="774" spans="1:4" x14ac:dyDescent="0.25">
      <c r="A774" s="279" t="s">
        <v>324</v>
      </c>
      <c r="B774" s="280" t="s">
        <v>33165</v>
      </c>
      <c r="C774" s="281" t="s">
        <v>33221</v>
      </c>
      <c r="D774" t="s">
        <v>32688</v>
      </c>
    </row>
    <row r="775" spans="1:4" x14ac:dyDescent="0.25">
      <c r="A775" s="276" t="s">
        <v>325</v>
      </c>
      <c r="B775" s="277" t="s">
        <v>33174</v>
      </c>
      <c r="C775" s="278" t="s">
        <v>33224</v>
      </c>
      <c r="D775" t="s">
        <v>32713</v>
      </c>
    </row>
    <row r="776" spans="1:4" x14ac:dyDescent="0.25">
      <c r="A776" s="279" t="s">
        <v>52</v>
      </c>
      <c r="B776" s="280" t="s">
        <v>33168</v>
      </c>
      <c r="C776" s="281" t="s">
        <v>33232</v>
      </c>
      <c r="D776" t="s">
        <v>32748</v>
      </c>
    </row>
    <row r="777" spans="1:4" x14ac:dyDescent="0.25">
      <c r="A777" s="276" t="s">
        <v>324</v>
      </c>
      <c r="B777" s="277" t="s">
        <v>33165</v>
      </c>
      <c r="C777" s="278" t="s">
        <v>33221</v>
      </c>
      <c r="D777" t="s">
        <v>32688</v>
      </c>
    </row>
    <row r="778" spans="1:4" x14ac:dyDescent="0.25">
      <c r="A778" s="279" t="s">
        <v>325</v>
      </c>
      <c r="B778" s="280" t="s">
        <v>33174</v>
      </c>
      <c r="C778" s="281" t="s">
        <v>33224</v>
      </c>
      <c r="D778" t="s">
        <v>32713</v>
      </c>
    </row>
    <row r="779" spans="1:4" x14ac:dyDescent="0.25">
      <c r="A779" s="276" t="s">
        <v>52</v>
      </c>
      <c r="B779" s="277" t="s">
        <v>33168</v>
      </c>
      <c r="C779" s="278" t="s">
        <v>33232</v>
      </c>
      <c r="D779" t="s">
        <v>32748</v>
      </c>
    </row>
    <row r="780" spans="1:4" x14ac:dyDescent="0.25">
      <c r="A780" s="279" t="s">
        <v>32719</v>
      </c>
      <c r="B780" s="280" t="s">
        <v>33176</v>
      </c>
      <c r="C780" s="281" t="s">
        <v>33226</v>
      </c>
      <c r="D780" t="s">
        <v>32700</v>
      </c>
    </row>
    <row r="781" spans="1:4" x14ac:dyDescent="0.25">
      <c r="A781" s="282" t="s">
        <v>324</v>
      </c>
      <c r="B781" s="283" t="s">
        <v>33165</v>
      </c>
      <c r="C781" s="284" t="s">
        <v>33221</v>
      </c>
      <c r="D781" t="s">
        <v>32688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2AB4-C30B-4A5A-A092-80506BFCE2AD}">
  <dimension ref="A1:D781"/>
  <sheetViews>
    <sheetView workbookViewId="0">
      <selection activeCell="F4" sqref="F4"/>
    </sheetView>
  </sheetViews>
  <sheetFormatPr defaultRowHeight="12.5" x14ac:dyDescent="0.25"/>
  <cols>
    <col min="1" max="1" width="14.81640625" customWidth="1"/>
    <col min="2" max="2" width="9.81640625" customWidth="1"/>
    <col min="3" max="3" width="10.81640625" customWidth="1"/>
    <col min="4" max="4" width="16.26953125" customWidth="1"/>
  </cols>
  <sheetData>
    <row r="1" spans="1:4" x14ac:dyDescent="0.25">
      <c r="A1" s="285" t="s">
        <v>326</v>
      </c>
      <c r="B1" s="286" t="s">
        <v>33179</v>
      </c>
      <c r="C1" s="286" t="s">
        <v>33165</v>
      </c>
      <c r="D1" s="287" t="s">
        <v>33239</v>
      </c>
    </row>
    <row r="2" spans="1:4" x14ac:dyDescent="0.25">
      <c r="A2" s="288" t="s">
        <v>32074</v>
      </c>
      <c r="B2" s="289" t="s">
        <v>33180</v>
      </c>
      <c r="C2" s="289" t="s">
        <v>33166</v>
      </c>
      <c r="D2" s="290" t="s">
        <v>33255</v>
      </c>
    </row>
    <row r="3" spans="1:4" x14ac:dyDescent="0.25">
      <c r="A3" s="285" t="s">
        <v>326</v>
      </c>
      <c r="B3" s="286" t="s">
        <v>33179</v>
      </c>
      <c r="C3" s="286" t="s">
        <v>33165</v>
      </c>
      <c r="D3" s="287" t="s">
        <v>33256</v>
      </c>
    </row>
    <row r="4" spans="1:4" x14ac:dyDescent="0.25">
      <c r="A4" s="288" t="s">
        <v>32074</v>
      </c>
      <c r="B4" s="289" t="s">
        <v>33180</v>
      </c>
      <c r="C4" s="289" t="s">
        <v>33166</v>
      </c>
      <c r="D4" s="290" t="s">
        <v>33257</v>
      </c>
    </row>
    <row r="5" spans="1:4" x14ac:dyDescent="0.25">
      <c r="A5" s="285" t="s">
        <v>33060</v>
      </c>
      <c r="B5" s="286" t="s">
        <v>33181</v>
      </c>
      <c r="C5" s="286" t="s">
        <v>33166</v>
      </c>
      <c r="D5" s="287" t="s">
        <v>33258</v>
      </c>
    </row>
    <row r="6" spans="1:4" x14ac:dyDescent="0.25">
      <c r="A6" s="288" t="s">
        <v>32077</v>
      </c>
      <c r="B6" s="289" t="s">
        <v>33182</v>
      </c>
      <c r="C6" s="289" t="s">
        <v>33165</v>
      </c>
      <c r="D6" s="290" t="s">
        <v>33259</v>
      </c>
    </row>
    <row r="7" spans="1:4" x14ac:dyDescent="0.25">
      <c r="A7" s="285" t="s">
        <v>33060</v>
      </c>
      <c r="B7" s="286" t="s">
        <v>33181</v>
      </c>
      <c r="C7" s="286" t="s">
        <v>33166</v>
      </c>
      <c r="D7" s="287" t="s">
        <v>33260</v>
      </c>
    </row>
    <row r="8" spans="1:4" x14ac:dyDescent="0.25">
      <c r="A8" s="288" t="s">
        <v>32076</v>
      </c>
      <c r="B8" s="289" t="s">
        <v>33183</v>
      </c>
      <c r="C8" s="289" t="s">
        <v>33166</v>
      </c>
      <c r="D8" s="290" t="s">
        <v>33261</v>
      </c>
    </row>
    <row r="9" spans="1:4" x14ac:dyDescent="0.25">
      <c r="A9" s="285" t="s">
        <v>32061</v>
      </c>
      <c r="B9" s="286" t="s">
        <v>33184</v>
      </c>
      <c r="C9" s="286" t="s">
        <v>33167</v>
      </c>
      <c r="D9" s="287" t="s">
        <v>33262</v>
      </c>
    </row>
    <row r="10" spans="1:4" x14ac:dyDescent="0.25">
      <c r="A10" s="288" t="s">
        <v>33060</v>
      </c>
      <c r="B10" s="289" t="s">
        <v>33181</v>
      </c>
      <c r="C10" s="289" t="s">
        <v>33166</v>
      </c>
      <c r="D10" s="290" t="s">
        <v>33263</v>
      </c>
    </row>
    <row r="11" spans="1:4" x14ac:dyDescent="0.25">
      <c r="A11" s="285" t="s">
        <v>326</v>
      </c>
      <c r="B11" s="286" t="s">
        <v>33179</v>
      </c>
      <c r="C11" s="286" t="s">
        <v>33165</v>
      </c>
      <c r="D11" s="287" t="s">
        <v>33264</v>
      </c>
    </row>
    <row r="12" spans="1:4" x14ac:dyDescent="0.25">
      <c r="A12" s="288" t="s">
        <v>326</v>
      </c>
      <c r="B12" s="289" t="s">
        <v>33179</v>
      </c>
      <c r="C12" s="289" t="s">
        <v>33165</v>
      </c>
      <c r="D12" s="290" t="s">
        <v>33264</v>
      </c>
    </row>
    <row r="13" spans="1:4" x14ac:dyDescent="0.25">
      <c r="A13" s="285" t="s">
        <v>32113</v>
      </c>
      <c r="B13" s="286" t="s">
        <v>33185</v>
      </c>
      <c r="C13" s="286" t="s">
        <v>33168</v>
      </c>
      <c r="D13" s="287" t="s">
        <v>33265</v>
      </c>
    </row>
    <row r="14" spans="1:4" x14ac:dyDescent="0.25">
      <c r="A14" s="288" t="s">
        <v>326</v>
      </c>
      <c r="B14" s="289" t="s">
        <v>33179</v>
      </c>
      <c r="C14" s="289" t="s">
        <v>33165</v>
      </c>
      <c r="D14" s="290" t="s">
        <v>33266</v>
      </c>
    </row>
    <row r="15" spans="1:4" x14ac:dyDescent="0.25">
      <c r="A15" s="285" t="s">
        <v>32157</v>
      </c>
      <c r="B15" s="286" t="s">
        <v>33186</v>
      </c>
      <c r="C15" s="286" t="s">
        <v>33169</v>
      </c>
      <c r="D15" s="287" t="s">
        <v>33267</v>
      </c>
    </row>
    <row r="16" spans="1:4" x14ac:dyDescent="0.25">
      <c r="A16" s="288" t="s">
        <v>32077</v>
      </c>
      <c r="B16" s="289" t="s">
        <v>33182</v>
      </c>
      <c r="C16" s="289" t="s">
        <v>33165</v>
      </c>
      <c r="D16" s="290" t="s">
        <v>33268</v>
      </c>
    </row>
    <row r="17" spans="1:4" x14ac:dyDescent="0.25">
      <c r="A17" s="285" t="s">
        <v>32061</v>
      </c>
      <c r="B17" s="286" t="s">
        <v>33184</v>
      </c>
      <c r="C17" s="286" t="s">
        <v>33167</v>
      </c>
      <c r="D17" s="287" t="s">
        <v>33269</v>
      </c>
    </row>
    <row r="18" spans="1:4" x14ac:dyDescent="0.25">
      <c r="A18" s="288" t="s">
        <v>32107</v>
      </c>
      <c r="B18" s="289" t="s">
        <v>33187</v>
      </c>
      <c r="C18" s="289" t="s">
        <v>33170</v>
      </c>
      <c r="D18" s="290" t="s">
        <v>33270</v>
      </c>
    </row>
    <row r="19" spans="1:4" x14ac:dyDescent="0.25">
      <c r="A19" s="285" t="s">
        <v>32074</v>
      </c>
      <c r="B19" s="286" t="s">
        <v>33180</v>
      </c>
      <c r="C19" s="286" t="s">
        <v>33166</v>
      </c>
      <c r="D19" s="287" t="s">
        <v>33271</v>
      </c>
    </row>
    <row r="20" spans="1:4" x14ac:dyDescent="0.25">
      <c r="A20" s="288" t="s">
        <v>32412</v>
      </c>
      <c r="B20" s="289" t="s">
        <v>33188</v>
      </c>
      <c r="C20" s="289" t="s">
        <v>33171</v>
      </c>
      <c r="D20" s="290" t="s">
        <v>33272</v>
      </c>
    </row>
    <row r="21" spans="1:4" x14ac:dyDescent="0.25">
      <c r="A21" s="285" t="s">
        <v>32091</v>
      </c>
      <c r="B21" s="286" t="s">
        <v>33189</v>
      </c>
      <c r="C21" s="286" t="s">
        <v>33172</v>
      </c>
      <c r="D21" s="287" t="s">
        <v>33273</v>
      </c>
    </row>
    <row r="22" spans="1:4" x14ac:dyDescent="0.25">
      <c r="A22" s="288" t="s">
        <v>32157</v>
      </c>
      <c r="B22" s="289" t="s">
        <v>33186</v>
      </c>
      <c r="C22" s="289" t="s">
        <v>33169</v>
      </c>
      <c r="D22" s="290" t="s">
        <v>33274</v>
      </c>
    </row>
    <row r="23" spans="1:4" x14ac:dyDescent="0.25">
      <c r="A23" s="285" t="s">
        <v>32348</v>
      </c>
      <c r="B23" s="286" t="s">
        <v>33190</v>
      </c>
      <c r="C23" s="286" t="s">
        <v>33173</v>
      </c>
      <c r="D23" s="287" t="s">
        <v>33267</v>
      </c>
    </row>
    <row r="24" spans="1:4" x14ac:dyDescent="0.25">
      <c r="A24" s="288" t="s">
        <v>326</v>
      </c>
      <c r="B24" s="289" t="s">
        <v>33179</v>
      </c>
      <c r="C24" s="289" t="s">
        <v>33165</v>
      </c>
      <c r="D24" s="290" t="s">
        <v>33275</v>
      </c>
    </row>
    <row r="25" spans="1:4" x14ac:dyDescent="0.25">
      <c r="A25" s="285" t="s">
        <v>33069</v>
      </c>
      <c r="B25" s="286" t="s">
        <v>33191</v>
      </c>
      <c r="C25" s="286" t="s">
        <v>33167</v>
      </c>
      <c r="D25" s="287" t="s">
        <v>33276</v>
      </c>
    </row>
    <row r="26" spans="1:4" x14ac:dyDescent="0.25">
      <c r="A26" s="288" t="s">
        <v>32253</v>
      </c>
      <c r="B26" s="289" t="s">
        <v>33192</v>
      </c>
      <c r="C26" s="289" t="s">
        <v>33166</v>
      </c>
      <c r="D26" s="290" t="s">
        <v>33277</v>
      </c>
    </row>
    <row r="27" spans="1:4" x14ac:dyDescent="0.25">
      <c r="A27" s="285" t="s">
        <v>32061</v>
      </c>
      <c r="B27" s="286" t="s">
        <v>33184</v>
      </c>
      <c r="C27" s="286" t="s">
        <v>33167</v>
      </c>
      <c r="D27" s="287" t="s">
        <v>33278</v>
      </c>
    </row>
    <row r="28" spans="1:4" x14ac:dyDescent="0.25">
      <c r="A28" s="288" t="s">
        <v>32062</v>
      </c>
      <c r="B28" s="289" t="s">
        <v>33193</v>
      </c>
      <c r="C28" s="289" t="s">
        <v>33168</v>
      </c>
      <c r="D28" s="290" t="s">
        <v>33279</v>
      </c>
    </row>
    <row r="29" spans="1:4" x14ac:dyDescent="0.25">
      <c r="A29" s="285" t="s">
        <v>326</v>
      </c>
      <c r="B29" s="286" t="s">
        <v>33179</v>
      </c>
      <c r="C29" s="286" t="s">
        <v>33165</v>
      </c>
      <c r="D29" s="287" t="s">
        <v>33280</v>
      </c>
    </row>
    <row r="30" spans="1:4" x14ac:dyDescent="0.25">
      <c r="A30" s="288" t="s">
        <v>33073</v>
      </c>
      <c r="B30" s="289" t="s">
        <v>33194</v>
      </c>
      <c r="C30" s="289" t="s">
        <v>33174</v>
      </c>
      <c r="D30" s="290" t="s">
        <v>33280</v>
      </c>
    </row>
    <row r="31" spans="1:4" x14ac:dyDescent="0.25">
      <c r="A31" s="285" t="s">
        <v>326</v>
      </c>
      <c r="B31" s="286" t="s">
        <v>33179</v>
      </c>
      <c r="C31" s="286" t="s">
        <v>33165</v>
      </c>
      <c r="D31" s="287" t="s">
        <v>33281</v>
      </c>
    </row>
    <row r="32" spans="1:4" x14ac:dyDescent="0.25">
      <c r="A32" s="288" t="s">
        <v>33069</v>
      </c>
      <c r="B32" s="289" t="s">
        <v>33191</v>
      </c>
      <c r="C32" s="289" t="s">
        <v>33167</v>
      </c>
      <c r="D32" s="290" t="s">
        <v>33282</v>
      </c>
    </row>
    <row r="33" spans="1:4" x14ac:dyDescent="0.25">
      <c r="A33" s="285" t="s">
        <v>32062</v>
      </c>
      <c r="B33" s="286" t="s">
        <v>33193</v>
      </c>
      <c r="C33" s="286" t="s">
        <v>33168</v>
      </c>
      <c r="D33" s="287" t="s">
        <v>33269</v>
      </c>
    </row>
    <row r="34" spans="1:4" x14ac:dyDescent="0.25">
      <c r="A34" s="288" t="s">
        <v>32113</v>
      </c>
      <c r="B34" s="289" t="s">
        <v>33185</v>
      </c>
      <c r="C34" s="289" t="s">
        <v>33168</v>
      </c>
      <c r="D34" s="290" t="s">
        <v>33283</v>
      </c>
    </row>
    <row r="35" spans="1:4" x14ac:dyDescent="0.25">
      <c r="A35" s="285" t="s">
        <v>32157</v>
      </c>
      <c r="B35" s="286" t="s">
        <v>33186</v>
      </c>
      <c r="C35" s="286" t="s">
        <v>33169</v>
      </c>
      <c r="D35" s="287" t="s">
        <v>33284</v>
      </c>
    </row>
    <row r="36" spans="1:4" x14ac:dyDescent="0.25">
      <c r="A36" s="288" t="s">
        <v>33069</v>
      </c>
      <c r="B36" s="289" t="s">
        <v>33191</v>
      </c>
      <c r="C36" s="289" t="s">
        <v>33167</v>
      </c>
      <c r="D36" s="290" t="s">
        <v>33285</v>
      </c>
    </row>
    <row r="37" spans="1:4" x14ac:dyDescent="0.25">
      <c r="A37" s="285" t="s">
        <v>326</v>
      </c>
      <c r="B37" s="286" t="s">
        <v>33179</v>
      </c>
      <c r="C37" s="286" t="s">
        <v>33165</v>
      </c>
      <c r="D37" s="287" t="s">
        <v>33286</v>
      </c>
    </row>
    <row r="38" spans="1:4" x14ac:dyDescent="0.25">
      <c r="A38" s="288" t="s">
        <v>32348</v>
      </c>
      <c r="B38" s="289" t="s">
        <v>33190</v>
      </c>
      <c r="C38" s="289" t="s">
        <v>33173</v>
      </c>
      <c r="D38" s="290" t="s">
        <v>33277</v>
      </c>
    </row>
    <row r="39" spans="1:4" x14ac:dyDescent="0.25">
      <c r="A39" s="285" t="s">
        <v>32061</v>
      </c>
      <c r="B39" s="286" t="s">
        <v>33184</v>
      </c>
      <c r="C39" s="286" t="s">
        <v>33167</v>
      </c>
      <c r="D39" s="287" t="s">
        <v>33287</v>
      </c>
    </row>
    <row r="40" spans="1:4" x14ac:dyDescent="0.25">
      <c r="A40" s="288" t="s">
        <v>33069</v>
      </c>
      <c r="B40" s="289" t="s">
        <v>33191</v>
      </c>
      <c r="C40" s="289" t="s">
        <v>33167</v>
      </c>
      <c r="D40" s="290" t="s">
        <v>33288</v>
      </c>
    </row>
    <row r="41" spans="1:4" x14ac:dyDescent="0.25">
      <c r="A41" s="285" t="s">
        <v>32067</v>
      </c>
      <c r="B41" s="286" t="s">
        <v>33195</v>
      </c>
      <c r="C41" s="286" t="s">
        <v>33166</v>
      </c>
      <c r="D41" s="287" t="s">
        <v>33289</v>
      </c>
    </row>
    <row r="42" spans="1:4" x14ac:dyDescent="0.25">
      <c r="A42" s="288" t="s">
        <v>32067</v>
      </c>
      <c r="B42" s="289" t="s">
        <v>33195</v>
      </c>
      <c r="C42" s="289" t="s">
        <v>33166</v>
      </c>
      <c r="D42" s="290" t="s">
        <v>33289</v>
      </c>
    </row>
    <row r="43" spans="1:4" x14ac:dyDescent="0.25">
      <c r="A43" s="285" t="s">
        <v>32077</v>
      </c>
      <c r="B43" s="286" t="s">
        <v>33182</v>
      </c>
      <c r="C43" s="286" t="s">
        <v>33165</v>
      </c>
      <c r="D43" s="287" t="s">
        <v>33290</v>
      </c>
    </row>
    <row r="44" spans="1:4" x14ac:dyDescent="0.25">
      <c r="A44" s="288" t="s">
        <v>32094</v>
      </c>
      <c r="B44" s="289" t="s">
        <v>33196</v>
      </c>
      <c r="C44" s="289" t="s">
        <v>33168</v>
      </c>
      <c r="D44" s="290" t="s">
        <v>33281</v>
      </c>
    </row>
    <row r="45" spans="1:4" x14ac:dyDescent="0.25">
      <c r="A45" s="285" t="s">
        <v>32091</v>
      </c>
      <c r="B45" s="286" t="s">
        <v>33189</v>
      </c>
      <c r="C45" s="286" t="s">
        <v>33172</v>
      </c>
      <c r="D45" s="287" t="s">
        <v>33291</v>
      </c>
    </row>
    <row r="46" spans="1:4" x14ac:dyDescent="0.25">
      <c r="A46" s="288" t="s">
        <v>33073</v>
      </c>
      <c r="B46" s="289" t="s">
        <v>33194</v>
      </c>
      <c r="C46" s="289" t="s">
        <v>33174</v>
      </c>
      <c r="D46" s="290" t="s">
        <v>33286</v>
      </c>
    </row>
    <row r="47" spans="1:4" x14ac:dyDescent="0.25">
      <c r="A47" s="285" t="s">
        <v>32074</v>
      </c>
      <c r="B47" s="286" t="s">
        <v>33180</v>
      </c>
      <c r="C47" s="286" t="s">
        <v>33166</v>
      </c>
      <c r="D47" s="287" t="s">
        <v>33292</v>
      </c>
    </row>
    <row r="48" spans="1:4" x14ac:dyDescent="0.25">
      <c r="A48" s="288" t="s">
        <v>32157</v>
      </c>
      <c r="B48" s="289" t="s">
        <v>33186</v>
      </c>
      <c r="C48" s="289" t="s">
        <v>33169</v>
      </c>
      <c r="D48" s="290" t="s">
        <v>33293</v>
      </c>
    </row>
    <row r="49" spans="1:4" x14ac:dyDescent="0.25">
      <c r="A49" s="285" t="s">
        <v>32348</v>
      </c>
      <c r="B49" s="286" t="s">
        <v>33190</v>
      </c>
      <c r="C49" s="286" t="s">
        <v>33173</v>
      </c>
      <c r="D49" s="287" t="s">
        <v>33273</v>
      </c>
    </row>
    <row r="50" spans="1:4" x14ac:dyDescent="0.25">
      <c r="A50" s="288" t="s">
        <v>32062</v>
      </c>
      <c r="B50" s="289" t="s">
        <v>33193</v>
      </c>
      <c r="C50" s="289" t="s">
        <v>33168</v>
      </c>
      <c r="D50" s="290" t="s">
        <v>33278</v>
      </c>
    </row>
    <row r="51" spans="1:4" x14ac:dyDescent="0.25">
      <c r="A51" s="285" t="s">
        <v>32074</v>
      </c>
      <c r="B51" s="286" t="s">
        <v>33180</v>
      </c>
      <c r="C51" s="286" t="s">
        <v>33173</v>
      </c>
      <c r="D51" s="287" t="s">
        <v>33272</v>
      </c>
    </row>
    <row r="52" spans="1:4" x14ac:dyDescent="0.25">
      <c r="A52" s="288" t="s">
        <v>32109</v>
      </c>
      <c r="B52" s="289" t="s">
        <v>33197</v>
      </c>
      <c r="C52" s="289" t="s">
        <v>33173</v>
      </c>
      <c r="D52" s="290" t="s">
        <v>33274</v>
      </c>
    </row>
    <row r="53" spans="1:4" x14ac:dyDescent="0.25">
      <c r="A53" s="285" t="s">
        <v>32094</v>
      </c>
      <c r="B53" s="286" t="s">
        <v>33196</v>
      </c>
      <c r="C53" s="286" t="s">
        <v>33168</v>
      </c>
      <c r="D53" s="287" t="s">
        <v>33294</v>
      </c>
    </row>
    <row r="54" spans="1:4" x14ac:dyDescent="0.25">
      <c r="A54" s="288" t="s">
        <v>32167</v>
      </c>
      <c r="B54" s="289" t="s">
        <v>33198</v>
      </c>
      <c r="C54" s="289" t="s">
        <v>33168</v>
      </c>
      <c r="D54" s="290" t="s">
        <v>33295</v>
      </c>
    </row>
    <row r="55" spans="1:4" x14ac:dyDescent="0.25">
      <c r="A55" s="285" t="s">
        <v>32167</v>
      </c>
      <c r="B55" s="286" t="s">
        <v>33198</v>
      </c>
      <c r="C55" s="286" t="s">
        <v>33168</v>
      </c>
      <c r="D55" s="287" t="s">
        <v>33295</v>
      </c>
    </row>
    <row r="56" spans="1:4" x14ac:dyDescent="0.25">
      <c r="A56" s="288" t="s">
        <v>326</v>
      </c>
      <c r="B56" s="289" t="s">
        <v>33179</v>
      </c>
      <c r="C56" s="289" t="s">
        <v>33165</v>
      </c>
      <c r="D56" s="290" t="s">
        <v>33296</v>
      </c>
    </row>
    <row r="57" spans="1:4" x14ac:dyDescent="0.25">
      <c r="A57" s="285" t="s">
        <v>32077</v>
      </c>
      <c r="B57" s="286" t="s">
        <v>33182</v>
      </c>
      <c r="C57" s="286" t="s">
        <v>33165</v>
      </c>
      <c r="D57" s="287" t="s">
        <v>33297</v>
      </c>
    </row>
    <row r="58" spans="1:4" x14ac:dyDescent="0.25">
      <c r="A58" s="288" t="s">
        <v>33069</v>
      </c>
      <c r="B58" s="289" t="s">
        <v>33191</v>
      </c>
      <c r="C58" s="289" t="s">
        <v>33167</v>
      </c>
      <c r="D58" s="290" t="s">
        <v>33298</v>
      </c>
    </row>
    <row r="59" spans="1:4" x14ac:dyDescent="0.25">
      <c r="A59" s="285" t="s">
        <v>32067</v>
      </c>
      <c r="B59" s="286" t="s">
        <v>33195</v>
      </c>
      <c r="C59" s="286" t="s">
        <v>33166</v>
      </c>
      <c r="D59" s="287" t="s">
        <v>33299</v>
      </c>
    </row>
    <row r="60" spans="1:4" x14ac:dyDescent="0.25">
      <c r="A60" s="288" t="s">
        <v>33087</v>
      </c>
      <c r="B60" s="289" t="s">
        <v>33199</v>
      </c>
      <c r="C60" s="289" t="s">
        <v>33166</v>
      </c>
      <c r="D60" s="290" t="s">
        <v>33300</v>
      </c>
    </row>
    <row r="61" spans="1:4" x14ac:dyDescent="0.25">
      <c r="A61" s="285" t="s">
        <v>32113</v>
      </c>
      <c r="B61" s="286" t="s">
        <v>33185</v>
      </c>
      <c r="C61" s="286" t="s">
        <v>33168</v>
      </c>
      <c r="D61" s="287" t="s">
        <v>33270</v>
      </c>
    </row>
    <row r="62" spans="1:4" x14ac:dyDescent="0.25">
      <c r="A62" s="288" t="s">
        <v>32074</v>
      </c>
      <c r="B62" s="289" t="s">
        <v>33180</v>
      </c>
      <c r="C62" s="289" t="s">
        <v>33173</v>
      </c>
      <c r="D62" s="290" t="s">
        <v>33292</v>
      </c>
    </row>
    <row r="63" spans="1:4" x14ac:dyDescent="0.25">
      <c r="A63" s="285" t="s">
        <v>32109</v>
      </c>
      <c r="B63" s="286" t="s">
        <v>33197</v>
      </c>
      <c r="C63" s="286" t="s">
        <v>33173</v>
      </c>
      <c r="D63" s="287" t="s">
        <v>33291</v>
      </c>
    </row>
    <row r="64" spans="1:4" x14ac:dyDescent="0.25">
      <c r="A64" s="288" t="s">
        <v>32348</v>
      </c>
      <c r="B64" s="289" t="s">
        <v>33190</v>
      </c>
      <c r="C64" s="289" t="s">
        <v>33173</v>
      </c>
      <c r="D64" s="290" t="s">
        <v>33289</v>
      </c>
    </row>
    <row r="65" spans="1:4" x14ac:dyDescent="0.25">
      <c r="A65" s="285" t="s">
        <v>326</v>
      </c>
      <c r="B65" s="286" t="s">
        <v>33179</v>
      </c>
      <c r="C65" s="286" t="s">
        <v>33165</v>
      </c>
      <c r="D65" s="287" t="s">
        <v>33301</v>
      </c>
    </row>
    <row r="66" spans="1:4" x14ac:dyDescent="0.25">
      <c r="A66" s="288" t="s">
        <v>33069</v>
      </c>
      <c r="B66" s="289" t="s">
        <v>33191</v>
      </c>
      <c r="C66" s="289" t="s">
        <v>33167</v>
      </c>
      <c r="D66" s="290" t="s">
        <v>33302</v>
      </c>
    </row>
    <row r="67" spans="1:4" x14ac:dyDescent="0.25">
      <c r="A67" s="285" t="s">
        <v>32074</v>
      </c>
      <c r="B67" s="286" t="s">
        <v>33180</v>
      </c>
      <c r="C67" s="286" t="s">
        <v>33166</v>
      </c>
      <c r="D67" s="287" t="s">
        <v>33303</v>
      </c>
    </row>
    <row r="68" spans="1:4" x14ac:dyDescent="0.25">
      <c r="A68" s="288" t="s">
        <v>32088</v>
      </c>
      <c r="B68" s="289" t="s">
        <v>33200</v>
      </c>
      <c r="C68" s="289" t="s">
        <v>33168</v>
      </c>
      <c r="D68" s="290" t="s">
        <v>33282</v>
      </c>
    </row>
    <row r="69" spans="1:4" x14ac:dyDescent="0.25">
      <c r="A69" s="285" t="s">
        <v>32091</v>
      </c>
      <c r="B69" s="286" t="s">
        <v>33189</v>
      </c>
      <c r="C69" s="286" t="s">
        <v>33172</v>
      </c>
      <c r="D69" s="287" t="s">
        <v>33304</v>
      </c>
    </row>
    <row r="70" spans="1:4" x14ac:dyDescent="0.25">
      <c r="A70" s="288" t="s">
        <v>32088</v>
      </c>
      <c r="B70" s="289" t="s">
        <v>33200</v>
      </c>
      <c r="C70" s="289" t="s">
        <v>33168</v>
      </c>
      <c r="D70" s="290" t="s">
        <v>33285</v>
      </c>
    </row>
    <row r="71" spans="1:4" x14ac:dyDescent="0.25">
      <c r="A71" s="285" t="s">
        <v>32348</v>
      </c>
      <c r="B71" s="286" t="s">
        <v>33190</v>
      </c>
      <c r="C71" s="286" t="s">
        <v>33173</v>
      </c>
      <c r="D71" s="287" t="s">
        <v>33293</v>
      </c>
    </row>
    <row r="72" spans="1:4" x14ac:dyDescent="0.25">
      <c r="A72" s="288" t="s">
        <v>326</v>
      </c>
      <c r="B72" s="289" t="s">
        <v>33179</v>
      </c>
      <c r="C72" s="289" t="s">
        <v>33165</v>
      </c>
      <c r="D72" s="290" t="s">
        <v>33305</v>
      </c>
    </row>
    <row r="73" spans="1:4" x14ac:dyDescent="0.25">
      <c r="A73" s="285" t="s">
        <v>33069</v>
      </c>
      <c r="B73" s="286" t="s">
        <v>33191</v>
      </c>
      <c r="C73" s="286" t="s">
        <v>33167</v>
      </c>
      <c r="D73" s="287" t="s">
        <v>33306</v>
      </c>
    </row>
    <row r="74" spans="1:4" x14ac:dyDescent="0.25">
      <c r="A74" s="288" t="s">
        <v>32061</v>
      </c>
      <c r="B74" s="289" t="s">
        <v>33184</v>
      </c>
      <c r="C74" s="289" t="s">
        <v>33167</v>
      </c>
      <c r="D74" s="290" t="s">
        <v>33307</v>
      </c>
    </row>
    <row r="75" spans="1:4" x14ac:dyDescent="0.25">
      <c r="A75" s="285" t="s">
        <v>32062</v>
      </c>
      <c r="B75" s="286" t="s">
        <v>33193</v>
      </c>
      <c r="C75" s="286" t="s">
        <v>33168</v>
      </c>
      <c r="D75" s="287" t="s">
        <v>33287</v>
      </c>
    </row>
    <row r="76" spans="1:4" x14ac:dyDescent="0.25">
      <c r="A76" s="288" t="s">
        <v>32094</v>
      </c>
      <c r="B76" s="289" t="s">
        <v>33196</v>
      </c>
      <c r="C76" s="289" t="s">
        <v>33168</v>
      </c>
      <c r="D76" s="290" t="s">
        <v>33308</v>
      </c>
    </row>
    <row r="77" spans="1:4" x14ac:dyDescent="0.25">
      <c r="A77" s="285" t="s">
        <v>32113</v>
      </c>
      <c r="B77" s="286" t="s">
        <v>33185</v>
      </c>
      <c r="C77" s="286" t="s">
        <v>33168</v>
      </c>
      <c r="D77" s="287" t="s">
        <v>33290</v>
      </c>
    </row>
    <row r="78" spans="1:4" x14ac:dyDescent="0.25">
      <c r="A78" s="288" t="s">
        <v>32157</v>
      </c>
      <c r="B78" s="289" t="s">
        <v>33186</v>
      </c>
      <c r="C78" s="289" t="s">
        <v>33169</v>
      </c>
      <c r="D78" s="290" t="s">
        <v>33309</v>
      </c>
    </row>
    <row r="79" spans="1:4" x14ac:dyDescent="0.25">
      <c r="A79" s="285" t="s">
        <v>33073</v>
      </c>
      <c r="B79" s="286" t="s">
        <v>33194</v>
      </c>
      <c r="C79" s="286" t="s">
        <v>33174</v>
      </c>
      <c r="D79" s="287" t="s">
        <v>33310</v>
      </c>
    </row>
    <row r="80" spans="1:4" x14ac:dyDescent="0.25">
      <c r="A80" s="288" t="s">
        <v>32077</v>
      </c>
      <c r="B80" s="289" t="s">
        <v>33182</v>
      </c>
      <c r="C80" s="289" t="s">
        <v>33165</v>
      </c>
      <c r="D80" s="290" t="s">
        <v>33311</v>
      </c>
    </row>
    <row r="81" spans="1:4" x14ac:dyDescent="0.25">
      <c r="A81" s="285" t="s">
        <v>33060</v>
      </c>
      <c r="B81" s="286" t="s">
        <v>33181</v>
      </c>
      <c r="C81" s="286" t="s">
        <v>33166</v>
      </c>
      <c r="D81" s="287" t="s">
        <v>33312</v>
      </c>
    </row>
    <row r="82" spans="1:4" x14ac:dyDescent="0.25">
      <c r="A82" s="288" t="s">
        <v>32412</v>
      </c>
      <c r="B82" s="289" t="s">
        <v>33188</v>
      </c>
      <c r="C82" s="289" t="s">
        <v>33171</v>
      </c>
      <c r="D82" s="290" t="s">
        <v>33313</v>
      </c>
    </row>
    <row r="83" spans="1:4" x14ac:dyDescent="0.25">
      <c r="A83" s="285" t="s">
        <v>32074</v>
      </c>
      <c r="B83" s="286" t="s">
        <v>33180</v>
      </c>
      <c r="C83" s="286" t="s">
        <v>33166</v>
      </c>
      <c r="D83" s="287" t="s">
        <v>33314</v>
      </c>
    </row>
    <row r="84" spans="1:4" x14ac:dyDescent="0.25">
      <c r="A84" s="288" t="s">
        <v>32109</v>
      </c>
      <c r="B84" s="289" t="s">
        <v>33197</v>
      </c>
      <c r="C84" s="289" t="s">
        <v>33173</v>
      </c>
      <c r="D84" s="290" t="s">
        <v>33304</v>
      </c>
    </row>
    <row r="85" spans="1:4" x14ac:dyDescent="0.25">
      <c r="A85" s="285" t="s">
        <v>32109</v>
      </c>
      <c r="B85" s="286" t="s">
        <v>33197</v>
      </c>
      <c r="C85" s="286" t="s">
        <v>33173</v>
      </c>
      <c r="D85" s="287" t="s">
        <v>33304</v>
      </c>
    </row>
    <row r="86" spans="1:4" x14ac:dyDescent="0.25">
      <c r="A86" s="288" t="s">
        <v>33073</v>
      </c>
      <c r="B86" s="289" t="s">
        <v>33194</v>
      </c>
      <c r="C86" s="289" t="s">
        <v>33174</v>
      </c>
      <c r="D86" s="290" t="s">
        <v>33311</v>
      </c>
    </row>
    <row r="87" spans="1:4" x14ac:dyDescent="0.25">
      <c r="A87" s="285" t="s">
        <v>32074</v>
      </c>
      <c r="B87" s="286" t="s">
        <v>33180</v>
      </c>
      <c r="C87" s="286" t="s">
        <v>33173</v>
      </c>
      <c r="D87" s="287" t="s">
        <v>33300</v>
      </c>
    </row>
    <row r="88" spans="1:4" x14ac:dyDescent="0.25">
      <c r="A88" s="288" t="s">
        <v>326</v>
      </c>
      <c r="B88" s="289" t="s">
        <v>33179</v>
      </c>
      <c r="C88" s="289" t="s">
        <v>33165</v>
      </c>
      <c r="D88" s="290" t="s">
        <v>33315</v>
      </c>
    </row>
    <row r="89" spans="1:4" x14ac:dyDescent="0.25">
      <c r="A89" s="285" t="s">
        <v>32074</v>
      </c>
      <c r="B89" s="286" t="s">
        <v>33180</v>
      </c>
      <c r="C89" s="286" t="s">
        <v>33166</v>
      </c>
      <c r="D89" s="287" t="s">
        <v>33316</v>
      </c>
    </row>
    <row r="90" spans="1:4" x14ac:dyDescent="0.25">
      <c r="A90" s="288" t="s">
        <v>32088</v>
      </c>
      <c r="B90" s="289" t="s">
        <v>33200</v>
      </c>
      <c r="C90" s="289" t="s">
        <v>33168</v>
      </c>
      <c r="D90" s="290" t="s">
        <v>33288</v>
      </c>
    </row>
    <row r="91" spans="1:4" x14ac:dyDescent="0.25">
      <c r="A91" s="285" t="s">
        <v>32348</v>
      </c>
      <c r="B91" s="286" t="s">
        <v>33190</v>
      </c>
      <c r="C91" s="286" t="s">
        <v>33173</v>
      </c>
      <c r="D91" s="287" t="s">
        <v>33309</v>
      </c>
    </row>
    <row r="92" spans="1:4" x14ac:dyDescent="0.25">
      <c r="A92" s="288" t="s">
        <v>32348</v>
      </c>
      <c r="B92" s="289" t="s">
        <v>33190</v>
      </c>
      <c r="C92" s="289" t="s">
        <v>33173</v>
      </c>
      <c r="D92" s="290" t="s">
        <v>33309</v>
      </c>
    </row>
    <row r="93" spans="1:4" x14ac:dyDescent="0.25">
      <c r="A93" s="285" t="s">
        <v>326</v>
      </c>
      <c r="B93" s="286" t="s">
        <v>33179</v>
      </c>
      <c r="C93" s="286" t="s">
        <v>33165</v>
      </c>
      <c r="D93" s="287" t="s">
        <v>33317</v>
      </c>
    </row>
    <row r="94" spans="1:4" x14ac:dyDescent="0.25">
      <c r="A94" s="288" t="s">
        <v>32414</v>
      </c>
      <c r="B94" s="289" t="s">
        <v>33201</v>
      </c>
      <c r="C94" s="289" t="s">
        <v>33167</v>
      </c>
      <c r="D94" s="290" t="s">
        <v>33318</v>
      </c>
    </row>
    <row r="95" spans="1:4" x14ac:dyDescent="0.25">
      <c r="A95" s="285" t="s">
        <v>32414</v>
      </c>
      <c r="B95" s="286" t="s">
        <v>33201</v>
      </c>
      <c r="C95" s="286" t="s">
        <v>33167</v>
      </c>
      <c r="D95" s="287" t="s">
        <v>33318</v>
      </c>
    </row>
    <row r="96" spans="1:4" x14ac:dyDescent="0.25">
      <c r="A96" s="288" t="s">
        <v>32090</v>
      </c>
      <c r="B96" s="289" t="s">
        <v>33202</v>
      </c>
      <c r="C96" s="289" t="s">
        <v>33175</v>
      </c>
      <c r="D96" s="290" t="s">
        <v>33319</v>
      </c>
    </row>
    <row r="97" spans="1:4" x14ac:dyDescent="0.25">
      <c r="A97" s="285" t="s">
        <v>32062</v>
      </c>
      <c r="B97" s="286" t="s">
        <v>33193</v>
      </c>
      <c r="C97" s="286" t="s">
        <v>33168</v>
      </c>
      <c r="D97" s="287" t="s">
        <v>33297</v>
      </c>
    </row>
    <row r="98" spans="1:4" x14ac:dyDescent="0.25">
      <c r="A98" s="288" t="s">
        <v>32094</v>
      </c>
      <c r="B98" s="289" t="s">
        <v>33196</v>
      </c>
      <c r="C98" s="289" t="s">
        <v>33168</v>
      </c>
      <c r="D98" s="290" t="s">
        <v>33320</v>
      </c>
    </row>
    <row r="99" spans="1:4" x14ac:dyDescent="0.25">
      <c r="A99" s="285" t="s">
        <v>33073</v>
      </c>
      <c r="B99" s="286" t="s">
        <v>33194</v>
      </c>
      <c r="C99" s="286" t="s">
        <v>33174</v>
      </c>
      <c r="D99" s="287" t="s">
        <v>33315</v>
      </c>
    </row>
    <row r="100" spans="1:4" x14ac:dyDescent="0.25">
      <c r="A100" s="288" t="s">
        <v>32157</v>
      </c>
      <c r="B100" s="289" t="s">
        <v>33186</v>
      </c>
      <c r="C100" s="289" t="s">
        <v>33169</v>
      </c>
      <c r="D100" s="290" t="s">
        <v>33321</v>
      </c>
    </row>
    <row r="101" spans="1:4" x14ac:dyDescent="0.25">
      <c r="A101" s="285" t="s">
        <v>32412</v>
      </c>
      <c r="B101" s="286" t="s">
        <v>33188</v>
      </c>
      <c r="C101" s="286" t="s">
        <v>33171</v>
      </c>
      <c r="D101" s="287" t="s">
        <v>33322</v>
      </c>
    </row>
    <row r="102" spans="1:4" x14ac:dyDescent="0.25">
      <c r="A102" s="288" t="s">
        <v>33073</v>
      </c>
      <c r="B102" s="289" t="s">
        <v>33194</v>
      </c>
      <c r="C102" s="289" t="s">
        <v>33174</v>
      </c>
      <c r="D102" s="290" t="s">
        <v>33323</v>
      </c>
    </row>
    <row r="103" spans="1:4" x14ac:dyDescent="0.25">
      <c r="A103" s="285" t="s">
        <v>32077</v>
      </c>
      <c r="B103" s="286" t="s">
        <v>33182</v>
      </c>
      <c r="C103" s="286" t="s">
        <v>33165</v>
      </c>
      <c r="D103" s="287" t="s">
        <v>33324</v>
      </c>
    </row>
    <row r="104" spans="1:4" x14ac:dyDescent="0.25">
      <c r="A104" s="288" t="s">
        <v>326</v>
      </c>
      <c r="B104" s="289" t="s">
        <v>33179</v>
      </c>
      <c r="C104" s="289" t="s">
        <v>33165</v>
      </c>
      <c r="D104" s="290" t="s">
        <v>33323</v>
      </c>
    </row>
    <row r="105" spans="1:4" x14ac:dyDescent="0.25">
      <c r="A105" s="285" t="s">
        <v>32074</v>
      </c>
      <c r="B105" s="286" t="s">
        <v>33180</v>
      </c>
      <c r="C105" s="286" t="s">
        <v>33166</v>
      </c>
      <c r="D105" s="287" t="s">
        <v>33325</v>
      </c>
    </row>
    <row r="106" spans="1:4" x14ac:dyDescent="0.25">
      <c r="A106" s="288" t="s">
        <v>32418</v>
      </c>
      <c r="B106" s="289" t="s">
        <v>33203</v>
      </c>
      <c r="C106" s="289" t="s">
        <v>33166</v>
      </c>
      <c r="D106" s="290" t="s">
        <v>33326</v>
      </c>
    </row>
    <row r="107" spans="1:4" x14ac:dyDescent="0.25">
      <c r="A107" s="285" t="s">
        <v>32088</v>
      </c>
      <c r="B107" s="286" t="s">
        <v>33200</v>
      </c>
      <c r="C107" s="286" t="s">
        <v>33168</v>
      </c>
      <c r="D107" s="287" t="s">
        <v>33302</v>
      </c>
    </row>
    <row r="108" spans="1:4" x14ac:dyDescent="0.25">
      <c r="A108" s="288" t="s">
        <v>32094</v>
      </c>
      <c r="B108" s="289" t="s">
        <v>33196</v>
      </c>
      <c r="C108" s="289" t="s">
        <v>33168</v>
      </c>
      <c r="D108" s="290" t="s">
        <v>33298</v>
      </c>
    </row>
    <row r="109" spans="1:4" x14ac:dyDescent="0.25">
      <c r="A109" s="285" t="s">
        <v>32074</v>
      </c>
      <c r="B109" s="286" t="s">
        <v>33180</v>
      </c>
      <c r="C109" s="286" t="s">
        <v>33173</v>
      </c>
      <c r="D109" s="287" t="s">
        <v>33314</v>
      </c>
    </row>
    <row r="110" spans="1:4" x14ac:dyDescent="0.25">
      <c r="A110" s="288" t="s">
        <v>326</v>
      </c>
      <c r="B110" s="289" t="s">
        <v>33179</v>
      </c>
      <c r="C110" s="289" t="s">
        <v>33165</v>
      </c>
      <c r="D110" s="290" t="s">
        <v>33327</v>
      </c>
    </row>
    <row r="111" spans="1:4" x14ac:dyDescent="0.25">
      <c r="A111" s="285" t="s">
        <v>32418</v>
      </c>
      <c r="B111" s="286" t="s">
        <v>33203</v>
      </c>
      <c r="C111" s="286" t="s">
        <v>33166</v>
      </c>
      <c r="D111" s="287" t="s">
        <v>33328</v>
      </c>
    </row>
    <row r="112" spans="1:4" x14ac:dyDescent="0.25">
      <c r="A112" s="288" t="s">
        <v>32062</v>
      </c>
      <c r="B112" s="289" t="s">
        <v>33193</v>
      </c>
      <c r="C112" s="289" t="s">
        <v>33168</v>
      </c>
      <c r="D112" s="290" t="s">
        <v>33307</v>
      </c>
    </row>
    <row r="113" spans="1:4" x14ac:dyDescent="0.25">
      <c r="A113" s="285" t="s">
        <v>32113</v>
      </c>
      <c r="B113" s="286" t="s">
        <v>33185</v>
      </c>
      <c r="C113" s="286" t="s">
        <v>33168</v>
      </c>
      <c r="D113" s="287" t="s">
        <v>33329</v>
      </c>
    </row>
    <row r="114" spans="1:4" x14ac:dyDescent="0.25">
      <c r="A114" s="288" t="s">
        <v>33073</v>
      </c>
      <c r="B114" s="289" t="s">
        <v>33194</v>
      </c>
      <c r="C114" s="289" t="s">
        <v>33174</v>
      </c>
      <c r="D114" s="290" t="s">
        <v>33324</v>
      </c>
    </row>
    <row r="115" spans="1:4" x14ac:dyDescent="0.25">
      <c r="A115" s="285" t="s">
        <v>32077</v>
      </c>
      <c r="B115" s="286" t="s">
        <v>33182</v>
      </c>
      <c r="C115" s="286" t="s">
        <v>33165</v>
      </c>
      <c r="D115" s="287" t="s">
        <v>33330</v>
      </c>
    </row>
    <row r="116" spans="1:4" x14ac:dyDescent="0.25">
      <c r="A116" s="288" t="s">
        <v>32061</v>
      </c>
      <c r="B116" s="289" t="s">
        <v>33184</v>
      </c>
      <c r="C116" s="289" t="s">
        <v>33167</v>
      </c>
      <c r="D116" s="290" t="s">
        <v>33331</v>
      </c>
    </row>
    <row r="117" spans="1:4" x14ac:dyDescent="0.25">
      <c r="A117" s="285" t="s">
        <v>33069</v>
      </c>
      <c r="B117" s="286" t="s">
        <v>33191</v>
      </c>
      <c r="C117" s="286" t="s">
        <v>33167</v>
      </c>
      <c r="D117" s="287" t="s">
        <v>33332</v>
      </c>
    </row>
    <row r="118" spans="1:4" x14ac:dyDescent="0.25">
      <c r="A118" s="288" t="s">
        <v>32088</v>
      </c>
      <c r="B118" s="289" t="s">
        <v>33200</v>
      </c>
      <c r="C118" s="289" t="s">
        <v>33168</v>
      </c>
      <c r="D118" s="290" t="s">
        <v>33306</v>
      </c>
    </row>
    <row r="119" spans="1:4" x14ac:dyDescent="0.25">
      <c r="A119" s="285" t="s">
        <v>32113</v>
      </c>
      <c r="B119" s="286" t="s">
        <v>33185</v>
      </c>
      <c r="C119" s="286" t="s">
        <v>33168</v>
      </c>
      <c r="D119" s="287" t="s">
        <v>33321</v>
      </c>
    </row>
    <row r="120" spans="1:4" x14ac:dyDescent="0.25">
      <c r="A120" s="288" t="s">
        <v>32157</v>
      </c>
      <c r="B120" s="289" t="s">
        <v>33186</v>
      </c>
      <c r="C120" s="289" t="s">
        <v>33169</v>
      </c>
      <c r="D120" s="290" t="s">
        <v>33333</v>
      </c>
    </row>
    <row r="121" spans="1:4" x14ac:dyDescent="0.25">
      <c r="A121" s="285" t="s">
        <v>32074</v>
      </c>
      <c r="B121" s="286" t="s">
        <v>33180</v>
      </c>
      <c r="C121" s="286" t="s">
        <v>33173</v>
      </c>
      <c r="D121" s="287" t="s">
        <v>33334</v>
      </c>
    </row>
    <row r="122" spans="1:4" x14ac:dyDescent="0.25">
      <c r="A122" s="288" t="s">
        <v>32074</v>
      </c>
      <c r="B122" s="289" t="s">
        <v>33180</v>
      </c>
      <c r="C122" s="289" t="s">
        <v>33173</v>
      </c>
      <c r="D122" s="290" t="s">
        <v>33334</v>
      </c>
    </row>
    <row r="123" spans="1:4" x14ac:dyDescent="0.25">
      <c r="A123" s="285" t="s">
        <v>32348</v>
      </c>
      <c r="B123" s="286" t="s">
        <v>33190</v>
      </c>
      <c r="C123" s="286" t="s">
        <v>33173</v>
      </c>
      <c r="D123" s="287" t="s">
        <v>33335</v>
      </c>
    </row>
    <row r="124" spans="1:4" x14ac:dyDescent="0.25">
      <c r="A124" s="288" t="s">
        <v>32074</v>
      </c>
      <c r="B124" s="289" t="s">
        <v>33180</v>
      </c>
      <c r="C124" s="289" t="s">
        <v>33166</v>
      </c>
      <c r="D124" s="290" t="s">
        <v>33336</v>
      </c>
    </row>
    <row r="125" spans="1:4" x14ac:dyDescent="0.25">
      <c r="A125" s="285" t="s">
        <v>33060</v>
      </c>
      <c r="B125" s="286" t="s">
        <v>33181</v>
      </c>
      <c r="C125" s="286" t="s">
        <v>33166</v>
      </c>
      <c r="D125" s="287" t="s">
        <v>33337</v>
      </c>
    </row>
    <row r="126" spans="1:4" x14ac:dyDescent="0.25">
      <c r="A126" s="288" t="s">
        <v>33087</v>
      </c>
      <c r="B126" s="289" t="s">
        <v>33199</v>
      </c>
      <c r="C126" s="289" t="s">
        <v>33166</v>
      </c>
      <c r="D126" s="290" t="s">
        <v>33338</v>
      </c>
    </row>
    <row r="127" spans="1:4" x14ac:dyDescent="0.25">
      <c r="A127" s="285" t="s">
        <v>32090</v>
      </c>
      <c r="B127" s="286" t="s">
        <v>33202</v>
      </c>
      <c r="C127" s="286" t="s">
        <v>33175</v>
      </c>
      <c r="D127" s="287" t="s">
        <v>33339</v>
      </c>
    </row>
    <row r="128" spans="1:4" x14ac:dyDescent="0.25">
      <c r="A128" s="288" t="s">
        <v>32113</v>
      </c>
      <c r="B128" s="289" t="s">
        <v>33185</v>
      </c>
      <c r="C128" s="289" t="s">
        <v>33168</v>
      </c>
      <c r="D128" s="290" t="s">
        <v>33325</v>
      </c>
    </row>
    <row r="129" spans="1:4" x14ac:dyDescent="0.25">
      <c r="A129" s="285" t="s">
        <v>32077</v>
      </c>
      <c r="B129" s="286" t="s">
        <v>33182</v>
      </c>
      <c r="C129" s="286" t="s">
        <v>33165</v>
      </c>
      <c r="D129" s="287" t="s">
        <v>33340</v>
      </c>
    </row>
    <row r="130" spans="1:4" x14ac:dyDescent="0.25">
      <c r="A130" s="288" t="s">
        <v>32418</v>
      </c>
      <c r="B130" s="289" t="s">
        <v>33203</v>
      </c>
      <c r="C130" s="289" t="s">
        <v>33166</v>
      </c>
      <c r="D130" s="290" t="s">
        <v>33341</v>
      </c>
    </row>
    <row r="131" spans="1:4" x14ac:dyDescent="0.25">
      <c r="A131" s="285" t="s">
        <v>32157</v>
      </c>
      <c r="B131" s="286" t="s">
        <v>33186</v>
      </c>
      <c r="C131" s="286" t="s">
        <v>33169</v>
      </c>
      <c r="D131" s="287" t="s">
        <v>33342</v>
      </c>
    </row>
    <row r="132" spans="1:4" x14ac:dyDescent="0.25">
      <c r="A132" s="288" t="s">
        <v>326</v>
      </c>
      <c r="B132" s="289" t="s">
        <v>33179</v>
      </c>
      <c r="C132" s="289" t="s">
        <v>33165</v>
      </c>
      <c r="D132" s="290" t="s">
        <v>33343</v>
      </c>
    </row>
    <row r="133" spans="1:4" x14ac:dyDescent="0.25">
      <c r="A133" s="285" t="s">
        <v>33073</v>
      </c>
      <c r="B133" s="286" t="s">
        <v>33194</v>
      </c>
      <c r="C133" s="286" t="s">
        <v>33174</v>
      </c>
      <c r="D133" s="287" t="s">
        <v>33343</v>
      </c>
    </row>
    <row r="134" spans="1:4" x14ac:dyDescent="0.25">
      <c r="A134" s="288" t="s">
        <v>32160</v>
      </c>
      <c r="B134" s="289" t="s">
        <v>33204</v>
      </c>
      <c r="C134" s="289" t="s">
        <v>33167</v>
      </c>
      <c r="D134" s="290" t="s">
        <v>33344</v>
      </c>
    </row>
    <row r="135" spans="1:4" x14ac:dyDescent="0.25">
      <c r="A135" s="285" t="s">
        <v>32160</v>
      </c>
      <c r="B135" s="286" t="s">
        <v>33204</v>
      </c>
      <c r="C135" s="286" t="s">
        <v>33167</v>
      </c>
      <c r="D135" s="287" t="s">
        <v>33344</v>
      </c>
    </row>
    <row r="136" spans="1:4" x14ac:dyDescent="0.25">
      <c r="A136" s="288" t="s">
        <v>32062</v>
      </c>
      <c r="B136" s="289" t="s">
        <v>33193</v>
      </c>
      <c r="C136" s="289" t="s">
        <v>33168</v>
      </c>
      <c r="D136" s="290" t="s">
        <v>33327</v>
      </c>
    </row>
    <row r="137" spans="1:4" x14ac:dyDescent="0.25">
      <c r="A137" s="285" t="s">
        <v>32062</v>
      </c>
      <c r="B137" s="286" t="s">
        <v>33193</v>
      </c>
      <c r="C137" s="286" t="s">
        <v>33168</v>
      </c>
      <c r="D137" s="287" t="s">
        <v>33327</v>
      </c>
    </row>
    <row r="138" spans="1:4" x14ac:dyDescent="0.25">
      <c r="A138" s="288" t="s">
        <v>32091</v>
      </c>
      <c r="B138" s="289" t="s">
        <v>33189</v>
      </c>
      <c r="C138" s="289" t="s">
        <v>33172</v>
      </c>
      <c r="D138" s="290" t="s">
        <v>33345</v>
      </c>
    </row>
    <row r="139" spans="1:4" x14ac:dyDescent="0.25">
      <c r="A139" s="285" t="s">
        <v>32074</v>
      </c>
      <c r="B139" s="286" t="s">
        <v>33180</v>
      </c>
      <c r="C139" s="286" t="s">
        <v>33173</v>
      </c>
      <c r="D139" s="287" t="s">
        <v>33313</v>
      </c>
    </row>
    <row r="140" spans="1:4" x14ac:dyDescent="0.25">
      <c r="A140" s="288" t="s">
        <v>32109</v>
      </c>
      <c r="B140" s="289" t="s">
        <v>33197</v>
      </c>
      <c r="C140" s="289" t="s">
        <v>33173</v>
      </c>
      <c r="D140" s="290" t="s">
        <v>33346</v>
      </c>
    </row>
    <row r="141" spans="1:4" x14ac:dyDescent="0.25">
      <c r="A141" s="285" t="s">
        <v>326</v>
      </c>
      <c r="B141" s="286" t="s">
        <v>33179</v>
      </c>
      <c r="C141" s="286" t="s">
        <v>33165</v>
      </c>
      <c r="D141" s="287" t="s">
        <v>33347</v>
      </c>
    </row>
    <row r="142" spans="1:4" x14ac:dyDescent="0.25">
      <c r="A142" s="288" t="s">
        <v>32074</v>
      </c>
      <c r="B142" s="289" t="s">
        <v>33180</v>
      </c>
      <c r="C142" s="289" t="s">
        <v>33173</v>
      </c>
      <c r="D142" s="290" t="s">
        <v>33303</v>
      </c>
    </row>
    <row r="143" spans="1:4" x14ac:dyDescent="0.25">
      <c r="A143" s="285" t="s">
        <v>32074</v>
      </c>
      <c r="B143" s="286" t="s">
        <v>33180</v>
      </c>
      <c r="C143" s="286" t="s">
        <v>33173</v>
      </c>
      <c r="D143" s="287" t="s">
        <v>33333</v>
      </c>
    </row>
    <row r="144" spans="1:4" x14ac:dyDescent="0.25">
      <c r="A144" s="288" t="s">
        <v>32090</v>
      </c>
      <c r="B144" s="289" t="s">
        <v>33202</v>
      </c>
      <c r="C144" s="289" t="s">
        <v>33175</v>
      </c>
      <c r="D144" s="290" t="s">
        <v>33348</v>
      </c>
    </row>
    <row r="145" spans="1:4" x14ac:dyDescent="0.25">
      <c r="A145" s="285" t="s">
        <v>32090</v>
      </c>
      <c r="B145" s="286" t="s">
        <v>33202</v>
      </c>
      <c r="C145" s="286" t="s">
        <v>33175</v>
      </c>
      <c r="D145" s="287" t="s">
        <v>33348</v>
      </c>
    </row>
    <row r="146" spans="1:4" x14ac:dyDescent="0.25">
      <c r="A146" s="288" t="s">
        <v>32090</v>
      </c>
      <c r="B146" s="289" t="s">
        <v>33202</v>
      </c>
      <c r="C146" s="289" t="s">
        <v>33175</v>
      </c>
      <c r="D146" s="290" t="s">
        <v>33348</v>
      </c>
    </row>
    <row r="147" spans="1:4" x14ac:dyDescent="0.25">
      <c r="A147" s="285" t="s">
        <v>32062</v>
      </c>
      <c r="B147" s="286" t="s">
        <v>33193</v>
      </c>
      <c r="C147" s="286" t="s">
        <v>33168</v>
      </c>
      <c r="D147" s="287" t="s">
        <v>33331</v>
      </c>
    </row>
    <row r="148" spans="1:4" x14ac:dyDescent="0.25">
      <c r="A148" s="288" t="s">
        <v>32109</v>
      </c>
      <c r="B148" s="289" t="s">
        <v>33197</v>
      </c>
      <c r="C148" s="289" t="s">
        <v>33173</v>
      </c>
      <c r="D148" s="290" t="s">
        <v>33318</v>
      </c>
    </row>
    <row r="149" spans="1:4" x14ac:dyDescent="0.25">
      <c r="A149" s="285" t="s">
        <v>32113</v>
      </c>
      <c r="B149" s="286" t="s">
        <v>33185</v>
      </c>
      <c r="C149" s="286" t="s">
        <v>33168</v>
      </c>
      <c r="D149" s="287" t="s">
        <v>33342</v>
      </c>
    </row>
    <row r="150" spans="1:4" x14ac:dyDescent="0.25">
      <c r="A150" s="288" t="s">
        <v>32157</v>
      </c>
      <c r="B150" s="289" t="s">
        <v>33186</v>
      </c>
      <c r="C150" s="289" t="s">
        <v>33169</v>
      </c>
      <c r="D150" s="290" t="s">
        <v>33349</v>
      </c>
    </row>
    <row r="151" spans="1:4" x14ac:dyDescent="0.25">
      <c r="A151" s="285" t="s">
        <v>32088</v>
      </c>
      <c r="B151" s="286" t="s">
        <v>33200</v>
      </c>
      <c r="C151" s="286" t="s">
        <v>33168</v>
      </c>
      <c r="D151" s="287" t="s">
        <v>33332</v>
      </c>
    </row>
    <row r="152" spans="1:4" x14ac:dyDescent="0.25">
      <c r="A152" s="288" t="s">
        <v>32094</v>
      </c>
      <c r="B152" s="289" t="s">
        <v>33196</v>
      </c>
      <c r="C152" s="289" t="s">
        <v>33168</v>
      </c>
      <c r="D152" s="290" t="s">
        <v>33344</v>
      </c>
    </row>
    <row r="153" spans="1:4" x14ac:dyDescent="0.25">
      <c r="A153" s="285" t="s">
        <v>32074</v>
      </c>
      <c r="B153" s="286" t="s">
        <v>33180</v>
      </c>
      <c r="C153" s="286" t="s">
        <v>33173</v>
      </c>
      <c r="D153" s="287" t="s">
        <v>33336</v>
      </c>
    </row>
    <row r="154" spans="1:4" x14ac:dyDescent="0.25">
      <c r="A154" s="288" t="s">
        <v>32348</v>
      </c>
      <c r="B154" s="289" t="s">
        <v>33190</v>
      </c>
      <c r="C154" s="289" t="s">
        <v>33173</v>
      </c>
      <c r="D154" s="290" t="s">
        <v>33341</v>
      </c>
    </row>
    <row r="155" spans="1:4" x14ac:dyDescent="0.25">
      <c r="A155" s="285" t="s">
        <v>32061</v>
      </c>
      <c r="B155" s="286" t="s">
        <v>33184</v>
      </c>
      <c r="C155" s="286" t="s">
        <v>33167</v>
      </c>
      <c r="D155" s="287" t="s">
        <v>33350</v>
      </c>
    </row>
    <row r="156" spans="1:4" x14ac:dyDescent="0.25">
      <c r="A156" s="288" t="s">
        <v>32109</v>
      </c>
      <c r="B156" s="289" t="s">
        <v>33197</v>
      </c>
      <c r="C156" s="289" t="s">
        <v>33173</v>
      </c>
      <c r="D156" s="290" t="s">
        <v>33337</v>
      </c>
    </row>
    <row r="157" spans="1:4" x14ac:dyDescent="0.25">
      <c r="A157" s="285" t="s">
        <v>33069</v>
      </c>
      <c r="B157" s="286" t="s">
        <v>33191</v>
      </c>
      <c r="C157" s="286" t="s">
        <v>33167</v>
      </c>
      <c r="D157" s="287" t="s">
        <v>33351</v>
      </c>
    </row>
    <row r="158" spans="1:4" x14ac:dyDescent="0.25">
      <c r="A158" s="288" t="s">
        <v>32412</v>
      </c>
      <c r="B158" s="289" t="s">
        <v>33188</v>
      </c>
      <c r="C158" s="289" t="s">
        <v>33171</v>
      </c>
      <c r="D158" s="290" t="s">
        <v>33352</v>
      </c>
    </row>
    <row r="159" spans="1:4" x14ac:dyDescent="0.25">
      <c r="A159" s="285" t="s">
        <v>32109</v>
      </c>
      <c r="B159" s="286" t="s">
        <v>33197</v>
      </c>
      <c r="C159" s="286" t="s">
        <v>33173</v>
      </c>
      <c r="D159" s="287" t="s">
        <v>33345</v>
      </c>
    </row>
    <row r="160" spans="1:4" x14ac:dyDescent="0.25">
      <c r="A160" s="288" t="s">
        <v>32090</v>
      </c>
      <c r="B160" s="289" t="s">
        <v>33202</v>
      </c>
      <c r="C160" s="289" t="s">
        <v>33175</v>
      </c>
      <c r="D160" s="290" t="s">
        <v>33353</v>
      </c>
    </row>
    <row r="161" spans="1:4" x14ac:dyDescent="0.25">
      <c r="A161" s="285" t="s">
        <v>32088</v>
      </c>
      <c r="B161" s="286" t="s">
        <v>33200</v>
      </c>
      <c r="C161" s="286" t="s">
        <v>33168</v>
      </c>
      <c r="D161" s="287" t="s">
        <v>33354</v>
      </c>
    </row>
    <row r="162" spans="1:4" x14ac:dyDescent="0.25">
      <c r="A162" s="288" t="s">
        <v>32062</v>
      </c>
      <c r="B162" s="289" t="s">
        <v>33193</v>
      </c>
      <c r="C162" s="289" t="s">
        <v>33168</v>
      </c>
      <c r="D162" s="290" t="s">
        <v>33350</v>
      </c>
    </row>
    <row r="163" spans="1:4" x14ac:dyDescent="0.25">
      <c r="A163" s="285" t="s">
        <v>32113</v>
      </c>
      <c r="B163" s="286" t="s">
        <v>33185</v>
      </c>
      <c r="C163" s="286" t="s">
        <v>33168</v>
      </c>
      <c r="D163" s="287" t="s">
        <v>33349</v>
      </c>
    </row>
    <row r="164" spans="1:4" x14ac:dyDescent="0.25">
      <c r="A164" s="288" t="s">
        <v>32077</v>
      </c>
      <c r="B164" s="289" t="s">
        <v>33182</v>
      </c>
      <c r="C164" s="289" t="s">
        <v>33165</v>
      </c>
      <c r="D164" s="290" t="s">
        <v>33355</v>
      </c>
    </row>
    <row r="165" spans="1:4" x14ac:dyDescent="0.25">
      <c r="A165" s="285" t="s">
        <v>32077</v>
      </c>
      <c r="B165" s="286" t="s">
        <v>33182</v>
      </c>
      <c r="C165" s="286" t="s">
        <v>33165</v>
      </c>
      <c r="D165" s="287" t="s">
        <v>33355</v>
      </c>
    </row>
    <row r="166" spans="1:4" x14ac:dyDescent="0.25">
      <c r="A166" s="288" t="s">
        <v>32077</v>
      </c>
      <c r="B166" s="289" t="s">
        <v>33182</v>
      </c>
      <c r="C166" s="289" t="s">
        <v>33165</v>
      </c>
      <c r="D166" s="290" t="s">
        <v>33355</v>
      </c>
    </row>
    <row r="167" spans="1:4" x14ac:dyDescent="0.25">
      <c r="A167" s="285" t="s">
        <v>33060</v>
      </c>
      <c r="B167" s="286" t="s">
        <v>33181</v>
      </c>
      <c r="C167" s="286" t="s">
        <v>33166</v>
      </c>
      <c r="D167" s="287" t="s">
        <v>33356</v>
      </c>
    </row>
    <row r="168" spans="1:4" x14ac:dyDescent="0.25">
      <c r="A168" s="288" t="s">
        <v>32088</v>
      </c>
      <c r="B168" s="289" t="s">
        <v>33200</v>
      </c>
      <c r="C168" s="289" t="s">
        <v>33168</v>
      </c>
      <c r="D168" s="290" t="s">
        <v>33351</v>
      </c>
    </row>
    <row r="169" spans="1:4" x14ac:dyDescent="0.25">
      <c r="A169" s="285" t="s">
        <v>32222</v>
      </c>
      <c r="B169" s="286" t="s">
        <v>33205</v>
      </c>
      <c r="C169" s="286" t="s">
        <v>33165</v>
      </c>
      <c r="D169" s="287" t="s">
        <v>33357</v>
      </c>
    </row>
    <row r="170" spans="1:4" x14ac:dyDescent="0.25">
      <c r="A170" s="288" t="s">
        <v>32077</v>
      </c>
      <c r="B170" s="289" t="s">
        <v>33182</v>
      </c>
      <c r="C170" s="289" t="s">
        <v>33165</v>
      </c>
      <c r="D170" s="290" t="s">
        <v>33358</v>
      </c>
    </row>
    <row r="171" spans="1:4" x14ac:dyDescent="0.25">
      <c r="A171" s="285" t="s">
        <v>32157</v>
      </c>
      <c r="B171" s="286" t="s">
        <v>33186</v>
      </c>
      <c r="C171" s="286" t="s">
        <v>33169</v>
      </c>
      <c r="D171" s="287" t="s">
        <v>33359</v>
      </c>
    </row>
    <row r="172" spans="1:4" x14ac:dyDescent="0.25">
      <c r="A172" s="288" t="s">
        <v>32109</v>
      </c>
      <c r="B172" s="289" t="s">
        <v>33197</v>
      </c>
      <c r="C172" s="289" t="s">
        <v>33173</v>
      </c>
      <c r="D172" s="290" t="s">
        <v>33360</v>
      </c>
    </row>
    <row r="173" spans="1:4" x14ac:dyDescent="0.25">
      <c r="A173" s="285" t="s">
        <v>326</v>
      </c>
      <c r="B173" s="286" t="s">
        <v>33179</v>
      </c>
      <c r="C173" s="286" t="s">
        <v>33165</v>
      </c>
      <c r="D173" s="287" t="s">
        <v>33361</v>
      </c>
    </row>
    <row r="174" spans="1:4" x14ac:dyDescent="0.25">
      <c r="A174" s="288" t="s">
        <v>32061</v>
      </c>
      <c r="B174" s="289" t="s">
        <v>33184</v>
      </c>
      <c r="C174" s="289" t="s">
        <v>33167</v>
      </c>
      <c r="D174" s="290" t="s">
        <v>33362</v>
      </c>
    </row>
    <row r="175" spans="1:4" x14ac:dyDescent="0.25">
      <c r="A175" s="285" t="s">
        <v>33060</v>
      </c>
      <c r="B175" s="286" t="s">
        <v>33181</v>
      </c>
      <c r="C175" s="286" t="s">
        <v>33166</v>
      </c>
      <c r="D175" s="287" t="s">
        <v>33363</v>
      </c>
    </row>
    <row r="176" spans="1:4" x14ac:dyDescent="0.25">
      <c r="A176" s="288" t="s">
        <v>32074</v>
      </c>
      <c r="B176" s="289" t="s">
        <v>33180</v>
      </c>
      <c r="C176" s="289" t="s">
        <v>33173</v>
      </c>
      <c r="D176" s="290" t="s">
        <v>33359</v>
      </c>
    </row>
    <row r="177" spans="1:4" x14ac:dyDescent="0.25">
      <c r="A177" s="285" t="s">
        <v>32088</v>
      </c>
      <c r="B177" s="286" t="s">
        <v>33200</v>
      </c>
      <c r="C177" s="286" t="s">
        <v>33168</v>
      </c>
      <c r="D177" s="287" t="s">
        <v>33357</v>
      </c>
    </row>
    <row r="178" spans="1:4" x14ac:dyDescent="0.25">
      <c r="A178" s="288" t="s">
        <v>32088</v>
      </c>
      <c r="B178" s="289" t="s">
        <v>33200</v>
      </c>
      <c r="C178" s="289" t="s">
        <v>33168</v>
      </c>
      <c r="D178" s="290" t="s">
        <v>33357</v>
      </c>
    </row>
    <row r="179" spans="1:4" x14ac:dyDescent="0.25">
      <c r="A179" s="285" t="s">
        <v>32077</v>
      </c>
      <c r="B179" s="286" t="s">
        <v>33182</v>
      </c>
      <c r="C179" s="286" t="s">
        <v>33165</v>
      </c>
      <c r="D179" s="287" t="s">
        <v>33364</v>
      </c>
    </row>
    <row r="180" spans="1:4" x14ac:dyDescent="0.25">
      <c r="A180" s="288" t="s">
        <v>32160</v>
      </c>
      <c r="B180" s="289" t="s">
        <v>33204</v>
      </c>
      <c r="C180" s="289" t="s">
        <v>33167</v>
      </c>
      <c r="D180" s="290" t="s">
        <v>33365</v>
      </c>
    </row>
    <row r="181" spans="1:4" x14ac:dyDescent="0.25">
      <c r="A181" s="285" t="s">
        <v>32160</v>
      </c>
      <c r="B181" s="286" t="s">
        <v>33204</v>
      </c>
      <c r="C181" s="286" t="s">
        <v>33167</v>
      </c>
      <c r="D181" s="287" t="s">
        <v>33365</v>
      </c>
    </row>
    <row r="182" spans="1:4" x14ac:dyDescent="0.25">
      <c r="A182" s="288" t="s">
        <v>32062</v>
      </c>
      <c r="B182" s="289" t="s">
        <v>33193</v>
      </c>
      <c r="C182" s="289" t="s">
        <v>33168</v>
      </c>
      <c r="D182" s="290" t="s">
        <v>33362</v>
      </c>
    </row>
    <row r="183" spans="1:4" x14ac:dyDescent="0.25">
      <c r="A183" s="285" t="s">
        <v>326</v>
      </c>
      <c r="B183" s="286" t="s">
        <v>33179</v>
      </c>
      <c r="C183" s="286" t="s">
        <v>33165</v>
      </c>
      <c r="D183" s="287" t="s">
        <v>33366</v>
      </c>
    </row>
    <row r="184" spans="1:4" x14ac:dyDescent="0.25">
      <c r="A184" s="288" t="s">
        <v>32077</v>
      </c>
      <c r="B184" s="289" t="s">
        <v>33182</v>
      </c>
      <c r="C184" s="289" t="s">
        <v>33165</v>
      </c>
      <c r="D184" s="290" t="s">
        <v>33367</v>
      </c>
    </row>
    <row r="185" spans="1:4" x14ac:dyDescent="0.25">
      <c r="A185" s="285" t="s">
        <v>33069</v>
      </c>
      <c r="B185" s="286" t="s">
        <v>33191</v>
      </c>
      <c r="C185" s="286" t="s">
        <v>33167</v>
      </c>
      <c r="D185" s="287" t="s">
        <v>33368</v>
      </c>
    </row>
    <row r="186" spans="1:4" x14ac:dyDescent="0.25">
      <c r="A186" s="288" t="s">
        <v>32091</v>
      </c>
      <c r="B186" s="289" t="s">
        <v>33189</v>
      </c>
      <c r="C186" s="289" t="s">
        <v>33172</v>
      </c>
      <c r="D186" s="290" t="s">
        <v>33369</v>
      </c>
    </row>
    <row r="187" spans="1:4" x14ac:dyDescent="0.25">
      <c r="A187" s="285" t="s">
        <v>32074</v>
      </c>
      <c r="B187" s="286" t="s">
        <v>33180</v>
      </c>
      <c r="C187" s="286" t="s">
        <v>33166</v>
      </c>
      <c r="D187" s="287" t="s">
        <v>33370</v>
      </c>
    </row>
    <row r="188" spans="1:4" x14ac:dyDescent="0.25">
      <c r="A188" s="288" t="s">
        <v>33087</v>
      </c>
      <c r="B188" s="289" t="s">
        <v>33199</v>
      </c>
      <c r="C188" s="289" t="s">
        <v>33166</v>
      </c>
      <c r="D188" s="290" t="s">
        <v>33371</v>
      </c>
    </row>
    <row r="189" spans="1:4" x14ac:dyDescent="0.25">
      <c r="A189" s="285" t="s">
        <v>326</v>
      </c>
      <c r="B189" s="286" t="s">
        <v>33179</v>
      </c>
      <c r="C189" s="286" t="s">
        <v>33165</v>
      </c>
      <c r="D189" s="287" t="s">
        <v>33372</v>
      </c>
    </row>
    <row r="190" spans="1:4" x14ac:dyDescent="0.25">
      <c r="A190" s="288" t="s">
        <v>32253</v>
      </c>
      <c r="B190" s="289" t="s">
        <v>33192</v>
      </c>
      <c r="C190" s="289" t="s">
        <v>33166</v>
      </c>
      <c r="D190" s="290" t="s">
        <v>33373</v>
      </c>
    </row>
    <row r="191" spans="1:4" x14ac:dyDescent="0.25">
      <c r="A191" s="285" t="s">
        <v>32253</v>
      </c>
      <c r="B191" s="286" t="s">
        <v>33192</v>
      </c>
      <c r="C191" s="286" t="s">
        <v>33166</v>
      </c>
      <c r="D191" s="287" t="s">
        <v>33373</v>
      </c>
    </row>
    <row r="192" spans="1:4" x14ac:dyDescent="0.25">
      <c r="A192" s="288" t="s">
        <v>32113</v>
      </c>
      <c r="B192" s="289" t="s">
        <v>33185</v>
      </c>
      <c r="C192" s="289" t="s">
        <v>33168</v>
      </c>
      <c r="D192" s="290" t="s">
        <v>33355</v>
      </c>
    </row>
    <row r="193" spans="1:4" x14ac:dyDescent="0.25">
      <c r="A193" s="285" t="s">
        <v>32088</v>
      </c>
      <c r="B193" s="286" t="s">
        <v>33200</v>
      </c>
      <c r="C193" s="286" t="s">
        <v>33168</v>
      </c>
      <c r="D193" s="287" t="s">
        <v>33368</v>
      </c>
    </row>
    <row r="194" spans="1:4" x14ac:dyDescent="0.25">
      <c r="A194" s="288" t="s">
        <v>32094</v>
      </c>
      <c r="B194" s="289" t="s">
        <v>33196</v>
      </c>
      <c r="C194" s="289" t="s">
        <v>33168</v>
      </c>
      <c r="D194" s="290" t="s">
        <v>33365</v>
      </c>
    </row>
    <row r="195" spans="1:4" x14ac:dyDescent="0.25">
      <c r="A195" s="285" t="s">
        <v>33073</v>
      </c>
      <c r="B195" s="286" t="s">
        <v>33194</v>
      </c>
      <c r="C195" s="286" t="s">
        <v>33174</v>
      </c>
      <c r="D195" s="287" t="s">
        <v>33366</v>
      </c>
    </row>
    <row r="196" spans="1:4" x14ac:dyDescent="0.25">
      <c r="A196" s="288" t="s">
        <v>33069</v>
      </c>
      <c r="B196" s="289" t="s">
        <v>33191</v>
      </c>
      <c r="C196" s="289" t="s">
        <v>33167</v>
      </c>
      <c r="D196" s="290" t="s">
        <v>33374</v>
      </c>
    </row>
    <row r="197" spans="1:4" x14ac:dyDescent="0.25">
      <c r="A197" s="285" t="s">
        <v>326</v>
      </c>
      <c r="B197" s="286" t="s">
        <v>33179</v>
      </c>
      <c r="C197" s="286" t="s">
        <v>33165</v>
      </c>
      <c r="D197" s="287" t="s">
        <v>33375</v>
      </c>
    </row>
    <row r="198" spans="1:4" x14ac:dyDescent="0.25">
      <c r="A198" s="288" t="s">
        <v>33069</v>
      </c>
      <c r="B198" s="289" t="s">
        <v>33191</v>
      </c>
      <c r="C198" s="289" t="s">
        <v>33167</v>
      </c>
      <c r="D198" s="290" t="s">
        <v>33376</v>
      </c>
    </row>
    <row r="199" spans="1:4" x14ac:dyDescent="0.25">
      <c r="A199" s="285" t="s">
        <v>32109</v>
      </c>
      <c r="B199" s="286" t="s">
        <v>33197</v>
      </c>
      <c r="C199" s="286" t="s">
        <v>33173</v>
      </c>
      <c r="D199" s="287" t="s">
        <v>33369</v>
      </c>
    </row>
    <row r="200" spans="1:4" x14ac:dyDescent="0.25">
      <c r="A200" s="288" t="s">
        <v>32109</v>
      </c>
      <c r="B200" s="289" t="s">
        <v>33197</v>
      </c>
      <c r="C200" s="289" t="s">
        <v>33173</v>
      </c>
      <c r="D200" s="290" t="s">
        <v>33369</v>
      </c>
    </row>
    <row r="201" spans="1:4" x14ac:dyDescent="0.25">
      <c r="A201" s="285" t="s">
        <v>32088</v>
      </c>
      <c r="B201" s="286" t="s">
        <v>33200</v>
      </c>
      <c r="C201" s="286" t="s">
        <v>33168</v>
      </c>
      <c r="D201" s="287" t="s">
        <v>33374</v>
      </c>
    </row>
    <row r="202" spans="1:4" x14ac:dyDescent="0.25">
      <c r="A202" s="288" t="s">
        <v>32091</v>
      </c>
      <c r="B202" s="289" t="s">
        <v>33189</v>
      </c>
      <c r="C202" s="289" t="s">
        <v>33172</v>
      </c>
      <c r="D202" s="290" t="s">
        <v>33377</v>
      </c>
    </row>
    <row r="203" spans="1:4" x14ac:dyDescent="0.25">
      <c r="A203" s="285" t="s">
        <v>32074</v>
      </c>
      <c r="B203" s="286" t="s">
        <v>33180</v>
      </c>
      <c r="C203" s="286" t="s">
        <v>33173</v>
      </c>
      <c r="D203" s="287" t="s">
        <v>33370</v>
      </c>
    </row>
    <row r="204" spans="1:4" x14ac:dyDescent="0.25">
      <c r="A204" s="288" t="s">
        <v>32348</v>
      </c>
      <c r="B204" s="289" t="s">
        <v>33190</v>
      </c>
      <c r="C204" s="289" t="s">
        <v>33173</v>
      </c>
      <c r="D204" s="290" t="s">
        <v>33373</v>
      </c>
    </row>
    <row r="205" spans="1:4" x14ac:dyDescent="0.25">
      <c r="A205" s="285" t="s">
        <v>32088</v>
      </c>
      <c r="B205" s="286" t="s">
        <v>33200</v>
      </c>
      <c r="C205" s="286" t="s">
        <v>33168</v>
      </c>
      <c r="D205" s="287" t="s">
        <v>33376</v>
      </c>
    </row>
    <row r="206" spans="1:4" x14ac:dyDescent="0.25">
      <c r="A206" s="288" t="s">
        <v>33069</v>
      </c>
      <c r="B206" s="289" t="s">
        <v>33191</v>
      </c>
      <c r="C206" s="289" t="s">
        <v>33167</v>
      </c>
      <c r="D206" s="290" t="s">
        <v>33378</v>
      </c>
    </row>
    <row r="207" spans="1:4" x14ac:dyDescent="0.25">
      <c r="A207" s="285" t="s">
        <v>326</v>
      </c>
      <c r="B207" s="286" t="s">
        <v>33179</v>
      </c>
      <c r="C207" s="286" t="s">
        <v>33165</v>
      </c>
      <c r="D207" s="287" t="s">
        <v>33379</v>
      </c>
    </row>
    <row r="208" spans="1:4" x14ac:dyDescent="0.25">
      <c r="A208" s="288" t="s">
        <v>32077</v>
      </c>
      <c r="B208" s="289" t="s">
        <v>33182</v>
      </c>
      <c r="C208" s="289" t="s">
        <v>33165</v>
      </c>
      <c r="D208" s="290" t="s">
        <v>33380</v>
      </c>
    </row>
    <row r="209" spans="1:4" x14ac:dyDescent="0.25">
      <c r="A209" s="285" t="s">
        <v>32160</v>
      </c>
      <c r="B209" s="286" t="s">
        <v>33204</v>
      </c>
      <c r="C209" s="286" t="s">
        <v>33167</v>
      </c>
      <c r="D209" s="287" t="s">
        <v>33381</v>
      </c>
    </row>
    <row r="210" spans="1:4" x14ac:dyDescent="0.25">
      <c r="A210" s="288" t="s">
        <v>32160</v>
      </c>
      <c r="B210" s="289" t="s">
        <v>33204</v>
      </c>
      <c r="C210" s="289" t="s">
        <v>33167</v>
      </c>
      <c r="D210" s="290" t="s">
        <v>33381</v>
      </c>
    </row>
    <row r="211" spans="1:4" x14ac:dyDescent="0.25">
      <c r="A211" s="285" t="s">
        <v>33131</v>
      </c>
      <c r="B211" s="286" t="s">
        <v>33206</v>
      </c>
      <c r="C211" s="286" t="s">
        <v>33167</v>
      </c>
      <c r="D211" s="287" t="s">
        <v>33382</v>
      </c>
    </row>
    <row r="212" spans="1:4" x14ac:dyDescent="0.25">
      <c r="A212" s="288" t="s">
        <v>33073</v>
      </c>
      <c r="B212" s="289" t="s">
        <v>33194</v>
      </c>
      <c r="C212" s="289" t="s">
        <v>33174</v>
      </c>
      <c r="D212" s="290" t="s">
        <v>33379</v>
      </c>
    </row>
    <row r="213" spans="1:4" x14ac:dyDescent="0.25">
      <c r="A213" s="285" t="s">
        <v>32088</v>
      </c>
      <c r="B213" s="286" t="s">
        <v>33200</v>
      </c>
      <c r="C213" s="286" t="s">
        <v>33168</v>
      </c>
      <c r="D213" s="287" t="s">
        <v>33378</v>
      </c>
    </row>
    <row r="214" spans="1:4" x14ac:dyDescent="0.25">
      <c r="A214" s="288" t="s">
        <v>32109</v>
      </c>
      <c r="B214" s="289" t="s">
        <v>33197</v>
      </c>
      <c r="C214" s="289" t="s">
        <v>33173</v>
      </c>
      <c r="D214" s="290" t="s">
        <v>33377</v>
      </c>
    </row>
    <row r="215" spans="1:4" x14ac:dyDescent="0.25">
      <c r="A215" s="285" t="s">
        <v>32109</v>
      </c>
      <c r="B215" s="286" t="s">
        <v>33197</v>
      </c>
      <c r="C215" s="286" t="s">
        <v>33173</v>
      </c>
      <c r="D215" s="287" t="s">
        <v>33377</v>
      </c>
    </row>
    <row r="216" spans="1:4" x14ac:dyDescent="0.25">
      <c r="A216" s="288" t="s">
        <v>32088</v>
      </c>
      <c r="B216" s="289" t="s">
        <v>33200</v>
      </c>
      <c r="C216" s="289" t="s">
        <v>33168</v>
      </c>
      <c r="D216" s="290" t="s">
        <v>33382</v>
      </c>
    </row>
    <row r="217" spans="1:4" x14ac:dyDescent="0.25">
      <c r="A217" s="285" t="s">
        <v>32167</v>
      </c>
      <c r="B217" s="286" t="s">
        <v>33198</v>
      </c>
      <c r="C217" s="286" t="s">
        <v>33168</v>
      </c>
      <c r="D217" s="287" t="s">
        <v>33383</v>
      </c>
    </row>
    <row r="218" spans="1:4" x14ac:dyDescent="0.25">
      <c r="A218" s="288" t="s">
        <v>32157</v>
      </c>
      <c r="B218" s="289" t="s">
        <v>33186</v>
      </c>
      <c r="C218" s="289" t="s">
        <v>33169</v>
      </c>
      <c r="D218" s="290" t="s">
        <v>33384</v>
      </c>
    </row>
    <row r="219" spans="1:4" x14ac:dyDescent="0.25">
      <c r="A219" s="285" t="s">
        <v>32094</v>
      </c>
      <c r="B219" s="286" t="s">
        <v>33196</v>
      </c>
      <c r="C219" s="286" t="s">
        <v>33168</v>
      </c>
      <c r="D219" s="287" t="s">
        <v>33381</v>
      </c>
    </row>
    <row r="220" spans="1:4" x14ac:dyDescent="0.25">
      <c r="A220" s="288" t="s">
        <v>32094</v>
      </c>
      <c r="B220" s="289" t="s">
        <v>33196</v>
      </c>
      <c r="C220" s="289" t="s">
        <v>33168</v>
      </c>
      <c r="D220" s="290" t="s">
        <v>33381</v>
      </c>
    </row>
    <row r="221" spans="1:4" x14ac:dyDescent="0.25">
      <c r="A221" s="285" t="s">
        <v>32113</v>
      </c>
      <c r="B221" s="286" t="s">
        <v>33185</v>
      </c>
      <c r="C221" s="286" t="s">
        <v>33168</v>
      </c>
      <c r="D221" s="287" t="s">
        <v>33284</v>
      </c>
    </row>
    <row r="222" spans="1:4" x14ac:dyDescent="0.25">
      <c r="A222" s="288" t="s">
        <v>32090</v>
      </c>
      <c r="B222" s="289" t="s">
        <v>33202</v>
      </c>
      <c r="C222" s="289" t="s">
        <v>33175</v>
      </c>
      <c r="D222" s="290" t="s">
        <v>33385</v>
      </c>
    </row>
    <row r="223" spans="1:4" x14ac:dyDescent="0.25">
      <c r="A223" s="285" t="s">
        <v>33131</v>
      </c>
      <c r="B223" s="286" t="s">
        <v>33206</v>
      </c>
      <c r="C223" s="286" t="s">
        <v>33167</v>
      </c>
      <c r="D223" s="287" t="s">
        <v>33386</v>
      </c>
    </row>
    <row r="224" spans="1:4" x14ac:dyDescent="0.25">
      <c r="A224" s="288" t="s">
        <v>32412</v>
      </c>
      <c r="B224" s="289" t="s">
        <v>33188</v>
      </c>
      <c r="C224" s="289" t="s">
        <v>33171</v>
      </c>
      <c r="D224" s="290" t="s">
        <v>33387</v>
      </c>
    </row>
    <row r="225" spans="1:4" x14ac:dyDescent="0.25">
      <c r="A225" s="285" t="s">
        <v>32412</v>
      </c>
      <c r="B225" s="286" t="s">
        <v>33188</v>
      </c>
      <c r="C225" s="286" t="s">
        <v>33171</v>
      </c>
      <c r="D225" s="287" t="s">
        <v>33387</v>
      </c>
    </row>
    <row r="226" spans="1:4" x14ac:dyDescent="0.25">
      <c r="A226" s="288" t="s">
        <v>33069</v>
      </c>
      <c r="B226" s="289" t="s">
        <v>33191</v>
      </c>
      <c r="C226" s="289" t="s">
        <v>33167</v>
      </c>
      <c r="D226" s="290" t="s">
        <v>33388</v>
      </c>
    </row>
    <row r="227" spans="1:4" x14ac:dyDescent="0.25">
      <c r="A227" s="285" t="s">
        <v>33087</v>
      </c>
      <c r="B227" s="286" t="s">
        <v>33199</v>
      </c>
      <c r="C227" s="286" t="s">
        <v>33166</v>
      </c>
      <c r="D227" s="287" t="s">
        <v>33389</v>
      </c>
    </row>
    <row r="228" spans="1:4" x14ac:dyDescent="0.25">
      <c r="A228" s="288" t="s">
        <v>326</v>
      </c>
      <c r="B228" s="289" t="s">
        <v>33179</v>
      </c>
      <c r="C228" s="289" t="s">
        <v>33165</v>
      </c>
      <c r="D228" s="290" t="s">
        <v>33390</v>
      </c>
    </row>
    <row r="229" spans="1:4" x14ac:dyDescent="0.25">
      <c r="A229" s="285" t="s">
        <v>32077</v>
      </c>
      <c r="B229" s="286" t="s">
        <v>33182</v>
      </c>
      <c r="C229" s="286" t="s">
        <v>33165</v>
      </c>
      <c r="D229" s="287" t="s">
        <v>33391</v>
      </c>
    </row>
    <row r="230" spans="1:4" x14ac:dyDescent="0.25">
      <c r="A230" s="288" t="s">
        <v>32061</v>
      </c>
      <c r="B230" s="289" t="s">
        <v>33184</v>
      </c>
      <c r="C230" s="289" t="s">
        <v>33167</v>
      </c>
      <c r="D230" s="290" t="s">
        <v>33392</v>
      </c>
    </row>
    <row r="231" spans="1:4" x14ac:dyDescent="0.25">
      <c r="A231" s="285" t="s">
        <v>32160</v>
      </c>
      <c r="B231" s="286" t="s">
        <v>33204</v>
      </c>
      <c r="C231" s="286" t="s">
        <v>33167</v>
      </c>
      <c r="D231" s="287" t="s">
        <v>33393</v>
      </c>
    </row>
    <row r="232" spans="1:4" x14ac:dyDescent="0.25">
      <c r="A232" s="288" t="s">
        <v>32222</v>
      </c>
      <c r="B232" s="289" t="s">
        <v>33205</v>
      </c>
      <c r="C232" s="289" t="s">
        <v>33165</v>
      </c>
      <c r="D232" s="290" t="s">
        <v>33394</v>
      </c>
    </row>
    <row r="233" spans="1:4" x14ac:dyDescent="0.25">
      <c r="A233" s="285" t="s">
        <v>32076</v>
      </c>
      <c r="B233" s="286" t="s">
        <v>33183</v>
      </c>
      <c r="C233" s="286" t="s">
        <v>33166</v>
      </c>
      <c r="D233" s="287" t="s">
        <v>33395</v>
      </c>
    </row>
    <row r="234" spans="1:4" x14ac:dyDescent="0.25">
      <c r="A234" s="288" t="s">
        <v>326</v>
      </c>
      <c r="B234" s="289" t="s">
        <v>33179</v>
      </c>
      <c r="C234" s="289" t="s">
        <v>33165</v>
      </c>
      <c r="D234" s="290" t="s">
        <v>33396</v>
      </c>
    </row>
    <row r="235" spans="1:4" x14ac:dyDescent="0.25">
      <c r="A235" s="285" t="s">
        <v>32088</v>
      </c>
      <c r="B235" s="286" t="s">
        <v>33200</v>
      </c>
      <c r="C235" s="286" t="s">
        <v>33168</v>
      </c>
      <c r="D235" s="287" t="s">
        <v>33386</v>
      </c>
    </row>
    <row r="236" spans="1:4" x14ac:dyDescent="0.25">
      <c r="A236" s="288" t="s">
        <v>32109</v>
      </c>
      <c r="B236" s="289" t="s">
        <v>33197</v>
      </c>
      <c r="C236" s="289" t="s">
        <v>33173</v>
      </c>
      <c r="D236" s="290" t="s">
        <v>33384</v>
      </c>
    </row>
    <row r="237" spans="1:4" x14ac:dyDescent="0.25">
      <c r="A237" s="285" t="s">
        <v>32088</v>
      </c>
      <c r="B237" s="286" t="s">
        <v>33200</v>
      </c>
      <c r="C237" s="286" t="s">
        <v>33168</v>
      </c>
      <c r="D237" s="287" t="s">
        <v>33388</v>
      </c>
    </row>
    <row r="238" spans="1:4" x14ac:dyDescent="0.25">
      <c r="A238" s="288" t="s">
        <v>33073</v>
      </c>
      <c r="B238" s="289" t="s">
        <v>33194</v>
      </c>
      <c r="C238" s="289" t="s">
        <v>33174</v>
      </c>
      <c r="D238" s="290" t="s">
        <v>33394</v>
      </c>
    </row>
    <row r="239" spans="1:4" x14ac:dyDescent="0.25">
      <c r="A239" s="285" t="s">
        <v>32061</v>
      </c>
      <c r="B239" s="286" t="s">
        <v>33184</v>
      </c>
      <c r="C239" s="286" t="s">
        <v>33167</v>
      </c>
      <c r="D239" s="287" t="s">
        <v>33397</v>
      </c>
    </row>
    <row r="240" spans="1:4" x14ac:dyDescent="0.25">
      <c r="A240" s="288" t="s">
        <v>32076</v>
      </c>
      <c r="B240" s="289" t="s">
        <v>33183</v>
      </c>
      <c r="C240" s="289" t="s">
        <v>33166</v>
      </c>
      <c r="D240" s="290" t="s">
        <v>33398</v>
      </c>
    </row>
    <row r="241" spans="1:4" x14ac:dyDescent="0.25">
      <c r="A241" s="285" t="s">
        <v>32076</v>
      </c>
      <c r="B241" s="286" t="s">
        <v>33183</v>
      </c>
      <c r="C241" s="286" t="s">
        <v>33166</v>
      </c>
      <c r="D241" s="287" t="s">
        <v>33398</v>
      </c>
    </row>
    <row r="242" spans="1:4" x14ac:dyDescent="0.25">
      <c r="A242" s="288" t="s">
        <v>32076</v>
      </c>
      <c r="B242" s="289" t="s">
        <v>33183</v>
      </c>
      <c r="C242" s="289" t="s">
        <v>33166</v>
      </c>
      <c r="D242" s="290" t="s">
        <v>33398</v>
      </c>
    </row>
    <row r="243" spans="1:4" x14ac:dyDescent="0.25">
      <c r="A243" s="285" t="s">
        <v>32418</v>
      </c>
      <c r="B243" s="286" t="s">
        <v>33203</v>
      </c>
      <c r="C243" s="286" t="s">
        <v>33166</v>
      </c>
      <c r="D243" s="287" t="s">
        <v>33399</v>
      </c>
    </row>
    <row r="244" spans="1:4" x14ac:dyDescent="0.25">
      <c r="A244" s="288" t="s">
        <v>32077</v>
      </c>
      <c r="B244" s="289" t="s">
        <v>33182</v>
      </c>
      <c r="C244" s="289" t="s">
        <v>33165</v>
      </c>
      <c r="D244" s="290" t="s">
        <v>33400</v>
      </c>
    </row>
    <row r="245" spans="1:4" x14ac:dyDescent="0.25">
      <c r="A245" s="285" t="s">
        <v>32094</v>
      </c>
      <c r="B245" s="286" t="s">
        <v>33196</v>
      </c>
      <c r="C245" s="286" t="s">
        <v>33168</v>
      </c>
      <c r="D245" s="287" t="s">
        <v>33393</v>
      </c>
    </row>
    <row r="246" spans="1:4" x14ac:dyDescent="0.25">
      <c r="A246" s="288" t="s">
        <v>32157</v>
      </c>
      <c r="B246" s="289" t="s">
        <v>33186</v>
      </c>
      <c r="C246" s="289" t="s">
        <v>33169</v>
      </c>
      <c r="D246" s="290" t="s">
        <v>33401</v>
      </c>
    </row>
    <row r="247" spans="1:4" x14ac:dyDescent="0.25">
      <c r="A247" s="285" t="s">
        <v>32074</v>
      </c>
      <c r="B247" s="286" t="s">
        <v>33180</v>
      </c>
      <c r="C247" s="286" t="s">
        <v>33173</v>
      </c>
      <c r="D247" s="287" t="s">
        <v>33387</v>
      </c>
    </row>
    <row r="248" spans="1:4" x14ac:dyDescent="0.25">
      <c r="A248" s="288" t="s">
        <v>326</v>
      </c>
      <c r="B248" s="289" t="s">
        <v>33179</v>
      </c>
      <c r="C248" s="289" t="s">
        <v>33165</v>
      </c>
      <c r="D248" s="290" t="s">
        <v>33402</v>
      </c>
    </row>
    <row r="249" spans="1:4" x14ac:dyDescent="0.25">
      <c r="A249" s="285" t="s">
        <v>32418</v>
      </c>
      <c r="B249" s="286" t="s">
        <v>33203</v>
      </c>
      <c r="C249" s="286" t="s">
        <v>33166</v>
      </c>
      <c r="D249" s="287" t="s">
        <v>33403</v>
      </c>
    </row>
    <row r="250" spans="1:4" x14ac:dyDescent="0.25">
      <c r="A250" s="288" t="s">
        <v>32412</v>
      </c>
      <c r="B250" s="289" t="s">
        <v>33188</v>
      </c>
      <c r="C250" s="289" t="s">
        <v>33171</v>
      </c>
      <c r="D250" s="290" t="s">
        <v>33404</v>
      </c>
    </row>
    <row r="251" spans="1:4" x14ac:dyDescent="0.25">
      <c r="A251" s="285" t="s">
        <v>32113</v>
      </c>
      <c r="B251" s="286" t="s">
        <v>33185</v>
      </c>
      <c r="C251" s="286" t="s">
        <v>33168</v>
      </c>
      <c r="D251" s="287" t="s">
        <v>33389</v>
      </c>
    </row>
    <row r="252" spans="1:4" x14ac:dyDescent="0.25">
      <c r="A252" s="288" t="s">
        <v>33073</v>
      </c>
      <c r="B252" s="289" t="s">
        <v>33194</v>
      </c>
      <c r="C252" s="289" t="s">
        <v>33174</v>
      </c>
      <c r="D252" s="290" t="s">
        <v>33396</v>
      </c>
    </row>
    <row r="253" spans="1:4" x14ac:dyDescent="0.25">
      <c r="A253" s="285" t="s">
        <v>32062</v>
      </c>
      <c r="B253" s="286" t="s">
        <v>33193</v>
      </c>
      <c r="C253" s="286" t="s">
        <v>33168</v>
      </c>
      <c r="D253" s="287" t="s">
        <v>33398</v>
      </c>
    </row>
    <row r="254" spans="1:4" x14ac:dyDescent="0.25">
      <c r="A254" s="288" t="s">
        <v>33073</v>
      </c>
      <c r="B254" s="289" t="s">
        <v>33194</v>
      </c>
      <c r="C254" s="289" t="s">
        <v>33174</v>
      </c>
      <c r="D254" s="290" t="s">
        <v>33400</v>
      </c>
    </row>
    <row r="255" spans="1:4" x14ac:dyDescent="0.25">
      <c r="A255" s="285" t="s">
        <v>32077</v>
      </c>
      <c r="B255" s="286" t="s">
        <v>33182</v>
      </c>
      <c r="C255" s="286" t="s">
        <v>33165</v>
      </c>
      <c r="D255" s="287" t="s">
        <v>33405</v>
      </c>
    </row>
    <row r="256" spans="1:4" x14ac:dyDescent="0.25">
      <c r="A256" s="288" t="s">
        <v>33131</v>
      </c>
      <c r="B256" s="289" t="s">
        <v>33206</v>
      </c>
      <c r="C256" s="289" t="s">
        <v>33167</v>
      </c>
      <c r="D256" s="290" t="s">
        <v>33406</v>
      </c>
    </row>
    <row r="257" spans="1:4" x14ac:dyDescent="0.25">
      <c r="A257" s="285" t="s">
        <v>32222</v>
      </c>
      <c r="B257" s="286" t="s">
        <v>33205</v>
      </c>
      <c r="C257" s="286" t="s">
        <v>33165</v>
      </c>
      <c r="D257" s="287" t="s">
        <v>33407</v>
      </c>
    </row>
    <row r="258" spans="1:4" x14ac:dyDescent="0.25">
      <c r="A258" s="288" t="s">
        <v>32062</v>
      </c>
      <c r="B258" s="289" t="s">
        <v>33193</v>
      </c>
      <c r="C258" s="289" t="s">
        <v>33168</v>
      </c>
      <c r="D258" s="290" t="s">
        <v>33397</v>
      </c>
    </row>
    <row r="259" spans="1:4" x14ac:dyDescent="0.25">
      <c r="A259" s="285" t="s">
        <v>32167</v>
      </c>
      <c r="B259" s="286" t="s">
        <v>33198</v>
      </c>
      <c r="C259" s="286" t="s">
        <v>33168</v>
      </c>
      <c r="D259" s="287" t="s">
        <v>33408</v>
      </c>
    </row>
    <row r="260" spans="1:4" x14ac:dyDescent="0.25">
      <c r="A260" s="288" t="s">
        <v>33073</v>
      </c>
      <c r="B260" s="289" t="s">
        <v>33194</v>
      </c>
      <c r="C260" s="289" t="s">
        <v>33174</v>
      </c>
      <c r="D260" s="290" t="s">
        <v>33405</v>
      </c>
    </row>
    <row r="261" spans="1:4" x14ac:dyDescent="0.25">
      <c r="A261" s="285" t="s">
        <v>32222</v>
      </c>
      <c r="B261" s="286" t="s">
        <v>33205</v>
      </c>
      <c r="C261" s="286" t="s">
        <v>33165</v>
      </c>
      <c r="D261" s="287" t="s">
        <v>33409</v>
      </c>
    </row>
    <row r="262" spans="1:4" x14ac:dyDescent="0.25">
      <c r="A262" s="288" t="s">
        <v>32109</v>
      </c>
      <c r="B262" s="289" t="s">
        <v>33197</v>
      </c>
      <c r="C262" s="289" t="s">
        <v>33173</v>
      </c>
      <c r="D262" s="290" t="s">
        <v>33401</v>
      </c>
    </row>
    <row r="263" spans="1:4" x14ac:dyDescent="0.25">
      <c r="A263" s="285" t="s">
        <v>32061</v>
      </c>
      <c r="B263" s="286" t="s">
        <v>33184</v>
      </c>
      <c r="C263" s="286" t="s">
        <v>33167</v>
      </c>
      <c r="D263" s="287" t="s">
        <v>33410</v>
      </c>
    </row>
    <row r="264" spans="1:4" x14ac:dyDescent="0.25">
      <c r="A264" s="288" t="s">
        <v>32074</v>
      </c>
      <c r="B264" s="289" t="s">
        <v>33180</v>
      </c>
      <c r="C264" s="289" t="s">
        <v>33173</v>
      </c>
      <c r="D264" s="290" t="s">
        <v>33404</v>
      </c>
    </row>
    <row r="265" spans="1:4" x14ac:dyDescent="0.25">
      <c r="A265" s="285" t="s">
        <v>32077</v>
      </c>
      <c r="B265" s="286" t="s">
        <v>33182</v>
      </c>
      <c r="C265" s="286" t="s">
        <v>33165</v>
      </c>
      <c r="D265" s="287" t="s">
        <v>33411</v>
      </c>
    </row>
    <row r="266" spans="1:4" x14ac:dyDescent="0.25">
      <c r="A266" s="288" t="s">
        <v>32076</v>
      </c>
      <c r="B266" s="289" t="s">
        <v>33183</v>
      </c>
      <c r="C266" s="289" t="s">
        <v>33166</v>
      </c>
      <c r="D266" s="290" t="s">
        <v>33412</v>
      </c>
    </row>
    <row r="267" spans="1:4" x14ac:dyDescent="0.25">
      <c r="A267" s="285" t="s">
        <v>32088</v>
      </c>
      <c r="B267" s="286" t="s">
        <v>33200</v>
      </c>
      <c r="C267" s="286" t="s">
        <v>33168</v>
      </c>
      <c r="D267" s="287" t="s">
        <v>33406</v>
      </c>
    </row>
    <row r="268" spans="1:4" x14ac:dyDescent="0.25">
      <c r="A268" s="288" t="s">
        <v>33073</v>
      </c>
      <c r="B268" s="289" t="s">
        <v>33194</v>
      </c>
      <c r="C268" s="289" t="s">
        <v>33174</v>
      </c>
      <c r="D268" s="290" t="s">
        <v>33407</v>
      </c>
    </row>
    <row r="269" spans="1:4" x14ac:dyDescent="0.25">
      <c r="A269" s="285" t="s">
        <v>33131</v>
      </c>
      <c r="B269" s="286" t="s">
        <v>33206</v>
      </c>
      <c r="C269" s="286" t="s">
        <v>33167</v>
      </c>
      <c r="D269" s="287" t="s">
        <v>33413</v>
      </c>
    </row>
    <row r="270" spans="1:4" x14ac:dyDescent="0.25">
      <c r="A270" s="288" t="s">
        <v>32418</v>
      </c>
      <c r="B270" s="289" t="s">
        <v>33203</v>
      </c>
      <c r="C270" s="289" t="s">
        <v>33166</v>
      </c>
      <c r="D270" s="290" t="s">
        <v>33414</v>
      </c>
    </row>
    <row r="271" spans="1:4" x14ac:dyDescent="0.25">
      <c r="A271" s="285" t="s">
        <v>32418</v>
      </c>
      <c r="B271" s="286" t="s">
        <v>33203</v>
      </c>
      <c r="C271" s="286" t="s">
        <v>33166</v>
      </c>
      <c r="D271" s="287" t="s">
        <v>33414</v>
      </c>
    </row>
    <row r="272" spans="1:4" x14ac:dyDescent="0.25">
      <c r="A272" s="288" t="s">
        <v>33087</v>
      </c>
      <c r="B272" s="289" t="s">
        <v>33199</v>
      </c>
      <c r="C272" s="289" t="s">
        <v>33166</v>
      </c>
      <c r="D272" s="290" t="s">
        <v>33415</v>
      </c>
    </row>
    <row r="273" spans="1:4" x14ac:dyDescent="0.25">
      <c r="A273" s="285" t="s">
        <v>33073</v>
      </c>
      <c r="B273" s="286" t="s">
        <v>33194</v>
      </c>
      <c r="C273" s="286" t="s">
        <v>33174</v>
      </c>
      <c r="D273" s="287" t="s">
        <v>33409</v>
      </c>
    </row>
    <row r="274" spans="1:4" x14ac:dyDescent="0.25">
      <c r="A274" s="288" t="s">
        <v>33073</v>
      </c>
      <c r="B274" s="289" t="s">
        <v>33194</v>
      </c>
      <c r="C274" s="289" t="s">
        <v>33174</v>
      </c>
      <c r="D274" s="290" t="s">
        <v>33411</v>
      </c>
    </row>
    <row r="275" spans="1:4" x14ac:dyDescent="0.25">
      <c r="A275" s="285" t="s">
        <v>32222</v>
      </c>
      <c r="B275" s="286" t="s">
        <v>33205</v>
      </c>
      <c r="C275" s="286" t="s">
        <v>33165</v>
      </c>
      <c r="D275" s="287" t="s">
        <v>33282</v>
      </c>
    </row>
    <row r="276" spans="1:4" x14ac:dyDescent="0.25">
      <c r="A276" s="288" t="s">
        <v>32061</v>
      </c>
      <c r="B276" s="289" t="s">
        <v>33184</v>
      </c>
      <c r="C276" s="289" t="s">
        <v>33167</v>
      </c>
      <c r="D276" s="290" t="s">
        <v>33416</v>
      </c>
    </row>
    <row r="277" spans="1:4" x14ac:dyDescent="0.25">
      <c r="A277" s="285" t="s">
        <v>32062</v>
      </c>
      <c r="B277" s="286" t="s">
        <v>33193</v>
      </c>
      <c r="C277" s="286" t="s">
        <v>33168</v>
      </c>
      <c r="D277" s="287" t="s">
        <v>33417</v>
      </c>
    </row>
    <row r="278" spans="1:4" x14ac:dyDescent="0.25">
      <c r="A278" s="288" t="s">
        <v>326</v>
      </c>
      <c r="B278" s="289" t="s">
        <v>33179</v>
      </c>
      <c r="C278" s="289" t="s">
        <v>33165</v>
      </c>
      <c r="D278" s="290" t="s">
        <v>33418</v>
      </c>
    </row>
    <row r="279" spans="1:4" x14ac:dyDescent="0.25">
      <c r="A279" s="285" t="s">
        <v>32113</v>
      </c>
      <c r="B279" s="286" t="s">
        <v>33185</v>
      </c>
      <c r="C279" s="286" t="s">
        <v>33168</v>
      </c>
      <c r="D279" s="287" t="s">
        <v>33413</v>
      </c>
    </row>
    <row r="280" spans="1:4" x14ac:dyDescent="0.25">
      <c r="A280" s="288" t="s">
        <v>32091</v>
      </c>
      <c r="B280" s="289" t="s">
        <v>33189</v>
      </c>
      <c r="C280" s="289" t="s">
        <v>33172</v>
      </c>
      <c r="D280" s="290" t="s">
        <v>33419</v>
      </c>
    </row>
    <row r="281" spans="1:4" x14ac:dyDescent="0.25">
      <c r="A281" s="285" t="s">
        <v>32090</v>
      </c>
      <c r="B281" s="286" t="s">
        <v>33202</v>
      </c>
      <c r="C281" s="286" t="s">
        <v>33175</v>
      </c>
      <c r="D281" s="287" t="s">
        <v>33420</v>
      </c>
    </row>
    <row r="282" spans="1:4" x14ac:dyDescent="0.25">
      <c r="A282" s="288" t="s">
        <v>32062</v>
      </c>
      <c r="B282" s="289" t="s">
        <v>33193</v>
      </c>
      <c r="C282" s="289" t="s">
        <v>33168</v>
      </c>
      <c r="D282" s="290" t="s">
        <v>33416</v>
      </c>
    </row>
    <row r="283" spans="1:4" x14ac:dyDescent="0.25">
      <c r="A283" s="285" t="s">
        <v>32109</v>
      </c>
      <c r="B283" s="286" t="s">
        <v>33197</v>
      </c>
      <c r="C283" s="286" t="s">
        <v>33173</v>
      </c>
      <c r="D283" s="287" t="s">
        <v>33403</v>
      </c>
    </row>
    <row r="284" spans="1:4" x14ac:dyDescent="0.25">
      <c r="A284" s="288" t="s">
        <v>326</v>
      </c>
      <c r="B284" s="289" t="s">
        <v>33179</v>
      </c>
      <c r="C284" s="289" t="s">
        <v>33165</v>
      </c>
      <c r="D284" s="290" t="s">
        <v>33421</v>
      </c>
    </row>
    <row r="285" spans="1:4" x14ac:dyDescent="0.25">
      <c r="A285" s="285" t="s">
        <v>32074</v>
      </c>
      <c r="B285" s="286" t="s">
        <v>33180</v>
      </c>
      <c r="C285" s="286" t="s">
        <v>33173</v>
      </c>
      <c r="D285" s="287" t="s">
        <v>33414</v>
      </c>
    </row>
    <row r="286" spans="1:4" x14ac:dyDescent="0.25">
      <c r="A286" s="288" t="s">
        <v>32062</v>
      </c>
      <c r="B286" s="289" t="s">
        <v>33193</v>
      </c>
      <c r="C286" s="289" t="s">
        <v>33168</v>
      </c>
      <c r="D286" s="290" t="s">
        <v>33415</v>
      </c>
    </row>
    <row r="287" spans="1:4" x14ac:dyDescent="0.25">
      <c r="A287" s="285" t="s">
        <v>32062</v>
      </c>
      <c r="B287" s="286" t="s">
        <v>33193</v>
      </c>
      <c r="C287" s="286" t="s">
        <v>33168</v>
      </c>
      <c r="D287" s="287" t="s">
        <v>33415</v>
      </c>
    </row>
    <row r="288" spans="1:4" x14ac:dyDescent="0.25">
      <c r="A288" s="288" t="s">
        <v>33073</v>
      </c>
      <c r="B288" s="289" t="s">
        <v>33194</v>
      </c>
      <c r="C288" s="289" t="s">
        <v>33174</v>
      </c>
      <c r="D288" s="290" t="s">
        <v>33282</v>
      </c>
    </row>
    <row r="289" spans="1:4" x14ac:dyDescent="0.25">
      <c r="A289" s="285" t="s">
        <v>33073</v>
      </c>
      <c r="B289" s="286" t="s">
        <v>33194</v>
      </c>
      <c r="C289" s="286" t="s">
        <v>33174</v>
      </c>
      <c r="D289" s="287" t="s">
        <v>33421</v>
      </c>
    </row>
    <row r="290" spans="1:4" x14ac:dyDescent="0.25">
      <c r="A290" s="288" t="s">
        <v>326</v>
      </c>
      <c r="B290" s="289" t="s">
        <v>33179</v>
      </c>
      <c r="C290" s="289" t="s">
        <v>33165</v>
      </c>
      <c r="D290" s="290" t="s">
        <v>33422</v>
      </c>
    </row>
    <row r="291" spans="1:4" x14ac:dyDescent="0.25">
      <c r="A291" s="285" t="s">
        <v>32157</v>
      </c>
      <c r="B291" s="286" t="s">
        <v>33186</v>
      </c>
      <c r="C291" s="286" t="s">
        <v>33169</v>
      </c>
      <c r="D291" s="287" t="s">
        <v>33289</v>
      </c>
    </row>
    <row r="292" spans="1:4" x14ac:dyDescent="0.25">
      <c r="A292" s="288" t="s">
        <v>326</v>
      </c>
      <c r="B292" s="289" t="s">
        <v>33179</v>
      </c>
      <c r="C292" s="289" t="s">
        <v>33165</v>
      </c>
      <c r="D292" s="290" t="s">
        <v>33423</v>
      </c>
    </row>
    <row r="293" spans="1:4" x14ac:dyDescent="0.25">
      <c r="A293" s="285" t="s">
        <v>33073</v>
      </c>
      <c r="B293" s="286" t="s">
        <v>33194</v>
      </c>
      <c r="C293" s="286" t="s">
        <v>33174</v>
      </c>
      <c r="D293" s="287" t="s">
        <v>33422</v>
      </c>
    </row>
    <row r="294" spans="1:4" x14ac:dyDescent="0.25">
      <c r="A294" s="288" t="s">
        <v>32077</v>
      </c>
      <c r="B294" s="289" t="s">
        <v>33182</v>
      </c>
      <c r="C294" s="289" t="s">
        <v>33165</v>
      </c>
      <c r="D294" s="290" t="s">
        <v>33424</v>
      </c>
    </row>
    <row r="295" spans="1:4" x14ac:dyDescent="0.25">
      <c r="A295" s="285" t="s">
        <v>32074</v>
      </c>
      <c r="B295" s="286" t="s">
        <v>33180</v>
      </c>
      <c r="C295" s="286" t="s">
        <v>33173</v>
      </c>
      <c r="D295" s="287" t="s">
        <v>33289</v>
      </c>
    </row>
    <row r="296" spans="1:4" x14ac:dyDescent="0.25">
      <c r="A296" s="288" t="s">
        <v>32109</v>
      </c>
      <c r="B296" s="289" t="s">
        <v>33197</v>
      </c>
      <c r="C296" s="289" t="s">
        <v>33173</v>
      </c>
      <c r="D296" s="290" t="s">
        <v>33419</v>
      </c>
    </row>
    <row r="297" spans="1:4" x14ac:dyDescent="0.25">
      <c r="A297" s="285" t="s">
        <v>32253</v>
      </c>
      <c r="B297" s="286" t="s">
        <v>33192</v>
      </c>
      <c r="C297" s="286" t="s">
        <v>33166</v>
      </c>
      <c r="D297" s="287" t="s">
        <v>33425</v>
      </c>
    </row>
    <row r="298" spans="1:4" x14ac:dyDescent="0.25">
      <c r="A298" s="288" t="s">
        <v>32348</v>
      </c>
      <c r="B298" s="289" t="s">
        <v>33190</v>
      </c>
      <c r="C298" s="289" t="s">
        <v>33173</v>
      </c>
      <c r="D298" s="290" t="s">
        <v>33425</v>
      </c>
    </row>
    <row r="299" spans="1:4" x14ac:dyDescent="0.25">
      <c r="A299" s="285" t="s">
        <v>32348</v>
      </c>
      <c r="B299" s="286" t="s">
        <v>33190</v>
      </c>
      <c r="C299" s="286" t="s">
        <v>33173</v>
      </c>
      <c r="D299" s="287" t="s">
        <v>33425</v>
      </c>
    </row>
    <row r="300" spans="1:4" x14ac:dyDescent="0.25">
      <c r="A300" s="288" t="s">
        <v>32348</v>
      </c>
      <c r="B300" s="289" t="s">
        <v>33190</v>
      </c>
      <c r="C300" s="289" t="s">
        <v>33173</v>
      </c>
      <c r="D300" s="290" t="s">
        <v>33425</v>
      </c>
    </row>
    <row r="301" spans="1:4" x14ac:dyDescent="0.25">
      <c r="A301" s="285" t="s">
        <v>32348</v>
      </c>
      <c r="B301" s="286" t="s">
        <v>33190</v>
      </c>
      <c r="C301" s="286" t="s">
        <v>33173</v>
      </c>
      <c r="D301" s="287" t="s">
        <v>33425</v>
      </c>
    </row>
    <row r="302" spans="1:4" x14ac:dyDescent="0.25">
      <c r="A302" s="288" t="s">
        <v>326</v>
      </c>
      <c r="B302" s="289" t="s">
        <v>33179</v>
      </c>
      <c r="C302" s="289" t="s">
        <v>33165</v>
      </c>
      <c r="D302" s="290" t="s">
        <v>33347</v>
      </c>
    </row>
    <row r="303" spans="1:4" x14ac:dyDescent="0.25">
      <c r="A303" s="285" t="s">
        <v>32222</v>
      </c>
      <c r="B303" s="286" t="s">
        <v>33205</v>
      </c>
      <c r="C303" s="286" t="s">
        <v>33165</v>
      </c>
      <c r="D303" s="287" t="s">
        <v>33426</v>
      </c>
    </row>
    <row r="304" spans="1:4" x14ac:dyDescent="0.25">
      <c r="A304" s="288" t="s">
        <v>32077</v>
      </c>
      <c r="B304" s="289" t="s">
        <v>33182</v>
      </c>
      <c r="C304" s="289" t="s">
        <v>33165</v>
      </c>
      <c r="D304" s="290" t="s">
        <v>33427</v>
      </c>
    </row>
    <row r="305" spans="1:4" x14ac:dyDescent="0.25">
      <c r="A305" s="285" t="s">
        <v>33073</v>
      </c>
      <c r="B305" s="286" t="s">
        <v>33194</v>
      </c>
      <c r="C305" s="286" t="s">
        <v>33174</v>
      </c>
      <c r="D305" s="287" t="s">
        <v>33426</v>
      </c>
    </row>
    <row r="306" spans="1:4" x14ac:dyDescent="0.25">
      <c r="A306" s="288" t="s">
        <v>32090</v>
      </c>
      <c r="B306" s="289" t="s">
        <v>33202</v>
      </c>
      <c r="C306" s="289" t="s">
        <v>33175</v>
      </c>
      <c r="D306" s="290" t="s">
        <v>33428</v>
      </c>
    </row>
    <row r="307" spans="1:4" x14ac:dyDescent="0.25">
      <c r="A307" s="285" t="s">
        <v>32090</v>
      </c>
      <c r="B307" s="286" t="s">
        <v>33202</v>
      </c>
      <c r="C307" s="286" t="s">
        <v>33175</v>
      </c>
      <c r="D307" s="287" t="s">
        <v>33428</v>
      </c>
    </row>
    <row r="308" spans="1:4" x14ac:dyDescent="0.25">
      <c r="A308" s="288" t="s">
        <v>32414</v>
      </c>
      <c r="B308" s="289" t="s">
        <v>33201</v>
      </c>
      <c r="C308" s="289" t="s">
        <v>33167</v>
      </c>
      <c r="D308" s="290" t="s">
        <v>33429</v>
      </c>
    </row>
    <row r="309" spans="1:4" x14ac:dyDescent="0.25">
      <c r="A309" s="285" t="s">
        <v>32113</v>
      </c>
      <c r="B309" s="286" t="s">
        <v>33185</v>
      </c>
      <c r="C309" s="286" t="s">
        <v>33168</v>
      </c>
      <c r="D309" s="287" t="s">
        <v>33430</v>
      </c>
    </row>
    <row r="310" spans="1:4" x14ac:dyDescent="0.25">
      <c r="A310" s="288" t="s">
        <v>32113</v>
      </c>
      <c r="B310" s="289" t="s">
        <v>33185</v>
      </c>
      <c r="C310" s="289" t="s">
        <v>33168</v>
      </c>
      <c r="D310" s="290" t="s">
        <v>33430</v>
      </c>
    </row>
    <row r="311" spans="1:4" x14ac:dyDescent="0.25">
      <c r="A311" s="285" t="s">
        <v>32222</v>
      </c>
      <c r="B311" s="286" t="s">
        <v>33205</v>
      </c>
      <c r="C311" s="286" t="s">
        <v>33165</v>
      </c>
      <c r="D311" s="287" t="s">
        <v>33431</v>
      </c>
    </row>
    <row r="312" spans="1:4" x14ac:dyDescent="0.25">
      <c r="A312" s="288" t="s">
        <v>326</v>
      </c>
      <c r="B312" s="289" t="s">
        <v>33179</v>
      </c>
      <c r="C312" s="289" t="s">
        <v>33165</v>
      </c>
      <c r="D312" s="290" t="s">
        <v>33432</v>
      </c>
    </row>
    <row r="313" spans="1:4" x14ac:dyDescent="0.25">
      <c r="A313" s="285" t="s">
        <v>32077</v>
      </c>
      <c r="B313" s="286" t="s">
        <v>33182</v>
      </c>
      <c r="C313" s="286" t="s">
        <v>33165</v>
      </c>
      <c r="D313" s="287" t="s">
        <v>33342</v>
      </c>
    </row>
    <row r="314" spans="1:4" x14ac:dyDescent="0.25">
      <c r="A314" s="288" t="s">
        <v>32113</v>
      </c>
      <c r="B314" s="289" t="s">
        <v>33185</v>
      </c>
      <c r="C314" s="289" t="s">
        <v>33168</v>
      </c>
      <c r="D314" s="290" t="s">
        <v>33429</v>
      </c>
    </row>
    <row r="315" spans="1:4" x14ac:dyDescent="0.25">
      <c r="A315" s="285" t="s">
        <v>32077</v>
      </c>
      <c r="B315" s="286" t="s">
        <v>33182</v>
      </c>
      <c r="C315" s="286" t="s">
        <v>33165</v>
      </c>
      <c r="D315" s="287" t="s">
        <v>33433</v>
      </c>
    </row>
    <row r="316" spans="1:4" x14ac:dyDescent="0.25">
      <c r="A316" s="288" t="s">
        <v>33073</v>
      </c>
      <c r="B316" s="289" t="s">
        <v>33194</v>
      </c>
      <c r="C316" s="289" t="s">
        <v>33174</v>
      </c>
      <c r="D316" s="290" t="s">
        <v>33432</v>
      </c>
    </row>
    <row r="317" spans="1:4" x14ac:dyDescent="0.25">
      <c r="A317" s="285" t="s">
        <v>32109</v>
      </c>
      <c r="B317" s="286" t="s">
        <v>33197</v>
      </c>
      <c r="C317" s="286" t="s">
        <v>33173</v>
      </c>
      <c r="D317" s="287" t="s">
        <v>33434</v>
      </c>
    </row>
    <row r="318" spans="1:4" x14ac:dyDescent="0.25">
      <c r="A318" s="288" t="s">
        <v>33073</v>
      </c>
      <c r="B318" s="289" t="s">
        <v>33194</v>
      </c>
      <c r="C318" s="289" t="s">
        <v>33174</v>
      </c>
      <c r="D318" s="290" t="s">
        <v>33342</v>
      </c>
    </row>
    <row r="319" spans="1:4" x14ac:dyDescent="0.25">
      <c r="A319" s="285" t="s">
        <v>326</v>
      </c>
      <c r="B319" s="286" t="s">
        <v>33179</v>
      </c>
      <c r="C319" s="286" t="s">
        <v>33165</v>
      </c>
      <c r="D319" s="287" t="s">
        <v>33435</v>
      </c>
    </row>
    <row r="320" spans="1:4" x14ac:dyDescent="0.25">
      <c r="A320" s="288" t="s">
        <v>32062</v>
      </c>
      <c r="B320" s="289" t="s">
        <v>33193</v>
      </c>
      <c r="C320" s="289" t="s">
        <v>33168</v>
      </c>
      <c r="D320" s="290" t="s">
        <v>33434</v>
      </c>
    </row>
    <row r="321" spans="1:4" x14ac:dyDescent="0.25">
      <c r="A321" s="285" t="s">
        <v>33073</v>
      </c>
      <c r="B321" s="286" t="s">
        <v>33194</v>
      </c>
      <c r="C321" s="286" t="s">
        <v>33174</v>
      </c>
      <c r="D321" s="287" t="s">
        <v>33435</v>
      </c>
    </row>
    <row r="322" spans="1:4" x14ac:dyDescent="0.25">
      <c r="A322" s="288" t="s">
        <v>326</v>
      </c>
      <c r="B322" s="289" t="s">
        <v>33179</v>
      </c>
      <c r="C322" s="289" t="s">
        <v>33165</v>
      </c>
      <c r="D322" s="290" t="s">
        <v>33436</v>
      </c>
    </row>
    <row r="323" spans="1:4" x14ac:dyDescent="0.25">
      <c r="A323" s="285" t="s">
        <v>326</v>
      </c>
      <c r="B323" s="286" t="s">
        <v>33179</v>
      </c>
      <c r="C323" s="286" t="s">
        <v>33165</v>
      </c>
      <c r="D323" s="287" t="s">
        <v>33437</v>
      </c>
    </row>
    <row r="324" spans="1:4" x14ac:dyDescent="0.25">
      <c r="A324" s="288" t="s">
        <v>33073</v>
      </c>
      <c r="B324" s="289" t="s">
        <v>33194</v>
      </c>
      <c r="C324" s="289" t="s">
        <v>33174</v>
      </c>
      <c r="D324" s="290" t="s">
        <v>33438</v>
      </c>
    </row>
    <row r="325" spans="1:4" x14ac:dyDescent="0.25">
      <c r="A325" s="285" t="s">
        <v>32222</v>
      </c>
      <c r="B325" s="286" t="s">
        <v>33205</v>
      </c>
      <c r="C325" s="286" t="s">
        <v>33165</v>
      </c>
      <c r="D325" s="287" t="s">
        <v>33438</v>
      </c>
    </row>
    <row r="326" spans="1:4" x14ac:dyDescent="0.25">
      <c r="A326" s="288" t="s">
        <v>32062</v>
      </c>
      <c r="B326" s="289" t="s">
        <v>33193</v>
      </c>
      <c r="C326" s="289" t="s">
        <v>33168</v>
      </c>
      <c r="D326" s="290" t="s">
        <v>33437</v>
      </c>
    </row>
    <row r="327" spans="1:4" x14ac:dyDescent="0.25">
      <c r="A327" s="285" t="s">
        <v>326</v>
      </c>
      <c r="B327" s="286" t="s">
        <v>33179</v>
      </c>
      <c r="C327" s="286" t="s">
        <v>33165</v>
      </c>
      <c r="D327" s="287" t="s">
        <v>33439</v>
      </c>
    </row>
    <row r="328" spans="1:4" x14ac:dyDescent="0.25">
      <c r="A328" s="288" t="s">
        <v>32077</v>
      </c>
      <c r="B328" s="289" t="s">
        <v>33182</v>
      </c>
      <c r="C328" s="289" t="s">
        <v>33165</v>
      </c>
      <c r="D328" s="290" t="s">
        <v>33440</v>
      </c>
    </row>
    <row r="329" spans="1:4" x14ac:dyDescent="0.25">
      <c r="A329" s="285" t="s">
        <v>326</v>
      </c>
      <c r="B329" s="286" t="s">
        <v>33179</v>
      </c>
      <c r="C329" s="286" t="s">
        <v>33165</v>
      </c>
      <c r="D329" s="287" t="s">
        <v>33441</v>
      </c>
    </row>
    <row r="330" spans="1:4" x14ac:dyDescent="0.25">
      <c r="A330" s="288" t="s">
        <v>33073</v>
      </c>
      <c r="B330" s="289" t="s">
        <v>33194</v>
      </c>
      <c r="C330" s="289" t="s">
        <v>33174</v>
      </c>
      <c r="D330" s="290" t="s">
        <v>33439</v>
      </c>
    </row>
    <row r="331" spans="1:4" x14ac:dyDescent="0.25">
      <c r="A331" s="285" t="s">
        <v>32077</v>
      </c>
      <c r="B331" s="286" t="s">
        <v>33182</v>
      </c>
      <c r="C331" s="286" t="s">
        <v>33165</v>
      </c>
      <c r="D331" s="287" t="s">
        <v>33442</v>
      </c>
    </row>
    <row r="332" spans="1:4" x14ac:dyDescent="0.25">
      <c r="A332" s="288" t="s">
        <v>32090</v>
      </c>
      <c r="B332" s="289" t="s">
        <v>33202</v>
      </c>
      <c r="C332" s="289" t="s">
        <v>33175</v>
      </c>
      <c r="D332" s="290" t="s">
        <v>33443</v>
      </c>
    </row>
    <row r="333" spans="1:4" x14ac:dyDescent="0.25">
      <c r="A333" s="285" t="s">
        <v>32090</v>
      </c>
      <c r="B333" s="286" t="s">
        <v>33202</v>
      </c>
      <c r="C333" s="286" t="s">
        <v>33175</v>
      </c>
      <c r="D333" s="287" t="s">
        <v>33443</v>
      </c>
    </row>
    <row r="334" spans="1:4" x14ac:dyDescent="0.25">
      <c r="A334" s="288" t="s">
        <v>326</v>
      </c>
      <c r="B334" s="289" t="s">
        <v>33179</v>
      </c>
      <c r="C334" s="289" t="s">
        <v>33165</v>
      </c>
      <c r="D334" s="290" t="s">
        <v>33444</v>
      </c>
    </row>
    <row r="335" spans="1:4" x14ac:dyDescent="0.25">
      <c r="A335" s="285" t="s">
        <v>326</v>
      </c>
      <c r="B335" s="286" t="s">
        <v>33179</v>
      </c>
      <c r="C335" s="286" t="s">
        <v>33165</v>
      </c>
      <c r="D335" s="287" t="s">
        <v>33445</v>
      </c>
    </row>
    <row r="336" spans="1:4" x14ac:dyDescent="0.25">
      <c r="A336" s="288" t="s">
        <v>326</v>
      </c>
      <c r="B336" s="289" t="s">
        <v>33179</v>
      </c>
      <c r="C336" s="289" t="s">
        <v>33165</v>
      </c>
      <c r="D336" s="290" t="s">
        <v>33446</v>
      </c>
    </row>
    <row r="337" spans="1:4" x14ac:dyDescent="0.25">
      <c r="A337" s="285" t="s">
        <v>326</v>
      </c>
      <c r="B337" s="286" t="s">
        <v>33179</v>
      </c>
      <c r="C337" s="286" t="s">
        <v>33165</v>
      </c>
      <c r="D337" s="287" t="s">
        <v>33447</v>
      </c>
    </row>
    <row r="338" spans="1:4" x14ac:dyDescent="0.25">
      <c r="A338" s="288" t="s">
        <v>326</v>
      </c>
      <c r="B338" s="289" t="s">
        <v>33179</v>
      </c>
      <c r="C338" s="289" t="s">
        <v>33165</v>
      </c>
      <c r="D338" s="290" t="s">
        <v>33448</v>
      </c>
    </row>
    <row r="339" spans="1:4" x14ac:dyDescent="0.25">
      <c r="A339" s="285" t="s">
        <v>32066</v>
      </c>
      <c r="B339" s="286" t="s">
        <v>33207</v>
      </c>
      <c r="C339" s="286" t="s">
        <v>33166</v>
      </c>
      <c r="D339" s="287" t="s">
        <v>33449</v>
      </c>
    </row>
    <row r="340" spans="1:4" x14ac:dyDescent="0.25">
      <c r="A340" s="288" t="s">
        <v>326</v>
      </c>
      <c r="B340" s="289" t="s">
        <v>33179</v>
      </c>
      <c r="C340" s="289" t="s">
        <v>33165</v>
      </c>
      <c r="D340" s="290" t="s">
        <v>33450</v>
      </c>
    </row>
    <row r="341" spans="1:4" x14ac:dyDescent="0.25">
      <c r="A341" s="285" t="s">
        <v>326</v>
      </c>
      <c r="B341" s="286" t="s">
        <v>33179</v>
      </c>
      <c r="C341" s="286" t="s">
        <v>33165</v>
      </c>
      <c r="D341" s="287" t="s">
        <v>33451</v>
      </c>
    </row>
    <row r="342" spans="1:4" x14ac:dyDescent="0.25">
      <c r="A342" s="288" t="s">
        <v>32087</v>
      </c>
      <c r="B342" s="289" t="s">
        <v>33208</v>
      </c>
      <c r="C342" s="289" t="s">
        <v>33166</v>
      </c>
      <c r="D342" s="290" t="s">
        <v>33348</v>
      </c>
    </row>
    <row r="343" spans="1:4" x14ac:dyDescent="0.25">
      <c r="A343" s="285" t="s">
        <v>32076</v>
      </c>
      <c r="B343" s="286" t="s">
        <v>33183</v>
      </c>
      <c r="C343" s="286" t="s">
        <v>33166</v>
      </c>
      <c r="D343" s="287" t="s">
        <v>33452</v>
      </c>
    </row>
    <row r="344" spans="1:4" x14ac:dyDescent="0.25">
      <c r="A344" s="288" t="s">
        <v>32061</v>
      </c>
      <c r="B344" s="289" t="s">
        <v>33184</v>
      </c>
      <c r="C344" s="289" t="s">
        <v>33167</v>
      </c>
      <c r="D344" s="290" t="s">
        <v>33453</v>
      </c>
    </row>
    <row r="345" spans="1:4" x14ac:dyDescent="0.25">
      <c r="A345" s="285" t="s">
        <v>32107</v>
      </c>
      <c r="B345" s="286" t="s">
        <v>33187</v>
      </c>
      <c r="C345" s="286" t="s">
        <v>33170</v>
      </c>
      <c r="D345" s="287" t="s">
        <v>33454</v>
      </c>
    </row>
    <row r="346" spans="1:4" x14ac:dyDescent="0.25">
      <c r="A346" s="288" t="s">
        <v>32074</v>
      </c>
      <c r="B346" s="289" t="s">
        <v>33180</v>
      </c>
      <c r="C346" s="289" t="s">
        <v>33173</v>
      </c>
      <c r="D346" s="290" t="s">
        <v>33455</v>
      </c>
    </row>
    <row r="347" spans="1:4" x14ac:dyDescent="0.25">
      <c r="A347" s="285" t="s">
        <v>32109</v>
      </c>
      <c r="B347" s="286" t="s">
        <v>33197</v>
      </c>
      <c r="C347" s="286" t="s">
        <v>33173</v>
      </c>
      <c r="D347" s="287" t="s">
        <v>33456</v>
      </c>
    </row>
    <row r="348" spans="1:4" x14ac:dyDescent="0.25">
      <c r="A348" s="288" t="s">
        <v>32088</v>
      </c>
      <c r="B348" s="289" t="s">
        <v>33200</v>
      </c>
      <c r="C348" s="289" t="s">
        <v>33168</v>
      </c>
      <c r="D348" s="290" t="s">
        <v>33457</v>
      </c>
    </row>
    <row r="349" spans="1:4" x14ac:dyDescent="0.25">
      <c r="A349" s="285" t="s">
        <v>32062</v>
      </c>
      <c r="B349" s="286" t="s">
        <v>33193</v>
      </c>
      <c r="C349" s="286" t="s">
        <v>33168</v>
      </c>
      <c r="D349" s="287" t="s">
        <v>33453</v>
      </c>
    </row>
    <row r="350" spans="1:4" x14ac:dyDescent="0.25">
      <c r="A350" s="288" t="s">
        <v>32067</v>
      </c>
      <c r="B350" s="289" t="s">
        <v>33195</v>
      </c>
      <c r="C350" s="289" t="s">
        <v>33166</v>
      </c>
      <c r="D350" s="290" t="s">
        <v>33380</v>
      </c>
    </row>
    <row r="351" spans="1:4" x14ac:dyDescent="0.25">
      <c r="A351" s="285" t="s">
        <v>32074</v>
      </c>
      <c r="B351" s="286" t="s">
        <v>33180</v>
      </c>
      <c r="C351" s="286" t="s">
        <v>33173</v>
      </c>
      <c r="D351" s="287" t="s">
        <v>33454</v>
      </c>
    </row>
    <row r="352" spans="1:4" x14ac:dyDescent="0.25">
      <c r="A352" s="288" t="s">
        <v>32091</v>
      </c>
      <c r="B352" s="289" t="s">
        <v>33189</v>
      </c>
      <c r="C352" s="289" t="s">
        <v>33172</v>
      </c>
      <c r="D352" s="290" t="s">
        <v>33458</v>
      </c>
    </row>
    <row r="353" spans="1:4" x14ac:dyDescent="0.25">
      <c r="A353" s="285" t="s">
        <v>32090</v>
      </c>
      <c r="B353" s="286" t="s">
        <v>33202</v>
      </c>
      <c r="C353" s="286" t="s">
        <v>33175</v>
      </c>
      <c r="D353" s="287" t="s">
        <v>33459</v>
      </c>
    </row>
    <row r="354" spans="1:4" x14ac:dyDescent="0.25">
      <c r="A354" s="288" t="s">
        <v>32074</v>
      </c>
      <c r="B354" s="289" t="s">
        <v>33180</v>
      </c>
      <c r="C354" s="289" t="s">
        <v>33166</v>
      </c>
      <c r="D354" s="290" t="s">
        <v>33460</v>
      </c>
    </row>
    <row r="355" spans="1:4" x14ac:dyDescent="0.25">
      <c r="A355" s="285" t="s">
        <v>32107</v>
      </c>
      <c r="B355" s="286" t="s">
        <v>33187</v>
      </c>
      <c r="C355" s="286" t="s">
        <v>33170</v>
      </c>
      <c r="D355" s="287" t="s">
        <v>33461</v>
      </c>
    </row>
    <row r="356" spans="1:4" x14ac:dyDescent="0.25">
      <c r="A356" s="288" t="s">
        <v>32091</v>
      </c>
      <c r="B356" s="289" t="s">
        <v>33189</v>
      </c>
      <c r="C356" s="289" t="s">
        <v>33172</v>
      </c>
      <c r="D356" s="290" t="s">
        <v>33462</v>
      </c>
    </row>
    <row r="357" spans="1:4" x14ac:dyDescent="0.25">
      <c r="A357" s="285" t="s">
        <v>32162</v>
      </c>
      <c r="B357" s="286" t="s">
        <v>33209</v>
      </c>
      <c r="C357" s="286" t="s">
        <v>33168</v>
      </c>
      <c r="D357" s="287" t="s">
        <v>33463</v>
      </c>
    </row>
    <row r="358" spans="1:4" x14ac:dyDescent="0.25">
      <c r="A358" s="288" t="s">
        <v>326</v>
      </c>
      <c r="B358" s="289" t="s">
        <v>33179</v>
      </c>
      <c r="C358" s="289" t="s">
        <v>33165</v>
      </c>
      <c r="D358" s="290" t="s">
        <v>33464</v>
      </c>
    </row>
    <row r="359" spans="1:4" x14ac:dyDescent="0.25">
      <c r="A359" s="285" t="s">
        <v>32074</v>
      </c>
      <c r="B359" s="286" t="s">
        <v>33180</v>
      </c>
      <c r="C359" s="286" t="s">
        <v>33173</v>
      </c>
      <c r="D359" s="287" t="s">
        <v>33460</v>
      </c>
    </row>
    <row r="360" spans="1:4" x14ac:dyDescent="0.25">
      <c r="A360" s="288" t="s">
        <v>32077</v>
      </c>
      <c r="B360" s="289" t="s">
        <v>33182</v>
      </c>
      <c r="C360" s="289" t="s">
        <v>33165</v>
      </c>
      <c r="D360" s="290" t="s">
        <v>33465</v>
      </c>
    </row>
    <row r="361" spans="1:4" x14ac:dyDescent="0.25">
      <c r="A361" s="285" t="s">
        <v>32091</v>
      </c>
      <c r="B361" s="286" t="s">
        <v>33189</v>
      </c>
      <c r="C361" s="286" t="s">
        <v>33172</v>
      </c>
      <c r="D361" s="287" t="s">
        <v>33466</v>
      </c>
    </row>
    <row r="362" spans="1:4" x14ac:dyDescent="0.25">
      <c r="A362" s="288" t="s">
        <v>326</v>
      </c>
      <c r="B362" s="289" t="s">
        <v>33179</v>
      </c>
      <c r="C362" s="289" t="s">
        <v>33165</v>
      </c>
      <c r="D362" s="290" t="s">
        <v>33467</v>
      </c>
    </row>
    <row r="363" spans="1:4" x14ac:dyDescent="0.25">
      <c r="A363" s="285" t="s">
        <v>32092</v>
      </c>
      <c r="B363" s="286" t="s">
        <v>33210</v>
      </c>
      <c r="C363" s="286" t="s">
        <v>33174</v>
      </c>
      <c r="D363" s="287" t="s">
        <v>33464</v>
      </c>
    </row>
    <row r="364" spans="1:4" x14ac:dyDescent="0.25">
      <c r="A364" s="288" t="s">
        <v>32092</v>
      </c>
      <c r="B364" s="289" t="s">
        <v>33210</v>
      </c>
      <c r="C364" s="289" t="s">
        <v>33174</v>
      </c>
      <c r="D364" s="290" t="s">
        <v>33467</v>
      </c>
    </row>
    <row r="365" spans="1:4" x14ac:dyDescent="0.25">
      <c r="A365" s="285" t="s">
        <v>32074</v>
      </c>
      <c r="B365" s="286" t="s">
        <v>33180</v>
      </c>
      <c r="C365" s="286" t="s">
        <v>33166</v>
      </c>
      <c r="D365" s="287" t="s">
        <v>33468</v>
      </c>
    </row>
    <row r="366" spans="1:4" x14ac:dyDescent="0.25">
      <c r="A366" s="288" t="s">
        <v>32062</v>
      </c>
      <c r="B366" s="289" t="s">
        <v>33193</v>
      </c>
      <c r="C366" s="289" t="s">
        <v>33168</v>
      </c>
      <c r="D366" s="290" t="s">
        <v>33461</v>
      </c>
    </row>
    <row r="367" spans="1:4" x14ac:dyDescent="0.25">
      <c r="A367" s="285" t="s">
        <v>32077</v>
      </c>
      <c r="B367" s="286" t="s">
        <v>33182</v>
      </c>
      <c r="C367" s="286" t="s">
        <v>33165</v>
      </c>
      <c r="D367" s="287" t="s">
        <v>33469</v>
      </c>
    </row>
    <row r="368" spans="1:4" x14ac:dyDescent="0.25">
      <c r="A368" s="288" t="s">
        <v>32157</v>
      </c>
      <c r="B368" s="289" t="s">
        <v>33186</v>
      </c>
      <c r="C368" s="289" t="s">
        <v>33169</v>
      </c>
      <c r="D368" s="290" t="s">
        <v>33470</v>
      </c>
    </row>
    <row r="369" spans="1:4" x14ac:dyDescent="0.25">
      <c r="A369" s="285" t="s">
        <v>32074</v>
      </c>
      <c r="B369" s="286" t="s">
        <v>33180</v>
      </c>
      <c r="C369" s="286" t="s">
        <v>33173</v>
      </c>
      <c r="D369" s="287" t="s">
        <v>33462</v>
      </c>
    </row>
    <row r="370" spans="1:4" x14ac:dyDescent="0.25">
      <c r="A370" s="288" t="s">
        <v>32091</v>
      </c>
      <c r="B370" s="289" t="s">
        <v>33189</v>
      </c>
      <c r="C370" s="289" t="s">
        <v>33172</v>
      </c>
      <c r="D370" s="290" t="s">
        <v>33471</v>
      </c>
    </row>
    <row r="371" spans="1:4" x14ac:dyDescent="0.25">
      <c r="A371" s="285" t="s">
        <v>32094</v>
      </c>
      <c r="B371" s="286" t="s">
        <v>33196</v>
      </c>
      <c r="C371" s="286" t="s">
        <v>33168</v>
      </c>
      <c r="D371" s="287" t="s">
        <v>33472</v>
      </c>
    </row>
    <row r="372" spans="1:4" x14ac:dyDescent="0.25">
      <c r="A372" s="288" t="s">
        <v>326</v>
      </c>
      <c r="B372" s="289" t="s">
        <v>33179</v>
      </c>
      <c r="C372" s="289" t="s">
        <v>33165</v>
      </c>
      <c r="D372" s="290" t="s">
        <v>33473</v>
      </c>
    </row>
    <row r="373" spans="1:4" x14ac:dyDescent="0.25">
      <c r="A373" s="285" t="s">
        <v>32107</v>
      </c>
      <c r="B373" s="286" t="s">
        <v>33187</v>
      </c>
      <c r="C373" s="286" t="s">
        <v>33170</v>
      </c>
      <c r="D373" s="287" t="s">
        <v>33474</v>
      </c>
    </row>
    <row r="374" spans="1:4" x14ac:dyDescent="0.25">
      <c r="A374" s="288" t="s">
        <v>32074</v>
      </c>
      <c r="B374" s="289" t="s">
        <v>33180</v>
      </c>
      <c r="C374" s="289" t="s">
        <v>33166</v>
      </c>
      <c r="D374" s="290" t="s">
        <v>33475</v>
      </c>
    </row>
    <row r="375" spans="1:4" x14ac:dyDescent="0.25">
      <c r="A375" s="285" t="s">
        <v>32160</v>
      </c>
      <c r="B375" s="286" t="s">
        <v>33204</v>
      </c>
      <c r="C375" s="286" t="s">
        <v>33167</v>
      </c>
      <c r="D375" s="287" t="s">
        <v>33476</v>
      </c>
    </row>
    <row r="376" spans="1:4" x14ac:dyDescent="0.25">
      <c r="A376" s="288" t="s">
        <v>32088</v>
      </c>
      <c r="B376" s="289" t="s">
        <v>33200</v>
      </c>
      <c r="C376" s="289" t="s">
        <v>33168</v>
      </c>
      <c r="D376" s="290" t="s">
        <v>33477</v>
      </c>
    </row>
    <row r="377" spans="1:4" x14ac:dyDescent="0.25">
      <c r="A377" s="285" t="s">
        <v>32111</v>
      </c>
      <c r="B377" s="286" t="s">
        <v>33211</v>
      </c>
      <c r="C377" s="286" t="s">
        <v>33166</v>
      </c>
      <c r="D377" s="287" t="s">
        <v>33478</v>
      </c>
    </row>
    <row r="378" spans="1:4" x14ac:dyDescent="0.25">
      <c r="A378" s="288" t="s">
        <v>32109</v>
      </c>
      <c r="B378" s="289" t="s">
        <v>33197</v>
      </c>
      <c r="C378" s="289" t="s">
        <v>33173</v>
      </c>
      <c r="D378" s="290" t="s">
        <v>33466</v>
      </c>
    </row>
    <row r="379" spans="1:4" x14ac:dyDescent="0.25">
      <c r="A379" s="285" t="s">
        <v>32109</v>
      </c>
      <c r="B379" s="286" t="s">
        <v>33197</v>
      </c>
      <c r="C379" s="286" t="s">
        <v>33173</v>
      </c>
      <c r="D379" s="287" t="s">
        <v>33466</v>
      </c>
    </row>
    <row r="380" spans="1:4" x14ac:dyDescent="0.25">
      <c r="A380" s="288" t="s">
        <v>32109</v>
      </c>
      <c r="B380" s="289" t="s">
        <v>33197</v>
      </c>
      <c r="C380" s="289" t="s">
        <v>33173</v>
      </c>
      <c r="D380" s="290" t="s">
        <v>33466</v>
      </c>
    </row>
    <row r="381" spans="1:4" x14ac:dyDescent="0.25">
      <c r="A381" s="285" t="s">
        <v>32091</v>
      </c>
      <c r="B381" s="286" t="s">
        <v>33189</v>
      </c>
      <c r="C381" s="286" t="s">
        <v>33172</v>
      </c>
      <c r="D381" s="287" t="s">
        <v>33479</v>
      </c>
    </row>
    <row r="382" spans="1:4" x14ac:dyDescent="0.25">
      <c r="A382" s="288" t="s">
        <v>32091</v>
      </c>
      <c r="B382" s="289" t="s">
        <v>33189</v>
      </c>
      <c r="C382" s="289" t="s">
        <v>33172</v>
      </c>
      <c r="D382" s="290" t="s">
        <v>33479</v>
      </c>
    </row>
    <row r="383" spans="1:4" x14ac:dyDescent="0.25">
      <c r="A383" s="285" t="s">
        <v>326</v>
      </c>
      <c r="B383" s="286" t="s">
        <v>33179</v>
      </c>
      <c r="C383" s="286" t="s">
        <v>33165</v>
      </c>
      <c r="D383" s="287" t="s">
        <v>33480</v>
      </c>
    </row>
    <row r="384" spans="1:4" x14ac:dyDescent="0.25">
      <c r="A384" s="288" t="s">
        <v>32074</v>
      </c>
      <c r="B384" s="289" t="s">
        <v>33180</v>
      </c>
      <c r="C384" s="289" t="s">
        <v>33173</v>
      </c>
      <c r="D384" s="290" t="s">
        <v>33475</v>
      </c>
    </row>
    <row r="385" spans="1:4" x14ac:dyDescent="0.25">
      <c r="A385" s="285" t="s">
        <v>32167</v>
      </c>
      <c r="B385" s="286" t="s">
        <v>33198</v>
      </c>
      <c r="C385" s="286" t="s">
        <v>33168</v>
      </c>
      <c r="D385" s="287" t="s">
        <v>33481</v>
      </c>
    </row>
    <row r="386" spans="1:4" x14ac:dyDescent="0.25">
      <c r="A386" s="288" t="s">
        <v>32109</v>
      </c>
      <c r="B386" s="289" t="s">
        <v>33197</v>
      </c>
      <c r="C386" s="289" t="s">
        <v>33173</v>
      </c>
      <c r="D386" s="290" t="s">
        <v>33470</v>
      </c>
    </row>
    <row r="387" spans="1:4" x14ac:dyDescent="0.25">
      <c r="A387" s="285" t="s">
        <v>32092</v>
      </c>
      <c r="B387" s="286" t="s">
        <v>33210</v>
      </c>
      <c r="C387" s="286" t="s">
        <v>33174</v>
      </c>
      <c r="D387" s="287" t="s">
        <v>33473</v>
      </c>
    </row>
    <row r="388" spans="1:4" x14ac:dyDescent="0.25">
      <c r="A388" s="288" t="s">
        <v>32113</v>
      </c>
      <c r="B388" s="289" t="s">
        <v>33185</v>
      </c>
      <c r="C388" s="289" t="s">
        <v>33168</v>
      </c>
      <c r="D388" s="290" t="s">
        <v>33482</v>
      </c>
    </row>
    <row r="389" spans="1:4" x14ac:dyDescent="0.25">
      <c r="A389" s="285" t="s">
        <v>32077</v>
      </c>
      <c r="B389" s="286" t="s">
        <v>33182</v>
      </c>
      <c r="C389" s="286" t="s">
        <v>33165</v>
      </c>
      <c r="D389" s="287" t="s">
        <v>33483</v>
      </c>
    </row>
    <row r="390" spans="1:4" x14ac:dyDescent="0.25">
      <c r="A390" s="288" t="s">
        <v>32074</v>
      </c>
      <c r="B390" s="289" t="s">
        <v>33180</v>
      </c>
      <c r="C390" s="289" t="s">
        <v>33173</v>
      </c>
      <c r="D390" s="290" t="s">
        <v>33468</v>
      </c>
    </row>
    <row r="391" spans="1:4" x14ac:dyDescent="0.25">
      <c r="A391" s="285" t="s">
        <v>32092</v>
      </c>
      <c r="B391" s="286" t="s">
        <v>33210</v>
      </c>
      <c r="C391" s="286" t="s">
        <v>33174</v>
      </c>
      <c r="D391" s="287" t="s">
        <v>33480</v>
      </c>
    </row>
    <row r="392" spans="1:4" x14ac:dyDescent="0.25">
      <c r="A392" s="288" t="s">
        <v>32109</v>
      </c>
      <c r="B392" s="289" t="s">
        <v>33197</v>
      </c>
      <c r="C392" s="289" t="s">
        <v>33173</v>
      </c>
      <c r="D392" s="290" t="s">
        <v>33471</v>
      </c>
    </row>
    <row r="393" spans="1:4" x14ac:dyDescent="0.25">
      <c r="A393" s="285" t="s">
        <v>32074</v>
      </c>
      <c r="B393" s="286" t="s">
        <v>33180</v>
      </c>
      <c r="C393" s="286" t="s">
        <v>33166</v>
      </c>
      <c r="D393" s="287" t="s">
        <v>33484</v>
      </c>
    </row>
    <row r="394" spans="1:4" x14ac:dyDescent="0.25">
      <c r="A394" s="288" t="s">
        <v>326</v>
      </c>
      <c r="B394" s="289" t="s">
        <v>33179</v>
      </c>
      <c r="C394" s="289" t="s">
        <v>33165</v>
      </c>
      <c r="D394" s="290" t="s">
        <v>33485</v>
      </c>
    </row>
    <row r="395" spans="1:4" x14ac:dyDescent="0.25">
      <c r="A395" s="285" t="s">
        <v>32077</v>
      </c>
      <c r="B395" s="286" t="s">
        <v>33182</v>
      </c>
      <c r="C395" s="286" t="s">
        <v>33165</v>
      </c>
      <c r="D395" s="287" t="s">
        <v>33486</v>
      </c>
    </row>
    <row r="396" spans="1:4" x14ac:dyDescent="0.25">
      <c r="A396" s="288" t="s">
        <v>32113</v>
      </c>
      <c r="B396" s="289" t="s">
        <v>33185</v>
      </c>
      <c r="C396" s="289" t="s">
        <v>33168</v>
      </c>
      <c r="D396" s="290" t="s">
        <v>33487</v>
      </c>
    </row>
    <row r="397" spans="1:4" x14ac:dyDescent="0.25">
      <c r="A397" s="285" t="s">
        <v>326</v>
      </c>
      <c r="B397" s="286" t="s">
        <v>33179</v>
      </c>
      <c r="C397" s="286" t="s">
        <v>33165</v>
      </c>
      <c r="D397" s="287" t="s">
        <v>33275</v>
      </c>
    </row>
    <row r="398" spans="1:4" x14ac:dyDescent="0.25">
      <c r="A398" s="288" t="s">
        <v>32092</v>
      </c>
      <c r="B398" s="289" t="s">
        <v>33210</v>
      </c>
      <c r="C398" s="289" t="s">
        <v>33174</v>
      </c>
      <c r="D398" s="290" t="s">
        <v>33485</v>
      </c>
    </row>
    <row r="399" spans="1:4" x14ac:dyDescent="0.25">
      <c r="A399" s="285" t="s">
        <v>32094</v>
      </c>
      <c r="B399" s="286" t="s">
        <v>33196</v>
      </c>
      <c r="C399" s="286" t="s">
        <v>33168</v>
      </c>
      <c r="D399" s="287" t="s">
        <v>33476</v>
      </c>
    </row>
    <row r="400" spans="1:4" x14ac:dyDescent="0.25">
      <c r="A400" s="288" t="s">
        <v>32109</v>
      </c>
      <c r="B400" s="289" t="s">
        <v>33197</v>
      </c>
      <c r="C400" s="289" t="s">
        <v>33173</v>
      </c>
      <c r="D400" s="290" t="s">
        <v>33479</v>
      </c>
    </row>
    <row r="401" spans="1:4" x14ac:dyDescent="0.25">
      <c r="A401" s="285" t="s">
        <v>32109</v>
      </c>
      <c r="B401" s="286" t="s">
        <v>33197</v>
      </c>
      <c r="C401" s="286" t="s">
        <v>33173</v>
      </c>
      <c r="D401" s="287" t="s">
        <v>33479</v>
      </c>
    </row>
    <row r="402" spans="1:4" x14ac:dyDescent="0.25">
      <c r="A402" s="288" t="s">
        <v>32074</v>
      </c>
      <c r="B402" s="289" t="s">
        <v>33180</v>
      </c>
      <c r="C402" s="289" t="s">
        <v>33173</v>
      </c>
      <c r="D402" s="290" t="s">
        <v>33474</v>
      </c>
    </row>
    <row r="403" spans="1:4" x14ac:dyDescent="0.25">
      <c r="A403" s="285" t="s">
        <v>326</v>
      </c>
      <c r="B403" s="286" t="s">
        <v>33179</v>
      </c>
      <c r="C403" s="286" t="s">
        <v>33165</v>
      </c>
      <c r="D403" s="287" t="s">
        <v>33281</v>
      </c>
    </row>
    <row r="404" spans="1:4" x14ac:dyDescent="0.25">
      <c r="A404" s="288" t="s">
        <v>32092</v>
      </c>
      <c r="B404" s="289" t="s">
        <v>33210</v>
      </c>
      <c r="C404" s="289" t="s">
        <v>33174</v>
      </c>
      <c r="D404" s="290" t="s">
        <v>33486</v>
      </c>
    </row>
    <row r="405" spans="1:4" x14ac:dyDescent="0.25">
      <c r="A405" s="285" t="s">
        <v>32074</v>
      </c>
      <c r="B405" s="286" t="s">
        <v>33180</v>
      </c>
      <c r="C405" s="286" t="s">
        <v>33166</v>
      </c>
      <c r="D405" s="287" t="s">
        <v>33488</v>
      </c>
    </row>
    <row r="406" spans="1:4" x14ac:dyDescent="0.25">
      <c r="A406" s="288" t="s">
        <v>326</v>
      </c>
      <c r="B406" s="289" t="s">
        <v>33179</v>
      </c>
      <c r="C406" s="289" t="s">
        <v>33165</v>
      </c>
      <c r="D406" s="290" t="s">
        <v>33489</v>
      </c>
    </row>
    <row r="407" spans="1:4" x14ac:dyDescent="0.25">
      <c r="A407" s="285" t="s">
        <v>32092</v>
      </c>
      <c r="B407" s="286" t="s">
        <v>33210</v>
      </c>
      <c r="C407" s="286" t="s">
        <v>33174</v>
      </c>
      <c r="D407" s="287" t="s">
        <v>33281</v>
      </c>
    </row>
    <row r="408" spans="1:4" x14ac:dyDescent="0.25">
      <c r="A408" s="288" t="s">
        <v>32091</v>
      </c>
      <c r="B408" s="289" t="s">
        <v>33189</v>
      </c>
      <c r="C408" s="289" t="s">
        <v>33172</v>
      </c>
      <c r="D408" s="290" t="s">
        <v>33490</v>
      </c>
    </row>
    <row r="409" spans="1:4" x14ac:dyDescent="0.25">
      <c r="A409" s="285" t="s">
        <v>32094</v>
      </c>
      <c r="B409" s="286" t="s">
        <v>33196</v>
      </c>
      <c r="C409" s="286" t="s">
        <v>33168</v>
      </c>
      <c r="D409" s="287" t="s">
        <v>33491</v>
      </c>
    </row>
    <row r="410" spans="1:4" x14ac:dyDescent="0.25">
      <c r="A410" s="288" t="s">
        <v>32092</v>
      </c>
      <c r="B410" s="289" t="s">
        <v>33210</v>
      </c>
      <c r="C410" s="289" t="s">
        <v>33174</v>
      </c>
      <c r="D410" s="290" t="s">
        <v>33489</v>
      </c>
    </row>
    <row r="411" spans="1:4" x14ac:dyDescent="0.25">
      <c r="A411" s="285" t="s">
        <v>326</v>
      </c>
      <c r="B411" s="286" t="s">
        <v>33179</v>
      </c>
      <c r="C411" s="286" t="s">
        <v>33165</v>
      </c>
      <c r="D411" s="287" t="s">
        <v>33492</v>
      </c>
    </row>
    <row r="412" spans="1:4" x14ac:dyDescent="0.25">
      <c r="A412" s="288" t="s">
        <v>32091</v>
      </c>
      <c r="B412" s="289" t="s">
        <v>33189</v>
      </c>
      <c r="C412" s="289" t="s">
        <v>33172</v>
      </c>
      <c r="D412" s="290" t="s">
        <v>33333</v>
      </c>
    </row>
    <row r="413" spans="1:4" x14ac:dyDescent="0.25">
      <c r="A413" s="285" t="s">
        <v>32088</v>
      </c>
      <c r="B413" s="286" t="s">
        <v>33200</v>
      </c>
      <c r="C413" s="286" t="s">
        <v>33168</v>
      </c>
      <c r="D413" s="287" t="s">
        <v>33493</v>
      </c>
    </row>
    <row r="414" spans="1:4" x14ac:dyDescent="0.25">
      <c r="A414" s="288" t="s">
        <v>32062</v>
      </c>
      <c r="B414" s="289" t="s">
        <v>33193</v>
      </c>
      <c r="C414" s="289" t="s">
        <v>33168</v>
      </c>
      <c r="D414" s="290" t="s">
        <v>33483</v>
      </c>
    </row>
    <row r="415" spans="1:4" x14ac:dyDescent="0.25">
      <c r="A415" s="285" t="s">
        <v>326</v>
      </c>
      <c r="B415" s="286" t="s">
        <v>33179</v>
      </c>
      <c r="C415" s="286" t="s">
        <v>33165</v>
      </c>
      <c r="D415" s="287" t="s">
        <v>33494</v>
      </c>
    </row>
    <row r="416" spans="1:4" x14ac:dyDescent="0.25">
      <c r="A416" s="288" t="s">
        <v>32074</v>
      </c>
      <c r="B416" s="289" t="s">
        <v>33180</v>
      </c>
      <c r="C416" s="289" t="s">
        <v>33173</v>
      </c>
      <c r="D416" s="290" t="s">
        <v>33484</v>
      </c>
    </row>
    <row r="417" spans="1:4" x14ac:dyDescent="0.25">
      <c r="A417" s="285" t="s">
        <v>32074</v>
      </c>
      <c r="B417" s="286" t="s">
        <v>33180</v>
      </c>
      <c r="C417" s="286" t="s">
        <v>33173</v>
      </c>
      <c r="D417" s="287" t="s">
        <v>33484</v>
      </c>
    </row>
    <row r="418" spans="1:4" x14ac:dyDescent="0.25">
      <c r="A418" s="288" t="s">
        <v>32092</v>
      </c>
      <c r="B418" s="289" t="s">
        <v>33210</v>
      </c>
      <c r="C418" s="289" t="s">
        <v>33174</v>
      </c>
      <c r="D418" s="290" t="s">
        <v>33492</v>
      </c>
    </row>
    <row r="419" spans="1:4" x14ac:dyDescent="0.25">
      <c r="A419" s="285" t="s">
        <v>32222</v>
      </c>
      <c r="B419" s="286" t="s">
        <v>33205</v>
      </c>
      <c r="C419" s="286" t="s">
        <v>33165</v>
      </c>
      <c r="D419" s="287" t="s">
        <v>33495</v>
      </c>
    </row>
    <row r="420" spans="1:4" x14ac:dyDescent="0.25">
      <c r="A420" s="288" t="s">
        <v>32087</v>
      </c>
      <c r="B420" s="289" t="s">
        <v>33208</v>
      </c>
      <c r="C420" s="289" t="s">
        <v>33166</v>
      </c>
      <c r="D420" s="290" t="s">
        <v>33496</v>
      </c>
    </row>
    <row r="421" spans="1:4" x14ac:dyDescent="0.25">
      <c r="A421" s="285" t="s">
        <v>32253</v>
      </c>
      <c r="B421" s="286" t="s">
        <v>33192</v>
      </c>
      <c r="C421" s="286" t="s">
        <v>33166</v>
      </c>
      <c r="D421" s="287" t="s">
        <v>33497</v>
      </c>
    </row>
    <row r="422" spans="1:4" x14ac:dyDescent="0.25">
      <c r="A422" s="288" t="s">
        <v>326</v>
      </c>
      <c r="B422" s="289" t="s">
        <v>33179</v>
      </c>
      <c r="C422" s="289" t="s">
        <v>33165</v>
      </c>
      <c r="D422" s="290" t="s">
        <v>33498</v>
      </c>
    </row>
    <row r="423" spans="1:4" x14ac:dyDescent="0.25">
      <c r="A423" s="285" t="s">
        <v>32092</v>
      </c>
      <c r="B423" s="286" t="s">
        <v>33210</v>
      </c>
      <c r="C423" s="286" t="s">
        <v>33174</v>
      </c>
      <c r="D423" s="287" t="s">
        <v>33494</v>
      </c>
    </row>
    <row r="424" spans="1:4" x14ac:dyDescent="0.25">
      <c r="A424" s="288" t="s">
        <v>32074</v>
      </c>
      <c r="B424" s="289" t="s">
        <v>33180</v>
      </c>
      <c r="C424" s="289" t="s">
        <v>33173</v>
      </c>
      <c r="D424" s="290" t="s">
        <v>33488</v>
      </c>
    </row>
    <row r="425" spans="1:4" x14ac:dyDescent="0.25">
      <c r="A425" s="285" t="s">
        <v>32167</v>
      </c>
      <c r="B425" s="286" t="s">
        <v>33198</v>
      </c>
      <c r="C425" s="286" t="s">
        <v>33168</v>
      </c>
      <c r="D425" s="287" t="s">
        <v>33499</v>
      </c>
    </row>
    <row r="426" spans="1:4" x14ac:dyDescent="0.25">
      <c r="A426" s="288" t="s">
        <v>32167</v>
      </c>
      <c r="B426" s="289" t="s">
        <v>33198</v>
      </c>
      <c r="C426" s="289" t="s">
        <v>33168</v>
      </c>
      <c r="D426" s="290" t="s">
        <v>33499</v>
      </c>
    </row>
    <row r="427" spans="1:4" x14ac:dyDescent="0.25">
      <c r="A427" s="285" t="s">
        <v>32092</v>
      </c>
      <c r="B427" s="286" t="s">
        <v>33210</v>
      </c>
      <c r="C427" s="286" t="s">
        <v>33174</v>
      </c>
      <c r="D427" s="287" t="s">
        <v>33500</v>
      </c>
    </row>
    <row r="428" spans="1:4" x14ac:dyDescent="0.25">
      <c r="A428" s="288" t="s">
        <v>32090</v>
      </c>
      <c r="B428" s="289" t="s">
        <v>33202</v>
      </c>
      <c r="C428" s="289" t="s">
        <v>33175</v>
      </c>
      <c r="D428" s="290" t="s">
        <v>33501</v>
      </c>
    </row>
    <row r="429" spans="1:4" x14ac:dyDescent="0.25">
      <c r="A429" s="285" t="s">
        <v>32090</v>
      </c>
      <c r="B429" s="286" t="s">
        <v>33202</v>
      </c>
      <c r="C429" s="286" t="s">
        <v>33175</v>
      </c>
      <c r="D429" s="287" t="s">
        <v>33501</v>
      </c>
    </row>
    <row r="430" spans="1:4" x14ac:dyDescent="0.25">
      <c r="A430" s="288" t="s">
        <v>32090</v>
      </c>
      <c r="B430" s="289" t="s">
        <v>33202</v>
      </c>
      <c r="C430" s="289" t="s">
        <v>33175</v>
      </c>
      <c r="D430" s="290" t="s">
        <v>33501</v>
      </c>
    </row>
    <row r="431" spans="1:4" x14ac:dyDescent="0.25">
      <c r="A431" s="285" t="s">
        <v>32090</v>
      </c>
      <c r="B431" s="286" t="s">
        <v>33202</v>
      </c>
      <c r="C431" s="286" t="s">
        <v>33175</v>
      </c>
      <c r="D431" s="287" t="s">
        <v>33501</v>
      </c>
    </row>
    <row r="432" spans="1:4" x14ac:dyDescent="0.25">
      <c r="A432" s="288" t="s">
        <v>32062</v>
      </c>
      <c r="B432" s="289" t="s">
        <v>33193</v>
      </c>
      <c r="C432" s="289" t="s">
        <v>33168</v>
      </c>
      <c r="D432" s="290" t="s">
        <v>33333</v>
      </c>
    </row>
    <row r="433" spans="1:4" x14ac:dyDescent="0.25">
      <c r="A433" s="285" t="s">
        <v>326</v>
      </c>
      <c r="B433" s="286" t="s">
        <v>33179</v>
      </c>
      <c r="C433" s="286" t="s">
        <v>33165</v>
      </c>
      <c r="D433" s="287" t="s">
        <v>33502</v>
      </c>
    </row>
    <row r="434" spans="1:4" x14ac:dyDescent="0.25">
      <c r="A434" s="288" t="s">
        <v>32223</v>
      </c>
      <c r="B434" s="289" t="s">
        <v>33212</v>
      </c>
      <c r="C434" s="289" t="s">
        <v>33167</v>
      </c>
      <c r="D434" s="290" t="s">
        <v>33503</v>
      </c>
    </row>
    <row r="435" spans="1:4" x14ac:dyDescent="0.25">
      <c r="A435" s="285" t="s">
        <v>32223</v>
      </c>
      <c r="B435" s="286" t="s">
        <v>33212</v>
      </c>
      <c r="C435" s="286" t="s">
        <v>33167</v>
      </c>
      <c r="D435" s="287" t="s">
        <v>33503</v>
      </c>
    </row>
    <row r="436" spans="1:4" x14ac:dyDescent="0.25">
      <c r="A436" s="288" t="s">
        <v>32066</v>
      </c>
      <c r="B436" s="289" t="s">
        <v>33207</v>
      </c>
      <c r="C436" s="289" t="s">
        <v>33166</v>
      </c>
      <c r="D436" s="290" t="s">
        <v>33504</v>
      </c>
    </row>
    <row r="437" spans="1:4" x14ac:dyDescent="0.25">
      <c r="A437" s="285" t="s">
        <v>32091</v>
      </c>
      <c r="B437" s="286" t="s">
        <v>33189</v>
      </c>
      <c r="C437" s="286" t="s">
        <v>33172</v>
      </c>
      <c r="D437" s="287" t="s">
        <v>33505</v>
      </c>
    </row>
    <row r="438" spans="1:4" x14ac:dyDescent="0.25">
      <c r="A438" s="288" t="s">
        <v>32092</v>
      </c>
      <c r="B438" s="289" t="s">
        <v>33210</v>
      </c>
      <c r="C438" s="289" t="s">
        <v>33174</v>
      </c>
      <c r="D438" s="290" t="s">
        <v>33498</v>
      </c>
    </row>
    <row r="439" spans="1:4" x14ac:dyDescent="0.25">
      <c r="A439" s="285" t="s">
        <v>32109</v>
      </c>
      <c r="B439" s="286" t="s">
        <v>33197</v>
      </c>
      <c r="C439" s="286" t="s">
        <v>33173</v>
      </c>
      <c r="D439" s="287" t="s">
        <v>33490</v>
      </c>
    </row>
    <row r="440" spans="1:4" x14ac:dyDescent="0.25">
      <c r="A440" s="288" t="s">
        <v>32090</v>
      </c>
      <c r="B440" s="289" t="s">
        <v>33202</v>
      </c>
      <c r="C440" s="289" t="s">
        <v>33175</v>
      </c>
      <c r="D440" s="290" t="s">
        <v>33506</v>
      </c>
    </row>
    <row r="441" spans="1:4" x14ac:dyDescent="0.25">
      <c r="A441" s="285" t="s">
        <v>326</v>
      </c>
      <c r="B441" s="286" t="s">
        <v>33179</v>
      </c>
      <c r="C441" s="286" t="s">
        <v>33165</v>
      </c>
      <c r="D441" s="287" t="s">
        <v>33507</v>
      </c>
    </row>
    <row r="442" spans="1:4" x14ac:dyDescent="0.25">
      <c r="A442" s="288" t="s">
        <v>32077</v>
      </c>
      <c r="B442" s="289" t="s">
        <v>33182</v>
      </c>
      <c r="C442" s="289" t="s">
        <v>33165</v>
      </c>
      <c r="D442" s="290" t="s">
        <v>33508</v>
      </c>
    </row>
    <row r="443" spans="1:4" x14ac:dyDescent="0.25">
      <c r="A443" s="285" t="s">
        <v>32092</v>
      </c>
      <c r="B443" s="286" t="s">
        <v>33210</v>
      </c>
      <c r="C443" s="286" t="s">
        <v>33174</v>
      </c>
      <c r="D443" s="287" t="s">
        <v>33502</v>
      </c>
    </row>
    <row r="444" spans="1:4" x14ac:dyDescent="0.25">
      <c r="A444" s="288" t="s">
        <v>32109</v>
      </c>
      <c r="B444" s="289" t="s">
        <v>33197</v>
      </c>
      <c r="C444" s="289" t="s">
        <v>33173</v>
      </c>
      <c r="D444" s="290" t="s">
        <v>33505</v>
      </c>
    </row>
    <row r="445" spans="1:4" x14ac:dyDescent="0.25">
      <c r="A445" s="285" t="s">
        <v>326</v>
      </c>
      <c r="B445" s="286" t="s">
        <v>33179</v>
      </c>
      <c r="C445" s="286" t="s">
        <v>33165</v>
      </c>
      <c r="D445" s="287" t="s">
        <v>33509</v>
      </c>
    </row>
    <row r="446" spans="1:4" x14ac:dyDescent="0.25">
      <c r="A446" s="288" t="s">
        <v>32077</v>
      </c>
      <c r="B446" s="289" t="s">
        <v>33182</v>
      </c>
      <c r="C446" s="289" t="s">
        <v>33165</v>
      </c>
      <c r="D446" s="290" t="s">
        <v>33510</v>
      </c>
    </row>
    <row r="447" spans="1:4" x14ac:dyDescent="0.25">
      <c r="A447" s="285" t="s">
        <v>32092</v>
      </c>
      <c r="B447" s="286" t="s">
        <v>33210</v>
      </c>
      <c r="C447" s="286" t="s">
        <v>33174</v>
      </c>
      <c r="D447" s="287" t="s">
        <v>33509</v>
      </c>
    </row>
    <row r="448" spans="1:4" x14ac:dyDescent="0.25">
      <c r="A448" s="288" t="s">
        <v>32074</v>
      </c>
      <c r="B448" s="289" t="s">
        <v>33180</v>
      </c>
      <c r="C448" s="289" t="s">
        <v>33166</v>
      </c>
      <c r="D448" s="290" t="s">
        <v>33511</v>
      </c>
    </row>
    <row r="449" spans="1:4" x14ac:dyDescent="0.25">
      <c r="A449" s="285" t="s">
        <v>32088</v>
      </c>
      <c r="B449" s="286" t="s">
        <v>33200</v>
      </c>
      <c r="C449" s="286" t="s">
        <v>33168</v>
      </c>
      <c r="D449" s="287" t="s">
        <v>33512</v>
      </c>
    </row>
    <row r="450" spans="1:4" x14ac:dyDescent="0.25">
      <c r="A450" s="288" t="s">
        <v>32167</v>
      </c>
      <c r="B450" s="289" t="s">
        <v>33198</v>
      </c>
      <c r="C450" s="289" t="s">
        <v>33168</v>
      </c>
      <c r="D450" s="290" t="s">
        <v>33513</v>
      </c>
    </row>
    <row r="451" spans="1:4" x14ac:dyDescent="0.25">
      <c r="A451" s="285" t="s">
        <v>32167</v>
      </c>
      <c r="B451" s="286" t="s">
        <v>33198</v>
      </c>
      <c r="C451" s="286" t="s">
        <v>33168</v>
      </c>
      <c r="D451" s="287" t="s">
        <v>33513</v>
      </c>
    </row>
    <row r="452" spans="1:4" x14ac:dyDescent="0.25">
      <c r="A452" s="288" t="s">
        <v>32092</v>
      </c>
      <c r="B452" s="289" t="s">
        <v>33210</v>
      </c>
      <c r="C452" s="289" t="s">
        <v>33174</v>
      </c>
      <c r="D452" s="290" t="s">
        <v>33510</v>
      </c>
    </row>
    <row r="453" spans="1:4" x14ac:dyDescent="0.25">
      <c r="A453" s="285" t="s">
        <v>326</v>
      </c>
      <c r="B453" s="286" t="s">
        <v>33179</v>
      </c>
      <c r="C453" s="286" t="s">
        <v>33165</v>
      </c>
      <c r="D453" s="287" t="s">
        <v>33514</v>
      </c>
    </row>
    <row r="454" spans="1:4" x14ac:dyDescent="0.25">
      <c r="A454" s="288" t="s">
        <v>32091</v>
      </c>
      <c r="B454" s="289" t="s">
        <v>33189</v>
      </c>
      <c r="C454" s="289" t="s">
        <v>33172</v>
      </c>
      <c r="D454" s="290" t="s">
        <v>33515</v>
      </c>
    </row>
    <row r="455" spans="1:4" x14ac:dyDescent="0.25">
      <c r="A455" s="285" t="s">
        <v>32074</v>
      </c>
      <c r="B455" s="286" t="s">
        <v>33180</v>
      </c>
      <c r="C455" s="286" t="s">
        <v>33173</v>
      </c>
      <c r="D455" s="287" t="s">
        <v>33511</v>
      </c>
    </row>
    <row r="456" spans="1:4" x14ac:dyDescent="0.25">
      <c r="A456" s="288" t="s">
        <v>32088</v>
      </c>
      <c r="B456" s="289" t="s">
        <v>33200</v>
      </c>
      <c r="C456" s="289" t="s">
        <v>33168</v>
      </c>
      <c r="D456" s="290" t="s">
        <v>33516</v>
      </c>
    </row>
    <row r="457" spans="1:4" x14ac:dyDescent="0.25">
      <c r="A457" s="285" t="s">
        <v>326</v>
      </c>
      <c r="B457" s="286" t="s">
        <v>33179</v>
      </c>
      <c r="C457" s="286" t="s">
        <v>33165</v>
      </c>
      <c r="D457" s="287" t="s">
        <v>33517</v>
      </c>
    </row>
    <row r="458" spans="1:4" x14ac:dyDescent="0.25">
      <c r="A458" s="288" t="s">
        <v>326</v>
      </c>
      <c r="B458" s="289" t="s">
        <v>33179</v>
      </c>
      <c r="C458" s="289" t="s">
        <v>33165</v>
      </c>
      <c r="D458" s="290" t="s">
        <v>33518</v>
      </c>
    </row>
    <row r="459" spans="1:4" x14ac:dyDescent="0.25">
      <c r="A459" s="285" t="s">
        <v>32087</v>
      </c>
      <c r="B459" s="286" t="s">
        <v>33208</v>
      </c>
      <c r="C459" s="286" t="s">
        <v>33166</v>
      </c>
      <c r="D459" s="287" t="s">
        <v>33519</v>
      </c>
    </row>
    <row r="460" spans="1:4" x14ac:dyDescent="0.25">
      <c r="A460" s="288" t="s">
        <v>32092</v>
      </c>
      <c r="B460" s="289" t="s">
        <v>33210</v>
      </c>
      <c r="C460" s="289" t="s">
        <v>33174</v>
      </c>
      <c r="D460" s="290" t="s">
        <v>33514</v>
      </c>
    </row>
    <row r="461" spans="1:4" x14ac:dyDescent="0.25">
      <c r="A461" s="285" t="s">
        <v>32088</v>
      </c>
      <c r="B461" s="286" t="s">
        <v>33200</v>
      </c>
      <c r="C461" s="286" t="s">
        <v>33168</v>
      </c>
      <c r="D461" s="287" t="s">
        <v>33520</v>
      </c>
    </row>
    <row r="462" spans="1:4" x14ac:dyDescent="0.25">
      <c r="A462" s="288" t="s">
        <v>32077</v>
      </c>
      <c r="B462" s="289" t="s">
        <v>33182</v>
      </c>
      <c r="C462" s="289" t="s">
        <v>33165</v>
      </c>
      <c r="D462" s="290" t="s">
        <v>33521</v>
      </c>
    </row>
    <row r="463" spans="1:4" x14ac:dyDescent="0.25">
      <c r="A463" s="285" t="s">
        <v>32092</v>
      </c>
      <c r="B463" s="286" t="s">
        <v>33210</v>
      </c>
      <c r="C463" s="286" t="s">
        <v>33174</v>
      </c>
      <c r="D463" s="287" t="s">
        <v>33522</v>
      </c>
    </row>
    <row r="464" spans="1:4" x14ac:dyDescent="0.25">
      <c r="A464" s="288" t="s">
        <v>326</v>
      </c>
      <c r="B464" s="289" t="s">
        <v>33179</v>
      </c>
      <c r="C464" s="289" t="s">
        <v>33165</v>
      </c>
      <c r="D464" s="290" t="s">
        <v>33523</v>
      </c>
    </row>
    <row r="465" spans="1:4" x14ac:dyDescent="0.25">
      <c r="A465" s="285" t="s">
        <v>32087</v>
      </c>
      <c r="B465" s="286" t="s">
        <v>33208</v>
      </c>
      <c r="C465" s="286" t="s">
        <v>33166</v>
      </c>
      <c r="D465" s="287" t="s">
        <v>33524</v>
      </c>
    </row>
    <row r="466" spans="1:4" x14ac:dyDescent="0.25">
      <c r="A466" s="288" t="s">
        <v>32109</v>
      </c>
      <c r="B466" s="289" t="s">
        <v>33197</v>
      </c>
      <c r="C466" s="289" t="s">
        <v>33173</v>
      </c>
      <c r="D466" s="290" t="s">
        <v>33515</v>
      </c>
    </row>
    <row r="467" spans="1:4" x14ac:dyDescent="0.25">
      <c r="A467" s="285" t="s">
        <v>32090</v>
      </c>
      <c r="B467" s="286" t="s">
        <v>33202</v>
      </c>
      <c r="C467" s="286" t="s">
        <v>33175</v>
      </c>
      <c r="D467" s="287" t="s">
        <v>33525</v>
      </c>
    </row>
    <row r="468" spans="1:4" x14ac:dyDescent="0.25">
      <c r="A468" s="288" t="s">
        <v>32368</v>
      </c>
      <c r="B468" s="289" t="s">
        <v>33213</v>
      </c>
      <c r="C468" s="289" t="s">
        <v>33166</v>
      </c>
      <c r="D468" s="290" t="s">
        <v>33526</v>
      </c>
    </row>
    <row r="469" spans="1:4" x14ac:dyDescent="0.25">
      <c r="A469" s="285" t="s">
        <v>32160</v>
      </c>
      <c r="B469" s="286" t="s">
        <v>33204</v>
      </c>
      <c r="C469" s="286" t="s">
        <v>33167</v>
      </c>
      <c r="D469" s="287" t="s">
        <v>33527</v>
      </c>
    </row>
    <row r="470" spans="1:4" x14ac:dyDescent="0.25">
      <c r="A470" s="288" t="s">
        <v>32094</v>
      </c>
      <c r="B470" s="289" t="s">
        <v>33196</v>
      </c>
      <c r="C470" s="289" t="s">
        <v>33168</v>
      </c>
      <c r="D470" s="290" t="s">
        <v>33528</v>
      </c>
    </row>
    <row r="471" spans="1:4" x14ac:dyDescent="0.25">
      <c r="A471" s="285" t="s">
        <v>32077</v>
      </c>
      <c r="B471" s="286" t="s">
        <v>33182</v>
      </c>
      <c r="C471" s="286" t="s">
        <v>33165</v>
      </c>
      <c r="D471" s="287" t="s">
        <v>33529</v>
      </c>
    </row>
    <row r="472" spans="1:4" x14ac:dyDescent="0.25">
      <c r="A472" s="288" t="s">
        <v>32092</v>
      </c>
      <c r="B472" s="289" t="s">
        <v>33210</v>
      </c>
      <c r="C472" s="289" t="s">
        <v>33174</v>
      </c>
      <c r="D472" s="290" t="s">
        <v>33530</v>
      </c>
    </row>
    <row r="473" spans="1:4" x14ac:dyDescent="0.25">
      <c r="A473" s="285" t="s">
        <v>32328</v>
      </c>
      <c r="B473" s="286" t="s">
        <v>33214</v>
      </c>
      <c r="C473" s="286" t="s">
        <v>33166</v>
      </c>
      <c r="D473" s="287" t="s">
        <v>33531</v>
      </c>
    </row>
    <row r="474" spans="1:4" x14ac:dyDescent="0.25">
      <c r="A474" s="288" t="s">
        <v>32076</v>
      </c>
      <c r="B474" s="289" t="s">
        <v>33183</v>
      </c>
      <c r="C474" s="289" t="s">
        <v>33166</v>
      </c>
      <c r="D474" s="290" t="s">
        <v>33532</v>
      </c>
    </row>
    <row r="475" spans="1:4" x14ac:dyDescent="0.25">
      <c r="A475" s="285" t="s">
        <v>32088</v>
      </c>
      <c r="B475" s="286" t="s">
        <v>33200</v>
      </c>
      <c r="C475" s="286" t="s">
        <v>33168</v>
      </c>
      <c r="D475" s="287" t="s">
        <v>33519</v>
      </c>
    </row>
    <row r="476" spans="1:4" x14ac:dyDescent="0.25">
      <c r="A476" s="288" t="s">
        <v>32091</v>
      </c>
      <c r="B476" s="289" t="s">
        <v>33189</v>
      </c>
      <c r="C476" s="289" t="s">
        <v>33172</v>
      </c>
      <c r="D476" s="290" t="s">
        <v>33533</v>
      </c>
    </row>
    <row r="477" spans="1:4" x14ac:dyDescent="0.25">
      <c r="A477" s="285" t="s">
        <v>32411</v>
      </c>
      <c r="B477" s="286" t="s">
        <v>33215</v>
      </c>
      <c r="C477" s="286" t="s">
        <v>33166</v>
      </c>
      <c r="D477" s="287" t="s">
        <v>33534</v>
      </c>
    </row>
    <row r="478" spans="1:4" x14ac:dyDescent="0.25">
      <c r="A478" s="288" t="s">
        <v>32074</v>
      </c>
      <c r="B478" s="289" t="s">
        <v>33180</v>
      </c>
      <c r="C478" s="289" t="s">
        <v>33173</v>
      </c>
      <c r="D478" s="290" t="s">
        <v>33531</v>
      </c>
    </row>
    <row r="479" spans="1:4" x14ac:dyDescent="0.25">
      <c r="A479" s="285" t="s">
        <v>32074</v>
      </c>
      <c r="B479" s="286" t="s">
        <v>33180</v>
      </c>
      <c r="C479" s="286" t="s">
        <v>33173</v>
      </c>
      <c r="D479" s="287" t="s">
        <v>33531</v>
      </c>
    </row>
    <row r="480" spans="1:4" x14ac:dyDescent="0.25">
      <c r="A480" s="288" t="s">
        <v>32094</v>
      </c>
      <c r="B480" s="289" t="s">
        <v>33196</v>
      </c>
      <c r="C480" s="289" t="s">
        <v>33168</v>
      </c>
      <c r="D480" s="290" t="s">
        <v>33535</v>
      </c>
    </row>
    <row r="481" spans="1:4" x14ac:dyDescent="0.25">
      <c r="A481" s="285" t="s">
        <v>32090</v>
      </c>
      <c r="B481" s="286" t="s">
        <v>33202</v>
      </c>
      <c r="C481" s="286" t="s">
        <v>33175</v>
      </c>
      <c r="D481" s="287" t="s">
        <v>33536</v>
      </c>
    </row>
    <row r="482" spans="1:4" x14ac:dyDescent="0.25">
      <c r="A482" s="288" t="s">
        <v>326</v>
      </c>
      <c r="B482" s="289" t="s">
        <v>33179</v>
      </c>
      <c r="C482" s="289" t="s">
        <v>33165</v>
      </c>
      <c r="D482" s="290" t="s">
        <v>33427</v>
      </c>
    </row>
    <row r="483" spans="1:4" x14ac:dyDescent="0.25">
      <c r="A483" s="285" t="s">
        <v>32074</v>
      </c>
      <c r="B483" s="286" t="s">
        <v>33180</v>
      </c>
      <c r="C483" s="286" t="s">
        <v>33166</v>
      </c>
      <c r="D483" s="287" t="s">
        <v>33537</v>
      </c>
    </row>
    <row r="484" spans="1:4" x14ac:dyDescent="0.25">
      <c r="A484" s="288" t="s">
        <v>32411</v>
      </c>
      <c r="B484" s="289" t="s">
        <v>33215</v>
      </c>
      <c r="C484" s="289" t="s">
        <v>33166</v>
      </c>
      <c r="D484" s="290" t="s">
        <v>33287</v>
      </c>
    </row>
    <row r="485" spans="1:4" x14ac:dyDescent="0.25">
      <c r="A485" s="285" t="s">
        <v>32222</v>
      </c>
      <c r="B485" s="286" t="s">
        <v>33205</v>
      </c>
      <c r="C485" s="286" t="s">
        <v>33165</v>
      </c>
      <c r="D485" s="287" t="s">
        <v>33538</v>
      </c>
    </row>
    <row r="486" spans="1:4" x14ac:dyDescent="0.25">
      <c r="A486" s="288" t="s">
        <v>32348</v>
      </c>
      <c r="B486" s="289" t="s">
        <v>33190</v>
      </c>
      <c r="C486" s="289" t="s">
        <v>33173</v>
      </c>
      <c r="D486" s="290" t="s">
        <v>33534</v>
      </c>
    </row>
    <row r="487" spans="1:4" x14ac:dyDescent="0.25">
      <c r="A487" s="285" t="s">
        <v>32348</v>
      </c>
      <c r="B487" s="286" t="s">
        <v>33190</v>
      </c>
      <c r="C487" s="286" t="s">
        <v>33173</v>
      </c>
      <c r="D487" s="287" t="s">
        <v>33534</v>
      </c>
    </row>
    <row r="488" spans="1:4" x14ac:dyDescent="0.25">
      <c r="A488" s="288" t="s">
        <v>32077</v>
      </c>
      <c r="B488" s="289" t="s">
        <v>33182</v>
      </c>
      <c r="C488" s="289" t="s">
        <v>33165</v>
      </c>
      <c r="D488" s="290" t="s">
        <v>33539</v>
      </c>
    </row>
    <row r="489" spans="1:4" x14ac:dyDescent="0.25">
      <c r="A489" s="285" t="s">
        <v>32222</v>
      </c>
      <c r="B489" s="286" t="s">
        <v>33205</v>
      </c>
      <c r="C489" s="286" t="s">
        <v>33165</v>
      </c>
      <c r="D489" s="287" t="s">
        <v>33540</v>
      </c>
    </row>
    <row r="490" spans="1:4" x14ac:dyDescent="0.25">
      <c r="A490" s="288" t="s">
        <v>32092</v>
      </c>
      <c r="B490" s="289" t="s">
        <v>33210</v>
      </c>
      <c r="C490" s="289" t="s">
        <v>33174</v>
      </c>
      <c r="D490" s="290" t="s">
        <v>33538</v>
      </c>
    </row>
    <row r="491" spans="1:4" x14ac:dyDescent="0.25">
      <c r="A491" s="285" t="s">
        <v>32109</v>
      </c>
      <c r="B491" s="286" t="s">
        <v>33197</v>
      </c>
      <c r="C491" s="286" t="s">
        <v>33173</v>
      </c>
      <c r="D491" s="287" t="s">
        <v>33533</v>
      </c>
    </row>
    <row r="492" spans="1:4" x14ac:dyDescent="0.25">
      <c r="A492" s="288" t="s">
        <v>32074</v>
      </c>
      <c r="B492" s="289" t="s">
        <v>33180</v>
      </c>
      <c r="C492" s="289" t="s">
        <v>33173</v>
      </c>
      <c r="D492" s="290" t="s">
        <v>33541</v>
      </c>
    </row>
    <row r="493" spans="1:4" x14ac:dyDescent="0.25">
      <c r="A493" s="285" t="s">
        <v>32062</v>
      </c>
      <c r="B493" s="286" t="s">
        <v>33193</v>
      </c>
      <c r="C493" s="286" t="s">
        <v>33168</v>
      </c>
      <c r="D493" s="287" t="s">
        <v>33532</v>
      </c>
    </row>
    <row r="494" spans="1:4" x14ac:dyDescent="0.25">
      <c r="A494" s="288" t="s">
        <v>32077</v>
      </c>
      <c r="B494" s="289" t="s">
        <v>33182</v>
      </c>
      <c r="C494" s="289" t="s">
        <v>33165</v>
      </c>
      <c r="D494" s="290" t="s">
        <v>33542</v>
      </c>
    </row>
    <row r="495" spans="1:4" x14ac:dyDescent="0.25">
      <c r="A495" s="285" t="s">
        <v>32074</v>
      </c>
      <c r="B495" s="286" t="s">
        <v>33180</v>
      </c>
      <c r="C495" s="286" t="s">
        <v>33173</v>
      </c>
      <c r="D495" s="287" t="s">
        <v>33537</v>
      </c>
    </row>
    <row r="496" spans="1:4" x14ac:dyDescent="0.25">
      <c r="A496" s="288" t="s">
        <v>32092</v>
      </c>
      <c r="B496" s="289" t="s">
        <v>33210</v>
      </c>
      <c r="C496" s="289" t="s">
        <v>33174</v>
      </c>
      <c r="D496" s="290" t="s">
        <v>33539</v>
      </c>
    </row>
    <row r="497" spans="1:4" x14ac:dyDescent="0.25">
      <c r="A497" s="285" t="s">
        <v>32160</v>
      </c>
      <c r="B497" s="286" t="s">
        <v>33204</v>
      </c>
      <c r="C497" s="286" t="s">
        <v>33167</v>
      </c>
      <c r="D497" s="287" t="s">
        <v>33543</v>
      </c>
    </row>
    <row r="498" spans="1:4" x14ac:dyDescent="0.25">
      <c r="A498" s="288" t="s">
        <v>32167</v>
      </c>
      <c r="B498" s="289" t="s">
        <v>33198</v>
      </c>
      <c r="C498" s="289" t="s">
        <v>33168</v>
      </c>
      <c r="D498" s="290" t="s">
        <v>33287</v>
      </c>
    </row>
    <row r="499" spans="1:4" x14ac:dyDescent="0.25">
      <c r="A499" s="285" t="s">
        <v>32167</v>
      </c>
      <c r="B499" s="286" t="s">
        <v>33198</v>
      </c>
      <c r="C499" s="286" t="s">
        <v>33168</v>
      </c>
      <c r="D499" s="287" t="s">
        <v>33287</v>
      </c>
    </row>
    <row r="500" spans="1:4" x14ac:dyDescent="0.25">
      <c r="A500" s="288" t="s">
        <v>326</v>
      </c>
      <c r="B500" s="289" t="s">
        <v>33179</v>
      </c>
      <c r="C500" s="289" t="s">
        <v>33165</v>
      </c>
      <c r="D500" s="290" t="s">
        <v>33544</v>
      </c>
    </row>
    <row r="501" spans="1:4" x14ac:dyDescent="0.25">
      <c r="A501" s="285" t="s">
        <v>32414</v>
      </c>
      <c r="B501" s="286" t="s">
        <v>33201</v>
      </c>
      <c r="C501" s="286" t="s">
        <v>33167</v>
      </c>
      <c r="D501" s="287" t="s">
        <v>33545</v>
      </c>
    </row>
    <row r="502" spans="1:4" x14ac:dyDescent="0.25">
      <c r="A502" s="288" t="s">
        <v>32091</v>
      </c>
      <c r="B502" s="289" t="s">
        <v>33189</v>
      </c>
      <c r="C502" s="289" t="s">
        <v>33172</v>
      </c>
      <c r="D502" s="290" t="s">
        <v>33546</v>
      </c>
    </row>
    <row r="503" spans="1:4" x14ac:dyDescent="0.25">
      <c r="A503" s="285" t="s">
        <v>32094</v>
      </c>
      <c r="B503" s="286" t="s">
        <v>33196</v>
      </c>
      <c r="C503" s="286" t="s">
        <v>33168</v>
      </c>
      <c r="D503" s="287" t="s">
        <v>33287</v>
      </c>
    </row>
    <row r="504" spans="1:4" x14ac:dyDescent="0.25">
      <c r="A504" s="288" t="s">
        <v>32416</v>
      </c>
      <c r="B504" s="289" t="s">
        <v>33216</v>
      </c>
      <c r="C504" s="289" t="s">
        <v>33166</v>
      </c>
      <c r="D504" s="290" t="s">
        <v>33547</v>
      </c>
    </row>
    <row r="505" spans="1:4" x14ac:dyDescent="0.25">
      <c r="A505" s="285" t="s">
        <v>32412</v>
      </c>
      <c r="B505" s="286" t="s">
        <v>33188</v>
      </c>
      <c r="C505" s="286" t="s">
        <v>33171</v>
      </c>
      <c r="D505" s="287" t="s">
        <v>33359</v>
      </c>
    </row>
    <row r="506" spans="1:4" x14ac:dyDescent="0.25">
      <c r="A506" s="288" t="s">
        <v>32074</v>
      </c>
      <c r="B506" s="289" t="s">
        <v>33180</v>
      </c>
      <c r="C506" s="289" t="s">
        <v>33173</v>
      </c>
      <c r="D506" s="290" t="s">
        <v>33548</v>
      </c>
    </row>
    <row r="507" spans="1:4" x14ac:dyDescent="0.25">
      <c r="A507" s="285" t="s">
        <v>32092</v>
      </c>
      <c r="B507" s="286" t="s">
        <v>33210</v>
      </c>
      <c r="C507" s="286" t="s">
        <v>33174</v>
      </c>
      <c r="D507" s="287" t="s">
        <v>33540</v>
      </c>
    </row>
    <row r="508" spans="1:4" x14ac:dyDescent="0.25">
      <c r="A508" s="288" t="s">
        <v>32109</v>
      </c>
      <c r="B508" s="289" t="s">
        <v>33197</v>
      </c>
      <c r="C508" s="289" t="s">
        <v>33173</v>
      </c>
      <c r="D508" s="290" t="s">
        <v>33549</v>
      </c>
    </row>
    <row r="509" spans="1:4" x14ac:dyDescent="0.25">
      <c r="A509" s="285" t="s">
        <v>32092</v>
      </c>
      <c r="B509" s="286" t="s">
        <v>33210</v>
      </c>
      <c r="C509" s="286" t="s">
        <v>33174</v>
      </c>
      <c r="D509" s="287" t="s">
        <v>33550</v>
      </c>
    </row>
    <row r="510" spans="1:4" x14ac:dyDescent="0.25">
      <c r="A510" s="288" t="s">
        <v>32491</v>
      </c>
      <c r="B510" s="289" t="s">
        <v>33217</v>
      </c>
      <c r="C510" s="289" t="s">
        <v>33166</v>
      </c>
      <c r="D510" s="290" t="s">
        <v>33551</v>
      </c>
    </row>
    <row r="511" spans="1:4" x14ac:dyDescent="0.25">
      <c r="A511" s="285" t="s">
        <v>32094</v>
      </c>
      <c r="B511" s="286" t="s">
        <v>33196</v>
      </c>
      <c r="C511" s="286" t="s">
        <v>33168</v>
      </c>
      <c r="D511" s="287" t="s">
        <v>33543</v>
      </c>
    </row>
    <row r="512" spans="1:4" x14ac:dyDescent="0.25">
      <c r="A512" s="288" t="s">
        <v>32441</v>
      </c>
      <c r="B512" s="289" t="s">
        <v>33218</v>
      </c>
      <c r="C512" s="289" t="s">
        <v>33165</v>
      </c>
      <c r="D512" s="290" t="s">
        <v>33552</v>
      </c>
    </row>
    <row r="513" spans="1:4" x14ac:dyDescent="0.25">
      <c r="A513" s="285" t="s">
        <v>32092</v>
      </c>
      <c r="B513" s="286" t="s">
        <v>33210</v>
      </c>
      <c r="C513" s="286" t="s">
        <v>33174</v>
      </c>
      <c r="D513" s="287" t="s">
        <v>33544</v>
      </c>
    </row>
    <row r="514" spans="1:4" x14ac:dyDescent="0.25">
      <c r="A514" s="288" t="s">
        <v>326</v>
      </c>
      <c r="B514" s="289" t="s">
        <v>33179</v>
      </c>
      <c r="C514" s="289" t="s">
        <v>33165</v>
      </c>
      <c r="D514" s="290" t="s">
        <v>33553</v>
      </c>
    </row>
    <row r="515" spans="1:4" x14ac:dyDescent="0.25">
      <c r="A515" s="285" t="s">
        <v>32067</v>
      </c>
      <c r="B515" s="286" t="s">
        <v>33195</v>
      </c>
      <c r="C515" s="286" t="s">
        <v>33166</v>
      </c>
      <c r="D515" s="287" t="s">
        <v>33554</v>
      </c>
    </row>
    <row r="516" spans="1:4" x14ac:dyDescent="0.25">
      <c r="A516" s="288" t="s">
        <v>32091</v>
      </c>
      <c r="B516" s="289" t="s">
        <v>33189</v>
      </c>
      <c r="C516" s="289" t="s">
        <v>33172</v>
      </c>
      <c r="D516" s="290" t="s">
        <v>33555</v>
      </c>
    </row>
    <row r="517" spans="1:4" x14ac:dyDescent="0.25">
      <c r="A517" s="285" t="s">
        <v>32109</v>
      </c>
      <c r="B517" s="286" t="s">
        <v>33197</v>
      </c>
      <c r="C517" s="286" t="s">
        <v>33173</v>
      </c>
      <c r="D517" s="287" t="s">
        <v>33546</v>
      </c>
    </row>
    <row r="518" spans="1:4" x14ac:dyDescent="0.25">
      <c r="A518" s="288" t="s">
        <v>32076</v>
      </c>
      <c r="B518" s="289" t="s">
        <v>33183</v>
      </c>
      <c r="C518" s="289" t="s">
        <v>33166</v>
      </c>
      <c r="D518" s="290" t="s">
        <v>33556</v>
      </c>
    </row>
    <row r="519" spans="1:4" x14ac:dyDescent="0.25">
      <c r="A519" s="285" t="s">
        <v>32090</v>
      </c>
      <c r="B519" s="286" t="s">
        <v>33202</v>
      </c>
      <c r="C519" s="286" t="s">
        <v>33175</v>
      </c>
      <c r="D519" s="287" t="s">
        <v>33557</v>
      </c>
    </row>
    <row r="520" spans="1:4" x14ac:dyDescent="0.25">
      <c r="A520" s="288" t="s">
        <v>32094</v>
      </c>
      <c r="B520" s="289" t="s">
        <v>33196</v>
      </c>
      <c r="C520" s="289" t="s">
        <v>33168</v>
      </c>
      <c r="D520" s="290" t="s">
        <v>33558</v>
      </c>
    </row>
    <row r="521" spans="1:4" x14ac:dyDescent="0.25">
      <c r="A521" s="285" t="s">
        <v>32222</v>
      </c>
      <c r="B521" s="286" t="s">
        <v>33205</v>
      </c>
      <c r="C521" s="286" t="s">
        <v>33165</v>
      </c>
      <c r="D521" s="287" t="s">
        <v>33559</v>
      </c>
    </row>
    <row r="522" spans="1:4" x14ac:dyDescent="0.25">
      <c r="A522" s="288" t="s">
        <v>32160</v>
      </c>
      <c r="B522" s="289" t="s">
        <v>33204</v>
      </c>
      <c r="C522" s="289" t="s">
        <v>33167</v>
      </c>
      <c r="D522" s="290" t="s">
        <v>33560</v>
      </c>
    </row>
    <row r="523" spans="1:4" x14ac:dyDescent="0.25">
      <c r="A523" s="285" t="s">
        <v>32074</v>
      </c>
      <c r="B523" s="286" t="s">
        <v>33180</v>
      </c>
      <c r="C523" s="286" t="s">
        <v>33166</v>
      </c>
      <c r="D523" s="287" t="s">
        <v>33561</v>
      </c>
    </row>
    <row r="524" spans="1:4" x14ac:dyDescent="0.25">
      <c r="A524" s="288" t="s">
        <v>32418</v>
      </c>
      <c r="B524" s="289" t="s">
        <v>33203</v>
      </c>
      <c r="C524" s="289" t="s">
        <v>33166</v>
      </c>
      <c r="D524" s="290" t="s">
        <v>33562</v>
      </c>
    </row>
    <row r="525" spans="1:4" x14ac:dyDescent="0.25">
      <c r="A525" s="285" t="s">
        <v>32074</v>
      </c>
      <c r="B525" s="286" t="s">
        <v>33180</v>
      </c>
      <c r="C525" s="286" t="s">
        <v>33173</v>
      </c>
      <c r="D525" s="287" t="s">
        <v>33359</v>
      </c>
    </row>
    <row r="526" spans="1:4" x14ac:dyDescent="0.25">
      <c r="A526" s="288" t="s">
        <v>32092</v>
      </c>
      <c r="B526" s="289" t="s">
        <v>33210</v>
      </c>
      <c r="C526" s="289" t="s">
        <v>33174</v>
      </c>
      <c r="D526" s="290" t="s">
        <v>33553</v>
      </c>
    </row>
    <row r="527" spans="1:4" x14ac:dyDescent="0.25">
      <c r="A527" s="285" t="s">
        <v>326</v>
      </c>
      <c r="B527" s="286" t="s">
        <v>33179</v>
      </c>
      <c r="C527" s="286" t="s">
        <v>33165</v>
      </c>
      <c r="D527" s="287" t="s">
        <v>33563</v>
      </c>
    </row>
    <row r="528" spans="1:4" x14ac:dyDescent="0.25">
      <c r="A528" s="288" t="s">
        <v>32441</v>
      </c>
      <c r="B528" s="289" t="s">
        <v>33218</v>
      </c>
      <c r="C528" s="289" t="s">
        <v>33165</v>
      </c>
      <c r="D528" s="290" t="s">
        <v>33557</v>
      </c>
    </row>
    <row r="529" spans="1:4" x14ac:dyDescent="0.25">
      <c r="A529" s="285" t="s">
        <v>32109</v>
      </c>
      <c r="B529" s="286" t="s">
        <v>33197</v>
      </c>
      <c r="C529" s="286" t="s">
        <v>33173</v>
      </c>
      <c r="D529" s="287" t="s">
        <v>33555</v>
      </c>
    </row>
    <row r="530" spans="1:4" x14ac:dyDescent="0.25">
      <c r="A530" s="288" t="s">
        <v>32062</v>
      </c>
      <c r="B530" s="289" t="s">
        <v>33193</v>
      </c>
      <c r="C530" s="289" t="s">
        <v>33168</v>
      </c>
      <c r="D530" s="290" t="s">
        <v>33556</v>
      </c>
    </row>
    <row r="531" spans="1:4" x14ac:dyDescent="0.25">
      <c r="A531" s="285" t="s">
        <v>32094</v>
      </c>
      <c r="B531" s="286" t="s">
        <v>33196</v>
      </c>
      <c r="C531" s="286" t="s">
        <v>33168</v>
      </c>
      <c r="D531" s="287" t="s">
        <v>33554</v>
      </c>
    </row>
    <row r="532" spans="1:4" x14ac:dyDescent="0.25">
      <c r="A532" s="288" t="s">
        <v>32411</v>
      </c>
      <c r="B532" s="289" t="s">
        <v>33215</v>
      </c>
      <c r="C532" s="289" t="s">
        <v>33166</v>
      </c>
      <c r="D532" s="290" t="s">
        <v>33564</v>
      </c>
    </row>
    <row r="533" spans="1:4" x14ac:dyDescent="0.25">
      <c r="A533" s="285" t="s">
        <v>32091</v>
      </c>
      <c r="B533" s="286" t="s">
        <v>33189</v>
      </c>
      <c r="C533" s="286" t="s">
        <v>33172</v>
      </c>
      <c r="D533" s="287" t="s">
        <v>33269</v>
      </c>
    </row>
    <row r="534" spans="1:4" x14ac:dyDescent="0.25">
      <c r="A534" s="288" t="s">
        <v>32074</v>
      </c>
      <c r="B534" s="289" t="s">
        <v>33180</v>
      </c>
      <c r="C534" s="289" t="s">
        <v>33166</v>
      </c>
      <c r="D534" s="290" t="s">
        <v>33565</v>
      </c>
    </row>
    <row r="535" spans="1:4" x14ac:dyDescent="0.25">
      <c r="A535" s="285" t="s">
        <v>32418</v>
      </c>
      <c r="B535" s="286" t="s">
        <v>33203</v>
      </c>
      <c r="C535" s="286" t="s">
        <v>33166</v>
      </c>
      <c r="D535" s="287" t="s">
        <v>33566</v>
      </c>
    </row>
    <row r="536" spans="1:4" x14ac:dyDescent="0.25">
      <c r="A536" s="288" t="s">
        <v>32222</v>
      </c>
      <c r="B536" s="289" t="s">
        <v>33205</v>
      </c>
      <c r="C536" s="289" t="s">
        <v>33165</v>
      </c>
      <c r="D536" s="290" t="s">
        <v>33567</v>
      </c>
    </row>
    <row r="537" spans="1:4" x14ac:dyDescent="0.25">
      <c r="A537" s="285" t="s">
        <v>326</v>
      </c>
      <c r="B537" s="286" t="s">
        <v>33179</v>
      </c>
      <c r="C537" s="286" t="s">
        <v>33165</v>
      </c>
      <c r="D537" s="287" t="s">
        <v>33568</v>
      </c>
    </row>
    <row r="538" spans="1:4" x14ac:dyDescent="0.25">
      <c r="A538" s="288" t="s">
        <v>32074</v>
      </c>
      <c r="B538" s="289" t="s">
        <v>33180</v>
      </c>
      <c r="C538" s="289" t="s">
        <v>33173</v>
      </c>
      <c r="D538" s="290" t="s">
        <v>33561</v>
      </c>
    </row>
    <row r="539" spans="1:4" x14ac:dyDescent="0.25">
      <c r="A539" s="285" t="s">
        <v>32416</v>
      </c>
      <c r="B539" s="286" t="s">
        <v>33216</v>
      </c>
      <c r="C539" s="286" t="s">
        <v>33166</v>
      </c>
      <c r="D539" s="287" t="s">
        <v>33569</v>
      </c>
    </row>
    <row r="540" spans="1:4" x14ac:dyDescent="0.25">
      <c r="A540" s="288" t="s">
        <v>32113</v>
      </c>
      <c r="B540" s="289" t="s">
        <v>33185</v>
      </c>
      <c r="C540" s="289" t="s">
        <v>33168</v>
      </c>
      <c r="D540" s="290" t="s">
        <v>33562</v>
      </c>
    </row>
    <row r="541" spans="1:4" x14ac:dyDescent="0.25">
      <c r="A541" s="285" t="s">
        <v>32090</v>
      </c>
      <c r="B541" s="286" t="s">
        <v>33202</v>
      </c>
      <c r="C541" s="286" t="s">
        <v>33175</v>
      </c>
      <c r="D541" s="287" t="s">
        <v>33570</v>
      </c>
    </row>
    <row r="542" spans="1:4" x14ac:dyDescent="0.25">
      <c r="A542" s="288" t="s">
        <v>32090</v>
      </c>
      <c r="B542" s="289" t="s">
        <v>33202</v>
      </c>
      <c r="C542" s="289" t="s">
        <v>33175</v>
      </c>
      <c r="D542" s="290" t="s">
        <v>33570</v>
      </c>
    </row>
    <row r="543" spans="1:4" x14ac:dyDescent="0.25">
      <c r="A543" s="285" t="s">
        <v>32092</v>
      </c>
      <c r="B543" s="286" t="s">
        <v>33210</v>
      </c>
      <c r="C543" s="286" t="s">
        <v>33174</v>
      </c>
      <c r="D543" s="287" t="s">
        <v>33568</v>
      </c>
    </row>
    <row r="544" spans="1:4" x14ac:dyDescent="0.25">
      <c r="A544" s="288" t="s">
        <v>32074</v>
      </c>
      <c r="B544" s="289" t="s">
        <v>33180</v>
      </c>
      <c r="C544" s="289" t="s">
        <v>33173</v>
      </c>
      <c r="D544" s="290" t="s">
        <v>33571</v>
      </c>
    </row>
    <row r="545" spans="1:4" x14ac:dyDescent="0.25">
      <c r="A545" s="285" t="s">
        <v>32109</v>
      </c>
      <c r="B545" s="286" t="s">
        <v>33197</v>
      </c>
      <c r="C545" s="286" t="s">
        <v>33173</v>
      </c>
      <c r="D545" s="287" t="s">
        <v>33549</v>
      </c>
    </row>
    <row r="546" spans="1:4" x14ac:dyDescent="0.25">
      <c r="A546" s="288" t="s">
        <v>32094</v>
      </c>
      <c r="B546" s="289" t="s">
        <v>33196</v>
      </c>
      <c r="C546" s="289" t="s">
        <v>33168</v>
      </c>
      <c r="D546" s="290" t="s">
        <v>33560</v>
      </c>
    </row>
    <row r="547" spans="1:4" x14ac:dyDescent="0.25">
      <c r="A547" s="285" t="s">
        <v>32109</v>
      </c>
      <c r="B547" s="286" t="s">
        <v>33197</v>
      </c>
      <c r="C547" s="286" t="s">
        <v>33173</v>
      </c>
      <c r="D547" s="287" t="s">
        <v>33269</v>
      </c>
    </row>
    <row r="548" spans="1:4" x14ac:dyDescent="0.25">
      <c r="A548" s="288" t="s">
        <v>32074</v>
      </c>
      <c r="B548" s="289" t="s">
        <v>33180</v>
      </c>
      <c r="C548" s="289" t="s">
        <v>33166</v>
      </c>
      <c r="D548" s="290" t="s">
        <v>33572</v>
      </c>
    </row>
    <row r="549" spans="1:4" x14ac:dyDescent="0.25">
      <c r="A549" s="285" t="s">
        <v>32348</v>
      </c>
      <c r="B549" s="286" t="s">
        <v>33190</v>
      </c>
      <c r="C549" s="286" t="s">
        <v>33173</v>
      </c>
      <c r="D549" s="287" t="s">
        <v>33564</v>
      </c>
    </row>
    <row r="550" spans="1:4" x14ac:dyDescent="0.25">
      <c r="A550" s="288" t="s">
        <v>32222</v>
      </c>
      <c r="B550" s="289" t="s">
        <v>33205</v>
      </c>
      <c r="C550" s="289" t="s">
        <v>33165</v>
      </c>
      <c r="D550" s="290" t="s">
        <v>33573</v>
      </c>
    </row>
    <row r="551" spans="1:4" x14ac:dyDescent="0.25">
      <c r="A551" s="285" t="s">
        <v>32167</v>
      </c>
      <c r="B551" s="286" t="s">
        <v>33198</v>
      </c>
      <c r="C551" s="286" t="s">
        <v>33168</v>
      </c>
      <c r="D551" s="287" t="s">
        <v>33574</v>
      </c>
    </row>
    <row r="552" spans="1:4" x14ac:dyDescent="0.25">
      <c r="A552" s="288" t="s">
        <v>32167</v>
      </c>
      <c r="B552" s="289" t="s">
        <v>33198</v>
      </c>
      <c r="C552" s="289" t="s">
        <v>33168</v>
      </c>
      <c r="D552" s="290" t="s">
        <v>33574</v>
      </c>
    </row>
    <row r="553" spans="1:4" x14ac:dyDescent="0.25">
      <c r="A553" s="285" t="s">
        <v>32074</v>
      </c>
      <c r="B553" s="286" t="s">
        <v>33180</v>
      </c>
      <c r="C553" s="286" t="s">
        <v>33173</v>
      </c>
      <c r="D553" s="287" t="s">
        <v>33565</v>
      </c>
    </row>
    <row r="554" spans="1:4" x14ac:dyDescent="0.25">
      <c r="A554" s="288" t="s">
        <v>32109</v>
      </c>
      <c r="B554" s="289" t="s">
        <v>33197</v>
      </c>
      <c r="C554" s="289" t="s">
        <v>33173</v>
      </c>
      <c r="D554" s="290" t="s">
        <v>33566</v>
      </c>
    </row>
    <row r="555" spans="1:4" x14ac:dyDescent="0.25">
      <c r="A555" s="285" t="s">
        <v>32113</v>
      </c>
      <c r="B555" s="286" t="s">
        <v>33185</v>
      </c>
      <c r="C555" s="286" t="s">
        <v>33168</v>
      </c>
      <c r="D555" s="287" t="s">
        <v>33575</v>
      </c>
    </row>
    <row r="556" spans="1:4" x14ac:dyDescent="0.25">
      <c r="A556" s="288" t="s">
        <v>32092</v>
      </c>
      <c r="B556" s="289" t="s">
        <v>33210</v>
      </c>
      <c r="C556" s="289" t="s">
        <v>33174</v>
      </c>
      <c r="D556" s="290" t="s">
        <v>33573</v>
      </c>
    </row>
    <row r="557" spans="1:4" x14ac:dyDescent="0.25">
      <c r="A557" s="285" t="s">
        <v>32418</v>
      </c>
      <c r="B557" s="286" t="s">
        <v>33203</v>
      </c>
      <c r="C557" s="286" t="s">
        <v>33166</v>
      </c>
      <c r="D557" s="287" t="s">
        <v>33576</v>
      </c>
    </row>
    <row r="558" spans="1:4" x14ac:dyDescent="0.25">
      <c r="A558" s="288" t="s">
        <v>32416</v>
      </c>
      <c r="B558" s="289" t="s">
        <v>33216</v>
      </c>
      <c r="C558" s="289" t="s">
        <v>33166</v>
      </c>
      <c r="D558" s="290" t="s">
        <v>33577</v>
      </c>
    </row>
    <row r="559" spans="1:4" x14ac:dyDescent="0.25">
      <c r="A559" s="285" t="s">
        <v>32074</v>
      </c>
      <c r="B559" s="286" t="s">
        <v>33180</v>
      </c>
      <c r="C559" s="286" t="s">
        <v>33166</v>
      </c>
      <c r="D559" s="287" t="s">
        <v>33578</v>
      </c>
    </row>
    <row r="560" spans="1:4" x14ac:dyDescent="0.25">
      <c r="A560" s="288" t="s">
        <v>32113</v>
      </c>
      <c r="B560" s="289" t="s">
        <v>33185</v>
      </c>
      <c r="C560" s="289" t="s">
        <v>33168</v>
      </c>
      <c r="D560" s="290" t="s">
        <v>33572</v>
      </c>
    </row>
    <row r="561" spans="1:4" x14ac:dyDescent="0.25">
      <c r="A561" s="285" t="s">
        <v>32067</v>
      </c>
      <c r="B561" s="286" t="s">
        <v>33195</v>
      </c>
      <c r="C561" s="286" t="s">
        <v>33166</v>
      </c>
      <c r="D561" s="287" t="s">
        <v>33579</v>
      </c>
    </row>
    <row r="562" spans="1:4" x14ac:dyDescent="0.25">
      <c r="A562" s="288" t="s">
        <v>32088</v>
      </c>
      <c r="B562" s="289" t="s">
        <v>33200</v>
      </c>
      <c r="C562" s="289" t="s">
        <v>33168</v>
      </c>
      <c r="D562" s="290" t="s">
        <v>33580</v>
      </c>
    </row>
    <row r="563" spans="1:4" x14ac:dyDescent="0.25">
      <c r="A563" s="285" t="s">
        <v>32094</v>
      </c>
      <c r="B563" s="286" t="s">
        <v>33196</v>
      </c>
      <c r="C563" s="286" t="s">
        <v>33168</v>
      </c>
      <c r="D563" s="287" t="s">
        <v>33491</v>
      </c>
    </row>
    <row r="564" spans="1:4" x14ac:dyDescent="0.25">
      <c r="A564" s="288" t="s">
        <v>326</v>
      </c>
      <c r="B564" s="289" t="s">
        <v>33179</v>
      </c>
      <c r="C564" s="289" t="s">
        <v>33165</v>
      </c>
      <c r="D564" s="290" t="s">
        <v>33581</v>
      </c>
    </row>
    <row r="565" spans="1:4" x14ac:dyDescent="0.25">
      <c r="A565" s="285" t="s">
        <v>32076</v>
      </c>
      <c r="B565" s="286" t="s">
        <v>33183</v>
      </c>
      <c r="C565" s="286" t="s">
        <v>33166</v>
      </c>
      <c r="D565" s="287" t="s">
        <v>33582</v>
      </c>
    </row>
    <row r="566" spans="1:4" x14ac:dyDescent="0.25">
      <c r="A566" s="288" t="s">
        <v>32090</v>
      </c>
      <c r="B566" s="289" t="s">
        <v>33202</v>
      </c>
      <c r="C566" s="289" t="s">
        <v>33175</v>
      </c>
      <c r="D566" s="290" t="s">
        <v>33583</v>
      </c>
    </row>
    <row r="567" spans="1:4" x14ac:dyDescent="0.25">
      <c r="A567" s="285" t="s">
        <v>32109</v>
      </c>
      <c r="B567" s="286" t="s">
        <v>33197</v>
      </c>
      <c r="C567" s="286" t="s">
        <v>33173</v>
      </c>
      <c r="D567" s="287" t="s">
        <v>33576</v>
      </c>
    </row>
    <row r="568" spans="1:4" x14ac:dyDescent="0.25">
      <c r="A568" s="288" t="s">
        <v>32088</v>
      </c>
      <c r="B568" s="289" t="s">
        <v>33200</v>
      </c>
      <c r="C568" s="289" t="s">
        <v>33168</v>
      </c>
      <c r="D568" s="290" t="s">
        <v>33545</v>
      </c>
    </row>
    <row r="569" spans="1:4" x14ac:dyDescent="0.25">
      <c r="A569" s="285" t="s">
        <v>32062</v>
      </c>
      <c r="B569" s="286" t="s">
        <v>33193</v>
      </c>
      <c r="C569" s="286" t="s">
        <v>33168</v>
      </c>
      <c r="D569" s="287" t="s">
        <v>33582</v>
      </c>
    </row>
    <row r="570" spans="1:4" x14ac:dyDescent="0.25">
      <c r="A570" s="288" t="s">
        <v>32074</v>
      </c>
      <c r="B570" s="289" t="s">
        <v>33180</v>
      </c>
      <c r="C570" s="289" t="s">
        <v>33173</v>
      </c>
      <c r="D570" s="290" t="s">
        <v>33578</v>
      </c>
    </row>
    <row r="571" spans="1:4" x14ac:dyDescent="0.25">
      <c r="A571" s="285" t="s">
        <v>32090</v>
      </c>
      <c r="B571" s="286" t="s">
        <v>33202</v>
      </c>
      <c r="C571" s="286" t="s">
        <v>33175</v>
      </c>
      <c r="D571" s="287" t="s">
        <v>33584</v>
      </c>
    </row>
    <row r="572" spans="1:4" x14ac:dyDescent="0.25">
      <c r="A572" s="288" t="s">
        <v>32076</v>
      </c>
      <c r="B572" s="289" t="s">
        <v>33183</v>
      </c>
      <c r="C572" s="289" t="s">
        <v>33166</v>
      </c>
      <c r="D572" s="290" t="s">
        <v>33585</v>
      </c>
    </row>
    <row r="573" spans="1:4" x14ac:dyDescent="0.25">
      <c r="A573" s="285" t="s">
        <v>326</v>
      </c>
      <c r="B573" s="286" t="s">
        <v>33179</v>
      </c>
      <c r="C573" s="286" t="s">
        <v>33165</v>
      </c>
      <c r="D573" s="287" t="s">
        <v>33586</v>
      </c>
    </row>
    <row r="574" spans="1:4" x14ac:dyDescent="0.25">
      <c r="A574" s="288" t="s">
        <v>32441</v>
      </c>
      <c r="B574" s="289" t="s">
        <v>33218</v>
      </c>
      <c r="C574" s="289" t="s">
        <v>33165</v>
      </c>
      <c r="D574" s="290" t="s">
        <v>33583</v>
      </c>
    </row>
    <row r="575" spans="1:4" x14ac:dyDescent="0.25">
      <c r="A575" s="285" t="s">
        <v>32348</v>
      </c>
      <c r="B575" s="286" t="s">
        <v>33190</v>
      </c>
      <c r="C575" s="286" t="s">
        <v>33173</v>
      </c>
      <c r="D575" s="287" t="s">
        <v>33587</v>
      </c>
    </row>
    <row r="576" spans="1:4" x14ac:dyDescent="0.25">
      <c r="A576" s="288" t="s">
        <v>32348</v>
      </c>
      <c r="B576" s="289" t="s">
        <v>33190</v>
      </c>
      <c r="C576" s="289" t="s">
        <v>33173</v>
      </c>
      <c r="D576" s="290" t="s">
        <v>33588</v>
      </c>
    </row>
    <row r="577" spans="1:4" x14ac:dyDescent="0.25">
      <c r="A577" s="285" t="s">
        <v>32088</v>
      </c>
      <c r="B577" s="286" t="s">
        <v>33200</v>
      </c>
      <c r="C577" s="286" t="s">
        <v>33168</v>
      </c>
      <c r="D577" s="287" t="s">
        <v>33589</v>
      </c>
    </row>
    <row r="578" spans="1:4" x14ac:dyDescent="0.25">
      <c r="A578" s="288" t="s">
        <v>32094</v>
      </c>
      <c r="B578" s="289" t="s">
        <v>33196</v>
      </c>
      <c r="C578" s="289" t="s">
        <v>33168</v>
      </c>
      <c r="D578" s="290" t="s">
        <v>33579</v>
      </c>
    </row>
    <row r="579" spans="1:4" x14ac:dyDescent="0.25">
      <c r="A579" s="285" t="s">
        <v>32094</v>
      </c>
      <c r="B579" s="286" t="s">
        <v>33196</v>
      </c>
      <c r="C579" s="286" t="s">
        <v>33168</v>
      </c>
      <c r="D579" s="287" t="s">
        <v>33579</v>
      </c>
    </row>
    <row r="580" spans="1:4" x14ac:dyDescent="0.25">
      <c r="A580" s="288" t="s">
        <v>32074</v>
      </c>
      <c r="B580" s="289" t="s">
        <v>33180</v>
      </c>
      <c r="C580" s="289" t="s">
        <v>33173</v>
      </c>
      <c r="D580" s="290" t="s">
        <v>33587</v>
      </c>
    </row>
    <row r="581" spans="1:4" x14ac:dyDescent="0.25">
      <c r="A581" s="285" t="s">
        <v>32076</v>
      </c>
      <c r="B581" s="286" t="s">
        <v>33183</v>
      </c>
      <c r="C581" s="286" t="s">
        <v>33166</v>
      </c>
      <c r="D581" s="287" t="s">
        <v>33590</v>
      </c>
    </row>
    <row r="582" spans="1:4" x14ac:dyDescent="0.25">
      <c r="A582" s="288" t="s">
        <v>326</v>
      </c>
      <c r="B582" s="289" t="s">
        <v>33179</v>
      </c>
      <c r="C582" s="289" t="s">
        <v>33165</v>
      </c>
      <c r="D582" s="290" t="s">
        <v>33591</v>
      </c>
    </row>
    <row r="583" spans="1:4" x14ac:dyDescent="0.25">
      <c r="A583" s="285" t="s">
        <v>32066</v>
      </c>
      <c r="B583" s="286" t="s">
        <v>33207</v>
      </c>
      <c r="C583" s="286" t="s">
        <v>33166</v>
      </c>
      <c r="D583" s="287" t="s">
        <v>33592</v>
      </c>
    </row>
    <row r="584" spans="1:4" x14ac:dyDescent="0.25">
      <c r="A584" s="288" t="s">
        <v>32062</v>
      </c>
      <c r="B584" s="289" t="s">
        <v>33193</v>
      </c>
      <c r="C584" s="289" t="s">
        <v>33168</v>
      </c>
      <c r="D584" s="290" t="s">
        <v>33585</v>
      </c>
    </row>
    <row r="585" spans="1:4" x14ac:dyDescent="0.25">
      <c r="A585" s="285" t="s">
        <v>32092</v>
      </c>
      <c r="B585" s="286" t="s">
        <v>33210</v>
      </c>
      <c r="C585" s="286" t="s">
        <v>33174</v>
      </c>
      <c r="D585" s="287" t="s">
        <v>33591</v>
      </c>
    </row>
    <row r="586" spans="1:4" x14ac:dyDescent="0.25">
      <c r="A586" s="288" t="s">
        <v>326</v>
      </c>
      <c r="B586" s="289" t="s">
        <v>33179</v>
      </c>
      <c r="C586" s="289" t="s">
        <v>33165</v>
      </c>
      <c r="D586" s="290" t="s">
        <v>33593</v>
      </c>
    </row>
    <row r="587" spans="1:4" x14ac:dyDescent="0.25">
      <c r="A587" s="285" t="s">
        <v>32074</v>
      </c>
      <c r="B587" s="286" t="s">
        <v>33180</v>
      </c>
      <c r="C587" s="286" t="s">
        <v>33166</v>
      </c>
      <c r="D587" s="287" t="s">
        <v>33594</v>
      </c>
    </row>
    <row r="588" spans="1:4" x14ac:dyDescent="0.25">
      <c r="A588" s="288" t="s">
        <v>32534</v>
      </c>
      <c r="B588" s="289" t="s">
        <v>33219</v>
      </c>
      <c r="C588" s="289" t="s">
        <v>33166</v>
      </c>
      <c r="D588" s="290" t="s">
        <v>33595</v>
      </c>
    </row>
    <row r="589" spans="1:4" x14ac:dyDescent="0.25">
      <c r="A589" s="285" t="s">
        <v>32094</v>
      </c>
      <c r="B589" s="286" t="s">
        <v>33196</v>
      </c>
      <c r="C589" s="286" t="s">
        <v>33168</v>
      </c>
      <c r="D589" s="287" t="s">
        <v>33586</v>
      </c>
    </row>
    <row r="590" spans="1:4" x14ac:dyDescent="0.25">
      <c r="A590" s="288" t="s">
        <v>32062</v>
      </c>
      <c r="B590" s="289" t="s">
        <v>33193</v>
      </c>
      <c r="C590" s="289" t="s">
        <v>33168</v>
      </c>
      <c r="D590" s="290" t="s">
        <v>33590</v>
      </c>
    </row>
    <row r="591" spans="1:4" x14ac:dyDescent="0.25">
      <c r="A591" s="285" t="s">
        <v>32074</v>
      </c>
      <c r="B591" s="286" t="s">
        <v>33180</v>
      </c>
      <c r="C591" s="286" t="s">
        <v>33166</v>
      </c>
      <c r="D591" s="287" t="s">
        <v>33596</v>
      </c>
    </row>
    <row r="592" spans="1:4" x14ac:dyDescent="0.25">
      <c r="A592" s="288" t="s">
        <v>32090</v>
      </c>
      <c r="B592" s="289" t="s">
        <v>33202</v>
      </c>
      <c r="C592" s="289" t="s">
        <v>33175</v>
      </c>
      <c r="D592" s="290" t="s">
        <v>33597</v>
      </c>
    </row>
    <row r="593" spans="1:4" x14ac:dyDescent="0.25">
      <c r="A593" s="285" t="s">
        <v>32113</v>
      </c>
      <c r="B593" s="286" t="s">
        <v>33185</v>
      </c>
      <c r="C593" s="286" t="s">
        <v>33168</v>
      </c>
      <c r="D593" s="287" t="s">
        <v>33598</v>
      </c>
    </row>
    <row r="594" spans="1:4" x14ac:dyDescent="0.25">
      <c r="A594" s="288" t="s">
        <v>32074</v>
      </c>
      <c r="B594" s="289" t="s">
        <v>33180</v>
      </c>
      <c r="C594" s="289" t="s">
        <v>33173</v>
      </c>
      <c r="D594" s="290" t="s">
        <v>33594</v>
      </c>
    </row>
    <row r="595" spans="1:4" x14ac:dyDescent="0.25">
      <c r="A595" s="285" t="s">
        <v>32088</v>
      </c>
      <c r="B595" s="286" t="s">
        <v>33200</v>
      </c>
      <c r="C595" s="286" t="s">
        <v>33168</v>
      </c>
      <c r="D595" s="287" t="s">
        <v>33569</v>
      </c>
    </row>
    <row r="596" spans="1:4" x14ac:dyDescent="0.25">
      <c r="A596" s="288" t="s">
        <v>32092</v>
      </c>
      <c r="B596" s="289" t="s">
        <v>33210</v>
      </c>
      <c r="C596" s="289" t="s">
        <v>33174</v>
      </c>
      <c r="D596" s="290" t="s">
        <v>33593</v>
      </c>
    </row>
    <row r="597" spans="1:4" x14ac:dyDescent="0.25">
      <c r="A597" s="285" t="s">
        <v>32441</v>
      </c>
      <c r="B597" s="286" t="s">
        <v>33218</v>
      </c>
      <c r="C597" s="286" t="s">
        <v>33165</v>
      </c>
      <c r="D597" s="287" t="s">
        <v>33599</v>
      </c>
    </row>
    <row r="598" spans="1:4" x14ac:dyDescent="0.25">
      <c r="A598" s="288" t="s">
        <v>326</v>
      </c>
      <c r="B598" s="289" t="s">
        <v>33179</v>
      </c>
      <c r="C598" s="289" t="s">
        <v>33165</v>
      </c>
      <c r="D598" s="290" t="s">
        <v>33597</v>
      </c>
    </row>
    <row r="599" spans="1:4" x14ac:dyDescent="0.25">
      <c r="A599" s="285" t="s">
        <v>32586</v>
      </c>
      <c r="B599" s="286" t="s">
        <v>33209</v>
      </c>
      <c r="C599" s="286" t="s">
        <v>33168</v>
      </c>
      <c r="D599" s="287" t="s">
        <v>33600</v>
      </c>
    </row>
    <row r="600" spans="1:4" x14ac:dyDescent="0.25">
      <c r="A600" s="288" t="s">
        <v>32088</v>
      </c>
      <c r="B600" s="289" t="s">
        <v>33200</v>
      </c>
      <c r="C600" s="289" t="s">
        <v>33168</v>
      </c>
      <c r="D600" s="290" t="s">
        <v>33577</v>
      </c>
    </row>
    <row r="601" spans="1:4" x14ac:dyDescent="0.25">
      <c r="A601" s="285" t="s">
        <v>32092</v>
      </c>
      <c r="B601" s="286" t="s">
        <v>33210</v>
      </c>
      <c r="C601" s="286" t="s">
        <v>33174</v>
      </c>
      <c r="D601" s="287" t="s">
        <v>33599</v>
      </c>
    </row>
    <row r="602" spans="1:4" x14ac:dyDescent="0.25">
      <c r="A602" s="288" t="s">
        <v>32074</v>
      </c>
      <c r="B602" s="289" t="s">
        <v>33180</v>
      </c>
      <c r="C602" s="289" t="s">
        <v>33166</v>
      </c>
      <c r="D602" s="290" t="s">
        <v>33601</v>
      </c>
    </row>
    <row r="603" spans="1:4" x14ac:dyDescent="0.25">
      <c r="A603" s="285" t="s">
        <v>32094</v>
      </c>
      <c r="B603" s="286" t="s">
        <v>33196</v>
      </c>
      <c r="C603" s="286" t="s">
        <v>33168</v>
      </c>
      <c r="D603" s="287" t="s">
        <v>33596</v>
      </c>
    </row>
    <row r="604" spans="1:4" x14ac:dyDescent="0.25">
      <c r="A604" s="288" t="s">
        <v>32074</v>
      </c>
      <c r="B604" s="289" t="s">
        <v>33180</v>
      </c>
      <c r="C604" s="289" t="s">
        <v>33173</v>
      </c>
      <c r="D604" s="290" t="s">
        <v>33602</v>
      </c>
    </row>
    <row r="605" spans="1:4" x14ac:dyDescent="0.25">
      <c r="A605" s="285" t="s">
        <v>32113</v>
      </c>
      <c r="B605" s="286" t="s">
        <v>33185</v>
      </c>
      <c r="C605" s="286" t="s">
        <v>33168</v>
      </c>
      <c r="D605" s="287" t="s">
        <v>33601</v>
      </c>
    </row>
    <row r="606" spans="1:4" x14ac:dyDescent="0.25">
      <c r="A606" s="288" t="s">
        <v>32222</v>
      </c>
      <c r="B606" s="289" t="s">
        <v>33205</v>
      </c>
      <c r="C606" s="289" t="s">
        <v>33165</v>
      </c>
      <c r="D606" s="290" t="s">
        <v>33603</v>
      </c>
    </row>
    <row r="607" spans="1:4" x14ac:dyDescent="0.25">
      <c r="A607" s="285" t="s">
        <v>32441</v>
      </c>
      <c r="B607" s="286" t="s">
        <v>33218</v>
      </c>
      <c r="C607" s="286" t="s">
        <v>33165</v>
      </c>
      <c r="D607" s="287" t="s">
        <v>33604</v>
      </c>
    </row>
    <row r="608" spans="1:4" x14ac:dyDescent="0.25">
      <c r="A608" s="288" t="s">
        <v>32416</v>
      </c>
      <c r="B608" s="289" t="s">
        <v>33216</v>
      </c>
      <c r="C608" s="289" t="s">
        <v>33166</v>
      </c>
      <c r="D608" s="290" t="s">
        <v>33605</v>
      </c>
    </row>
    <row r="609" spans="1:4" x14ac:dyDescent="0.25">
      <c r="A609" s="285" t="s">
        <v>326</v>
      </c>
      <c r="B609" s="286" t="s">
        <v>33179</v>
      </c>
      <c r="C609" s="286" t="s">
        <v>33165</v>
      </c>
      <c r="D609" s="287" t="s">
        <v>33606</v>
      </c>
    </row>
    <row r="610" spans="1:4" x14ac:dyDescent="0.25">
      <c r="A610" s="288" t="s">
        <v>32090</v>
      </c>
      <c r="B610" s="289" t="s">
        <v>33202</v>
      </c>
      <c r="C610" s="289" t="s">
        <v>33175</v>
      </c>
      <c r="D610" s="290" t="s">
        <v>33607</v>
      </c>
    </row>
    <row r="611" spans="1:4" x14ac:dyDescent="0.25">
      <c r="A611" s="285" t="s">
        <v>32074</v>
      </c>
      <c r="B611" s="286" t="s">
        <v>33180</v>
      </c>
      <c r="C611" s="286" t="s">
        <v>33166</v>
      </c>
      <c r="D611" s="287" t="s">
        <v>33608</v>
      </c>
    </row>
    <row r="612" spans="1:4" x14ac:dyDescent="0.25">
      <c r="A612" s="288" t="s">
        <v>32602</v>
      </c>
      <c r="B612" s="289" t="s">
        <v>33220</v>
      </c>
      <c r="C612" s="289" t="s">
        <v>33168</v>
      </c>
      <c r="D612" s="290" t="s">
        <v>33605</v>
      </c>
    </row>
    <row r="613" spans="1:4" x14ac:dyDescent="0.25">
      <c r="A613" s="285" t="s">
        <v>32348</v>
      </c>
      <c r="B613" s="286" t="s">
        <v>33190</v>
      </c>
      <c r="C613" s="286" t="s">
        <v>33173</v>
      </c>
      <c r="D613" s="287" t="s">
        <v>33609</v>
      </c>
    </row>
    <row r="614" spans="1:4" x14ac:dyDescent="0.25">
      <c r="A614" s="288" t="s">
        <v>32113</v>
      </c>
      <c r="B614" s="289" t="s">
        <v>33185</v>
      </c>
      <c r="C614" s="289" t="s">
        <v>33168</v>
      </c>
      <c r="D614" s="290" t="s">
        <v>33608</v>
      </c>
    </row>
    <row r="615" spans="1:4" x14ac:dyDescent="0.25">
      <c r="A615" s="285" t="s">
        <v>32441</v>
      </c>
      <c r="B615" s="286" t="s">
        <v>33218</v>
      </c>
      <c r="C615" s="286" t="s">
        <v>33165</v>
      </c>
      <c r="D615" s="287" t="s">
        <v>33610</v>
      </c>
    </row>
    <row r="616" spans="1:4" x14ac:dyDescent="0.25">
      <c r="A616" s="288" t="s">
        <v>32107</v>
      </c>
      <c r="B616" s="289" t="s">
        <v>33187</v>
      </c>
      <c r="C616" s="289" t="s">
        <v>33170</v>
      </c>
      <c r="D616" s="290" t="s">
        <v>33611</v>
      </c>
    </row>
    <row r="617" spans="1:4" x14ac:dyDescent="0.25">
      <c r="A617" s="285" t="s">
        <v>32091</v>
      </c>
      <c r="B617" s="286" t="s">
        <v>33189</v>
      </c>
      <c r="C617" s="286" t="s">
        <v>33172</v>
      </c>
      <c r="D617" s="287" t="s">
        <v>33611</v>
      </c>
    </row>
    <row r="618" spans="1:4" x14ac:dyDescent="0.25">
      <c r="A618" s="288" t="s">
        <v>326</v>
      </c>
      <c r="B618" s="289" t="s">
        <v>33179</v>
      </c>
      <c r="C618" s="289" t="s">
        <v>33165</v>
      </c>
      <c r="D618" s="290" t="s">
        <v>33612</v>
      </c>
    </row>
    <row r="619" spans="1:4" x14ac:dyDescent="0.25">
      <c r="A619" s="285" t="s">
        <v>32092</v>
      </c>
      <c r="B619" s="286" t="s">
        <v>33210</v>
      </c>
      <c r="C619" s="286" t="s">
        <v>33174</v>
      </c>
      <c r="D619" s="287" t="s">
        <v>33613</v>
      </c>
    </row>
    <row r="620" spans="1:4" x14ac:dyDescent="0.25">
      <c r="A620" s="288" t="s">
        <v>326</v>
      </c>
      <c r="B620" s="289" t="s">
        <v>33179</v>
      </c>
      <c r="C620" s="289" t="s">
        <v>33165</v>
      </c>
      <c r="D620" s="290" t="s">
        <v>33614</v>
      </c>
    </row>
    <row r="621" spans="1:4" x14ac:dyDescent="0.25">
      <c r="A621" s="285" t="s">
        <v>32090</v>
      </c>
      <c r="B621" s="286" t="s">
        <v>33202</v>
      </c>
      <c r="C621" s="286" t="s">
        <v>33175</v>
      </c>
      <c r="D621" s="287" t="s">
        <v>33615</v>
      </c>
    </row>
    <row r="622" spans="1:4" x14ac:dyDescent="0.25">
      <c r="A622" s="288" t="s">
        <v>326</v>
      </c>
      <c r="B622" s="289" t="s">
        <v>33179</v>
      </c>
      <c r="C622" s="289" t="s">
        <v>33165</v>
      </c>
      <c r="D622" s="290" t="s">
        <v>33616</v>
      </c>
    </row>
    <row r="623" spans="1:4" x14ac:dyDescent="0.25">
      <c r="A623" s="285" t="s">
        <v>32074</v>
      </c>
      <c r="B623" s="286" t="s">
        <v>33180</v>
      </c>
      <c r="C623" s="286" t="s">
        <v>33173</v>
      </c>
      <c r="D623" s="287" t="s">
        <v>33617</v>
      </c>
    </row>
    <row r="624" spans="1:4" x14ac:dyDescent="0.25">
      <c r="A624" s="288" t="s">
        <v>326</v>
      </c>
      <c r="B624" s="289" t="s">
        <v>33179</v>
      </c>
      <c r="C624" s="289" t="s">
        <v>33165</v>
      </c>
      <c r="D624" s="290" t="s">
        <v>33618</v>
      </c>
    </row>
    <row r="625" spans="1:4" x14ac:dyDescent="0.25">
      <c r="A625" s="285" t="s">
        <v>32441</v>
      </c>
      <c r="B625" s="286" t="s">
        <v>33218</v>
      </c>
      <c r="C625" s="286" t="s">
        <v>33165</v>
      </c>
      <c r="D625" s="287" t="s">
        <v>33619</v>
      </c>
    </row>
    <row r="626" spans="1:4" x14ac:dyDescent="0.25">
      <c r="A626" s="288" t="s">
        <v>326</v>
      </c>
      <c r="B626" s="289" t="s">
        <v>33179</v>
      </c>
      <c r="C626" s="289" t="s">
        <v>33165</v>
      </c>
      <c r="D626" s="290" t="s">
        <v>33620</v>
      </c>
    </row>
    <row r="627" spans="1:4" x14ac:dyDescent="0.25">
      <c r="A627" s="285" t="s">
        <v>326</v>
      </c>
      <c r="B627" s="286" t="s">
        <v>33179</v>
      </c>
      <c r="C627" s="286" t="s">
        <v>33165</v>
      </c>
      <c r="D627" s="287" t="s">
        <v>33614</v>
      </c>
    </row>
    <row r="628" spans="1:4" x14ac:dyDescent="0.25">
      <c r="A628" s="288" t="s">
        <v>326</v>
      </c>
      <c r="B628" s="289" t="s">
        <v>33179</v>
      </c>
      <c r="C628" s="289" t="s">
        <v>33165</v>
      </c>
      <c r="D628" s="290" t="s">
        <v>33356</v>
      </c>
    </row>
    <row r="629" spans="1:4" x14ac:dyDescent="0.25">
      <c r="A629" s="285" t="s">
        <v>32441</v>
      </c>
      <c r="B629" s="286" t="s">
        <v>33218</v>
      </c>
      <c r="C629" s="286" t="s">
        <v>33165</v>
      </c>
      <c r="D629" s="287" t="s">
        <v>33621</v>
      </c>
    </row>
    <row r="630" spans="1:4" x14ac:dyDescent="0.25">
      <c r="A630" s="288" t="s">
        <v>32688</v>
      </c>
      <c r="B630" s="289" t="s">
        <v>33221</v>
      </c>
      <c r="C630" s="289" t="s">
        <v>33165</v>
      </c>
      <c r="D630" s="290" t="s">
        <v>33622</v>
      </c>
    </row>
    <row r="631" spans="1:4" x14ac:dyDescent="0.25">
      <c r="A631" s="285" t="s">
        <v>32820</v>
      </c>
      <c r="B631" s="286" t="s">
        <v>33222</v>
      </c>
      <c r="C631" s="286" t="s">
        <v>33165</v>
      </c>
      <c r="D631" s="287" t="s">
        <v>33623</v>
      </c>
    </row>
    <row r="632" spans="1:4" x14ac:dyDescent="0.25">
      <c r="A632" s="288" t="s">
        <v>32819</v>
      </c>
      <c r="B632" s="289" t="s">
        <v>33223</v>
      </c>
      <c r="C632" s="289" t="s">
        <v>33165</v>
      </c>
      <c r="D632" s="290" t="s">
        <v>33624</v>
      </c>
    </row>
    <row r="633" spans="1:4" x14ac:dyDescent="0.25">
      <c r="A633" s="285" t="s">
        <v>32819</v>
      </c>
      <c r="B633" s="286" t="s">
        <v>33223</v>
      </c>
      <c r="C633" s="286" t="s">
        <v>33165</v>
      </c>
      <c r="D633" s="287" t="s">
        <v>33625</v>
      </c>
    </row>
    <row r="634" spans="1:4" x14ac:dyDescent="0.25">
      <c r="A634" s="288" t="s">
        <v>32713</v>
      </c>
      <c r="B634" s="289" t="s">
        <v>33224</v>
      </c>
      <c r="C634" s="289" t="s">
        <v>33174</v>
      </c>
      <c r="D634" s="290" t="s">
        <v>33462</v>
      </c>
    </row>
    <row r="635" spans="1:4" x14ac:dyDescent="0.25">
      <c r="A635" s="285" t="s">
        <v>32818</v>
      </c>
      <c r="B635" s="286" t="s">
        <v>33225</v>
      </c>
      <c r="C635" s="286" t="s">
        <v>33165</v>
      </c>
      <c r="D635" s="287" t="s">
        <v>33626</v>
      </c>
    </row>
    <row r="636" spans="1:4" x14ac:dyDescent="0.25">
      <c r="A636" s="288" t="s">
        <v>32818</v>
      </c>
      <c r="B636" s="289" t="s">
        <v>33225</v>
      </c>
      <c r="C636" s="289" t="s">
        <v>33165</v>
      </c>
      <c r="D636" s="290" t="s">
        <v>33627</v>
      </c>
    </row>
    <row r="637" spans="1:4" x14ac:dyDescent="0.25">
      <c r="A637" s="285" t="s">
        <v>32819</v>
      </c>
      <c r="B637" s="286" t="s">
        <v>33223</v>
      </c>
      <c r="C637" s="286" t="s">
        <v>33165</v>
      </c>
      <c r="D637" s="287" t="s">
        <v>33624</v>
      </c>
    </row>
    <row r="638" spans="1:4" x14ac:dyDescent="0.25">
      <c r="A638" s="288" t="s">
        <v>32713</v>
      </c>
      <c r="B638" s="289" t="s">
        <v>33224</v>
      </c>
      <c r="C638" s="289" t="s">
        <v>33174</v>
      </c>
      <c r="D638" s="290" t="s">
        <v>33462</v>
      </c>
    </row>
    <row r="639" spans="1:4" x14ac:dyDescent="0.25">
      <c r="A639" s="285" t="s">
        <v>32688</v>
      </c>
      <c r="B639" s="286" t="s">
        <v>33221</v>
      </c>
      <c r="C639" s="286" t="s">
        <v>33165</v>
      </c>
      <c r="D639" s="287" t="s">
        <v>33628</v>
      </c>
    </row>
    <row r="640" spans="1:4" x14ac:dyDescent="0.25">
      <c r="A640" s="288" t="s">
        <v>32090</v>
      </c>
      <c r="B640" s="289" t="s">
        <v>33202</v>
      </c>
      <c r="C640" s="289" t="s">
        <v>33175</v>
      </c>
      <c r="D640" s="290" t="s">
        <v>33629</v>
      </c>
    </row>
    <row r="641" spans="1:4" x14ac:dyDescent="0.25">
      <c r="A641" s="285" t="s">
        <v>32700</v>
      </c>
      <c r="B641" s="286" t="s">
        <v>33226</v>
      </c>
      <c r="C641" s="286" t="s">
        <v>33176</v>
      </c>
      <c r="D641" s="287" t="s">
        <v>33630</v>
      </c>
    </row>
    <row r="642" spans="1:4" x14ac:dyDescent="0.25">
      <c r="A642" s="288" t="s">
        <v>32818</v>
      </c>
      <c r="B642" s="289" t="s">
        <v>33225</v>
      </c>
      <c r="C642" s="289" t="s">
        <v>33165</v>
      </c>
      <c r="D642" s="290" t="s">
        <v>33631</v>
      </c>
    </row>
    <row r="643" spans="1:4" x14ac:dyDescent="0.25">
      <c r="A643" s="285" t="s">
        <v>32818</v>
      </c>
      <c r="B643" s="286" t="s">
        <v>33225</v>
      </c>
      <c r="C643" s="286" t="s">
        <v>33165</v>
      </c>
      <c r="D643" s="287" t="s">
        <v>33631</v>
      </c>
    </row>
    <row r="644" spans="1:4" x14ac:dyDescent="0.25">
      <c r="A644" s="288" t="s">
        <v>32818</v>
      </c>
      <c r="B644" s="289" t="s">
        <v>33225</v>
      </c>
      <c r="C644" s="289" t="s">
        <v>33165</v>
      </c>
      <c r="D644" s="290" t="s">
        <v>33631</v>
      </c>
    </row>
    <row r="645" spans="1:4" x14ac:dyDescent="0.25">
      <c r="A645" s="285" t="s">
        <v>32747</v>
      </c>
      <c r="B645" s="286" t="s">
        <v>33227</v>
      </c>
      <c r="C645" s="286" t="s">
        <v>33168</v>
      </c>
      <c r="D645" s="287" t="s">
        <v>33462</v>
      </c>
    </row>
    <row r="646" spans="1:4" x14ac:dyDescent="0.25">
      <c r="A646" s="288" t="s">
        <v>32819</v>
      </c>
      <c r="B646" s="289" t="s">
        <v>33223</v>
      </c>
      <c r="C646" s="289" t="s">
        <v>33165</v>
      </c>
      <c r="D646" s="290" t="s">
        <v>33632</v>
      </c>
    </row>
    <row r="647" spans="1:4" x14ac:dyDescent="0.25">
      <c r="A647" s="285" t="s">
        <v>32818</v>
      </c>
      <c r="B647" s="286" t="s">
        <v>33225</v>
      </c>
      <c r="C647" s="286" t="s">
        <v>33165</v>
      </c>
      <c r="D647" s="287" t="s">
        <v>33633</v>
      </c>
    </row>
    <row r="648" spans="1:4" x14ac:dyDescent="0.25">
      <c r="A648" s="288" t="s">
        <v>32688</v>
      </c>
      <c r="B648" s="289" t="s">
        <v>33221</v>
      </c>
      <c r="C648" s="289" t="s">
        <v>33165</v>
      </c>
      <c r="D648" s="290" t="s">
        <v>33634</v>
      </c>
    </row>
    <row r="649" spans="1:4" x14ac:dyDescent="0.25">
      <c r="A649" s="285" t="s">
        <v>32717</v>
      </c>
      <c r="B649" s="286" t="s">
        <v>33228</v>
      </c>
      <c r="C649" s="286" t="s">
        <v>33172</v>
      </c>
      <c r="D649" s="287" t="s">
        <v>33635</v>
      </c>
    </row>
    <row r="650" spans="1:4" x14ac:dyDescent="0.25">
      <c r="A650" s="288" t="s">
        <v>32713</v>
      </c>
      <c r="B650" s="289" t="s">
        <v>33224</v>
      </c>
      <c r="C650" s="289" t="s">
        <v>33174</v>
      </c>
      <c r="D650" s="290" t="s">
        <v>33628</v>
      </c>
    </row>
    <row r="651" spans="1:4" x14ac:dyDescent="0.25">
      <c r="A651" s="285" t="s">
        <v>32702</v>
      </c>
      <c r="B651" s="286" t="s">
        <v>33229</v>
      </c>
      <c r="C651" s="286" t="s">
        <v>33176</v>
      </c>
      <c r="D651" s="287" t="s">
        <v>33636</v>
      </c>
    </row>
    <row r="652" spans="1:4" x14ac:dyDescent="0.25">
      <c r="A652" s="288" t="s">
        <v>32688</v>
      </c>
      <c r="B652" s="289" t="s">
        <v>33221</v>
      </c>
      <c r="C652" s="289" t="s">
        <v>33165</v>
      </c>
      <c r="D652" s="290" t="s">
        <v>33637</v>
      </c>
    </row>
    <row r="653" spans="1:4" x14ac:dyDescent="0.25">
      <c r="A653" s="285" t="s">
        <v>32769</v>
      </c>
      <c r="B653" s="286" t="s">
        <v>33230</v>
      </c>
      <c r="C653" s="286" t="s">
        <v>33165</v>
      </c>
      <c r="D653" s="287" t="s">
        <v>33638</v>
      </c>
    </row>
    <row r="654" spans="1:4" x14ac:dyDescent="0.25">
      <c r="A654" s="288" t="s">
        <v>32688</v>
      </c>
      <c r="B654" s="289" t="s">
        <v>33221</v>
      </c>
      <c r="C654" s="289" t="s">
        <v>33165</v>
      </c>
      <c r="D654" s="290" t="s">
        <v>33639</v>
      </c>
    </row>
    <row r="655" spans="1:4" x14ac:dyDescent="0.25">
      <c r="A655" s="285" t="s">
        <v>32818</v>
      </c>
      <c r="B655" s="286" t="s">
        <v>33225</v>
      </c>
      <c r="C655" s="286" t="s">
        <v>33165</v>
      </c>
      <c r="D655" s="287" t="s">
        <v>33640</v>
      </c>
    </row>
    <row r="656" spans="1:4" x14ac:dyDescent="0.25">
      <c r="A656" s="288" t="s">
        <v>32818</v>
      </c>
      <c r="B656" s="289" t="s">
        <v>33225</v>
      </c>
      <c r="C656" s="289" t="s">
        <v>33165</v>
      </c>
      <c r="D656" s="290" t="s">
        <v>33640</v>
      </c>
    </row>
    <row r="657" spans="1:4" x14ac:dyDescent="0.25">
      <c r="A657" s="285" t="s">
        <v>32818</v>
      </c>
      <c r="B657" s="286" t="s">
        <v>33225</v>
      </c>
      <c r="C657" s="286" t="s">
        <v>33165</v>
      </c>
      <c r="D657" s="287" t="s">
        <v>33640</v>
      </c>
    </row>
    <row r="658" spans="1:4" x14ac:dyDescent="0.25">
      <c r="A658" s="288" t="s">
        <v>32818</v>
      </c>
      <c r="B658" s="289" t="s">
        <v>33225</v>
      </c>
      <c r="C658" s="289" t="s">
        <v>33165</v>
      </c>
      <c r="D658" s="290" t="s">
        <v>33640</v>
      </c>
    </row>
    <row r="659" spans="1:4" x14ac:dyDescent="0.25">
      <c r="A659" s="285" t="s">
        <v>32769</v>
      </c>
      <c r="B659" s="286" t="s">
        <v>33230</v>
      </c>
      <c r="C659" s="286" t="s">
        <v>33165</v>
      </c>
      <c r="D659" s="287" t="s">
        <v>33641</v>
      </c>
    </row>
    <row r="660" spans="1:4" x14ac:dyDescent="0.25">
      <c r="A660" s="288" t="s">
        <v>32713</v>
      </c>
      <c r="B660" s="289" t="s">
        <v>33224</v>
      </c>
      <c r="C660" s="289" t="s">
        <v>33174</v>
      </c>
      <c r="D660" s="290" t="s">
        <v>33641</v>
      </c>
    </row>
    <row r="661" spans="1:4" x14ac:dyDescent="0.25">
      <c r="A661" s="285" t="s">
        <v>32688</v>
      </c>
      <c r="B661" s="286" t="s">
        <v>33221</v>
      </c>
      <c r="C661" s="286" t="s">
        <v>33165</v>
      </c>
      <c r="D661" s="287" t="s">
        <v>33642</v>
      </c>
    </row>
    <row r="662" spans="1:4" x14ac:dyDescent="0.25">
      <c r="A662" s="288" t="s">
        <v>32817</v>
      </c>
      <c r="B662" s="289" t="s">
        <v>33231</v>
      </c>
      <c r="C662" s="289" t="s">
        <v>33165</v>
      </c>
      <c r="D662" s="290" t="s">
        <v>33627</v>
      </c>
    </row>
    <row r="663" spans="1:4" x14ac:dyDescent="0.25">
      <c r="A663" s="285" t="s">
        <v>32818</v>
      </c>
      <c r="B663" s="286" t="s">
        <v>33225</v>
      </c>
      <c r="C663" s="286" t="s">
        <v>33165</v>
      </c>
      <c r="D663" s="287" t="s">
        <v>33643</v>
      </c>
    </row>
    <row r="664" spans="1:4" x14ac:dyDescent="0.25">
      <c r="A664" s="288" t="s">
        <v>32817</v>
      </c>
      <c r="B664" s="289" t="s">
        <v>33231</v>
      </c>
      <c r="C664" s="289" t="s">
        <v>33165</v>
      </c>
      <c r="D664" s="290" t="s">
        <v>33625</v>
      </c>
    </row>
    <row r="665" spans="1:4" x14ac:dyDescent="0.25">
      <c r="A665" s="285" t="s">
        <v>32818</v>
      </c>
      <c r="B665" s="286" t="s">
        <v>33225</v>
      </c>
      <c r="C665" s="286" t="s">
        <v>33165</v>
      </c>
      <c r="D665" s="287" t="s">
        <v>33624</v>
      </c>
    </row>
    <row r="666" spans="1:4" x14ac:dyDescent="0.25">
      <c r="A666" s="288" t="s">
        <v>32748</v>
      </c>
      <c r="B666" s="289" t="s">
        <v>33232</v>
      </c>
      <c r="C666" s="289" t="s">
        <v>33168</v>
      </c>
      <c r="D666" s="290" t="s">
        <v>33637</v>
      </c>
    </row>
    <row r="667" spans="1:4" x14ac:dyDescent="0.25">
      <c r="A667" s="285" t="s">
        <v>32818</v>
      </c>
      <c r="B667" s="286" t="s">
        <v>33225</v>
      </c>
      <c r="C667" s="286" t="s">
        <v>33165</v>
      </c>
      <c r="D667" s="287" t="s">
        <v>33644</v>
      </c>
    </row>
    <row r="668" spans="1:4" x14ac:dyDescent="0.25">
      <c r="A668" s="288" t="s">
        <v>32700</v>
      </c>
      <c r="B668" s="289" t="s">
        <v>33226</v>
      </c>
      <c r="C668" s="289" t="s">
        <v>33176</v>
      </c>
      <c r="D668" s="290" t="s">
        <v>33635</v>
      </c>
    </row>
    <row r="669" spans="1:4" x14ac:dyDescent="0.25">
      <c r="A669" s="285" t="s">
        <v>32818</v>
      </c>
      <c r="B669" s="286" t="s">
        <v>33225</v>
      </c>
      <c r="C669" s="286" t="s">
        <v>33165</v>
      </c>
      <c r="D669" s="287" t="s">
        <v>33631</v>
      </c>
    </row>
    <row r="670" spans="1:4" x14ac:dyDescent="0.25">
      <c r="A670" s="288" t="s">
        <v>32818</v>
      </c>
      <c r="B670" s="289" t="s">
        <v>33225</v>
      </c>
      <c r="C670" s="289" t="s">
        <v>33165</v>
      </c>
      <c r="D670" s="290" t="s">
        <v>33631</v>
      </c>
    </row>
    <row r="671" spans="1:4" x14ac:dyDescent="0.25">
      <c r="A671" s="285" t="s">
        <v>32818</v>
      </c>
      <c r="B671" s="286" t="s">
        <v>33225</v>
      </c>
      <c r="C671" s="286" t="s">
        <v>33165</v>
      </c>
      <c r="D671" s="287" t="s">
        <v>33631</v>
      </c>
    </row>
    <row r="672" spans="1:4" x14ac:dyDescent="0.25">
      <c r="A672" s="288" t="s">
        <v>32818</v>
      </c>
      <c r="B672" s="289" t="s">
        <v>33225</v>
      </c>
      <c r="C672" s="289" t="s">
        <v>33165</v>
      </c>
      <c r="D672" s="290" t="s">
        <v>33631</v>
      </c>
    </row>
    <row r="673" spans="1:4" x14ac:dyDescent="0.25">
      <c r="A673" s="285" t="s">
        <v>32817</v>
      </c>
      <c r="B673" s="286" t="s">
        <v>33231</v>
      </c>
      <c r="C673" s="286" t="s">
        <v>33165</v>
      </c>
      <c r="D673" s="287" t="s">
        <v>33624</v>
      </c>
    </row>
    <row r="674" spans="1:4" x14ac:dyDescent="0.25">
      <c r="A674" s="288" t="s">
        <v>32713</v>
      </c>
      <c r="B674" s="289" t="s">
        <v>33224</v>
      </c>
      <c r="C674" s="289" t="s">
        <v>33174</v>
      </c>
      <c r="D674" s="290" t="s">
        <v>33645</v>
      </c>
    </row>
    <row r="675" spans="1:4" x14ac:dyDescent="0.25">
      <c r="A675" s="285" t="s">
        <v>32818</v>
      </c>
      <c r="B675" s="286" t="s">
        <v>33225</v>
      </c>
      <c r="C675" s="286" t="s">
        <v>33165</v>
      </c>
      <c r="D675" s="287" t="s">
        <v>33646</v>
      </c>
    </row>
    <row r="676" spans="1:4" x14ac:dyDescent="0.25">
      <c r="A676" s="288" t="s">
        <v>32700</v>
      </c>
      <c r="B676" s="289" t="s">
        <v>33226</v>
      </c>
      <c r="C676" s="289" t="s">
        <v>33176</v>
      </c>
      <c r="D676" s="290" t="s">
        <v>33634</v>
      </c>
    </row>
    <row r="677" spans="1:4" x14ac:dyDescent="0.25">
      <c r="A677" s="285" t="s">
        <v>32702</v>
      </c>
      <c r="B677" s="286" t="s">
        <v>33229</v>
      </c>
      <c r="C677" s="286" t="s">
        <v>33176</v>
      </c>
      <c r="D677" s="287" t="s">
        <v>33278</v>
      </c>
    </row>
    <row r="678" spans="1:4" x14ac:dyDescent="0.25">
      <c r="A678" s="288" t="s">
        <v>32702</v>
      </c>
      <c r="B678" s="289" t="s">
        <v>33229</v>
      </c>
      <c r="C678" s="289" t="s">
        <v>33176</v>
      </c>
      <c r="D678" s="290" t="s">
        <v>33278</v>
      </c>
    </row>
    <row r="679" spans="1:4" x14ac:dyDescent="0.25">
      <c r="A679" s="285" t="s">
        <v>32688</v>
      </c>
      <c r="B679" s="286" t="s">
        <v>33221</v>
      </c>
      <c r="C679" s="286" t="s">
        <v>33165</v>
      </c>
      <c r="D679" s="287" t="s">
        <v>33647</v>
      </c>
    </row>
    <row r="680" spans="1:4" x14ac:dyDescent="0.25">
      <c r="A680" s="288" t="s">
        <v>32713</v>
      </c>
      <c r="B680" s="289" t="s">
        <v>33224</v>
      </c>
      <c r="C680" s="289" t="s">
        <v>33174</v>
      </c>
      <c r="D680" s="290" t="s">
        <v>33648</v>
      </c>
    </row>
    <row r="681" spans="1:4" x14ac:dyDescent="0.25">
      <c r="A681" s="285" t="s">
        <v>32818</v>
      </c>
      <c r="B681" s="286" t="s">
        <v>33225</v>
      </c>
      <c r="C681" s="286" t="s">
        <v>33165</v>
      </c>
      <c r="D681" s="287" t="s">
        <v>33631</v>
      </c>
    </row>
    <row r="682" spans="1:4" x14ac:dyDescent="0.25">
      <c r="A682" s="288" t="s">
        <v>32840</v>
      </c>
      <c r="B682" s="289" t="s">
        <v>33233</v>
      </c>
      <c r="C682" s="289" t="s">
        <v>33176</v>
      </c>
      <c r="D682" s="290" t="s">
        <v>33649</v>
      </c>
    </row>
    <row r="683" spans="1:4" x14ac:dyDescent="0.25">
      <c r="A683" s="285" t="s">
        <v>32840</v>
      </c>
      <c r="B683" s="286" t="s">
        <v>33233</v>
      </c>
      <c r="C683" s="286" t="s">
        <v>33176</v>
      </c>
      <c r="D683" s="287" t="s">
        <v>33649</v>
      </c>
    </row>
    <row r="684" spans="1:4" x14ac:dyDescent="0.25">
      <c r="A684" s="288" t="s">
        <v>32820</v>
      </c>
      <c r="B684" s="289" t="s">
        <v>33222</v>
      </c>
      <c r="C684" s="289" t="s">
        <v>33165</v>
      </c>
      <c r="D684" s="290" t="s">
        <v>33624</v>
      </c>
    </row>
    <row r="685" spans="1:4" x14ac:dyDescent="0.25">
      <c r="A685" s="285" t="s">
        <v>32912</v>
      </c>
      <c r="B685" s="286" t="s">
        <v>33234</v>
      </c>
      <c r="C685" s="286" t="s">
        <v>33165</v>
      </c>
      <c r="D685" s="287" t="s">
        <v>33650</v>
      </c>
    </row>
    <row r="686" spans="1:4" x14ac:dyDescent="0.25">
      <c r="A686" s="288" t="s">
        <v>32818</v>
      </c>
      <c r="B686" s="289" t="s">
        <v>33225</v>
      </c>
      <c r="C686" s="289" t="s">
        <v>33165</v>
      </c>
      <c r="D686" s="290" t="s">
        <v>33631</v>
      </c>
    </row>
    <row r="687" spans="1:4" x14ac:dyDescent="0.25">
      <c r="A687" s="285" t="s">
        <v>32713</v>
      </c>
      <c r="B687" s="286" t="s">
        <v>33224</v>
      </c>
      <c r="C687" s="286" t="s">
        <v>33174</v>
      </c>
      <c r="D687" s="287" t="s">
        <v>33651</v>
      </c>
    </row>
    <row r="688" spans="1:4" x14ac:dyDescent="0.25">
      <c r="A688" s="288" t="s">
        <v>32717</v>
      </c>
      <c r="B688" s="289" t="s">
        <v>33228</v>
      </c>
      <c r="C688" s="289" t="s">
        <v>33172</v>
      </c>
      <c r="D688" s="290" t="s">
        <v>33652</v>
      </c>
    </row>
    <row r="689" spans="1:4" x14ac:dyDescent="0.25">
      <c r="A689" s="285" t="s">
        <v>32818</v>
      </c>
      <c r="B689" s="286" t="s">
        <v>33225</v>
      </c>
      <c r="C689" s="286" t="s">
        <v>33165</v>
      </c>
      <c r="D689" s="287" t="s">
        <v>33653</v>
      </c>
    </row>
    <row r="690" spans="1:4" x14ac:dyDescent="0.25">
      <c r="A690" s="288" t="s">
        <v>32818</v>
      </c>
      <c r="B690" s="289" t="s">
        <v>33225</v>
      </c>
      <c r="C690" s="289" t="s">
        <v>33165</v>
      </c>
      <c r="D690" s="290" t="s">
        <v>33653</v>
      </c>
    </row>
    <row r="691" spans="1:4" x14ac:dyDescent="0.25">
      <c r="A691" s="285" t="s">
        <v>32818</v>
      </c>
      <c r="B691" s="286" t="s">
        <v>33225</v>
      </c>
      <c r="C691" s="286" t="s">
        <v>33165</v>
      </c>
      <c r="D691" s="287" t="s">
        <v>33653</v>
      </c>
    </row>
    <row r="692" spans="1:4" x14ac:dyDescent="0.25">
      <c r="A692" s="288" t="s">
        <v>32818</v>
      </c>
      <c r="B692" s="289" t="s">
        <v>33225</v>
      </c>
      <c r="C692" s="289" t="s">
        <v>33165</v>
      </c>
      <c r="D692" s="290" t="s">
        <v>33653</v>
      </c>
    </row>
    <row r="693" spans="1:4" x14ac:dyDescent="0.25">
      <c r="A693" s="285" t="s">
        <v>32818</v>
      </c>
      <c r="B693" s="286" t="s">
        <v>33225</v>
      </c>
      <c r="C693" s="286" t="s">
        <v>33165</v>
      </c>
      <c r="D693" s="287" t="s">
        <v>33653</v>
      </c>
    </row>
    <row r="694" spans="1:4" x14ac:dyDescent="0.25">
      <c r="A694" s="288" t="s">
        <v>32818</v>
      </c>
      <c r="B694" s="289" t="s">
        <v>33225</v>
      </c>
      <c r="C694" s="289" t="s">
        <v>33165</v>
      </c>
      <c r="D694" s="290" t="s">
        <v>33653</v>
      </c>
    </row>
    <row r="695" spans="1:4" x14ac:dyDescent="0.25">
      <c r="A695" s="285" t="s">
        <v>32688</v>
      </c>
      <c r="B695" s="286" t="s">
        <v>33221</v>
      </c>
      <c r="C695" s="286" t="s">
        <v>33165</v>
      </c>
      <c r="D695" s="287" t="s">
        <v>33654</v>
      </c>
    </row>
    <row r="696" spans="1:4" x14ac:dyDescent="0.25">
      <c r="A696" s="288" t="s">
        <v>32818</v>
      </c>
      <c r="B696" s="289" t="s">
        <v>33225</v>
      </c>
      <c r="C696" s="289" t="s">
        <v>33165</v>
      </c>
      <c r="D696" s="290" t="s">
        <v>33625</v>
      </c>
    </row>
    <row r="697" spans="1:4" x14ac:dyDescent="0.25">
      <c r="A697" s="285" t="s">
        <v>32840</v>
      </c>
      <c r="B697" s="286" t="s">
        <v>33233</v>
      </c>
      <c r="C697" s="286" t="s">
        <v>33176</v>
      </c>
      <c r="D697" s="287" t="s">
        <v>33649</v>
      </c>
    </row>
    <row r="698" spans="1:4" x14ac:dyDescent="0.25">
      <c r="A698" s="288" t="s">
        <v>32713</v>
      </c>
      <c r="B698" s="289" t="s">
        <v>33224</v>
      </c>
      <c r="C698" s="289" t="s">
        <v>33174</v>
      </c>
      <c r="D698" s="290" t="s">
        <v>33647</v>
      </c>
    </row>
    <row r="699" spans="1:4" x14ac:dyDescent="0.25">
      <c r="A699" s="285" t="s">
        <v>32817</v>
      </c>
      <c r="B699" s="286" t="s">
        <v>33231</v>
      </c>
      <c r="C699" s="286" t="s">
        <v>33165</v>
      </c>
      <c r="D699" s="287" t="s">
        <v>33644</v>
      </c>
    </row>
    <row r="700" spans="1:4" x14ac:dyDescent="0.25">
      <c r="A700" s="288" t="s">
        <v>32090</v>
      </c>
      <c r="B700" s="289" t="s">
        <v>33202</v>
      </c>
      <c r="C700" s="289" t="s">
        <v>33175</v>
      </c>
      <c r="D700" s="290" t="s">
        <v>33655</v>
      </c>
    </row>
    <row r="701" spans="1:4" x14ac:dyDescent="0.25">
      <c r="A701" s="285" t="s">
        <v>32090</v>
      </c>
      <c r="B701" s="286" t="s">
        <v>33202</v>
      </c>
      <c r="C701" s="286" t="s">
        <v>33175</v>
      </c>
      <c r="D701" s="287" t="s">
        <v>33655</v>
      </c>
    </row>
    <row r="702" spans="1:4" x14ac:dyDescent="0.25">
      <c r="A702" s="288" t="s">
        <v>32090</v>
      </c>
      <c r="B702" s="289" t="s">
        <v>33202</v>
      </c>
      <c r="C702" s="289" t="s">
        <v>33175</v>
      </c>
      <c r="D702" s="290" t="s">
        <v>33655</v>
      </c>
    </row>
    <row r="703" spans="1:4" x14ac:dyDescent="0.25">
      <c r="A703" s="285" t="s">
        <v>32090</v>
      </c>
      <c r="B703" s="286" t="s">
        <v>33202</v>
      </c>
      <c r="C703" s="286" t="s">
        <v>33175</v>
      </c>
      <c r="D703" s="287" t="s">
        <v>33655</v>
      </c>
    </row>
    <row r="704" spans="1:4" x14ac:dyDescent="0.25">
      <c r="A704" s="288" t="s">
        <v>32713</v>
      </c>
      <c r="B704" s="289" t="s">
        <v>33224</v>
      </c>
      <c r="C704" s="289" t="s">
        <v>33174</v>
      </c>
      <c r="D704" s="290" t="s">
        <v>33656</v>
      </c>
    </row>
    <row r="705" spans="1:4" x14ac:dyDescent="0.25">
      <c r="A705" s="285" t="s">
        <v>32817</v>
      </c>
      <c r="B705" s="286" t="s">
        <v>33231</v>
      </c>
      <c r="C705" s="286" t="s">
        <v>33165</v>
      </c>
      <c r="D705" s="287" t="s">
        <v>33657</v>
      </c>
    </row>
    <row r="706" spans="1:4" x14ac:dyDescent="0.25">
      <c r="A706" s="288" t="s">
        <v>32713</v>
      </c>
      <c r="B706" s="289" t="s">
        <v>33224</v>
      </c>
      <c r="C706" s="289" t="s">
        <v>33174</v>
      </c>
      <c r="D706" s="290" t="s">
        <v>33658</v>
      </c>
    </row>
    <row r="707" spans="1:4" x14ac:dyDescent="0.25">
      <c r="A707" s="285" t="s">
        <v>32688</v>
      </c>
      <c r="B707" s="286" t="s">
        <v>33221</v>
      </c>
      <c r="C707" s="286" t="s">
        <v>33165</v>
      </c>
      <c r="D707" s="287" t="s">
        <v>33653</v>
      </c>
    </row>
    <row r="708" spans="1:4" x14ac:dyDescent="0.25">
      <c r="A708" s="288" t="s">
        <v>32817</v>
      </c>
      <c r="B708" s="289" t="s">
        <v>33231</v>
      </c>
      <c r="C708" s="289" t="s">
        <v>33165</v>
      </c>
      <c r="D708" s="290" t="s">
        <v>33659</v>
      </c>
    </row>
    <row r="709" spans="1:4" x14ac:dyDescent="0.25">
      <c r="A709" s="285" t="s">
        <v>32748</v>
      </c>
      <c r="B709" s="286" t="s">
        <v>33232</v>
      </c>
      <c r="C709" s="286" t="s">
        <v>33168</v>
      </c>
      <c r="D709" s="287" t="s">
        <v>33654</v>
      </c>
    </row>
    <row r="710" spans="1:4" x14ac:dyDescent="0.25">
      <c r="A710" s="288" t="s">
        <v>32748</v>
      </c>
      <c r="B710" s="289" t="s">
        <v>33232</v>
      </c>
      <c r="C710" s="289" t="s">
        <v>33168</v>
      </c>
      <c r="D710" s="290" t="s">
        <v>33654</v>
      </c>
    </row>
    <row r="711" spans="1:4" x14ac:dyDescent="0.25">
      <c r="A711" s="285" t="s">
        <v>32688</v>
      </c>
      <c r="B711" s="286" t="s">
        <v>33221</v>
      </c>
      <c r="C711" s="286" t="s">
        <v>33165</v>
      </c>
      <c r="D711" s="287" t="s">
        <v>33660</v>
      </c>
    </row>
    <row r="712" spans="1:4" x14ac:dyDescent="0.25">
      <c r="A712" s="288" t="s">
        <v>32700</v>
      </c>
      <c r="B712" s="289" t="s">
        <v>33226</v>
      </c>
      <c r="C712" s="289" t="s">
        <v>33176</v>
      </c>
      <c r="D712" s="290" t="s">
        <v>33652</v>
      </c>
    </row>
    <row r="713" spans="1:4" x14ac:dyDescent="0.25">
      <c r="A713" s="285" t="s">
        <v>32700</v>
      </c>
      <c r="B713" s="286" t="s">
        <v>33226</v>
      </c>
      <c r="C713" s="286" t="s">
        <v>33176</v>
      </c>
      <c r="D713" s="287" t="s">
        <v>33652</v>
      </c>
    </row>
    <row r="714" spans="1:4" x14ac:dyDescent="0.25">
      <c r="A714" s="288" t="s">
        <v>32912</v>
      </c>
      <c r="B714" s="289" t="s">
        <v>33234</v>
      </c>
      <c r="C714" s="289" t="s">
        <v>33165</v>
      </c>
      <c r="D714" s="290" t="s">
        <v>33661</v>
      </c>
    </row>
    <row r="715" spans="1:4" x14ac:dyDescent="0.25">
      <c r="A715" s="285" t="s">
        <v>32817</v>
      </c>
      <c r="B715" s="286" t="s">
        <v>33231</v>
      </c>
      <c r="C715" s="286" t="s">
        <v>33165</v>
      </c>
      <c r="D715" s="287" t="s">
        <v>33662</v>
      </c>
    </row>
    <row r="716" spans="1:4" x14ac:dyDescent="0.25">
      <c r="A716" s="288" t="s">
        <v>32713</v>
      </c>
      <c r="B716" s="289" t="s">
        <v>33224</v>
      </c>
      <c r="C716" s="289" t="s">
        <v>33174</v>
      </c>
      <c r="D716" s="290" t="s">
        <v>33663</v>
      </c>
    </row>
    <row r="717" spans="1:4" x14ac:dyDescent="0.25">
      <c r="A717" s="285" t="s">
        <v>32817</v>
      </c>
      <c r="B717" s="286" t="s">
        <v>33231</v>
      </c>
      <c r="C717" s="286" t="s">
        <v>33165</v>
      </c>
      <c r="D717" s="287" t="s">
        <v>33631</v>
      </c>
    </row>
    <row r="718" spans="1:4" x14ac:dyDescent="0.25">
      <c r="A718" s="288" t="s">
        <v>32700</v>
      </c>
      <c r="B718" s="289" t="s">
        <v>33226</v>
      </c>
      <c r="C718" s="289" t="s">
        <v>33176</v>
      </c>
      <c r="D718" s="290" t="s">
        <v>33664</v>
      </c>
    </row>
    <row r="719" spans="1:4" x14ac:dyDescent="0.25">
      <c r="A719" s="285" t="s">
        <v>32688</v>
      </c>
      <c r="B719" s="286" t="s">
        <v>33221</v>
      </c>
      <c r="C719" s="286" t="s">
        <v>33165</v>
      </c>
      <c r="D719" s="287" t="s">
        <v>33665</v>
      </c>
    </row>
    <row r="720" spans="1:4" x14ac:dyDescent="0.25">
      <c r="A720" s="288" t="s">
        <v>32713</v>
      </c>
      <c r="B720" s="289" t="s">
        <v>33224</v>
      </c>
      <c r="C720" s="289" t="s">
        <v>33174</v>
      </c>
      <c r="D720" s="290" t="s">
        <v>33660</v>
      </c>
    </row>
    <row r="721" spans="1:4" x14ac:dyDescent="0.25">
      <c r="A721" s="285" t="s">
        <v>32090</v>
      </c>
      <c r="B721" s="286" t="s">
        <v>33202</v>
      </c>
      <c r="C721" s="286" t="s">
        <v>33175</v>
      </c>
      <c r="D721" s="287" t="s">
        <v>33666</v>
      </c>
    </row>
    <row r="722" spans="1:4" x14ac:dyDescent="0.25">
      <c r="A722" s="288" t="s">
        <v>32090</v>
      </c>
      <c r="B722" s="289" t="s">
        <v>33202</v>
      </c>
      <c r="C722" s="289" t="s">
        <v>33175</v>
      </c>
      <c r="D722" s="290" t="s">
        <v>33666</v>
      </c>
    </row>
    <row r="723" spans="1:4" x14ac:dyDescent="0.25">
      <c r="A723" s="285" t="s">
        <v>32090</v>
      </c>
      <c r="B723" s="286" t="s">
        <v>33202</v>
      </c>
      <c r="C723" s="286" t="s">
        <v>33175</v>
      </c>
      <c r="D723" s="287" t="s">
        <v>33666</v>
      </c>
    </row>
    <row r="724" spans="1:4" x14ac:dyDescent="0.25">
      <c r="A724" s="288" t="s">
        <v>32713</v>
      </c>
      <c r="B724" s="289" t="s">
        <v>33224</v>
      </c>
      <c r="C724" s="289" t="s">
        <v>33174</v>
      </c>
      <c r="D724" s="290" t="s">
        <v>33665</v>
      </c>
    </row>
    <row r="725" spans="1:4" x14ac:dyDescent="0.25">
      <c r="A725" s="285" t="s">
        <v>32688</v>
      </c>
      <c r="B725" s="286" t="s">
        <v>33221</v>
      </c>
      <c r="C725" s="286" t="s">
        <v>33165</v>
      </c>
      <c r="D725" s="287" t="s">
        <v>33625</v>
      </c>
    </row>
    <row r="726" spans="1:4" x14ac:dyDescent="0.25">
      <c r="A726" s="288" t="s">
        <v>32688</v>
      </c>
      <c r="B726" s="289" t="s">
        <v>33221</v>
      </c>
      <c r="C726" s="289" t="s">
        <v>33165</v>
      </c>
      <c r="D726" s="290" t="s">
        <v>33653</v>
      </c>
    </row>
    <row r="727" spans="1:4" x14ac:dyDescent="0.25">
      <c r="A727" s="285" t="s">
        <v>32090</v>
      </c>
      <c r="B727" s="286" t="s">
        <v>33202</v>
      </c>
      <c r="C727" s="286" t="s">
        <v>33175</v>
      </c>
      <c r="D727" s="287" t="s">
        <v>33667</v>
      </c>
    </row>
    <row r="728" spans="1:4" x14ac:dyDescent="0.25">
      <c r="A728" s="288" t="s">
        <v>32688</v>
      </c>
      <c r="B728" s="289" t="s">
        <v>33221</v>
      </c>
      <c r="C728" s="289" t="s">
        <v>33165</v>
      </c>
      <c r="D728" s="290" t="s">
        <v>33572</v>
      </c>
    </row>
    <row r="729" spans="1:4" x14ac:dyDescent="0.25">
      <c r="A729" s="285" t="s">
        <v>32688</v>
      </c>
      <c r="B729" s="286" t="s">
        <v>33221</v>
      </c>
      <c r="C729" s="286" t="s">
        <v>33165</v>
      </c>
      <c r="D729" s="287" t="s">
        <v>33650</v>
      </c>
    </row>
    <row r="730" spans="1:4" x14ac:dyDescent="0.25">
      <c r="A730" s="288" t="s">
        <v>32688</v>
      </c>
      <c r="B730" s="289" t="s">
        <v>33221</v>
      </c>
      <c r="C730" s="289" t="s">
        <v>33165</v>
      </c>
      <c r="D730" s="290" t="s">
        <v>33631</v>
      </c>
    </row>
    <row r="731" spans="1:4" x14ac:dyDescent="0.25">
      <c r="A731" s="285" t="s">
        <v>32688</v>
      </c>
      <c r="B731" s="286" t="s">
        <v>33221</v>
      </c>
      <c r="C731" s="286" t="s">
        <v>33165</v>
      </c>
      <c r="D731" s="287" t="s">
        <v>33631</v>
      </c>
    </row>
    <row r="732" spans="1:4" x14ac:dyDescent="0.25">
      <c r="A732" s="288" t="s">
        <v>32688</v>
      </c>
      <c r="B732" s="289" t="s">
        <v>33221</v>
      </c>
      <c r="C732" s="289" t="s">
        <v>33165</v>
      </c>
      <c r="D732" s="290" t="s">
        <v>33631</v>
      </c>
    </row>
    <row r="733" spans="1:4" x14ac:dyDescent="0.25">
      <c r="A733" s="285" t="s">
        <v>32688</v>
      </c>
      <c r="B733" s="286" t="s">
        <v>33221</v>
      </c>
      <c r="C733" s="286" t="s">
        <v>33165</v>
      </c>
      <c r="D733" s="287" t="s">
        <v>33631</v>
      </c>
    </row>
    <row r="734" spans="1:4" x14ac:dyDescent="0.25">
      <c r="A734" s="288" t="s">
        <v>32700</v>
      </c>
      <c r="B734" s="289" t="s">
        <v>33226</v>
      </c>
      <c r="C734" s="289" t="s">
        <v>33176</v>
      </c>
      <c r="D734" s="290" t="s">
        <v>33668</v>
      </c>
    </row>
    <row r="735" spans="1:4" x14ac:dyDescent="0.25">
      <c r="A735" s="285" t="s">
        <v>32688</v>
      </c>
      <c r="B735" s="286" t="s">
        <v>33221</v>
      </c>
      <c r="C735" s="286" t="s">
        <v>33165</v>
      </c>
      <c r="D735" s="287" t="s">
        <v>33627</v>
      </c>
    </row>
    <row r="736" spans="1:4" x14ac:dyDescent="0.25">
      <c r="A736" s="288" t="s">
        <v>32688</v>
      </c>
      <c r="B736" s="289" t="s">
        <v>33221</v>
      </c>
      <c r="C736" s="289" t="s">
        <v>33165</v>
      </c>
      <c r="D736" s="290" t="s">
        <v>33627</v>
      </c>
    </row>
    <row r="737" spans="1:4" x14ac:dyDescent="0.25">
      <c r="A737" s="285" t="s">
        <v>32688</v>
      </c>
      <c r="B737" s="286" t="s">
        <v>33221</v>
      </c>
      <c r="C737" s="286" t="s">
        <v>33165</v>
      </c>
      <c r="D737" s="287" t="s">
        <v>33627</v>
      </c>
    </row>
    <row r="738" spans="1:4" x14ac:dyDescent="0.25">
      <c r="A738" s="288" t="s">
        <v>32688</v>
      </c>
      <c r="B738" s="289" t="s">
        <v>33221</v>
      </c>
      <c r="C738" s="289" t="s">
        <v>33165</v>
      </c>
      <c r="D738" s="290" t="s">
        <v>33669</v>
      </c>
    </row>
    <row r="739" spans="1:4" x14ac:dyDescent="0.25">
      <c r="A739" s="285" t="s">
        <v>32688</v>
      </c>
      <c r="B739" s="286" t="s">
        <v>33221</v>
      </c>
      <c r="C739" s="286" t="s">
        <v>33165</v>
      </c>
      <c r="D739" s="287" t="s">
        <v>33374</v>
      </c>
    </row>
    <row r="740" spans="1:4" x14ac:dyDescent="0.25">
      <c r="A740" s="288" t="s">
        <v>32688</v>
      </c>
      <c r="B740" s="289" t="s">
        <v>33221</v>
      </c>
      <c r="C740" s="289" t="s">
        <v>33165</v>
      </c>
      <c r="D740" s="290" t="s">
        <v>33670</v>
      </c>
    </row>
    <row r="741" spans="1:4" x14ac:dyDescent="0.25">
      <c r="A741" s="285" t="s">
        <v>32688</v>
      </c>
      <c r="B741" s="286" t="s">
        <v>33221</v>
      </c>
      <c r="C741" s="286" t="s">
        <v>33165</v>
      </c>
      <c r="D741" s="287" t="s">
        <v>33671</v>
      </c>
    </row>
    <row r="742" spans="1:4" x14ac:dyDescent="0.25">
      <c r="A742" s="288" t="s">
        <v>32748</v>
      </c>
      <c r="B742" s="289" t="s">
        <v>33232</v>
      </c>
      <c r="C742" s="289" t="s">
        <v>33168</v>
      </c>
      <c r="D742" s="290" t="s">
        <v>33670</v>
      </c>
    </row>
    <row r="743" spans="1:4" x14ac:dyDescent="0.25">
      <c r="A743" s="285" t="s">
        <v>32748</v>
      </c>
      <c r="B743" s="286" t="s">
        <v>33232</v>
      </c>
      <c r="C743" s="286" t="s">
        <v>33168</v>
      </c>
      <c r="D743" s="287" t="s">
        <v>33670</v>
      </c>
    </row>
    <row r="744" spans="1:4" x14ac:dyDescent="0.25">
      <c r="A744" s="288" t="s">
        <v>32688</v>
      </c>
      <c r="B744" s="289" t="s">
        <v>33221</v>
      </c>
      <c r="C744" s="289" t="s">
        <v>33165</v>
      </c>
      <c r="D744" s="290" t="s">
        <v>33631</v>
      </c>
    </row>
    <row r="745" spans="1:4" x14ac:dyDescent="0.25">
      <c r="A745" s="285" t="s">
        <v>32688</v>
      </c>
      <c r="B745" s="286" t="s">
        <v>33221</v>
      </c>
      <c r="C745" s="286" t="s">
        <v>33165</v>
      </c>
      <c r="D745" s="287" t="s">
        <v>33672</v>
      </c>
    </row>
    <row r="746" spans="1:4" x14ac:dyDescent="0.25">
      <c r="A746" s="288" t="s">
        <v>32688</v>
      </c>
      <c r="B746" s="289" t="s">
        <v>33221</v>
      </c>
      <c r="C746" s="289" t="s">
        <v>33165</v>
      </c>
      <c r="D746" s="290" t="s">
        <v>33673</v>
      </c>
    </row>
    <row r="747" spans="1:4" x14ac:dyDescent="0.25">
      <c r="A747" s="285" t="s">
        <v>32747</v>
      </c>
      <c r="B747" s="286" t="s">
        <v>33227</v>
      </c>
      <c r="C747" s="286" t="s">
        <v>33168</v>
      </c>
      <c r="D747" s="287" t="s">
        <v>33669</v>
      </c>
    </row>
    <row r="748" spans="1:4" x14ac:dyDescent="0.25">
      <c r="A748" s="288" t="s">
        <v>32840</v>
      </c>
      <c r="B748" s="289" t="s">
        <v>33233</v>
      </c>
      <c r="C748" s="289" t="s">
        <v>33176</v>
      </c>
      <c r="D748" s="290" t="s">
        <v>33374</v>
      </c>
    </row>
    <row r="749" spans="1:4" x14ac:dyDescent="0.25">
      <c r="A749" s="285" t="s">
        <v>32840</v>
      </c>
      <c r="B749" s="286" t="s">
        <v>33233</v>
      </c>
      <c r="C749" s="286" t="s">
        <v>33176</v>
      </c>
      <c r="D749" s="287" t="s">
        <v>33374</v>
      </c>
    </row>
    <row r="750" spans="1:4" x14ac:dyDescent="0.25">
      <c r="A750" s="288" t="s">
        <v>32688</v>
      </c>
      <c r="B750" s="289" t="s">
        <v>33221</v>
      </c>
      <c r="C750" s="289" t="s">
        <v>33165</v>
      </c>
      <c r="D750" s="290" t="s">
        <v>33646</v>
      </c>
    </row>
    <row r="751" spans="1:4" x14ac:dyDescent="0.25">
      <c r="A751" s="285" t="s">
        <v>32688</v>
      </c>
      <c r="B751" s="286" t="s">
        <v>33221</v>
      </c>
      <c r="C751" s="286" t="s">
        <v>33165</v>
      </c>
      <c r="D751" s="287" t="s">
        <v>33646</v>
      </c>
    </row>
    <row r="752" spans="1:4" x14ac:dyDescent="0.25">
      <c r="A752" s="288" t="s">
        <v>32700</v>
      </c>
      <c r="B752" s="289" t="s">
        <v>33226</v>
      </c>
      <c r="C752" s="289" t="s">
        <v>33176</v>
      </c>
      <c r="D752" s="290" t="s">
        <v>33572</v>
      </c>
    </row>
    <row r="753" spans="1:4" x14ac:dyDescent="0.25">
      <c r="A753" s="285" t="s">
        <v>32700</v>
      </c>
      <c r="B753" s="286" t="s">
        <v>33226</v>
      </c>
      <c r="C753" s="286" t="s">
        <v>33176</v>
      </c>
      <c r="D753" s="287" t="s">
        <v>33572</v>
      </c>
    </row>
    <row r="754" spans="1:4" x14ac:dyDescent="0.25">
      <c r="A754" s="288" t="s">
        <v>32700</v>
      </c>
      <c r="B754" s="289" t="s">
        <v>33226</v>
      </c>
      <c r="C754" s="289" t="s">
        <v>33176</v>
      </c>
      <c r="D754" s="290" t="s">
        <v>33572</v>
      </c>
    </row>
    <row r="755" spans="1:4" x14ac:dyDescent="0.25">
      <c r="A755" s="285" t="s">
        <v>32700</v>
      </c>
      <c r="B755" s="286" t="s">
        <v>33226</v>
      </c>
      <c r="C755" s="286" t="s">
        <v>33176</v>
      </c>
      <c r="D755" s="287" t="s">
        <v>33572</v>
      </c>
    </row>
    <row r="756" spans="1:4" x14ac:dyDescent="0.25">
      <c r="A756" s="288" t="s">
        <v>32688</v>
      </c>
      <c r="B756" s="289" t="s">
        <v>33221</v>
      </c>
      <c r="C756" s="289" t="s">
        <v>33165</v>
      </c>
      <c r="D756" s="290" t="s">
        <v>33674</v>
      </c>
    </row>
    <row r="757" spans="1:4" x14ac:dyDescent="0.25">
      <c r="A757" s="285" t="s">
        <v>32713</v>
      </c>
      <c r="B757" s="286" t="s">
        <v>33224</v>
      </c>
      <c r="C757" s="286" t="s">
        <v>33174</v>
      </c>
      <c r="D757" s="287" t="s">
        <v>33673</v>
      </c>
    </row>
    <row r="758" spans="1:4" x14ac:dyDescent="0.25">
      <c r="A758" s="288" t="s">
        <v>32713</v>
      </c>
      <c r="B758" s="289" t="s">
        <v>33224</v>
      </c>
      <c r="C758" s="289" t="s">
        <v>33174</v>
      </c>
      <c r="D758" s="290" t="s">
        <v>33671</v>
      </c>
    </row>
    <row r="759" spans="1:4" x14ac:dyDescent="0.25">
      <c r="A759" s="285" t="s">
        <v>32769</v>
      </c>
      <c r="B759" s="286" t="s">
        <v>33230</v>
      </c>
      <c r="C759" s="286" t="s">
        <v>33165</v>
      </c>
      <c r="D759" s="287" t="s">
        <v>33675</v>
      </c>
    </row>
    <row r="760" spans="1:4" x14ac:dyDescent="0.25">
      <c r="A760" s="288" t="s">
        <v>33027</v>
      </c>
      <c r="B760" s="289" t="s">
        <v>33235</v>
      </c>
      <c r="C760" s="289" t="s">
        <v>33165</v>
      </c>
      <c r="D760" s="290" t="s">
        <v>33676</v>
      </c>
    </row>
    <row r="761" spans="1:4" x14ac:dyDescent="0.25">
      <c r="A761" s="285" t="s">
        <v>32688</v>
      </c>
      <c r="B761" s="286" t="s">
        <v>33221</v>
      </c>
      <c r="C761" s="286" t="s">
        <v>33165</v>
      </c>
      <c r="D761" s="287" t="s">
        <v>33677</v>
      </c>
    </row>
    <row r="762" spans="1:4" x14ac:dyDescent="0.25">
      <c r="A762" s="288" t="s">
        <v>32987</v>
      </c>
      <c r="B762" s="289" t="s">
        <v>33236</v>
      </c>
      <c r="C762" s="289" t="s">
        <v>33170</v>
      </c>
      <c r="D762" s="290" t="s">
        <v>33678</v>
      </c>
    </row>
    <row r="763" spans="1:4" x14ac:dyDescent="0.25">
      <c r="A763" s="285" t="s">
        <v>32747</v>
      </c>
      <c r="B763" s="286" t="s">
        <v>33227</v>
      </c>
      <c r="C763" s="286" t="s">
        <v>33168</v>
      </c>
      <c r="D763" s="287" t="s">
        <v>33677</v>
      </c>
    </row>
    <row r="764" spans="1:4" x14ac:dyDescent="0.25">
      <c r="A764" s="288" t="s">
        <v>32688</v>
      </c>
      <c r="B764" s="289" t="s">
        <v>33221</v>
      </c>
      <c r="C764" s="289" t="s">
        <v>33165</v>
      </c>
      <c r="D764" s="290" t="s">
        <v>33596</v>
      </c>
    </row>
    <row r="765" spans="1:4" x14ac:dyDescent="0.25">
      <c r="A765" s="285" t="s">
        <v>32769</v>
      </c>
      <c r="B765" s="286" t="s">
        <v>33230</v>
      </c>
      <c r="C765" s="286" t="s">
        <v>33165</v>
      </c>
      <c r="D765" s="287" t="s">
        <v>33679</v>
      </c>
    </row>
    <row r="766" spans="1:4" x14ac:dyDescent="0.25">
      <c r="A766" s="288" t="s">
        <v>32713</v>
      </c>
      <c r="B766" s="289" t="s">
        <v>33224</v>
      </c>
      <c r="C766" s="289" t="s">
        <v>33174</v>
      </c>
      <c r="D766" s="290" t="s">
        <v>33680</v>
      </c>
    </row>
    <row r="767" spans="1:4" x14ac:dyDescent="0.25">
      <c r="A767" s="285" t="s">
        <v>33026</v>
      </c>
      <c r="B767" s="286" t="s">
        <v>33237</v>
      </c>
      <c r="C767" s="286" t="s">
        <v>33177</v>
      </c>
      <c r="D767" s="287" t="s">
        <v>33681</v>
      </c>
    </row>
    <row r="768" spans="1:4" x14ac:dyDescent="0.25">
      <c r="A768" s="288" t="s">
        <v>32700</v>
      </c>
      <c r="B768" s="289" t="s">
        <v>33226</v>
      </c>
      <c r="C768" s="289" t="s">
        <v>33176</v>
      </c>
      <c r="D768" s="290" t="s">
        <v>33682</v>
      </c>
    </row>
    <row r="769" spans="1:4" x14ac:dyDescent="0.25">
      <c r="A769" s="285" t="s">
        <v>32702</v>
      </c>
      <c r="B769" s="286" t="s">
        <v>33229</v>
      </c>
      <c r="C769" s="286" t="s">
        <v>33176</v>
      </c>
      <c r="D769" s="287" t="s">
        <v>33373</v>
      </c>
    </row>
    <row r="770" spans="1:4" x14ac:dyDescent="0.25">
      <c r="A770" s="288" t="s">
        <v>33027</v>
      </c>
      <c r="B770" s="289" t="s">
        <v>33235</v>
      </c>
      <c r="C770" s="289" t="s">
        <v>33165</v>
      </c>
      <c r="D770" s="290" t="s">
        <v>33675</v>
      </c>
    </row>
    <row r="771" spans="1:4" x14ac:dyDescent="0.25">
      <c r="A771" s="285" t="s">
        <v>32748</v>
      </c>
      <c r="B771" s="286" t="s">
        <v>33232</v>
      </c>
      <c r="C771" s="286" t="s">
        <v>33168</v>
      </c>
      <c r="D771" s="287" t="s">
        <v>33596</v>
      </c>
    </row>
    <row r="772" spans="1:4" x14ac:dyDescent="0.25">
      <c r="A772" s="288" t="s">
        <v>32688</v>
      </c>
      <c r="B772" s="289" t="s">
        <v>33221</v>
      </c>
      <c r="C772" s="289" t="s">
        <v>33165</v>
      </c>
      <c r="D772" s="290" t="s">
        <v>33683</v>
      </c>
    </row>
    <row r="773" spans="1:4" x14ac:dyDescent="0.25">
      <c r="A773" s="285" t="s">
        <v>32713</v>
      </c>
      <c r="B773" s="286" t="s">
        <v>33224</v>
      </c>
      <c r="C773" s="286" t="s">
        <v>33174</v>
      </c>
      <c r="D773" s="287" t="s">
        <v>33676</v>
      </c>
    </row>
    <row r="774" spans="1:4" x14ac:dyDescent="0.25">
      <c r="A774" s="288" t="s">
        <v>32688</v>
      </c>
      <c r="B774" s="289" t="s">
        <v>33221</v>
      </c>
      <c r="C774" s="289" t="s">
        <v>33165</v>
      </c>
      <c r="D774" s="290" t="s">
        <v>33684</v>
      </c>
    </row>
    <row r="775" spans="1:4" x14ac:dyDescent="0.25">
      <c r="A775" s="285" t="s">
        <v>32713</v>
      </c>
      <c r="B775" s="286" t="s">
        <v>33224</v>
      </c>
      <c r="C775" s="286" t="s">
        <v>33174</v>
      </c>
      <c r="D775" s="287" t="s">
        <v>33675</v>
      </c>
    </row>
    <row r="776" spans="1:4" x14ac:dyDescent="0.25">
      <c r="A776" s="288" t="s">
        <v>32748</v>
      </c>
      <c r="B776" s="289" t="s">
        <v>33232</v>
      </c>
      <c r="C776" s="289" t="s">
        <v>33168</v>
      </c>
      <c r="D776" s="290" t="s">
        <v>33287</v>
      </c>
    </row>
    <row r="777" spans="1:4" x14ac:dyDescent="0.25">
      <c r="A777" s="285" t="s">
        <v>32688</v>
      </c>
      <c r="B777" s="286" t="s">
        <v>33221</v>
      </c>
      <c r="C777" s="286" t="s">
        <v>33165</v>
      </c>
      <c r="D777" s="287" t="s">
        <v>33287</v>
      </c>
    </row>
    <row r="778" spans="1:4" x14ac:dyDescent="0.25">
      <c r="A778" s="288" t="s">
        <v>32713</v>
      </c>
      <c r="B778" s="289" t="s">
        <v>33224</v>
      </c>
      <c r="C778" s="289" t="s">
        <v>33174</v>
      </c>
      <c r="D778" s="290" t="s">
        <v>33683</v>
      </c>
    </row>
    <row r="779" spans="1:4" x14ac:dyDescent="0.25">
      <c r="A779" s="285" t="s">
        <v>32748</v>
      </c>
      <c r="B779" s="286" t="s">
        <v>33232</v>
      </c>
      <c r="C779" s="286" t="s">
        <v>33168</v>
      </c>
      <c r="D779" s="287" t="s">
        <v>33684</v>
      </c>
    </row>
    <row r="780" spans="1:4" x14ac:dyDescent="0.25">
      <c r="A780" s="288" t="s">
        <v>32700</v>
      </c>
      <c r="B780" s="289" t="s">
        <v>33226</v>
      </c>
      <c r="C780" s="289" t="s">
        <v>33176</v>
      </c>
      <c r="D780" s="290" t="s">
        <v>33678</v>
      </c>
    </row>
    <row r="781" spans="1:4" x14ac:dyDescent="0.25">
      <c r="A781" s="273" t="s">
        <v>32688</v>
      </c>
      <c r="B781" s="274" t="s">
        <v>33221</v>
      </c>
      <c r="C781" s="274" t="s">
        <v>33165</v>
      </c>
      <c r="D781" s="275" t="s">
        <v>33685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363D5-536E-475C-BE58-A750C4304F44}">
  <dimension ref="A1:E781"/>
  <sheetViews>
    <sheetView workbookViewId="0">
      <selection sqref="A1:XFD1"/>
    </sheetView>
  </sheetViews>
  <sheetFormatPr defaultRowHeight="12.5" x14ac:dyDescent="0.25"/>
  <cols>
    <col min="1" max="1" width="24.36328125" bestFit="1" customWidth="1"/>
    <col min="2" max="2" width="16.26953125" customWidth="1"/>
    <col min="3" max="3" width="10.81640625" customWidth="1"/>
    <col min="4" max="4" width="9.81640625" customWidth="1"/>
    <col min="5" max="5" width="13" customWidth="1"/>
  </cols>
  <sheetData>
    <row r="1" spans="1:5" x14ac:dyDescent="0.25">
      <c r="A1" s="285" t="s">
        <v>33056</v>
      </c>
      <c r="B1" s="286" t="s">
        <v>33239</v>
      </c>
      <c r="C1" s="286" t="s">
        <v>33165</v>
      </c>
      <c r="D1" s="286" t="s">
        <v>33179</v>
      </c>
      <c r="E1" s="287" t="s">
        <v>33251</v>
      </c>
    </row>
    <row r="2" spans="1:5" x14ac:dyDescent="0.25">
      <c r="A2" s="288" t="s">
        <v>309</v>
      </c>
      <c r="B2" s="289" t="s">
        <v>33255</v>
      </c>
      <c r="C2" s="289" t="s">
        <v>33166</v>
      </c>
      <c r="D2" s="289" t="s">
        <v>33180</v>
      </c>
      <c r="E2" s="290" t="s">
        <v>33252</v>
      </c>
    </row>
    <row r="3" spans="1:5" x14ac:dyDescent="0.25">
      <c r="A3" s="285" t="s">
        <v>33058</v>
      </c>
      <c r="B3" s="286" t="s">
        <v>33256</v>
      </c>
      <c r="C3" s="286" t="s">
        <v>33165</v>
      </c>
      <c r="D3" s="286" t="s">
        <v>33179</v>
      </c>
      <c r="E3" s="287" t="s">
        <v>33251</v>
      </c>
    </row>
    <row r="4" spans="1:5" x14ac:dyDescent="0.25">
      <c r="A4" s="288" t="s">
        <v>3037</v>
      </c>
      <c r="B4" s="289" t="s">
        <v>33257</v>
      </c>
      <c r="C4" s="289" t="s">
        <v>33166</v>
      </c>
      <c r="D4" s="289" t="s">
        <v>33180</v>
      </c>
      <c r="E4" s="290" t="s">
        <v>33252</v>
      </c>
    </row>
    <row r="5" spans="1:5" x14ac:dyDescent="0.25">
      <c r="A5" s="285" t="s">
        <v>33059</v>
      </c>
      <c r="B5" s="286" t="s">
        <v>33258</v>
      </c>
      <c r="C5" s="286" t="s">
        <v>33166</v>
      </c>
      <c r="D5" s="286" t="s">
        <v>33181</v>
      </c>
      <c r="E5" s="287" t="s">
        <v>33251</v>
      </c>
    </row>
    <row r="6" spans="1:5" x14ac:dyDescent="0.25">
      <c r="A6" s="288" t="s">
        <v>8387</v>
      </c>
      <c r="B6" s="289" t="s">
        <v>33259</v>
      </c>
      <c r="C6" s="289" t="s">
        <v>33165</v>
      </c>
      <c r="D6" s="289" t="s">
        <v>33182</v>
      </c>
      <c r="E6" s="290" t="s">
        <v>33251</v>
      </c>
    </row>
    <row r="7" spans="1:5" x14ac:dyDescent="0.25">
      <c r="A7" s="285" t="s">
        <v>10751</v>
      </c>
      <c r="B7" s="286" t="s">
        <v>33260</v>
      </c>
      <c r="C7" s="286" t="s">
        <v>33166</v>
      </c>
      <c r="D7" s="286" t="s">
        <v>33181</v>
      </c>
      <c r="E7" s="287" t="s">
        <v>33252</v>
      </c>
    </row>
    <row r="8" spans="1:5" x14ac:dyDescent="0.25">
      <c r="A8" s="288" t="s">
        <v>33062</v>
      </c>
      <c r="B8" s="289" t="s">
        <v>33261</v>
      </c>
      <c r="C8" s="289" t="s">
        <v>33166</v>
      </c>
      <c r="D8" s="289" t="s">
        <v>33183</v>
      </c>
      <c r="E8" s="290" t="s">
        <v>33252</v>
      </c>
    </row>
    <row r="9" spans="1:5" x14ac:dyDescent="0.25">
      <c r="A9" s="285" t="s">
        <v>33063</v>
      </c>
      <c r="B9" s="286" t="s">
        <v>33262</v>
      </c>
      <c r="C9" s="286" t="s">
        <v>33167</v>
      </c>
      <c r="D9" s="286" t="s">
        <v>33184</v>
      </c>
      <c r="E9" s="287" t="s">
        <v>33252</v>
      </c>
    </row>
    <row r="10" spans="1:5" x14ac:dyDescent="0.25">
      <c r="A10" s="288" t="s">
        <v>33064</v>
      </c>
      <c r="B10" s="289" t="s">
        <v>33263</v>
      </c>
      <c r="C10" s="289" t="s">
        <v>33166</v>
      </c>
      <c r="D10" s="289" t="s">
        <v>33181</v>
      </c>
      <c r="E10" s="290" t="s">
        <v>33251</v>
      </c>
    </row>
    <row r="11" spans="1:5" x14ac:dyDescent="0.25">
      <c r="A11" s="285" t="s">
        <v>28932</v>
      </c>
      <c r="B11" s="286" t="s">
        <v>33264</v>
      </c>
      <c r="C11" s="286" t="s">
        <v>33165</v>
      </c>
      <c r="D11" s="286" t="s">
        <v>33179</v>
      </c>
      <c r="E11" s="287" t="s">
        <v>33253</v>
      </c>
    </row>
    <row r="12" spans="1:5" x14ac:dyDescent="0.25">
      <c r="A12" s="288" t="s">
        <v>28932</v>
      </c>
      <c r="B12" s="289" t="s">
        <v>33264</v>
      </c>
      <c r="C12" s="289" t="s">
        <v>33165</v>
      </c>
      <c r="D12" s="289" t="s">
        <v>33179</v>
      </c>
      <c r="E12" s="290" t="s">
        <v>33253</v>
      </c>
    </row>
    <row r="13" spans="1:5" x14ac:dyDescent="0.25">
      <c r="A13" s="285" t="s">
        <v>33065</v>
      </c>
      <c r="B13" s="286" t="s">
        <v>33265</v>
      </c>
      <c r="C13" s="286" t="s">
        <v>33168</v>
      </c>
      <c r="D13" s="286" t="s">
        <v>33185</v>
      </c>
      <c r="E13" s="287" t="s">
        <v>33252</v>
      </c>
    </row>
    <row r="14" spans="1:5" x14ac:dyDescent="0.25">
      <c r="A14" s="288" t="s">
        <v>33066</v>
      </c>
      <c r="B14" s="289" t="s">
        <v>33266</v>
      </c>
      <c r="C14" s="289" t="s">
        <v>33165</v>
      </c>
      <c r="D14" s="289" t="s">
        <v>33179</v>
      </c>
      <c r="E14" s="290" t="s">
        <v>33253</v>
      </c>
    </row>
    <row r="15" spans="1:5" x14ac:dyDescent="0.25">
      <c r="A15" s="285" t="s">
        <v>33067</v>
      </c>
      <c r="B15" s="286" t="s">
        <v>33267</v>
      </c>
      <c r="C15" s="286" t="s">
        <v>33169</v>
      </c>
      <c r="D15" s="286" t="s">
        <v>33186</v>
      </c>
      <c r="E15" s="287" t="s">
        <v>33252</v>
      </c>
    </row>
    <row r="16" spans="1:5" x14ac:dyDescent="0.25">
      <c r="A16" s="288" t="s">
        <v>1090</v>
      </c>
      <c r="B16" s="289" t="s">
        <v>33268</v>
      </c>
      <c r="C16" s="289" t="s">
        <v>33165</v>
      </c>
      <c r="D16" s="289" t="s">
        <v>33182</v>
      </c>
      <c r="E16" s="290" t="s">
        <v>33253</v>
      </c>
    </row>
    <row r="17" spans="1:5" x14ac:dyDescent="0.25">
      <c r="A17" s="285" t="s">
        <v>1164</v>
      </c>
      <c r="B17" s="286" t="s">
        <v>33269</v>
      </c>
      <c r="C17" s="286" t="s">
        <v>33167</v>
      </c>
      <c r="D17" s="286" t="s">
        <v>33184</v>
      </c>
      <c r="E17" s="287" t="s">
        <v>33252</v>
      </c>
    </row>
    <row r="18" spans="1:5" x14ac:dyDescent="0.25">
      <c r="A18" s="288" t="s">
        <v>23272</v>
      </c>
      <c r="B18" s="289" t="s">
        <v>33270</v>
      </c>
      <c r="C18" s="289" t="s">
        <v>33170</v>
      </c>
      <c r="D18" s="289" t="s">
        <v>33187</v>
      </c>
      <c r="E18" s="290" t="s">
        <v>33252</v>
      </c>
    </row>
    <row r="19" spans="1:5" x14ac:dyDescent="0.25">
      <c r="A19" s="285" t="s">
        <v>13458</v>
      </c>
      <c r="B19" s="286" t="s">
        <v>33271</v>
      </c>
      <c r="C19" s="286" t="s">
        <v>33166</v>
      </c>
      <c r="D19" s="286" t="s">
        <v>33180</v>
      </c>
      <c r="E19" s="287" t="s">
        <v>33252</v>
      </c>
    </row>
    <row r="20" spans="1:5" x14ac:dyDescent="0.25">
      <c r="A20" s="288" t="s">
        <v>33068</v>
      </c>
      <c r="B20" s="289" t="s">
        <v>33272</v>
      </c>
      <c r="C20" s="289" t="s">
        <v>33171</v>
      </c>
      <c r="D20" s="289" t="s">
        <v>33188</v>
      </c>
      <c r="E20" s="290" t="s">
        <v>33252</v>
      </c>
    </row>
    <row r="21" spans="1:5" x14ac:dyDescent="0.25">
      <c r="A21" s="285" t="s">
        <v>783</v>
      </c>
      <c r="B21" s="286" t="s">
        <v>33273</v>
      </c>
      <c r="C21" s="286" t="s">
        <v>33172</v>
      </c>
      <c r="D21" s="286" t="s">
        <v>33189</v>
      </c>
      <c r="E21" s="287" t="s">
        <v>33252</v>
      </c>
    </row>
    <row r="22" spans="1:5" x14ac:dyDescent="0.25">
      <c r="A22" s="288" t="s">
        <v>149</v>
      </c>
      <c r="B22" s="289" t="s">
        <v>33274</v>
      </c>
      <c r="C22" s="289" t="s">
        <v>33169</v>
      </c>
      <c r="D22" s="289" t="s">
        <v>33186</v>
      </c>
      <c r="E22" s="290" t="s">
        <v>33252</v>
      </c>
    </row>
    <row r="23" spans="1:5" x14ac:dyDescent="0.25">
      <c r="A23" s="285" t="s">
        <v>33067</v>
      </c>
      <c r="B23" s="286" t="s">
        <v>33267</v>
      </c>
      <c r="C23" s="286" t="s">
        <v>33173</v>
      </c>
      <c r="D23" s="286" t="s">
        <v>33190</v>
      </c>
      <c r="E23" s="287" t="s">
        <v>33252</v>
      </c>
    </row>
    <row r="24" spans="1:5" x14ac:dyDescent="0.25">
      <c r="A24" s="288" t="s">
        <v>32154</v>
      </c>
      <c r="B24" s="289" t="s">
        <v>33275</v>
      </c>
      <c r="C24" s="289" t="s">
        <v>33165</v>
      </c>
      <c r="D24" s="289" t="s">
        <v>33179</v>
      </c>
      <c r="E24" s="290" t="s">
        <v>33251</v>
      </c>
    </row>
    <row r="25" spans="1:5" x14ac:dyDescent="0.25">
      <c r="A25" s="285" t="s">
        <v>24485</v>
      </c>
      <c r="B25" s="286" t="s">
        <v>33276</v>
      </c>
      <c r="C25" s="286" t="s">
        <v>33167</v>
      </c>
      <c r="D25" s="286" t="s">
        <v>33191</v>
      </c>
      <c r="E25" s="287" t="s">
        <v>33252</v>
      </c>
    </row>
    <row r="26" spans="1:5" x14ac:dyDescent="0.25">
      <c r="A26" s="288" t="s">
        <v>33070</v>
      </c>
      <c r="B26" s="289" t="s">
        <v>33277</v>
      </c>
      <c r="C26" s="289" t="s">
        <v>33166</v>
      </c>
      <c r="D26" s="289" t="s">
        <v>33192</v>
      </c>
      <c r="E26" s="290" t="s">
        <v>33252</v>
      </c>
    </row>
    <row r="27" spans="1:5" x14ac:dyDescent="0.25">
      <c r="A27" s="285" t="s">
        <v>1144</v>
      </c>
      <c r="B27" s="286" t="s">
        <v>33278</v>
      </c>
      <c r="C27" s="286" t="s">
        <v>33167</v>
      </c>
      <c r="D27" s="286" t="s">
        <v>33184</v>
      </c>
      <c r="E27" s="287" t="s">
        <v>33252</v>
      </c>
    </row>
    <row r="28" spans="1:5" x14ac:dyDescent="0.25">
      <c r="A28" s="288" t="s">
        <v>33071</v>
      </c>
      <c r="B28" s="289" t="s">
        <v>33279</v>
      </c>
      <c r="C28" s="289" t="s">
        <v>33168</v>
      </c>
      <c r="D28" s="289" t="s">
        <v>33193</v>
      </c>
      <c r="E28" s="290" t="s">
        <v>33252</v>
      </c>
    </row>
    <row r="29" spans="1:5" x14ac:dyDescent="0.25">
      <c r="A29" s="285" t="s">
        <v>33072</v>
      </c>
      <c r="B29" s="286" t="s">
        <v>33280</v>
      </c>
      <c r="C29" s="286" t="s">
        <v>33165</v>
      </c>
      <c r="D29" s="286" t="s">
        <v>33179</v>
      </c>
      <c r="E29" s="287" t="s">
        <v>33253</v>
      </c>
    </row>
    <row r="30" spans="1:5" x14ac:dyDescent="0.25">
      <c r="A30" s="288" t="s">
        <v>33072</v>
      </c>
      <c r="B30" s="289" t="s">
        <v>33280</v>
      </c>
      <c r="C30" s="289" t="s">
        <v>33174</v>
      </c>
      <c r="D30" s="289" t="s">
        <v>33194</v>
      </c>
      <c r="E30" s="290" t="s">
        <v>33253</v>
      </c>
    </row>
    <row r="31" spans="1:5" x14ac:dyDescent="0.25">
      <c r="A31" s="285" t="s">
        <v>1203</v>
      </c>
      <c r="B31" s="286" t="s">
        <v>33281</v>
      </c>
      <c r="C31" s="286" t="s">
        <v>33165</v>
      </c>
      <c r="D31" s="286" t="s">
        <v>33179</v>
      </c>
      <c r="E31" s="287" t="s">
        <v>33253</v>
      </c>
    </row>
    <row r="32" spans="1:5" x14ac:dyDescent="0.25">
      <c r="A32" s="288" t="s">
        <v>33074</v>
      </c>
      <c r="B32" s="289" t="s">
        <v>33282</v>
      </c>
      <c r="C32" s="289" t="s">
        <v>33167</v>
      </c>
      <c r="D32" s="289" t="s">
        <v>33191</v>
      </c>
      <c r="E32" s="290" t="s">
        <v>33252</v>
      </c>
    </row>
    <row r="33" spans="1:5" x14ac:dyDescent="0.25">
      <c r="A33" s="285" t="s">
        <v>1164</v>
      </c>
      <c r="B33" s="286" t="s">
        <v>33269</v>
      </c>
      <c r="C33" s="286" t="s">
        <v>33168</v>
      </c>
      <c r="D33" s="286" t="s">
        <v>33193</v>
      </c>
      <c r="E33" s="287" t="s">
        <v>33252</v>
      </c>
    </row>
    <row r="34" spans="1:5" x14ac:dyDescent="0.25">
      <c r="A34" s="288" t="s">
        <v>15347</v>
      </c>
      <c r="B34" s="289" t="s">
        <v>33283</v>
      </c>
      <c r="C34" s="289" t="s">
        <v>33168</v>
      </c>
      <c r="D34" s="289" t="s">
        <v>33185</v>
      </c>
      <c r="E34" s="290" t="s">
        <v>33252</v>
      </c>
    </row>
    <row r="35" spans="1:5" x14ac:dyDescent="0.25">
      <c r="A35" s="285" t="s">
        <v>992</v>
      </c>
      <c r="B35" s="286" t="s">
        <v>33284</v>
      </c>
      <c r="C35" s="286" t="s">
        <v>33169</v>
      </c>
      <c r="D35" s="286" t="s">
        <v>33186</v>
      </c>
      <c r="E35" s="287" t="s">
        <v>33252</v>
      </c>
    </row>
    <row r="36" spans="1:5" x14ac:dyDescent="0.25">
      <c r="A36" s="288" t="s">
        <v>33076</v>
      </c>
      <c r="B36" s="289" t="s">
        <v>33285</v>
      </c>
      <c r="C36" s="289" t="s">
        <v>33167</v>
      </c>
      <c r="D36" s="289" t="s">
        <v>33191</v>
      </c>
      <c r="E36" s="290" t="s">
        <v>33252</v>
      </c>
    </row>
    <row r="37" spans="1:5" x14ac:dyDescent="0.25">
      <c r="A37" s="285" t="s">
        <v>1210</v>
      </c>
      <c r="B37" s="286" t="s">
        <v>33286</v>
      </c>
      <c r="C37" s="286" t="s">
        <v>33165</v>
      </c>
      <c r="D37" s="286" t="s">
        <v>33179</v>
      </c>
      <c r="E37" s="287" t="s">
        <v>33253</v>
      </c>
    </row>
    <row r="38" spans="1:5" x14ac:dyDescent="0.25">
      <c r="A38" s="288" t="s">
        <v>33070</v>
      </c>
      <c r="B38" s="289" t="s">
        <v>33277</v>
      </c>
      <c r="C38" s="289" t="s">
        <v>33173</v>
      </c>
      <c r="D38" s="289" t="s">
        <v>33190</v>
      </c>
      <c r="E38" s="290" t="s">
        <v>33252</v>
      </c>
    </row>
    <row r="39" spans="1:5" x14ac:dyDescent="0.25">
      <c r="A39" s="285" t="s">
        <v>32349</v>
      </c>
      <c r="B39" s="286" t="s">
        <v>33287</v>
      </c>
      <c r="C39" s="286" t="s">
        <v>33167</v>
      </c>
      <c r="D39" s="286" t="s">
        <v>33184</v>
      </c>
      <c r="E39" s="287" t="s">
        <v>33252</v>
      </c>
    </row>
    <row r="40" spans="1:5" x14ac:dyDescent="0.25">
      <c r="A40" s="288" t="s">
        <v>851</v>
      </c>
      <c r="B40" s="289" t="s">
        <v>33288</v>
      </c>
      <c r="C40" s="289" t="s">
        <v>33167</v>
      </c>
      <c r="D40" s="289" t="s">
        <v>33191</v>
      </c>
      <c r="E40" s="290" t="s">
        <v>33252</v>
      </c>
    </row>
    <row r="41" spans="1:5" x14ac:dyDescent="0.25">
      <c r="A41" s="285" t="s">
        <v>622</v>
      </c>
      <c r="B41" s="286" t="s">
        <v>33289</v>
      </c>
      <c r="C41" s="286" t="s">
        <v>33166</v>
      </c>
      <c r="D41" s="286" t="s">
        <v>33195</v>
      </c>
      <c r="E41" s="287" t="s">
        <v>33252</v>
      </c>
    </row>
    <row r="42" spans="1:5" x14ac:dyDescent="0.25">
      <c r="A42" s="288" t="s">
        <v>622</v>
      </c>
      <c r="B42" s="289" t="s">
        <v>33289</v>
      </c>
      <c r="C42" s="289" t="s">
        <v>33166</v>
      </c>
      <c r="D42" s="289" t="s">
        <v>33195</v>
      </c>
      <c r="E42" s="290" t="s">
        <v>33252</v>
      </c>
    </row>
    <row r="43" spans="1:5" x14ac:dyDescent="0.25">
      <c r="A43" s="285" t="s">
        <v>779</v>
      </c>
      <c r="B43" s="286" t="s">
        <v>33290</v>
      </c>
      <c r="C43" s="286" t="s">
        <v>33165</v>
      </c>
      <c r="D43" s="286" t="s">
        <v>33182</v>
      </c>
      <c r="E43" s="287" t="s">
        <v>33253</v>
      </c>
    </row>
    <row r="44" spans="1:5" x14ac:dyDescent="0.25">
      <c r="A44" s="288" t="s">
        <v>1203</v>
      </c>
      <c r="B44" s="289" t="s">
        <v>33281</v>
      </c>
      <c r="C44" s="289" t="s">
        <v>33168</v>
      </c>
      <c r="D44" s="289" t="s">
        <v>33196</v>
      </c>
      <c r="E44" s="290" t="s">
        <v>33252</v>
      </c>
    </row>
    <row r="45" spans="1:5" x14ac:dyDescent="0.25">
      <c r="A45" s="285" t="s">
        <v>33077</v>
      </c>
      <c r="B45" s="286" t="s">
        <v>33291</v>
      </c>
      <c r="C45" s="286" t="s">
        <v>33172</v>
      </c>
      <c r="D45" s="286" t="s">
        <v>33189</v>
      </c>
      <c r="E45" s="287" t="s">
        <v>33252</v>
      </c>
    </row>
    <row r="46" spans="1:5" x14ac:dyDescent="0.25">
      <c r="A46" s="288" t="s">
        <v>1210</v>
      </c>
      <c r="B46" s="289" t="s">
        <v>33286</v>
      </c>
      <c r="C46" s="289" t="s">
        <v>33174</v>
      </c>
      <c r="D46" s="289" t="s">
        <v>33194</v>
      </c>
      <c r="E46" s="290" t="s">
        <v>33253</v>
      </c>
    </row>
    <row r="47" spans="1:5" x14ac:dyDescent="0.25">
      <c r="A47" s="285" t="s">
        <v>33078</v>
      </c>
      <c r="B47" s="286" t="s">
        <v>33292</v>
      </c>
      <c r="C47" s="286" t="s">
        <v>33166</v>
      </c>
      <c r="D47" s="286" t="s">
        <v>33180</v>
      </c>
      <c r="E47" s="287" t="s">
        <v>33252</v>
      </c>
    </row>
    <row r="48" spans="1:5" x14ac:dyDescent="0.25">
      <c r="A48" s="288" t="s">
        <v>33080</v>
      </c>
      <c r="B48" s="289" t="s">
        <v>33293</v>
      </c>
      <c r="C48" s="289" t="s">
        <v>33169</v>
      </c>
      <c r="D48" s="289" t="s">
        <v>33186</v>
      </c>
      <c r="E48" s="290" t="s">
        <v>33252</v>
      </c>
    </row>
    <row r="49" spans="1:5" x14ac:dyDescent="0.25">
      <c r="A49" s="285" t="s">
        <v>783</v>
      </c>
      <c r="B49" s="286" t="s">
        <v>33273</v>
      </c>
      <c r="C49" s="286" t="s">
        <v>33173</v>
      </c>
      <c r="D49" s="286" t="s">
        <v>33190</v>
      </c>
      <c r="E49" s="287" t="s">
        <v>33252</v>
      </c>
    </row>
    <row r="50" spans="1:5" x14ac:dyDescent="0.25">
      <c r="A50" s="288" t="s">
        <v>1144</v>
      </c>
      <c r="B50" s="289" t="s">
        <v>33278</v>
      </c>
      <c r="C50" s="289" t="s">
        <v>33168</v>
      </c>
      <c r="D50" s="289" t="s">
        <v>33193</v>
      </c>
      <c r="E50" s="290" t="s">
        <v>33252</v>
      </c>
    </row>
    <row r="51" spans="1:5" x14ac:dyDescent="0.25">
      <c r="A51" s="285" t="s">
        <v>33068</v>
      </c>
      <c r="B51" s="286" t="s">
        <v>33272</v>
      </c>
      <c r="C51" s="286" t="s">
        <v>33173</v>
      </c>
      <c r="D51" s="286" t="s">
        <v>33180</v>
      </c>
      <c r="E51" s="287" t="s">
        <v>33252</v>
      </c>
    </row>
    <row r="52" spans="1:5" x14ac:dyDescent="0.25">
      <c r="A52" s="288" t="s">
        <v>149</v>
      </c>
      <c r="B52" s="289" t="s">
        <v>33274</v>
      </c>
      <c r="C52" s="289" t="s">
        <v>33173</v>
      </c>
      <c r="D52" s="289" t="s">
        <v>33197</v>
      </c>
      <c r="E52" s="290" t="s">
        <v>33252</v>
      </c>
    </row>
    <row r="53" spans="1:5" x14ac:dyDescent="0.25">
      <c r="A53" s="285" t="s">
        <v>33081</v>
      </c>
      <c r="B53" s="286" t="s">
        <v>33294</v>
      </c>
      <c r="C53" s="286" t="s">
        <v>33168</v>
      </c>
      <c r="D53" s="286" t="s">
        <v>33196</v>
      </c>
      <c r="E53" s="287" t="s">
        <v>33252</v>
      </c>
    </row>
    <row r="54" spans="1:5" x14ac:dyDescent="0.25">
      <c r="A54" s="288" t="s">
        <v>33082</v>
      </c>
      <c r="B54" s="289" t="s">
        <v>33295</v>
      </c>
      <c r="C54" s="289" t="s">
        <v>33168</v>
      </c>
      <c r="D54" s="289" t="s">
        <v>33198</v>
      </c>
      <c r="E54" s="290" t="s">
        <v>33252</v>
      </c>
    </row>
    <row r="55" spans="1:5" x14ac:dyDescent="0.25">
      <c r="A55" s="285" t="s">
        <v>33082</v>
      </c>
      <c r="B55" s="286" t="s">
        <v>33295</v>
      </c>
      <c r="C55" s="286" t="s">
        <v>33168</v>
      </c>
      <c r="D55" s="286" t="s">
        <v>33198</v>
      </c>
      <c r="E55" s="287" t="s">
        <v>33252</v>
      </c>
    </row>
    <row r="56" spans="1:5" x14ac:dyDescent="0.25">
      <c r="A56" s="288" t="s">
        <v>3631</v>
      </c>
      <c r="B56" s="289" t="s">
        <v>33296</v>
      </c>
      <c r="C56" s="289" t="s">
        <v>33165</v>
      </c>
      <c r="D56" s="289" t="s">
        <v>33179</v>
      </c>
      <c r="E56" s="290" t="s">
        <v>33251</v>
      </c>
    </row>
    <row r="57" spans="1:5" x14ac:dyDescent="0.25">
      <c r="A57" s="285" t="s">
        <v>33083</v>
      </c>
      <c r="B57" s="286" t="s">
        <v>33297</v>
      </c>
      <c r="C57" s="286" t="s">
        <v>33165</v>
      </c>
      <c r="D57" s="286" t="s">
        <v>33182</v>
      </c>
      <c r="E57" s="287" t="s">
        <v>33253</v>
      </c>
    </row>
    <row r="58" spans="1:5" x14ac:dyDescent="0.25">
      <c r="A58" s="288" t="s">
        <v>33084</v>
      </c>
      <c r="B58" s="289" t="s">
        <v>33298</v>
      </c>
      <c r="C58" s="289" t="s">
        <v>33167</v>
      </c>
      <c r="D58" s="289" t="s">
        <v>33191</v>
      </c>
      <c r="E58" s="290" t="s">
        <v>33252</v>
      </c>
    </row>
    <row r="59" spans="1:5" x14ac:dyDescent="0.25">
      <c r="A59" s="285" t="s">
        <v>33085</v>
      </c>
      <c r="B59" s="286" t="s">
        <v>33299</v>
      </c>
      <c r="C59" s="286" t="s">
        <v>33166</v>
      </c>
      <c r="D59" s="286" t="s">
        <v>33195</v>
      </c>
      <c r="E59" s="287" t="s">
        <v>33252</v>
      </c>
    </row>
    <row r="60" spans="1:5" x14ac:dyDescent="0.25">
      <c r="A60" s="288" t="s">
        <v>33086</v>
      </c>
      <c r="B60" s="289" t="s">
        <v>33300</v>
      </c>
      <c r="C60" s="289" t="s">
        <v>33166</v>
      </c>
      <c r="D60" s="289" t="s">
        <v>33199</v>
      </c>
      <c r="E60" s="290" t="s">
        <v>33252</v>
      </c>
    </row>
    <row r="61" spans="1:5" x14ac:dyDescent="0.25">
      <c r="A61" s="285" t="s">
        <v>23272</v>
      </c>
      <c r="B61" s="286" t="s">
        <v>33270</v>
      </c>
      <c r="C61" s="286" t="s">
        <v>33168</v>
      </c>
      <c r="D61" s="286" t="s">
        <v>33185</v>
      </c>
      <c r="E61" s="287" t="s">
        <v>33252</v>
      </c>
    </row>
    <row r="62" spans="1:5" x14ac:dyDescent="0.25">
      <c r="A62" s="288" t="s">
        <v>33078</v>
      </c>
      <c r="B62" s="289" t="s">
        <v>33292</v>
      </c>
      <c r="C62" s="289" t="s">
        <v>33173</v>
      </c>
      <c r="D62" s="289" t="s">
        <v>33180</v>
      </c>
      <c r="E62" s="290" t="s">
        <v>33252</v>
      </c>
    </row>
    <row r="63" spans="1:5" x14ac:dyDescent="0.25">
      <c r="A63" s="285" t="s">
        <v>33077</v>
      </c>
      <c r="B63" s="286" t="s">
        <v>33291</v>
      </c>
      <c r="C63" s="286" t="s">
        <v>33173</v>
      </c>
      <c r="D63" s="286" t="s">
        <v>33197</v>
      </c>
      <c r="E63" s="287" t="s">
        <v>33252</v>
      </c>
    </row>
    <row r="64" spans="1:5" x14ac:dyDescent="0.25">
      <c r="A64" s="288" t="s">
        <v>622</v>
      </c>
      <c r="B64" s="289" t="s">
        <v>33289</v>
      </c>
      <c r="C64" s="289" t="s">
        <v>33173</v>
      </c>
      <c r="D64" s="289" t="s">
        <v>33190</v>
      </c>
      <c r="E64" s="290" t="s">
        <v>33252</v>
      </c>
    </row>
    <row r="65" spans="1:5" x14ac:dyDescent="0.25">
      <c r="A65" s="285" t="s">
        <v>33088</v>
      </c>
      <c r="B65" s="286" t="s">
        <v>33301</v>
      </c>
      <c r="C65" s="286" t="s">
        <v>33165</v>
      </c>
      <c r="D65" s="286" t="s">
        <v>33179</v>
      </c>
      <c r="E65" s="287" t="s">
        <v>33253</v>
      </c>
    </row>
    <row r="66" spans="1:5" x14ac:dyDescent="0.25">
      <c r="A66" s="288" t="s">
        <v>109</v>
      </c>
      <c r="B66" s="289" t="s">
        <v>33302</v>
      </c>
      <c r="C66" s="289" t="s">
        <v>33167</v>
      </c>
      <c r="D66" s="289" t="s">
        <v>33191</v>
      </c>
      <c r="E66" s="290" t="s">
        <v>33252</v>
      </c>
    </row>
    <row r="67" spans="1:5" x14ac:dyDescent="0.25">
      <c r="A67" s="285" t="s">
        <v>1074</v>
      </c>
      <c r="B67" s="286" t="s">
        <v>33303</v>
      </c>
      <c r="C67" s="286" t="s">
        <v>33166</v>
      </c>
      <c r="D67" s="286" t="s">
        <v>33180</v>
      </c>
      <c r="E67" s="287" t="s">
        <v>33252</v>
      </c>
    </row>
    <row r="68" spans="1:5" x14ac:dyDescent="0.25">
      <c r="A68" s="288" t="s">
        <v>33074</v>
      </c>
      <c r="B68" s="289" t="s">
        <v>33282</v>
      </c>
      <c r="C68" s="289" t="s">
        <v>33168</v>
      </c>
      <c r="D68" s="289" t="s">
        <v>33200</v>
      </c>
      <c r="E68" s="290" t="s">
        <v>33252</v>
      </c>
    </row>
    <row r="69" spans="1:5" x14ac:dyDescent="0.25">
      <c r="A69" s="285" t="s">
        <v>1133</v>
      </c>
      <c r="B69" s="286" t="s">
        <v>33304</v>
      </c>
      <c r="C69" s="286" t="s">
        <v>33172</v>
      </c>
      <c r="D69" s="286" t="s">
        <v>33189</v>
      </c>
      <c r="E69" s="287" t="s">
        <v>33252</v>
      </c>
    </row>
    <row r="70" spans="1:5" x14ac:dyDescent="0.25">
      <c r="A70" s="288" t="s">
        <v>33076</v>
      </c>
      <c r="B70" s="289" t="s">
        <v>33285</v>
      </c>
      <c r="C70" s="289" t="s">
        <v>33168</v>
      </c>
      <c r="D70" s="289" t="s">
        <v>33200</v>
      </c>
      <c r="E70" s="290" t="s">
        <v>33252</v>
      </c>
    </row>
    <row r="71" spans="1:5" x14ac:dyDescent="0.25">
      <c r="A71" s="285" t="s">
        <v>33080</v>
      </c>
      <c r="B71" s="286" t="s">
        <v>33293</v>
      </c>
      <c r="C71" s="286" t="s">
        <v>33173</v>
      </c>
      <c r="D71" s="286" t="s">
        <v>33190</v>
      </c>
      <c r="E71" s="287" t="s">
        <v>33252</v>
      </c>
    </row>
    <row r="72" spans="1:5" x14ac:dyDescent="0.25">
      <c r="A72" s="288" t="s">
        <v>329</v>
      </c>
      <c r="B72" s="289" t="s">
        <v>33305</v>
      </c>
      <c r="C72" s="289" t="s">
        <v>33165</v>
      </c>
      <c r="D72" s="289" t="s">
        <v>33179</v>
      </c>
      <c r="E72" s="290" t="s">
        <v>33253</v>
      </c>
    </row>
    <row r="73" spans="1:5" x14ac:dyDescent="0.25">
      <c r="A73" s="285" t="s">
        <v>15728</v>
      </c>
      <c r="B73" s="286" t="s">
        <v>33306</v>
      </c>
      <c r="C73" s="286" t="s">
        <v>33167</v>
      </c>
      <c r="D73" s="286" t="s">
        <v>33191</v>
      </c>
      <c r="E73" s="287" t="s">
        <v>33252</v>
      </c>
    </row>
    <row r="74" spans="1:5" x14ac:dyDescent="0.25">
      <c r="A74" s="288" t="s">
        <v>70</v>
      </c>
      <c r="B74" s="289" t="s">
        <v>33307</v>
      </c>
      <c r="C74" s="289" t="s">
        <v>33167</v>
      </c>
      <c r="D74" s="289" t="s">
        <v>33184</v>
      </c>
      <c r="E74" s="290" t="s">
        <v>33252</v>
      </c>
    </row>
    <row r="75" spans="1:5" x14ac:dyDescent="0.25">
      <c r="A75" s="285" t="s">
        <v>32349</v>
      </c>
      <c r="B75" s="286" t="s">
        <v>33287</v>
      </c>
      <c r="C75" s="286" t="s">
        <v>33168</v>
      </c>
      <c r="D75" s="286" t="s">
        <v>33193</v>
      </c>
      <c r="E75" s="287" t="s">
        <v>33252</v>
      </c>
    </row>
    <row r="76" spans="1:5" x14ac:dyDescent="0.25">
      <c r="A76" s="288" t="s">
        <v>33089</v>
      </c>
      <c r="B76" s="289" t="s">
        <v>33308</v>
      </c>
      <c r="C76" s="289" t="s">
        <v>33168</v>
      </c>
      <c r="D76" s="289" t="s">
        <v>33196</v>
      </c>
      <c r="E76" s="290" t="s">
        <v>33252</v>
      </c>
    </row>
    <row r="77" spans="1:5" x14ac:dyDescent="0.25">
      <c r="A77" s="285" t="s">
        <v>779</v>
      </c>
      <c r="B77" s="286" t="s">
        <v>33290</v>
      </c>
      <c r="C77" s="286" t="s">
        <v>33168</v>
      </c>
      <c r="D77" s="286" t="s">
        <v>33185</v>
      </c>
      <c r="E77" s="287" t="s">
        <v>33252</v>
      </c>
    </row>
    <row r="78" spans="1:5" x14ac:dyDescent="0.25">
      <c r="A78" s="288" t="s">
        <v>449</v>
      </c>
      <c r="B78" s="289" t="s">
        <v>33309</v>
      </c>
      <c r="C78" s="289" t="s">
        <v>33169</v>
      </c>
      <c r="D78" s="289" t="s">
        <v>33186</v>
      </c>
      <c r="E78" s="290" t="s">
        <v>33252</v>
      </c>
    </row>
    <row r="79" spans="1:5" x14ac:dyDescent="0.25">
      <c r="A79" s="285" t="s">
        <v>33090</v>
      </c>
      <c r="B79" s="286" t="s">
        <v>33310</v>
      </c>
      <c r="C79" s="286" t="s">
        <v>33174</v>
      </c>
      <c r="D79" s="286" t="s">
        <v>33194</v>
      </c>
      <c r="E79" s="287" t="s">
        <v>33253</v>
      </c>
    </row>
    <row r="80" spans="1:5" x14ac:dyDescent="0.25">
      <c r="A80" s="288" t="s">
        <v>14012</v>
      </c>
      <c r="B80" s="289" t="s">
        <v>33311</v>
      </c>
      <c r="C80" s="289" t="s">
        <v>33165</v>
      </c>
      <c r="D80" s="289" t="s">
        <v>33182</v>
      </c>
      <c r="E80" s="290" t="s">
        <v>33253</v>
      </c>
    </row>
    <row r="81" spans="1:5" x14ac:dyDescent="0.25">
      <c r="A81" s="285" t="s">
        <v>33091</v>
      </c>
      <c r="B81" s="286" t="s">
        <v>33312</v>
      </c>
      <c r="C81" s="286" t="s">
        <v>33166</v>
      </c>
      <c r="D81" s="286" t="s">
        <v>33181</v>
      </c>
      <c r="E81" s="287" t="s">
        <v>33252</v>
      </c>
    </row>
    <row r="82" spans="1:5" x14ac:dyDescent="0.25">
      <c r="A82" s="288" t="s">
        <v>23602</v>
      </c>
      <c r="B82" s="289" t="s">
        <v>33313</v>
      </c>
      <c r="C82" s="289" t="s">
        <v>33171</v>
      </c>
      <c r="D82" s="289" t="s">
        <v>33188</v>
      </c>
      <c r="E82" s="290" t="s">
        <v>33252</v>
      </c>
    </row>
    <row r="83" spans="1:5" x14ac:dyDescent="0.25">
      <c r="A83" s="285" t="s">
        <v>33093</v>
      </c>
      <c r="B83" s="286" t="s">
        <v>33314</v>
      </c>
      <c r="C83" s="286" t="s">
        <v>33166</v>
      </c>
      <c r="D83" s="286" t="s">
        <v>33180</v>
      </c>
      <c r="E83" s="287" t="s">
        <v>33252</v>
      </c>
    </row>
    <row r="84" spans="1:5" x14ac:dyDescent="0.25">
      <c r="A84" s="288" t="s">
        <v>1133</v>
      </c>
      <c r="B84" s="289" t="s">
        <v>33304</v>
      </c>
      <c r="C84" s="289" t="s">
        <v>33173</v>
      </c>
      <c r="D84" s="289" t="s">
        <v>33197</v>
      </c>
      <c r="E84" s="290" t="s">
        <v>33252</v>
      </c>
    </row>
    <row r="85" spans="1:5" x14ac:dyDescent="0.25">
      <c r="A85" s="285" t="s">
        <v>1133</v>
      </c>
      <c r="B85" s="286" t="s">
        <v>33304</v>
      </c>
      <c r="C85" s="286" t="s">
        <v>33173</v>
      </c>
      <c r="D85" s="286" t="s">
        <v>33197</v>
      </c>
      <c r="E85" s="287" t="s">
        <v>33252</v>
      </c>
    </row>
    <row r="86" spans="1:5" x14ac:dyDescent="0.25">
      <c r="A86" s="288" t="s">
        <v>14012</v>
      </c>
      <c r="B86" s="289" t="s">
        <v>33311</v>
      </c>
      <c r="C86" s="289" t="s">
        <v>33174</v>
      </c>
      <c r="D86" s="289" t="s">
        <v>33194</v>
      </c>
      <c r="E86" s="290" t="s">
        <v>33253</v>
      </c>
    </row>
    <row r="87" spans="1:5" x14ac:dyDescent="0.25">
      <c r="A87" s="285" t="s">
        <v>33086</v>
      </c>
      <c r="B87" s="286" t="s">
        <v>33300</v>
      </c>
      <c r="C87" s="286" t="s">
        <v>33173</v>
      </c>
      <c r="D87" s="286" t="s">
        <v>33180</v>
      </c>
      <c r="E87" s="287" t="s">
        <v>33252</v>
      </c>
    </row>
    <row r="88" spans="1:5" x14ac:dyDescent="0.25">
      <c r="A88" s="288" t="s">
        <v>228</v>
      </c>
      <c r="B88" s="289" t="s">
        <v>33315</v>
      </c>
      <c r="C88" s="289" t="s">
        <v>33165</v>
      </c>
      <c r="D88" s="289" t="s">
        <v>33179</v>
      </c>
      <c r="E88" s="290" t="s">
        <v>33253</v>
      </c>
    </row>
    <row r="89" spans="1:5" x14ac:dyDescent="0.25">
      <c r="A89" s="285" t="s">
        <v>8973</v>
      </c>
      <c r="B89" s="286" t="s">
        <v>33316</v>
      </c>
      <c r="C89" s="286" t="s">
        <v>33166</v>
      </c>
      <c r="D89" s="286" t="s">
        <v>33180</v>
      </c>
      <c r="E89" s="287" t="s">
        <v>33252</v>
      </c>
    </row>
    <row r="90" spans="1:5" x14ac:dyDescent="0.25">
      <c r="A90" s="288" t="s">
        <v>851</v>
      </c>
      <c r="B90" s="289" t="s">
        <v>33288</v>
      </c>
      <c r="C90" s="289" t="s">
        <v>33168</v>
      </c>
      <c r="D90" s="289" t="s">
        <v>33200</v>
      </c>
      <c r="E90" s="290" t="s">
        <v>33252</v>
      </c>
    </row>
    <row r="91" spans="1:5" x14ac:dyDescent="0.25">
      <c r="A91" s="285" t="s">
        <v>449</v>
      </c>
      <c r="B91" s="286" t="s">
        <v>33309</v>
      </c>
      <c r="C91" s="286" t="s">
        <v>33173</v>
      </c>
      <c r="D91" s="286" t="s">
        <v>33190</v>
      </c>
      <c r="E91" s="287" t="s">
        <v>33252</v>
      </c>
    </row>
    <row r="92" spans="1:5" x14ac:dyDescent="0.25">
      <c r="A92" s="288" t="s">
        <v>449</v>
      </c>
      <c r="B92" s="289" t="s">
        <v>33309</v>
      </c>
      <c r="C92" s="289" t="s">
        <v>33173</v>
      </c>
      <c r="D92" s="289" t="s">
        <v>33190</v>
      </c>
      <c r="E92" s="290" t="s">
        <v>33252</v>
      </c>
    </row>
    <row r="93" spans="1:5" x14ac:dyDescent="0.25">
      <c r="A93" s="285" t="s">
        <v>33095</v>
      </c>
      <c r="B93" s="286" t="s">
        <v>33317</v>
      </c>
      <c r="C93" s="286" t="s">
        <v>33165</v>
      </c>
      <c r="D93" s="286" t="s">
        <v>33179</v>
      </c>
      <c r="E93" s="287" t="s">
        <v>33253</v>
      </c>
    </row>
    <row r="94" spans="1:5" x14ac:dyDescent="0.25">
      <c r="A94" s="288" t="s">
        <v>33096</v>
      </c>
      <c r="B94" s="289" t="s">
        <v>33318</v>
      </c>
      <c r="C94" s="289" t="s">
        <v>33167</v>
      </c>
      <c r="D94" s="289" t="s">
        <v>33201</v>
      </c>
      <c r="E94" s="290" t="s">
        <v>33252</v>
      </c>
    </row>
    <row r="95" spans="1:5" x14ac:dyDescent="0.25">
      <c r="A95" s="285" t="s">
        <v>33096</v>
      </c>
      <c r="B95" s="286" t="s">
        <v>33318</v>
      </c>
      <c r="C95" s="286" t="s">
        <v>33167</v>
      </c>
      <c r="D95" s="286" t="s">
        <v>33201</v>
      </c>
      <c r="E95" s="287" t="s">
        <v>33252</v>
      </c>
    </row>
    <row r="96" spans="1:5" x14ac:dyDescent="0.25">
      <c r="A96" s="288" t="s">
        <v>33097</v>
      </c>
      <c r="B96" s="289" t="s">
        <v>33319</v>
      </c>
      <c r="C96" s="289" t="s">
        <v>33175</v>
      </c>
      <c r="D96" s="289" t="s">
        <v>33202</v>
      </c>
      <c r="E96" s="290" t="s">
        <v>33252</v>
      </c>
    </row>
    <row r="97" spans="1:5" x14ac:dyDescent="0.25">
      <c r="A97" s="285" t="s">
        <v>33083</v>
      </c>
      <c r="B97" s="286" t="s">
        <v>33297</v>
      </c>
      <c r="C97" s="286" t="s">
        <v>33168</v>
      </c>
      <c r="D97" s="286" t="s">
        <v>33193</v>
      </c>
      <c r="E97" s="287" t="s">
        <v>33252</v>
      </c>
    </row>
    <row r="98" spans="1:5" x14ac:dyDescent="0.25">
      <c r="A98" s="288" t="s">
        <v>699</v>
      </c>
      <c r="B98" s="289" t="s">
        <v>33320</v>
      </c>
      <c r="C98" s="289" t="s">
        <v>33168</v>
      </c>
      <c r="D98" s="289" t="s">
        <v>33196</v>
      </c>
      <c r="E98" s="290" t="s">
        <v>33252</v>
      </c>
    </row>
    <row r="99" spans="1:5" x14ac:dyDescent="0.25">
      <c r="A99" s="285" t="s">
        <v>228</v>
      </c>
      <c r="B99" s="286" t="s">
        <v>33315</v>
      </c>
      <c r="C99" s="286" t="s">
        <v>33174</v>
      </c>
      <c r="D99" s="286" t="s">
        <v>33194</v>
      </c>
      <c r="E99" s="287" t="s">
        <v>33253</v>
      </c>
    </row>
    <row r="100" spans="1:5" x14ac:dyDescent="0.25">
      <c r="A100" s="288" t="s">
        <v>244</v>
      </c>
      <c r="B100" s="289" t="s">
        <v>33321</v>
      </c>
      <c r="C100" s="289" t="s">
        <v>33169</v>
      </c>
      <c r="D100" s="289" t="s">
        <v>33186</v>
      </c>
      <c r="E100" s="290" t="s">
        <v>33252</v>
      </c>
    </row>
    <row r="101" spans="1:5" x14ac:dyDescent="0.25">
      <c r="A101" s="285" t="s">
        <v>28521</v>
      </c>
      <c r="B101" s="286" t="s">
        <v>33322</v>
      </c>
      <c r="C101" s="286" t="s">
        <v>33171</v>
      </c>
      <c r="D101" s="286" t="s">
        <v>33188</v>
      </c>
      <c r="E101" s="287" t="s">
        <v>33252</v>
      </c>
    </row>
    <row r="102" spans="1:5" x14ac:dyDescent="0.25">
      <c r="A102" s="288" t="s">
        <v>33098</v>
      </c>
      <c r="B102" s="289" t="s">
        <v>33323</v>
      </c>
      <c r="C102" s="289" t="s">
        <v>33174</v>
      </c>
      <c r="D102" s="289" t="s">
        <v>33194</v>
      </c>
      <c r="E102" s="290" t="s">
        <v>33253</v>
      </c>
    </row>
    <row r="103" spans="1:5" x14ac:dyDescent="0.25">
      <c r="A103" s="285" t="s">
        <v>1773</v>
      </c>
      <c r="B103" s="286" t="s">
        <v>33324</v>
      </c>
      <c r="C103" s="286" t="s">
        <v>33165</v>
      </c>
      <c r="D103" s="286" t="s">
        <v>33182</v>
      </c>
      <c r="E103" s="287" t="s">
        <v>33253</v>
      </c>
    </row>
    <row r="104" spans="1:5" x14ac:dyDescent="0.25">
      <c r="A104" s="288" t="s">
        <v>33098</v>
      </c>
      <c r="B104" s="289" t="s">
        <v>33323</v>
      </c>
      <c r="C104" s="289" t="s">
        <v>33165</v>
      </c>
      <c r="D104" s="289" t="s">
        <v>33179</v>
      </c>
      <c r="E104" s="290" t="s">
        <v>33253</v>
      </c>
    </row>
    <row r="105" spans="1:5" x14ac:dyDescent="0.25">
      <c r="A105" s="285" t="s">
        <v>33099</v>
      </c>
      <c r="B105" s="286" t="s">
        <v>33325</v>
      </c>
      <c r="C105" s="286" t="s">
        <v>33166</v>
      </c>
      <c r="D105" s="286" t="s">
        <v>33180</v>
      </c>
      <c r="E105" s="287" t="s">
        <v>33252</v>
      </c>
    </row>
    <row r="106" spans="1:5" x14ac:dyDescent="0.25">
      <c r="A106" s="288" t="s">
        <v>1065</v>
      </c>
      <c r="B106" s="289" t="s">
        <v>33326</v>
      </c>
      <c r="C106" s="289" t="s">
        <v>33166</v>
      </c>
      <c r="D106" s="289" t="s">
        <v>33203</v>
      </c>
      <c r="E106" s="290" t="s">
        <v>33252</v>
      </c>
    </row>
    <row r="107" spans="1:5" x14ac:dyDescent="0.25">
      <c r="A107" s="285" t="s">
        <v>109</v>
      </c>
      <c r="B107" s="286" t="s">
        <v>33302</v>
      </c>
      <c r="C107" s="286" t="s">
        <v>33168</v>
      </c>
      <c r="D107" s="286" t="s">
        <v>33200</v>
      </c>
      <c r="E107" s="287" t="s">
        <v>33252</v>
      </c>
    </row>
    <row r="108" spans="1:5" x14ac:dyDescent="0.25">
      <c r="A108" s="288" t="s">
        <v>33084</v>
      </c>
      <c r="B108" s="289" t="s">
        <v>33298</v>
      </c>
      <c r="C108" s="289" t="s">
        <v>33168</v>
      </c>
      <c r="D108" s="289" t="s">
        <v>33196</v>
      </c>
      <c r="E108" s="290" t="s">
        <v>33252</v>
      </c>
    </row>
    <row r="109" spans="1:5" x14ac:dyDescent="0.25">
      <c r="A109" s="285" t="s">
        <v>33093</v>
      </c>
      <c r="B109" s="286" t="s">
        <v>33314</v>
      </c>
      <c r="C109" s="286" t="s">
        <v>33173</v>
      </c>
      <c r="D109" s="286" t="s">
        <v>33180</v>
      </c>
      <c r="E109" s="287" t="s">
        <v>33252</v>
      </c>
    </row>
    <row r="110" spans="1:5" x14ac:dyDescent="0.25">
      <c r="A110" s="288" t="s">
        <v>33100</v>
      </c>
      <c r="B110" s="289" t="s">
        <v>33327</v>
      </c>
      <c r="C110" s="289" t="s">
        <v>33165</v>
      </c>
      <c r="D110" s="289" t="s">
        <v>33179</v>
      </c>
      <c r="E110" s="290" t="s">
        <v>33253</v>
      </c>
    </row>
    <row r="111" spans="1:5" x14ac:dyDescent="0.25">
      <c r="A111" s="285" t="s">
        <v>27419</v>
      </c>
      <c r="B111" s="286" t="s">
        <v>33328</v>
      </c>
      <c r="C111" s="286" t="s">
        <v>33166</v>
      </c>
      <c r="D111" s="286" t="s">
        <v>33203</v>
      </c>
      <c r="E111" s="287" t="s">
        <v>33252</v>
      </c>
    </row>
    <row r="112" spans="1:5" x14ac:dyDescent="0.25">
      <c r="A112" s="288" t="s">
        <v>70</v>
      </c>
      <c r="B112" s="289" t="s">
        <v>33307</v>
      </c>
      <c r="C112" s="289" t="s">
        <v>33168</v>
      </c>
      <c r="D112" s="289" t="s">
        <v>33193</v>
      </c>
      <c r="E112" s="290" t="s">
        <v>33252</v>
      </c>
    </row>
    <row r="113" spans="1:5" x14ac:dyDescent="0.25">
      <c r="A113" s="285" t="s">
        <v>33101</v>
      </c>
      <c r="B113" s="286" t="s">
        <v>33329</v>
      </c>
      <c r="C113" s="286" t="s">
        <v>33168</v>
      </c>
      <c r="D113" s="286" t="s">
        <v>33185</v>
      </c>
      <c r="E113" s="287" t="s">
        <v>33252</v>
      </c>
    </row>
    <row r="114" spans="1:5" x14ac:dyDescent="0.25">
      <c r="A114" s="288" t="s">
        <v>1773</v>
      </c>
      <c r="B114" s="289" t="s">
        <v>33324</v>
      </c>
      <c r="C114" s="289" t="s">
        <v>33174</v>
      </c>
      <c r="D114" s="289" t="s">
        <v>33194</v>
      </c>
      <c r="E114" s="290" t="s">
        <v>33253</v>
      </c>
    </row>
    <row r="115" spans="1:5" x14ac:dyDescent="0.25">
      <c r="A115" s="285" t="s">
        <v>20803</v>
      </c>
      <c r="B115" s="286" t="s">
        <v>33330</v>
      </c>
      <c r="C115" s="286" t="s">
        <v>33165</v>
      </c>
      <c r="D115" s="286" t="s">
        <v>33182</v>
      </c>
      <c r="E115" s="287" t="s">
        <v>33251</v>
      </c>
    </row>
    <row r="116" spans="1:5" x14ac:dyDescent="0.25">
      <c r="A116" s="288" t="s">
        <v>33102</v>
      </c>
      <c r="B116" s="289" t="s">
        <v>33331</v>
      </c>
      <c r="C116" s="289" t="s">
        <v>33167</v>
      </c>
      <c r="D116" s="289" t="s">
        <v>33184</v>
      </c>
      <c r="E116" s="290" t="s">
        <v>33252</v>
      </c>
    </row>
    <row r="117" spans="1:5" x14ac:dyDescent="0.25">
      <c r="A117" s="285" t="s">
        <v>33103</v>
      </c>
      <c r="B117" s="286" t="s">
        <v>33332</v>
      </c>
      <c r="C117" s="286" t="s">
        <v>33167</v>
      </c>
      <c r="D117" s="286" t="s">
        <v>33191</v>
      </c>
      <c r="E117" s="287" t="s">
        <v>33252</v>
      </c>
    </row>
    <row r="118" spans="1:5" x14ac:dyDescent="0.25">
      <c r="A118" s="288" t="s">
        <v>15728</v>
      </c>
      <c r="B118" s="289" t="s">
        <v>33306</v>
      </c>
      <c r="C118" s="289" t="s">
        <v>33168</v>
      </c>
      <c r="D118" s="289" t="s">
        <v>33200</v>
      </c>
      <c r="E118" s="290" t="s">
        <v>33252</v>
      </c>
    </row>
    <row r="119" spans="1:5" x14ac:dyDescent="0.25">
      <c r="A119" s="285" t="s">
        <v>244</v>
      </c>
      <c r="B119" s="286" t="s">
        <v>33321</v>
      </c>
      <c r="C119" s="286" t="s">
        <v>33168</v>
      </c>
      <c r="D119" s="286" t="s">
        <v>33185</v>
      </c>
      <c r="E119" s="287" t="s">
        <v>33252</v>
      </c>
    </row>
    <row r="120" spans="1:5" x14ac:dyDescent="0.25">
      <c r="A120" s="288" t="s">
        <v>1275</v>
      </c>
      <c r="B120" s="289" t="s">
        <v>33333</v>
      </c>
      <c r="C120" s="289" t="s">
        <v>33169</v>
      </c>
      <c r="D120" s="289" t="s">
        <v>33186</v>
      </c>
      <c r="E120" s="290" t="s">
        <v>33252</v>
      </c>
    </row>
    <row r="121" spans="1:5" x14ac:dyDescent="0.25">
      <c r="A121" s="285" t="s">
        <v>33104</v>
      </c>
      <c r="B121" s="286" t="s">
        <v>33334</v>
      </c>
      <c r="C121" s="286" t="s">
        <v>33173</v>
      </c>
      <c r="D121" s="286" t="s">
        <v>33180</v>
      </c>
      <c r="E121" s="287" t="s">
        <v>33252</v>
      </c>
    </row>
    <row r="122" spans="1:5" x14ac:dyDescent="0.25">
      <c r="A122" s="288" t="s">
        <v>33104</v>
      </c>
      <c r="B122" s="289" t="s">
        <v>33334</v>
      </c>
      <c r="C122" s="289" t="s">
        <v>33173</v>
      </c>
      <c r="D122" s="289" t="s">
        <v>33180</v>
      </c>
      <c r="E122" s="290" t="s">
        <v>33252</v>
      </c>
    </row>
    <row r="123" spans="1:5" x14ac:dyDescent="0.25">
      <c r="A123" s="285" t="s">
        <v>22818</v>
      </c>
      <c r="B123" s="286" t="s">
        <v>33335</v>
      </c>
      <c r="C123" s="286" t="s">
        <v>33173</v>
      </c>
      <c r="D123" s="286" t="s">
        <v>33190</v>
      </c>
      <c r="E123" s="287" t="s">
        <v>33252</v>
      </c>
    </row>
    <row r="124" spans="1:5" x14ac:dyDescent="0.25">
      <c r="A124" s="288" t="s">
        <v>33105</v>
      </c>
      <c r="B124" s="289" t="s">
        <v>33336</v>
      </c>
      <c r="C124" s="289" t="s">
        <v>33166</v>
      </c>
      <c r="D124" s="289" t="s">
        <v>33180</v>
      </c>
      <c r="E124" s="290" t="s">
        <v>33252</v>
      </c>
    </row>
    <row r="125" spans="1:5" x14ac:dyDescent="0.25">
      <c r="A125" s="285" t="s">
        <v>33106</v>
      </c>
      <c r="B125" s="286" t="s">
        <v>33337</v>
      </c>
      <c r="C125" s="286" t="s">
        <v>33166</v>
      </c>
      <c r="D125" s="286" t="s">
        <v>33181</v>
      </c>
      <c r="E125" s="287" t="s">
        <v>33252</v>
      </c>
    </row>
    <row r="126" spans="1:5" x14ac:dyDescent="0.25">
      <c r="A126" s="288" t="s">
        <v>33107</v>
      </c>
      <c r="B126" s="289" t="s">
        <v>33338</v>
      </c>
      <c r="C126" s="289" t="s">
        <v>33166</v>
      </c>
      <c r="D126" s="289" t="s">
        <v>33199</v>
      </c>
      <c r="E126" s="290" t="s">
        <v>33252</v>
      </c>
    </row>
    <row r="127" spans="1:5" x14ac:dyDescent="0.25">
      <c r="A127" s="285" t="s">
        <v>33108</v>
      </c>
      <c r="B127" s="286" t="s">
        <v>33339</v>
      </c>
      <c r="C127" s="286" t="s">
        <v>33175</v>
      </c>
      <c r="D127" s="286" t="s">
        <v>33202</v>
      </c>
      <c r="E127" s="287" t="s">
        <v>33252</v>
      </c>
    </row>
    <row r="128" spans="1:5" x14ac:dyDescent="0.25">
      <c r="A128" s="288" t="s">
        <v>33099</v>
      </c>
      <c r="B128" s="289" t="s">
        <v>33325</v>
      </c>
      <c r="C128" s="289" t="s">
        <v>33168</v>
      </c>
      <c r="D128" s="289" t="s">
        <v>33185</v>
      </c>
      <c r="E128" s="290" t="s">
        <v>33252</v>
      </c>
    </row>
    <row r="129" spans="1:5" x14ac:dyDescent="0.25">
      <c r="A129" s="285" t="s">
        <v>33109</v>
      </c>
      <c r="B129" s="286" t="s">
        <v>33340</v>
      </c>
      <c r="C129" s="286" t="s">
        <v>33165</v>
      </c>
      <c r="D129" s="286" t="s">
        <v>33182</v>
      </c>
      <c r="E129" s="287" t="s">
        <v>33253</v>
      </c>
    </row>
    <row r="130" spans="1:5" x14ac:dyDescent="0.25">
      <c r="A130" s="288" t="s">
        <v>33110</v>
      </c>
      <c r="B130" s="289" t="s">
        <v>33341</v>
      </c>
      <c r="C130" s="289" t="s">
        <v>33166</v>
      </c>
      <c r="D130" s="289" t="s">
        <v>33203</v>
      </c>
      <c r="E130" s="290" t="s">
        <v>33252</v>
      </c>
    </row>
    <row r="131" spans="1:5" x14ac:dyDescent="0.25">
      <c r="A131" s="285" t="s">
        <v>33111</v>
      </c>
      <c r="B131" s="286" t="s">
        <v>33342</v>
      </c>
      <c r="C131" s="286" t="s">
        <v>33169</v>
      </c>
      <c r="D131" s="286" t="s">
        <v>33186</v>
      </c>
      <c r="E131" s="287" t="s">
        <v>33252</v>
      </c>
    </row>
    <row r="132" spans="1:5" x14ac:dyDescent="0.25">
      <c r="A132" s="288" t="s">
        <v>353</v>
      </c>
      <c r="B132" s="289" t="s">
        <v>33343</v>
      </c>
      <c r="C132" s="289" t="s">
        <v>33165</v>
      </c>
      <c r="D132" s="289" t="s">
        <v>33179</v>
      </c>
      <c r="E132" s="290" t="s">
        <v>33253</v>
      </c>
    </row>
    <row r="133" spans="1:5" x14ac:dyDescent="0.25">
      <c r="A133" s="285" t="s">
        <v>353</v>
      </c>
      <c r="B133" s="286" t="s">
        <v>33343</v>
      </c>
      <c r="C133" s="286" t="s">
        <v>33174</v>
      </c>
      <c r="D133" s="286" t="s">
        <v>33194</v>
      </c>
      <c r="E133" s="287" t="s">
        <v>33253</v>
      </c>
    </row>
    <row r="134" spans="1:5" x14ac:dyDescent="0.25">
      <c r="A134" s="288" t="s">
        <v>3708</v>
      </c>
      <c r="B134" s="289" t="s">
        <v>33344</v>
      </c>
      <c r="C134" s="289" t="s">
        <v>33167</v>
      </c>
      <c r="D134" s="289" t="s">
        <v>33204</v>
      </c>
      <c r="E134" s="290" t="s">
        <v>33252</v>
      </c>
    </row>
    <row r="135" spans="1:5" x14ac:dyDescent="0.25">
      <c r="A135" s="285" t="s">
        <v>3708</v>
      </c>
      <c r="B135" s="286" t="s">
        <v>33344</v>
      </c>
      <c r="C135" s="286" t="s">
        <v>33167</v>
      </c>
      <c r="D135" s="286" t="s">
        <v>33204</v>
      </c>
      <c r="E135" s="287" t="s">
        <v>33252</v>
      </c>
    </row>
    <row r="136" spans="1:5" x14ac:dyDescent="0.25">
      <c r="A136" s="288" t="s">
        <v>33100</v>
      </c>
      <c r="B136" s="289" t="s">
        <v>33327</v>
      </c>
      <c r="C136" s="289" t="s">
        <v>33168</v>
      </c>
      <c r="D136" s="289" t="s">
        <v>33193</v>
      </c>
      <c r="E136" s="290" t="s">
        <v>33252</v>
      </c>
    </row>
    <row r="137" spans="1:5" x14ac:dyDescent="0.25">
      <c r="A137" s="285" t="s">
        <v>33100</v>
      </c>
      <c r="B137" s="286" t="s">
        <v>33327</v>
      </c>
      <c r="C137" s="286" t="s">
        <v>33168</v>
      </c>
      <c r="D137" s="286" t="s">
        <v>33193</v>
      </c>
      <c r="E137" s="287" t="s">
        <v>33252</v>
      </c>
    </row>
    <row r="138" spans="1:5" x14ac:dyDescent="0.25">
      <c r="A138" s="288" t="s">
        <v>33112</v>
      </c>
      <c r="B138" s="289" t="s">
        <v>33345</v>
      </c>
      <c r="C138" s="289" t="s">
        <v>33172</v>
      </c>
      <c r="D138" s="289" t="s">
        <v>33189</v>
      </c>
      <c r="E138" s="290" t="s">
        <v>33252</v>
      </c>
    </row>
    <row r="139" spans="1:5" x14ac:dyDescent="0.25">
      <c r="A139" s="285" t="s">
        <v>23602</v>
      </c>
      <c r="B139" s="286" t="s">
        <v>33313</v>
      </c>
      <c r="C139" s="286" t="s">
        <v>33173</v>
      </c>
      <c r="D139" s="286" t="s">
        <v>33180</v>
      </c>
      <c r="E139" s="287" t="s">
        <v>33252</v>
      </c>
    </row>
    <row r="140" spans="1:5" x14ac:dyDescent="0.25">
      <c r="A140" s="288" t="s">
        <v>33113</v>
      </c>
      <c r="B140" s="289" t="s">
        <v>33346</v>
      </c>
      <c r="C140" s="289" t="s">
        <v>33173</v>
      </c>
      <c r="D140" s="289" t="s">
        <v>33197</v>
      </c>
      <c r="E140" s="290" t="s">
        <v>33252</v>
      </c>
    </row>
    <row r="141" spans="1:5" x14ac:dyDescent="0.25">
      <c r="A141" s="285" t="s">
        <v>23692</v>
      </c>
      <c r="B141" s="286" t="s">
        <v>33347</v>
      </c>
      <c r="C141" s="286" t="s">
        <v>33165</v>
      </c>
      <c r="D141" s="286" t="s">
        <v>33179</v>
      </c>
      <c r="E141" s="287" t="s">
        <v>33251</v>
      </c>
    </row>
    <row r="142" spans="1:5" x14ac:dyDescent="0.25">
      <c r="A142" s="288" t="s">
        <v>1074</v>
      </c>
      <c r="B142" s="289" t="s">
        <v>33303</v>
      </c>
      <c r="C142" s="289" t="s">
        <v>33173</v>
      </c>
      <c r="D142" s="289" t="s">
        <v>33180</v>
      </c>
      <c r="E142" s="290" t="s">
        <v>33252</v>
      </c>
    </row>
    <row r="143" spans="1:5" x14ac:dyDescent="0.25">
      <c r="A143" s="285" t="s">
        <v>1275</v>
      </c>
      <c r="B143" s="286" t="s">
        <v>33333</v>
      </c>
      <c r="C143" s="286" t="s">
        <v>33173</v>
      </c>
      <c r="D143" s="286" t="s">
        <v>33180</v>
      </c>
      <c r="E143" s="287" t="s">
        <v>33252</v>
      </c>
    </row>
    <row r="144" spans="1:5" x14ac:dyDescent="0.25">
      <c r="A144" s="288" t="s">
        <v>29387</v>
      </c>
      <c r="B144" s="289" t="s">
        <v>33348</v>
      </c>
      <c r="C144" s="289" t="s">
        <v>33175</v>
      </c>
      <c r="D144" s="289" t="s">
        <v>33202</v>
      </c>
      <c r="E144" s="290" t="s">
        <v>33252</v>
      </c>
    </row>
    <row r="145" spans="1:5" x14ac:dyDescent="0.25">
      <c r="A145" s="285" t="s">
        <v>29387</v>
      </c>
      <c r="B145" s="286" t="s">
        <v>33348</v>
      </c>
      <c r="C145" s="286" t="s">
        <v>33175</v>
      </c>
      <c r="D145" s="286" t="s">
        <v>33202</v>
      </c>
      <c r="E145" s="287" t="s">
        <v>33252</v>
      </c>
    </row>
    <row r="146" spans="1:5" x14ac:dyDescent="0.25">
      <c r="A146" s="288" t="s">
        <v>29387</v>
      </c>
      <c r="B146" s="289" t="s">
        <v>33348</v>
      </c>
      <c r="C146" s="289" t="s">
        <v>33175</v>
      </c>
      <c r="D146" s="289" t="s">
        <v>33202</v>
      </c>
      <c r="E146" s="290" t="s">
        <v>33252</v>
      </c>
    </row>
    <row r="147" spans="1:5" x14ac:dyDescent="0.25">
      <c r="A147" s="285" t="s">
        <v>33102</v>
      </c>
      <c r="B147" s="286" t="s">
        <v>33331</v>
      </c>
      <c r="C147" s="286" t="s">
        <v>33168</v>
      </c>
      <c r="D147" s="286" t="s">
        <v>33193</v>
      </c>
      <c r="E147" s="287" t="s">
        <v>33252</v>
      </c>
    </row>
    <row r="148" spans="1:5" x14ac:dyDescent="0.25">
      <c r="A148" s="288" t="s">
        <v>33096</v>
      </c>
      <c r="B148" s="289" t="s">
        <v>33318</v>
      </c>
      <c r="C148" s="289" t="s">
        <v>33173</v>
      </c>
      <c r="D148" s="289" t="s">
        <v>33197</v>
      </c>
      <c r="E148" s="290" t="s">
        <v>33252</v>
      </c>
    </row>
    <row r="149" spans="1:5" x14ac:dyDescent="0.25">
      <c r="A149" s="285" t="s">
        <v>33111</v>
      </c>
      <c r="B149" s="286" t="s">
        <v>33342</v>
      </c>
      <c r="C149" s="286" t="s">
        <v>33168</v>
      </c>
      <c r="D149" s="286" t="s">
        <v>33185</v>
      </c>
      <c r="E149" s="287" t="s">
        <v>33252</v>
      </c>
    </row>
    <row r="150" spans="1:5" x14ac:dyDescent="0.25">
      <c r="A150" s="288" t="s">
        <v>379</v>
      </c>
      <c r="B150" s="289" t="s">
        <v>33349</v>
      </c>
      <c r="C150" s="289" t="s">
        <v>33169</v>
      </c>
      <c r="D150" s="289" t="s">
        <v>33186</v>
      </c>
      <c r="E150" s="290" t="s">
        <v>33252</v>
      </c>
    </row>
    <row r="151" spans="1:5" x14ac:dyDescent="0.25">
      <c r="A151" s="285" t="s">
        <v>33103</v>
      </c>
      <c r="B151" s="286" t="s">
        <v>33332</v>
      </c>
      <c r="C151" s="286" t="s">
        <v>33168</v>
      </c>
      <c r="D151" s="286" t="s">
        <v>33200</v>
      </c>
      <c r="E151" s="287" t="s">
        <v>33252</v>
      </c>
    </row>
    <row r="152" spans="1:5" x14ac:dyDescent="0.25">
      <c r="A152" s="288" t="s">
        <v>3708</v>
      </c>
      <c r="B152" s="289" t="s">
        <v>33344</v>
      </c>
      <c r="C152" s="289" t="s">
        <v>33168</v>
      </c>
      <c r="D152" s="289" t="s">
        <v>33196</v>
      </c>
      <c r="E152" s="290" t="s">
        <v>33252</v>
      </c>
    </row>
    <row r="153" spans="1:5" x14ac:dyDescent="0.25">
      <c r="A153" s="285" t="s">
        <v>33105</v>
      </c>
      <c r="B153" s="286" t="s">
        <v>33336</v>
      </c>
      <c r="C153" s="286" t="s">
        <v>33173</v>
      </c>
      <c r="D153" s="286" t="s">
        <v>33180</v>
      </c>
      <c r="E153" s="287" t="s">
        <v>33252</v>
      </c>
    </row>
    <row r="154" spans="1:5" x14ac:dyDescent="0.25">
      <c r="A154" s="288" t="s">
        <v>33110</v>
      </c>
      <c r="B154" s="289" t="s">
        <v>33341</v>
      </c>
      <c r="C154" s="289" t="s">
        <v>33173</v>
      </c>
      <c r="D154" s="289" t="s">
        <v>33190</v>
      </c>
      <c r="E154" s="290" t="s">
        <v>33252</v>
      </c>
    </row>
    <row r="155" spans="1:5" x14ac:dyDescent="0.25">
      <c r="A155" s="285" t="s">
        <v>33114</v>
      </c>
      <c r="B155" s="286" t="s">
        <v>33350</v>
      </c>
      <c r="C155" s="286" t="s">
        <v>33167</v>
      </c>
      <c r="D155" s="286" t="s">
        <v>33184</v>
      </c>
      <c r="E155" s="287" t="s">
        <v>33252</v>
      </c>
    </row>
    <row r="156" spans="1:5" x14ac:dyDescent="0.25">
      <c r="A156" s="288" t="s">
        <v>33106</v>
      </c>
      <c r="B156" s="289" t="s">
        <v>33337</v>
      </c>
      <c r="C156" s="289" t="s">
        <v>33173</v>
      </c>
      <c r="D156" s="289" t="s">
        <v>33197</v>
      </c>
      <c r="E156" s="290" t="s">
        <v>33252</v>
      </c>
    </row>
    <row r="157" spans="1:5" x14ac:dyDescent="0.25">
      <c r="A157" s="285" t="s">
        <v>1178</v>
      </c>
      <c r="B157" s="286" t="s">
        <v>33351</v>
      </c>
      <c r="C157" s="286" t="s">
        <v>33167</v>
      </c>
      <c r="D157" s="286" t="s">
        <v>33191</v>
      </c>
      <c r="E157" s="287" t="s">
        <v>33252</v>
      </c>
    </row>
    <row r="158" spans="1:5" x14ac:dyDescent="0.25">
      <c r="A158" s="288" t="s">
        <v>33116</v>
      </c>
      <c r="B158" s="289" t="s">
        <v>33352</v>
      </c>
      <c r="C158" s="289" t="s">
        <v>33171</v>
      </c>
      <c r="D158" s="289" t="s">
        <v>33188</v>
      </c>
      <c r="E158" s="290" t="s">
        <v>33252</v>
      </c>
    </row>
    <row r="159" spans="1:5" x14ac:dyDescent="0.25">
      <c r="A159" s="285" t="s">
        <v>33112</v>
      </c>
      <c r="B159" s="286" t="s">
        <v>33345</v>
      </c>
      <c r="C159" s="286" t="s">
        <v>33173</v>
      </c>
      <c r="D159" s="286" t="s">
        <v>33197</v>
      </c>
      <c r="E159" s="287" t="s">
        <v>33252</v>
      </c>
    </row>
    <row r="160" spans="1:5" x14ac:dyDescent="0.25">
      <c r="A160" s="288" t="s">
        <v>22184</v>
      </c>
      <c r="B160" s="289" t="s">
        <v>33353</v>
      </c>
      <c r="C160" s="289" t="s">
        <v>33175</v>
      </c>
      <c r="D160" s="289" t="s">
        <v>33202</v>
      </c>
      <c r="E160" s="290" t="s">
        <v>33252</v>
      </c>
    </row>
    <row r="161" spans="1:5" x14ac:dyDescent="0.25">
      <c r="A161" s="285" t="s">
        <v>33117</v>
      </c>
      <c r="B161" s="286" t="s">
        <v>33354</v>
      </c>
      <c r="C161" s="286" t="s">
        <v>33168</v>
      </c>
      <c r="D161" s="286" t="s">
        <v>33200</v>
      </c>
      <c r="E161" s="287" t="s">
        <v>33252</v>
      </c>
    </row>
    <row r="162" spans="1:5" x14ac:dyDescent="0.25">
      <c r="A162" s="288" t="s">
        <v>33114</v>
      </c>
      <c r="B162" s="289" t="s">
        <v>33350</v>
      </c>
      <c r="C162" s="289" t="s">
        <v>33168</v>
      </c>
      <c r="D162" s="289" t="s">
        <v>33193</v>
      </c>
      <c r="E162" s="290" t="s">
        <v>33252</v>
      </c>
    </row>
    <row r="163" spans="1:5" x14ac:dyDescent="0.25">
      <c r="A163" s="285" t="s">
        <v>379</v>
      </c>
      <c r="B163" s="286" t="s">
        <v>33349</v>
      </c>
      <c r="C163" s="286" t="s">
        <v>33168</v>
      </c>
      <c r="D163" s="286" t="s">
        <v>33185</v>
      </c>
      <c r="E163" s="287" t="s">
        <v>33252</v>
      </c>
    </row>
    <row r="164" spans="1:5" x14ac:dyDescent="0.25">
      <c r="A164" s="288" t="s">
        <v>33118</v>
      </c>
      <c r="B164" s="289" t="s">
        <v>33355</v>
      </c>
      <c r="C164" s="289" t="s">
        <v>33165</v>
      </c>
      <c r="D164" s="289" t="s">
        <v>33182</v>
      </c>
      <c r="E164" s="290" t="s">
        <v>33253</v>
      </c>
    </row>
    <row r="165" spans="1:5" x14ac:dyDescent="0.25">
      <c r="A165" s="285" t="s">
        <v>33118</v>
      </c>
      <c r="B165" s="286" t="s">
        <v>33355</v>
      </c>
      <c r="C165" s="286" t="s">
        <v>33165</v>
      </c>
      <c r="D165" s="286" t="s">
        <v>33182</v>
      </c>
      <c r="E165" s="287" t="s">
        <v>33253</v>
      </c>
    </row>
    <row r="166" spans="1:5" x14ac:dyDescent="0.25">
      <c r="A166" s="288" t="s">
        <v>33118</v>
      </c>
      <c r="B166" s="289" t="s">
        <v>33355</v>
      </c>
      <c r="C166" s="289" t="s">
        <v>33165</v>
      </c>
      <c r="D166" s="289" t="s">
        <v>33182</v>
      </c>
      <c r="E166" s="290" t="s">
        <v>33253</v>
      </c>
    </row>
    <row r="167" spans="1:5" x14ac:dyDescent="0.25">
      <c r="A167" s="285" t="s">
        <v>32665</v>
      </c>
      <c r="B167" s="286" t="s">
        <v>33356</v>
      </c>
      <c r="C167" s="286" t="s">
        <v>33166</v>
      </c>
      <c r="D167" s="286" t="s">
        <v>33181</v>
      </c>
      <c r="E167" s="287" t="s">
        <v>33252</v>
      </c>
    </row>
    <row r="168" spans="1:5" x14ac:dyDescent="0.25">
      <c r="A168" s="288" t="s">
        <v>1178</v>
      </c>
      <c r="B168" s="289" t="s">
        <v>33351</v>
      </c>
      <c r="C168" s="289" t="s">
        <v>33168</v>
      </c>
      <c r="D168" s="289" t="s">
        <v>33200</v>
      </c>
      <c r="E168" s="290" t="s">
        <v>33252</v>
      </c>
    </row>
    <row r="169" spans="1:5" x14ac:dyDescent="0.25">
      <c r="A169" s="285" t="s">
        <v>33120</v>
      </c>
      <c r="B169" s="286" t="s">
        <v>33357</v>
      </c>
      <c r="C169" s="286" t="s">
        <v>33165</v>
      </c>
      <c r="D169" s="286" t="s">
        <v>33205</v>
      </c>
      <c r="E169" s="287" t="s">
        <v>33253</v>
      </c>
    </row>
    <row r="170" spans="1:5" x14ac:dyDescent="0.25">
      <c r="A170" s="288" t="s">
        <v>33121</v>
      </c>
      <c r="B170" s="289" t="s">
        <v>33358</v>
      </c>
      <c r="C170" s="289" t="s">
        <v>33165</v>
      </c>
      <c r="D170" s="289" t="s">
        <v>33182</v>
      </c>
      <c r="E170" s="290" t="s">
        <v>33253</v>
      </c>
    </row>
    <row r="171" spans="1:5" x14ac:dyDescent="0.25">
      <c r="A171" s="285" t="s">
        <v>1033</v>
      </c>
      <c r="B171" s="286" t="s">
        <v>33359</v>
      </c>
      <c r="C171" s="286" t="s">
        <v>33169</v>
      </c>
      <c r="D171" s="286" t="s">
        <v>33186</v>
      </c>
      <c r="E171" s="287" t="s">
        <v>33252</v>
      </c>
    </row>
    <row r="172" spans="1:5" x14ac:dyDescent="0.25">
      <c r="A172" s="288" t="s">
        <v>33122</v>
      </c>
      <c r="B172" s="289" t="s">
        <v>33360</v>
      </c>
      <c r="C172" s="289" t="s">
        <v>33173</v>
      </c>
      <c r="D172" s="289" t="s">
        <v>33197</v>
      </c>
      <c r="E172" s="290" t="s">
        <v>33252</v>
      </c>
    </row>
    <row r="173" spans="1:5" x14ac:dyDescent="0.25">
      <c r="A173" s="285" t="s">
        <v>13610</v>
      </c>
      <c r="B173" s="286" t="s">
        <v>33361</v>
      </c>
      <c r="C173" s="286" t="s">
        <v>33165</v>
      </c>
      <c r="D173" s="286" t="s">
        <v>33179</v>
      </c>
      <c r="E173" s="287" t="s">
        <v>33253</v>
      </c>
    </row>
    <row r="174" spans="1:5" x14ac:dyDescent="0.25">
      <c r="A174" s="288" t="s">
        <v>459</v>
      </c>
      <c r="B174" s="289" t="s">
        <v>33362</v>
      </c>
      <c r="C174" s="289" t="s">
        <v>33167</v>
      </c>
      <c r="D174" s="289" t="s">
        <v>33184</v>
      </c>
      <c r="E174" s="290" t="s">
        <v>33252</v>
      </c>
    </row>
    <row r="175" spans="1:5" x14ac:dyDescent="0.25">
      <c r="A175" s="285" t="s">
        <v>33124</v>
      </c>
      <c r="B175" s="286" t="s">
        <v>33363</v>
      </c>
      <c r="C175" s="286" t="s">
        <v>33166</v>
      </c>
      <c r="D175" s="286" t="s">
        <v>33181</v>
      </c>
      <c r="E175" s="287" t="s">
        <v>33252</v>
      </c>
    </row>
    <row r="176" spans="1:5" x14ac:dyDescent="0.25">
      <c r="A176" s="288" t="s">
        <v>1033</v>
      </c>
      <c r="B176" s="289" t="s">
        <v>33359</v>
      </c>
      <c r="C176" s="289" t="s">
        <v>33173</v>
      </c>
      <c r="D176" s="289" t="s">
        <v>33180</v>
      </c>
      <c r="E176" s="290" t="s">
        <v>33252</v>
      </c>
    </row>
    <row r="177" spans="1:5" x14ac:dyDescent="0.25">
      <c r="A177" s="285" t="s">
        <v>33120</v>
      </c>
      <c r="B177" s="286" t="s">
        <v>33357</v>
      </c>
      <c r="C177" s="286" t="s">
        <v>33168</v>
      </c>
      <c r="D177" s="286" t="s">
        <v>33200</v>
      </c>
      <c r="E177" s="287" t="s">
        <v>33252</v>
      </c>
    </row>
    <row r="178" spans="1:5" x14ac:dyDescent="0.25">
      <c r="A178" s="288" t="s">
        <v>33120</v>
      </c>
      <c r="B178" s="289" t="s">
        <v>33357</v>
      </c>
      <c r="C178" s="289" t="s">
        <v>33168</v>
      </c>
      <c r="D178" s="289" t="s">
        <v>33200</v>
      </c>
      <c r="E178" s="290" t="s">
        <v>33252</v>
      </c>
    </row>
    <row r="179" spans="1:5" x14ac:dyDescent="0.25">
      <c r="A179" s="285" t="s">
        <v>22653</v>
      </c>
      <c r="B179" s="286" t="s">
        <v>33364</v>
      </c>
      <c r="C179" s="286" t="s">
        <v>33165</v>
      </c>
      <c r="D179" s="286" t="s">
        <v>33182</v>
      </c>
      <c r="E179" s="287" t="s">
        <v>33251</v>
      </c>
    </row>
    <row r="180" spans="1:5" x14ac:dyDescent="0.25">
      <c r="A180" s="288" t="s">
        <v>549</v>
      </c>
      <c r="B180" s="289" t="s">
        <v>33365</v>
      </c>
      <c r="C180" s="289" t="s">
        <v>33167</v>
      </c>
      <c r="D180" s="289" t="s">
        <v>33204</v>
      </c>
      <c r="E180" s="290" t="s">
        <v>33252</v>
      </c>
    </row>
    <row r="181" spans="1:5" x14ac:dyDescent="0.25">
      <c r="A181" s="285" t="s">
        <v>549</v>
      </c>
      <c r="B181" s="286" t="s">
        <v>33365</v>
      </c>
      <c r="C181" s="286" t="s">
        <v>33167</v>
      </c>
      <c r="D181" s="286" t="s">
        <v>33204</v>
      </c>
      <c r="E181" s="287" t="s">
        <v>33252</v>
      </c>
    </row>
    <row r="182" spans="1:5" x14ac:dyDescent="0.25">
      <c r="A182" s="288" t="s">
        <v>459</v>
      </c>
      <c r="B182" s="289" t="s">
        <v>33362</v>
      </c>
      <c r="C182" s="289" t="s">
        <v>33168</v>
      </c>
      <c r="D182" s="289" t="s">
        <v>33193</v>
      </c>
      <c r="E182" s="290" t="s">
        <v>33252</v>
      </c>
    </row>
    <row r="183" spans="1:5" x14ac:dyDescent="0.25">
      <c r="A183" s="285" t="s">
        <v>33125</v>
      </c>
      <c r="B183" s="286" t="s">
        <v>33366</v>
      </c>
      <c r="C183" s="286" t="s">
        <v>33165</v>
      </c>
      <c r="D183" s="286" t="s">
        <v>33179</v>
      </c>
      <c r="E183" s="287" t="s">
        <v>33253</v>
      </c>
    </row>
    <row r="184" spans="1:5" x14ac:dyDescent="0.25">
      <c r="A184" s="288" t="s">
        <v>33126</v>
      </c>
      <c r="B184" s="289" t="s">
        <v>33367</v>
      </c>
      <c r="C184" s="289" t="s">
        <v>33165</v>
      </c>
      <c r="D184" s="289" t="s">
        <v>33182</v>
      </c>
      <c r="E184" s="290" t="s">
        <v>33253</v>
      </c>
    </row>
    <row r="185" spans="1:5" x14ac:dyDescent="0.25">
      <c r="A185" s="285" t="s">
        <v>3181</v>
      </c>
      <c r="B185" s="286" t="s">
        <v>33368</v>
      </c>
      <c r="C185" s="286" t="s">
        <v>33167</v>
      </c>
      <c r="D185" s="286" t="s">
        <v>33191</v>
      </c>
      <c r="E185" s="287" t="s">
        <v>33252</v>
      </c>
    </row>
    <row r="186" spans="1:5" x14ac:dyDescent="0.25">
      <c r="A186" s="288" t="s">
        <v>33127</v>
      </c>
      <c r="B186" s="289" t="s">
        <v>33369</v>
      </c>
      <c r="C186" s="289" t="s">
        <v>33172</v>
      </c>
      <c r="D186" s="289" t="s">
        <v>33189</v>
      </c>
      <c r="E186" s="290" t="s">
        <v>33252</v>
      </c>
    </row>
    <row r="187" spans="1:5" x14ac:dyDescent="0.25">
      <c r="A187" s="285" t="s">
        <v>874</v>
      </c>
      <c r="B187" s="286" t="s">
        <v>33370</v>
      </c>
      <c r="C187" s="286" t="s">
        <v>33166</v>
      </c>
      <c r="D187" s="286" t="s">
        <v>33180</v>
      </c>
      <c r="E187" s="287" t="s">
        <v>33252</v>
      </c>
    </row>
    <row r="188" spans="1:5" x14ac:dyDescent="0.25">
      <c r="A188" s="288" t="s">
        <v>33128</v>
      </c>
      <c r="B188" s="289" t="s">
        <v>33371</v>
      </c>
      <c r="C188" s="289" t="s">
        <v>33166</v>
      </c>
      <c r="D188" s="289" t="s">
        <v>33199</v>
      </c>
      <c r="E188" s="290" t="s">
        <v>33252</v>
      </c>
    </row>
    <row r="189" spans="1:5" x14ac:dyDescent="0.25">
      <c r="A189" s="285" t="s">
        <v>9695</v>
      </c>
      <c r="B189" s="286" t="s">
        <v>33372</v>
      </c>
      <c r="C189" s="286" t="s">
        <v>33165</v>
      </c>
      <c r="D189" s="286" t="s">
        <v>33179</v>
      </c>
      <c r="E189" s="287" t="s">
        <v>33253</v>
      </c>
    </row>
    <row r="190" spans="1:5" x14ac:dyDescent="0.25">
      <c r="A190" s="288" t="s">
        <v>1204</v>
      </c>
      <c r="B190" s="289" t="s">
        <v>33373</v>
      </c>
      <c r="C190" s="289" t="s">
        <v>33166</v>
      </c>
      <c r="D190" s="289" t="s">
        <v>33192</v>
      </c>
      <c r="E190" s="290" t="s">
        <v>33252</v>
      </c>
    </row>
    <row r="191" spans="1:5" x14ac:dyDescent="0.25">
      <c r="A191" s="285" t="s">
        <v>1204</v>
      </c>
      <c r="B191" s="286" t="s">
        <v>33373</v>
      </c>
      <c r="C191" s="286" t="s">
        <v>33166</v>
      </c>
      <c r="D191" s="286" t="s">
        <v>33192</v>
      </c>
      <c r="E191" s="287" t="s">
        <v>33252</v>
      </c>
    </row>
    <row r="192" spans="1:5" x14ac:dyDescent="0.25">
      <c r="A192" s="288" t="s">
        <v>33118</v>
      </c>
      <c r="B192" s="289" t="s">
        <v>33355</v>
      </c>
      <c r="C192" s="289" t="s">
        <v>33168</v>
      </c>
      <c r="D192" s="289" t="s">
        <v>33185</v>
      </c>
      <c r="E192" s="290" t="s">
        <v>33252</v>
      </c>
    </row>
    <row r="193" spans="1:5" x14ac:dyDescent="0.25">
      <c r="A193" s="285" t="s">
        <v>3181</v>
      </c>
      <c r="B193" s="286" t="s">
        <v>33368</v>
      </c>
      <c r="C193" s="286" t="s">
        <v>33168</v>
      </c>
      <c r="D193" s="286" t="s">
        <v>33200</v>
      </c>
      <c r="E193" s="287" t="s">
        <v>33252</v>
      </c>
    </row>
    <row r="194" spans="1:5" x14ac:dyDescent="0.25">
      <c r="A194" s="288" t="s">
        <v>549</v>
      </c>
      <c r="B194" s="289" t="s">
        <v>33365</v>
      </c>
      <c r="C194" s="289" t="s">
        <v>33168</v>
      </c>
      <c r="D194" s="289" t="s">
        <v>33196</v>
      </c>
      <c r="E194" s="290" t="s">
        <v>33252</v>
      </c>
    </row>
    <row r="195" spans="1:5" x14ac:dyDescent="0.25">
      <c r="A195" s="285" t="s">
        <v>33125</v>
      </c>
      <c r="B195" s="286" t="s">
        <v>33366</v>
      </c>
      <c r="C195" s="286" t="s">
        <v>33174</v>
      </c>
      <c r="D195" s="286" t="s">
        <v>33194</v>
      </c>
      <c r="E195" s="287" t="s">
        <v>33253</v>
      </c>
    </row>
    <row r="196" spans="1:5" x14ac:dyDescent="0.25">
      <c r="A196" s="288" t="s">
        <v>494</v>
      </c>
      <c r="B196" s="289" t="s">
        <v>33374</v>
      </c>
      <c r="C196" s="289" t="s">
        <v>33167</v>
      </c>
      <c r="D196" s="289" t="s">
        <v>33191</v>
      </c>
      <c r="E196" s="290" t="s">
        <v>33252</v>
      </c>
    </row>
    <row r="197" spans="1:5" x14ac:dyDescent="0.25">
      <c r="A197" s="285" t="s">
        <v>33130</v>
      </c>
      <c r="B197" s="286" t="s">
        <v>33375</v>
      </c>
      <c r="C197" s="286" t="s">
        <v>33165</v>
      </c>
      <c r="D197" s="286" t="s">
        <v>33179</v>
      </c>
      <c r="E197" s="287" t="s">
        <v>33251</v>
      </c>
    </row>
    <row r="198" spans="1:5" x14ac:dyDescent="0.25">
      <c r="A198" s="288" t="s">
        <v>15196</v>
      </c>
      <c r="B198" s="289" t="s">
        <v>33376</v>
      </c>
      <c r="C198" s="289" t="s">
        <v>33167</v>
      </c>
      <c r="D198" s="289" t="s">
        <v>33191</v>
      </c>
      <c r="E198" s="290" t="s">
        <v>33252</v>
      </c>
    </row>
    <row r="199" spans="1:5" x14ac:dyDescent="0.25">
      <c r="A199" s="285" t="s">
        <v>33127</v>
      </c>
      <c r="B199" s="286" t="s">
        <v>33369</v>
      </c>
      <c r="C199" s="286" t="s">
        <v>33173</v>
      </c>
      <c r="D199" s="286" t="s">
        <v>33197</v>
      </c>
      <c r="E199" s="287" t="s">
        <v>33252</v>
      </c>
    </row>
    <row r="200" spans="1:5" x14ac:dyDescent="0.25">
      <c r="A200" s="288" t="s">
        <v>33127</v>
      </c>
      <c r="B200" s="289" t="s">
        <v>33369</v>
      </c>
      <c r="C200" s="289" t="s">
        <v>33173</v>
      </c>
      <c r="D200" s="289" t="s">
        <v>33197</v>
      </c>
      <c r="E200" s="290" t="s">
        <v>33252</v>
      </c>
    </row>
    <row r="201" spans="1:5" x14ac:dyDescent="0.25">
      <c r="A201" s="285" t="s">
        <v>494</v>
      </c>
      <c r="B201" s="286" t="s">
        <v>33374</v>
      </c>
      <c r="C201" s="286" t="s">
        <v>33168</v>
      </c>
      <c r="D201" s="286" t="s">
        <v>33200</v>
      </c>
      <c r="E201" s="287" t="s">
        <v>33252</v>
      </c>
    </row>
    <row r="202" spans="1:5" x14ac:dyDescent="0.25">
      <c r="A202" s="288" t="s">
        <v>1180</v>
      </c>
      <c r="B202" s="289" t="s">
        <v>33377</v>
      </c>
      <c r="C202" s="289" t="s">
        <v>33172</v>
      </c>
      <c r="D202" s="289" t="s">
        <v>33189</v>
      </c>
      <c r="E202" s="290" t="s">
        <v>33252</v>
      </c>
    </row>
    <row r="203" spans="1:5" x14ac:dyDescent="0.25">
      <c r="A203" s="285" t="s">
        <v>874</v>
      </c>
      <c r="B203" s="286" t="s">
        <v>33370</v>
      </c>
      <c r="C203" s="286" t="s">
        <v>33173</v>
      </c>
      <c r="D203" s="286" t="s">
        <v>33180</v>
      </c>
      <c r="E203" s="287" t="s">
        <v>33252</v>
      </c>
    </row>
    <row r="204" spans="1:5" x14ac:dyDescent="0.25">
      <c r="A204" s="288" t="s">
        <v>1204</v>
      </c>
      <c r="B204" s="289" t="s">
        <v>33373</v>
      </c>
      <c r="C204" s="289" t="s">
        <v>33173</v>
      </c>
      <c r="D204" s="289" t="s">
        <v>33190</v>
      </c>
      <c r="E204" s="290" t="s">
        <v>33252</v>
      </c>
    </row>
    <row r="205" spans="1:5" x14ac:dyDescent="0.25">
      <c r="A205" s="285" t="s">
        <v>15196</v>
      </c>
      <c r="B205" s="286" t="s">
        <v>33376</v>
      </c>
      <c r="C205" s="286" t="s">
        <v>33168</v>
      </c>
      <c r="D205" s="286" t="s">
        <v>33200</v>
      </c>
      <c r="E205" s="287" t="s">
        <v>33252</v>
      </c>
    </row>
    <row r="206" spans="1:5" x14ac:dyDescent="0.25">
      <c r="A206" s="288" t="s">
        <v>798</v>
      </c>
      <c r="B206" s="289" t="s">
        <v>33378</v>
      </c>
      <c r="C206" s="289" t="s">
        <v>33167</v>
      </c>
      <c r="D206" s="289" t="s">
        <v>33191</v>
      </c>
      <c r="E206" s="290" t="s">
        <v>33252</v>
      </c>
    </row>
    <row r="207" spans="1:5" x14ac:dyDescent="0.25">
      <c r="A207" s="285" t="s">
        <v>29240</v>
      </c>
      <c r="B207" s="286" t="s">
        <v>33379</v>
      </c>
      <c r="C207" s="286" t="s">
        <v>33165</v>
      </c>
      <c r="D207" s="286" t="s">
        <v>33179</v>
      </c>
      <c r="E207" s="287" t="s">
        <v>33253</v>
      </c>
    </row>
    <row r="208" spans="1:5" x14ac:dyDescent="0.25">
      <c r="A208" s="288" t="s">
        <v>32089</v>
      </c>
      <c r="B208" s="289" t="s">
        <v>33380</v>
      </c>
      <c r="C208" s="289" t="s">
        <v>33165</v>
      </c>
      <c r="D208" s="289" t="s">
        <v>33182</v>
      </c>
      <c r="E208" s="290" t="s">
        <v>33251</v>
      </c>
    </row>
    <row r="209" spans="1:5" x14ac:dyDescent="0.25">
      <c r="A209" s="285" t="s">
        <v>664</v>
      </c>
      <c r="B209" s="286" t="s">
        <v>33381</v>
      </c>
      <c r="C209" s="286" t="s">
        <v>33167</v>
      </c>
      <c r="D209" s="286" t="s">
        <v>33204</v>
      </c>
      <c r="E209" s="287" t="s">
        <v>33252</v>
      </c>
    </row>
    <row r="210" spans="1:5" x14ac:dyDescent="0.25">
      <c r="A210" s="288" t="s">
        <v>664</v>
      </c>
      <c r="B210" s="289" t="s">
        <v>33381</v>
      </c>
      <c r="C210" s="289" t="s">
        <v>33167</v>
      </c>
      <c r="D210" s="289" t="s">
        <v>33204</v>
      </c>
      <c r="E210" s="290" t="s">
        <v>33252</v>
      </c>
    </row>
    <row r="211" spans="1:5" x14ac:dyDescent="0.25">
      <c r="A211" s="285" t="s">
        <v>121</v>
      </c>
      <c r="B211" s="286" t="s">
        <v>33382</v>
      </c>
      <c r="C211" s="286" t="s">
        <v>33167</v>
      </c>
      <c r="D211" s="286" t="s">
        <v>33206</v>
      </c>
      <c r="E211" s="287" t="s">
        <v>33252</v>
      </c>
    </row>
    <row r="212" spans="1:5" x14ac:dyDescent="0.25">
      <c r="A212" s="288" t="s">
        <v>29240</v>
      </c>
      <c r="B212" s="289" t="s">
        <v>33379</v>
      </c>
      <c r="C212" s="289" t="s">
        <v>33174</v>
      </c>
      <c r="D212" s="289" t="s">
        <v>33194</v>
      </c>
      <c r="E212" s="290" t="s">
        <v>33253</v>
      </c>
    </row>
    <row r="213" spans="1:5" x14ac:dyDescent="0.25">
      <c r="A213" s="285" t="s">
        <v>798</v>
      </c>
      <c r="B213" s="286" t="s">
        <v>33378</v>
      </c>
      <c r="C213" s="286" t="s">
        <v>33168</v>
      </c>
      <c r="D213" s="286" t="s">
        <v>33200</v>
      </c>
      <c r="E213" s="287" t="s">
        <v>33252</v>
      </c>
    </row>
    <row r="214" spans="1:5" x14ac:dyDescent="0.25">
      <c r="A214" s="288" t="s">
        <v>1180</v>
      </c>
      <c r="B214" s="289" t="s">
        <v>33377</v>
      </c>
      <c r="C214" s="289" t="s">
        <v>33173</v>
      </c>
      <c r="D214" s="289" t="s">
        <v>33197</v>
      </c>
      <c r="E214" s="290" t="s">
        <v>33252</v>
      </c>
    </row>
    <row r="215" spans="1:5" x14ac:dyDescent="0.25">
      <c r="A215" s="285" t="s">
        <v>1180</v>
      </c>
      <c r="B215" s="286" t="s">
        <v>33377</v>
      </c>
      <c r="C215" s="286" t="s">
        <v>33173</v>
      </c>
      <c r="D215" s="286" t="s">
        <v>33197</v>
      </c>
      <c r="E215" s="287" t="s">
        <v>33252</v>
      </c>
    </row>
    <row r="216" spans="1:5" x14ac:dyDescent="0.25">
      <c r="A216" s="288" t="s">
        <v>121</v>
      </c>
      <c r="B216" s="289" t="s">
        <v>33382</v>
      </c>
      <c r="C216" s="289" t="s">
        <v>33168</v>
      </c>
      <c r="D216" s="289" t="s">
        <v>33200</v>
      </c>
      <c r="E216" s="290" t="s">
        <v>33252</v>
      </c>
    </row>
    <row r="217" spans="1:5" x14ac:dyDescent="0.25">
      <c r="A217" s="285" t="s">
        <v>29742</v>
      </c>
      <c r="B217" s="286" t="s">
        <v>33383</v>
      </c>
      <c r="C217" s="286" t="s">
        <v>33168</v>
      </c>
      <c r="D217" s="286" t="s">
        <v>33198</v>
      </c>
      <c r="E217" s="287" t="s">
        <v>33252</v>
      </c>
    </row>
    <row r="218" spans="1:5" x14ac:dyDescent="0.25">
      <c r="A218" s="288" t="s">
        <v>33132</v>
      </c>
      <c r="B218" s="289" t="s">
        <v>33384</v>
      </c>
      <c r="C218" s="289" t="s">
        <v>33169</v>
      </c>
      <c r="D218" s="289" t="s">
        <v>33186</v>
      </c>
      <c r="E218" s="290" t="s">
        <v>33252</v>
      </c>
    </row>
    <row r="219" spans="1:5" x14ac:dyDescent="0.25">
      <c r="A219" s="285" t="s">
        <v>664</v>
      </c>
      <c r="B219" s="286" t="s">
        <v>33381</v>
      </c>
      <c r="C219" s="286" t="s">
        <v>33168</v>
      </c>
      <c r="D219" s="286" t="s">
        <v>33196</v>
      </c>
      <c r="E219" s="287" t="s">
        <v>33252</v>
      </c>
    </row>
    <row r="220" spans="1:5" x14ac:dyDescent="0.25">
      <c r="A220" s="288" t="s">
        <v>664</v>
      </c>
      <c r="B220" s="289" t="s">
        <v>33381</v>
      </c>
      <c r="C220" s="289" t="s">
        <v>33168</v>
      </c>
      <c r="D220" s="289" t="s">
        <v>33196</v>
      </c>
      <c r="E220" s="290" t="s">
        <v>33252</v>
      </c>
    </row>
    <row r="221" spans="1:5" x14ac:dyDescent="0.25">
      <c r="A221" s="285" t="s">
        <v>992</v>
      </c>
      <c r="B221" s="286" t="s">
        <v>33284</v>
      </c>
      <c r="C221" s="286" t="s">
        <v>33168</v>
      </c>
      <c r="D221" s="286" t="s">
        <v>33185</v>
      </c>
      <c r="E221" s="287" t="s">
        <v>33252</v>
      </c>
    </row>
    <row r="222" spans="1:5" x14ac:dyDescent="0.25">
      <c r="A222" s="288" t="s">
        <v>33133</v>
      </c>
      <c r="B222" s="289" t="s">
        <v>33385</v>
      </c>
      <c r="C222" s="289" t="s">
        <v>33175</v>
      </c>
      <c r="D222" s="289" t="s">
        <v>33202</v>
      </c>
      <c r="E222" s="290" t="s">
        <v>33252</v>
      </c>
    </row>
    <row r="223" spans="1:5" x14ac:dyDescent="0.25">
      <c r="A223" s="285" t="s">
        <v>618</v>
      </c>
      <c r="B223" s="286" t="s">
        <v>33386</v>
      </c>
      <c r="C223" s="286" t="s">
        <v>33167</v>
      </c>
      <c r="D223" s="286" t="s">
        <v>33206</v>
      </c>
      <c r="E223" s="287" t="s">
        <v>33252</v>
      </c>
    </row>
    <row r="224" spans="1:5" x14ac:dyDescent="0.25">
      <c r="A224" s="288" t="s">
        <v>28461</v>
      </c>
      <c r="B224" s="289" t="s">
        <v>33387</v>
      </c>
      <c r="C224" s="289" t="s">
        <v>33171</v>
      </c>
      <c r="D224" s="289" t="s">
        <v>33188</v>
      </c>
      <c r="E224" s="290" t="s">
        <v>33252</v>
      </c>
    </row>
    <row r="225" spans="1:5" x14ac:dyDescent="0.25">
      <c r="A225" s="285" t="s">
        <v>28461</v>
      </c>
      <c r="B225" s="286" t="s">
        <v>33387</v>
      </c>
      <c r="C225" s="286" t="s">
        <v>33171</v>
      </c>
      <c r="D225" s="286" t="s">
        <v>33188</v>
      </c>
      <c r="E225" s="287" t="s">
        <v>33252</v>
      </c>
    </row>
    <row r="226" spans="1:5" x14ac:dyDescent="0.25">
      <c r="A226" s="288" t="s">
        <v>33134</v>
      </c>
      <c r="B226" s="289" t="s">
        <v>33388</v>
      </c>
      <c r="C226" s="289" t="s">
        <v>33167</v>
      </c>
      <c r="D226" s="289" t="s">
        <v>33191</v>
      </c>
      <c r="E226" s="290" t="s">
        <v>33252</v>
      </c>
    </row>
    <row r="227" spans="1:5" x14ac:dyDescent="0.25">
      <c r="A227" s="285" t="s">
        <v>30216</v>
      </c>
      <c r="B227" s="286" t="s">
        <v>33389</v>
      </c>
      <c r="C227" s="286" t="s">
        <v>33166</v>
      </c>
      <c r="D227" s="286" t="s">
        <v>33199</v>
      </c>
      <c r="E227" s="287" t="s">
        <v>33252</v>
      </c>
    </row>
    <row r="228" spans="1:5" x14ac:dyDescent="0.25">
      <c r="A228" s="288" t="s">
        <v>33136</v>
      </c>
      <c r="B228" s="289" t="s">
        <v>33390</v>
      </c>
      <c r="C228" s="289" t="s">
        <v>33165</v>
      </c>
      <c r="D228" s="289" t="s">
        <v>33179</v>
      </c>
      <c r="E228" s="290" t="s">
        <v>33251</v>
      </c>
    </row>
    <row r="229" spans="1:5" x14ac:dyDescent="0.25">
      <c r="A229" s="285" t="s">
        <v>3160</v>
      </c>
      <c r="B229" s="286" t="s">
        <v>33391</v>
      </c>
      <c r="C229" s="286" t="s">
        <v>33165</v>
      </c>
      <c r="D229" s="286" t="s">
        <v>33182</v>
      </c>
      <c r="E229" s="287" t="s">
        <v>33251</v>
      </c>
    </row>
    <row r="230" spans="1:5" x14ac:dyDescent="0.25">
      <c r="A230" s="288" t="s">
        <v>146</v>
      </c>
      <c r="B230" s="289" t="s">
        <v>33392</v>
      </c>
      <c r="C230" s="289" t="s">
        <v>33167</v>
      </c>
      <c r="D230" s="289" t="s">
        <v>33184</v>
      </c>
      <c r="E230" s="290" t="s">
        <v>33252</v>
      </c>
    </row>
    <row r="231" spans="1:5" x14ac:dyDescent="0.25">
      <c r="A231" s="285" t="s">
        <v>677</v>
      </c>
      <c r="B231" s="286" t="s">
        <v>33393</v>
      </c>
      <c r="C231" s="286" t="s">
        <v>33167</v>
      </c>
      <c r="D231" s="286" t="s">
        <v>33204</v>
      </c>
      <c r="E231" s="287" t="s">
        <v>33252</v>
      </c>
    </row>
    <row r="232" spans="1:5" x14ac:dyDescent="0.25">
      <c r="A232" s="288" t="s">
        <v>435</v>
      </c>
      <c r="B232" s="289" t="s">
        <v>33394</v>
      </c>
      <c r="C232" s="289" t="s">
        <v>33165</v>
      </c>
      <c r="D232" s="289" t="s">
        <v>33205</v>
      </c>
      <c r="E232" s="290" t="s">
        <v>33253</v>
      </c>
    </row>
    <row r="233" spans="1:5" x14ac:dyDescent="0.25">
      <c r="A233" s="285" t="s">
        <v>8840</v>
      </c>
      <c r="B233" s="286" t="s">
        <v>33395</v>
      </c>
      <c r="C233" s="286" t="s">
        <v>33166</v>
      </c>
      <c r="D233" s="286" t="s">
        <v>33183</v>
      </c>
      <c r="E233" s="287" t="s">
        <v>33252</v>
      </c>
    </row>
    <row r="234" spans="1:5" x14ac:dyDescent="0.25">
      <c r="A234" s="288" t="s">
        <v>1193</v>
      </c>
      <c r="B234" s="289" t="s">
        <v>33396</v>
      </c>
      <c r="C234" s="289" t="s">
        <v>33165</v>
      </c>
      <c r="D234" s="289" t="s">
        <v>33179</v>
      </c>
      <c r="E234" s="290" t="s">
        <v>33253</v>
      </c>
    </row>
    <row r="235" spans="1:5" x14ac:dyDescent="0.25">
      <c r="A235" s="285" t="s">
        <v>618</v>
      </c>
      <c r="B235" s="286" t="s">
        <v>33386</v>
      </c>
      <c r="C235" s="286" t="s">
        <v>33168</v>
      </c>
      <c r="D235" s="286" t="s">
        <v>33200</v>
      </c>
      <c r="E235" s="287" t="s">
        <v>33252</v>
      </c>
    </row>
    <row r="236" spans="1:5" x14ac:dyDescent="0.25">
      <c r="A236" s="288" t="s">
        <v>33132</v>
      </c>
      <c r="B236" s="289" t="s">
        <v>33384</v>
      </c>
      <c r="C236" s="289" t="s">
        <v>33173</v>
      </c>
      <c r="D236" s="289" t="s">
        <v>33197</v>
      </c>
      <c r="E236" s="290" t="s">
        <v>33252</v>
      </c>
    </row>
    <row r="237" spans="1:5" x14ac:dyDescent="0.25">
      <c r="A237" s="285" t="s">
        <v>33134</v>
      </c>
      <c r="B237" s="286" t="s">
        <v>33388</v>
      </c>
      <c r="C237" s="286" t="s">
        <v>33168</v>
      </c>
      <c r="D237" s="286" t="s">
        <v>33200</v>
      </c>
      <c r="E237" s="287" t="s">
        <v>33252</v>
      </c>
    </row>
    <row r="238" spans="1:5" x14ac:dyDescent="0.25">
      <c r="A238" s="288" t="s">
        <v>435</v>
      </c>
      <c r="B238" s="289" t="s">
        <v>33394</v>
      </c>
      <c r="C238" s="289" t="s">
        <v>33174</v>
      </c>
      <c r="D238" s="289" t="s">
        <v>33194</v>
      </c>
      <c r="E238" s="290" t="s">
        <v>33253</v>
      </c>
    </row>
    <row r="239" spans="1:5" x14ac:dyDescent="0.25">
      <c r="A239" s="285" t="s">
        <v>15068</v>
      </c>
      <c r="B239" s="286" t="s">
        <v>33397</v>
      </c>
      <c r="C239" s="286" t="s">
        <v>33167</v>
      </c>
      <c r="D239" s="286" t="s">
        <v>33184</v>
      </c>
      <c r="E239" s="287" t="s">
        <v>33252</v>
      </c>
    </row>
    <row r="240" spans="1:5" x14ac:dyDescent="0.25">
      <c r="A240" s="288" t="s">
        <v>33138</v>
      </c>
      <c r="B240" s="289" t="s">
        <v>33398</v>
      </c>
      <c r="C240" s="289" t="s">
        <v>33166</v>
      </c>
      <c r="D240" s="289" t="s">
        <v>33183</v>
      </c>
      <c r="E240" s="290" t="s">
        <v>33252</v>
      </c>
    </row>
    <row r="241" spans="1:5" x14ac:dyDescent="0.25">
      <c r="A241" s="285" t="s">
        <v>33138</v>
      </c>
      <c r="B241" s="286" t="s">
        <v>33398</v>
      </c>
      <c r="C241" s="286" t="s">
        <v>33166</v>
      </c>
      <c r="D241" s="286" t="s">
        <v>33183</v>
      </c>
      <c r="E241" s="287" t="s">
        <v>33252</v>
      </c>
    </row>
    <row r="242" spans="1:5" x14ac:dyDescent="0.25">
      <c r="A242" s="288" t="s">
        <v>33138</v>
      </c>
      <c r="B242" s="289" t="s">
        <v>33398</v>
      </c>
      <c r="C242" s="289" t="s">
        <v>33166</v>
      </c>
      <c r="D242" s="289" t="s">
        <v>33183</v>
      </c>
      <c r="E242" s="290" t="s">
        <v>33252</v>
      </c>
    </row>
    <row r="243" spans="1:5" x14ac:dyDescent="0.25">
      <c r="A243" s="285" t="s">
        <v>24506</v>
      </c>
      <c r="B243" s="286" t="s">
        <v>33399</v>
      </c>
      <c r="C243" s="286" t="s">
        <v>33166</v>
      </c>
      <c r="D243" s="286" t="s">
        <v>33203</v>
      </c>
      <c r="E243" s="287" t="s">
        <v>33252</v>
      </c>
    </row>
    <row r="244" spans="1:5" x14ac:dyDescent="0.25">
      <c r="A244" s="288" t="s">
        <v>402</v>
      </c>
      <c r="B244" s="289" t="s">
        <v>33400</v>
      </c>
      <c r="C244" s="289" t="s">
        <v>33165</v>
      </c>
      <c r="D244" s="289" t="s">
        <v>33182</v>
      </c>
      <c r="E244" s="290" t="s">
        <v>33253</v>
      </c>
    </row>
    <row r="245" spans="1:5" x14ac:dyDescent="0.25">
      <c r="A245" s="285" t="s">
        <v>677</v>
      </c>
      <c r="B245" s="286" t="s">
        <v>33393</v>
      </c>
      <c r="C245" s="286" t="s">
        <v>33168</v>
      </c>
      <c r="D245" s="286" t="s">
        <v>33196</v>
      </c>
      <c r="E245" s="287" t="s">
        <v>33252</v>
      </c>
    </row>
    <row r="246" spans="1:5" x14ac:dyDescent="0.25">
      <c r="A246" s="288" t="s">
        <v>33139</v>
      </c>
      <c r="B246" s="289" t="s">
        <v>33401</v>
      </c>
      <c r="C246" s="289" t="s">
        <v>33169</v>
      </c>
      <c r="D246" s="289" t="s">
        <v>33186</v>
      </c>
      <c r="E246" s="290" t="s">
        <v>33252</v>
      </c>
    </row>
    <row r="247" spans="1:5" x14ac:dyDescent="0.25">
      <c r="A247" s="285" t="s">
        <v>28461</v>
      </c>
      <c r="B247" s="286" t="s">
        <v>33387</v>
      </c>
      <c r="C247" s="286" t="s">
        <v>33173</v>
      </c>
      <c r="D247" s="286" t="s">
        <v>33180</v>
      </c>
      <c r="E247" s="287" t="s">
        <v>33252</v>
      </c>
    </row>
    <row r="248" spans="1:5" x14ac:dyDescent="0.25">
      <c r="A248" s="288" t="s">
        <v>7144</v>
      </c>
      <c r="B248" s="289" t="s">
        <v>33402</v>
      </c>
      <c r="C248" s="289" t="s">
        <v>33165</v>
      </c>
      <c r="D248" s="289" t="s">
        <v>33179</v>
      </c>
      <c r="E248" s="290" t="s">
        <v>33251</v>
      </c>
    </row>
    <row r="249" spans="1:5" x14ac:dyDescent="0.25">
      <c r="A249" s="285" t="s">
        <v>33140</v>
      </c>
      <c r="B249" s="286" t="s">
        <v>33403</v>
      </c>
      <c r="C249" s="286" t="s">
        <v>33166</v>
      </c>
      <c r="D249" s="286" t="s">
        <v>33203</v>
      </c>
      <c r="E249" s="287" t="s">
        <v>33252</v>
      </c>
    </row>
    <row r="250" spans="1:5" x14ac:dyDescent="0.25">
      <c r="A250" s="288" t="s">
        <v>33141</v>
      </c>
      <c r="B250" s="289" t="s">
        <v>33404</v>
      </c>
      <c r="C250" s="289" t="s">
        <v>33171</v>
      </c>
      <c r="D250" s="289" t="s">
        <v>33188</v>
      </c>
      <c r="E250" s="290" t="s">
        <v>33252</v>
      </c>
    </row>
    <row r="251" spans="1:5" x14ac:dyDescent="0.25">
      <c r="A251" s="285" t="s">
        <v>30216</v>
      </c>
      <c r="B251" s="286" t="s">
        <v>33389</v>
      </c>
      <c r="C251" s="286" t="s">
        <v>33168</v>
      </c>
      <c r="D251" s="286" t="s">
        <v>33185</v>
      </c>
      <c r="E251" s="287" t="s">
        <v>33252</v>
      </c>
    </row>
    <row r="252" spans="1:5" x14ac:dyDescent="0.25">
      <c r="A252" s="288" t="s">
        <v>1193</v>
      </c>
      <c r="B252" s="289" t="s">
        <v>33396</v>
      </c>
      <c r="C252" s="289" t="s">
        <v>33174</v>
      </c>
      <c r="D252" s="289" t="s">
        <v>33194</v>
      </c>
      <c r="E252" s="290" t="s">
        <v>33253</v>
      </c>
    </row>
    <row r="253" spans="1:5" x14ac:dyDescent="0.25">
      <c r="A253" s="285" t="s">
        <v>33138</v>
      </c>
      <c r="B253" s="286" t="s">
        <v>33398</v>
      </c>
      <c r="C253" s="286" t="s">
        <v>33168</v>
      </c>
      <c r="D253" s="286" t="s">
        <v>33193</v>
      </c>
      <c r="E253" s="287" t="s">
        <v>33252</v>
      </c>
    </row>
    <row r="254" spans="1:5" x14ac:dyDescent="0.25">
      <c r="A254" s="288" t="s">
        <v>402</v>
      </c>
      <c r="B254" s="289" t="s">
        <v>33400</v>
      </c>
      <c r="C254" s="289" t="s">
        <v>33174</v>
      </c>
      <c r="D254" s="289" t="s">
        <v>33194</v>
      </c>
      <c r="E254" s="290" t="s">
        <v>33253</v>
      </c>
    </row>
    <row r="255" spans="1:5" x14ac:dyDescent="0.25">
      <c r="A255" s="285" t="s">
        <v>33142</v>
      </c>
      <c r="B255" s="286" t="s">
        <v>33405</v>
      </c>
      <c r="C255" s="286" t="s">
        <v>33165</v>
      </c>
      <c r="D255" s="286" t="s">
        <v>33182</v>
      </c>
      <c r="E255" s="287" t="s">
        <v>33253</v>
      </c>
    </row>
    <row r="256" spans="1:5" x14ac:dyDescent="0.25">
      <c r="A256" s="288" t="s">
        <v>151</v>
      </c>
      <c r="B256" s="289" t="s">
        <v>33406</v>
      </c>
      <c r="C256" s="289" t="s">
        <v>33167</v>
      </c>
      <c r="D256" s="289" t="s">
        <v>33206</v>
      </c>
      <c r="E256" s="290" t="s">
        <v>33252</v>
      </c>
    </row>
    <row r="257" spans="1:5" x14ac:dyDescent="0.25">
      <c r="A257" s="285" t="s">
        <v>33143</v>
      </c>
      <c r="B257" s="286" t="s">
        <v>33407</v>
      </c>
      <c r="C257" s="286" t="s">
        <v>33165</v>
      </c>
      <c r="D257" s="286" t="s">
        <v>33205</v>
      </c>
      <c r="E257" s="287" t="s">
        <v>33253</v>
      </c>
    </row>
    <row r="258" spans="1:5" x14ac:dyDescent="0.25">
      <c r="A258" s="288" t="s">
        <v>15068</v>
      </c>
      <c r="B258" s="289" t="s">
        <v>33397</v>
      </c>
      <c r="C258" s="289" t="s">
        <v>33168</v>
      </c>
      <c r="D258" s="289" t="s">
        <v>33193</v>
      </c>
      <c r="E258" s="290" t="s">
        <v>33252</v>
      </c>
    </row>
    <row r="259" spans="1:5" x14ac:dyDescent="0.25">
      <c r="A259" s="285" t="s">
        <v>20072</v>
      </c>
      <c r="B259" s="286" t="s">
        <v>33408</v>
      </c>
      <c r="C259" s="286" t="s">
        <v>33168</v>
      </c>
      <c r="D259" s="286" t="s">
        <v>33198</v>
      </c>
      <c r="E259" s="287" t="s">
        <v>33252</v>
      </c>
    </row>
    <row r="260" spans="1:5" x14ac:dyDescent="0.25">
      <c r="A260" s="288" t="s">
        <v>33142</v>
      </c>
      <c r="B260" s="289" t="s">
        <v>33405</v>
      </c>
      <c r="C260" s="289" t="s">
        <v>33174</v>
      </c>
      <c r="D260" s="289" t="s">
        <v>33194</v>
      </c>
      <c r="E260" s="290" t="s">
        <v>33253</v>
      </c>
    </row>
    <row r="261" spans="1:5" x14ac:dyDescent="0.25">
      <c r="A261" s="285" t="s">
        <v>33144</v>
      </c>
      <c r="B261" s="286" t="s">
        <v>33409</v>
      </c>
      <c r="C261" s="286" t="s">
        <v>33165</v>
      </c>
      <c r="D261" s="286" t="s">
        <v>33205</v>
      </c>
      <c r="E261" s="287" t="s">
        <v>33253</v>
      </c>
    </row>
    <row r="262" spans="1:5" x14ac:dyDescent="0.25">
      <c r="A262" s="288" t="s">
        <v>33139</v>
      </c>
      <c r="B262" s="289" t="s">
        <v>33401</v>
      </c>
      <c r="C262" s="289" t="s">
        <v>33173</v>
      </c>
      <c r="D262" s="289" t="s">
        <v>33197</v>
      </c>
      <c r="E262" s="290" t="s">
        <v>33252</v>
      </c>
    </row>
    <row r="263" spans="1:5" x14ac:dyDescent="0.25">
      <c r="A263" s="285" t="s">
        <v>26075</v>
      </c>
      <c r="B263" s="286" t="s">
        <v>33410</v>
      </c>
      <c r="C263" s="286" t="s">
        <v>33167</v>
      </c>
      <c r="D263" s="286" t="s">
        <v>33184</v>
      </c>
      <c r="E263" s="287" t="s">
        <v>33252</v>
      </c>
    </row>
    <row r="264" spans="1:5" x14ac:dyDescent="0.25">
      <c r="A264" s="288" t="s">
        <v>33141</v>
      </c>
      <c r="B264" s="289" t="s">
        <v>33404</v>
      </c>
      <c r="C264" s="289" t="s">
        <v>33173</v>
      </c>
      <c r="D264" s="289" t="s">
        <v>33180</v>
      </c>
      <c r="E264" s="290" t="s">
        <v>33252</v>
      </c>
    </row>
    <row r="265" spans="1:5" x14ac:dyDescent="0.25">
      <c r="A265" s="285" t="s">
        <v>1032</v>
      </c>
      <c r="B265" s="286" t="s">
        <v>33411</v>
      </c>
      <c r="C265" s="286" t="s">
        <v>33165</v>
      </c>
      <c r="D265" s="286" t="s">
        <v>33182</v>
      </c>
      <c r="E265" s="287" t="s">
        <v>33253</v>
      </c>
    </row>
    <row r="266" spans="1:5" x14ac:dyDescent="0.25">
      <c r="A266" s="288" t="s">
        <v>33145</v>
      </c>
      <c r="B266" s="289" t="s">
        <v>33412</v>
      </c>
      <c r="C266" s="289" t="s">
        <v>33166</v>
      </c>
      <c r="D266" s="289" t="s">
        <v>33183</v>
      </c>
      <c r="E266" s="290" t="s">
        <v>33252</v>
      </c>
    </row>
    <row r="267" spans="1:5" x14ac:dyDescent="0.25">
      <c r="A267" s="285" t="s">
        <v>151</v>
      </c>
      <c r="B267" s="286" t="s">
        <v>33406</v>
      </c>
      <c r="C267" s="286" t="s">
        <v>33168</v>
      </c>
      <c r="D267" s="286" t="s">
        <v>33200</v>
      </c>
      <c r="E267" s="287" t="s">
        <v>33252</v>
      </c>
    </row>
    <row r="268" spans="1:5" x14ac:dyDescent="0.25">
      <c r="A268" s="288" t="s">
        <v>33143</v>
      </c>
      <c r="B268" s="289" t="s">
        <v>33407</v>
      </c>
      <c r="C268" s="289" t="s">
        <v>33174</v>
      </c>
      <c r="D268" s="289" t="s">
        <v>33194</v>
      </c>
      <c r="E268" s="290" t="s">
        <v>33253</v>
      </c>
    </row>
    <row r="269" spans="1:5" x14ac:dyDescent="0.25">
      <c r="A269" s="285" t="s">
        <v>33146</v>
      </c>
      <c r="B269" s="286" t="s">
        <v>33413</v>
      </c>
      <c r="C269" s="286" t="s">
        <v>33167</v>
      </c>
      <c r="D269" s="286" t="s">
        <v>33206</v>
      </c>
      <c r="E269" s="287" t="s">
        <v>33252</v>
      </c>
    </row>
    <row r="270" spans="1:5" x14ac:dyDescent="0.25">
      <c r="A270" s="288" t="s">
        <v>33147</v>
      </c>
      <c r="B270" s="289" t="s">
        <v>33414</v>
      </c>
      <c r="C270" s="289" t="s">
        <v>33166</v>
      </c>
      <c r="D270" s="289" t="s">
        <v>33203</v>
      </c>
      <c r="E270" s="290" t="s">
        <v>33252</v>
      </c>
    </row>
    <row r="271" spans="1:5" x14ac:dyDescent="0.25">
      <c r="A271" s="285" t="s">
        <v>33147</v>
      </c>
      <c r="B271" s="286" t="s">
        <v>33414</v>
      </c>
      <c r="C271" s="286" t="s">
        <v>33166</v>
      </c>
      <c r="D271" s="286" t="s">
        <v>33203</v>
      </c>
      <c r="E271" s="287" t="s">
        <v>33252</v>
      </c>
    </row>
    <row r="272" spans="1:5" x14ac:dyDescent="0.25">
      <c r="A272" s="288" t="s">
        <v>12480</v>
      </c>
      <c r="B272" s="289" t="s">
        <v>33415</v>
      </c>
      <c r="C272" s="289" t="s">
        <v>33166</v>
      </c>
      <c r="D272" s="289" t="s">
        <v>33199</v>
      </c>
      <c r="E272" s="290" t="s">
        <v>33252</v>
      </c>
    </row>
    <row r="273" spans="1:5" x14ac:dyDescent="0.25">
      <c r="A273" s="285" t="s">
        <v>33144</v>
      </c>
      <c r="B273" s="286" t="s">
        <v>33409</v>
      </c>
      <c r="C273" s="286" t="s">
        <v>33174</v>
      </c>
      <c r="D273" s="286" t="s">
        <v>33194</v>
      </c>
      <c r="E273" s="287" t="s">
        <v>33253</v>
      </c>
    </row>
    <row r="274" spans="1:5" x14ac:dyDescent="0.25">
      <c r="A274" s="288" t="s">
        <v>1032</v>
      </c>
      <c r="B274" s="289" t="s">
        <v>33411</v>
      </c>
      <c r="C274" s="289" t="s">
        <v>33174</v>
      </c>
      <c r="D274" s="289" t="s">
        <v>33194</v>
      </c>
      <c r="E274" s="290" t="s">
        <v>33253</v>
      </c>
    </row>
    <row r="275" spans="1:5" x14ac:dyDescent="0.25">
      <c r="A275" s="285" t="s">
        <v>33074</v>
      </c>
      <c r="B275" s="286" t="s">
        <v>33282</v>
      </c>
      <c r="C275" s="286" t="s">
        <v>33165</v>
      </c>
      <c r="D275" s="286" t="s">
        <v>33205</v>
      </c>
      <c r="E275" s="287" t="s">
        <v>33253</v>
      </c>
    </row>
    <row r="276" spans="1:5" x14ac:dyDescent="0.25">
      <c r="A276" s="288" t="s">
        <v>33148</v>
      </c>
      <c r="B276" s="289" t="s">
        <v>33416</v>
      </c>
      <c r="C276" s="289" t="s">
        <v>33167</v>
      </c>
      <c r="D276" s="289" t="s">
        <v>33184</v>
      </c>
      <c r="E276" s="290" t="s">
        <v>33252</v>
      </c>
    </row>
    <row r="277" spans="1:5" x14ac:dyDescent="0.25">
      <c r="A277" s="285" t="s">
        <v>33149</v>
      </c>
      <c r="B277" s="286" t="s">
        <v>33417</v>
      </c>
      <c r="C277" s="286" t="s">
        <v>33168</v>
      </c>
      <c r="D277" s="286" t="s">
        <v>33193</v>
      </c>
      <c r="E277" s="287" t="s">
        <v>33252</v>
      </c>
    </row>
    <row r="278" spans="1:5" x14ac:dyDescent="0.25">
      <c r="A278" s="288" t="s">
        <v>33150</v>
      </c>
      <c r="B278" s="289" t="s">
        <v>33418</v>
      </c>
      <c r="C278" s="289" t="s">
        <v>33165</v>
      </c>
      <c r="D278" s="289" t="s">
        <v>33179</v>
      </c>
      <c r="E278" s="290" t="s">
        <v>33251</v>
      </c>
    </row>
    <row r="279" spans="1:5" x14ac:dyDescent="0.25">
      <c r="A279" s="285" t="s">
        <v>33146</v>
      </c>
      <c r="B279" s="286" t="s">
        <v>33413</v>
      </c>
      <c r="C279" s="286" t="s">
        <v>33168</v>
      </c>
      <c r="D279" s="286" t="s">
        <v>33185</v>
      </c>
      <c r="E279" s="287" t="s">
        <v>33252</v>
      </c>
    </row>
    <row r="280" spans="1:5" x14ac:dyDescent="0.25">
      <c r="A280" s="288" t="s">
        <v>24355</v>
      </c>
      <c r="B280" s="289" t="s">
        <v>33419</v>
      </c>
      <c r="C280" s="289" t="s">
        <v>33172</v>
      </c>
      <c r="D280" s="289" t="s">
        <v>33189</v>
      </c>
      <c r="E280" s="290" t="s">
        <v>33252</v>
      </c>
    </row>
    <row r="281" spans="1:5" x14ac:dyDescent="0.25">
      <c r="A281" s="285" t="s">
        <v>3980</v>
      </c>
      <c r="B281" s="286" t="s">
        <v>33420</v>
      </c>
      <c r="C281" s="286" t="s">
        <v>33175</v>
      </c>
      <c r="D281" s="286" t="s">
        <v>33202</v>
      </c>
      <c r="E281" s="287" t="s">
        <v>33252</v>
      </c>
    </row>
    <row r="282" spans="1:5" x14ac:dyDescent="0.25">
      <c r="A282" s="288" t="s">
        <v>33148</v>
      </c>
      <c r="B282" s="289" t="s">
        <v>33416</v>
      </c>
      <c r="C282" s="289" t="s">
        <v>33168</v>
      </c>
      <c r="D282" s="289" t="s">
        <v>33193</v>
      </c>
      <c r="E282" s="290" t="s">
        <v>33252</v>
      </c>
    </row>
    <row r="283" spans="1:5" x14ac:dyDescent="0.25">
      <c r="A283" s="285" t="s">
        <v>33140</v>
      </c>
      <c r="B283" s="286" t="s">
        <v>33403</v>
      </c>
      <c r="C283" s="286" t="s">
        <v>33173</v>
      </c>
      <c r="D283" s="286" t="s">
        <v>33197</v>
      </c>
      <c r="E283" s="287" t="s">
        <v>33252</v>
      </c>
    </row>
    <row r="284" spans="1:5" x14ac:dyDescent="0.25">
      <c r="A284" s="288" t="s">
        <v>550</v>
      </c>
      <c r="B284" s="289" t="s">
        <v>33421</v>
      </c>
      <c r="C284" s="289" t="s">
        <v>33165</v>
      </c>
      <c r="D284" s="289" t="s">
        <v>33179</v>
      </c>
      <c r="E284" s="290" t="s">
        <v>33253</v>
      </c>
    </row>
    <row r="285" spans="1:5" x14ac:dyDescent="0.25">
      <c r="A285" s="285" t="s">
        <v>33147</v>
      </c>
      <c r="B285" s="286" t="s">
        <v>33414</v>
      </c>
      <c r="C285" s="286" t="s">
        <v>33173</v>
      </c>
      <c r="D285" s="286" t="s">
        <v>33180</v>
      </c>
      <c r="E285" s="287" t="s">
        <v>33252</v>
      </c>
    </row>
    <row r="286" spans="1:5" x14ac:dyDescent="0.25">
      <c r="A286" s="288" t="s">
        <v>12480</v>
      </c>
      <c r="B286" s="289" t="s">
        <v>33415</v>
      </c>
      <c r="C286" s="289" t="s">
        <v>33168</v>
      </c>
      <c r="D286" s="289" t="s">
        <v>33193</v>
      </c>
      <c r="E286" s="290" t="s">
        <v>33252</v>
      </c>
    </row>
    <row r="287" spans="1:5" x14ac:dyDescent="0.25">
      <c r="A287" s="285" t="s">
        <v>12480</v>
      </c>
      <c r="B287" s="286" t="s">
        <v>33415</v>
      </c>
      <c r="C287" s="286" t="s">
        <v>33168</v>
      </c>
      <c r="D287" s="286" t="s">
        <v>33193</v>
      </c>
      <c r="E287" s="287" t="s">
        <v>33252</v>
      </c>
    </row>
    <row r="288" spans="1:5" x14ac:dyDescent="0.25">
      <c r="A288" s="288" t="s">
        <v>33074</v>
      </c>
      <c r="B288" s="289" t="s">
        <v>33282</v>
      </c>
      <c r="C288" s="289" t="s">
        <v>33174</v>
      </c>
      <c r="D288" s="289" t="s">
        <v>33194</v>
      </c>
      <c r="E288" s="290" t="s">
        <v>33253</v>
      </c>
    </row>
    <row r="289" spans="1:5" x14ac:dyDescent="0.25">
      <c r="A289" s="285" t="s">
        <v>550</v>
      </c>
      <c r="B289" s="286" t="s">
        <v>33421</v>
      </c>
      <c r="C289" s="286" t="s">
        <v>33174</v>
      </c>
      <c r="D289" s="286" t="s">
        <v>33194</v>
      </c>
      <c r="E289" s="287" t="s">
        <v>33253</v>
      </c>
    </row>
    <row r="290" spans="1:5" x14ac:dyDescent="0.25">
      <c r="A290" s="288" t="s">
        <v>33152</v>
      </c>
      <c r="B290" s="289" t="s">
        <v>33422</v>
      </c>
      <c r="C290" s="289" t="s">
        <v>33165</v>
      </c>
      <c r="D290" s="289" t="s">
        <v>33179</v>
      </c>
      <c r="E290" s="290" t="s">
        <v>33253</v>
      </c>
    </row>
    <row r="291" spans="1:5" x14ac:dyDescent="0.25">
      <c r="A291" s="285" t="s">
        <v>622</v>
      </c>
      <c r="B291" s="286" t="s">
        <v>33289</v>
      </c>
      <c r="C291" s="286" t="s">
        <v>33169</v>
      </c>
      <c r="D291" s="286" t="s">
        <v>33186</v>
      </c>
      <c r="E291" s="287" t="s">
        <v>33252</v>
      </c>
    </row>
    <row r="292" spans="1:5" x14ac:dyDescent="0.25">
      <c r="A292" s="288" t="s">
        <v>6600</v>
      </c>
      <c r="B292" s="289" t="s">
        <v>33423</v>
      </c>
      <c r="C292" s="289" t="s">
        <v>33165</v>
      </c>
      <c r="D292" s="289" t="s">
        <v>33179</v>
      </c>
      <c r="E292" s="290" t="s">
        <v>33251</v>
      </c>
    </row>
    <row r="293" spans="1:5" x14ac:dyDescent="0.25">
      <c r="A293" s="285" t="s">
        <v>33152</v>
      </c>
      <c r="B293" s="286" t="s">
        <v>33422</v>
      </c>
      <c r="C293" s="286" t="s">
        <v>33174</v>
      </c>
      <c r="D293" s="286" t="s">
        <v>33194</v>
      </c>
      <c r="E293" s="287" t="s">
        <v>33253</v>
      </c>
    </row>
    <row r="294" spans="1:5" x14ac:dyDescent="0.25">
      <c r="A294" s="288" t="s">
        <v>7172</v>
      </c>
      <c r="B294" s="289" t="s">
        <v>33424</v>
      </c>
      <c r="C294" s="289" t="s">
        <v>33165</v>
      </c>
      <c r="D294" s="289" t="s">
        <v>33182</v>
      </c>
      <c r="E294" s="290" t="s">
        <v>33251</v>
      </c>
    </row>
    <row r="295" spans="1:5" x14ac:dyDescent="0.25">
      <c r="A295" s="285" t="s">
        <v>622</v>
      </c>
      <c r="B295" s="286" t="s">
        <v>33289</v>
      </c>
      <c r="C295" s="286" t="s">
        <v>33173</v>
      </c>
      <c r="D295" s="286" t="s">
        <v>33180</v>
      </c>
      <c r="E295" s="287" t="s">
        <v>33252</v>
      </c>
    </row>
    <row r="296" spans="1:5" x14ac:dyDescent="0.25">
      <c r="A296" s="288" t="s">
        <v>24355</v>
      </c>
      <c r="B296" s="289" t="s">
        <v>33419</v>
      </c>
      <c r="C296" s="289" t="s">
        <v>33173</v>
      </c>
      <c r="D296" s="289" t="s">
        <v>33197</v>
      </c>
      <c r="E296" s="290" t="s">
        <v>33252</v>
      </c>
    </row>
    <row r="297" spans="1:5" x14ac:dyDescent="0.25">
      <c r="A297" s="285" t="s">
        <v>473</v>
      </c>
      <c r="B297" s="286" t="s">
        <v>33425</v>
      </c>
      <c r="C297" s="286" t="s">
        <v>33166</v>
      </c>
      <c r="D297" s="286" t="s">
        <v>33192</v>
      </c>
      <c r="E297" s="287" t="s">
        <v>33252</v>
      </c>
    </row>
    <row r="298" spans="1:5" x14ac:dyDescent="0.25">
      <c r="A298" s="288" t="s">
        <v>473</v>
      </c>
      <c r="B298" s="289" t="s">
        <v>33425</v>
      </c>
      <c r="C298" s="289" t="s">
        <v>33173</v>
      </c>
      <c r="D298" s="289" t="s">
        <v>33190</v>
      </c>
      <c r="E298" s="290" t="s">
        <v>33252</v>
      </c>
    </row>
    <row r="299" spans="1:5" x14ac:dyDescent="0.25">
      <c r="A299" s="285" t="s">
        <v>473</v>
      </c>
      <c r="B299" s="286" t="s">
        <v>33425</v>
      </c>
      <c r="C299" s="286" t="s">
        <v>33173</v>
      </c>
      <c r="D299" s="286" t="s">
        <v>33190</v>
      </c>
      <c r="E299" s="287" t="s">
        <v>33252</v>
      </c>
    </row>
    <row r="300" spans="1:5" x14ac:dyDescent="0.25">
      <c r="A300" s="288" t="s">
        <v>473</v>
      </c>
      <c r="B300" s="289" t="s">
        <v>33425</v>
      </c>
      <c r="C300" s="289" t="s">
        <v>33173</v>
      </c>
      <c r="D300" s="289" t="s">
        <v>33190</v>
      </c>
      <c r="E300" s="290" t="s">
        <v>33252</v>
      </c>
    </row>
    <row r="301" spans="1:5" x14ac:dyDescent="0.25">
      <c r="A301" s="285" t="s">
        <v>473</v>
      </c>
      <c r="B301" s="286" t="s">
        <v>33425</v>
      </c>
      <c r="C301" s="286" t="s">
        <v>33173</v>
      </c>
      <c r="D301" s="286" t="s">
        <v>33190</v>
      </c>
      <c r="E301" s="287" t="s">
        <v>33252</v>
      </c>
    </row>
    <row r="302" spans="1:5" x14ac:dyDescent="0.25">
      <c r="A302" s="288" t="s">
        <v>23692</v>
      </c>
      <c r="B302" s="289" t="s">
        <v>33347</v>
      </c>
      <c r="C302" s="289" t="s">
        <v>33165</v>
      </c>
      <c r="D302" s="289" t="s">
        <v>33179</v>
      </c>
      <c r="E302" s="290" t="s">
        <v>33251</v>
      </c>
    </row>
    <row r="303" spans="1:5" x14ac:dyDescent="0.25">
      <c r="A303" s="285" t="s">
        <v>548</v>
      </c>
      <c r="B303" s="286" t="s">
        <v>33426</v>
      </c>
      <c r="C303" s="286" t="s">
        <v>33165</v>
      </c>
      <c r="D303" s="286" t="s">
        <v>33205</v>
      </c>
      <c r="E303" s="287" t="s">
        <v>33253</v>
      </c>
    </row>
    <row r="304" spans="1:5" x14ac:dyDescent="0.25">
      <c r="A304" s="288" t="s">
        <v>32370</v>
      </c>
      <c r="B304" s="289" t="s">
        <v>33427</v>
      </c>
      <c r="C304" s="289" t="s">
        <v>33165</v>
      </c>
      <c r="D304" s="289" t="s">
        <v>33182</v>
      </c>
      <c r="E304" s="290" t="s">
        <v>33251</v>
      </c>
    </row>
    <row r="305" spans="1:5" x14ac:dyDescent="0.25">
      <c r="A305" s="285" t="s">
        <v>548</v>
      </c>
      <c r="B305" s="286" t="s">
        <v>33426</v>
      </c>
      <c r="C305" s="286" t="s">
        <v>33174</v>
      </c>
      <c r="D305" s="286" t="s">
        <v>33194</v>
      </c>
      <c r="E305" s="287" t="s">
        <v>33253</v>
      </c>
    </row>
    <row r="306" spans="1:5" x14ac:dyDescent="0.25">
      <c r="A306" s="288" t="s">
        <v>23021</v>
      </c>
      <c r="B306" s="289" t="s">
        <v>33428</v>
      </c>
      <c r="C306" s="289" t="s">
        <v>33175</v>
      </c>
      <c r="D306" s="289" t="s">
        <v>33202</v>
      </c>
      <c r="E306" s="290" t="s">
        <v>33252</v>
      </c>
    </row>
    <row r="307" spans="1:5" x14ac:dyDescent="0.25">
      <c r="A307" s="285" t="s">
        <v>23021</v>
      </c>
      <c r="B307" s="286" t="s">
        <v>33428</v>
      </c>
      <c r="C307" s="286" t="s">
        <v>33175</v>
      </c>
      <c r="D307" s="286" t="s">
        <v>33202</v>
      </c>
      <c r="E307" s="287" t="s">
        <v>33252</v>
      </c>
    </row>
    <row r="308" spans="1:5" x14ac:dyDescent="0.25">
      <c r="A308" s="288" t="s">
        <v>833</v>
      </c>
      <c r="B308" s="289" t="s">
        <v>33429</v>
      </c>
      <c r="C308" s="289" t="s">
        <v>33167</v>
      </c>
      <c r="D308" s="289" t="s">
        <v>33201</v>
      </c>
      <c r="E308" s="290" t="s">
        <v>33252</v>
      </c>
    </row>
    <row r="309" spans="1:5" x14ac:dyDescent="0.25">
      <c r="A309" s="285" t="s">
        <v>33154</v>
      </c>
      <c r="B309" s="286" t="s">
        <v>33430</v>
      </c>
      <c r="C309" s="286" t="s">
        <v>33168</v>
      </c>
      <c r="D309" s="286" t="s">
        <v>33185</v>
      </c>
      <c r="E309" s="287" t="s">
        <v>33252</v>
      </c>
    </row>
    <row r="310" spans="1:5" x14ac:dyDescent="0.25">
      <c r="A310" s="288" t="s">
        <v>33154</v>
      </c>
      <c r="B310" s="289" t="s">
        <v>33430</v>
      </c>
      <c r="C310" s="289" t="s">
        <v>33168</v>
      </c>
      <c r="D310" s="289" t="s">
        <v>33185</v>
      </c>
      <c r="E310" s="290" t="s">
        <v>33252</v>
      </c>
    </row>
    <row r="311" spans="1:5" x14ac:dyDescent="0.25">
      <c r="A311" s="285" t="s">
        <v>6601</v>
      </c>
      <c r="B311" s="286" t="s">
        <v>33431</v>
      </c>
      <c r="C311" s="286" t="s">
        <v>33165</v>
      </c>
      <c r="D311" s="286" t="s">
        <v>33205</v>
      </c>
      <c r="E311" s="287" t="s">
        <v>33251</v>
      </c>
    </row>
    <row r="312" spans="1:5" x14ac:dyDescent="0.25">
      <c r="A312" s="288" t="s">
        <v>22369</v>
      </c>
      <c r="B312" s="289" t="s">
        <v>33432</v>
      </c>
      <c r="C312" s="289" t="s">
        <v>33165</v>
      </c>
      <c r="D312" s="289" t="s">
        <v>33179</v>
      </c>
      <c r="E312" s="290" t="s">
        <v>33253</v>
      </c>
    </row>
    <row r="313" spans="1:5" x14ac:dyDescent="0.25">
      <c r="A313" s="285" t="s">
        <v>33111</v>
      </c>
      <c r="B313" s="286" t="s">
        <v>33342</v>
      </c>
      <c r="C313" s="286" t="s">
        <v>33165</v>
      </c>
      <c r="D313" s="286" t="s">
        <v>33182</v>
      </c>
      <c r="E313" s="287" t="s">
        <v>33253</v>
      </c>
    </row>
    <row r="314" spans="1:5" x14ac:dyDescent="0.25">
      <c r="A314" s="288" t="s">
        <v>833</v>
      </c>
      <c r="B314" s="289" t="s">
        <v>33429</v>
      </c>
      <c r="C314" s="289" t="s">
        <v>33168</v>
      </c>
      <c r="D314" s="289" t="s">
        <v>33185</v>
      </c>
      <c r="E314" s="290" t="s">
        <v>33252</v>
      </c>
    </row>
    <row r="315" spans="1:5" x14ac:dyDescent="0.25">
      <c r="A315" s="285" t="s">
        <v>3032</v>
      </c>
      <c r="B315" s="286" t="s">
        <v>33433</v>
      </c>
      <c r="C315" s="286" t="s">
        <v>33165</v>
      </c>
      <c r="D315" s="286" t="s">
        <v>33182</v>
      </c>
      <c r="E315" s="287" t="s">
        <v>33251</v>
      </c>
    </row>
    <row r="316" spans="1:5" x14ac:dyDescent="0.25">
      <c r="A316" s="288" t="s">
        <v>22369</v>
      </c>
      <c r="B316" s="289" t="s">
        <v>33432</v>
      </c>
      <c r="C316" s="289" t="s">
        <v>33174</v>
      </c>
      <c r="D316" s="289" t="s">
        <v>33194</v>
      </c>
      <c r="E316" s="290" t="s">
        <v>33253</v>
      </c>
    </row>
    <row r="317" spans="1:5" x14ac:dyDescent="0.25">
      <c r="A317" s="285" t="s">
        <v>11320</v>
      </c>
      <c r="B317" s="286" t="s">
        <v>33434</v>
      </c>
      <c r="C317" s="286" t="s">
        <v>33173</v>
      </c>
      <c r="D317" s="286" t="s">
        <v>33197</v>
      </c>
      <c r="E317" s="287" t="s">
        <v>33252</v>
      </c>
    </row>
    <row r="318" spans="1:5" x14ac:dyDescent="0.25">
      <c r="A318" s="288" t="s">
        <v>33111</v>
      </c>
      <c r="B318" s="289" t="s">
        <v>33342</v>
      </c>
      <c r="C318" s="289" t="s">
        <v>33174</v>
      </c>
      <c r="D318" s="289" t="s">
        <v>33194</v>
      </c>
      <c r="E318" s="290" t="s">
        <v>33253</v>
      </c>
    </row>
    <row r="319" spans="1:5" x14ac:dyDescent="0.25">
      <c r="A319" s="285" t="s">
        <v>33155</v>
      </c>
      <c r="B319" s="286" t="s">
        <v>33435</v>
      </c>
      <c r="C319" s="286" t="s">
        <v>33165</v>
      </c>
      <c r="D319" s="286" t="s">
        <v>33179</v>
      </c>
      <c r="E319" s="287" t="s">
        <v>33253</v>
      </c>
    </row>
    <row r="320" spans="1:5" x14ac:dyDescent="0.25">
      <c r="A320" s="288" t="s">
        <v>11320</v>
      </c>
      <c r="B320" s="289" t="s">
        <v>33434</v>
      </c>
      <c r="C320" s="289" t="s">
        <v>33168</v>
      </c>
      <c r="D320" s="289" t="s">
        <v>33193</v>
      </c>
      <c r="E320" s="290" t="s">
        <v>33252</v>
      </c>
    </row>
    <row r="321" spans="1:5" x14ac:dyDescent="0.25">
      <c r="A321" s="285" t="s">
        <v>33155</v>
      </c>
      <c r="B321" s="286" t="s">
        <v>33435</v>
      </c>
      <c r="C321" s="286" t="s">
        <v>33174</v>
      </c>
      <c r="D321" s="286" t="s">
        <v>33194</v>
      </c>
      <c r="E321" s="287" t="s">
        <v>33253</v>
      </c>
    </row>
    <row r="322" spans="1:5" x14ac:dyDescent="0.25">
      <c r="A322" s="288" t="s">
        <v>33156</v>
      </c>
      <c r="B322" s="289" t="s">
        <v>33436</v>
      </c>
      <c r="C322" s="289" t="s">
        <v>33165</v>
      </c>
      <c r="D322" s="289" t="s">
        <v>33179</v>
      </c>
      <c r="E322" s="290" t="s">
        <v>33253</v>
      </c>
    </row>
    <row r="323" spans="1:5" x14ac:dyDescent="0.25">
      <c r="A323" s="285" t="s">
        <v>33157</v>
      </c>
      <c r="B323" s="286" t="s">
        <v>33437</v>
      </c>
      <c r="C323" s="286" t="s">
        <v>33165</v>
      </c>
      <c r="D323" s="286" t="s">
        <v>33179</v>
      </c>
      <c r="E323" s="287" t="s">
        <v>33253</v>
      </c>
    </row>
    <row r="324" spans="1:5" x14ac:dyDescent="0.25">
      <c r="A324" s="288" t="s">
        <v>794</v>
      </c>
      <c r="B324" s="289" t="s">
        <v>33438</v>
      </c>
      <c r="C324" s="289" t="s">
        <v>33174</v>
      </c>
      <c r="D324" s="289" t="s">
        <v>33194</v>
      </c>
      <c r="E324" s="290" t="s">
        <v>33253</v>
      </c>
    </row>
    <row r="325" spans="1:5" x14ac:dyDescent="0.25">
      <c r="A325" s="285" t="s">
        <v>794</v>
      </c>
      <c r="B325" s="286" t="s">
        <v>33438</v>
      </c>
      <c r="C325" s="286" t="s">
        <v>33165</v>
      </c>
      <c r="D325" s="286" t="s">
        <v>33205</v>
      </c>
      <c r="E325" s="287" t="s">
        <v>33253</v>
      </c>
    </row>
    <row r="326" spans="1:5" x14ac:dyDescent="0.25">
      <c r="A326" s="288" t="s">
        <v>33157</v>
      </c>
      <c r="B326" s="289" t="s">
        <v>33437</v>
      </c>
      <c r="C326" s="289" t="s">
        <v>33168</v>
      </c>
      <c r="D326" s="289" t="s">
        <v>33193</v>
      </c>
      <c r="E326" s="290" t="s">
        <v>33252</v>
      </c>
    </row>
    <row r="327" spans="1:5" x14ac:dyDescent="0.25">
      <c r="A327" s="285" t="s">
        <v>33158</v>
      </c>
      <c r="B327" s="286" t="s">
        <v>33439</v>
      </c>
      <c r="C327" s="286" t="s">
        <v>33165</v>
      </c>
      <c r="D327" s="286" t="s">
        <v>33179</v>
      </c>
      <c r="E327" s="287" t="s">
        <v>33253</v>
      </c>
    </row>
    <row r="328" spans="1:5" x14ac:dyDescent="0.25">
      <c r="A328" s="288" t="s">
        <v>15370</v>
      </c>
      <c r="B328" s="289" t="s">
        <v>33440</v>
      </c>
      <c r="C328" s="289" t="s">
        <v>33165</v>
      </c>
      <c r="D328" s="289" t="s">
        <v>33182</v>
      </c>
      <c r="E328" s="290" t="s">
        <v>33253</v>
      </c>
    </row>
    <row r="329" spans="1:5" x14ac:dyDescent="0.25">
      <c r="A329" s="285" t="s">
        <v>256</v>
      </c>
      <c r="B329" s="286" t="s">
        <v>33441</v>
      </c>
      <c r="C329" s="286" t="s">
        <v>33165</v>
      </c>
      <c r="D329" s="286" t="s">
        <v>33179</v>
      </c>
      <c r="E329" s="287" t="s">
        <v>33251</v>
      </c>
    </row>
    <row r="330" spans="1:5" x14ac:dyDescent="0.25">
      <c r="A330" s="288" t="s">
        <v>33158</v>
      </c>
      <c r="B330" s="289" t="s">
        <v>33439</v>
      </c>
      <c r="C330" s="289" t="s">
        <v>33174</v>
      </c>
      <c r="D330" s="289" t="s">
        <v>33194</v>
      </c>
      <c r="E330" s="290" t="s">
        <v>33253</v>
      </c>
    </row>
    <row r="331" spans="1:5" x14ac:dyDescent="0.25">
      <c r="A331" s="285" t="s">
        <v>33159</v>
      </c>
      <c r="B331" s="286" t="s">
        <v>33442</v>
      </c>
      <c r="C331" s="286" t="s">
        <v>33165</v>
      </c>
      <c r="D331" s="286" t="s">
        <v>33182</v>
      </c>
      <c r="E331" s="287" t="s">
        <v>33251</v>
      </c>
    </row>
    <row r="332" spans="1:5" x14ac:dyDescent="0.25">
      <c r="A332" s="288" t="s">
        <v>33160</v>
      </c>
      <c r="B332" s="289" t="s">
        <v>33443</v>
      </c>
      <c r="C332" s="289" t="s">
        <v>33175</v>
      </c>
      <c r="D332" s="289" t="s">
        <v>33202</v>
      </c>
      <c r="E332" s="290" t="s">
        <v>33252</v>
      </c>
    </row>
    <row r="333" spans="1:5" x14ac:dyDescent="0.25">
      <c r="A333" s="285" t="s">
        <v>33160</v>
      </c>
      <c r="B333" s="286" t="s">
        <v>33443</v>
      </c>
      <c r="C333" s="286" t="s">
        <v>33175</v>
      </c>
      <c r="D333" s="286" t="s">
        <v>33202</v>
      </c>
      <c r="E333" s="287" t="s">
        <v>33252</v>
      </c>
    </row>
    <row r="334" spans="1:5" x14ac:dyDescent="0.25">
      <c r="A334" s="288" t="s">
        <v>18041</v>
      </c>
      <c r="B334" s="289" t="s">
        <v>33444</v>
      </c>
      <c r="C334" s="289" t="s">
        <v>33165</v>
      </c>
      <c r="D334" s="289" t="s">
        <v>33179</v>
      </c>
      <c r="E334" s="290" t="s">
        <v>33251</v>
      </c>
    </row>
    <row r="335" spans="1:5" x14ac:dyDescent="0.25">
      <c r="A335" s="285" t="s">
        <v>22250</v>
      </c>
      <c r="B335" s="286" t="s">
        <v>33445</v>
      </c>
      <c r="C335" s="286" t="s">
        <v>33165</v>
      </c>
      <c r="D335" s="286" t="s">
        <v>33179</v>
      </c>
      <c r="E335" s="287" t="s">
        <v>33251</v>
      </c>
    </row>
    <row r="336" spans="1:5" x14ac:dyDescent="0.25">
      <c r="A336" s="288" t="s">
        <v>26003</v>
      </c>
      <c r="B336" s="289" t="s">
        <v>33446</v>
      </c>
      <c r="C336" s="289" t="s">
        <v>33165</v>
      </c>
      <c r="D336" s="289" t="s">
        <v>33179</v>
      </c>
      <c r="E336" s="290" t="s">
        <v>33251</v>
      </c>
    </row>
    <row r="337" spans="1:5" x14ac:dyDescent="0.25">
      <c r="A337" s="285" t="s">
        <v>33161</v>
      </c>
      <c r="B337" s="286" t="s">
        <v>33447</v>
      </c>
      <c r="C337" s="286" t="s">
        <v>33165</v>
      </c>
      <c r="D337" s="286" t="s">
        <v>33179</v>
      </c>
      <c r="E337" s="287" t="s">
        <v>33251</v>
      </c>
    </row>
    <row r="338" spans="1:5" x14ac:dyDescent="0.25">
      <c r="A338" s="288" t="s">
        <v>165</v>
      </c>
      <c r="B338" s="289" t="s">
        <v>33448</v>
      </c>
      <c r="C338" s="289" t="s">
        <v>33165</v>
      </c>
      <c r="D338" s="289" t="s">
        <v>33179</v>
      </c>
      <c r="E338" s="290" t="s">
        <v>33251</v>
      </c>
    </row>
    <row r="339" spans="1:5" x14ac:dyDescent="0.25">
      <c r="A339" s="285" t="s">
        <v>32065</v>
      </c>
      <c r="B339" s="286" t="s">
        <v>33449</v>
      </c>
      <c r="C339" s="286" t="s">
        <v>33166</v>
      </c>
      <c r="D339" s="286" t="s">
        <v>33207</v>
      </c>
      <c r="E339" s="287" t="s">
        <v>33251</v>
      </c>
    </row>
    <row r="340" spans="1:5" x14ac:dyDescent="0.25">
      <c r="A340" s="288" t="s">
        <v>32049</v>
      </c>
      <c r="B340" s="289" t="s">
        <v>33450</v>
      </c>
      <c r="C340" s="289" t="s">
        <v>33165</v>
      </c>
      <c r="D340" s="289" t="s">
        <v>33179</v>
      </c>
      <c r="E340" s="290" t="s">
        <v>33251</v>
      </c>
    </row>
    <row r="341" spans="1:5" x14ac:dyDescent="0.25">
      <c r="A341" s="285" t="s">
        <v>32060</v>
      </c>
      <c r="B341" s="286" t="s">
        <v>33451</v>
      </c>
      <c r="C341" s="286" t="s">
        <v>33165</v>
      </c>
      <c r="D341" s="286" t="s">
        <v>33179</v>
      </c>
      <c r="E341" s="287" t="s">
        <v>33251</v>
      </c>
    </row>
    <row r="342" spans="1:5" x14ac:dyDescent="0.25">
      <c r="A342" s="288" t="s">
        <v>29387</v>
      </c>
      <c r="B342" s="289" t="s">
        <v>33348</v>
      </c>
      <c r="C342" s="289" t="s">
        <v>33166</v>
      </c>
      <c r="D342" s="289" t="s">
        <v>33208</v>
      </c>
      <c r="E342" s="290" t="s">
        <v>33251</v>
      </c>
    </row>
    <row r="343" spans="1:5" x14ac:dyDescent="0.25">
      <c r="A343" s="285" t="s">
        <v>32075</v>
      </c>
      <c r="B343" s="286" t="s">
        <v>33452</v>
      </c>
      <c r="C343" s="286" t="s">
        <v>33166</v>
      </c>
      <c r="D343" s="286" t="s">
        <v>33183</v>
      </c>
      <c r="E343" s="287" t="s">
        <v>33252</v>
      </c>
    </row>
    <row r="344" spans="1:5" x14ac:dyDescent="0.25">
      <c r="A344" s="288" t="s">
        <v>539</v>
      </c>
      <c r="B344" s="289" t="s">
        <v>33453</v>
      </c>
      <c r="C344" s="289" t="s">
        <v>33167</v>
      </c>
      <c r="D344" s="289" t="s">
        <v>33184</v>
      </c>
      <c r="E344" s="290" t="s">
        <v>33252</v>
      </c>
    </row>
    <row r="345" spans="1:5" x14ac:dyDescent="0.25">
      <c r="A345" s="285" t="s">
        <v>6658</v>
      </c>
      <c r="B345" s="286" t="s">
        <v>33454</v>
      </c>
      <c r="C345" s="286" t="s">
        <v>33170</v>
      </c>
      <c r="D345" s="286" t="s">
        <v>33187</v>
      </c>
      <c r="E345" s="287" t="s">
        <v>33252</v>
      </c>
    </row>
    <row r="346" spans="1:5" x14ac:dyDescent="0.25">
      <c r="A346" s="288" t="s">
        <v>32108</v>
      </c>
      <c r="B346" s="289" t="s">
        <v>33455</v>
      </c>
      <c r="C346" s="289" t="s">
        <v>33173</v>
      </c>
      <c r="D346" s="289" t="s">
        <v>33180</v>
      </c>
      <c r="E346" s="290" t="s">
        <v>33252</v>
      </c>
    </row>
    <row r="347" spans="1:5" x14ac:dyDescent="0.25">
      <c r="A347" s="285" t="s">
        <v>965</v>
      </c>
      <c r="B347" s="286" t="s">
        <v>33456</v>
      </c>
      <c r="C347" s="286" t="s">
        <v>33173</v>
      </c>
      <c r="D347" s="286" t="s">
        <v>33197</v>
      </c>
      <c r="E347" s="287" t="s">
        <v>33252</v>
      </c>
    </row>
    <row r="348" spans="1:5" x14ac:dyDescent="0.25">
      <c r="A348" s="288" t="s">
        <v>4883</v>
      </c>
      <c r="B348" s="289" t="s">
        <v>33457</v>
      </c>
      <c r="C348" s="289" t="s">
        <v>33168</v>
      </c>
      <c r="D348" s="289" t="s">
        <v>33200</v>
      </c>
      <c r="E348" s="290" t="s">
        <v>33252</v>
      </c>
    </row>
    <row r="349" spans="1:5" x14ac:dyDescent="0.25">
      <c r="A349" s="285" t="s">
        <v>539</v>
      </c>
      <c r="B349" s="286" t="s">
        <v>33453</v>
      </c>
      <c r="C349" s="286" t="s">
        <v>33168</v>
      </c>
      <c r="D349" s="286" t="s">
        <v>33193</v>
      </c>
      <c r="E349" s="287" t="s">
        <v>33252</v>
      </c>
    </row>
    <row r="350" spans="1:5" x14ac:dyDescent="0.25">
      <c r="A350" s="288" t="s">
        <v>32089</v>
      </c>
      <c r="B350" s="289" t="s">
        <v>33380</v>
      </c>
      <c r="C350" s="289" t="s">
        <v>33166</v>
      </c>
      <c r="D350" s="289" t="s">
        <v>33195</v>
      </c>
      <c r="E350" s="290" t="s">
        <v>33251</v>
      </c>
    </row>
    <row r="351" spans="1:5" x14ac:dyDescent="0.25">
      <c r="A351" s="285" t="s">
        <v>6658</v>
      </c>
      <c r="B351" s="286" t="s">
        <v>33454</v>
      </c>
      <c r="C351" s="286" t="s">
        <v>33173</v>
      </c>
      <c r="D351" s="286" t="s">
        <v>33180</v>
      </c>
      <c r="E351" s="287" t="s">
        <v>33252</v>
      </c>
    </row>
    <row r="352" spans="1:5" x14ac:dyDescent="0.25">
      <c r="A352" s="288" t="s">
        <v>12263</v>
      </c>
      <c r="B352" s="289" t="s">
        <v>33458</v>
      </c>
      <c r="C352" s="289" t="s">
        <v>33172</v>
      </c>
      <c r="D352" s="289" t="s">
        <v>33189</v>
      </c>
      <c r="E352" s="290" t="s">
        <v>33252</v>
      </c>
    </row>
    <row r="353" spans="1:5" x14ac:dyDescent="0.25">
      <c r="A353" s="285" t="s">
        <v>4445</v>
      </c>
      <c r="B353" s="286" t="s">
        <v>33459</v>
      </c>
      <c r="C353" s="286" t="s">
        <v>33175</v>
      </c>
      <c r="D353" s="286" t="s">
        <v>33202</v>
      </c>
      <c r="E353" s="287" t="s">
        <v>33252</v>
      </c>
    </row>
    <row r="354" spans="1:5" x14ac:dyDescent="0.25">
      <c r="A354" s="288" t="s">
        <v>509</v>
      </c>
      <c r="B354" s="289" t="s">
        <v>33460</v>
      </c>
      <c r="C354" s="289" t="s">
        <v>33166</v>
      </c>
      <c r="D354" s="289" t="s">
        <v>33180</v>
      </c>
      <c r="E354" s="290" t="s">
        <v>33252</v>
      </c>
    </row>
    <row r="355" spans="1:5" x14ac:dyDescent="0.25">
      <c r="A355" s="285" t="s">
        <v>32078</v>
      </c>
      <c r="B355" s="286" t="s">
        <v>33461</v>
      </c>
      <c r="C355" s="286" t="s">
        <v>33170</v>
      </c>
      <c r="D355" s="286" t="s">
        <v>33187</v>
      </c>
      <c r="E355" s="287" t="s">
        <v>33252</v>
      </c>
    </row>
    <row r="356" spans="1:5" x14ac:dyDescent="0.25">
      <c r="A356" s="288" t="s">
        <v>901</v>
      </c>
      <c r="B356" s="289" t="s">
        <v>33462</v>
      </c>
      <c r="C356" s="289" t="s">
        <v>33172</v>
      </c>
      <c r="D356" s="289" t="s">
        <v>33189</v>
      </c>
      <c r="E356" s="290" t="s">
        <v>33252</v>
      </c>
    </row>
    <row r="357" spans="1:5" x14ac:dyDescent="0.25">
      <c r="A357" s="285" t="s">
        <v>32161</v>
      </c>
      <c r="B357" s="286" t="s">
        <v>33463</v>
      </c>
      <c r="C357" s="286" t="s">
        <v>33168</v>
      </c>
      <c r="D357" s="286" t="s">
        <v>33209</v>
      </c>
      <c r="E357" s="287" t="s">
        <v>33252</v>
      </c>
    </row>
    <row r="358" spans="1:5" x14ac:dyDescent="0.25">
      <c r="A358" s="288" t="s">
        <v>712</v>
      </c>
      <c r="B358" s="289" t="s">
        <v>33464</v>
      </c>
      <c r="C358" s="289" t="s">
        <v>33165</v>
      </c>
      <c r="D358" s="289" t="s">
        <v>33179</v>
      </c>
      <c r="E358" s="290" t="s">
        <v>33253</v>
      </c>
    </row>
    <row r="359" spans="1:5" x14ac:dyDescent="0.25">
      <c r="A359" s="285" t="s">
        <v>509</v>
      </c>
      <c r="B359" s="286" t="s">
        <v>33460</v>
      </c>
      <c r="C359" s="286" t="s">
        <v>33173</v>
      </c>
      <c r="D359" s="286" t="s">
        <v>33180</v>
      </c>
      <c r="E359" s="287" t="s">
        <v>33252</v>
      </c>
    </row>
    <row r="360" spans="1:5" x14ac:dyDescent="0.25">
      <c r="A360" s="288" t="s">
        <v>7861</v>
      </c>
      <c r="B360" s="289" t="s">
        <v>33465</v>
      </c>
      <c r="C360" s="289" t="s">
        <v>33165</v>
      </c>
      <c r="D360" s="289" t="s">
        <v>33182</v>
      </c>
      <c r="E360" s="290" t="s">
        <v>33251</v>
      </c>
    </row>
    <row r="361" spans="1:5" x14ac:dyDescent="0.25">
      <c r="A361" s="285" t="s">
        <v>814</v>
      </c>
      <c r="B361" s="286" t="s">
        <v>33466</v>
      </c>
      <c r="C361" s="286" t="s">
        <v>33172</v>
      </c>
      <c r="D361" s="286" t="s">
        <v>33189</v>
      </c>
      <c r="E361" s="287" t="s">
        <v>33252</v>
      </c>
    </row>
    <row r="362" spans="1:5" x14ac:dyDescent="0.25">
      <c r="A362" s="288" t="s">
        <v>24098</v>
      </c>
      <c r="B362" s="289" t="s">
        <v>33467</v>
      </c>
      <c r="C362" s="289" t="s">
        <v>33165</v>
      </c>
      <c r="D362" s="289" t="s">
        <v>33179</v>
      </c>
      <c r="E362" s="290" t="s">
        <v>33253</v>
      </c>
    </row>
    <row r="363" spans="1:5" x14ac:dyDescent="0.25">
      <c r="A363" s="285" t="s">
        <v>712</v>
      </c>
      <c r="B363" s="286" t="s">
        <v>33464</v>
      </c>
      <c r="C363" s="286" t="s">
        <v>33174</v>
      </c>
      <c r="D363" s="286" t="s">
        <v>33210</v>
      </c>
      <c r="E363" s="287" t="s">
        <v>33253</v>
      </c>
    </row>
    <row r="364" spans="1:5" x14ac:dyDescent="0.25">
      <c r="A364" s="288" t="s">
        <v>24098</v>
      </c>
      <c r="B364" s="289" t="s">
        <v>33467</v>
      </c>
      <c r="C364" s="289" t="s">
        <v>33174</v>
      </c>
      <c r="D364" s="289" t="s">
        <v>33210</v>
      </c>
      <c r="E364" s="290" t="s">
        <v>33253</v>
      </c>
    </row>
    <row r="365" spans="1:5" x14ac:dyDescent="0.25">
      <c r="A365" s="285" t="s">
        <v>20704</v>
      </c>
      <c r="B365" s="286" t="s">
        <v>33468</v>
      </c>
      <c r="C365" s="286" t="s">
        <v>33166</v>
      </c>
      <c r="D365" s="286" t="s">
        <v>33180</v>
      </c>
      <c r="E365" s="287" t="s">
        <v>33252</v>
      </c>
    </row>
    <row r="366" spans="1:5" x14ac:dyDescent="0.25">
      <c r="A366" s="288" t="s">
        <v>32078</v>
      </c>
      <c r="B366" s="289" t="s">
        <v>33461</v>
      </c>
      <c r="C366" s="289" t="s">
        <v>33168</v>
      </c>
      <c r="D366" s="289" t="s">
        <v>33193</v>
      </c>
      <c r="E366" s="290" t="s">
        <v>33252</v>
      </c>
    </row>
    <row r="367" spans="1:5" x14ac:dyDescent="0.25">
      <c r="A367" s="285" t="s">
        <v>20444</v>
      </c>
      <c r="B367" s="286" t="s">
        <v>33469</v>
      </c>
      <c r="C367" s="286" t="s">
        <v>33165</v>
      </c>
      <c r="D367" s="286" t="s">
        <v>33182</v>
      </c>
      <c r="E367" s="287" t="s">
        <v>33251</v>
      </c>
    </row>
    <row r="368" spans="1:5" x14ac:dyDescent="0.25">
      <c r="A368" s="288" t="s">
        <v>1106</v>
      </c>
      <c r="B368" s="289" t="s">
        <v>33470</v>
      </c>
      <c r="C368" s="289" t="s">
        <v>33169</v>
      </c>
      <c r="D368" s="289" t="s">
        <v>33186</v>
      </c>
      <c r="E368" s="290" t="s">
        <v>33252</v>
      </c>
    </row>
    <row r="369" spans="1:5" x14ac:dyDescent="0.25">
      <c r="A369" s="285" t="s">
        <v>901</v>
      </c>
      <c r="B369" s="286" t="s">
        <v>33462</v>
      </c>
      <c r="C369" s="286" t="s">
        <v>33173</v>
      </c>
      <c r="D369" s="286" t="s">
        <v>33180</v>
      </c>
      <c r="E369" s="287" t="s">
        <v>33252</v>
      </c>
    </row>
    <row r="370" spans="1:5" x14ac:dyDescent="0.25">
      <c r="A370" s="288" t="s">
        <v>20097</v>
      </c>
      <c r="B370" s="289" t="s">
        <v>33471</v>
      </c>
      <c r="C370" s="289" t="s">
        <v>33172</v>
      </c>
      <c r="D370" s="289" t="s">
        <v>33189</v>
      </c>
      <c r="E370" s="290" t="s">
        <v>33252</v>
      </c>
    </row>
    <row r="371" spans="1:5" x14ac:dyDescent="0.25">
      <c r="A371" s="285" t="s">
        <v>32158</v>
      </c>
      <c r="B371" s="286" t="s">
        <v>33472</v>
      </c>
      <c r="C371" s="286" t="s">
        <v>33168</v>
      </c>
      <c r="D371" s="286" t="s">
        <v>33196</v>
      </c>
      <c r="E371" s="287" t="s">
        <v>33252</v>
      </c>
    </row>
    <row r="372" spans="1:5" x14ac:dyDescent="0.25">
      <c r="A372" s="288" t="s">
        <v>32152</v>
      </c>
      <c r="B372" s="289" t="s">
        <v>33473</v>
      </c>
      <c r="C372" s="289" t="s">
        <v>33165</v>
      </c>
      <c r="D372" s="289" t="s">
        <v>33179</v>
      </c>
      <c r="E372" s="290" t="s">
        <v>33253</v>
      </c>
    </row>
    <row r="373" spans="1:5" x14ac:dyDescent="0.25">
      <c r="A373" s="285" t="s">
        <v>32159</v>
      </c>
      <c r="B373" s="286" t="s">
        <v>33474</v>
      </c>
      <c r="C373" s="286" t="s">
        <v>33170</v>
      </c>
      <c r="D373" s="286" t="s">
        <v>33187</v>
      </c>
      <c r="E373" s="287" t="s">
        <v>33252</v>
      </c>
    </row>
    <row r="374" spans="1:5" x14ac:dyDescent="0.25">
      <c r="A374" s="288" t="s">
        <v>32156</v>
      </c>
      <c r="B374" s="289" t="s">
        <v>33475</v>
      </c>
      <c r="C374" s="289" t="s">
        <v>33166</v>
      </c>
      <c r="D374" s="289" t="s">
        <v>33180</v>
      </c>
      <c r="E374" s="290" t="s">
        <v>33252</v>
      </c>
    </row>
    <row r="375" spans="1:5" x14ac:dyDescent="0.25">
      <c r="A375" s="285" t="s">
        <v>32110</v>
      </c>
      <c r="B375" s="286" t="s">
        <v>33476</v>
      </c>
      <c r="C375" s="286" t="s">
        <v>33167</v>
      </c>
      <c r="D375" s="286" t="s">
        <v>33204</v>
      </c>
      <c r="E375" s="287" t="s">
        <v>33252</v>
      </c>
    </row>
    <row r="376" spans="1:5" x14ac:dyDescent="0.25">
      <c r="A376" s="288" t="s">
        <v>32155</v>
      </c>
      <c r="B376" s="289" t="s">
        <v>33477</v>
      </c>
      <c r="C376" s="289" t="s">
        <v>33168</v>
      </c>
      <c r="D376" s="289" t="s">
        <v>33200</v>
      </c>
      <c r="E376" s="290" t="s">
        <v>33252</v>
      </c>
    </row>
    <row r="377" spans="1:5" x14ac:dyDescent="0.25">
      <c r="A377" s="285" t="s">
        <v>13797</v>
      </c>
      <c r="B377" s="286" t="s">
        <v>33478</v>
      </c>
      <c r="C377" s="286" t="s">
        <v>33166</v>
      </c>
      <c r="D377" s="286" t="s">
        <v>33211</v>
      </c>
      <c r="E377" s="287" t="s">
        <v>33252</v>
      </c>
    </row>
    <row r="378" spans="1:5" x14ac:dyDescent="0.25">
      <c r="A378" s="288" t="s">
        <v>814</v>
      </c>
      <c r="B378" s="289" t="s">
        <v>33466</v>
      </c>
      <c r="C378" s="289" t="s">
        <v>33173</v>
      </c>
      <c r="D378" s="289" t="s">
        <v>33197</v>
      </c>
      <c r="E378" s="290" t="s">
        <v>33252</v>
      </c>
    </row>
    <row r="379" spans="1:5" x14ac:dyDescent="0.25">
      <c r="A379" s="285" t="s">
        <v>814</v>
      </c>
      <c r="B379" s="286" t="s">
        <v>33466</v>
      </c>
      <c r="C379" s="286" t="s">
        <v>33173</v>
      </c>
      <c r="D379" s="286" t="s">
        <v>33197</v>
      </c>
      <c r="E379" s="287" t="s">
        <v>33252</v>
      </c>
    </row>
    <row r="380" spans="1:5" x14ac:dyDescent="0.25">
      <c r="A380" s="288" t="s">
        <v>814</v>
      </c>
      <c r="B380" s="289" t="s">
        <v>33466</v>
      </c>
      <c r="C380" s="289" t="s">
        <v>33173</v>
      </c>
      <c r="D380" s="289" t="s">
        <v>33197</v>
      </c>
      <c r="E380" s="290" t="s">
        <v>33252</v>
      </c>
    </row>
    <row r="381" spans="1:5" x14ac:dyDescent="0.25">
      <c r="A381" s="285" t="s">
        <v>27289</v>
      </c>
      <c r="B381" s="286" t="s">
        <v>33479</v>
      </c>
      <c r="C381" s="286" t="s">
        <v>33172</v>
      </c>
      <c r="D381" s="286" t="s">
        <v>33189</v>
      </c>
      <c r="E381" s="287" t="s">
        <v>33252</v>
      </c>
    </row>
    <row r="382" spans="1:5" x14ac:dyDescent="0.25">
      <c r="A382" s="288" t="s">
        <v>27289</v>
      </c>
      <c r="B382" s="289" t="s">
        <v>33479</v>
      </c>
      <c r="C382" s="289" t="s">
        <v>33172</v>
      </c>
      <c r="D382" s="289" t="s">
        <v>33189</v>
      </c>
      <c r="E382" s="290" t="s">
        <v>33251</v>
      </c>
    </row>
    <row r="383" spans="1:5" x14ac:dyDescent="0.25">
      <c r="A383" s="285" t="s">
        <v>968</v>
      </c>
      <c r="B383" s="286" t="s">
        <v>33480</v>
      </c>
      <c r="C383" s="286" t="s">
        <v>33165</v>
      </c>
      <c r="D383" s="286" t="s">
        <v>33179</v>
      </c>
      <c r="E383" s="287" t="s">
        <v>33253</v>
      </c>
    </row>
    <row r="384" spans="1:5" x14ac:dyDescent="0.25">
      <c r="A384" s="288" t="s">
        <v>32156</v>
      </c>
      <c r="B384" s="289" t="s">
        <v>33475</v>
      </c>
      <c r="C384" s="289" t="s">
        <v>33173</v>
      </c>
      <c r="D384" s="289" t="s">
        <v>33180</v>
      </c>
      <c r="E384" s="290" t="s">
        <v>33252</v>
      </c>
    </row>
    <row r="385" spans="1:5" x14ac:dyDescent="0.25">
      <c r="A385" s="285" t="s">
        <v>32166</v>
      </c>
      <c r="B385" s="286" t="s">
        <v>33481</v>
      </c>
      <c r="C385" s="286" t="s">
        <v>33168</v>
      </c>
      <c r="D385" s="286" t="s">
        <v>33198</v>
      </c>
      <c r="E385" s="287" t="s">
        <v>33252</v>
      </c>
    </row>
    <row r="386" spans="1:5" x14ac:dyDescent="0.25">
      <c r="A386" s="288" t="s">
        <v>1106</v>
      </c>
      <c r="B386" s="289" t="s">
        <v>33470</v>
      </c>
      <c r="C386" s="289" t="s">
        <v>33173</v>
      </c>
      <c r="D386" s="289" t="s">
        <v>33197</v>
      </c>
      <c r="E386" s="290" t="s">
        <v>33252</v>
      </c>
    </row>
    <row r="387" spans="1:5" x14ac:dyDescent="0.25">
      <c r="A387" s="285" t="s">
        <v>32152</v>
      </c>
      <c r="B387" s="286" t="s">
        <v>33473</v>
      </c>
      <c r="C387" s="286" t="s">
        <v>33174</v>
      </c>
      <c r="D387" s="286" t="s">
        <v>33210</v>
      </c>
      <c r="E387" s="287" t="s">
        <v>33253</v>
      </c>
    </row>
    <row r="388" spans="1:5" x14ac:dyDescent="0.25">
      <c r="A388" s="288" t="s">
        <v>32165</v>
      </c>
      <c r="B388" s="289" t="s">
        <v>33482</v>
      </c>
      <c r="C388" s="289" t="s">
        <v>33168</v>
      </c>
      <c r="D388" s="289" t="s">
        <v>33185</v>
      </c>
      <c r="E388" s="290" t="s">
        <v>33252</v>
      </c>
    </row>
    <row r="389" spans="1:5" x14ac:dyDescent="0.25">
      <c r="A389" s="285" t="s">
        <v>1072</v>
      </c>
      <c r="B389" s="286" t="s">
        <v>33483</v>
      </c>
      <c r="C389" s="286" t="s">
        <v>33165</v>
      </c>
      <c r="D389" s="286" t="s">
        <v>33182</v>
      </c>
      <c r="E389" s="287" t="s">
        <v>33253</v>
      </c>
    </row>
    <row r="390" spans="1:5" x14ac:dyDescent="0.25">
      <c r="A390" s="288" t="s">
        <v>20704</v>
      </c>
      <c r="B390" s="289" t="s">
        <v>33468</v>
      </c>
      <c r="C390" s="289" t="s">
        <v>33173</v>
      </c>
      <c r="D390" s="289" t="s">
        <v>33180</v>
      </c>
      <c r="E390" s="290" t="s">
        <v>33252</v>
      </c>
    </row>
    <row r="391" spans="1:5" x14ac:dyDescent="0.25">
      <c r="A391" s="285" t="s">
        <v>968</v>
      </c>
      <c r="B391" s="286" t="s">
        <v>33480</v>
      </c>
      <c r="C391" s="286" t="s">
        <v>33174</v>
      </c>
      <c r="D391" s="286" t="s">
        <v>33210</v>
      </c>
      <c r="E391" s="287" t="s">
        <v>33253</v>
      </c>
    </row>
    <row r="392" spans="1:5" x14ac:dyDescent="0.25">
      <c r="A392" s="288" t="s">
        <v>20097</v>
      </c>
      <c r="B392" s="289" t="s">
        <v>33471</v>
      </c>
      <c r="C392" s="289" t="s">
        <v>33173</v>
      </c>
      <c r="D392" s="289" t="s">
        <v>33197</v>
      </c>
      <c r="E392" s="290" t="s">
        <v>33252</v>
      </c>
    </row>
    <row r="393" spans="1:5" x14ac:dyDescent="0.25">
      <c r="A393" s="285" t="s">
        <v>32163</v>
      </c>
      <c r="B393" s="286" t="s">
        <v>33484</v>
      </c>
      <c r="C393" s="286" t="s">
        <v>33166</v>
      </c>
      <c r="D393" s="286" t="s">
        <v>33180</v>
      </c>
      <c r="E393" s="287" t="s">
        <v>33252</v>
      </c>
    </row>
    <row r="394" spans="1:5" x14ac:dyDescent="0.25">
      <c r="A394" s="288" t="s">
        <v>32151</v>
      </c>
      <c r="B394" s="289" t="s">
        <v>33485</v>
      </c>
      <c r="C394" s="289" t="s">
        <v>33165</v>
      </c>
      <c r="D394" s="289" t="s">
        <v>33179</v>
      </c>
      <c r="E394" s="290" t="s">
        <v>33253</v>
      </c>
    </row>
    <row r="395" spans="1:5" x14ac:dyDescent="0.25">
      <c r="A395" s="285" t="s">
        <v>32153</v>
      </c>
      <c r="B395" s="286" t="s">
        <v>33486</v>
      </c>
      <c r="C395" s="286" t="s">
        <v>33165</v>
      </c>
      <c r="D395" s="286" t="s">
        <v>33182</v>
      </c>
      <c r="E395" s="287" t="s">
        <v>33253</v>
      </c>
    </row>
    <row r="396" spans="1:5" x14ac:dyDescent="0.25">
      <c r="A396" s="288" t="s">
        <v>32112</v>
      </c>
      <c r="B396" s="289" t="s">
        <v>33487</v>
      </c>
      <c r="C396" s="289" t="s">
        <v>33168</v>
      </c>
      <c r="D396" s="289" t="s">
        <v>33185</v>
      </c>
      <c r="E396" s="290" t="s">
        <v>33252</v>
      </c>
    </row>
    <row r="397" spans="1:5" x14ac:dyDescent="0.25">
      <c r="A397" s="285" t="s">
        <v>32154</v>
      </c>
      <c r="B397" s="286" t="s">
        <v>33275</v>
      </c>
      <c r="C397" s="286" t="s">
        <v>33165</v>
      </c>
      <c r="D397" s="286" t="s">
        <v>33179</v>
      </c>
      <c r="E397" s="287" t="s">
        <v>33251</v>
      </c>
    </row>
    <row r="398" spans="1:5" x14ac:dyDescent="0.25">
      <c r="A398" s="288" t="s">
        <v>32151</v>
      </c>
      <c r="B398" s="289" t="s">
        <v>33485</v>
      </c>
      <c r="C398" s="289" t="s">
        <v>33174</v>
      </c>
      <c r="D398" s="289" t="s">
        <v>33210</v>
      </c>
      <c r="E398" s="290" t="s">
        <v>33253</v>
      </c>
    </row>
    <row r="399" spans="1:5" x14ac:dyDescent="0.25">
      <c r="A399" s="285" t="s">
        <v>32110</v>
      </c>
      <c r="B399" s="286" t="s">
        <v>33476</v>
      </c>
      <c r="C399" s="286" t="s">
        <v>33168</v>
      </c>
      <c r="D399" s="286" t="s">
        <v>33196</v>
      </c>
      <c r="E399" s="287" t="s">
        <v>33252</v>
      </c>
    </row>
    <row r="400" spans="1:5" x14ac:dyDescent="0.25">
      <c r="A400" s="288" t="s">
        <v>27289</v>
      </c>
      <c r="B400" s="289" t="s">
        <v>33479</v>
      </c>
      <c r="C400" s="289" t="s">
        <v>33173</v>
      </c>
      <c r="D400" s="289" t="s">
        <v>33197</v>
      </c>
      <c r="E400" s="290" t="s">
        <v>33252</v>
      </c>
    </row>
    <row r="401" spans="1:5" x14ac:dyDescent="0.25">
      <c r="A401" s="285" t="s">
        <v>27289</v>
      </c>
      <c r="B401" s="286" t="s">
        <v>33479</v>
      </c>
      <c r="C401" s="286" t="s">
        <v>33173</v>
      </c>
      <c r="D401" s="286" t="s">
        <v>33197</v>
      </c>
      <c r="E401" s="287" t="s">
        <v>33252</v>
      </c>
    </row>
    <row r="402" spans="1:5" x14ac:dyDescent="0.25">
      <c r="A402" s="288" t="s">
        <v>32159</v>
      </c>
      <c r="B402" s="289" t="s">
        <v>33474</v>
      </c>
      <c r="C402" s="289" t="s">
        <v>33173</v>
      </c>
      <c r="D402" s="289" t="s">
        <v>33180</v>
      </c>
      <c r="E402" s="290" t="s">
        <v>33252</v>
      </c>
    </row>
    <row r="403" spans="1:5" x14ac:dyDescent="0.25">
      <c r="A403" s="285" t="s">
        <v>1203</v>
      </c>
      <c r="B403" s="286" t="s">
        <v>33281</v>
      </c>
      <c r="C403" s="286" t="s">
        <v>33165</v>
      </c>
      <c r="D403" s="286" t="s">
        <v>33179</v>
      </c>
      <c r="E403" s="287" t="s">
        <v>33253</v>
      </c>
    </row>
    <row r="404" spans="1:5" x14ac:dyDescent="0.25">
      <c r="A404" s="288" t="s">
        <v>32153</v>
      </c>
      <c r="B404" s="289" t="s">
        <v>33486</v>
      </c>
      <c r="C404" s="289" t="s">
        <v>33174</v>
      </c>
      <c r="D404" s="289" t="s">
        <v>33210</v>
      </c>
      <c r="E404" s="290" t="s">
        <v>33253</v>
      </c>
    </row>
    <row r="405" spans="1:5" x14ac:dyDescent="0.25">
      <c r="A405" s="285" t="s">
        <v>32164</v>
      </c>
      <c r="B405" s="286" t="s">
        <v>33488</v>
      </c>
      <c r="C405" s="286" t="s">
        <v>33166</v>
      </c>
      <c r="D405" s="286" t="s">
        <v>33180</v>
      </c>
      <c r="E405" s="287" t="s">
        <v>33252</v>
      </c>
    </row>
    <row r="406" spans="1:5" x14ac:dyDescent="0.25">
      <c r="A406" s="288" t="s">
        <v>31687</v>
      </c>
      <c r="B406" s="289" t="s">
        <v>33489</v>
      </c>
      <c r="C406" s="289" t="s">
        <v>33165</v>
      </c>
      <c r="D406" s="289" t="s">
        <v>33179</v>
      </c>
      <c r="E406" s="290" t="s">
        <v>33253</v>
      </c>
    </row>
    <row r="407" spans="1:5" x14ac:dyDescent="0.25">
      <c r="A407" s="285" t="s">
        <v>1203</v>
      </c>
      <c r="B407" s="286" t="s">
        <v>33281</v>
      </c>
      <c r="C407" s="286" t="s">
        <v>33174</v>
      </c>
      <c r="D407" s="286" t="s">
        <v>33210</v>
      </c>
      <c r="E407" s="287" t="s">
        <v>33253</v>
      </c>
    </row>
    <row r="408" spans="1:5" x14ac:dyDescent="0.25">
      <c r="A408" s="288" t="s">
        <v>32188</v>
      </c>
      <c r="B408" s="289" t="s">
        <v>33490</v>
      </c>
      <c r="C408" s="289" t="s">
        <v>33172</v>
      </c>
      <c r="D408" s="289" t="s">
        <v>33189</v>
      </c>
      <c r="E408" s="290" t="s">
        <v>33252</v>
      </c>
    </row>
    <row r="409" spans="1:5" x14ac:dyDescent="0.25">
      <c r="A409" s="285" t="s">
        <v>32093</v>
      </c>
      <c r="B409" s="286" t="s">
        <v>33491</v>
      </c>
      <c r="C409" s="286" t="s">
        <v>33168</v>
      </c>
      <c r="D409" s="286" t="s">
        <v>33196</v>
      </c>
      <c r="E409" s="287" t="s">
        <v>33252</v>
      </c>
    </row>
    <row r="410" spans="1:5" x14ac:dyDescent="0.25">
      <c r="A410" s="288" t="s">
        <v>31687</v>
      </c>
      <c r="B410" s="289" t="s">
        <v>33489</v>
      </c>
      <c r="C410" s="289" t="s">
        <v>33174</v>
      </c>
      <c r="D410" s="289" t="s">
        <v>33210</v>
      </c>
      <c r="E410" s="290" t="s">
        <v>33253</v>
      </c>
    </row>
    <row r="411" spans="1:5" x14ac:dyDescent="0.25">
      <c r="A411" s="285" t="s">
        <v>558</v>
      </c>
      <c r="B411" s="286" t="s">
        <v>33492</v>
      </c>
      <c r="C411" s="286" t="s">
        <v>33165</v>
      </c>
      <c r="D411" s="286" t="s">
        <v>33179</v>
      </c>
      <c r="E411" s="287" t="s">
        <v>33253</v>
      </c>
    </row>
    <row r="412" spans="1:5" x14ac:dyDescent="0.25">
      <c r="A412" s="288" t="s">
        <v>1275</v>
      </c>
      <c r="B412" s="289" t="s">
        <v>33333</v>
      </c>
      <c r="C412" s="289" t="s">
        <v>33172</v>
      </c>
      <c r="D412" s="289" t="s">
        <v>33189</v>
      </c>
      <c r="E412" s="290" t="s">
        <v>33252</v>
      </c>
    </row>
    <row r="413" spans="1:5" x14ac:dyDescent="0.25">
      <c r="A413" s="285" t="s">
        <v>1121</v>
      </c>
      <c r="B413" s="286" t="s">
        <v>33493</v>
      </c>
      <c r="C413" s="286" t="s">
        <v>33168</v>
      </c>
      <c r="D413" s="286" t="s">
        <v>33200</v>
      </c>
      <c r="E413" s="287" t="s">
        <v>33252</v>
      </c>
    </row>
    <row r="414" spans="1:5" x14ac:dyDescent="0.25">
      <c r="A414" s="288" t="s">
        <v>1072</v>
      </c>
      <c r="B414" s="289" t="s">
        <v>33483</v>
      </c>
      <c r="C414" s="289" t="s">
        <v>33168</v>
      </c>
      <c r="D414" s="289" t="s">
        <v>33193</v>
      </c>
      <c r="E414" s="290" t="s">
        <v>33252</v>
      </c>
    </row>
    <row r="415" spans="1:5" x14ac:dyDescent="0.25">
      <c r="A415" s="285" t="s">
        <v>21412</v>
      </c>
      <c r="B415" s="286" t="s">
        <v>33494</v>
      </c>
      <c r="C415" s="286" t="s">
        <v>33165</v>
      </c>
      <c r="D415" s="286" t="s">
        <v>33179</v>
      </c>
      <c r="E415" s="287" t="s">
        <v>33253</v>
      </c>
    </row>
    <row r="416" spans="1:5" x14ac:dyDescent="0.25">
      <c r="A416" s="288" t="s">
        <v>32163</v>
      </c>
      <c r="B416" s="289" t="s">
        <v>33484</v>
      </c>
      <c r="C416" s="289" t="s">
        <v>33173</v>
      </c>
      <c r="D416" s="289" t="s">
        <v>33180</v>
      </c>
      <c r="E416" s="290" t="s">
        <v>33252</v>
      </c>
    </row>
    <row r="417" spans="1:5" x14ac:dyDescent="0.25">
      <c r="A417" s="285" t="s">
        <v>32163</v>
      </c>
      <c r="B417" s="286" t="s">
        <v>33484</v>
      </c>
      <c r="C417" s="286" t="s">
        <v>33173</v>
      </c>
      <c r="D417" s="286" t="s">
        <v>33180</v>
      </c>
      <c r="E417" s="287" t="s">
        <v>33252</v>
      </c>
    </row>
    <row r="418" spans="1:5" x14ac:dyDescent="0.25">
      <c r="A418" s="288" t="s">
        <v>558</v>
      </c>
      <c r="B418" s="289" t="s">
        <v>33492</v>
      </c>
      <c r="C418" s="289" t="s">
        <v>33174</v>
      </c>
      <c r="D418" s="289" t="s">
        <v>33210</v>
      </c>
      <c r="E418" s="290" t="s">
        <v>33253</v>
      </c>
    </row>
    <row r="419" spans="1:5" x14ac:dyDescent="0.25">
      <c r="A419" s="285" t="s">
        <v>32189</v>
      </c>
      <c r="B419" s="286" t="s">
        <v>33495</v>
      </c>
      <c r="C419" s="286" t="s">
        <v>33165</v>
      </c>
      <c r="D419" s="286" t="s">
        <v>33205</v>
      </c>
      <c r="E419" s="287" t="s">
        <v>33253</v>
      </c>
    </row>
    <row r="420" spans="1:5" x14ac:dyDescent="0.25">
      <c r="A420" s="288" t="s">
        <v>31420</v>
      </c>
      <c r="B420" s="289" t="s">
        <v>33496</v>
      </c>
      <c r="C420" s="289" t="s">
        <v>33166</v>
      </c>
      <c r="D420" s="289" t="s">
        <v>33208</v>
      </c>
      <c r="E420" s="290" t="s">
        <v>33251</v>
      </c>
    </row>
    <row r="421" spans="1:5" x14ac:dyDescent="0.25">
      <c r="A421" s="285" t="s">
        <v>983</v>
      </c>
      <c r="B421" s="286" t="s">
        <v>33497</v>
      </c>
      <c r="C421" s="286" t="s">
        <v>33166</v>
      </c>
      <c r="D421" s="286" t="s">
        <v>33192</v>
      </c>
      <c r="E421" s="287" t="s">
        <v>33252</v>
      </c>
    </row>
    <row r="422" spans="1:5" x14ac:dyDescent="0.25">
      <c r="A422" s="288" t="s">
        <v>32207</v>
      </c>
      <c r="B422" s="289" t="s">
        <v>33498</v>
      </c>
      <c r="C422" s="289" t="s">
        <v>33165</v>
      </c>
      <c r="D422" s="289" t="s">
        <v>33179</v>
      </c>
      <c r="E422" s="290" t="s">
        <v>33253</v>
      </c>
    </row>
    <row r="423" spans="1:5" x14ac:dyDescent="0.25">
      <c r="A423" s="285" t="s">
        <v>21412</v>
      </c>
      <c r="B423" s="286" t="s">
        <v>33494</v>
      </c>
      <c r="C423" s="286" t="s">
        <v>33174</v>
      </c>
      <c r="D423" s="286" t="s">
        <v>33210</v>
      </c>
      <c r="E423" s="287" t="s">
        <v>33253</v>
      </c>
    </row>
    <row r="424" spans="1:5" x14ac:dyDescent="0.25">
      <c r="A424" s="288" t="s">
        <v>32164</v>
      </c>
      <c r="B424" s="289" t="s">
        <v>33488</v>
      </c>
      <c r="C424" s="289" t="s">
        <v>33173</v>
      </c>
      <c r="D424" s="289" t="s">
        <v>33180</v>
      </c>
      <c r="E424" s="290" t="s">
        <v>33252</v>
      </c>
    </row>
    <row r="425" spans="1:5" x14ac:dyDescent="0.25">
      <c r="A425" s="285" t="s">
        <v>14886</v>
      </c>
      <c r="B425" s="286" t="s">
        <v>33499</v>
      </c>
      <c r="C425" s="286" t="s">
        <v>33168</v>
      </c>
      <c r="D425" s="286" t="s">
        <v>33198</v>
      </c>
      <c r="E425" s="287" t="s">
        <v>33252</v>
      </c>
    </row>
    <row r="426" spans="1:5" x14ac:dyDescent="0.25">
      <c r="A426" s="288" t="s">
        <v>14886</v>
      </c>
      <c r="B426" s="289" t="s">
        <v>33499</v>
      </c>
      <c r="C426" s="289" t="s">
        <v>33168</v>
      </c>
      <c r="D426" s="289" t="s">
        <v>33198</v>
      </c>
      <c r="E426" s="290" t="s">
        <v>33252</v>
      </c>
    </row>
    <row r="427" spans="1:5" x14ac:dyDescent="0.25">
      <c r="A427" s="285" t="s">
        <v>27276</v>
      </c>
      <c r="B427" s="286" t="s">
        <v>33500</v>
      </c>
      <c r="C427" s="286" t="s">
        <v>33174</v>
      </c>
      <c r="D427" s="286" t="s">
        <v>33210</v>
      </c>
      <c r="E427" s="287" t="s">
        <v>33253</v>
      </c>
    </row>
    <row r="428" spans="1:5" x14ac:dyDescent="0.25">
      <c r="A428" s="288" t="s">
        <v>100</v>
      </c>
      <c r="B428" s="289" t="s">
        <v>33501</v>
      </c>
      <c r="C428" s="289" t="s">
        <v>33175</v>
      </c>
      <c r="D428" s="289" t="s">
        <v>33202</v>
      </c>
      <c r="E428" s="290" t="s">
        <v>33252</v>
      </c>
    </row>
    <row r="429" spans="1:5" x14ac:dyDescent="0.25">
      <c r="A429" s="285" t="s">
        <v>100</v>
      </c>
      <c r="B429" s="286" t="s">
        <v>33501</v>
      </c>
      <c r="C429" s="286" t="s">
        <v>33175</v>
      </c>
      <c r="D429" s="286" t="s">
        <v>33202</v>
      </c>
      <c r="E429" s="287" t="s">
        <v>33252</v>
      </c>
    </row>
    <row r="430" spans="1:5" x14ac:dyDescent="0.25">
      <c r="A430" s="288" t="s">
        <v>100</v>
      </c>
      <c r="B430" s="289" t="s">
        <v>33501</v>
      </c>
      <c r="C430" s="289" t="s">
        <v>33175</v>
      </c>
      <c r="D430" s="289" t="s">
        <v>33202</v>
      </c>
      <c r="E430" s="290" t="s">
        <v>33252</v>
      </c>
    </row>
    <row r="431" spans="1:5" x14ac:dyDescent="0.25">
      <c r="A431" s="285" t="s">
        <v>100</v>
      </c>
      <c r="B431" s="286" t="s">
        <v>33501</v>
      </c>
      <c r="C431" s="286" t="s">
        <v>33175</v>
      </c>
      <c r="D431" s="286" t="s">
        <v>33202</v>
      </c>
      <c r="E431" s="287" t="s">
        <v>33252</v>
      </c>
    </row>
    <row r="432" spans="1:5" x14ac:dyDescent="0.25">
      <c r="A432" s="288" t="s">
        <v>1275</v>
      </c>
      <c r="B432" s="289" t="s">
        <v>33333</v>
      </c>
      <c r="C432" s="289" t="s">
        <v>33168</v>
      </c>
      <c r="D432" s="289" t="s">
        <v>33193</v>
      </c>
      <c r="E432" s="290" t="s">
        <v>33252</v>
      </c>
    </row>
    <row r="433" spans="1:5" x14ac:dyDescent="0.25">
      <c r="A433" s="285" t="s">
        <v>15517</v>
      </c>
      <c r="B433" s="286" t="s">
        <v>33502</v>
      </c>
      <c r="C433" s="286" t="s">
        <v>33165</v>
      </c>
      <c r="D433" s="286" t="s">
        <v>33179</v>
      </c>
      <c r="E433" s="287" t="s">
        <v>33253</v>
      </c>
    </row>
    <row r="434" spans="1:5" x14ac:dyDescent="0.25">
      <c r="A434" s="288" t="s">
        <v>262</v>
      </c>
      <c r="B434" s="289" t="s">
        <v>33503</v>
      </c>
      <c r="C434" s="289" t="s">
        <v>33167</v>
      </c>
      <c r="D434" s="289" t="s">
        <v>33212</v>
      </c>
      <c r="E434" s="290" t="s">
        <v>33252</v>
      </c>
    </row>
    <row r="435" spans="1:5" x14ac:dyDescent="0.25">
      <c r="A435" s="285" t="s">
        <v>262</v>
      </c>
      <c r="B435" s="286" t="s">
        <v>33503</v>
      </c>
      <c r="C435" s="286" t="s">
        <v>33167</v>
      </c>
      <c r="D435" s="286" t="s">
        <v>33212</v>
      </c>
      <c r="E435" s="287" t="s">
        <v>33252</v>
      </c>
    </row>
    <row r="436" spans="1:5" x14ac:dyDescent="0.25">
      <c r="A436" s="288" t="s">
        <v>26134</v>
      </c>
      <c r="B436" s="289" t="s">
        <v>33504</v>
      </c>
      <c r="C436" s="289" t="s">
        <v>33166</v>
      </c>
      <c r="D436" s="289" t="s">
        <v>33207</v>
      </c>
      <c r="E436" s="290" t="s">
        <v>33252</v>
      </c>
    </row>
    <row r="437" spans="1:5" x14ac:dyDescent="0.25">
      <c r="A437" s="285" t="s">
        <v>15735</v>
      </c>
      <c r="B437" s="286" t="s">
        <v>33505</v>
      </c>
      <c r="C437" s="286" t="s">
        <v>33172</v>
      </c>
      <c r="D437" s="286" t="s">
        <v>33189</v>
      </c>
      <c r="E437" s="287" t="s">
        <v>33252</v>
      </c>
    </row>
    <row r="438" spans="1:5" x14ac:dyDescent="0.25">
      <c r="A438" s="288" t="s">
        <v>32207</v>
      </c>
      <c r="B438" s="289" t="s">
        <v>33498</v>
      </c>
      <c r="C438" s="289" t="s">
        <v>33174</v>
      </c>
      <c r="D438" s="289" t="s">
        <v>33210</v>
      </c>
      <c r="E438" s="290" t="s">
        <v>33253</v>
      </c>
    </row>
    <row r="439" spans="1:5" x14ac:dyDescent="0.25">
      <c r="A439" s="285" t="s">
        <v>32188</v>
      </c>
      <c r="B439" s="286" t="s">
        <v>33490</v>
      </c>
      <c r="C439" s="286" t="s">
        <v>33173</v>
      </c>
      <c r="D439" s="286" t="s">
        <v>33197</v>
      </c>
      <c r="E439" s="287" t="s">
        <v>33252</v>
      </c>
    </row>
    <row r="440" spans="1:5" x14ac:dyDescent="0.25">
      <c r="A440" s="288" t="s">
        <v>22630</v>
      </c>
      <c r="B440" s="289" t="s">
        <v>33506</v>
      </c>
      <c r="C440" s="289" t="s">
        <v>33175</v>
      </c>
      <c r="D440" s="289" t="s">
        <v>33202</v>
      </c>
      <c r="E440" s="290" t="s">
        <v>33252</v>
      </c>
    </row>
    <row r="441" spans="1:5" x14ac:dyDescent="0.25">
      <c r="A441" s="285" t="s">
        <v>32225</v>
      </c>
      <c r="B441" s="286" t="s">
        <v>33507</v>
      </c>
      <c r="C441" s="286" t="s">
        <v>33165</v>
      </c>
      <c r="D441" s="286" t="s">
        <v>33179</v>
      </c>
      <c r="E441" s="287" t="s">
        <v>33251</v>
      </c>
    </row>
    <row r="442" spans="1:5" x14ac:dyDescent="0.25">
      <c r="A442" s="288" t="s">
        <v>32224</v>
      </c>
      <c r="B442" s="289" t="s">
        <v>33508</v>
      </c>
      <c r="C442" s="289" t="s">
        <v>33165</v>
      </c>
      <c r="D442" s="289" t="s">
        <v>33182</v>
      </c>
      <c r="E442" s="290" t="s">
        <v>33251</v>
      </c>
    </row>
    <row r="443" spans="1:5" x14ac:dyDescent="0.25">
      <c r="A443" s="285" t="s">
        <v>15517</v>
      </c>
      <c r="B443" s="286" t="s">
        <v>33502</v>
      </c>
      <c r="C443" s="286" t="s">
        <v>33174</v>
      </c>
      <c r="D443" s="286" t="s">
        <v>33210</v>
      </c>
      <c r="E443" s="287" t="s">
        <v>33253</v>
      </c>
    </row>
    <row r="444" spans="1:5" x14ac:dyDescent="0.25">
      <c r="A444" s="288" t="s">
        <v>15735</v>
      </c>
      <c r="B444" s="289" t="s">
        <v>33505</v>
      </c>
      <c r="C444" s="289" t="s">
        <v>33173</v>
      </c>
      <c r="D444" s="289" t="s">
        <v>33197</v>
      </c>
      <c r="E444" s="290" t="s">
        <v>33252</v>
      </c>
    </row>
    <row r="445" spans="1:5" x14ac:dyDescent="0.25">
      <c r="A445" s="285" t="s">
        <v>24377</v>
      </c>
      <c r="B445" s="286" t="s">
        <v>33509</v>
      </c>
      <c r="C445" s="286" t="s">
        <v>33165</v>
      </c>
      <c r="D445" s="286" t="s">
        <v>33179</v>
      </c>
      <c r="E445" s="287" t="s">
        <v>33253</v>
      </c>
    </row>
    <row r="446" spans="1:5" x14ac:dyDescent="0.25">
      <c r="A446" s="288" t="s">
        <v>483</v>
      </c>
      <c r="B446" s="289" t="s">
        <v>33510</v>
      </c>
      <c r="C446" s="289" t="s">
        <v>33165</v>
      </c>
      <c r="D446" s="289" t="s">
        <v>33182</v>
      </c>
      <c r="E446" s="290" t="s">
        <v>33253</v>
      </c>
    </row>
    <row r="447" spans="1:5" x14ac:dyDescent="0.25">
      <c r="A447" s="285" t="s">
        <v>24377</v>
      </c>
      <c r="B447" s="286" t="s">
        <v>33509</v>
      </c>
      <c r="C447" s="286" t="s">
        <v>33174</v>
      </c>
      <c r="D447" s="286" t="s">
        <v>33210</v>
      </c>
      <c r="E447" s="287" t="s">
        <v>33253</v>
      </c>
    </row>
    <row r="448" spans="1:5" x14ac:dyDescent="0.25">
      <c r="A448" s="288" t="s">
        <v>32282</v>
      </c>
      <c r="B448" s="289" t="s">
        <v>33511</v>
      </c>
      <c r="C448" s="289" t="s">
        <v>33166</v>
      </c>
      <c r="D448" s="289" t="s">
        <v>33180</v>
      </c>
      <c r="E448" s="290" t="s">
        <v>33252</v>
      </c>
    </row>
    <row r="449" spans="1:5" x14ac:dyDescent="0.25">
      <c r="A449" s="285" t="s">
        <v>1075</v>
      </c>
      <c r="B449" s="286" t="s">
        <v>33512</v>
      </c>
      <c r="C449" s="286" t="s">
        <v>33168</v>
      </c>
      <c r="D449" s="286" t="s">
        <v>33200</v>
      </c>
      <c r="E449" s="287" t="s">
        <v>33252</v>
      </c>
    </row>
    <row r="450" spans="1:5" x14ac:dyDescent="0.25">
      <c r="A450" s="288" t="s">
        <v>9134</v>
      </c>
      <c r="B450" s="289" t="s">
        <v>33513</v>
      </c>
      <c r="C450" s="289" t="s">
        <v>33168</v>
      </c>
      <c r="D450" s="289" t="s">
        <v>33198</v>
      </c>
      <c r="E450" s="290" t="s">
        <v>33252</v>
      </c>
    </row>
    <row r="451" spans="1:5" x14ac:dyDescent="0.25">
      <c r="A451" s="285" t="s">
        <v>9134</v>
      </c>
      <c r="B451" s="286" t="s">
        <v>33513</v>
      </c>
      <c r="C451" s="286" t="s">
        <v>33168</v>
      </c>
      <c r="D451" s="286" t="s">
        <v>33198</v>
      </c>
      <c r="E451" s="287" t="s">
        <v>33252</v>
      </c>
    </row>
    <row r="452" spans="1:5" x14ac:dyDescent="0.25">
      <c r="A452" s="288" t="s">
        <v>483</v>
      </c>
      <c r="B452" s="289" t="s">
        <v>33510</v>
      </c>
      <c r="C452" s="289" t="s">
        <v>33174</v>
      </c>
      <c r="D452" s="289" t="s">
        <v>33210</v>
      </c>
      <c r="E452" s="290" t="s">
        <v>33253</v>
      </c>
    </row>
    <row r="453" spans="1:5" x14ac:dyDescent="0.25">
      <c r="A453" s="285" t="s">
        <v>17542</v>
      </c>
      <c r="B453" s="286" t="s">
        <v>33514</v>
      </c>
      <c r="C453" s="286" t="s">
        <v>33165</v>
      </c>
      <c r="D453" s="286" t="s">
        <v>33179</v>
      </c>
      <c r="E453" s="287" t="s">
        <v>33253</v>
      </c>
    </row>
    <row r="454" spans="1:5" x14ac:dyDescent="0.25">
      <c r="A454" s="288" t="s">
        <v>32281</v>
      </c>
      <c r="B454" s="289" t="s">
        <v>33515</v>
      </c>
      <c r="C454" s="289" t="s">
        <v>33172</v>
      </c>
      <c r="D454" s="289" t="s">
        <v>33189</v>
      </c>
      <c r="E454" s="290" t="s">
        <v>33252</v>
      </c>
    </row>
    <row r="455" spans="1:5" x14ac:dyDescent="0.25">
      <c r="A455" s="285" t="s">
        <v>32282</v>
      </c>
      <c r="B455" s="286" t="s">
        <v>33511</v>
      </c>
      <c r="C455" s="286" t="s">
        <v>33173</v>
      </c>
      <c r="D455" s="286" t="s">
        <v>33180</v>
      </c>
      <c r="E455" s="287" t="s">
        <v>33252</v>
      </c>
    </row>
    <row r="456" spans="1:5" x14ac:dyDescent="0.25">
      <c r="A456" s="288" t="s">
        <v>32298</v>
      </c>
      <c r="B456" s="289" t="s">
        <v>33516</v>
      </c>
      <c r="C456" s="289" t="s">
        <v>33168</v>
      </c>
      <c r="D456" s="289" t="s">
        <v>33200</v>
      </c>
      <c r="E456" s="290" t="s">
        <v>33252</v>
      </c>
    </row>
    <row r="457" spans="1:5" x14ac:dyDescent="0.25">
      <c r="A457" s="285" t="s">
        <v>24666</v>
      </c>
      <c r="B457" s="286" t="s">
        <v>33517</v>
      </c>
      <c r="C457" s="286" t="s">
        <v>33165</v>
      </c>
      <c r="D457" s="286" t="s">
        <v>33179</v>
      </c>
      <c r="E457" s="287" t="s">
        <v>33253</v>
      </c>
    </row>
    <row r="458" spans="1:5" x14ac:dyDescent="0.25">
      <c r="A458" s="288" t="s">
        <v>32325</v>
      </c>
      <c r="B458" s="289" t="s">
        <v>33518</v>
      </c>
      <c r="C458" s="289" t="s">
        <v>33165</v>
      </c>
      <c r="D458" s="289" t="s">
        <v>33179</v>
      </c>
      <c r="E458" s="290" t="s">
        <v>33251</v>
      </c>
    </row>
    <row r="459" spans="1:5" x14ac:dyDescent="0.25">
      <c r="A459" s="285" t="s">
        <v>880</v>
      </c>
      <c r="B459" s="286" t="s">
        <v>33519</v>
      </c>
      <c r="C459" s="286" t="s">
        <v>33166</v>
      </c>
      <c r="D459" s="286" t="s">
        <v>33208</v>
      </c>
      <c r="E459" s="287" t="s">
        <v>33252</v>
      </c>
    </row>
    <row r="460" spans="1:5" x14ac:dyDescent="0.25">
      <c r="A460" s="288" t="s">
        <v>17542</v>
      </c>
      <c r="B460" s="289" t="s">
        <v>33514</v>
      </c>
      <c r="C460" s="289" t="s">
        <v>33174</v>
      </c>
      <c r="D460" s="289" t="s">
        <v>33210</v>
      </c>
      <c r="E460" s="290" t="s">
        <v>33253</v>
      </c>
    </row>
    <row r="461" spans="1:5" x14ac:dyDescent="0.25">
      <c r="A461" s="285" t="s">
        <v>32226</v>
      </c>
      <c r="B461" s="286" t="s">
        <v>33520</v>
      </c>
      <c r="C461" s="286" t="s">
        <v>33168</v>
      </c>
      <c r="D461" s="286" t="s">
        <v>33200</v>
      </c>
      <c r="E461" s="287" t="s">
        <v>33252</v>
      </c>
    </row>
    <row r="462" spans="1:5" x14ac:dyDescent="0.25">
      <c r="A462" s="288" t="s">
        <v>11054</v>
      </c>
      <c r="B462" s="289" t="s">
        <v>33521</v>
      </c>
      <c r="C462" s="289" t="s">
        <v>33165</v>
      </c>
      <c r="D462" s="289" t="s">
        <v>33182</v>
      </c>
      <c r="E462" s="290" t="s">
        <v>33251</v>
      </c>
    </row>
    <row r="463" spans="1:5" x14ac:dyDescent="0.25">
      <c r="A463" s="285" t="s">
        <v>32283</v>
      </c>
      <c r="B463" s="286" t="s">
        <v>33522</v>
      </c>
      <c r="C463" s="286" t="s">
        <v>33174</v>
      </c>
      <c r="D463" s="286" t="s">
        <v>33210</v>
      </c>
      <c r="E463" s="287" t="s">
        <v>33253</v>
      </c>
    </row>
    <row r="464" spans="1:5" x14ac:dyDescent="0.25">
      <c r="A464" s="288" t="s">
        <v>23436</v>
      </c>
      <c r="B464" s="289" t="s">
        <v>33523</v>
      </c>
      <c r="C464" s="289" t="s">
        <v>33165</v>
      </c>
      <c r="D464" s="289" t="s">
        <v>33179</v>
      </c>
      <c r="E464" s="290" t="s">
        <v>33251</v>
      </c>
    </row>
    <row r="465" spans="1:5" x14ac:dyDescent="0.25">
      <c r="A465" s="285" t="s">
        <v>32366</v>
      </c>
      <c r="B465" s="286" t="s">
        <v>33524</v>
      </c>
      <c r="C465" s="286" t="s">
        <v>33166</v>
      </c>
      <c r="D465" s="286" t="s">
        <v>33208</v>
      </c>
      <c r="E465" s="287" t="s">
        <v>33252</v>
      </c>
    </row>
    <row r="466" spans="1:5" x14ac:dyDescent="0.25">
      <c r="A466" s="288" t="s">
        <v>32281</v>
      </c>
      <c r="B466" s="289" t="s">
        <v>33515</v>
      </c>
      <c r="C466" s="289" t="s">
        <v>33173</v>
      </c>
      <c r="D466" s="289" t="s">
        <v>33197</v>
      </c>
      <c r="E466" s="290" t="s">
        <v>33252</v>
      </c>
    </row>
    <row r="467" spans="1:5" x14ac:dyDescent="0.25">
      <c r="A467" s="285" t="s">
        <v>4820</v>
      </c>
      <c r="B467" s="286" t="s">
        <v>33525</v>
      </c>
      <c r="C467" s="286" t="s">
        <v>33175</v>
      </c>
      <c r="D467" s="286" t="s">
        <v>33202</v>
      </c>
      <c r="E467" s="287" t="s">
        <v>33252</v>
      </c>
    </row>
    <row r="468" spans="1:5" x14ac:dyDescent="0.25">
      <c r="A468" s="288" t="s">
        <v>32367</v>
      </c>
      <c r="B468" s="289" t="s">
        <v>33526</v>
      </c>
      <c r="C468" s="289" t="s">
        <v>33166</v>
      </c>
      <c r="D468" s="289" t="s">
        <v>33213</v>
      </c>
      <c r="E468" s="290" t="s">
        <v>33252</v>
      </c>
    </row>
    <row r="469" spans="1:5" x14ac:dyDescent="0.25">
      <c r="A469" s="285" t="s">
        <v>32284</v>
      </c>
      <c r="B469" s="286" t="s">
        <v>33527</v>
      </c>
      <c r="C469" s="286" t="s">
        <v>33167</v>
      </c>
      <c r="D469" s="286" t="s">
        <v>33204</v>
      </c>
      <c r="E469" s="287" t="s">
        <v>33252</v>
      </c>
    </row>
    <row r="470" spans="1:5" x14ac:dyDescent="0.25">
      <c r="A470" s="288" t="s">
        <v>13620</v>
      </c>
      <c r="B470" s="289" t="s">
        <v>33528</v>
      </c>
      <c r="C470" s="289" t="s">
        <v>33168</v>
      </c>
      <c r="D470" s="289" t="s">
        <v>33196</v>
      </c>
      <c r="E470" s="290" t="s">
        <v>33252</v>
      </c>
    </row>
    <row r="471" spans="1:5" x14ac:dyDescent="0.25">
      <c r="A471" s="285" t="s">
        <v>32372</v>
      </c>
      <c r="B471" s="286" t="s">
        <v>33529</v>
      </c>
      <c r="C471" s="286" t="s">
        <v>33165</v>
      </c>
      <c r="D471" s="286" t="s">
        <v>33182</v>
      </c>
      <c r="E471" s="287" t="s">
        <v>33253</v>
      </c>
    </row>
    <row r="472" spans="1:5" x14ac:dyDescent="0.25">
      <c r="A472" s="288" t="s">
        <v>32299</v>
      </c>
      <c r="B472" s="289" t="s">
        <v>33530</v>
      </c>
      <c r="C472" s="289" t="s">
        <v>33174</v>
      </c>
      <c r="D472" s="289" t="s">
        <v>33210</v>
      </c>
      <c r="E472" s="290" t="s">
        <v>33253</v>
      </c>
    </row>
    <row r="473" spans="1:5" x14ac:dyDescent="0.25">
      <c r="A473" s="285" t="s">
        <v>32327</v>
      </c>
      <c r="B473" s="286" t="s">
        <v>33531</v>
      </c>
      <c r="C473" s="286" t="s">
        <v>33166</v>
      </c>
      <c r="D473" s="286" t="s">
        <v>33214</v>
      </c>
      <c r="E473" s="287" t="s">
        <v>33252</v>
      </c>
    </row>
    <row r="474" spans="1:5" x14ac:dyDescent="0.25">
      <c r="A474" s="288" t="s">
        <v>898</v>
      </c>
      <c r="B474" s="289" t="s">
        <v>33532</v>
      </c>
      <c r="C474" s="289" t="s">
        <v>33166</v>
      </c>
      <c r="D474" s="289" t="s">
        <v>33183</v>
      </c>
      <c r="E474" s="290" t="s">
        <v>33252</v>
      </c>
    </row>
    <row r="475" spans="1:5" x14ac:dyDescent="0.25">
      <c r="A475" s="285" t="s">
        <v>880</v>
      </c>
      <c r="B475" s="286" t="s">
        <v>33519</v>
      </c>
      <c r="C475" s="286" t="s">
        <v>33168</v>
      </c>
      <c r="D475" s="286" t="s">
        <v>33200</v>
      </c>
      <c r="E475" s="287" t="s">
        <v>33252</v>
      </c>
    </row>
    <row r="476" spans="1:5" x14ac:dyDescent="0.25">
      <c r="A476" s="288" t="s">
        <v>32346</v>
      </c>
      <c r="B476" s="289" t="s">
        <v>33533</v>
      </c>
      <c r="C476" s="289" t="s">
        <v>33172</v>
      </c>
      <c r="D476" s="289" t="s">
        <v>33189</v>
      </c>
      <c r="E476" s="290" t="s">
        <v>33252</v>
      </c>
    </row>
    <row r="477" spans="1:5" x14ac:dyDescent="0.25">
      <c r="A477" s="285" t="s">
        <v>32326</v>
      </c>
      <c r="B477" s="286" t="s">
        <v>33534</v>
      </c>
      <c r="C477" s="286" t="s">
        <v>33166</v>
      </c>
      <c r="D477" s="286" t="s">
        <v>33215</v>
      </c>
      <c r="E477" s="287" t="s">
        <v>33252</v>
      </c>
    </row>
    <row r="478" spans="1:5" x14ac:dyDescent="0.25">
      <c r="A478" s="288" t="s">
        <v>32327</v>
      </c>
      <c r="B478" s="289" t="s">
        <v>33531</v>
      </c>
      <c r="C478" s="289" t="s">
        <v>33173</v>
      </c>
      <c r="D478" s="289" t="s">
        <v>33180</v>
      </c>
      <c r="E478" s="290" t="s">
        <v>33252</v>
      </c>
    </row>
    <row r="479" spans="1:5" x14ac:dyDescent="0.25">
      <c r="A479" s="285" t="s">
        <v>32327</v>
      </c>
      <c r="B479" s="286" t="s">
        <v>33531</v>
      </c>
      <c r="C479" s="286" t="s">
        <v>33173</v>
      </c>
      <c r="D479" s="286" t="s">
        <v>33180</v>
      </c>
      <c r="E479" s="287" t="s">
        <v>33252</v>
      </c>
    </row>
    <row r="480" spans="1:5" x14ac:dyDescent="0.25">
      <c r="A480" s="288" t="s">
        <v>32285</v>
      </c>
      <c r="B480" s="289" t="s">
        <v>33535</v>
      </c>
      <c r="C480" s="289" t="s">
        <v>33168</v>
      </c>
      <c r="D480" s="289" t="s">
        <v>33196</v>
      </c>
      <c r="E480" s="290" t="s">
        <v>33252</v>
      </c>
    </row>
    <row r="481" spans="1:5" x14ac:dyDescent="0.25">
      <c r="A481" s="285" t="s">
        <v>27855</v>
      </c>
      <c r="B481" s="286" t="s">
        <v>33536</v>
      </c>
      <c r="C481" s="286" t="s">
        <v>33175</v>
      </c>
      <c r="D481" s="286" t="s">
        <v>33202</v>
      </c>
      <c r="E481" s="287" t="s">
        <v>33252</v>
      </c>
    </row>
    <row r="482" spans="1:5" x14ac:dyDescent="0.25">
      <c r="A482" s="288" t="s">
        <v>32370</v>
      </c>
      <c r="B482" s="289" t="s">
        <v>33427</v>
      </c>
      <c r="C482" s="289" t="s">
        <v>33165</v>
      </c>
      <c r="D482" s="289" t="s">
        <v>33179</v>
      </c>
      <c r="E482" s="290" t="s">
        <v>33251</v>
      </c>
    </row>
    <row r="483" spans="1:5" x14ac:dyDescent="0.25">
      <c r="A483" s="285" t="s">
        <v>671</v>
      </c>
      <c r="B483" s="286" t="s">
        <v>33537</v>
      </c>
      <c r="C483" s="286" t="s">
        <v>33166</v>
      </c>
      <c r="D483" s="286" t="s">
        <v>33180</v>
      </c>
      <c r="E483" s="287" t="s">
        <v>33252</v>
      </c>
    </row>
    <row r="484" spans="1:5" x14ac:dyDescent="0.25">
      <c r="A484" s="288" t="s">
        <v>32349</v>
      </c>
      <c r="B484" s="289" t="s">
        <v>33287</v>
      </c>
      <c r="C484" s="289" t="s">
        <v>33166</v>
      </c>
      <c r="D484" s="289" t="s">
        <v>33215</v>
      </c>
      <c r="E484" s="290" t="s">
        <v>33252</v>
      </c>
    </row>
    <row r="485" spans="1:5" x14ac:dyDescent="0.25">
      <c r="A485" s="285" t="s">
        <v>32371</v>
      </c>
      <c r="B485" s="286" t="s">
        <v>33538</v>
      </c>
      <c r="C485" s="286" t="s">
        <v>33165</v>
      </c>
      <c r="D485" s="286" t="s">
        <v>33205</v>
      </c>
      <c r="E485" s="287" t="s">
        <v>33253</v>
      </c>
    </row>
    <row r="486" spans="1:5" x14ac:dyDescent="0.25">
      <c r="A486" s="288" t="s">
        <v>32326</v>
      </c>
      <c r="B486" s="289" t="s">
        <v>33534</v>
      </c>
      <c r="C486" s="289" t="s">
        <v>33173</v>
      </c>
      <c r="D486" s="289" t="s">
        <v>33190</v>
      </c>
      <c r="E486" s="290" t="s">
        <v>33252</v>
      </c>
    </row>
    <row r="487" spans="1:5" x14ac:dyDescent="0.25">
      <c r="A487" s="285" t="s">
        <v>32326</v>
      </c>
      <c r="B487" s="286" t="s">
        <v>33534</v>
      </c>
      <c r="C487" s="286" t="s">
        <v>33173</v>
      </c>
      <c r="D487" s="286" t="s">
        <v>33190</v>
      </c>
      <c r="E487" s="287" t="s">
        <v>33252</v>
      </c>
    </row>
    <row r="488" spans="1:5" x14ac:dyDescent="0.25">
      <c r="A488" s="288" t="s">
        <v>8634</v>
      </c>
      <c r="B488" s="289" t="s">
        <v>33539</v>
      </c>
      <c r="C488" s="289" t="s">
        <v>33165</v>
      </c>
      <c r="D488" s="289" t="s">
        <v>33182</v>
      </c>
      <c r="E488" s="290" t="s">
        <v>33253</v>
      </c>
    </row>
    <row r="489" spans="1:5" x14ac:dyDescent="0.25">
      <c r="A489" s="285" t="s">
        <v>32415</v>
      </c>
      <c r="B489" s="286" t="s">
        <v>33540</v>
      </c>
      <c r="C489" s="286" t="s">
        <v>33165</v>
      </c>
      <c r="D489" s="286" t="s">
        <v>33205</v>
      </c>
      <c r="E489" s="287" t="s">
        <v>33253</v>
      </c>
    </row>
    <row r="490" spans="1:5" x14ac:dyDescent="0.25">
      <c r="A490" s="288" t="s">
        <v>32371</v>
      </c>
      <c r="B490" s="289" t="s">
        <v>33538</v>
      </c>
      <c r="C490" s="289" t="s">
        <v>33174</v>
      </c>
      <c r="D490" s="289" t="s">
        <v>33210</v>
      </c>
      <c r="E490" s="290" t="s">
        <v>33253</v>
      </c>
    </row>
    <row r="491" spans="1:5" x14ac:dyDescent="0.25">
      <c r="A491" s="285" t="s">
        <v>32346</v>
      </c>
      <c r="B491" s="286" t="s">
        <v>33533</v>
      </c>
      <c r="C491" s="286" t="s">
        <v>33173</v>
      </c>
      <c r="D491" s="286" t="s">
        <v>33197</v>
      </c>
      <c r="E491" s="287" t="s">
        <v>33252</v>
      </c>
    </row>
    <row r="492" spans="1:5" x14ac:dyDescent="0.25">
      <c r="A492" s="288" t="s">
        <v>2022</v>
      </c>
      <c r="B492" s="289" t="s">
        <v>33541</v>
      </c>
      <c r="C492" s="289" t="s">
        <v>33173</v>
      </c>
      <c r="D492" s="289" t="s">
        <v>33180</v>
      </c>
      <c r="E492" s="290" t="s">
        <v>33252</v>
      </c>
    </row>
    <row r="493" spans="1:5" x14ac:dyDescent="0.25">
      <c r="A493" s="285" t="s">
        <v>898</v>
      </c>
      <c r="B493" s="286" t="s">
        <v>33532</v>
      </c>
      <c r="C493" s="286" t="s">
        <v>33168</v>
      </c>
      <c r="D493" s="286" t="s">
        <v>33193</v>
      </c>
      <c r="E493" s="287" t="s">
        <v>33252</v>
      </c>
    </row>
    <row r="494" spans="1:5" x14ac:dyDescent="0.25">
      <c r="A494" s="288" t="s">
        <v>194</v>
      </c>
      <c r="B494" s="289" t="s">
        <v>33542</v>
      </c>
      <c r="C494" s="289" t="s">
        <v>33165</v>
      </c>
      <c r="D494" s="289" t="s">
        <v>33182</v>
      </c>
      <c r="E494" s="290" t="s">
        <v>33251</v>
      </c>
    </row>
    <row r="495" spans="1:5" x14ac:dyDescent="0.25">
      <c r="A495" s="285" t="s">
        <v>671</v>
      </c>
      <c r="B495" s="286" t="s">
        <v>33537</v>
      </c>
      <c r="C495" s="286" t="s">
        <v>33173</v>
      </c>
      <c r="D495" s="286" t="s">
        <v>33180</v>
      </c>
      <c r="E495" s="287" t="s">
        <v>33252</v>
      </c>
    </row>
    <row r="496" spans="1:5" x14ac:dyDescent="0.25">
      <c r="A496" s="288" t="s">
        <v>8634</v>
      </c>
      <c r="B496" s="289" t="s">
        <v>33539</v>
      </c>
      <c r="C496" s="289" t="s">
        <v>33174</v>
      </c>
      <c r="D496" s="289" t="s">
        <v>33210</v>
      </c>
      <c r="E496" s="290" t="s">
        <v>33253</v>
      </c>
    </row>
    <row r="497" spans="1:5" x14ac:dyDescent="0.25">
      <c r="A497" s="285" t="s">
        <v>1037</v>
      </c>
      <c r="B497" s="286" t="s">
        <v>33543</v>
      </c>
      <c r="C497" s="286" t="s">
        <v>33167</v>
      </c>
      <c r="D497" s="286" t="s">
        <v>33204</v>
      </c>
      <c r="E497" s="287" t="s">
        <v>33252</v>
      </c>
    </row>
    <row r="498" spans="1:5" x14ac:dyDescent="0.25">
      <c r="A498" s="288" t="s">
        <v>32349</v>
      </c>
      <c r="B498" s="289" t="s">
        <v>33287</v>
      </c>
      <c r="C498" s="289" t="s">
        <v>33168</v>
      </c>
      <c r="D498" s="289" t="s">
        <v>33198</v>
      </c>
      <c r="E498" s="290" t="s">
        <v>33252</v>
      </c>
    </row>
    <row r="499" spans="1:5" x14ac:dyDescent="0.25">
      <c r="A499" s="285" t="s">
        <v>32349</v>
      </c>
      <c r="B499" s="286" t="s">
        <v>33287</v>
      </c>
      <c r="C499" s="286" t="s">
        <v>33168</v>
      </c>
      <c r="D499" s="286" t="s">
        <v>33198</v>
      </c>
      <c r="E499" s="287" t="s">
        <v>33252</v>
      </c>
    </row>
    <row r="500" spans="1:5" x14ac:dyDescent="0.25">
      <c r="A500" s="288" t="s">
        <v>1135</v>
      </c>
      <c r="B500" s="289" t="s">
        <v>33544</v>
      </c>
      <c r="C500" s="289" t="s">
        <v>33165</v>
      </c>
      <c r="D500" s="289" t="s">
        <v>33179</v>
      </c>
      <c r="E500" s="290" t="s">
        <v>33253</v>
      </c>
    </row>
    <row r="501" spans="1:5" x14ac:dyDescent="0.25">
      <c r="A501" s="285" t="s">
        <v>766</v>
      </c>
      <c r="B501" s="286" t="s">
        <v>33545</v>
      </c>
      <c r="C501" s="286" t="s">
        <v>33167</v>
      </c>
      <c r="D501" s="286" t="s">
        <v>33201</v>
      </c>
      <c r="E501" s="287" t="s">
        <v>33252</v>
      </c>
    </row>
    <row r="502" spans="1:5" x14ac:dyDescent="0.25">
      <c r="A502" s="288" t="s">
        <v>13363</v>
      </c>
      <c r="B502" s="289" t="s">
        <v>33546</v>
      </c>
      <c r="C502" s="289" t="s">
        <v>33172</v>
      </c>
      <c r="D502" s="289" t="s">
        <v>33189</v>
      </c>
      <c r="E502" s="290" t="s">
        <v>33252</v>
      </c>
    </row>
    <row r="503" spans="1:5" x14ac:dyDescent="0.25">
      <c r="A503" s="285" t="s">
        <v>32349</v>
      </c>
      <c r="B503" s="286" t="s">
        <v>33287</v>
      </c>
      <c r="C503" s="286" t="s">
        <v>33168</v>
      </c>
      <c r="D503" s="286" t="s">
        <v>33196</v>
      </c>
      <c r="E503" s="287" t="s">
        <v>33252</v>
      </c>
    </row>
    <row r="504" spans="1:5" x14ac:dyDescent="0.25">
      <c r="A504" s="288" t="s">
        <v>1113</v>
      </c>
      <c r="B504" s="289" t="s">
        <v>33547</v>
      </c>
      <c r="C504" s="289" t="s">
        <v>33166</v>
      </c>
      <c r="D504" s="289" t="s">
        <v>33216</v>
      </c>
      <c r="E504" s="290" t="s">
        <v>33252</v>
      </c>
    </row>
    <row r="505" spans="1:5" x14ac:dyDescent="0.25">
      <c r="A505" s="285" t="s">
        <v>1033</v>
      </c>
      <c r="B505" s="286" t="s">
        <v>33359</v>
      </c>
      <c r="C505" s="286" t="s">
        <v>33171</v>
      </c>
      <c r="D505" s="286" t="s">
        <v>33188</v>
      </c>
      <c r="E505" s="287" t="s">
        <v>33252</v>
      </c>
    </row>
    <row r="506" spans="1:5" x14ac:dyDescent="0.25">
      <c r="A506" s="288" t="s">
        <v>32347</v>
      </c>
      <c r="B506" s="289" t="s">
        <v>33548</v>
      </c>
      <c r="C506" s="289" t="s">
        <v>33173</v>
      </c>
      <c r="D506" s="289" t="s">
        <v>33180</v>
      </c>
      <c r="E506" s="290" t="s">
        <v>33252</v>
      </c>
    </row>
    <row r="507" spans="1:5" x14ac:dyDescent="0.25">
      <c r="A507" s="285" t="s">
        <v>32415</v>
      </c>
      <c r="B507" s="286" t="s">
        <v>33540</v>
      </c>
      <c r="C507" s="286" t="s">
        <v>33174</v>
      </c>
      <c r="D507" s="286" t="s">
        <v>33210</v>
      </c>
      <c r="E507" s="287" t="s">
        <v>33253</v>
      </c>
    </row>
    <row r="508" spans="1:5" x14ac:dyDescent="0.25">
      <c r="A508" s="288" t="s">
        <v>32480</v>
      </c>
      <c r="B508" s="289" t="s">
        <v>33549</v>
      </c>
      <c r="C508" s="289" t="s">
        <v>33173</v>
      </c>
      <c r="D508" s="289" t="s">
        <v>33197</v>
      </c>
      <c r="E508" s="290" t="s">
        <v>33252</v>
      </c>
    </row>
    <row r="509" spans="1:5" x14ac:dyDescent="0.25">
      <c r="A509" s="285" t="s">
        <v>22500</v>
      </c>
      <c r="B509" s="286" t="s">
        <v>33550</v>
      </c>
      <c r="C509" s="286" t="s">
        <v>33174</v>
      </c>
      <c r="D509" s="286" t="s">
        <v>33210</v>
      </c>
      <c r="E509" s="287" t="s">
        <v>33253</v>
      </c>
    </row>
    <row r="510" spans="1:5" x14ac:dyDescent="0.25">
      <c r="A510" s="288" t="s">
        <v>13865</v>
      </c>
      <c r="B510" s="289" t="s">
        <v>33551</v>
      </c>
      <c r="C510" s="289" t="s">
        <v>33166</v>
      </c>
      <c r="D510" s="289" t="s">
        <v>33217</v>
      </c>
      <c r="E510" s="290" t="s">
        <v>33252</v>
      </c>
    </row>
    <row r="511" spans="1:5" x14ac:dyDescent="0.25">
      <c r="A511" s="285" t="s">
        <v>1037</v>
      </c>
      <c r="B511" s="286" t="s">
        <v>33543</v>
      </c>
      <c r="C511" s="286" t="s">
        <v>33168</v>
      </c>
      <c r="D511" s="286" t="s">
        <v>33196</v>
      </c>
      <c r="E511" s="287" t="s">
        <v>33252</v>
      </c>
    </row>
    <row r="512" spans="1:5" x14ac:dyDescent="0.25">
      <c r="A512" s="288" t="s">
        <v>32435</v>
      </c>
      <c r="B512" s="289" t="s">
        <v>33552</v>
      </c>
      <c r="C512" s="289" t="s">
        <v>33165</v>
      </c>
      <c r="D512" s="289" t="s">
        <v>33218</v>
      </c>
      <c r="E512" s="290" t="s">
        <v>33251</v>
      </c>
    </row>
    <row r="513" spans="1:5" x14ac:dyDescent="0.25">
      <c r="A513" s="285" t="s">
        <v>1135</v>
      </c>
      <c r="B513" s="286" t="s">
        <v>33544</v>
      </c>
      <c r="C513" s="286" t="s">
        <v>33174</v>
      </c>
      <c r="D513" s="286" t="s">
        <v>33210</v>
      </c>
      <c r="E513" s="287" t="s">
        <v>33253</v>
      </c>
    </row>
    <row r="514" spans="1:5" x14ac:dyDescent="0.25">
      <c r="A514" s="288" t="s">
        <v>225</v>
      </c>
      <c r="B514" s="289" t="s">
        <v>33553</v>
      </c>
      <c r="C514" s="289" t="s">
        <v>33165</v>
      </c>
      <c r="D514" s="289" t="s">
        <v>33179</v>
      </c>
      <c r="E514" s="290" t="s">
        <v>33253</v>
      </c>
    </row>
    <row r="515" spans="1:5" x14ac:dyDescent="0.25">
      <c r="A515" s="285" t="s">
        <v>596</v>
      </c>
      <c r="B515" s="286" t="s">
        <v>33554</v>
      </c>
      <c r="C515" s="286" t="s">
        <v>33166</v>
      </c>
      <c r="D515" s="286" t="s">
        <v>33195</v>
      </c>
      <c r="E515" s="287" t="s">
        <v>33252</v>
      </c>
    </row>
    <row r="516" spans="1:5" x14ac:dyDescent="0.25">
      <c r="A516" s="288" t="s">
        <v>63</v>
      </c>
      <c r="B516" s="289" t="s">
        <v>33555</v>
      </c>
      <c r="C516" s="289" t="s">
        <v>33172</v>
      </c>
      <c r="D516" s="289" t="s">
        <v>33189</v>
      </c>
      <c r="E516" s="290" t="s">
        <v>33252</v>
      </c>
    </row>
    <row r="517" spans="1:5" x14ac:dyDescent="0.25">
      <c r="A517" s="285" t="s">
        <v>13363</v>
      </c>
      <c r="B517" s="286" t="s">
        <v>33546</v>
      </c>
      <c r="C517" s="286" t="s">
        <v>33173</v>
      </c>
      <c r="D517" s="286" t="s">
        <v>33197</v>
      </c>
      <c r="E517" s="287" t="s">
        <v>33252</v>
      </c>
    </row>
    <row r="518" spans="1:5" x14ac:dyDescent="0.25">
      <c r="A518" s="288" t="s">
        <v>642</v>
      </c>
      <c r="B518" s="289" t="s">
        <v>33556</v>
      </c>
      <c r="C518" s="289" t="s">
        <v>33166</v>
      </c>
      <c r="D518" s="289" t="s">
        <v>33183</v>
      </c>
      <c r="E518" s="290" t="s">
        <v>33252</v>
      </c>
    </row>
    <row r="519" spans="1:5" x14ac:dyDescent="0.25">
      <c r="A519" s="285" t="s">
        <v>3567</v>
      </c>
      <c r="B519" s="286" t="s">
        <v>33557</v>
      </c>
      <c r="C519" s="286" t="s">
        <v>33175</v>
      </c>
      <c r="D519" s="286" t="s">
        <v>33202</v>
      </c>
      <c r="E519" s="287" t="s">
        <v>33252</v>
      </c>
    </row>
    <row r="520" spans="1:5" x14ac:dyDescent="0.25">
      <c r="A520" s="288" t="s">
        <v>2480</v>
      </c>
      <c r="B520" s="289" t="s">
        <v>33558</v>
      </c>
      <c r="C520" s="289" t="s">
        <v>33168</v>
      </c>
      <c r="D520" s="289" t="s">
        <v>33196</v>
      </c>
      <c r="E520" s="290" t="s">
        <v>33252</v>
      </c>
    </row>
    <row r="521" spans="1:5" x14ac:dyDescent="0.25">
      <c r="A521" s="285" t="s">
        <v>32434</v>
      </c>
      <c r="B521" s="286" t="s">
        <v>33559</v>
      </c>
      <c r="C521" s="286" t="s">
        <v>33165</v>
      </c>
      <c r="D521" s="286" t="s">
        <v>33205</v>
      </c>
      <c r="E521" s="287" t="s">
        <v>33251</v>
      </c>
    </row>
    <row r="522" spans="1:5" x14ac:dyDescent="0.25">
      <c r="A522" s="288" t="s">
        <v>24928</v>
      </c>
      <c r="B522" s="289" t="s">
        <v>33560</v>
      </c>
      <c r="C522" s="289" t="s">
        <v>33167</v>
      </c>
      <c r="D522" s="289" t="s">
        <v>33204</v>
      </c>
      <c r="E522" s="290" t="s">
        <v>33252</v>
      </c>
    </row>
    <row r="523" spans="1:5" x14ac:dyDescent="0.25">
      <c r="A523" s="285" t="s">
        <v>919</v>
      </c>
      <c r="B523" s="286" t="s">
        <v>33561</v>
      </c>
      <c r="C523" s="286" t="s">
        <v>33166</v>
      </c>
      <c r="D523" s="286" t="s">
        <v>33180</v>
      </c>
      <c r="E523" s="287" t="s">
        <v>33252</v>
      </c>
    </row>
    <row r="524" spans="1:5" x14ac:dyDescent="0.25">
      <c r="A524" s="288" t="s">
        <v>32417</v>
      </c>
      <c r="B524" s="289" t="s">
        <v>33562</v>
      </c>
      <c r="C524" s="289" t="s">
        <v>33166</v>
      </c>
      <c r="D524" s="289" t="s">
        <v>33203</v>
      </c>
      <c r="E524" s="290" t="s">
        <v>33252</v>
      </c>
    </row>
    <row r="525" spans="1:5" x14ac:dyDescent="0.25">
      <c r="A525" s="285" t="s">
        <v>1033</v>
      </c>
      <c r="B525" s="286" t="s">
        <v>33359</v>
      </c>
      <c r="C525" s="286" t="s">
        <v>33173</v>
      </c>
      <c r="D525" s="286" t="s">
        <v>33180</v>
      </c>
      <c r="E525" s="287" t="s">
        <v>33252</v>
      </c>
    </row>
    <row r="526" spans="1:5" x14ac:dyDescent="0.25">
      <c r="A526" s="288" t="s">
        <v>225</v>
      </c>
      <c r="B526" s="289" t="s">
        <v>33553</v>
      </c>
      <c r="C526" s="289" t="s">
        <v>33174</v>
      </c>
      <c r="D526" s="289" t="s">
        <v>33210</v>
      </c>
      <c r="E526" s="290" t="s">
        <v>33253</v>
      </c>
    </row>
    <row r="527" spans="1:5" x14ac:dyDescent="0.25">
      <c r="A527" s="285" t="s">
        <v>32481</v>
      </c>
      <c r="B527" s="286" t="s">
        <v>33563</v>
      </c>
      <c r="C527" s="286" t="s">
        <v>33165</v>
      </c>
      <c r="D527" s="286" t="s">
        <v>33179</v>
      </c>
      <c r="E527" s="287" t="s">
        <v>33253</v>
      </c>
    </row>
    <row r="528" spans="1:5" x14ac:dyDescent="0.25">
      <c r="A528" s="288" t="s">
        <v>3567</v>
      </c>
      <c r="B528" s="289" t="s">
        <v>33557</v>
      </c>
      <c r="C528" s="289" t="s">
        <v>33165</v>
      </c>
      <c r="D528" s="289" t="s">
        <v>33218</v>
      </c>
      <c r="E528" s="290" t="s">
        <v>33251</v>
      </c>
    </row>
    <row r="529" spans="1:5" x14ac:dyDescent="0.25">
      <c r="A529" s="285" t="s">
        <v>63</v>
      </c>
      <c r="B529" s="286" t="s">
        <v>33555</v>
      </c>
      <c r="C529" s="286" t="s">
        <v>33173</v>
      </c>
      <c r="D529" s="286" t="s">
        <v>33197</v>
      </c>
      <c r="E529" s="287" t="s">
        <v>33252</v>
      </c>
    </row>
    <row r="530" spans="1:5" x14ac:dyDescent="0.25">
      <c r="A530" s="288" t="s">
        <v>642</v>
      </c>
      <c r="B530" s="289" t="s">
        <v>33556</v>
      </c>
      <c r="C530" s="289" t="s">
        <v>33168</v>
      </c>
      <c r="D530" s="289" t="s">
        <v>33193</v>
      </c>
      <c r="E530" s="290" t="s">
        <v>33252</v>
      </c>
    </row>
    <row r="531" spans="1:5" x14ac:dyDescent="0.25">
      <c r="A531" s="285" t="s">
        <v>596</v>
      </c>
      <c r="B531" s="286" t="s">
        <v>33554</v>
      </c>
      <c r="C531" s="286" t="s">
        <v>33168</v>
      </c>
      <c r="D531" s="286" t="s">
        <v>33196</v>
      </c>
      <c r="E531" s="287" t="s">
        <v>33252</v>
      </c>
    </row>
    <row r="532" spans="1:5" x14ac:dyDescent="0.25">
      <c r="A532" s="288" t="s">
        <v>32482</v>
      </c>
      <c r="B532" s="289" t="s">
        <v>33564</v>
      </c>
      <c r="C532" s="289" t="s">
        <v>33166</v>
      </c>
      <c r="D532" s="289" t="s">
        <v>33215</v>
      </c>
      <c r="E532" s="290" t="s">
        <v>33252</v>
      </c>
    </row>
    <row r="533" spans="1:5" x14ac:dyDescent="0.25">
      <c r="A533" s="285" t="s">
        <v>1164</v>
      </c>
      <c r="B533" s="286" t="s">
        <v>33269</v>
      </c>
      <c r="C533" s="286" t="s">
        <v>33172</v>
      </c>
      <c r="D533" s="286" t="s">
        <v>33189</v>
      </c>
      <c r="E533" s="287" t="s">
        <v>33252</v>
      </c>
    </row>
    <row r="534" spans="1:5" x14ac:dyDescent="0.25">
      <c r="A534" s="288" t="s">
        <v>32442</v>
      </c>
      <c r="B534" s="289" t="s">
        <v>33565</v>
      </c>
      <c r="C534" s="289" t="s">
        <v>33166</v>
      </c>
      <c r="D534" s="289" t="s">
        <v>33180</v>
      </c>
      <c r="E534" s="290" t="s">
        <v>33252</v>
      </c>
    </row>
    <row r="535" spans="1:5" x14ac:dyDescent="0.25">
      <c r="A535" s="285" t="s">
        <v>455</v>
      </c>
      <c r="B535" s="286" t="s">
        <v>33566</v>
      </c>
      <c r="C535" s="286" t="s">
        <v>33166</v>
      </c>
      <c r="D535" s="286" t="s">
        <v>33203</v>
      </c>
      <c r="E535" s="287" t="s">
        <v>33252</v>
      </c>
    </row>
    <row r="536" spans="1:5" x14ac:dyDescent="0.25">
      <c r="A536" s="288" t="s">
        <v>27973</v>
      </c>
      <c r="B536" s="289" t="s">
        <v>33567</v>
      </c>
      <c r="C536" s="289" t="s">
        <v>33165</v>
      </c>
      <c r="D536" s="289" t="s">
        <v>33205</v>
      </c>
      <c r="E536" s="290" t="s">
        <v>33253</v>
      </c>
    </row>
    <row r="537" spans="1:5" x14ac:dyDescent="0.25">
      <c r="A537" s="285" t="s">
        <v>32458</v>
      </c>
      <c r="B537" s="286" t="s">
        <v>33568</v>
      </c>
      <c r="C537" s="286" t="s">
        <v>33165</v>
      </c>
      <c r="D537" s="286" t="s">
        <v>33179</v>
      </c>
      <c r="E537" s="287" t="s">
        <v>33253</v>
      </c>
    </row>
    <row r="538" spans="1:5" x14ac:dyDescent="0.25">
      <c r="A538" s="288" t="s">
        <v>919</v>
      </c>
      <c r="B538" s="289" t="s">
        <v>33561</v>
      </c>
      <c r="C538" s="289" t="s">
        <v>33173</v>
      </c>
      <c r="D538" s="289" t="s">
        <v>33180</v>
      </c>
      <c r="E538" s="290" t="s">
        <v>33252</v>
      </c>
    </row>
    <row r="539" spans="1:5" x14ac:dyDescent="0.25">
      <c r="A539" s="285" t="s">
        <v>13417</v>
      </c>
      <c r="B539" s="286" t="s">
        <v>33569</v>
      </c>
      <c r="C539" s="286" t="s">
        <v>33166</v>
      </c>
      <c r="D539" s="286" t="s">
        <v>33216</v>
      </c>
      <c r="E539" s="287" t="s">
        <v>33252</v>
      </c>
    </row>
    <row r="540" spans="1:5" x14ac:dyDescent="0.25">
      <c r="A540" s="288" t="s">
        <v>32417</v>
      </c>
      <c r="B540" s="289" t="s">
        <v>33562</v>
      </c>
      <c r="C540" s="289" t="s">
        <v>33168</v>
      </c>
      <c r="D540" s="289" t="s">
        <v>33185</v>
      </c>
      <c r="E540" s="290" t="s">
        <v>33252</v>
      </c>
    </row>
    <row r="541" spans="1:5" x14ac:dyDescent="0.25">
      <c r="A541" s="285" t="s">
        <v>32489</v>
      </c>
      <c r="B541" s="286" t="s">
        <v>33570</v>
      </c>
      <c r="C541" s="286" t="s">
        <v>33175</v>
      </c>
      <c r="D541" s="286" t="s">
        <v>33202</v>
      </c>
      <c r="E541" s="287" t="s">
        <v>33252</v>
      </c>
    </row>
    <row r="542" spans="1:5" x14ac:dyDescent="0.25">
      <c r="A542" s="288" t="s">
        <v>32489</v>
      </c>
      <c r="B542" s="289" t="s">
        <v>33570</v>
      </c>
      <c r="C542" s="289" t="s">
        <v>33175</v>
      </c>
      <c r="D542" s="289" t="s">
        <v>33202</v>
      </c>
      <c r="E542" s="290" t="s">
        <v>33252</v>
      </c>
    </row>
    <row r="543" spans="1:5" x14ac:dyDescent="0.25">
      <c r="A543" s="285" t="s">
        <v>32458</v>
      </c>
      <c r="B543" s="286" t="s">
        <v>33568</v>
      </c>
      <c r="C543" s="286" t="s">
        <v>33174</v>
      </c>
      <c r="D543" s="286" t="s">
        <v>33210</v>
      </c>
      <c r="E543" s="287" t="s">
        <v>33253</v>
      </c>
    </row>
    <row r="544" spans="1:5" x14ac:dyDescent="0.25">
      <c r="A544" s="288" t="s">
        <v>32483</v>
      </c>
      <c r="B544" s="289" t="s">
        <v>33571</v>
      </c>
      <c r="C544" s="289" t="s">
        <v>33173</v>
      </c>
      <c r="D544" s="289" t="s">
        <v>33180</v>
      </c>
      <c r="E544" s="290" t="s">
        <v>33252</v>
      </c>
    </row>
    <row r="545" spans="1:5" x14ac:dyDescent="0.25">
      <c r="A545" s="285" t="s">
        <v>32480</v>
      </c>
      <c r="B545" s="286" t="s">
        <v>33549</v>
      </c>
      <c r="C545" s="286" t="s">
        <v>33173</v>
      </c>
      <c r="D545" s="286" t="s">
        <v>33197</v>
      </c>
      <c r="E545" s="287" t="s">
        <v>33252</v>
      </c>
    </row>
    <row r="546" spans="1:5" x14ac:dyDescent="0.25">
      <c r="A546" s="288" t="s">
        <v>24928</v>
      </c>
      <c r="B546" s="289" t="s">
        <v>33560</v>
      </c>
      <c r="C546" s="289" t="s">
        <v>33168</v>
      </c>
      <c r="D546" s="289" t="s">
        <v>33196</v>
      </c>
      <c r="E546" s="290" t="s">
        <v>33252</v>
      </c>
    </row>
    <row r="547" spans="1:5" x14ac:dyDescent="0.25">
      <c r="A547" s="285" t="s">
        <v>1164</v>
      </c>
      <c r="B547" s="286" t="s">
        <v>33269</v>
      </c>
      <c r="C547" s="286" t="s">
        <v>33173</v>
      </c>
      <c r="D547" s="286" t="s">
        <v>33197</v>
      </c>
      <c r="E547" s="287" t="s">
        <v>33252</v>
      </c>
    </row>
    <row r="548" spans="1:5" x14ac:dyDescent="0.25">
      <c r="A548" s="288" t="s">
        <v>32459</v>
      </c>
      <c r="B548" s="289" t="s">
        <v>33572</v>
      </c>
      <c r="C548" s="289" t="s">
        <v>33166</v>
      </c>
      <c r="D548" s="289" t="s">
        <v>33180</v>
      </c>
      <c r="E548" s="290" t="s">
        <v>33252</v>
      </c>
    </row>
    <row r="549" spans="1:5" x14ac:dyDescent="0.25">
      <c r="A549" s="285" t="s">
        <v>32482</v>
      </c>
      <c r="B549" s="286" t="s">
        <v>33564</v>
      </c>
      <c r="C549" s="286" t="s">
        <v>33173</v>
      </c>
      <c r="D549" s="286" t="s">
        <v>33190</v>
      </c>
      <c r="E549" s="287" t="s">
        <v>33252</v>
      </c>
    </row>
    <row r="550" spans="1:5" x14ac:dyDescent="0.25">
      <c r="A550" s="288" t="s">
        <v>129</v>
      </c>
      <c r="B550" s="289" t="s">
        <v>33573</v>
      </c>
      <c r="C550" s="289" t="s">
        <v>33165</v>
      </c>
      <c r="D550" s="289" t="s">
        <v>33205</v>
      </c>
      <c r="E550" s="290" t="s">
        <v>33253</v>
      </c>
    </row>
    <row r="551" spans="1:5" x14ac:dyDescent="0.25">
      <c r="A551" s="285" t="s">
        <v>32443</v>
      </c>
      <c r="B551" s="286" t="s">
        <v>33574</v>
      </c>
      <c r="C551" s="286" t="s">
        <v>33168</v>
      </c>
      <c r="D551" s="286" t="s">
        <v>33198</v>
      </c>
      <c r="E551" s="287" t="s">
        <v>33252</v>
      </c>
    </row>
    <row r="552" spans="1:5" x14ac:dyDescent="0.25">
      <c r="A552" s="288" t="s">
        <v>32443</v>
      </c>
      <c r="B552" s="289" t="s">
        <v>33574</v>
      </c>
      <c r="C552" s="289" t="s">
        <v>33168</v>
      </c>
      <c r="D552" s="289" t="s">
        <v>33198</v>
      </c>
      <c r="E552" s="290" t="s">
        <v>33252</v>
      </c>
    </row>
    <row r="553" spans="1:5" x14ac:dyDescent="0.25">
      <c r="A553" s="285" t="s">
        <v>32442</v>
      </c>
      <c r="B553" s="286" t="s">
        <v>33565</v>
      </c>
      <c r="C553" s="286" t="s">
        <v>33173</v>
      </c>
      <c r="D553" s="286" t="s">
        <v>33180</v>
      </c>
      <c r="E553" s="287" t="s">
        <v>33252</v>
      </c>
    </row>
    <row r="554" spans="1:5" x14ac:dyDescent="0.25">
      <c r="A554" s="288" t="s">
        <v>455</v>
      </c>
      <c r="B554" s="289" t="s">
        <v>33566</v>
      </c>
      <c r="C554" s="289" t="s">
        <v>33173</v>
      </c>
      <c r="D554" s="289" t="s">
        <v>33197</v>
      </c>
      <c r="E554" s="290" t="s">
        <v>33252</v>
      </c>
    </row>
    <row r="555" spans="1:5" x14ac:dyDescent="0.25">
      <c r="A555" s="285" t="s">
        <v>1036</v>
      </c>
      <c r="B555" s="286" t="s">
        <v>33575</v>
      </c>
      <c r="C555" s="286" t="s">
        <v>33168</v>
      </c>
      <c r="D555" s="286" t="s">
        <v>33185</v>
      </c>
      <c r="E555" s="287" t="s">
        <v>33252</v>
      </c>
    </row>
    <row r="556" spans="1:5" x14ac:dyDescent="0.25">
      <c r="A556" s="288" t="s">
        <v>129</v>
      </c>
      <c r="B556" s="289" t="s">
        <v>33573</v>
      </c>
      <c r="C556" s="289" t="s">
        <v>33174</v>
      </c>
      <c r="D556" s="289" t="s">
        <v>33210</v>
      </c>
      <c r="E556" s="290" t="s">
        <v>33253</v>
      </c>
    </row>
    <row r="557" spans="1:5" x14ac:dyDescent="0.25">
      <c r="A557" s="285" t="s">
        <v>32460</v>
      </c>
      <c r="B557" s="286" t="s">
        <v>33576</v>
      </c>
      <c r="C557" s="286" t="s">
        <v>33166</v>
      </c>
      <c r="D557" s="286" t="s">
        <v>33203</v>
      </c>
      <c r="E557" s="287" t="s">
        <v>33252</v>
      </c>
    </row>
    <row r="558" spans="1:5" x14ac:dyDescent="0.25">
      <c r="A558" s="288" t="s">
        <v>22132</v>
      </c>
      <c r="B558" s="289" t="s">
        <v>33577</v>
      </c>
      <c r="C558" s="289" t="s">
        <v>33166</v>
      </c>
      <c r="D558" s="289" t="s">
        <v>33216</v>
      </c>
      <c r="E558" s="290" t="s">
        <v>33252</v>
      </c>
    </row>
    <row r="559" spans="1:5" x14ac:dyDescent="0.25">
      <c r="A559" s="285" t="s">
        <v>32461</v>
      </c>
      <c r="B559" s="286" t="s">
        <v>33578</v>
      </c>
      <c r="C559" s="286" t="s">
        <v>33166</v>
      </c>
      <c r="D559" s="286" t="s">
        <v>33180</v>
      </c>
      <c r="E559" s="287" t="s">
        <v>33252</v>
      </c>
    </row>
    <row r="560" spans="1:5" x14ac:dyDescent="0.25">
      <c r="A560" s="288" t="s">
        <v>32459</v>
      </c>
      <c r="B560" s="289" t="s">
        <v>33572</v>
      </c>
      <c r="C560" s="289" t="s">
        <v>33168</v>
      </c>
      <c r="D560" s="289" t="s">
        <v>33185</v>
      </c>
      <c r="E560" s="290" t="s">
        <v>33252</v>
      </c>
    </row>
    <row r="561" spans="1:5" x14ac:dyDescent="0.25">
      <c r="A561" s="285" t="s">
        <v>65</v>
      </c>
      <c r="B561" s="286" t="s">
        <v>33579</v>
      </c>
      <c r="C561" s="286" t="s">
        <v>33166</v>
      </c>
      <c r="D561" s="286" t="s">
        <v>33195</v>
      </c>
      <c r="E561" s="287" t="s">
        <v>33252</v>
      </c>
    </row>
    <row r="562" spans="1:5" x14ac:dyDescent="0.25">
      <c r="A562" s="288" t="s">
        <v>32413</v>
      </c>
      <c r="B562" s="289" t="s">
        <v>33580</v>
      </c>
      <c r="C562" s="289" t="s">
        <v>33168</v>
      </c>
      <c r="D562" s="289" t="s">
        <v>33200</v>
      </c>
      <c r="E562" s="290" t="s">
        <v>33252</v>
      </c>
    </row>
    <row r="563" spans="1:5" x14ac:dyDescent="0.25">
      <c r="A563" s="285" t="s">
        <v>32093</v>
      </c>
      <c r="B563" s="286" t="s">
        <v>33491</v>
      </c>
      <c r="C563" s="286" t="s">
        <v>33168</v>
      </c>
      <c r="D563" s="286" t="s">
        <v>33196</v>
      </c>
      <c r="E563" s="287" t="s">
        <v>33252</v>
      </c>
    </row>
    <row r="564" spans="1:5" x14ac:dyDescent="0.25">
      <c r="A564" s="288" t="s">
        <v>21581</v>
      </c>
      <c r="B564" s="289" t="s">
        <v>33581</v>
      </c>
      <c r="C564" s="289" t="s">
        <v>33165</v>
      </c>
      <c r="D564" s="289" t="s">
        <v>33179</v>
      </c>
      <c r="E564" s="290" t="s">
        <v>33251</v>
      </c>
    </row>
    <row r="565" spans="1:5" x14ac:dyDescent="0.25">
      <c r="A565" s="285" t="s">
        <v>32484</v>
      </c>
      <c r="B565" s="286" t="s">
        <v>33582</v>
      </c>
      <c r="C565" s="286" t="s">
        <v>33166</v>
      </c>
      <c r="D565" s="286" t="s">
        <v>33183</v>
      </c>
      <c r="E565" s="287" t="s">
        <v>33252</v>
      </c>
    </row>
    <row r="566" spans="1:5" x14ac:dyDescent="0.25">
      <c r="A566" s="288" t="s">
        <v>2924</v>
      </c>
      <c r="B566" s="289" t="s">
        <v>33583</v>
      </c>
      <c r="C566" s="289" t="s">
        <v>33175</v>
      </c>
      <c r="D566" s="289" t="s">
        <v>33202</v>
      </c>
      <c r="E566" s="290" t="s">
        <v>33252</v>
      </c>
    </row>
    <row r="567" spans="1:5" x14ac:dyDescent="0.25">
      <c r="A567" s="285" t="s">
        <v>32460</v>
      </c>
      <c r="B567" s="286" t="s">
        <v>33576</v>
      </c>
      <c r="C567" s="286" t="s">
        <v>33173</v>
      </c>
      <c r="D567" s="286" t="s">
        <v>33197</v>
      </c>
      <c r="E567" s="287" t="s">
        <v>33252</v>
      </c>
    </row>
    <row r="568" spans="1:5" x14ac:dyDescent="0.25">
      <c r="A568" s="288" t="s">
        <v>766</v>
      </c>
      <c r="B568" s="289" t="s">
        <v>33545</v>
      </c>
      <c r="C568" s="289" t="s">
        <v>33168</v>
      </c>
      <c r="D568" s="289" t="s">
        <v>33200</v>
      </c>
      <c r="E568" s="290" t="s">
        <v>33252</v>
      </c>
    </row>
    <row r="569" spans="1:5" x14ac:dyDescent="0.25">
      <c r="A569" s="285" t="s">
        <v>32484</v>
      </c>
      <c r="B569" s="286" t="s">
        <v>33582</v>
      </c>
      <c r="C569" s="286" t="s">
        <v>33168</v>
      </c>
      <c r="D569" s="286" t="s">
        <v>33193</v>
      </c>
      <c r="E569" s="287" t="s">
        <v>33252</v>
      </c>
    </row>
    <row r="570" spans="1:5" x14ac:dyDescent="0.25">
      <c r="A570" s="288" t="s">
        <v>32461</v>
      </c>
      <c r="B570" s="289" t="s">
        <v>33578</v>
      </c>
      <c r="C570" s="289" t="s">
        <v>33173</v>
      </c>
      <c r="D570" s="289" t="s">
        <v>33180</v>
      </c>
      <c r="E570" s="290" t="s">
        <v>33252</v>
      </c>
    </row>
    <row r="571" spans="1:5" x14ac:dyDescent="0.25">
      <c r="A571" s="285" t="s">
        <v>13627</v>
      </c>
      <c r="B571" s="286" t="s">
        <v>33584</v>
      </c>
      <c r="C571" s="286" t="s">
        <v>33175</v>
      </c>
      <c r="D571" s="286" t="s">
        <v>33202</v>
      </c>
      <c r="E571" s="287" t="s">
        <v>33252</v>
      </c>
    </row>
    <row r="572" spans="1:5" x14ac:dyDescent="0.25">
      <c r="A572" s="288" t="s">
        <v>625</v>
      </c>
      <c r="B572" s="289" t="s">
        <v>33585</v>
      </c>
      <c r="C572" s="289" t="s">
        <v>33166</v>
      </c>
      <c r="D572" s="289" t="s">
        <v>33183</v>
      </c>
      <c r="E572" s="290" t="s">
        <v>33252</v>
      </c>
    </row>
    <row r="573" spans="1:5" x14ac:dyDescent="0.25">
      <c r="A573" s="285" t="s">
        <v>458</v>
      </c>
      <c r="B573" s="286" t="s">
        <v>33586</v>
      </c>
      <c r="C573" s="286" t="s">
        <v>33165</v>
      </c>
      <c r="D573" s="286" t="s">
        <v>33179</v>
      </c>
      <c r="E573" s="287" t="s">
        <v>33253</v>
      </c>
    </row>
    <row r="574" spans="1:5" x14ac:dyDescent="0.25">
      <c r="A574" s="288" t="s">
        <v>2924</v>
      </c>
      <c r="B574" s="289" t="s">
        <v>33583</v>
      </c>
      <c r="C574" s="289" t="s">
        <v>33165</v>
      </c>
      <c r="D574" s="289" t="s">
        <v>33218</v>
      </c>
      <c r="E574" s="290" t="s">
        <v>33251</v>
      </c>
    </row>
    <row r="575" spans="1:5" x14ac:dyDescent="0.25">
      <c r="A575" s="285" t="s">
        <v>32486</v>
      </c>
      <c r="B575" s="286" t="s">
        <v>33587</v>
      </c>
      <c r="C575" s="286" t="s">
        <v>33173</v>
      </c>
      <c r="D575" s="286" t="s">
        <v>33190</v>
      </c>
      <c r="E575" s="287" t="s">
        <v>33252</v>
      </c>
    </row>
    <row r="576" spans="1:5" x14ac:dyDescent="0.25">
      <c r="A576" s="288" t="s">
        <v>32577</v>
      </c>
      <c r="B576" s="289" t="s">
        <v>33588</v>
      </c>
      <c r="C576" s="289" t="s">
        <v>33173</v>
      </c>
      <c r="D576" s="289" t="s">
        <v>33190</v>
      </c>
      <c r="E576" s="290" t="s">
        <v>33252</v>
      </c>
    </row>
    <row r="577" spans="1:5" x14ac:dyDescent="0.25">
      <c r="A577" s="285" t="s">
        <v>32553</v>
      </c>
      <c r="B577" s="286" t="s">
        <v>33589</v>
      </c>
      <c r="C577" s="286" t="s">
        <v>33168</v>
      </c>
      <c r="D577" s="286" t="s">
        <v>33200</v>
      </c>
      <c r="E577" s="287" t="s">
        <v>33252</v>
      </c>
    </row>
    <row r="578" spans="1:5" x14ac:dyDescent="0.25">
      <c r="A578" s="288" t="s">
        <v>65</v>
      </c>
      <c r="B578" s="289" t="s">
        <v>33579</v>
      </c>
      <c r="C578" s="289" t="s">
        <v>33168</v>
      </c>
      <c r="D578" s="289" t="s">
        <v>33196</v>
      </c>
      <c r="E578" s="290" t="s">
        <v>33252</v>
      </c>
    </row>
    <row r="579" spans="1:5" x14ac:dyDescent="0.25">
      <c r="A579" s="285" t="s">
        <v>65</v>
      </c>
      <c r="B579" s="286" t="s">
        <v>33579</v>
      </c>
      <c r="C579" s="286" t="s">
        <v>33168</v>
      </c>
      <c r="D579" s="286" t="s">
        <v>33196</v>
      </c>
      <c r="E579" s="287" t="s">
        <v>33252</v>
      </c>
    </row>
    <row r="580" spans="1:5" x14ac:dyDescent="0.25">
      <c r="A580" s="288" t="s">
        <v>32486</v>
      </c>
      <c r="B580" s="289" t="s">
        <v>33587</v>
      </c>
      <c r="C580" s="289" t="s">
        <v>33173</v>
      </c>
      <c r="D580" s="289" t="s">
        <v>33180</v>
      </c>
      <c r="E580" s="290" t="s">
        <v>33252</v>
      </c>
    </row>
    <row r="581" spans="1:5" x14ac:dyDescent="0.25">
      <c r="A581" s="285" t="s">
        <v>32485</v>
      </c>
      <c r="B581" s="286" t="s">
        <v>33590</v>
      </c>
      <c r="C581" s="286" t="s">
        <v>33166</v>
      </c>
      <c r="D581" s="286" t="s">
        <v>33183</v>
      </c>
      <c r="E581" s="287" t="s">
        <v>33252</v>
      </c>
    </row>
    <row r="582" spans="1:5" x14ac:dyDescent="0.25">
      <c r="A582" s="288" t="s">
        <v>1049</v>
      </c>
      <c r="B582" s="289" t="s">
        <v>33591</v>
      </c>
      <c r="C582" s="289" t="s">
        <v>33165</v>
      </c>
      <c r="D582" s="289" t="s">
        <v>33179</v>
      </c>
      <c r="E582" s="290" t="s">
        <v>33253</v>
      </c>
    </row>
    <row r="583" spans="1:5" x14ac:dyDescent="0.25">
      <c r="A583" s="285" t="s">
        <v>251</v>
      </c>
      <c r="B583" s="286" t="s">
        <v>33592</v>
      </c>
      <c r="C583" s="286" t="s">
        <v>33166</v>
      </c>
      <c r="D583" s="286" t="s">
        <v>33207</v>
      </c>
      <c r="E583" s="287" t="s">
        <v>33251</v>
      </c>
    </row>
    <row r="584" spans="1:5" x14ac:dyDescent="0.25">
      <c r="A584" s="288" t="s">
        <v>625</v>
      </c>
      <c r="B584" s="289" t="s">
        <v>33585</v>
      </c>
      <c r="C584" s="289" t="s">
        <v>33168</v>
      </c>
      <c r="D584" s="289" t="s">
        <v>33193</v>
      </c>
      <c r="E584" s="290" t="s">
        <v>33252</v>
      </c>
    </row>
    <row r="585" spans="1:5" x14ac:dyDescent="0.25">
      <c r="A585" s="285" t="s">
        <v>1049</v>
      </c>
      <c r="B585" s="286" t="s">
        <v>33591</v>
      </c>
      <c r="C585" s="286" t="s">
        <v>33174</v>
      </c>
      <c r="D585" s="286" t="s">
        <v>33210</v>
      </c>
      <c r="E585" s="287" t="s">
        <v>33253</v>
      </c>
    </row>
    <row r="586" spans="1:5" x14ac:dyDescent="0.25">
      <c r="A586" s="288" t="s">
        <v>32487</v>
      </c>
      <c r="B586" s="289" t="s">
        <v>33593</v>
      </c>
      <c r="C586" s="289" t="s">
        <v>33165</v>
      </c>
      <c r="D586" s="289" t="s">
        <v>33179</v>
      </c>
      <c r="E586" s="290" t="s">
        <v>33253</v>
      </c>
    </row>
    <row r="587" spans="1:5" x14ac:dyDescent="0.25">
      <c r="A587" s="285" t="s">
        <v>13911</v>
      </c>
      <c r="B587" s="286" t="s">
        <v>33594</v>
      </c>
      <c r="C587" s="286" t="s">
        <v>33166</v>
      </c>
      <c r="D587" s="286" t="s">
        <v>33180</v>
      </c>
      <c r="E587" s="287" t="s">
        <v>33252</v>
      </c>
    </row>
    <row r="588" spans="1:5" x14ac:dyDescent="0.25">
      <c r="A588" s="288" t="s">
        <v>32533</v>
      </c>
      <c r="B588" s="289" t="s">
        <v>33595</v>
      </c>
      <c r="C588" s="289" t="s">
        <v>33166</v>
      </c>
      <c r="D588" s="289" t="s">
        <v>33219</v>
      </c>
      <c r="E588" s="290" t="s">
        <v>33252</v>
      </c>
    </row>
    <row r="589" spans="1:5" x14ac:dyDescent="0.25">
      <c r="A589" s="285" t="s">
        <v>458</v>
      </c>
      <c r="B589" s="286" t="s">
        <v>33586</v>
      </c>
      <c r="C589" s="286" t="s">
        <v>33168</v>
      </c>
      <c r="D589" s="286" t="s">
        <v>33196</v>
      </c>
      <c r="E589" s="287" t="s">
        <v>33252</v>
      </c>
    </row>
    <row r="590" spans="1:5" x14ac:dyDescent="0.25">
      <c r="A590" s="288" t="s">
        <v>32485</v>
      </c>
      <c r="B590" s="289" t="s">
        <v>33590</v>
      </c>
      <c r="C590" s="289" t="s">
        <v>33168</v>
      </c>
      <c r="D590" s="289" t="s">
        <v>33193</v>
      </c>
      <c r="E590" s="290" t="s">
        <v>33252</v>
      </c>
    </row>
    <row r="591" spans="1:5" x14ac:dyDescent="0.25">
      <c r="A591" s="285" t="s">
        <v>872</v>
      </c>
      <c r="B591" s="286" t="s">
        <v>33596</v>
      </c>
      <c r="C591" s="286" t="s">
        <v>33166</v>
      </c>
      <c r="D591" s="286" t="s">
        <v>33180</v>
      </c>
      <c r="E591" s="287" t="s">
        <v>33252</v>
      </c>
    </row>
    <row r="592" spans="1:5" x14ac:dyDescent="0.25">
      <c r="A592" s="288" t="s">
        <v>32578</v>
      </c>
      <c r="B592" s="289" t="s">
        <v>33597</v>
      </c>
      <c r="C592" s="289" t="s">
        <v>33175</v>
      </c>
      <c r="D592" s="289" t="s">
        <v>33202</v>
      </c>
      <c r="E592" s="290" t="s">
        <v>33252</v>
      </c>
    </row>
    <row r="593" spans="1:5" x14ac:dyDescent="0.25">
      <c r="A593" s="285" t="s">
        <v>32535</v>
      </c>
      <c r="B593" s="286" t="s">
        <v>33598</v>
      </c>
      <c r="C593" s="286" t="s">
        <v>33168</v>
      </c>
      <c r="D593" s="286" t="s">
        <v>33185</v>
      </c>
      <c r="E593" s="287" t="s">
        <v>33252</v>
      </c>
    </row>
    <row r="594" spans="1:5" x14ac:dyDescent="0.25">
      <c r="A594" s="288" t="s">
        <v>13911</v>
      </c>
      <c r="B594" s="289" t="s">
        <v>33594</v>
      </c>
      <c r="C594" s="289" t="s">
        <v>33173</v>
      </c>
      <c r="D594" s="289" t="s">
        <v>33180</v>
      </c>
      <c r="E594" s="290" t="s">
        <v>33252</v>
      </c>
    </row>
    <row r="595" spans="1:5" x14ac:dyDescent="0.25">
      <c r="A595" s="285" t="s">
        <v>13417</v>
      </c>
      <c r="B595" s="286" t="s">
        <v>33569</v>
      </c>
      <c r="C595" s="286" t="s">
        <v>33168</v>
      </c>
      <c r="D595" s="286" t="s">
        <v>33200</v>
      </c>
      <c r="E595" s="287" t="s">
        <v>33252</v>
      </c>
    </row>
    <row r="596" spans="1:5" x14ac:dyDescent="0.25">
      <c r="A596" s="288" t="s">
        <v>32487</v>
      </c>
      <c r="B596" s="289" t="s">
        <v>33593</v>
      </c>
      <c r="C596" s="289" t="s">
        <v>33174</v>
      </c>
      <c r="D596" s="289" t="s">
        <v>33210</v>
      </c>
      <c r="E596" s="290" t="s">
        <v>33253</v>
      </c>
    </row>
    <row r="597" spans="1:5" x14ac:dyDescent="0.25">
      <c r="A597" s="285" t="s">
        <v>32536</v>
      </c>
      <c r="B597" s="286" t="s">
        <v>33599</v>
      </c>
      <c r="C597" s="286" t="s">
        <v>33165</v>
      </c>
      <c r="D597" s="286" t="s">
        <v>33218</v>
      </c>
      <c r="E597" s="287" t="s">
        <v>33253</v>
      </c>
    </row>
    <row r="598" spans="1:5" x14ac:dyDescent="0.25">
      <c r="A598" s="288" t="s">
        <v>32578</v>
      </c>
      <c r="B598" s="289" t="s">
        <v>33597</v>
      </c>
      <c r="C598" s="289" t="s">
        <v>33165</v>
      </c>
      <c r="D598" s="289" t="s">
        <v>33179</v>
      </c>
      <c r="E598" s="290" t="s">
        <v>33251</v>
      </c>
    </row>
    <row r="599" spans="1:5" x14ac:dyDescent="0.25">
      <c r="A599" s="285" t="s">
        <v>32488</v>
      </c>
      <c r="B599" s="286" t="s">
        <v>33600</v>
      </c>
      <c r="C599" s="286" t="s">
        <v>33168</v>
      </c>
      <c r="D599" s="286" t="s">
        <v>33209</v>
      </c>
      <c r="E599" s="287" t="s">
        <v>33252</v>
      </c>
    </row>
    <row r="600" spans="1:5" x14ac:dyDescent="0.25">
      <c r="A600" s="288" t="s">
        <v>22132</v>
      </c>
      <c r="B600" s="289" t="s">
        <v>33577</v>
      </c>
      <c r="C600" s="289" t="s">
        <v>33168</v>
      </c>
      <c r="D600" s="289" t="s">
        <v>33200</v>
      </c>
      <c r="E600" s="290" t="s">
        <v>33252</v>
      </c>
    </row>
    <row r="601" spans="1:5" x14ac:dyDescent="0.25">
      <c r="A601" s="285" t="s">
        <v>32536</v>
      </c>
      <c r="B601" s="286" t="s">
        <v>33599</v>
      </c>
      <c r="C601" s="286" t="s">
        <v>33174</v>
      </c>
      <c r="D601" s="286" t="s">
        <v>33210</v>
      </c>
      <c r="E601" s="287" t="s">
        <v>33253</v>
      </c>
    </row>
    <row r="602" spans="1:5" x14ac:dyDescent="0.25">
      <c r="A602" s="288" t="s">
        <v>32554</v>
      </c>
      <c r="B602" s="289" t="s">
        <v>33601</v>
      </c>
      <c r="C602" s="289" t="s">
        <v>33166</v>
      </c>
      <c r="D602" s="289" t="s">
        <v>33180</v>
      </c>
      <c r="E602" s="290" t="s">
        <v>33252</v>
      </c>
    </row>
    <row r="603" spans="1:5" x14ac:dyDescent="0.25">
      <c r="A603" s="285" t="s">
        <v>872</v>
      </c>
      <c r="B603" s="286" t="s">
        <v>33596</v>
      </c>
      <c r="C603" s="286" t="s">
        <v>33168</v>
      </c>
      <c r="D603" s="286" t="s">
        <v>33196</v>
      </c>
      <c r="E603" s="287" t="s">
        <v>33252</v>
      </c>
    </row>
    <row r="604" spans="1:5" x14ac:dyDescent="0.25">
      <c r="A604" s="288" t="s">
        <v>1045</v>
      </c>
      <c r="B604" s="289" t="s">
        <v>33602</v>
      </c>
      <c r="C604" s="289" t="s">
        <v>33173</v>
      </c>
      <c r="D604" s="289" t="s">
        <v>33180</v>
      </c>
      <c r="E604" s="290" t="s">
        <v>33252</v>
      </c>
    </row>
    <row r="605" spans="1:5" x14ac:dyDescent="0.25">
      <c r="A605" s="285" t="s">
        <v>32554</v>
      </c>
      <c r="B605" s="286" t="s">
        <v>33601</v>
      </c>
      <c r="C605" s="286" t="s">
        <v>33168</v>
      </c>
      <c r="D605" s="286" t="s">
        <v>33185</v>
      </c>
      <c r="E605" s="287" t="s">
        <v>33252</v>
      </c>
    </row>
    <row r="606" spans="1:5" x14ac:dyDescent="0.25">
      <c r="A606" s="288" t="s">
        <v>32585</v>
      </c>
      <c r="B606" s="289" t="s">
        <v>33603</v>
      </c>
      <c r="C606" s="289" t="s">
        <v>33165</v>
      </c>
      <c r="D606" s="289" t="s">
        <v>33205</v>
      </c>
      <c r="E606" s="290" t="s">
        <v>33251</v>
      </c>
    </row>
    <row r="607" spans="1:5" x14ac:dyDescent="0.25">
      <c r="A607" s="285" t="s">
        <v>152</v>
      </c>
      <c r="B607" s="286" t="s">
        <v>33604</v>
      </c>
      <c r="C607" s="286" t="s">
        <v>33165</v>
      </c>
      <c r="D607" s="286" t="s">
        <v>33218</v>
      </c>
      <c r="E607" s="287" t="s">
        <v>33253</v>
      </c>
    </row>
    <row r="608" spans="1:5" x14ac:dyDescent="0.25">
      <c r="A608" s="288" t="s">
        <v>608</v>
      </c>
      <c r="B608" s="289" t="s">
        <v>33605</v>
      </c>
      <c r="C608" s="289" t="s">
        <v>33166</v>
      </c>
      <c r="D608" s="289" t="s">
        <v>33216</v>
      </c>
      <c r="E608" s="290" t="s">
        <v>33252</v>
      </c>
    </row>
    <row r="609" spans="1:5" x14ac:dyDescent="0.25">
      <c r="A609" s="285" t="s">
        <v>133</v>
      </c>
      <c r="B609" s="286" t="s">
        <v>33606</v>
      </c>
      <c r="C609" s="286" t="s">
        <v>33165</v>
      </c>
      <c r="D609" s="286" t="s">
        <v>33179</v>
      </c>
      <c r="E609" s="287" t="s">
        <v>33251</v>
      </c>
    </row>
    <row r="610" spans="1:5" x14ac:dyDescent="0.25">
      <c r="A610" s="288" t="s">
        <v>20766</v>
      </c>
      <c r="B610" s="289" t="s">
        <v>33607</v>
      </c>
      <c r="C610" s="289" t="s">
        <v>33175</v>
      </c>
      <c r="D610" s="289" t="s">
        <v>33202</v>
      </c>
      <c r="E610" s="290" t="s">
        <v>33252</v>
      </c>
    </row>
    <row r="611" spans="1:5" x14ac:dyDescent="0.25">
      <c r="A611" s="285" t="s">
        <v>32579</v>
      </c>
      <c r="B611" s="286" t="s">
        <v>33608</v>
      </c>
      <c r="C611" s="286" t="s">
        <v>33166</v>
      </c>
      <c r="D611" s="286" t="s">
        <v>33180</v>
      </c>
      <c r="E611" s="287" t="s">
        <v>33252</v>
      </c>
    </row>
    <row r="612" spans="1:5" x14ac:dyDescent="0.25">
      <c r="A612" s="288" t="s">
        <v>608</v>
      </c>
      <c r="B612" s="289" t="s">
        <v>33605</v>
      </c>
      <c r="C612" s="289" t="s">
        <v>33168</v>
      </c>
      <c r="D612" s="289" t="s">
        <v>33220</v>
      </c>
      <c r="E612" s="290" t="s">
        <v>33252</v>
      </c>
    </row>
    <row r="613" spans="1:5" x14ac:dyDescent="0.25">
      <c r="A613" s="285" t="s">
        <v>26182</v>
      </c>
      <c r="B613" s="286" t="s">
        <v>33609</v>
      </c>
      <c r="C613" s="286" t="s">
        <v>33173</v>
      </c>
      <c r="D613" s="286" t="s">
        <v>33190</v>
      </c>
      <c r="E613" s="287" t="s">
        <v>33252</v>
      </c>
    </row>
    <row r="614" spans="1:5" x14ac:dyDescent="0.25">
      <c r="A614" s="288" t="s">
        <v>32579</v>
      </c>
      <c r="B614" s="289" t="s">
        <v>33608</v>
      </c>
      <c r="C614" s="289" t="s">
        <v>33168</v>
      </c>
      <c r="D614" s="289" t="s">
        <v>33185</v>
      </c>
      <c r="E614" s="290" t="s">
        <v>33252</v>
      </c>
    </row>
    <row r="615" spans="1:5" x14ac:dyDescent="0.25">
      <c r="A615" s="285" t="s">
        <v>32596</v>
      </c>
      <c r="B615" s="286" t="s">
        <v>33610</v>
      </c>
      <c r="C615" s="286" t="s">
        <v>33165</v>
      </c>
      <c r="D615" s="286" t="s">
        <v>33218</v>
      </c>
      <c r="E615" s="287" t="s">
        <v>33251</v>
      </c>
    </row>
    <row r="616" spans="1:5" x14ac:dyDescent="0.25">
      <c r="A616" s="288" t="s">
        <v>13611</v>
      </c>
      <c r="B616" s="289" t="s">
        <v>33611</v>
      </c>
      <c r="C616" s="289" t="s">
        <v>33170</v>
      </c>
      <c r="D616" s="289" t="s">
        <v>33187</v>
      </c>
      <c r="E616" s="290" t="s">
        <v>33252</v>
      </c>
    </row>
    <row r="617" spans="1:5" x14ac:dyDescent="0.25">
      <c r="A617" s="285" t="s">
        <v>13611</v>
      </c>
      <c r="B617" s="286" t="s">
        <v>33611</v>
      </c>
      <c r="C617" s="286" t="s">
        <v>33172</v>
      </c>
      <c r="D617" s="286" t="s">
        <v>33189</v>
      </c>
      <c r="E617" s="287" t="s">
        <v>33252</v>
      </c>
    </row>
    <row r="618" spans="1:5" x14ac:dyDescent="0.25">
      <c r="A618" s="288" t="s">
        <v>32603</v>
      </c>
      <c r="B618" s="289" t="s">
        <v>33612</v>
      </c>
      <c r="C618" s="289" t="s">
        <v>33165</v>
      </c>
      <c r="D618" s="289" t="s">
        <v>33179</v>
      </c>
      <c r="E618" s="290" t="s">
        <v>33251</v>
      </c>
    </row>
    <row r="619" spans="1:5" x14ac:dyDescent="0.25">
      <c r="A619" s="285" t="s">
        <v>32604</v>
      </c>
      <c r="B619" s="286" t="s">
        <v>33613</v>
      </c>
      <c r="C619" s="286" t="s">
        <v>33174</v>
      </c>
      <c r="D619" s="286" t="s">
        <v>33210</v>
      </c>
      <c r="E619" s="287" t="s">
        <v>33253</v>
      </c>
    </row>
    <row r="620" spans="1:5" x14ac:dyDescent="0.25">
      <c r="A620" s="288" t="s">
        <v>32641</v>
      </c>
      <c r="B620" s="289" t="s">
        <v>33614</v>
      </c>
      <c r="C620" s="289" t="s">
        <v>33165</v>
      </c>
      <c r="D620" s="289" t="s">
        <v>33179</v>
      </c>
      <c r="E620" s="290" t="s">
        <v>33253</v>
      </c>
    </row>
    <row r="621" spans="1:5" x14ac:dyDescent="0.25">
      <c r="A621" s="285" t="s">
        <v>29907</v>
      </c>
      <c r="B621" s="286" t="s">
        <v>33615</v>
      </c>
      <c r="C621" s="286" t="s">
        <v>33175</v>
      </c>
      <c r="D621" s="286" t="s">
        <v>33202</v>
      </c>
      <c r="E621" s="287" t="s">
        <v>33252</v>
      </c>
    </row>
    <row r="622" spans="1:5" x14ac:dyDescent="0.25">
      <c r="A622" s="288" t="s">
        <v>184</v>
      </c>
      <c r="B622" s="289" t="s">
        <v>33616</v>
      </c>
      <c r="C622" s="289" t="s">
        <v>33165</v>
      </c>
      <c r="D622" s="289" t="s">
        <v>33179</v>
      </c>
      <c r="E622" s="290" t="s">
        <v>33251</v>
      </c>
    </row>
    <row r="623" spans="1:5" x14ac:dyDescent="0.25">
      <c r="A623" s="285" t="s">
        <v>3899</v>
      </c>
      <c r="B623" s="286" t="s">
        <v>33617</v>
      </c>
      <c r="C623" s="286" t="s">
        <v>33173</v>
      </c>
      <c r="D623" s="286" t="s">
        <v>33180</v>
      </c>
      <c r="E623" s="287" t="s">
        <v>33252</v>
      </c>
    </row>
    <row r="624" spans="1:5" x14ac:dyDescent="0.25">
      <c r="A624" s="288" t="s">
        <v>32642</v>
      </c>
      <c r="B624" s="289" t="s">
        <v>33618</v>
      </c>
      <c r="C624" s="289" t="s">
        <v>33165</v>
      </c>
      <c r="D624" s="289" t="s">
        <v>33179</v>
      </c>
      <c r="E624" s="290" t="s">
        <v>33251</v>
      </c>
    </row>
    <row r="625" spans="1:5" x14ac:dyDescent="0.25">
      <c r="A625" s="285" t="s">
        <v>13480</v>
      </c>
      <c r="B625" s="286" t="s">
        <v>33619</v>
      </c>
      <c r="C625" s="286" t="s">
        <v>33165</v>
      </c>
      <c r="D625" s="286" t="s">
        <v>33218</v>
      </c>
      <c r="E625" s="287" t="s">
        <v>33251</v>
      </c>
    </row>
    <row r="626" spans="1:5" x14ac:dyDescent="0.25">
      <c r="A626" s="288" t="s">
        <v>22139</v>
      </c>
      <c r="B626" s="289" t="s">
        <v>33620</v>
      </c>
      <c r="C626" s="289" t="s">
        <v>33165</v>
      </c>
      <c r="D626" s="289" t="s">
        <v>33179</v>
      </c>
      <c r="E626" s="290" t="s">
        <v>33251</v>
      </c>
    </row>
    <row r="627" spans="1:5" x14ac:dyDescent="0.25">
      <c r="A627" s="285" t="s">
        <v>32641</v>
      </c>
      <c r="B627" s="286" t="s">
        <v>33614</v>
      </c>
      <c r="C627" s="286" t="s">
        <v>33165</v>
      </c>
      <c r="D627" s="286" t="s">
        <v>33179</v>
      </c>
      <c r="E627" s="287" t="s">
        <v>33253</v>
      </c>
    </row>
    <row r="628" spans="1:5" x14ac:dyDescent="0.25">
      <c r="A628" s="288" t="s">
        <v>32665</v>
      </c>
      <c r="B628" s="289" t="s">
        <v>33356</v>
      </c>
      <c r="C628" s="289" t="s">
        <v>33165</v>
      </c>
      <c r="D628" s="289" t="s">
        <v>33179</v>
      </c>
      <c r="E628" s="290" t="s">
        <v>33251</v>
      </c>
    </row>
    <row r="629" spans="1:5" x14ac:dyDescent="0.25">
      <c r="A629" s="285" t="s">
        <v>32679</v>
      </c>
      <c r="B629" s="286" t="s">
        <v>33621</v>
      </c>
      <c r="C629" s="286" t="s">
        <v>33165</v>
      </c>
      <c r="D629" s="286" t="s">
        <v>33218</v>
      </c>
      <c r="E629" s="287" t="s">
        <v>33251</v>
      </c>
    </row>
    <row r="630" spans="1:5" x14ac:dyDescent="0.25">
      <c r="A630" s="288" t="s">
        <v>8406</v>
      </c>
      <c r="B630" s="289" t="s">
        <v>33622</v>
      </c>
      <c r="C630" s="289" t="s">
        <v>33165</v>
      </c>
      <c r="D630" s="289" t="s">
        <v>33221</v>
      </c>
      <c r="E630" s="290" t="s">
        <v>33251</v>
      </c>
    </row>
    <row r="631" spans="1:5" x14ac:dyDescent="0.25">
      <c r="A631" s="285" t="s">
        <v>32813</v>
      </c>
      <c r="B631" s="286" t="s">
        <v>33623</v>
      </c>
      <c r="C631" s="286" t="s">
        <v>33165</v>
      </c>
      <c r="D631" s="286" t="s">
        <v>33222</v>
      </c>
      <c r="E631" s="287" t="s">
        <v>33253</v>
      </c>
    </row>
    <row r="632" spans="1:5" x14ac:dyDescent="0.25">
      <c r="A632" s="288" t="s">
        <v>32810</v>
      </c>
      <c r="B632" s="289" t="s">
        <v>33624</v>
      </c>
      <c r="C632" s="289" t="s">
        <v>33165</v>
      </c>
      <c r="D632" s="289" t="s">
        <v>33223</v>
      </c>
      <c r="E632" s="290" t="s">
        <v>33253</v>
      </c>
    </row>
    <row r="633" spans="1:5" x14ac:dyDescent="0.25">
      <c r="A633" s="285" t="s">
        <v>32806</v>
      </c>
      <c r="B633" s="286" t="s">
        <v>33625</v>
      </c>
      <c r="C633" s="286" t="s">
        <v>33165</v>
      </c>
      <c r="D633" s="286" t="s">
        <v>33223</v>
      </c>
      <c r="E633" s="287" t="s">
        <v>33253</v>
      </c>
    </row>
    <row r="634" spans="1:5" x14ac:dyDescent="0.25">
      <c r="A634" s="288" t="s">
        <v>901</v>
      </c>
      <c r="B634" s="289" t="s">
        <v>33462</v>
      </c>
      <c r="C634" s="289" t="s">
        <v>33174</v>
      </c>
      <c r="D634" s="289" t="s">
        <v>33224</v>
      </c>
      <c r="E634" s="290" t="s">
        <v>33253</v>
      </c>
    </row>
    <row r="635" spans="1:5" x14ac:dyDescent="0.25">
      <c r="A635" s="285" t="s">
        <v>32811</v>
      </c>
      <c r="B635" s="286" t="s">
        <v>33626</v>
      </c>
      <c r="C635" s="286" t="s">
        <v>33165</v>
      </c>
      <c r="D635" s="286" t="s">
        <v>33225</v>
      </c>
      <c r="E635" s="287" t="s">
        <v>33253</v>
      </c>
    </row>
    <row r="636" spans="1:5" x14ac:dyDescent="0.25">
      <c r="A636" s="288" t="s">
        <v>32809</v>
      </c>
      <c r="B636" s="289" t="s">
        <v>33627</v>
      </c>
      <c r="C636" s="289" t="s">
        <v>33165</v>
      </c>
      <c r="D636" s="289" t="s">
        <v>33225</v>
      </c>
      <c r="E636" s="290" t="s">
        <v>33253</v>
      </c>
    </row>
    <row r="637" spans="1:5" x14ac:dyDescent="0.25">
      <c r="A637" s="285" t="s">
        <v>32810</v>
      </c>
      <c r="B637" s="286" t="s">
        <v>33624</v>
      </c>
      <c r="C637" s="286" t="s">
        <v>33165</v>
      </c>
      <c r="D637" s="286" t="s">
        <v>33223</v>
      </c>
      <c r="E637" s="287" t="s">
        <v>33253</v>
      </c>
    </row>
    <row r="638" spans="1:5" x14ac:dyDescent="0.25">
      <c r="A638" s="288" t="s">
        <v>901</v>
      </c>
      <c r="B638" s="289" t="s">
        <v>33462</v>
      </c>
      <c r="C638" s="289" t="s">
        <v>33174</v>
      </c>
      <c r="D638" s="289" t="s">
        <v>33224</v>
      </c>
      <c r="E638" s="290" t="s">
        <v>33253</v>
      </c>
    </row>
    <row r="639" spans="1:5" x14ac:dyDescent="0.25">
      <c r="A639" s="285" t="s">
        <v>32714</v>
      </c>
      <c r="B639" s="286" t="s">
        <v>33628</v>
      </c>
      <c r="C639" s="286" t="s">
        <v>33165</v>
      </c>
      <c r="D639" s="286" t="s">
        <v>33221</v>
      </c>
      <c r="E639" s="287" t="s">
        <v>33253</v>
      </c>
    </row>
    <row r="640" spans="1:5" x14ac:dyDescent="0.25">
      <c r="A640" s="288" t="s">
        <v>9432</v>
      </c>
      <c r="B640" s="289" t="s">
        <v>33629</v>
      </c>
      <c r="C640" s="289" t="s">
        <v>33175</v>
      </c>
      <c r="D640" s="289" t="s">
        <v>33202</v>
      </c>
      <c r="E640" s="290" t="s">
        <v>33252</v>
      </c>
    </row>
    <row r="641" spans="1:5" x14ac:dyDescent="0.25">
      <c r="A641" s="285" t="s">
        <v>768</v>
      </c>
      <c r="B641" s="286" t="s">
        <v>33630</v>
      </c>
      <c r="C641" s="286" t="s">
        <v>33176</v>
      </c>
      <c r="D641" s="286" t="s">
        <v>33226</v>
      </c>
      <c r="E641" s="287" t="s">
        <v>33252</v>
      </c>
    </row>
    <row r="642" spans="1:5" x14ac:dyDescent="0.25">
      <c r="A642" s="288" t="s">
        <v>32815</v>
      </c>
      <c r="B642" s="289" t="s">
        <v>33631</v>
      </c>
      <c r="C642" s="289" t="s">
        <v>33165</v>
      </c>
      <c r="D642" s="289" t="s">
        <v>33225</v>
      </c>
      <c r="E642" s="290" t="s">
        <v>33253</v>
      </c>
    </row>
    <row r="643" spans="1:5" x14ac:dyDescent="0.25">
      <c r="A643" s="285" t="s">
        <v>32815</v>
      </c>
      <c r="B643" s="286" t="s">
        <v>33631</v>
      </c>
      <c r="C643" s="286" t="s">
        <v>33165</v>
      </c>
      <c r="D643" s="286" t="s">
        <v>33225</v>
      </c>
      <c r="E643" s="287" t="s">
        <v>33253</v>
      </c>
    </row>
    <row r="644" spans="1:5" x14ac:dyDescent="0.25">
      <c r="A644" s="288" t="s">
        <v>32815</v>
      </c>
      <c r="B644" s="289" t="s">
        <v>33631</v>
      </c>
      <c r="C644" s="289" t="s">
        <v>33165</v>
      </c>
      <c r="D644" s="289" t="s">
        <v>33225</v>
      </c>
      <c r="E644" s="290" t="s">
        <v>33253</v>
      </c>
    </row>
    <row r="645" spans="1:5" x14ac:dyDescent="0.25">
      <c r="A645" s="285" t="s">
        <v>901</v>
      </c>
      <c r="B645" s="286" t="s">
        <v>33462</v>
      </c>
      <c r="C645" s="286" t="s">
        <v>33168</v>
      </c>
      <c r="D645" s="286" t="s">
        <v>33227</v>
      </c>
      <c r="E645" s="287" t="s">
        <v>33252</v>
      </c>
    </row>
    <row r="646" spans="1:5" x14ac:dyDescent="0.25">
      <c r="A646" s="288" t="s">
        <v>32814</v>
      </c>
      <c r="B646" s="289" t="s">
        <v>33632</v>
      </c>
      <c r="C646" s="289" t="s">
        <v>33165</v>
      </c>
      <c r="D646" s="289" t="s">
        <v>33223</v>
      </c>
      <c r="E646" s="290" t="s">
        <v>33253</v>
      </c>
    </row>
    <row r="647" spans="1:5" x14ac:dyDescent="0.25">
      <c r="A647" s="285" t="s">
        <v>32812</v>
      </c>
      <c r="B647" s="286" t="s">
        <v>33633</v>
      </c>
      <c r="C647" s="286" t="s">
        <v>33165</v>
      </c>
      <c r="D647" s="286" t="s">
        <v>33225</v>
      </c>
      <c r="E647" s="287" t="s">
        <v>33253</v>
      </c>
    </row>
    <row r="648" spans="1:5" x14ac:dyDescent="0.25">
      <c r="A648" s="288" t="s">
        <v>10</v>
      </c>
      <c r="B648" s="289" t="s">
        <v>33634</v>
      </c>
      <c r="C648" s="289" t="s">
        <v>33165</v>
      </c>
      <c r="D648" s="289" t="s">
        <v>33221</v>
      </c>
      <c r="E648" s="290" t="s">
        <v>33253</v>
      </c>
    </row>
    <row r="649" spans="1:5" x14ac:dyDescent="0.25">
      <c r="A649" s="285" t="s">
        <v>32716</v>
      </c>
      <c r="B649" s="286" t="s">
        <v>33635</v>
      </c>
      <c r="C649" s="286" t="s">
        <v>33172</v>
      </c>
      <c r="D649" s="286" t="s">
        <v>33228</v>
      </c>
      <c r="E649" s="287" t="s">
        <v>33252</v>
      </c>
    </row>
    <row r="650" spans="1:5" x14ac:dyDescent="0.25">
      <c r="A650" s="288" t="s">
        <v>32714</v>
      </c>
      <c r="B650" s="289" t="s">
        <v>33628</v>
      </c>
      <c r="C650" s="289" t="s">
        <v>33174</v>
      </c>
      <c r="D650" s="289" t="s">
        <v>33224</v>
      </c>
      <c r="E650" s="290" t="s">
        <v>33253</v>
      </c>
    </row>
    <row r="651" spans="1:5" x14ac:dyDescent="0.25">
      <c r="A651" s="285" t="s">
        <v>32701</v>
      </c>
      <c r="B651" s="286" t="s">
        <v>33636</v>
      </c>
      <c r="C651" s="286" t="s">
        <v>33176</v>
      </c>
      <c r="D651" s="286" t="s">
        <v>33229</v>
      </c>
      <c r="E651" s="287" t="s">
        <v>33252</v>
      </c>
    </row>
    <row r="652" spans="1:5" x14ac:dyDescent="0.25">
      <c r="A652" s="288" t="s">
        <v>28237</v>
      </c>
      <c r="B652" s="289" t="s">
        <v>33637</v>
      </c>
      <c r="C652" s="289" t="s">
        <v>33165</v>
      </c>
      <c r="D652" s="289" t="s">
        <v>33221</v>
      </c>
      <c r="E652" s="290" t="s">
        <v>33253</v>
      </c>
    </row>
    <row r="653" spans="1:5" x14ac:dyDescent="0.25">
      <c r="A653" s="285" t="s">
        <v>32721</v>
      </c>
      <c r="B653" s="286" t="s">
        <v>33638</v>
      </c>
      <c r="C653" s="286" t="s">
        <v>33165</v>
      </c>
      <c r="D653" s="286" t="s">
        <v>33230</v>
      </c>
      <c r="E653" s="287" t="s">
        <v>33253</v>
      </c>
    </row>
    <row r="654" spans="1:5" x14ac:dyDescent="0.25">
      <c r="A654" s="288" t="s">
        <v>32715</v>
      </c>
      <c r="B654" s="289" t="s">
        <v>33639</v>
      </c>
      <c r="C654" s="289" t="s">
        <v>33165</v>
      </c>
      <c r="D654" s="289" t="s">
        <v>33221</v>
      </c>
      <c r="E654" s="290" t="s">
        <v>33253</v>
      </c>
    </row>
    <row r="655" spans="1:5" x14ac:dyDescent="0.25">
      <c r="A655" s="285" t="s">
        <v>32808</v>
      </c>
      <c r="B655" s="286" t="s">
        <v>33640</v>
      </c>
      <c r="C655" s="286" t="s">
        <v>33165</v>
      </c>
      <c r="D655" s="286" t="s">
        <v>33225</v>
      </c>
      <c r="E655" s="287" t="s">
        <v>33253</v>
      </c>
    </row>
    <row r="656" spans="1:5" x14ac:dyDescent="0.25">
      <c r="A656" s="288" t="s">
        <v>32808</v>
      </c>
      <c r="B656" s="289" t="s">
        <v>33640</v>
      </c>
      <c r="C656" s="289" t="s">
        <v>33165</v>
      </c>
      <c r="D656" s="289" t="s">
        <v>33225</v>
      </c>
      <c r="E656" s="290" t="s">
        <v>33253</v>
      </c>
    </row>
    <row r="657" spans="1:5" x14ac:dyDescent="0.25">
      <c r="A657" s="285" t="s">
        <v>32808</v>
      </c>
      <c r="B657" s="286" t="s">
        <v>33640</v>
      </c>
      <c r="C657" s="286" t="s">
        <v>33165</v>
      </c>
      <c r="D657" s="286" t="s">
        <v>33225</v>
      </c>
      <c r="E657" s="287" t="s">
        <v>33253</v>
      </c>
    </row>
    <row r="658" spans="1:5" x14ac:dyDescent="0.25">
      <c r="A658" s="288" t="s">
        <v>32808</v>
      </c>
      <c r="B658" s="289" t="s">
        <v>33640</v>
      </c>
      <c r="C658" s="289" t="s">
        <v>33165</v>
      </c>
      <c r="D658" s="289" t="s">
        <v>33225</v>
      </c>
      <c r="E658" s="290" t="s">
        <v>33253</v>
      </c>
    </row>
    <row r="659" spans="1:5" x14ac:dyDescent="0.25">
      <c r="A659" s="285" t="s">
        <v>32720</v>
      </c>
      <c r="B659" s="286" t="s">
        <v>33641</v>
      </c>
      <c r="C659" s="286" t="s">
        <v>33165</v>
      </c>
      <c r="D659" s="286" t="s">
        <v>33230</v>
      </c>
      <c r="E659" s="287" t="s">
        <v>33253</v>
      </c>
    </row>
    <row r="660" spans="1:5" x14ac:dyDescent="0.25">
      <c r="A660" s="288" t="s">
        <v>32720</v>
      </c>
      <c r="B660" s="289" t="s">
        <v>33641</v>
      </c>
      <c r="C660" s="289" t="s">
        <v>33174</v>
      </c>
      <c r="D660" s="289" t="s">
        <v>33224</v>
      </c>
      <c r="E660" s="290" t="s">
        <v>33253</v>
      </c>
    </row>
    <row r="661" spans="1:5" x14ac:dyDescent="0.25">
      <c r="A661" s="285" t="s">
        <v>32770</v>
      </c>
      <c r="B661" s="286" t="s">
        <v>33642</v>
      </c>
      <c r="C661" s="286" t="s">
        <v>33165</v>
      </c>
      <c r="D661" s="286" t="s">
        <v>33221</v>
      </c>
      <c r="E661" s="287" t="s">
        <v>33251</v>
      </c>
    </row>
    <row r="662" spans="1:5" x14ac:dyDescent="0.25">
      <c r="A662" s="288" t="s">
        <v>32809</v>
      </c>
      <c r="B662" s="289" t="s">
        <v>33627</v>
      </c>
      <c r="C662" s="289" t="s">
        <v>33165</v>
      </c>
      <c r="D662" s="289" t="s">
        <v>33231</v>
      </c>
      <c r="E662" s="290" t="s">
        <v>33253</v>
      </c>
    </row>
    <row r="663" spans="1:5" x14ac:dyDescent="0.25">
      <c r="A663" s="285" t="s">
        <v>32825</v>
      </c>
      <c r="B663" s="286" t="s">
        <v>33643</v>
      </c>
      <c r="C663" s="286" t="s">
        <v>33165</v>
      </c>
      <c r="D663" s="286" t="s">
        <v>33225</v>
      </c>
      <c r="E663" s="287" t="s">
        <v>33253</v>
      </c>
    </row>
    <row r="664" spans="1:5" x14ac:dyDescent="0.25">
      <c r="A664" s="288" t="s">
        <v>32806</v>
      </c>
      <c r="B664" s="289" t="s">
        <v>33625</v>
      </c>
      <c r="C664" s="289" t="s">
        <v>33165</v>
      </c>
      <c r="D664" s="289" t="s">
        <v>33231</v>
      </c>
      <c r="E664" s="290" t="s">
        <v>33253</v>
      </c>
    </row>
    <row r="665" spans="1:5" x14ac:dyDescent="0.25">
      <c r="A665" s="285" t="s">
        <v>32810</v>
      </c>
      <c r="B665" s="286" t="s">
        <v>33624</v>
      </c>
      <c r="C665" s="286" t="s">
        <v>33165</v>
      </c>
      <c r="D665" s="286" t="s">
        <v>33225</v>
      </c>
      <c r="E665" s="287" t="s">
        <v>33253</v>
      </c>
    </row>
    <row r="666" spans="1:5" x14ac:dyDescent="0.25">
      <c r="A666" s="288" t="s">
        <v>28237</v>
      </c>
      <c r="B666" s="289" t="s">
        <v>33637</v>
      </c>
      <c r="C666" s="289" t="s">
        <v>33168</v>
      </c>
      <c r="D666" s="289" t="s">
        <v>33232</v>
      </c>
      <c r="E666" s="290" t="s">
        <v>33252</v>
      </c>
    </row>
    <row r="667" spans="1:5" x14ac:dyDescent="0.25">
      <c r="A667" s="285" t="s">
        <v>32807</v>
      </c>
      <c r="B667" s="286" t="s">
        <v>33644</v>
      </c>
      <c r="C667" s="286" t="s">
        <v>33165</v>
      </c>
      <c r="D667" s="286" t="s">
        <v>33225</v>
      </c>
      <c r="E667" s="287" t="s">
        <v>33253</v>
      </c>
    </row>
    <row r="668" spans="1:5" x14ac:dyDescent="0.25">
      <c r="A668" s="288" t="s">
        <v>32716</v>
      </c>
      <c r="B668" s="289" t="s">
        <v>33635</v>
      </c>
      <c r="C668" s="289" t="s">
        <v>33176</v>
      </c>
      <c r="D668" s="289" t="s">
        <v>33226</v>
      </c>
      <c r="E668" s="290" t="s">
        <v>33252</v>
      </c>
    </row>
    <row r="669" spans="1:5" x14ac:dyDescent="0.25">
      <c r="A669" s="285" t="s">
        <v>32815</v>
      </c>
      <c r="B669" s="286" t="s">
        <v>33631</v>
      </c>
      <c r="C669" s="286" t="s">
        <v>33165</v>
      </c>
      <c r="D669" s="286" t="s">
        <v>33225</v>
      </c>
      <c r="E669" s="287" t="s">
        <v>33253</v>
      </c>
    </row>
    <row r="670" spans="1:5" x14ac:dyDescent="0.25">
      <c r="A670" s="288" t="s">
        <v>32815</v>
      </c>
      <c r="B670" s="289" t="s">
        <v>33631</v>
      </c>
      <c r="C670" s="289" t="s">
        <v>33165</v>
      </c>
      <c r="D670" s="289" t="s">
        <v>33225</v>
      </c>
      <c r="E670" s="290" t="s">
        <v>33253</v>
      </c>
    </row>
    <row r="671" spans="1:5" x14ac:dyDescent="0.25">
      <c r="A671" s="285" t="s">
        <v>32815</v>
      </c>
      <c r="B671" s="286" t="s">
        <v>33631</v>
      </c>
      <c r="C671" s="286" t="s">
        <v>33165</v>
      </c>
      <c r="D671" s="286" t="s">
        <v>33225</v>
      </c>
      <c r="E671" s="287" t="s">
        <v>33253</v>
      </c>
    </row>
    <row r="672" spans="1:5" x14ac:dyDescent="0.25">
      <c r="A672" s="288" t="s">
        <v>32815</v>
      </c>
      <c r="B672" s="289" t="s">
        <v>33631</v>
      </c>
      <c r="C672" s="289" t="s">
        <v>33165</v>
      </c>
      <c r="D672" s="289" t="s">
        <v>33225</v>
      </c>
      <c r="E672" s="290" t="s">
        <v>33253</v>
      </c>
    </row>
    <row r="673" spans="1:5" x14ac:dyDescent="0.25">
      <c r="A673" s="285" t="s">
        <v>32810</v>
      </c>
      <c r="B673" s="286" t="s">
        <v>33624</v>
      </c>
      <c r="C673" s="286" t="s">
        <v>33165</v>
      </c>
      <c r="D673" s="286" t="s">
        <v>33231</v>
      </c>
      <c r="E673" s="287" t="s">
        <v>33253</v>
      </c>
    </row>
    <row r="674" spans="1:5" x14ac:dyDescent="0.25">
      <c r="A674" s="288" t="s">
        <v>32773</v>
      </c>
      <c r="B674" s="289" t="s">
        <v>33645</v>
      </c>
      <c r="C674" s="289" t="s">
        <v>33174</v>
      </c>
      <c r="D674" s="289" t="s">
        <v>33224</v>
      </c>
      <c r="E674" s="290" t="s">
        <v>33253</v>
      </c>
    </row>
    <row r="675" spans="1:5" x14ac:dyDescent="0.25">
      <c r="A675" s="285" t="s">
        <v>32824</v>
      </c>
      <c r="B675" s="286" t="s">
        <v>33646</v>
      </c>
      <c r="C675" s="286" t="s">
        <v>33165</v>
      </c>
      <c r="D675" s="286" t="s">
        <v>33225</v>
      </c>
      <c r="E675" s="287" t="s">
        <v>33253</v>
      </c>
    </row>
    <row r="676" spans="1:5" x14ac:dyDescent="0.25">
      <c r="A676" s="288" t="s">
        <v>10</v>
      </c>
      <c r="B676" s="289" t="s">
        <v>33634</v>
      </c>
      <c r="C676" s="289" t="s">
        <v>33176</v>
      </c>
      <c r="D676" s="289" t="s">
        <v>33226</v>
      </c>
      <c r="E676" s="290" t="s">
        <v>33252</v>
      </c>
    </row>
    <row r="677" spans="1:5" x14ac:dyDescent="0.25">
      <c r="A677" s="285" t="s">
        <v>1144</v>
      </c>
      <c r="B677" s="286" t="s">
        <v>33278</v>
      </c>
      <c r="C677" s="286" t="s">
        <v>33176</v>
      </c>
      <c r="D677" s="286" t="s">
        <v>33229</v>
      </c>
      <c r="E677" s="287" t="s">
        <v>33252</v>
      </c>
    </row>
    <row r="678" spans="1:5" x14ac:dyDescent="0.25">
      <c r="A678" s="288" t="s">
        <v>1144</v>
      </c>
      <c r="B678" s="289" t="s">
        <v>33278</v>
      </c>
      <c r="C678" s="289" t="s">
        <v>33176</v>
      </c>
      <c r="D678" s="289" t="s">
        <v>33229</v>
      </c>
      <c r="E678" s="290" t="s">
        <v>33252</v>
      </c>
    </row>
    <row r="679" spans="1:5" x14ac:dyDescent="0.25">
      <c r="A679" s="285" t="s">
        <v>32772</v>
      </c>
      <c r="B679" s="286" t="s">
        <v>33647</v>
      </c>
      <c r="C679" s="286" t="s">
        <v>33165</v>
      </c>
      <c r="D679" s="286" t="s">
        <v>33221</v>
      </c>
      <c r="E679" s="287" t="s">
        <v>33253</v>
      </c>
    </row>
    <row r="680" spans="1:5" x14ac:dyDescent="0.25">
      <c r="A680" s="288" t="s">
        <v>32774</v>
      </c>
      <c r="B680" s="289" t="s">
        <v>33648</v>
      </c>
      <c r="C680" s="289" t="s">
        <v>33174</v>
      </c>
      <c r="D680" s="289" t="s">
        <v>33224</v>
      </c>
      <c r="E680" s="290" t="s">
        <v>33253</v>
      </c>
    </row>
    <row r="681" spans="1:5" x14ac:dyDescent="0.25">
      <c r="A681" s="285" t="s">
        <v>32815</v>
      </c>
      <c r="B681" s="286" t="s">
        <v>33631</v>
      </c>
      <c r="C681" s="286" t="s">
        <v>33165</v>
      </c>
      <c r="D681" s="286" t="s">
        <v>33225</v>
      </c>
      <c r="E681" s="287" t="s">
        <v>33253</v>
      </c>
    </row>
    <row r="682" spans="1:5" x14ac:dyDescent="0.25">
      <c r="A682" s="288" t="s">
        <v>13310</v>
      </c>
      <c r="B682" s="289" t="s">
        <v>33649</v>
      </c>
      <c r="C682" s="289" t="s">
        <v>33176</v>
      </c>
      <c r="D682" s="289" t="s">
        <v>33233</v>
      </c>
      <c r="E682" s="290" t="s">
        <v>33252</v>
      </c>
    </row>
    <row r="683" spans="1:5" x14ac:dyDescent="0.25">
      <c r="A683" s="285" t="s">
        <v>13310</v>
      </c>
      <c r="B683" s="286" t="s">
        <v>33649</v>
      </c>
      <c r="C683" s="286" t="s">
        <v>33176</v>
      </c>
      <c r="D683" s="286" t="s">
        <v>33233</v>
      </c>
      <c r="E683" s="287" t="s">
        <v>33252</v>
      </c>
    </row>
    <row r="684" spans="1:5" x14ac:dyDescent="0.25">
      <c r="A684" s="288" t="s">
        <v>32810</v>
      </c>
      <c r="B684" s="289" t="s">
        <v>33624</v>
      </c>
      <c r="C684" s="289" t="s">
        <v>33165</v>
      </c>
      <c r="D684" s="289" t="s">
        <v>33222</v>
      </c>
      <c r="E684" s="290" t="s">
        <v>33253</v>
      </c>
    </row>
    <row r="685" spans="1:5" x14ac:dyDescent="0.25">
      <c r="A685" s="285" t="s">
        <v>32909</v>
      </c>
      <c r="B685" s="286" t="s">
        <v>33650</v>
      </c>
      <c r="C685" s="286" t="s">
        <v>33165</v>
      </c>
      <c r="D685" s="286" t="s">
        <v>33234</v>
      </c>
      <c r="E685" s="287" t="s">
        <v>33253</v>
      </c>
    </row>
    <row r="686" spans="1:5" x14ac:dyDescent="0.25">
      <c r="A686" s="288" t="s">
        <v>32815</v>
      </c>
      <c r="B686" s="289" t="s">
        <v>33631</v>
      </c>
      <c r="C686" s="289" t="s">
        <v>33165</v>
      </c>
      <c r="D686" s="289" t="s">
        <v>33225</v>
      </c>
      <c r="E686" s="290" t="s">
        <v>33253</v>
      </c>
    </row>
    <row r="687" spans="1:5" x14ac:dyDescent="0.25">
      <c r="A687" s="285" t="s">
        <v>32843</v>
      </c>
      <c r="B687" s="286" t="s">
        <v>33651</v>
      </c>
      <c r="C687" s="286" t="s">
        <v>33174</v>
      </c>
      <c r="D687" s="286" t="s">
        <v>33224</v>
      </c>
      <c r="E687" s="287" t="s">
        <v>33253</v>
      </c>
    </row>
    <row r="688" spans="1:5" x14ac:dyDescent="0.25">
      <c r="A688" s="288" t="s">
        <v>11854</v>
      </c>
      <c r="B688" s="289" t="s">
        <v>33652</v>
      </c>
      <c r="C688" s="289" t="s">
        <v>33172</v>
      </c>
      <c r="D688" s="289" t="s">
        <v>33228</v>
      </c>
      <c r="E688" s="290" t="s">
        <v>33252</v>
      </c>
    </row>
    <row r="689" spans="1:5" x14ac:dyDescent="0.25">
      <c r="A689" s="285" t="s">
        <v>32908</v>
      </c>
      <c r="B689" s="286" t="s">
        <v>33653</v>
      </c>
      <c r="C689" s="286" t="s">
        <v>33165</v>
      </c>
      <c r="D689" s="286" t="s">
        <v>33225</v>
      </c>
      <c r="E689" s="287" t="s">
        <v>33253</v>
      </c>
    </row>
    <row r="690" spans="1:5" x14ac:dyDescent="0.25">
      <c r="A690" s="288" t="s">
        <v>32908</v>
      </c>
      <c r="B690" s="289" t="s">
        <v>33653</v>
      </c>
      <c r="C690" s="289" t="s">
        <v>33165</v>
      </c>
      <c r="D690" s="289" t="s">
        <v>33225</v>
      </c>
      <c r="E690" s="290" t="s">
        <v>33253</v>
      </c>
    </row>
    <row r="691" spans="1:5" x14ac:dyDescent="0.25">
      <c r="A691" s="285" t="s">
        <v>32908</v>
      </c>
      <c r="B691" s="286" t="s">
        <v>33653</v>
      </c>
      <c r="C691" s="286" t="s">
        <v>33165</v>
      </c>
      <c r="D691" s="286" t="s">
        <v>33225</v>
      </c>
      <c r="E691" s="287" t="s">
        <v>33253</v>
      </c>
    </row>
    <row r="692" spans="1:5" x14ac:dyDescent="0.25">
      <c r="A692" s="288" t="s">
        <v>32908</v>
      </c>
      <c r="B692" s="289" t="s">
        <v>33653</v>
      </c>
      <c r="C692" s="289" t="s">
        <v>33165</v>
      </c>
      <c r="D692" s="289" t="s">
        <v>33225</v>
      </c>
      <c r="E692" s="290" t="s">
        <v>33253</v>
      </c>
    </row>
    <row r="693" spans="1:5" x14ac:dyDescent="0.25">
      <c r="A693" s="285" t="s">
        <v>32908</v>
      </c>
      <c r="B693" s="286" t="s">
        <v>33653</v>
      </c>
      <c r="C693" s="286" t="s">
        <v>33165</v>
      </c>
      <c r="D693" s="286" t="s">
        <v>33225</v>
      </c>
      <c r="E693" s="287" t="s">
        <v>33253</v>
      </c>
    </row>
    <row r="694" spans="1:5" x14ac:dyDescent="0.25">
      <c r="A694" s="288" t="s">
        <v>32908</v>
      </c>
      <c r="B694" s="289" t="s">
        <v>33653</v>
      </c>
      <c r="C694" s="289" t="s">
        <v>33165</v>
      </c>
      <c r="D694" s="289" t="s">
        <v>33225</v>
      </c>
      <c r="E694" s="290" t="s">
        <v>33253</v>
      </c>
    </row>
    <row r="695" spans="1:5" x14ac:dyDescent="0.25">
      <c r="A695" s="285" t="s">
        <v>32826</v>
      </c>
      <c r="B695" s="286" t="s">
        <v>33654</v>
      </c>
      <c r="C695" s="286" t="s">
        <v>33165</v>
      </c>
      <c r="D695" s="286" t="s">
        <v>33221</v>
      </c>
      <c r="E695" s="287" t="s">
        <v>33253</v>
      </c>
    </row>
    <row r="696" spans="1:5" x14ac:dyDescent="0.25">
      <c r="A696" s="288" t="s">
        <v>32806</v>
      </c>
      <c r="B696" s="289" t="s">
        <v>33625</v>
      </c>
      <c r="C696" s="289" t="s">
        <v>33165</v>
      </c>
      <c r="D696" s="289" t="s">
        <v>33225</v>
      </c>
      <c r="E696" s="290" t="s">
        <v>33253</v>
      </c>
    </row>
    <row r="697" spans="1:5" x14ac:dyDescent="0.25">
      <c r="A697" s="285" t="s">
        <v>13310</v>
      </c>
      <c r="B697" s="286" t="s">
        <v>33649</v>
      </c>
      <c r="C697" s="286" t="s">
        <v>33176</v>
      </c>
      <c r="D697" s="286" t="s">
        <v>33233</v>
      </c>
      <c r="E697" s="287" t="s">
        <v>33252</v>
      </c>
    </row>
    <row r="698" spans="1:5" x14ac:dyDescent="0.25">
      <c r="A698" s="288" t="s">
        <v>32772</v>
      </c>
      <c r="B698" s="289" t="s">
        <v>33647</v>
      </c>
      <c r="C698" s="289" t="s">
        <v>33174</v>
      </c>
      <c r="D698" s="289" t="s">
        <v>33224</v>
      </c>
      <c r="E698" s="290" t="s">
        <v>33253</v>
      </c>
    </row>
    <row r="699" spans="1:5" x14ac:dyDescent="0.25">
      <c r="A699" s="285" t="s">
        <v>32807</v>
      </c>
      <c r="B699" s="286" t="s">
        <v>33644</v>
      </c>
      <c r="C699" s="286" t="s">
        <v>33165</v>
      </c>
      <c r="D699" s="286" t="s">
        <v>33231</v>
      </c>
      <c r="E699" s="287" t="s">
        <v>33253</v>
      </c>
    </row>
    <row r="700" spans="1:5" x14ac:dyDescent="0.25">
      <c r="A700" s="288" t="s">
        <v>32943</v>
      </c>
      <c r="B700" s="289" t="s">
        <v>33655</v>
      </c>
      <c r="C700" s="289" t="s">
        <v>33175</v>
      </c>
      <c r="D700" s="289" t="s">
        <v>33202</v>
      </c>
      <c r="E700" s="290" t="s">
        <v>33252</v>
      </c>
    </row>
    <row r="701" spans="1:5" x14ac:dyDescent="0.25">
      <c r="A701" s="285" t="s">
        <v>32943</v>
      </c>
      <c r="B701" s="286" t="s">
        <v>33655</v>
      </c>
      <c r="C701" s="286" t="s">
        <v>33175</v>
      </c>
      <c r="D701" s="286" t="s">
        <v>33202</v>
      </c>
      <c r="E701" s="287" t="s">
        <v>33252</v>
      </c>
    </row>
    <row r="702" spans="1:5" x14ac:dyDescent="0.25">
      <c r="A702" s="288" t="s">
        <v>32943</v>
      </c>
      <c r="B702" s="289" t="s">
        <v>33655</v>
      </c>
      <c r="C702" s="289" t="s">
        <v>33175</v>
      </c>
      <c r="D702" s="289" t="s">
        <v>33202</v>
      </c>
      <c r="E702" s="290" t="s">
        <v>33252</v>
      </c>
    </row>
    <row r="703" spans="1:5" x14ac:dyDescent="0.25">
      <c r="A703" s="285" t="s">
        <v>32943</v>
      </c>
      <c r="B703" s="286" t="s">
        <v>33655</v>
      </c>
      <c r="C703" s="286" t="s">
        <v>33175</v>
      </c>
      <c r="D703" s="286" t="s">
        <v>33202</v>
      </c>
      <c r="E703" s="287" t="s">
        <v>33252</v>
      </c>
    </row>
    <row r="704" spans="1:5" x14ac:dyDescent="0.25">
      <c r="A704" s="288" t="s">
        <v>32775</v>
      </c>
      <c r="B704" s="289" t="s">
        <v>33656</v>
      </c>
      <c r="C704" s="289" t="s">
        <v>33174</v>
      </c>
      <c r="D704" s="289" t="s">
        <v>33224</v>
      </c>
      <c r="E704" s="290" t="s">
        <v>33253</v>
      </c>
    </row>
    <row r="705" spans="1:5" x14ac:dyDescent="0.25">
      <c r="A705" s="285" t="s">
        <v>32907</v>
      </c>
      <c r="B705" s="286" t="s">
        <v>33657</v>
      </c>
      <c r="C705" s="286" t="s">
        <v>33165</v>
      </c>
      <c r="D705" s="286" t="s">
        <v>33231</v>
      </c>
      <c r="E705" s="287" t="s">
        <v>33253</v>
      </c>
    </row>
    <row r="706" spans="1:5" x14ac:dyDescent="0.25">
      <c r="A706" s="288" t="s">
        <v>16043</v>
      </c>
      <c r="B706" s="289" t="s">
        <v>33658</v>
      </c>
      <c r="C706" s="289" t="s">
        <v>33174</v>
      </c>
      <c r="D706" s="289" t="s">
        <v>33224</v>
      </c>
      <c r="E706" s="290" t="s">
        <v>33253</v>
      </c>
    </row>
    <row r="707" spans="1:5" x14ac:dyDescent="0.25">
      <c r="A707" s="285" t="s">
        <v>32908</v>
      </c>
      <c r="B707" s="286" t="s">
        <v>33653</v>
      </c>
      <c r="C707" s="286" t="s">
        <v>33165</v>
      </c>
      <c r="D707" s="286" t="s">
        <v>33221</v>
      </c>
      <c r="E707" s="287" t="s">
        <v>33253</v>
      </c>
    </row>
    <row r="708" spans="1:5" x14ac:dyDescent="0.25">
      <c r="A708" s="288" t="s">
        <v>32911</v>
      </c>
      <c r="B708" s="289" t="s">
        <v>33659</v>
      </c>
      <c r="C708" s="289" t="s">
        <v>33165</v>
      </c>
      <c r="D708" s="289" t="s">
        <v>33231</v>
      </c>
      <c r="E708" s="290" t="s">
        <v>33253</v>
      </c>
    </row>
    <row r="709" spans="1:5" x14ac:dyDescent="0.25">
      <c r="A709" s="285" t="s">
        <v>32826</v>
      </c>
      <c r="B709" s="286" t="s">
        <v>33654</v>
      </c>
      <c r="C709" s="286" t="s">
        <v>33168</v>
      </c>
      <c r="D709" s="286" t="s">
        <v>33232</v>
      </c>
      <c r="E709" s="287" t="s">
        <v>33252</v>
      </c>
    </row>
    <row r="710" spans="1:5" x14ac:dyDescent="0.25">
      <c r="A710" s="288" t="s">
        <v>32826</v>
      </c>
      <c r="B710" s="289" t="s">
        <v>33654</v>
      </c>
      <c r="C710" s="289" t="s">
        <v>33168</v>
      </c>
      <c r="D710" s="289" t="s">
        <v>33232</v>
      </c>
      <c r="E710" s="290" t="s">
        <v>33252</v>
      </c>
    </row>
    <row r="711" spans="1:5" x14ac:dyDescent="0.25">
      <c r="A711" s="285" t="s">
        <v>32842</v>
      </c>
      <c r="B711" s="286" t="s">
        <v>33660</v>
      </c>
      <c r="C711" s="286" t="s">
        <v>33165</v>
      </c>
      <c r="D711" s="286" t="s">
        <v>33221</v>
      </c>
      <c r="E711" s="287" t="s">
        <v>33253</v>
      </c>
    </row>
    <row r="712" spans="1:5" x14ac:dyDescent="0.25">
      <c r="A712" s="288" t="s">
        <v>11854</v>
      </c>
      <c r="B712" s="289" t="s">
        <v>33652</v>
      </c>
      <c r="C712" s="289" t="s">
        <v>33176</v>
      </c>
      <c r="D712" s="289" t="s">
        <v>33226</v>
      </c>
      <c r="E712" s="290" t="s">
        <v>33252</v>
      </c>
    </row>
    <row r="713" spans="1:5" x14ac:dyDescent="0.25">
      <c r="A713" s="285" t="s">
        <v>11854</v>
      </c>
      <c r="B713" s="286" t="s">
        <v>33652</v>
      </c>
      <c r="C713" s="286" t="s">
        <v>33176</v>
      </c>
      <c r="D713" s="286" t="s">
        <v>33226</v>
      </c>
      <c r="E713" s="287" t="s">
        <v>33252</v>
      </c>
    </row>
    <row r="714" spans="1:5" x14ac:dyDescent="0.25">
      <c r="A714" s="288" t="s">
        <v>32910</v>
      </c>
      <c r="B714" s="289" t="s">
        <v>33661</v>
      </c>
      <c r="C714" s="289" t="s">
        <v>33165</v>
      </c>
      <c r="D714" s="289" t="s">
        <v>33234</v>
      </c>
      <c r="E714" s="290" t="s">
        <v>33253</v>
      </c>
    </row>
    <row r="715" spans="1:5" x14ac:dyDescent="0.25">
      <c r="A715" s="285" t="s">
        <v>32951</v>
      </c>
      <c r="B715" s="286" t="s">
        <v>33662</v>
      </c>
      <c r="C715" s="286" t="s">
        <v>33165</v>
      </c>
      <c r="D715" s="286" t="s">
        <v>33231</v>
      </c>
      <c r="E715" s="287" t="s">
        <v>33253</v>
      </c>
    </row>
    <row r="716" spans="1:5" x14ac:dyDescent="0.25">
      <c r="A716" s="288" t="s">
        <v>32844</v>
      </c>
      <c r="B716" s="289" t="s">
        <v>33663</v>
      </c>
      <c r="C716" s="289" t="s">
        <v>33174</v>
      </c>
      <c r="D716" s="289" t="s">
        <v>33224</v>
      </c>
      <c r="E716" s="290" t="s">
        <v>33253</v>
      </c>
    </row>
    <row r="717" spans="1:5" x14ac:dyDescent="0.25">
      <c r="A717" s="285" t="s">
        <v>32815</v>
      </c>
      <c r="B717" s="286" t="s">
        <v>33631</v>
      </c>
      <c r="C717" s="286" t="s">
        <v>33165</v>
      </c>
      <c r="D717" s="286" t="s">
        <v>33231</v>
      </c>
      <c r="E717" s="287" t="s">
        <v>33253</v>
      </c>
    </row>
    <row r="718" spans="1:5" x14ac:dyDescent="0.25">
      <c r="A718" s="288" t="s">
        <v>993</v>
      </c>
      <c r="B718" s="289" t="s">
        <v>33664</v>
      </c>
      <c r="C718" s="289" t="s">
        <v>33176</v>
      </c>
      <c r="D718" s="289" t="s">
        <v>33226</v>
      </c>
      <c r="E718" s="290" t="s">
        <v>33252</v>
      </c>
    </row>
    <row r="719" spans="1:5" x14ac:dyDescent="0.25">
      <c r="A719" s="285" t="s">
        <v>1125</v>
      </c>
      <c r="B719" s="286" t="s">
        <v>33665</v>
      </c>
      <c r="C719" s="286" t="s">
        <v>33165</v>
      </c>
      <c r="D719" s="286" t="s">
        <v>33221</v>
      </c>
      <c r="E719" s="287" t="s">
        <v>33253</v>
      </c>
    </row>
    <row r="720" spans="1:5" x14ac:dyDescent="0.25">
      <c r="A720" s="288" t="s">
        <v>32842</v>
      </c>
      <c r="B720" s="289" t="s">
        <v>33660</v>
      </c>
      <c r="C720" s="289" t="s">
        <v>33174</v>
      </c>
      <c r="D720" s="289" t="s">
        <v>33224</v>
      </c>
      <c r="E720" s="290" t="s">
        <v>33253</v>
      </c>
    </row>
    <row r="721" spans="1:5" x14ac:dyDescent="0.25">
      <c r="A721" s="285" t="s">
        <v>32988</v>
      </c>
      <c r="B721" s="286" t="s">
        <v>33666</v>
      </c>
      <c r="C721" s="286" t="s">
        <v>33175</v>
      </c>
      <c r="D721" s="286" t="s">
        <v>33202</v>
      </c>
      <c r="E721" s="287" t="s">
        <v>33252</v>
      </c>
    </row>
    <row r="722" spans="1:5" x14ac:dyDescent="0.25">
      <c r="A722" s="288" t="s">
        <v>32988</v>
      </c>
      <c r="B722" s="289" t="s">
        <v>33666</v>
      </c>
      <c r="C722" s="289" t="s">
        <v>33175</v>
      </c>
      <c r="D722" s="289" t="s">
        <v>33202</v>
      </c>
      <c r="E722" s="290" t="s">
        <v>33252</v>
      </c>
    </row>
    <row r="723" spans="1:5" x14ac:dyDescent="0.25">
      <c r="A723" s="285" t="s">
        <v>32988</v>
      </c>
      <c r="B723" s="286" t="s">
        <v>33666</v>
      </c>
      <c r="C723" s="286" t="s">
        <v>33175</v>
      </c>
      <c r="D723" s="286" t="s">
        <v>33202</v>
      </c>
      <c r="E723" s="287" t="s">
        <v>33252</v>
      </c>
    </row>
    <row r="724" spans="1:5" x14ac:dyDescent="0.25">
      <c r="A724" s="288" t="s">
        <v>1125</v>
      </c>
      <c r="B724" s="289" t="s">
        <v>33665</v>
      </c>
      <c r="C724" s="289" t="s">
        <v>33174</v>
      </c>
      <c r="D724" s="289" t="s">
        <v>33224</v>
      </c>
      <c r="E724" s="290" t="s">
        <v>33253</v>
      </c>
    </row>
    <row r="725" spans="1:5" x14ac:dyDescent="0.25">
      <c r="A725" s="285" t="s">
        <v>32806</v>
      </c>
      <c r="B725" s="286" t="s">
        <v>33625</v>
      </c>
      <c r="C725" s="286" t="s">
        <v>33165</v>
      </c>
      <c r="D725" s="286" t="s">
        <v>33221</v>
      </c>
      <c r="E725" s="287" t="s">
        <v>33253</v>
      </c>
    </row>
    <row r="726" spans="1:5" x14ac:dyDescent="0.25">
      <c r="A726" s="288" t="s">
        <v>32908</v>
      </c>
      <c r="B726" s="289" t="s">
        <v>33653</v>
      </c>
      <c r="C726" s="289" t="s">
        <v>33165</v>
      </c>
      <c r="D726" s="289" t="s">
        <v>33221</v>
      </c>
      <c r="E726" s="290" t="s">
        <v>33253</v>
      </c>
    </row>
    <row r="727" spans="1:5" x14ac:dyDescent="0.25">
      <c r="A727" s="285" t="s">
        <v>27985</v>
      </c>
      <c r="B727" s="286" t="s">
        <v>33667</v>
      </c>
      <c r="C727" s="286" t="s">
        <v>33175</v>
      </c>
      <c r="D727" s="286" t="s">
        <v>33202</v>
      </c>
      <c r="E727" s="287" t="s">
        <v>33252</v>
      </c>
    </row>
    <row r="728" spans="1:5" x14ac:dyDescent="0.25">
      <c r="A728" s="288" t="s">
        <v>32459</v>
      </c>
      <c r="B728" s="289" t="s">
        <v>33572</v>
      </c>
      <c r="C728" s="289" t="s">
        <v>33165</v>
      </c>
      <c r="D728" s="289" t="s">
        <v>33221</v>
      </c>
      <c r="E728" s="290" t="s">
        <v>33253</v>
      </c>
    </row>
    <row r="729" spans="1:5" x14ac:dyDescent="0.25">
      <c r="A729" s="285" t="s">
        <v>32909</v>
      </c>
      <c r="B729" s="286" t="s">
        <v>33650</v>
      </c>
      <c r="C729" s="286" t="s">
        <v>33165</v>
      </c>
      <c r="D729" s="286" t="s">
        <v>33221</v>
      </c>
      <c r="E729" s="287" t="s">
        <v>33253</v>
      </c>
    </row>
    <row r="730" spans="1:5" x14ac:dyDescent="0.25">
      <c r="A730" s="288" t="s">
        <v>32815</v>
      </c>
      <c r="B730" s="289" t="s">
        <v>33631</v>
      </c>
      <c r="C730" s="289" t="s">
        <v>33165</v>
      </c>
      <c r="D730" s="289" t="s">
        <v>33221</v>
      </c>
      <c r="E730" s="290" t="s">
        <v>33253</v>
      </c>
    </row>
    <row r="731" spans="1:5" x14ac:dyDescent="0.25">
      <c r="A731" s="285" t="s">
        <v>32815</v>
      </c>
      <c r="B731" s="286" t="s">
        <v>33631</v>
      </c>
      <c r="C731" s="286" t="s">
        <v>33165</v>
      </c>
      <c r="D731" s="286" t="s">
        <v>33221</v>
      </c>
      <c r="E731" s="287" t="s">
        <v>33253</v>
      </c>
    </row>
    <row r="732" spans="1:5" x14ac:dyDescent="0.25">
      <c r="A732" s="288" t="s">
        <v>32815</v>
      </c>
      <c r="B732" s="289" t="s">
        <v>33631</v>
      </c>
      <c r="C732" s="289" t="s">
        <v>33165</v>
      </c>
      <c r="D732" s="289" t="s">
        <v>33221</v>
      </c>
      <c r="E732" s="290" t="s">
        <v>33253</v>
      </c>
    </row>
    <row r="733" spans="1:5" x14ac:dyDescent="0.25">
      <c r="A733" s="285" t="s">
        <v>32815</v>
      </c>
      <c r="B733" s="286" t="s">
        <v>33631</v>
      </c>
      <c r="C733" s="286" t="s">
        <v>33165</v>
      </c>
      <c r="D733" s="286" t="s">
        <v>33221</v>
      </c>
      <c r="E733" s="287" t="s">
        <v>33253</v>
      </c>
    </row>
    <row r="734" spans="1:5" x14ac:dyDescent="0.25">
      <c r="A734" s="288" t="s">
        <v>443</v>
      </c>
      <c r="B734" s="289" t="s">
        <v>33668</v>
      </c>
      <c r="C734" s="289" t="s">
        <v>33176</v>
      </c>
      <c r="D734" s="289" t="s">
        <v>33226</v>
      </c>
      <c r="E734" s="290" t="s">
        <v>33252</v>
      </c>
    </row>
    <row r="735" spans="1:5" x14ac:dyDescent="0.25">
      <c r="A735" s="285" t="s">
        <v>32809</v>
      </c>
      <c r="B735" s="286" t="s">
        <v>33627</v>
      </c>
      <c r="C735" s="286" t="s">
        <v>33165</v>
      </c>
      <c r="D735" s="286" t="s">
        <v>33221</v>
      </c>
      <c r="E735" s="287" t="s">
        <v>33253</v>
      </c>
    </row>
    <row r="736" spans="1:5" x14ac:dyDescent="0.25">
      <c r="A736" s="288" t="s">
        <v>32809</v>
      </c>
      <c r="B736" s="289" t="s">
        <v>33627</v>
      </c>
      <c r="C736" s="289" t="s">
        <v>33165</v>
      </c>
      <c r="D736" s="289" t="s">
        <v>33221</v>
      </c>
      <c r="E736" s="290" t="s">
        <v>33253</v>
      </c>
    </row>
    <row r="737" spans="1:5" x14ac:dyDescent="0.25">
      <c r="A737" s="285" t="s">
        <v>32809</v>
      </c>
      <c r="B737" s="286" t="s">
        <v>33627</v>
      </c>
      <c r="C737" s="286" t="s">
        <v>33165</v>
      </c>
      <c r="D737" s="286" t="s">
        <v>33221</v>
      </c>
      <c r="E737" s="287" t="s">
        <v>33253</v>
      </c>
    </row>
    <row r="738" spans="1:5" x14ac:dyDescent="0.25">
      <c r="A738" s="288" t="s">
        <v>5932</v>
      </c>
      <c r="B738" s="289" t="s">
        <v>33669</v>
      </c>
      <c r="C738" s="289" t="s">
        <v>33165</v>
      </c>
      <c r="D738" s="289" t="s">
        <v>33221</v>
      </c>
      <c r="E738" s="290" t="s">
        <v>33253</v>
      </c>
    </row>
    <row r="739" spans="1:5" x14ac:dyDescent="0.25">
      <c r="A739" s="285" t="s">
        <v>494</v>
      </c>
      <c r="B739" s="286" t="s">
        <v>33374</v>
      </c>
      <c r="C739" s="286" t="s">
        <v>33165</v>
      </c>
      <c r="D739" s="286" t="s">
        <v>33221</v>
      </c>
      <c r="E739" s="287" t="s">
        <v>33253</v>
      </c>
    </row>
    <row r="740" spans="1:5" x14ac:dyDescent="0.25">
      <c r="A740" s="288" t="s">
        <v>32952</v>
      </c>
      <c r="B740" s="289" t="s">
        <v>33670</v>
      </c>
      <c r="C740" s="289" t="s">
        <v>33165</v>
      </c>
      <c r="D740" s="289" t="s">
        <v>33221</v>
      </c>
      <c r="E740" s="290" t="s">
        <v>33253</v>
      </c>
    </row>
    <row r="741" spans="1:5" x14ac:dyDescent="0.25">
      <c r="A741" s="285" t="s">
        <v>32953</v>
      </c>
      <c r="B741" s="286" t="s">
        <v>33671</v>
      </c>
      <c r="C741" s="286" t="s">
        <v>33165</v>
      </c>
      <c r="D741" s="286" t="s">
        <v>33221</v>
      </c>
      <c r="E741" s="287" t="s">
        <v>33253</v>
      </c>
    </row>
    <row r="742" spans="1:5" x14ac:dyDescent="0.25">
      <c r="A742" s="288" t="s">
        <v>32952</v>
      </c>
      <c r="B742" s="289" t="s">
        <v>33670</v>
      </c>
      <c r="C742" s="289" t="s">
        <v>33168</v>
      </c>
      <c r="D742" s="289" t="s">
        <v>33232</v>
      </c>
      <c r="E742" s="290" t="s">
        <v>33252</v>
      </c>
    </row>
    <row r="743" spans="1:5" x14ac:dyDescent="0.25">
      <c r="A743" s="285" t="s">
        <v>32952</v>
      </c>
      <c r="B743" s="286" t="s">
        <v>33670</v>
      </c>
      <c r="C743" s="286" t="s">
        <v>33168</v>
      </c>
      <c r="D743" s="286" t="s">
        <v>33232</v>
      </c>
      <c r="E743" s="287" t="s">
        <v>33252</v>
      </c>
    </row>
    <row r="744" spans="1:5" x14ac:dyDescent="0.25">
      <c r="A744" s="288" t="s">
        <v>32815</v>
      </c>
      <c r="B744" s="289" t="s">
        <v>33631</v>
      </c>
      <c r="C744" s="289" t="s">
        <v>33165</v>
      </c>
      <c r="D744" s="289" t="s">
        <v>33221</v>
      </c>
      <c r="E744" s="290" t="s">
        <v>33253</v>
      </c>
    </row>
    <row r="745" spans="1:5" x14ac:dyDescent="0.25">
      <c r="A745" s="285" t="s">
        <v>33030</v>
      </c>
      <c r="B745" s="286" t="s">
        <v>33672</v>
      </c>
      <c r="C745" s="286" t="s">
        <v>33165</v>
      </c>
      <c r="D745" s="286" t="s">
        <v>33221</v>
      </c>
      <c r="E745" s="287" t="s">
        <v>33253</v>
      </c>
    </row>
    <row r="746" spans="1:5" x14ac:dyDescent="0.25">
      <c r="A746" s="288" t="s">
        <v>32985</v>
      </c>
      <c r="B746" s="289" t="s">
        <v>33673</v>
      </c>
      <c r="C746" s="289" t="s">
        <v>33165</v>
      </c>
      <c r="D746" s="289" t="s">
        <v>33221</v>
      </c>
      <c r="E746" s="290" t="s">
        <v>33253</v>
      </c>
    </row>
    <row r="747" spans="1:5" x14ac:dyDescent="0.25">
      <c r="A747" s="285" t="s">
        <v>5932</v>
      </c>
      <c r="B747" s="286" t="s">
        <v>33669</v>
      </c>
      <c r="C747" s="286" t="s">
        <v>33168</v>
      </c>
      <c r="D747" s="286" t="s">
        <v>33227</v>
      </c>
      <c r="E747" s="287" t="s">
        <v>33252</v>
      </c>
    </row>
    <row r="748" spans="1:5" x14ac:dyDescent="0.25">
      <c r="A748" s="288" t="s">
        <v>494</v>
      </c>
      <c r="B748" s="289" t="s">
        <v>33374</v>
      </c>
      <c r="C748" s="289" t="s">
        <v>33176</v>
      </c>
      <c r="D748" s="289" t="s">
        <v>33233</v>
      </c>
      <c r="E748" s="290" t="s">
        <v>33252</v>
      </c>
    </row>
    <row r="749" spans="1:5" x14ac:dyDescent="0.25">
      <c r="A749" s="285" t="s">
        <v>494</v>
      </c>
      <c r="B749" s="286" t="s">
        <v>33374</v>
      </c>
      <c r="C749" s="286" t="s">
        <v>33176</v>
      </c>
      <c r="D749" s="286" t="s">
        <v>33233</v>
      </c>
      <c r="E749" s="287" t="s">
        <v>33252</v>
      </c>
    </row>
    <row r="750" spans="1:5" x14ac:dyDescent="0.25">
      <c r="A750" s="288" t="s">
        <v>32824</v>
      </c>
      <c r="B750" s="289" t="s">
        <v>33646</v>
      </c>
      <c r="C750" s="289" t="s">
        <v>33165</v>
      </c>
      <c r="D750" s="289" t="s">
        <v>33221</v>
      </c>
      <c r="E750" s="290" t="s">
        <v>33253</v>
      </c>
    </row>
    <row r="751" spans="1:5" x14ac:dyDescent="0.25">
      <c r="A751" s="285" t="s">
        <v>32824</v>
      </c>
      <c r="B751" s="286" t="s">
        <v>33646</v>
      </c>
      <c r="C751" s="286" t="s">
        <v>33165</v>
      </c>
      <c r="D751" s="286" t="s">
        <v>33221</v>
      </c>
      <c r="E751" s="287" t="s">
        <v>33253</v>
      </c>
    </row>
    <row r="752" spans="1:5" x14ac:dyDescent="0.25">
      <c r="A752" s="288" t="s">
        <v>32459</v>
      </c>
      <c r="B752" s="289" t="s">
        <v>33572</v>
      </c>
      <c r="C752" s="289" t="s">
        <v>33176</v>
      </c>
      <c r="D752" s="289" t="s">
        <v>33226</v>
      </c>
      <c r="E752" s="290" t="s">
        <v>33252</v>
      </c>
    </row>
    <row r="753" spans="1:5" x14ac:dyDescent="0.25">
      <c r="A753" s="285" t="s">
        <v>32459</v>
      </c>
      <c r="B753" s="286" t="s">
        <v>33572</v>
      </c>
      <c r="C753" s="286" t="s">
        <v>33176</v>
      </c>
      <c r="D753" s="286" t="s">
        <v>33226</v>
      </c>
      <c r="E753" s="287" t="s">
        <v>33252</v>
      </c>
    </row>
    <row r="754" spans="1:5" x14ac:dyDescent="0.25">
      <c r="A754" s="288" t="s">
        <v>32459</v>
      </c>
      <c r="B754" s="289" t="s">
        <v>33572</v>
      </c>
      <c r="C754" s="289" t="s">
        <v>33176</v>
      </c>
      <c r="D754" s="289" t="s">
        <v>33226</v>
      </c>
      <c r="E754" s="290" t="s">
        <v>33252</v>
      </c>
    </row>
    <row r="755" spans="1:5" x14ac:dyDescent="0.25">
      <c r="A755" s="285" t="s">
        <v>32459</v>
      </c>
      <c r="B755" s="286" t="s">
        <v>33572</v>
      </c>
      <c r="C755" s="286" t="s">
        <v>33176</v>
      </c>
      <c r="D755" s="286" t="s">
        <v>33226</v>
      </c>
      <c r="E755" s="287" t="s">
        <v>33252</v>
      </c>
    </row>
    <row r="756" spans="1:5" x14ac:dyDescent="0.25">
      <c r="A756" s="288" t="s">
        <v>33028</v>
      </c>
      <c r="B756" s="289" t="s">
        <v>33674</v>
      </c>
      <c r="C756" s="289" t="s">
        <v>33165</v>
      </c>
      <c r="D756" s="289" t="s">
        <v>33221</v>
      </c>
      <c r="E756" s="290" t="s">
        <v>33251</v>
      </c>
    </row>
    <row r="757" spans="1:5" x14ac:dyDescent="0.25">
      <c r="A757" s="285" t="s">
        <v>32985</v>
      </c>
      <c r="B757" s="286" t="s">
        <v>33673</v>
      </c>
      <c r="C757" s="286" t="s">
        <v>33174</v>
      </c>
      <c r="D757" s="286" t="s">
        <v>33224</v>
      </c>
      <c r="E757" s="287" t="s">
        <v>33253</v>
      </c>
    </row>
    <row r="758" spans="1:5" x14ac:dyDescent="0.25">
      <c r="A758" s="288" t="s">
        <v>32953</v>
      </c>
      <c r="B758" s="289" t="s">
        <v>33671</v>
      </c>
      <c r="C758" s="289" t="s">
        <v>33174</v>
      </c>
      <c r="D758" s="289" t="s">
        <v>33224</v>
      </c>
      <c r="E758" s="290" t="s">
        <v>33253</v>
      </c>
    </row>
    <row r="759" spans="1:5" x14ac:dyDescent="0.25">
      <c r="A759" s="285" t="s">
        <v>32986</v>
      </c>
      <c r="B759" s="286" t="s">
        <v>33675</v>
      </c>
      <c r="C759" s="286" t="s">
        <v>33165</v>
      </c>
      <c r="D759" s="286" t="s">
        <v>33230</v>
      </c>
      <c r="E759" s="287" t="s">
        <v>33253</v>
      </c>
    </row>
    <row r="760" spans="1:5" x14ac:dyDescent="0.25">
      <c r="A760" s="288" t="s">
        <v>356</v>
      </c>
      <c r="B760" s="289" t="s">
        <v>33676</v>
      </c>
      <c r="C760" s="289" t="s">
        <v>33165</v>
      </c>
      <c r="D760" s="289" t="s">
        <v>33235</v>
      </c>
      <c r="E760" s="290" t="s">
        <v>33253</v>
      </c>
    </row>
    <row r="761" spans="1:5" x14ac:dyDescent="0.25">
      <c r="A761" s="285" t="s">
        <v>275</v>
      </c>
      <c r="B761" s="286" t="s">
        <v>33677</v>
      </c>
      <c r="C761" s="286" t="s">
        <v>33165</v>
      </c>
      <c r="D761" s="286" t="s">
        <v>33221</v>
      </c>
      <c r="E761" s="287" t="s">
        <v>33253</v>
      </c>
    </row>
    <row r="762" spans="1:5" x14ac:dyDescent="0.25">
      <c r="A762" s="288" t="s">
        <v>33024</v>
      </c>
      <c r="B762" s="289" t="s">
        <v>33678</v>
      </c>
      <c r="C762" s="289" t="s">
        <v>33170</v>
      </c>
      <c r="D762" s="289" t="s">
        <v>33236</v>
      </c>
      <c r="E762" s="290" t="s">
        <v>33252</v>
      </c>
    </row>
    <row r="763" spans="1:5" x14ac:dyDescent="0.25">
      <c r="A763" s="285" t="s">
        <v>275</v>
      </c>
      <c r="B763" s="286" t="s">
        <v>33677</v>
      </c>
      <c r="C763" s="286" t="s">
        <v>33168</v>
      </c>
      <c r="D763" s="286" t="s">
        <v>33227</v>
      </c>
      <c r="E763" s="287" t="s">
        <v>33252</v>
      </c>
    </row>
    <row r="764" spans="1:5" x14ac:dyDescent="0.25">
      <c r="A764" s="288" t="s">
        <v>872</v>
      </c>
      <c r="B764" s="289" t="s">
        <v>33596</v>
      </c>
      <c r="C764" s="289" t="s">
        <v>33165</v>
      </c>
      <c r="D764" s="289" t="s">
        <v>33221</v>
      </c>
      <c r="E764" s="290" t="s">
        <v>33253</v>
      </c>
    </row>
    <row r="765" spans="1:5" x14ac:dyDescent="0.25">
      <c r="A765" s="285" t="s">
        <v>10936</v>
      </c>
      <c r="B765" s="286" t="s">
        <v>33679</v>
      </c>
      <c r="C765" s="286" t="s">
        <v>33165</v>
      </c>
      <c r="D765" s="286" t="s">
        <v>33230</v>
      </c>
      <c r="E765" s="287" t="s">
        <v>33253</v>
      </c>
    </row>
    <row r="766" spans="1:5" x14ac:dyDescent="0.25">
      <c r="A766" s="288" t="s">
        <v>32954</v>
      </c>
      <c r="B766" s="289" t="s">
        <v>33680</v>
      </c>
      <c r="C766" s="289" t="s">
        <v>33174</v>
      </c>
      <c r="D766" s="289" t="s">
        <v>33224</v>
      </c>
      <c r="E766" s="290" t="s">
        <v>33253</v>
      </c>
    </row>
    <row r="767" spans="1:5" x14ac:dyDescent="0.25">
      <c r="A767" s="285" t="s">
        <v>10530</v>
      </c>
      <c r="B767" s="286" t="s">
        <v>33681</v>
      </c>
      <c r="C767" s="286" t="s">
        <v>33177</v>
      </c>
      <c r="D767" s="286" t="s">
        <v>33237</v>
      </c>
      <c r="E767" s="287" t="s">
        <v>33252</v>
      </c>
    </row>
    <row r="768" spans="1:5" x14ac:dyDescent="0.25">
      <c r="A768" s="288" t="s">
        <v>20077</v>
      </c>
      <c r="B768" s="289" t="s">
        <v>33682</v>
      </c>
      <c r="C768" s="289" t="s">
        <v>33176</v>
      </c>
      <c r="D768" s="289" t="s">
        <v>33226</v>
      </c>
      <c r="E768" s="290" t="s">
        <v>33252</v>
      </c>
    </row>
    <row r="769" spans="1:5" x14ac:dyDescent="0.25">
      <c r="A769" s="285" t="s">
        <v>1204</v>
      </c>
      <c r="B769" s="286" t="s">
        <v>33373</v>
      </c>
      <c r="C769" s="286" t="s">
        <v>33176</v>
      </c>
      <c r="D769" s="286" t="s">
        <v>33229</v>
      </c>
      <c r="E769" s="287" t="s">
        <v>33252</v>
      </c>
    </row>
    <row r="770" spans="1:5" x14ac:dyDescent="0.25">
      <c r="A770" s="288" t="s">
        <v>32986</v>
      </c>
      <c r="B770" s="289" t="s">
        <v>33675</v>
      </c>
      <c r="C770" s="289" t="s">
        <v>33165</v>
      </c>
      <c r="D770" s="289" t="s">
        <v>33235</v>
      </c>
      <c r="E770" s="290" t="s">
        <v>33253</v>
      </c>
    </row>
    <row r="771" spans="1:5" x14ac:dyDescent="0.25">
      <c r="A771" s="285" t="s">
        <v>872</v>
      </c>
      <c r="B771" s="286" t="s">
        <v>33596</v>
      </c>
      <c r="C771" s="286" t="s">
        <v>33168</v>
      </c>
      <c r="D771" s="286" t="s">
        <v>33232</v>
      </c>
      <c r="E771" s="287" t="s">
        <v>33252</v>
      </c>
    </row>
    <row r="772" spans="1:5" x14ac:dyDescent="0.25">
      <c r="A772" s="288" t="s">
        <v>33029</v>
      </c>
      <c r="B772" s="289" t="s">
        <v>33683</v>
      </c>
      <c r="C772" s="289" t="s">
        <v>33165</v>
      </c>
      <c r="D772" s="289" t="s">
        <v>33221</v>
      </c>
      <c r="E772" s="290" t="s">
        <v>33253</v>
      </c>
    </row>
    <row r="773" spans="1:5" x14ac:dyDescent="0.25">
      <c r="A773" s="285" t="s">
        <v>356</v>
      </c>
      <c r="B773" s="286" t="s">
        <v>33676</v>
      </c>
      <c r="C773" s="286" t="s">
        <v>33174</v>
      </c>
      <c r="D773" s="286" t="s">
        <v>33224</v>
      </c>
      <c r="E773" s="287" t="s">
        <v>33253</v>
      </c>
    </row>
    <row r="774" spans="1:5" x14ac:dyDescent="0.25">
      <c r="A774" s="288" t="s">
        <v>33054</v>
      </c>
      <c r="B774" s="289" t="s">
        <v>33684</v>
      </c>
      <c r="C774" s="289" t="s">
        <v>33165</v>
      </c>
      <c r="D774" s="289" t="s">
        <v>33221</v>
      </c>
      <c r="E774" s="290" t="s">
        <v>33253</v>
      </c>
    </row>
    <row r="775" spans="1:5" x14ac:dyDescent="0.25">
      <c r="A775" s="285" t="s">
        <v>32986</v>
      </c>
      <c r="B775" s="286" t="s">
        <v>33675</v>
      </c>
      <c r="C775" s="286" t="s">
        <v>33174</v>
      </c>
      <c r="D775" s="286" t="s">
        <v>33224</v>
      </c>
      <c r="E775" s="287" t="s">
        <v>33253</v>
      </c>
    </row>
    <row r="776" spans="1:5" x14ac:dyDescent="0.25">
      <c r="A776" s="288" t="s">
        <v>32349</v>
      </c>
      <c r="B776" s="289" t="s">
        <v>33287</v>
      </c>
      <c r="C776" s="289" t="s">
        <v>33168</v>
      </c>
      <c r="D776" s="289" t="s">
        <v>33232</v>
      </c>
      <c r="E776" s="290" t="s">
        <v>33252</v>
      </c>
    </row>
    <row r="777" spans="1:5" x14ac:dyDescent="0.25">
      <c r="A777" s="285" t="s">
        <v>32349</v>
      </c>
      <c r="B777" s="286" t="s">
        <v>33287</v>
      </c>
      <c r="C777" s="286" t="s">
        <v>33165</v>
      </c>
      <c r="D777" s="286" t="s">
        <v>33221</v>
      </c>
      <c r="E777" s="287" t="s">
        <v>33253</v>
      </c>
    </row>
    <row r="778" spans="1:5" x14ac:dyDescent="0.25">
      <c r="A778" s="288" t="s">
        <v>33029</v>
      </c>
      <c r="B778" s="289" t="s">
        <v>33683</v>
      </c>
      <c r="C778" s="289" t="s">
        <v>33174</v>
      </c>
      <c r="D778" s="289" t="s">
        <v>33224</v>
      </c>
      <c r="E778" s="290" t="s">
        <v>33253</v>
      </c>
    </row>
    <row r="779" spans="1:5" x14ac:dyDescent="0.25">
      <c r="A779" s="285" t="s">
        <v>33054</v>
      </c>
      <c r="B779" s="286" t="s">
        <v>33684</v>
      </c>
      <c r="C779" s="286" t="s">
        <v>33168</v>
      </c>
      <c r="D779" s="286" t="s">
        <v>33232</v>
      </c>
      <c r="E779" s="287" t="s">
        <v>33252</v>
      </c>
    </row>
    <row r="780" spans="1:5" x14ac:dyDescent="0.25">
      <c r="A780" s="288" t="s">
        <v>33024</v>
      </c>
      <c r="B780" s="289" t="s">
        <v>33678</v>
      </c>
      <c r="C780" s="289" t="s">
        <v>33176</v>
      </c>
      <c r="D780" s="289" t="s">
        <v>33226</v>
      </c>
      <c r="E780" s="290" t="s">
        <v>33252</v>
      </c>
    </row>
    <row r="781" spans="1:5" x14ac:dyDescent="0.25">
      <c r="A781" s="273" t="s">
        <v>33055</v>
      </c>
      <c r="B781" s="274" t="s">
        <v>33685</v>
      </c>
      <c r="C781" s="274" t="s">
        <v>33165</v>
      </c>
      <c r="D781" s="274" t="s">
        <v>33221</v>
      </c>
      <c r="E781" s="275" t="s">
        <v>33253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A900E-EBCE-4A51-A7F1-F250C4DAAC7B}">
  <dimension ref="A1:C781"/>
  <sheetViews>
    <sheetView workbookViewId="0"/>
  </sheetViews>
  <sheetFormatPr defaultRowHeight="12.5" x14ac:dyDescent="0.25"/>
  <cols>
    <col min="1" max="1" width="16.6328125" customWidth="1"/>
    <col min="2" max="2" width="11.6328125" customWidth="1"/>
    <col min="3" max="3" width="13" customWidth="1"/>
  </cols>
  <sheetData>
    <row r="1" spans="1:3" x14ac:dyDescent="0.25">
      <c r="A1" s="285" t="s">
        <v>32</v>
      </c>
      <c r="B1" s="286" t="s">
        <v>33248</v>
      </c>
      <c r="C1" s="287" t="s">
        <v>33251</v>
      </c>
    </row>
    <row r="2" spans="1:3" x14ac:dyDescent="0.25">
      <c r="A2" s="288" t="s">
        <v>310</v>
      </c>
      <c r="B2" s="289" t="s">
        <v>33686</v>
      </c>
      <c r="C2" s="290" t="s">
        <v>33252</v>
      </c>
    </row>
    <row r="3" spans="1:3" x14ac:dyDescent="0.25">
      <c r="A3" s="285" t="s">
        <v>83</v>
      </c>
      <c r="B3" s="286" t="s">
        <v>33687</v>
      </c>
      <c r="C3" s="287" t="s">
        <v>33251</v>
      </c>
    </row>
    <row r="4" spans="1:3" x14ac:dyDescent="0.25">
      <c r="A4" s="288" t="s">
        <v>310</v>
      </c>
      <c r="B4" s="289" t="s">
        <v>33686</v>
      </c>
      <c r="C4" s="290" t="s">
        <v>33252</v>
      </c>
    </row>
    <row r="5" spans="1:3" x14ac:dyDescent="0.25">
      <c r="A5" s="285" t="s">
        <v>32</v>
      </c>
      <c r="B5" s="286" t="s">
        <v>33248</v>
      </c>
      <c r="C5" s="287" t="s">
        <v>33251</v>
      </c>
    </row>
    <row r="6" spans="1:3" x14ac:dyDescent="0.25">
      <c r="A6" s="288" t="s">
        <v>83</v>
      </c>
      <c r="B6" s="289" t="s">
        <v>33687</v>
      </c>
      <c r="C6" s="290" t="s">
        <v>33251</v>
      </c>
    </row>
    <row r="7" spans="1:3" x14ac:dyDescent="0.25">
      <c r="A7" s="285" t="s">
        <v>31763</v>
      </c>
      <c r="B7" s="286" t="s">
        <v>33688</v>
      </c>
      <c r="C7" s="287" t="s">
        <v>33252</v>
      </c>
    </row>
    <row r="8" spans="1:3" x14ac:dyDescent="0.25">
      <c r="A8" s="288" t="s">
        <v>8627</v>
      </c>
      <c r="B8" s="289" t="s">
        <v>33689</v>
      </c>
      <c r="C8" s="290" t="s">
        <v>33252</v>
      </c>
    </row>
    <row r="9" spans="1:3" x14ac:dyDescent="0.25">
      <c r="A9" s="285" t="s">
        <v>304</v>
      </c>
      <c r="B9" s="286" t="s">
        <v>33690</v>
      </c>
      <c r="C9" s="287" t="s">
        <v>33252</v>
      </c>
    </row>
    <row r="10" spans="1:3" x14ac:dyDescent="0.25">
      <c r="A10" s="288" t="s">
        <v>30</v>
      </c>
      <c r="B10" s="289" t="s">
        <v>33691</v>
      </c>
      <c r="C10" s="290" t="s">
        <v>33251</v>
      </c>
    </row>
    <row r="11" spans="1:3" x14ac:dyDescent="0.25">
      <c r="A11" s="285" t="s">
        <v>21</v>
      </c>
      <c r="B11" s="286" t="s">
        <v>33692</v>
      </c>
      <c r="C11" s="287" t="s">
        <v>33253</v>
      </c>
    </row>
    <row r="12" spans="1:3" x14ac:dyDescent="0.25">
      <c r="A12" s="288" t="s">
        <v>21</v>
      </c>
      <c r="B12" s="289" t="s">
        <v>33692</v>
      </c>
      <c r="C12" s="290" t="s">
        <v>33253</v>
      </c>
    </row>
    <row r="13" spans="1:3" x14ac:dyDescent="0.25">
      <c r="A13" s="285" t="s">
        <v>31772</v>
      </c>
      <c r="B13" s="286" t="s">
        <v>33693</v>
      </c>
      <c r="C13" s="287" t="s">
        <v>33252</v>
      </c>
    </row>
    <row r="14" spans="1:3" x14ac:dyDescent="0.25">
      <c r="A14" s="288" t="s">
        <v>27</v>
      </c>
      <c r="B14" s="289" t="s">
        <v>33694</v>
      </c>
      <c r="C14" s="290" t="s">
        <v>33253</v>
      </c>
    </row>
    <row r="15" spans="1:3" x14ac:dyDescent="0.25">
      <c r="A15" s="285" t="s">
        <v>21</v>
      </c>
      <c r="B15" s="286" t="s">
        <v>33692</v>
      </c>
      <c r="C15" s="287" t="s">
        <v>33252</v>
      </c>
    </row>
    <row r="16" spans="1:3" x14ac:dyDescent="0.25">
      <c r="A16" s="288" t="s">
        <v>25</v>
      </c>
      <c r="B16" s="289" t="s">
        <v>33695</v>
      </c>
      <c r="C16" s="290" t="s">
        <v>33253</v>
      </c>
    </row>
    <row r="17" spans="1:3" x14ac:dyDescent="0.25">
      <c r="A17" s="285" t="s">
        <v>21</v>
      </c>
      <c r="B17" s="286" t="s">
        <v>33692</v>
      </c>
      <c r="C17" s="287" t="s">
        <v>33252</v>
      </c>
    </row>
    <row r="18" spans="1:3" x14ac:dyDescent="0.25">
      <c r="A18" s="288" t="s">
        <v>21</v>
      </c>
      <c r="B18" s="289" t="s">
        <v>33692</v>
      </c>
      <c r="C18" s="290" t="s">
        <v>33252</v>
      </c>
    </row>
    <row r="19" spans="1:3" x14ac:dyDescent="0.25">
      <c r="A19" s="285" t="s">
        <v>310</v>
      </c>
      <c r="B19" s="286" t="s">
        <v>33686</v>
      </c>
      <c r="C19" s="287" t="s">
        <v>33252</v>
      </c>
    </row>
    <row r="20" spans="1:3" x14ac:dyDescent="0.25">
      <c r="A20" s="288" t="s">
        <v>21</v>
      </c>
      <c r="B20" s="289" t="s">
        <v>33692</v>
      </c>
      <c r="C20" s="290" t="s">
        <v>33252</v>
      </c>
    </row>
    <row r="21" spans="1:3" x14ac:dyDescent="0.25">
      <c r="A21" s="285" t="s">
        <v>21</v>
      </c>
      <c r="B21" s="286" t="s">
        <v>33692</v>
      </c>
      <c r="C21" s="287" t="s">
        <v>33252</v>
      </c>
    </row>
    <row r="22" spans="1:3" x14ac:dyDescent="0.25">
      <c r="A22" s="288" t="s">
        <v>21</v>
      </c>
      <c r="B22" s="289" t="s">
        <v>33692</v>
      </c>
      <c r="C22" s="290" t="s">
        <v>33252</v>
      </c>
    </row>
    <row r="23" spans="1:3" x14ac:dyDescent="0.25">
      <c r="A23" s="285" t="s">
        <v>21</v>
      </c>
      <c r="B23" s="286" t="s">
        <v>33692</v>
      </c>
      <c r="C23" s="287" t="s">
        <v>33252</v>
      </c>
    </row>
    <row r="24" spans="1:3" x14ac:dyDescent="0.25">
      <c r="A24" s="288" t="s">
        <v>83</v>
      </c>
      <c r="B24" s="289" t="s">
        <v>33687</v>
      </c>
      <c r="C24" s="290" t="s">
        <v>33251</v>
      </c>
    </row>
    <row r="25" spans="1:3" x14ac:dyDescent="0.25">
      <c r="A25" s="285" t="s">
        <v>25</v>
      </c>
      <c r="B25" s="286" t="s">
        <v>33695</v>
      </c>
      <c r="C25" s="287" t="s">
        <v>33252</v>
      </c>
    </row>
    <row r="26" spans="1:3" x14ac:dyDescent="0.25">
      <c r="A26" s="288" t="s">
        <v>21</v>
      </c>
      <c r="B26" s="289" t="s">
        <v>33692</v>
      </c>
      <c r="C26" s="290" t="s">
        <v>33252</v>
      </c>
    </row>
    <row r="27" spans="1:3" x14ac:dyDescent="0.25">
      <c r="A27" s="285" t="s">
        <v>21</v>
      </c>
      <c r="B27" s="286" t="s">
        <v>33692</v>
      </c>
      <c r="C27" s="287" t="s">
        <v>33252</v>
      </c>
    </row>
    <row r="28" spans="1:3" x14ac:dyDescent="0.25">
      <c r="A28" s="288" t="s">
        <v>29</v>
      </c>
      <c r="B28" s="289" t="s">
        <v>33696</v>
      </c>
      <c r="C28" s="290" t="s">
        <v>33252</v>
      </c>
    </row>
    <row r="29" spans="1:3" x14ac:dyDescent="0.25">
      <c r="A29" s="285" t="s">
        <v>25</v>
      </c>
      <c r="B29" s="286" t="s">
        <v>33695</v>
      </c>
      <c r="C29" s="287" t="s">
        <v>33253</v>
      </c>
    </row>
    <row r="30" spans="1:3" x14ac:dyDescent="0.25">
      <c r="A30" s="288" t="s">
        <v>25</v>
      </c>
      <c r="B30" s="289" t="s">
        <v>33695</v>
      </c>
      <c r="C30" s="290" t="s">
        <v>33253</v>
      </c>
    </row>
    <row r="31" spans="1:3" x14ac:dyDescent="0.25">
      <c r="A31" s="285" t="s">
        <v>21</v>
      </c>
      <c r="B31" s="286" t="s">
        <v>33692</v>
      </c>
      <c r="C31" s="287" t="s">
        <v>33253</v>
      </c>
    </row>
    <row r="32" spans="1:3" x14ac:dyDescent="0.25">
      <c r="A32" s="288" t="s">
        <v>21</v>
      </c>
      <c r="B32" s="289" t="s">
        <v>33692</v>
      </c>
      <c r="C32" s="290" t="s">
        <v>33252</v>
      </c>
    </row>
    <row r="33" spans="1:3" x14ac:dyDescent="0.25">
      <c r="A33" s="285" t="s">
        <v>21</v>
      </c>
      <c r="B33" s="286" t="s">
        <v>33692</v>
      </c>
      <c r="C33" s="287" t="s">
        <v>33252</v>
      </c>
    </row>
    <row r="34" spans="1:3" x14ac:dyDescent="0.25">
      <c r="A34" s="288" t="s">
        <v>79</v>
      </c>
      <c r="B34" s="289" t="s">
        <v>33697</v>
      </c>
      <c r="C34" s="290" t="s">
        <v>33252</v>
      </c>
    </row>
    <row r="35" spans="1:3" x14ac:dyDescent="0.25">
      <c r="A35" s="285" t="s">
        <v>21</v>
      </c>
      <c r="B35" s="286" t="s">
        <v>33692</v>
      </c>
      <c r="C35" s="287" t="s">
        <v>33252</v>
      </c>
    </row>
    <row r="36" spans="1:3" x14ac:dyDescent="0.25">
      <c r="A36" s="288" t="s">
        <v>21</v>
      </c>
      <c r="B36" s="289" t="s">
        <v>33692</v>
      </c>
      <c r="C36" s="290" t="s">
        <v>33252</v>
      </c>
    </row>
    <row r="37" spans="1:3" x14ac:dyDescent="0.25">
      <c r="A37" s="285" t="s">
        <v>25</v>
      </c>
      <c r="B37" s="286" t="s">
        <v>33695</v>
      </c>
      <c r="C37" s="287" t="s">
        <v>33253</v>
      </c>
    </row>
    <row r="38" spans="1:3" x14ac:dyDescent="0.25">
      <c r="A38" s="288" t="s">
        <v>21</v>
      </c>
      <c r="B38" s="289" t="s">
        <v>33692</v>
      </c>
      <c r="C38" s="290" t="s">
        <v>33252</v>
      </c>
    </row>
    <row r="39" spans="1:3" x14ac:dyDescent="0.25">
      <c r="A39" s="285" t="s">
        <v>21</v>
      </c>
      <c r="B39" s="286" t="s">
        <v>33692</v>
      </c>
      <c r="C39" s="287" t="s">
        <v>33252</v>
      </c>
    </row>
    <row r="40" spans="1:3" x14ac:dyDescent="0.25">
      <c r="A40" s="288" t="s">
        <v>21</v>
      </c>
      <c r="B40" s="289" t="s">
        <v>33692</v>
      </c>
      <c r="C40" s="290" t="s">
        <v>33252</v>
      </c>
    </row>
    <row r="41" spans="1:3" x14ac:dyDescent="0.25">
      <c r="A41" s="285" t="s">
        <v>21</v>
      </c>
      <c r="B41" s="286" t="s">
        <v>33692</v>
      </c>
      <c r="C41" s="287" t="s">
        <v>33252</v>
      </c>
    </row>
    <row r="42" spans="1:3" x14ac:dyDescent="0.25">
      <c r="A42" s="288" t="s">
        <v>21</v>
      </c>
      <c r="B42" s="289" t="s">
        <v>33692</v>
      </c>
      <c r="C42" s="290" t="s">
        <v>33252</v>
      </c>
    </row>
    <row r="43" spans="1:3" x14ac:dyDescent="0.25">
      <c r="A43" s="285" t="s">
        <v>21</v>
      </c>
      <c r="B43" s="286" t="s">
        <v>33692</v>
      </c>
      <c r="C43" s="287" t="s">
        <v>33253</v>
      </c>
    </row>
    <row r="44" spans="1:3" x14ac:dyDescent="0.25">
      <c r="A44" s="288" t="s">
        <v>21</v>
      </c>
      <c r="B44" s="289" t="s">
        <v>33692</v>
      </c>
      <c r="C44" s="290" t="s">
        <v>33252</v>
      </c>
    </row>
    <row r="45" spans="1:3" x14ac:dyDescent="0.25">
      <c r="A45" s="285" t="s">
        <v>21</v>
      </c>
      <c r="B45" s="286" t="s">
        <v>33692</v>
      </c>
      <c r="C45" s="287" t="s">
        <v>33252</v>
      </c>
    </row>
    <row r="46" spans="1:3" x14ac:dyDescent="0.25">
      <c r="A46" s="288" t="s">
        <v>25</v>
      </c>
      <c r="B46" s="289" t="s">
        <v>33695</v>
      </c>
      <c r="C46" s="290" t="s">
        <v>33253</v>
      </c>
    </row>
    <row r="47" spans="1:3" x14ac:dyDescent="0.25">
      <c r="A47" s="285" t="s">
        <v>21</v>
      </c>
      <c r="B47" s="286" t="s">
        <v>33692</v>
      </c>
      <c r="C47" s="287" t="s">
        <v>33252</v>
      </c>
    </row>
    <row r="48" spans="1:3" x14ac:dyDescent="0.25">
      <c r="A48" s="288" t="s">
        <v>25</v>
      </c>
      <c r="B48" s="289" t="s">
        <v>33695</v>
      </c>
      <c r="C48" s="290" t="s">
        <v>33252</v>
      </c>
    </row>
    <row r="49" spans="1:3" x14ac:dyDescent="0.25">
      <c r="A49" s="285" t="s">
        <v>21</v>
      </c>
      <c r="B49" s="286" t="s">
        <v>33692</v>
      </c>
      <c r="C49" s="287" t="s">
        <v>33252</v>
      </c>
    </row>
    <row r="50" spans="1:3" x14ac:dyDescent="0.25">
      <c r="A50" s="288" t="s">
        <v>21</v>
      </c>
      <c r="B50" s="289" t="s">
        <v>33692</v>
      </c>
      <c r="C50" s="290" t="s">
        <v>33252</v>
      </c>
    </row>
    <row r="51" spans="1:3" x14ac:dyDescent="0.25">
      <c r="A51" s="285" t="s">
        <v>21</v>
      </c>
      <c r="B51" s="286" t="s">
        <v>33692</v>
      </c>
      <c r="C51" s="287" t="s">
        <v>33252</v>
      </c>
    </row>
    <row r="52" spans="1:3" x14ac:dyDescent="0.25">
      <c r="A52" s="288" t="s">
        <v>21</v>
      </c>
      <c r="B52" s="289" t="s">
        <v>33692</v>
      </c>
      <c r="C52" s="290" t="s">
        <v>33252</v>
      </c>
    </row>
    <row r="53" spans="1:3" x14ac:dyDescent="0.25">
      <c r="A53" s="285" t="s">
        <v>31876</v>
      </c>
      <c r="B53" s="286" t="s">
        <v>33698</v>
      </c>
      <c r="C53" s="287" t="s">
        <v>33252</v>
      </c>
    </row>
    <row r="54" spans="1:3" x14ac:dyDescent="0.25">
      <c r="A54" s="288" t="s">
        <v>25</v>
      </c>
      <c r="B54" s="289" t="s">
        <v>33695</v>
      </c>
      <c r="C54" s="290" t="s">
        <v>33252</v>
      </c>
    </row>
    <row r="55" spans="1:3" x14ac:dyDescent="0.25">
      <c r="A55" s="285" t="s">
        <v>25</v>
      </c>
      <c r="B55" s="286" t="s">
        <v>33695</v>
      </c>
      <c r="C55" s="287" t="s">
        <v>33252</v>
      </c>
    </row>
    <row r="56" spans="1:3" x14ac:dyDescent="0.25">
      <c r="A56" s="288" t="s">
        <v>20</v>
      </c>
      <c r="B56" s="289" t="s">
        <v>33699</v>
      </c>
      <c r="C56" s="290" t="s">
        <v>33251</v>
      </c>
    </row>
    <row r="57" spans="1:3" x14ac:dyDescent="0.25">
      <c r="A57" s="285" t="s">
        <v>21</v>
      </c>
      <c r="B57" s="286" t="s">
        <v>33692</v>
      </c>
      <c r="C57" s="287" t="s">
        <v>33253</v>
      </c>
    </row>
    <row r="58" spans="1:3" x14ac:dyDescent="0.25">
      <c r="A58" s="288" t="s">
        <v>21</v>
      </c>
      <c r="B58" s="289" t="s">
        <v>33692</v>
      </c>
      <c r="C58" s="290" t="s">
        <v>33252</v>
      </c>
    </row>
    <row r="59" spans="1:3" x14ac:dyDescent="0.25">
      <c r="A59" s="285" t="s">
        <v>21</v>
      </c>
      <c r="B59" s="286" t="s">
        <v>33692</v>
      </c>
      <c r="C59" s="287" t="s">
        <v>33252</v>
      </c>
    </row>
    <row r="60" spans="1:3" x14ac:dyDescent="0.25">
      <c r="A60" s="288" t="s">
        <v>21</v>
      </c>
      <c r="B60" s="289" t="s">
        <v>33692</v>
      </c>
      <c r="C60" s="290" t="s">
        <v>33252</v>
      </c>
    </row>
    <row r="61" spans="1:3" x14ac:dyDescent="0.25">
      <c r="A61" s="285" t="s">
        <v>31772</v>
      </c>
      <c r="B61" s="286" t="s">
        <v>33693</v>
      </c>
      <c r="C61" s="287" t="s">
        <v>33252</v>
      </c>
    </row>
    <row r="62" spans="1:3" x14ac:dyDescent="0.25">
      <c r="A62" s="288" t="s">
        <v>21</v>
      </c>
      <c r="B62" s="289" t="s">
        <v>33692</v>
      </c>
      <c r="C62" s="290" t="s">
        <v>33252</v>
      </c>
    </row>
    <row r="63" spans="1:3" x14ac:dyDescent="0.25">
      <c r="A63" s="285" t="s">
        <v>21</v>
      </c>
      <c r="B63" s="286" t="s">
        <v>33692</v>
      </c>
      <c r="C63" s="287" t="s">
        <v>33252</v>
      </c>
    </row>
    <row r="64" spans="1:3" x14ac:dyDescent="0.25">
      <c r="A64" s="288" t="s">
        <v>21</v>
      </c>
      <c r="B64" s="289" t="s">
        <v>33692</v>
      </c>
      <c r="C64" s="290" t="s">
        <v>33252</v>
      </c>
    </row>
    <row r="65" spans="1:3" x14ac:dyDescent="0.25">
      <c r="A65" s="285" t="s">
        <v>21</v>
      </c>
      <c r="B65" s="286" t="s">
        <v>33692</v>
      </c>
      <c r="C65" s="287" t="s">
        <v>33253</v>
      </c>
    </row>
    <row r="66" spans="1:3" x14ac:dyDescent="0.25">
      <c r="A66" s="288" t="s">
        <v>21</v>
      </c>
      <c r="B66" s="289" t="s">
        <v>33692</v>
      </c>
      <c r="C66" s="290" t="s">
        <v>33252</v>
      </c>
    </row>
    <row r="67" spans="1:3" x14ac:dyDescent="0.25">
      <c r="A67" s="285" t="s">
        <v>21</v>
      </c>
      <c r="B67" s="286" t="s">
        <v>33692</v>
      </c>
      <c r="C67" s="287" t="s">
        <v>33252</v>
      </c>
    </row>
    <row r="68" spans="1:3" x14ac:dyDescent="0.25">
      <c r="A68" s="288" t="s">
        <v>21</v>
      </c>
      <c r="B68" s="289" t="s">
        <v>33692</v>
      </c>
      <c r="C68" s="290" t="s">
        <v>33252</v>
      </c>
    </row>
    <row r="69" spans="1:3" x14ac:dyDescent="0.25">
      <c r="A69" s="285" t="s">
        <v>21</v>
      </c>
      <c r="B69" s="286" t="s">
        <v>33692</v>
      </c>
      <c r="C69" s="287" t="s">
        <v>33252</v>
      </c>
    </row>
    <row r="70" spans="1:3" x14ac:dyDescent="0.25">
      <c r="A70" s="288" t="s">
        <v>21</v>
      </c>
      <c r="B70" s="289" t="s">
        <v>33692</v>
      </c>
      <c r="C70" s="290" t="s">
        <v>33252</v>
      </c>
    </row>
    <row r="71" spans="1:3" x14ac:dyDescent="0.25">
      <c r="A71" s="285" t="s">
        <v>25</v>
      </c>
      <c r="B71" s="286" t="s">
        <v>33695</v>
      </c>
      <c r="C71" s="287" t="s">
        <v>33252</v>
      </c>
    </row>
    <row r="72" spans="1:3" x14ac:dyDescent="0.25">
      <c r="A72" s="288" t="s">
        <v>21</v>
      </c>
      <c r="B72" s="289" t="s">
        <v>33692</v>
      </c>
      <c r="C72" s="290" t="s">
        <v>33253</v>
      </c>
    </row>
    <row r="73" spans="1:3" x14ac:dyDescent="0.25">
      <c r="A73" s="285" t="s">
        <v>21</v>
      </c>
      <c r="B73" s="286" t="s">
        <v>33692</v>
      </c>
      <c r="C73" s="287" t="s">
        <v>33252</v>
      </c>
    </row>
    <row r="74" spans="1:3" x14ac:dyDescent="0.25">
      <c r="A74" s="288" t="s">
        <v>21</v>
      </c>
      <c r="B74" s="289" t="s">
        <v>33692</v>
      </c>
      <c r="C74" s="290" t="s">
        <v>33252</v>
      </c>
    </row>
    <row r="75" spans="1:3" x14ac:dyDescent="0.25">
      <c r="A75" s="285" t="s">
        <v>21</v>
      </c>
      <c r="B75" s="286" t="s">
        <v>33692</v>
      </c>
      <c r="C75" s="287" t="s">
        <v>33252</v>
      </c>
    </row>
    <row r="76" spans="1:3" x14ac:dyDescent="0.25">
      <c r="A76" s="288" t="s">
        <v>21</v>
      </c>
      <c r="B76" s="289" t="s">
        <v>33692</v>
      </c>
      <c r="C76" s="290" t="s">
        <v>33252</v>
      </c>
    </row>
    <row r="77" spans="1:3" x14ac:dyDescent="0.25">
      <c r="A77" s="285" t="s">
        <v>21</v>
      </c>
      <c r="B77" s="286" t="s">
        <v>33692</v>
      </c>
      <c r="C77" s="287" t="s">
        <v>33252</v>
      </c>
    </row>
    <row r="78" spans="1:3" x14ac:dyDescent="0.25">
      <c r="A78" s="288" t="s">
        <v>21</v>
      </c>
      <c r="B78" s="289" t="s">
        <v>33692</v>
      </c>
      <c r="C78" s="290" t="s">
        <v>33252</v>
      </c>
    </row>
    <row r="79" spans="1:3" x14ac:dyDescent="0.25">
      <c r="A79" s="285" t="s">
        <v>32</v>
      </c>
      <c r="B79" s="286" t="s">
        <v>33248</v>
      </c>
      <c r="C79" s="287" t="s">
        <v>33253</v>
      </c>
    </row>
    <row r="80" spans="1:3" x14ac:dyDescent="0.25">
      <c r="A80" s="288" t="s">
        <v>25</v>
      </c>
      <c r="B80" s="289" t="s">
        <v>33695</v>
      </c>
      <c r="C80" s="290" t="s">
        <v>33253</v>
      </c>
    </row>
    <row r="81" spans="1:3" x14ac:dyDescent="0.25">
      <c r="A81" s="285" t="s">
        <v>30</v>
      </c>
      <c r="B81" s="286" t="s">
        <v>33691</v>
      </c>
      <c r="C81" s="287" t="s">
        <v>33252</v>
      </c>
    </row>
    <row r="82" spans="1:3" x14ac:dyDescent="0.25">
      <c r="A82" s="288" t="s">
        <v>25</v>
      </c>
      <c r="B82" s="289" t="s">
        <v>33695</v>
      </c>
      <c r="C82" s="290" t="s">
        <v>33252</v>
      </c>
    </row>
    <row r="83" spans="1:3" x14ac:dyDescent="0.25">
      <c r="A83" s="285" t="s">
        <v>21</v>
      </c>
      <c r="B83" s="286" t="s">
        <v>33692</v>
      </c>
      <c r="C83" s="287" t="s">
        <v>33252</v>
      </c>
    </row>
    <row r="84" spans="1:3" x14ac:dyDescent="0.25">
      <c r="A84" s="288" t="s">
        <v>21</v>
      </c>
      <c r="B84" s="289" t="s">
        <v>33692</v>
      </c>
      <c r="C84" s="290" t="s">
        <v>33252</v>
      </c>
    </row>
    <row r="85" spans="1:3" x14ac:dyDescent="0.25">
      <c r="A85" s="285" t="s">
        <v>21</v>
      </c>
      <c r="B85" s="286" t="s">
        <v>33692</v>
      </c>
      <c r="C85" s="287" t="s">
        <v>33252</v>
      </c>
    </row>
    <row r="86" spans="1:3" x14ac:dyDescent="0.25">
      <c r="A86" s="288" t="s">
        <v>25</v>
      </c>
      <c r="B86" s="289" t="s">
        <v>33695</v>
      </c>
      <c r="C86" s="290" t="s">
        <v>33253</v>
      </c>
    </row>
    <row r="87" spans="1:3" x14ac:dyDescent="0.25">
      <c r="A87" s="285" t="s">
        <v>21</v>
      </c>
      <c r="B87" s="286" t="s">
        <v>33692</v>
      </c>
      <c r="C87" s="287" t="s">
        <v>33252</v>
      </c>
    </row>
    <row r="88" spans="1:3" x14ac:dyDescent="0.25">
      <c r="A88" s="288" t="s">
        <v>25</v>
      </c>
      <c r="B88" s="289" t="s">
        <v>33695</v>
      </c>
      <c r="C88" s="290" t="s">
        <v>33253</v>
      </c>
    </row>
    <row r="89" spans="1:3" x14ac:dyDescent="0.25">
      <c r="A89" s="285" t="s">
        <v>310</v>
      </c>
      <c r="B89" s="286" t="s">
        <v>33686</v>
      </c>
      <c r="C89" s="287" t="s">
        <v>33252</v>
      </c>
    </row>
    <row r="90" spans="1:3" x14ac:dyDescent="0.25">
      <c r="A90" s="288" t="s">
        <v>21</v>
      </c>
      <c r="B90" s="289" t="s">
        <v>33692</v>
      </c>
      <c r="C90" s="290" t="s">
        <v>33252</v>
      </c>
    </row>
    <row r="91" spans="1:3" x14ac:dyDescent="0.25">
      <c r="A91" s="285" t="s">
        <v>21</v>
      </c>
      <c r="B91" s="286" t="s">
        <v>33692</v>
      </c>
      <c r="C91" s="287" t="s">
        <v>33252</v>
      </c>
    </row>
    <row r="92" spans="1:3" x14ac:dyDescent="0.25">
      <c r="A92" s="288" t="s">
        <v>21</v>
      </c>
      <c r="B92" s="289" t="s">
        <v>33692</v>
      </c>
      <c r="C92" s="290" t="s">
        <v>33252</v>
      </c>
    </row>
    <row r="93" spans="1:3" x14ac:dyDescent="0.25">
      <c r="A93" s="285" t="s">
        <v>81</v>
      </c>
      <c r="B93" s="286" t="s">
        <v>33700</v>
      </c>
      <c r="C93" s="287" t="s">
        <v>33253</v>
      </c>
    </row>
    <row r="94" spans="1:3" x14ac:dyDescent="0.25">
      <c r="A94" s="288" t="s">
        <v>21</v>
      </c>
      <c r="B94" s="289" t="s">
        <v>33692</v>
      </c>
      <c r="C94" s="290" t="s">
        <v>33252</v>
      </c>
    </row>
    <row r="95" spans="1:3" x14ac:dyDescent="0.25">
      <c r="A95" s="285" t="s">
        <v>21</v>
      </c>
      <c r="B95" s="286" t="s">
        <v>33692</v>
      </c>
      <c r="C95" s="287" t="s">
        <v>33252</v>
      </c>
    </row>
    <row r="96" spans="1:3" x14ac:dyDescent="0.25">
      <c r="A96" s="288" t="s">
        <v>83</v>
      </c>
      <c r="B96" s="289" t="s">
        <v>33687</v>
      </c>
      <c r="C96" s="290" t="s">
        <v>33252</v>
      </c>
    </row>
    <row r="97" spans="1:3" x14ac:dyDescent="0.25">
      <c r="A97" s="285" t="s">
        <v>21</v>
      </c>
      <c r="B97" s="286" t="s">
        <v>33692</v>
      </c>
      <c r="C97" s="287" t="s">
        <v>33252</v>
      </c>
    </row>
    <row r="98" spans="1:3" x14ac:dyDescent="0.25">
      <c r="A98" s="288" t="s">
        <v>21</v>
      </c>
      <c r="B98" s="289" t="s">
        <v>33692</v>
      </c>
      <c r="C98" s="290" t="s">
        <v>33252</v>
      </c>
    </row>
    <row r="99" spans="1:3" x14ac:dyDescent="0.25">
      <c r="A99" s="285" t="s">
        <v>25</v>
      </c>
      <c r="B99" s="286" t="s">
        <v>33695</v>
      </c>
      <c r="C99" s="287" t="s">
        <v>33253</v>
      </c>
    </row>
    <row r="100" spans="1:3" x14ac:dyDescent="0.25">
      <c r="A100" s="288" t="s">
        <v>21</v>
      </c>
      <c r="B100" s="289" t="s">
        <v>33692</v>
      </c>
      <c r="C100" s="290" t="s">
        <v>33252</v>
      </c>
    </row>
    <row r="101" spans="1:3" x14ac:dyDescent="0.25">
      <c r="A101" s="285" t="s">
        <v>25</v>
      </c>
      <c r="B101" s="286" t="s">
        <v>33695</v>
      </c>
      <c r="C101" s="287" t="s">
        <v>33252</v>
      </c>
    </row>
    <row r="102" spans="1:3" x14ac:dyDescent="0.25">
      <c r="A102" s="288" t="s">
        <v>21</v>
      </c>
      <c r="B102" s="289" t="s">
        <v>33692</v>
      </c>
      <c r="C102" s="290" t="s">
        <v>33253</v>
      </c>
    </row>
    <row r="103" spans="1:3" x14ac:dyDescent="0.25">
      <c r="A103" s="285" t="s">
        <v>21</v>
      </c>
      <c r="B103" s="286" t="s">
        <v>33692</v>
      </c>
      <c r="C103" s="287" t="s">
        <v>33253</v>
      </c>
    </row>
    <row r="104" spans="1:3" x14ac:dyDescent="0.25">
      <c r="A104" s="288" t="s">
        <v>21</v>
      </c>
      <c r="B104" s="289" t="s">
        <v>33692</v>
      </c>
      <c r="C104" s="290" t="s">
        <v>33253</v>
      </c>
    </row>
    <row r="105" spans="1:3" x14ac:dyDescent="0.25">
      <c r="A105" s="285" t="s">
        <v>21</v>
      </c>
      <c r="B105" s="286" t="s">
        <v>33692</v>
      </c>
      <c r="C105" s="287" t="s">
        <v>33252</v>
      </c>
    </row>
    <row r="106" spans="1:3" x14ac:dyDescent="0.25">
      <c r="A106" s="288" t="s">
        <v>32</v>
      </c>
      <c r="B106" s="289" t="s">
        <v>33248</v>
      </c>
      <c r="C106" s="290" t="s">
        <v>33252</v>
      </c>
    </row>
    <row r="107" spans="1:3" x14ac:dyDescent="0.25">
      <c r="A107" s="285" t="s">
        <v>21</v>
      </c>
      <c r="B107" s="286" t="s">
        <v>33692</v>
      </c>
      <c r="C107" s="287" t="s">
        <v>33252</v>
      </c>
    </row>
    <row r="108" spans="1:3" x14ac:dyDescent="0.25">
      <c r="A108" s="288" t="s">
        <v>21</v>
      </c>
      <c r="B108" s="289" t="s">
        <v>33692</v>
      </c>
      <c r="C108" s="290" t="s">
        <v>33252</v>
      </c>
    </row>
    <row r="109" spans="1:3" x14ac:dyDescent="0.25">
      <c r="A109" s="285" t="s">
        <v>21</v>
      </c>
      <c r="B109" s="286" t="s">
        <v>33692</v>
      </c>
      <c r="C109" s="287" t="s">
        <v>33252</v>
      </c>
    </row>
    <row r="110" spans="1:3" x14ac:dyDescent="0.25">
      <c r="A110" s="288" t="s">
        <v>21</v>
      </c>
      <c r="B110" s="289" t="s">
        <v>33692</v>
      </c>
      <c r="C110" s="290" t="s">
        <v>33253</v>
      </c>
    </row>
    <row r="111" spans="1:3" x14ac:dyDescent="0.25">
      <c r="A111" s="285" t="s">
        <v>36</v>
      </c>
      <c r="B111" s="286" t="s">
        <v>33701</v>
      </c>
      <c r="C111" s="287" t="s">
        <v>33252</v>
      </c>
    </row>
    <row r="112" spans="1:3" x14ac:dyDescent="0.25">
      <c r="A112" s="288" t="s">
        <v>21</v>
      </c>
      <c r="B112" s="289" t="s">
        <v>33692</v>
      </c>
      <c r="C112" s="290" t="s">
        <v>33252</v>
      </c>
    </row>
    <row r="113" spans="1:3" x14ac:dyDescent="0.25">
      <c r="A113" s="285" t="s">
        <v>79</v>
      </c>
      <c r="B113" s="286" t="s">
        <v>33697</v>
      </c>
      <c r="C113" s="287" t="s">
        <v>33252</v>
      </c>
    </row>
    <row r="114" spans="1:3" x14ac:dyDescent="0.25">
      <c r="A114" s="288" t="s">
        <v>21</v>
      </c>
      <c r="B114" s="289" t="s">
        <v>33692</v>
      </c>
      <c r="C114" s="290" t="s">
        <v>33253</v>
      </c>
    </row>
    <row r="115" spans="1:3" x14ac:dyDescent="0.25">
      <c r="A115" s="285" t="s">
        <v>83</v>
      </c>
      <c r="B115" s="286" t="s">
        <v>33687</v>
      </c>
      <c r="C115" s="287" t="s">
        <v>33251</v>
      </c>
    </row>
    <row r="116" spans="1:3" x14ac:dyDescent="0.25">
      <c r="A116" s="288" t="s">
        <v>21</v>
      </c>
      <c r="B116" s="289" t="s">
        <v>33692</v>
      </c>
      <c r="C116" s="290" t="s">
        <v>33252</v>
      </c>
    </row>
    <row r="117" spans="1:3" x14ac:dyDescent="0.25">
      <c r="A117" s="285" t="s">
        <v>21</v>
      </c>
      <c r="B117" s="286" t="s">
        <v>33692</v>
      </c>
      <c r="C117" s="287" t="s">
        <v>33252</v>
      </c>
    </row>
    <row r="118" spans="1:3" x14ac:dyDescent="0.25">
      <c r="A118" s="288" t="s">
        <v>21</v>
      </c>
      <c r="B118" s="289" t="s">
        <v>33692</v>
      </c>
      <c r="C118" s="290" t="s">
        <v>33252</v>
      </c>
    </row>
    <row r="119" spans="1:3" x14ac:dyDescent="0.25">
      <c r="A119" s="285" t="s">
        <v>21</v>
      </c>
      <c r="B119" s="286" t="s">
        <v>33692</v>
      </c>
      <c r="C119" s="287" t="s">
        <v>33252</v>
      </c>
    </row>
    <row r="120" spans="1:3" x14ac:dyDescent="0.25">
      <c r="A120" s="288" t="s">
        <v>21</v>
      </c>
      <c r="B120" s="289" t="s">
        <v>33692</v>
      </c>
      <c r="C120" s="290" t="s">
        <v>33252</v>
      </c>
    </row>
    <row r="121" spans="1:3" x14ac:dyDescent="0.25">
      <c r="A121" s="285" t="s">
        <v>21</v>
      </c>
      <c r="B121" s="286" t="s">
        <v>33692</v>
      </c>
      <c r="C121" s="287" t="s">
        <v>33252</v>
      </c>
    </row>
    <row r="122" spans="1:3" x14ac:dyDescent="0.25">
      <c r="A122" s="288" t="s">
        <v>21</v>
      </c>
      <c r="B122" s="289" t="s">
        <v>33692</v>
      </c>
      <c r="C122" s="290" t="s">
        <v>33252</v>
      </c>
    </row>
    <row r="123" spans="1:3" x14ac:dyDescent="0.25">
      <c r="A123" s="285" t="s">
        <v>31765</v>
      </c>
      <c r="B123" s="286" t="s">
        <v>33702</v>
      </c>
      <c r="C123" s="287" t="s">
        <v>33252</v>
      </c>
    </row>
    <row r="124" spans="1:3" x14ac:dyDescent="0.25">
      <c r="A124" s="288" t="s">
        <v>21</v>
      </c>
      <c r="B124" s="289" t="s">
        <v>33692</v>
      </c>
      <c r="C124" s="290" t="s">
        <v>33252</v>
      </c>
    </row>
    <row r="125" spans="1:3" x14ac:dyDescent="0.25">
      <c r="A125" s="285" t="s">
        <v>21</v>
      </c>
      <c r="B125" s="286" t="s">
        <v>33692</v>
      </c>
      <c r="C125" s="287" t="s">
        <v>33252</v>
      </c>
    </row>
    <row r="126" spans="1:3" x14ac:dyDescent="0.25">
      <c r="A126" s="288" t="s">
        <v>25</v>
      </c>
      <c r="B126" s="289" t="s">
        <v>33695</v>
      </c>
      <c r="C126" s="290" t="s">
        <v>33252</v>
      </c>
    </row>
    <row r="127" spans="1:3" x14ac:dyDescent="0.25">
      <c r="A127" s="285" t="s">
        <v>31830</v>
      </c>
      <c r="B127" s="286" t="s">
        <v>33703</v>
      </c>
      <c r="C127" s="287" t="s">
        <v>33252</v>
      </c>
    </row>
    <row r="128" spans="1:3" x14ac:dyDescent="0.25">
      <c r="A128" s="288" t="s">
        <v>21</v>
      </c>
      <c r="B128" s="289" t="s">
        <v>33692</v>
      </c>
      <c r="C128" s="290" t="s">
        <v>33252</v>
      </c>
    </row>
    <row r="129" spans="1:3" x14ac:dyDescent="0.25">
      <c r="A129" s="285" t="s">
        <v>310</v>
      </c>
      <c r="B129" s="286" t="s">
        <v>33686</v>
      </c>
      <c r="C129" s="287" t="s">
        <v>33253</v>
      </c>
    </row>
    <row r="130" spans="1:3" x14ac:dyDescent="0.25">
      <c r="A130" s="288" t="s">
        <v>21</v>
      </c>
      <c r="B130" s="289" t="s">
        <v>33692</v>
      </c>
      <c r="C130" s="290" t="s">
        <v>33252</v>
      </c>
    </row>
    <row r="131" spans="1:3" x14ac:dyDescent="0.25">
      <c r="A131" s="285" t="s">
        <v>21</v>
      </c>
      <c r="B131" s="286" t="s">
        <v>33692</v>
      </c>
      <c r="C131" s="287" t="s">
        <v>33252</v>
      </c>
    </row>
    <row r="132" spans="1:3" x14ac:dyDescent="0.25">
      <c r="A132" s="288" t="s">
        <v>25</v>
      </c>
      <c r="B132" s="289" t="s">
        <v>33695</v>
      </c>
      <c r="C132" s="290" t="s">
        <v>33253</v>
      </c>
    </row>
    <row r="133" spans="1:3" x14ac:dyDescent="0.25">
      <c r="A133" s="285" t="s">
        <v>25</v>
      </c>
      <c r="B133" s="286" t="s">
        <v>33695</v>
      </c>
      <c r="C133" s="287" t="s">
        <v>33253</v>
      </c>
    </row>
    <row r="134" spans="1:3" x14ac:dyDescent="0.25">
      <c r="A134" s="288" t="s">
        <v>21</v>
      </c>
      <c r="B134" s="289" t="s">
        <v>33692</v>
      </c>
      <c r="C134" s="290" t="s">
        <v>33252</v>
      </c>
    </row>
    <row r="135" spans="1:3" x14ac:dyDescent="0.25">
      <c r="A135" s="285" t="s">
        <v>21</v>
      </c>
      <c r="B135" s="286" t="s">
        <v>33692</v>
      </c>
      <c r="C135" s="287" t="s">
        <v>33252</v>
      </c>
    </row>
    <row r="136" spans="1:3" x14ac:dyDescent="0.25">
      <c r="A136" s="288" t="s">
        <v>21</v>
      </c>
      <c r="B136" s="289" t="s">
        <v>33692</v>
      </c>
      <c r="C136" s="290" t="s">
        <v>33252</v>
      </c>
    </row>
    <row r="137" spans="1:3" x14ac:dyDescent="0.25">
      <c r="A137" s="285" t="s">
        <v>21</v>
      </c>
      <c r="B137" s="286" t="s">
        <v>33692</v>
      </c>
      <c r="C137" s="287" t="s">
        <v>33252</v>
      </c>
    </row>
    <row r="138" spans="1:3" x14ac:dyDescent="0.25">
      <c r="A138" s="288" t="s">
        <v>21</v>
      </c>
      <c r="B138" s="289" t="s">
        <v>33692</v>
      </c>
      <c r="C138" s="290" t="s">
        <v>33252</v>
      </c>
    </row>
    <row r="139" spans="1:3" x14ac:dyDescent="0.25">
      <c r="A139" s="285" t="s">
        <v>25</v>
      </c>
      <c r="B139" s="286" t="s">
        <v>33695</v>
      </c>
      <c r="C139" s="287" t="s">
        <v>33252</v>
      </c>
    </row>
    <row r="140" spans="1:3" x14ac:dyDescent="0.25">
      <c r="A140" s="288" t="s">
        <v>21</v>
      </c>
      <c r="B140" s="289" t="s">
        <v>33692</v>
      </c>
      <c r="C140" s="290" t="s">
        <v>33252</v>
      </c>
    </row>
    <row r="141" spans="1:3" x14ac:dyDescent="0.25">
      <c r="A141" s="285" t="s">
        <v>83</v>
      </c>
      <c r="B141" s="286" t="s">
        <v>33687</v>
      </c>
      <c r="C141" s="287" t="s">
        <v>33251</v>
      </c>
    </row>
    <row r="142" spans="1:3" x14ac:dyDescent="0.25">
      <c r="A142" s="288" t="s">
        <v>21</v>
      </c>
      <c r="B142" s="289" t="s">
        <v>33692</v>
      </c>
      <c r="C142" s="290" t="s">
        <v>33252</v>
      </c>
    </row>
    <row r="143" spans="1:3" x14ac:dyDescent="0.25">
      <c r="A143" s="285" t="s">
        <v>21</v>
      </c>
      <c r="B143" s="286" t="s">
        <v>33692</v>
      </c>
      <c r="C143" s="287" t="s">
        <v>33252</v>
      </c>
    </row>
    <row r="144" spans="1:3" x14ac:dyDescent="0.25">
      <c r="A144" s="288" t="s">
        <v>96</v>
      </c>
      <c r="B144" s="289" t="s">
        <v>33704</v>
      </c>
      <c r="C144" s="290" t="s">
        <v>33252</v>
      </c>
    </row>
    <row r="145" spans="1:3" x14ac:dyDescent="0.25">
      <c r="A145" s="285" t="s">
        <v>96</v>
      </c>
      <c r="B145" s="286" t="s">
        <v>33704</v>
      </c>
      <c r="C145" s="287" t="s">
        <v>33252</v>
      </c>
    </row>
    <row r="146" spans="1:3" x14ac:dyDescent="0.25">
      <c r="A146" s="288" t="s">
        <v>96</v>
      </c>
      <c r="B146" s="289" t="s">
        <v>33704</v>
      </c>
      <c r="C146" s="290" t="s">
        <v>33252</v>
      </c>
    </row>
    <row r="147" spans="1:3" x14ac:dyDescent="0.25">
      <c r="A147" s="285" t="s">
        <v>21</v>
      </c>
      <c r="B147" s="286" t="s">
        <v>33692</v>
      </c>
      <c r="C147" s="287" t="s">
        <v>33252</v>
      </c>
    </row>
    <row r="148" spans="1:3" x14ac:dyDescent="0.25">
      <c r="A148" s="288" t="s">
        <v>21</v>
      </c>
      <c r="B148" s="289" t="s">
        <v>33692</v>
      </c>
      <c r="C148" s="290" t="s">
        <v>33252</v>
      </c>
    </row>
    <row r="149" spans="1:3" x14ac:dyDescent="0.25">
      <c r="A149" s="285" t="s">
        <v>21</v>
      </c>
      <c r="B149" s="286" t="s">
        <v>33692</v>
      </c>
      <c r="C149" s="287" t="s">
        <v>33252</v>
      </c>
    </row>
    <row r="150" spans="1:3" x14ac:dyDescent="0.25">
      <c r="A150" s="288" t="s">
        <v>21</v>
      </c>
      <c r="B150" s="289" t="s">
        <v>33692</v>
      </c>
      <c r="C150" s="290" t="s">
        <v>33252</v>
      </c>
    </row>
    <row r="151" spans="1:3" x14ac:dyDescent="0.25">
      <c r="A151" s="285" t="s">
        <v>21</v>
      </c>
      <c r="B151" s="286" t="s">
        <v>33692</v>
      </c>
      <c r="C151" s="287" t="s">
        <v>33252</v>
      </c>
    </row>
    <row r="152" spans="1:3" x14ac:dyDescent="0.25">
      <c r="A152" s="288" t="s">
        <v>21</v>
      </c>
      <c r="B152" s="289" t="s">
        <v>33692</v>
      </c>
      <c r="C152" s="290" t="s">
        <v>33252</v>
      </c>
    </row>
    <row r="153" spans="1:3" x14ac:dyDescent="0.25">
      <c r="A153" s="285" t="s">
        <v>21</v>
      </c>
      <c r="B153" s="286" t="s">
        <v>33692</v>
      </c>
      <c r="C153" s="287" t="s">
        <v>33252</v>
      </c>
    </row>
    <row r="154" spans="1:3" x14ac:dyDescent="0.25">
      <c r="A154" s="288" t="s">
        <v>21</v>
      </c>
      <c r="B154" s="289" t="s">
        <v>33692</v>
      </c>
      <c r="C154" s="290" t="s">
        <v>33252</v>
      </c>
    </row>
    <row r="155" spans="1:3" x14ac:dyDescent="0.25">
      <c r="A155" s="285" t="s">
        <v>21</v>
      </c>
      <c r="B155" s="286" t="s">
        <v>33692</v>
      </c>
      <c r="C155" s="287" t="s">
        <v>33252</v>
      </c>
    </row>
    <row r="156" spans="1:3" x14ac:dyDescent="0.25">
      <c r="A156" s="288" t="s">
        <v>21</v>
      </c>
      <c r="B156" s="289" t="s">
        <v>33692</v>
      </c>
      <c r="C156" s="290" t="s">
        <v>33252</v>
      </c>
    </row>
    <row r="157" spans="1:3" x14ac:dyDescent="0.25">
      <c r="A157" s="285" t="s">
        <v>21</v>
      </c>
      <c r="B157" s="286" t="s">
        <v>33692</v>
      </c>
      <c r="C157" s="287" t="s">
        <v>33252</v>
      </c>
    </row>
    <row r="158" spans="1:3" x14ac:dyDescent="0.25">
      <c r="A158" s="288" t="s">
        <v>25</v>
      </c>
      <c r="B158" s="289" t="s">
        <v>33695</v>
      </c>
      <c r="C158" s="290" t="s">
        <v>33252</v>
      </c>
    </row>
    <row r="159" spans="1:3" x14ac:dyDescent="0.25">
      <c r="A159" s="285" t="s">
        <v>21</v>
      </c>
      <c r="B159" s="286" t="s">
        <v>33692</v>
      </c>
      <c r="C159" s="287" t="s">
        <v>33252</v>
      </c>
    </row>
    <row r="160" spans="1:3" x14ac:dyDescent="0.25">
      <c r="A160" s="288" t="s">
        <v>83</v>
      </c>
      <c r="B160" s="289" t="s">
        <v>33687</v>
      </c>
      <c r="C160" s="290" t="s">
        <v>33252</v>
      </c>
    </row>
    <row r="161" spans="1:3" x14ac:dyDescent="0.25">
      <c r="A161" s="285" t="s">
        <v>25</v>
      </c>
      <c r="B161" s="286" t="s">
        <v>33695</v>
      </c>
      <c r="C161" s="287" t="s">
        <v>33252</v>
      </c>
    </row>
    <row r="162" spans="1:3" x14ac:dyDescent="0.25">
      <c r="A162" s="288" t="s">
        <v>21</v>
      </c>
      <c r="B162" s="289" t="s">
        <v>33692</v>
      </c>
      <c r="C162" s="290" t="s">
        <v>33252</v>
      </c>
    </row>
    <row r="163" spans="1:3" x14ac:dyDescent="0.25">
      <c r="A163" s="285" t="s">
        <v>21</v>
      </c>
      <c r="B163" s="286" t="s">
        <v>33692</v>
      </c>
      <c r="C163" s="287" t="s">
        <v>33252</v>
      </c>
    </row>
    <row r="164" spans="1:3" x14ac:dyDescent="0.25">
      <c r="A164" s="288" t="s">
        <v>21</v>
      </c>
      <c r="B164" s="289" t="s">
        <v>33692</v>
      </c>
      <c r="C164" s="290" t="s">
        <v>33253</v>
      </c>
    </row>
    <row r="165" spans="1:3" x14ac:dyDescent="0.25">
      <c r="A165" s="285" t="s">
        <v>21</v>
      </c>
      <c r="B165" s="286" t="s">
        <v>33692</v>
      </c>
      <c r="C165" s="287" t="s">
        <v>33253</v>
      </c>
    </row>
    <row r="166" spans="1:3" x14ac:dyDescent="0.25">
      <c r="A166" s="288" t="s">
        <v>21</v>
      </c>
      <c r="B166" s="289" t="s">
        <v>33692</v>
      </c>
      <c r="C166" s="290" t="s">
        <v>33253</v>
      </c>
    </row>
    <row r="167" spans="1:3" x14ac:dyDescent="0.25">
      <c r="A167" s="285" t="s">
        <v>31763</v>
      </c>
      <c r="B167" s="286" t="s">
        <v>33688</v>
      </c>
      <c r="C167" s="287" t="s">
        <v>33252</v>
      </c>
    </row>
    <row r="168" spans="1:3" x14ac:dyDescent="0.25">
      <c r="A168" s="288" t="s">
        <v>21</v>
      </c>
      <c r="B168" s="289" t="s">
        <v>33692</v>
      </c>
      <c r="C168" s="290" t="s">
        <v>33252</v>
      </c>
    </row>
    <row r="169" spans="1:3" x14ac:dyDescent="0.25">
      <c r="A169" s="285" t="s">
        <v>21</v>
      </c>
      <c r="B169" s="286" t="s">
        <v>33692</v>
      </c>
      <c r="C169" s="287" t="s">
        <v>33253</v>
      </c>
    </row>
    <row r="170" spans="1:3" x14ac:dyDescent="0.25">
      <c r="A170" s="288" t="s">
        <v>27</v>
      </c>
      <c r="B170" s="289" t="s">
        <v>33694</v>
      </c>
      <c r="C170" s="290" t="s">
        <v>33253</v>
      </c>
    </row>
    <row r="171" spans="1:3" x14ac:dyDescent="0.25">
      <c r="A171" s="285" t="s">
        <v>21</v>
      </c>
      <c r="B171" s="286" t="s">
        <v>33692</v>
      </c>
      <c r="C171" s="287" t="s">
        <v>33252</v>
      </c>
    </row>
    <row r="172" spans="1:3" x14ac:dyDescent="0.25">
      <c r="A172" s="288" t="s">
        <v>25</v>
      </c>
      <c r="B172" s="289" t="s">
        <v>33695</v>
      </c>
      <c r="C172" s="290" t="s">
        <v>33252</v>
      </c>
    </row>
    <row r="173" spans="1:3" x14ac:dyDescent="0.25">
      <c r="A173" s="285" t="s">
        <v>29</v>
      </c>
      <c r="B173" s="286" t="s">
        <v>33696</v>
      </c>
      <c r="C173" s="287" t="s">
        <v>33253</v>
      </c>
    </row>
    <row r="174" spans="1:3" x14ac:dyDescent="0.25">
      <c r="A174" s="288" t="s">
        <v>21</v>
      </c>
      <c r="B174" s="289" t="s">
        <v>33692</v>
      </c>
      <c r="C174" s="290" t="s">
        <v>33252</v>
      </c>
    </row>
    <row r="175" spans="1:3" x14ac:dyDescent="0.25">
      <c r="A175" s="285" t="s">
        <v>29</v>
      </c>
      <c r="B175" s="286" t="s">
        <v>33696</v>
      </c>
      <c r="C175" s="287" t="s">
        <v>33252</v>
      </c>
    </row>
    <row r="176" spans="1:3" x14ac:dyDescent="0.25">
      <c r="A176" s="288" t="s">
        <v>21</v>
      </c>
      <c r="B176" s="289" t="s">
        <v>33692</v>
      </c>
      <c r="C176" s="290" t="s">
        <v>33252</v>
      </c>
    </row>
    <row r="177" spans="1:3" x14ac:dyDescent="0.25">
      <c r="A177" s="285" t="s">
        <v>31772</v>
      </c>
      <c r="B177" s="286" t="s">
        <v>33693</v>
      </c>
      <c r="C177" s="287" t="s">
        <v>33252</v>
      </c>
    </row>
    <row r="178" spans="1:3" x14ac:dyDescent="0.25">
      <c r="A178" s="288" t="s">
        <v>21</v>
      </c>
      <c r="B178" s="289" t="s">
        <v>33692</v>
      </c>
      <c r="C178" s="290" t="s">
        <v>33252</v>
      </c>
    </row>
    <row r="179" spans="1:3" x14ac:dyDescent="0.25">
      <c r="A179" s="285" t="s">
        <v>83</v>
      </c>
      <c r="B179" s="286" t="s">
        <v>33687</v>
      </c>
      <c r="C179" s="287" t="s">
        <v>33251</v>
      </c>
    </row>
    <row r="180" spans="1:3" x14ac:dyDescent="0.25">
      <c r="A180" s="288" t="s">
        <v>21</v>
      </c>
      <c r="B180" s="289" t="s">
        <v>33692</v>
      </c>
      <c r="C180" s="290" t="s">
        <v>33252</v>
      </c>
    </row>
    <row r="181" spans="1:3" x14ac:dyDescent="0.25">
      <c r="A181" s="285" t="s">
        <v>21</v>
      </c>
      <c r="B181" s="286" t="s">
        <v>33692</v>
      </c>
      <c r="C181" s="287" t="s">
        <v>33252</v>
      </c>
    </row>
    <row r="182" spans="1:3" x14ac:dyDescent="0.25">
      <c r="A182" s="288" t="s">
        <v>21</v>
      </c>
      <c r="B182" s="289" t="s">
        <v>33692</v>
      </c>
      <c r="C182" s="290" t="s">
        <v>33252</v>
      </c>
    </row>
    <row r="183" spans="1:3" x14ac:dyDescent="0.25">
      <c r="A183" s="285" t="s">
        <v>21</v>
      </c>
      <c r="B183" s="286" t="s">
        <v>33692</v>
      </c>
      <c r="C183" s="287" t="s">
        <v>33253</v>
      </c>
    </row>
    <row r="184" spans="1:3" x14ac:dyDescent="0.25">
      <c r="A184" s="288" t="s">
        <v>310</v>
      </c>
      <c r="B184" s="289" t="s">
        <v>33686</v>
      </c>
      <c r="C184" s="290" t="s">
        <v>33253</v>
      </c>
    </row>
    <row r="185" spans="1:3" x14ac:dyDescent="0.25">
      <c r="A185" s="285" t="s">
        <v>21</v>
      </c>
      <c r="B185" s="286" t="s">
        <v>33692</v>
      </c>
      <c r="C185" s="287" t="s">
        <v>33252</v>
      </c>
    </row>
    <row r="186" spans="1:3" x14ac:dyDescent="0.25">
      <c r="A186" s="288" t="s">
        <v>21</v>
      </c>
      <c r="B186" s="289" t="s">
        <v>33692</v>
      </c>
      <c r="C186" s="290" t="s">
        <v>33252</v>
      </c>
    </row>
    <row r="187" spans="1:3" x14ac:dyDescent="0.25">
      <c r="A187" s="285" t="s">
        <v>21</v>
      </c>
      <c r="B187" s="286" t="s">
        <v>33692</v>
      </c>
      <c r="C187" s="287" t="s">
        <v>33252</v>
      </c>
    </row>
    <row r="188" spans="1:3" x14ac:dyDescent="0.25">
      <c r="A188" s="288" t="s">
        <v>310</v>
      </c>
      <c r="B188" s="289" t="s">
        <v>33686</v>
      </c>
      <c r="C188" s="290" t="s">
        <v>33252</v>
      </c>
    </row>
    <row r="189" spans="1:3" x14ac:dyDescent="0.25">
      <c r="A189" s="285" t="s">
        <v>27</v>
      </c>
      <c r="B189" s="286" t="s">
        <v>33694</v>
      </c>
      <c r="C189" s="287" t="s">
        <v>33253</v>
      </c>
    </row>
    <row r="190" spans="1:3" x14ac:dyDescent="0.25">
      <c r="A190" s="288" t="s">
        <v>21</v>
      </c>
      <c r="B190" s="289" t="s">
        <v>33692</v>
      </c>
      <c r="C190" s="290" t="s">
        <v>33252</v>
      </c>
    </row>
    <row r="191" spans="1:3" x14ac:dyDescent="0.25">
      <c r="A191" s="285" t="s">
        <v>21</v>
      </c>
      <c r="B191" s="286" t="s">
        <v>33692</v>
      </c>
      <c r="C191" s="287" t="s">
        <v>33252</v>
      </c>
    </row>
    <row r="192" spans="1:3" x14ac:dyDescent="0.25">
      <c r="A192" s="288" t="s">
        <v>21</v>
      </c>
      <c r="B192" s="289" t="s">
        <v>33692</v>
      </c>
      <c r="C192" s="290" t="s">
        <v>33252</v>
      </c>
    </row>
    <row r="193" spans="1:3" x14ac:dyDescent="0.25">
      <c r="A193" s="285" t="s">
        <v>21</v>
      </c>
      <c r="B193" s="286" t="s">
        <v>33692</v>
      </c>
      <c r="C193" s="287" t="s">
        <v>33252</v>
      </c>
    </row>
    <row r="194" spans="1:3" x14ac:dyDescent="0.25">
      <c r="A194" s="288" t="s">
        <v>21</v>
      </c>
      <c r="B194" s="289" t="s">
        <v>33692</v>
      </c>
      <c r="C194" s="290" t="s">
        <v>33252</v>
      </c>
    </row>
    <row r="195" spans="1:3" x14ac:dyDescent="0.25">
      <c r="A195" s="285" t="s">
        <v>21</v>
      </c>
      <c r="B195" s="286" t="s">
        <v>33692</v>
      </c>
      <c r="C195" s="287" t="s">
        <v>33253</v>
      </c>
    </row>
    <row r="196" spans="1:3" x14ac:dyDescent="0.25">
      <c r="A196" s="288" t="s">
        <v>21</v>
      </c>
      <c r="B196" s="289" t="s">
        <v>33692</v>
      </c>
      <c r="C196" s="290" t="s">
        <v>33252</v>
      </c>
    </row>
    <row r="197" spans="1:3" x14ac:dyDescent="0.25">
      <c r="A197" s="285" t="s">
        <v>83</v>
      </c>
      <c r="B197" s="286" t="s">
        <v>33687</v>
      </c>
      <c r="C197" s="287" t="s">
        <v>33251</v>
      </c>
    </row>
    <row r="198" spans="1:3" x14ac:dyDescent="0.25">
      <c r="A198" s="288" t="s">
        <v>21</v>
      </c>
      <c r="B198" s="289" t="s">
        <v>33692</v>
      </c>
      <c r="C198" s="290" t="s">
        <v>33252</v>
      </c>
    </row>
    <row r="199" spans="1:3" x14ac:dyDescent="0.25">
      <c r="A199" s="285" t="s">
        <v>21</v>
      </c>
      <c r="B199" s="286" t="s">
        <v>33692</v>
      </c>
      <c r="C199" s="287" t="s">
        <v>33252</v>
      </c>
    </row>
    <row r="200" spans="1:3" x14ac:dyDescent="0.25">
      <c r="A200" s="288" t="s">
        <v>21</v>
      </c>
      <c r="B200" s="289" t="s">
        <v>33692</v>
      </c>
      <c r="C200" s="290" t="s">
        <v>33252</v>
      </c>
    </row>
    <row r="201" spans="1:3" x14ac:dyDescent="0.25">
      <c r="A201" s="285" t="s">
        <v>21</v>
      </c>
      <c r="B201" s="286" t="s">
        <v>33692</v>
      </c>
      <c r="C201" s="287" t="s">
        <v>33252</v>
      </c>
    </row>
    <row r="202" spans="1:3" x14ac:dyDescent="0.25">
      <c r="A202" s="288" t="s">
        <v>21</v>
      </c>
      <c r="B202" s="289" t="s">
        <v>33692</v>
      </c>
      <c r="C202" s="290" t="s">
        <v>33252</v>
      </c>
    </row>
    <row r="203" spans="1:3" x14ac:dyDescent="0.25">
      <c r="A203" s="285" t="s">
        <v>21</v>
      </c>
      <c r="B203" s="286" t="s">
        <v>33692</v>
      </c>
      <c r="C203" s="287" t="s">
        <v>33252</v>
      </c>
    </row>
    <row r="204" spans="1:3" x14ac:dyDescent="0.25">
      <c r="A204" s="288" t="s">
        <v>21</v>
      </c>
      <c r="B204" s="289" t="s">
        <v>33692</v>
      </c>
      <c r="C204" s="290" t="s">
        <v>33252</v>
      </c>
    </row>
    <row r="205" spans="1:3" x14ac:dyDescent="0.25">
      <c r="A205" s="285" t="s">
        <v>21</v>
      </c>
      <c r="B205" s="286" t="s">
        <v>33692</v>
      </c>
      <c r="C205" s="287" t="s">
        <v>33252</v>
      </c>
    </row>
    <row r="206" spans="1:3" x14ac:dyDescent="0.25">
      <c r="A206" s="288" t="s">
        <v>21</v>
      </c>
      <c r="B206" s="289" t="s">
        <v>33692</v>
      </c>
      <c r="C206" s="290" t="s">
        <v>33252</v>
      </c>
    </row>
    <row r="207" spans="1:3" x14ac:dyDescent="0.25">
      <c r="A207" s="285" t="s">
        <v>22</v>
      </c>
      <c r="B207" s="286" t="s">
        <v>33705</v>
      </c>
      <c r="C207" s="287" t="s">
        <v>33253</v>
      </c>
    </row>
    <row r="208" spans="1:3" x14ac:dyDescent="0.25">
      <c r="A208" s="288" t="s">
        <v>83</v>
      </c>
      <c r="B208" s="289" t="s">
        <v>33687</v>
      </c>
      <c r="C208" s="290" t="s">
        <v>33251</v>
      </c>
    </row>
    <row r="209" spans="1:3" x14ac:dyDescent="0.25">
      <c r="A209" s="285" t="s">
        <v>21</v>
      </c>
      <c r="B209" s="286" t="s">
        <v>33692</v>
      </c>
      <c r="C209" s="287" t="s">
        <v>33252</v>
      </c>
    </row>
    <row r="210" spans="1:3" x14ac:dyDescent="0.25">
      <c r="A210" s="288" t="s">
        <v>21</v>
      </c>
      <c r="B210" s="289" t="s">
        <v>33692</v>
      </c>
      <c r="C210" s="290" t="s">
        <v>33252</v>
      </c>
    </row>
    <row r="211" spans="1:3" x14ac:dyDescent="0.25">
      <c r="A211" s="285" t="s">
        <v>21</v>
      </c>
      <c r="B211" s="286" t="s">
        <v>33692</v>
      </c>
      <c r="C211" s="287" t="s">
        <v>33252</v>
      </c>
    </row>
    <row r="212" spans="1:3" x14ac:dyDescent="0.25">
      <c r="A212" s="288" t="s">
        <v>22</v>
      </c>
      <c r="B212" s="289" t="s">
        <v>33705</v>
      </c>
      <c r="C212" s="290" t="s">
        <v>33253</v>
      </c>
    </row>
    <row r="213" spans="1:3" x14ac:dyDescent="0.25">
      <c r="A213" s="285" t="s">
        <v>21</v>
      </c>
      <c r="B213" s="286" t="s">
        <v>33692</v>
      </c>
      <c r="C213" s="287" t="s">
        <v>33252</v>
      </c>
    </row>
    <row r="214" spans="1:3" x14ac:dyDescent="0.25">
      <c r="A214" s="288" t="s">
        <v>21</v>
      </c>
      <c r="B214" s="289" t="s">
        <v>33692</v>
      </c>
      <c r="C214" s="290" t="s">
        <v>33252</v>
      </c>
    </row>
    <row r="215" spans="1:3" x14ac:dyDescent="0.25">
      <c r="A215" s="285" t="s">
        <v>21</v>
      </c>
      <c r="B215" s="286" t="s">
        <v>33692</v>
      </c>
      <c r="C215" s="287" t="s">
        <v>33252</v>
      </c>
    </row>
    <row r="216" spans="1:3" x14ac:dyDescent="0.25">
      <c r="A216" s="288" t="s">
        <v>21</v>
      </c>
      <c r="B216" s="289" t="s">
        <v>33692</v>
      </c>
      <c r="C216" s="290" t="s">
        <v>33252</v>
      </c>
    </row>
    <row r="217" spans="1:3" x14ac:dyDescent="0.25">
      <c r="A217" s="285" t="s">
        <v>25</v>
      </c>
      <c r="B217" s="286" t="s">
        <v>33695</v>
      </c>
      <c r="C217" s="287" t="s">
        <v>33252</v>
      </c>
    </row>
    <row r="218" spans="1:3" x14ac:dyDescent="0.25">
      <c r="A218" s="288" t="s">
        <v>21</v>
      </c>
      <c r="B218" s="289" t="s">
        <v>33692</v>
      </c>
      <c r="C218" s="290" t="s">
        <v>33252</v>
      </c>
    </row>
    <row r="219" spans="1:3" x14ac:dyDescent="0.25">
      <c r="A219" s="285" t="s">
        <v>21</v>
      </c>
      <c r="B219" s="286" t="s">
        <v>33692</v>
      </c>
      <c r="C219" s="287" t="s">
        <v>33252</v>
      </c>
    </row>
    <row r="220" spans="1:3" x14ac:dyDescent="0.25">
      <c r="A220" s="288" t="s">
        <v>21</v>
      </c>
      <c r="B220" s="289" t="s">
        <v>33692</v>
      </c>
      <c r="C220" s="290" t="s">
        <v>33252</v>
      </c>
    </row>
    <row r="221" spans="1:3" x14ac:dyDescent="0.25">
      <c r="A221" s="285" t="s">
        <v>21</v>
      </c>
      <c r="B221" s="286" t="s">
        <v>33692</v>
      </c>
      <c r="C221" s="287" t="s">
        <v>33252</v>
      </c>
    </row>
    <row r="222" spans="1:3" x14ac:dyDescent="0.25">
      <c r="A222" s="288" t="s">
        <v>20</v>
      </c>
      <c r="B222" s="289" t="s">
        <v>33699</v>
      </c>
      <c r="C222" s="290" t="s">
        <v>33252</v>
      </c>
    </row>
    <row r="223" spans="1:3" x14ac:dyDescent="0.25">
      <c r="A223" s="285" t="s">
        <v>21</v>
      </c>
      <c r="B223" s="286" t="s">
        <v>33692</v>
      </c>
      <c r="C223" s="287" t="s">
        <v>33252</v>
      </c>
    </row>
    <row r="224" spans="1:3" x14ac:dyDescent="0.25">
      <c r="A224" s="288" t="s">
        <v>21</v>
      </c>
      <c r="B224" s="289" t="s">
        <v>33692</v>
      </c>
      <c r="C224" s="290" t="s">
        <v>33252</v>
      </c>
    </row>
    <row r="225" spans="1:3" x14ac:dyDescent="0.25">
      <c r="A225" s="285" t="s">
        <v>21</v>
      </c>
      <c r="B225" s="286" t="s">
        <v>33692</v>
      </c>
      <c r="C225" s="287" t="s">
        <v>33252</v>
      </c>
    </row>
    <row r="226" spans="1:3" x14ac:dyDescent="0.25">
      <c r="A226" s="288" t="s">
        <v>21</v>
      </c>
      <c r="B226" s="289" t="s">
        <v>33692</v>
      </c>
      <c r="C226" s="290" t="s">
        <v>33252</v>
      </c>
    </row>
    <row r="227" spans="1:3" x14ac:dyDescent="0.25">
      <c r="A227" s="285" t="s">
        <v>25</v>
      </c>
      <c r="B227" s="286" t="s">
        <v>33695</v>
      </c>
      <c r="C227" s="287" t="s">
        <v>33252</v>
      </c>
    </row>
    <row r="228" spans="1:3" x14ac:dyDescent="0.25">
      <c r="A228" s="288" t="s">
        <v>339</v>
      </c>
      <c r="B228" s="289" t="s">
        <v>33706</v>
      </c>
      <c r="C228" s="290" t="s">
        <v>33251</v>
      </c>
    </row>
    <row r="229" spans="1:3" x14ac:dyDescent="0.25">
      <c r="A229" s="285" t="s">
        <v>83</v>
      </c>
      <c r="B229" s="286" t="s">
        <v>33687</v>
      </c>
      <c r="C229" s="287" t="s">
        <v>33251</v>
      </c>
    </row>
    <row r="230" spans="1:3" x14ac:dyDescent="0.25">
      <c r="A230" s="288" t="s">
        <v>21</v>
      </c>
      <c r="B230" s="289" t="s">
        <v>33692</v>
      </c>
      <c r="C230" s="290" t="s">
        <v>33252</v>
      </c>
    </row>
    <row r="231" spans="1:3" x14ac:dyDescent="0.25">
      <c r="A231" s="285" t="s">
        <v>21</v>
      </c>
      <c r="B231" s="286" t="s">
        <v>33692</v>
      </c>
      <c r="C231" s="287" t="s">
        <v>33252</v>
      </c>
    </row>
    <row r="232" spans="1:3" x14ac:dyDescent="0.25">
      <c r="A232" s="288" t="s">
        <v>21</v>
      </c>
      <c r="B232" s="289" t="s">
        <v>33692</v>
      </c>
      <c r="C232" s="290" t="s">
        <v>33253</v>
      </c>
    </row>
    <row r="233" spans="1:3" x14ac:dyDescent="0.25">
      <c r="A233" s="285" t="s">
        <v>79</v>
      </c>
      <c r="B233" s="286" t="s">
        <v>33697</v>
      </c>
      <c r="C233" s="287" t="s">
        <v>33252</v>
      </c>
    </row>
    <row r="234" spans="1:3" x14ac:dyDescent="0.25">
      <c r="A234" s="288" t="s">
        <v>21</v>
      </c>
      <c r="B234" s="289" t="s">
        <v>33692</v>
      </c>
      <c r="C234" s="290" t="s">
        <v>33253</v>
      </c>
    </row>
    <row r="235" spans="1:3" x14ac:dyDescent="0.25">
      <c r="A235" s="285" t="s">
        <v>21</v>
      </c>
      <c r="B235" s="286" t="s">
        <v>33692</v>
      </c>
      <c r="C235" s="287" t="s">
        <v>33252</v>
      </c>
    </row>
    <row r="236" spans="1:3" x14ac:dyDescent="0.25">
      <c r="A236" s="288" t="s">
        <v>21</v>
      </c>
      <c r="B236" s="289" t="s">
        <v>33692</v>
      </c>
      <c r="C236" s="290" t="s">
        <v>33252</v>
      </c>
    </row>
    <row r="237" spans="1:3" x14ac:dyDescent="0.25">
      <c r="A237" s="285" t="s">
        <v>21</v>
      </c>
      <c r="B237" s="286" t="s">
        <v>33692</v>
      </c>
      <c r="C237" s="287" t="s">
        <v>33252</v>
      </c>
    </row>
    <row r="238" spans="1:3" x14ac:dyDescent="0.25">
      <c r="A238" s="288" t="s">
        <v>21</v>
      </c>
      <c r="B238" s="289" t="s">
        <v>33692</v>
      </c>
      <c r="C238" s="290" t="s">
        <v>33253</v>
      </c>
    </row>
    <row r="239" spans="1:3" x14ac:dyDescent="0.25">
      <c r="A239" s="285" t="s">
        <v>21</v>
      </c>
      <c r="B239" s="286" t="s">
        <v>33692</v>
      </c>
      <c r="C239" s="287" t="s">
        <v>33252</v>
      </c>
    </row>
    <row r="240" spans="1:3" x14ac:dyDescent="0.25">
      <c r="A240" s="288" t="s">
        <v>21</v>
      </c>
      <c r="B240" s="289" t="s">
        <v>33692</v>
      </c>
      <c r="C240" s="290" t="s">
        <v>33252</v>
      </c>
    </row>
    <row r="241" spans="1:3" x14ac:dyDescent="0.25">
      <c r="A241" s="285" t="s">
        <v>21</v>
      </c>
      <c r="B241" s="286" t="s">
        <v>33692</v>
      </c>
      <c r="C241" s="287" t="s">
        <v>33252</v>
      </c>
    </row>
    <row r="242" spans="1:3" x14ac:dyDescent="0.25">
      <c r="A242" s="288" t="s">
        <v>21</v>
      </c>
      <c r="B242" s="289" t="s">
        <v>33692</v>
      </c>
      <c r="C242" s="290" t="s">
        <v>33252</v>
      </c>
    </row>
    <row r="243" spans="1:3" x14ac:dyDescent="0.25">
      <c r="A243" s="285" t="s">
        <v>32</v>
      </c>
      <c r="B243" s="286" t="s">
        <v>33248</v>
      </c>
      <c r="C243" s="287" t="s">
        <v>33252</v>
      </c>
    </row>
    <row r="244" spans="1:3" x14ac:dyDescent="0.25">
      <c r="A244" s="288" t="s">
        <v>21</v>
      </c>
      <c r="B244" s="289" t="s">
        <v>33692</v>
      </c>
      <c r="C244" s="290" t="s">
        <v>33253</v>
      </c>
    </row>
    <row r="245" spans="1:3" x14ac:dyDescent="0.25">
      <c r="A245" s="285" t="s">
        <v>21</v>
      </c>
      <c r="B245" s="286" t="s">
        <v>33692</v>
      </c>
      <c r="C245" s="287" t="s">
        <v>33252</v>
      </c>
    </row>
    <row r="246" spans="1:3" x14ac:dyDescent="0.25">
      <c r="A246" s="288" t="s">
        <v>21</v>
      </c>
      <c r="B246" s="289" t="s">
        <v>33692</v>
      </c>
      <c r="C246" s="290" t="s">
        <v>33252</v>
      </c>
    </row>
    <row r="247" spans="1:3" x14ac:dyDescent="0.25">
      <c r="A247" s="285" t="s">
        <v>21</v>
      </c>
      <c r="B247" s="286" t="s">
        <v>33692</v>
      </c>
      <c r="C247" s="287" t="s">
        <v>33252</v>
      </c>
    </row>
    <row r="248" spans="1:3" x14ac:dyDescent="0.25">
      <c r="A248" s="288" t="s">
        <v>83</v>
      </c>
      <c r="B248" s="289" t="s">
        <v>33687</v>
      </c>
      <c r="C248" s="290" t="s">
        <v>33251</v>
      </c>
    </row>
    <row r="249" spans="1:3" x14ac:dyDescent="0.25">
      <c r="A249" s="285" t="s">
        <v>21</v>
      </c>
      <c r="B249" s="286" t="s">
        <v>33692</v>
      </c>
      <c r="C249" s="287" t="s">
        <v>33252</v>
      </c>
    </row>
    <row r="250" spans="1:3" x14ac:dyDescent="0.25">
      <c r="A250" s="288" t="s">
        <v>21</v>
      </c>
      <c r="B250" s="289" t="s">
        <v>33692</v>
      </c>
      <c r="C250" s="290" t="s">
        <v>33252</v>
      </c>
    </row>
    <row r="251" spans="1:3" x14ac:dyDescent="0.25">
      <c r="A251" s="285" t="s">
        <v>25</v>
      </c>
      <c r="B251" s="286" t="s">
        <v>33695</v>
      </c>
      <c r="C251" s="287" t="s">
        <v>33252</v>
      </c>
    </row>
    <row r="252" spans="1:3" x14ac:dyDescent="0.25">
      <c r="A252" s="288" t="s">
        <v>21</v>
      </c>
      <c r="B252" s="289" t="s">
        <v>33692</v>
      </c>
      <c r="C252" s="290" t="s">
        <v>33253</v>
      </c>
    </row>
    <row r="253" spans="1:3" x14ac:dyDescent="0.25">
      <c r="A253" s="285" t="s">
        <v>21</v>
      </c>
      <c r="B253" s="286" t="s">
        <v>33692</v>
      </c>
      <c r="C253" s="287" t="s">
        <v>33252</v>
      </c>
    </row>
    <row r="254" spans="1:3" x14ac:dyDescent="0.25">
      <c r="A254" s="288" t="s">
        <v>27</v>
      </c>
      <c r="B254" s="289" t="s">
        <v>33694</v>
      </c>
      <c r="C254" s="290" t="s">
        <v>33253</v>
      </c>
    </row>
    <row r="255" spans="1:3" x14ac:dyDescent="0.25">
      <c r="A255" s="285" t="s">
        <v>21</v>
      </c>
      <c r="B255" s="286" t="s">
        <v>33692</v>
      </c>
      <c r="C255" s="287" t="s">
        <v>33253</v>
      </c>
    </row>
    <row r="256" spans="1:3" x14ac:dyDescent="0.25">
      <c r="A256" s="288" t="s">
        <v>21</v>
      </c>
      <c r="B256" s="289" t="s">
        <v>33692</v>
      </c>
      <c r="C256" s="290" t="s">
        <v>33252</v>
      </c>
    </row>
    <row r="257" spans="1:3" x14ac:dyDescent="0.25">
      <c r="A257" s="285" t="s">
        <v>21</v>
      </c>
      <c r="B257" s="286" t="s">
        <v>33692</v>
      </c>
      <c r="C257" s="287" t="s">
        <v>33253</v>
      </c>
    </row>
    <row r="258" spans="1:3" x14ac:dyDescent="0.25">
      <c r="A258" s="288" t="s">
        <v>21</v>
      </c>
      <c r="B258" s="289" t="s">
        <v>33692</v>
      </c>
      <c r="C258" s="290" t="s">
        <v>33252</v>
      </c>
    </row>
    <row r="259" spans="1:3" x14ac:dyDescent="0.25">
      <c r="A259" s="285" t="s">
        <v>25</v>
      </c>
      <c r="B259" s="286" t="s">
        <v>33695</v>
      </c>
      <c r="C259" s="287" t="s">
        <v>33252</v>
      </c>
    </row>
    <row r="260" spans="1:3" x14ac:dyDescent="0.25">
      <c r="A260" s="288" t="s">
        <v>21</v>
      </c>
      <c r="B260" s="289" t="s">
        <v>33692</v>
      </c>
      <c r="C260" s="290" t="s">
        <v>33253</v>
      </c>
    </row>
    <row r="261" spans="1:3" x14ac:dyDescent="0.25">
      <c r="A261" s="285" t="s">
        <v>21</v>
      </c>
      <c r="B261" s="286" t="s">
        <v>33692</v>
      </c>
      <c r="C261" s="287" t="s">
        <v>33253</v>
      </c>
    </row>
    <row r="262" spans="1:3" x14ac:dyDescent="0.25">
      <c r="A262" s="288" t="s">
        <v>21</v>
      </c>
      <c r="B262" s="289" t="s">
        <v>33692</v>
      </c>
      <c r="C262" s="290" t="s">
        <v>33252</v>
      </c>
    </row>
    <row r="263" spans="1:3" x14ac:dyDescent="0.25">
      <c r="A263" s="285" t="s">
        <v>21</v>
      </c>
      <c r="B263" s="286" t="s">
        <v>33692</v>
      </c>
      <c r="C263" s="287" t="s">
        <v>33252</v>
      </c>
    </row>
    <row r="264" spans="1:3" x14ac:dyDescent="0.25">
      <c r="A264" s="288" t="s">
        <v>21</v>
      </c>
      <c r="B264" s="289" t="s">
        <v>33692</v>
      </c>
      <c r="C264" s="290" t="s">
        <v>33252</v>
      </c>
    </row>
    <row r="265" spans="1:3" x14ac:dyDescent="0.25">
      <c r="A265" s="285" t="s">
        <v>21</v>
      </c>
      <c r="B265" s="286" t="s">
        <v>33692</v>
      </c>
      <c r="C265" s="287" t="s">
        <v>33253</v>
      </c>
    </row>
    <row r="266" spans="1:3" x14ac:dyDescent="0.25">
      <c r="A266" s="288" t="s">
        <v>30</v>
      </c>
      <c r="B266" s="289" t="s">
        <v>33691</v>
      </c>
      <c r="C266" s="290" t="s">
        <v>33252</v>
      </c>
    </row>
    <row r="267" spans="1:3" x14ac:dyDescent="0.25">
      <c r="A267" s="285" t="s">
        <v>21</v>
      </c>
      <c r="B267" s="286" t="s">
        <v>33692</v>
      </c>
      <c r="C267" s="287" t="s">
        <v>33252</v>
      </c>
    </row>
    <row r="268" spans="1:3" x14ac:dyDescent="0.25">
      <c r="A268" s="288" t="s">
        <v>21</v>
      </c>
      <c r="B268" s="289" t="s">
        <v>33692</v>
      </c>
      <c r="C268" s="290" t="s">
        <v>33253</v>
      </c>
    </row>
    <row r="269" spans="1:3" x14ac:dyDescent="0.25">
      <c r="A269" s="285" t="s">
        <v>21</v>
      </c>
      <c r="B269" s="286" t="s">
        <v>33692</v>
      </c>
      <c r="C269" s="287" t="s">
        <v>33252</v>
      </c>
    </row>
    <row r="270" spans="1:3" x14ac:dyDescent="0.25">
      <c r="A270" s="288" t="s">
        <v>21</v>
      </c>
      <c r="B270" s="289" t="s">
        <v>33692</v>
      </c>
      <c r="C270" s="290" t="s">
        <v>33252</v>
      </c>
    </row>
    <row r="271" spans="1:3" x14ac:dyDescent="0.25">
      <c r="A271" s="285" t="s">
        <v>21</v>
      </c>
      <c r="B271" s="286" t="s">
        <v>33692</v>
      </c>
      <c r="C271" s="287" t="s">
        <v>33252</v>
      </c>
    </row>
    <row r="272" spans="1:3" x14ac:dyDescent="0.25">
      <c r="A272" s="288" t="s">
        <v>21</v>
      </c>
      <c r="B272" s="289" t="s">
        <v>33692</v>
      </c>
      <c r="C272" s="290" t="s">
        <v>33252</v>
      </c>
    </row>
    <row r="273" spans="1:3" x14ac:dyDescent="0.25">
      <c r="A273" s="285" t="s">
        <v>21</v>
      </c>
      <c r="B273" s="286" t="s">
        <v>33692</v>
      </c>
      <c r="C273" s="287" t="s">
        <v>33253</v>
      </c>
    </row>
    <row r="274" spans="1:3" x14ac:dyDescent="0.25">
      <c r="A274" s="288" t="s">
        <v>21</v>
      </c>
      <c r="B274" s="289" t="s">
        <v>33692</v>
      </c>
      <c r="C274" s="290" t="s">
        <v>33253</v>
      </c>
    </row>
    <row r="275" spans="1:3" x14ac:dyDescent="0.25">
      <c r="A275" s="285" t="s">
        <v>21</v>
      </c>
      <c r="B275" s="286" t="s">
        <v>33692</v>
      </c>
      <c r="C275" s="287" t="s">
        <v>33253</v>
      </c>
    </row>
    <row r="276" spans="1:3" x14ac:dyDescent="0.25">
      <c r="A276" s="288" t="s">
        <v>21</v>
      </c>
      <c r="B276" s="289" t="s">
        <v>33692</v>
      </c>
      <c r="C276" s="290" t="s">
        <v>33252</v>
      </c>
    </row>
    <row r="277" spans="1:3" x14ac:dyDescent="0.25">
      <c r="A277" s="285" t="s">
        <v>21</v>
      </c>
      <c r="B277" s="286" t="s">
        <v>33692</v>
      </c>
      <c r="C277" s="287" t="s">
        <v>33252</v>
      </c>
    </row>
    <row r="278" spans="1:3" x14ac:dyDescent="0.25">
      <c r="A278" s="288" t="s">
        <v>83</v>
      </c>
      <c r="B278" s="289" t="s">
        <v>33687</v>
      </c>
      <c r="C278" s="290" t="s">
        <v>33251</v>
      </c>
    </row>
    <row r="279" spans="1:3" x14ac:dyDescent="0.25">
      <c r="A279" s="285" t="s">
        <v>21</v>
      </c>
      <c r="B279" s="286" t="s">
        <v>33692</v>
      </c>
      <c r="C279" s="287" t="s">
        <v>33252</v>
      </c>
    </row>
    <row r="280" spans="1:3" x14ac:dyDescent="0.25">
      <c r="A280" s="288" t="s">
        <v>21</v>
      </c>
      <c r="B280" s="289" t="s">
        <v>33692</v>
      </c>
      <c r="C280" s="290" t="s">
        <v>33252</v>
      </c>
    </row>
    <row r="281" spans="1:3" x14ac:dyDescent="0.25">
      <c r="A281" s="285" t="s">
        <v>83</v>
      </c>
      <c r="B281" s="286" t="s">
        <v>33687</v>
      </c>
      <c r="C281" s="287" t="s">
        <v>33252</v>
      </c>
    </row>
    <row r="282" spans="1:3" x14ac:dyDescent="0.25">
      <c r="A282" s="288" t="s">
        <v>21</v>
      </c>
      <c r="B282" s="289" t="s">
        <v>33692</v>
      </c>
      <c r="C282" s="290" t="s">
        <v>33252</v>
      </c>
    </row>
    <row r="283" spans="1:3" x14ac:dyDescent="0.25">
      <c r="A283" s="285" t="s">
        <v>21</v>
      </c>
      <c r="B283" s="286" t="s">
        <v>33692</v>
      </c>
      <c r="C283" s="287" t="s">
        <v>33252</v>
      </c>
    </row>
    <row r="284" spans="1:3" x14ac:dyDescent="0.25">
      <c r="A284" s="288" t="s">
        <v>21</v>
      </c>
      <c r="B284" s="289" t="s">
        <v>33692</v>
      </c>
      <c r="C284" s="290" t="s">
        <v>33253</v>
      </c>
    </row>
    <row r="285" spans="1:3" x14ac:dyDescent="0.25">
      <c r="A285" s="285" t="s">
        <v>21</v>
      </c>
      <c r="B285" s="286" t="s">
        <v>33692</v>
      </c>
      <c r="C285" s="287" t="s">
        <v>33252</v>
      </c>
    </row>
    <row r="286" spans="1:3" x14ac:dyDescent="0.25">
      <c r="A286" s="288" t="s">
        <v>21</v>
      </c>
      <c r="B286" s="289" t="s">
        <v>33692</v>
      </c>
      <c r="C286" s="290" t="s">
        <v>33252</v>
      </c>
    </row>
    <row r="287" spans="1:3" x14ac:dyDescent="0.25">
      <c r="A287" s="285" t="s">
        <v>21</v>
      </c>
      <c r="B287" s="286" t="s">
        <v>33692</v>
      </c>
      <c r="C287" s="287" t="s">
        <v>33252</v>
      </c>
    </row>
    <row r="288" spans="1:3" x14ac:dyDescent="0.25">
      <c r="A288" s="288" t="s">
        <v>21</v>
      </c>
      <c r="B288" s="289" t="s">
        <v>33692</v>
      </c>
      <c r="C288" s="290" t="s">
        <v>33253</v>
      </c>
    </row>
    <row r="289" spans="1:3" x14ac:dyDescent="0.25">
      <c r="A289" s="285" t="s">
        <v>21</v>
      </c>
      <c r="B289" s="286" t="s">
        <v>33692</v>
      </c>
      <c r="C289" s="287" t="s">
        <v>33253</v>
      </c>
    </row>
    <row r="290" spans="1:3" x14ac:dyDescent="0.25">
      <c r="A290" s="288" t="s">
        <v>21</v>
      </c>
      <c r="B290" s="289" t="s">
        <v>33692</v>
      </c>
      <c r="C290" s="290" t="s">
        <v>33253</v>
      </c>
    </row>
    <row r="291" spans="1:3" x14ac:dyDescent="0.25">
      <c r="A291" s="285" t="s">
        <v>21</v>
      </c>
      <c r="B291" s="286" t="s">
        <v>33692</v>
      </c>
      <c r="C291" s="287" t="s">
        <v>33252</v>
      </c>
    </row>
    <row r="292" spans="1:3" x14ac:dyDescent="0.25">
      <c r="A292" s="288" t="s">
        <v>20</v>
      </c>
      <c r="B292" s="289" t="s">
        <v>33699</v>
      </c>
      <c r="C292" s="290" t="s">
        <v>33251</v>
      </c>
    </row>
    <row r="293" spans="1:3" x14ac:dyDescent="0.25">
      <c r="A293" s="285" t="s">
        <v>21</v>
      </c>
      <c r="B293" s="286" t="s">
        <v>33692</v>
      </c>
      <c r="C293" s="287" t="s">
        <v>33253</v>
      </c>
    </row>
    <row r="294" spans="1:3" x14ac:dyDescent="0.25">
      <c r="A294" s="288" t="s">
        <v>83</v>
      </c>
      <c r="B294" s="289" t="s">
        <v>33687</v>
      </c>
      <c r="C294" s="290" t="s">
        <v>33251</v>
      </c>
    </row>
    <row r="295" spans="1:3" x14ac:dyDescent="0.25">
      <c r="A295" s="285" t="s">
        <v>21</v>
      </c>
      <c r="B295" s="286" t="s">
        <v>33692</v>
      </c>
      <c r="C295" s="287" t="s">
        <v>33252</v>
      </c>
    </row>
    <row r="296" spans="1:3" x14ac:dyDescent="0.25">
      <c r="A296" s="288" t="s">
        <v>21</v>
      </c>
      <c r="B296" s="289" t="s">
        <v>33692</v>
      </c>
      <c r="C296" s="290" t="s">
        <v>33252</v>
      </c>
    </row>
    <row r="297" spans="1:3" x14ac:dyDescent="0.25">
      <c r="A297" s="285" t="s">
        <v>21</v>
      </c>
      <c r="B297" s="286" t="s">
        <v>33692</v>
      </c>
      <c r="C297" s="287" t="s">
        <v>33252</v>
      </c>
    </row>
    <row r="298" spans="1:3" x14ac:dyDescent="0.25">
      <c r="A298" s="288" t="s">
        <v>21</v>
      </c>
      <c r="B298" s="289" t="s">
        <v>33692</v>
      </c>
      <c r="C298" s="290" t="s">
        <v>33252</v>
      </c>
    </row>
    <row r="299" spans="1:3" x14ac:dyDescent="0.25">
      <c r="A299" s="285" t="s">
        <v>21</v>
      </c>
      <c r="B299" s="286" t="s">
        <v>33692</v>
      </c>
      <c r="C299" s="287" t="s">
        <v>33252</v>
      </c>
    </row>
    <row r="300" spans="1:3" x14ac:dyDescent="0.25">
      <c r="A300" s="288" t="s">
        <v>21</v>
      </c>
      <c r="B300" s="289" t="s">
        <v>33692</v>
      </c>
      <c r="C300" s="290" t="s">
        <v>33252</v>
      </c>
    </row>
    <row r="301" spans="1:3" x14ac:dyDescent="0.25">
      <c r="A301" s="285" t="s">
        <v>21</v>
      </c>
      <c r="B301" s="286" t="s">
        <v>33692</v>
      </c>
      <c r="C301" s="287" t="s">
        <v>33252</v>
      </c>
    </row>
    <row r="302" spans="1:3" x14ac:dyDescent="0.25">
      <c r="A302" s="288" t="s">
        <v>83</v>
      </c>
      <c r="B302" s="289" t="s">
        <v>33687</v>
      </c>
      <c r="C302" s="290" t="s">
        <v>33251</v>
      </c>
    </row>
    <row r="303" spans="1:3" x14ac:dyDescent="0.25">
      <c r="A303" s="285" t="s">
        <v>21</v>
      </c>
      <c r="B303" s="286" t="s">
        <v>33692</v>
      </c>
      <c r="C303" s="287" t="s">
        <v>33253</v>
      </c>
    </row>
    <row r="304" spans="1:3" x14ac:dyDescent="0.25">
      <c r="A304" s="288" t="s">
        <v>83</v>
      </c>
      <c r="B304" s="289" t="s">
        <v>33687</v>
      </c>
      <c r="C304" s="290" t="s">
        <v>33251</v>
      </c>
    </row>
    <row r="305" spans="1:3" x14ac:dyDescent="0.25">
      <c r="A305" s="285" t="s">
        <v>21</v>
      </c>
      <c r="B305" s="286" t="s">
        <v>33692</v>
      </c>
      <c r="C305" s="287" t="s">
        <v>33253</v>
      </c>
    </row>
    <row r="306" spans="1:3" x14ac:dyDescent="0.25">
      <c r="A306" s="288" t="s">
        <v>96</v>
      </c>
      <c r="B306" s="289" t="s">
        <v>33704</v>
      </c>
      <c r="C306" s="290" t="s">
        <v>33252</v>
      </c>
    </row>
    <row r="307" spans="1:3" x14ac:dyDescent="0.25">
      <c r="A307" s="285" t="s">
        <v>96</v>
      </c>
      <c r="B307" s="286" t="s">
        <v>33704</v>
      </c>
      <c r="C307" s="287" t="s">
        <v>33252</v>
      </c>
    </row>
    <row r="308" spans="1:3" x14ac:dyDescent="0.25">
      <c r="A308" s="288" t="s">
        <v>31854</v>
      </c>
      <c r="B308" s="289" t="s">
        <v>33707</v>
      </c>
      <c r="C308" s="290" t="s">
        <v>33252</v>
      </c>
    </row>
    <row r="309" spans="1:3" x14ac:dyDescent="0.25">
      <c r="A309" s="285" t="s">
        <v>21</v>
      </c>
      <c r="B309" s="286" t="s">
        <v>33692</v>
      </c>
      <c r="C309" s="287" t="s">
        <v>33252</v>
      </c>
    </row>
    <row r="310" spans="1:3" x14ac:dyDescent="0.25">
      <c r="A310" s="288" t="s">
        <v>21</v>
      </c>
      <c r="B310" s="289" t="s">
        <v>33692</v>
      </c>
      <c r="C310" s="290" t="s">
        <v>33252</v>
      </c>
    </row>
    <row r="311" spans="1:3" x14ac:dyDescent="0.25">
      <c r="A311" s="285" t="s">
        <v>83</v>
      </c>
      <c r="B311" s="286" t="s">
        <v>33687</v>
      </c>
      <c r="C311" s="287" t="s">
        <v>33251</v>
      </c>
    </row>
    <row r="312" spans="1:3" x14ac:dyDescent="0.25">
      <c r="A312" s="288" t="s">
        <v>21</v>
      </c>
      <c r="B312" s="289" t="s">
        <v>33692</v>
      </c>
      <c r="C312" s="290" t="s">
        <v>33253</v>
      </c>
    </row>
    <row r="313" spans="1:3" x14ac:dyDescent="0.25">
      <c r="A313" s="285" t="s">
        <v>21</v>
      </c>
      <c r="B313" s="286" t="s">
        <v>33692</v>
      </c>
      <c r="C313" s="287" t="s">
        <v>33253</v>
      </c>
    </row>
    <row r="314" spans="1:3" x14ac:dyDescent="0.25">
      <c r="A314" s="288" t="s">
        <v>21</v>
      </c>
      <c r="B314" s="289" t="s">
        <v>33692</v>
      </c>
      <c r="C314" s="290" t="s">
        <v>33252</v>
      </c>
    </row>
    <row r="315" spans="1:3" x14ac:dyDescent="0.25">
      <c r="A315" s="285" t="s">
        <v>83</v>
      </c>
      <c r="B315" s="286" t="s">
        <v>33687</v>
      </c>
      <c r="C315" s="287" t="s">
        <v>33251</v>
      </c>
    </row>
    <row r="316" spans="1:3" x14ac:dyDescent="0.25">
      <c r="A316" s="288" t="s">
        <v>21</v>
      </c>
      <c r="B316" s="289" t="s">
        <v>33692</v>
      </c>
      <c r="C316" s="290" t="s">
        <v>33253</v>
      </c>
    </row>
    <row r="317" spans="1:3" x14ac:dyDescent="0.25">
      <c r="A317" s="285" t="s">
        <v>21</v>
      </c>
      <c r="B317" s="286" t="s">
        <v>33692</v>
      </c>
      <c r="C317" s="287" t="s">
        <v>33252</v>
      </c>
    </row>
    <row r="318" spans="1:3" x14ac:dyDescent="0.25">
      <c r="A318" s="288" t="s">
        <v>21</v>
      </c>
      <c r="B318" s="289" t="s">
        <v>33692</v>
      </c>
      <c r="C318" s="290" t="s">
        <v>33253</v>
      </c>
    </row>
    <row r="319" spans="1:3" x14ac:dyDescent="0.25">
      <c r="A319" s="285" t="s">
        <v>21</v>
      </c>
      <c r="B319" s="286" t="s">
        <v>33692</v>
      </c>
      <c r="C319" s="287" t="s">
        <v>33253</v>
      </c>
    </row>
    <row r="320" spans="1:3" x14ac:dyDescent="0.25">
      <c r="A320" s="288" t="s">
        <v>21</v>
      </c>
      <c r="B320" s="289" t="s">
        <v>33692</v>
      </c>
      <c r="C320" s="290" t="s">
        <v>33252</v>
      </c>
    </row>
    <row r="321" spans="1:3" x14ac:dyDescent="0.25">
      <c r="A321" s="285" t="s">
        <v>21</v>
      </c>
      <c r="B321" s="286" t="s">
        <v>33692</v>
      </c>
      <c r="C321" s="287" t="s">
        <v>33253</v>
      </c>
    </row>
    <row r="322" spans="1:3" x14ac:dyDescent="0.25">
      <c r="A322" s="288" t="s">
        <v>5155</v>
      </c>
      <c r="B322" s="289" t="s">
        <v>33708</v>
      </c>
      <c r="C322" s="290" t="s">
        <v>33253</v>
      </c>
    </row>
    <row r="323" spans="1:3" x14ac:dyDescent="0.25">
      <c r="A323" s="285" t="s">
        <v>21</v>
      </c>
      <c r="B323" s="286" t="s">
        <v>33692</v>
      </c>
      <c r="C323" s="287" t="s">
        <v>33253</v>
      </c>
    </row>
    <row r="324" spans="1:3" x14ac:dyDescent="0.25">
      <c r="A324" s="288" t="s">
        <v>21</v>
      </c>
      <c r="B324" s="289" t="s">
        <v>33692</v>
      </c>
      <c r="C324" s="290" t="s">
        <v>33253</v>
      </c>
    </row>
    <row r="325" spans="1:3" x14ac:dyDescent="0.25">
      <c r="A325" s="285" t="s">
        <v>21</v>
      </c>
      <c r="B325" s="286" t="s">
        <v>33692</v>
      </c>
      <c r="C325" s="287" t="s">
        <v>33253</v>
      </c>
    </row>
    <row r="326" spans="1:3" x14ac:dyDescent="0.25">
      <c r="A326" s="288" t="s">
        <v>21</v>
      </c>
      <c r="B326" s="289" t="s">
        <v>33692</v>
      </c>
      <c r="C326" s="290" t="s">
        <v>33252</v>
      </c>
    </row>
    <row r="327" spans="1:3" x14ac:dyDescent="0.25">
      <c r="A327" s="285" t="s">
        <v>25</v>
      </c>
      <c r="B327" s="286" t="s">
        <v>33695</v>
      </c>
      <c r="C327" s="287" t="s">
        <v>33253</v>
      </c>
    </row>
    <row r="328" spans="1:3" x14ac:dyDescent="0.25">
      <c r="A328" s="288" t="s">
        <v>5155</v>
      </c>
      <c r="B328" s="289" t="s">
        <v>33708</v>
      </c>
      <c r="C328" s="290" t="s">
        <v>33253</v>
      </c>
    </row>
    <row r="329" spans="1:3" x14ac:dyDescent="0.25">
      <c r="A329" s="285" t="s">
        <v>83</v>
      </c>
      <c r="B329" s="286" t="s">
        <v>33687</v>
      </c>
      <c r="C329" s="287" t="s">
        <v>33251</v>
      </c>
    </row>
    <row r="330" spans="1:3" x14ac:dyDescent="0.25">
      <c r="A330" s="288" t="s">
        <v>27</v>
      </c>
      <c r="B330" s="289" t="s">
        <v>33694</v>
      </c>
      <c r="C330" s="290" t="s">
        <v>33253</v>
      </c>
    </row>
    <row r="331" spans="1:3" x14ac:dyDescent="0.25">
      <c r="A331" s="285" t="s">
        <v>83</v>
      </c>
      <c r="B331" s="286" t="s">
        <v>33687</v>
      </c>
      <c r="C331" s="287" t="s">
        <v>33251</v>
      </c>
    </row>
    <row r="332" spans="1:3" x14ac:dyDescent="0.25">
      <c r="A332" s="288" t="s">
        <v>96</v>
      </c>
      <c r="B332" s="289" t="s">
        <v>33704</v>
      </c>
      <c r="C332" s="290" t="s">
        <v>33252</v>
      </c>
    </row>
    <row r="333" spans="1:3" x14ac:dyDescent="0.25">
      <c r="A333" s="285" t="s">
        <v>96</v>
      </c>
      <c r="B333" s="286" t="s">
        <v>33704</v>
      </c>
      <c r="C333" s="287" t="s">
        <v>33252</v>
      </c>
    </row>
    <row r="334" spans="1:3" x14ac:dyDescent="0.25">
      <c r="A334" s="288" t="s">
        <v>83</v>
      </c>
      <c r="B334" s="289" t="s">
        <v>33687</v>
      </c>
      <c r="C334" s="290" t="s">
        <v>33251</v>
      </c>
    </row>
    <row r="335" spans="1:3" x14ac:dyDescent="0.25">
      <c r="A335" s="285" t="s">
        <v>83</v>
      </c>
      <c r="B335" s="286" t="s">
        <v>33687</v>
      </c>
      <c r="C335" s="287" t="s">
        <v>33251</v>
      </c>
    </row>
    <row r="336" spans="1:3" x14ac:dyDescent="0.25">
      <c r="A336" s="288" t="s">
        <v>83</v>
      </c>
      <c r="B336" s="289" t="s">
        <v>33687</v>
      </c>
      <c r="C336" s="290" t="s">
        <v>33251</v>
      </c>
    </row>
    <row r="337" spans="1:3" x14ac:dyDescent="0.25">
      <c r="A337" s="285" t="s">
        <v>83</v>
      </c>
      <c r="B337" s="286" t="s">
        <v>33687</v>
      </c>
      <c r="C337" s="287" t="s">
        <v>33251</v>
      </c>
    </row>
    <row r="338" spans="1:3" x14ac:dyDescent="0.25">
      <c r="A338" s="288" t="s">
        <v>83</v>
      </c>
      <c r="B338" s="289" t="s">
        <v>33687</v>
      </c>
      <c r="C338" s="290" t="s">
        <v>33251</v>
      </c>
    </row>
    <row r="339" spans="1:3" x14ac:dyDescent="0.25">
      <c r="A339" s="285" t="s">
        <v>20</v>
      </c>
      <c r="B339" s="286" t="s">
        <v>33699</v>
      </c>
      <c r="C339" s="287" t="s">
        <v>33251</v>
      </c>
    </row>
    <row r="340" spans="1:3" x14ac:dyDescent="0.25">
      <c r="A340" s="288" t="s">
        <v>83</v>
      </c>
      <c r="B340" s="289" t="s">
        <v>33687</v>
      </c>
      <c r="C340" s="290" t="s">
        <v>33251</v>
      </c>
    </row>
    <row r="341" spans="1:3" x14ac:dyDescent="0.25">
      <c r="A341" s="285" t="s">
        <v>83</v>
      </c>
      <c r="B341" s="286" t="s">
        <v>33687</v>
      </c>
      <c r="C341" s="287" t="s">
        <v>33251</v>
      </c>
    </row>
    <row r="342" spans="1:3" x14ac:dyDescent="0.25">
      <c r="A342" s="288" t="s">
        <v>30</v>
      </c>
      <c r="B342" s="289" t="s">
        <v>33691</v>
      </c>
      <c r="C342" s="290" t="s">
        <v>33251</v>
      </c>
    </row>
    <row r="343" spans="1:3" x14ac:dyDescent="0.25">
      <c r="A343" s="285" t="s">
        <v>31763</v>
      </c>
      <c r="B343" s="286" t="s">
        <v>33688</v>
      </c>
      <c r="C343" s="287" t="s">
        <v>33252</v>
      </c>
    </row>
    <row r="344" spans="1:3" x14ac:dyDescent="0.25">
      <c r="A344" s="288" t="s">
        <v>25</v>
      </c>
      <c r="B344" s="289" t="s">
        <v>33695</v>
      </c>
      <c r="C344" s="290" t="s">
        <v>33252</v>
      </c>
    </row>
    <row r="345" spans="1:3" x14ac:dyDescent="0.25">
      <c r="A345" s="285" t="s">
        <v>25</v>
      </c>
      <c r="B345" s="286" t="s">
        <v>33695</v>
      </c>
      <c r="C345" s="287" t="s">
        <v>33252</v>
      </c>
    </row>
    <row r="346" spans="1:3" x14ac:dyDescent="0.25">
      <c r="A346" s="288" t="s">
        <v>31916</v>
      </c>
      <c r="B346" s="289" t="s">
        <v>33709</v>
      </c>
      <c r="C346" s="290" t="s">
        <v>33252</v>
      </c>
    </row>
    <row r="347" spans="1:3" x14ac:dyDescent="0.25">
      <c r="A347" s="285" t="s">
        <v>21</v>
      </c>
      <c r="B347" s="286" t="s">
        <v>33692</v>
      </c>
      <c r="C347" s="287" t="s">
        <v>33252</v>
      </c>
    </row>
    <row r="348" spans="1:3" x14ac:dyDescent="0.25">
      <c r="A348" s="288" t="s">
        <v>25</v>
      </c>
      <c r="B348" s="289" t="s">
        <v>33695</v>
      </c>
      <c r="C348" s="290" t="s">
        <v>33252</v>
      </c>
    </row>
    <row r="349" spans="1:3" x14ac:dyDescent="0.25">
      <c r="A349" s="285" t="s">
        <v>25</v>
      </c>
      <c r="B349" s="286" t="s">
        <v>33695</v>
      </c>
      <c r="C349" s="287" t="s">
        <v>33252</v>
      </c>
    </row>
    <row r="350" spans="1:3" x14ac:dyDescent="0.25">
      <c r="A350" s="288" t="s">
        <v>36</v>
      </c>
      <c r="B350" s="289" t="s">
        <v>33701</v>
      </c>
      <c r="C350" s="290" t="s">
        <v>33251</v>
      </c>
    </row>
    <row r="351" spans="1:3" x14ac:dyDescent="0.25">
      <c r="A351" s="285" t="s">
        <v>25</v>
      </c>
      <c r="B351" s="286" t="s">
        <v>33695</v>
      </c>
      <c r="C351" s="287" t="s">
        <v>33252</v>
      </c>
    </row>
    <row r="352" spans="1:3" x14ac:dyDescent="0.25">
      <c r="A352" s="288" t="s">
        <v>25</v>
      </c>
      <c r="B352" s="289" t="s">
        <v>33695</v>
      </c>
      <c r="C352" s="290" t="s">
        <v>33252</v>
      </c>
    </row>
    <row r="353" spans="1:3" x14ac:dyDescent="0.25">
      <c r="A353" s="285" t="s">
        <v>83</v>
      </c>
      <c r="B353" s="286" t="s">
        <v>33687</v>
      </c>
      <c r="C353" s="287" t="s">
        <v>33252</v>
      </c>
    </row>
    <row r="354" spans="1:3" x14ac:dyDescent="0.25">
      <c r="A354" s="288" t="s">
        <v>25</v>
      </c>
      <c r="B354" s="289" t="s">
        <v>33695</v>
      </c>
      <c r="C354" s="290" t="s">
        <v>33252</v>
      </c>
    </row>
    <row r="355" spans="1:3" x14ac:dyDescent="0.25">
      <c r="A355" s="285" t="s">
        <v>21</v>
      </c>
      <c r="B355" s="286" t="s">
        <v>33692</v>
      </c>
      <c r="C355" s="287" t="s">
        <v>33252</v>
      </c>
    </row>
    <row r="356" spans="1:3" x14ac:dyDescent="0.25">
      <c r="A356" s="288" t="s">
        <v>21</v>
      </c>
      <c r="B356" s="289" t="s">
        <v>33692</v>
      </c>
      <c r="C356" s="290" t="s">
        <v>33252</v>
      </c>
    </row>
    <row r="357" spans="1:3" x14ac:dyDescent="0.25">
      <c r="A357" s="285" t="s">
        <v>31765</v>
      </c>
      <c r="B357" s="286" t="s">
        <v>33702</v>
      </c>
      <c r="C357" s="287" t="s">
        <v>33252</v>
      </c>
    </row>
    <row r="358" spans="1:3" x14ac:dyDescent="0.25">
      <c r="A358" s="288" t="s">
        <v>25</v>
      </c>
      <c r="B358" s="289" t="s">
        <v>33695</v>
      </c>
      <c r="C358" s="290" t="s">
        <v>33253</v>
      </c>
    </row>
    <row r="359" spans="1:3" x14ac:dyDescent="0.25">
      <c r="A359" s="285" t="s">
        <v>25</v>
      </c>
      <c r="B359" s="286" t="s">
        <v>33695</v>
      </c>
      <c r="C359" s="287" t="s">
        <v>33252</v>
      </c>
    </row>
    <row r="360" spans="1:3" x14ac:dyDescent="0.25">
      <c r="A360" s="288" t="s">
        <v>83</v>
      </c>
      <c r="B360" s="289" t="s">
        <v>33687</v>
      </c>
      <c r="C360" s="290" t="s">
        <v>33251</v>
      </c>
    </row>
    <row r="361" spans="1:3" x14ac:dyDescent="0.25">
      <c r="A361" s="285" t="s">
        <v>21</v>
      </c>
      <c r="B361" s="286" t="s">
        <v>33692</v>
      </c>
      <c r="C361" s="287" t="s">
        <v>33252</v>
      </c>
    </row>
    <row r="362" spans="1:3" x14ac:dyDescent="0.25">
      <c r="A362" s="288" t="s">
        <v>25</v>
      </c>
      <c r="B362" s="289" t="s">
        <v>33695</v>
      </c>
      <c r="C362" s="290" t="s">
        <v>33253</v>
      </c>
    </row>
    <row r="363" spans="1:3" x14ac:dyDescent="0.25">
      <c r="A363" s="285" t="s">
        <v>25</v>
      </c>
      <c r="B363" s="286" t="s">
        <v>33695</v>
      </c>
      <c r="C363" s="287" t="s">
        <v>33253</v>
      </c>
    </row>
    <row r="364" spans="1:3" x14ac:dyDescent="0.25">
      <c r="A364" s="288" t="s">
        <v>25</v>
      </c>
      <c r="B364" s="289" t="s">
        <v>33695</v>
      </c>
      <c r="C364" s="290" t="s">
        <v>33253</v>
      </c>
    </row>
    <row r="365" spans="1:3" x14ac:dyDescent="0.25">
      <c r="A365" s="285" t="s">
        <v>21</v>
      </c>
      <c r="B365" s="286" t="s">
        <v>33692</v>
      </c>
      <c r="C365" s="287" t="s">
        <v>33252</v>
      </c>
    </row>
    <row r="366" spans="1:3" x14ac:dyDescent="0.25">
      <c r="A366" s="288" t="s">
        <v>21</v>
      </c>
      <c r="B366" s="289" t="s">
        <v>33692</v>
      </c>
      <c r="C366" s="290" t="s">
        <v>33252</v>
      </c>
    </row>
    <row r="367" spans="1:3" x14ac:dyDescent="0.25">
      <c r="A367" s="285" t="s">
        <v>83</v>
      </c>
      <c r="B367" s="286" t="s">
        <v>33687</v>
      </c>
      <c r="C367" s="287" t="s">
        <v>33251</v>
      </c>
    </row>
    <row r="368" spans="1:3" x14ac:dyDescent="0.25">
      <c r="A368" s="288" t="s">
        <v>21</v>
      </c>
      <c r="B368" s="289" t="s">
        <v>33692</v>
      </c>
      <c r="C368" s="290" t="s">
        <v>33252</v>
      </c>
    </row>
    <row r="369" spans="1:3" x14ac:dyDescent="0.25">
      <c r="A369" s="285" t="s">
        <v>21</v>
      </c>
      <c r="B369" s="286" t="s">
        <v>33692</v>
      </c>
      <c r="C369" s="287" t="s">
        <v>33252</v>
      </c>
    </row>
    <row r="370" spans="1:3" x14ac:dyDescent="0.25">
      <c r="A370" s="288" t="s">
        <v>25</v>
      </c>
      <c r="B370" s="289" t="s">
        <v>33695</v>
      </c>
      <c r="C370" s="290" t="s">
        <v>33252</v>
      </c>
    </row>
    <row r="371" spans="1:3" x14ac:dyDescent="0.25">
      <c r="A371" s="285" t="s">
        <v>25</v>
      </c>
      <c r="B371" s="286" t="s">
        <v>33695</v>
      </c>
      <c r="C371" s="287" t="s">
        <v>33252</v>
      </c>
    </row>
    <row r="372" spans="1:3" x14ac:dyDescent="0.25">
      <c r="A372" s="288" t="s">
        <v>25</v>
      </c>
      <c r="B372" s="289" t="s">
        <v>33695</v>
      </c>
      <c r="C372" s="290" t="s">
        <v>33253</v>
      </c>
    </row>
    <row r="373" spans="1:3" x14ac:dyDescent="0.25">
      <c r="A373" s="285" t="s">
        <v>21</v>
      </c>
      <c r="B373" s="286" t="s">
        <v>33692</v>
      </c>
      <c r="C373" s="287" t="s">
        <v>33252</v>
      </c>
    </row>
    <row r="374" spans="1:3" x14ac:dyDescent="0.25">
      <c r="A374" s="288" t="s">
        <v>21</v>
      </c>
      <c r="B374" s="289" t="s">
        <v>33692</v>
      </c>
      <c r="C374" s="290" t="s">
        <v>33252</v>
      </c>
    </row>
    <row r="375" spans="1:3" x14ac:dyDescent="0.25">
      <c r="A375" s="285" t="s">
        <v>21</v>
      </c>
      <c r="B375" s="286" t="s">
        <v>33692</v>
      </c>
      <c r="C375" s="287" t="s">
        <v>33252</v>
      </c>
    </row>
    <row r="376" spans="1:3" x14ac:dyDescent="0.25">
      <c r="A376" s="288" t="s">
        <v>25</v>
      </c>
      <c r="B376" s="289" t="s">
        <v>33695</v>
      </c>
      <c r="C376" s="290" t="s">
        <v>33252</v>
      </c>
    </row>
    <row r="377" spans="1:3" x14ac:dyDescent="0.25">
      <c r="A377" s="285" t="s">
        <v>36</v>
      </c>
      <c r="B377" s="286" t="s">
        <v>33701</v>
      </c>
      <c r="C377" s="287" t="s">
        <v>33252</v>
      </c>
    </row>
    <row r="378" spans="1:3" x14ac:dyDescent="0.25">
      <c r="A378" s="288" t="s">
        <v>21</v>
      </c>
      <c r="B378" s="289" t="s">
        <v>33692</v>
      </c>
      <c r="C378" s="290" t="s">
        <v>33252</v>
      </c>
    </row>
    <row r="379" spans="1:3" x14ac:dyDescent="0.25">
      <c r="A379" s="285" t="s">
        <v>21</v>
      </c>
      <c r="B379" s="286" t="s">
        <v>33692</v>
      </c>
      <c r="C379" s="287" t="s">
        <v>33252</v>
      </c>
    </row>
    <row r="380" spans="1:3" x14ac:dyDescent="0.25">
      <c r="A380" s="288" t="s">
        <v>21</v>
      </c>
      <c r="B380" s="289" t="s">
        <v>33692</v>
      </c>
      <c r="C380" s="290" t="s">
        <v>33252</v>
      </c>
    </row>
    <row r="381" spans="1:3" x14ac:dyDescent="0.25">
      <c r="A381" s="285" t="s">
        <v>25</v>
      </c>
      <c r="B381" s="286" t="s">
        <v>33695</v>
      </c>
      <c r="C381" s="287" t="s">
        <v>33252</v>
      </c>
    </row>
    <row r="382" spans="1:3" x14ac:dyDescent="0.25">
      <c r="A382" s="288" t="s">
        <v>25</v>
      </c>
      <c r="B382" s="289" t="s">
        <v>33695</v>
      </c>
      <c r="C382" s="290" t="s">
        <v>33251</v>
      </c>
    </row>
    <row r="383" spans="1:3" x14ac:dyDescent="0.25">
      <c r="A383" s="285" t="s">
        <v>21</v>
      </c>
      <c r="B383" s="286" t="s">
        <v>33692</v>
      </c>
      <c r="C383" s="287" t="s">
        <v>33253</v>
      </c>
    </row>
    <row r="384" spans="1:3" x14ac:dyDescent="0.25">
      <c r="A384" s="288" t="s">
        <v>21</v>
      </c>
      <c r="B384" s="289" t="s">
        <v>33692</v>
      </c>
      <c r="C384" s="290" t="s">
        <v>33252</v>
      </c>
    </row>
    <row r="385" spans="1:3" x14ac:dyDescent="0.25">
      <c r="A385" s="285" t="s">
        <v>31876</v>
      </c>
      <c r="B385" s="286" t="s">
        <v>33698</v>
      </c>
      <c r="C385" s="287" t="s">
        <v>33252</v>
      </c>
    </row>
    <row r="386" spans="1:3" x14ac:dyDescent="0.25">
      <c r="A386" s="288" t="s">
        <v>21</v>
      </c>
      <c r="B386" s="289" t="s">
        <v>33692</v>
      </c>
      <c r="C386" s="290" t="s">
        <v>33252</v>
      </c>
    </row>
    <row r="387" spans="1:3" x14ac:dyDescent="0.25">
      <c r="A387" s="285" t="s">
        <v>25</v>
      </c>
      <c r="B387" s="286" t="s">
        <v>33695</v>
      </c>
      <c r="C387" s="287" t="s">
        <v>33253</v>
      </c>
    </row>
    <row r="388" spans="1:3" x14ac:dyDescent="0.25">
      <c r="A388" s="288" t="s">
        <v>23</v>
      </c>
      <c r="B388" s="289" t="s">
        <v>33710</v>
      </c>
      <c r="C388" s="290" t="s">
        <v>33252</v>
      </c>
    </row>
    <row r="389" spans="1:3" x14ac:dyDescent="0.25">
      <c r="A389" s="285" t="s">
        <v>21</v>
      </c>
      <c r="B389" s="286" t="s">
        <v>33692</v>
      </c>
      <c r="C389" s="287" t="s">
        <v>33253</v>
      </c>
    </row>
    <row r="390" spans="1:3" x14ac:dyDescent="0.25">
      <c r="A390" s="288" t="s">
        <v>21</v>
      </c>
      <c r="B390" s="289" t="s">
        <v>33692</v>
      </c>
      <c r="C390" s="290" t="s">
        <v>33252</v>
      </c>
    </row>
    <row r="391" spans="1:3" x14ac:dyDescent="0.25">
      <c r="A391" s="285" t="s">
        <v>21</v>
      </c>
      <c r="B391" s="286" t="s">
        <v>33692</v>
      </c>
      <c r="C391" s="287" t="s">
        <v>33253</v>
      </c>
    </row>
    <row r="392" spans="1:3" x14ac:dyDescent="0.25">
      <c r="A392" s="288" t="s">
        <v>25</v>
      </c>
      <c r="B392" s="289" t="s">
        <v>33695</v>
      </c>
      <c r="C392" s="290" t="s">
        <v>33252</v>
      </c>
    </row>
    <row r="393" spans="1:3" x14ac:dyDescent="0.25">
      <c r="A393" s="285" t="s">
        <v>21</v>
      </c>
      <c r="B393" s="286" t="s">
        <v>33692</v>
      </c>
      <c r="C393" s="287" t="s">
        <v>33252</v>
      </c>
    </row>
    <row r="394" spans="1:3" x14ac:dyDescent="0.25">
      <c r="A394" s="288" t="s">
        <v>25</v>
      </c>
      <c r="B394" s="289" t="s">
        <v>33695</v>
      </c>
      <c r="C394" s="290" t="s">
        <v>33253</v>
      </c>
    </row>
    <row r="395" spans="1:3" x14ac:dyDescent="0.25">
      <c r="A395" s="285" t="s">
        <v>22</v>
      </c>
      <c r="B395" s="286" t="s">
        <v>33705</v>
      </c>
      <c r="C395" s="287" t="s">
        <v>33253</v>
      </c>
    </row>
    <row r="396" spans="1:3" x14ac:dyDescent="0.25">
      <c r="A396" s="288" t="s">
        <v>31853</v>
      </c>
      <c r="B396" s="289" t="s">
        <v>33711</v>
      </c>
      <c r="C396" s="290" t="s">
        <v>33252</v>
      </c>
    </row>
    <row r="397" spans="1:3" x14ac:dyDescent="0.25">
      <c r="A397" s="285" t="s">
        <v>83</v>
      </c>
      <c r="B397" s="286" t="s">
        <v>33687</v>
      </c>
      <c r="C397" s="287" t="s">
        <v>33251</v>
      </c>
    </row>
    <row r="398" spans="1:3" x14ac:dyDescent="0.25">
      <c r="A398" s="288" t="s">
        <v>25</v>
      </c>
      <c r="B398" s="289" t="s">
        <v>33695</v>
      </c>
      <c r="C398" s="290" t="s">
        <v>33253</v>
      </c>
    </row>
    <row r="399" spans="1:3" x14ac:dyDescent="0.25">
      <c r="A399" s="285" t="s">
        <v>21</v>
      </c>
      <c r="B399" s="286" t="s">
        <v>33692</v>
      </c>
      <c r="C399" s="287" t="s">
        <v>33252</v>
      </c>
    </row>
    <row r="400" spans="1:3" x14ac:dyDescent="0.25">
      <c r="A400" s="288" t="s">
        <v>25</v>
      </c>
      <c r="B400" s="289" t="s">
        <v>33695</v>
      </c>
      <c r="C400" s="290" t="s">
        <v>33252</v>
      </c>
    </row>
    <row r="401" spans="1:3" x14ac:dyDescent="0.25">
      <c r="A401" s="285" t="s">
        <v>25</v>
      </c>
      <c r="B401" s="286" t="s">
        <v>33695</v>
      </c>
      <c r="C401" s="287" t="s">
        <v>33252</v>
      </c>
    </row>
    <row r="402" spans="1:3" x14ac:dyDescent="0.25">
      <c r="A402" s="288" t="s">
        <v>21</v>
      </c>
      <c r="B402" s="289" t="s">
        <v>33692</v>
      </c>
      <c r="C402" s="290" t="s">
        <v>33252</v>
      </c>
    </row>
    <row r="403" spans="1:3" x14ac:dyDescent="0.25">
      <c r="A403" s="285" t="s">
        <v>21</v>
      </c>
      <c r="B403" s="286" t="s">
        <v>33692</v>
      </c>
      <c r="C403" s="287" t="s">
        <v>33253</v>
      </c>
    </row>
    <row r="404" spans="1:3" x14ac:dyDescent="0.25">
      <c r="A404" s="288" t="s">
        <v>22</v>
      </c>
      <c r="B404" s="289" t="s">
        <v>33705</v>
      </c>
      <c r="C404" s="290" t="s">
        <v>33253</v>
      </c>
    </row>
    <row r="405" spans="1:3" x14ac:dyDescent="0.25">
      <c r="A405" s="285" t="s">
        <v>21</v>
      </c>
      <c r="B405" s="286" t="s">
        <v>33692</v>
      </c>
      <c r="C405" s="287" t="s">
        <v>33252</v>
      </c>
    </row>
    <row r="406" spans="1:3" x14ac:dyDescent="0.25">
      <c r="A406" s="288" t="s">
        <v>25</v>
      </c>
      <c r="B406" s="289" t="s">
        <v>33695</v>
      </c>
      <c r="C406" s="290" t="s">
        <v>33253</v>
      </c>
    </row>
    <row r="407" spans="1:3" x14ac:dyDescent="0.25">
      <c r="A407" s="285" t="s">
        <v>21</v>
      </c>
      <c r="B407" s="286" t="s">
        <v>33692</v>
      </c>
      <c r="C407" s="287" t="s">
        <v>33253</v>
      </c>
    </row>
    <row r="408" spans="1:3" x14ac:dyDescent="0.25">
      <c r="A408" s="288" t="s">
        <v>21</v>
      </c>
      <c r="B408" s="289" t="s">
        <v>33692</v>
      </c>
      <c r="C408" s="290" t="s">
        <v>33252</v>
      </c>
    </row>
    <row r="409" spans="1:3" x14ac:dyDescent="0.25">
      <c r="A409" s="285" t="s">
        <v>31876</v>
      </c>
      <c r="B409" s="286" t="s">
        <v>33698</v>
      </c>
      <c r="C409" s="287" t="s">
        <v>33252</v>
      </c>
    </row>
    <row r="410" spans="1:3" x14ac:dyDescent="0.25">
      <c r="A410" s="288" t="s">
        <v>25</v>
      </c>
      <c r="B410" s="289" t="s">
        <v>33695</v>
      </c>
      <c r="C410" s="290" t="s">
        <v>33253</v>
      </c>
    </row>
    <row r="411" spans="1:3" x14ac:dyDescent="0.25">
      <c r="A411" s="285" t="s">
        <v>21</v>
      </c>
      <c r="B411" s="286" t="s">
        <v>33692</v>
      </c>
      <c r="C411" s="287" t="s">
        <v>33253</v>
      </c>
    </row>
    <row r="412" spans="1:3" x14ac:dyDescent="0.25">
      <c r="A412" s="288" t="s">
        <v>25</v>
      </c>
      <c r="B412" s="289" t="s">
        <v>33695</v>
      </c>
      <c r="C412" s="290" t="s">
        <v>33252</v>
      </c>
    </row>
    <row r="413" spans="1:3" x14ac:dyDescent="0.25">
      <c r="A413" s="285" t="s">
        <v>25</v>
      </c>
      <c r="B413" s="286" t="s">
        <v>33695</v>
      </c>
      <c r="C413" s="287" t="s">
        <v>33252</v>
      </c>
    </row>
    <row r="414" spans="1:3" x14ac:dyDescent="0.25">
      <c r="A414" s="288" t="s">
        <v>21</v>
      </c>
      <c r="B414" s="289" t="s">
        <v>33692</v>
      </c>
      <c r="C414" s="290" t="s">
        <v>33252</v>
      </c>
    </row>
    <row r="415" spans="1:3" x14ac:dyDescent="0.25">
      <c r="A415" s="285" t="s">
        <v>21</v>
      </c>
      <c r="B415" s="286" t="s">
        <v>33692</v>
      </c>
      <c r="C415" s="287" t="s">
        <v>33253</v>
      </c>
    </row>
    <row r="416" spans="1:3" x14ac:dyDescent="0.25">
      <c r="A416" s="288" t="s">
        <v>21</v>
      </c>
      <c r="B416" s="289" t="s">
        <v>33692</v>
      </c>
      <c r="C416" s="290" t="s">
        <v>33252</v>
      </c>
    </row>
    <row r="417" spans="1:3" x14ac:dyDescent="0.25">
      <c r="A417" s="285" t="s">
        <v>21</v>
      </c>
      <c r="B417" s="286" t="s">
        <v>33692</v>
      </c>
      <c r="C417" s="287" t="s">
        <v>33252</v>
      </c>
    </row>
    <row r="418" spans="1:3" x14ac:dyDescent="0.25">
      <c r="A418" s="288" t="s">
        <v>21</v>
      </c>
      <c r="B418" s="289" t="s">
        <v>33692</v>
      </c>
      <c r="C418" s="290" t="s">
        <v>33253</v>
      </c>
    </row>
    <row r="419" spans="1:3" x14ac:dyDescent="0.25">
      <c r="A419" s="285" t="s">
        <v>25</v>
      </c>
      <c r="B419" s="286" t="s">
        <v>33695</v>
      </c>
      <c r="C419" s="287" t="s">
        <v>33253</v>
      </c>
    </row>
    <row r="420" spans="1:3" x14ac:dyDescent="0.25">
      <c r="A420" s="288" t="s">
        <v>30</v>
      </c>
      <c r="B420" s="289" t="s">
        <v>33691</v>
      </c>
      <c r="C420" s="290" t="s">
        <v>33251</v>
      </c>
    </row>
    <row r="421" spans="1:3" x14ac:dyDescent="0.25">
      <c r="A421" s="285" t="s">
        <v>31912</v>
      </c>
      <c r="B421" s="286" t="s">
        <v>33712</v>
      </c>
      <c r="C421" s="287" t="s">
        <v>33252</v>
      </c>
    </row>
    <row r="422" spans="1:3" x14ac:dyDescent="0.25">
      <c r="A422" s="288" t="s">
        <v>25</v>
      </c>
      <c r="B422" s="289" t="s">
        <v>33695</v>
      </c>
      <c r="C422" s="290" t="s">
        <v>33253</v>
      </c>
    </row>
    <row r="423" spans="1:3" x14ac:dyDescent="0.25">
      <c r="A423" s="285" t="s">
        <v>21</v>
      </c>
      <c r="B423" s="286" t="s">
        <v>33692</v>
      </c>
      <c r="C423" s="287" t="s">
        <v>33253</v>
      </c>
    </row>
    <row r="424" spans="1:3" x14ac:dyDescent="0.25">
      <c r="A424" s="288" t="s">
        <v>21</v>
      </c>
      <c r="B424" s="289" t="s">
        <v>33692</v>
      </c>
      <c r="C424" s="290" t="s">
        <v>33252</v>
      </c>
    </row>
    <row r="425" spans="1:3" x14ac:dyDescent="0.25">
      <c r="A425" s="285" t="s">
        <v>25</v>
      </c>
      <c r="B425" s="286" t="s">
        <v>33695</v>
      </c>
      <c r="C425" s="287" t="s">
        <v>33252</v>
      </c>
    </row>
    <row r="426" spans="1:3" x14ac:dyDescent="0.25">
      <c r="A426" s="288" t="s">
        <v>25</v>
      </c>
      <c r="B426" s="289" t="s">
        <v>33695</v>
      </c>
      <c r="C426" s="290" t="s">
        <v>33252</v>
      </c>
    </row>
    <row r="427" spans="1:3" x14ac:dyDescent="0.25">
      <c r="A427" s="285" t="s">
        <v>25</v>
      </c>
      <c r="B427" s="286" t="s">
        <v>33695</v>
      </c>
      <c r="C427" s="287" t="s">
        <v>33253</v>
      </c>
    </row>
    <row r="428" spans="1:3" x14ac:dyDescent="0.25">
      <c r="A428" s="288" t="s">
        <v>96</v>
      </c>
      <c r="B428" s="289" t="s">
        <v>33704</v>
      </c>
      <c r="C428" s="290" t="s">
        <v>33252</v>
      </c>
    </row>
    <row r="429" spans="1:3" x14ac:dyDescent="0.25">
      <c r="A429" s="285" t="s">
        <v>96</v>
      </c>
      <c r="B429" s="286" t="s">
        <v>33704</v>
      </c>
      <c r="C429" s="287" t="s">
        <v>33252</v>
      </c>
    </row>
    <row r="430" spans="1:3" x14ac:dyDescent="0.25">
      <c r="A430" s="288" t="s">
        <v>96</v>
      </c>
      <c r="B430" s="289" t="s">
        <v>33704</v>
      </c>
      <c r="C430" s="290" t="s">
        <v>33252</v>
      </c>
    </row>
    <row r="431" spans="1:3" x14ac:dyDescent="0.25">
      <c r="A431" s="285" t="s">
        <v>96</v>
      </c>
      <c r="B431" s="286" t="s">
        <v>33704</v>
      </c>
      <c r="C431" s="287" t="s">
        <v>33252</v>
      </c>
    </row>
    <row r="432" spans="1:3" x14ac:dyDescent="0.25">
      <c r="A432" s="288" t="s">
        <v>25</v>
      </c>
      <c r="B432" s="289" t="s">
        <v>33695</v>
      </c>
      <c r="C432" s="290" t="s">
        <v>33252</v>
      </c>
    </row>
    <row r="433" spans="1:3" x14ac:dyDescent="0.25">
      <c r="A433" s="285" t="s">
        <v>22</v>
      </c>
      <c r="B433" s="286" t="s">
        <v>33705</v>
      </c>
      <c r="C433" s="287" t="s">
        <v>33253</v>
      </c>
    </row>
    <row r="434" spans="1:3" x14ac:dyDescent="0.25">
      <c r="A434" s="288" t="s">
        <v>79</v>
      </c>
      <c r="B434" s="289" t="s">
        <v>33697</v>
      </c>
      <c r="C434" s="290" t="s">
        <v>33252</v>
      </c>
    </row>
    <row r="435" spans="1:3" x14ac:dyDescent="0.25">
      <c r="A435" s="285" t="s">
        <v>79</v>
      </c>
      <c r="B435" s="286" t="s">
        <v>33697</v>
      </c>
      <c r="C435" s="287" t="s">
        <v>33252</v>
      </c>
    </row>
    <row r="436" spans="1:3" x14ac:dyDescent="0.25">
      <c r="A436" s="288" t="s">
        <v>30</v>
      </c>
      <c r="B436" s="289" t="s">
        <v>33691</v>
      </c>
      <c r="C436" s="290" t="s">
        <v>33252</v>
      </c>
    </row>
    <row r="437" spans="1:3" x14ac:dyDescent="0.25">
      <c r="A437" s="285" t="s">
        <v>21</v>
      </c>
      <c r="B437" s="286" t="s">
        <v>33692</v>
      </c>
      <c r="C437" s="287" t="s">
        <v>33252</v>
      </c>
    </row>
    <row r="438" spans="1:3" x14ac:dyDescent="0.25">
      <c r="A438" s="288" t="s">
        <v>25</v>
      </c>
      <c r="B438" s="289" t="s">
        <v>33695</v>
      </c>
      <c r="C438" s="290" t="s">
        <v>33253</v>
      </c>
    </row>
    <row r="439" spans="1:3" x14ac:dyDescent="0.25">
      <c r="A439" s="285" t="s">
        <v>21</v>
      </c>
      <c r="B439" s="286" t="s">
        <v>33692</v>
      </c>
      <c r="C439" s="287" t="s">
        <v>33252</v>
      </c>
    </row>
    <row r="440" spans="1:3" x14ac:dyDescent="0.25">
      <c r="A440" s="288" t="s">
        <v>83</v>
      </c>
      <c r="B440" s="289" t="s">
        <v>33687</v>
      </c>
      <c r="C440" s="290" t="s">
        <v>33252</v>
      </c>
    </row>
    <row r="441" spans="1:3" x14ac:dyDescent="0.25">
      <c r="A441" s="285" t="s">
        <v>83</v>
      </c>
      <c r="B441" s="286" t="s">
        <v>33687</v>
      </c>
      <c r="C441" s="287" t="s">
        <v>33251</v>
      </c>
    </row>
    <row r="442" spans="1:3" x14ac:dyDescent="0.25">
      <c r="A442" s="288" t="s">
        <v>83</v>
      </c>
      <c r="B442" s="289" t="s">
        <v>33687</v>
      </c>
      <c r="C442" s="290" t="s">
        <v>33251</v>
      </c>
    </row>
    <row r="443" spans="1:3" x14ac:dyDescent="0.25">
      <c r="A443" s="285" t="s">
        <v>21</v>
      </c>
      <c r="B443" s="286" t="s">
        <v>33692</v>
      </c>
      <c r="C443" s="287" t="s">
        <v>33253</v>
      </c>
    </row>
    <row r="444" spans="1:3" x14ac:dyDescent="0.25">
      <c r="A444" s="288" t="s">
        <v>21</v>
      </c>
      <c r="B444" s="289" t="s">
        <v>33692</v>
      </c>
      <c r="C444" s="290" t="s">
        <v>33252</v>
      </c>
    </row>
    <row r="445" spans="1:3" x14ac:dyDescent="0.25">
      <c r="A445" s="285" t="s">
        <v>21</v>
      </c>
      <c r="B445" s="286" t="s">
        <v>33692</v>
      </c>
      <c r="C445" s="287" t="s">
        <v>33253</v>
      </c>
    </row>
    <row r="446" spans="1:3" x14ac:dyDescent="0.25">
      <c r="A446" s="288" t="s">
        <v>21</v>
      </c>
      <c r="B446" s="289" t="s">
        <v>33692</v>
      </c>
      <c r="C446" s="290" t="s">
        <v>33253</v>
      </c>
    </row>
    <row r="447" spans="1:3" x14ac:dyDescent="0.25">
      <c r="A447" s="285" t="s">
        <v>21</v>
      </c>
      <c r="B447" s="286" t="s">
        <v>33692</v>
      </c>
      <c r="C447" s="287" t="s">
        <v>33253</v>
      </c>
    </row>
    <row r="448" spans="1:3" x14ac:dyDescent="0.25">
      <c r="A448" s="288" t="s">
        <v>21</v>
      </c>
      <c r="B448" s="289" t="s">
        <v>33692</v>
      </c>
      <c r="C448" s="290" t="s">
        <v>33252</v>
      </c>
    </row>
    <row r="449" spans="1:3" x14ac:dyDescent="0.25">
      <c r="A449" s="285" t="s">
        <v>21</v>
      </c>
      <c r="B449" s="286" t="s">
        <v>33692</v>
      </c>
      <c r="C449" s="287" t="s">
        <v>33252</v>
      </c>
    </row>
    <row r="450" spans="1:3" x14ac:dyDescent="0.25">
      <c r="A450" s="288" t="s">
        <v>21</v>
      </c>
      <c r="B450" s="289" t="s">
        <v>33692</v>
      </c>
      <c r="C450" s="290" t="s">
        <v>33252</v>
      </c>
    </row>
    <row r="451" spans="1:3" x14ac:dyDescent="0.25">
      <c r="A451" s="285" t="s">
        <v>21</v>
      </c>
      <c r="B451" s="286" t="s">
        <v>33692</v>
      </c>
      <c r="C451" s="287" t="s">
        <v>33252</v>
      </c>
    </row>
    <row r="452" spans="1:3" x14ac:dyDescent="0.25">
      <c r="A452" s="288" t="s">
        <v>21</v>
      </c>
      <c r="B452" s="289" t="s">
        <v>33692</v>
      </c>
      <c r="C452" s="290" t="s">
        <v>33253</v>
      </c>
    </row>
    <row r="453" spans="1:3" x14ac:dyDescent="0.25">
      <c r="A453" s="285" t="s">
        <v>25</v>
      </c>
      <c r="B453" s="286" t="s">
        <v>33695</v>
      </c>
      <c r="C453" s="287" t="s">
        <v>33253</v>
      </c>
    </row>
    <row r="454" spans="1:3" x14ac:dyDescent="0.25">
      <c r="A454" s="288" t="s">
        <v>25</v>
      </c>
      <c r="B454" s="289" t="s">
        <v>33695</v>
      </c>
      <c r="C454" s="290" t="s">
        <v>33252</v>
      </c>
    </row>
    <row r="455" spans="1:3" x14ac:dyDescent="0.25">
      <c r="A455" s="285" t="s">
        <v>21</v>
      </c>
      <c r="B455" s="286" t="s">
        <v>33692</v>
      </c>
      <c r="C455" s="287" t="s">
        <v>33252</v>
      </c>
    </row>
    <row r="456" spans="1:3" x14ac:dyDescent="0.25">
      <c r="A456" s="288" t="s">
        <v>25</v>
      </c>
      <c r="B456" s="289" t="s">
        <v>33695</v>
      </c>
      <c r="C456" s="290" t="s">
        <v>33252</v>
      </c>
    </row>
    <row r="457" spans="1:3" x14ac:dyDescent="0.25">
      <c r="A457" s="285" t="s">
        <v>21</v>
      </c>
      <c r="B457" s="286" t="s">
        <v>33692</v>
      </c>
      <c r="C457" s="287" t="s">
        <v>33253</v>
      </c>
    </row>
    <row r="458" spans="1:3" x14ac:dyDescent="0.25">
      <c r="A458" s="288" t="s">
        <v>83</v>
      </c>
      <c r="B458" s="289" t="s">
        <v>33687</v>
      </c>
      <c r="C458" s="290" t="s">
        <v>33251</v>
      </c>
    </row>
    <row r="459" spans="1:3" x14ac:dyDescent="0.25">
      <c r="A459" s="285" t="s">
        <v>21</v>
      </c>
      <c r="B459" s="286" t="s">
        <v>33692</v>
      </c>
      <c r="C459" s="287" t="s">
        <v>33252</v>
      </c>
    </row>
    <row r="460" spans="1:3" x14ac:dyDescent="0.25">
      <c r="A460" s="288" t="s">
        <v>25</v>
      </c>
      <c r="B460" s="289" t="s">
        <v>33695</v>
      </c>
      <c r="C460" s="290" t="s">
        <v>33253</v>
      </c>
    </row>
    <row r="461" spans="1:3" x14ac:dyDescent="0.25">
      <c r="A461" s="285" t="s">
        <v>31853</v>
      </c>
      <c r="B461" s="286" t="s">
        <v>33711</v>
      </c>
      <c r="C461" s="287" t="s">
        <v>33252</v>
      </c>
    </row>
    <row r="462" spans="1:3" x14ac:dyDescent="0.25">
      <c r="A462" s="288" t="s">
        <v>83</v>
      </c>
      <c r="B462" s="289" t="s">
        <v>33687</v>
      </c>
      <c r="C462" s="290" t="s">
        <v>33251</v>
      </c>
    </row>
    <row r="463" spans="1:3" x14ac:dyDescent="0.25">
      <c r="A463" s="285" t="s">
        <v>21</v>
      </c>
      <c r="B463" s="286" t="s">
        <v>33692</v>
      </c>
      <c r="C463" s="287" t="s">
        <v>33253</v>
      </c>
    </row>
    <row r="464" spans="1:3" x14ac:dyDescent="0.25">
      <c r="A464" s="288" t="s">
        <v>83</v>
      </c>
      <c r="B464" s="289" t="s">
        <v>33687</v>
      </c>
      <c r="C464" s="290" t="s">
        <v>33251</v>
      </c>
    </row>
    <row r="465" spans="1:3" x14ac:dyDescent="0.25">
      <c r="A465" s="285" t="s">
        <v>30</v>
      </c>
      <c r="B465" s="286" t="s">
        <v>33691</v>
      </c>
      <c r="C465" s="287" t="s">
        <v>33252</v>
      </c>
    </row>
    <row r="466" spans="1:3" x14ac:dyDescent="0.25">
      <c r="A466" s="288" t="s">
        <v>25</v>
      </c>
      <c r="B466" s="289" t="s">
        <v>33695</v>
      </c>
      <c r="C466" s="290" t="s">
        <v>33252</v>
      </c>
    </row>
    <row r="467" spans="1:3" x14ac:dyDescent="0.25">
      <c r="A467" s="285" t="s">
        <v>96</v>
      </c>
      <c r="B467" s="286" t="s">
        <v>33704</v>
      </c>
      <c r="C467" s="287" t="s">
        <v>33252</v>
      </c>
    </row>
    <row r="468" spans="1:3" x14ac:dyDescent="0.25">
      <c r="A468" s="288" t="s">
        <v>321</v>
      </c>
      <c r="B468" s="289" t="s">
        <v>33713</v>
      </c>
      <c r="C468" s="290" t="s">
        <v>33252</v>
      </c>
    </row>
    <row r="469" spans="1:3" x14ac:dyDescent="0.25">
      <c r="A469" s="285" t="s">
        <v>21</v>
      </c>
      <c r="B469" s="286" t="s">
        <v>33692</v>
      </c>
      <c r="C469" s="287" t="s">
        <v>33252</v>
      </c>
    </row>
    <row r="470" spans="1:3" x14ac:dyDescent="0.25">
      <c r="A470" s="288" t="s">
        <v>31910</v>
      </c>
      <c r="B470" s="289" t="s">
        <v>33714</v>
      </c>
      <c r="C470" s="290" t="s">
        <v>33252</v>
      </c>
    </row>
    <row r="471" spans="1:3" x14ac:dyDescent="0.25">
      <c r="A471" s="285" t="s">
        <v>27</v>
      </c>
      <c r="B471" s="286" t="s">
        <v>33694</v>
      </c>
      <c r="C471" s="287" t="s">
        <v>33253</v>
      </c>
    </row>
    <row r="472" spans="1:3" x14ac:dyDescent="0.25">
      <c r="A472" s="288" t="s">
        <v>27</v>
      </c>
      <c r="B472" s="289" t="s">
        <v>33694</v>
      </c>
      <c r="C472" s="290" t="s">
        <v>33253</v>
      </c>
    </row>
    <row r="473" spans="1:3" x14ac:dyDescent="0.25">
      <c r="A473" s="285" t="s">
        <v>21</v>
      </c>
      <c r="B473" s="286" t="s">
        <v>33692</v>
      </c>
      <c r="C473" s="287" t="s">
        <v>33252</v>
      </c>
    </row>
    <row r="474" spans="1:3" x14ac:dyDescent="0.25">
      <c r="A474" s="288" t="s">
        <v>21</v>
      </c>
      <c r="B474" s="289" t="s">
        <v>33692</v>
      </c>
      <c r="C474" s="290" t="s">
        <v>33252</v>
      </c>
    </row>
    <row r="475" spans="1:3" x14ac:dyDescent="0.25">
      <c r="A475" s="285" t="s">
        <v>21</v>
      </c>
      <c r="B475" s="286" t="s">
        <v>33692</v>
      </c>
      <c r="C475" s="287" t="s">
        <v>33252</v>
      </c>
    </row>
    <row r="476" spans="1:3" x14ac:dyDescent="0.25">
      <c r="A476" s="288" t="s">
        <v>32410</v>
      </c>
      <c r="B476" s="289" t="s">
        <v>33715</v>
      </c>
      <c r="C476" s="290" t="s">
        <v>33252</v>
      </c>
    </row>
    <row r="477" spans="1:3" x14ac:dyDescent="0.25">
      <c r="A477" s="285" t="s">
        <v>21</v>
      </c>
      <c r="B477" s="286" t="s">
        <v>33692</v>
      </c>
      <c r="C477" s="287" t="s">
        <v>33252</v>
      </c>
    </row>
    <row r="478" spans="1:3" x14ac:dyDescent="0.25">
      <c r="A478" s="288" t="s">
        <v>21</v>
      </c>
      <c r="B478" s="289" t="s">
        <v>33692</v>
      </c>
      <c r="C478" s="290" t="s">
        <v>33252</v>
      </c>
    </row>
    <row r="479" spans="1:3" x14ac:dyDescent="0.25">
      <c r="A479" s="285" t="s">
        <v>21</v>
      </c>
      <c r="B479" s="286" t="s">
        <v>33692</v>
      </c>
      <c r="C479" s="287" t="s">
        <v>33252</v>
      </c>
    </row>
    <row r="480" spans="1:3" x14ac:dyDescent="0.25">
      <c r="A480" s="288" t="s">
        <v>21</v>
      </c>
      <c r="B480" s="289" t="s">
        <v>33692</v>
      </c>
      <c r="C480" s="290" t="s">
        <v>33252</v>
      </c>
    </row>
    <row r="481" spans="1:3" x14ac:dyDescent="0.25">
      <c r="A481" s="285" t="s">
        <v>83</v>
      </c>
      <c r="B481" s="286" t="s">
        <v>33687</v>
      </c>
      <c r="C481" s="287" t="s">
        <v>33252</v>
      </c>
    </row>
    <row r="482" spans="1:3" x14ac:dyDescent="0.25">
      <c r="A482" s="288" t="s">
        <v>83</v>
      </c>
      <c r="B482" s="289" t="s">
        <v>33687</v>
      </c>
      <c r="C482" s="290" t="s">
        <v>33251</v>
      </c>
    </row>
    <row r="483" spans="1:3" x14ac:dyDescent="0.25">
      <c r="A483" s="285" t="s">
        <v>21</v>
      </c>
      <c r="B483" s="286" t="s">
        <v>33692</v>
      </c>
      <c r="C483" s="287" t="s">
        <v>33252</v>
      </c>
    </row>
    <row r="484" spans="1:3" x14ac:dyDescent="0.25">
      <c r="A484" s="288" t="s">
        <v>21</v>
      </c>
      <c r="B484" s="289" t="s">
        <v>33692</v>
      </c>
      <c r="C484" s="290" t="s">
        <v>33252</v>
      </c>
    </row>
    <row r="485" spans="1:3" x14ac:dyDescent="0.25">
      <c r="A485" s="285" t="s">
        <v>25</v>
      </c>
      <c r="B485" s="286" t="s">
        <v>33695</v>
      </c>
      <c r="C485" s="287" t="s">
        <v>33253</v>
      </c>
    </row>
    <row r="486" spans="1:3" x14ac:dyDescent="0.25">
      <c r="A486" s="288" t="s">
        <v>21</v>
      </c>
      <c r="B486" s="289" t="s">
        <v>33692</v>
      </c>
      <c r="C486" s="290" t="s">
        <v>33252</v>
      </c>
    </row>
    <row r="487" spans="1:3" x14ac:dyDescent="0.25">
      <c r="A487" s="285" t="s">
        <v>21</v>
      </c>
      <c r="B487" s="286" t="s">
        <v>33692</v>
      </c>
      <c r="C487" s="287" t="s">
        <v>33252</v>
      </c>
    </row>
    <row r="488" spans="1:3" x14ac:dyDescent="0.25">
      <c r="A488" s="288" t="s">
        <v>25</v>
      </c>
      <c r="B488" s="289" t="s">
        <v>33695</v>
      </c>
      <c r="C488" s="290" t="s">
        <v>33253</v>
      </c>
    </row>
    <row r="489" spans="1:3" x14ac:dyDescent="0.25">
      <c r="A489" s="285" t="s">
        <v>21</v>
      </c>
      <c r="B489" s="286" t="s">
        <v>33692</v>
      </c>
      <c r="C489" s="287" t="s">
        <v>33253</v>
      </c>
    </row>
    <row r="490" spans="1:3" x14ac:dyDescent="0.25">
      <c r="A490" s="288" t="s">
        <v>25</v>
      </c>
      <c r="B490" s="289" t="s">
        <v>33695</v>
      </c>
      <c r="C490" s="290" t="s">
        <v>33253</v>
      </c>
    </row>
    <row r="491" spans="1:3" x14ac:dyDescent="0.25">
      <c r="A491" s="285" t="s">
        <v>21</v>
      </c>
      <c r="B491" s="286" t="s">
        <v>33692</v>
      </c>
      <c r="C491" s="287" t="s">
        <v>33252</v>
      </c>
    </row>
    <row r="492" spans="1:3" x14ac:dyDescent="0.25">
      <c r="A492" s="288" t="s">
        <v>31876</v>
      </c>
      <c r="B492" s="289" t="s">
        <v>33698</v>
      </c>
      <c r="C492" s="290" t="s">
        <v>33252</v>
      </c>
    </row>
    <row r="493" spans="1:3" x14ac:dyDescent="0.25">
      <c r="A493" s="285" t="s">
        <v>21</v>
      </c>
      <c r="B493" s="286" t="s">
        <v>33692</v>
      </c>
      <c r="C493" s="287" t="s">
        <v>33252</v>
      </c>
    </row>
    <row r="494" spans="1:3" x14ac:dyDescent="0.25">
      <c r="A494" s="288" t="s">
        <v>83</v>
      </c>
      <c r="B494" s="289" t="s">
        <v>33687</v>
      </c>
      <c r="C494" s="290" t="s">
        <v>33251</v>
      </c>
    </row>
    <row r="495" spans="1:3" x14ac:dyDescent="0.25">
      <c r="A495" s="285" t="s">
        <v>21</v>
      </c>
      <c r="B495" s="286" t="s">
        <v>33692</v>
      </c>
      <c r="C495" s="287" t="s">
        <v>33252</v>
      </c>
    </row>
    <row r="496" spans="1:3" x14ac:dyDescent="0.25">
      <c r="A496" s="288" t="s">
        <v>25</v>
      </c>
      <c r="B496" s="289" t="s">
        <v>33695</v>
      </c>
      <c r="C496" s="290" t="s">
        <v>33253</v>
      </c>
    </row>
    <row r="497" spans="1:3" x14ac:dyDescent="0.25">
      <c r="A497" s="285" t="s">
        <v>21</v>
      </c>
      <c r="B497" s="286" t="s">
        <v>33692</v>
      </c>
      <c r="C497" s="287" t="s">
        <v>33252</v>
      </c>
    </row>
    <row r="498" spans="1:3" x14ac:dyDescent="0.25">
      <c r="A498" s="288" t="s">
        <v>21</v>
      </c>
      <c r="B498" s="289" t="s">
        <v>33692</v>
      </c>
      <c r="C498" s="290" t="s">
        <v>33252</v>
      </c>
    </row>
    <row r="499" spans="1:3" x14ac:dyDescent="0.25">
      <c r="A499" s="285" t="s">
        <v>21</v>
      </c>
      <c r="B499" s="286" t="s">
        <v>33692</v>
      </c>
      <c r="C499" s="287" t="s">
        <v>33252</v>
      </c>
    </row>
    <row r="500" spans="1:3" x14ac:dyDescent="0.25">
      <c r="A500" s="288" t="s">
        <v>21</v>
      </c>
      <c r="B500" s="289" t="s">
        <v>33692</v>
      </c>
      <c r="C500" s="290" t="s">
        <v>33253</v>
      </c>
    </row>
    <row r="501" spans="1:3" x14ac:dyDescent="0.25">
      <c r="A501" s="285" t="s">
        <v>21</v>
      </c>
      <c r="B501" s="286" t="s">
        <v>33692</v>
      </c>
      <c r="C501" s="287" t="s">
        <v>33252</v>
      </c>
    </row>
    <row r="502" spans="1:3" x14ac:dyDescent="0.25">
      <c r="A502" s="288" t="s">
        <v>21</v>
      </c>
      <c r="B502" s="289" t="s">
        <v>33692</v>
      </c>
      <c r="C502" s="290" t="s">
        <v>33252</v>
      </c>
    </row>
    <row r="503" spans="1:3" x14ac:dyDescent="0.25">
      <c r="A503" s="285" t="s">
        <v>21</v>
      </c>
      <c r="B503" s="286" t="s">
        <v>33692</v>
      </c>
      <c r="C503" s="287" t="s">
        <v>33252</v>
      </c>
    </row>
    <row r="504" spans="1:3" x14ac:dyDescent="0.25">
      <c r="A504" s="288" t="s">
        <v>21</v>
      </c>
      <c r="B504" s="289" t="s">
        <v>33692</v>
      </c>
      <c r="C504" s="290" t="s">
        <v>33252</v>
      </c>
    </row>
    <row r="505" spans="1:3" x14ac:dyDescent="0.25">
      <c r="A505" s="285" t="s">
        <v>21</v>
      </c>
      <c r="B505" s="286" t="s">
        <v>33692</v>
      </c>
      <c r="C505" s="287" t="s">
        <v>33252</v>
      </c>
    </row>
    <row r="506" spans="1:3" x14ac:dyDescent="0.25">
      <c r="A506" s="288" t="s">
        <v>21</v>
      </c>
      <c r="B506" s="289" t="s">
        <v>33692</v>
      </c>
      <c r="C506" s="290" t="s">
        <v>33252</v>
      </c>
    </row>
    <row r="507" spans="1:3" x14ac:dyDescent="0.25">
      <c r="A507" s="285" t="s">
        <v>7</v>
      </c>
      <c r="B507" s="286" t="s">
        <v>33716</v>
      </c>
      <c r="C507" s="287" t="s">
        <v>33253</v>
      </c>
    </row>
    <row r="508" spans="1:3" x14ac:dyDescent="0.25">
      <c r="A508" s="288" t="s">
        <v>21</v>
      </c>
      <c r="B508" s="289" t="s">
        <v>33692</v>
      </c>
      <c r="C508" s="290" t="s">
        <v>33252</v>
      </c>
    </row>
    <row r="509" spans="1:3" x14ac:dyDescent="0.25">
      <c r="A509" s="285" t="s">
        <v>7</v>
      </c>
      <c r="B509" s="286" t="s">
        <v>33716</v>
      </c>
      <c r="C509" s="287" t="s">
        <v>33253</v>
      </c>
    </row>
    <row r="510" spans="1:3" x14ac:dyDescent="0.25">
      <c r="A510" s="288" t="s">
        <v>30</v>
      </c>
      <c r="B510" s="289" t="s">
        <v>33691</v>
      </c>
      <c r="C510" s="290" t="s">
        <v>33252</v>
      </c>
    </row>
    <row r="511" spans="1:3" x14ac:dyDescent="0.25">
      <c r="A511" s="285" t="s">
        <v>21</v>
      </c>
      <c r="B511" s="286" t="s">
        <v>33692</v>
      </c>
      <c r="C511" s="287" t="s">
        <v>33252</v>
      </c>
    </row>
    <row r="512" spans="1:3" x14ac:dyDescent="0.25">
      <c r="A512" s="288" t="s">
        <v>83</v>
      </c>
      <c r="B512" s="289" t="s">
        <v>33687</v>
      </c>
      <c r="C512" s="290" t="s">
        <v>33251</v>
      </c>
    </row>
    <row r="513" spans="1:3" x14ac:dyDescent="0.25">
      <c r="A513" s="285" t="s">
        <v>21</v>
      </c>
      <c r="B513" s="286" t="s">
        <v>33692</v>
      </c>
      <c r="C513" s="287" t="s">
        <v>33253</v>
      </c>
    </row>
    <row r="514" spans="1:3" x14ac:dyDescent="0.25">
      <c r="A514" s="288" t="s">
        <v>21</v>
      </c>
      <c r="B514" s="289" t="s">
        <v>33692</v>
      </c>
      <c r="C514" s="290" t="s">
        <v>33253</v>
      </c>
    </row>
    <row r="515" spans="1:3" x14ac:dyDescent="0.25">
      <c r="A515" s="285" t="s">
        <v>21</v>
      </c>
      <c r="B515" s="286" t="s">
        <v>33692</v>
      </c>
      <c r="C515" s="287" t="s">
        <v>33252</v>
      </c>
    </row>
    <row r="516" spans="1:3" x14ac:dyDescent="0.25">
      <c r="A516" s="288" t="s">
        <v>21</v>
      </c>
      <c r="B516" s="289" t="s">
        <v>33692</v>
      </c>
      <c r="C516" s="290" t="s">
        <v>33252</v>
      </c>
    </row>
    <row r="517" spans="1:3" x14ac:dyDescent="0.25">
      <c r="A517" s="285" t="s">
        <v>21</v>
      </c>
      <c r="B517" s="286" t="s">
        <v>33692</v>
      </c>
      <c r="C517" s="287" t="s">
        <v>33252</v>
      </c>
    </row>
    <row r="518" spans="1:3" x14ac:dyDescent="0.25">
      <c r="A518" s="288" t="s">
        <v>21</v>
      </c>
      <c r="B518" s="289" t="s">
        <v>33692</v>
      </c>
      <c r="C518" s="290" t="s">
        <v>33252</v>
      </c>
    </row>
    <row r="519" spans="1:3" x14ac:dyDescent="0.25">
      <c r="A519" s="285" t="s">
        <v>83</v>
      </c>
      <c r="B519" s="286" t="s">
        <v>33687</v>
      </c>
      <c r="C519" s="287" t="s">
        <v>33252</v>
      </c>
    </row>
    <row r="520" spans="1:3" x14ac:dyDescent="0.25">
      <c r="A520" s="288" t="s">
        <v>31910</v>
      </c>
      <c r="B520" s="289" t="s">
        <v>33714</v>
      </c>
      <c r="C520" s="290" t="s">
        <v>33252</v>
      </c>
    </row>
    <row r="521" spans="1:3" x14ac:dyDescent="0.25">
      <c r="A521" s="285" t="s">
        <v>83</v>
      </c>
      <c r="B521" s="286" t="s">
        <v>33687</v>
      </c>
      <c r="C521" s="287" t="s">
        <v>33251</v>
      </c>
    </row>
    <row r="522" spans="1:3" x14ac:dyDescent="0.25">
      <c r="A522" s="288" t="s">
        <v>21</v>
      </c>
      <c r="B522" s="289" t="s">
        <v>33692</v>
      </c>
      <c r="C522" s="290" t="s">
        <v>33252</v>
      </c>
    </row>
    <row r="523" spans="1:3" x14ac:dyDescent="0.25">
      <c r="A523" s="285" t="s">
        <v>21</v>
      </c>
      <c r="B523" s="286" t="s">
        <v>33692</v>
      </c>
      <c r="C523" s="287" t="s">
        <v>33252</v>
      </c>
    </row>
    <row r="524" spans="1:3" x14ac:dyDescent="0.25">
      <c r="A524" s="288" t="s">
        <v>21</v>
      </c>
      <c r="B524" s="289" t="s">
        <v>33692</v>
      </c>
      <c r="C524" s="290" t="s">
        <v>33252</v>
      </c>
    </row>
    <row r="525" spans="1:3" x14ac:dyDescent="0.25">
      <c r="A525" s="285" t="s">
        <v>21</v>
      </c>
      <c r="B525" s="286" t="s">
        <v>33692</v>
      </c>
      <c r="C525" s="287" t="s">
        <v>33252</v>
      </c>
    </row>
    <row r="526" spans="1:3" x14ac:dyDescent="0.25">
      <c r="A526" s="288" t="s">
        <v>21</v>
      </c>
      <c r="B526" s="289" t="s">
        <v>33692</v>
      </c>
      <c r="C526" s="290" t="s">
        <v>33253</v>
      </c>
    </row>
    <row r="527" spans="1:3" x14ac:dyDescent="0.25">
      <c r="A527" s="285" t="s">
        <v>20</v>
      </c>
      <c r="B527" s="286" t="s">
        <v>33699</v>
      </c>
      <c r="C527" s="287" t="s">
        <v>33253</v>
      </c>
    </row>
    <row r="528" spans="1:3" x14ac:dyDescent="0.25">
      <c r="A528" s="288" t="s">
        <v>83</v>
      </c>
      <c r="B528" s="289" t="s">
        <v>33687</v>
      </c>
      <c r="C528" s="290" t="s">
        <v>33251</v>
      </c>
    </row>
    <row r="529" spans="1:3" x14ac:dyDescent="0.25">
      <c r="A529" s="285" t="s">
        <v>21</v>
      </c>
      <c r="B529" s="286" t="s">
        <v>33692</v>
      </c>
      <c r="C529" s="287" t="s">
        <v>33252</v>
      </c>
    </row>
    <row r="530" spans="1:3" x14ac:dyDescent="0.25">
      <c r="A530" s="288" t="s">
        <v>21</v>
      </c>
      <c r="B530" s="289" t="s">
        <v>33692</v>
      </c>
      <c r="C530" s="290" t="s">
        <v>33252</v>
      </c>
    </row>
    <row r="531" spans="1:3" x14ac:dyDescent="0.25">
      <c r="A531" s="285" t="s">
        <v>21</v>
      </c>
      <c r="B531" s="286" t="s">
        <v>33692</v>
      </c>
      <c r="C531" s="287" t="s">
        <v>33252</v>
      </c>
    </row>
    <row r="532" spans="1:3" x14ac:dyDescent="0.25">
      <c r="A532" s="288" t="s">
        <v>21</v>
      </c>
      <c r="B532" s="289" t="s">
        <v>33692</v>
      </c>
      <c r="C532" s="290" t="s">
        <v>33252</v>
      </c>
    </row>
    <row r="533" spans="1:3" x14ac:dyDescent="0.25">
      <c r="A533" s="285" t="s">
        <v>25</v>
      </c>
      <c r="B533" s="286" t="s">
        <v>33695</v>
      </c>
      <c r="C533" s="287" t="s">
        <v>33252</v>
      </c>
    </row>
    <row r="534" spans="1:3" x14ac:dyDescent="0.25">
      <c r="A534" s="288" t="s">
        <v>21</v>
      </c>
      <c r="B534" s="289" t="s">
        <v>33692</v>
      </c>
      <c r="C534" s="290" t="s">
        <v>33252</v>
      </c>
    </row>
    <row r="535" spans="1:3" x14ac:dyDescent="0.25">
      <c r="A535" s="285" t="s">
        <v>21</v>
      </c>
      <c r="B535" s="286" t="s">
        <v>33692</v>
      </c>
      <c r="C535" s="287" t="s">
        <v>33252</v>
      </c>
    </row>
    <row r="536" spans="1:3" x14ac:dyDescent="0.25">
      <c r="A536" s="288" t="s">
        <v>31891</v>
      </c>
      <c r="B536" s="289" t="s">
        <v>33717</v>
      </c>
      <c r="C536" s="290" t="s">
        <v>33253</v>
      </c>
    </row>
    <row r="537" spans="1:3" x14ac:dyDescent="0.25">
      <c r="A537" s="285" t="s">
        <v>25</v>
      </c>
      <c r="B537" s="286" t="s">
        <v>33695</v>
      </c>
      <c r="C537" s="287" t="s">
        <v>33253</v>
      </c>
    </row>
    <row r="538" spans="1:3" x14ac:dyDescent="0.25">
      <c r="A538" s="288" t="s">
        <v>21</v>
      </c>
      <c r="B538" s="289" t="s">
        <v>33692</v>
      </c>
      <c r="C538" s="290" t="s">
        <v>33252</v>
      </c>
    </row>
    <row r="539" spans="1:3" x14ac:dyDescent="0.25">
      <c r="A539" s="285" t="s">
        <v>21</v>
      </c>
      <c r="B539" s="286" t="s">
        <v>33692</v>
      </c>
      <c r="C539" s="287" t="s">
        <v>33252</v>
      </c>
    </row>
    <row r="540" spans="1:3" x14ac:dyDescent="0.25">
      <c r="A540" s="288" t="s">
        <v>21</v>
      </c>
      <c r="B540" s="289" t="s">
        <v>33692</v>
      </c>
      <c r="C540" s="290" t="s">
        <v>33252</v>
      </c>
    </row>
    <row r="541" spans="1:3" x14ac:dyDescent="0.25">
      <c r="A541" s="285" t="s">
        <v>96</v>
      </c>
      <c r="B541" s="286" t="s">
        <v>33704</v>
      </c>
      <c r="C541" s="287" t="s">
        <v>33252</v>
      </c>
    </row>
    <row r="542" spans="1:3" x14ac:dyDescent="0.25">
      <c r="A542" s="288" t="s">
        <v>96</v>
      </c>
      <c r="B542" s="289" t="s">
        <v>33704</v>
      </c>
      <c r="C542" s="290" t="s">
        <v>33252</v>
      </c>
    </row>
    <row r="543" spans="1:3" x14ac:dyDescent="0.25">
      <c r="A543" s="285" t="s">
        <v>25</v>
      </c>
      <c r="B543" s="286" t="s">
        <v>33695</v>
      </c>
      <c r="C543" s="287" t="s">
        <v>33253</v>
      </c>
    </row>
    <row r="544" spans="1:3" x14ac:dyDescent="0.25">
      <c r="A544" s="288" t="s">
        <v>31876</v>
      </c>
      <c r="B544" s="289" t="s">
        <v>33698</v>
      </c>
      <c r="C544" s="290" t="s">
        <v>33252</v>
      </c>
    </row>
    <row r="545" spans="1:3" x14ac:dyDescent="0.25">
      <c r="A545" s="285" t="s">
        <v>21</v>
      </c>
      <c r="B545" s="286" t="s">
        <v>33692</v>
      </c>
      <c r="C545" s="287" t="s">
        <v>33252</v>
      </c>
    </row>
    <row r="546" spans="1:3" x14ac:dyDescent="0.25">
      <c r="A546" s="288" t="s">
        <v>21</v>
      </c>
      <c r="B546" s="289" t="s">
        <v>33692</v>
      </c>
      <c r="C546" s="290" t="s">
        <v>33252</v>
      </c>
    </row>
    <row r="547" spans="1:3" x14ac:dyDescent="0.25">
      <c r="A547" s="285" t="s">
        <v>25</v>
      </c>
      <c r="B547" s="286" t="s">
        <v>33695</v>
      </c>
      <c r="C547" s="287" t="s">
        <v>33252</v>
      </c>
    </row>
    <row r="548" spans="1:3" x14ac:dyDescent="0.25">
      <c r="A548" s="288" t="s">
        <v>21</v>
      </c>
      <c r="B548" s="289" t="s">
        <v>33692</v>
      </c>
      <c r="C548" s="290" t="s">
        <v>33252</v>
      </c>
    </row>
    <row r="549" spans="1:3" x14ac:dyDescent="0.25">
      <c r="A549" s="285" t="s">
        <v>21</v>
      </c>
      <c r="B549" s="286" t="s">
        <v>33692</v>
      </c>
      <c r="C549" s="287" t="s">
        <v>33252</v>
      </c>
    </row>
    <row r="550" spans="1:3" x14ac:dyDescent="0.25">
      <c r="A550" s="288" t="s">
        <v>25</v>
      </c>
      <c r="B550" s="289" t="s">
        <v>33695</v>
      </c>
      <c r="C550" s="290" t="s">
        <v>33253</v>
      </c>
    </row>
    <row r="551" spans="1:3" x14ac:dyDescent="0.25">
      <c r="A551" s="285" t="s">
        <v>304</v>
      </c>
      <c r="B551" s="286" t="s">
        <v>33690</v>
      </c>
      <c r="C551" s="287" t="s">
        <v>33252</v>
      </c>
    </row>
    <row r="552" spans="1:3" x14ac:dyDescent="0.25">
      <c r="A552" s="288" t="s">
        <v>304</v>
      </c>
      <c r="B552" s="289" t="s">
        <v>33690</v>
      </c>
      <c r="C552" s="290" t="s">
        <v>33252</v>
      </c>
    </row>
    <row r="553" spans="1:3" x14ac:dyDescent="0.25">
      <c r="A553" s="285" t="s">
        <v>21</v>
      </c>
      <c r="B553" s="286" t="s">
        <v>33692</v>
      </c>
      <c r="C553" s="287" t="s">
        <v>33252</v>
      </c>
    </row>
    <row r="554" spans="1:3" x14ac:dyDescent="0.25">
      <c r="A554" s="288" t="s">
        <v>21</v>
      </c>
      <c r="B554" s="289" t="s">
        <v>33692</v>
      </c>
      <c r="C554" s="290" t="s">
        <v>33252</v>
      </c>
    </row>
    <row r="555" spans="1:3" x14ac:dyDescent="0.25">
      <c r="A555" s="285" t="s">
        <v>21</v>
      </c>
      <c r="B555" s="286" t="s">
        <v>33692</v>
      </c>
      <c r="C555" s="287" t="s">
        <v>33252</v>
      </c>
    </row>
    <row r="556" spans="1:3" x14ac:dyDescent="0.25">
      <c r="A556" s="288" t="s">
        <v>25</v>
      </c>
      <c r="B556" s="289" t="s">
        <v>33695</v>
      </c>
      <c r="C556" s="290" t="s">
        <v>33253</v>
      </c>
    </row>
    <row r="557" spans="1:3" x14ac:dyDescent="0.25">
      <c r="A557" s="285" t="s">
        <v>21</v>
      </c>
      <c r="B557" s="286" t="s">
        <v>33692</v>
      </c>
      <c r="C557" s="287" t="s">
        <v>33252</v>
      </c>
    </row>
    <row r="558" spans="1:3" x14ac:dyDescent="0.25">
      <c r="A558" s="288" t="s">
        <v>21</v>
      </c>
      <c r="B558" s="289" t="s">
        <v>33692</v>
      </c>
      <c r="C558" s="290" t="s">
        <v>33252</v>
      </c>
    </row>
    <row r="559" spans="1:3" x14ac:dyDescent="0.25">
      <c r="A559" s="285" t="s">
        <v>21</v>
      </c>
      <c r="B559" s="286" t="s">
        <v>33692</v>
      </c>
      <c r="C559" s="287" t="s">
        <v>33252</v>
      </c>
    </row>
    <row r="560" spans="1:3" x14ac:dyDescent="0.25">
      <c r="A560" s="288" t="s">
        <v>21</v>
      </c>
      <c r="B560" s="289" t="s">
        <v>33692</v>
      </c>
      <c r="C560" s="290" t="s">
        <v>33252</v>
      </c>
    </row>
    <row r="561" spans="1:3" x14ac:dyDescent="0.25">
      <c r="A561" s="285" t="s">
        <v>21</v>
      </c>
      <c r="B561" s="286" t="s">
        <v>33692</v>
      </c>
      <c r="C561" s="287" t="s">
        <v>33252</v>
      </c>
    </row>
    <row r="562" spans="1:3" x14ac:dyDescent="0.25">
      <c r="A562" s="288" t="s">
        <v>304</v>
      </c>
      <c r="B562" s="289" t="s">
        <v>33690</v>
      </c>
      <c r="C562" s="290" t="s">
        <v>33252</v>
      </c>
    </row>
    <row r="563" spans="1:3" x14ac:dyDescent="0.25">
      <c r="A563" s="285" t="s">
        <v>31876</v>
      </c>
      <c r="B563" s="286" t="s">
        <v>33698</v>
      </c>
      <c r="C563" s="287" t="s">
        <v>33252</v>
      </c>
    </row>
    <row r="564" spans="1:3" x14ac:dyDescent="0.25">
      <c r="A564" s="288" t="s">
        <v>83</v>
      </c>
      <c r="B564" s="289" t="s">
        <v>33687</v>
      </c>
      <c r="C564" s="290" t="s">
        <v>33251</v>
      </c>
    </row>
    <row r="565" spans="1:3" x14ac:dyDescent="0.25">
      <c r="A565" s="285" t="s">
        <v>21</v>
      </c>
      <c r="B565" s="286" t="s">
        <v>33692</v>
      </c>
      <c r="C565" s="287" t="s">
        <v>33252</v>
      </c>
    </row>
    <row r="566" spans="1:3" x14ac:dyDescent="0.25">
      <c r="A566" s="288" t="s">
        <v>83</v>
      </c>
      <c r="B566" s="289" t="s">
        <v>33687</v>
      </c>
      <c r="C566" s="290" t="s">
        <v>33252</v>
      </c>
    </row>
    <row r="567" spans="1:3" x14ac:dyDescent="0.25">
      <c r="A567" s="285" t="s">
        <v>21</v>
      </c>
      <c r="B567" s="286" t="s">
        <v>33692</v>
      </c>
      <c r="C567" s="287" t="s">
        <v>33252</v>
      </c>
    </row>
    <row r="568" spans="1:3" x14ac:dyDescent="0.25">
      <c r="A568" s="288" t="s">
        <v>21</v>
      </c>
      <c r="B568" s="289" t="s">
        <v>33692</v>
      </c>
      <c r="C568" s="290" t="s">
        <v>33252</v>
      </c>
    </row>
    <row r="569" spans="1:3" x14ac:dyDescent="0.25">
      <c r="A569" s="285" t="s">
        <v>21</v>
      </c>
      <c r="B569" s="286" t="s">
        <v>33692</v>
      </c>
      <c r="C569" s="287" t="s">
        <v>33252</v>
      </c>
    </row>
    <row r="570" spans="1:3" x14ac:dyDescent="0.25">
      <c r="A570" s="288" t="s">
        <v>21</v>
      </c>
      <c r="B570" s="289" t="s">
        <v>33692</v>
      </c>
      <c r="C570" s="290" t="s">
        <v>33252</v>
      </c>
    </row>
    <row r="571" spans="1:3" x14ac:dyDescent="0.25">
      <c r="A571" s="285" t="s">
        <v>31758</v>
      </c>
      <c r="B571" s="286" t="s">
        <v>33718</v>
      </c>
      <c r="C571" s="287" t="s">
        <v>33252</v>
      </c>
    </row>
    <row r="572" spans="1:3" x14ac:dyDescent="0.25">
      <c r="A572" s="288" t="s">
        <v>21</v>
      </c>
      <c r="B572" s="289" t="s">
        <v>33692</v>
      </c>
      <c r="C572" s="290" t="s">
        <v>33252</v>
      </c>
    </row>
    <row r="573" spans="1:3" x14ac:dyDescent="0.25">
      <c r="A573" s="285" t="s">
        <v>21</v>
      </c>
      <c r="B573" s="286" t="s">
        <v>33692</v>
      </c>
      <c r="C573" s="287" t="s">
        <v>33253</v>
      </c>
    </row>
    <row r="574" spans="1:3" x14ac:dyDescent="0.25">
      <c r="A574" s="288" t="s">
        <v>83</v>
      </c>
      <c r="B574" s="289" t="s">
        <v>33687</v>
      </c>
      <c r="C574" s="290" t="s">
        <v>33251</v>
      </c>
    </row>
    <row r="575" spans="1:3" x14ac:dyDescent="0.25">
      <c r="A575" s="285" t="s">
        <v>21</v>
      </c>
      <c r="B575" s="286" t="s">
        <v>33692</v>
      </c>
      <c r="C575" s="287" t="s">
        <v>33252</v>
      </c>
    </row>
    <row r="576" spans="1:3" x14ac:dyDescent="0.25">
      <c r="A576" s="288" t="s">
        <v>31853</v>
      </c>
      <c r="B576" s="289" t="s">
        <v>33711</v>
      </c>
      <c r="C576" s="290" t="s">
        <v>33252</v>
      </c>
    </row>
    <row r="577" spans="1:3" x14ac:dyDescent="0.25">
      <c r="A577" s="285" t="s">
        <v>21</v>
      </c>
      <c r="B577" s="286" t="s">
        <v>33692</v>
      </c>
      <c r="C577" s="287" t="s">
        <v>33252</v>
      </c>
    </row>
    <row r="578" spans="1:3" x14ac:dyDescent="0.25">
      <c r="A578" s="288" t="s">
        <v>21</v>
      </c>
      <c r="B578" s="289" t="s">
        <v>33692</v>
      </c>
      <c r="C578" s="290" t="s">
        <v>33252</v>
      </c>
    </row>
    <row r="579" spans="1:3" x14ac:dyDescent="0.25">
      <c r="A579" s="285" t="s">
        <v>21</v>
      </c>
      <c r="B579" s="286" t="s">
        <v>33692</v>
      </c>
      <c r="C579" s="287" t="s">
        <v>33252</v>
      </c>
    </row>
    <row r="580" spans="1:3" x14ac:dyDescent="0.25">
      <c r="A580" s="288" t="s">
        <v>21</v>
      </c>
      <c r="B580" s="289" t="s">
        <v>33692</v>
      </c>
      <c r="C580" s="290" t="s">
        <v>33252</v>
      </c>
    </row>
    <row r="581" spans="1:3" x14ac:dyDescent="0.25">
      <c r="A581" s="285" t="s">
        <v>21</v>
      </c>
      <c r="B581" s="286" t="s">
        <v>33692</v>
      </c>
      <c r="C581" s="287" t="s">
        <v>33252</v>
      </c>
    </row>
    <row r="582" spans="1:3" x14ac:dyDescent="0.25">
      <c r="A582" s="288" t="s">
        <v>21</v>
      </c>
      <c r="B582" s="289" t="s">
        <v>33692</v>
      </c>
      <c r="C582" s="290" t="s">
        <v>33253</v>
      </c>
    </row>
    <row r="583" spans="1:3" x14ac:dyDescent="0.25">
      <c r="A583" s="285" t="s">
        <v>30</v>
      </c>
      <c r="B583" s="286" t="s">
        <v>33691</v>
      </c>
      <c r="C583" s="287" t="s">
        <v>33251</v>
      </c>
    </row>
    <row r="584" spans="1:3" x14ac:dyDescent="0.25">
      <c r="A584" s="288" t="s">
        <v>21</v>
      </c>
      <c r="B584" s="289" t="s">
        <v>33692</v>
      </c>
      <c r="C584" s="290" t="s">
        <v>33252</v>
      </c>
    </row>
    <row r="585" spans="1:3" x14ac:dyDescent="0.25">
      <c r="A585" s="285" t="s">
        <v>21</v>
      </c>
      <c r="B585" s="286" t="s">
        <v>33692</v>
      </c>
      <c r="C585" s="287" t="s">
        <v>33253</v>
      </c>
    </row>
    <row r="586" spans="1:3" x14ac:dyDescent="0.25">
      <c r="A586" s="288" t="s">
        <v>21</v>
      </c>
      <c r="B586" s="289" t="s">
        <v>33692</v>
      </c>
      <c r="C586" s="290" t="s">
        <v>33253</v>
      </c>
    </row>
    <row r="587" spans="1:3" x14ac:dyDescent="0.25">
      <c r="A587" s="285" t="s">
        <v>21</v>
      </c>
      <c r="B587" s="286" t="s">
        <v>33692</v>
      </c>
      <c r="C587" s="287" t="s">
        <v>33252</v>
      </c>
    </row>
    <row r="588" spans="1:3" x14ac:dyDescent="0.25">
      <c r="A588" s="288" t="s">
        <v>30</v>
      </c>
      <c r="B588" s="289" t="s">
        <v>33691</v>
      </c>
      <c r="C588" s="290" t="s">
        <v>33252</v>
      </c>
    </row>
    <row r="589" spans="1:3" x14ac:dyDescent="0.25">
      <c r="A589" s="285" t="s">
        <v>21</v>
      </c>
      <c r="B589" s="286" t="s">
        <v>33692</v>
      </c>
      <c r="C589" s="287" t="s">
        <v>33252</v>
      </c>
    </row>
    <row r="590" spans="1:3" x14ac:dyDescent="0.25">
      <c r="A590" s="288" t="s">
        <v>21</v>
      </c>
      <c r="B590" s="289" t="s">
        <v>33692</v>
      </c>
      <c r="C590" s="290" t="s">
        <v>33252</v>
      </c>
    </row>
    <row r="591" spans="1:3" x14ac:dyDescent="0.25">
      <c r="A591" s="285" t="s">
        <v>21</v>
      </c>
      <c r="B591" s="286" t="s">
        <v>33692</v>
      </c>
      <c r="C591" s="287" t="s">
        <v>33252</v>
      </c>
    </row>
    <row r="592" spans="1:3" x14ac:dyDescent="0.25">
      <c r="A592" s="288" t="s">
        <v>83</v>
      </c>
      <c r="B592" s="289" t="s">
        <v>33687</v>
      </c>
      <c r="C592" s="290" t="s">
        <v>33252</v>
      </c>
    </row>
    <row r="593" spans="1:3" x14ac:dyDescent="0.25">
      <c r="A593" s="285" t="s">
        <v>31876</v>
      </c>
      <c r="B593" s="286" t="s">
        <v>33698</v>
      </c>
      <c r="C593" s="287" t="s">
        <v>33252</v>
      </c>
    </row>
    <row r="594" spans="1:3" x14ac:dyDescent="0.25">
      <c r="A594" s="288" t="s">
        <v>21</v>
      </c>
      <c r="B594" s="289" t="s">
        <v>33692</v>
      </c>
      <c r="C594" s="290" t="s">
        <v>33252</v>
      </c>
    </row>
    <row r="595" spans="1:3" x14ac:dyDescent="0.25">
      <c r="A595" s="285" t="s">
        <v>21</v>
      </c>
      <c r="B595" s="286" t="s">
        <v>33692</v>
      </c>
      <c r="C595" s="287" t="s">
        <v>33252</v>
      </c>
    </row>
    <row r="596" spans="1:3" x14ac:dyDescent="0.25">
      <c r="A596" s="288" t="s">
        <v>21</v>
      </c>
      <c r="B596" s="289" t="s">
        <v>33692</v>
      </c>
      <c r="C596" s="290" t="s">
        <v>33253</v>
      </c>
    </row>
    <row r="597" spans="1:3" x14ac:dyDescent="0.25">
      <c r="A597" s="285" t="s">
        <v>21</v>
      </c>
      <c r="B597" s="286" t="s">
        <v>33692</v>
      </c>
      <c r="C597" s="287" t="s">
        <v>33253</v>
      </c>
    </row>
    <row r="598" spans="1:3" x14ac:dyDescent="0.25">
      <c r="A598" s="288" t="s">
        <v>83</v>
      </c>
      <c r="B598" s="289" t="s">
        <v>33687</v>
      </c>
      <c r="C598" s="290" t="s">
        <v>33251</v>
      </c>
    </row>
    <row r="599" spans="1:3" x14ac:dyDescent="0.25">
      <c r="A599" s="285" t="s">
        <v>79</v>
      </c>
      <c r="B599" s="286" t="s">
        <v>33697</v>
      </c>
      <c r="C599" s="287" t="s">
        <v>33252</v>
      </c>
    </row>
    <row r="600" spans="1:3" x14ac:dyDescent="0.25">
      <c r="A600" s="288" t="s">
        <v>21</v>
      </c>
      <c r="B600" s="289" t="s">
        <v>33692</v>
      </c>
      <c r="C600" s="290" t="s">
        <v>33252</v>
      </c>
    </row>
    <row r="601" spans="1:3" x14ac:dyDescent="0.25">
      <c r="A601" s="285" t="s">
        <v>21</v>
      </c>
      <c r="B601" s="286" t="s">
        <v>33692</v>
      </c>
      <c r="C601" s="287" t="s">
        <v>33253</v>
      </c>
    </row>
    <row r="602" spans="1:3" x14ac:dyDescent="0.25">
      <c r="A602" s="288" t="s">
        <v>21</v>
      </c>
      <c r="B602" s="289" t="s">
        <v>33692</v>
      </c>
      <c r="C602" s="290" t="s">
        <v>33252</v>
      </c>
    </row>
    <row r="603" spans="1:3" x14ac:dyDescent="0.25">
      <c r="A603" s="285" t="s">
        <v>21</v>
      </c>
      <c r="B603" s="286" t="s">
        <v>33692</v>
      </c>
      <c r="C603" s="287" t="s">
        <v>33252</v>
      </c>
    </row>
    <row r="604" spans="1:3" x14ac:dyDescent="0.25">
      <c r="A604" s="288" t="s">
        <v>21</v>
      </c>
      <c r="B604" s="289" t="s">
        <v>33692</v>
      </c>
      <c r="C604" s="290" t="s">
        <v>33252</v>
      </c>
    </row>
    <row r="605" spans="1:3" x14ac:dyDescent="0.25">
      <c r="A605" s="285" t="s">
        <v>21</v>
      </c>
      <c r="B605" s="286" t="s">
        <v>33692</v>
      </c>
      <c r="C605" s="287" t="s">
        <v>33252</v>
      </c>
    </row>
    <row r="606" spans="1:3" x14ac:dyDescent="0.25">
      <c r="A606" s="288" t="s">
        <v>83</v>
      </c>
      <c r="B606" s="289" t="s">
        <v>33687</v>
      </c>
      <c r="C606" s="290" t="s">
        <v>33251</v>
      </c>
    </row>
    <row r="607" spans="1:3" x14ac:dyDescent="0.25">
      <c r="A607" s="285" t="s">
        <v>30</v>
      </c>
      <c r="B607" s="286" t="s">
        <v>33691</v>
      </c>
      <c r="C607" s="287" t="s">
        <v>33253</v>
      </c>
    </row>
    <row r="608" spans="1:3" x14ac:dyDescent="0.25">
      <c r="A608" s="288" t="s">
        <v>21</v>
      </c>
      <c r="B608" s="289" t="s">
        <v>33692</v>
      </c>
      <c r="C608" s="290" t="s">
        <v>33252</v>
      </c>
    </row>
    <row r="609" spans="1:3" x14ac:dyDescent="0.25">
      <c r="A609" s="285" t="s">
        <v>83</v>
      </c>
      <c r="B609" s="286" t="s">
        <v>33687</v>
      </c>
      <c r="C609" s="287" t="s">
        <v>33251</v>
      </c>
    </row>
    <row r="610" spans="1:3" x14ac:dyDescent="0.25">
      <c r="A610" s="288" t="s">
        <v>96</v>
      </c>
      <c r="B610" s="289" t="s">
        <v>33704</v>
      </c>
      <c r="C610" s="290" t="s">
        <v>33252</v>
      </c>
    </row>
    <row r="611" spans="1:3" x14ac:dyDescent="0.25">
      <c r="A611" s="285" t="s">
        <v>21</v>
      </c>
      <c r="B611" s="286" t="s">
        <v>33692</v>
      </c>
      <c r="C611" s="287" t="s">
        <v>33252</v>
      </c>
    </row>
    <row r="612" spans="1:3" x14ac:dyDescent="0.25">
      <c r="A612" s="288" t="s">
        <v>21</v>
      </c>
      <c r="B612" s="289" t="s">
        <v>33692</v>
      </c>
      <c r="C612" s="290" t="s">
        <v>33252</v>
      </c>
    </row>
    <row r="613" spans="1:3" x14ac:dyDescent="0.25">
      <c r="A613" s="285" t="s">
        <v>31853</v>
      </c>
      <c r="B613" s="286" t="s">
        <v>33711</v>
      </c>
      <c r="C613" s="287" t="s">
        <v>33252</v>
      </c>
    </row>
    <row r="614" spans="1:3" x14ac:dyDescent="0.25">
      <c r="A614" s="288" t="s">
        <v>21</v>
      </c>
      <c r="B614" s="289" t="s">
        <v>33692</v>
      </c>
      <c r="C614" s="290" t="s">
        <v>33252</v>
      </c>
    </row>
    <row r="615" spans="1:3" x14ac:dyDescent="0.25">
      <c r="A615" s="285" t="s">
        <v>83</v>
      </c>
      <c r="B615" s="286" t="s">
        <v>33687</v>
      </c>
      <c r="C615" s="287" t="s">
        <v>33251</v>
      </c>
    </row>
    <row r="616" spans="1:3" x14ac:dyDescent="0.25">
      <c r="A616" s="288" t="s">
        <v>30</v>
      </c>
      <c r="B616" s="289" t="s">
        <v>33691</v>
      </c>
      <c r="C616" s="290" t="s">
        <v>33252</v>
      </c>
    </row>
    <row r="617" spans="1:3" x14ac:dyDescent="0.25">
      <c r="A617" s="285" t="s">
        <v>30</v>
      </c>
      <c r="B617" s="286" t="s">
        <v>33691</v>
      </c>
      <c r="C617" s="287" t="s">
        <v>33252</v>
      </c>
    </row>
    <row r="618" spans="1:3" x14ac:dyDescent="0.25">
      <c r="A618" s="288" t="s">
        <v>83</v>
      </c>
      <c r="B618" s="289" t="s">
        <v>33687</v>
      </c>
      <c r="C618" s="290" t="s">
        <v>33251</v>
      </c>
    </row>
    <row r="619" spans="1:3" x14ac:dyDescent="0.25">
      <c r="A619" s="285" t="s">
        <v>29</v>
      </c>
      <c r="B619" s="286" t="s">
        <v>33696</v>
      </c>
      <c r="C619" s="287" t="s">
        <v>33253</v>
      </c>
    </row>
    <row r="620" spans="1:3" x14ac:dyDescent="0.25">
      <c r="A620" s="288" t="s">
        <v>140</v>
      </c>
      <c r="B620" s="289" t="s">
        <v>33719</v>
      </c>
      <c r="C620" s="290" t="s">
        <v>33253</v>
      </c>
    </row>
    <row r="621" spans="1:3" x14ac:dyDescent="0.25">
      <c r="A621" s="285" t="s">
        <v>96</v>
      </c>
      <c r="B621" s="286" t="s">
        <v>33704</v>
      </c>
      <c r="C621" s="287" t="s">
        <v>33252</v>
      </c>
    </row>
    <row r="622" spans="1:3" x14ac:dyDescent="0.25">
      <c r="A622" s="288" t="s">
        <v>83</v>
      </c>
      <c r="B622" s="289" t="s">
        <v>33687</v>
      </c>
      <c r="C622" s="290" t="s">
        <v>33251</v>
      </c>
    </row>
    <row r="623" spans="1:3" x14ac:dyDescent="0.25">
      <c r="A623" s="285" t="s">
        <v>31853</v>
      </c>
      <c r="B623" s="286" t="s">
        <v>33711</v>
      </c>
      <c r="C623" s="287" t="s">
        <v>33252</v>
      </c>
    </row>
    <row r="624" spans="1:3" x14ac:dyDescent="0.25">
      <c r="A624" s="288" t="s">
        <v>83</v>
      </c>
      <c r="B624" s="289" t="s">
        <v>33687</v>
      </c>
      <c r="C624" s="290" t="s">
        <v>33251</v>
      </c>
    </row>
    <row r="625" spans="1:3" x14ac:dyDescent="0.25">
      <c r="A625" s="285" t="s">
        <v>83</v>
      </c>
      <c r="B625" s="286" t="s">
        <v>33687</v>
      </c>
      <c r="C625" s="287" t="s">
        <v>33251</v>
      </c>
    </row>
    <row r="626" spans="1:3" x14ac:dyDescent="0.25">
      <c r="A626" s="288" t="s">
        <v>83</v>
      </c>
      <c r="B626" s="289" t="s">
        <v>33687</v>
      </c>
      <c r="C626" s="290" t="s">
        <v>33251</v>
      </c>
    </row>
    <row r="627" spans="1:3" x14ac:dyDescent="0.25">
      <c r="A627" s="285" t="s">
        <v>140</v>
      </c>
      <c r="B627" s="286" t="s">
        <v>33719</v>
      </c>
      <c r="C627" s="287" t="s">
        <v>33253</v>
      </c>
    </row>
    <row r="628" spans="1:3" x14ac:dyDescent="0.25">
      <c r="A628" s="288" t="s">
        <v>83</v>
      </c>
      <c r="B628" s="289" t="s">
        <v>33687</v>
      </c>
      <c r="C628" s="290" t="s">
        <v>33251</v>
      </c>
    </row>
    <row r="629" spans="1:3" x14ac:dyDescent="0.25">
      <c r="A629" s="285" t="s">
        <v>83</v>
      </c>
      <c r="B629" s="286" t="s">
        <v>33687</v>
      </c>
      <c r="C629" s="287" t="s">
        <v>33251</v>
      </c>
    </row>
    <row r="630" spans="1:3" x14ac:dyDescent="0.25">
      <c r="A630" s="288" t="s">
        <v>23</v>
      </c>
      <c r="B630" s="289" t="s">
        <v>33710</v>
      </c>
      <c r="C630" s="290" t="s">
        <v>33251</v>
      </c>
    </row>
    <row r="631" spans="1:3" x14ac:dyDescent="0.25">
      <c r="A631" s="285" t="s">
        <v>140</v>
      </c>
      <c r="B631" s="286" t="s">
        <v>33719</v>
      </c>
      <c r="C631" s="287" t="s">
        <v>33253</v>
      </c>
    </row>
    <row r="632" spans="1:3" x14ac:dyDescent="0.25">
      <c r="A632" s="288" t="s">
        <v>140</v>
      </c>
      <c r="B632" s="289" t="s">
        <v>33719</v>
      </c>
      <c r="C632" s="290" t="s">
        <v>33253</v>
      </c>
    </row>
    <row r="633" spans="1:3" x14ac:dyDescent="0.25">
      <c r="A633" s="285" t="s">
        <v>140</v>
      </c>
      <c r="B633" s="286" t="s">
        <v>33719</v>
      </c>
      <c r="C633" s="287" t="s">
        <v>33253</v>
      </c>
    </row>
    <row r="634" spans="1:3" x14ac:dyDescent="0.25">
      <c r="A634" s="288" t="s">
        <v>21</v>
      </c>
      <c r="B634" s="289" t="s">
        <v>33692</v>
      </c>
      <c r="C634" s="290" t="s">
        <v>33253</v>
      </c>
    </row>
    <row r="635" spans="1:3" x14ac:dyDescent="0.25">
      <c r="A635" s="285" t="s">
        <v>140</v>
      </c>
      <c r="B635" s="286" t="s">
        <v>33719</v>
      </c>
      <c r="C635" s="287" t="s">
        <v>33253</v>
      </c>
    </row>
    <row r="636" spans="1:3" x14ac:dyDescent="0.25">
      <c r="A636" s="288" t="s">
        <v>140</v>
      </c>
      <c r="B636" s="289" t="s">
        <v>33719</v>
      </c>
      <c r="C636" s="290" t="s">
        <v>33253</v>
      </c>
    </row>
    <row r="637" spans="1:3" x14ac:dyDescent="0.25">
      <c r="A637" s="285" t="s">
        <v>140</v>
      </c>
      <c r="B637" s="286" t="s">
        <v>33719</v>
      </c>
      <c r="C637" s="287" t="s">
        <v>33253</v>
      </c>
    </row>
    <row r="638" spans="1:3" x14ac:dyDescent="0.25">
      <c r="A638" s="288" t="s">
        <v>21</v>
      </c>
      <c r="B638" s="289" t="s">
        <v>33692</v>
      </c>
      <c r="C638" s="290" t="s">
        <v>33253</v>
      </c>
    </row>
    <row r="639" spans="1:3" x14ac:dyDescent="0.25">
      <c r="A639" s="285" t="s">
        <v>21</v>
      </c>
      <c r="B639" s="286" t="s">
        <v>33692</v>
      </c>
      <c r="C639" s="287" t="s">
        <v>33253</v>
      </c>
    </row>
    <row r="640" spans="1:3" x14ac:dyDescent="0.25">
      <c r="A640" s="288" t="s">
        <v>27</v>
      </c>
      <c r="B640" s="289" t="s">
        <v>33694</v>
      </c>
      <c r="C640" s="290" t="s">
        <v>33252</v>
      </c>
    </row>
    <row r="641" spans="1:3" x14ac:dyDescent="0.25">
      <c r="A641" s="285" t="s">
        <v>31853</v>
      </c>
      <c r="B641" s="286" t="s">
        <v>33711</v>
      </c>
      <c r="C641" s="287" t="s">
        <v>33252</v>
      </c>
    </row>
    <row r="642" spans="1:3" x14ac:dyDescent="0.25">
      <c r="A642" s="288" t="s">
        <v>140</v>
      </c>
      <c r="B642" s="289" t="s">
        <v>33719</v>
      </c>
      <c r="C642" s="290" t="s">
        <v>33253</v>
      </c>
    </row>
    <row r="643" spans="1:3" x14ac:dyDescent="0.25">
      <c r="A643" s="285" t="s">
        <v>140</v>
      </c>
      <c r="B643" s="286" t="s">
        <v>33719</v>
      </c>
      <c r="C643" s="287" t="s">
        <v>33253</v>
      </c>
    </row>
    <row r="644" spans="1:3" x14ac:dyDescent="0.25">
      <c r="A644" s="288" t="s">
        <v>140</v>
      </c>
      <c r="B644" s="289" t="s">
        <v>33719</v>
      </c>
      <c r="C644" s="290" t="s">
        <v>33253</v>
      </c>
    </row>
    <row r="645" spans="1:3" x14ac:dyDescent="0.25">
      <c r="A645" s="285" t="s">
        <v>21</v>
      </c>
      <c r="B645" s="286" t="s">
        <v>33692</v>
      </c>
      <c r="C645" s="287" t="s">
        <v>33252</v>
      </c>
    </row>
    <row r="646" spans="1:3" x14ac:dyDescent="0.25">
      <c r="A646" s="288" t="s">
        <v>140</v>
      </c>
      <c r="B646" s="289" t="s">
        <v>33719</v>
      </c>
      <c r="C646" s="290" t="s">
        <v>33253</v>
      </c>
    </row>
    <row r="647" spans="1:3" x14ac:dyDescent="0.25">
      <c r="A647" s="285" t="s">
        <v>140</v>
      </c>
      <c r="B647" s="286" t="s">
        <v>33719</v>
      </c>
      <c r="C647" s="287" t="s">
        <v>33253</v>
      </c>
    </row>
    <row r="648" spans="1:3" x14ac:dyDescent="0.25">
      <c r="A648" s="288" t="s">
        <v>21</v>
      </c>
      <c r="B648" s="289" t="s">
        <v>33692</v>
      </c>
      <c r="C648" s="290" t="s">
        <v>33253</v>
      </c>
    </row>
    <row r="649" spans="1:3" x14ac:dyDescent="0.25">
      <c r="A649" s="285" t="s">
        <v>21</v>
      </c>
      <c r="B649" s="286" t="s">
        <v>33692</v>
      </c>
      <c r="C649" s="287" t="s">
        <v>33252</v>
      </c>
    </row>
    <row r="650" spans="1:3" x14ac:dyDescent="0.25">
      <c r="A650" s="288" t="s">
        <v>21</v>
      </c>
      <c r="B650" s="289" t="s">
        <v>33692</v>
      </c>
      <c r="C650" s="290" t="s">
        <v>33253</v>
      </c>
    </row>
    <row r="651" spans="1:3" x14ac:dyDescent="0.25">
      <c r="A651" s="285" t="s">
        <v>31910</v>
      </c>
      <c r="B651" s="286" t="s">
        <v>33714</v>
      </c>
      <c r="C651" s="287" t="s">
        <v>33252</v>
      </c>
    </row>
    <row r="652" spans="1:3" x14ac:dyDescent="0.25">
      <c r="A652" s="288" t="s">
        <v>21</v>
      </c>
      <c r="B652" s="289" t="s">
        <v>33692</v>
      </c>
      <c r="C652" s="290" t="s">
        <v>33253</v>
      </c>
    </row>
    <row r="653" spans="1:3" x14ac:dyDescent="0.25">
      <c r="A653" s="285" t="s">
        <v>22</v>
      </c>
      <c r="B653" s="286" t="s">
        <v>33705</v>
      </c>
      <c r="C653" s="287" t="s">
        <v>33253</v>
      </c>
    </row>
    <row r="654" spans="1:3" x14ac:dyDescent="0.25">
      <c r="A654" s="288" t="s">
        <v>21</v>
      </c>
      <c r="B654" s="289" t="s">
        <v>33692</v>
      </c>
      <c r="C654" s="290" t="s">
        <v>33253</v>
      </c>
    </row>
    <row r="655" spans="1:3" x14ac:dyDescent="0.25">
      <c r="A655" s="285" t="s">
        <v>140</v>
      </c>
      <c r="B655" s="286" t="s">
        <v>33719</v>
      </c>
      <c r="C655" s="287" t="s">
        <v>33253</v>
      </c>
    </row>
    <row r="656" spans="1:3" x14ac:dyDescent="0.25">
      <c r="A656" s="288" t="s">
        <v>140</v>
      </c>
      <c r="B656" s="289" t="s">
        <v>33719</v>
      </c>
      <c r="C656" s="290" t="s">
        <v>33253</v>
      </c>
    </row>
    <row r="657" spans="1:3" x14ac:dyDescent="0.25">
      <c r="A657" s="285" t="s">
        <v>140</v>
      </c>
      <c r="B657" s="286" t="s">
        <v>33719</v>
      </c>
      <c r="C657" s="287" t="s">
        <v>33253</v>
      </c>
    </row>
    <row r="658" spans="1:3" x14ac:dyDescent="0.25">
      <c r="A658" s="288" t="s">
        <v>140</v>
      </c>
      <c r="B658" s="289" t="s">
        <v>33719</v>
      </c>
      <c r="C658" s="290" t="s">
        <v>33253</v>
      </c>
    </row>
    <row r="659" spans="1:3" x14ac:dyDescent="0.25">
      <c r="A659" s="285" t="s">
        <v>21</v>
      </c>
      <c r="B659" s="286" t="s">
        <v>33692</v>
      </c>
      <c r="C659" s="287" t="s">
        <v>33253</v>
      </c>
    </row>
    <row r="660" spans="1:3" x14ac:dyDescent="0.25">
      <c r="A660" s="288" t="s">
        <v>21</v>
      </c>
      <c r="B660" s="289" t="s">
        <v>33692</v>
      </c>
      <c r="C660" s="290" t="s">
        <v>33253</v>
      </c>
    </row>
    <row r="661" spans="1:3" x14ac:dyDescent="0.25">
      <c r="A661" s="285" t="s">
        <v>32771</v>
      </c>
      <c r="B661" s="286" t="s">
        <v>33720</v>
      </c>
      <c r="C661" s="287" t="s">
        <v>33251</v>
      </c>
    </row>
    <row r="662" spans="1:3" x14ac:dyDescent="0.25">
      <c r="A662" s="288" t="s">
        <v>140</v>
      </c>
      <c r="B662" s="289" t="s">
        <v>33719</v>
      </c>
      <c r="C662" s="290" t="s">
        <v>33253</v>
      </c>
    </row>
    <row r="663" spans="1:3" x14ac:dyDescent="0.25">
      <c r="A663" s="285" t="s">
        <v>140</v>
      </c>
      <c r="B663" s="286" t="s">
        <v>33719</v>
      </c>
      <c r="C663" s="287" t="s">
        <v>33253</v>
      </c>
    </row>
    <row r="664" spans="1:3" x14ac:dyDescent="0.25">
      <c r="A664" s="288" t="s">
        <v>140</v>
      </c>
      <c r="B664" s="289" t="s">
        <v>33719</v>
      </c>
      <c r="C664" s="290" t="s">
        <v>33253</v>
      </c>
    </row>
    <row r="665" spans="1:3" x14ac:dyDescent="0.25">
      <c r="A665" s="285" t="s">
        <v>140</v>
      </c>
      <c r="B665" s="286" t="s">
        <v>33719</v>
      </c>
      <c r="C665" s="287" t="s">
        <v>33253</v>
      </c>
    </row>
    <row r="666" spans="1:3" x14ac:dyDescent="0.25">
      <c r="A666" s="288" t="s">
        <v>21</v>
      </c>
      <c r="B666" s="289" t="s">
        <v>33692</v>
      </c>
      <c r="C666" s="290" t="s">
        <v>33252</v>
      </c>
    </row>
    <row r="667" spans="1:3" x14ac:dyDescent="0.25">
      <c r="A667" s="285" t="s">
        <v>140</v>
      </c>
      <c r="B667" s="286" t="s">
        <v>33719</v>
      </c>
      <c r="C667" s="287" t="s">
        <v>33253</v>
      </c>
    </row>
    <row r="668" spans="1:3" x14ac:dyDescent="0.25">
      <c r="A668" s="288" t="s">
        <v>21</v>
      </c>
      <c r="B668" s="289" t="s">
        <v>33692</v>
      </c>
      <c r="C668" s="290" t="s">
        <v>33252</v>
      </c>
    </row>
    <row r="669" spans="1:3" x14ac:dyDescent="0.25">
      <c r="A669" s="285" t="s">
        <v>140</v>
      </c>
      <c r="B669" s="286" t="s">
        <v>33719</v>
      </c>
      <c r="C669" s="287" t="s">
        <v>33253</v>
      </c>
    </row>
    <row r="670" spans="1:3" x14ac:dyDescent="0.25">
      <c r="A670" s="288" t="s">
        <v>140</v>
      </c>
      <c r="B670" s="289" t="s">
        <v>33719</v>
      </c>
      <c r="C670" s="290" t="s">
        <v>33253</v>
      </c>
    </row>
    <row r="671" spans="1:3" x14ac:dyDescent="0.25">
      <c r="A671" s="285" t="s">
        <v>140</v>
      </c>
      <c r="B671" s="286" t="s">
        <v>33719</v>
      </c>
      <c r="C671" s="287" t="s">
        <v>33253</v>
      </c>
    </row>
    <row r="672" spans="1:3" x14ac:dyDescent="0.25">
      <c r="A672" s="288" t="s">
        <v>140</v>
      </c>
      <c r="B672" s="289" t="s">
        <v>33719</v>
      </c>
      <c r="C672" s="290" t="s">
        <v>33253</v>
      </c>
    </row>
    <row r="673" spans="1:3" x14ac:dyDescent="0.25">
      <c r="A673" s="285" t="s">
        <v>140</v>
      </c>
      <c r="B673" s="286" t="s">
        <v>33719</v>
      </c>
      <c r="C673" s="287" t="s">
        <v>33253</v>
      </c>
    </row>
    <row r="674" spans="1:3" x14ac:dyDescent="0.25">
      <c r="A674" s="288" t="s">
        <v>21</v>
      </c>
      <c r="B674" s="289" t="s">
        <v>33692</v>
      </c>
      <c r="C674" s="290" t="s">
        <v>33253</v>
      </c>
    </row>
    <row r="675" spans="1:3" x14ac:dyDescent="0.25">
      <c r="A675" s="285" t="s">
        <v>140</v>
      </c>
      <c r="B675" s="286" t="s">
        <v>33719</v>
      </c>
      <c r="C675" s="287" t="s">
        <v>33253</v>
      </c>
    </row>
    <row r="676" spans="1:3" x14ac:dyDescent="0.25">
      <c r="A676" s="288" t="s">
        <v>21</v>
      </c>
      <c r="B676" s="289" t="s">
        <v>33692</v>
      </c>
      <c r="C676" s="290" t="s">
        <v>33252</v>
      </c>
    </row>
    <row r="677" spans="1:3" x14ac:dyDescent="0.25">
      <c r="A677" s="285" t="s">
        <v>31910</v>
      </c>
      <c r="B677" s="286" t="s">
        <v>33714</v>
      </c>
      <c r="C677" s="287" t="s">
        <v>33252</v>
      </c>
    </row>
    <row r="678" spans="1:3" x14ac:dyDescent="0.25">
      <c r="A678" s="288" t="s">
        <v>31910</v>
      </c>
      <c r="B678" s="289" t="s">
        <v>33714</v>
      </c>
      <c r="C678" s="290" t="s">
        <v>33252</v>
      </c>
    </row>
    <row r="679" spans="1:3" x14ac:dyDescent="0.25">
      <c r="A679" s="285" t="s">
        <v>21</v>
      </c>
      <c r="B679" s="286" t="s">
        <v>33692</v>
      </c>
      <c r="C679" s="287" t="s">
        <v>33253</v>
      </c>
    </row>
    <row r="680" spans="1:3" x14ac:dyDescent="0.25">
      <c r="A680" s="288" t="s">
        <v>21</v>
      </c>
      <c r="B680" s="289" t="s">
        <v>33692</v>
      </c>
      <c r="C680" s="290" t="s">
        <v>33253</v>
      </c>
    </row>
    <row r="681" spans="1:3" x14ac:dyDescent="0.25">
      <c r="A681" s="285" t="s">
        <v>140</v>
      </c>
      <c r="B681" s="286" t="s">
        <v>33719</v>
      </c>
      <c r="C681" s="287" t="s">
        <v>33253</v>
      </c>
    </row>
    <row r="682" spans="1:3" x14ac:dyDescent="0.25">
      <c r="A682" s="288" t="s">
        <v>21</v>
      </c>
      <c r="B682" s="289" t="s">
        <v>33692</v>
      </c>
      <c r="C682" s="290" t="s">
        <v>33252</v>
      </c>
    </row>
    <row r="683" spans="1:3" x14ac:dyDescent="0.25">
      <c r="A683" s="285" t="s">
        <v>21</v>
      </c>
      <c r="B683" s="286" t="s">
        <v>33692</v>
      </c>
      <c r="C683" s="287" t="s">
        <v>33252</v>
      </c>
    </row>
    <row r="684" spans="1:3" x14ac:dyDescent="0.25">
      <c r="A684" s="288" t="s">
        <v>140</v>
      </c>
      <c r="B684" s="289" t="s">
        <v>33719</v>
      </c>
      <c r="C684" s="290" t="s">
        <v>33253</v>
      </c>
    </row>
    <row r="685" spans="1:3" x14ac:dyDescent="0.25">
      <c r="A685" s="285" t="s">
        <v>140</v>
      </c>
      <c r="B685" s="286" t="s">
        <v>33719</v>
      </c>
      <c r="C685" s="287" t="s">
        <v>33253</v>
      </c>
    </row>
    <row r="686" spans="1:3" x14ac:dyDescent="0.25">
      <c r="A686" s="288" t="s">
        <v>140</v>
      </c>
      <c r="B686" s="289" t="s">
        <v>33719</v>
      </c>
      <c r="C686" s="290" t="s">
        <v>33253</v>
      </c>
    </row>
    <row r="687" spans="1:3" x14ac:dyDescent="0.25">
      <c r="A687" s="285" t="s">
        <v>31763</v>
      </c>
      <c r="B687" s="286" t="s">
        <v>33688</v>
      </c>
      <c r="C687" s="287" t="s">
        <v>33253</v>
      </c>
    </row>
    <row r="688" spans="1:3" x14ac:dyDescent="0.25">
      <c r="A688" s="288" t="s">
        <v>32718</v>
      </c>
      <c r="B688" s="289" t="s">
        <v>33721</v>
      </c>
      <c r="C688" s="290" t="s">
        <v>33252</v>
      </c>
    </row>
    <row r="689" spans="1:3" x14ac:dyDescent="0.25">
      <c r="A689" s="285" t="s">
        <v>140</v>
      </c>
      <c r="B689" s="286" t="s">
        <v>33719</v>
      </c>
      <c r="C689" s="287" t="s">
        <v>33253</v>
      </c>
    </row>
    <row r="690" spans="1:3" x14ac:dyDescent="0.25">
      <c r="A690" s="288" t="s">
        <v>140</v>
      </c>
      <c r="B690" s="289" t="s">
        <v>33719</v>
      </c>
      <c r="C690" s="290" t="s">
        <v>33253</v>
      </c>
    </row>
    <row r="691" spans="1:3" x14ac:dyDescent="0.25">
      <c r="A691" s="285" t="s">
        <v>140</v>
      </c>
      <c r="B691" s="286" t="s">
        <v>33719</v>
      </c>
      <c r="C691" s="287" t="s">
        <v>33253</v>
      </c>
    </row>
    <row r="692" spans="1:3" x14ac:dyDescent="0.25">
      <c r="A692" s="288" t="s">
        <v>140</v>
      </c>
      <c r="B692" s="289" t="s">
        <v>33719</v>
      </c>
      <c r="C692" s="290" t="s">
        <v>33253</v>
      </c>
    </row>
    <row r="693" spans="1:3" x14ac:dyDescent="0.25">
      <c r="A693" s="285" t="s">
        <v>140</v>
      </c>
      <c r="B693" s="286" t="s">
        <v>33719</v>
      </c>
      <c r="C693" s="287" t="s">
        <v>33253</v>
      </c>
    </row>
    <row r="694" spans="1:3" x14ac:dyDescent="0.25">
      <c r="A694" s="288" t="s">
        <v>140</v>
      </c>
      <c r="B694" s="289" t="s">
        <v>33719</v>
      </c>
      <c r="C694" s="290" t="s">
        <v>33253</v>
      </c>
    </row>
    <row r="695" spans="1:3" x14ac:dyDescent="0.25">
      <c r="A695" s="285" t="s">
        <v>21</v>
      </c>
      <c r="B695" s="286" t="s">
        <v>33692</v>
      </c>
      <c r="C695" s="287" t="s">
        <v>33253</v>
      </c>
    </row>
    <row r="696" spans="1:3" x14ac:dyDescent="0.25">
      <c r="A696" s="288" t="s">
        <v>140</v>
      </c>
      <c r="B696" s="289" t="s">
        <v>33719</v>
      </c>
      <c r="C696" s="290" t="s">
        <v>33253</v>
      </c>
    </row>
    <row r="697" spans="1:3" x14ac:dyDescent="0.25">
      <c r="A697" s="285" t="s">
        <v>21</v>
      </c>
      <c r="B697" s="286" t="s">
        <v>33692</v>
      </c>
      <c r="C697" s="287" t="s">
        <v>33252</v>
      </c>
    </row>
    <row r="698" spans="1:3" x14ac:dyDescent="0.25">
      <c r="A698" s="288" t="s">
        <v>21</v>
      </c>
      <c r="B698" s="289" t="s">
        <v>33692</v>
      </c>
      <c r="C698" s="290" t="s">
        <v>33253</v>
      </c>
    </row>
    <row r="699" spans="1:3" x14ac:dyDescent="0.25">
      <c r="A699" s="285" t="s">
        <v>140</v>
      </c>
      <c r="B699" s="286" t="s">
        <v>33719</v>
      </c>
      <c r="C699" s="287" t="s">
        <v>33253</v>
      </c>
    </row>
    <row r="700" spans="1:3" x14ac:dyDescent="0.25">
      <c r="A700" s="288" t="s">
        <v>96</v>
      </c>
      <c r="B700" s="289" t="s">
        <v>33704</v>
      </c>
      <c r="C700" s="290" t="s">
        <v>33252</v>
      </c>
    </row>
    <row r="701" spans="1:3" x14ac:dyDescent="0.25">
      <c r="A701" s="285" t="s">
        <v>96</v>
      </c>
      <c r="B701" s="286" t="s">
        <v>33704</v>
      </c>
      <c r="C701" s="287" t="s">
        <v>33252</v>
      </c>
    </row>
    <row r="702" spans="1:3" x14ac:dyDescent="0.25">
      <c r="A702" s="288" t="s">
        <v>96</v>
      </c>
      <c r="B702" s="289" t="s">
        <v>33704</v>
      </c>
      <c r="C702" s="290" t="s">
        <v>33252</v>
      </c>
    </row>
    <row r="703" spans="1:3" x14ac:dyDescent="0.25">
      <c r="A703" s="285" t="s">
        <v>96</v>
      </c>
      <c r="B703" s="286" t="s">
        <v>33704</v>
      </c>
      <c r="C703" s="287" t="s">
        <v>33252</v>
      </c>
    </row>
    <row r="704" spans="1:3" x14ac:dyDescent="0.25">
      <c r="A704" s="288" t="s">
        <v>21</v>
      </c>
      <c r="B704" s="289" t="s">
        <v>33692</v>
      </c>
      <c r="C704" s="290" t="s">
        <v>33253</v>
      </c>
    </row>
    <row r="705" spans="1:3" x14ac:dyDescent="0.25">
      <c r="A705" s="285" t="s">
        <v>140</v>
      </c>
      <c r="B705" s="286" t="s">
        <v>33719</v>
      </c>
      <c r="C705" s="287" t="s">
        <v>33253</v>
      </c>
    </row>
    <row r="706" spans="1:3" x14ac:dyDescent="0.25">
      <c r="A706" s="288" t="s">
        <v>27</v>
      </c>
      <c r="B706" s="289" t="s">
        <v>33694</v>
      </c>
      <c r="C706" s="290" t="s">
        <v>33253</v>
      </c>
    </row>
    <row r="707" spans="1:3" x14ac:dyDescent="0.25">
      <c r="A707" s="285" t="s">
        <v>140</v>
      </c>
      <c r="B707" s="286" t="s">
        <v>33719</v>
      </c>
      <c r="C707" s="287" t="s">
        <v>33253</v>
      </c>
    </row>
    <row r="708" spans="1:3" x14ac:dyDescent="0.25">
      <c r="A708" s="288" t="s">
        <v>140</v>
      </c>
      <c r="B708" s="289" t="s">
        <v>33719</v>
      </c>
      <c r="C708" s="290" t="s">
        <v>33253</v>
      </c>
    </row>
    <row r="709" spans="1:3" x14ac:dyDescent="0.25">
      <c r="A709" s="285" t="s">
        <v>21</v>
      </c>
      <c r="B709" s="286" t="s">
        <v>33692</v>
      </c>
      <c r="C709" s="287" t="s">
        <v>33252</v>
      </c>
    </row>
    <row r="710" spans="1:3" x14ac:dyDescent="0.25">
      <c r="A710" s="288" t="s">
        <v>21</v>
      </c>
      <c r="B710" s="289" t="s">
        <v>33692</v>
      </c>
      <c r="C710" s="290" t="s">
        <v>33252</v>
      </c>
    </row>
    <row r="711" spans="1:3" x14ac:dyDescent="0.25">
      <c r="A711" s="285" t="s">
        <v>21</v>
      </c>
      <c r="B711" s="286" t="s">
        <v>33692</v>
      </c>
      <c r="C711" s="287" t="s">
        <v>33253</v>
      </c>
    </row>
    <row r="712" spans="1:3" x14ac:dyDescent="0.25">
      <c r="A712" s="288" t="s">
        <v>21</v>
      </c>
      <c r="B712" s="289" t="s">
        <v>33692</v>
      </c>
      <c r="C712" s="290" t="s">
        <v>33252</v>
      </c>
    </row>
    <row r="713" spans="1:3" x14ac:dyDescent="0.25">
      <c r="A713" s="285" t="s">
        <v>21</v>
      </c>
      <c r="B713" s="286" t="s">
        <v>33692</v>
      </c>
      <c r="C713" s="287" t="s">
        <v>33252</v>
      </c>
    </row>
    <row r="714" spans="1:3" x14ac:dyDescent="0.25">
      <c r="A714" s="288" t="s">
        <v>140</v>
      </c>
      <c r="B714" s="289" t="s">
        <v>33719</v>
      </c>
      <c r="C714" s="290" t="s">
        <v>33253</v>
      </c>
    </row>
    <row r="715" spans="1:3" x14ac:dyDescent="0.25">
      <c r="A715" s="285" t="s">
        <v>140</v>
      </c>
      <c r="B715" s="286" t="s">
        <v>33719</v>
      </c>
      <c r="C715" s="287" t="s">
        <v>33253</v>
      </c>
    </row>
    <row r="716" spans="1:3" x14ac:dyDescent="0.25">
      <c r="A716" s="288" t="s">
        <v>21</v>
      </c>
      <c r="B716" s="289" t="s">
        <v>33692</v>
      </c>
      <c r="C716" s="290" t="s">
        <v>33253</v>
      </c>
    </row>
    <row r="717" spans="1:3" x14ac:dyDescent="0.25">
      <c r="A717" s="285" t="s">
        <v>140</v>
      </c>
      <c r="B717" s="286" t="s">
        <v>33719</v>
      </c>
      <c r="C717" s="287" t="s">
        <v>33253</v>
      </c>
    </row>
    <row r="718" spans="1:3" x14ac:dyDescent="0.25">
      <c r="A718" s="288" t="s">
        <v>31772</v>
      </c>
      <c r="B718" s="289" t="s">
        <v>33693</v>
      </c>
      <c r="C718" s="290" t="s">
        <v>33252</v>
      </c>
    </row>
    <row r="719" spans="1:3" x14ac:dyDescent="0.25">
      <c r="A719" s="285" t="s">
        <v>21</v>
      </c>
      <c r="B719" s="286" t="s">
        <v>33692</v>
      </c>
      <c r="C719" s="287" t="s">
        <v>33253</v>
      </c>
    </row>
    <row r="720" spans="1:3" x14ac:dyDescent="0.25">
      <c r="A720" s="288" t="s">
        <v>21</v>
      </c>
      <c r="B720" s="289" t="s">
        <v>33692</v>
      </c>
      <c r="C720" s="290" t="s">
        <v>33253</v>
      </c>
    </row>
    <row r="721" spans="1:3" x14ac:dyDescent="0.25">
      <c r="A721" s="285" t="s">
        <v>96</v>
      </c>
      <c r="B721" s="286" t="s">
        <v>33704</v>
      </c>
      <c r="C721" s="287" t="s">
        <v>33252</v>
      </c>
    </row>
    <row r="722" spans="1:3" x14ac:dyDescent="0.25">
      <c r="A722" s="288" t="s">
        <v>96</v>
      </c>
      <c r="B722" s="289" t="s">
        <v>33704</v>
      </c>
      <c r="C722" s="290" t="s">
        <v>33252</v>
      </c>
    </row>
    <row r="723" spans="1:3" x14ac:dyDescent="0.25">
      <c r="A723" s="285" t="s">
        <v>96</v>
      </c>
      <c r="B723" s="286" t="s">
        <v>33704</v>
      </c>
      <c r="C723" s="287" t="s">
        <v>33252</v>
      </c>
    </row>
    <row r="724" spans="1:3" x14ac:dyDescent="0.25">
      <c r="A724" s="288" t="s">
        <v>21</v>
      </c>
      <c r="B724" s="289" t="s">
        <v>33692</v>
      </c>
      <c r="C724" s="290" t="s">
        <v>33253</v>
      </c>
    </row>
    <row r="725" spans="1:3" x14ac:dyDescent="0.25">
      <c r="A725" s="285" t="s">
        <v>140</v>
      </c>
      <c r="B725" s="286" t="s">
        <v>33719</v>
      </c>
      <c r="C725" s="287" t="s">
        <v>33253</v>
      </c>
    </row>
    <row r="726" spans="1:3" x14ac:dyDescent="0.25">
      <c r="A726" s="288" t="s">
        <v>140</v>
      </c>
      <c r="B726" s="289" t="s">
        <v>33719</v>
      </c>
      <c r="C726" s="290" t="s">
        <v>33253</v>
      </c>
    </row>
    <row r="727" spans="1:3" x14ac:dyDescent="0.25">
      <c r="A727" s="285" t="s">
        <v>32771</v>
      </c>
      <c r="B727" s="286" t="s">
        <v>33720</v>
      </c>
      <c r="C727" s="287" t="s">
        <v>33252</v>
      </c>
    </row>
    <row r="728" spans="1:3" x14ac:dyDescent="0.25">
      <c r="A728" s="288" t="s">
        <v>21</v>
      </c>
      <c r="B728" s="289" t="s">
        <v>33692</v>
      </c>
      <c r="C728" s="290" t="s">
        <v>33253</v>
      </c>
    </row>
    <row r="729" spans="1:3" x14ac:dyDescent="0.25">
      <c r="A729" s="285" t="s">
        <v>140</v>
      </c>
      <c r="B729" s="286" t="s">
        <v>33719</v>
      </c>
      <c r="C729" s="287" t="s">
        <v>33253</v>
      </c>
    </row>
    <row r="730" spans="1:3" x14ac:dyDescent="0.25">
      <c r="A730" s="288" t="s">
        <v>140</v>
      </c>
      <c r="B730" s="289" t="s">
        <v>33719</v>
      </c>
      <c r="C730" s="290" t="s">
        <v>33253</v>
      </c>
    </row>
    <row r="731" spans="1:3" x14ac:dyDescent="0.25">
      <c r="A731" s="285" t="s">
        <v>140</v>
      </c>
      <c r="B731" s="286" t="s">
        <v>33719</v>
      </c>
      <c r="C731" s="287" t="s">
        <v>33253</v>
      </c>
    </row>
    <row r="732" spans="1:3" x14ac:dyDescent="0.25">
      <c r="A732" s="288" t="s">
        <v>140</v>
      </c>
      <c r="B732" s="289" t="s">
        <v>33719</v>
      </c>
      <c r="C732" s="290" t="s">
        <v>33253</v>
      </c>
    </row>
    <row r="733" spans="1:3" x14ac:dyDescent="0.25">
      <c r="A733" s="285" t="s">
        <v>140</v>
      </c>
      <c r="B733" s="286" t="s">
        <v>33719</v>
      </c>
      <c r="C733" s="287" t="s">
        <v>33253</v>
      </c>
    </row>
    <row r="734" spans="1:3" x14ac:dyDescent="0.25">
      <c r="A734" s="288" t="s">
        <v>21</v>
      </c>
      <c r="B734" s="289" t="s">
        <v>33692</v>
      </c>
      <c r="C734" s="290" t="s">
        <v>33252</v>
      </c>
    </row>
    <row r="735" spans="1:3" x14ac:dyDescent="0.25">
      <c r="A735" s="285" t="s">
        <v>140</v>
      </c>
      <c r="B735" s="286" t="s">
        <v>33719</v>
      </c>
      <c r="C735" s="287" t="s">
        <v>33253</v>
      </c>
    </row>
    <row r="736" spans="1:3" x14ac:dyDescent="0.25">
      <c r="A736" s="288" t="s">
        <v>140</v>
      </c>
      <c r="B736" s="289" t="s">
        <v>33719</v>
      </c>
      <c r="C736" s="290" t="s">
        <v>33253</v>
      </c>
    </row>
    <row r="737" spans="1:3" x14ac:dyDescent="0.25">
      <c r="A737" s="285" t="s">
        <v>140</v>
      </c>
      <c r="B737" s="286" t="s">
        <v>33719</v>
      </c>
      <c r="C737" s="287" t="s">
        <v>33253</v>
      </c>
    </row>
    <row r="738" spans="1:3" x14ac:dyDescent="0.25">
      <c r="A738" s="288" t="s">
        <v>21</v>
      </c>
      <c r="B738" s="289" t="s">
        <v>33692</v>
      </c>
      <c r="C738" s="290" t="s">
        <v>33253</v>
      </c>
    </row>
    <row r="739" spans="1:3" x14ac:dyDescent="0.25">
      <c r="A739" s="285" t="s">
        <v>21</v>
      </c>
      <c r="B739" s="286" t="s">
        <v>33692</v>
      </c>
      <c r="C739" s="287" t="s">
        <v>33253</v>
      </c>
    </row>
    <row r="740" spans="1:3" x14ac:dyDescent="0.25">
      <c r="A740" s="288" t="s">
        <v>32718</v>
      </c>
      <c r="B740" s="289" t="s">
        <v>33721</v>
      </c>
      <c r="C740" s="290" t="s">
        <v>33253</v>
      </c>
    </row>
    <row r="741" spans="1:3" x14ac:dyDescent="0.25">
      <c r="A741" s="285" t="s">
        <v>21</v>
      </c>
      <c r="B741" s="286" t="s">
        <v>33692</v>
      </c>
      <c r="C741" s="287" t="s">
        <v>33253</v>
      </c>
    </row>
    <row r="742" spans="1:3" x14ac:dyDescent="0.25">
      <c r="A742" s="288" t="s">
        <v>21</v>
      </c>
      <c r="B742" s="289" t="s">
        <v>33692</v>
      </c>
      <c r="C742" s="290" t="s">
        <v>33252</v>
      </c>
    </row>
    <row r="743" spans="1:3" x14ac:dyDescent="0.25">
      <c r="A743" s="285" t="s">
        <v>21</v>
      </c>
      <c r="B743" s="286" t="s">
        <v>33692</v>
      </c>
      <c r="C743" s="287" t="s">
        <v>33252</v>
      </c>
    </row>
    <row r="744" spans="1:3" x14ac:dyDescent="0.25">
      <c r="A744" s="288" t="s">
        <v>140</v>
      </c>
      <c r="B744" s="289" t="s">
        <v>33719</v>
      </c>
      <c r="C744" s="290" t="s">
        <v>33253</v>
      </c>
    </row>
    <row r="745" spans="1:3" x14ac:dyDescent="0.25">
      <c r="A745" s="285" t="s">
        <v>140</v>
      </c>
      <c r="B745" s="286" t="s">
        <v>33719</v>
      </c>
      <c r="C745" s="287" t="s">
        <v>33253</v>
      </c>
    </row>
    <row r="746" spans="1:3" x14ac:dyDescent="0.25">
      <c r="A746" s="288" t="s">
        <v>21</v>
      </c>
      <c r="B746" s="289" t="s">
        <v>33692</v>
      </c>
      <c r="C746" s="290" t="s">
        <v>33253</v>
      </c>
    </row>
    <row r="747" spans="1:3" x14ac:dyDescent="0.25">
      <c r="A747" s="285" t="s">
        <v>21</v>
      </c>
      <c r="B747" s="286" t="s">
        <v>33692</v>
      </c>
      <c r="C747" s="287" t="s">
        <v>33252</v>
      </c>
    </row>
    <row r="748" spans="1:3" x14ac:dyDescent="0.25">
      <c r="A748" s="288" t="s">
        <v>21</v>
      </c>
      <c r="B748" s="289" t="s">
        <v>33692</v>
      </c>
      <c r="C748" s="290" t="s">
        <v>33252</v>
      </c>
    </row>
    <row r="749" spans="1:3" x14ac:dyDescent="0.25">
      <c r="A749" s="285" t="s">
        <v>21</v>
      </c>
      <c r="B749" s="286" t="s">
        <v>33692</v>
      </c>
      <c r="C749" s="287" t="s">
        <v>33252</v>
      </c>
    </row>
    <row r="750" spans="1:3" x14ac:dyDescent="0.25">
      <c r="A750" s="288" t="s">
        <v>140</v>
      </c>
      <c r="B750" s="289" t="s">
        <v>33719</v>
      </c>
      <c r="C750" s="290" t="s">
        <v>33253</v>
      </c>
    </row>
    <row r="751" spans="1:3" x14ac:dyDescent="0.25">
      <c r="A751" s="285" t="s">
        <v>140</v>
      </c>
      <c r="B751" s="286" t="s">
        <v>33719</v>
      </c>
      <c r="C751" s="287" t="s">
        <v>33253</v>
      </c>
    </row>
    <row r="752" spans="1:3" x14ac:dyDescent="0.25">
      <c r="A752" s="288" t="s">
        <v>21</v>
      </c>
      <c r="B752" s="289" t="s">
        <v>33692</v>
      </c>
      <c r="C752" s="290" t="s">
        <v>33252</v>
      </c>
    </row>
    <row r="753" spans="1:3" x14ac:dyDescent="0.25">
      <c r="A753" s="285" t="s">
        <v>21</v>
      </c>
      <c r="B753" s="286" t="s">
        <v>33692</v>
      </c>
      <c r="C753" s="287" t="s">
        <v>33252</v>
      </c>
    </row>
    <row r="754" spans="1:3" x14ac:dyDescent="0.25">
      <c r="A754" s="288" t="s">
        <v>21</v>
      </c>
      <c r="B754" s="289" t="s">
        <v>33692</v>
      </c>
      <c r="C754" s="290" t="s">
        <v>33252</v>
      </c>
    </row>
    <row r="755" spans="1:3" x14ac:dyDescent="0.25">
      <c r="A755" s="285" t="s">
        <v>21</v>
      </c>
      <c r="B755" s="286" t="s">
        <v>33692</v>
      </c>
      <c r="C755" s="287" t="s">
        <v>33252</v>
      </c>
    </row>
    <row r="756" spans="1:3" x14ac:dyDescent="0.25">
      <c r="A756" s="288" t="s">
        <v>83</v>
      </c>
      <c r="B756" s="289" t="s">
        <v>33687</v>
      </c>
      <c r="C756" s="290" t="s">
        <v>33251</v>
      </c>
    </row>
    <row r="757" spans="1:3" x14ac:dyDescent="0.25">
      <c r="A757" s="285" t="s">
        <v>21</v>
      </c>
      <c r="B757" s="286" t="s">
        <v>33692</v>
      </c>
      <c r="C757" s="287" t="s">
        <v>33253</v>
      </c>
    </row>
    <row r="758" spans="1:3" x14ac:dyDescent="0.25">
      <c r="A758" s="288" t="s">
        <v>21</v>
      </c>
      <c r="B758" s="289" t="s">
        <v>33692</v>
      </c>
      <c r="C758" s="290" t="s">
        <v>33253</v>
      </c>
    </row>
    <row r="759" spans="1:3" x14ac:dyDescent="0.25">
      <c r="A759" s="285" t="s">
        <v>7</v>
      </c>
      <c r="B759" s="286" t="s">
        <v>33716</v>
      </c>
      <c r="C759" s="287" t="s">
        <v>33253</v>
      </c>
    </row>
    <row r="760" spans="1:3" x14ac:dyDescent="0.25">
      <c r="A760" s="288" t="s">
        <v>21</v>
      </c>
      <c r="B760" s="289" t="s">
        <v>33692</v>
      </c>
      <c r="C760" s="290" t="s">
        <v>33253</v>
      </c>
    </row>
    <row r="761" spans="1:3" x14ac:dyDescent="0.25">
      <c r="A761" s="285" t="s">
        <v>21</v>
      </c>
      <c r="B761" s="286" t="s">
        <v>33692</v>
      </c>
      <c r="C761" s="287" t="s">
        <v>33253</v>
      </c>
    </row>
    <row r="762" spans="1:3" x14ac:dyDescent="0.25">
      <c r="A762" s="288" t="s">
        <v>21</v>
      </c>
      <c r="B762" s="289" t="s">
        <v>33692</v>
      </c>
      <c r="C762" s="290" t="s">
        <v>33252</v>
      </c>
    </row>
    <row r="763" spans="1:3" x14ac:dyDescent="0.25">
      <c r="A763" s="285" t="s">
        <v>21</v>
      </c>
      <c r="B763" s="286" t="s">
        <v>33692</v>
      </c>
      <c r="C763" s="287" t="s">
        <v>33252</v>
      </c>
    </row>
    <row r="764" spans="1:3" x14ac:dyDescent="0.25">
      <c r="A764" s="288" t="s">
        <v>21</v>
      </c>
      <c r="B764" s="289" t="s">
        <v>33692</v>
      </c>
      <c r="C764" s="290" t="s">
        <v>33253</v>
      </c>
    </row>
    <row r="765" spans="1:3" x14ac:dyDescent="0.25">
      <c r="A765" s="285" t="s">
        <v>21</v>
      </c>
      <c r="B765" s="286" t="s">
        <v>33692</v>
      </c>
      <c r="C765" s="287" t="s">
        <v>33253</v>
      </c>
    </row>
    <row r="766" spans="1:3" x14ac:dyDescent="0.25">
      <c r="A766" s="288" t="s">
        <v>21</v>
      </c>
      <c r="B766" s="289" t="s">
        <v>33692</v>
      </c>
      <c r="C766" s="290" t="s">
        <v>33253</v>
      </c>
    </row>
    <row r="767" spans="1:3" x14ac:dyDescent="0.25">
      <c r="A767" s="285" t="s">
        <v>32989</v>
      </c>
      <c r="B767" s="286" t="s">
        <v>33722</v>
      </c>
      <c r="C767" s="287" t="s">
        <v>33252</v>
      </c>
    </row>
    <row r="768" spans="1:3" x14ac:dyDescent="0.25">
      <c r="A768" s="288" t="s">
        <v>21</v>
      </c>
      <c r="B768" s="289" t="s">
        <v>33692</v>
      </c>
      <c r="C768" s="290" t="s">
        <v>33252</v>
      </c>
    </row>
    <row r="769" spans="1:3" x14ac:dyDescent="0.25">
      <c r="A769" s="285" t="s">
        <v>21</v>
      </c>
      <c r="B769" s="286" t="s">
        <v>33692</v>
      </c>
      <c r="C769" s="287" t="s">
        <v>33252</v>
      </c>
    </row>
    <row r="770" spans="1:3" x14ac:dyDescent="0.25">
      <c r="A770" s="288" t="s">
        <v>7</v>
      </c>
      <c r="B770" s="289" t="s">
        <v>33716</v>
      </c>
      <c r="C770" s="290" t="s">
        <v>33253</v>
      </c>
    </row>
    <row r="771" spans="1:3" x14ac:dyDescent="0.25">
      <c r="A771" s="285" t="s">
        <v>21</v>
      </c>
      <c r="B771" s="286" t="s">
        <v>33692</v>
      </c>
      <c r="C771" s="287" t="s">
        <v>33252</v>
      </c>
    </row>
    <row r="772" spans="1:3" x14ac:dyDescent="0.25">
      <c r="A772" s="288" t="s">
        <v>32718</v>
      </c>
      <c r="B772" s="289" t="s">
        <v>33721</v>
      </c>
      <c r="C772" s="290" t="s">
        <v>33253</v>
      </c>
    </row>
    <row r="773" spans="1:3" x14ac:dyDescent="0.25">
      <c r="A773" s="285" t="s">
        <v>21</v>
      </c>
      <c r="B773" s="286" t="s">
        <v>33692</v>
      </c>
      <c r="C773" s="287" t="s">
        <v>33253</v>
      </c>
    </row>
    <row r="774" spans="1:3" x14ac:dyDescent="0.25">
      <c r="A774" s="288" t="s">
        <v>21</v>
      </c>
      <c r="B774" s="289" t="s">
        <v>33692</v>
      </c>
      <c r="C774" s="290" t="s">
        <v>33253</v>
      </c>
    </row>
    <row r="775" spans="1:3" x14ac:dyDescent="0.25">
      <c r="A775" s="285" t="s">
        <v>21</v>
      </c>
      <c r="B775" s="286" t="s">
        <v>33692</v>
      </c>
      <c r="C775" s="287" t="s">
        <v>33253</v>
      </c>
    </row>
    <row r="776" spans="1:3" x14ac:dyDescent="0.25">
      <c r="A776" s="288" t="s">
        <v>21</v>
      </c>
      <c r="B776" s="289" t="s">
        <v>33692</v>
      </c>
      <c r="C776" s="290" t="s">
        <v>33252</v>
      </c>
    </row>
    <row r="777" spans="1:3" x14ac:dyDescent="0.25">
      <c r="A777" s="285" t="s">
        <v>21</v>
      </c>
      <c r="B777" s="286" t="s">
        <v>33692</v>
      </c>
      <c r="C777" s="287" t="s">
        <v>33253</v>
      </c>
    </row>
    <row r="778" spans="1:3" x14ac:dyDescent="0.25">
      <c r="A778" s="288" t="s">
        <v>21</v>
      </c>
      <c r="B778" s="289" t="s">
        <v>33692</v>
      </c>
      <c r="C778" s="290" t="s">
        <v>33253</v>
      </c>
    </row>
    <row r="779" spans="1:3" x14ac:dyDescent="0.25">
      <c r="A779" s="285" t="s">
        <v>21</v>
      </c>
      <c r="B779" s="286" t="s">
        <v>33692</v>
      </c>
      <c r="C779" s="287" t="s">
        <v>33252</v>
      </c>
    </row>
    <row r="780" spans="1:3" x14ac:dyDescent="0.25">
      <c r="A780" s="288" t="s">
        <v>21</v>
      </c>
      <c r="B780" s="289" t="s">
        <v>33692</v>
      </c>
      <c r="C780" s="290" t="s">
        <v>33252</v>
      </c>
    </row>
    <row r="781" spans="1:3" x14ac:dyDescent="0.25">
      <c r="A781" s="273" t="s">
        <v>21</v>
      </c>
      <c r="B781" s="274" t="s">
        <v>33692</v>
      </c>
      <c r="C781" s="275" t="s">
        <v>33253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705B8-3D4A-442E-8738-9E02CEC737E1}">
  <dimension ref="A1:C31"/>
  <sheetViews>
    <sheetView workbookViewId="0">
      <selection sqref="A1:XFD1"/>
    </sheetView>
  </sheetViews>
  <sheetFormatPr defaultRowHeight="12.5" x14ac:dyDescent="0.25"/>
  <cols>
    <col min="1" max="1" width="20.36328125" customWidth="1"/>
    <col min="2" max="2" width="15.36328125" customWidth="1"/>
    <col min="3" max="3" width="13" customWidth="1"/>
  </cols>
  <sheetData>
    <row r="1" spans="1:3" x14ac:dyDescent="0.25">
      <c r="A1" s="285" t="s">
        <v>32983</v>
      </c>
      <c r="B1" s="286" t="s">
        <v>33723</v>
      </c>
      <c r="C1" s="287" t="s">
        <v>33253</v>
      </c>
    </row>
    <row r="2" spans="1:3" x14ac:dyDescent="0.25">
      <c r="A2" s="288" t="s">
        <v>61</v>
      </c>
      <c r="B2" s="289" t="s">
        <v>33724</v>
      </c>
      <c r="C2" s="290" t="s">
        <v>33252</v>
      </c>
    </row>
    <row r="3" spans="1:3" x14ac:dyDescent="0.25">
      <c r="A3" s="285" t="s">
        <v>33053</v>
      </c>
      <c r="B3" s="286" t="s">
        <v>33725</v>
      </c>
      <c r="C3" s="287" t="s">
        <v>33252</v>
      </c>
    </row>
    <row r="4" spans="1:3" x14ac:dyDescent="0.25">
      <c r="A4" s="288" t="s">
        <v>61</v>
      </c>
      <c r="B4" s="289" t="s">
        <v>33724</v>
      </c>
      <c r="C4" s="290" t="s">
        <v>33252</v>
      </c>
    </row>
    <row r="5" spans="1:3" x14ac:dyDescent="0.25">
      <c r="A5" s="285" t="s">
        <v>61</v>
      </c>
      <c r="B5" s="286" t="s">
        <v>33724</v>
      </c>
      <c r="C5" s="287" t="s">
        <v>33252</v>
      </c>
    </row>
    <row r="6" spans="1:3" x14ac:dyDescent="0.25">
      <c r="A6" s="288" t="s">
        <v>32050</v>
      </c>
      <c r="B6" s="289" t="s">
        <v>33726</v>
      </c>
      <c r="C6" s="290" t="s">
        <v>33251</v>
      </c>
    </row>
    <row r="7" spans="1:3" x14ac:dyDescent="0.25">
      <c r="A7" s="285" t="s">
        <v>61</v>
      </c>
      <c r="B7" s="286" t="s">
        <v>33724</v>
      </c>
      <c r="C7" s="287" t="s">
        <v>33253</v>
      </c>
    </row>
    <row r="8" spans="1:3" x14ac:dyDescent="0.25">
      <c r="A8" s="288" t="s">
        <v>61</v>
      </c>
      <c r="B8" s="289" t="s">
        <v>33724</v>
      </c>
      <c r="C8" s="290" t="s">
        <v>33253</v>
      </c>
    </row>
    <row r="9" spans="1:3" x14ac:dyDescent="0.25">
      <c r="A9" s="285" t="s">
        <v>61</v>
      </c>
      <c r="B9" s="286" t="s">
        <v>33724</v>
      </c>
      <c r="C9" s="287" t="s">
        <v>33253</v>
      </c>
    </row>
    <row r="10" spans="1:3" x14ac:dyDescent="0.25">
      <c r="A10" s="288" t="s">
        <v>61</v>
      </c>
      <c r="B10" s="289" t="s">
        <v>33724</v>
      </c>
      <c r="C10" s="290" t="s">
        <v>33253</v>
      </c>
    </row>
    <row r="11" spans="1:3" x14ac:dyDescent="0.25">
      <c r="A11" s="285" t="s">
        <v>61</v>
      </c>
      <c r="B11" s="286" t="s">
        <v>33724</v>
      </c>
      <c r="C11" s="287" t="s">
        <v>33253</v>
      </c>
    </row>
    <row r="12" spans="1:3" x14ac:dyDescent="0.25">
      <c r="A12" s="288" t="s">
        <v>50</v>
      </c>
      <c r="B12" s="289" t="s">
        <v>33727</v>
      </c>
      <c r="C12" s="290" t="s">
        <v>33252</v>
      </c>
    </row>
    <row r="13" spans="1:3" x14ac:dyDescent="0.25">
      <c r="A13" s="285" t="s">
        <v>61</v>
      </c>
      <c r="B13" s="286" t="s">
        <v>33724</v>
      </c>
      <c r="C13" s="287" t="s">
        <v>33252</v>
      </c>
    </row>
    <row r="14" spans="1:3" x14ac:dyDescent="0.25">
      <c r="A14" s="288" t="s">
        <v>61</v>
      </c>
      <c r="B14" s="289" t="s">
        <v>33724</v>
      </c>
      <c r="C14" s="290" t="s">
        <v>33253</v>
      </c>
    </row>
    <row r="15" spans="1:3" x14ac:dyDescent="0.25">
      <c r="A15" s="285" t="s">
        <v>61</v>
      </c>
      <c r="B15" s="286" t="s">
        <v>33724</v>
      </c>
      <c r="C15" s="287" t="s">
        <v>33253</v>
      </c>
    </row>
    <row r="16" spans="1:3" x14ac:dyDescent="0.25">
      <c r="A16" s="288" t="s">
        <v>61</v>
      </c>
      <c r="B16" s="289" t="s">
        <v>33724</v>
      </c>
      <c r="C16" s="290" t="s">
        <v>33253</v>
      </c>
    </row>
    <row r="17" spans="1:3" x14ac:dyDescent="0.25">
      <c r="A17" s="285" t="s">
        <v>61</v>
      </c>
      <c r="B17" s="286" t="s">
        <v>33724</v>
      </c>
      <c r="C17" s="287" t="s">
        <v>33252</v>
      </c>
    </row>
    <row r="18" spans="1:3" x14ac:dyDescent="0.25">
      <c r="A18" s="288" t="s">
        <v>61</v>
      </c>
      <c r="B18" s="289" t="s">
        <v>33724</v>
      </c>
      <c r="C18" s="290" t="s">
        <v>33252</v>
      </c>
    </row>
    <row r="19" spans="1:3" x14ac:dyDescent="0.25">
      <c r="A19" s="285" t="s">
        <v>61</v>
      </c>
      <c r="B19" s="286" t="s">
        <v>33724</v>
      </c>
      <c r="C19" s="287" t="s">
        <v>33252</v>
      </c>
    </row>
    <row r="20" spans="1:3" x14ac:dyDescent="0.25">
      <c r="A20" s="288" t="s">
        <v>61</v>
      </c>
      <c r="B20" s="289" t="s">
        <v>33724</v>
      </c>
      <c r="C20" s="290" t="s">
        <v>33253</v>
      </c>
    </row>
    <row r="21" spans="1:3" x14ac:dyDescent="0.25">
      <c r="A21" s="285" t="s">
        <v>61</v>
      </c>
      <c r="B21" s="286" t="s">
        <v>33724</v>
      </c>
      <c r="C21" s="287" t="s">
        <v>33252</v>
      </c>
    </row>
    <row r="22" spans="1:3" x14ac:dyDescent="0.25">
      <c r="A22" s="288" t="s">
        <v>61</v>
      </c>
      <c r="B22" s="289" t="s">
        <v>33724</v>
      </c>
      <c r="C22" s="290" t="s">
        <v>33253</v>
      </c>
    </row>
    <row r="23" spans="1:3" x14ac:dyDescent="0.25">
      <c r="A23" s="285" t="s">
        <v>61</v>
      </c>
      <c r="B23" s="286" t="s">
        <v>33724</v>
      </c>
      <c r="C23" s="287" t="s">
        <v>33253</v>
      </c>
    </row>
    <row r="24" spans="1:3" x14ac:dyDescent="0.25">
      <c r="A24" s="288" t="s">
        <v>61</v>
      </c>
      <c r="B24" s="289" t="s">
        <v>33724</v>
      </c>
      <c r="C24" s="290" t="s">
        <v>33253</v>
      </c>
    </row>
    <row r="25" spans="1:3" x14ac:dyDescent="0.25">
      <c r="A25" s="285" t="s">
        <v>61</v>
      </c>
      <c r="B25" s="286" t="s">
        <v>33724</v>
      </c>
      <c r="C25" s="287" t="s">
        <v>33253</v>
      </c>
    </row>
    <row r="26" spans="1:3" x14ac:dyDescent="0.25">
      <c r="A26" s="288" t="s">
        <v>61</v>
      </c>
      <c r="B26" s="289" t="s">
        <v>33724</v>
      </c>
      <c r="C26" s="290" t="s">
        <v>33252</v>
      </c>
    </row>
    <row r="27" spans="1:3" x14ac:dyDescent="0.25">
      <c r="A27" s="285" t="s">
        <v>61</v>
      </c>
      <c r="B27" s="286" t="s">
        <v>33724</v>
      </c>
      <c r="C27" s="287" t="s">
        <v>33253</v>
      </c>
    </row>
    <row r="28" spans="1:3" x14ac:dyDescent="0.25">
      <c r="A28" s="288" t="s">
        <v>61</v>
      </c>
      <c r="B28" s="289" t="s">
        <v>33724</v>
      </c>
      <c r="C28" s="290" t="s">
        <v>33253</v>
      </c>
    </row>
    <row r="29" spans="1:3" x14ac:dyDescent="0.25">
      <c r="A29" s="285" t="s">
        <v>61</v>
      </c>
      <c r="B29" s="286" t="s">
        <v>33724</v>
      </c>
      <c r="C29" s="287" t="s">
        <v>33252</v>
      </c>
    </row>
    <row r="30" spans="1:3" x14ac:dyDescent="0.25">
      <c r="A30" s="288" t="s">
        <v>61</v>
      </c>
      <c r="B30" s="289" t="s">
        <v>33724</v>
      </c>
      <c r="C30" s="290" t="s">
        <v>33252</v>
      </c>
    </row>
    <row r="31" spans="1:3" x14ac:dyDescent="0.25">
      <c r="A31" s="273" t="s">
        <v>61</v>
      </c>
      <c r="B31" s="274" t="s">
        <v>33724</v>
      </c>
      <c r="C31" s="275" t="s">
        <v>33253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31FB8-3AB9-4E96-80EA-2E114F5ADC0D}">
  <dimension ref="A1:C31"/>
  <sheetViews>
    <sheetView workbookViewId="0">
      <selection activeCell="A2" sqref="A2"/>
    </sheetView>
  </sheetViews>
  <sheetFormatPr defaultRowHeight="12.5" x14ac:dyDescent="0.25"/>
  <cols>
    <col min="1" max="1" width="16.7265625" customWidth="1"/>
    <col min="2" max="2" width="11.7265625" customWidth="1"/>
    <col min="3" max="3" width="13" customWidth="1"/>
  </cols>
  <sheetData>
    <row r="1" spans="1:3" x14ac:dyDescent="0.25">
      <c r="A1" s="285" t="s">
        <v>32845</v>
      </c>
      <c r="B1" s="286" t="s">
        <v>33728</v>
      </c>
      <c r="C1" s="287" t="s">
        <v>33253</v>
      </c>
    </row>
    <row r="2" spans="1:3" x14ac:dyDescent="0.25">
      <c r="A2" s="288" t="s">
        <v>119</v>
      </c>
      <c r="B2" s="289" t="s">
        <v>33729</v>
      </c>
      <c r="C2" s="290" t="s">
        <v>33252</v>
      </c>
    </row>
    <row r="3" spans="1:3" x14ac:dyDescent="0.25">
      <c r="A3" s="285" t="s">
        <v>33053</v>
      </c>
      <c r="B3" s="286" t="s">
        <v>33730</v>
      </c>
      <c r="C3" s="287" t="s">
        <v>33252</v>
      </c>
    </row>
    <row r="4" spans="1:3" x14ac:dyDescent="0.25">
      <c r="A4" s="288" t="s">
        <v>15</v>
      </c>
      <c r="B4" s="289" t="s">
        <v>33731</v>
      </c>
      <c r="C4" s="290" t="s">
        <v>33252</v>
      </c>
    </row>
    <row r="5" spans="1:3" x14ac:dyDescent="0.25">
      <c r="A5" s="285" t="s">
        <v>32865</v>
      </c>
      <c r="B5" s="286" t="s">
        <v>33732</v>
      </c>
      <c r="C5" s="287" t="s">
        <v>33252</v>
      </c>
    </row>
    <row r="6" spans="1:3" x14ac:dyDescent="0.25">
      <c r="A6" s="288" t="s">
        <v>32050</v>
      </c>
      <c r="B6" s="289" t="s">
        <v>33733</v>
      </c>
      <c r="C6" s="290" t="s">
        <v>33251</v>
      </c>
    </row>
    <row r="7" spans="1:3" x14ac:dyDescent="0.25">
      <c r="A7" s="285" t="s">
        <v>61</v>
      </c>
      <c r="B7" s="286" t="s">
        <v>33734</v>
      </c>
      <c r="C7" s="287" t="s">
        <v>33253</v>
      </c>
    </row>
    <row r="8" spans="1:3" x14ac:dyDescent="0.25">
      <c r="A8" s="288" t="s">
        <v>61</v>
      </c>
      <c r="B8" s="289" t="s">
        <v>33734</v>
      </c>
      <c r="C8" s="290" t="s">
        <v>33253</v>
      </c>
    </row>
    <row r="9" spans="1:3" x14ac:dyDescent="0.25">
      <c r="A9" s="285" t="s">
        <v>61</v>
      </c>
      <c r="B9" s="286" t="s">
        <v>33734</v>
      </c>
      <c r="C9" s="287" t="s">
        <v>33253</v>
      </c>
    </row>
    <row r="10" spans="1:3" x14ac:dyDescent="0.25">
      <c r="A10" s="288" t="s">
        <v>61</v>
      </c>
      <c r="B10" s="289" t="s">
        <v>33734</v>
      </c>
      <c r="C10" s="290" t="s">
        <v>33253</v>
      </c>
    </row>
    <row r="11" spans="1:3" x14ac:dyDescent="0.25">
      <c r="A11" s="285" t="s">
        <v>61</v>
      </c>
      <c r="B11" s="286" t="s">
        <v>33734</v>
      </c>
      <c r="C11" s="287" t="s">
        <v>33253</v>
      </c>
    </row>
    <row r="12" spans="1:3" x14ac:dyDescent="0.25">
      <c r="A12" s="288" t="s">
        <v>50</v>
      </c>
      <c r="B12" s="289" t="s">
        <v>33735</v>
      </c>
      <c r="C12" s="290" t="s">
        <v>33252</v>
      </c>
    </row>
    <row r="13" spans="1:3" x14ac:dyDescent="0.25">
      <c r="A13" s="285" t="s">
        <v>61</v>
      </c>
      <c r="B13" s="286" t="s">
        <v>33734</v>
      </c>
      <c r="C13" s="287" t="s">
        <v>33252</v>
      </c>
    </row>
    <row r="14" spans="1:3" x14ac:dyDescent="0.25">
      <c r="A14" s="288" t="s">
        <v>61</v>
      </c>
      <c r="B14" s="289" t="s">
        <v>33734</v>
      </c>
      <c r="C14" s="290" t="s">
        <v>33253</v>
      </c>
    </row>
    <row r="15" spans="1:3" x14ac:dyDescent="0.25">
      <c r="A15" s="285" t="s">
        <v>61</v>
      </c>
      <c r="B15" s="286" t="s">
        <v>33734</v>
      </c>
      <c r="C15" s="287" t="s">
        <v>33253</v>
      </c>
    </row>
    <row r="16" spans="1:3" x14ac:dyDescent="0.25">
      <c r="A16" s="288" t="s">
        <v>61</v>
      </c>
      <c r="B16" s="289" t="s">
        <v>33734</v>
      </c>
      <c r="C16" s="290" t="s">
        <v>33253</v>
      </c>
    </row>
    <row r="17" spans="1:3" x14ac:dyDescent="0.25">
      <c r="A17" s="285" t="s">
        <v>61</v>
      </c>
      <c r="B17" s="286" t="s">
        <v>33734</v>
      </c>
      <c r="C17" s="287" t="s">
        <v>33252</v>
      </c>
    </row>
    <row r="18" spans="1:3" x14ac:dyDescent="0.25">
      <c r="A18" s="288" t="s">
        <v>61</v>
      </c>
      <c r="B18" s="289" t="s">
        <v>33734</v>
      </c>
      <c r="C18" s="290" t="s">
        <v>33252</v>
      </c>
    </row>
    <row r="19" spans="1:3" x14ac:dyDescent="0.25">
      <c r="A19" s="285" t="s">
        <v>61</v>
      </c>
      <c r="B19" s="286" t="s">
        <v>33734</v>
      </c>
      <c r="C19" s="287" t="s">
        <v>33252</v>
      </c>
    </row>
    <row r="20" spans="1:3" x14ac:dyDescent="0.25">
      <c r="A20" s="288" t="s">
        <v>61</v>
      </c>
      <c r="B20" s="289" t="s">
        <v>33734</v>
      </c>
      <c r="C20" s="290" t="s">
        <v>33253</v>
      </c>
    </row>
    <row r="21" spans="1:3" x14ac:dyDescent="0.25">
      <c r="A21" s="285" t="s">
        <v>61</v>
      </c>
      <c r="B21" s="286" t="s">
        <v>33734</v>
      </c>
      <c r="C21" s="287" t="s">
        <v>33252</v>
      </c>
    </row>
    <row r="22" spans="1:3" x14ac:dyDescent="0.25">
      <c r="A22" s="288" t="s">
        <v>61</v>
      </c>
      <c r="B22" s="289" t="s">
        <v>33734</v>
      </c>
      <c r="C22" s="290" t="s">
        <v>33253</v>
      </c>
    </row>
    <row r="23" spans="1:3" x14ac:dyDescent="0.25">
      <c r="A23" s="285" t="s">
        <v>61</v>
      </c>
      <c r="B23" s="286" t="s">
        <v>33734</v>
      </c>
      <c r="C23" s="287" t="s">
        <v>33253</v>
      </c>
    </row>
    <row r="24" spans="1:3" x14ac:dyDescent="0.25">
      <c r="A24" s="288" t="s">
        <v>61</v>
      </c>
      <c r="B24" s="289" t="s">
        <v>33734</v>
      </c>
      <c r="C24" s="290" t="s">
        <v>33253</v>
      </c>
    </row>
    <row r="25" spans="1:3" x14ac:dyDescent="0.25">
      <c r="A25" s="285" t="s">
        <v>61</v>
      </c>
      <c r="B25" s="286" t="s">
        <v>33734</v>
      </c>
      <c r="C25" s="287" t="s">
        <v>33253</v>
      </c>
    </row>
    <row r="26" spans="1:3" x14ac:dyDescent="0.25">
      <c r="A26" s="288" t="s">
        <v>61</v>
      </c>
      <c r="B26" s="289" t="s">
        <v>33734</v>
      </c>
      <c r="C26" s="290" t="s">
        <v>33252</v>
      </c>
    </row>
    <row r="27" spans="1:3" x14ac:dyDescent="0.25">
      <c r="A27" s="285" t="s">
        <v>61</v>
      </c>
      <c r="B27" s="286" t="s">
        <v>33734</v>
      </c>
      <c r="C27" s="287" t="s">
        <v>33253</v>
      </c>
    </row>
    <row r="28" spans="1:3" x14ac:dyDescent="0.25">
      <c r="A28" s="288" t="s">
        <v>61</v>
      </c>
      <c r="B28" s="289" t="s">
        <v>33734</v>
      </c>
      <c r="C28" s="290" t="s">
        <v>33253</v>
      </c>
    </row>
    <row r="29" spans="1:3" x14ac:dyDescent="0.25">
      <c r="A29" s="285" t="s">
        <v>61</v>
      </c>
      <c r="B29" s="286" t="s">
        <v>33734</v>
      </c>
      <c r="C29" s="287" t="s">
        <v>33252</v>
      </c>
    </row>
    <row r="30" spans="1:3" x14ac:dyDescent="0.25">
      <c r="A30" s="288" t="s">
        <v>61</v>
      </c>
      <c r="B30" s="289" t="s">
        <v>33734</v>
      </c>
      <c r="C30" s="290" t="s">
        <v>33252</v>
      </c>
    </row>
    <row r="31" spans="1:3" x14ac:dyDescent="0.25">
      <c r="A31" s="273" t="s">
        <v>61</v>
      </c>
      <c r="B31" s="274" t="s">
        <v>33734</v>
      </c>
      <c r="C31" s="275" t="s">
        <v>33253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9486B-93E3-4B1D-9195-A15D3C2DCF36}">
  <dimension ref="A1:L1531"/>
  <sheetViews>
    <sheetView topLeftCell="A745" workbookViewId="0">
      <selection activeCell="H783" sqref="H783"/>
    </sheetView>
  </sheetViews>
  <sheetFormatPr defaultRowHeight="12.5" x14ac:dyDescent="0.25"/>
  <cols>
    <col min="1" max="1" width="18" customWidth="1"/>
    <col min="2" max="2" width="13" customWidth="1"/>
    <col min="3" max="3" width="8.81640625" customWidth="1"/>
    <col min="4" max="4" width="13.54296875" customWidth="1"/>
    <col min="5" max="5" width="10.453125" customWidth="1"/>
    <col min="8" max="8" width="15" customWidth="1"/>
    <col min="9" max="9" width="16.26953125" customWidth="1"/>
    <col min="10" max="10" width="15.08984375" customWidth="1"/>
    <col min="11" max="11" width="11.7265625" customWidth="1"/>
    <col min="12" max="12" width="11.6328125" customWidth="1"/>
  </cols>
  <sheetData>
    <row r="1" spans="1:12" x14ac:dyDescent="0.25">
      <c r="A1" s="285" t="s">
        <v>197</v>
      </c>
      <c r="B1" s="286" t="s">
        <v>33251</v>
      </c>
      <c r="C1" s="286" t="s">
        <v>32064</v>
      </c>
      <c r="D1" s="291">
        <v>43880</v>
      </c>
      <c r="E1" s="286">
        <v>27001</v>
      </c>
      <c r="F1" s="291">
        <f>DATE(YEAR(Producto!$D1),MONTH(Producto!$D1),1)</f>
        <v>43862</v>
      </c>
      <c r="G1" s="286">
        <f>YEAR(Producto!$D1)</f>
        <v>2020</v>
      </c>
      <c r="H1" s="286" t="str">
        <f t="shared" ref="H1:H31" si="0">IF(MONTH(D1)&gt;=3,RIGHT(YEAR(D1),2)&amp;"/"&amp;RIGHT(YEAR(D1)+1,2),IF(MONTH(D1)&lt;3,RIGHT(YEAR(D1)-1,2)&amp;"/"&amp;RIGHT(YEAR(D1),2),"ERROR"))</f>
        <v>19/20</v>
      </c>
      <c r="I1" s="286" t="s">
        <v>33239</v>
      </c>
      <c r="J1" s="286" t="s">
        <v>33249</v>
      </c>
      <c r="K1" s="286" t="s">
        <v>33250</v>
      </c>
      <c r="L1" s="287" t="s">
        <v>33248</v>
      </c>
    </row>
    <row r="2" spans="1:12" x14ac:dyDescent="0.25">
      <c r="A2" s="288" t="s">
        <v>49</v>
      </c>
      <c r="B2" s="289" t="s">
        <v>33252</v>
      </c>
      <c r="C2" s="289" t="s">
        <v>32064</v>
      </c>
      <c r="D2" s="292">
        <v>43885</v>
      </c>
      <c r="E2" s="289">
        <v>7200</v>
      </c>
      <c r="F2" s="292">
        <f>DATE(YEAR(Producto!$D2),MONTH(Producto!$D2),1)</f>
        <v>43862</v>
      </c>
      <c r="G2" s="289">
        <f>YEAR(Producto!$D2)</f>
        <v>2020</v>
      </c>
      <c r="H2" s="289" t="str">
        <f t="shared" si="0"/>
        <v>19/20</v>
      </c>
      <c r="I2" s="289" t="s">
        <v>33255</v>
      </c>
      <c r="J2" s="289" t="s">
        <v>33736</v>
      </c>
      <c r="K2" s="289" t="s">
        <v>33784</v>
      </c>
      <c r="L2" s="290" t="s">
        <v>33686</v>
      </c>
    </row>
    <row r="3" spans="1:12" x14ac:dyDescent="0.25">
      <c r="A3" s="285" t="s">
        <v>197</v>
      </c>
      <c r="B3" s="286" t="s">
        <v>33251</v>
      </c>
      <c r="C3" s="286" t="s">
        <v>32064</v>
      </c>
      <c r="D3" s="291">
        <v>43894</v>
      </c>
      <c r="E3" s="286">
        <v>28163</v>
      </c>
      <c r="F3" s="291">
        <f>DATE(YEAR(Producto!$D3),MONTH(Producto!$D3),1)</f>
        <v>43891</v>
      </c>
      <c r="G3" s="286">
        <f>YEAR(Producto!$D3)</f>
        <v>2020</v>
      </c>
      <c r="H3" s="286" t="str">
        <f t="shared" si="0"/>
        <v>20/21</v>
      </c>
      <c r="I3" s="286" t="s">
        <v>33256</v>
      </c>
      <c r="J3" s="286" t="s">
        <v>33726</v>
      </c>
      <c r="K3" s="286" t="s">
        <v>33733</v>
      </c>
      <c r="L3" s="287" t="s">
        <v>33687</v>
      </c>
    </row>
    <row r="4" spans="1:12" x14ac:dyDescent="0.25">
      <c r="A4" s="288" t="s">
        <v>49</v>
      </c>
      <c r="B4" s="289" t="s">
        <v>33252</v>
      </c>
      <c r="C4" s="289" t="s">
        <v>32064</v>
      </c>
      <c r="D4" s="292">
        <v>43911</v>
      </c>
      <c r="E4" s="289">
        <v>7200</v>
      </c>
      <c r="F4" s="292">
        <f>DATE(YEAR(Producto!$D4),MONTH(Producto!$D4),1)</f>
        <v>43891</v>
      </c>
      <c r="G4" s="289">
        <f>YEAR(Producto!$D4)</f>
        <v>2020</v>
      </c>
      <c r="H4" s="289" t="str">
        <f t="shared" si="0"/>
        <v>20/21</v>
      </c>
      <c r="I4" s="289" t="s">
        <v>33257</v>
      </c>
      <c r="J4" s="289" t="s">
        <v>33736</v>
      </c>
      <c r="K4" s="289" t="s">
        <v>33784</v>
      </c>
      <c r="L4" s="290" t="s">
        <v>33686</v>
      </c>
    </row>
    <row r="5" spans="1:12" x14ac:dyDescent="0.25">
      <c r="A5" s="285" t="s">
        <v>197</v>
      </c>
      <c r="B5" s="286" t="s">
        <v>33251</v>
      </c>
      <c r="C5" s="286" t="s">
        <v>32064</v>
      </c>
      <c r="D5" s="291">
        <v>43918</v>
      </c>
      <c r="E5" s="286">
        <v>36000</v>
      </c>
      <c r="F5" s="291">
        <f>DATE(YEAR(Producto!$D5),MONTH(Producto!$D5),1)</f>
        <v>43891</v>
      </c>
      <c r="G5" s="286">
        <f>YEAR(Producto!$D5)</f>
        <v>2020</v>
      </c>
      <c r="H5" s="286" t="str">
        <f t="shared" si="0"/>
        <v>20/21</v>
      </c>
      <c r="I5" s="286" t="s">
        <v>33258</v>
      </c>
      <c r="J5" s="286" t="s">
        <v>33737</v>
      </c>
      <c r="K5" s="286" t="s">
        <v>33785</v>
      </c>
      <c r="L5" s="287" t="s">
        <v>33248</v>
      </c>
    </row>
    <row r="6" spans="1:12" x14ac:dyDescent="0.25">
      <c r="A6" s="288" t="s">
        <v>197</v>
      </c>
      <c r="B6" s="289" t="s">
        <v>33251</v>
      </c>
      <c r="C6" s="289" t="s">
        <v>32064</v>
      </c>
      <c r="D6" s="292">
        <v>43921</v>
      </c>
      <c r="E6" s="289">
        <v>23173</v>
      </c>
      <c r="F6" s="292">
        <f>DATE(YEAR(Producto!$D6),MONTH(Producto!$D6),1)</f>
        <v>43891</v>
      </c>
      <c r="G6" s="289">
        <f>YEAR(Producto!$D6)</f>
        <v>2020</v>
      </c>
      <c r="H6" s="289" t="str">
        <f t="shared" si="0"/>
        <v>20/21</v>
      </c>
      <c r="I6" s="289" t="s">
        <v>33259</v>
      </c>
      <c r="J6" s="289" t="s">
        <v>33726</v>
      </c>
      <c r="K6" s="289" t="s">
        <v>33733</v>
      </c>
      <c r="L6" s="290" t="s">
        <v>33687</v>
      </c>
    </row>
    <row r="7" spans="1:12" x14ac:dyDescent="0.25">
      <c r="A7" s="285" t="s">
        <v>49</v>
      </c>
      <c r="B7" s="286" t="s">
        <v>33252</v>
      </c>
      <c r="C7" s="286" t="s">
        <v>32064</v>
      </c>
      <c r="D7" s="291">
        <v>43925</v>
      </c>
      <c r="E7" s="286">
        <v>6000</v>
      </c>
      <c r="F7" s="291">
        <f>DATE(YEAR(Producto!$D7),MONTH(Producto!$D7),1)</f>
        <v>43922</v>
      </c>
      <c r="G7" s="286">
        <f>YEAR(Producto!$D7)</f>
        <v>2020</v>
      </c>
      <c r="H7" s="286" t="str">
        <f t="shared" si="0"/>
        <v>20/21</v>
      </c>
      <c r="I7" s="286" t="s">
        <v>33260</v>
      </c>
      <c r="J7" s="286" t="s">
        <v>33737</v>
      </c>
      <c r="K7" s="286" t="s">
        <v>33786</v>
      </c>
      <c r="L7" s="287" t="s">
        <v>33688</v>
      </c>
    </row>
    <row r="8" spans="1:12" x14ac:dyDescent="0.25">
      <c r="A8" s="288" t="s">
        <v>49</v>
      </c>
      <c r="B8" s="289" t="s">
        <v>33252</v>
      </c>
      <c r="C8" s="289" t="s">
        <v>32064</v>
      </c>
      <c r="D8" s="292">
        <v>43930</v>
      </c>
      <c r="E8" s="289">
        <v>7701</v>
      </c>
      <c r="F8" s="292">
        <f>DATE(YEAR(Producto!$D8),MONTH(Producto!$D8),1)</f>
        <v>43922</v>
      </c>
      <c r="G8" s="289">
        <f>YEAR(Producto!$D8)</f>
        <v>2020</v>
      </c>
      <c r="H8" s="289" t="str">
        <f t="shared" si="0"/>
        <v>20/21</v>
      </c>
      <c r="I8" s="289" t="s">
        <v>33261</v>
      </c>
      <c r="J8" s="289" t="s">
        <v>33738</v>
      </c>
      <c r="K8" s="289" t="s">
        <v>33787</v>
      </c>
      <c r="L8" s="290" t="s">
        <v>33689</v>
      </c>
    </row>
    <row r="9" spans="1:12" x14ac:dyDescent="0.25">
      <c r="A9" s="285" t="s">
        <v>49</v>
      </c>
      <c r="B9" s="286" t="s">
        <v>33252</v>
      </c>
      <c r="C9" s="286" t="s">
        <v>32064</v>
      </c>
      <c r="D9" s="291">
        <v>43936</v>
      </c>
      <c r="E9" s="286">
        <v>9199</v>
      </c>
      <c r="F9" s="291">
        <f>DATE(YEAR(Producto!$D9),MONTH(Producto!$D9),1)</f>
        <v>43922</v>
      </c>
      <c r="G9" s="286">
        <f>YEAR(Producto!$D9)</f>
        <v>2020</v>
      </c>
      <c r="H9" s="286" t="str">
        <f t="shared" si="0"/>
        <v>20/21</v>
      </c>
      <c r="I9" s="286" t="s">
        <v>33262</v>
      </c>
      <c r="J9" s="286" t="s">
        <v>33738</v>
      </c>
      <c r="K9" s="286" t="s">
        <v>33787</v>
      </c>
      <c r="L9" s="287" t="s">
        <v>33690</v>
      </c>
    </row>
    <row r="10" spans="1:12" x14ac:dyDescent="0.25">
      <c r="A10" s="288" t="s">
        <v>197</v>
      </c>
      <c r="B10" s="289" t="s">
        <v>33251</v>
      </c>
      <c r="C10" s="289" t="s">
        <v>32064</v>
      </c>
      <c r="D10" s="292">
        <v>43936</v>
      </c>
      <c r="E10" s="289">
        <v>8800</v>
      </c>
      <c r="F10" s="292">
        <f>DATE(YEAR(Producto!$D10),MONTH(Producto!$D10),1)</f>
        <v>43922</v>
      </c>
      <c r="G10" s="289">
        <f>YEAR(Producto!$D10)</f>
        <v>2020</v>
      </c>
      <c r="H10" s="289" t="str">
        <f t="shared" si="0"/>
        <v>20/21</v>
      </c>
      <c r="I10" s="289" t="s">
        <v>33263</v>
      </c>
      <c r="J10" s="289" t="s">
        <v>33737</v>
      </c>
      <c r="K10" s="289" t="s">
        <v>33785</v>
      </c>
      <c r="L10" s="290" t="s">
        <v>33691</v>
      </c>
    </row>
    <row r="11" spans="1:12" x14ac:dyDescent="0.25">
      <c r="A11" s="285" t="s">
        <v>103</v>
      </c>
      <c r="B11" s="286" t="s">
        <v>33253</v>
      </c>
      <c r="C11" s="286" t="s">
        <v>32064</v>
      </c>
      <c r="D11" s="291">
        <v>43937</v>
      </c>
      <c r="E11" s="286">
        <v>3497</v>
      </c>
      <c r="F11" s="291">
        <f>DATE(YEAR(Producto!$D11),MONTH(Producto!$D11),1)</f>
        <v>43922</v>
      </c>
      <c r="G11" s="286">
        <f>YEAR(Producto!$D11)</f>
        <v>2020</v>
      </c>
      <c r="H11" s="286" t="str">
        <f t="shared" si="0"/>
        <v>20/21</v>
      </c>
      <c r="I11" s="286" t="s">
        <v>33264</v>
      </c>
      <c r="J11" s="286" t="s">
        <v>33738</v>
      </c>
      <c r="K11" s="286" t="s">
        <v>33787</v>
      </c>
      <c r="L11" s="287" t="s">
        <v>33692</v>
      </c>
    </row>
    <row r="12" spans="1:12" x14ac:dyDescent="0.25">
      <c r="A12" s="288" t="s">
        <v>103</v>
      </c>
      <c r="B12" s="289" t="s">
        <v>33253</v>
      </c>
      <c r="C12" s="289" t="s">
        <v>32064</v>
      </c>
      <c r="D12" s="292">
        <v>43937</v>
      </c>
      <c r="E12" s="289">
        <v>38781</v>
      </c>
      <c r="F12" s="292">
        <f>DATE(YEAR(Producto!$D12),MONTH(Producto!$D12),1)</f>
        <v>43922</v>
      </c>
      <c r="G12" s="289">
        <f>YEAR(Producto!$D12)</f>
        <v>2020</v>
      </c>
      <c r="H12" s="289" t="str">
        <f t="shared" si="0"/>
        <v>20/21</v>
      </c>
      <c r="I12" s="289" t="s">
        <v>33264</v>
      </c>
      <c r="J12" s="289" t="s">
        <v>33738</v>
      </c>
      <c r="K12" s="289" t="s">
        <v>33787</v>
      </c>
      <c r="L12" s="290" t="s">
        <v>33692</v>
      </c>
    </row>
    <row r="13" spans="1:12" x14ac:dyDescent="0.25">
      <c r="A13" s="285" t="s">
        <v>49</v>
      </c>
      <c r="B13" s="286" t="s">
        <v>33252</v>
      </c>
      <c r="C13" s="286" t="s">
        <v>32064</v>
      </c>
      <c r="D13" s="291">
        <v>43939</v>
      </c>
      <c r="E13" s="286">
        <v>22000</v>
      </c>
      <c r="F13" s="291">
        <f>DATE(YEAR(Producto!$D13),MONTH(Producto!$D13),1)</f>
        <v>43922</v>
      </c>
      <c r="G13" s="286">
        <f>YEAR(Producto!$D13)</f>
        <v>2020</v>
      </c>
      <c r="H13" s="286" t="str">
        <f t="shared" si="0"/>
        <v>20/21</v>
      </c>
      <c r="I13" s="286" t="s">
        <v>33265</v>
      </c>
      <c r="J13" s="286" t="s">
        <v>33739</v>
      </c>
      <c r="K13" s="286" t="s">
        <v>33788</v>
      </c>
      <c r="L13" s="287" t="s">
        <v>33693</v>
      </c>
    </row>
    <row r="14" spans="1:12" x14ac:dyDescent="0.25">
      <c r="A14" s="288" t="s">
        <v>103</v>
      </c>
      <c r="B14" s="289" t="s">
        <v>33253</v>
      </c>
      <c r="C14" s="289" t="s">
        <v>32064</v>
      </c>
      <c r="D14" s="292">
        <v>43939</v>
      </c>
      <c r="E14" s="289">
        <v>32857</v>
      </c>
      <c r="F14" s="292">
        <f>DATE(YEAR(Producto!$D14),MONTH(Producto!$D14),1)</f>
        <v>43922</v>
      </c>
      <c r="G14" s="289">
        <f>YEAR(Producto!$D14)</f>
        <v>2020</v>
      </c>
      <c r="H14" s="289" t="str">
        <f t="shared" si="0"/>
        <v>20/21</v>
      </c>
      <c r="I14" s="289" t="s">
        <v>33266</v>
      </c>
      <c r="J14" s="289" t="s">
        <v>33740</v>
      </c>
      <c r="K14" s="289" t="s">
        <v>33789</v>
      </c>
      <c r="L14" s="290" t="s">
        <v>33694</v>
      </c>
    </row>
    <row r="15" spans="1:12" x14ac:dyDescent="0.25">
      <c r="A15" s="285" t="s">
        <v>49</v>
      </c>
      <c r="B15" s="286" t="s">
        <v>33252</v>
      </c>
      <c r="C15" s="286" t="s">
        <v>32064</v>
      </c>
      <c r="D15" s="291">
        <v>43940</v>
      </c>
      <c r="E15" s="286">
        <v>36362</v>
      </c>
      <c r="F15" s="291">
        <f>DATE(YEAR(Producto!$D15),MONTH(Producto!$D15),1)</f>
        <v>43922</v>
      </c>
      <c r="G15" s="286">
        <f>YEAR(Producto!$D15)</f>
        <v>2020</v>
      </c>
      <c r="H15" s="286" t="str">
        <f t="shared" si="0"/>
        <v>20/21</v>
      </c>
      <c r="I15" s="286" t="s">
        <v>33267</v>
      </c>
      <c r="J15" s="286" t="s">
        <v>33737</v>
      </c>
      <c r="K15" s="286" t="s">
        <v>33785</v>
      </c>
      <c r="L15" s="287" t="s">
        <v>33692</v>
      </c>
    </row>
    <row r="16" spans="1:12" x14ac:dyDescent="0.25">
      <c r="A16" s="288" t="s">
        <v>103</v>
      </c>
      <c r="B16" s="289" t="s">
        <v>33253</v>
      </c>
      <c r="C16" s="289" t="s">
        <v>32064</v>
      </c>
      <c r="D16" s="292">
        <v>43940</v>
      </c>
      <c r="E16" s="289">
        <v>41701</v>
      </c>
      <c r="F16" s="292">
        <f>DATE(YEAR(Producto!$D16),MONTH(Producto!$D16),1)</f>
        <v>43922</v>
      </c>
      <c r="G16" s="289">
        <f>YEAR(Producto!$D16)</f>
        <v>2020</v>
      </c>
      <c r="H16" s="289" t="str">
        <f t="shared" si="0"/>
        <v>20/21</v>
      </c>
      <c r="I16" s="289" t="s">
        <v>33268</v>
      </c>
      <c r="J16" s="289" t="s">
        <v>33737</v>
      </c>
      <c r="K16" s="289" t="s">
        <v>33785</v>
      </c>
      <c r="L16" s="290" t="s">
        <v>33695</v>
      </c>
    </row>
    <row r="17" spans="1:12" x14ac:dyDescent="0.25">
      <c r="A17" s="285" t="s">
        <v>49</v>
      </c>
      <c r="B17" s="286" t="s">
        <v>33252</v>
      </c>
      <c r="C17" s="286" t="s">
        <v>32064</v>
      </c>
      <c r="D17" s="291">
        <v>43940</v>
      </c>
      <c r="E17" s="286">
        <v>41471</v>
      </c>
      <c r="F17" s="291">
        <f>DATE(YEAR(Producto!$D17),MONTH(Producto!$D17),1)</f>
        <v>43922</v>
      </c>
      <c r="G17" s="286">
        <f>YEAR(Producto!$D17)</f>
        <v>2020</v>
      </c>
      <c r="H17" s="286" t="str">
        <f t="shared" si="0"/>
        <v>20/21</v>
      </c>
      <c r="I17" s="286" t="s">
        <v>33269</v>
      </c>
      <c r="J17" s="286" t="s">
        <v>33738</v>
      </c>
      <c r="K17" s="286" t="s">
        <v>33787</v>
      </c>
      <c r="L17" s="287" t="s">
        <v>33692</v>
      </c>
    </row>
    <row r="18" spans="1:12" x14ac:dyDescent="0.25">
      <c r="A18" s="288" t="s">
        <v>49</v>
      </c>
      <c r="B18" s="289" t="s">
        <v>33252</v>
      </c>
      <c r="C18" s="289" t="s">
        <v>32064</v>
      </c>
      <c r="D18" s="292">
        <v>43941</v>
      </c>
      <c r="E18" s="289">
        <v>38889</v>
      </c>
      <c r="F18" s="292">
        <f>DATE(YEAR(Producto!$D18),MONTH(Producto!$D18),1)</f>
        <v>43922</v>
      </c>
      <c r="G18" s="289">
        <f>YEAR(Producto!$D18)</f>
        <v>2020</v>
      </c>
      <c r="H18" s="289" t="str">
        <f t="shared" si="0"/>
        <v>20/21</v>
      </c>
      <c r="I18" s="289" t="s">
        <v>33270</v>
      </c>
      <c r="J18" s="289" t="s">
        <v>33741</v>
      </c>
      <c r="K18" s="289" t="s">
        <v>33784</v>
      </c>
      <c r="L18" s="290" t="s">
        <v>33692</v>
      </c>
    </row>
    <row r="19" spans="1:12" x14ac:dyDescent="0.25">
      <c r="A19" s="285" t="s">
        <v>49</v>
      </c>
      <c r="B19" s="286" t="s">
        <v>33252</v>
      </c>
      <c r="C19" s="286" t="s">
        <v>32064</v>
      </c>
      <c r="D19" s="291">
        <v>43941</v>
      </c>
      <c r="E19" s="286">
        <v>7200</v>
      </c>
      <c r="F19" s="291">
        <f>DATE(YEAR(Producto!$D19),MONTH(Producto!$D19),1)</f>
        <v>43922</v>
      </c>
      <c r="G19" s="286">
        <f>YEAR(Producto!$D19)</f>
        <v>2020</v>
      </c>
      <c r="H19" s="286" t="str">
        <f t="shared" si="0"/>
        <v>20/21</v>
      </c>
      <c r="I19" s="286" t="s">
        <v>33271</v>
      </c>
      <c r="J19" s="286" t="s">
        <v>33736</v>
      </c>
      <c r="K19" s="286" t="s">
        <v>33784</v>
      </c>
      <c r="L19" s="287" t="s">
        <v>33686</v>
      </c>
    </row>
    <row r="20" spans="1:12" x14ac:dyDescent="0.25">
      <c r="A20" s="288" t="s">
        <v>49</v>
      </c>
      <c r="B20" s="289" t="s">
        <v>33252</v>
      </c>
      <c r="C20" s="289" t="s">
        <v>32064</v>
      </c>
      <c r="D20" s="292">
        <v>43942</v>
      </c>
      <c r="E20" s="289">
        <v>48230</v>
      </c>
      <c r="F20" s="292">
        <f>DATE(YEAR(Producto!$D20),MONTH(Producto!$D20),1)</f>
        <v>43922</v>
      </c>
      <c r="G20" s="289">
        <f>YEAR(Producto!$D20)</f>
        <v>2020</v>
      </c>
      <c r="H20" s="289" t="str">
        <f t="shared" si="0"/>
        <v>20/21</v>
      </c>
      <c r="I20" s="289" t="s">
        <v>33272</v>
      </c>
      <c r="J20" s="289" t="s">
        <v>33739</v>
      </c>
      <c r="K20" s="289" t="s">
        <v>33788</v>
      </c>
      <c r="L20" s="290" t="s">
        <v>33692</v>
      </c>
    </row>
    <row r="21" spans="1:12" x14ac:dyDescent="0.25">
      <c r="A21" s="285" t="s">
        <v>49</v>
      </c>
      <c r="B21" s="286" t="s">
        <v>33252</v>
      </c>
      <c r="C21" s="286" t="s">
        <v>32064</v>
      </c>
      <c r="D21" s="291">
        <v>43943</v>
      </c>
      <c r="E21" s="286">
        <v>45350</v>
      </c>
      <c r="F21" s="291">
        <f>DATE(YEAR(Producto!$D21),MONTH(Producto!$D21),1)</f>
        <v>43922</v>
      </c>
      <c r="G21" s="286">
        <f>YEAR(Producto!$D21)</f>
        <v>2020</v>
      </c>
      <c r="H21" s="286" t="str">
        <f t="shared" si="0"/>
        <v>20/21</v>
      </c>
      <c r="I21" s="286" t="s">
        <v>33273</v>
      </c>
      <c r="J21" s="286" t="s">
        <v>33742</v>
      </c>
      <c r="K21" s="286" t="s">
        <v>33731</v>
      </c>
      <c r="L21" s="287" t="s">
        <v>33692</v>
      </c>
    </row>
    <row r="22" spans="1:12" x14ac:dyDescent="0.25">
      <c r="A22" s="288" t="s">
        <v>49</v>
      </c>
      <c r="B22" s="289" t="s">
        <v>33252</v>
      </c>
      <c r="C22" s="289" t="s">
        <v>32064</v>
      </c>
      <c r="D22" s="292">
        <v>43943</v>
      </c>
      <c r="E22" s="289">
        <v>40000</v>
      </c>
      <c r="F22" s="292">
        <f>DATE(YEAR(Producto!$D22),MONTH(Producto!$D22),1)</f>
        <v>43922</v>
      </c>
      <c r="G22" s="289">
        <f>YEAR(Producto!$D22)</f>
        <v>2020</v>
      </c>
      <c r="H22" s="289" t="str">
        <f t="shared" si="0"/>
        <v>20/21</v>
      </c>
      <c r="I22" s="289" t="s">
        <v>33274</v>
      </c>
      <c r="J22" s="289" t="s">
        <v>33737</v>
      </c>
      <c r="K22" s="289" t="s">
        <v>33785</v>
      </c>
      <c r="L22" s="290" t="s">
        <v>33692</v>
      </c>
    </row>
    <row r="23" spans="1:12" x14ac:dyDescent="0.25">
      <c r="A23" s="285" t="s">
        <v>49</v>
      </c>
      <c r="B23" s="286" t="s">
        <v>33252</v>
      </c>
      <c r="C23" s="286" t="s">
        <v>32064</v>
      </c>
      <c r="D23" s="291">
        <v>43943</v>
      </c>
      <c r="E23" s="286">
        <v>27522</v>
      </c>
      <c r="F23" s="291">
        <f>DATE(YEAR(Producto!$D23),MONTH(Producto!$D23),1)</f>
        <v>43922</v>
      </c>
      <c r="G23" s="286">
        <f>YEAR(Producto!$D23)</f>
        <v>2020</v>
      </c>
      <c r="H23" s="286" t="str">
        <f t="shared" si="0"/>
        <v>20/21</v>
      </c>
      <c r="I23" s="286" t="s">
        <v>33267</v>
      </c>
      <c r="J23" s="286" t="s">
        <v>33737</v>
      </c>
      <c r="K23" s="286" t="s">
        <v>33785</v>
      </c>
      <c r="L23" s="287" t="s">
        <v>33692</v>
      </c>
    </row>
    <row r="24" spans="1:12" x14ac:dyDescent="0.25">
      <c r="A24" s="288" t="s">
        <v>197</v>
      </c>
      <c r="B24" s="289" t="s">
        <v>33251</v>
      </c>
      <c r="C24" s="289" t="s">
        <v>32064</v>
      </c>
      <c r="D24" s="292">
        <v>43944</v>
      </c>
      <c r="E24" s="289">
        <v>31151</v>
      </c>
      <c r="F24" s="292">
        <f>DATE(YEAR(Producto!$D24),MONTH(Producto!$D24),1)</f>
        <v>43922</v>
      </c>
      <c r="G24" s="289">
        <f>YEAR(Producto!$D24)</f>
        <v>2020</v>
      </c>
      <c r="H24" s="289" t="str">
        <f t="shared" si="0"/>
        <v>20/21</v>
      </c>
      <c r="I24" s="289" t="s">
        <v>33275</v>
      </c>
      <c r="J24" s="289" t="s">
        <v>33726</v>
      </c>
      <c r="K24" s="289" t="s">
        <v>33733</v>
      </c>
      <c r="L24" s="290" t="s">
        <v>33687</v>
      </c>
    </row>
    <row r="25" spans="1:12" x14ac:dyDescent="0.25">
      <c r="A25" s="285" t="s">
        <v>49</v>
      </c>
      <c r="B25" s="286" t="s">
        <v>33252</v>
      </c>
      <c r="C25" s="286" t="s">
        <v>32064</v>
      </c>
      <c r="D25" s="291">
        <v>43944</v>
      </c>
      <c r="E25" s="286">
        <v>37955</v>
      </c>
      <c r="F25" s="291">
        <f>DATE(YEAR(Producto!$D25),MONTH(Producto!$D25),1)</f>
        <v>43922</v>
      </c>
      <c r="G25" s="286">
        <f>YEAR(Producto!$D25)</f>
        <v>2020</v>
      </c>
      <c r="H25" s="286" t="str">
        <f t="shared" si="0"/>
        <v>20/21</v>
      </c>
      <c r="I25" s="286" t="s">
        <v>33276</v>
      </c>
      <c r="J25" s="286" t="s">
        <v>33249</v>
      </c>
      <c r="K25" s="286" t="s">
        <v>33250</v>
      </c>
      <c r="L25" s="287" t="s">
        <v>33695</v>
      </c>
    </row>
    <row r="26" spans="1:12" x14ac:dyDescent="0.25">
      <c r="A26" s="288" t="s">
        <v>49</v>
      </c>
      <c r="B26" s="289" t="s">
        <v>33252</v>
      </c>
      <c r="C26" s="289" t="s">
        <v>32064</v>
      </c>
      <c r="D26" s="292">
        <v>43944</v>
      </c>
      <c r="E26" s="289">
        <v>40634</v>
      </c>
      <c r="F26" s="292">
        <f>DATE(YEAR(Producto!$D26),MONTH(Producto!$D26),1)</f>
        <v>43922</v>
      </c>
      <c r="G26" s="289">
        <f>YEAR(Producto!$D26)</f>
        <v>2020</v>
      </c>
      <c r="H26" s="289" t="str">
        <f t="shared" si="0"/>
        <v>20/21</v>
      </c>
      <c r="I26" s="289" t="s">
        <v>33277</v>
      </c>
      <c r="J26" s="289" t="s">
        <v>33743</v>
      </c>
      <c r="K26" s="289" t="s">
        <v>33790</v>
      </c>
      <c r="L26" s="290" t="s">
        <v>33692</v>
      </c>
    </row>
    <row r="27" spans="1:12" x14ac:dyDescent="0.25">
      <c r="A27" s="285" t="s">
        <v>49</v>
      </c>
      <c r="B27" s="286" t="s">
        <v>33252</v>
      </c>
      <c r="C27" s="286" t="s">
        <v>32064</v>
      </c>
      <c r="D27" s="291">
        <v>43945</v>
      </c>
      <c r="E27" s="286">
        <v>42360</v>
      </c>
      <c r="F27" s="291">
        <f>DATE(YEAR(Producto!$D27),MONTH(Producto!$D27),1)</f>
        <v>43922</v>
      </c>
      <c r="G27" s="286">
        <f>YEAR(Producto!$D27)</f>
        <v>2020</v>
      </c>
      <c r="H27" s="286" t="str">
        <f t="shared" si="0"/>
        <v>20/21</v>
      </c>
      <c r="I27" s="286" t="s">
        <v>33278</v>
      </c>
      <c r="J27" s="286" t="s">
        <v>33738</v>
      </c>
      <c r="K27" s="286" t="s">
        <v>33787</v>
      </c>
      <c r="L27" s="287" t="s">
        <v>33692</v>
      </c>
    </row>
    <row r="28" spans="1:12" x14ac:dyDescent="0.25">
      <c r="A28" s="288" t="s">
        <v>49</v>
      </c>
      <c r="B28" s="289" t="s">
        <v>33252</v>
      </c>
      <c r="C28" s="289" t="s">
        <v>32064</v>
      </c>
      <c r="D28" s="292">
        <v>43946</v>
      </c>
      <c r="E28" s="289">
        <v>28540</v>
      </c>
      <c r="F28" s="292">
        <f>DATE(YEAR(Producto!$D28),MONTH(Producto!$D28),1)</f>
        <v>43922</v>
      </c>
      <c r="G28" s="289">
        <f>YEAR(Producto!$D28)</f>
        <v>2020</v>
      </c>
      <c r="H28" s="289" t="str">
        <f t="shared" si="0"/>
        <v>20/21</v>
      </c>
      <c r="I28" s="289" t="s">
        <v>33279</v>
      </c>
      <c r="J28" s="289" t="s">
        <v>33738</v>
      </c>
      <c r="K28" s="289" t="s">
        <v>33787</v>
      </c>
      <c r="L28" s="290" t="s">
        <v>33696</v>
      </c>
    </row>
    <row r="29" spans="1:12" x14ac:dyDescent="0.25">
      <c r="A29" s="285" t="s">
        <v>103</v>
      </c>
      <c r="B29" s="286" t="s">
        <v>33253</v>
      </c>
      <c r="C29" s="286" t="s">
        <v>32064</v>
      </c>
      <c r="D29" s="291">
        <v>43946</v>
      </c>
      <c r="E29" s="286">
        <v>44001</v>
      </c>
      <c r="F29" s="291">
        <f>DATE(YEAR(Producto!$D29),MONTH(Producto!$D29),1)</f>
        <v>43922</v>
      </c>
      <c r="G29" s="286">
        <f>YEAR(Producto!$D29)</f>
        <v>2020</v>
      </c>
      <c r="H29" s="286" t="str">
        <f t="shared" si="0"/>
        <v>20/21</v>
      </c>
      <c r="I29" s="286" t="s">
        <v>33280</v>
      </c>
      <c r="J29" s="286" t="s">
        <v>33738</v>
      </c>
      <c r="K29" s="286" t="s">
        <v>33787</v>
      </c>
      <c r="L29" s="287" t="s">
        <v>33695</v>
      </c>
    </row>
    <row r="30" spans="1:12" x14ac:dyDescent="0.25">
      <c r="A30" s="288" t="s">
        <v>103</v>
      </c>
      <c r="B30" s="289" t="s">
        <v>33253</v>
      </c>
      <c r="C30" s="289" t="s">
        <v>32064</v>
      </c>
      <c r="D30" s="292">
        <v>43950</v>
      </c>
      <c r="E30" s="289">
        <v>17452</v>
      </c>
      <c r="F30" s="292">
        <f>DATE(YEAR(Producto!$D30),MONTH(Producto!$D30),1)</f>
        <v>43922</v>
      </c>
      <c r="G30" s="289">
        <f>YEAR(Producto!$D30)</f>
        <v>2020</v>
      </c>
      <c r="H30" s="289" t="str">
        <f t="shared" si="0"/>
        <v>20/21</v>
      </c>
      <c r="I30" s="289" t="s">
        <v>33280</v>
      </c>
      <c r="J30" s="289" t="s">
        <v>33738</v>
      </c>
      <c r="K30" s="289" t="s">
        <v>33787</v>
      </c>
      <c r="L30" s="290" t="s">
        <v>33695</v>
      </c>
    </row>
    <row r="31" spans="1:12" x14ac:dyDescent="0.25">
      <c r="A31" s="285" t="s">
        <v>103</v>
      </c>
      <c r="B31" s="286" t="s">
        <v>33253</v>
      </c>
      <c r="C31" s="286" t="s">
        <v>32064</v>
      </c>
      <c r="D31" s="291">
        <v>43950</v>
      </c>
      <c r="E31" s="286">
        <v>42472</v>
      </c>
      <c r="F31" s="291">
        <f>DATE(YEAR(Producto!$D31),MONTH(Producto!$D31),1)</f>
        <v>43922</v>
      </c>
      <c r="G31" s="286">
        <f>YEAR(Producto!$D31)</f>
        <v>2020</v>
      </c>
      <c r="H31" s="286" t="str">
        <f t="shared" si="0"/>
        <v>20/21</v>
      </c>
      <c r="I31" s="286" t="s">
        <v>33281</v>
      </c>
      <c r="J31" s="286" t="s">
        <v>33740</v>
      </c>
      <c r="K31" s="286" t="s">
        <v>33789</v>
      </c>
      <c r="L31" s="287" t="s">
        <v>33692</v>
      </c>
    </row>
    <row r="32" spans="1:12" x14ac:dyDescent="0.25">
      <c r="A32" s="288" t="s">
        <v>49</v>
      </c>
      <c r="B32" s="289" t="s">
        <v>33252</v>
      </c>
      <c r="C32" s="289" t="s">
        <v>32064</v>
      </c>
      <c r="D32" s="292">
        <v>43950</v>
      </c>
      <c r="E32" s="289">
        <v>42525</v>
      </c>
      <c r="F32" s="292">
        <f>DATE(YEAR(Producto!$D32),MONTH(Producto!$D32),1)</f>
        <v>43922</v>
      </c>
      <c r="G32" s="293">
        <f>YEAR(Producto!$D32)</f>
        <v>2020</v>
      </c>
      <c r="H32" s="293" t="str">
        <f t="shared" ref="H32:H95" si="1">IF(MONTH(D32)&gt;=3,RIGHT(YEAR(D32),2)&amp;"/"&amp;RIGHT(YEAR(D32)+1,2),IF(MONTH(D32)&lt;3,RIGHT(YEAR(D32)-1,2)&amp;"/"&amp;RIGHT(YEAR(D32),2),"ERROR"))</f>
        <v>20/21</v>
      </c>
      <c r="I32" s="289" t="s">
        <v>33282</v>
      </c>
      <c r="J32" s="289" t="s">
        <v>33744</v>
      </c>
      <c r="K32" s="289" t="s">
        <v>33250</v>
      </c>
      <c r="L32" s="290" t="s">
        <v>33692</v>
      </c>
    </row>
    <row r="33" spans="1:12" x14ac:dyDescent="0.25">
      <c r="A33" s="285" t="s">
        <v>49</v>
      </c>
      <c r="B33" s="286" t="s">
        <v>33252</v>
      </c>
      <c r="C33" s="286" t="s">
        <v>32064</v>
      </c>
      <c r="D33" s="291">
        <v>43951</v>
      </c>
      <c r="E33" s="286">
        <v>25070</v>
      </c>
      <c r="F33" s="291">
        <f>DATE(YEAR(Producto!$D33),MONTH(Producto!$D33),1)</f>
        <v>43922</v>
      </c>
      <c r="G33" s="294">
        <f>YEAR(Producto!$D33)</f>
        <v>2020</v>
      </c>
      <c r="H33" s="294" t="str">
        <f t="shared" si="1"/>
        <v>20/21</v>
      </c>
      <c r="I33" s="286" t="s">
        <v>33269</v>
      </c>
      <c r="J33" s="286" t="s">
        <v>33738</v>
      </c>
      <c r="K33" s="286" t="s">
        <v>33787</v>
      </c>
      <c r="L33" s="287" t="s">
        <v>33692</v>
      </c>
    </row>
    <row r="34" spans="1:12" x14ac:dyDescent="0.25">
      <c r="A34" s="288" t="s">
        <v>49</v>
      </c>
      <c r="B34" s="289" t="s">
        <v>33252</v>
      </c>
      <c r="C34" s="289" t="s">
        <v>32064</v>
      </c>
      <c r="D34" s="292">
        <v>43951</v>
      </c>
      <c r="E34" s="289">
        <v>22000</v>
      </c>
      <c r="F34" s="292">
        <f>DATE(YEAR(Producto!$D34),MONTH(Producto!$D34),1)</f>
        <v>43922</v>
      </c>
      <c r="G34" s="293">
        <f>YEAR(Producto!$D34)</f>
        <v>2020</v>
      </c>
      <c r="H34" s="293" t="str">
        <f t="shared" si="1"/>
        <v>20/21</v>
      </c>
      <c r="I34" s="289" t="s">
        <v>33283</v>
      </c>
      <c r="J34" s="289" t="s">
        <v>33727</v>
      </c>
      <c r="K34" s="289" t="s">
        <v>33735</v>
      </c>
      <c r="L34" s="290" t="s">
        <v>33697</v>
      </c>
    </row>
    <row r="35" spans="1:12" x14ac:dyDescent="0.25">
      <c r="A35" s="285" t="s">
        <v>49</v>
      </c>
      <c r="B35" s="286" t="s">
        <v>33252</v>
      </c>
      <c r="C35" s="286" t="s">
        <v>32064</v>
      </c>
      <c r="D35" s="291">
        <v>43951</v>
      </c>
      <c r="E35" s="286">
        <v>45989</v>
      </c>
      <c r="F35" s="291">
        <f>DATE(YEAR(Producto!$D35),MONTH(Producto!$D35),1)</f>
        <v>43922</v>
      </c>
      <c r="G35" s="294">
        <f>YEAR(Producto!$D35)</f>
        <v>2020</v>
      </c>
      <c r="H35" s="294" t="str">
        <f t="shared" si="1"/>
        <v>20/21</v>
      </c>
      <c r="I35" s="286" t="s">
        <v>33284</v>
      </c>
      <c r="J35" s="286" t="s">
        <v>33737</v>
      </c>
      <c r="K35" s="286" t="s">
        <v>33785</v>
      </c>
      <c r="L35" s="287" t="s">
        <v>33692</v>
      </c>
    </row>
    <row r="36" spans="1:12" x14ac:dyDescent="0.25">
      <c r="A36" s="288" t="s">
        <v>49</v>
      </c>
      <c r="B36" s="289" t="s">
        <v>33252</v>
      </c>
      <c r="C36" s="289" t="s">
        <v>32064</v>
      </c>
      <c r="D36" s="292">
        <v>43951</v>
      </c>
      <c r="E36" s="289">
        <v>42000</v>
      </c>
      <c r="F36" s="292">
        <f>DATE(YEAR(Producto!$D36),MONTH(Producto!$D36),1)</f>
        <v>43922</v>
      </c>
      <c r="G36" s="293">
        <f>YEAR(Producto!$D36)</f>
        <v>2020</v>
      </c>
      <c r="H36" s="293" t="str">
        <f t="shared" si="1"/>
        <v>20/21</v>
      </c>
      <c r="I36" s="289" t="s">
        <v>33285</v>
      </c>
      <c r="J36" s="289" t="s">
        <v>33249</v>
      </c>
      <c r="K36" s="289" t="s">
        <v>33250</v>
      </c>
      <c r="L36" s="290" t="s">
        <v>33692</v>
      </c>
    </row>
    <row r="37" spans="1:12" x14ac:dyDescent="0.25">
      <c r="A37" s="285" t="s">
        <v>103</v>
      </c>
      <c r="B37" s="286" t="s">
        <v>33253</v>
      </c>
      <c r="C37" s="286" t="s">
        <v>32064</v>
      </c>
      <c r="D37" s="291">
        <v>43953</v>
      </c>
      <c r="E37" s="286">
        <v>42701</v>
      </c>
      <c r="F37" s="291">
        <f>DATE(YEAR(Producto!$D37),MONTH(Producto!$D37),1)</f>
        <v>43952</v>
      </c>
      <c r="G37" s="294">
        <f>YEAR(Producto!$D37)</f>
        <v>2020</v>
      </c>
      <c r="H37" s="294" t="str">
        <f t="shared" si="1"/>
        <v>20/21</v>
      </c>
      <c r="I37" s="286" t="s">
        <v>33286</v>
      </c>
      <c r="J37" s="286" t="s">
        <v>33740</v>
      </c>
      <c r="K37" s="286" t="s">
        <v>33789</v>
      </c>
      <c r="L37" s="287" t="s">
        <v>33695</v>
      </c>
    </row>
    <row r="38" spans="1:12" x14ac:dyDescent="0.25">
      <c r="A38" s="288" t="s">
        <v>49</v>
      </c>
      <c r="B38" s="289" t="s">
        <v>33252</v>
      </c>
      <c r="C38" s="289" t="s">
        <v>32064</v>
      </c>
      <c r="D38" s="292">
        <v>43954</v>
      </c>
      <c r="E38" s="289">
        <v>24379</v>
      </c>
      <c r="F38" s="292">
        <f>DATE(YEAR(Producto!$D38),MONTH(Producto!$D38),1)</f>
        <v>43952</v>
      </c>
      <c r="G38" s="293">
        <f>YEAR(Producto!$D38)</f>
        <v>2020</v>
      </c>
      <c r="H38" s="293" t="str">
        <f t="shared" si="1"/>
        <v>20/21</v>
      </c>
      <c r="I38" s="289" t="s">
        <v>33277</v>
      </c>
      <c r="J38" s="289" t="s">
        <v>33743</v>
      </c>
      <c r="K38" s="289" t="s">
        <v>33790</v>
      </c>
      <c r="L38" s="290" t="s">
        <v>33692</v>
      </c>
    </row>
    <row r="39" spans="1:12" x14ac:dyDescent="0.25">
      <c r="A39" s="285" t="s">
        <v>49</v>
      </c>
      <c r="B39" s="286" t="s">
        <v>33252</v>
      </c>
      <c r="C39" s="286" t="s">
        <v>32064</v>
      </c>
      <c r="D39" s="291">
        <v>43954</v>
      </c>
      <c r="E39" s="286">
        <v>43156</v>
      </c>
      <c r="F39" s="291">
        <f>DATE(YEAR(Producto!$D39),MONTH(Producto!$D39),1)</f>
        <v>43952</v>
      </c>
      <c r="G39" s="294">
        <f>YEAR(Producto!$D39)</f>
        <v>2020</v>
      </c>
      <c r="H39" s="294" t="str">
        <f t="shared" si="1"/>
        <v>20/21</v>
      </c>
      <c r="I39" s="286" t="s">
        <v>33287</v>
      </c>
      <c r="J39" s="286" t="s">
        <v>33738</v>
      </c>
      <c r="K39" s="286" t="s">
        <v>33787</v>
      </c>
      <c r="L39" s="287" t="s">
        <v>33692</v>
      </c>
    </row>
    <row r="40" spans="1:12" x14ac:dyDescent="0.25">
      <c r="A40" s="288" t="s">
        <v>49</v>
      </c>
      <c r="B40" s="289" t="s">
        <v>33252</v>
      </c>
      <c r="C40" s="289" t="s">
        <v>32064</v>
      </c>
      <c r="D40" s="292">
        <v>43955</v>
      </c>
      <c r="E40" s="289">
        <v>39590</v>
      </c>
      <c r="F40" s="292">
        <f>DATE(YEAR(Producto!$D40),MONTH(Producto!$D40),1)</f>
        <v>43952</v>
      </c>
      <c r="G40" s="293">
        <f>YEAR(Producto!$D40)</f>
        <v>2020</v>
      </c>
      <c r="H40" s="293" t="str">
        <f t="shared" si="1"/>
        <v>20/21</v>
      </c>
      <c r="I40" s="289" t="s">
        <v>33288</v>
      </c>
      <c r="J40" s="289" t="s">
        <v>33249</v>
      </c>
      <c r="K40" s="289" t="s">
        <v>33250</v>
      </c>
      <c r="L40" s="290" t="s">
        <v>33692</v>
      </c>
    </row>
    <row r="41" spans="1:12" x14ac:dyDescent="0.25">
      <c r="A41" s="285" t="s">
        <v>49</v>
      </c>
      <c r="B41" s="286" t="s">
        <v>33252</v>
      </c>
      <c r="C41" s="286" t="s">
        <v>32064</v>
      </c>
      <c r="D41" s="291">
        <v>43955</v>
      </c>
      <c r="E41" s="286">
        <v>22020</v>
      </c>
      <c r="F41" s="291">
        <f>DATE(YEAR(Producto!$D41),MONTH(Producto!$D41),1)</f>
        <v>43952</v>
      </c>
      <c r="G41" s="294">
        <f>YEAR(Producto!$D41)</f>
        <v>2020</v>
      </c>
      <c r="H41" s="294" t="str">
        <f t="shared" si="1"/>
        <v>20/21</v>
      </c>
      <c r="I41" s="286" t="s">
        <v>33289</v>
      </c>
      <c r="J41" s="286" t="s">
        <v>33737</v>
      </c>
      <c r="K41" s="286" t="s">
        <v>33789</v>
      </c>
      <c r="L41" s="287" t="s">
        <v>33692</v>
      </c>
    </row>
    <row r="42" spans="1:12" x14ac:dyDescent="0.25">
      <c r="A42" s="288" t="s">
        <v>49</v>
      </c>
      <c r="B42" s="289" t="s">
        <v>33252</v>
      </c>
      <c r="C42" s="289" t="s">
        <v>32064</v>
      </c>
      <c r="D42" s="292">
        <v>43955</v>
      </c>
      <c r="E42" s="289">
        <v>20000</v>
      </c>
      <c r="F42" s="292">
        <f>DATE(YEAR(Producto!$D42),MONTH(Producto!$D42),1)</f>
        <v>43952</v>
      </c>
      <c r="G42" s="293">
        <f>YEAR(Producto!$D42)</f>
        <v>2020</v>
      </c>
      <c r="H42" s="293" t="str">
        <f t="shared" si="1"/>
        <v>20/21</v>
      </c>
      <c r="I42" s="289" t="s">
        <v>33289</v>
      </c>
      <c r="J42" s="289" t="s">
        <v>33737</v>
      </c>
      <c r="K42" s="289" t="s">
        <v>33791</v>
      </c>
      <c r="L42" s="290" t="s">
        <v>33692</v>
      </c>
    </row>
    <row r="43" spans="1:12" x14ac:dyDescent="0.25">
      <c r="A43" s="285" t="s">
        <v>103</v>
      </c>
      <c r="B43" s="286" t="s">
        <v>33253</v>
      </c>
      <c r="C43" s="286" t="s">
        <v>32064</v>
      </c>
      <c r="D43" s="291">
        <v>43956</v>
      </c>
      <c r="E43" s="286">
        <v>42211</v>
      </c>
      <c r="F43" s="291">
        <f>DATE(YEAR(Producto!$D43),MONTH(Producto!$D43),1)</f>
        <v>43952</v>
      </c>
      <c r="G43" s="294">
        <f>YEAR(Producto!$D43)</f>
        <v>2020</v>
      </c>
      <c r="H43" s="294" t="str">
        <f t="shared" si="1"/>
        <v>20/21</v>
      </c>
      <c r="I43" s="286" t="s">
        <v>33290</v>
      </c>
      <c r="J43" s="286" t="s">
        <v>33737</v>
      </c>
      <c r="K43" s="286" t="s">
        <v>33785</v>
      </c>
      <c r="L43" s="287" t="s">
        <v>33692</v>
      </c>
    </row>
    <row r="44" spans="1:12" x14ac:dyDescent="0.25">
      <c r="A44" s="288" t="s">
        <v>49</v>
      </c>
      <c r="B44" s="289" t="s">
        <v>33252</v>
      </c>
      <c r="C44" s="289" t="s">
        <v>32064</v>
      </c>
      <c r="D44" s="292">
        <v>43957</v>
      </c>
      <c r="E44" s="289">
        <v>29028</v>
      </c>
      <c r="F44" s="292">
        <f>DATE(YEAR(Producto!$D44),MONTH(Producto!$D44),1)</f>
        <v>43952</v>
      </c>
      <c r="G44" s="293">
        <f>YEAR(Producto!$D44)</f>
        <v>2020</v>
      </c>
      <c r="H44" s="293" t="str">
        <f t="shared" si="1"/>
        <v>20/21</v>
      </c>
      <c r="I44" s="289" t="s">
        <v>33281</v>
      </c>
      <c r="J44" s="289" t="s">
        <v>33740</v>
      </c>
      <c r="K44" s="289" t="s">
        <v>33789</v>
      </c>
      <c r="L44" s="290" t="s">
        <v>33692</v>
      </c>
    </row>
    <row r="45" spans="1:12" x14ac:dyDescent="0.25">
      <c r="A45" s="285" t="s">
        <v>49</v>
      </c>
      <c r="B45" s="286" t="s">
        <v>33252</v>
      </c>
      <c r="C45" s="286" t="s">
        <v>32064</v>
      </c>
      <c r="D45" s="291">
        <v>43957</v>
      </c>
      <c r="E45" s="286">
        <v>48624</v>
      </c>
      <c r="F45" s="291">
        <f>DATE(YEAR(Producto!$D45),MONTH(Producto!$D45),1)</f>
        <v>43952</v>
      </c>
      <c r="G45" s="294">
        <f>YEAR(Producto!$D45)</f>
        <v>2020</v>
      </c>
      <c r="H45" s="294" t="str">
        <f t="shared" si="1"/>
        <v>20/21</v>
      </c>
      <c r="I45" s="286" t="s">
        <v>33291</v>
      </c>
      <c r="J45" s="286" t="s">
        <v>33742</v>
      </c>
      <c r="K45" s="286" t="s">
        <v>33731</v>
      </c>
      <c r="L45" s="287" t="s">
        <v>33692</v>
      </c>
    </row>
    <row r="46" spans="1:12" x14ac:dyDescent="0.25">
      <c r="A46" s="288" t="s">
        <v>103</v>
      </c>
      <c r="B46" s="289" t="s">
        <v>33253</v>
      </c>
      <c r="C46" s="289" t="s">
        <v>32064</v>
      </c>
      <c r="D46" s="292">
        <v>43957</v>
      </c>
      <c r="E46" s="289">
        <v>18390</v>
      </c>
      <c r="F46" s="292">
        <f>DATE(YEAR(Producto!$D46),MONTH(Producto!$D46),1)</f>
        <v>43952</v>
      </c>
      <c r="G46" s="293">
        <f>YEAR(Producto!$D46)</f>
        <v>2020</v>
      </c>
      <c r="H46" s="293" t="str">
        <f t="shared" si="1"/>
        <v>20/21</v>
      </c>
      <c r="I46" s="289" t="s">
        <v>33286</v>
      </c>
      <c r="J46" s="289" t="s">
        <v>33740</v>
      </c>
      <c r="K46" s="289" t="s">
        <v>33789</v>
      </c>
      <c r="L46" s="290" t="s">
        <v>33695</v>
      </c>
    </row>
    <row r="47" spans="1:12" x14ac:dyDescent="0.25">
      <c r="A47" s="285" t="s">
        <v>49</v>
      </c>
      <c r="B47" s="286" t="s">
        <v>33252</v>
      </c>
      <c r="C47" s="286" t="s">
        <v>32064</v>
      </c>
      <c r="D47" s="291">
        <v>43957</v>
      </c>
      <c r="E47" s="286">
        <v>45000</v>
      </c>
      <c r="F47" s="291">
        <f>DATE(YEAR(Producto!$D47),MONTH(Producto!$D47),1)</f>
        <v>43952</v>
      </c>
      <c r="G47" s="294">
        <f>YEAR(Producto!$D47)</f>
        <v>2020</v>
      </c>
      <c r="H47" s="294" t="str">
        <f t="shared" si="1"/>
        <v>20/21</v>
      </c>
      <c r="I47" s="286" t="s">
        <v>33292</v>
      </c>
      <c r="J47" s="286" t="s">
        <v>33745</v>
      </c>
      <c r="K47" s="286" t="s">
        <v>33784</v>
      </c>
      <c r="L47" s="287" t="s">
        <v>33692</v>
      </c>
    </row>
    <row r="48" spans="1:12" x14ac:dyDescent="0.25">
      <c r="A48" s="288" t="s">
        <v>49</v>
      </c>
      <c r="B48" s="289" t="s">
        <v>33252</v>
      </c>
      <c r="C48" s="289" t="s">
        <v>32064</v>
      </c>
      <c r="D48" s="292">
        <v>43958</v>
      </c>
      <c r="E48" s="289">
        <v>50262.12</v>
      </c>
      <c r="F48" s="292">
        <f>DATE(YEAR(Producto!$D48),MONTH(Producto!$D48),1)</f>
        <v>43952</v>
      </c>
      <c r="G48" s="293">
        <f>YEAR(Producto!$D48)</f>
        <v>2020</v>
      </c>
      <c r="H48" s="293" t="str">
        <f t="shared" si="1"/>
        <v>20/21</v>
      </c>
      <c r="I48" s="289" t="s">
        <v>33293</v>
      </c>
      <c r="J48" s="289" t="s">
        <v>33249</v>
      </c>
      <c r="K48" s="289" t="s">
        <v>33785</v>
      </c>
      <c r="L48" s="290" t="s">
        <v>33695</v>
      </c>
    </row>
    <row r="49" spans="1:12" x14ac:dyDescent="0.25">
      <c r="A49" s="285" t="s">
        <v>49</v>
      </c>
      <c r="B49" s="286" t="s">
        <v>33252</v>
      </c>
      <c r="C49" s="286" t="s">
        <v>32064</v>
      </c>
      <c r="D49" s="291">
        <v>43958</v>
      </c>
      <c r="E49" s="286">
        <v>25035</v>
      </c>
      <c r="F49" s="291">
        <f>DATE(YEAR(Producto!$D49),MONTH(Producto!$D49),1)</f>
        <v>43952</v>
      </c>
      <c r="G49" s="294">
        <f>YEAR(Producto!$D49)</f>
        <v>2020</v>
      </c>
      <c r="H49" s="294" t="str">
        <f t="shared" si="1"/>
        <v>20/21</v>
      </c>
      <c r="I49" s="286" t="s">
        <v>33273</v>
      </c>
      <c r="J49" s="286" t="s">
        <v>33742</v>
      </c>
      <c r="K49" s="286" t="s">
        <v>33731</v>
      </c>
      <c r="L49" s="287" t="s">
        <v>33692</v>
      </c>
    </row>
    <row r="50" spans="1:12" x14ac:dyDescent="0.25">
      <c r="A50" s="288" t="s">
        <v>49</v>
      </c>
      <c r="B50" s="289" t="s">
        <v>33252</v>
      </c>
      <c r="C50" s="289" t="s">
        <v>32064</v>
      </c>
      <c r="D50" s="292">
        <v>43959</v>
      </c>
      <c r="E50" s="289">
        <v>28940</v>
      </c>
      <c r="F50" s="292">
        <f>DATE(YEAR(Producto!$D50),MONTH(Producto!$D50),1)</f>
        <v>43952</v>
      </c>
      <c r="G50" s="293">
        <f>YEAR(Producto!$D50)</f>
        <v>2020</v>
      </c>
      <c r="H50" s="293" t="str">
        <f t="shared" si="1"/>
        <v>20/21</v>
      </c>
      <c r="I50" s="289" t="s">
        <v>33278</v>
      </c>
      <c r="J50" s="289" t="s">
        <v>33738</v>
      </c>
      <c r="K50" s="289" t="s">
        <v>33787</v>
      </c>
      <c r="L50" s="290" t="s">
        <v>33692</v>
      </c>
    </row>
    <row r="51" spans="1:12" x14ac:dyDescent="0.25">
      <c r="A51" s="285" t="s">
        <v>49</v>
      </c>
      <c r="B51" s="286" t="s">
        <v>33252</v>
      </c>
      <c r="C51" s="286" t="s">
        <v>32064</v>
      </c>
      <c r="D51" s="291">
        <v>43959</v>
      </c>
      <c r="E51" s="286">
        <v>22756</v>
      </c>
      <c r="F51" s="291">
        <f>DATE(YEAR(Producto!$D51),MONTH(Producto!$D51),1)</f>
        <v>43952</v>
      </c>
      <c r="G51" s="294">
        <f>YEAR(Producto!$D51)</f>
        <v>2020</v>
      </c>
      <c r="H51" s="294" t="str">
        <f t="shared" si="1"/>
        <v>20/21</v>
      </c>
      <c r="I51" s="286" t="s">
        <v>33272</v>
      </c>
      <c r="J51" s="286" t="s">
        <v>33739</v>
      </c>
      <c r="K51" s="286" t="s">
        <v>33788</v>
      </c>
      <c r="L51" s="287" t="s">
        <v>33692</v>
      </c>
    </row>
    <row r="52" spans="1:12" x14ac:dyDescent="0.25">
      <c r="A52" s="288" t="s">
        <v>49</v>
      </c>
      <c r="B52" s="289" t="s">
        <v>33252</v>
      </c>
      <c r="C52" s="289" t="s">
        <v>32064</v>
      </c>
      <c r="D52" s="292">
        <v>43959</v>
      </c>
      <c r="E52" s="289">
        <v>25220</v>
      </c>
      <c r="F52" s="292">
        <f>DATE(YEAR(Producto!$D52),MONTH(Producto!$D52),1)</f>
        <v>43952</v>
      </c>
      <c r="G52" s="293">
        <f>YEAR(Producto!$D52)</f>
        <v>2020</v>
      </c>
      <c r="H52" s="293" t="str">
        <f t="shared" si="1"/>
        <v>20/21</v>
      </c>
      <c r="I52" s="289" t="s">
        <v>33274</v>
      </c>
      <c r="J52" s="289" t="s">
        <v>33737</v>
      </c>
      <c r="K52" s="289" t="s">
        <v>33785</v>
      </c>
      <c r="L52" s="290" t="s">
        <v>33692</v>
      </c>
    </row>
    <row r="53" spans="1:12" x14ac:dyDescent="0.25">
      <c r="A53" s="285" t="s">
        <v>49</v>
      </c>
      <c r="B53" s="286" t="s">
        <v>33252</v>
      </c>
      <c r="C53" s="286" t="s">
        <v>32064</v>
      </c>
      <c r="D53" s="291">
        <v>43960</v>
      </c>
      <c r="E53" s="286">
        <v>9650</v>
      </c>
      <c r="F53" s="291">
        <f>DATE(YEAR(Producto!$D53),MONTH(Producto!$D53),1)</f>
        <v>43952</v>
      </c>
      <c r="G53" s="294">
        <f>YEAR(Producto!$D53)</f>
        <v>2020</v>
      </c>
      <c r="H53" s="294" t="str">
        <f t="shared" si="1"/>
        <v>20/21</v>
      </c>
      <c r="I53" s="286" t="s">
        <v>33294</v>
      </c>
      <c r="J53" s="286" t="s">
        <v>33740</v>
      </c>
      <c r="K53" s="286" t="s">
        <v>33789</v>
      </c>
      <c r="L53" s="287" t="s">
        <v>33698</v>
      </c>
    </row>
    <row r="54" spans="1:12" x14ac:dyDescent="0.25">
      <c r="A54" s="288" t="s">
        <v>49</v>
      </c>
      <c r="B54" s="289" t="s">
        <v>33252</v>
      </c>
      <c r="C54" s="289" t="s">
        <v>32064</v>
      </c>
      <c r="D54" s="292">
        <v>43960</v>
      </c>
      <c r="E54" s="289">
        <v>16050</v>
      </c>
      <c r="F54" s="292">
        <f>DATE(YEAR(Producto!$D54),MONTH(Producto!$D54),1)</f>
        <v>43952</v>
      </c>
      <c r="G54" s="293">
        <f>YEAR(Producto!$D54)</f>
        <v>2020</v>
      </c>
      <c r="H54" s="293" t="str">
        <f t="shared" si="1"/>
        <v>20/21</v>
      </c>
      <c r="I54" s="289" t="s">
        <v>33295</v>
      </c>
      <c r="J54" s="289" t="s">
        <v>33746</v>
      </c>
      <c r="K54" s="289" t="s">
        <v>33790</v>
      </c>
      <c r="L54" s="290" t="s">
        <v>33695</v>
      </c>
    </row>
    <row r="55" spans="1:12" x14ac:dyDescent="0.25">
      <c r="A55" s="285" t="s">
        <v>49</v>
      </c>
      <c r="B55" s="286" t="s">
        <v>33252</v>
      </c>
      <c r="C55" s="286" t="s">
        <v>32064</v>
      </c>
      <c r="D55" s="291">
        <v>43960</v>
      </c>
      <c r="E55" s="286">
        <v>10000</v>
      </c>
      <c r="F55" s="291">
        <f>DATE(YEAR(Producto!$D55),MONTH(Producto!$D55),1)</f>
        <v>43952</v>
      </c>
      <c r="G55" s="294">
        <f>YEAR(Producto!$D55)</f>
        <v>2020</v>
      </c>
      <c r="H55" s="294" t="str">
        <f t="shared" si="1"/>
        <v>20/21</v>
      </c>
      <c r="I55" s="286" t="s">
        <v>33295</v>
      </c>
      <c r="J55" s="286" t="s">
        <v>33747</v>
      </c>
      <c r="K55" s="286" t="s">
        <v>33792</v>
      </c>
      <c r="L55" s="287" t="s">
        <v>33695</v>
      </c>
    </row>
    <row r="56" spans="1:12" x14ac:dyDescent="0.25">
      <c r="A56" s="288" t="s">
        <v>197</v>
      </c>
      <c r="B56" s="289" t="s">
        <v>33251</v>
      </c>
      <c r="C56" s="289" t="s">
        <v>32064</v>
      </c>
      <c r="D56" s="292">
        <v>43960</v>
      </c>
      <c r="E56" s="289">
        <v>20001</v>
      </c>
      <c r="F56" s="292">
        <f>DATE(YEAR(Producto!$D56),MONTH(Producto!$D56),1)</f>
        <v>43952</v>
      </c>
      <c r="G56" s="293">
        <f>YEAR(Producto!$D56)</f>
        <v>2020</v>
      </c>
      <c r="H56" s="293" t="str">
        <f t="shared" si="1"/>
        <v>20/21</v>
      </c>
      <c r="I56" s="289" t="s">
        <v>33296</v>
      </c>
      <c r="J56" s="289" t="s">
        <v>33726</v>
      </c>
      <c r="K56" s="289" t="s">
        <v>33733</v>
      </c>
      <c r="L56" s="290" t="s">
        <v>33699</v>
      </c>
    </row>
    <row r="57" spans="1:12" x14ac:dyDescent="0.25">
      <c r="A57" s="285" t="s">
        <v>103</v>
      </c>
      <c r="B57" s="286" t="s">
        <v>33253</v>
      </c>
      <c r="C57" s="286" t="s">
        <v>32064</v>
      </c>
      <c r="D57" s="291">
        <v>43960</v>
      </c>
      <c r="E57" s="286">
        <v>41591</v>
      </c>
      <c r="F57" s="291">
        <f>DATE(YEAR(Producto!$D57),MONTH(Producto!$D57),1)</f>
        <v>43952</v>
      </c>
      <c r="G57" s="294">
        <f>YEAR(Producto!$D57)</f>
        <v>2020</v>
      </c>
      <c r="H57" s="294" t="str">
        <f t="shared" si="1"/>
        <v>20/21</v>
      </c>
      <c r="I57" s="286" t="s">
        <v>33297</v>
      </c>
      <c r="J57" s="286" t="s">
        <v>33738</v>
      </c>
      <c r="K57" s="286" t="s">
        <v>33787</v>
      </c>
      <c r="L57" s="287" t="s">
        <v>33692</v>
      </c>
    </row>
    <row r="58" spans="1:12" x14ac:dyDescent="0.25">
      <c r="A58" s="288" t="s">
        <v>49</v>
      </c>
      <c r="B58" s="289" t="s">
        <v>33252</v>
      </c>
      <c r="C58" s="289" t="s">
        <v>32064</v>
      </c>
      <c r="D58" s="292">
        <v>43960</v>
      </c>
      <c r="E58" s="289">
        <v>38910</v>
      </c>
      <c r="F58" s="292">
        <f>DATE(YEAR(Producto!$D58),MONTH(Producto!$D58),1)</f>
        <v>43952</v>
      </c>
      <c r="G58" s="293">
        <f>YEAR(Producto!$D58)</f>
        <v>2020</v>
      </c>
      <c r="H58" s="293" t="str">
        <f t="shared" si="1"/>
        <v>20/21</v>
      </c>
      <c r="I58" s="289" t="s">
        <v>33298</v>
      </c>
      <c r="J58" s="289" t="s">
        <v>33740</v>
      </c>
      <c r="K58" s="289" t="s">
        <v>33250</v>
      </c>
      <c r="L58" s="290" t="s">
        <v>33692</v>
      </c>
    </row>
    <row r="59" spans="1:12" x14ac:dyDescent="0.25">
      <c r="A59" s="285" t="s">
        <v>49</v>
      </c>
      <c r="B59" s="286" t="s">
        <v>33252</v>
      </c>
      <c r="C59" s="286" t="s">
        <v>32064</v>
      </c>
      <c r="D59" s="291">
        <v>43960</v>
      </c>
      <c r="E59" s="286">
        <v>38007</v>
      </c>
      <c r="F59" s="291">
        <f>DATE(YEAR(Producto!$D59),MONTH(Producto!$D59),1)</f>
        <v>43952</v>
      </c>
      <c r="G59" s="294">
        <f>YEAR(Producto!$D59)</f>
        <v>2020</v>
      </c>
      <c r="H59" s="294" t="str">
        <f t="shared" si="1"/>
        <v>20/21</v>
      </c>
      <c r="I59" s="286" t="s">
        <v>33299</v>
      </c>
      <c r="J59" s="286" t="s">
        <v>33740</v>
      </c>
      <c r="K59" s="286" t="s">
        <v>33789</v>
      </c>
      <c r="L59" s="287" t="s">
        <v>33692</v>
      </c>
    </row>
    <row r="60" spans="1:12" x14ac:dyDescent="0.25">
      <c r="A60" s="288" t="s">
        <v>49</v>
      </c>
      <c r="B60" s="289" t="s">
        <v>33252</v>
      </c>
      <c r="C60" s="289" t="s">
        <v>32064</v>
      </c>
      <c r="D60" s="292">
        <v>43961</v>
      </c>
      <c r="E60" s="289">
        <v>38275</v>
      </c>
      <c r="F60" s="292">
        <f>DATE(YEAR(Producto!$D60),MONTH(Producto!$D60),1)</f>
        <v>43952</v>
      </c>
      <c r="G60" s="293">
        <f>YEAR(Producto!$D60)</f>
        <v>2020</v>
      </c>
      <c r="H60" s="293" t="str">
        <f t="shared" si="1"/>
        <v>20/21</v>
      </c>
      <c r="I60" s="289" t="s">
        <v>33300</v>
      </c>
      <c r="J60" s="289" t="s">
        <v>33737</v>
      </c>
      <c r="K60" s="289" t="s">
        <v>33784</v>
      </c>
      <c r="L60" s="290" t="s">
        <v>33692</v>
      </c>
    </row>
    <row r="61" spans="1:12" x14ac:dyDescent="0.25">
      <c r="A61" s="285" t="s">
        <v>49</v>
      </c>
      <c r="B61" s="286" t="s">
        <v>33252</v>
      </c>
      <c r="C61" s="286" t="s">
        <v>32064</v>
      </c>
      <c r="D61" s="291">
        <v>43963</v>
      </c>
      <c r="E61" s="286">
        <v>29360</v>
      </c>
      <c r="F61" s="291">
        <f>DATE(YEAR(Producto!$D61),MONTH(Producto!$D61),1)</f>
        <v>43952</v>
      </c>
      <c r="G61" s="294">
        <f>YEAR(Producto!$D61)</f>
        <v>2020</v>
      </c>
      <c r="H61" s="294" t="str">
        <f t="shared" si="1"/>
        <v>20/21</v>
      </c>
      <c r="I61" s="286" t="s">
        <v>33270</v>
      </c>
      <c r="J61" s="286" t="s">
        <v>33737</v>
      </c>
      <c r="K61" s="286" t="s">
        <v>33784</v>
      </c>
      <c r="L61" s="287" t="s">
        <v>33693</v>
      </c>
    </row>
    <row r="62" spans="1:12" x14ac:dyDescent="0.25">
      <c r="A62" s="288" t="s">
        <v>49</v>
      </c>
      <c r="B62" s="289" t="s">
        <v>33252</v>
      </c>
      <c r="C62" s="289" t="s">
        <v>32064</v>
      </c>
      <c r="D62" s="292">
        <v>43963</v>
      </c>
      <c r="E62" s="289">
        <v>28105</v>
      </c>
      <c r="F62" s="292">
        <f>DATE(YEAR(Producto!$D62),MONTH(Producto!$D62),1)</f>
        <v>43952</v>
      </c>
      <c r="G62" s="293">
        <f>YEAR(Producto!$D62)</f>
        <v>2020</v>
      </c>
      <c r="H62" s="293" t="str">
        <f t="shared" si="1"/>
        <v>20/21</v>
      </c>
      <c r="I62" s="289" t="s">
        <v>33292</v>
      </c>
      <c r="J62" s="289" t="s">
        <v>33745</v>
      </c>
      <c r="K62" s="289" t="s">
        <v>33784</v>
      </c>
      <c r="L62" s="290" t="s">
        <v>33692</v>
      </c>
    </row>
    <row r="63" spans="1:12" x14ac:dyDescent="0.25">
      <c r="A63" s="285" t="s">
        <v>49</v>
      </c>
      <c r="B63" s="286" t="s">
        <v>33252</v>
      </c>
      <c r="C63" s="286" t="s">
        <v>32064</v>
      </c>
      <c r="D63" s="291">
        <v>43963</v>
      </c>
      <c r="E63" s="286">
        <v>17376</v>
      </c>
      <c r="F63" s="291">
        <f>DATE(YEAR(Producto!$D63),MONTH(Producto!$D63),1)</f>
        <v>43952</v>
      </c>
      <c r="G63" s="294">
        <f>YEAR(Producto!$D63)</f>
        <v>2020</v>
      </c>
      <c r="H63" s="294" t="str">
        <f t="shared" si="1"/>
        <v>20/21</v>
      </c>
      <c r="I63" s="286" t="s">
        <v>33291</v>
      </c>
      <c r="J63" s="286" t="s">
        <v>33742</v>
      </c>
      <c r="K63" s="286" t="s">
        <v>33731</v>
      </c>
      <c r="L63" s="287" t="s">
        <v>33692</v>
      </c>
    </row>
    <row r="64" spans="1:12" x14ac:dyDescent="0.25">
      <c r="A64" s="288" t="s">
        <v>49</v>
      </c>
      <c r="B64" s="289" t="s">
        <v>33252</v>
      </c>
      <c r="C64" s="289" t="s">
        <v>32064</v>
      </c>
      <c r="D64" s="292">
        <v>43963</v>
      </c>
      <c r="E64" s="289">
        <v>27025</v>
      </c>
      <c r="F64" s="292">
        <f>DATE(YEAR(Producto!$D64),MONTH(Producto!$D64),1)</f>
        <v>43952</v>
      </c>
      <c r="G64" s="293">
        <f>YEAR(Producto!$D64)</f>
        <v>2020</v>
      </c>
      <c r="H64" s="293" t="str">
        <f t="shared" si="1"/>
        <v>20/21</v>
      </c>
      <c r="I64" s="289" t="s">
        <v>33289</v>
      </c>
      <c r="J64" s="289" t="s">
        <v>33740</v>
      </c>
      <c r="K64" s="289" t="s">
        <v>33789</v>
      </c>
      <c r="L64" s="290" t="s">
        <v>33692</v>
      </c>
    </row>
    <row r="65" spans="1:12" x14ac:dyDescent="0.25">
      <c r="A65" s="285" t="s">
        <v>103</v>
      </c>
      <c r="B65" s="286" t="s">
        <v>33253</v>
      </c>
      <c r="C65" s="286" t="s">
        <v>32064</v>
      </c>
      <c r="D65" s="291">
        <v>43963</v>
      </c>
      <c r="E65" s="286">
        <v>38558</v>
      </c>
      <c r="F65" s="291">
        <f>DATE(YEAR(Producto!$D65),MONTH(Producto!$D65),1)</f>
        <v>43952</v>
      </c>
      <c r="G65" s="294">
        <f>YEAR(Producto!$D65)</f>
        <v>2020</v>
      </c>
      <c r="H65" s="294" t="str">
        <f t="shared" si="1"/>
        <v>20/21</v>
      </c>
      <c r="I65" s="286" t="s">
        <v>33301</v>
      </c>
      <c r="J65" s="286" t="s">
        <v>33740</v>
      </c>
      <c r="K65" s="286" t="s">
        <v>33789</v>
      </c>
      <c r="L65" s="287" t="s">
        <v>33692</v>
      </c>
    </row>
    <row r="66" spans="1:12" x14ac:dyDescent="0.25">
      <c r="A66" s="288" t="s">
        <v>49</v>
      </c>
      <c r="B66" s="289" t="s">
        <v>33252</v>
      </c>
      <c r="C66" s="289" t="s">
        <v>32064</v>
      </c>
      <c r="D66" s="292">
        <v>43963</v>
      </c>
      <c r="E66" s="289">
        <v>39870</v>
      </c>
      <c r="F66" s="292">
        <f>DATE(YEAR(Producto!$D66),MONTH(Producto!$D66),1)</f>
        <v>43952</v>
      </c>
      <c r="G66" s="293">
        <f>YEAR(Producto!$D66)</f>
        <v>2020</v>
      </c>
      <c r="H66" s="293" t="str">
        <f t="shared" si="1"/>
        <v>20/21</v>
      </c>
      <c r="I66" s="289" t="s">
        <v>33302</v>
      </c>
      <c r="J66" s="289" t="s">
        <v>33249</v>
      </c>
      <c r="K66" s="289" t="s">
        <v>33250</v>
      </c>
      <c r="L66" s="290" t="s">
        <v>33692</v>
      </c>
    </row>
    <row r="67" spans="1:12" x14ac:dyDescent="0.25">
      <c r="A67" s="285" t="s">
        <v>49</v>
      </c>
      <c r="B67" s="286" t="s">
        <v>33252</v>
      </c>
      <c r="C67" s="286" t="s">
        <v>32064</v>
      </c>
      <c r="D67" s="291">
        <v>43963</v>
      </c>
      <c r="E67" s="286">
        <v>41440</v>
      </c>
      <c r="F67" s="291">
        <f>DATE(YEAR(Producto!$D67),MONTH(Producto!$D67),1)</f>
        <v>43952</v>
      </c>
      <c r="G67" s="294">
        <f>YEAR(Producto!$D67)</f>
        <v>2020</v>
      </c>
      <c r="H67" s="294" t="str">
        <f t="shared" si="1"/>
        <v>20/21</v>
      </c>
      <c r="I67" s="286" t="s">
        <v>33303</v>
      </c>
      <c r="J67" s="286" t="s">
        <v>33741</v>
      </c>
      <c r="K67" s="286" t="s">
        <v>33784</v>
      </c>
      <c r="L67" s="287" t="s">
        <v>33692</v>
      </c>
    </row>
    <row r="68" spans="1:12" x14ac:dyDescent="0.25">
      <c r="A68" s="288" t="s">
        <v>49</v>
      </c>
      <c r="B68" s="289" t="s">
        <v>33252</v>
      </c>
      <c r="C68" s="289" t="s">
        <v>32064</v>
      </c>
      <c r="D68" s="292">
        <v>43964</v>
      </c>
      <c r="E68" s="289">
        <v>27425</v>
      </c>
      <c r="F68" s="292">
        <f>DATE(YEAR(Producto!$D68),MONTH(Producto!$D68),1)</f>
        <v>43952</v>
      </c>
      <c r="G68" s="293">
        <f>YEAR(Producto!$D68)</f>
        <v>2020</v>
      </c>
      <c r="H68" s="293" t="str">
        <f t="shared" si="1"/>
        <v>20/21</v>
      </c>
      <c r="I68" s="289" t="s">
        <v>33282</v>
      </c>
      <c r="J68" s="289" t="s">
        <v>33744</v>
      </c>
      <c r="K68" s="289" t="s">
        <v>33250</v>
      </c>
      <c r="L68" s="290" t="s">
        <v>33692</v>
      </c>
    </row>
    <row r="69" spans="1:12" x14ac:dyDescent="0.25">
      <c r="A69" s="285" t="s">
        <v>49</v>
      </c>
      <c r="B69" s="286" t="s">
        <v>33252</v>
      </c>
      <c r="C69" s="286" t="s">
        <v>32064</v>
      </c>
      <c r="D69" s="291">
        <v>43964</v>
      </c>
      <c r="E69" s="286">
        <v>41554</v>
      </c>
      <c r="F69" s="291">
        <f>DATE(YEAR(Producto!$D69),MONTH(Producto!$D69),1)</f>
        <v>43952</v>
      </c>
      <c r="G69" s="294">
        <f>YEAR(Producto!$D69)</f>
        <v>2020</v>
      </c>
      <c r="H69" s="294" t="str">
        <f t="shared" si="1"/>
        <v>20/21</v>
      </c>
      <c r="I69" s="286" t="s">
        <v>33304</v>
      </c>
      <c r="J69" s="286" t="s">
        <v>33742</v>
      </c>
      <c r="K69" s="286" t="s">
        <v>33731</v>
      </c>
      <c r="L69" s="287" t="s">
        <v>33692</v>
      </c>
    </row>
    <row r="70" spans="1:12" x14ac:dyDescent="0.25">
      <c r="A70" s="288" t="s">
        <v>49</v>
      </c>
      <c r="B70" s="289" t="s">
        <v>33252</v>
      </c>
      <c r="C70" s="289" t="s">
        <v>32064</v>
      </c>
      <c r="D70" s="292">
        <v>43965</v>
      </c>
      <c r="E70" s="289">
        <v>23310</v>
      </c>
      <c r="F70" s="292">
        <f>DATE(YEAR(Producto!$D70),MONTH(Producto!$D70),1)</f>
        <v>43952</v>
      </c>
      <c r="G70" s="293">
        <f>YEAR(Producto!$D70)</f>
        <v>2020</v>
      </c>
      <c r="H70" s="293" t="str">
        <f t="shared" si="1"/>
        <v>20/21</v>
      </c>
      <c r="I70" s="289" t="s">
        <v>33285</v>
      </c>
      <c r="J70" s="289" t="s">
        <v>33249</v>
      </c>
      <c r="K70" s="289" t="s">
        <v>33250</v>
      </c>
      <c r="L70" s="290" t="s">
        <v>33692</v>
      </c>
    </row>
    <row r="71" spans="1:12" x14ac:dyDescent="0.25">
      <c r="A71" s="285" t="s">
        <v>49</v>
      </c>
      <c r="B71" s="286" t="s">
        <v>33252</v>
      </c>
      <c r="C71" s="286" t="s">
        <v>32064</v>
      </c>
      <c r="D71" s="291">
        <v>43965</v>
      </c>
      <c r="E71" s="286">
        <v>18595</v>
      </c>
      <c r="F71" s="291">
        <f>DATE(YEAR(Producto!$D71),MONTH(Producto!$D71),1)</f>
        <v>43952</v>
      </c>
      <c r="G71" s="294">
        <f>YEAR(Producto!$D71)</f>
        <v>2020</v>
      </c>
      <c r="H71" s="294" t="str">
        <f t="shared" si="1"/>
        <v>20/21</v>
      </c>
      <c r="I71" s="286" t="s">
        <v>33293</v>
      </c>
      <c r="J71" s="286" t="s">
        <v>33249</v>
      </c>
      <c r="K71" s="286" t="s">
        <v>33785</v>
      </c>
      <c r="L71" s="287" t="s">
        <v>33695</v>
      </c>
    </row>
    <row r="72" spans="1:12" x14ac:dyDescent="0.25">
      <c r="A72" s="288" t="s">
        <v>103</v>
      </c>
      <c r="B72" s="289" t="s">
        <v>33253</v>
      </c>
      <c r="C72" s="289" t="s">
        <v>32064</v>
      </c>
      <c r="D72" s="292">
        <v>43965</v>
      </c>
      <c r="E72" s="289">
        <v>39292</v>
      </c>
      <c r="F72" s="292">
        <f>DATE(YEAR(Producto!$D72),MONTH(Producto!$D72),1)</f>
        <v>43952</v>
      </c>
      <c r="G72" s="293">
        <f>YEAR(Producto!$D72)</f>
        <v>2020</v>
      </c>
      <c r="H72" s="293" t="str">
        <f t="shared" si="1"/>
        <v>20/21</v>
      </c>
      <c r="I72" s="289" t="s">
        <v>33305</v>
      </c>
      <c r="J72" s="289" t="s">
        <v>33742</v>
      </c>
      <c r="K72" s="289" t="s">
        <v>33731</v>
      </c>
      <c r="L72" s="290" t="s">
        <v>33692</v>
      </c>
    </row>
    <row r="73" spans="1:12" x14ac:dyDescent="0.25">
      <c r="A73" s="285" t="s">
        <v>49</v>
      </c>
      <c r="B73" s="286" t="s">
        <v>33252</v>
      </c>
      <c r="C73" s="286" t="s">
        <v>32064</v>
      </c>
      <c r="D73" s="291">
        <v>43965</v>
      </c>
      <c r="E73" s="286">
        <v>40050</v>
      </c>
      <c r="F73" s="291">
        <f>DATE(YEAR(Producto!$D73),MONTH(Producto!$D73),1)</f>
        <v>43952</v>
      </c>
      <c r="G73" s="294">
        <f>YEAR(Producto!$D73)</f>
        <v>2020</v>
      </c>
      <c r="H73" s="294" t="str">
        <f t="shared" si="1"/>
        <v>20/21</v>
      </c>
      <c r="I73" s="286" t="s">
        <v>33306</v>
      </c>
      <c r="J73" s="286" t="s">
        <v>33249</v>
      </c>
      <c r="K73" s="286" t="s">
        <v>33250</v>
      </c>
      <c r="L73" s="287" t="s">
        <v>33692</v>
      </c>
    </row>
    <row r="74" spans="1:12" x14ac:dyDescent="0.25">
      <c r="A74" s="288" t="s">
        <v>49</v>
      </c>
      <c r="B74" s="289" t="s">
        <v>33252</v>
      </c>
      <c r="C74" s="289" t="s">
        <v>32064</v>
      </c>
      <c r="D74" s="292">
        <v>43965</v>
      </c>
      <c r="E74" s="289">
        <v>38478</v>
      </c>
      <c r="F74" s="292">
        <f>DATE(YEAR(Producto!$D74),MONTH(Producto!$D74),1)</f>
        <v>43952</v>
      </c>
      <c r="G74" s="293">
        <f>YEAR(Producto!$D74)</f>
        <v>2020</v>
      </c>
      <c r="H74" s="293" t="str">
        <f t="shared" si="1"/>
        <v>20/21</v>
      </c>
      <c r="I74" s="289" t="s">
        <v>33307</v>
      </c>
      <c r="J74" s="289" t="s">
        <v>33738</v>
      </c>
      <c r="K74" s="289" t="s">
        <v>33787</v>
      </c>
      <c r="L74" s="290" t="s">
        <v>33692</v>
      </c>
    </row>
    <row r="75" spans="1:12" x14ac:dyDescent="0.25">
      <c r="A75" s="285" t="s">
        <v>49</v>
      </c>
      <c r="B75" s="286" t="s">
        <v>33252</v>
      </c>
      <c r="C75" s="286" t="s">
        <v>32064</v>
      </c>
      <c r="D75" s="291">
        <v>43966</v>
      </c>
      <c r="E75" s="286">
        <v>25409</v>
      </c>
      <c r="F75" s="291">
        <f>DATE(YEAR(Producto!$D75),MONTH(Producto!$D75),1)</f>
        <v>43952</v>
      </c>
      <c r="G75" s="294">
        <f>YEAR(Producto!$D75)</f>
        <v>2020</v>
      </c>
      <c r="H75" s="294" t="str">
        <f t="shared" si="1"/>
        <v>20/21</v>
      </c>
      <c r="I75" s="286" t="s">
        <v>33287</v>
      </c>
      <c r="J75" s="286" t="s">
        <v>33738</v>
      </c>
      <c r="K75" s="286" t="s">
        <v>33787</v>
      </c>
      <c r="L75" s="287" t="s">
        <v>33692</v>
      </c>
    </row>
    <row r="76" spans="1:12" x14ac:dyDescent="0.25">
      <c r="A76" s="288" t="s">
        <v>49</v>
      </c>
      <c r="B76" s="289" t="s">
        <v>33252</v>
      </c>
      <c r="C76" s="289" t="s">
        <v>32064</v>
      </c>
      <c r="D76" s="292">
        <v>43966</v>
      </c>
      <c r="E76" s="289">
        <v>33474</v>
      </c>
      <c r="F76" s="292">
        <f>DATE(YEAR(Producto!$D76),MONTH(Producto!$D76),1)</f>
        <v>43952</v>
      </c>
      <c r="G76" s="293">
        <f>YEAR(Producto!$D76)</f>
        <v>2020</v>
      </c>
      <c r="H76" s="293" t="str">
        <f t="shared" si="1"/>
        <v>20/21</v>
      </c>
      <c r="I76" s="289" t="s">
        <v>33308</v>
      </c>
      <c r="J76" s="289" t="s">
        <v>33740</v>
      </c>
      <c r="K76" s="289" t="s">
        <v>33789</v>
      </c>
      <c r="L76" s="290" t="s">
        <v>33692</v>
      </c>
    </row>
    <row r="77" spans="1:12" x14ac:dyDescent="0.25">
      <c r="A77" s="285" t="s">
        <v>49</v>
      </c>
      <c r="B77" s="286" t="s">
        <v>33252</v>
      </c>
      <c r="C77" s="286" t="s">
        <v>32064</v>
      </c>
      <c r="D77" s="291">
        <v>43966</v>
      </c>
      <c r="E77" s="286">
        <v>25906</v>
      </c>
      <c r="F77" s="291">
        <f>DATE(YEAR(Producto!$D77),MONTH(Producto!$D77),1)</f>
        <v>43952</v>
      </c>
      <c r="G77" s="294">
        <f>YEAR(Producto!$D77)</f>
        <v>2020</v>
      </c>
      <c r="H77" s="294" t="str">
        <f t="shared" si="1"/>
        <v>20/21</v>
      </c>
      <c r="I77" s="286" t="s">
        <v>33290</v>
      </c>
      <c r="J77" s="286" t="s">
        <v>33737</v>
      </c>
      <c r="K77" s="286" t="s">
        <v>33785</v>
      </c>
      <c r="L77" s="287" t="s">
        <v>33692</v>
      </c>
    </row>
    <row r="78" spans="1:12" x14ac:dyDescent="0.25">
      <c r="A78" s="288" t="s">
        <v>49</v>
      </c>
      <c r="B78" s="289" t="s">
        <v>33252</v>
      </c>
      <c r="C78" s="289" t="s">
        <v>32064</v>
      </c>
      <c r="D78" s="292">
        <v>43966</v>
      </c>
      <c r="E78" s="289">
        <v>47775</v>
      </c>
      <c r="F78" s="292">
        <f>DATE(YEAR(Producto!$D78),MONTH(Producto!$D78),1)</f>
        <v>43952</v>
      </c>
      <c r="G78" s="293">
        <f>YEAR(Producto!$D78)</f>
        <v>2020</v>
      </c>
      <c r="H78" s="293" t="str">
        <f t="shared" si="1"/>
        <v>20/21</v>
      </c>
      <c r="I78" s="289" t="s">
        <v>33309</v>
      </c>
      <c r="J78" s="289" t="s">
        <v>33737</v>
      </c>
      <c r="K78" s="289" t="s">
        <v>33785</v>
      </c>
      <c r="L78" s="290" t="s">
        <v>33692</v>
      </c>
    </row>
    <row r="79" spans="1:12" x14ac:dyDescent="0.25">
      <c r="A79" s="285" t="s">
        <v>103</v>
      </c>
      <c r="B79" s="286" t="s">
        <v>33253</v>
      </c>
      <c r="C79" s="286" t="s">
        <v>32064</v>
      </c>
      <c r="D79" s="291">
        <v>43966</v>
      </c>
      <c r="E79" s="286">
        <v>11549</v>
      </c>
      <c r="F79" s="291">
        <f>DATE(YEAR(Producto!$D79),MONTH(Producto!$D79),1)</f>
        <v>43952</v>
      </c>
      <c r="G79" s="294">
        <f>YEAR(Producto!$D79)</f>
        <v>2020</v>
      </c>
      <c r="H79" s="294" t="str">
        <f t="shared" si="1"/>
        <v>20/21</v>
      </c>
      <c r="I79" s="286" t="s">
        <v>33310</v>
      </c>
      <c r="J79" s="286" t="s">
        <v>33742</v>
      </c>
      <c r="K79" s="286" t="s">
        <v>33731</v>
      </c>
      <c r="L79" s="287" t="s">
        <v>33248</v>
      </c>
    </row>
    <row r="80" spans="1:12" x14ac:dyDescent="0.25">
      <c r="A80" s="288" t="s">
        <v>103</v>
      </c>
      <c r="B80" s="289" t="s">
        <v>33253</v>
      </c>
      <c r="C80" s="289" t="s">
        <v>32064</v>
      </c>
      <c r="D80" s="292">
        <v>43966</v>
      </c>
      <c r="E80" s="289">
        <v>41601</v>
      </c>
      <c r="F80" s="292">
        <f>DATE(YEAR(Producto!$D80),MONTH(Producto!$D80),1)</f>
        <v>43952</v>
      </c>
      <c r="G80" s="293">
        <f>YEAR(Producto!$D80)</f>
        <v>2020</v>
      </c>
      <c r="H80" s="293" t="str">
        <f t="shared" si="1"/>
        <v>20/21</v>
      </c>
      <c r="I80" s="289" t="s">
        <v>33311</v>
      </c>
      <c r="J80" s="289" t="s">
        <v>33737</v>
      </c>
      <c r="K80" s="289" t="s">
        <v>33785</v>
      </c>
      <c r="L80" s="290" t="s">
        <v>33695</v>
      </c>
    </row>
    <row r="81" spans="1:12" x14ac:dyDescent="0.25">
      <c r="A81" s="285" t="s">
        <v>49</v>
      </c>
      <c r="B81" s="286" t="s">
        <v>33252</v>
      </c>
      <c r="C81" s="286" t="s">
        <v>32064</v>
      </c>
      <c r="D81" s="291">
        <v>43966</v>
      </c>
      <c r="E81" s="286">
        <v>6676</v>
      </c>
      <c r="F81" s="291">
        <f>DATE(YEAR(Producto!$D81),MONTH(Producto!$D81),1)</f>
        <v>43952</v>
      </c>
      <c r="G81" s="294">
        <f>YEAR(Producto!$D81)</f>
        <v>2020</v>
      </c>
      <c r="H81" s="294" t="str">
        <f t="shared" si="1"/>
        <v>20/21</v>
      </c>
      <c r="I81" s="286" t="s">
        <v>33312</v>
      </c>
      <c r="J81" s="286" t="s">
        <v>33748</v>
      </c>
      <c r="K81" s="286" t="s">
        <v>33785</v>
      </c>
      <c r="L81" s="287" t="s">
        <v>33691</v>
      </c>
    </row>
    <row r="82" spans="1:12" x14ac:dyDescent="0.25">
      <c r="A82" s="288" t="s">
        <v>49</v>
      </c>
      <c r="B82" s="289" t="s">
        <v>33252</v>
      </c>
      <c r="C82" s="289" t="s">
        <v>32064</v>
      </c>
      <c r="D82" s="292">
        <v>43966</v>
      </c>
      <c r="E82" s="289">
        <v>49840</v>
      </c>
      <c r="F82" s="292">
        <f>DATE(YEAR(Producto!$D82),MONTH(Producto!$D82),1)</f>
        <v>43952</v>
      </c>
      <c r="G82" s="293">
        <f>YEAR(Producto!$D82)</f>
        <v>2020</v>
      </c>
      <c r="H82" s="293" t="str">
        <f t="shared" si="1"/>
        <v>20/21</v>
      </c>
      <c r="I82" s="289" t="s">
        <v>33313</v>
      </c>
      <c r="J82" s="289" t="s">
        <v>33739</v>
      </c>
      <c r="K82" s="289" t="s">
        <v>33788</v>
      </c>
      <c r="L82" s="290" t="s">
        <v>33695</v>
      </c>
    </row>
    <row r="83" spans="1:12" x14ac:dyDescent="0.25">
      <c r="A83" s="285" t="s">
        <v>49</v>
      </c>
      <c r="B83" s="286" t="s">
        <v>33252</v>
      </c>
      <c r="C83" s="286" t="s">
        <v>32064</v>
      </c>
      <c r="D83" s="291">
        <v>43967</v>
      </c>
      <c r="E83" s="286">
        <v>39478</v>
      </c>
      <c r="F83" s="291">
        <f>DATE(YEAR(Producto!$D83),MONTH(Producto!$D83),1)</f>
        <v>43952</v>
      </c>
      <c r="G83" s="294">
        <f>YEAR(Producto!$D83)</f>
        <v>2020</v>
      </c>
      <c r="H83" s="294" t="str">
        <f t="shared" si="1"/>
        <v>20/21</v>
      </c>
      <c r="I83" s="286" t="s">
        <v>33314</v>
      </c>
      <c r="J83" s="286" t="s">
        <v>33745</v>
      </c>
      <c r="K83" s="286" t="s">
        <v>33784</v>
      </c>
      <c r="L83" s="287" t="s">
        <v>33692</v>
      </c>
    </row>
    <row r="84" spans="1:12" x14ac:dyDescent="0.25">
      <c r="A84" s="288" t="s">
        <v>49</v>
      </c>
      <c r="B84" s="289" t="s">
        <v>33252</v>
      </c>
      <c r="C84" s="289" t="s">
        <v>32064</v>
      </c>
      <c r="D84" s="292">
        <v>43968</v>
      </c>
      <c r="E84" s="289">
        <v>14885</v>
      </c>
      <c r="F84" s="292">
        <f>DATE(YEAR(Producto!$D84),MONTH(Producto!$D84),1)</f>
        <v>43952</v>
      </c>
      <c r="G84" s="293">
        <f>YEAR(Producto!$D84)</f>
        <v>2020</v>
      </c>
      <c r="H84" s="293" t="str">
        <f t="shared" si="1"/>
        <v>20/21</v>
      </c>
      <c r="I84" s="289" t="s">
        <v>33304</v>
      </c>
      <c r="J84" s="289" t="s">
        <v>33737</v>
      </c>
      <c r="K84" s="289" t="s">
        <v>33785</v>
      </c>
      <c r="L84" s="290" t="s">
        <v>33692</v>
      </c>
    </row>
    <row r="85" spans="1:12" x14ac:dyDescent="0.25">
      <c r="A85" s="285" t="s">
        <v>49</v>
      </c>
      <c r="B85" s="286" t="s">
        <v>33252</v>
      </c>
      <c r="C85" s="286" t="s">
        <v>32064</v>
      </c>
      <c r="D85" s="291">
        <v>43968</v>
      </c>
      <c r="E85" s="286">
        <v>13261</v>
      </c>
      <c r="F85" s="291">
        <f>DATE(YEAR(Producto!$D85),MONTH(Producto!$D85),1)</f>
        <v>43952</v>
      </c>
      <c r="G85" s="294">
        <f>YEAR(Producto!$D85)</f>
        <v>2020</v>
      </c>
      <c r="H85" s="294" t="str">
        <f t="shared" si="1"/>
        <v>20/21</v>
      </c>
      <c r="I85" s="286" t="s">
        <v>33304</v>
      </c>
      <c r="J85" s="286" t="s">
        <v>33742</v>
      </c>
      <c r="K85" s="286" t="s">
        <v>33731</v>
      </c>
      <c r="L85" s="287" t="s">
        <v>33692</v>
      </c>
    </row>
    <row r="86" spans="1:12" x14ac:dyDescent="0.25">
      <c r="A86" s="288" t="s">
        <v>103</v>
      </c>
      <c r="B86" s="289" t="s">
        <v>33253</v>
      </c>
      <c r="C86" s="289" t="s">
        <v>32064</v>
      </c>
      <c r="D86" s="292">
        <v>43969</v>
      </c>
      <c r="E86" s="289">
        <v>16510</v>
      </c>
      <c r="F86" s="292">
        <f>DATE(YEAR(Producto!$D86),MONTH(Producto!$D86),1)</f>
        <v>43952</v>
      </c>
      <c r="G86" s="293">
        <f>YEAR(Producto!$D86)</f>
        <v>2020</v>
      </c>
      <c r="H86" s="293" t="str">
        <f t="shared" si="1"/>
        <v>20/21</v>
      </c>
      <c r="I86" s="289" t="s">
        <v>33311</v>
      </c>
      <c r="J86" s="289" t="s">
        <v>33737</v>
      </c>
      <c r="K86" s="289" t="s">
        <v>33785</v>
      </c>
      <c r="L86" s="290" t="s">
        <v>33695</v>
      </c>
    </row>
    <row r="87" spans="1:12" x14ac:dyDescent="0.25">
      <c r="A87" s="285" t="s">
        <v>49</v>
      </c>
      <c r="B87" s="286" t="s">
        <v>33252</v>
      </c>
      <c r="C87" s="286" t="s">
        <v>32064</v>
      </c>
      <c r="D87" s="291">
        <v>43969</v>
      </c>
      <c r="E87" s="286">
        <v>32455</v>
      </c>
      <c r="F87" s="291">
        <f>DATE(YEAR(Producto!$D87),MONTH(Producto!$D87),1)</f>
        <v>43952</v>
      </c>
      <c r="G87" s="294">
        <f>YEAR(Producto!$D87)</f>
        <v>2020</v>
      </c>
      <c r="H87" s="294" t="str">
        <f t="shared" si="1"/>
        <v>20/21</v>
      </c>
      <c r="I87" s="286" t="s">
        <v>33300</v>
      </c>
      <c r="J87" s="286" t="s">
        <v>33737</v>
      </c>
      <c r="K87" s="286" t="s">
        <v>33784</v>
      </c>
      <c r="L87" s="287" t="s">
        <v>33692</v>
      </c>
    </row>
    <row r="88" spans="1:12" x14ac:dyDescent="0.25">
      <c r="A88" s="288" t="s">
        <v>103</v>
      </c>
      <c r="B88" s="289" t="s">
        <v>33253</v>
      </c>
      <c r="C88" s="289" t="s">
        <v>32064</v>
      </c>
      <c r="D88" s="292">
        <v>43969</v>
      </c>
      <c r="E88" s="289">
        <v>41001</v>
      </c>
      <c r="F88" s="292">
        <f>DATE(YEAR(Producto!$D88),MONTH(Producto!$D88),1)</f>
        <v>43952</v>
      </c>
      <c r="G88" s="293">
        <f>YEAR(Producto!$D88)</f>
        <v>2020</v>
      </c>
      <c r="H88" s="293" t="str">
        <f t="shared" si="1"/>
        <v>20/21</v>
      </c>
      <c r="I88" s="289" t="s">
        <v>33315</v>
      </c>
      <c r="J88" s="289" t="s">
        <v>33740</v>
      </c>
      <c r="K88" s="289" t="s">
        <v>33789</v>
      </c>
      <c r="L88" s="290" t="s">
        <v>33695</v>
      </c>
    </row>
    <row r="89" spans="1:12" x14ac:dyDescent="0.25">
      <c r="A89" s="285" t="s">
        <v>49</v>
      </c>
      <c r="B89" s="286" t="s">
        <v>33252</v>
      </c>
      <c r="C89" s="286" t="s">
        <v>32064</v>
      </c>
      <c r="D89" s="291">
        <v>43969</v>
      </c>
      <c r="E89" s="286">
        <v>7200</v>
      </c>
      <c r="F89" s="291">
        <f>DATE(YEAR(Producto!$D89),MONTH(Producto!$D89),1)</f>
        <v>43952</v>
      </c>
      <c r="G89" s="294">
        <f>YEAR(Producto!$D89)</f>
        <v>2020</v>
      </c>
      <c r="H89" s="294" t="str">
        <f t="shared" si="1"/>
        <v>20/21</v>
      </c>
      <c r="I89" s="286" t="s">
        <v>33316</v>
      </c>
      <c r="J89" s="286" t="s">
        <v>33749</v>
      </c>
      <c r="K89" s="286" t="s">
        <v>33784</v>
      </c>
      <c r="L89" s="287" t="s">
        <v>33686</v>
      </c>
    </row>
    <row r="90" spans="1:12" x14ac:dyDescent="0.25">
      <c r="A90" s="288" t="s">
        <v>49</v>
      </c>
      <c r="B90" s="289" t="s">
        <v>33252</v>
      </c>
      <c r="C90" s="289" t="s">
        <v>32064</v>
      </c>
      <c r="D90" s="292">
        <v>43970</v>
      </c>
      <c r="E90" s="289">
        <v>24541</v>
      </c>
      <c r="F90" s="292">
        <f>DATE(YEAR(Producto!$D90),MONTH(Producto!$D90),1)</f>
        <v>43952</v>
      </c>
      <c r="G90" s="293">
        <f>YEAR(Producto!$D90)</f>
        <v>2020</v>
      </c>
      <c r="H90" s="293" t="str">
        <f t="shared" si="1"/>
        <v>20/21</v>
      </c>
      <c r="I90" s="289" t="s">
        <v>33288</v>
      </c>
      <c r="J90" s="289" t="s">
        <v>33249</v>
      </c>
      <c r="K90" s="289" t="s">
        <v>33250</v>
      </c>
      <c r="L90" s="290" t="s">
        <v>33692</v>
      </c>
    </row>
    <row r="91" spans="1:12" x14ac:dyDescent="0.25">
      <c r="A91" s="285" t="s">
        <v>49</v>
      </c>
      <c r="B91" s="286" t="s">
        <v>33252</v>
      </c>
      <c r="C91" s="286" t="s">
        <v>32064</v>
      </c>
      <c r="D91" s="291">
        <v>43970</v>
      </c>
      <c r="E91" s="286">
        <v>14885</v>
      </c>
      <c r="F91" s="291">
        <f>DATE(YEAR(Producto!$D91),MONTH(Producto!$D91),1)</f>
        <v>43952</v>
      </c>
      <c r="G91" s="294">
        <f>YEAR(Producto!$D91)</f>
        <v>2020</v>
      </c>
      <c r="H91" s="294" t="str">
        <f t="shared" si="1"/>
        <v>20/21</v>
      </c>
      <c r="I91" s="286" t="s">
        <v>33309</v>
      </c>
      <c r="J91" s="286" t="s">
        <v>33742</v>
      </c>
      <c r="K91" s="286" t="s">
        <v>33731</v>
      </c>
      <c r="L91" s="287" t="s">
        <v>33692</v>
      </c>
    </row>
    <row r="92" spans="1:12" x14ac:dyDescent="0.25">
      <c r="A92" s="288" t="s">
        <v>49</v>
      </c>
      <c r="B92" s="289" t="s">
        <v>33252</v>
      </c>
      <c r="C92" s="289" t="s">
        <v>32064</v>
      </c>
      <c r="D92" s="292">
        <v>43970</v>
      </c>
      <c r="E92" s="289">
        <v>7856</v>
      </c>
      <c r="F92" s="292">
        <f>DATE(YEAR(Producto!$D92),MONTH(Producto!$D92),1)</f>
        <v>43952</v>
      </c>
      <c r="G92" s="293">
        <f>YEAR(Producto!$D92)</f>
        <v>2020</v>
      </c>
      <c r="H92" s="293" t="str">
        <f t="shared" si="1"/>
        <v>20/21</v>
      </c>
      <c r="I92" s="289" t="s">
        <v>33309</v>
      </c>
      <c r="J92" s="289" t="s">
        <v>33737</v>
      </c>
      <c r="K92" s="289" t="s">
        <v>33785</v>
      </c>
      <c r="L92" s="290" t="s">
        <v>33692</v>
      </c>
    </row>
    <row r="93" spans="1:12" x14ac:dyDescent="0.25">
      <c r="A93" s="285" t="s">
        <v>103</v>
      </c>
      <c r="B93" s="286" t="s">
        <v>33253</v>
      </c>
      <c r="C93" s="286" t="s">
        <v>32064</v>
      </c>
      <c r="D93" s="291">
        <v>43970</v>
      </c>
      <c r="E93" s="286">
        <v>25999</v>
      </c>
      <c r="F93" s="291">
        <f>DATE(YEAR(Producto!$D93),MONTH(Producto!$D93),1)</f>
        <v>43952</v>
      </c>
      <c r="G93" s="294">
        <f>YEAR(Producto!$D93)</f>
        <v>2020</v>
      </c>
      <c r="H93" s="294" t="str">
        <f t="shared" si="1"/>
        <v>20/21</v>
      </c>
      <c r="I93" s="286" t="s">
        <v>33317</v>
      </c>
      <c r="J93" s="286" t="s">
        <v>33740</v>
      </c>
      <c r="K93" s="286" t="s">
        <v>33789</v>
      </c>
      <c r="L93" s="287" t="s">
        <v>33700</v>
      </c>
    </row>
    <row r="94" spans="1:12" x14ac:dyDescent="0.25">
      <c r="A94" s="288" t="s">
        <v>49</v>
      </c>
      <c r="B94" s="289" t="s">
        <v>33252</v>
      </c>
      <c r="C94" s="289" t="s">
        <v>32064</v>
      </c>
      <c r="D94" s="292">
        <v>43970</v>
      </c>
      <c r="E94" s="289">
        <v>36034</v>
      </c>
      <c r="F94" s="292">
        <f>DATE(YEAR(Producto!$D94),MONTH(Producto!$D94),1)</f>
        <v>43952</v>
      </c>
      <c r="G94" s="293">
        <f>YEAR(Producto!$D94)</f>
        <v>2020</v>
      </c>
      <c r="H94" s="293" t="str">
        <f t="shared" si="1"/>
        <v>20/21</v>
      </c>
      <c r="I94" s="289" t="s">
        <v>33318</v>
      </c>
      <c r="J94" s="289" t="s">
        <v>33737</v>
      </c>
      <c r="K94" s="289" t="s">
        <v>33791</v>
      </c>
      <c r="L94" s="290" t="s">
        <v>33692</v>
      </c>
    </row>
    <row r="95" spans="1:12" x14ac:dyDescent="0.25">
      <c r="A95" s="285" t="s">
        <v>49</v>
      </c>
      <c r="B95" s="286" t="s">
        <v>33252</v>
      </c>
      <c r="C95" s="286" t="s">
        <v>32064</v>
      </c>
      <c r="D95" s="291">
        <v>43970</v>
      </c>
      <c r="E95" s="286">
        <v>3270</v>
      </c>
      <c r="F95" s="291">
        <f>DATE(YEAR(Producto!$D95),MONTH(Producto!$D95),1)</f>
        <v>43952</v>
      </c>
      <c r="G95" s="294">
        <f>YEAR(Producto!$D95)</f>
        <v>2020</v>
      </c>
      <c r="H95" s="294" t="str">
        <f t="shared" si="1"/>
        <v>20/21</v>
      </c>
      <c r="I95" s="286" t="s">
        <v>33318</v>
      </c>
      <c r="J95" s="286" t="s">
        <v>33737</v>
      </c>
      <c r="K95" s="286" t="s">
        <v>33731</v>
      </c>
      <c r="L95" s="287" t="s">
        <v>33692</v>
      </c>
    </row>
    <row r="96" spans="1:12" x14ac:dyDescent="0.25">
      <c r="A96" s="288" t="s">
        <v>49</v>
      </c>
      <c r="B96" s="289" t="s">
        <v>33252</v>
      </c>
      <c r="C96" s="289" t="s">
        <v>32064</v>
      </c>
      <c r="D96" s="292">
        <v>43970</v>
      </c>
      <c r="E96" s="289">
        <v>28190</v>
      </c>
      <c r="F96" s="292">
        <f>DATE(YEAR(Producto!$D96),MONTH(Producto!$D96),1)</f>
        <v>43952</v>
      </c>
      <c r="G96" s="293">
        <f>YEAR(Producto!$D96)</f>
        <v>2020</v>
      </c>
      <c r="H96" s="293" t="str">
        <f t="shared" ref="H96:H159" si="2">IF(MONTH(D96)&gt;=3,RIGHT(YEAR(D96),2)&amp;"/"&amp;RIGHT(YEAR(D96)+1,2),IF(MONTH(D96)&lt;3,RIGHT(YEAR(D96)-1,2)&amp;"/"&amp;RIGHT(YEAR(D96),2),"ERROR"))</f>
        <v>20/21</v>
      </c>
      <c r="I96" s="289" t="s">
        <v>33319</v>
      </c>
      <c r="J96" s="289" t="s">
        <v>33726</v>
      </c>
      <c r="K96" s="289" t="s">
        <v>33793</v>
      </c>
      <c r="L96" s="290" t="s">
        <v>33687</v>
      </c>
    </row>
    <row r="97" spans="1:12" x14ac:dyDescent="0.25">
      <c r="A97" s="285" t="s">
        <v>49</v>
      </c>
      <c r="B97" s="286" t="s">
        <v>33252</v>
      </c>
      <c r="C97" s="286" t="s">
        <v>32064</v>
      </c>
      <c r="D97" s="291">
        <v>43971</v>
      </c>
      <c r="E97" s="286">
        <v>29908</v>
      </c>
      <c r="F97" s="291">
        <f>DATE(YEAR(Producto!$D97),MONTH(Producto!$D97),1)</f>
        <v>43952</v>
      </c>
      <c r="G97" s="294">
        <f>YEAR(Producto!$D97)</f>
        <v>2020</v>
      </c>
      <c r="H97" s="294" t="str">
        <f t="shared" si="2"/>
        <v>20/21</v>
      </c>
      <c r="I97" s="286" t="s">
        <v>33297</v>
      </c>
      <c r="J97" s="286" t="s">
        <v>33738</v>
      </c>
      <c r="K97" s="286" t="s">
        <v>33787</v>
      </c>
      <c r="L97" s="287" t="s">
        <v>33692</v>
      </c>
    </row>
    <row r="98" spans="1:12" x14ac:dyDescent="0.25">
      <c r="A98" s="288" t="s">
        <v>49</v>
      </c>
      <c r="B98" s="289" t="s">
        <v>33252</v>
      </c>
      <c r="C98" s="289" t="s">
        <v>32064</v>
      </c>
      <c r="D98" s="292">
        <v>43971</v>
      </c>
      <c r="E98" s="289">
        <v>28783</v>
      </c>
      <c r="F98" s="292">
        <f>DATE(YEAR(Producto!$D98),MONTH(Producto!$D98),1)</f>
        <v>43952</v>
      </c>
      <c r="G98" s="293">
        <f>YEAR(Producto!$D98)</f>
        <v>2020</v>
      </c>
      <c r="H98" s="293" t="str">
        <f t="shared" si="2"/>
        <v>20/21</v>
      </c>
      <c r="I98" s="289" t="s">
        <v>33320</v>
      </c>
      <c r="J98" s="289" t="s">
        <v>33740</v>
      </c>
      <c r="K98" s="289" t="s">
        <v>33789</v>
      </c>
      <c r="L98" s="290" t="s">
        <v>33692</v>
      </c>
    </row>
    <row r="99" spans="1:12" x14ac:dyDescent="0.25">
      <c r="A99" s="285" t="s">
        <v>103</v>
      </c>
      <c r="B99" s="286" t="s">
        <v>33253</v>
      </c>
      <c r="C99" s="286" t="s">
        <v>32064</v>
      </c>
      <c r="D99" s="291">
        <v>43972</v>
      </c>
      <c r="E99" s="286">
        <v>8984</v>
      </c>
      <c r="F99" s="291">
        <f>DATE(YEAR(Producto!$D99),MONTH(Producto!$D99),1)</f>
        <v>43952</v>
      </c>
      <c r="G99" s="294">
        <f>YEAR(Producto!$D99)</f>
        <v>2020</v>
      </c>
      <c r="H99" s="294" t="str">
        <f t="shared" si="2"/>
        <v>20/21</v>
      </c>
      <c r="I99" s="286" t="s">
        <v>33315</v>
      </c>
      <c r="J99" s="286" t="s">
        <v>33740</v>
      </c>
      <c r="K99" s="286" t="s">
        <v>33789</v>
      </c>
      <c r="L99" s="287" t="s">
        <v>33695</v>
      </c>
    </row>
    <row r="100" spans="1:12" x14ac:dyDescent="0.25">
      <c r="A100" s="288" t="s">
        <v>49</v>
      </c>
      <c r="B100" s="289" t="s">
        <v>33252</v>
      </c>
      <c r="C100" s="289" t="s">
        <v>32064</v>
      </c>
      <c r="D100" s="292">
        <v>43973</v>
      </c>
      <c r="E100" s="289">
        <v>47015</v>
      </c>
      <c r="F100" s="292">
        <f>DATE(YEAR(Producto!$D100),MONTH(Producto!$D100),1)</f>
        <v>43952</v>
      </c>
      <c r="G100" s="293">
        <f>YEAR(Producto!$D100)</f>
        <v>2020</v>
      </c>
      <c r="H100" s="293" t="str">
        <f t="shared" si="2"/>
        <v>20/21</v>
      </c>
      <c r="I100" s="289" t="s">
        <v>33321</v>
      </c>
      <c r="J100" s="289" t="s">
        <v>33737</v>
      </c>
      <c r="K100" s="289" t="s">
        <v>33785</v>
      </c>
      <c r="L100" s="290" t="s">
        <v>33692</v>
      </c>
    </row>
    <row r="101" spans="1:12" x14ac:dyDescent="0.25">
      <c r="A101" s="285" t="s">
        <v>49</v>
      </c>
      <c r="B101" s="286" t="s">
        <v>33252</v>
      </c>
      <c r="C101" s="286" t="s">
        <v>32064</v>
      </c>
      <c r="D101" s="291">
        <v>43973</v>
      </c>
      <c r="E101" s="286">
        <v>38500</v>
      </c>
      <c r="F101" s="291">
        <f>DATE(YEAR(Producto!$D101),MONTH(Producto!$D101),1)</f>
        <v>43952</v>
      </c>
      <c r="G101" s="294">
        <f>YEAR(Producto!$D101)</f>
        <v>2020</v>
      </c>
      <c r="H101" s="294" t="str">
        <f t="shared" si="2"/>
        <v>20/21</v>
      </c>
      <c r="I101" s="286" t="s">
        <v>33322</v>
      </c>
      <c r="J101" s="286" t="s">
        <v>33739</v>
      </c>
      <c r="K101" s="286" t="s">
        <v>33788</v>
      </c>
      <c r="L101" s="287" t="s">
        <v>33695</v>
      </c>
    </row>
    <row r="102" spans="1:12" x14ac:dyDescent="0.25">
      <c r="A102" s="288" t="s">
        <v>103</v>
      </c>
      <c r="B102" s="289" t="s">
        <v>33253</v>
      </c>
      <c r="C102" s="289" t="s">
        <v>32064</v>
      </c>
      <c r="D102" s="292">
        <v>43974</v>
      </c>
      <c r="E102" s="289">
        <v>11402.77</v>
      </c>
      <c r="F102" s="292">
        <f>DATE(YEAR(Producto!$D102),MONTH(Producto!$D102),1)</f>
        <v>43952</v>
      </c>
      <c r="G102" s="293">
        <f>YEAR(Producto!$D102)</f>
        <v>2020</v>
      </c>
      <c r="H102" s="293" t="str">
        <f t="shared" si="2"/>
        <v>20/21</v>
      </c>
      <c r="I102" s="289" t="s">
        <v>33323</v>
      </c>
      <c r="J102" s="289" t="s">
        <v>33740</v>
      </c>
      <c r="K102" s="289" t="s">
        <v>33789</v>
      </c>
      <c r="L102" s="290" t="s">
        <v>33692</v>
      </c>
    </row>
    <row r="103" spans="1:12" x14ac:dyDescent="0.25">
      <c r="A103" s="285" t="s">
        <v>103</v>
      </c>
      <c r="B103" s="286" t="s">
        <v>33253</v>
      </c>
      <c r="C103" s="286" t="s">
        <v>32064</v>
      </c>
      <c r="D103" s="291">
        <v>43974</v>
      </c>
      <c r="E103" s="286">
        <v>41707</v>
      </c>
      <c r="F103" s="291">
        <f>DATE(YEAR(Producto!$D103),MONTH(Producto!$D103),1)</f>
        <v>43952</v>
      </c>
      <c r="G103" s="294">
        <f>YEAR(Producto!$D103)</f>
        <v>2020</v>
      </c>
      <c r="H103" s="294" t="str">
        <f t="shared" si="2"/>
        <v>20/21</v>
      </c>
      <c r="I103" s="286" t="s">
        <v>33324</v>
      </c>
      <c r="J103" s="286" t="s">
        <v>33737</v>
      </c>
      <c r="K103" s="286" t="s">
        <v>33785</v>
      </c>
      <c r="L103" s="287" t="s">
        <v>33692</v>
      </c>
    </row>
    <row r="104" spans="1:12" x14ac:dyDescent="0.25">
      <c r="A104" s="288" t="s">
        <v>103</v>
      </c>
      <c r="B104" s="289" t="s">
        <v>33253</v>
      </c>
      <c r="C104" s="289" t="s">
        <v>32064</v>
      </c>
      <c r="D104" s="292">
        <v>43974</v>
      </c>
      <c r="E104" s="289">
        <v>45695</v>
      </c>
      <c r="F104" s="292">
        <f>DATE(YEAR(Producto!$D104),MONTH(Producto!$D104),1)</f>
        <v>43952</v>
      </c>
      <c r="G104" s="293">
        <f>YEAR(Producto!$D104)</f>
        <v>2020</v>
      </c>
      <c r="H104" s="293" t="str">
        <f t="shared" si="2"/>
        <v>20/21</v>
      </c>
      <c r="I104" s="289" t="s">
        <v>33323</v>
      </c>
      <c r="J104" s="289" t="s">
        <v>33740</v>
      </c>
      <c r="K104" s="289" t="s">
        <v>33789</v>
      </c>
      <c r="L104" s="290" t="s">
        <v>33692</v>
      </c>
    </row>
    <row r="105" spans="1:12" x14ac:dyDescent="0.25">
      <c r="A105" s="285" t="s">
        <v>49</v>
      </c>
      <c r="B105" s="286" t="s">
        <v>33252</v>
      </c>
      <c r="C105" s="286" t="s">
        <v>32064</v>
      </c>
      <c r="D105" s="291">
        <v>43974</v>
      </c>
      <c r="E105" s="286">
        <v>45000</v>
      </c>
      <c r="F105" s="291">
        <f>DATE(YEAR(Producto!$D105),MONTH(Producto!$D105),1)</f>
        <v>43952</v>
      </c>
      <c r="G105" s="294">
        <f>YEAR(Producto!$D105)</f>
        <v>2020</v>
      </c>
      <c r="H105" s="294" t="str">
        <f t="shared" si="2"/>
        <v>20/21</v>
      </c>
      <c r="I105" s="286" t="s">
        <v>33325</v>
      </c>
      <c r="J105" s="286" t="s">
        <v>33745</v>
      </c>
      <c r="K105" s="286" t="s">
        <v>33784</v>
      </c>
      <c r="L105" s="287" t="s">
        <v>33692</v>
      </c>
    </row>
    <row r="106" spans="1:12" x14ac:dyDescent="0.25">
      <c r="A106" s="288" t="s">
        <v>49</v>
      </c>
      <c r="B106" s="289" t="s">
        <v>33252</v>
      </c>
      <c r="C106" s="289" t="s">
        <v>32064</v>
      </c>
      <c r="D106" s="292">
        <v>43974</v>
      </c>
      <c r="E106" s="289">
        <v>9400</v>
      </c>
      <c r="F106" s="292">
        <f>DATE(YEAR(Producto!$D106),MONTH(Producto!$D106),1)</f>
        <v>43952</v>
      </c>
      <c r="G106" s="293">
        <f>YEAR(Producto!$D106)</f>
        <v>2020</v>
      </c>
      <c r="H106" s="293" t="str">
        <f t="shared" si="2"/>
        <v>20/21</v>
      </c>
      <c r="I106" s="289" t="s">
        <v>33326</v>
      </c>
      <c r="J106" s="289" t="s">
        <v>33737</v>
      </c>
      <c r="K106" s="289" t="s">
        <v>33791</v>
      </c>
      <c r="L106" s="290" t="s">
        <v>33248</v>
      </c>
    </row>
    <row r="107" spans="1:12" x14ac:dyDescent="0.25">
      <c r="A107" s="285" t="s">
        <v>49</v>
      </c>
      <c r="B107" s="286" t="s">
        <v>33252</v>
      </c>
      <c r="C107" s="286" t="s">
        <v>32064</v>
      </c>
      <c r="D107" s="291">
        <v>43975</v>
      </c>
      <c r="E107" s="286">
        <v>26090</v>
      </c>
      <c r="F107" s="291">
        <f>DATE(YEAR(Producto!$D107),MONTH(Producto!$D107),1)</f>
        <v>43952</v>
      </c>
      <c r="G107" s="294">
        <f>YEAR(Producto!$D107)</f>
        <v>2020</v>
      </c>
      <c r="H107" s="294" t="str">
        <f t="shared" si="2"/>
        <v>20/21</v>
      </c>
      <c r="I107" s="286" t="s">
        <v>33302</v>
      </c>
      <c r="J107" s="286" t="s">
        <v>33249</v>
      </c>
      <c r="K107" s="286" t="s">
        <v>33250</v>
      </c>
      <c r="L107" s="287" t="s">
        <v>33692</v>
      </c>
    </row>
    <row r="108" spans="1:12" x14ac:dyDescent="0.25">
      <c r="A108" s="288" t="s">
        <v>49</v>
      </c>
      <c r="B108" s="289" t="s">
        <v>33252</v>
      </c>
      <c r="C108" s="289" t="s">
        <v>32064</v>
      </c>
      <c r="D108" s="292">
        <v>43975</v>
      </c>
      <c r="E108" s="289">
        <v>29090</v>
      </c>
      <c r="F108" s="292">
        <f>DATE(YEAR(Producto!$D108),MONTH(Producto!$D108),1)</f>
        <v>43952</v>
      </c>
      <c r="G108" s="293">
        <f>YEAR(Producto!$D108)</f>
        <v>2020</v>
      </c>
      <c r="H108" s="293" t="str">
        <f t="shared" si="2"/>
        <v>20/21</v>
      </c>
      <c r="I108" s="289" t="s">
        <v>33298</v>
      </c>
      <c r="J108" s="289" t="s">
        <v>33740</v>
      </c>
      <c r="K108" s="289" t="s">
        <v>33250</v>
      </c>
      <c r="L108" s="290" t="s">
        <v>33692</v>
      </c>
    </row>
    <row r="109" spans="1:12" x14ac:dyDescent="0.25">
      <c r="A109" s="285" t="s">
        <v>49</v>
      </c>
      <c r="B109" s="286" t="s">
        <v>33252</v>
      </c>
      <c r="C109" s="286" t="s">
        <v>32064</v>
      </c>
      <c r="D109" s="291">
        <v>43975</v>
      </c>
      <c r="E109" s="286">
        <v>28922</v>
      </c>
      <c r="F109" s="291">
        <f>DATE(YEAR(Producto!$D109),MONTH(Producto!$D109),1)</f>
        <v>43952</v>
      </c>
      <c r="G109" s="294">
        <f>YEAR(Producto!$D109)</f>
        <v>2020</v>
      </c>
      <c r="H109" s="294" t="str">
        <f t="shared" si="2"/>
        <v>20/21</v>
      </c>
      <c r="I109" s="286" t="s">
        <v>33314</v>
      </c>
      <c r="J109" s="286" t="s">
        <v>33745</v>
      </c>
      <c r="K109" s="286" t="s">
        <v>33784</v>
      </c>
      <c r="L109" s="287" t="s">
        <v>33692</v>
      </c>
    </row>
    <row r="110" spans="1:12" x14ac:dyDescent="0.25">
      <c r="A110" s="288" t="s">
        <v>103</v>
      </c>
      <c r="B110" s="289" t="s">
        <v>33253</v>
      </c>
      <c r="C110" s="289" t="s">
        <v>32064</v>
      </c>
      <c r="D110" s="292">
        <v>43975</v>
      </c>
      <c r="E110" s="289">
        <v>32845</v>
      </c>
      <c r="F110" s="292">
        <f>DATE(YEAR(Producto!$D110),MONTH(Producto!$D110),1)</f>
        <v>43952</v>
      </c>
      <c r="G110" s="293">
        <f>YEAR(Producto!$D110)</f>
        <v>2020</v>
      </c>
      <c r="H110" s="293" t="str">
        <f t="shared" si="2"/>
        <v>20/21</v>
      </c>
      <c r="I110" s="289" t="s">
        <v>33327</v>
      </c>
      <c r="J110" s="289" t="s">
        <v>33738</v>
      </c>
      <c r="K110" s="289" t="s">
        <v>33787</v>
      </c>
      <c r="L110" s="290" t="s">
        <v>33692</v>
      </c>
    </row>
    <row r="111" spans="1:12" x14ac:dyDescent="0.25">
      <c r="A111" s="285" t="s">
        <v>49</v>
      </c>
      <c r="B111" s="286" t="s">
        <v>33252</v>
      </c>
      <c r="C111" s="286" t="s">
        <v>32064</v>
      </c>
      <c r="D111" s="291">
        <v>43975</v>
      </c>
      <c r="E111" s="286">
        <v>4665</v>
      </c>
      <c r="F111" s="291">
        <f>DATE(YEAR(Producto!$D111),MONTH(Producto!$D111),1)</f>
        <v>43952</v>
      </c>
      <c r="G111" s="294">
        <f>YEAR(Producto!$D111)</f>
        <v>2020</v>
      </c>
      <c r="H111" s="294" t="str">
        <f t="shared" si="2"/>
        <v>20/21</v>
      </c>
      <c r="I111" s="286" t="s">
        <v>33328</v>
      </c>
      <c r="J111" s="286" t="s">
        <v>33737</v>
      </c>
      <c r="K111" s="286" t="s">
        <v>33785</v>
      </c>
      <c r="L111" s="287" t="s">
        <v>33701</v>
      </c>
    </row>
    <row r="112" spans="1:12" x14ac:dyDescent="0.25">
      <c r="A112" s="288" t="s">
        <v>49</v>
      </c>
      <c r="B112" s="289" t="s">
        <v>33252</v>
      </c>
      <c r="C112" s="289" t="s">
        <v>32064</v>
      </c>
      <c r="D112" s="292">
        <v>43976</v>
      </c>
      <c r="E112" s="289">
        <v>25750</v>
      </c>
      <c r="F112" s="292">
        <f>DATE(YEAR(Producto!$D112),MONTH(Producto!$D112),1)</f>
        <v>43952</v>
      </c>
      <c r="G112" s="293">
        <f>YEAR(Producto!$D112)</f>
        <v>2020</v>
      </c>
      <c r="H112" s="293" t="str">
        <f t="shared" si="2"/>
        <v>20/21</v>
      </c>
      <c r="I112" s="289" t="s">
        <v>33307</v>
      </c>
      <c r="J112" s="289" t="s">
        <v>33738</v>
      </c>
      <c r="K112" s="289" t="s">
        <v>33787</v>
      </c>
      <c r="L112" s="290" t="s">
        <v>33692</v>
      </c>
    </row>
    <row r="113" spans="1:12" x14ac:dyDescent="0.25">
      <c r="A113" s="285" t="s">
        <v>49</v>
      </c>
      <c r="B113" s="286" t="s">
        <v>33252</v>
      </c>
      <c r="C113" s="286" t="s">
        <v>32064</v>
      </c>
      <c r="D113" s="291">
        <v>43976</v>
      </c>
      <c r="E113" s="286">
        <v>33000</v>
      </c>
      <c r="F113" s="291">
        <f>DATE(YEAR(Producto!$D113),MONTH(Producto!$D113),1)</f>
        <v>43952</v>
      </c>
      <c r="G113" s="294">
        <f>YEAR(Producto!$D113)</f>
        <v>2020</v>
      </c>
      <c r="H113" s="294" t="str">
        <f t="shared" si="2"/>
        <v>20/21</v>
      </c>
      <c r="I113" s="286" t="s">
        <v>33329</v>
      </c>
      <c r="J113" s="286" t="s">
        <v>33727</v>
      </c>
      <c r="K113" s="286" t="s">
        <v>33735</v>
      </c>
      <c r="L113" s="287" t="s">
        <v>33697</v>
      </c>
    </row>
    <row r="114" spans="1:12" x14ac:dyDescent="0.25">
      <c r="A114" s="288" t="s">
        <v>103</v>
      </c>
      <c r="B114" s="289" t="s">
        <v>33253</v>
      </c>
      <c r="C114" s="289" t="s">
        <v>32064</v>
      </c>
      <c r="D114" s="292">
        <v>43976</v>
      </c>
      <c r="E114" s="289">
        <v>10053</v>
      </c>
      <c r="F114" s="292">
        <f>DATE(YEAR(Producto!$D114),MONTH(Producto!$D114),1)</f>
        <v>43952</v>
      </c>
      <c r="G114" s="293">
        <f>YEAR(Producto!$D114)</f>
        <v>2020</v>
      </c>
      <c r="H114" s="293" t="str">
        <f t="shared" si="2"/>
        <v>20/21</v>
      </c>
      <c r="I114" s="289" t="s">
        <v>33324</v>
      </c>
      <c r="J114" s="289" t="s">
        <v>33737</v>
      </c>
      <c r="K114" s="289" t="s">
        <v>33785</v>
      </c>
      <c r="L114" s="290" t="s">
        <v>33692</v>
      </c>
    </row>
    <row r="115" spans="1:12" x14ac:dyDescent="0.25">
      <c r="A115" s="285" t="s">
        <v>197</v>
      </c>
      <c r="B115" s="286" t="s">
        <v>33251</v>
      </c>
      <c r="C115" s="286" t="s">
        <v>32064</v>
      </c>
      <c r="D115" s="291">
        <v>43976</v>
      </c>
      <c r="E115" s="286">
        <v>31956</v>
      </c>
      <c r="F115" s="291">
        <f>DATE(YEAR(Producto!$D115),MONTH(Producto!$D115),1)</f>
        <v>43952</v>
      </c>
      <c r="G115" s="294">
        <f>YEAR(Producto!$D115)</f>
        <v>2020</v>
      </c>
      <c r="H115" s="294" t="str">
        <f t="shared" si="2"/>
        <v>20/21</v>
      </c>
      <c r="I115" s="286" t="s">
        <v>33330</v>
      </c>
      <c r="J115" s="286" t="s">
        <v>33726</v>
      </c>
      <c r="K115" s="286" t="s">
        <v>33733</v>
      </c>
      <c r="L115" s="287" t="s">
        <v>33687</v>
      </c>
    </row>
    <row r="116" spans="1:12" x14ac:dyDescent="0.25">
      <c r="A116" s="288" t="s">
        <v>49</v>
      </c>
      <c r="B116" s="289" t="s">
        <v>33252</v>
      </c>
      <c r="C116" s="289" t="s">
        <v>32064</v>
      </c>
      <c r="D116" s="292">
        <v>43976</v>
      </c>
      <c r="E116" s="289">
        <v>40525</v>
      </c>
      <c r="F116" s="292">
        <f>DATE(YEAR(Producto!$D116),MONTH(Producto!$D116),1)</f>
        <v>43952</v>
      </c>
      <c r="G116" s="293">
        <f>YEAR(Producto!$D116)</f>
        <v>2020</v>
      </c>
      <c r="H116" s="293" t="str">
        <f t="shared" si="2"/>
        <v>20/21</v>
      </c>
      <c r="I116" s="289" t="s">
        <v>33331</v>
      </c>
      <c r="J116" s="289" t="s">
        <v>33738</v>
      </c>
      <c r="K116" s="289" t="s">
        <v>33787</v>
      </c>
      <c r="L116" s="290" t="s">
        <v>33692</v>
      </c>
    </row>
    <row r="117" spans="1:12" x14ac:dyDescent="0.25">
      <c r="A117" s="285" t="s">
        <v>49</v>
      </c>
      <c r="B117" s="286" t="s">
        <v>33252</v>
      </c>
      <c r="C117" s="286" t="s">
        <v>32064</v>
      </c>
      <c r="D117" s="291">
        <v>43977</v>
      </c>
      <c r="E117" s="286">
        <v>42070</v>
      </c>
      <c r="F117" s="291">
        <f>DATE(YEAR(Producto!$D117),MONTH(Producto!$D117),1)</f>
        <v>43952</v>
      </c>
      <c r="G117" s="294">
        <f>YEAR(Producto!$D117)</f>
        <v>2020</v>
      </c>
      <c r="H117" s="294" t="str">
        <f t="shared" si="2"/>
        <v>20/21</v>
      </c>
      <c r="I117" s="286" t="s">
        <v>33332</v>
      </c>
      <c r="J117" s="286" t="s">
        <v>33744</v>
      </c>
      <c r="K117" s="286" t="s">
        <v>33250</v>
      </c>
      <c r="L117" s="287" t="s">
        <v>33692</v>
      </c>
    </row>
    <row r="118" spans="1:12" x14ac:dyDescent="0.25">
      <c r="A118" s="288" t="s">
        <v>49</v>
      </c>
      <c r="B118" s="289" t="s">
        <v>33252</v>
      </c>
      <c r="C118" s="289" t="s">
        <v>32064</v>
      </c>
      <c r="D118" s="292">
        <v>43979</v>
      </c>
      <c r="E118" s="289">
        <v>26100</v>
      </c>
      <c r="F118" s="292">
        <f>DATE(YEAR(Producto!$D118),MONTH(Producto!$D118),1)</f>
        <v>43952</v>
      </c>
      <c r="G118" s="293">
        <f>YEAR(Producto!$D118)</f>
        <v>2020</v>
      </c>
      <c r="H118" s="293" t="str">
        <f t="shared" si="2"/>
        <v>20/21</v>
      </c>
      <c r="I118" s="289" t="s">
        <v>33306</v>
      </c>
      <c r="J118" s="289" t="s">
        <v>33249</v>
      </c>
      <c r="K118" s="289" t="s">
        <v>33250</v>
      </c>
      <c r="L118" s="290" t="s">
        <v>33692</v>
      </c>
    </row>
    <row r="119" spans="1:12" x14ac:dyDescent="0.25">
      <c r="A119" s="285" t="s">
        <v>49</v>
      </c>
      <c r="B119" s="286" t="s">
        <v>33252</v>
      </c>
      <c r="C119" s="286" t="s">
        <v>32064</v>
      </c>
      <c r="D119" s="291">
        <v>43979</v>
      </c>
      <c r="E119" s="286">
        <v>18845</v>
      </c>
      <c r="F119" s="291">
        <f>DATE(YEAR(Producto!$D119),MONTH(Producto!$D119),1)</f>
        <v>43952</v>
      </c>
      <c r="G119" s="294">
        <f>YEAR(Producto!$D119)</f>
        <v>2020</v>
      </c>
      <c r="H119" s="294" t="str">
        <f t="shared" si="2"/>
        <v>20/21</v>
      </c>
      <c r="I119" s="286" t="s">
        <v>33321</v>
      </c>
      <c r="J119" s="286" t="s">
        <v>33737</v>
      </c>
      <c r="K119" s="286" t="s">
        <v>33785</v>
      </c>
      <c r="L119" s="287" t="s">
        <v>33692</v>
      </c>
    </row>
    <row r="120" spans="1:12" x14ac:dyDescent="0.25">
      <c r="A120" s="288" t="s">
        <v>49</v>
      </c>
      <c r="B120" s="289" t="s">
        <v>33252</v>
      </c>
      <c r="C120" s="289" t="s">
        <v>32064</v>
      </c>
      <c r="D120" s="292">
        <v>43979</v>
      </c>
      <c r="E120" s="289">
        <v>49887</v>
      </c>
      <c r="F120" s="292">
        <f>DATE(YEAR(Producto!$D120),MONTH(Producto!$D120),1)</f>
        <v>43952</v>
      </c>
      <c r="G120" s="293">
        <f>YEAR(Producto!$D120)</f>
        <v>2020</v>
      </c>
      <c r="H120" s="293" t="str">
        <f t="shared" si="2"/>
        <v>20/21</v>
      </c>
      <c r="I120" s="289" t="s">
        <v>33333</v>
      </c>
      <c r="J120" s="289" t="s">
        <v>33737</v>
      </c>
      <c r="K120" s="289" t="s">
        <v>33785</v>
      </c>
      <c r="L120" s="290" t="s">
        <v>33692</v>
      </c>
    </row>
    <row r="121" spans="1:12" x14ac:dyDescent="0.25">
      <c r="A121" s="285" t="s">
        <v>49</v>
      </c>
      <c r="B121" s="286" t="s">
        <v>33252</v>
      </c>
      <c r="C121" s="286" t="s">
        <v>32064</v>
      </c>
      <c r="D121" s="291">
        <v>43980</v>
      </c>
      <c r="E121" s="286">
        <v>18375</v>
      </c>
      <c r="F121" s="291">
        <f>DATE(YEAR(Producto!$D121),MONTH(Producto!$D121),1)</f>
        <v>43952</v>
      </c>
      <c r="G121" s="294">
        <f>YEAR(Producto!$D121)</f>
        <v>2020</v>
      </c>
      <c r="H121" s="294" t="str">
        <f t="shared" si="2"/>
        <v>20/21</v>
      </c>
      <c r="I121" s="286" t="s">
        <v>33334</v>
      </c>
      <c r="J121" s="286" t="s">
        <v>33739</v>
      </c>
      <c r="K121" s="286" t="s">
        <v>33794</v>
      </c>
      <c r="L121" s="287" t="s">
        <v>33692</v>
      </c>
    </row>
    <row r="122" spans="1:12" x14ac:dyDescent="0.25">
      <c r="A122" s="288" t="s">
        <v>49</v>
      </c>
      <c r="B122" s="289" t="s">
        <v>33252</v>
      </c>
      <c r="C122" s="289" t="s">
        <v>32064</v>
      </c>
      <c r="D122" s="292">
        <v>43980</v>
      </c>
      <c r="E122" s="289">
        <v>13955</v>
      </c>
      <c r="F122" s="292">
        <f>DATE(YEAR(Producto!$D122),MONTH(Producto!$D122),1)</f>
        <v>43952</v>
      </c>
      <c r="G122" s="293">
        <f>YEAR(Producto!$D122)</f>
        <v>2020</v>
      </c>
      <c r="H122" s="293" t="str">
        <f t="shared" si="2"/>
        <v>20/21</v>
      </c>
      <c r="I122" s="289" t="s">
        <v>33334</v>
      </c>
      <c r="J122" s="289" t="s">
        <v>33739</v>
      </c>
      <c r="K122" s="289" t="s">
        <v>33788</v>
      </c>
      <c r="L122" s="290" t="s">
        <v>33692</v>
      </c>
    </row>
    <row r="123" spans="1:12" x14ac:dyDescent="0.25">
      <c r="A123" s="285" t="s">
        <v>49</v>
      </c>
      <c r="B123" s="286" t="s">
        <v>33252</v>
      </c>
      <c r="C123" s="286" t="s">
        <v>32064</v>
      </c>
      <c r="D123" s="291">
        <v>43980</v>
      </c>
      <c r="E123" s="286">
        <v>7700</v>
      </c>
      <c r="F123" s="291">
        <f>DATE(YEAR(Producto!$D123),MONTH(Producto!$D123),1)</f>
        <v>43952</v>
      </c>
      <c r="G123" s="294">
        <f>YEAR(Producto!$D123)</f>
        <v>2020</v>
      </c>
      <c r="H123" s="294" t="str">
        <f t="shared" si="2"/>
        <v>20/21</v>
      </c>
      <c r="I123" s="286" t="s">
        <v>33335</v>
      </c>
      <c r="J123" s="286" t="s">
        <v>33737</v>
      </c>
      <c r="K123" s="286" t="s">
        <v>33785</v>
      </c>
      <c r="L123" s="287" t="s">
        <v>33702</v>
      </c>
    </row>
    <row r="124" spans="1:12" x14ac:dyDescent="0.25">
      <c r="A124" s="288" t="s">
        <v>49</v>
      </c>
      <c r="B124" s="289" t="s">
        <v>33252</v>
      </c>
      <c r="C124" s="289" t="s">
        <v>32064</v>
      </c>
      <c r="D124" s="292">
        <v>43980</v>
      </c>
      <c r="E124" s="289">
        <v>40000</v>
      </c>
      <c r="F124" s="292">
        <f>DATE(YEAR(Producto!$D124),MONTH(Producto!$D124),1)</f>
        <v>43952</v>
      </c>
      <c r="G124" s="293">
        <f>YEAR(Producto!$D124)</f>
        <v>2020</v>
      </c>
      <c r="H124" s="293" t="str">
        <f t="shared" si="2"/>
        <v>20/21</v>
      </c>
      <c r="I124" s="289" t="s">
        <v>33336</v>
      </c>
      <c r="J124" s="289" t="s">
        <v>33745</v>
      </c>
      <c r="K124" s="289" t="s">
        <v>33784</v>
      </c>
      <c r="L124" s="290" t="s">
        <v>33692</v>
      </c>
    </row>
    <row r="125" spans="1:12" x14ac:dyDescent="0.25">
      <c r="A125" s="285" t="s">
        <v>49</v>
      </c>
      <c r="B125" s="286" t="s">
        <v>33252</v>
      </c>
      <c r="C125" s="286" t="s">
        <v>32064</v>
      </c>
      <c r="D125" s="291">
        <v>43980</v>
      </c>
      <c r="E125" s="286">
        <v>37350</v>
      </c>
      <c r="F125" s="291">
        <f>DATE(YEAR(Producto!$D125),MONTH(Producto!$D125),1)</f>
        <v>43952</v>
      </c>
      <c r="G125" s="294">
        <f>YEAR(Producto!$D125)</f>
        <v>2020</v>
      </c>
      <c r="H125" s="294" t="str">
        <f t="shared" si="2"/>
        <v>20/21</v>
      </c>
      <c r="I125" s="286" t="s">
        <v>33337</v>
      </c>
      <c r="J125" s="286" t="s">
        <v>33737</v>
      </c>
      <c r="K125" s="286" t="s">
        <v>33785</v>
      </c>
      <c r="L125" s="287" t="s">
        <v>33692</v>
      </c>
    </row>
    <row r="126" spans="1:12" x14ac:dyDescent="0.25">
      <c r="A126" s="288" t="s">
        <v>49</v>
      </c>
      <c r="B126" s="289" t="s">
        <v>33252</v>
      </c>
      <c r="C126" s="289" t="s">
        <v>32064</v>
      </c>
      <c r="D126" s="292">
        <v>43980</v>
      </c>
      <c r="E126" s="289">
        <v>38900</v>
      </c>
      <c r="F126" s="292">
        <f>DATE(YEAR(Producto!$D126),MONTH(Producto!$D126),1)</f>
        <v>43952</v>
      </c>
      <c r="G126" s="293">
        <f>YEAR(Producto!$D126)</f>
        <v>2020</v>
      </c>
      <c r="H126" s="293" t="str">
        <f t="shared" si="2"/>
        <v>20/21</v>
      </c>
      <c r="I126" s="289" t="s">
        <v>33338</v>
      </c>
      <c r="J126" s="289" t="s">
        <v>33750</v>
      </c>
      <c r="K126" s="289" t="s">
        <v>33791</v>
      </c>
      <c r="L126" s="290" t="s">
        <v>33695</v>
      </c>
    </row>
    <row r="127" spans="1:12" x14ac:dyDescent="0.25">
      <c r="A127" s="285" t="s">
        <v>49</v>
      </c>
      <c r="B127" s="286" t="s">
        <v>33252</v>
      </c>
      <c r="C127" s="286" t="s">
        <v>32064</v>
      </c>
      <c r="D127" s="291">
        <v>43980</v>
      </c>
      <c r="E127" s="286">
        <v>30000</v>
      </c>
      <c r="F127" s="291">
        <f>DATE(YEAR(Producto!$D127),MONTH(Producto!$D127),1)</f>
        <v>43952</v>
      </c>
      <c r="G127" s="294">
        <f>YEAR(Producto!$D127)</f>
        <v>2020</v>
      </c>
      <c r="H127" s="294" t="str">
        <f t="shared" si="2"/>
        <v>20/21</v>
      </c>
      <c r="I127" s="286" t="s">
        <v>33339</v>
      </c>
      <c r="J127" s="286" t="s">
        <v>33724</v>
      </c>
      <c r="K127" s="286" t="s">
        <v>33793</v>
      </c>
      <c r="L127" s="287" t="s">
        <v>33703</v>
      </c>
    </row>
    <row r="128" spans="1:12" x14ac:dyDescent="0.25">
      <c r="A128" s="288" t="s">
        <v>49</v>
      </c>
      <c r="B128" s="289" t="s">
        <v>33252</v>
      </c>
      <c r="C128" s="289" t="s">
        <v>32064</v>
      </c>
      <c r="D128" s="292">
        <v>43982</v>
      </c>
      <c r="E128" s="289">
        <v>20000</v>
      </c>
      <c r="F128" s="292">
        <f>DATE(YEAR(Producto!$D128),MONTH(Producto!$D128),1)</f>
        <v>43952</v>
      </c>
      <c r="G128" s="293">
        <f>YEAR(Producto!$D128)</f>
        <v>2020</v>
      </c>
      <c r="H128" s="293" t="str">
        <f t="shared" si="2"/>
        <v>20/21</v>
      </c>
      <c r="I128" s="289" t="s">
        <v>33325</v>
      </c>
      <c r="J128" s="289" t="s">
        <v>33745</v>
      </c>
      <c r="K128" s="289" t="s">
        <v>33784</v>
      </c>
      <c r="L128" s="290" t="s">
        <v>33692</v>
      </c>
    </row>
    <row r="129" spans="1:12" x14ac:dyDescent="0.25">
      <c r="A129" s="285" t="s">
        <v>103</v>
      </c>
      <c r="B129" s="286" t="s">
        <v>33253</v>
      </c>
      <c r="C129" s="286" t="s">
        <v>32064</v>
      </c>
      <c r="D129" s="291">
        <v>43982</v>
      </c>
      <c r="E129" s="286">
        <v>7200</v>
      </c>
      <c r="F129" s="291">
        <f>DATE(YEAR(Producto!$D129),MONTH(Producto!$D129),1)</f>
        <v>43952</v>
      </c>
      <c r="G129" s="294">
        <f>YEAR(Producto!$D129)</f>
        <v>2020</v>
      </c>
      <c r="H129" s="294" t="str">
        <f t="shared" si="2"/>
        <v>20/21</v>
      </c>
      <c r="I129" s="286" t="s">
        <v>33340</v>
      </c>
      <c r="J129" s="286" t="s">
        <v>33737</v>
      </c>
      <c r="K129" s="286" t="s">
        <v>33785</v>
      </c>
      <c r="L129" s="287" t="s">
        <v>33686</v>
      </c>
    </row>
    <row r="130" spans="1:12" x14ac:dyDescent="0.25">
      <c r="A130" s="288" t="s">
        <v>49</v>
      </c>
      <c r="B130" s="289" t="s">
        <v>33252</v>
      </c>
      <c r="C130" s="289" t="s">
        <v>32064</v>
      </c>
      <c r="D130" s="292">
        <v>43982</v>
      </c>
      <c r="E130" s="289">
        <v>44771</v>
      </c>
      <c r="F130" s="292">
        <f>DATE(YEAR(Producto!$D130),MONTH(Producto!$D130),1)</f>
        <v>43952</v>
      </c>
      <c r="G130" s="293">
        <f>YEAR(Producto!$D130)</f>
        <v>2020</v>
      </c>
      <c r="H130" s="293" t="str">
        <f t="shared" si="2"/>
        <v>20/21</v>
      </c>
      <c r="I130" s="289" t="s">
        <v>33341</v>
      </c>
      <c r="J130" s="289" t="s">
        <v>33737</v>
      </c>
      <c r="K130" s="289" t="s">
        <v>33785</v>
      </c>
      <c r="L130" s="290" t="s">
        <v>33692</v>
      </c>
    </row>
    <row r="131" spans="1:12" x14ac:dyDescent="0.25">
      <c r="A131" s="285" t="s">
        <v>49</v>
      </c>
      <c r="B131" s="286" t="s">
        <v>33252</v>
      </c>
      <c r="C131" s="286" t="s">
        <v>32064</v>
      </c>
      <c r="D131" s="291">
        <v>43983</v>
      </c>
      <c r="E131" s="286">
        <v>48113</v>
      </c>
      <c r="F131" s="291">
        <f>DATE(YEAR(Producto!$D131),MONTH(Producto!$D131),1)</f>
        <v>43983</v>
      </c>
      <c r="G131" s="294">
        <f>YEAR(Producto!$D131)</f>
        <v>2020</v>
      </c>
      <c r="H131" s="294" t="str">
        <f t="shared" si="2"/>
        <v>20/21</v>
      </c>
      <c r="I131" s="286" t="s">
        <v>33342</v>
      </c>
      <c r="J131" s="286" t="s">
        <v>33737</v>
      </c>
      <c r="K131" s="286" t="s">
        <v>33785</v>
      </c>
      <c r="L131" s="287" t="s">
        <v>33692</v>
      </c>
    </row>
    <row r="132" spans="1:12" x14ac:dyDescent="0.25">
      <c r="A132" s="288" t="s">
        <v>103</v>
      </c>
      <c r="B132" s="289" t="s">
        <v>33253</v>
      </c>
      <c r="C132" s="289" t="s">
        <v>32064</v>
      </c>
      <c r="D132" s="292">
        <v>43983</v>
      </c>
      <c r="E132" s="289">
        <v>43209</v>
      </c>
      <c r="F132" s="292">
        <f>DATE(YEAR(Producto!$D132),MONTH(Producto!$D132),1)</f>
        <v>43983</v>
      </c>
      <c r="G132" s="293">
        <f>YEAR(Producto!$D132)</f>
        <v>2020</v>
      </c>
      <c r="H132" s="293" t="str">
        <f t="shared" si="2"/>
        <v>20/21</v>
      </c>
      <c r="I132" s="289" t="s">
        <v>33343</v>
      </c>
      <c r="J132" s="289" t="s">
        <v>33738</v>
      </c>
      <c r="K132" s="289" t="s">
        <v>33787</v>
      </c>
      <c r="L132" s="290" t="s">
        <v>33695</v>
      </c>
    </row>
    <row r="133" spans="1:12" x14ac:dyDescent="0.25">
      <c r="A133" s="285" t="s">
        <v>103</v>
      </c>
      <c r="B133" s="286" t="s">
        <v>33253</v>
      </c>
      <c r="C133" s="286" t="s">
        <v>32064</v>
      </c>
      <c r="D133" s="291">
        <v>43983</v>
      </c>
      <c r="E133" s="286">
        <v>15290</v>
      </c>
      <c r="F133" s="291">
        <f>DATE(YEAR(Producto!$D133),MONTH(Producto!$D133),1)</f>
        <v>43983</v>
      </c>
      <c r="G133" s="294">
        <f>YEAR(Producto!$D133)</f>
        <v>2020</v>
      </c>
      <c r="H133" s="294" t="str">
        <f t="shared" si="2"/>
        <v>20/21</v>
      </c>
      <c r="I133" s="286" t="s">
        <v>33343</v>
      </c>
      <c r="J133" s="286" t="s">
        <v>33738</v>
      </c>
      <c r="K133" s="286" t="s">
        <v>33787</v>
      </c>
      <c r="L133" s="287" t="s">
        <v>33695</v>
      </c>
    </row>
    <row r="134" spans="1:12" x14ac:dyDescent="0.25">
      <c r="A134" s="288" t="s">
        <v>49</v>
      </c>
      <c r="B134" s="289" t="s">
        <v>33252</v>
      </c>
      <c r="C134" s="289" t="s">
        <v>32064</v>
      </c>
      <c r="D134" s="292">
        <v>43983</v>
      </c>
      <c r="E134" s="289">
        <v>20000</v>
      </c>
      <c r="F134" s="292">
        <f>DATE(YEAR(Producto!$D134),MONTH(Producto!$D134),1)</f>
        <v>43983</v>
      </c>
      <c r="G134" s="293">
        <f>YEAR(Producto!$D134)</f>
        <v>2020</v>
      </c>
      <c r="H134" s="293" t="str">
        <f t="shared" si="2"/>
        <v>20/21</v>
      </c>
      <c r="I134" s="289" t="s">
        <v>33344</v>
      </c>
      <c r="J134" s="289" t="s">
        <v>33737</v>
      </c>
      <c r="K134" s="289" t="s">
        <v>33791</v>
      </c>
      <c r="L134" s="290" t="s">
        <v>33692</v>
      </c>
    </row>
    <row r="135" spans="1:12" x14ac:dyDescent="0.25">
      <c r="A135" s="285" t="s">
        <v>49</v>
      </c>
      <c r="B135" s="286" t="s">
        <v>33252</v>
      </c>
      <c r="C135" s="286" t="s">
        <v>32064</v>
      </c>
      <c r="D135" s="291">
        <v>43983</v>
      </c>
      <c r="E135" s="286">
        <v>21050</v>
      </c>
      <c r="F135" s="291">
        <f>DATE(YEAR(Producto!$D135),MONTH(Producto!$D135),1)</f>
        <v>43983</v>
      </c>
      <c r="G135" s="294">
        <f>YEAR(Producto!$D135)</f>
        <v>2020</v>
      </c>
      <c r="H135" s="294" t="str">
        <f t="shared" si="2"/>
        <v>20/21</v>
      </c>
      <c r="I135" s="286" t="s">
        <v>33344</v>
      </c>
      <c r="J135" s="286" t="s">
        <v>33737</v>
      </c>
      <c r="K135" s="286" t="s">
        <v>33789</v>
      </c>
      <c r="L135" s="287" t="s">
        <v>33692</v>
      </c>
    </row>
    <row r="136" spans="1:12" x14ac:dyDescent="0.25">
      <c r="A136" s="288" t="s">
        <v>49</v>
      </c>
      <c r="B136" s="289" t="s">
        <v>33252</v>
      </c>
      <c r="C136" s="289" t="s">
        <v>32064</v>
      </c>
      <c r="D136" s="292">
        <v>43984</v>
      </c>
      <c r="E136" s="289">
        <v>33155</v>
      </c>
      <c r="F136" s="292">
        <f>DATE(YEAR(Producto!$D136),MONTH(Producto!$D136),1)</f>
        <v>43983</v>
      </c>
      <c r="G136" s="293">
        <f>YEAR(Producto!$D136)</f>
        <v>2020</v>
      </c>
      <c r="H136" s="293" t="str">
        <f t="shared" si="2"/>
        <v>20/21</v>
      </c>
      <c r="I136" s="289" t="s">
        <v>33327</v>
      </c>
      <c r="J136" s="289" t="s">
        <v>33738</v>
      </c>
      <c r="K136" s="289" t="s">
        <v>33787</v>
      </c>
      <c r="L136" s="290" t="s">
        <v>33692</v>
      </c>
    </row>
    <row r="137" spans="1:12" x14ac:dyDescent="0.25">
      <c r="A137" s="285" t="s">
        <v>49</v>
      </c>
      <c r="B137" s="286" t="s">
        <v>33252</v>
      </c>
      <c r="C137" s="286" t="s">
        <v>32064</v>
      </c>
      <c r="D137" s="291">
        <v>43984</v>
      </c>
      <c r="E137" s="286">
        <v>3300</v>
      </c>
      <c r="F137" s="291">
        <f>DATE(YEAR(Producto!$D137),MONTH(Producto!$D137),1)</f>
        <v>43983</v>
      </c>
      <c r="G137" s="294">
        <f>YEAR(Producto!$D137)</f>
        <v>2020</v>
      </c>
      <c r="H137" s="294" t="str">
        <f t="shared" si="2"/>
        <v>20/21</v>
      </c>
      <c r="I137" s="286" t="s">
        <v>33327</v>
      </c>
      <c r="J137" s="286" t="s">
        <v>33738</v>
      </c>
      <c r="K137" s="286" t="s">
        <v>33788</v>
      </c>
      <c r="L137" s="287" t="s">
        <v>33692</v>
      </c>
    </row>
    <row r="138" spans="1:12" x14ac:dyDescent="0.25">
      <c r="A138" s="288" t="s">
        <v>49</v>
      </c>
      <c r="B138" s="289" t="s">
        <v>33252</v>
      </c>
      <c r="C138" s="289" t="s">
        <v>32064</v>
      </c>
      <c r="D138" s="292">
        <v>43984</v>
      </c>
      <c r="E138" s="289">
        <v>47650</v>
      </c>
      <c r="F138" s="292">
        <f>DATE(YEAR(Producto!$D138),MONTH(Producto!$D138),1)</f>
        <v>43983</v>
      </c>
      <c r="G138" s="293">
        <f>YEAR(Producto!$D138)</f>
        <v>2020</v>
      </c>
      <c r="H138" s="293" t="str">
        <f t="shared" si="2"/>
        <v>20/21</v>
      </c>
      <c r="I138" s="289" t="s">
        <v>33345</v>
      </c>
      <c r="J138" s="289" t="s">
        <v>33742</v>
      </c>
      <c r="K138" s="289" t="s">
        <v>33731</v>
      </c>
      <c r="L138" s="290" t="s">
        <v>33692</v>
      </c>
    </row>
    <row r="139" spans="1:12" x14ac:dyDescent="0.25">
      <c r="A139" s="285" t="s">
        <v>49</v>
      </c>
      <c r="B139" s="286" t="s">
        <v>33252</v>
      </c>
      <c r="C139" s="286" t="s">
        <v>32064</v>
      </c>
      <c r="D139" s="291">
        <v>43984</v>
      </c>
      <c r="E139" s="286">
        <v>18462</v>
      </c>
      <c r="F139" s="291">
        <f>DATE(YEAR(Producto!$D139),MONTH(Producto!$D139),1)</f>
        <v>43983</v>
      </c>
      <c r="G139" s="294">
        <f>YEAR(Producto!$D139)</f>
        <v>2020</v>
      </c>
      <c r="H139" s="294" t="str">
        <f t="shared" si="2"/>
        <v>20/21</v>
      </c>
      <c r="I139" s="286" t="s">
        <v>33313</v>
      </c>
      <c r="J139" s="286" t="s">
        <v>33739</v>
      </c>
      <c r="K139" s="286" t="s">
        <v>33788</v>
      </c>
      <c r="L139" s="287" t="s">
        <v>33695</v>
      </c>
    </row>
    <row r="140" spans="1:12" x14ac:dyDescent="0.25">
      <c r="A140" s="288" t="s">
        <v>49</v>
      </c>
      <c r="B140" s="289" t="s">
        <v>33252</v>
      </c>
      <c r="C140" s="289" t="s">
        <v>32064</v>
      </c>
      <c r="D140" s="292">
        <v>43984</v>
      </c>
      <c r="E140" s="289">
        <v>25398</v>
      </c>
      <c r="F140" s="292">
        <f>DATE(YEAR(Producto!$D140),MONTH(Producto!$D140),1)</f>
        <v>43983</v>
      </c>
      <c r="G140" s="293">
        <f>YEAR(Producto!$D140)</f>
        <v>2020</v>
      </c>
      <c r="H140" s="293" t="str">
        <f t="shared" si="2"/>
        <v>20/21</v>
      </c>
      <c r="I140" s="289" t="s">
        <v>33346</v>
      </c>
      <c r="J140" s="289" t="s">
        <v>33742</v>
      </c>
      <c r="K140" s="289" t="s">
        <v>33731</v>
      </c>
      <c r="L140" s="290" t="s">
        <v>33692</v>
      </c>
    </row>
    <row r="141" spans="1:12" x14ac:dyDescent="0.25">
      <c r="A141" s="285" t="s">
        <v>197</v>
      </c>
      <c r="B141" s="286" t="s">
        <v>33251</v>
      </c>
      <c r="C141" s="286" t="s">
        <v>32064</v>
      </c>
      <c r="D141" s="291">
        <v>43985</v>
      </c>
      <c r="E141" s="286">
        <v>31857</v>
      </c>
      <c r="F141" s="291">
        <f>DATE(YEAR(Producto!$D141),MONTH(Producto!$D141),1)</f>
        <v>43983</v>
      </c>
      <c r="G141" s="294">
        <f>YEAR(Producto!$D141)</f>
        <v>2020</v>
      </c>
      <c r="H141" s="294" t="str">
        <f t="shared" si="2"/>
        <v>20/21</v>
      </c>
      <c r="I141" s="286" t="s">
        <v>33347</v>
      </c>
      <c r="J141" s="286" t="s">
        <v>33726</v>
      </c>
      <c r="K141" s="286" t="s">
        <v>33733</v>
      </c>
      <c r="L141" s="287" t="s">
        <v>33687</v>
      </c>
    </row>
    <row r="142" spans="1:12" x14ac:dyDescent="0.25">
      <c r="A142" s="288" t="s">
        <v>49</v>
      </c>
      <c r="B142" s="289" t="s">
        <v>33252</v>
      </c>
      <c r="C142" s="289" t="s">
        <v>32064</v>
      </c>
      <c r="D142" s="292">
        <v>43986</v>
      </c>
      <c r="E142" s="289">
        <v>28232</v>
      </c>
      <c r="F142" s="292">
        <f>DATE(YEAR(Producto!$D142),MONTH(Producto!$D142),1)</f>
        <v>43983</v>
      </c>
      <c r="G142" s="293">
        <f>YEAR(Producto!$D142)</f>
        <v>2020</v>
      </c>
      <c r="H142" s="293" t="str">
        <f t="shared" si="2"/>
        <v>20/21</v>
      </c>
      <c r="I142" s="289" t="s">
        <v>33303</v>
      </c>
      <c r="J142" s="289" t="s">
        <v>33724</v>
      </c>
      <c r="K142" s="289" t="s">
        <v>33784</v>
      </c>
      <c r="L142" s="290" t="s">
        <v>33692</v>
      </c>
    </row>
    <row r="143" spans="1:12" x14ac:dyDescent="0.25">
      <c r="A143" s="285" t="s">
        <v>49</v>
      </c>
      <c r="B143" s="286" t="s">
        <v>33252</v>
      </c>
      <c r="C143" s="286" t="s">
        <v>32064</v>
      </c>
      <c r="D143" s="291">
        <v>43986</v>
      </c>
      <c r="E143" s="286">
        <v>21538</v>
      </c>
      <c r="F143" s="291">
        <f>DATE(YEAR(Producto!$D143),MONTH(Producto!$D143),1)</f>
        <v>43983</v>
      </c>
      <c r="G143" s="294">
        <f>YEAR(Producto!$D143)</f>
        <v>2020</v>
      </c>
      <c r="H143" s="294" t="str">
        <f t="shared" si="2"/>
        <v>20/21</v>
      </c>
      <c r="I143" s="286" t="s">
        <v>33333</v>
      </c>
      <c r="J143" s="286" t="s">
        <v>33724</v>
      </c>
      <c r="K143" s="286" t="s">
        <v>33785</v>
      </c>
      <c r="L143" s="287" t="s">
        <v>33692</v>
      </c>
    </row>
    <row r="144" spans="1:12" x14ac:dyDescent="0.25">
      <c r="A144" s="288" t="s">
        <v>49</v>
      </c>
      <c r="B144" s="289" t="s">
        <v>33252</v>
      </c>
      <c r="C144" s="289" t="s">
        <v>32064</v>
      </c>
      <c r="D144" s="292">
        <v>43986</v>
      </c>
      <c r="E144" s="289">
        <v>5000</v>
      </c>
      <c r="F144" s="292">
        <f>DATE(YEAR(Producto!$D144),MONTH(Producto!$D144),1)</f>
        <v>43983</v>
      </c>
      <c r="G144" s="293">
        <f>YEAR(Producto!$D144)</f>
        <v>2020</v>
      </c>
      <c r="H144" s="293" t="str">
        <f t="shared" si="2"/>
        <v>20/21</v>
      </c>
      <c r="I144" s="289" t="s">
        <v>33348</v>
      </c>
      <c r="J144" s="289" t="s">
        <v>33751</v>
      </c>
      <c r="K144" s="289" t="s">
        <v>33795</v>
      </c>
      <c r="L144" s="290" t="s">
        <v>33704</v>
      </c>
    </row>
    <row r="145" spans="1:12" x14ac:dyDescent="0.25">
      <c r="A145" s="285" t="s">
        <v>49</v>
      </c>
      <c r="B145" s="286" t="s">
        <v>33252</v>
      </c>
      <c r="C145" s="286" t="s">
        <v>32064</v>
      </c>
      <c r="D145" s="291">
        <v>43986</v>
      </c>
      <c r="E145" s="286">
        <v>8500</v>
      </c>
      <c r="F145" s="291">
        <f>DATE(YEAR(Producto!$D145),MONTH(Producto!$D145),1)</f>
        <v>43983</v>
      </c>
      <c r="G145" s="294">
        <f>YEAR(Producto!$D145)</f>
        <v>2020</v>
      </c>
      <c r="H145" s="294" t="str">
        <f t="shared" si="2"/>
        <v>20/21</v>
      </c>
      <c r="I145" s="286" t="s">
        <v>33348</v>
      </c>
      <c r="J145" s="286" t="s">
        <v>33751</v>
      </c>
      <c r="K145" s="286" t="s">
        <v>33796</v>
      </c>
      <c r="L145" s="287" t="s">
        <v>33704</v>
      </c>
    </row>
    <row r="146" spans="1:12" x14ac:dyDescent="0.25">
      <c r="A146" s="288" t="s">
        <v>49</v>
      </c>
      <c r="B146" s="289" t="s">
        <v>33252</v>
      </c>
      <c r="C146" s="289" t="s">
        <v>32064</v>
      </c>
      <c r="D146" s="292">
        <v>43986</v>
      </c>
      <c r="E146" s="289">
        <v>7500</v>
      </c>
      <c r="F146" s="292">
        <f>DATE(YEAR(Producto!$D146),MONTH(Producto!$D146),1)</f>
        <v>43983</v>
      </c>
      <c r="G146" s="293">
        <f>YEAR(Producto!$D146)</f>
        <v>2020</v>
      </c>
      <c r="H146" s="293" t="str">
        <f t="shared" si="2"/>
        <v>20/21</v>
      </c>
      <c r="I146" s="289" t="s">
        <v>33348</v>
      </c>
      <c r="J146" s="289" t="s">
        <v>33751</v>
      </c>
      <c r="K146" s="289" t="s">
        <v>33797</v>
      </c>
      <c r="L146" s="290" t="s">
        <v>33704</v>
      </c>
    </row>
    <row r="147" spans="1:12" x14ac:dyDescent="0.25">
      <c r="A147" s="285" t="s">
        <v>49</v>
      </c>
      <c r="B147" s="286" t="s">
        <v>33252</v>
      </c>
      <c r="C147" s="286" t="s">
        <v>32064</v>
      </c>
      <c r="D147" s="291">
        <v>43988</v>
      </c>
      <c r="E147" s="286">
        <v>28075</v>
      </c>
      <c r="F147" s="291">
        <f>DATE(YEAR(Producto!$D147),MONTH(Producto!$D147),1)</f>
        <v>43983</v>
      </c>
      <c r="G147" s="294">
        <f>YEAR(Producto!$D147)</f>
        <v>2020</v>
      </c>
      <c r="H147" s="294" t="str">
        <f t="shared" si="2"/>
        <v>20/21</v>
      </c>
      <c r="I147" s="286" t="s">
        <v>33331</v>
      </c>
      <c r="J147" s="286" t="s">
        <v>33738</v>
      </c>
      <c r="K147" s="286" t="s">
        <v>33787</v>
      </c>
      <c r="L147" s="287" t="s">
        <v>33692</v>
      </c>
    </row>
    <row r="148" spans="1:12" x14ac:dyDescent="0.25">
      <c r="A148" s="288" t="s">
        <v>49</v>
      </c>
      <c r="B148" s="289" t="s">
        <v>33252</v>
      </c>
      <c r="C148" s="289" t="s">
        <v>32064</v>
      </c>
      <c r="D148" s="292">
        <v>43988</v>
      </c>
      <c r="E148" s="289">
        <v>31236</v>
      </c>
      <c r="F148" s="292">
        <f>DATE(YEAR(Producto!$D148),MONTH(Producto!$D148),1)</f>
        <v>43983</v>
      </c>
      <c r="G148" s="293">
        <f>YEAR(Producto!$D148)</f>
        <v>2020</v>
      </c>
      <c r="H148" s="293" t="str">
        <f t="shared" si="2"/>
        <v>20/21</v>
      </c>
      <c r="I148" s="289" t="s">
        <v>33318</v>
      </c>
      <c r="J148" s="289" t="s">
        <v>33737</v>
      </c>
      <c r="K148" s="289" t="s">
        <v>33731</v>
      </c>
      <c r="L148" s="290" t="s">
        <v>33692</v>
      </c>
    </row>
    <row r="149" spans="1:12" x14ac:dyDescent="0.25">
      <c r="A149" s="285" t="s">
        <v>49</v>
      </c>
      <c r="B149" s="286" t="s">
        <v>33252</v>
      </c>
      <c r="C149" s="286" t="s">
        <v>32064</v>
      </c>
      <c r="D149" s="291">
        <v>43989</v>
      </c>
      <c r="E149" s="286">
        <v>18963</v>
      </c>
      <c r="F149" s="291">
        <f>DATE(YEAR(Producto!$D149),MONTH(Producto!$D149),1)</f>
        <v>43983</v>
      </c>
      <c r="G149" s="294">
        <f>YEAR(Producto!$D149)</f>
        <v>2020</v>
      </c>
      <c r="H149" s="294" t="str">
        <f t="shared" si="2"/>
        <v>20/21</v>
      </c>
      <c r="I149" s="286" t="s">
        <v>33342</v>
      </c>
      <c r="J149" s="286" t="s">
        <v>33737</v>
      </c>
      <c r="K149" s="286" t="s">
        <v>33785</v>
      </c>
      <c r="L149" s="287" t="s">
        <v>33692</v>
      </c>
    </row>
    <row r="150" spans="1:12" x14ac:dyDescent="0.25">
      <c r="A150" s="288" t="s">
        <v>49</v>
      </c>
      <c r="B150" s="289" t="s">
        <v>33252</v>
      </c>
      <c r="C150" s="289" t="s">
        <v>32064</v>
      </c>
      <c r="D150" s="292">
        <v>43990</v>
      </c>
      <c r="E150" s="289">
        <v>46000</v>
      </c>
      <c r="F150" s="292">
        <f>DATE(YEAR(Producto!$D150),MONTH(Producto!$D150),1)</f>
        <v>43983</v>
      </c>
      <c r="G150" s="293">
        <f>YEAR(Producto!$D150)</f>
        <v>2020</v>
      </c>
      <c r="H150" s="293" t="str">
        <f t="shared" si="2"/>
        <v>20/21</v>
      </c>
      <c r="I150" s="289" t="s">
        <v>33349</v>
      </c>
      <c r="J150" s="289" t="s">
        <v>33737</v>
      </c>
      <c r="K150" s="289" t="s">
        <v>33785</v>
      </c>
      <c r="L150" s="290" t="s">
        <v>33692</v>
      </c>
    </row>
    <row r="151" spans="1:12" x14ac:dyDescent="0.25">
      <c r="A151" s="285" t="s">
        <v>49</v>
      </c>
      <c r="B151" s="286" t="s">
        <v>33252</v>
      </c>
      <c r="C151" s="286" t="s">
        <v>32064</v>
      </c>
      <c r="D151" s="291">
        <v>43991</v>
      </c>
      <c r="E151" s="286">
        <v>26720</v>
      </c>
      <c r="F151" s="291">
        <f>DATE(YEAR(Producto!$D151),MONTH(Producto!$D151),1)</f>
        <v>43983</v>
      </c>
      <c r="G151" s="294">
        <f>YEAR(Producto!$D151)</f>
        <v>2020</v>
      </c>
      <c r="H151" s="294" t="str">
        <f t="shared" si="2"/>
        <v>20/21</v>
      </c>
      <c r="I151" s="286" t="s">
        <v>33332</v>
      </c>
      <c r="J151" s="286" t="s">
        <v>33744</v>
      </c>
      <c r="K151" s="286" t="s">
        <v>33250</v>
      </c>
      <c r="L151" s="287" t="s">
        <v>33692</v>
      </c>
    </row>
    <row r="152" spans="1:12" x14ac:dyDescent="0.25">
      <c r="A152" s="288" t="s">
        <v>49</v>
      </c>
      <c r="B152" s="289" t="s">
        <v>33252</v>
      </c>
      <c r="C152" s="289" t="s">
        <v>32064</v>
      </c>
      <c r="D152" s="292">
        <v>43991</v>
      </c>
      <c r="E152" s="289">
        <v>24495</v>
      </c>
      <c r="F152" s="292">
        <f>DATE(YEAR(Producto!$D152),MONTH(Producto!$D152),1)</f>
        <v>43983</v>
      </c>
      <c r="G152" s="293">
        <f>YEAR(Producto!$D152)</f>
        <v>2020</v>
      </c>
      <c r="H152" s="293" t="str">
        <f t="shared" si="2"/>
        <v>20/21</v>
      </c>
      <c r="I152" s="289" t="s">
        <v>33344</v>
      </c>
      <c r="J152" s="289" t="s">
        <v>33737</v>
      </c>
      <c r="K152" s="289" t="s">
        <v>33789</v>
      </c>
      <c r="L152" s="290" t="s">
        <v>33692</v>
      </c>
    </row>
    <row r="153" spans="1:12" x14ac:dyDescent="0.25">
      <c r="A153" s="285" t="s">
        <v>49</v>
      </c>
      <c r="B153" s="286" t="s">
        <v>33252</v>
      </c>
      <c r="C153" s="286" t="s">
        <v>32064</v>
      </c>
      <c r="D153" s="291">
        <v>43991</v>
      </c>
      <c r="E153" s="286">
        <v>25300</v>
      </c>
      <c r="F153" s="291">
        <f>DATE(YEAR(Producto!$D153),MONTH(Producto!$D153),1)</f>
        <v>43983</v>
      </c>
      <c r="G153" s="294">
        <f>YEAR(Producto!$D153)</f>
        <v>2020</v>
      </c>
      <c r="H153" s="294" t="str">
        <f t="shared" si="2"/>
        <v>20/21</v>
      </c>
      <c r="I153" s="286" t="s">
        <v>33336</v>
      </c>
      <c r="J153" s="286" t="s">
        <v>33745</v>
      </c>
      <c r="K153" s="286" t="s">
        <v>33784</v>
      </c>
      <c r="L153" s="287" t="s">
        <v>33692</v>
      </c>
    </row>
    <row r="154" spans="1:12" x14ac:dyDescent="0.25">
      <c r="A154" s="288" t="s">
        <v>49</v>
      </c>
      <c r="B154" s="289" t="s">
        <v>33252</v>
      </c>
      <c r="C154" s="289" t="s">
        <v>32064</v>
      </c>
      <c r="D154" s="292">
        <v>43991</v>
      </c>
      <c r="E154" s="289">
        <v>24329</v>
      </c>
      <c r="F154" s="292">
        <f>DATE(YEAR(Producto!$D154),MONTH(Producto!$D154),1)</f>
        <v>43983</v>
      </c>
      <c r="G154" s="293">
        <f>YEAR(Producto!$D154)</f>
        <v>2020</v>
      </c>
      <c r="H154" s="293" t="str">
        <f t="shared" si="2"/>
        <v>20/21</v>
      </c>
      <c r="I154" s="289" t="s">
        <v>33341</v>
      </c>
      <c r="J154" s="289" t="s">
        <v>33737</v>
      </c>
      <c r="K154" s="289" t="s">
        <v>33785</v>
      </c>
      <c r="L154" s="290" t="s">
        <v>33692</v>
      </c>
    </row>
    <row r="155" spans="1:12" x14ac:dyDescent="0.25">
      <c r="A155" s="285" t="s">
        <v>49</v>
      </c>
      <c r="B155" s="286" t="s">
        <v>33252</v>
      </c>
      <c r="C155" s="286" t="s">
        <v>32064</v>
      </c>
      <c r="D155" s="291">
        <v>43991</v>
      </c>
      <c r="E155" s="286">
        <v>43539</v>
      </c>
      <c r="F155" s="291">
        <f>DATE(YEAR(Producto!$D155),MONTH(Producto!$D155),1)</f>
        <v>43983</v>
      </c>
      <c r="G155" s="294">
        <f>YEAR(Producto!$D155)</f>
        <v>2020</v>
      </c>
      <c r="H155" s="294" t="str">
        <f t="shared" si="2"/>
        <v>20/21</v>
      </c>
      <c r="I155" s="286" t="s">
        <v>33350</v>
      </c>
      <c r="J155" s="286" t="s">
        <v>33737</v>
      </c>
      <c r="K155" s="286" t="s">
        <v>33787</v>
      </c>
      <c r="L155" s="287" t="s">
        <v>33692</v>
      </c>
    </row>
    <row r="156" spans="1:12" x14ac:dyDescent="0.25">
      <c r="A156" s="288" t="s">
        <v>49</v>
      </c>
      <c r="B156" s="289" t="s">
        <v>33252</v>
      </c>
      <c r="C156" s="289" t="s">
        <v>32064</v>
      </c>
      <c r="D156" s="292">
        <v>43992</v>
      </c>
      <c r="E156" s="289">
        <v>27880</v>
      </c>
      <c r="F156" s="292">
        <f>DATE(YEAR(Producto!$D156),MONTH(Producto!$D156),1)</f>
        <v>43983</v>
      </c>
      <c r="G156" s="293">
        <f>YEAR(Producto!$D156)</f>
        <v>2020</v>
      </c>
      <c r="H156" s="293" t="str">
        <f t="shared" si="2"/>
        <v>20/21</v>
      </c>
      <c r="I156" s="289" t="s">
        <v>33337</v>
      </c>
      <c r="J156" s="289" t="s">
        <v>33737</v>
      </c>
      <c r="K156" s="289" t="s">
        <v>33785</v>
      </c>
      <c r="L156" s="290" t="s">
        <v>33692</v>
      </c>
    </row>
    <row r="157" spans="1:12" x14ac:dyDescent="0.25">
      <c r="A157" s="285" t="s">
        <v>49</v>
      </c>
      <c r="B157" s="286" t="s">
        <v>33252</v>
      </c>
      <c r="C157" s="286" t="s">
        <v>32064</v>
      </c>
      <c r="D157" s="291">
        <v>43992</v>
      </c>
      <c r="E157" s="286">
        <v>46100</v>
      </c>
      <c r="F157" s="291">
        <f>DATE(YEAR(Producto!$D157),MONTH(Producto!$D157),1)</f>
        <v>43983</v>
      </c>
      <c r="G157" s="294">
        <f>YEAR(Producto!$D157)</f>
        <v>2020</v>
      </c>
      <c r="H157" s="294" t="str">
        <f t="shared" si="2"/>
        <v>20/21</v>
      </c>
      <c r="I157" s="286" t="s">
        <v>33351</v>
      </c>
      <c r="J157" s="286" t="s">
        <v>33752</v>
      </c>
      <c r="K157" s="286" t="s">
        <v>33250</v>
      </c>
      <c r="L157" s="287" t="s">
        <v>33692</v>
      </c>
    </row>
    <row r="158" spans="1:12" x14ac:dyDescent="0.25">
      <c r="A158" s="288" t="s">
        <v>49</v>
      </c>
      <c r="B158" s="289" t="s">
        <v>33252</v>
      </c>
      <c r="C158" s="289" t="s">
        <v>32064</v>
      </c>
      <c r="D158" s="292">
        <v>43992</v>
      </c>
      <c r="E158" s="289">
        <v>42650</v>
      </c>
      <c r="F158" s="292">
        <f>DATE(YEAR(Producto!$D158),MONTH(Producto!$D158),1)</f>
        <v>43983</v>
      </c>
      <c r="G158" s="293">
        <f>YEAR(Producto!$D158)</f>
        <v>2020</v>
      </c>
      <c r="H158" s="293" t="str">
        <f t="shared" si="2"/>
        <v>20/21</v>
      </c>
      <c r="I158" s="289" t="s">
        <v>33352</v>
      </c>
      <c r="J158" s="289" t="s">
        <v>33249</v>
      </c>
      <c r="K158" s="289" t="s">
        <v>33788</v>
      </c>
      <c r="L158" s="290" t="s">
        <v>33695</v>
      </c>
    </row>
    <row r="159" spans="1:12" x14ac:dyDescent="0.25">
      <c r="A159" s="285" t="s">
        <v>49</v>
      </c>
      <c r="B159" s="286" t="s">
        <v>33252</v>
      </c>
      <c r="C159" s="286" t="s">
        <v>32064</v>
      </c>
      <c r="D159" s="291">
        <v>43993</v>
      </c>
      <c r="E159" s="286">
        <v>13350</v>
      </c>
      <c r="F159" s="291">
        <f>DATE(YEAR(Producto!$D159),MONTH(Producto!$D159),1)</f>
        <v>43983</v>
      </c>
      <c r="G159" s="294">
        <f>YEAR(Producto!$D159)</f>
        <v>2020</v>
      </c>
      <c r="H159" s="294" t="str">
        <f t="shared" si="2"/>
        <v>20/21</v>
      </c>
      <c r="I159" s="286" t="s">
        <v>33345</v>
      </c>
      <c r="J159" s="286" t="s">
        <v>33742</v>
      </c>
      <c r="K159" s="286" t="s">
        <v>33731</v>
      </c>
      <c r="L159" s="287" t="s">
        <v>33692</v>
      </c>
    </row>
    <row r="160" spans="1:12" x14ac:dyDescent="0.25">
      <c r="A160" s="288" t="s">
        <v>49</v>
      </c>
      <c r="B160" s="289" t="s">
        <v>33252</v>
      </c>
      <c r="C160" s="289" t="s">
        <v>32064</v>
      </c>
      <c r="D160" s="292">
        <v>43993</v>
      </c>
      <c r="E160" s="289">
        <v>27730</v>
      </c>
      <c r="F160" s="292">
        <f>DATE(YEAR(Producto!$D160),MONTH(Producto!$D160),1)</f>
        <v>43983</v>
      </c>
      <c r="G160" s="293">
        <f>YEAR(Producto!$D160)</f>
        <v>2020</v>
      </c>
      <c r="H160" s="293" t="str">
        <f t="shared" ref="H160:H223" si="3">IF(MONTH(D160)&gt;=3,RIGHT(YEAR(D160),2)&amp;"/"&amp;RIGHT(YEAR(D160)+1,2),IF(MONTH(D160)&lt;3,RIGHT(YEAR(D160)-1,2)&amp;"/"&amp;RIGHT(YEAR(D160),2),"ERROR"))</f>
        <v>20/21</v>
      </c>
      <c r="I160" s="289" t="s">
        <v>33353</v>
      </c>
      <c r="J160" s="289" t="s">
        <v>33726</v>
      </c>
      <c r="K160" s="289" t="s">
        <v>33793</v>
      </c>
      <c r="L160" s="290" t="s">
        <v>33687</v>
      </c>
    </row>
    <row r="161" spans="1:12" x14ac:dyDescent="0.25">
      <c r="A161" s="285" t="s">
        <v>49</v>
      </c>
      <c r="B161" s="286" t="s">
        <v>33252</v>
      </c>
      <c r="C161" s="286" t="s">
        <v>32064</v>
      </c>
      <c r="D161" s="291">
        <v>43995</v>
      </c>
      <c r="E161" s="286">
        <v>66950</v>
      </c>
      <c r="F161" s="291">
        <f>DATE(YEAR(Producto!$D161),MONTH(Producto!$D161),1)</f>
        <v>43983</v>
      </c>
      <c r="G161" s="294">
        <f>YEAR(Producto!$D161)</f>
        <v>2020</v>
      </c>
      <c r="H161" s="294" t="str">
        <f t="shared" si="3"/>
        <v>20/21</v>
      </c>
      <c r="I161" s="286" t="s">
        <v>33354</v>
      </c>
      <c r="J161" s="286" t="s">
        <v>33249</v>
      </c>
      <c r="K161" s="286" t="s">
        <v>33250</v>
      </c>
      <c r="L161" s="287" t="s">
        <v>33695</v>
      </c>
    </row>
    <row r="162" spans="1:12" x14ac:dyDescent="0.25">
      <c r="A162" s="288" t="s">
        <v>49</v>
      </c>
      <c r="B162" s="289" t="s">
        <v>33252</v>
      </c>
      <c r="C162" s="289" t="s">
        <v>32064</v>
      </c>
      <c r="D162" s="292">
        <v>43995</v>
      </c>
      <c r="E162" s="289">
        <v>24350</v>
      </c>
      <c r="F162" s="292">
        <f>DATE(YEAR(Producto!$D162),MONTH(Producto!$D162),1)</f>
        <v>43983</v>
      </c>
      <c r="G162" s="293">
        <f>YEAR(Producto!$D162)</f>
        <v>2020</v>
      </c>
      <c r="H162" s="293" t="str">
        <f t="shared" si="3"/>
        <v>20/21</v>
      </c>
      <c r="I162" s="289" t="s">
        <v>33350</v>
      </c>
      <c r="J162" s="289" t="s">
        <v>33737</v>
      </c>
      <c r="K162" s="289" t="s">
        <v>33787</v>
      </c>
      <c r="L162" s="290" t="s">
        <v>33692</v>
      </c>
    </row>
    <row r="163" spans="1:12" x14ac:dyDescent="0.25">
      <c r="A163" s="285" t="s">
        <v>49</v>
      </c>
      <c r="B163" s="286" t="s">
        <v>33252</v>
      </c>
      <c r="C163" s="286" t="s">
        <v>32064</v>
      </c>
      <c r="D163" s="291">
        <v>43995</v>
      </c>
      <c r="E163" s="286">
        <v>19240</v>
      </c>
      <c r="F163" s="291">
        <f>DATE(YEAR(Producto!$D163),MONTH(Producto!$D163),1)</f>
        <v>43983</v>
      </c>
      <c r="G163" s="294">
        <f>YEAR(Producto!$D163)</f>
        <v>2020</v>
      </c>
      <c r="H163" s="294" t="str">
        <f t="shared" si="3"/>
        <v>20/21</v>
      </c>
      <c r="I163" s="286" t="s">
        <v>33349</v>
      </c>
      <c r="J163" s="286" t="s">
        <v>33737</v>
      </c>
      <c r="K163" s="286" t="s">
        <v>33785</v>
      </c>
      <c r="L163" s="287" t="s">
        <v>33692</v>
      </c>
    </row>
    <row r="164" spans="1:12" x14ac:dyDescent="0.25">
      <c r="A164" s="288" t="s">
        <v>103</v>
      </c>
      <c r="B164" s="289" t="s">
        <v>33253</v>
      </c>
      <c r="C164" s="289" t="s">
        <v>32064</v>
      </c>
      <c r="D164" s="292">
        <v>43996</v>
      </c>
      <c r="E164" s="289">
        <v>5304</v>
      </c>
      <c r="F164" s="292">
        <f>DATE(YEAR(Producto!$D164),MONTH(Producto!$D164),1)</f>
        <v>43983</v>
      </c>
      <c r="G164" s="293">
        <f>YEAR(Producto!$D164)</f>
        <v>2020</v>
      </c>
      <c r="H164" s="293" t="str">
        <f t="shared" si="3"/>
        <v>20/21</v>
      </c>
      <c r="I164" s="289" t="s">
        <v>33355</v>
      </c>
      <c r="J164" s="289" t="s">
        <v>33737</v>
      </c>
      <c r="K164" s="289" t="s">
        <v>33785</v>
      </c>
      <c r="L164" s="290" t="s">
        <v>33692</v>
      </c>
    </row>
    <row r="165" spans="1:12" x14ac:dyDescent="0.25">
      <c r="A165" s="285" t="s">
        <v>103</v>
      </c>
      <c r="B165" s="286" t="s">
        <v>33253</v>
      </c>
      <c r="C165" s="286" t="s">
        <v>32064</v>
      </c>
      <c r="D165" s="291">
        <v>43996</v>
      </c>
      <c r="E165" s="286">
        <v>12236</v>
      </c>
      <c r="F165" s="291">
        <f>DATE(YEAR(Producto!$D165),MONTH(Producto!$D165),1)</f>
        <v>43983</v>
      </c>
      <c r="G165" s="294">
        <f>YEAR(Producto!$D165)</f>
        <v>2020</v>
      </c>
      <c r="H165" s="294" t="str">
        <f t="shared" si="3"/>
        <v>20/21</v>
      </c>
      <c r="I165" s="286" t="s">
        <v>33355</v>
      </c>
      <c r="J165" s="286" t="s">
        <v>33737</v>
      </c>
      <c r="K165" s="286" t="s">
        <v>33785</v>
      </c>
      <c r="L165" s="287" t="s">
        <v>33692</v>
      </c>
    </row>
    <row r="166" spans="1:12" x14ac:dyDescent="0.25">
      <c r="A166" s="288" t="s">
        <v>103</v>
      </c>
      <c r="B166" s="289" t="s">
        <v>33253</v>
      </c>
      <c r="C166" s="289" t="s">
        <v>32064</v>
      </c>
      <c r="D166" s="292">
        <v>43996</v>
      </c>
      <c r="E166" s="289">
        <v>14984</v>
      </c>
      <c r="F166" s="292">
        <f>DATE(YEAR(Producto!$D166),MONTH(Producto!$D166),1)</f>
        <v>43983</v>
      </c>
      <c r="G166" s="293">
        <f>YEAR(Producto!$D166)</f>
        <v>2020</v>
      </c>
      <c r="H166" s="293" t="str">
        <f t="shared" si="3"/>
        <v>20/21</v>
      </c>
      <c r="I166" s="289" t="s">
        <v>33355</v>
      </c>
      <c r="J166" s="289" t="s">
        <v>33737</v>
      </c>
      <c r="K166" s="289" t="s">
        <v>33785</v>
      </c>
      <c r="L166" s="290" t="s">
        <v>33692</v>
      </c>
    </row>
    <row r="167" spans="1:12" x14ac:dyDescent="0.25">
      <c r="A167" s="285" t="s">
        <v>49</v>
      </c>
      <c r="B167" s="286" t="s">
        <v>33252</v>
      </c>
      <c r="C167" s="286" t="s">
        <v>32064</v>
      </c>
      <c r="D167" s="291">
        <v>43997</v>
      </c>
      <c r="E167" s="286">
        <v>3000</v>
      </c>
      <c r="F167" s="291">
        <f>DATE(YEAR(Producto!$D167),MONTH(Producto!$D167),1)</f>
        <v>43983</v>
      </c>
      <c r="G167" s="294">
        <f>YEAR(Producto!$D167)</f>
        <v>2020</v>
      </c>
      <c r="H167" s="294" t="str">
        <f t="shared" si="3"/>
        <v>20/21</v>
      </c>
      <c r="I167" s="286" t="s">
        <v>33356</v>
      </c>
      <c r="J167" s="286" t="s">
        <v>33753</v>
      </c>
      <c r="K167" s="286" t="s">
        <v>33785</v>
      </c>
      <c r="L167" s="287" t="s">
        <v>33688</v>
      </c>
    </row>
    <row r="168" spans="1:12" x14ac:dyDescent="0.25">
      <c r="A168" s="288" t="s">
        <v>49</v>
      </c>
      <c r="B168" s="289" t="s">
        <v>33252</v>
      </c>
      <c r="C168" s="289" t="s">
        <v>32064</v>
      </c>
      <c r="D168" s="292">
        <v>44000</v>
      </c>
      <c r="E168" s="289">
        <v>23197</v>
      </c>
      <c r="F168" s="292">
        <f>DATE(YEAR(Producto!$D168),MONTH(Producto!$D168),1)</f>
        <v>43983</v>
      </c>
      <c r="G168" s="293">
        <f>YEAR(Producto!$D168)</f>
        <v>2020</v>
      </c>
      <c r="H168" s="293" t="str">
        <f t="shared" si="3"/>
        <v>20/21</v>
      </c>
      <c r="I168" s="289" t="s">
        <v>33351</v>
      </c>
      <c r="J168" s="289" t="s">
        <v>33249</v>
      </c>
      <c r="K168" s="289" t="s">
        <v>33250</v>
      </c>
      <c r="L168" s="290" t="s">
        <v>33692</v>
      </c>
    </row>
    <row r="169" spans="1:12" x14ac:dyDescent="0.25">
      <c r="A169" s="285" t="s">
        <v>103</v>
      </c>
      <c r="B169" s="286" t="s">
        <v>33253</v>
      </c>
      <c r="C169" s="286" t="s">
        <v>32064</v>
      </c>
      <c r="D169" s="291">
        <v>44000</v>
      </c>
      <c r="E169" s="286">
        <v>41545</v>
      </c>
      <c r="F169" s="291">
        <f>DATE(YEAR(Producto!$D169),MONTH(Producto!$D169),1)</f>
        <v>43983</v>
      </c>
      <c r="G169" s="294">
        <f>YEAR(Producto!$D169)</f>
        <v>2020</v>
      </c>
      <c r="H169" s="294" t="str">
        <f t="shared" si="3"/>
        <v>20/21</v>
      </c>
      <c r="I169" s="286" t="s">
        <v>33357</v>
      </c>
      <c r="J169" s="286" t="s">
        <v>33742</v>
      </c>
      <c r="K169" s="286" t="s">
        <v>33731</v>
      </c>
      <c r="L169" s="287" t="s">
        <v>33692</v>
      </c>
    </row>
    <row r="170" spans="1:12" x14ac:dyDescent="0.25">
      <c r="A170" s="288" t="s">
        <v>103</v>
      </c>
      <c r="B170" s="289" t="s">
        <v>33253</v>
      </c>
      <c r="C170" s="289" t="s">
        <v>32064</v>
      </c>
      <c r="D170" s="292">
        <v>44000</v>
      </c>
      <c r="E170" s="289">
        <v>13199</v>
      </c>
      <c r="F170" s="292">
        <f>DATE(YEAR(Producto!$D170),MONTH(Producto!$D170),1)</f>
        <v>43983</v>
      </c>
      <c r="G170" s="293">
        <f>YEAR(Producto!$D170)</f>
        <v>2020</v>
      </c>
      <c r="H170" s="293" t="str">
        <f t="shared" si="3"/>
        <v>20/21</v>
      </c>
      <c r="I170" s="289" t="s">
        <v>33358</v>
      </c>
      <c r="J170" s="289" t="s">
        <v>33754</v>
      </c>
      <c r="K170" s="289" t="s">
        <v>33728</v>
      </c>
      <c r="L170" s="290" t="s">
        <v>33694</v>
      </c>
    </row>
    <row r="171" spans="1:12" x14ac:dyDescent="0.25">
      <c r="A171" s="285" t="s">
        <v>49</v>
      </c>
      <c r="B171" s="286" t="s">
        <v>33252</v>
      </c>
      <c r="C171" s="286" t="s">
        <v>32064</v>
      </c>
      <c r="D171" s="291">
        <v>44001</v>
      </c>
      <c r="E171" s="286">
        <v>45000</v>
      </c>
      <c r="F171" s="291">
        <f>DATE(YEAR(Producto!$D171),MONTH(Producto!$D171),1)</f>
        <v>43983</v>
      </c>
      <c r="G171" s="294">
        <f>YEAR(Producto!$D171)</f>
        <v>2020</v>
      </c>
      <c r="H171" s="294" t="str">
        <f t="shared" si="3"/>
        <v>20/21</v>
      </c>
      <c r="I171" s="286" t="s">
        <v>33359</v>
      </c>
      <c r="J171" s="286" t="s">
        <v>33737</v>
      </c>
      <c r="K171" s="286" t="s">
        <v>33785</v>
      </c>
      <c r="L171" s="287" t="s">
        <v>33692</v>
      </c>
    </row>
    <row r="172" spans="1:12" x14ac:dyDescent="0.25">
      <c r="A172" s="288" t="s">
        <v>49</v>
      </c>
      <c r="B172" s="289" t="s">
        <v>33252</v>
      </c>
      <c r="C172" s="289" t="s">
        <v>32064</v>
      </c>
      <c r="D172" s="292">
        <v>44001</v>
      </c>
      <c r="E172" s="289">
        <v>27500</v>
      </c>
      <c r="F172" s="292">
        <f>DATE(YEAR(Producto!$D172),MONTH(Producto!$D172),1)</f>
        <v>43983</v>
      </c>
      <c r="G172" s="293">
        <f>YEAR(Producto!$D172)</f>
        <v>2020</v>
      </c>
      <c r="H172" s="293" t="str">
        <f t="shared" si="3"/>
        <v>20/21</v>
      </c>
      <c r="I172" s="289" t="s">
        <v>33360</v>
      </c>
      <c r="J172" s="289" t="s">
        <v>33755</v>
      </c>
      <c r="K172" s="289" t="s">
        <v>33785</v>
      </c>
      <c r="L172" s="290" t="s">
        <v>33695</v>
      </c>
    </row>
    <row r="173" spans="1:12" x14ac:dyDescent="0.25">
      <c r="A173" s="285" t="s">
        <v>103</v>
      </c>
      <c r="B173" s="286" t="s">
        <v>33253</v>
      </c>
      <c r="C173" s="286" t="s">
        <v>32064</v>
      </c>
      <c r="D173" s="291">
        <v>44002</v>
      </c>
      <c r="E173" s="286">
        <v>10999</v>
      </c>
      <c r="F173" s="291">
        <f>DATE(YEAR(Producto!$D173),MONTH(Producto!$D173),1)</f>
        <v>43983</v>
      </c>
      <c r="G173" s="294">
        <f>YEAR(Producto!$D173)</f>
        <v>2020</v>
      </c>
      <c r="H173" s="294" t="str">
        <f t="shared" si="3"/>
        <v>20/21</v>
      </c>
      <c r="I173" s="286" t="s">
        <v>33361</v>
      </c>
      <c r="J173" s="286" t="s">
        <v>33738</v>
      </c>
      <c r="K173" s="286" t="s">
        <v>33787</v>
      </c>
      <c r="L173" s="287" t="s">
        <v>33696</v>
      </c>
    </row>
    <row r="174" spans="1:12" x14ac:dyDescent="0.25">
      <c r="A174" s="288" t="s">
        <v>49</v>
      </c>
      <c r="B174" s="289" t="s">
        <v>33252</v>
      </c>
      <c r="C174" s="289" t="s">
        <v>32064</v>
      </c>
      <c r="D174" s="292">
        <v>44002</v>
      </c>
      <c r="E174" s="289">
        <v>46073</v>
      </c>
      <c r="F174" s="292">
        <f>DATE(YEAR(Producto!$D174),MONTH(Producto!$D174),1)</f>
        <v>43983</v>
      </c>
      <c r="G174" s="293">
        <f>YEAR(Producto!$D174)</f>
        <v>2020</v>
      </c>
      <c r="H174" s="293" t="str">
        <f t="shared" si="3"/>
        <v>20/21</v>
      </c>
      <c r="I174" s="289" t="s">
        <v>33362</v>
      </c>
      <c r="J174" s="289" t="s">
        <v>33738</v>
      </c>
      <c r="K174" s="289" t="s">
        <v>33787</v>
      </c>
      <c r="L174" s="290" t="s">
        <v>33692</v>
      </c>
    </row>
    <row r="175" spans="1:12" x14ac:dyDescent="0.25">
      <c r="A175" s="285" t="s">
        <v>49</v>
      </c>
      <c r="B175" s="286" t="s">
        <v>33252</v>
      </c>
      <c r="C175" s="286" t="s">
        <v>32064</v>
      </c>
      <c r="D175" s="291">
        <v>44003</v>
      </c>
      <c r="E175" s="286">
        <v>4470</v>
      </c>
      <c r="F175" s="291">
        <f>DATE(YEAR(Producto!$D175),MONTH(Producto!$D175),1)</f>
        <v>43983</v>
      </c>
      <c r="G175" s="294">
        <f>YEAR(Producto!$D175)</f>
        <v>2020</v>
      </c>
      <c r="H175" s="294" t="str">
        <f t="shared" si="3"/>
        <v>20/21</v>
      </c>
      <c r="I175" s="286" t="s">
        <v>33363</v>
      </c>
      <c r="J175" s="286" t="s">
        <v>33737</v>
      </c>
      <c r="K175" s="286" t="s">
        <v>33785</v>
      </c>
      <c r="L175" s="287" t="s">
        <v>33696</v>
      </c>
    </row>
    <row r="176" spans="1:12" x14ac:dyDescent="0.25">
      <c r="A176" s="288" t="s">
        <v>49</v>
      </c>
      <c r="B176" s="289" t="s">
        <v>33252</v>
      </c>
      <c r="C176" s="289" t="s">
        <v>32064</v>
      </c>
      <c r="D176" s="292">
        <v>44005</v>
      </c>
      <c r="E176" s="289">
        <v>24634</v>
      </c>
      <c r="F176" s="292">
        <f>DATE(YEAR(Producto!$D176),MONTH(Producto!$D176),1)</f>
        <v>43983</v>
      </c>
      <c r="G176" s="293">
        <f>YEAR(Producto!$D176)</f>
        <v>2020</v>
      </c>
      <c r="H176" s="293" t="str">
        <f t="shared" si="3"/>
        <v>20/21</v>
      </c>
      <c r="I176" s="289" t="s">
        <v>33359</v>
      </c>
      <c r="J176" s="289" t="s">
        <v>33737</v>
      </c>
      <c r="K176" s="289" t="s">
        <v>33785</v>
      </c>
      <c r="L176" s="290" t="s">
        <v>33692</v>
      </c>
    </row>
    <row r="177" spans="1:12" x14ac:dyDescent="0.25">
      <c r="A177" s="285" t="s">
        <v>49</v>
      </c>
      <c r="B177" s="286" t="s">
        <v>33252</v>
      </c>
      <c r="C177" s="286" t="s">
        <v>32064</v>
      </c>
      <c r="D177" s="291">
        <v>44006</v>
      </c>
      <c r="E177" s="286">
        <v>21900</v>
      </c>
      <c r="F177" s="291">
        <f>DATE(YEAR(Producto!$D177),MONTH(Producto!$D177),1)</f>
        <v>43983</v>
      </c>
      <c r="G177" s="294">
        <f>YEAR(Producto!$D177)</f>
        <v>2020</v>
      </c>
      <c r="H177" s="294" t="str">
        <f t="shared" si="3"/>
        <v>20/21</v>
      </c>
      <c r="I177" s="286" t="s">
        <v>33357</v>
      </c>
      <c r="J177" s="286" t="s">
        <v>33742</v>
      </c>
      <c r="K177" s="286" t="s">
        <v>33250</v>
      </c>
      <c r="L177" s="287" t="s">
        <v>33693</v>
      </c>
    </row>
    <row r="178" spans="1:12" x14ac:dyDescent="0.25">
      <c r="A178" s="288" t="s">
        <v>49</v>
      </c>
      <c r="B178" s="289" t="s">
        <v>33252</v>
      </c>
      <c r="C178" s="289" t="s">
        <v>32064</v>
      </c>
      <c r="D178" s="292">
        <v>44006</v>
      </c>
      <c r="E178" s="289">
        <v>8965</v>
      </c>
      <c r="F178" s="292">
        <f>DATE(YEAR(Producto!$D178),MONTH(Producto!$D178),1)</f>
        <v>43983</v>
      </c>
      <c r="G178" s="293">
        <f>YEAR(Producto!$D178)</f>
        <v>2020</v>
      </c>
      <c r="H178" s="293" t="str">
        <f t="shared" si="3"/>
        <v>20/21</v>
      </c>
      <c r="I178" s="289" t="s">
        <v>33357</v>
      </c>
      <c r="J178" s="289" t="s">
        <v>33742</v>
      </c>
      <c r="K178" s="289" t="s">
        <v>33250</v>
      </c>
      <c r="L178" s="290" t="s">
        <v>33692</v>
      </c>
    </row>
    <row r="179" spans="1:12" x14ac:dyDescent="0.25">
      <c r="A179" s="285" t="s">
        <v>197</v>
      </c>
      <c r="B179" s="286" t="s">
        <v>33251</v>
      </c>
      <c r="C179" s="286" t="s">
        <v>32064</v>
      </c>
      <c r="D179" s="291">
        <v>44007</v>
      </c>
      <c r="E179" s="286">
        <v>30419</v>
      </c>
      <c r="F179" s="291">
        <f>DATE(YEAR(Producto!$D179),MONTH(Producto!$D179),1)</f>
        <v>43983</v>
      </c>
      <c r="G179" s="294">
        <f>YEAR(Producto!$D179)</f>
        <v>2020</v>
      </c>
      <c r="H179" s="294" t="str">
        <f t="shared" si="3"/>
        <v>20/21</v>
      </c>
      <c r="I179" s="286" t="s">
        <v>33364</v>
      </c>
      <c r="J179" s="286" t="s">
        <v>33726</v>
      </c>
      <c r="K179" s="286" t="s">
        <v>33733</v>
      </c>
      <c r="L179" s="287" t="s">
        <v>33687</v>
      </c>
    </row>
    <row r="180" spans="1:12" x14ac:dyDescent="0.25">
      <c r="A180" s="288" t="s">
        <v>49</v>
      </c>
      <c r="B180" s="289" t="s">
        <v>33252</v>
      </c>
      <c r="C180" s="289" t="s">
        <v>32064</v>
      </c>
      <c r="D180" s="292">
        <v>44007</v>
      </c>
      <c r="E180" s="289">
        <v>32704</v>
      </c>
      <c r="F180" s="292">
        <f>DATE(YEAR(Producto!$D180),MONTH(Producto!$D180),1)</f>
        <v>43983</v>
      </c>
      <c r="G180" s="293">
        <f>YEAR(Producto!$D180)</f>
        <v>2020</v>
      </c>
      <c r="H180" s="293" t="str">
        <f t="shared" si="3"/>
        <v>20/21</v>
      </c>
      <c r="I180" s="289" t="s">
        <v>33365</v>
      </c>
      <c r="J180" s="289" t="s">
        <v>33737</v>
      </c>
      <c r="K180" s="289" t="s">
        <v>33789</v>
      </c>
      <c r="L180" s="290" t="s">
        <v>33692</v>
      </c>
    </row>
    <row r="181" spans="1:12" x14ac:dyDescent="0.25">
      <c r="A181" s="285" t="s">
        <v>49</v>
      </c>
      <c r="B181" s="286" t="s">
        <v>33252</v>
      </c>
      <c r="C181" s="286" t="s">
        <v>32064</v>
      </c>
      <c r="D181" s="291">
        <v>44007</v>
      </c>
      <c r="E181" s="286">
        <v>12796</v>
      </c>
      <c r="F181" s="291">
        <f>DATE(YEAR(Producto!$D181),MONTH(Producto!$D181),1)</f>
        <v>43983</v>
      </c>
      <c r="G181" s="294">
        <f>YEAR(Producto!$D181)</f>
        <v>2020</v>
      </c>
      <c r="H181" s="294" t="str">
        <f t="shared" si="3"/>
        <v>20/21</v>
      </c>
      <c r="I181" s="286" t="s">
        <v>33365</v>
      </c>
      <c r="J181" s="286" t="s">
        <v>33737</v>
      </c>
      <c r="K181" s="286" t="s">
        <v>33791</v>
      </c>
      <c r="L181" s="287" t="s">
        <v>33692</v>
      </c>
    </row>
    <row r="182" spans="1:12" x14ac:dyDescent="0.25">
      <c r="A182" s="288" t="s">
        <v>49</v>
      </c>
      <c r="B182" s="289" t="s">
        <v>33252</v>
      </c>
      <c r="C182" s="289" t="s">
        <v>32064</v>
      </c>
      <c r="D182" s="292">
        <v>44008</v>
      </c>
      <c r="E182" s="289">
        <v>23227</v>
      </c>
      <c r="F182" s="292">
        <f>DATE(YEAR(Producto!$D182),MONTH(Producto!$D182),1)</f>
        <v>43983</v>
      </c>
      <c r="G182" s="293">
        <f>YEAR(Producto!$D182)</f>
        <v>2020</v>
      </c>
      <c r="H182" s="293" t="str">
        <f t="shared" si="3"/>
        <v>20/21</v>
      </c>
      <c r="I182" s="289" t="s">
        <v>33362</v>
      </c>
      <c r="J182" s="289" t="s">
        <v>33738</v>
      </c>
      <c r="K182" s="289" t="s">
        <v>33787</v>
      </c>
      <c r="L182" s="290" t="s">
        <v>33692</v>
      </c>
    </row>
    <row r="183" spans="1:12" x14ac:dyDescent="0.25">
      <c r="A183" s="285" t="s">
        <v>103</v>
      </c>
      <c r="B183" s="286" t="s">
        <v>33253</v>
      </c>
      <c r="C183" s="286" t="s">
        <v>32064</v>
      </c>
      <c r="D183" s="291">
        <v>44008</v>
      </c>
      <c r="E183" s="286">
        <v>41689</v>
      </c>
      <c r="F183" s="291">
        <f>DATE(YEAR(Producto!$D183),MONTH(Producto!$D183),1)</f>
        <v>43983</v>
      </c>
      <c r="G183" s="294">
        <f>YEAR(Producto!$D183)</f>
        <v>2020</v>
      </c>
      <c r="H183" s="294" t="str">
        <f t="shared" si="3"/>
        <v>20/21</v>
      </c>
      <c r="I183" s="286" t="s">
        <v>33366</v>
      </c>
      <c r="J183" s="286" t="s">
        <v>33742</v>
      </c>
      <c r="K183" s="286" t="s">
        <v>33731</v>
      </c>
      <c r="L183" s="287" t="s">
        <v>33692</v>
      </c>
    </row>
    <row r="184" spans="1:12" x14ac:dyDescent="0.25">
      <c r="A184" s="288" t="s">
        <v>103</v>
      </c>
      <c r="B184" s="289" t="s">
        <v>33253</v>
      </c>
      <c r="C184" s="289" t="s">
        <v>32064</v>
      </c>
      <c r="D184" s="292">
        <v>44008</v>
      </c>
      <c r="E184" s="289">
        <v>7343</v>
      </c>
      <c r="F184" s="292">
        <f>DATE(YEAR(Producto!$D184),MONTH(Producto!$D184),1)</f>
        <v>43983</v>
      </c>
      <c r="G184" s="293">
        <f>YEAR(Producto!$D184)</f>
        <v>2020</v>
      </c>
      <c r="H184" s="293" t="str">
        <f t="shared" si="3"/>
        <v>20/21</v>
      </c>
      <c r="I184" s="289" t="s">
        <v>33367</v>
      </c>
      <c r="J184" s="289" t="s">
        <v>33737</v>
      </c>
      <c r="K184" s="289" t="s">
        <v>33785</v>
      </c>
      <c r="L184" s="290" t="s">
        <v>33686</v>
      </c>
    </row>
    <row r="185" spans="1:12" x14ac:dyDescent="0.25">
      <c r="A185" s="285" t="s">
        <v>49</v>
      </c>
      <c r="B185" s="286" t="s">
        <v>33252</v>
      </c>
      <c r="C185" s="286" t="s">
        <v>32064</v>
      </c>
      <c r="D185" s="291">
        <v>44008</v>
      </c>
      <c r="E185" s="286">
        <v>49610</v>
      </c>
      <c r="F185" s="291">
        <f>DATE(YEAR(Producto!$D185),MONTH(Producto!$D185),1)</f>
        <v>43983</v>
      </c>
      <c r="G185" s="294">
        <f>YEAR(Producto!$D185)</f>
        <v>2020</v>
      </c>
      <c r="H185" s="294" t="str">
        <f t="shared" si="3"/>
        <v>20/21</v>
      </c>
      <c r="I185" s="286" t="s">
        <v>33368</v>
      </c>
      <c r="J185" s="286" t="s">
        <v>33249</v>
      </c>
      <c r="K185" s="286" t="s">
        <v>33250</v>
      </c>
      <c r="L185" s="287" t="s">
        <v>33692</v>
      </c>
    </row>
    <row r="186" spans="1:12" x14ac:dyDescent="0.25">
      <c r="A186" s="288" t="s">
        <v>49</v>
      </c>
      <c r="B186" s="289" t="s">
        <v>33252</v>
      </c>
      <c r="C186" s="289" t="s">
        <v>32064</v>
      </c>
      <c r="D186" s="292">
        <v>44009</v>
      </c>
      <c r="E186" s="289">
        <v>48950</v>
      </c>
      <c r="F186" s="292">
        <f>DATE(YEAR(Producto!$D186),MONTH(Producto!$D186),1)</f>
        <v>43983</v>
      </c>
      <c r="G186" s="293">
        <f>YEAR(Producto!$D186)</f>
        <v>2020</v>
      </c>
      <c r="H186" s="293" t="str">
        <f t="shared" si="3"/>
        <v>20/21</v>
      </c>
      <c r="I186" s="289" t="s">
        <v>33369</v>
      </c>
      <c r="J186" s="289" t="s">
        <v>33737</v>
      </c>
      <c r="K186" s="289" t="s">
        <v>33731</v>
      </c>
      <c r="L186" s="290" t="s">
        <v>33692</v>
      </c>
    </row>
    <row r="187" spans="1:12" x14ac:dyDescent="0.25">
      <c r="A187" s="285" t="s">
        <v>49</v>
      </c>
      <c r="B187" s="286" t="s">
        <v>33252</v>
      </c>
      <c r="C187" s="286" t="s">
        <v>32064</v>
      </c>
      <c r="D187" s="291">
        <v>44009</v>
      </c>
      <c r="E187" s="286">
        <v>45590</v>
      </c>
      <c r="F187" s="291">
        <f>DATE(YEAR(Producto!$D187),MONTH(Producto!$D187),1)</f>
        <v>43983</v>
      </c>
      <c r="G187" s="294">
        <f>YEAR(Producto!$D187)</f>
        <v>2020</v>
      </c>
      <c r="H187" s="294" t="str">
        <f t="shared" si="3"/>
        <v>20/21</v>
      </c>
      <c r="I187" s="286" t="s">
        <v>33370</v>
      </c>
      <c r="J187" s="286" t="s">
        <v>33737</v>
      </c>
      <c r="K187" s="286" t="s">
        <v>33784</v>
      </c>
      <c r="L187" s="287" t="s">
        <v>33692</v>
      </c>
    </row>
    <row r="188" spans="1:12" x14ac:dyDescent="0.25">
      <c r="A188" s="288" t="s">
        <v>49</v>
      </c>
      <c r="B188" s="289" t="s">
        <v>33252</v>
      </c>
      <c r="C188" s="289" t="s">
        <v>32064</v>
      </c>
      <c r="D188" s="292">
        <v>44009</v>
      </c>
      <c r="E188" s="289">
        <v>7500</v>
      </c>
      <c r="F188" s="292">
        <f>DATE(YEAR(Producto!$D188),MONTH(Producto!$D188),1)</f>
        <v>43983</v>
      </c>
      <c r="G188" s="293">
        <f>YEAR(Producto!$D188)</f>
        <v>2020</v>
      </c>
      <c r="H188" s="293" t="str">
        <f t="shared" si="3"/>
        <v>20/21</v>
      </c>
      <c r="I188" s="289" t="s">
        <v>33371</v>
      </c>
      <c r="J188" s="289" t="s">
        <v>33736</v>
      </c>
      <c r="K188" s="289" t="s">
        <v>33784</v>
      </c>
      <c r="L188" s="290" t="s">
        <v>33686</v>
      </c>
    </row>
    <row r="189" spans="1:12" x14ac:dyDescent="0.25">
      <c r="A189" s="285" t="s">
        <v>103</v>
      </c>
      <c r="B189" s="286" t="s">
        <v>33253</v>
      </c>
      <c r="C189" s="286" t="s">
        <v>32064</v>
      </c>
      <c r="D189" s="291">
        <v>44010</v>
      </c>
      <c r="E189" s="286">
        <v>31225</v>
      </c>
      <c r="F189" s="291">
        <f>DATE(YEAR(Producto!$D189),MONTH(Producto!$D189),1)</f>
        <v>43983</v>
      </c>
      <c r="G189" s="294">
        <f>YEAR(Producto!$D189)</f>
        <v>2020</v>
      </c>
      <c r="H189" s="294" t="str">
        <f t="shared" si="3"/>
        <v>20/21</v>
      </c>
      <c r="I189" s="286" t="s">
        <v>33372</v>
      </c>
      <c r="J189" s="286" t="s">
        <v>33249</v>
      </c>
      <c r="K189" s="286" t="s">
        <v>33250</v>
      </c>
      <c r="L189" s="287" t="s">
        <v>33694</v>
      </c>
    </row>
    <row r="190" spans="1:12" x14ac:dyDescent="0.25">
      <c r="A190" s="288" t="s">
        <v>49</v>
      </c>
      <c r="B190" s="289" t="s">
        <v>33252</v>
      </c>
      <c r="C190" s="289" t="s">
        <v>32064</v>
      </c>
      <c r="D190" s="292">
        <v>44010</v>
      </c>
      <c r="E190" s="289">
        <v>41626</v>
      </c>
      <c r="F190" s="292">
        <f>DATE(YEAR(Producto!$D190),MONTH(Producto!$D190),1)</f>
        <v>43983</v>
      </c>
      <c r="G190" s="293">
        <f>YEAR(Producto!$D190)</f>
        <v>2020</v>
      </c>
      <c r="H190" s="293" t="str">
        <f t="shared" si="3"/>
        <v>20/21</v>
      </c>
      <c r="I190" s="289" t="s">
        <v>33373</v>
      </c>
      <c r="J190" s="289" t="s">
        <v>33743</v>
      </c>
      <c r="K190" s="289" t="s">
        <v>33790</v>
      </c>
      <c r="L190" s="290" t="s">
        <v>33692</v>
      </c>
    </row>
    <row r="191" spans="1:12" x14ac:dyDescent="0.25">
      <c r="A191" s="285" t="s">
        <v>49</v>
      </c>
      <c r="B191" s="286" t="s">
        <v>33252</v>
      </c>
      <c r="C191" s="286" t="s">
        <v>32064</v>
      </c>
      <c r="D191" s="291">
        <v>44010</v>
      </c>
      <c r="E191" s="286">
        <v>4652</v>
      </c>
      <c r="F191" s="291">
        <f>DATE(YEAR(Producto!$D191),MONTH(Producto!$D191),1)</f>
        <v>43983</v>
      </c>
      <c r="G191" s="294">
        <f>YEAR(Producto!$D191)</f>
        <v>2020</v>
      </c>
      <c r="H191" s="294" t="str">
        <f t="shared" si="3"/>
        <v>20/21</v>
      </c>
      <c r="I191" s="286" t="s">
        <v>33373</v>
      </c>
      <c r="J191" s="286" t="s">
        <v>33743</v>
      </c>
      <c r="K191" s="286" t="s">
        <v>33791</v>
      </c>
      <c r="L191" s="287" t="s">
        <v>33692</v>
      </c>
    </row>
    <row r="192" spans="1:12" x14ac:dyDescent="0.25">
      <c r="A192" s="288" t="s">
        <v>49</v>
      </c>
      <c r="B192" s="289" t="s">
        <v>33252</v>
      </c>
      <c r="C192" s="289" t="s">
        <v>32064</v>
      </c>
      <c r="D192" s="292">
        <v>44012</v>
      </c>
      <c r="E192" s="289">
        <v>36776</v>
      </c>
      <c r="F192" s="292">
        <f>DATE(YEAR(Producto!$D192),MONTH(Producto!$D192),1)</f>
        <v>43983</v>
      </c>
      <c r="G192" s="293">
        <f>YEAR(Producto!$D192)</f>
        <v>2020</v>
      </c>
      <c r="H192" s="293" t="str">
        <f t="shared" si="3"/>
        <v>20/21</v>
      </c>
      <c r="I192" s="289" t="s">
        <v>33355</v>
      </c>
      <c r="J192" s="289" t="s">
        <v>33737</v>
      </c>
      <c r="K192" s="289" t="s">
        <v>33785</v>
      </c>
      <c r="L192" s="290" t="s">
        <v>33692</v>
      </c>
    </row>
    <row r="193" spans="1:12" x14ac:dyDescent="0.25">
      <c r="A193" s="285" t="s">
        <v>49</v>
      </c>
      <c r="B193" s="286" t="s">
        <v>33252</v>
      </c>
      <c r="C193" s="286" t="s">
        <v>32064</v>
      </c>
      <c r="D193" s="291">
        <v>44013</v>
      </c>
      <c r="E193" s="286">
        <v>19940</v>
      </c>
      <c r="F193" s="291">
        <f>DATE(YEAR(Producto!$D193),MONTH(Producto!$D193),1)</f>
        <v>44013</v>
      </c>
      <c r="G193" s="294">
        <f>YEAR(Producto!$D193)</f>
        <v>2020</v>
      </c>
      <c r="H193" s="294" t="str">
        <f t="shared" si="3"/>
        <v>20/21</v>
      </c>
      <c r="I193" s="286" t="s">
        <v>33368</v>
      </c>
      <c r="J193" s="286" t="s">
        <v>33744</v>
      </c>
      <c r="K193" s="286" t="s">
        <v>33250</v>
      </c>
      <c r="L193" s="287" t="s">
        <v>33692</v>
      </c>
    </row>
    <row r="194" spans="1:12" x14ac:dyDescent="0.25">
      <c r="A194" s="288" t="s">
        <v>49</v>
      </c>
      <c r="B194" s="289" t="s">
        <v>33252</v>
      </c>
      <c r="C194" s="289" t="s">
        <v>32064</v>
      </c>
      <c r="D194" s="292">
        <v>44013</v>
      </c>
      <c r="E194" s="289">
        <v>24450</v>
      </c>
      <c r="F194" s="292">
        <f>DATE(YEAR(Producto!$D194),MONTH(Producto!$D194),1)</f>
        <v>44013</v>
      </c>
      <c r="G194" s="293">
        <f>YEAR(Producto!$D194)</f>
        <v>2020</v>
      </c>
      <c r="H194" s="293" t="str">
        <f t="shared" si="3"/>
        <v>20/21</v>
      </c>
      <c r="I194" s="289" t="s">
        <v>33365</v>
      </c>
      <c r="J194" s="289" t="s">
        <v>33737</v>
      </c>
      <c r="K194" s="289" t="s">
        <v>33789</v>
      </c>
      <c r="L194" s="290" t="s">
        <v>33692</v>
      </c>
    </row>
    <row r="195" spans="1:12" x14ac:dyDescent="0.25">
      <c r="A195" s="285" t="s">
        <v>103</v>
      </c>
      <c r="B195" s="286" t="s">
        <v>33253</v>
      </c>
      <c r="C195" s="286" t="s">
        <v>32064</v>
      </c>
      <c r="D195" s="291">
        <v>44013</v>
      </c>
      <c r="E195" s="286">
        <v>11247</v>
      </c>
      <c r="F195" s="291">
        <f>DATE(YEAR(Producto!$D195),MONTH(Producto!$D195),1)</f>
        <v>44013</v>
      </c>
      <c r="G195" s="294">
        <f>YEAR(Producto!$D195)</f>
        <v>2020</v>
      </c>
      <c r="H195" s="294" t="str">
        <f t="shared" si="3"/>
        <v>20/21</v>
      </c>
      <c r="I195" s="286" t="s">
        <v>33366</v>
      </c>
      <c r="J195" s="286" t="s">
        <v>33724</v>
      </c>
      <c r="K195" s="286" t="s">
        <v>33731</v>
      </c>
      <c r="L195" s="287" t="s">
        <v>33692</v>
      </c>
    </row>
    <row r="196" spans="1:12" x14ac:dyDescent="0.25">
      <c r="A196" s="288" t="s">
        <v>49</v>
      </c>
      <c r="B196" s="289" t="s">
        <v>33252</v>
      </c>
      <c r="C196" s="289" t="s">
        <v>32064</v>
      </c>
      <c r="D196" s="292">
        <v>44014</v>
      </c>
      <c r="E196" s="289">
        <v>46075</v>
      </c>
      <c r="F196" s="292">
        <f>DATE(YEAR(Producto!$D196),MONTH(Producto!$D196),1)</f>
        <v>44013</v>
      </c>
      <c r="G196" s="293">
        <f>YEAR(Producto!$D196)</f>
        <v>2020</v>
      </c>
      <c r="H196" s="293" t="str">
        <f t="shared" si="3"/>
        <v>20/21</v>
      </c>
      <c r="I196" s="289" t="s">
        <v>33374</v>
      </c>
      <c r="J196" s="289" t="s">
        <v>33756</v>
      </c>
      <c r="K196" s="289" t="s">
        <v>33250</v>
      </c>
      <c r="L196" s="290" t="s">
        <v>33692</v>
      </c>
    </row>
    <row r="197" spans="1:12" x14ac:dyDescent="0.25">
      <c r="A197" s="285" t="s">
        <v>197</v>
      </c>
      <c r="B197" s="286" t="s">
        <v>33251</v>
      </c>
      <c r="C197" s="286" t="s">
        <v>32064</v>
      </c>
      <c r="D197" s="291">
        <v>44015</v>
      </c>
      <c r="E197" s="286">
        <v>31544</v>
      </c>
      <c r="F197" s="291">
        <f>DATE(YEAR(Producto!$D197),MONTH(Producto!$D197),1)</f>
        <v>44013</v>
      </c>
      <c r="G197" s="294">
        <f>YEAR(Producto!$D197)</f>
        <v>2020</v>
      </c>
      <c r="H197" s="294" t="str">
        <f t="shared" si="3"/>
        <v>20/21</v>
      </c>
      <c r="I197" s="286" t="s">
        <v>33375</v>
      </c>
      <c r="J197" s="286" t="s">
        <v>33724</v>
      </c>
      <c r="K197" s="286" t="s">
        <v>33733</v>
      </c>
      <c r="L197" s="287" t="s">
        <v>33687</v>
      </c>
    </row>
    <row r="198" spans="1:12" x14ac:dyDescent="0.25">
      <c r="A198" s="288" t="s">
        <v>49</v>
      </c>
      <c r="B198" s="289" t="s">
        <v>33252</v>
      </c>
      <c r="C198" s="289" t="s">
        <v>32064</v>
      </c>
      <c r="D198" s="292">
        <v>44015</v>
      </c>
      <c r="E198" s="289">
        <v>45000</v>
      </c>
      <c r="F198" s="292">
        <f>DATE(YEAR(Producto!$D198),MONTH(Producto!$D198),1)</f>
        <v>44013</v>
      </c>
      <c r="G198" s="293">
        <f>YEAR(Producto!$D198)</f>
        <v>2020</v>
      </c>
      <c r="H198" s="293" t="str">
        <f t="shared" si="3"/>
        <v>20/21</v>
      </c>
      <c r="I198" s="289" t="s">
        <v>33376</v>
      </c>
      <c r="J198" s="289" t="s">
        <v>33249</v>
      </c>
      <c r="K198" s="289" t="s">
        <v>33250</v>
      </c>
      <c r="L198" s="290" t="s">
        <v>33692</v>
      </c>
    </row>
    <row r="199" spans="1:12" x14ac:dyDescent="0.25">
      <c r="A199" s="285" t="s">
        <v>49</v>
      </c>
      <c r="B199" s="286" t="s">
        <v>33252</v>
      </c>
      <c r="C199" s="286" t="s">
        <v>32064</v>
      </c>
      <c r="D199" s="291">
        <v>44016</v>
      </c>
      <c r="E199" s="286">
        <v>15600</v>
      </c>
      <c r="F199" s="291">
        <f>DATE(YEAR(Producto!$D199),MONTH(Producto!$D199),1)</f>
        <v>44013</v>
      </c>
      <c r="G199" s="294">
        <f>YEAR(Producto!$D199)</f>
        <v>2020</v>
      </c>
      <c r="H199" s="294" t="str">
        <f t="shared" si="3"/>
        <v>20/21</v>
      </c>
      <c r="I199" s="286" t="s">
        <v>33369</v>
      </c>
      <c r="J199" s="286" t="s">
        <v>33737</v>
      </c>
      <c r="K199" s="286" t="s">
        <v>33798</v>
      </c>
      <c r="L199" s="287" t="s">
        <v>33692</v>
      </c>
    </row>
    <row r="200" spans="1:12" x14ac:dyDescent="0.25">
      <c r="A200" s="288" t="s">
        <v>49</v>
      </c>
      <c r="B200" s="289" t="s">
        <v>33252</v>
      </c>
      <c r="C200" s="289" t="s">
        <v>32064</v>
      </c>
      <c r="D200" s="292">
        <v>44016</v>
      </c>
      <c r="E200" s="289">
        <v>4750</v>
      </c>
      <c r="F200" s="292">
        <f>DATE(YEAR(Producto!$D200),MONTH(Producto!$D200),1)</f>
        <v>44013</v>
      </c>
      <c r="G200" s="293">
        <f>YEAR(Producto!$D200)</f>
        <v>2020</v>
      </c>
      <c r="H200" s="293" t="str">
        <f t="shared" si="3"/>
        <v>20/21</v>
      </c>
      <c r="I200" s="289" t="s">
        <v>33369</v>
      </c>
      <c r="J200" s="289" t="s">
        <v>33737</v>
      </c>
      <c r="K200" s="289" t="s">
        <v>33731</v>
      </c>
      <c r="L200" s="290" t="s">
        <v>33692</v>
      </c>
    </row>
    <row r="201" spans="1:12" x14ac:dyDescent="0.25">
      <c r="A201" s="285" t="s">
        <v>49</v>
      </c>
      <c r="B201" s="286" t="s">
        <v>33252</v>
      </c>
      <c r="C201" s="286" t="s">
        <v>32064</v>
      </c>
      <c r="D201" s="291">
        <v>44019</v>
      </c>
      <c r="E201" s="286">
        <v>24490</v>
      </c>
      <c r="F201" s="291">
        <f>DATE(YEAR(Producto!$D201),MONTH(Producto!$D201),1)</f>
        <v>44013</v>
      </c>
      <c r="G201" s="294">
        <f>YEAR(Producto!$D201)</f>
        <v>2020</v>
      </c>
      <c r="H201" s="294" t="str">
        <f t="shared" si="3"/>
        <v>20/21</v>
      </c>
      <c r="I201" s="286" t="s">
        <v>33374</v>
      </c>
      <c r="J201" s="286" t="s">
        <v>33756</v>
      </c>
      <c r="K201" s="286" t="s">
        <v>33250</v>
      </c>
      <c r="L201" s="287" t="s">
        <v>33692</v>
      </c>
    </row>
    <row r="202" spans="1:12" x14ac:dyDescent="0.25">
      <c r="A202" s="288" t="s">
        <v>49</v>
      </c>
      <c r="B202" s="289" t="s">
        <v>33252</v>
      </c>
      <c r="C202" s="289" t="s">
        <v>32064</v>
      </c>
      <c r="D202" s="292">
        <v>44019</v>
      </c>
      <c r="E202" s="289">
        <v>48240</v>
      </c>
      <c r="F202" s="292">
        <f>DATE(YEAR(Producto!$D202),MONTH(Producto!$D202),1)</f>
        <v>44013</v>
      </c>
      <c r="G202" s="293">
        <f>YEAR(Producto!$D202)</f>
        <v>2020</v>
      </c>
      <c r="H202" s="293" t="str">
        <f t="shared" si="3"/>
        <v>20/21</v>
      </c>
      <c r="I202" s="289" t="s">
        <v>33377</v>
      </c>
      <c r="J202" s="289" t="s">
        <v>33738</v>
      </c>
      <c r="K202" s="289" t="s">
        <v>33731</v>
      </c>
      <c r="L202" s="290" t="s">
        <v>33692</v>
      </c>
    </row>
    <row r="203" spans="1:12" x14ac:dyDescent="0.25">
      <c r="A203" s="285" t="s">
        <v>49</v>
      </c>
      <c r="B203" s="286" t="s">
        <v>33252</v>
      </c>
      <c r="C203" s="286" t="s">
        <v>32064</v>
      </c>
      <c r="D203" s="291">
        <v>44019</v>
      </c>
      <c r="E203" s="286">
        <v>25560</v>
      </c>
      <c r="F203" s="291">
        <f>DATE(YEAR(Producto!$D203),MONTH(Producto!$D203),1)</f>
        <v>44013</v>
      </c>
      <c r="G203" s="294">
        <f>YEAR(Producto!$D203)</f>
        <v>2020</v>
      </c>
      <c r="H203" s="294" t="str">
        <f t="shared" si="3"/>
        <v>20/21</v>
      </c>
      <c r="I203" s="286" t="s">
        <v>33370</v>
      </c>
      <c r="J203" s="286" t="s">
        <v>33737</v>
      </c>
      <c r="K203" s="286" t="s">
        <v>33784</v>
      </c>
      <c r="L203" s="287" t="s">
        <v>33692</v>
      </c>
    </row>
    <row r="204" spans="1:12" x14ac:dyDescent="0.25">
      <c r="A204" s="288" t="s">
        <v>49</v>
      </c>
      <c r="B204" s="289" t="s">
        <v>33252</v>
      </c>
      <c r="C204" s="289" t="s">
        <v>32064</v>
      </c>
      <c r="D204" s="292">
        <v>44019</v>
      </c>
      <c r="E204" s="289">
        <v>23850</v>
      </c>
      <c r="F204" s="292">
        <f>DATE(YEAR(Producto!$D204),MONTH(Producto!$D204),1)</f>
        <v>44013</v>
      </c>
      <c r="G204" s="293">
        <f>YEAR(Producto!$D204)</f>
        <v>2020</v>
      </c>
      <c r="H204" s="293" t="str">
        <f t="shared" si="3"/>
        <v>20/21</v>
      </c>
      <c r="I204" s="289" t="s">
        <v>33373</v>
      </c>
      <c r="J204" s="289" t="s">
        <v>33743</v>
      </c>
      <c r="K204" s="289" t="s">
        <v>33790</v>
      </c>
      <c r="L204" s="290" t="s">
        <v>33692</v>
      </c>
    </row>
    <row r="205" spans="1:12" x14ac:dyDescent="0.25">
      <c r="A205" s="285" t="s">
        <v>49</v>
      </c>
      <c r="B205" s="286" t="s">
        <v>33252</v>
      </c>
      <c r="C205" s="286" t="s">
        <v>32064</v>
      </c>
      <c r="D205" s="291">
        <v>44020</v>
      </c>
      <c r="E205" s="286">
        <v>24300</v>
      </c>
      <c r="F205" s="291">
        <f>DATE(YEAR(Producto!$D205),MONTH(Producto!$D205),1)</f>
        <v>44013</v>
      </c>
      <c r="G205" s="294">
        <f>YEAR(Producto!$D205)</f>
        <v>2020</v>
      </c>
      <c r="H205" s="294" t="str">
        <f t="shared" si="3"/>
        <v>20/21</v>
      </c>
      <c r="I205" s="286" t="s">
        <v>33376</v>
      </c>
      <c r="J205" s="286" t="s">
        <v>33249</v>
      </c>
      <c r="K205" s="286" t="s">
        <v>33250</v>
      </c>
      <c r="L205" s="287" t="s">
        <v>33692</v>
      </c>
    </row>
    <row r="206" spans="1:12" x14ac:dyDescent="0.25">
      <c r="A206" s="288" t="s">
        <v>49</v>
      </c>
      <c r="B206" s="289" t="s">
        <v>33252</v>
      </c>
      <c r="C206" s="289" t="s">
        <v>32064</v>
      </c>
      <c r="D206" s="292">
        <v>44021</v>
      </c>
      <c r="E206" s="289">
        <v>45000</v>
      </c>
      <c r="F206" s="292">
        <f>DATE(YEAR(Producto!$D206),MONTH(Producto!$D206),1)</f>
        <v>44013</v>
      </c>
      <c r="G206" s="293">
        <f>YEAR(Producto!$D206)</f>
        <v>2020</v>
      </c>
      <c r="H206" s="293" t="str">
        <f t="shared" si="3"/>
        <v>20/21</v>
      </c>
      <c r="I206" s="289" t="s">
        <v>33378</v>
      </c>
      <c r="J206" s="289" t="s">
        <v>33744</v>
      </c>
      <c r="K206" s="289" t="s">
        <v>33250</v>
      </c>
      <c r="L206" s="290" t="s">
        <v>33692</v>
      </c>
    </row>
    <row r="207" spans="1:12" x14ac:dyDescent="0.25">
      <c r="A207" s="285" t="s">
        <v>103</v>
      </c>
      <c r="B207" s="286" t="s">
        <v>33253</v>
      </c>
      <c r="C207" s="286" t="s">
        <v>32064</v>
      </c>
      <c r="D207" s="291">
        <v>44022</v>
      </c>
      <c r="E207" s="286">
        <v>40176</v>
      </c>
      <c r="F207" s="291">
        <f>DATE(YEAR(Producto!$D207),MONTH(Producto!$D207),1)</f>
        <v>44013</v>
      </c>
      <c r="G207" s="294">
        <f>YEAR(Producto!$D207)</f>
        <v>2020</v>
      </c>
      <c r="H207" s="294" t="str">
        <f t="shared" si="3"/>
        <v>20/21</v>
      </c>
      <c r="I207" s="286" t="s">
        <v>33379</v>
      </c>
      <c r="J207" s="286" t="s">
        <v>33724</v>
      </c>
      <c r="K207" s="286" t="s">
        <v>33789</v>
      </c>
      <c r="L207" s="287" t="s">
        <v>33705</v>
      </c>
    </row>
    <row r="208" spans="1:12" x14ac:dyDescent="0.25">
      <c r="A208" s="288" t="s">
        <v>197</v>
      </c>
      <c r="B208" s="289" t="s">
        <v>33251</v>
      </c>
      <c r="C208" s="289" t="s">
        <v>32064</v>
      </c>
      <c r="D208" s="292">
        <v>44023</v>
      </c>
      <c r="E208" s="289">
        <v>32010</v>
      </c>
      <c r="F208" s="292">
        <f>DATE(YEAR(Producto!$D208),MONTH(Producto!$D208),1)</f>
        <v>44013</v>
      </c>
      <c r="G208" s="293">
        <f>YEAR(Producto!$D208)</f>
        <v>2020</v>
      </c>
      <c r="H208" s="293" t="str">
        <f t="shared" si="3"/>
        <v>20/21</v>
      </c>
      <c r="I208" s="289" t="s">
        <v>33380</v>
      </c>
      <c r="J208" s="289" t="s">
        <v>33724</v>
      </c>
      <c r="K208" s="289" t="s">
        <v>33733</v>
      </c>
      <c r="L208" s="290" t="s">
        <v>33687</v>
      </c>
    </row>
    <row r="209" spans="1:12" x14ac:dyDescent="0.25">
      <c r="A209" s="285" t="s">
        <v>49</v>
      </c>
      <c r="B209" s="286" t="s">
        <v>33252</v>
      </c>
      <c r="C209" s="286" t="s">
        <v>32064</v>
      </c>
      <c r="D209" s="291">
        <v>44023</v>
      </c>
      <c r="E209" s="286">
        <v>37467</v>
      </c>
      <c r="F209" s="291">
        <f>DATE(YEAR(Producto!$D209),MONTH(Producto!$D209),1)</f>
        <v>44013</v>
      </c>
      <c r="G209" s="294">
        <f>YEAR(Producto!$D209)</f>
        <v>2020</v>
      </c>
      <c r="H209" s="294" t="str">
        <f t="shared" si="3"/>
        <v>20/21</v>
      </c>
      <c r="I209" s="286" t="s">
        <v>33381</v>
      </c>
      <c r="J209" s="286" t="s">
        <v>33740</v>
      </c>
      <c r="K209" s="286" t="s">
        <v>33789</v>
      </c>
      <c r="L209" s="287" t="s">
        <v>33692</v>
      </c>
    </row>
    <row r="210" spans="1:12" x14ac:dyDescent="0.25">
      <c r="A210" s="288" t="s">
        <v>49</v>
      </c>
      <c r="B210" s="289" t="s">
        <v>33252</v>
      </c>
      <c r="C210" s="289" t="s">
        <v>32064</v>
      </c>
      <c r="D210" s="292">
        <v>44023</v>
      </c>
      <c r="E210" s="289">
        <v>3593</v>
      </c>
      <c r="F210" s="292">
        <f>DATE(YEAR(Producto!$D210),MONTH(Producto!$D210),1)</f>
        <v>44013</v>
      </c>
      <c r="G210" s="293">
        <f>YEAR(Producto!$D210)</f>
        <v>2020</v>
      </c>
      <c r="H210" s="293" t="str">
        <f t="shared" si="3"/>
        <v>20/21</v>
      </c>
      <c r="I210" s="289" t="s">
        <v>33381</v>
      </c>
      <c r="J210" s="289" t="s">
        <v>33740</v>
      </c>
      <c r="K210" s="289" t="s">
        <v>33791</v>
      </c>
      <c r="L210" s="290" t="s">
        <v>33692</v>
      </c>
    </row>
    <row r="211" spans="1:12" x14ac:dyDescent="0.25">
      <c r="A211" s="285" t="s">
        <v>49</v>
      </c>
      <c r="B211" s="286" t="s">
        <v>33252</v>
      </c>
      <c r="C211" s="286" t="s">
        <v>32064</v>
      </c>
      <c r="D211" s="291">
        <v>44023</v>
      </c>
      <c r="E211" s="286">
        <v>46365</v>
      </c>
      <c r="F211" s="291">
        <f>DATE(YEAR(Producto!$D211),MONTH(Producto!$D211),1)</f>
        <v>44013</v>
      </c>
      <c r="G211" s="294">
        <f>YEAR(Producto!$D211)</f>
        <v>2020</v>
      </c>
      <c r="H211" s="294" t="str">
        <f t="shared" si="3"/>
        <v>20/21</v>
      </c>
      <c r="I211" s="286" t="s">
        <v>33382</v>
      </c>
      <c r="J211" s="286" t="s">
        <v>33744</v>
      </c>
      <c r="K211" s="286" t="s">
        <v>33250</v>
      </c>
      <c r="L211" s="287" t="s">
        <v>33692</v>
      </c>
    </row>
    <row r="212" spans="1:12" x14ac:dyDescent="0.25">
      <c r="A212" s="288" t="s">
        <v>103</v>
      </c>
      <c r="B212" s="289" t="s">
        <v>33253</v>
      </c>
      <c r="C212" s="289" t="s">
        <v>32064</v>
      </c>
      <c r="D212" s="292">
        <v>44024</v>
      </c>
      <c r="E212" s="289">
        <v>12726.39</v>
      </c>
      <c r="F212" s="292">
        <f>DATE(YEAR(Producto!$D212),MONTH(Producto!$D212),1)</f>
        <v>44013</v>
      </c>
      <c r="G212" s="293">
        <f>YEAR(Producto!$D212)</f>
        <v>2020</v>
      </c>
      <c r="H212" s="293" t="str">
        <f t="shared" si="3"/>
        <v>20/21</v>
      </c>
      <c r="I212" s="289" t="s">
        <v>33379</v>
      </c>
      <c r="J212" s="289" t="s">
        <v>33724</v>
      </c>
      <c r="K212" s="289" t="s">
        <v>33789</v>
      </c>
      <c r="L212" s="290" t="s">
        <v>33705</v>
      </c>
    </row>
    <row r="213" spans="1:12" x14ac:dyDescent="0.25">
      <c r="A213" s="285" t="s">
        <v>49</v>
      </c>
      <c r="B213" s="286" t="s">
        <v>33252</v>
      </c>
      <c r="C213" s="286" t="s">
        <v>32064</v>
      </c>
      <c r="D213" s="291">
        <v>44026</v>
      </c>
      <c r="E213" s="286">
        <v>25320</v>
      </c>
      <c r="F213" s="291">
        <f>DATE(YEAR(Producto!$D213),MONTH(Producto!$D213),1)</f>
        <v>44013</v>
      </c>
      <c r="G213" s="294">
        <f>YEAR(Producto!$D213)</f>
        <v>2020</v>
      </c>
      <c r="H213" s="294" t="str">
        <f t="shared" si="3"/>
        <v>20/21</v>
      </c>
      <c r="I213" s="286" t="s">
        <v>33378</v>
      </c>
      <c r="J213" s="286" t="s">
        <v>33744</v>
      </c>
      <c r="K213" s="286" t="s">
        <v>33250</v>
      </c>
      <c r="L213" s="287" t="s">
        <v>33692</v>
      </c>
    </row>
    <row r="214" spans="1:12" x14ac:dyDescent="0.25">
      <c r="A214" s="288" t="s">
        <v>49</v>
      </c>
      <c r="B214" s="289" t="s">
        <v>33252</v>
      </c>
      <c r="C214" s="289" t="s">
        <v>32064</v>
      </c>
      <c r="D214" s="292">
        <v>44027</v>
      </c>
      <c r="E214" s="289">
        <v>17760</v>
      </c>
      <c r="F214" s="292">
        <f>DATE(YEAR(Producto!$D214),MONTH(Producto!$D214),1)</f>
        <v>44013</v>
      </c>
      <c r="G214" s="293">
        <f>YEAR(Producto!$D214)</f>
        <v>2020</v>
      </c>
      <c r="H214" s="293" t="str">
        <f t="shared" si="3"/>
        <v>20/21</v>
      </c>
      <c r="I214" s="289" t="s">
        <v>33377</v>
      </c>
      <c r="J214" s="289" t="s">
        <v>33738</v>
      </c>
      <c r="K214" s="289" t="s">
        <v>33731</v>
      </c>
      <c r="L214" s="290" t="s">
        <v>33692</v>
      </c>
    </row>
    <row r="215" spans="1:12" x14ac:dyDescent="0.25">
      <c r="A215" s="285" t="s">
        <v>49</v>
      </c>
      <c r="B215" s="286" t="s">
        <v>33252</v>
      </c>
      <c r="C215" s="286" t="s">
        <v>32064</v>
      </c>
      <c r="D215" s="291">
        <v>44027</v>
      </c>
      <c r="E215" s="286">
        <v>3200</v>
      </c>
      <c r="F215" s="291">
        <f>DATE(YEAR(Producto!$D215),MONTH(Producto!$D215),1)</f>
        <v>44013</v>
      </c>
      <c r="G215" s="294">
        <f>YEAR(Producto!$D215)</f>
        <v>2020</v>
      </c>
      <c r="H215" s="294" t="str">
        <f t="shared" si="3"/>
        <v>20/21</v>
      </c>
      <c r="I215" s="286" t="s">
        <v>33377</v>
      </c>
      <c r="J215" s="286" t="s">
        <v>33738</v>
      </c>
      <c r="K215" s="286" t="s">
        <v>33787</v>
      </c>
      <c r="L215" s="287" t="s">
        <v>33692</v>
      </c>
    </row>
    <row r="216" spans="1:12" x14ac:dyDescent="0.25">
      <c r="A216" s="288" t="s">
        <v>49</v>
      </c>
      <c r="B216" s="289" t="s">
        <v>33252</v>
      </c>
      <c r="C216" s="289" t="s">
        <v>32064</v>
      </c>
      <c r="D216" s="292">
        <v>44028</v>
      </c>
      <c r="E216" s="289">
        <v>22935</v>
      </c>
      <c r="F216" s="292">
        <f>DATE(YEAR(Producto!$D216),MONTH(Producto!$D216),1)</f>
        <v>44013</v>
      </c>
      <c r="G216" s="293">
        <f>YEAR(Producto!$D216)</f>
        <v>2020</v>
      </c>
      <c r="H216" s="293" t="str">
        <f t="shared" si="3"/>
        <v>20/21</v>
      </c>
      <c r="I216" s="289" t="s">
        <v>33382</v>
      </c>
      <c r="J216" s="289" t="s">
        <v>33744</v>
      </c>
      <c r="K216" s="289" t="s">
        <v>33250</v>
      </c>
      <c r="L216" s="290" t="s">
        <v>33692</v>
      </c>
    </row>
    <row r="217" spans="1:12" x14ac:dyDescent="0.25">
      <c r="A217" s="285" t="s">
        <v>49</v>
      </c>
      <c r="B217" s="286" t="s">
        <v>33252</v>
      </c>
      <c r="C217" s="286" t="s">
        <v>32064</v>
      </c>
      <c r="D217" s="291">
        <v>44028</v>
      </c>
      <c r="E217" s="286">
        <v>42460</v>
      </c>
      <c r="F217" s="291">
        <f>DATE(YEAR(Producto!$D217),MONTH(Producto!$D217),1)</f>
        <v>44013</v>
      </c>
      <c r="G217" s="294">
        <f>YEAR(Producto!$D217)</f>
        <v>2020</v>
      </c>
      <c r="H217" s="294" t="str">
        <f t="shared" si="3"/>
        <v>20/21</v>
      </c>
      <c r="I217" s="286" t="s">
        <v>33383</v>
      </c>
      <c r="J217" s="286" t="s">
        <v>33724</v>
      </c>
      <c r="K217" s="286" t="s">
        <v>33790</v>
      </c>
      <c r="L217" s="287" t="s">
        <v>33695</v>
      </c>
    </row>
    <row r="218" spans="1:12" x14ac:dyDescent="0.25">
      <c r="A218" s="288" t="s">
        <v>49</v>
      </c>
      <c r="B218" s="289" t="s">
        <v>33252</v>
      </c>
      <c r="C218" s="289" t="s">
        <v>32064</v>
      </c>
      <c r="D218" s="292">
        <v>44028</v>
      </c>
      <c r="E218" s="289">
        <v>47939</v>
      </c>
      <c r="F218" s="292">
        <f>DATE(YEAR(Producto!$D218),MONTH(Producto!$D218),1)</f>
        <v>44013</v>
      </c>
      <c r="G218" s="293">
        <f>YEAR(Producto!$D218)</f>
        <v>2020</v>
      </c>
      <c r="H218" s="293" t="str">
        <f t="shared" si="3"/>
        <v>20/21</v>
      </c>
      <c r="I218" s="289" t="s">
        <v>33384</v>
      </c>
      <c r="J218" s="289" t="s">
        <v>33756</v>
      </c>
      <c r="K218" s="289" t="s">
        <v>33785</v>
      </c>
      <c r="L218" s="290" t="s">
        <v>33692</v>
      </c>
    </row>
    <row r="219" spans="1:12" x14ac:dyDescent="0.25">
      <c r="A219" s="285" t="s">
        <v>49</v>
      </c>
      <c r="B219" s="286" t="s">
        <v>33252</v>
      </c>
      <c r="C219" s="286" t="s">
        <v>32064</v>
      </c>
      <c r="D219" s="291">
        <v>44030</v>
      </c>
      <c r="E219" s="286">
        <v>7988</v>
      </c>
      <c r="F219" s="291">
        <f>DATE(YEAR(Producto!$D219),MONTH(Producto!$D219),1)</f>
        <v>44013</v>
      </c>
      <c r="G219" s="294">
        <f>YEAR(Producto!$D219)</f>
        <v>2020</v>
      </c>
      <c r="H219" s="294" t="str">
        <f t="shared" si="3"/>
        <v>20/21</v>
      </c>
      <c r="I219" s="286" t="s">
        <v>33381</v>
      </c>
      <c r="J219" s="286" t="s">
        <v>33740</v>
      </c>
      <c r="K219" s="286" t="s">
        <v>33789</v>
      </c>
      <c r="L219" s="287" t="s">
        <v>33692</v>
      </c>
    </row>
    <row r="220" spans="1:12" x14ac:dyDescent="0.25">
      <c r="A220" s="288" t="s">
        <v>49</v>
      </c>
      <c r="B220" s="289" t="s">
        <v>33252</v>
      </c>
      <c r="C220" s="289" t="s">
        <v>32064</v>
      </c>
      <c r="D220" s="292">
        <v>44030</v>
      </c>
      <c r="E220" s="289">
        <v>20000</v>
      </c>
      <c r="F220" s="292">
        <f>DATE(YEAR(Producto!$D220),MONTH(Producto!$D220),1)</f>
        <v>44013</v>
      </c>
      <c r="G220" s="293">
        <f>YEAR(Producto!$D220)</f>
        <v>2020</v>
      </c>
      <c r="H220" s="293" t="str">
        <f t="shared" si="3"/>
        <v>20/21</v>
      </c>
      <c r="I220" s="289" t="s">
        <v>33381</v>
      </c>
      <c r="J220" s="289" t="s">
        <v>33740</v>
      </c>
      <c r="K220" s="289" t="s">
        <v>33791</v>
      </c>
      <c r="L220" s="290" t="s">
        <v>33692</v>
      </c>
    </row>
    <row r="221" spans="1:12" x14ac:dyDescent="0.25">
      <c r="A221" s="285" t="s">
        <v>49</v>
      </c>
      <c r="B221" s="286" t="s">
        <v>33252</v>
      </c>
      <c r="C221" s="286" t="s">
        <v>32064</v>
      </c>
      <c r="D221" s="291">
        <v>44033</v>
      </c>
      <c r="E221" s="286">
        <v>17878</v>
      </c>
      <c r="F221" s="291">
        <f>DATE(YEAR(Producto!$D221),MONTH(Producto!$D221),1)</f>
        <v>44013</v>
      </c>
      <c r="G221" s="294">
        <f>YEAR(Producto!$D221)</f>
        <v>2020</v>
      </c>
      <c r="H221" s="294" t="str">
        <f t="shared" si="3"/>
        <v>20/21</v>
      </c>
      <c r="I221" s="286" t="s">
        <v>33284</v>
      </c>
      <c r="J221" s="286" t="s">
        <v>33737</v>
      </c>
      <c r="K221" s="286" t="s">
        <v>33785</v>
      </c>
      <c r="L221" s="287" t="s">
        <v>33692</v>
      </c>
    </row>
    <row r="222" spans="1:12" x14ac:dyDescent="0.25">
      <c r="A222" s="288" t="s">
        <v>49</v>
      </c>
      <c r="B222" s="289" t="s">
        <v>33252</v>
      </c>
      <c r="C222" s="289" t="s">
        <v>32064</v>
      </c>
      <c r="D222" s="292">
        <v>44033</v>
      </c>
      <c r="E222" s="289">
        <v>30000</v>
      </c>
      <c r="F222" s="292">
        <f>DATE(YEAR(Producto!$D222),MONTH(Producto!$D222),1)</f>
        <v>44013</v>
      </c>
      <c r="G222" s="293">
        <f>YEAR(Producto!$D222)</f>
        <v>2020</v>
      </c>
      <c r="H222" s="293" t="str">
        <f t="shared" si="3"/>
        <v>20/21</v>
      </c>
      <c r="I222" s="289" t="s">
        <v>33385</v>
      </c>
      <c r="J222" s="289" t="s">
        <v>33727</v>
      </c>
      <c r="K222" s="289" t="s">
        <v>33793</v>
      </c>
      <c r="L222" s="290" t="s">
        <v>33699</v>
      </c>
    </row>
    <row r="223" spans="1:12" x14ac:dyDescent="0.25">
      <c r="A223" s="285" t="s">
        <v>49</v>
      </c>
      <c r="B223" s="286" t="s">
        <v>33252</v>
      </c>
      <c r="C223" s="286" t="s">
        <v>32064</v>
      </c>
      <c r="D223" s="291">
        <v>44034</v>
      </c>
      <c r="E223" s="286">
        <v>46000</v>
      </c>
      <c r="F223" s="291">
        <f>DATE(YEAR(Producto!$D223),MONTH(Producto!$D223),1)</f>
        <v>44013</v>
      </c>
      <c r="G223" s="294">
        <f>YEAR(Producto!$D223)</f>
        <v>2020</v>
      </c>
      <c r="H223" s="294" t="str">
        <f t="shared" si="3"/>
        <v>20/21</v>
      </c>
      <c r="I223" s="286" t="s">
        <v>33386</v>
      </c>
      <c r="J223" s="286" t="s">
        <v>33756</v>
      </c>
      <c r="K223" s="286" t="s">
        <v>33250</v>
      </c>
      <c r="L223" s="287" t="s">
        <v>33692</v>
      </c>
    </row>
    <row r="224" spans="1:12" x14ac:dyDescent="0.25">
      <c r="A224" s="288" t="s">
        <v>49</v>
      </c>
      <c r="B224" s="289" t="s">
        <v>33252</v>
      </c>
      <c r="C224" s="289" t="s">
        <v>32064</v>
      </c>
      <c r="D224" s="292">
        <v>44035</v>
      </c>
      <c r="E224" s="289">
        <v>28800</v>
      </c>
      <c r="F224" s="292">
        <f>DATE(YEAR(Producto!$D224),MONTH(Producto!$D224),1)</f>
        <v>44013</v>
      </c>
      <c r="G224" s="293">
        <f>YEAR(Producto!$D224)</f>
        <v>2020</v>
      </c>
      <c r="H224" s="293" t="str">
        <f t="shared" ref="H224:H287" si="4">IF(MONTH(D224)&gt;=3,RIGHT(YEAR(D224),2)&amp;"/"&amp;RIGHT(YEAR(D224)+1,2),IF(MONTH(D224)&lt;3,RIGHT(YEAR(D224)-1,2)&amp;"/"&amp;RIGHT(YEAR(D224),2),"ERROR"))</f>
        <v>20/21</v>
      </c>
      <c r="I224" s="289" t="s">
        <v>33387</v>
      </c>
      <c r="J224" s="289" t="s">
        <v>33739</v>
      </c>
      <c r="K224" s="289" t="s">
        <v>33788</v>
      </c>
      <c r="L224" s="290" t="s">
        <v>33692</v>
      </c>
    </row>
    <row r="225" spans="1:12" x14ac:dyDescent="0.25">
      <c r="A225" s="285" t="s">
        <v>49</v>
      </c>
      <c r="B225" s="286" t="s">
        <v>33252</v>
      </c>
      <c r="C225" s="286" t="s">
        <v>32064</v>
      </c>
      <c r="D225" s="291">
        <v>44035</v>
      </c>
      <c r="E225" s="286">
        <v>16800</v>
      </c>
      <c r="F225" s="291">
        <f>DATE(YEAR(Producto!$D225),MONTH(Producto!$D225),1)</f>
        <v>44013</v>
      </c>
      <c r="G225" s="294">
        <f>YEAR(Producto!$D225)</f>
        <v>2020</v>
      </c>
      <c r="H225" s="294" t="str">
        <f t="shared" si="4"/>
        <v>20/21</v>
      </c>
      <c r="I225" s="286" t="s">
        <v>33387</v>
      </c>
      <c r="J225" s="286" t="s">
        <v>33739</v>
      </c>
      <c r="K225" s="286" t="s">
        <v>33788</v>
      </c>
      <c r="L225" s="287" t="s">
        <v>33692</v>
      </c>
    </row>
    <row r="226" spans="1:12" x14ac:dyDescent="0.25">
      <c r="A226" s="288" t="s">
        <v>49</v>
      </c>
      <c r="B226" s="289" t="s">
        <v>33252</v>
      </c>
      <c r="C226" s="289" t="s">
        <v>32064</v>
      </c>
      <c r="D226" s="292">
        <v>44036</v>
      </c>
      <c r="E226" s="289">
        <v>43200</v>
      </c>
      <c r="F226" s="292">
        <f>DATE(YEAR(Producto!$D226),MONTH(Producto!$D226),1)</f>
        <v>44013</v>
      </c>
      <c r="G226" s="293">
        <f>YEAR(Producto!$D226)</f>
        <v>2020</v>
      </c>
      <c r="H226" s="293" t="str">
        <f t="shared" si="4"/>
        <v>20/21</v>
      </c>
      <c r="I226" s="289" t="s">
        <v>33388</v>
      </c>
      <c r="J226" s="289" t="s">
        <v>33756</v>
      </c>
      <c r="K226" s="289" t="s">
        <v>33250</v>
      </c>
      <c r="L226" s="290" t="s">
        <v>33692</v>
      </c>
    </row>
    <row r="227" spans="1:12" x14ac:dyDescent="0.25">
      <c r="A227" s="285" t="s">
        <v>49</v>
      </c>
      <c r="B227" s="286" t="s">
        <v>33252</v>
      </c>
      <c r="C227" s="286" t="s">
        <v>32064</v>
      </c>
      <c r="D227" s="291">
        <v>44036</v>
      </c>
      <c r="E227" s="286">
        <v>45344</v>
      </c>
      <c r="F227" s="291">
        <f>DATE(YEAR(Producto!$D227),MONTH(Producto!$D227),1)</f>
        <v>44013</v>
      </c>
      <c r="G227" s="294">
        <f>YEAR(Producto!$D227)</f>
        <v>2020</v>
      </c>
      <c r="H227" s="294" t="str">
        <f t="shared" si="4"/>
        <v>20/21</v>
      </c>
      <c r="I227" s="286" t="s">
        <v>33389</v>
      </c>
      <c r="J227" s="286" t="s">
        <v>33757</v>
      </c>
      <c r="K227" s="286" t="s">
        <v>33791</v>
      </c>
      <c r="L227" s="287" t="s">
        <v>33695</v>
      </c>
    </row>
    <row r="228" spans="1:12" x14ac:dyDescent="0.25">
      <c r="A228" s="288" t="s">
        <v>197</v>
      </c>
      <c r="B228" s="289" t="s">
        <v>33251</v>
      </c>
      <c r="C228" s="289" t="s">
        <v>32064</v>
      </c>
      <c r="D228" s="292">
        <v>44038</v>
      </c>
      <c r="E228" s="289">
        <v>2709</v>
      </c>
      <c r="F228" s="292">
        <f>DATE(YEAR(Producto!$D228),MONTH(Producto!$D228),1)</f>
        <v>44013</v>
      </c>
      <c r="G228" s="293">
        <f>YEAR(Producto!$D228)</f>
        <v>2020</v>
      </c>
      <c r="H228" s="293" t="str">
        <f t="shared" si="4"/>
        <v>20/21</v>
      </c>
      <c r="I228" s="289" t="s">
        <v>33390</v>
      </c>
      <c r="J228" s="289" t="s">
        <v>33724</v>
      </c>
      <c r="K228" s="289" t="s">
        <v>33250</v>
      </c>
      <c r="L228" s="290" t="s">
        <v>33706</v>
      </c>
    </row>
    <row r="229" spans="1:12" x14ac:dyDescent="0.25">
      <c r="A229" s="285" t="s">
        <v>197</v>
      </c>
      <c r="B229" s="286" t="s">
        <v>33251</v>
      </c>
      <c r="C229" s="286" t="s">
        <v>32064</v>
      </c>
      <c r="D229" s="291">
        <v>44038</v>
      </c>
      <c r="E229" s="286">
        <v>30705</v>
      </c>
      <c r="F229" s="291">
        <f>DATE(YEAR(Producto!$D229),MONTH(Producto!$D229),1)</f>
        <v>44013</v>
      </c>
      <c r="G229" s="294">
        <f>YEAR(Producto!$D229)</f>
        <v>2020</v>
      </c>
      <c r="H229" s="294" t="str">
        <f t="shared" si="4"/>
        <v>20/21</v>
      </c>
      <c r="I229" s="286" t="s">
        <v>33391</v>
      </c>
      <c r="J229" s="286" t="s">
        <v>33726</v>
      </c>
      <c r="K229" s="286" t="s">
        <v>33733</v>
      </c>
      <c r="L229" s="287" t="s">
        <v>33687</v>
      </c>
    </row>
    <row r="230" spans="1:12" x14ac:dyDescent="0.25">
      <c r="A230" s="288" t="s">
        <v>49</v>
      </c>
      <c r="B230" s="289" t="s">
        <v>33252</v>
      </c>
      <c r="C230" s="289" t="s">
        <v>32064</v>
      </c>
      <c r="D230" s="292">
        <v>44038</v>
      </c>
      <c r="E230" s="289">
        <v>43543.26</v>
      </c>
      <c r="F230" s="292">
        <f>DATE(YEAR(Producto!$D230),MONTH(Producto!$D230),1)</f>
        <v>44013</v>
      </c>
      <c r="G230" s="293">
        <f>YEAR(Producto!$D230)</f>
        <v>2020</v>
      </c>
      <c r="H230" s="293" t="str">
        <f t="shared" si="4"/>
        <v>20/21</v>
      </c>
      <c r="I230" s="289" t="s">
        <v>33392</v>
      </c>
      <c r="J230" s="289" t="s">
        <v>33724</v>
      </c>
      <c r="K230" s="289" t="s">
        <v>33787</v>
      </c>
      <c r="L230" s="290" t="s">
        <v>33692</v>
      </c>
    </row>
    <row r="231" spans="1:12" x14ac:dyDescent="0.25">
      <c r="A231" s="285" t="s">
        <v>49</v>
      </c>
      <c r="B231" s="286" t="s">
        <v>33252</v>
      </c>
      <c r="C231" s="286" t="s">
        <v>32064</v>
      </c>
      <c r="D231" s="291">
        <v>44038</v>
      </c>
      <c r="E231" s="286">
        <v>26000</v>
      </c>
      <c r="F231" s="291">
        <f>DATE(YEAR(Producto!$D231),MONTH(Producto!$D231),1)</f>
        <v>44013</v>
      </c>
      <c r="G231" s="294">
        <f>YEAR(Producto!$D231)</f>
        <v>2020</v>
      </c>
      <c r="H231" s="294" t="str">
        <f t="shared" si="4"/>
        <v>20/21</v>
      </c>
      <c r="I231" s="286" t="s">
        <v>33393</v>
      </c>
      <c r="J231" s="286" t="s">
        <v>33756</v>
      </c>
      <c r="K231" s="286" t="s">
        <v>33789</v>
      </c>
      <c r="L231" s="287" t="s">
        <v>33692</v>
      </c>
    </row>
    <row r="232" spans="1:12" x14ac:dyDescent="0.25">
      <c r="A232" s="288" t="s">
        <v>103</v>
      </c>
      <c r="B232" s="289" t="s">
        <v>33253</v>
      </c>
      <c r="C232" s="289" t="s">
        <v>32064</v>
      </c>
      <c r="D232" s="292">
        <v>44039</v>
      </c>
      <c r="E232" s="289">
        <v>47194</v>
      </c>
      <c r="F232" s="292">
        <f>DATE(YEAR(Producto!$D232),MONTH(Producto!$D232),1)</f>
        <v>44013</v>
      </c>
      <c r="G232" s="293">
        <f>YEAR(Producto!$D232)</f>
        <v>2020</v>
      </c>
      <c r="H232" s="293" t="str">
        <f t="shared" si="4"/>
        <v>20/21</v>
      </c>
      <c r="I232" s="289" t="s">
        <v>33394</v>
      </c>
      <c r="J232" s="289" t="s">
        <v>33724</v>
      </c>
      <c r="K232" s="289" t="s">
        <v>33787</v>
      </c>
      <c r="L232" s="290" t="s">
        <v>33692</v>
      </c>
    </row>
    <row r="233" spans="1:12" x14ac:dyDescent="0.25">
      <c r="A233" s="285" t="s">
        <v>49</v>
      </c>
      <c r="B233" s="286" t="s">
        <v>33252</v>
      </c>
      <c r="C233" s="286" t="s">
        <v>32064</v>
      </c>
      <c r="D233" s="291">
        <v>44039</v>
      </c>
      <c r="E233" s="286">
        <v>37804</v>
      </c>
      <c r="F233" s="291">
        <f>DATE(YEAR(Producto!$D233),MONTH(Producto!$D233),1)</f>
        <v>44013</v>
      </c>
      <c r="G233" s="294">
        <f>YEAR(Producto!$D233)</f>
        <v>2020</v>
      </c>
      <c r="H233" s="294" t="str">
        <f t="shared" si="4"/>
        <v>20/21</v>
      </c>
      <c r="I233" s="286" t="s">
        <v>33395</v>
      </c>
      <c r="J233" s="286" t="s">
        <v>33758</v>
      </c>
      <c r="K233" s="286" t="s">
        <v>33799</v>
      </c>
      <c r="L233" s="287" t="s">
        <v>33697</v>
      </c>
    </row>
    <row r="234" spans="1:12" x14ac:dyDescent="0.25">
      <c r="A234" s="288" t="s">
        <v>103</v>
      </c>
      <c r="B234" s="289" t="s">
        <v>33253</v>
      </c>
      <c r="C234" s="289" t="s">
        <v>32064</v>
      </c>
      <c r="D234" s="292">
        <v>44041</v>
      </c>
      <c r="E234" s="289">
        <v>44878</v>
      </c>
      <c r="F234" s="292">
        <f>DATE(YEAR(Producto!$D234),MONTH(Producto!$D234),1)</f>
        <v>44013</v>
      </c>
      <c r="G234" s="293">
        <f>YEAR(Producto!$D234)</f>
        <v>2020</v>
      </c>
      <c r="H234" s="293" t="str">
        <f t="shared" si="4"/>
        <v>20/21</v>
      </c>
      <c r="I234" s="289" t="s">
        <v>33396</v>
      </c>
      <c r="J234" s="289" t="s">
        <v>33724</v>
      </c>
      <c r="K234" s="289" t="s">
        <v>33731</v>
      </c>
      <c r="L234" s="290" t="s">
        <v>33692</v>
      </c>
    </row>
    <row r="235" spans="1:12" x14ac:dyDescent="0.25">
      <c r="A235" s="285" t="s">
        <v>49</v>
      </c>
      <c r="B235" s="286" t="s">
        <v>33252</v>
      </c>
      <c r="C235" s="286" t="s">
        <v>32064</v>
      </c>
      <c r="D235" s="291">
        <v>44041</v>
      </c>
      <c r="E235" s="286">
        <v>24150</v>
      </c>
      <c r="F235" s="291">
        <f>DATE(YEAR(Producto!$D235),MONTH(Producto!$D235),1)</f>
        <v>44013</v>
      </c>
      <c r="G235" s="294">
        <f>YEAR(Producto!$D235)</f>
        <v>2020</v>
      </c>
      <c r="H235" s="294" t="str">
        <f t="shared" si="4"/>
        <v>20/21</v>
      </c>
      <c r="I235" s="286" t="s">
        <v>33386</v>
      </c>
      <c r="J235" s="286" t="s">
        <v>33756</v>
      </c>
      <c r="K235" s="286" t="s">
        <v>33250</v>
      </c>
      <c r="L235" s="287" t="s">
        <v>33692</v>
      </c>
    </row>
    <row r="236" spans="1:12" x14ac:dyDescent="0.25">
      <c r="A236" s="288" t="s">
        <v>49</v>
      </c>
      <c r="B236" s="289" t="s">
        <v>33252</v>
      </c>
      <c r="C236" s="289" t="s">
        <v>32064</v>
      </c>
      <c r="D236" s="292">
        <v>44042</v>
      </c>
      <c r="E236" s="289">
        <v>21617</v>
      </c>
      <c r="F236" s="292">
        <f>DATE(YEAR(Producto!$D236),MONTH(Producto!$D236),1)</f>
        <v>44013</v>
      </c>
      <c r="G236" s="293">
        <f>YEAR(Producto!$D236)</f>
        <v>2020</v>
      </c>
      <c r="H236" s="293" t="str">
        <f t="shared" si="4"/>
        <v>20/21</v>
      </c>
      <c r="I236" s="289" t="s">
        <v>33384</v>
      </c>
      <c r="J236" s="289" t="s">
        <v>33756</v>
      </c>
      <c r="K236" s="289" t="s">
        <v>33785</v>
      </c>
      <c r="L236" s="290" t="s">
        <v>33692</v>
      </c>
    </row>
    <row r="237" spans="1:12" x14ac:dyDescent="0.25">
      <c r="A237" s="285" t="s">
        <v>49</v>
      </c>
      <c r="B237" s="286" t="s">
        <v>33252</v>
      </c>
      <c r="C237" s="286" t="s">
        <v>32064</v>
      </c>
      <c r="D237" s="291">
        <v>44044</v>
      </c>
      <c r="E237" s="286">
        <v>26500</v>
      </c>
      <c r="F237" s="291">
        <f>DATE(YEAR(Producto!$D237),MONTH(Producto!$D237),1)</f>
        <v>44044</v>
      </c>
      <c r="G237" s="294">
        <f>YEAR(Producto!$D237)</f>
        <v>2020</v>
      </c>
      <c r="H237" s="294" t="str">
        <f t="shared" si="4"/>
        <v>20/21</v>
      </c>
      <c r="I237" s="286" t="s">
        <v>33388</v>
      </c>
      <c r="J237" s="286" t="s">
        <v>33756</v>
      </c>
      <c r="K237" s="286" t="s">
        <v>33250</v>
      </c>
      <c r="L237" s="287" t="s">
        <v>33692</v>
      </c>
    </row>
    <row r="238" spans="1:12" x14ac:dyDescent="0.25">
      <c r="A238" s="288" t="s">
        <v>103</v>
      </c>
      <c r="B238" s="289" t="s">
        <v>33253</v>
      </c>
      <c r="C238" s="289" t="s">
        <v>32064</v>
      </c>
      <c r="D238" s="292">
        <v>44044</v>
      </c>
      <c r="E238" s="289">
        <v>14568.385</v>
      </c>
      <c r="F238" s="292">
        <f>DATE(YEAR(Producto!$D238),MONTH(Producto!$D238),1)</f>
        <v>44044</v>
      </c>
      <c r="G238" s="293">
        <f>YEAR(Producto!$D238)</f>
        <v>2020</v>
      </c>
      <c r="H238" s="293" t="str">
        <f t="shared" si="4"/>
        <v>20/21</v>
      </c>
      <c r="I238" s="289" t="s">
        <v>33394</v>
      </c>
      <c r="J238" s="289" t="s">
        <v>33724</v>
      </c>
      <c r="K238" s="289" t="s">
        <v>33787</v>
      </c>
      <c r="L238" s="290" t="s">
        <v>33692</v>
      </c>
    </row>
    <row r="239" spans="1:12" x14ac:dyDescent="0.25">
      <c r="A239" s="285" t="s">
        <v>49</v>
      </c>
      <c r="B239" s="286" t="s">
        <v>33252</v>
      </c>
      <c r="C239" s="286" t="s">
        <v>32064</v>
      </c>
      <c r="D239" s="291">
        <v>44044</v>
      </c>
      <c r="E239" s="286">
        <v>45435</v>
      </c>
      <c r="F239" s="291">
        <f>DATE(YEAR(Producto!$D239),MONTH(Producto!$D239),1)</f>
        <v>44044</v>
      </c>
      <c r="G239" s="294">
        <f>YEAR(Producto!$D239)</f>
        <v>2020</v>
      </c>
      <c r="H239" s="294" t="str">
        <f t="shared" si="4"/>
        <v>20/21</v>
      </c>
      <c r="I239" s="286" t="s">
        <v>33397</v>
      </c>
      <c r="J239" s="286" t="s">
        <v>33744</v>
      </c>
      <c r="K239" s="286" t="s">
        <v>33787</v>
      </c>
      <c r="L239" s="287" t="s">
        <v>33692</v>
      </c>
    </row>
    <row r="240" spans="1:12" x14ac:dyDescent="0.25">
      <c r="A240" s="288" t="s">
        <v>49</v>
      </c>
      <c r="B240" s="289" t="s">
        <v>33252</v>
      </c>
      <c r="C240" s="289" t="s">
        <v>32064</v>
      </c>
      <c r="D240" s="292">
        <v>44044</v>
      </c>
      <c r="E240" s="289">
        <v>16800</v>
      </c>
      <c r="F240" s="292">
        <f>DATE(YEAR(Producto!$D240),MONTH(Producto!$D240),1)</f>
        <v>44044</v>
      </c>
      <c r="G240" s="293">
        <f>YEAR(Producto!$D240)</f>
        <v>2020</v>
      </c>
      <c r="H240" s="293" t="str">
        <f t="shared" si="4"/>
        <v>20/21</v>
      </c>
      <c r="I240" s="289" t="s">
        <v>33398</v>
      </c>
      <c r="J240" s="289" t="s">
        <v>33744</v>
      </c>
      <c r="K240" s="289" t="s">
        <v>33788</v>
      </c>
      <c r="L240" s="290" t="s">
        <v>33692</v>
      </c>
    </row>
    <row r="241" spans="1:12" x14ac:dyDescent="0.25">
      <c r="A241" s="285" t="s">
        <v>49</v>
      </c>
      <c r="B241" s="286" t="s">
        <v>33252</v>
      </c>
      <c r="C241" s="286" t="s">
        <v>32064</v>
      </c>
      <c r="D241" s="291">
        <v>44044</v>
      </c>
      <c r="E241" s="286">
        <v>13690</v>
      </c>
      <c r="F241" s="291">
        <f>DATE(YEAR(Producto!$D241),MONTH(Producto!$D241),1)</f>
        <v>44044</v>
      </c>
      <c r="G241" s="294">
        <f>YEAR(Producto!$D241)</f>
        <v>2020</v>
      </c>
      <c r="H241" s="294" t="str">
        <f t="shared" si="4"/>
        <v>20/21</v>
      </c>
      <c r="I241" s="286" t="s">
        <v>33398</v>
      </c>
      <c r="J241" s="286" t="s">
        <v>33744</v>
      </c>
      <c r="K241" s="286" t="s">
        <v>33784</v>
      </c>
      <c r="L241" s="287" t="s">
        <v>33692</v>
      </c>
    </row>
    <row r="242" spans="1:12" x14ac:dyDescent="0.25">
      <c r="A242" s="288" t="s">
        <v>49</v>
      </c>
      <c r="B242" s="289" t="s">
        <v>33252</v>
      </c>
      <c r="C242" s="289" t="s">
        <v>32064</v>
      </c>
      <c r="D242" s="292">
        <v>44044</v>
      </c>
      <c r="E242" s="289">
        <v>14733</v>
      </c>
      <c r="F242" s="292">
        <f>DATE(YEAR(Producto!$D242),MONTH(Producto!$D242),1)</f>
        <v>44044</v>
      </c>
      <c r="G242" s="293">
        <f>YEAR(Producto!$D242)</f>
        <v>2020</v>
      </c>
      <c r="H242" s="293" t="str">
        <f t="shared" si="4"/>
        <v>20/21</v>
      </c>
      <c r="I242" s="289" t="s">
        <v>33398</v>
      </c>
      <c r="J242" s="289" t="s">
        <v>33744</v>
      </c>
      <c r="K242" s="289" t="s">
        <v>33787</v>
      </c>
      <c r="L242" s="290" t="s">
        <v>33692</v>
      </c>
    </row>
    <row r="243" spans="1:12" x14ac:dyDescent="0.25">
      <c r="A243" s="285" t="s">
        <v>49</v>
      </c>
      <c r="B243" s="286" t="s">
        <v>33252</v>
      </c>
      <c r="C243" s="286" t="s">
        <v>32064</v>
      </c>
      <c r="D243" s="291">
        <v>44045</v>
      </c>
      <c r="E243" s="286">
        <v>7000</v>
      </c>
      <c r="F243" s="291">
        <f>DATE(YEAR(Producto!$D243),MONTH(Producto!$D243),1)</f>
        <v>44044</v>
      </c>
      <c r="G243" s="294">
        <f>YEAR(Producto!$D243)</f>
        <v>2020</v>
      </c>
      <c r="H243" s="294" t="str">
        <f t="shared" si="4"/>
        <v>20/21</v>
      </c>
      <c r="I243" s="286" t="s">
        <v>33399</v>
      </c>
      <c r="J243" s="286" t="s">
        <v>33737</v>
      </c>
      <c r="K243" s="286" t="s">
        <v>33785</v>
      </c>
      <c r="L243" s="287" t="s">
        <v>33248</v>
      </c>
    </row>
    <row r="244" spans="1:12" x14ac:dyDescent="0.25">
      <c r="A244" s="288" t="s">
        <v>103</v>
      </c>
      <c r="B244" s="289" t="s">
        <v>33253</v>
      </c>
      <c r="C244" s="289" t="s">
        <v>32064</v>
      </c>
      <c r="D244" s="292">
        <v>44046</v>
      </c>
      <c r="E244" s="289">
        <v>44003</v>
      </c>
      <c r="F244" s="292">
        <f>DATE(YEAR(Producto!$D244),MONTH(Producto!$D244),1)</f>
        <v>44044</v>
      </c>
      <c r="G244" s="293">
        <f>YEAR(Producto!$D244)</f>
        <v>2020</v>
      </c>
      <c r="H244" s="293" t="str">
        <f t="shared" si="4"/>
        <v>20/21</v>
      </c>
      <c r="I244" s="289" t="s">
        <v>33400</v>
      </c>
      <c r="J244" s="289" t="s">
        <v>33724</v>
      </c>
      <c r="K244" s="289" t="s">
        <v>33785</v>
      </c>
      <c r="L244" s="290" t="s">
        <v>33692</v>
      </c>
    </row>
    <row r="245" spans="1:12" x14ac:dyDescent="0.25">
      <c r="A245" s="285" t="s">
        <v>49</v>
      </c>
      <c r="B245" s="286" t="s">
        <v>33252</v>
      </c>
      <c r="C245" s="286" t="s">
        <v>32064</v>
      </c>
      <c r="D245" s="291">
        <v>44047</v>
      </c>
      <c r="E245" s="286">
        <v>40000</v>
      </c>
      <c r="F245" s="291">
        <f>DATE(YEAR(Producto!$D245),MONTH(Producto!$D245),1)</f>
        <v>44044</v>
      </c>
      <c r="G245" s="294">
        <f>YEAR(Producto!$D245)</f>
        <v>2020</v>
      </c>
      <c r="H245" s="294" t="str">
        <f t="shared" si="4"/>
        <v>20/21</v>
      </c>
      <c r="I245" s="286" t="s">
        <v>33393</v>
      </c>
      <c r="J245" s="286" t="s">
        <v>33756</v>
      </c>
      <c r="K245" s="286" t="s">
        <v>33789</v>
      </c>
      <c r="L245" s="287" t="s">
        <v>33692</v>
      </c>
    </row>
    <row r="246" spans="1:12" x14ac:dyDescent="0.25">
      <c r="A246" s="288" t="s">
        <v>49</v>
      </c>
      <c r="B246" s="289" t="s">
        <v>33252</v>
      </c>
      <c r="C246" s="289" t="s">
        <v>32064</v>
      </c>
      <c r="D246" s="292">
        <v>44047</v>
      </c>
      <c r="E246" s="289">
        <v>44327</v>
      </c>
      <c r="F246" s="292">
        <f>DATE(YEAR(Producto!$D246),MONTH(Producto!$D246),1)</f>
        <v>44044</v>
      </c>
      <c r="G246" s="293">
        <f>YEAR(Producto!$D246)</f>
        <v>2020</v>
      </c>
      <c r="H246" s="293" t="str">
        <f t="shared" si="4"/>
        <v>20/21</v>
      </c>
      <c r="I246" s="289" t="s">
        <v>33401</v>
      </c>
      <c r="J246" s="289" t="s">
        <v>33744</v>
      </c>
      <c r="K246" s="289" t="s">
        <v>33785</v>
      </c>
      <c r="L246" s="290" t="s">
        <v>33692</v>
      </c>
    </row>
    <row r="247" spans="1:12" x14ac:dyDescent="0.25">
      <c r="A247" s="285" t="s">
        <v>49</v>
      </c>
      <c r="B247" s="286" t="s">
        <v>33252</v>
      </c>
      <c r="C247" s="286" t="s">
        <v>32064</v>
      </c>
      <c r="D247" s="291">
        <v>44047</v>
      </c>
      <c r="E247" s="286">
        <v>19455</v>
      </c>
      <c r="F247" s="291">
        <f>DATE(YEAR(Producto!$D247),MONTH(Producto!$D247),1)</f>
        <v>44044</v>
      </c>
      <c r="G247" s="294">
        <f>YEAR(Producto!$D247)</f>
        <v>2020</v>
      </c>
      <c r="H247" s="294" t="str">
        <f t="shared" si="4"/>
        <v>20/21</v>
      </c>
      <c r="I247" s="286" t="s">
        <v>33387</v>
      </c>
      <c r="J247" s="286" t="s">
        <v>33739</v>
      </c>
      <c r="K247" s="286" t="s">
        <v>33788</v>
      </c>
      <c r="L247" s="287" t="s">
        <v>33692</v>
      </c>
    </row>
    <row r="248" spans="1:12" x14ac:dyDescent="0.25">
      <c r="A248" s="288" t="s">
        <v>197</v>
      </c>
      <c r="B248" s="289" t="s">
        <v>33251</v>
      </c>
      <c r="C248" s="289" t="s">
        <v>32064</v>
      </c>
      <c r="D248" s="292">
        <v>44048</v>
      </c>
      <c r="E248" s="289">
        <v>35354</v>
      </c>
      <c r="F248" s="292">
        <f>DATE(YEAR(Producto!$D248),MONTH(Producto!$D248),1)</f>
        <v>44044</v>
      </c>
      <c r="G248" s="293">
        <f>YEAR(Producto!$D248)</f>
        <v>2020</v>
      </c>
      <c r="H248" s="293" t="str">
        <f t="shared" si="4"/>
        <v>20/21</v>
      </c>
      <c r="I248" s="289" t="s">
        <v>33402</v>
      </c>
      <c r="J248" s="289" t="s">
        <v>33726</v>
      </c>
      <c r="K248" s="289" t="s">
        <v>33733</v>
      </c>
      <c r="L248" s="290" t="s">
        <v>33687</v>
      </c>
    </row>
    <row r="249" spans="1:12" x14ac:dyDescent="0.25">
      <c r="A249" s="285" t="s">
        <v>49</v>
      </c>
      <c r="B249" s="286" t="s">
        <v>33252</v>
      </c>
      <c r="C249" s="286" t="s">
        <v>32064</v>
      </c>
      <c r="D249" s="291">
        <v>44048</v>
      </c>
      <c r="E249" s="286">
        <v>41142</v>
      </c>
      <c r="F249" s="291">
        <f>DATE(YEAR(Producto!$D249),MONTH(Producto!$D249),1)</f>
        <v>44044</v>
      </c>
      <c r="G249" s="294">
        <f>YEAR(Producto!$D249)</f>
        <v>2020</v>
      </c>
      <c r="H249" s="294" t="str">
        <f t="shared" si="4"/>
        <v>20/21</v>
      </c>
      <c r="I249" s="286" t="s">
        <v>33403</v>
      </c>
      <c r="J249" s="286" t="s">
        <v>33744</v>
      </c>
      <c r="K249" s="286" t="s">
        <v>33785</v>
      </c>
      <c r="L249" s="287" t="s">
        <v>33692</v>
      </c>
    </row>
    <row r="250" spans="1:12" x14ac:dyDescent="0.25">
      <c r="A250" s="288" t="s">
        <v>49</v>
      </c>
      <c r="B250" s="289" t="s">
        <v>33252</v>
      </c>
      <c r="C250" s="289" t="s">
        <v>32064</v>
      </c>
      <c r="D250" s="292">
        <v>44048</v>
      </c>
      <c r="E250" s="289">
        <v>43484</v>
      </c>
      <c r="F250" s="292">
        <f>DATE(YEAR(Producto!$D250),MONTH(Producto!$D250),1)</f>
        <v>44044</v>
      </c>
      <c r="G250" s="293">
        <f>YEAR(Producto!$D250)</f>
        <v>2020</v>
      </c>
      <c r="H250" s="293" t="str">
        <f t="shared" si="4"/>
        <v>20/21</v>
      </c>
      <c r="I250" s="289" t="s">
        <v>33404</v>
      </c>
      <c r="J250" s="289" t="s">
        <v>33756</v>
      </c>
      <c r="K250" s="289" t="s">
        <v>33788</v>
      </c>
      <c r="L250" s="290" t="s">
        <v>33692</v>
      </c>
    </row>
    <row r="251" spans="1:12" x14ac:dyDescent="0.25">
      <c r="A251" s="285" t="s">
        <v>49</v>
      </c>
      <c r="B251" s="286" t="s">
        <v>33252</v>
      </c>
      <c r="C251" s="286" t="s">
        <v>32064</v>
      </c>
      <c r="D251" s="291">
        <v>44049</v>
      </c>
      <c r="E251" s="286">
        <v>20656</v>
      </c>
      <c r="F251" s="291">
        <f>DATE(YEAR(Producto!$D251),MONTH(Producto!$D251),1)</f>
        <v>44044</v>
      </c>
      <c r="G251" s="294">
        <f>YEAR(Producto!$D251)</f>
        <v>2020</v>
      </c>
      <c r="H251" s="294" t="str">
        <f t="shared" si="4"/>
        <v>20/21</v>
      </c>
      <c r="I251" s="286" t="s">
        <v>33389</v>
      </c>
      <c r="J251" s="286" t="s">
        <v>33757</v>
      </c>
      <c r="K251" s="286" t="s">
        <v>33791</v>
      </c>
      <c r="L251" s="287" t="s">
        <v>33695</v>
      </c>
    </row>
    <row r="252" spans="1:12" x14ac:dyDescent="0.25">
      <c r="A252" s="288" t="s">
        <v>103</v>
      </c>
      <c r="B252" s="289" t="s">
        <v>33253</v>
      </c>
      <c r="C252" s="289" t="s">
        <v>32064</v>
      </c>
      <c r="D252" s="292">
        <v>44049</v>
      </c>
      <c r="E252" s="289">
        <v>13794</v>
      </c>
      <c r="F252" s="292">
        <f>DATE(YEAR(Producto!$D252),MONTH(Producto!$D252),1)</f>
        <v>44044</v>
      </c>
      <c r="G252" s="293">
        <f>YEAR(Producto!$D252)</f>
        <v>2020</v>
      </c>
      <c r="H252" s="293" t="str">
        <f t="shared" si="4"/>
        <v>20/21</v>
      </c>
      <c r="I252" s="289" t="s">
        <v>33396</v>
      </c>
      <c r="J252" s="289" t="s">
        <v>33724</v>
      </c>
      <c r="K252" s="289" t="s">
        <v>33731</v>
      </c>
      <c r="L252" s="290" t="s">
        <v>33692</v>
      </c>
    </row>
    <row r="253" spans="1:12" x14ac:dyDescent="0.25">
      <c r="A253" s="285" t="s">
        <v>49</v>
      </c>
      <c r="B253" s="286" t="s">
        <v>33252</v>
      </c>
      <c r="C253" s="286" t="s">
        <v>32064</v>
      </c>
      <c r="D253" s="291">
        <v>44050</v>
      </c>
      <c r="E253" s="286">
        <v>24700</v>
      </c>
      <c r="F253" s="291">
        <f>DATE(YEAR(Producto!$D253),MONTH(Producto!$D253),1)</f>
        <v>44044</v>
      </c>
      <c r="G253" s="294">
        <f>YEAR(Producto!$D253)</f>
        <v>2020</v>
      </c>
      <c r="H253" s="294" t="str">
        <f t="shared" si="4"/>
        <v>20/21</v>
      </c>
      <c r="I253" s="286" t="s">
        <v>33398</v>
      </c>
      <c r="J253" s="286" t="s">
        <v>33744</v>
      </c>
      <c r="K253" s="286" t="s">
        <v>33787</v>
      </c>
      <c r="L253" s="287" t="s">
        <v>33692</v>
      </c>
    </row>
    <row r="254" spans="1:12" x14ac:dyDescent="0.25">
      <c r="A254" s="288" t="s">
        <v>103</v>
      </c>
      <c r="B254" s="289" t="s">
        <v>33253</v>
      </c>
      <c r="C254" s="289" t="s">
        <v>32064</v>
      </c>
      <c r="D254" s="292">
        <v>44051</v>
      </c>
      <c r="E254" s="289">
        <v>13008.95</v>
      </c>
      <c r="F254" s="292">
        <f>DATE(YEAR(Producto!$D254),MONTH(Producto!$D254),1)</f>
        <v>44044</v>
      </c>
      <c r="G254" s="293">
        <f>YEAR(Producto!$D254)</f>
        <v>2020</v>
      </c>
      <c r="H254" s="293" t="str">
        <f t="shared" si="4"/>
        <v>20/21</v>
      </c>
      <c r="I254" s="289" t="s">
        <v>33400</v>
      </c>
      <c r="J254" s="289" t="s">
        <v>33724</v>
      </c>
      <c r="K254" s="289" t="s">
        <v>33785</v>
      </c>
      <c r="L254" s="290" t="s">
        <v>33694</v>
      </c>
    </row>
    <row r="255" spans="1:12" x14ac:dyDescent="0.25">
      <c r="A255" s="285" t="s">
        <v>103</v>
      </c>
      <c r="B255" s="286" t="s">
        <v>33253</v>
      </c>
      <c r="C255" s="286" t="s">
        <v>32064</v>
      </c>
      <c r="D255" s="291">
        <v>44051</v>
      </c>
      <c r="E255" s="286">
        <v>46804</v>
      </c>
      <c r="F255" s="291">
        <f>DATE(YEAR(Producto!$D255),MONTH(Producto!$D255),1)</f>
        <v>44044</v>
      </c>
      <c r="G255" s="294">
        <f>YEAR(Producto!$D255)</f>
        <v>2020</v>
      </c>
      <c r="H255" s="294" t="str">
        <f t="shared" si="4"/>
        <v>20/21</v>
      </c>
      <c r="I255" s="286" t="s">
        <v>33405</v>
      </c>
      <c r="J255" s="286" t="s">
        <v>33724</v>
      </c>
      <c r="K255" s="286" t="s">
        <v>33785</v>
      </c>
      <c r="L255" s="287" t="s">
        <v>33692</v>
      </c>
    </row>
    <row r="256" spans="1:12" x14ac:dyDescent="0.25">
      <c r="A256" s="288" t="s">
        <v>49</v>
      </c>
      <c r="B256" s="289" t="s">
        <v>33252</v>
      </c>
      <c r="C256" s="289" t="s">
        <v>32064</v>
      </c>
      <c r="D256" s="292">
        <v>44052</v>
      </c>
      <c r="E256" s="289">
        <v>45868</v>
      </c>
      <c r="F256" s="292">
        <f>DATE(YEAR(Producto!$D256),MONTH(Producto!$D256),1)</f>
        <v>44044</v>
      </c>
      <c r="G256" s="293">
        <f>YEAR(Producto!$D256)</f>
        <v>2020</v>
      </c>
      <c r="H256" s="293" t="str">
        <f t="shared" si="4"/>
        <v>20/21</v>
      </c>
      <c r="I256" s="289" t="s">
        <v>33406</v>
      </c>
      <c r="J256" s="289" t="s">
        <v>33744</v>
      </c>
      <c r="K256" s="289" t="s">
        <v>33250</v>
      </c>
      <c r="L256" s="290" t="s">
        <v>33692</v>
      </c>
    </row>
    <row r="257" spans="1:12" x14ac:dyDescent="0.25">
      <c r="A257" s="285" t="s">
        <v>103</v>
      </c>
      <c r="B257" s="286" t="s">
        <v>33253</v>
      </c>
      <c r="C257" s="286" t="s">
        <v>32064</v>
      </c>
      <c r="D257" s="291">
        <v>44053</v>
      </c>
      <c r="E257" s="286">
        <v>45519</v>
      </c>
      <c r="F257" s="291">
        <f>DATE(YEAR(Producto!$D257),MONTH(Producto!$D257),1)</f>
        <v>44044</v>
      </c>
      <c r="G257" s="294">
        <f>YEAR(Producto!$D257)</f>
        <v>2020</v>
      </c>
      <c r="H257" s="294" t="str">
        <f t="shared" si="4"/>
        <v>20/21</v>
      </c>
      <c r="I257" s="286" t="s">
        <v>33407</v>
      </c>
      <c r="J257" s="286" t="s">
        <v>33724</v>
      </c>
      <c r="K257" s="286" t="s">
        <v>33789</v>
      </c>
      <c r="L257" s="287" t="s">
        <v>33692</v>
      </c>
    </row>
    <row r="258" spans="1:12" x14ac:dyDescent="0.25">
      <c r="A258" s="288" t="s">
        <v>49</v>
      </c>
      <c r="B258" s="289" t="s">
        <v>33252</v>
      </c>
      <c r="C258" s="289" t="s">
        <v>32064</v>
      </c>
      <c r="D258" s="292">
        <v>44053</v>
      </c>
      <c r="E258" s="289">
        <v>24355</v>
      </c>
      <c r="F258" s="292">
        <f>DATE(YEAR(Producto!$D258),MONTH(Producto!$D258),1)</f>
        <v>44044</v>
      </c>
      <c r="G258" s="293">
        <f>YEAR(Producto!$D258)</f>
        <v>2020</v>
      </c>
      <c r="H258" s="293" t="str">
        <f t="shared" si="4"/>
        <v>20/21</v>
      </c>
      <c r="I258" s="289" t="s">
        <v>33397</v>
      </c>
      <c r="J258" s="289" t="s">
        <v>33744</v>
      </c>
      <c r="K258" s="289" t="s">
        <v>33787</v>
      </c>
      <c r="L258" s="290" t="s">
        <v>33692</v>
      </c>
    </row>
    <row r="259" spans="1:12" x14ac:dyDescent="0.25">
      <c r="A259" s="285" t="s">
        <v>49</v>
      </c>
      <c r="B259" s="286" t="s">
        <v>33252</v>
      </c>
      <c r="C259" s="286" t="s">
        <v>32064</v>
      </c>
      <c r="D259" s="291">
        <v>44053</v>
      </c>
      <c r="E259" s="286">
        <v>26090</v>
      </c>
      <c r="F259" s="291">
        <f>DATE(YEAR(Producto!$D259),MONTH(Producto!$D259),1)</f>
        <v>44044</v>
      </c>
      <c r="G259" s="294">
        <f>YEAR(Producto!$D259)</f>
        <v>2020</v>
      </c>
      <c r="H259" s="294" t="str">
        <f t="shared" si="4"/>
        <v>20/21</v>
      </c>
      <c r="I259" s="286" t="s">
        <v>33408</v>
      </c>
      <c r="J259" s="286" t="s">
        <v>33755</v>
      </c>
      <c r="K259" s="286" t="s">
        <v>33790</v>
      </c>
      <c r="L259" s="287" t="s">
        <v>33695</v>
      </c>
    </row>
    <row r="260" spans="1:12" x14ac:dyDescent="0.25">
      <c r="A260" s="288" t="s">
        <v>103</v>
      </c>
      <c r="B260" s="289" t="s">
        <v>33253</v>
      </c>
      <c r="C260" s="289" t="s">
        <v>32064</v>
      </c>
      <c r="D260" s="292">
        <v>44054</v>
      </c>
      <c r="E260" s="289">
        <v>15577.745000000001</v>
      </c>
      <c r="F260" s="292">
        <f>DATE(YEAR(Producto!$D260),MONTH(Producto!$D260),1)</f>
        <v>44044</v>
      </c>
      <c r="G260" s="293">
        <f>YEAR(Producto!$D260)</f>
        <v>2020</v>
      </c>
      <c r="H260" s="293" t="str">
        <f t="shared" si="4"/>
        <v>20/21</v>
      </c>
      <c r="I260" s="289" t="s">
        <v>33405</v>
      </c>
      <c r="J260" s="289" t="s">
        <v>33724</v>
      </c>
      <c r="K260" s="289" t="s">
        <v>33785</v>
      </c>
      <c r="L260" s="290" t="s">
        <v>33692</v>
      </c>
    </row>
    <row r="261" spans="1:12" x14ac:dyDescent="0.25">
      <c r="A261" s="285" t="s">
        <v>103</v>
      </c>
      <c r="B261" s="286" t="s">
        <v>33253</v>
      </c>
      <c r="C261" s="286" t="s">
        <v>32064</v>
      </c>
      <c r="D261" s="291">
        <v>44056</v>
      </c>
      <c r="E261" s="286">
        <v>44043</v>
      </c>
      <c r="F261" s="291">
        <f>DATE(YEAR(Producto!$D261),MONTH(Producto!$D261),1)</f>
        <v>44044</v>
      </c>
      <c r="G261" s="294">
        <f>YEAR(Producto!$D261)</f>
        <v>2020</v>
      </c>
      <c r="H261" s="294" t="str">
        <f t="shared" si="4"/>
        <v>20/21</v>
      </c>
      <c r="I261" s="286" t="s">
        <v>33409</v>
      </c>
      <c r="J261" s="286" t="s">
        <v>33724</v>
      </c>
      <c r="K261" s="286" t="s">
        <v>33789</v>
      </c>
      <c r="L261" s="287" t="s">
        <v>33692</v>
      </c>
    </row>
    <row r="262" spans="1:12" x14ac:dyDescent="0.25">
      <c r="A262" s="288" t="s">
        <v>49</v>
      </c>
      <c r="B262" s="289" t="s">
        <v>33252</v>
      </c>
      <c r="C262" s="289" t="s">
        <v>32064</v>
      </c>
      <c r="D262" s="292">
        <v>44056</v>
      </c>
      <c r="E262" s="289">
        <v>25035</v>
      </c>
      <c r="F262" s="292">
        <f>DATE(YEAR(Producto!$D262),MONTH(Producto!$D262),1)</f>
        <v>44044</v>
      </c>
      <c r="G262" s="293">
        <f>YEAR(Producto!$D262)</f>
        <v>2020</v>
      </c>
      <c r="H262" s="293" t="str">
        <f t="shared" si="4"/>
        <v>20/21</v>
      </c>
      <c r="I262" s="289" t="s">
        <v>33401</v>
      </c>
      <c r="J262" s="289" t="s">
        <v>33744</v>
      </c>
      <c r="K262" s="289" t="s">
        <v>33785</v>
      </c>
      <c r="L262" s="290" t="s">
        <v>33692</v>
      </c>
    </row>
    <row r="263" spans="1:12" x14ac:dyDescent="0.25">
      <c r="A263" s="285" t="s">
        <v>49</v>
      </c>
      <c r="B263" s="286" t="s">
        <v>33252</v>
      </c>
      <c r="C263" s="286" t="s">
        <v>32064</v>
      </c>
      <c r="D263" s="291">
        <v>44056</v>
      </c>
      <c r="E263" s="286">
        <v>38629</v>
      </c>
      <c r="F263" s="291">
        <f>DATE(YEAR(Producto!$D263),MONTH(Producto!$D263),1)</f>
        <v>44044</v>
      </c>
      <c r="G263" s="294">
        <f>YEAR(Producto!$D263)</f>
        <v>2020</v>
      </c>
      <c r="H263" s="294" t="str">
        <f t="shared" si="4"/>
        <v>20/21</v>
      </c>
      <c r="I263" s="286" t="s">
        <v>33410</v>
      </c>
      <c r="J263" s="286" t="s">
        <v>33724</v>
      </c>
      <c r="K263" s="286" t="s">
        <v>33787</v>
      </c>
      <c r="L263" s="287" t="s">
        <v>33692</v>
      </c>
    </row>
    <row r="264" spans="1:12" x14ac:dyDescent="0.25">
      <c r="A264" s="288" t="s">
        <v>49</v>
      </c>
      <c r="B264" s="289" t="s">
        <v>33252</v>
      </c>
      <c r="C264" s="289" t="s">
        <v>32064</v>
      </c>
      <c r="D264" s="292">
        <v>44057</v>
      </c>
      <c r="E264" s="289">
        <v>23112</v>
      </c>
      <c r="F264" s="292">
        <f>DATE(YEAR(Producto!$D264),MONTH(Producto!$D264),1)</f>
        <v>44044</v>
      </c>
      <c r="G264" s="293">
        <f>YEAR(Producto!$D264)</f>
        <v>2020</v>
      </c>
      <c r="H264" s="293" t="str">
        <f t="shared" si="4"/>
        <v>20/21</v>
      </c>
      <c r="I264" s="289" t="s">
        <v>33404</v>
      </c>
      <c r="J264" s="289" t="s">
        <v>33756</v>
      </c>
      <c r="K264" s="289" t="s">
        <v>33788</v>
      </c>
      <c r="L264" s="290" t="s">
        <v>33692</v>
      </c>
    </row>
    <row r="265" spans="1:12" x14ac:dyDescent="0.25">
      <c r="A265" s="285" t="s">
        <v>103</v>
      </c>
      <c r="B265" s="286" t="s">
        <v>33253</v>
      </c>
      <c r="C265" s="286" t="s">
        <v>32064</v>
      </c>
      <c r="D265" s="291">
        <v>44057</v>
      </c>
      <c r="E265" s="286">
        <v>45825</v>
      </c>
      <c r="F265" s="291">
        <f>DATE(YEAR(Producto!$D265),MONTH(Producto!$D265),1)</f>
        <v>44044</v>
      </c>
      <c r="G265" s="294">
        <f>YEAR(Producto!$D265)</f>
        <v>2020</v>
      </c>
      <c r="H265" s="294" t="str">
        <f t="shared" si="4"/>
        <v>20/21</v>
      </c>
      <c r="I265" s="286" t="s">
        <v>33411</v>
      </c>
      <c r="J265" s="286" t="s">
        <v>33724</v>
      </c>
      <c r="K265" s="286" t="s">
        <v>33785</v>
      </c>
      <c r="L265" s="287" t="s">
        <v>33692</v>
      </c>
    </row>
    <row r="266" spans="1:12" x14ac:dyDescent="0.25">
      <c r="A266" s="288" t="s">
        <v>49</v>
      </c>
      <c r="B266" s="289" t="s">
        <v>33252</v>
      </c>
      <c r="C266" s="289" t="s">
        <v>32064</v>
      </c>
      <c r="D266" s="292">
        <v>44057</v>
      </c>
      <c r="E266" s="289">
        <v>7202</v>
      </c>
      <c r="F266" s="292">
        <f>DATE(YEAR(Producto!$D266),MONTH(Producto!$D266),1)</f>
        <v>44044</v>
      </c>
      <c r="G266" s="293">
        <f>YEAR(Producto!$D266)</f>
        <v>2020</v>
      </c>
      <c r="H266" s="293" t="str">
        <f t="shared" si="4"/>
        <v>20/21</v>
      </c>
      <c r="I266" s="289" t="s">
        <v>33412</v>
      </c>
      <c r="J266" s="289" t="s">
        <v>33724</v>
      </c>
      <c r="K266" s="289" t="s">
        <v>33787</v>
      </c>
      <c r="L266" s="290" t="s">
        <v>33691</v>
      </c>
    </row>
    <row r="267" spans="1:12" x14ac:dyDescent="0.25">
      <c r="A267" s="285" t="s">
        <v>49</v>
      </c>
      <c r="B267" s="286" t="s">
        <v>33252</v>
      </c>
      <c r="C267" s="286" t="s">
        <v>32064</v>
      </c>
      <c r="D267" s="291">
        <v>44057</v>
      </c>
      <c r="E267" s="286">
        <v>23432</v>
      </c>
      <c r="F267" s="291">
        <f>DATE(YEAR(Producto!$D267),MONTH(Producto!$D267),1)</f>
        <v>44044</v>
      </c>
      <c r="G267" s="294">
        <f>YEAR(Producto!$D267)</f>
        <v>2020</v>
      </c>
      <c r="H267" s="294" t="str">
        <f t="shared" si="4"/>
        <v>20/21</v>
      </c>
      <c r="I267" s="286" t="s">
        <v>33406</v>
      </c>
      <c r="J267" s="286" t="s">
        <v>33744</v>
      </c>
      <c r="K267" s="286" t="s">
        <v>33250</v>
      </c>
      <c r="L267" s="287" t="s">
        <v>33692</v>
      </c>
    </row>
    <row r="268" spans="1:12" x14ac:dyDescent="0.25">
      <c r="A268" s="288" t="s">
        <v>103</v>
      </c>
      <c r="B268" s="289" t="s">
        <v>33253</v>
      </c>
      <c r="C268" s="289" t="s">
        <v>32064</v>
      </c>
      <c r="D268" s="292">
        <v>44058</v>
      </c>
      <c r="E268" s="289">
        <v>16068.014999999999</v>
      </c>
      <c r="F268" s="292">
        <f>DATE(YEAR(Producto!$D268),MONTH(Producto!$D268),1)</f>
        <v>44044</v>
      </c>
      <c r="G268" s="293">
        <f>YEAR(Producto!$D268)</f>
        <v>2020</v>
      </c>
      <c r="H268" s="293" t="str">
        <f t="shared" si="4"/>
        <v>20/21</v>
      </c>
      <c r="I268" s="289" t="s">
        <v>33407</v>
      </c>
      <c r="J268" s="289" t="s">
        <v>33724</v>
      </c>
      <c r="K268" s="289" t="s">
        <v>33789</v>
      </c>
      <c r="L268" s="290" t="s">
        <v>33692</v>
      </c>
    </row>
    <row r="269" spans="1:12" x14ac:dyDescent="0.25">
      <c r="A269" s="285" t="s">
        <v>49</v>
      </c>
      <c r="B269" s="286" t="s">
        <v>33252</v>
      </c>
      <c r="C269" s="286" t="s">
        <v>32064</v>
      </c>
      <c r="D269" s="291">
        <v>44058</v>
      </c>
      <c r="E269" s="286">
        <v>40114</v>
      </c>
      <c r="F269" s="291">
        <f>DATE(YEAR(Producto!$D269),MONTH(Producto!$D269),1)</f>
        <v>44044</v>
      </c>
      <c r="G269" s="294">
        <f>YEAR(Producto!$D269)</f>
        <v>2020</v>
      </c>
      <c r="H269" s="294" t="str">
        <f t="shared" si="4"/>
        <v>20/21</v>
      </c>
      <c r="I269" s="286" t="s">
        <v>33413</v>
      </c>
      <c r="J269" s="286" t="s">
        <v>33724</v>
      </c>
      <c r="K269" s="286" t="s">
        <v>33791</v>
      </c>
      <c r="L269" s="287" t="s">
        <v>33692</v>
      </c>
    </row>
    <row r="270" spans="1:12" x14ac:dyDescent="0.25">
      <c r="A270" s="288" t="s">
        <v>49</v>
      </c>
      <c r="B270" s="289" t="s">
        <v>33252</v>
      </c>
      <c r="C270" s="289" t="s">
        <v>32064</v>
      </c>
      <c r="D270" s="292">
        <v>44059</v>
      </c>
      <c r="E270" s="289">
        <v>36805</v>
      </c>
      <c r="F270" s="292">
        <f>DATE(YEAR(Producto!$D270),MONTH(Producto!$D270),1)</f>
        <v>44044</v>
      </c>
      <c r="G270" s="293">
        <f>YEAR(Producto!$D270)</f>
        <v>2020</v>
      </c>
      <c r="H270" s="293" t="str">
        <f t="shared" si="4"/>
        <v>20/21</v>
      </c>
      <c r="I270" s="289" t="s">
        <v>33414</v>
      </c>
      <c r="J270" s="289" t="s">
        <v>33724</v>
      </c>
      <c r="K270" s="289" t="s">
        <v>33785</v>
      </c>
      <c r="L270" s="290" t="s">
        <v>33692</v>
      </c>
    </row>
    <row r="271" spans="1:12" x14ac:dyDescent="0.25">
      <c r="A271" s="285" t="s">
        <v>49</v>
      </c>
      <c r="B271" s="286" t="s">
        <v>33252</v>
      </c>
      <c r="C271" s="286" t="s">
        <v>32064</v>
      </c>
      <c r="D271" s="291">
        <v>44059</v>
      </c>
      <c r="E271" s="286">
        <v>7000</v>
      </c>
      <c r="F271" s="291">
        <f>DATE(YEAR(Producto!$D271),MONTH(Producto!$D271),1)</f>
        <v>44044</v>
      </c>
      <c r="G271" s="294">
        <f>YEAR(Producto!$D271)</f>
        <v>2020</v>
      </c>
      <c r="H271" s="294" t="str">
        <f t="shared" si="4"/>
        <v>20/21</v>
      </c>
      <c r="I271" s="286" t="s">
        <v>33414</v>
      </c>
      <c r="J271" s="286" t="s">
        <v>33724</v>
      </c>
      <c r="K271" s="286" t="s">
        <v>33791</v>
      </c>
      <c r="L271" s="287" t="s">
        <v>33692</v>
      </c>
    </row>
    <row r="272" spans="1:12" x14ac:dyDescent="0.25">
      <c r="A272" s="288" t="s">
        <v>49</v>
      </c>
      <c r="B272" s="289" t="s">
        <v>33252</v>
      </c>
      <c r="C272" s="289" t="s">
        <v>32064</v>
      </c>
      <c r="D272" s="292">
        <v>44059</v>
      </c>
      <c r="E272" s="289">
        <v>40445</v>
      </c>
      <c r="F272" s="292">
        <f>DATE(YEAR(Producto!$D272),MONTH(Producto!$D272),1)</f>
        <v>44044</v>
      </c>
      <c r="G272" s="293">
        <f>YEAR(Producto!$D272)</f>
        <v>2020</v>
      </c>
      <c r="H272" s="293" t="str">
        <f t="shared" si="4"/>
        <v>20/21</v>
      </c>
      <c r="I272" s="289" t="s">
        <v>33415</v>
      </c>
      <c r="J272" s="289" t="s">
        <v>33724</v>
      </c>
      <c r="K272" s="289" t="s">
        <v>33791</v>
      </c>
      <c r="L272" s="290" t="s">
        <v>33692</v>
      </c>
    </row>
    <row r="273" spans="1:12" x14ac:dyDescent="0.25">
      <c r="A273" s="285" t="s">
        <v>103</v>
      </c>
      <c r="B273" s="286" t="s">
        <v>33253</v>
      </c>
      <c r="C273" s="286" t="s">
        <v>32064</v>
      </c>
      <c r="D273" s="291">
        <v>44060</v>
      </c>
      <c r="E273" s="286">
        <v>15350.1</v>
      </c>
      <c r="F273" s="291">
        <f>DATE(YEAR(Producto!$D273),MONTH(Producto!$D273),1)</f>
        <v>44044</v>
      </c>
      <c r="G273" s="294">
        <f>YEAR(Producto!$D273)</f>
        <v>2020</v>
      </c>
      <c r="H273" s="294" t="str">
        <f t="shared" si="4"/>
        <v>20/21</v>
      </c>
      <c r="I273" s="286" t="s">
        <v>33409</v>
      </c>
      <c r="J273" s="286" t="s">
        <v>33724</v>
      </c>
      <c r="K273" s="286" t="s">
        <v>33789</v>
      </c>
      <c r="L273" s="287" t="s">
        <v>33692</v>
      </c>
    </row>
    <row r="274" spans="1:12" x14ac:dyDescent="0.25">
      <c r="A274" s="288" t="s">
        <v>103</v>
      </c>
      <c r="B274" s="289" t="s">
        <v>33253</v>
      </c>
      <c r="C274" s="289" t="s">
        <v>32064</v>
      </c>
      <c r="D274" s="292">
        <v>44061</v>
      </c>
      <c r="E274" s="289">
        <v>17000</v>
      </c>
      <c r="F274" s="292">
        <f>DATE(YEAR(Producto!$D274),MONTH(Producto!$D274),1)</f>
        <v>44044</v>
      </c>
      <c r="G274" s="293">
        <f>YEAR(Producto!$D274)</f>
        <v>2020</v>
      </c>
      <c r="H274" s="293" t="str">
        <f t="shared" si="4"/>
        <v>20/21</v>
      </c>
      <c r="I274" s="289" t="s">
        <v>33411</v>
      </c>
      <c r="J274" s="289" t="s">
        <v>33724</v>
      </c>
      <c r="K274" s="289" t="s">
        <v>33785</v>
      </c>
      <c r="L274" s="290" t="s">
        <v>33692</v>
      </c>
    </row>
    <row r="275" spans="1:12" x14ac:dyDescent="0.25">
      <c r="A275" s="285" t="s">
        <v>103</v>
      </c>
      <c r="B275" s="286" t="s">
        <v>33253</v>
      </c>
      <c r="C275" s="286" t="s">
        <v>32064</v>
      </c>
      <c r="D275" s="291">
        <v>44061</v>
      </c>
      <c r="E275" s="286">
        <v>45235</v>
      </c>
      <c r="F275" s="291">
        <f>DATE(YEAR(Producto!$D275),MONTH(Producto!$D275),1)</f>
        <v>44044</v>
      </c>
      <c r="G275" s="294">
        <f>YEAR(Producto!$D275)</f>
        <v>2020</v>
      </c>
      <c r="H275" s="294" t="str">
        <f t="shared" si="4"/>
        <v>20/21</v>
      </c>
      <c r="I275" s="286" t="s">
        <v>33282</v>
      </c>
      <c r="J275" s="286" t="s">
        <v>33724</v>
      </c>
      <c r="K275" s="286" t="s">
        <v>33787</v>
      </c>
      <c r="L275" s="287" t="s">
        <v>33692</v>
      </c>
    </row>
    <row r="276" spans="1:12" x14ac:dyDescent="0.25">
      <c r="A276" s="288" t="s">
        <v>49</v>
      </c>
      <c r="B276" s="289" t="s">
        <v>33252</v>
      </c>
      <c r="C276" s="289" t="s">
        <v>32064</v>
      </c>
      <c r="D276" s="292">
        <v>44061</v>
      </c>
      <c r="E276" s="289">
        <v>42688</v>
      </c>
      <c r="F276" s="292">
        <f>DATE(YEAR(Producto!$D276),MONTH(Producto!$D276),1)</f>
        <v>44044</v>
      </c>
      <c r="G276" s="293">
        <f>YEAR(Producto!$D276)</f>
        <v>2020</v>
      </c>
      <c r="H276" s="293" t="str">
        <f t="shared" si="4"/>
        <v>20/21</v>
      </c>
      <c r="I276" s="289" t="s">
        <v>33416</v>
      </c>
      <c r="J276" s="289" t="s">
        <v>33738</v>
      </c>
      <c r="K276" s="289" t="s">
        <v>33787</v>
      </c>
      <c r="L276" s="290" t="s">
        <v>33692</v>
      </c>
    </row>
    <row r="277" spans="1:12" x14ac:dyDescent="0.25">
      <c r="A277" s="285" t="s">
        <v>49</v>
      </c>
      <c r="B277" s="286" t="s">
        <v>33252</v>
      </c>
      <c r="C277" s="286" t="s">
        <v>32064</v>
      </c>
      <c r="D277" s="291">
        <v>44063</v>
      </c>
      <c r="E277" s="286">
        <v>24455</v>
      </c>
      <c r="F277" s="291">
        <f>DATE(YEAR(Producto!$D277),MONTH(Producto!$D277),1)</f>
        <v>44044</v>
      </c>
      <c r="G277" s="294">
        <f>YEAR(Producto!$D277)</f>
        <v>2020</v>
      </c>
      <c r="H277" s="294" t="str">
        <f t="shared" si="4"/>
        <v>20/21</v>
      </c>
      <c r="I277" s="286" t="s">
        <v>33417</v>
      </c>
      <c r="J277" s="286" t="s">
        <v>33738</v>
      </c>
      <c r="K277" s="286" t="s">
        <v>33787</v>
      </c>
      <c r="L277" s="287" t="s">
        <v>33692</v>
      </c>
    </row>
    <row r="278" spans="1:12" x14ac:dyDescent="0.25">
      <c r="A278" s="288" t="s">
        <v>197</v>
      </c>
      <c r="B278" s="289" t="s">
        <v>33251</v>
      </c>
      <c r="C278" s="289" t="s">
        <v>32064</v>
      </c>
      <c r="D278" s="292">
        <v>44063</v>
      </c>
      <c r="E278" s="289">
        <v>35450</v>
      </c>
      <c r="F278" s="292">
        <f>DATE(YEAR(Producto!$D278),MONTH(Producto!$D278),1)</f>
        <v>44044</v>
      </c>
      <c r="G278" s="293">
        <f>YEAR(Producto!$D278)</f>
        <v>2020</v>
      </c>
      <c r="H278" s="293" t="str">
        <f t="shared" si="4"/>
        <v>20/21</v>
      </c>
      <c r="I278" s="289" t="s">
        <v>33418</v>
      </c>
      <c r="J278" s="289" t="s">
        <v>33726</v>
      </c>
      <c r="K278" s="289" t="s">
        <v>33733</v>
      </c>
      <c r="L278" s="290" t="s">
        <v>33687</v>
      </c>
    </row>
    <row r="279" spans="1:12" x14ac:dyDescent="0.25">
      <c r="A279" s="285" t="s">
        <v>49</v>
      </c>
      <c r="B279" s="286" t="s">
        <v>33252</v>
      </c>
      <c r="C279" s="286" t="s">
        <v>32064</v>
      </c>
      <c r="D279" s="291">
        <v>44064</v>
      </c>
      <c r="E279" s="286">
        <v>26718</v>
      </c>
      <c r="F279" s="291">
        <f>DATE(YEAR(Producto!$D279),MONTH(Producto!$D279),1)</f>
        <v>44044</v>
      </c>
      <c r="G279" s="294">
        <f>YEAR(Producto!$D279)</f>
        <v>2020</v>
      </c>
      <c r="H279" s="294" t="str">
        <f t="shared" si="4"/>
        <v>20/21</v>
      </c>
      <c r="I279" s="286" t="s">
        <v>33413</v>
      </c>
      <c r="J279" s="286" t="s">
        <v>33756</v>
      </c>
      <c r="K279" s="286" t="s">
        <v>33788</v>
      </c>
      <c r="L279" s="287" t="s">
        <v>33692</v>
      </c>
    </row>
    <row r="280" spans="1:12" x14ac:dyDescent="0.25">
      <c r="A280" s="288" t="s">
        <v>49</v>
      </c>
      <c r="B280" s="289" t="s">
        <v>33252</v>
      </c>
      <c r="C280" s="289" t="s">
        <v>32064</v>
      </c>
      <c r="D280" s="292">
        <v>44064</v>
      </c>
      <c r="E280" s="289">
        <v>47232</v>
      </c>
      <c r="F280" s="292">
        <f>DATE(YEAR(Producto!$D280),MONTH(Producto!$D280),1)</f>
        <v>44044</v>
      </c>
      <c r="G280" s="293">
        <f>YEAR(Producto!$D280)</f>
        <v>2020</v>
      </c>
      <c r="H280" s="293" t="str">
        <f t="shared" si="4"/>
        <v>20/21</v>
      </c>
      <c r="I280" s="289" t="s">
        <v>33419</v>
      </c>
      <c r="J280" s="289" t="s">
        <v>33742</v>
      </c>
      <c r="K280" s="289" t="s">
        <v>33731</v>
      </c>
      <c r="L280" s="290" t="s">
        <v>33692</v>
      </c>
    </row>
    <row r="281" spans="1:12" x14ac:dyDescent="0.25">
      <c r="A281" s="285" t="s">
        <v>49</v>
      </c>
      <c r="B281" s="286" t="s">
        <v>33252</v>
      </c>
      <c r="C281" s="286" t="s">
        <v>32064</v>
      </c>
      <c r="D281" s="291">
        <v>44065</v>
      </c>
      <c r="E281" s="286">
        <v>27480</v>
      </c>
      <c r="F281" s="291">
        <f>DATE(YEAR(Producto!$D281),MONTH(Producto!$D281),1)</f>
        <v>44044</v>
      </c>
      <c r="G281" s="294">
        <f>YEAR(Producto!$D281)</f>
        <v>2020</v>
      </c>
      <c r="H281" s="294" t="str">
        <f t="shared" si="4"/>
        <v>20/21</v>
      </c>
      <c r="I281" s="286" t="s">
        <v>33420</v>
      </c>
      <c r="J281" s="286" t="s">
        <v>33726</v>
      </c>
      <c r="K281" s="286" t="s">
        <v>33793</v>
      </c>
      <c r="L281" s="287" t="s">
        <v>33687</v>
      </c>
    </row>
    <row r="282" spans="1:12" x14ac:dyDescent="0.25">
      <c r="A282" s="288" t="s">
        <v>49</v>
      </c>
      <c r="B282" s="289" t="s">
        <v>33252</v>
      </c>
      <c r="C282" s="289" t="s">
        <v>32064</v>
      </c>
      <c r="D282" s="292">
        <v>44066</v>
      </c>
      <c r="E282" s="289">
        <v>26274</v>
      </c>
      <c r="F282" s="292">
        <f>DATE(YEAR(Producto!$D282),MONTH(Producto!$D282),1)</f>
        <v>44044</v>
      </c>
      <c r="G282" s="293">
        <f>YEAR(Producto!$D282)</f>
        <v>2020</v>
      </c>
      <c r="H282" s="293" t="str">
        <f t="shared" si="4"/>
        <v>20/21</v>
      </c>
      <c r="I282" s="289" t="s">
        <v>33416</v>
      </c>
      <c r="J282" s="289" t="s">
        <v>33738</v>
      </c>
      <c r="K282" s="289" t="s">
        <v>33787</v>
      </c>
      <c r="L282" s="290" t="s">
        <v>33692</v>
      </c>
    </row>
    <row r="283" spans="1:12" x14ac:dyDescent="0.25">
      <c r="A283" s="285" t="s">
        <v>49</v>
      </c>
      <c r="B283" s="286" t="s">
        <v>33252</v>
      </c>
      <c r="C283" s="286" t="s">
        <v>32064</v>
      </c>
      <c r="D283" s="291">
        <v>44066</v>
      </c>
      <c r="E283" s="286">
        <v>24160</v>
      </c>
      <c r="F283" s="291">
        <f>DATE(YEAR(Producto!$D283),MONTH(Producto!$D283),1)</f>
        <v>44044</v>
      </c>
      <c r="G283" s="294">
        <f>YEAR(Producto!$D283)</f>
        <v>2020</v>
      </c>
      <c r="H283" s="294" t="str">
        <f t="shared" si="4"/>
        <v>20/21</v>
      </c>
      <c r="I283" s="286" t="s">
        <v>33403</v>
      </c>
      <c r="J283" s="286" t="s">
        <v>33744</v>
      </c>
      <c r="K283" s="286" t="s">
        <v>33785</v>
      </c>
      <c r="L283" s="287" t="s">
        <v>33692</v>
      </c>
    </row>
    <row r="284" spans="1:12" x14ac:dyDescent="0.25">
      <c r="A284" s="288" t="s">
        <v>103</v>
      </c>
      <c r="B284" s="289" t="s">
        <v>33253</v>
      </c>
      <c r="C284" s="289" t="s">
        <v>32064</v>
      </c>
      <c r="D284" s="292">
        <v>44067</v>
      </c>
      <c r="E284" s="289">
        <v>44030</v>
      </c>
      <c r="F284" s="292">
        <f>DATE(YEAR(Producto!$D284),MONTH(Producto!$D284),1)</f>
        <v>44044</v>
      </c>
      <c r="G284" s="293">
        <f>YEAR(Producto!$D284)</f>
        <v>2020</v>
      </c>
      <c r="H284" s="293" t="str">
        <f t="shared" si="4"/>
        <v>20/21</v>
      </c>
      <c r="I284" s="289" t="s">
        <v>33421</v>
      </c>
      <c r="J284" s="289" t="s">
        <v>33724</v>
      </c>
      <c r="K284" s="289" t="s">
        <v>33789</v>
      </c>
      <c r="L284" s="290" t="s">
        <v>33692</v>
      </c>
    </row>
    <row r="285" spans="1:12" x14ac:dyDescent="0.25">
      <c r="A285" s="285" t="s">
        <v>49</v>
      </c>
      <c r="B285" s="286" t="s">
        <v>33252</v>
      </c>
      <c r="C285" s="286" t="s">
        <v>32064</v>
      </c>
      <c r="D285" s="291">
        <v>44068</v>
      </c>
      <c r="E285" s="286">
        <v>25906</v>
      </c>
      <c r="F285" s="291">
        <f>DATE(YEAR(Producto!$D285),MONTH(Producto!$D285),1)</f>
        <v>44044</v>
      </c>
      <c r="G285" s="294">
        <f>YEAR(Producto!$D285)</f>
        <v>2020</v>
      </c>
      <c r="H285" s="294" t="str">
        <f t="shared" si="4"/>
        <v>20/21</v>
      </c>
      <c r="I285" s="286" t="s">
        <v>33414</v>
      </c>
      <c r="J285" s="286" t="s">
        <v>33759</v>
      </c>
      <c r="K285" s="286" t="s">
        <v>33785</v>
      </c>
      <c r="L285" s="287" t="s">
        <v>33692</v>
      </c>
    </row>
    <row r="286" spans="1:12" x14ac:dyDescent="0.25">
      <c r="A286" s="288" t="s">
        <v>49</v>
      </c>
      <c r="B286" s="289" t="s">
        <v>33252</v>
      </c>
      <c r="C286" s="289" t="s">
        <v>32064</v>
      </c>
      <c r="D286" s="292">
        <v>44070</v>
      </c>
      <c r="E286" s="289">
        <v>22402</v>
      </c>
      <c r="F286" s="292">
        <f>DATE(YEAR(Producto!$D286),MONTH(Producto!$D286),1)</f>
        <v>44044</v>
      </c>
      <c r="G286" s="293">
        <f>YEAR(Producto!$D286)</f>
        <v>2020</v>
      </c>
      <c r="H286" s="293" t="str">
        <f t="shared" si="4"/>
        <v>20/21</v>
      </c>
      <c r="I286" s="289" t="s">
        <v>33415</v>
      </c>
      <c r="J286" s="289" t="s">
        <v>33743</v>
      </c>
      <c r="K286" s="289" t="s">
        <v>33787</v>
      </c>
      <c r="L286" s="290" t="s">
        <v>33692</v>
      </c>
    </row>
    <row r="287" spans="1:12" x14ac:dyDescent="0.25">
      <c r="A287" s="285" t="s">
        <v>49</v>
      </c>
      <c r="B287" s="286" t="s">
        <v>33252</v>
      </c>
      <c r="C287" s="286" t="s">
        <v>32064</v>
      </c>
      <c r="D287" s="291">
        <v>44070</v>
      </c>
      <c r="E287" s="286">
        <v>2843</v>
      </c>
      <c r="F287" s="291">
        <f>DATE(YEAR(Producto!$D287),MONTH(Producto!$D287),1)</f>
        <v>44044</v>
      </c>
      <c r="G287" s="294">
        <f>YEAR(Producto!$D287)</f>
        <v>2020</v>
      </c>
      <c r="H287" s="294" t="str">
        <f t="shared" si="4"/>
        <v>20/21</v>
      </c>
      <c r="I287" s="286" t="s">
        <v>33415</v>
      </c>
      <c r="J287" s="286" t="s">
        <v>33743</v>
      </c>
      <c r="K287" s="286" t="s">
        <v>33790</v>
      </c>
      <c r="L287" s="287" t="s">
        <v>33692</v>
      </c>
    </row>
    <row r="288" spans="1:12" x14ac:dyDescent="0.25">
      <c r="A288" s="288" t="s">
        <v>103</v>
      </c>
      <c r="B288" s="289" t="s">
        <v>33253</v>
      </c>
      <c r="C288" s="289" t="s">
        <v>32064</v>
      </c>
      <c r="D288" s="292">
        <v>44070</v>
      </c>
      <c r="E288" s="289">
        <v>20000</v>
      </c>
      <c r="F288" s="292">
        <f>DATE(YEAR(Producto!$D288),MONTH(Producto!$D288),1)</f>
        <v>44044</v>
      </c>
      <c r="G288" s="293">
        <f>YEAR(Producto!$D288)</f>
        <v>2020</v>
      </c>
      <c r="H288" s="293" t="str">
        <f t="shared" ref="H288:H351" si="5">IF(MONTH(D288)&gt;=3,RIGHT(YEAR(D288),2)&amp;"/"&amp;RIGHT(YEAR(D288)+1,2),IF(MONTH(D288)&lt;3,RIGHT(YEAR(D288)-1,2)&amp;"/"&amp;RIGHT(YEAR(D288),2),"ERROR"))</f>
        <v>20/21</v>
      </c>
      <c r="I288" s="289" t="s">
        <v>33282</v>
      </c>
      <c r="J288" s="289" t="s">
        <v>33724</v>
      </c>
      <c r="K288" s="289" t="s">
        <v>33787</v>
      </c>
      <c r="L288" s="290" t="s">
        <v>33692</v>
      </c>
    </row>
    <row r="289" spans="1:12" x14ac:dyDescent="0.25">
      <c r="A289" s="285" t="s">
        <v>103</v>
      </c>
      <c r="B289" s="286" t="s">
        <v>33253</v>
      </c>
      <c r="C289" s="286" t="s">
        <v>32064</v>
      </c>
      <c r="D289" s="291">
        <v>44071</v>
      </c>
      <c r="E289" s="286">
        <v>16084</v>
      </c>
      <c r="F289" s="291">
        <f>DATE(YEAR(Producto!$D289),MONTH(Producto!$D289),1)</f>
        <v>44044</v>
      </c>
      <c r="G289" s="294">
        <f>YEAR(Producto!$D289)</f>
        <v>2020</v>
      </c>
      <c r="H289" s="294" t="str">
        <f t="shared" si="5"/>
        <v>20/21</v>
      </c>
      <c r="I289" s="286" t="s">
        <v>33421</v>
      </c>
      <c r="J289" s="286" t="s">
        <v>33724</v>
      </c>
      <c r="K289" s="286" t="s">
        <v>33789</v>
      </c>
      <c r="L289" s="287" t="s">
        <v>33692</v>
      </c>
    </row>
    <row r="290" spans="1:12" x14ac:dyDescent="0.25">
      <c r="A290" s="288" t="s">
        <v>103</v>
      </c>
      <c r="B290" s="289" t="s">
        <v>33253</v>
      </c>
      <c r="C290" s="289" t="s">
        <v>32064</v>
      </c>
      <c r="D290" s="292">
        <v>44071</v>
      </c>
      <c r="E290" s="289">
        <v>44432</v>
      </c>
      <c r="F290" s="292">
        <f>DATE(YEAR(Producto!$D290),MONTH(Producto!$D290),1)</f>
        <v>44044</v>
      </c>
      <c r="G290" s="293">
        <f>YEAR(Producto!$D290)</f>
        <v>2020</v>
      </c>
      <c r="H290" s="293" t="str">
        <f t="shared" si="5"/>
        <v>20/21</v>
      </c>
      <c r="I290" s="289" t="s">
        <v>33422</v>
      </c>
      <c r="J290" s="289" t="s">
        <v>33724</v>
      </c>
      <c r="K290" s="289" t="s">
        <v>33787</v>
      </c>
      <c r="L290" s="290" t="s">
        <v>33692</v>
      </c>
    </row>
    <row r="291" spans="1:12" x14ac:dyDescent="0.25">
      <c r="A291" s="285" t="s">
        <v>49</v>
      </c>
      <c r="B291" s="286" t="s">
        <v>33252</v>
      </c>
      <c r="C291" s="286" t="s">
        <v>32064</v>
      </c>
      <c r="D291" s="291">
        <v>44073</v>
      </c>
      <c r="E291" s="286">
        <v>44378</v>
      </c>
      <c r="F291" s="291">
        <f>DATE(YEAR(Producto!$D291),MONTH(Producto!$D291),1)</f>
        <v>44044</v>
      </c>
      <c r="G291" s="294">
        <f>YEAR(Producto!$D291)</f>
        <v>2020</v>
      </c>
      <c r="H291" s="294" t="str">
        <f t="shared" si="5"/>
        <v>20/21</v>
      </c>
      <c r="I291" s="286" t="s">
        <v>33289</v>
      </c>
      <c r="J291" s="286" t="s">
        <v>33756</v>
      </c>
      <c r="K291" s="286" t="s">
        <v>33785</v>
      </c>
      <c r="L291" s="287" t="s">
        <v>33692</v>
      </c>
    </row>
    <row r="292" spans="1:12" x14ac:dyDescent="0.25">
      <c r="A292" s="288" t="s">
        <v>197</v>
      </c>
      <c r="B292" s="289" t="s">
        <v>33251</v>
      </c>
      <c r="C292" s="289" t="s">
        <v>32064</v>
      </c>
      <c r="D292" s="292">
        <v>44073</v>
      </c>
      <c r="E292" s="289">
        <v>13000</v>
      </c>
      <c r="F292" s="292">
        <f>DATE(YEAR(Producto!$D292),MONTH(Producto!$D292),1)</f>
        <v>44044</v>
      </c>
      <c r="G292" s="293">
        <f>YEAR(Producto!$D292)</f>
        <v>2020</v>
      </c>
      <c r="H292" s="293" t="str">
        <f t="shared" si="5"/>
        <v>20/21</v>
      </c>
      <c r="I292" s="289" t="s">
        <v>33423</v>
      </c>
      <c r="J292" s="289" t="s">
        <v>33724</v>
      </c>
      <c r="K292" s="289" t="s">
        <v>33800</v>
      </c>
      <c r="L292" s="290" t="s">
        <v>33699</v>
      </c>
    </row>
    <row r="293" spans="1:12" x14ac:dyDescent="0.25">
      <c r="A293" s="285" t="s">
        <v>103</v>
      </c>
      <c r="B293" s="286" t="s">
        <v>33253</v>
      </c>
      <c r="C293" s="286" t="s">
        <v>32064</v>
      </c>
      <c r="D293" s="291">
        <v>44075</v>
      </c>
      <c r="E293" s="286">
        <v>12900</v>
      </c>
      <c r="F293" s="291">
        <f>DATE(YEAR(Producto!$D293),MONTH(Producto!$D293),1)</f>
        <v>44075</v>
      </c>
      <c r="G293" s="294">
        <f>YEAR(Producto!$D293)</f>
        <v>2020</v>
      </c>
      <c r="H293" s="294" t="str">
        <f t="shared" si="5"/>
        <v>20/21</v>
      </c>
      <c r="I293" s="286" t="s">
        <v>33422</v>
      </c>
      <c r="J293" s="286" t="s">
        <v>33724</v>
      </c>
      <c r="K293" s="286" t="s">
        <v>33787</v>
      </c>
      <c r="L293" s="287" t="s">
        <v>33692</v>
      </c>
    </row>
    <row r="294" spans="1:12" x14ac:dyDescent="0.25">
      <c r="A294" s="288" t="s">
        <v>197</v>
      </c>
      <c r="B294" s="289" t="s">
        <v>33251</v>
      </c>
      <c r="C294" s="289" t="s">
        <v>32064</v>
      </c>
      <c r="D294" s="292">
        <v>44075</v>
      </c>
      <c r="E294" s="289">
        <v>31265</v>
      </c>
      <c r="F294" s="292">
        <f>DATE(YEAR(Producto!$D294),MONTH(Producto!$D294),1)</f>
        <v>44075</v>
      </c>
      <c r="G294" s="293">
        <f>YEAR(Producto!$D294)</f>
        <v>2020</v>
      </c>
      <c r="H294" s="293" t="str">
        <f t="shared" si="5"/>
        <v>20/21</v>
      </c>
      <c r="I294" s="289" t="s">
        <v>33424</v>
      </c>
      <c r="J294" s="289" t="s">
        <v>33726</v>
      </c>
      <c r="K294" s="289" t="s">
        <v>33733</v>
      </c>
      <c r="L294" s="290" t="s">
        <v>33687</v>
      </c>
    </row>
    <row r="295" spans="1:12" x14ac:dyDescent="0.25">
      <c r="A295" s="285" t="s">
        <v>49</v>
      </c>
      <c r="B295" s="286" t="s">
        <v>33252</v>
      </c>
      <c r="C295" s="286" t="s">
        <v>32064</v>
      </c>
      <c r="D295" s="291">
        <v>44077</v>
      </c>
      <c r="E295" s="286">
        <v>25447</v>
      </c>
      <c r="F295" s="291">
        <f>DATE(YEAR(Producto!$D295),MONTH(Producto!$D295),1)</f>
        <v>44075</v>
      </c>
      <c r="G295" s="294">
        <f>YEAR(Producto!$D295)</f>
        <v>2020</v>
      </c>
      <c r="H295" s="294" t="str">
        <f t="shared" si="5"/>
        <v>20/21</v>
      </c>
      <c r="I295" s="286" t="s">
        <v>33289</v>
      </c>
      <c r="J295" s="286" t="s">
        <v>33756</v>
      </c>
      <c r="K295" s="286" t="s">
        <v>33785</v>
      </c>
      <c r="L295" s="287" t="s">
        <v>33692</v>
      </c>
    </row>
    <row r="296" spans="1:12" x14ac:dyDescent="0.25">
      <c r="A296" s="288" t="s">
        <v>49</v>
      </c>
      <c r="B296" s="289" t="s">
        <v>33252</v>
      </c>
      <c r="C296" s="289" t="s">
        <v>32064</v>
      </c>
      <c r="D296" s="292">
        <v>44080</v>
      </c>
      <c r="E296" s="289">
        <v>18539</v>
      </c>
      <c r="F296" s="292">
        <f>DATE(YEAR(Producto!$D296),MONTH(Producto!$D296),1)</f>
        <v>44075</v>
      </c>
      <c r="G296" s="293">
        <f>YEAR(Producto!$D296)</f>
        <v>2020</v>
      </c>
      <c r="H296" s="293" t="str">
        <f t="shared" si="5"/>
        <v>20/21</v>
      </c>
      <c r="I296" s="289" t="s">
        <v>33419</v>
      </c>
      <c r="J296" s="289" t="s">
        <v>33742</v>
      </c>
      <c r="K296" s="289" t="s">
        <v>33731</v>
      </c>
      <c r="L296" s="290" t="s">
        <v>33692</v>
      </c>
    </row>
    <row r="297" spans="1:12" x14ac:dyDescent="0.25">
      <c r="A297" s="285" t="s">
        <v>49</v>
      </c>
      <c r="B297" s="286" t="s">
        <v>33252</v>
      </c>
      <c r="C297" s="286" t="s">
        <v>32064</v>
      </c>
      <c r="D297" s="291">
        <v>44084</v>
      </c>
      <c r="E297" s="286">
        <v>34002</v>
      </c>
      <c r="F297" s="291">
        <f>DATE(YEAR(Producto!$D297),MONTH(Producto!$D297),1)</f>
        <v>44075</v>
      </c>
      <c r="G297" s="294">
        <f>YEAR(Producto!$D297)</f>
        <v>2020</v>
      </c>
      <c r="H297" s="294" t="str">
        <f t="shared" si="5"/>
        <v>20/21</v>
      </c>
      <c r="I297" s="286" t="s">
        <v>33425</v>
      </c>
      <c r="J297" s="286" t="s">
        <v>33759</v>
      </c>
      <c r="K297" s="286" t="s">
        <v>33791</v>
      </c>
      <c r="L297" s="287" t="s">
        <v>33692</v>
      </c>
    </row>
    <row r="298" spans="1:12" x14ac:dyDescent="0.25">
      <c r="A298" s="288" t="s">
        <v>49</v>
      </c>
      <c r="B298" s="289" t="s">
        <v>33252</v>
      </c>
      <c r="C298" s="289" t="s">
        <v>32064</v>
      </c>
      <c r="D298" s="292">
        <v>44087</v>
      </c>
      <c r="E298" s="289">
        <v>10000</v>
      </c>
      <c r="F298" s="292">
        <f>DATE(YEAR(Producto!$D298),MONTH(Producto!$D298),1)</f>
        <v>44075</v>
      </c>
      <c r="G298" s="293">
        <f>YEAR(Producto!$D298)</f>
        <v>2020</v>
      </c>
      <c r="H298" s="293" t="str">
        <f t="shared" si="5"/>
        <v>20/21</v>
      </c>
      <c r="I298" s="289" t="s">
        <v>33425</v>
      </c>
      <c r="J298" s="289" t="s">
        <v>33759</v>
      </c>
      <c r="K298" s="289" t="s">
        <v>33734</v>
      </c>
      <c r="L298" s="290" t="s">
        <v>33692</v>
      </c>
    </row>
    <row r="299" spans="1:12" x14ac:dyDescent="0.25">
      <c r="A299" s="285" t="s">
        <v>49</v>
      </c>
      <c r="B299" s="286" t="s">
        <v>33252</v>
      </c>
      <c r="C299" s="286" t="s">
        <v>32064</v>
      </c>
      <c r="D299" s="291">
        <v>44087</v>
      </c>
      <c r="E299" s="286">
        <v>10000</v>
      </c>
      <c r="F299" s="291">
        <f>DATE(YEAR(Producto!$D299),MONTH(Producto!$D299),1)</f>
        <v>44075</v>
      </c>
      <c r="G299" s="294">
        <f>YEAR(Producto!$D299)</f>
        <v>2020</v>
      </c>
      <c r="H299" s="294" t="str">
        <f t="shared" si="5"/>
        <v>20/21</v>
      </c>
      <c r="I299" s="286" t="s">
        <v>33425</v>
      </c>
      <c r="J299" s="286" t="s">
        <v>33759</v>
      </c>
      <c r="K299" s="286" t="s">
        <v>33791</v>
      </c>
      <c r="L299" s="287" t="s">
        <v>33692</v>
      </c>
    </row>
    <row r="300" spans="1:12" x14ac:dyDescent="0.25">
      <c r="A300" s="288" t="s">
        <v>49</v>
      </c>
      <c r="B300" s="289" t="s">
        <v>33252</v>
      </c>
      <c r="C300" s="289" t="s">
        <v>32064</v>
      </c>
      <c r="D300" s="292">
        <v>44087</v>
      </c>
      <c r="E300" s="289">
        <v>7862</v>
      </c>
      <c r="F300" s="292">
        <f>DATE(YEAR(Producto!$D300),MONTH(Producto!$D300),1)</f>
        <v>44075</v>
      </c>
      <c r="G300" s="293">
        <f>YEAR(Producto!$D300)</f>
        <v>2020</v>
      </c>
      <c r="H300" s="293" t="str">
        <f t="shared" si="5"/>
        <v>20/21</v>
      </c>
      <c r="I300" s="289" t="s">
        <v>33425</v>
      </c>
      <c r="J300" s="289" t="s">
        <v>33759</v>
      </c>
      <c r="K300" s="289" t="s">
        <v>33790</v>
      </c>
      <c r="L300" s="290" t="s">
        <v>33692</v>
      </c>
    </row>
    <row r="301" spans="1:12" x14ac:dyDescent="0.25">
      <c r="A301" s="285" t="s">
        <v>49</v>
      </c>
      <c r="B301" s="286" t="s">
        <v>33252</v>
      </c>
      <c r="C301" s="286" t="s">
        <v>32064</v>
      </c>
      <c r="D301" s="291">
        <v>44087</v>
      </c>
      <c r="E301" s="286">
        <v>2843</v>
      </c>
      <c r="F301" s="291">
        <f>DATE(YEAR(Producto!$D301),MONTH(Producto!$D301),1)</f>
        <v>44075</v>
      </c>
      <c r="G301" s="294">
        <f>YEAR(Producto!$D301)</f>
        <v>2020</v>
      </c>
      <c r="H301" s="294" t="str">
        <f t="shared" si="5"/>
        <v>20/21</v>
      </c>
      <c r="I301" s="286" t="s">
        <v>33425</v>
      </c>
      <c r="J301" s="286" t="s">
        <v>33759</v>
      </c>
      <c r="K301" s="286" t="s">
        <v>33787</v>
      </c>
      <c r="L301" s="287" t="s">
        <v>33692</v>
      </c>
    </row>
    <row r="302" spans="1:12" x14ac:dyDescent="0.25">
      <c r="A302" s="288" t="s">
        <v>197</v>
      </c>
      <c r="B302" s="289" t="s">
        <v>33251</v>
      </c>
      <c r="C302" s="289" t="s">
        <v>32064</v>
      </c>
      <c r="D302" s="292">
        <v>44088</v>
      </c>
      <c r="E302" s="289">
        <v>31853</v>
      </c>
      <c r="F302" s="292">
        <f>DATE(YEAR(Producto!$D302),MONTH(Producto!$D302),1)</f>
        <v>44075</v>
      </c>
      <c r="G302" s="293">
        <f>YEAR(Producto!$D302)</f>
        <v>2020</v>
      </c>
      <c r="H302" s="293" t="str">
        <f t="shared" si="5"/>
        <v>20/21</v>
      </c>
      <c r="I302" s="289" t="s">
        <v>33347</v>
      </c>
      <c r="J302" s="289" t="s">
        <v>33726</v>
      </c>
      <c r="K302" s="289" t="s">
        <v>33733</v>
      </c>
      <c r="L302" s="290" t="s">
        <v>33687</v>
      </c>
    </row>
    <row r="303" spans="1:12" x14ac:dyDescent="0.25">
      <c r="A303" s="285" t="s">
        <v>103</v>
      </c>
      <c r="B303" s="286" t="s">
        <v>33253</v>
      </c>
      <c r="C303" s="286" t="s">
        <v>32064</v>
      </c>
      <c r="D303" s="291">
        <v>44093</v>
      </c>
      <c r="E303" s="286">
        <v>30504</v>
      </c>
      <c r="F303" s="291">
        <f>DATE(YEAR(Producto!$D303),MONTH(Producto!$D303),1)</f>
        <v>44075</v>
      </c>
      <c r="G303" s="294">
        <f>YEAR(Producto!$D303)</f>
        <v>2020</v>
      </c>
      <c r="H303" s="294" t="str">
        <f t="shared" si="5"/>
        <v>20/21</v>
      </c>
      <c r="I303" s="286" t="s">
        <v>33426</v>
      </c>
      <c r="J303" s="286" t="s">
        <v>33724</v>
      </c>
      <c r="K303" s="286" t="s">
        <v>33787</v>
      </c>
      <c r="L303" s="287" t="s">
        <v>33692</v>
      </c>
    </row>
    <row r="304" spans="1:12" x14ac:dyDescent="0.25">
      <c r="A304" s="288" t="s">
        <v>197</v>
      </c>
      <c r="B304" s="289" t="s">
        <v>33251</v>
      </c>
      <c r="C304" s="289" t="s">
        <v>32064</v>
      </c>
      <c r="D304" s="292">
        <v>44094</v>
      </c>
      <c r="E304" s="289">
        <v>31850</v>
      </c>
      <c r="F304" s="292">
        <f>DATE(YEAR(Producto!$D304),MONTH(Producto!$D304),1)</f>
        <v>44075</v>
      </c>
      <c r="G304" s="293">
        <f>YEAR(Producto!$D304)</f>
        <v>2020</v>
      </c>
      <c r="H304" s="293" t="str">
        <f t="shared" si="5"/>
        <v>20/21</v>
      </c>
      <c r="I304" s="289" t="s">
        <v>33427</v>
      </c>
      <c r="J304" s="289" t="s">
        <v>33726</v>
      </c>
      <c r="K304" s="289" t="s">
        <v>33733</v>
      </c>
      <c r="L304" s="290" t="s">
        <v>33687</v>
      </c>
    </row>
    <row r="305" spans="1:12" x14ac:dyDescent="0.25">
      <c r="A305" s="285" t="s">
        <v>103</v>
      </c>
      <c r="B305" s="286" t="s">
        <v>33253</v>
      </c>
      <c r="C305" s="286" t="s">
        <v>32064</v>
      </c>
      <c r="D305" s="291">
        <v>44097</v>
      </c>
      <c r="E305" s="286">
        <v>25000</v>
      </c>
      <c r="F305" s="291">
        <f>DATE(YEAR(Producto!$D305),MONTH(Producto!$D305),1)</f>
        <v>44075</v>
      </c>
      <c r="G305" s="294">
        <f>YEAR(Producto!$D305)</f>
        <v>2020</v>
      </c>
      <c r="H305" s="294" t="str">
        <f t="shared" si="5"/>
        <v>20/21</v>
      </c>
      <c r="I305" s="286" t="s">
        <v>33426</v>
      </c>
      <c r="J305" s="286" t="s">
        <v>33724</v>
      </c>
      <c r="K305" s="286" t="s">
        <v>33787</v>
      </c>
      <c r="L305" s="287" t="s">
        <v>33692</v>
      </c>
    </row>
    <row r="306" spans="1:12" x14ac:dyDescent="0.25">
      <c r="A306" s="288" t="s">
        <v>49</v>
      </c>
      <c r="B306" s="289" t="s">
        <v>33252</v>
      </c>
      <c r="C306" s="289" t="s">
        <v>32064</v>
      </c>
      <c r="D306" s="292">
        <v>44097</v>
      </c>
      <c r="E306" s="289">
        <v>4785</v>
      </c>
      <c r="F306" s="292">
        <f>DATE(YEAR(Producto!$D306),MONTH(Producto!$D306),1)</f>
        <v>44075</v>
      </c>
      <c r="G306" s="293">
        <f>YEAR(Producto!$D306)</f>
        <v>2020</v>
      </c>
      <c r="H306" s="293" t="str">
        <f t="shared" si="5"/>
        <v>20/21</v>
      </c>
      <c r="I306" s="289" t="s">
        <v>33428</v>
      </c>
      <c r="J306" s="289" t="s">
        <v>33751</v>
      </c>
      <c r="K306" s="289" t="s">
        <v>33796</v>
      </c>
      <c r="L306" s="290" t="s">
        <v>33704</v>
      </c>
    </row>
    <row r="307" spans="1:12" x14ac:dyDescent="0.25">
      <c r="A307" s="285" t="s">
        <v>49</v>
      </c>
      <c r="B307" s="286" t="s">
        <v>33252</v>
      </c>
      <c r="C307" s="286" t="s">
        <v>32064</v>
      </c>
      <c r="D307" s="291">
        <v>44097</v>
      </c>
      <c r="E307" s="286">
        <v>1420</v>
      </c>
      <c r="F307" s="291">
        <f>DATE(YEAR(Producto!$D307),MONTH(Producto!$D307),1)</f>
        <v>44075</v>
      </c>
      <c r="G307" s="294">
        <f>YEAR(Producto!$D307)</f>
        <v>2020</v>
      </c>
      <c r="H307" s="294" t="str">
        <f t="shared" si="5"/>
        <v>20/21</v>
      </c>
      <c r="I307" s="286" t="s">
        <v>33428</v>
      </c>
      <c r="J307" s="286" t="s">
        <v>33751</v>
      </c>
      <c r="K307" s="286" t="s">
        <v>33797</v>
      </c>
      <c r="L307" s="287" t="s">
        <v>33704</v>
      </c>
    </row>
    <row r="308" spans="1:12" x14ac:dyDescent="0.25">
      <c r="A308" s="288" t="s">
        <v>49</v>
      </c>
      <c r="B308" s="289" t="s">
        <v>33252</v>
      </c>
      <c r="C308" s="289" t="s">
        <v>32064</v>
      </c>
      <c r="D308" s="292">
        <v>44099</v>
      </c>
      <c r="E308" s="289">
        <v>44824</v>
      </c>
      <c r="F308" s="292">
        <f>DATE(YEAR(Producto!$D308),MONTH(Producto!$D308),1)</f>
        <v>44075</v>
      </c>
      <c r="G308" s="293">
        <f>YEAR(Producto!$D308)</f>
        <v>2020</v>
      </c>
      <c r="H308" s="293" t="str">
        <f t="shared" si="5"/>
        <v>20/21</v>
      </c>
      <c r="I308" s="289" t="s">
        <v>33429</v>
      </c>
      <c r="J308" s="289" t="s">
        <v>33724</v>
      </c>
      <c r="K308" s="289" t="s">
        <v>33791</v>
      </c>
      <c r="L308" s="290" t="s">
        <v>33707</v>
      </c>
    </row>
    <row r="309" spans="1:12" x14ac:dyDescent="0.25">
      <c r="A309" s="285" t="s">
        <v>49</v>
      </c>
      <c r="B309" s="286" t="s">
        <v>33252</v>
      </c>
      <c r="C309" s="286" t="s">
        <v>32064</v>
      </c>
      <c r="D309" s="291">
        <v>44105</v>
      </c>
      <c r="E309" s="286">
        <v>4080</v>
      </c>
      <c r="F309" s="291">
        <f>DATE(YEAR(Producto!$D309),MONTH(Producto!$D309),1)</f>
        <v>44105</v>
      </c>
      <c r="G309" s="294">
        <f>YEAR(Producto!$D309)</f>
        <v>2020</v>
      </c>
      <c r="H309" s="294" t="str">
        <f t="shared" si="5"/>
        <v>20/21</v>
      </c>
      <c r="I309" s="286" t="s">
        <v>33430</v>
      </c>
      <c r="J309" s="286" t="s">
        <v>33724</v>
      </c>
      <c r="K309" s="286" t="s">
        <v>33793</v>
      </c>
      <c r="L309" s="287" t="s">
        <v>33692</v>
      </c>
    </row>
    <row r="310" spans="1:12" x14ac:dyDescent="0.25">
      <c r="A310" s="288" t="s">
        <v>49</v>
      </c>
      <c r="B310" s="289" t="s">
        <v>33252</v>
      </c>
      <c r="C310" s="289" t="s">
        <v>32064</v>
      </c>
      <c r="D310" s="292">
        <v>44105</v>
      </c>
      <c r="E310" s="289">
        <v>25645</v>
      </c>
      <c r="F310" s="292">
        <f>DATE(YEAR(Producto!$D310),MONTH(Producto!$D310),1)</f>
        <v>44105</v>
      </c>
      <c r="G310" s="293">
        <f>YEAR(Producto!$D310)</f>
        <v>2020</v>
      </c>
      <c r="H310" s="293" t="str">
        <f t="shared" si="5"/>
        <v>20/21</v>
      </c>
      <c r="I310" s="289" t="s">
        <v>33430</v>
      </c>
      <c r="J310" s="289" t="s">
        <v>33739</v>
      </c>
      <c r="K310" s="289" t="s">
        <v>33788</v>
      </c>
      <c r="L310" s="290" t="s">
        <v>33692</v>
      </c>
    </row>
    <row r="311" spans="1:12" x14ac:dyDescent="0.25">
      <c r="A311" s="285" t="s">
        <v>197</v>
      </c>
      <c r="B311" s="286" t="s">
        <v>33251</v>
      </c>
      <c r="C311" s="286" t="s">
        <v>32064</v>
      </c>
      <c r="D311" s="291">
        <v>44105</v>
      </c>
      <c r="E311" s="286">
        <v>30856</v>
      </c>
      <c r="F311" s="291">
        <f>DATE(YEAR(Producto!$D311),MONTH(Producto!$D311),1)</f>
        <v>44105</v>
      </c>
      <c r="G311" s="294">
        <f>YEAR(Producto!$D311)</f>
        <v>2020</v>
      </c>
      <c r="H311" s="294" t="str">
        <f t="shared" si="5"/>
        <v>20/21</v>
      </c>
      <c r="I311" s="286" t="s">
        <v>33431</v>
      </c>
      <c r="J311" s="286" t="s">
        <v>33724</v>
      </c>
      <c r="K311" s="286" t="s">
        <v>33733</v>
      </c>
      <c r="L311" s="287" t="s">
        <v>33687</v>
      </c>
    </row>
    <row r="312" spans="1:12" x14ac:dyDescent="0.25">
      <c r="A312" s="288" t="s">
        <v>103</v>
      </c>
      <c r="B312" s="289" t="s">
        <v>33253</v>
      </c>
      <c r="C312" s="289" t="s">
        <v>32064</v>
      </c>
      <c r="D312" s="292">
        <v>44106</v>
      </c>
      <c r="E312" s="289">
        <v>42362</v>
      </c>
      <c r="F312" s="292">
        <f>DATE(YEAR(Producto!$D312),MONTH(Producto!$D312),1)</f>
        <v>44105</v>
      </c>
      <c r="G312" s="293">
        <f>YEAR(Producto!$D312)</f>
        <v>2020</v>
      </c>
      <c r="H312" s="293" t="str">
        <f t="shared" si="5"/>
        <v>20/21</v>
      </c>
      <c r="I312" s="289" t="s">
        <v>33432</v>
      </c>
      <c r="J312" s="289" t="s">
        <v>33724</v>
      </c>
      <c r="K312" s="289" t="s">
        <v>33250</v>
      </c>
      <c r="L312" s="290" t="s">
        <v>33692</v>
      </c>
    </row>
    <row r="313" spans="1:12" x14ac:dyDescent="0.25">
      <c r="A313" s="285" t="s">
        <v>103</v>
      </c>
      <c r="B313" s="286" t="s">
        <v>33253</v>
      </c>
      <c r="C313" s="286" t="s">
        <v>32064</v>
      </c>
      <c r="D313" s="291">
        <v>44106</v>
      </c>
      <c r="E313" s="286">
        <v>45863</v>
      </c>
      <c r="F313" s="291">
        <f>DATE(YEAR(Producto!$D313),MONTH(Producto!$D313),1)</f>
        <v>44105</v>
      </c>
      <c r="G313" s="294">
        <f>YEAR(Producto!$D313)</f>
        <v>2020</v>
      </c>
      <c r="H313" s="294" t="str">
        <f t="shared" si="5"/>
        <v>20/21</v>
      </c>
      <c r="I313" s="286" t="s">
        <v>33342</v>
      </c>
      <c r="J313" s="286" t="s">
        <v>33724</v>
      </c>
      <c r="K313" s="286" t="s">
        <v>33785</v>
      </c>
      <c r="L313" s="287" t="s">
        <v>33692</v>
      </c>
    </row>
    <row r="314" spans="1:12" x14ac:dyDescent="0.25">
      <c r="A314" s="288" t="s">
        <v>49</v>
      </c>
      <c r="B314" s="289" t="s">
        <v>33252</v>
      </c>
      <c r="C314" s="289" t="s">
        <v>32064</v>
      </c>
      <c r="D314" s="292">
        <v>44107</v>
      </c>
      <c r="E314" s="289">
        <v>21189</v>
      </c>
      <c r="F314" s="292">
        <f>DATE(YEAR(Producto!$D314),MONTH(Producto!$D314),1)</f>
        <v>44105</v>
      </c>
      <c r="G314" s="293">
        <f>YEAR(Producto!$D314)</f>
        <v>2020</v>
      </c>
      <c r="H314" s="293" t="str">
        <f t="shared" si="5"/>
        <v>20/21</v>
      </c>
      <c r="I314" s="289" t="s">
        <v>33429</v>
      </c>
      <c r="J314" s="289" t="s">
        <v>33724</v>
      </c>
      <c r="K314" s="289" t="s">
        <v>33791</v>
      </c>
      <c r="L314" s="290" t="s">
        <v>33692</v>
      </c>
    </row>
    <row r="315" spans="1:12" x14ac:dyDescent="0.25">
      <c r="A315" s="285" t="s">
        <v>197</v>
      </c>
      <c r="B315" s="286" t="s">
        <v>33251</v>
      </c>
      <c r="C315" s="286" t="s">
        <v>32064</v>
      </c>
      <c r="D315" s="291">
        <v>44108</v>
      </c>
      <c r="E315" s="286">
        <v>30136</v>
      </c>
      <c r="F315" s="291">
        <f>DATE(YEAR(Producto!$D315),MONTH(Producto!$D315),1)</f>
        <v>44105</v>
      </c>
      <c r="G315" s="294">
        <f>YEAR(Producto!$D315)</f>
        <v>2020</v>
      </c>
      <c r="H315" s="294" t="str">
        <f t="shared" si="5"/>
        <v>20/21</v>
      </c>
      <c r="I315" s="286" t="s">
        <v>33433</v>
      </c>
      <c r="J315" s="286" t="s">
        <v>33724</v>
      </c>
      <c r="K315" s="286" t="s">
        <v>33733</v>
      </c>
      <c r="L315" s="287" t="s">
        <v>33687</v>
      </c>
    </row>
    <row r="316" spans="1:12" x14ac:dyDescent="0.25">
      <c r="A316" s="288" t="s">
        <v>103</v>
      </c>
      <c r="B316" s="289" t="s">
        <v>33253</v>
      </c>
      <c r="C316" s="289" t="s">
        <v>32064</v>
      </c>
      <c r="D316" s="292">
        <v>44112</v>
      </c>
      <c r="E316" s="289">
        <v>15000</v>
      </c>
      <c r="F316" s="292">
        <f>DATE(YEAR(Producto!$D316),MONTH(Producto!$D316),1)</f>
        <v>44105</v>
      </c>
      <c r="G316" s="293">
        <f>YEAR(Producto!$D316)</f>
        <v>2020</v>
      </c>
      <c r="H316" s="293" t="str">
        <f t="shared" si="5"/>
        <v>20/21</v>
      </c>
      <c r="I316" s="289" t="s">
        <v>33432</v>
      </c>
      <c r="J316" s="289" t="s">
        <v>33724</v>
      </c>
      <c r="K316" s="289" t="s">
        <v>33250</v>
      </c>
      <c r="L316" s="290" t="s">
        <v>33692</v>
      </c>
    </row>
    <row r="317" spans="1:12" x14ac:dyDescent="0.25">
      <c r="A317" s="285" t="s">
        <v>49</v>
      </c>
      <c r="B317" s="286" t="s">
        <v>33252</v>
      </c>
      <c r="C317" s="286" t="s">
        <v>32064</v>
      </c>
      <c r="D317" s="291">
        <v>44112</v>
      </c>
      <c r="E317" s="286">
        <v>48015</v>
      </c>
      <c r="F317" s="291">
        <f>DATE(YEAR(Producto!$D317),MONTH(Producto!$D317),1)</f>
        <v>44105</v>
      </c>
      <c r="G317" s="294">
        <f>YEAR(Producto!$D317)</f>
        <v>2020</v>
      </c>
      <c r="H317" s="294" t="str">
        <f t="shared" si="5"/>
        <v>20/21</v>
      </c>
      <c r="I317" s="286" t="s">
        <v>33434</v>
      </c>
      <c r="J317" s="286" t="s">
        <v>33724</v>
      </c>
      <c r="K317" s="286" t="s">
        <v>33731</v>
      </c>
      <c r="L317" s="287" t="s">
        <v>33692</v>
      </c>
    </row>
    <row r="318" spans="1:12" x14ac:dyDescent="0.25">
      <c r="A318" s="288" t="s">
        <v>103</v>
      </c>
      <c r="B318" s="289" t="s">
        <v>33253</v>
      </c>
      <c r="C318" s="289" t="s">
        <v>32064</v>
      </c>
      <c r="D318" s="292">
        <v>44113</v>
      </c>
      <c r="E318" s="289">
        <v>15000</v>
      </c>
      <c r="F318" s="292">
        <f>DATE(YEAR(Producto!$D318),MONTH(Producto!$D318),1)</f>
        <v>44105</v>
      </c>
      <c r="G318" s="293">
        <f>YEAR(Producto!$D318)</f>
        <v>2020</v>
      </c>
      <c r="H318" s="293" t="str">
        <f t="shared" si="5"/>
        <v>20/21</v>
      </c>
      <c r="I318" s="289" t="s">
        <v>33342</v>
      </c>
      <c r="J318" s="289" t="s">
        <v>33724</v>
      </c>
      <c r="K318" s="289" t="s">
        <v>33785</v>
      </c>
      <c r="L318" s="290" t="s">
        <v>33692</v>
      </c>
    </row>
    <row r="319" spans="1:12" x14ac:dyDescent="0.25">
      <c r="A319" s="285" t="s">
        <v>103</v>
      </c>
      <c r="B319" s="286" t="s">
        <v>33253</v>
      </c>
      <c r="C319" s="286" t="s">
        <v>32064</v>
      </c>
      <c r="D319" s="291">
        <v>44113</v>
      </c>
      <c r="E319" s="286">
        <v>44712</v>
      </c>
      <c r="F319" s="291">
        <f>DATE(YEAR(Producto!$D319),MONTH(Producto!$D319),1)</f>
        <v>44105</v>
      </c>
      <c r="G319" s="294">
        <f>YEAR(Producto!$D319)</f>
        <v>2020</v>
      </c>
      <c r="H319" s="294" t="str">
        <f t="shared" si="5"/>
        <v>20/21</v>
      </c>
      <c r="I319" s="286" t="s">
        <v>33435</v>
      </c>
      <c r="J319" s="286" t="s">
        <v>33724</v>
      </c>
      <c r="K319" s="286" t="s">
        <v>33731</v>
      </c>
      <c r="L319" s="287" t="s">
        <v>33692</v>
      </c>
    </row>
    <row r="320" spans="1:12" x14ac:dyDescent="0.25">
      <c r="A320" s="288" t="s">
        <v>49</v>
      </c>
      <c r="B320" s="289" t="s">
        <v>33252</v>
      </c>
      <c r="C320" s="289" t="s">
        <v>32064</v>
      </c>
      <c r="D320" s="292">
        <v>44114</v>
      </c>
      <c r="E320" s="289">
        <v>22175</v>
      </c>
      <c r="F320" s="292">
        <f>DATE(YEAR(Producto!$D320),MONTH(Producto!$D320),1)</f>
        <v>44105</v>
      </c>
      <c r="G320" s="293">
        <f>YEAR(Producto!$D320)</f>
        <v>2020</v>
      </c>
      <c r="H320" s="293" t="str">
        <f t="shared" si="5"/>
        <v>20/21</v>
      </c>
      <c r="I320" s="289" t="s">
        <v>33434</v>
      </c>
      <c r="J320" s="289" t="s">
        <v>33724</v>
      </c>
      <c r="K320" s="289" t="s">
        <v>33787</v>
      </c>
      <c r="L320" s="290" t="s">
        <v>33692</v>
      </c>
    </row>
    <row r="321" spans="1:12" x14ac:dyDescent="0.25">
      <c r="A321" s="285" t="s">
        <v>103</v>
      </c>
      <c r="B321" s="286" t="s">
        <v>33253</v>
      </c>
      <c r="C321" s="286" t="s">
        <v>32064</v>
      </c>
      <c r="D321" s="291">
        <v>44116</v>
      </c>
      <c r="E321" s="286">
        <v>14000</v>
      </c>
      <c r="F321" s="291">
        <f>DATE(YEAR(Producto!$D321),MONTH(Producto!$D321),1)</f>
        <v>44105</v>
      </c>
      <c r="G321" s="294">
        <f>YEAR(Producto!$D321)</f>
        <v>2020</v>
      </c>
      <c r="H321" s="294" t="str">
        <f t="shared" si="5"/>
        <v>20/21</v>
      </c>
      <c r="I321" s="286" t="s">
        <v>33435</v>
      </c>
      <c r="J321" s="286" t="s">
        <v>33724</v>
      </c>
      <c r="K321" s="286" t="s">
        <v>33731</v>
      </c>
      <c r="L321" s="287" t="s">
        <v>33692</v>
      </c>
    </row>
    <row r="322" spans="1:12" x14ac:dyDescent="0.25">
      <c r="A322" s="288" t="s">
        <v>103</v>
      </c>
      <c r="B322" s="289" t="s">
        <v>33253</v>
      </c>
      <c r="C322" s="289" t="s">
        <v>32064</v>
      </c>
      <c r="D322" s="292">
        <v>44120</v>
      </c>
      <c r="E322" s="289">
        <v>32999</v>
      </c>
      <c r="F322" s="292">
        <f>DATE(YEAR(Producto!$D322),MONTH(Producto!$D322),1)</f>
        <v>44105</v>
      </c>
      <c r="G322" s="293">
        <f>YEAR(Producto!$D322)</f>
        <v>2020</v>
      </c>
      <c r="H322" s="293" t="str">
        <f t="shared" si="5"/>
        <v>20/21</v>
      </c>
      <c r="I322" s="289" t="s">
        <v>33436</v>
      </c>
      <c r="J322" s="289" t="s">
        <v>33724</v>
      </c>
      <c r="K322" s="289" t="s">
        <v>33731</v>
      </c>
      <c r="L322" s="290" t="s">
        <v>33708</v>
      </c>
    </row>
    <row r="323" spans="1:12" x14ac:dyDescent="0.25">
      <c r="A323" s="285" t="s">
        <v>103</v>
      </c>
      <c r="B323" s="286" t="s">
        <v>33253</v>
      </c>
      <c r="C323" s="286" t="s">
        <v>32064</v>
      </c>
      <c r="D323" s="291">
        <v>44121</v>
      </c>
      <c r="E323" s="286">
        <v>30585</v>
      </c>
      <c r="F323" s="291">
        <f>DATE(YEAR(Producto!$D323),MONTH(Producto!$D323),1)</f>
        <v>44105</v>
      </c>
      <c r="G323" s="294">
        <f>YEAR(Producto!$D323)</f>
        <v>2020</v>
      </c>
      <c r="H323" s="294" t="str">
        <f t="shared" si="5"/>
        <v>20/21</v>
      </c>
      <c r="I323" s="286" t="s">
        <v>33437</v>
      </c>
      <c r="J323" s="286" t="s">
        <v>33724</v>
      </c>
      <c r="K323" s="286" t="s">
        <v>33787</v>
      </c>
      <c r="L323" s="287" t="s">
        <v>33692</v>
      </c>
    </row>
    <row r="324" spans="1:12" x14ac:dyDescent="0.25">
      <c r="A324" s="288" t="s">
        <v>103</v>
      </c>
      <c r="B324" s="289" t="s">
        <v>33253</v>
      </c>
      <c r="C324" s="289" t="s">
        <v>32064</v>
      </c>
      <c r="D324" s="292">
        <v>44122</v>
      </c>
      <c r="E324" s="289">
        <v>20000</v>
      </c>
      <c r="F324" s="292">
        <f>DATE(YEAR(Producto!$D324),MONTH(Producto!$D324),1)</f>
        <v>44105</v>
      </c>
      <c r="G324" s="293">
        <f>YEAR(Producto!$D324)</f>
        <v>2020</v>
      </c>
      <c r="H324" s="293" t="str">
        <f t="shared" si="5"/>
        <v>20/21</v>
      </c>
      <c r="I324" s="289" t="s">
        <v>33438</v>
      </c>
      <c r="J324" s="289" t="s">
        <v>33724</v>
      </c>
      <c r="K324" s="289" t="s">
        <v>33785</v>
      </c>
      <c r="L324" s="290" t="s">
        <v>33692</v>
      </c>
    </row>
    <row r="325" spans="1:12" x14ac:dyDescent="0.25">
      <c r="A325" s="285" t="s">
        <v>103</v>
      </c>
      <c r="B325" s="286" t="s">
        <v>33253</v>
      </c>
      <c r="C325" s="286" t="s">
        <v>32064</v>
      </c>
      <c r="D325" s="291">
        <v>44122</v>
      </c>
      <c r="E325" s="286">
        <v>40444</v>
      </c>
      <c r="F325" s="291">
        <f>DATE(YEAR(Producto!$D325),MONTH(Producto!$D325),1)</f>
        <v>44105</v>
      </c>
      <c r="G325" s="294">
        <f>YEAR(Producto!$D325)</f>
        <v>2020</v>
      </c>
      <c r="H325" s="294" t="str">
        <f t="shared" si="5"/>
        <v>20/21</v>
      </c>
      <c r="I325" s="286" t="s">
        <v>33438</v>
      </c>
      <c r="J325" s="286" t="s">
        <v>33724</v>
      </c>
      <c r="K325" s="286" t="s">
        <v>33785</v>
      </c>
      <c r="L325" s="287" t="s">
        <v>33692</v>
      </c>
    </row>
    <row r="326" spans="1:12" x14ac:dyDescent="0.25">
      <c r="A326" s="288" t="s">
        <v>49</v>
      </c>
      <c r="B326" s="289" t="s">
        <v>33252</v>
      </c>
      <c r="C326" s="289" t="s">
        <v>32064</v>
      </c>
      <c r="D326" s="292">
        <v>44127</v>
      </c>
      <c r="E326" s="289">
        <v>36376</v>
      </c>
      <c r="F326" s="292">
        <f>DATE(YEAR(Producto!$D326),MONTH(Producto!$D326),1)</f>
        <v>44105</v>
      </c>
      <c r="G326" s="293">
        <f>YEAR(Producto!$D326)</f>
        <v>2020</v>
      </c>
      <c r="H326" s="293" t="str">
        <f t="shared" si="5"/>
        <v>20/21</v>
      </c>
      <c r="I326" s="289" t="s">
        <v>33437</v>
      </c>
      <c r="J326" s="289" t="s">
        <v>33738</v>
      </c>
      <c r="K326" s="289" t="s">
        <v>33787</v>
      </c>
      <c r="L326" s="290" t="s">
        <v>33692</v>
      </c>
    </row>
    <row r="327" spans="1:12" x14ac:dyDescent="0.25">
      <c r="A327" s="285" t="s">
        <v>103</v>
      </c>
      <c r="B327" s="286" t="s">
        <v>33253</v>
      </c>
      <c r="C327" s="286" t="s">
        <v>32064</v>
      </c>
      <c r="D327" s="291">
        <v>44131</v>
      </c>
      <c r="E327" s="286">
        <v>41633</v>
      </c>
      <c r="F327" s="291">
        <f>DATE(YEAR(Producto!$D327),MONTH(Producto!$D327),1)</f>
        <v>44105</v>
      </c>
      <c r="G327" s="294">
        <f>YEAR(Producto!$D327)</f>
        <v>2020</v>
      </c>
      <c r="H327" s="294" t="str">
        <f t="shared" si="5"/>
        <v>20/21</v>
      </c>
      <c r="I327" s="286" t="s">
        <v>33439</v>
      </c>
      <c r="J327" s="286" t="s">
        <v>33724</v>
      </c>
      <c r="K327" s="286" t="s">
        <v>33787</v>
      </c>
      <c r="L327" s="287" t="s">
        <v>33695</v>
      </c>
    </row>
    <row r="328" spans="1:12" x14ac:dyDescent="0.25">
      <c r="A328" s="288" t="s">
        <v>103</v>
      </c>
      <c r="B328" s="289" t="s">
        <v>33253</v>
      </c>
      <c r="C328" s="289" t="s">
        <v>32064</v>
      </c>
      <c r="D328" s="292">
        <v>44132</v>
      </c>
      <c r="E328" s="289">
        <v>32999</v>
      </c>
      <c r="F328" s="292">
        <f>DATE(YEAR(Producto!$D328),MONTH(Producto!$D328),1)</f>
        <v>44105</v>
      </c>
      <c r="G328" s="293">
        <f>YEAR(Producto!$D328)</f>
        <v>2020</v>
      </c>
      <c r="H328" s="293" t="str">
        <f t="shared" si="5"/>
        <v>20/21</v>
      </c>
      <c r="I328" s="289" t="s">
        <v>33440</v>
      </c>
      <c r="J328" s="289" t="s">
        <v>33724</v>
      </c>
      <c r="K328" s="289" t="s">
        <v>33787</v>
      </c>
      <c r="L328" s="290" t="s">
        <v>33708</v>
      </c>
    </row>
    <row r="329" spans="1:12" x14ac:dyDescent="0.25">
      <c r="A329" s="285" t="s">
        <v>197</v>
      </c>
      <c r="B329" s="286" t="s">
        <v>33251</v>
      </c>
      <c r="C329" s="286" t="s">
        <v>32064</v>
      </c>
      <c r="D329" s="291">
        <v>44133</v>
      </c>
      <c r="E329" s="286">
        <v>31490</v>
      </c>
      <c r="F329" s="291">
        <f>DATE(YEAR(Producto!$D329),MONTH(Producto!$D329),1)</f>
        <v>44105</v>
      </c>
      <c r="G329" s="294">
        <f>YEAR(Producto!$D329)</f>
        <v>2020</v>
      </c>
      <c r="H329" s="294" t="str">
        <f t="shared" si="5"/>
        <v>20/21</v>
      </c>
      <c r="I329" s="286" t="s">
        <v>33441</v>
      </c>
      <c r="J329" s="286" t="s">
        <v>33724</v>
      </c>
      <c r="K329" s="286" t="s">
        <v>33733</v>
      </c>
      <c r="L329" s="287" t="s">
        <v>33687</v>
      </c>
    </row>
    <row r="330" spans="1:12" x14ac:dyDescent="0.25">
      <c r="A330" s="288" t="s">
        <v>103</v>
      </c>
      <c r="B330" s="289" t="s">
        <v>33253</v>
      </c>
      <c r="C330" s="289" t="s">
        <v>32064</v>
      </c>
      <c r="D330" s="292">
        <v>44136</v>
      </c>
      <c r="E330" s="289">
        <v>10000</v>
      </c>
      <c r="F330" s="292">
        <f>DATE(YEAR(Producto!$D330),MONTH(Producto!$D330),1)</f>
        <v>44136</v>
      </c>
      <c r="G330" s="293">
        <f>YEAR(Producto!$D330)</f>
        <v>2020</v>
      </c>
      <c r="H330" s="293" t="str">
        <f t="shared" si="5"/>
        <v>20/21</v>
      </c>
      <c r="I330" s="289" t="s">
        <v>33439</v>
      </c>
      <c r="J330" s="289" t="s">
        <v>33724</v>
      </c>
      <c r="K330" s="289" t="s">
        <v>33787</v>
      </c>
      <c r="L330" s="290" t="s">
        <v>33694</v>
      </c>
    </row>
    <row r="331" spans="1:12" x14ac:dyDescent="0.25">
      <c r="A331" s="285" t="s">
        <v>197</v>
      </c>
      <c r="B331" s="286" t="s">
        <v>33251</v>
      </c>
      <c r="C331" s="286" t="s">
        <v>32064</v>
      </c>
      <c r="D331" s="291">
        <v>44147</v>
      </c>
      <c r="E331" s="286">
        <v>31461</v>
      </c>
      <c r="F331" s="291">
        <f>DATE(YEAR(Producto!$D331),MONTH(Producto!$D331),1)</f>
        <v>44136</v>
      </c>
      <c r="G331" s="294">
        <f>YEAR(Producto!$D331)</f>
        <v>2020</v>
      </c>
      <c r="H331" s="294" t="str">
        <f t="shared" si="5"/>
        <v>20/21</v>
      </c>
      <c r="I331" s="286" t="s">
        <v>33442</v>
      </c>
      <c r="J331" s="286" t="s">
        <v>33724</v>
      </c>
      <c r="K331" s="286" t="s">
        <v>33733</v>
      </c>
      <c r="L331" s="287" t="s">
        <v>33687</v>
      </c>
    </row>
    <row r="332" spans="1:12" x14ac:dyDescent="0.25">
      <c r="A332" s="288" t="s">
        <v>49</v>
      </c>
      <c r="B332" s="289" t="s">
        <v>33252</v>
      </c>
      <c r="C332" s="289" t="s">
        <v>32064</v>
      </c>
      <c r="D332" s="292">
        <v>44156</v>
      </c>
      <c r="E332" s="289">
        <v>5436</v>
      </c>
      <c r="F332" s="292">
        <f>DATE(YEAR(Producto!$D332),MONTH(Producto!$D332),1)</f>
        <v>44136</v>
      </c>
      <c r="G332" s="293">
        <f>YEAR(Producto!$D332)</f>
        <v>2020</v>
      </c>
      <c r="H332" s="293" t="str">
        <f t="shared" si="5"/>
        <v>20/21</v>
      </c>
      <c r="I332" s="289" t="s">
        <v>33443</v>
      </c>
      <c r="J332" s="289" t="s">
        <v>33724</v>
      </c>
      <c r="K332" s="289" t="s">
        <v>33795</v>
      </c>
      <c r="L332" s="290" t="s">
        <v>33704</v>
      </c>
    </row>
    <row r="333" spans="1:12" x14ac:dyDescent="0.25">
      <c r="A333" s="285" t="s">
        <v>49</v>
      </c>
      <c r="B333" s="286" t="s">
        <v>33252</v>
      </c>
      <c r="C333" s="286" t="s">
        <v>32064</v>
      </c>
      <c r="D333" s="291">
        <v>44156</v>
      </c>
      <c r="E333" s="286">
        <v>3570</v>
      </c>
      <c r="F333" s="291">
        <f>DATE(YEAR(Producto!$D333),MONTH(Producto!$D333),1)</f>
        <v>44136</v>
      </c>
      <c r="G333" s="294">
        <f>YEAR(Producto!$D333)</f>
        <v>2020</v>
      </c>
      <c r="H333" s="294" t="str">
        <f t="shared" si="5"/>
        <v>20/21</v>
      </c>
      <c r="I333" s="286" t="s">
        <v>33443</v>
      </c>
      <c r="J333" s="286" t="s">
        <v>33724</v>
      </c>
      <c r="K333" s="286" t="s">
        <v>33801</v>
      </c>
      <c r="L333" s="287" t="s">
        <v>33704</v>
      </c>
    </row>
    <row r="334" spans="1:12" x14ac:dyDescent="0.25">
      <c r="A334" s="288" t="s">
        <v>197</v>
      </c>
      <c r="B334" s="289" t="s">
        <v>33251</v>
      </c>
      <c r="C334" s="289" t="s">
        <v>32064</v>
      </c>
      <c r="D334" s="292">
        <v>44173</v>
      </c>
      <c r="E334" s="289">
        <v>32000</v>
      </c>
      <c r="F334" s="292">
        <f>DATE(YEAR(Producto!$D334),MONTH(Producto!$D334),1)</f>
        <v>44166</v>
      </c>
      <c r="G334" s="293">
        <f>YEAR(Producto!$D334)</f>
        <v>2020</v>
      </c>
      <c r="H334" s="293" t="str">
        <f t="shared" si="5"/>
        <v>20/21</v>
      </c>
      <c r="I334" s="289" t="s">
        <v>33444</v>
      </c>
      <c r="J334" s="289" t="s">
        <v>33724</v>
      </c>
      <c r="K334" s="289" t="s">
        <v>33733</v>
      </c>
      <c r="L334" s="290" t="s">
        <v>33687</v>
      </c>
    </row>
    <row r="335" spans="1:12" x14ac:dyDescent="0.25">
      <c r="A335" s="285" t="s">
        <v>197</v>
      </c>
      <c r="B335" s="286" t="s">
        <v>33251</v>
      </c>
      <c r="C335" s="286" t="s">
        <v>32064</v>
      </c>
      <c r="D335" s="291">
        <v>44174</v>
      </c>
      <c r="E335" s="286">
        <v>29198</v>
      </c>
      <c r="F335" s="291">
        <f>DATE(YEAR(Producto!$D335),MONTH(Producto!$D335),1)</f>
        <v>44166</v>
      </c>
      <c r="G335" s="294">
        <f>YEAR(Producto!$D335)</f>
        <v>2020</v>
      </c>
      <c r="H335" s="294" t="str">
        <f t="shared" si="5"/>
        <v>20/21</v>
      </c>
      <c r="I335" s="286" t="s">
        <v>33445</v>
      </c>
      <c r="J335" s="286" t="s">
        <v>33724</v>
      </c>
      <c r="K335" s="286" t="s">
        <v>33733</v>
      </c>
      <c r="L335" s="287" t="s">
        <v>33687</v>
      </c>
    </row>
    <row r="336" spans="1:12" x14ac:dyDescent="0.25">
      <c r="A336" s="288" t="s">
        <v>197</v>
      </c>
      <c r="B336" s="289" t="s">
        <v>33251</v>
      </c>
      <c r="C336" s="289" t="s">
        <v>32064</v>
      </c>
      <c r="D336" s="292">
        <v>44192</v>
      </c>
      <c r="E336" s="289">
        <v>29373</v>
      </c>
      <c r="F336" s="292">
        <f>DATE(YEAR(Producto!$D336),MONTH(Producto!$D336),1)</f>
        <v>44166</v>
      </c>
      <c r="G336" s="293">
        <f>YEAR(Producto!$D336)</f>
        <v>2020</v>
      </c>
      <c r="H336" s="293" t="str">
        <f t="shared" si="5"/>
        <v>20/21</v>
      </c>
      <c r="I336" s="289" t="s">
        <v>33446</v>
      </c>
      <c r="J336" s="289" t="s">
        <v>33724</v>
      </c>
      <c r="K336" s="289" t="s">
        <v>33733</v>
      </c>
      <c r="L336" s="290" t="s">
        <v>33687</v>
      </c>
    </row>
    <row r="337" spans="1:12" x14ac:dyDescent="0.25">
      <c r="A337" s="285" t="s">
        <v>197</v>
      </c>
      <c r="B337" s="286" t="s">
        <v>33251</v>
      </c>
      <c r="C337" s="286" t="s">
        <v>32064</v>
      </c>
      <c r="D337" s="291">
        <v>44200</v>
      </c>
      <c r="E337" s="286">
        <v>36625</v>
      </c>
      <c r="F337" s="291">
        <f>DATE(YEAR(Producto!$D337),MONTH(Producto!$D337),1)</f>
        <v>44197</v>
      </c>
      <c r="G337" s="294">
        <f>YEAR(Producto!$D337)</f>
        <v>2021</v>
      </c>
      <c r="H337" s="294" t="str">
        <f t="shared" si="5"/>
        <v>20/21</v>
      </c>
      <c r="I337" s="286" t="s">
        <v>33447</v>
      </c>
      <c r="J337" s="286" t="s">
        <v>33724</v>
      </c>
      <c r="K337" s="286" t="s">
        <v>33733</v>
      </c>
      <c r="L337" s="287" t="s">
        <v>33687</v>
      </c>
    </row>
    <row r="338" spans="1:12" x14ac:dyDescent="0.25">
      <c r="A338" s="288" t="s">
        <v>197</v>
      </c>
      <c r="B338" s="289" t="s">
        <v>33251</v>
      </c>
      <c r="C338" s="289" t="s">
        <v>32064</v>
      </c>
      <c r="D338" s="292">
        <v>44276</v>
      </c>
      <c r="E338" s="289">
        <v>30152</v>
      </c>
      <c r="F338" s="292">
        <f>DATE(YEAR(Producto!$D338),MONTH(Producto!$D338),1)</f>
        <v>44256</v>
      </c>
      <c r="G338" s="293">
        <f>YEAR(Producto!$D338)</f>
        <v>2021</v>
      </c>
      <c r="H338" s="293" t="str">
        <f t="shared" si="5"/>
        <v>21/22</v>
      </c>
      <c r="I338" s="289" t="s">
        <v>33448</v>
      </c>
      <c r="J338" s="289" t="s">
        <v>33726</v>
      </c>
      <c r="K338" s="289" t="s">
        <v>33733</v>
      </c>
      <c r="L338" s="290" t="s">
        <v>33687</v>
      </c>
    </row>
    <row r="339" spans="1:12" x14ac:dyDescent="0.25">
      <c r="A339" s="285" t="s">
        <v>197</v>
      </c>
      <c r="B339" s="286" t="s">
        <v>33251</v>
      </c>
      <c r="C339" s="286" t="s">
        <v>32064</v>
      </c>
      <c r="D339" s="291">
        <v>44281</v>
      </c>
      <c r="E339" s="286">
        <v>6842</v>
      </c>
      <c r="F339" s="291">
        <f>DATE(YEAR(Producto!$D339),MONTH(Producto!$D339),1)</f>
        <v>44256</v>
      </c>
      <c r="G339" s="294">
        <f>YEAR(Producto!$D339)</f>
        <v>2021</v>
      </c>
      <c r="H339" s="294" t="str">
        <f t="shared" si="5"/>
        <v>21/22</v>
      </c>
      <c r="I339" s="286" t="s">
        <v>33449</v>
      </c>
      <c r="J339" s="286" t="s">
        <v>33737</v>
      </c>
      <c r="K339" s="286" t="s">
        <v>33785</v>
      </c>
      <c r="L339" s="287" t="s">
        <v>33699</v>
      </c>
    </row>
    <row r="340" spans="1:12" x14ac:dyDescent="0.25">
      <c r="A340" s="288" t="s">
        <v>197</v>
      </c>
      <c r="B340" s="289" t="s">
        <v>33251</v>
      </c>
      <c r="C340" s="289" t="s">
        <v>32064</v>
      </c>
      <c r="D340" s="292">
        <v>44283</v>
      </c>
      <c r="E340" s="289">
        <v>21315</v>
      </c>
      <c r="F340" s="292">
        <f>DATE(YEAR(Producto!$D340),MONTH(Producto!$D340),1)</f>
        <v>44256</v>
      </c>
      <c r="G340" s="293">
        <f>YEAR(Producto!$D340)</f>
        <v>2021</v>
      </c>
      <c r="H340" s="293" t="str">
        <f t="shared" si="5"/>
        <v>21/22</v>
      </c>
      <c r="I340" s="289" t="s">
        <v>33450</v>
      </c>
      <c r="J340" s="289" t="s">
        <v>33726</v>
      </c>
      <c r="K340" s="289" t="s">
        <v>33733</v>
      </c>
      <c r="L340" s="290" t="s">
        <v>33687</v>
      </c>
    </row>
    <row r="341" spans="1:12" x14ac:dyDescent="0.25">
      <c r="A341" s="285" t="s">
        <v>197</v>
      </c>
      <c r="B341" s="286" t="s">
        <v>33251</v>
      </c>
      <c r="C341" s="286" t="s">
        <v>32064</v>
      </c>
      <c r="D341" s="291">
        <v>44286</v>
      </c>
      <c r="E341" s="286">
        <v>34362</v>
      </c>
      <c r="F341" s="291">
        <f>DATE(YEAR(Producto!$D341),MONTH(Producto!$D341),1)</f>
        <v>44256</v>
      </c>
      <c r="G341" s="294">
        <f>YEAR(Producto!$D341)</f>
        <v>2021</v>
      </c>
      <c r="H341" s="294" t="str">
        <f t="shared" si="5"/>
        <v>21/22</v>
      </c>
      <c r="I341" s="286" t="s">
        <v>33451</v>
      </c>
      <c r="J341" s="286" t="s">
        <v>33726</v>
      </c>
      <c r="K341" s="286" t="s">
        <v>33733</v>
      </c>
      <c r="L341" s="287" t="s">
        <v>33687</v>
      </c>
    </row>
    <row r="342" spans="1:12" x14ac:dyDescent="0.25">
      <c r="A342" s="288" t="s">
        <v>197</v>
      </c>
      <c r="B342" s="289" t="s">
        <v>33251</v>
      </c>
      <c r="C342" s="289" t="s">
        <v>32064</v>
      </c>
      <c r="D342" s="292">
        <v>44287</v>
      </c>
      <c r="E342" s="289">
        <v>10883</v>
      </c>
      <c r="F342" s="292">
        <f>DATE(YEAR(Producto!$D342),MONTH(Producto!$D342),1)</f>
        <v>44287</v>
      </c>
      <c r="G342" s="293">
        <f>YEAR(Producto!$D342)</f>
        <v>2021</v>
      </c>
      <c r="H342" s="293" t="str">
        <f t="shared" si="5"/>
        <v>21/22</v>
      </c>
      <c r="I342" s="289" t="s">
        <v>33348</v>
      </c>
      <c r="J342" s="289" t="s">
        <v>33249</v>
      </c>
      <c r="K342" s="289" t="s">
        <v>33250</v>
      </c>
      <c r="L342" s="290" t="s">
        <v>33691</v>
      </c>
    </row>
    <row r="343" spans="1:12" x14ac:dyDescent="0.25">
      <c r="A343" s="285" t="s">
        <v>49</v>
      </c>
      <c r="B343" s="286" t="s">
        <v>33252</v>
      </c>
      <c r="C343" s="286" t="s">
        <v>32064</v>
      </c>
      <c r="D343" s="291">
        <v>44292</v>
      </c>
      <c r="E343" s="286">
        <v>10996</v>
      </c>
      <c r="F343" s="291">
        <f>DATE(YEAR(Producto!$D343),MONTH(Producto!$D343),1)</f>
        <v>44287</v>
      </c>
      <c r="G343" s="294">
        <f>YEAR(Producto!$D343)</f>
        <v>2021</v>
      </c>
      <c r="H343" s="294" t="str">
        <f t="shared" si="5"/>
        <v>21/22</v>
      </c>
      <c r="I343" s="286" t="s">
        <v>33452</v>
      </c>
      <c r="J343" s="286" t="s">
        <v>33738</v>
      </c>
      <c r="K343" s="286" t="s">
        <v>33787</v>
      </c>
      <c r="L343" s="287" t="s">
        <v>33688</v>
      </c>
    </row>
    <row r="344" spans="1:12" x14ac:dyDescent="0.25">
      <c r="A344" s="288" t="s">
        <v>49</v>
      </c>
      <c r="B344" s="289" t="s">
        <v>33252</v>
      </c>
      <c r="C344" s="289" t="s">
        <v>32064</v>
      </c>
      <c r="D344" s="292">
        <v>44295</v>
      </c>
      <c r="E344" s="289">
        <v>42090</v>
      </c>
      <c r="F344" s="292">
        <f>DATE(YEAR(Producto!$D344),MONTH(Producto!$D344),1)</f>
        <v>44287</v>
      </c>
      <c r="G344" s="293">
        <f>YEAR(Producto!$D344)</f>
        <v>2021</v>
      </c>
      <c r="H344" s="293" t="str">
        <f t="shared" si="5"/>
        <v>21/22</v>
      </c>
      <c r="I344" s="289" t="s">
        <v>33453</v>
      </c>
      <c r="J344" s="289" t="s">
        <v>33738</v>
      </c>
      <c r="K344" s="289" t="s">
        <v>33787</v>
      </c>
      <c r="L344" s="290" t="s">
        <v>33695</v>
      </c>
    </row>
    <row r="345" spans="1:12" x14ac:dyDescent="0.25">
      <c r="A345" s="285" t="s">
        <v>49</v>
      </c>
      <c r="B345" s="286" t="s">
        <v>33252</v>
      </c>
      <c r="C345" s="286" t="s">
        <v>32064</v>
      </c>
      <c r="D345" s="291">
        <v>44298</v>
      </c>
      <c r="E345" s="286">
        <v>44941</v>
      </c>
      <c r="F345" s="291">
        <f>DATE(YEAR(Producto!$D345),MONTH(Producto!$D345),1)</f>
        <v>44287</v>
      </c>
      <c r="G345" s="294">
        <f>YEAR(Producto!$D345)</f>
        <v>2021</v>
      </c>
      <c r="H345" s="294" t="str">
        <f t="shared" si="5"/>
        <v>21/22</v>
      </c>
      <c r="I345" s="286" t="s">
        <v>33454</v>
      </c>
      <c r="J345" s="286" t="s">
        <v>33741</v>
      </c>
      <c r="K345" s="286" t="s">
        <v>33784</v>
      </c>
      <c r="L345" s="287" t="s">
        <v>33695</v>
      </c>
    </row>
    <row r="346" spans="1:12" x14ac:dyDescent="0.25">
      <c r="A346" s="288" t="s">
        <v>49</v>
      </c>
      <c r="B346" s="289" t="s">
        <v>33252</v>
      </c>
      <c r="C346" s="289" t="s">
        <v>32064</v>
      </c>
      <c r="D346" s="292">
        <v>44300</v>
      </c>
      <c r="E346" s="289">
        <v>10153</v>
      </c>
      <c r="F346" s="292">
        <f>DATE(YEAR(Producto!$D346),MONTH(Producto!$D346),1)</f>
        <v>44287</v>
      </c>
      <c r="G346" s="293">
        <f>YEAR(Producto!$D346)</f>
        <v>2021</v>
      </c>
      <c r="H346" s="293" t="str">
        <f t="shared" si="5"/>
        <v>21/22</v>
      </c>
      <c r="I346" s="289" t="s">
        <v>33455</v>
      </c>
      <c r="J346" s="289" t="s">
        <v>33739</v>
      </c>
      <c r="K346" s="289" t="s">
        <v>33788</v>
      </c>
      <c r="L346" s="290" t="s">
        <v>33709</v>
      </c>
    </row>
    <row r="347" spans="1:12" x14ac:dyDescent="0.25">
      <c r="A347" s="285" t="s">
        <v>49</v>
      </c>
      <c r="B347" s="286" t="s">
        <v>33252</v>
      </c>
      <c r="C347" s="286" t="s">
        <v>32064</v>
      </c>
      <c r="D347" s="291">
        <v>44300</v>
      </c>
      <c r="E347" s="286">
        <v>41375</v>
      </c>
      <c r="F347" s="291">
        <f>DATE(YEAR(Producto!$D347),MONTH(Producto!$D347),1)</f>
        <v>44287</v>
      </c>
      <c r="G347" s="294">
        <f>YEAR(Producto!$D347)</f>
        <v>2021</v>
      </c>
      <c r="H347" s="294" t="str">
        <f t="shared" si="5"/>
        <v>21/22</v>
      </c>
      <c r="I347" s="286" t="s">
        <v>33456</v>
      </c>
      <c r="J347" s="286" t="s">
        <v>33737</v>
      </c>
      <c r="K347" s="286" t="s">
        <v>33785</v>
      </c>
      <c r="L347" s="287" t="s">
        <v>33692</v>
      </c>
    </row>
    <row r="348" spans="1:12" x14ac:dyDescent="0.25">
      <c r="A348" s="288" t="s">
        <v>49</v>
      </c>
      <c r="B348" s="289" t="s">
        <v>33252</v>
      </c>
      <c r="C348" s="289" t="s">
        <v>32064</v>
      </c>
      <c r="D348" s="292">
        <v>44300</v>
      </c>
      <c r="E348" s="289">
        <v>11000</v>
      </c>
      <c r="F348" s="292">
        <f>DATE(YEAR(Producto!$D348),MONTH(Producto!$D348),1)</f>
        <v>44287</v>
      </c>
      <c r="G348" s="293">
        <f>YEAR(Producto!$D348)</f>
        <v>2021</v>
      </c>
      <c r="H348" s="293" t="str">
        <f t="shared" si="5"/>
        <v>21/22</v>
      </c>
      <c r="I348" s="289" t="s">
        <v>33457</v>
      </c>
      <c r="J348" s="289" t="s">
        <v>33249</v>
      </c>
      <c r="K348" s="289" t="s">
        <v>33250</v>
      </c>
      <c r="L348" s="290" t="s">
        <v>33695</v>
      </c>
    </row>
    <row r="349" spans="1:12" x14ac:dyDescent="0.25">
      <c r="A349" s="285" t="s">
        <v>49</v>
      </c>
      <c r="B349" s="286" t="s">
        <v>33252</v>
      </c>
      <c r="C349" s="286" t="s">
        <v>32064</v>
      </c>
      <c r="D349" s="291">
        <v>44302</v>
      </c>
      <c r="E349" s="286">
        <v>26180</v>
      </c>
      <c r="F349" s="291">
        <f>DATE(YEAR(Producto!$D349),MONTH(Producto!$D349),1)</f>
        <v>44287</v>
      </c>
      <c r="G349" s="294">
        <f>YEAR(Producto!$D349)</f>
        <v>2021</v>
      </c>
      <c r="H349" s="294" t="str">
        <f t="shared" si="5"/>
        <v>21/22</v>
      </c>
      <c r="I349" s="286" t="s">
        <v>33453</v>
      </c>
      <c r="J349" s="286" t="s">
        <v>33738</v>
      </c>
      <c r="K349" s="286" t="s">
        <v>33787</v>
      </c>
      <c r="L349" s="287" t="s">
        <v>33695</v>
      </c>
    </row>
    <row r="350" spans="1:12" x14ac:dyDescent="0.25">
      <c r="A350" s="288" t="s">
        <v>197</v>
      </c>
      <c r="B350" s="289" t="s">
        <v>33251</v>
      </c>
      <c r="C350" s="289" t="s">
        <v>32064</v>
      </c>
      <c r="D350" s="292">
        <v>44303</v>
      </c>
      <c r="E350" s="289">
        <v>32846</v>
      </c>
      <c r="F350" s="292">
        <f>DATE(YEAR(Producto!$D350),MONTH(Producto!$D350),1)</f>
        <v>44287</v>
      </c>
      <c r="G350" s="293">
        <f>YEAR(Producto!$D350)</f>
        <v>2021</v>
      </c>
      <c r="H350" s="293" t="str">
        <f t="shared" si="5"/>
        <v>21/22</v>
      </c>
      <c r="I350" s="289" t="s">
        <v>33380</v>
      </c>
      <c r="J350" s="289" t="s">
        <v>33740</v>
      </c>
      <c r="K350" s="289" t="s">
        <v>33789</v>
      </c>
      <c r="L350" s="290" t="s">
        <v>33701</v>
      </c>
    </row>
    <row r="351" spans="1:12" x14ac:dyDescent="0.25">
      <c r="A351" s="285" t="s">
        <v>49</v>
      </c>
      <c r="B351" s="286" t="s">
        <v>33252</v>
      </c>
      <c r="C351" s="286" t="s">
        <v>32064</v>
      </c>
      <c r="D351" s="291">
        <v>44303</v>
      </c>
      <c r="E351" s="286">
        <v>16288</v>
      </c>
      <c r="F351" s="291">
        <f>DATE(YEAR(Producto!$D351),MONTH(Producto!$D351),1)</f>
        <v>44287</v>
      </c>
      <c r="G351" s="294">
        <f>YEAR(Producto!$D351)</f>
        <v>2021</v>
      </c>
      <c r="H351" s="294" t="str">
        <f t="shared" si="5"/>
        <v>21/22</v>
      </c>
      <c r="I351" s="286" t="s">
        <v>33454</v>
      </c>
      <c r="J351" s="286" t="s">
        <v>33741</v>
      </c>
      <c r="K351" s="286" t="s">
        <v>33784</v>
      </c>
      <c r="L351" s="287" t="s">
        <v>33695</v>
      </c>
    </row>
    <row r="352" spans="1:12" x14ac:dyDescent="0.25">
      <c r="A352" s="288" t="s">
        <v>49</v>
      </c>
      <c r="B352" s="289" t="s">
        <v>33252</v>
      </c>
      <c r="C352" s="289" t="s">
        <v>32064</v>
      </c>
      <c r="D352" s="292">
        <v>44305</v>
      </c>
      <c r="E352" s="289">
        <v>33000</v>
      </c>
      <c r="F352" s="292">
        <f>DATE(YEAR(Producto!$D352),MONTH(Producto!$D352),1)</f>
        <v>44287</v>
      </c>
      <c r="G352" s="293">
        <f>YEAR(Producto!$D352)</f>
        <v>2021</v>
      </c>
      <c r="H352" s="293" t="str">
        <f t="shared" ref="H352:H415" si="6">IF(MONTH(D352)&gt;=3,RIGHT(YEAR(D352),2)&amp;"/"&amp;RIGHT(YEAR(D352)+1,2),IF(MONTH(D352)&lt;3,RIGHT(YEAR(D352)-1,2)&amp;"/"&amp;RIGHT(YEAR(D352),2),"ERROR"))</f>
        <v>21/22</v>
      </c>
      <c r="I352" s="289" t="s">
        <v>33458</v>
      </c>
      <c r="J352" s="289" t="s">
        <v>33739</v>
      </c>
      <c r="K352" s="289" t="s">
        <v>33788</v>
      </c>
      <c r="L352" s="290" t="s">
        <v>33695</v>
      </c>
    </row>
    <row r="353" spans="1:12" x14ac:dyDescent="0.25">
      <c r="A353" s="285" t="s">
        <v>49</v>
      </c>
      <c r="B353" s="286" t="s">
        <v>33252</v>
      </c>
      <c r="C353" s="286" t="s">
        <v>32064</v>
      </c>
      <c r="D353" s="291">
        <v>44306</v>
      </c>
      <c r="E353" s="286">
        <v>24705</v>
      </c>
      <c r="F353" s="291">
        <f>DATE(YEAR(Producto!$D353),MONTH(Producto!$D353),1)</f>
        <v>44287</v>
      </c>
      <c r="G353" s="294">
        <f>YEAR(Producto!$D353)</f>
        <v>2021</v>
      </c>
      <c r="H353" s="294" t="str">
        <f t="shared" si="6"/>
        <v>21/22</v>
      </c>
      <c r="I353" s="286" t="s">
        <v>33459</v>
      </c>
      <c r="J353" s="286" t="s">
        <v>33760</v>
      </c>
      <c r="K353" s="286" t="s">
        <v>33793</v>
      </c>
      <c r="L353" s="287" t="s">
        <v>33687</v>
      </c>
    </row>
    <row r="354" spans="1:12" x14ac:dyDescent="0.25">
      <c r="A354" s="288" t="s">
        <v>49</v>
      </c>
      <c r="B354" s="289" t="s">
        <v>33252</v>
      </c>
      <c r="C354" s="289" t="s">
        <v>32064</v>
      </c>
      <c r="D354" s="292">
        <v>44309</v>
      </c>
      <c r="E354" s="289">
        <v>43195</v>
      </c>
      <c r="F354" s="292">
        <f>DATE(YEAR(Producto!$D354),MONTH(Producto!$D354),1)</f>
        <v>44287</v>
      </c>
      <c r="G354" s="293">
        <f>YEAR(Producto!$D354)</f>
        <v>2021</v>
      </c>
      <c r="H354" s="293" t="str">
        <f t="shared" si="6"/>
        <v>21/22</v>
      </c>
      <c r="I354" s="289" t="s">
        <v>33460</v>
      </c>
      <c r="J354" s="289" t="s">
        <v>33741</v>
      </c>
      <c r="K354" s="289" t="s">
        <v>33784</v>
      </c>
      <c r="L354" s="290" t="s">
        <v>33695</v>
      </c>
    </row>
    <row r="355" spans="1:12" x14ac:dyDescent="0.25">
      <c r="A355" s="285" t="s">
        <v>49</v>
      </c>
      <c r="B355" s="286" t="s">
        <v>33252</v>
      </c>
      <c r="C355" s="286" t="s">
        <v>32064</v>
      </c>
      <c r="D355" s="291">
        <v>44310</v>
      </c>
      <c r="E355" s="286">
        <v>44000</v>
      </c>
      <c r="F355" s="291">
        <f>DATE(YEAR(Producto!$D355),MONTH(Producto!$D355),1)</f>
        <v>44287</v>
      </c>
      <c r="G355" s="294">
        <f>YEAR(Producto!$D355)</f>
        <v>2021</v>
      </c>
      <c r="H355" s="294" t="str">
        <f t="shared" si="6"/>
        <v>21/22</v>
      </c>
      <c r="I355" s="286" t="s">
        <v>33461</v>
      </c>
      <c r="J355" s="286" t="s">
        <v>33741</v>
      </c>
      <c r="K355" s="286" t="s">
        <v>33784</v>
      </c>
      <c r="L355" s="287" t="s">
        <v>33692</v>
      </c>
    </row>
    <row r="356" spans="1:12" x14ac:dyDescent="0.25">
      <c r="A356" s="288" t="s">
        <v>49</v>
      </c>
      <c r="B356" s="289" t="s">
        <v>33252</v>
      </c>
      <c r="C356" s="289" t="s">
        <v>32064</v>
      </c>
      <c r="D356" s="292">
        <v>44311</v>
      </c>
      <c r="E356" s="289">
        <v>44967</v>
      </c>
      <c r="F356" s="292">
        <f>DATE(YEAR(Producto!$D356),MONTH(Producto!$D356),1)</f>
        <v>44287</v>
      </c>
      <c r="G356" s="293">
        <f>YEAR(Producto!$D356)</f>
        <v>2021</v>
      </c>
      <c r="H356" s="293" t="str">
        <f t="shared" si="6"/>
        <v>21/22</v>
      </c>
      <c r="I356" s="289" t="s">
        <v>33462</v>
      </c>
      <c r="J356" s="289" t="s">
        <v>33742</v>
      </c>
      <c r="K356" s="289" t="s">
        <v>33731</v>
      </c>
      <c r="L356" s="290" t="s">
        <v>33692</v>
      </c>
    </row>
    <row r="357" spans="1:12" x14ac:dyDescent="0.25">
      <c r="A357" s="285" t="s">
        <v>49</v>
      </c>
      <c r="B357" s="286" t="s">
        <v>33252</v>
      </c>
      <c r="C357" s="286" t="s">
        <v>32064</v>
      </c>
      <c r="D357" s="291">
        <v>44314</v>
      </c>
      <c r="E357" s="286">
        <v>11000</v>
      </c>
      <c r="F357" s="291">
        <f>DATE(YEAR(Producto!$D357),MONTH(Producto!$D357),1)</f>
        <v>44287</v>
      </c>
      <c r="G357" s="294">
        <f>YEAR(Producto!$D357)</f>
        <v>2021</v>
      </c>
      <c r="H357" s="294" t="str">
        <f t="shared" si="6"/>
        <v>21/22</v>
      </c>
      <c r="I357" s="286" t="s">
        <v>33463</v>
      </c>
      <c r="J357" s="286" t="s">
        <v>33727</v>
      </c>
      <c r="K357" s="286" t="s">
        <v>33735</v>
      </c>
      <c r="L357" s="287" t="s">
        <v>33702</v>
      </c>
    </row>
    <row r="358" spans="1:12" x14ac:dyDescent="0.25">
      <c r="A358" s="288" t="s">
        <v>103</v>
      </c>
      <c r="B358" s="289" t="s">
        <v>33253</v>
      </c>
      <c r="C358" s="289" t="s">
        <v>32064</v>
      </c>
      <c r="D358" s="292">
        <v>44315</v>
      </c>
      <c r="E358" s="289">
        <v>40001</v>
      </c>
      <c r="F358" s="292">
        <f>DATE(YEAR(Producto!$D358),MONTH(Producto!$D358),1)</f>
        <v>44287</v>
      </c>
      <c r="G358" s="293">
        <f>YEAR(Producto!$D358)</f>
        <v>2021</v>
      </c>
      <c r="H358" s="293" t="str">
        <f t="shared" si="6"/>
        <v>21/22</v>
      </c>
      <c r="I358" s="289" t="s">
        <v>33464</v>
      </c>
      <c r="J358" s="289" t="s">
        <v>33738</v>
      </c>
      <c r="K358" s="289" t="s">
        <v>33787</v>
      </c>
      <c r="L358" s="290" t="s">
        <v>33695</v>
      </c>
    </row>
    <row r="359" spans="1:12" x14ac:dyDescent="0.25">
      <c r="A359" s="285" t="s">
        <v>49</v>
      </c>
      <c r="B359" s="286" t="s">
        <v>33252</v>
      </c>
      <c r="C359" s="286" t="s">
        <v>32064</v>
      </c>
      <c r="D359" s="291">
        <v>44316</v>
      </c>
      <c r="E359" s="286">
        <v>22805</v>
      </c>
      <c r="F359" s="291">
        <f>DATE(YEAR(Producto!$D359),MONTH(Producto!$D359),1)</f>
        <v>44287</v>
      </c>
      <c r="G359" s="294">
        <f>YEAR(Producto!$D359)</f>
        <v>2021</v>
      </c>
      <c r="H359" s="294" t="str">
        <f t="shared" si="6"/>
        <v>21/22</v>
      </c>
      <c r="I359" s="286" t="s">
        <v>33460</v>
      </c>
      <c r="J359" s="286" t="s">
        <v>33741</v>
      </c>
      <c r="K359" s="286" t="s">
        <v>33784</v>
      </c>
      <c r="L359" s="287" t="s">
        <v>33695</v>
      </c>
    </row>
    <row r="360" spans="1:12" x14ac:dyDescent="0.25">
      <c r="A360" s="288" t="s">
        <v>197</v>
      </c>
      <c r="B360" s="289" t="s">
        <v>33251</v>
      </c>
      <c r="C360" s="289" t="s">
        <v>32064</v>
      </c>
      <c r="D360" s="292">
        <v>44317</v>
      </c>
      <c r="E360" s="289">
        <v>28801</v>
      </c>
      <c r="F360" s="292">
        <f>DATE(YEAR(Producto!$D360),MONTH(Producto!$D360),1)</f>
        <v>44317</v>
      </c>
      <c r="G360" s="293">
        <f>YEAR(Producto!$D360)</f>
        <v>2021</v>
      </c>
      <c r="H360" s="293" t="str">
        <f t="shared" si="6"/>
        <v>21/22</v>
      </c>
      <c r="I360" s="289" t="s">
        <v>33465</v>
      </c>
      <c r="J360" s="289" t="s">
        <v>33726</v>
      </c>
      <c r="K360" s="289" t="s">
        <v>33733</v>
      </c>
      <c r="L360" s="290" t="s">
        <v>33687</v>
      </c>
    </row>
    <row r="361" spans="1:12" x14ac:dyDescent="0.25">
      <c r="A361" s="285" t="s">
        <v>49</v>
      </c>
      <c r="B361" s="286" t="s">
        <v>33252</v>
      </c>
      <c r="C361" s="286" t="s">
        <v>32064</v>
      </c>
      <c r="D361" s="291">
        <v>44318</v>
      </c>
      <c r="E361" s="286">
        <v>46000</v>
      </c>
      <c r="F361" s="291">
        <f>DATE(YEAR(Producto!$D361),MONTH(Producto!$D361),1)</f>
        <v>44317</v>
      </c>
      <c r="G361" s="294">
        <f>YEAR(Producto!$D361)</f>
        <v>2021</v>
      </c>
      <c r="H361" s="294" t="str">
        <f t="shared" si="6"/>
        <v>21/22</v>
      </c>
      <c r="I361" s="286" t="s">
        <v>33466</v>
      </c>
      <c r="J361" s="286" t="s">
        <v>33742</v>
      </c>
      <c r="K361" s="286" t="s">
        <v>33731</v>
      </c>
      <c r="L361" s="287" t="s">
        <v>33692</v>
      </c>
    </row>
    <row r="362" spans="1:12" x14ac:dyDescent="0.25">
      <c r="A362" s="288" t="s">
        <v>103</v>
      </c>
      <c r="B362" s="289" t="s">
        <v>33253</v>
      </c>
      <c r="C362" s="289" t="s">
        <v>32064</v>
      </c>
      <c r="D362" s="292">
        <v>44319</v>
      </c>
      <c r="E362" s="289">
        <v>43441</v>
      </c>
      <c r="F362" s="292">
        <f>DATE(YEAR(Producto!$D362),MONTH(Producto!$D362),1)</f>
        <v>44317</v>
      </c>
      <c r="G362" s="293">
        <f>YEAR(Producto!$D362)</f>
        <v>2021</v>
      </c>
      <c r="H362" s="293" t="str">
        <f t="shared" si="6"/>
        <v>21/22</v>
      </c>
      <c r="I362" s="289" t="s">
        <v>33467</v>
      </c>
      <c r="J362" s="289" t="s">
        <v>33740</v>
      </c>
      <c r="K362" s="289" t="s">
        <v>33789</v>
      </c>
      <c r="L362" s="290" t="s">
        <v>33695</v>
      </c>
    </row>
    <row r="363" spans="1:12" x14ac:dyDescent="0.25">
      <c r="A363" s="285" t="s">
        <v>103</v>
      </c>
      <c r="B363" s="286" t="s">
        <v>33253</v>
      </c>
      <c r="C363" s="286" t="s">
        <v>32064</v>
      </c>
      <c r="D363" s="291">
        <v>44319</v>
      </c>
      <c r="E363" s="286">
        <v>20660</v>
      </c>
      <c r="F363" s="291">
        <f>DATE(YEAR(Producto!$D363),MONTH(Producto!$D363),1)</f>
        <v>44317</v>
      </c>
      <c r="G363" s="294">
        <f>YEAR(Producto!$D363)</f>
        <v>2021</v>
      </c>
      <c r="H363" s="294" t="str">
        <f t="shared" si="6"/>
        <v>21/22</v>
      </c>
      <c r="I363" s="286" t="s">
        <v>33464</v>
      </c>
      <c r="J363" s="286" t="s">
        <v>33738</v>
      </c>
      <c r="K363" s="286" t="s">
        <v>33787</v>
      </c>
      <c r="L363" s="287" t="s">
        <v>33695</v>
      </c>
    </row>
    <row r="364" spans="1:12" x14ac:dyDescent="0.25">
      <c r="A364" s="288" t="s">
        <v>103</v>
      </c>
      <c r="B364" s="289" t="s">
        <v>33253</v>
      </c>
      <c r="C364" s="289" t="s">
        <v>32064</v>
      </c>
      <c r="D364" s="292">
        <v>44321</v>
      </c>
      <c r="E364" s="289">
        <v>10457</v>
      </c>
      <c r="F364" s="292">
        <f>DATE(YEAR(Producto!$D364),MONTH(Producto!$D364),1)</f>
        <v>44317</v>
      </c>
      <c r="G364" s="293">
        <f>YEAR(Producto!$D364)</f>
        <v>2021</v>
      </c>
      <c r="H364" s="293" t="str">
        <f t="shared" si="6"/>
        <v>21/22</v>
      </c>
      <c r="I364" s="289" t="s">
        <v>33467</v>
      </c>
      <c r="J364" s="289" t="s">
        <v>33740</v>
      </c>
      <c r="K364" s="289" t="s">
        <v>33789</v>
      </c>
      <c r="L364" s="290" t="s">
        <v>33695</v>
      </c>
    </row>
    <row r="365" spans="1:12" x14ac:dyDescent="0.25">
      <c r="A365" s="285" t="s">
        <v>49</v>
      </c>
      <c r="B365" s="286" t="s">
        <v>33252</v>
      </c>
      <c r="C365" s="286" t="s">
        <v>32064</v>
      </c>
      <c r="D365" s="291">
        <v>44321</v>
      </c>
      <c r="E365" s="286">
        <v>45200</v>
      </c>
      <c r="F365" s="291">
        <f>DATE(YEAR(Producto!$D365),MONTH(Producto!$D365),1)</f>
        <v>44317</v>
      </c>
      <c r="G365" s="294">
        <f>YEAR(Producto!$D365)</f>
        <v>2021</v>
      </c>
      <c r="H365" s="294" t="str">
        <f t="shared" si="6"/>
        <v>21/22</v>
      </c>
      <c r="I365" s="286" t="s">
        <v>33468</v>
      </c>
      <c r="J365" s="286" t="s">
        <v>33741</v>
      </c>
      <c r="K365" s="286" t="s">
        <v>33784</v>
      </c>
      <c r="L365" s="287" t="s">
        <v>33692</v>
      </c>
    </row>
    <row r="366" spans="1:12" x14ac:dyDescent="0.25">
      <c r="A366" s="288" t="s">
        <v>49</v>
      </c>
      <c r="B366" s="289" t="s">
        <v>33252</v>
      </c>
      <c r="C366" s="289" t="s">
        <v>32064</v>
      </c>
      <c r="D366" s="292">
        <v>44322</v>
      </c>
      <c r="E366" s="289">
        <v>25300</v>
      </c>
      <c r="F366" s="292">
        <f>DATE(YEAR(Producto!$D366),MONTH(Producto!$D366),1)</f>
        <v>44317</v>
      </c>
      <c r="G366" s="293">
        <f>YEAR(Producto!$D366)</f>
        <v>2021</v>
      </c>
      <c r="H366" s="293" t="str">
        <f t="shared" si="6"/>
        <v>21/22</v>
      </c>
      <c r="I366" s="289" t="s">
        <v>33461</v>
      </c>
      <c r="J366" s="289" t="s">
        <v>33738</v>
      </c>
      <c r="K366" s="289" t="s">
        <v>33787</v>
      </c>
      <c r="L366" s="290" t="s">
        <v>33692</v>
      </c>
    </row>
    <row r="367" spans="1:12" x14ac:dyDescent="0.25">
      <c r="A367" s="285" t="s">
        <v>197</v>
      </c>
      <c r="B367" s="286" t="s">
        <v>33251</v>
      </c>
      <c r="C367" s="286" t="s">
        <v>32064</v>
      </c>
      <c r="D367" s="291">
        <v>44322</v>
      </c>
      <c r="E367" s="286">
        <v>30365</v>
      </c>
      <c r="F367" s="291">
        <f>DATE(YEAR(Producto!$D367),MONTH(Producto!$D367),1)</f>
        <v>44317</v>
      </c>
      <c r="G367" s="294">
        <f>YEAR(Producto!$D367)</f>
        <v>2021</v>
      </c>
      <c r="H367" s="294" t="str">
        <f t="shared" si="6"/>
        <v>21/22</v>
      </c>
      <c r="I367" s="286" t="s">
        <v>33469</v>
      </c>
      <c r="J367" s="286" t="s">
        <v>33726</v>
      </c>
      <c r="K367" s="286" t="s">
        <v>33733</v>
      </c>
      <c r="L367" s="287" t="s">
        <v>33687</v>
      </c>
    </row>
    <row r="368" spans="1:12" x14ac:dyDescent="0.25">
      <c r="A368" s="288" t="s">
        <v>49</v>
      </c>
      <c r="B368" s="289" t="s">
        <v>33252</v>
      </c>
      <c r="C368" s="289" t="s">
        <v>32064</v>
      </c>
      <c r="D368" s="292">
        <v>44323</v>
      </c>
      <c r="E368" s="289">
        <v>30000</v>
      </c>
      <c r="F368" s="292">
        <f>DATE(YEAR(Producto!$D368),MONTH(Producto!$D368),1)</f>
        <v>44317</v>
      </c>
      <c r="G368" s="293">
        <f>YEAR(Producto!$D368)</f>
        <v>2021</v>
      </c>
      <c r="H368" s="293" t="str">
        <f t="shared" si="6"/>
        <v>21/22</v>
      </c>
      <c r="I368" s="289" t="s">
        <v>33470</v>
      </c>
      <c r="J368" s="289" t="s">
        <v>33737</v>
      </c>
      <c r="K368" s="289" t="s">
        <v>33785</v>
      </c>
      <c r="L368" s="290" t="s">
        <v>33692</v>
      </c>
    </row>
    <row r="369" spans="1:12" x14ac:dyDescent="0.25">
      <c r="A369" s="285" t="s">
        <v>49</v>
      </c>
      <c r="B369" s="286" t="s">
        <v>33252</v>
      </c>
      <c r="C369" s="286" t="s">
        <v>32064</v>
      </c>
      <c r="D369" s="291">
        <v>44323</v>
      </c>
      <c r="E369" s="286">
        <v>19331</v>
      </c>
      <c r="F369" s="291">
        <f>DATE(YEAR(Producto!$D369),MONTH(Producto!$D369),1)</f>
        <v>44317</v>
      </c>
      <c r="G369" s="294">
        <f>YEAR(Producto!$D369)</f>
        <v>2021</v>
      </c>
      <c r="H369" s="294" t="str">
        <f t="shared" si="6"/>
        <v>21/22</v>
      </c>
      <c r="I369" s="286" t="s">
        <v>33462</v>
      </c>
      <c r="J369" s="286" t="s">
        <v>33742</v>
      </c>
      <c r="K369" s="286" t="s">
        <v>33731</v>
      </c>
      <c r="L369" s="287" t="s">
        <v>33692</v>
      </c>
    </row>
    <row r="370" spans="1:12" x14ac:dyDescent="0.25">
      <c r="A370" s="288" t="s">
        <v>49</v>
      </c>
      <c r="B370" s="289" t="s">
        <v>33252</v>
      </c>
      <c r="C370" s="289" t="s">
        <v>32064</v>
      </c>
      <c r="D370" s="292">
        <v>44323</v>
      </c>
      <c r="E370" s="289">
        <v>46734</v>
      </c>
      <c r="F370" s="292">
        <f>DATE(YEAR(Producto!$D370),MONTH(Producto!$D370),1)</f>
        <v>44317</v>
      </c>
      <c r="G370" s="293">
        <f>YEAR(Producto!$D370)</f>
        <v>2021</v>
      </c>
      <c r="H370" s="293" t="str">
        <f t="shared" si="6"/>
        <v>21/22</v>
      </c>
      <c r="I370" s="289" t="s">
        <v>33471</v>
      </c>
      <c r="J370" s="289" t="s">
        <v>33742</v>
      </c>
      <c r="K370" s="289" t="s">
        <v>33731</v>
      </c>
      <c r="L370" s="290" t="s">
        <v>33695</v>
      </c>
    </row>
    <row r="371" spans="1:12" x14ac:dyDescent="0.25">
      <c r="A371" s="285" t="s">
        <v>49</v>
      </c>
      <c r="B371" s="286" t="s">
        <v>33252</v>
      </c>
      <c r="C371" s="286" t="s">
        <v>32064</v>
      </c>
      <c r="D371" s="291">
        <v>44323</v>
      </c>
      <c r="E371" s="286">
        <v>20000</v>
      </c>
      <c r="F371" s="291">
        <f>DATE(YEAR(Producto!$D371),MONTH(Producto!$D371),1)</f>
        <v>44317</v>
      </c>
      <c r="G371" s="294">
        <f>YEAR(Producto!$D371)</f>
        <v>2021</v>
      </c>
      <c r="H371" s="294" t="str">
        <f t="shared" si="6"/>
        <v>21/22</v>
      </c>
      <c r="I371" s="286" t="s">
        <v>33472</v>
      </c>
      <c r="J371" s="286" t="s">
        <v>33740</v>
      </c>
      <c r="K371" s="286" t="s">
        <v>33789</v>
      </c>
      <c r="L371" s="287" t="s">
        <v>33695</v>
      </c>
    </row>
    <row r="372" spans="1:12" x14ac:dyDescent="0.25">
      <c r="A372" s="288" t="s">
        <v>103</v>
      </c>
      <c r="B372" s="289" t="s">
        <v>33253</v>
      </c>
      <c r="C372" s="289" t="s">
        <v>32064</v>
      </c>
      <c r="D372" s="292">
        <v>44324</v>
      </c>
      <c r="E372" s="289">
        <v>41409</v>
      </c>
      <c r="F372" s="292">
        <f>DATE(YEAR(Producto!$D372),MONTH(Producto!$D372),1)</f>
        <v>44317</v>
      </c>
      <c r="G372" s="293">
        <f>YEAR(Producto!$D372)</f>
        <v>2021</v>
      </c>
      <c r="H372" s="293" t="str">
        <f t="shared" si="6"/>
        <v>21/22</v>
      </c>
      <c r="I372" s="289" t="s">
        <v>33473</v>
      </c>
      <c r="J372" s="289" t="s">
        <v>33737</v>
      </c>
      <c r="K372" s="289" t="s">
        <v>33785</v>
      </c>
      <c r="L372" s="290" t="s">
        <v>33695</v>
      </c>
    </row>
    <row r="373" spans="1:12" x14ac:dyDescent="0.25">
      <c r="A373" s="285" t="s">
        <v>49</v>
      </c>
      <c r="B373" s="286" t="s">
        <v>33252</v>
      </c>
      <c r="C373" s="286" t="s">
        <v>32064</v>
      </c>
      <c r="D373" s="291">
        <v>44324</v>
      </c>
      <c r="E373" s="286">
        <v>54771</v>
      </c>
      <c r="F373" s="291">
        <f>DATE(YEAR(Producto!$D373),MONTH(Producto!$D373),1)</f>
        <v>44317</v>
      </c>
      <c r="G373" s="294">
        <f>YEAR(Producto!$D373)</f>
        <v>2021</v>
      </c>
      <c r="H373" s="294" t="str">
        <f t="shared" si="6"/>
        <v>21/22</v>
      </c>
      <c r="I373" s="286" t="s">
        <v>33474</v>
      </c>
      <c r="J373" s="286" t="s">
        <v>33741</v>
      </c>
      <c r="K373" s="286" t="s">
        <v>33784</v>
      </c>
      <c r="L373" s="287" t="s">
        <v>33692</v>
      </c>
    </row>
    <row r="374" spans="1:12" x14ac:dyDescent="0.25">
      <c r="A374" s="288" t="s">
        <v>49</v>
      </c>
      <c r="B374" s="289" t="s">
        <v>33252</v>
      </c>
      <c r="C374" s="289" t="s">
        <v>32064</v>
      </c>
      <c r="D374" s="292">
        <v>44324</v>
      </c>
      <c r="E374" s="289">
        <v>43250</v>
      </c>
      <c r="F374" s="292">
        <f>DATE(YEAR(Producto!$D374),MONTH(Producto!$D374),1)</f>
        <v>44317</v>
      </c>
      <c r="G374" s="293">
        <f>YEAR(Producto!$D374)</f>
        <v>2021</v>
      </c>
      <c r="H374" s="293" t="str">
        <f t="shared" si="6"/>
        <v>21/22</v>
      </c>
      <c r="I374" s="289" t="s">
        <v>33475</v>
      </c>
      <c r="J374" s="289" t="s">
        <v>33741</v>
      </c>
      <c r="K374" s="289" t="s">
        <v>33784</v>
      </c>
      <c r="L374" s="290" t="s">
        <v>33692</v>
      </c>
    </row>
    <row r="375" spans="1:12" x14ac:dyDescent="0.25">
      <c r="A375" s="285" t="s">
        <v>49</v>
      </c>
      <c r="B375" s="286" t="s">
        <v>33252</v>
      </c>
      <c r="C375" s="286" t="s">
        <v>32064</v>
      </c>
      <c r="D375" s="291">
        <v>44325</v>
      </c>
      <c r="E375" s="286">
        <v>34180</v>
      </c>
      <c r="F375" s="291">
        <f>DATE(YEAR(Producto!$D375),MONTH(Producto!$D375),1)</f>
        <v>44317</v>
      </c>
      <c r="G375" s="294">
        <f>YEAR(Producto!$D375)</f>
        <v>2021</v>
      </c>
      <c r="H375" s="294" t="str">
        <f t="shared" si="6"/>
        <v>21/22</v>
      </c>
      <c r="I375" s="286" t="s">
        <v>33476</v>
      </c>
      <c r="J375" s="286" t="s">
        <v>33740</v>
      </c>
      <c r="K375" s="286" t="s">
        <v>33789</v>
      </c>
      <c r="L375" s="287" t="s">
        <v>33692</v>
      </c>
    </row>
    <row r="376" spans="1:12" x14ac:dyDescent="0.25">
      <c r="A376" s="288" t="s">
        <v>49</v>
      </c>
      <c r="B376" s="289" t="s">
        <v>33252</v>
      </c>
      <c r="C376" s="289" t="s">
        <v>32064</v>
      </c>
      <c r="D376" s="292">
        <v>44326</v>
      </c>
      <c r="E376" s="289">
        <v>69240</v>
      </c>
      <c r="F376" s="292">
        <f>DATE(YEAR(Producto!$D376),MONTH(Producto!$D376),1)</f>
        <v>44317</v>
      </c>
      <c r="G376" s="293">
        <f>YEAR(Producto!$D376)</f>
        <v>2021</v>
      </c>
      <c r="H376" s="293" t="str">
        <f t="shared" si="6"/>
        <v>21/22</v>
      </c>
      <c r="I376" s="289" t="s">
        <v>33477</v>
      </c>
      <c r="J376" s="289" t="s">
        <v>33249</v>
      </c>
      <c r="K376" s="289" t="s">
        <v>33250</v>
      </c>
      <c r="L376" s="290" t="s">
        <v>33695</v>
      </c>
    </row>
    <row r="377" spans="1:12" x14ac:dyDescent="0.25">
      <c r="A377" s="285" t="s">
        <v>49</v>
      </c>
      <c r="B377" s="286" t="s">
        <v>33252</v>
      </c>
      <c r="C377" s="286" t="s">
        <v>32064</v>
      </c>
      <c r="D377" s="291">
        <v>44326</v>
      </c>
      <c r="E377" s="286">
        <v>5500</v>
      </c>
      <c r="F377" s="291">
        <f>DATE(YEAR(Producto!$D377),MONTH(Producto!$D377),1)</f>
        <v>44317</v>
      </c>
      <c r="G377" s="294">
        <f>YEAR(Producto!$D377)</f>
        <v>2021</v>
      </c>
      <c r="H377" s="294" t="str">
        <f t="shared" si="6"/>
        <v>21/22</v>
      </c>
      <c r="I377" s="286" t="s">
        <v>33478</v>
      </c>
      <c r="J377" s="286" t="s">
        <v>33727</v>
      </c>
      <c r="K377" s="286" t="s">
        <v>33735</v>
      </c>
      <c r="L377" s="287" t="s">
        <v>33701</v>
      </c>
    </row>
    <row r="378" spans="1:12" x14ac:dyDescent="0.25">
      <c r="A378" s="288" t="s">
        <v>49</v>
      </c>
      <c r="B378" s="289" t="s">
        <v>33252</v>
      </c>
      <c r="C378" s="289" t="s">
        <v>32064</v>
      </c>
      <c r="D378" s="292">
        <v>44327</v>
      </c>
      <c r="E378" s="289">
        <v>3220</v>
      </c>
      <c r="F378" s="292">
        <f>DATE(YEAR(Producto!$D378),MONTH(Producto!$D378),1)</f>
        <v>44317</v>
      </c>
      <c r="G378" s="293">
        <f>YEAR(Producto!$D378)</f>
        <v>2021</v>
      </c>
      <c r="H378" s="293" t="str">
        <f t="shared" si="6"/>
        <v>21/22</v>
      </c>
      <c r="I378" s="289" t="s">
        <v>33466</v>
      </c>
      <c r="J378" s="289" t="s">
        <v>33738</v>
      </c>
      <c r="K378" s="289" t="s">
        <v>33787</v>
      </c>
      <c r="L378" s="290" t="s">
        <v>33692</v>
      </c>
    </row>
    <row r="379" spans="1:12" x14ac:dyDescent="0.25">
      <c r="A379" s="285" t="s">
        <v>49</v>
      </c>
      <c r="B379" s="286" t="s">
        <v>33252</v>
      </c>
      <c r="C379" s="286" t="s">
        <v>32064</v>
      </c>
      <c r="D379" s="291">
        <v>44327</v>
      </c>
      <c r="E379" s="286">
        <v>10000</v>
      </c>
      <c r="F379" s="291">
        <f>DATE(YEAR(Producto!$D379),MONTH(Producto!$D379),1)</f>
        <v>44317</v>
      </c>
      <c r="G379" s="294">
        <f>YEAR(Producto!$D379)</f>
        <v>2021</v>
      </c>
      <c r="H379" s="294" t="str">
        <f t="shared" si="6"/>
        <v>21/22</v>
      </c>
      <c r="I379" s="286" t="s">
        <v>33466</v>
      </c>
      <c r="J379" s="286" t="s">
        <v>33761</v>
      </c>
      <c r="K379" s="286" t="s">
        <v>33729</v>
      </c>
      <c r="L379" s="287" t="s">
        <v>33692</v>
      </c>
    </row>
    <row r="380" spans="1:12" x14ac:dyDescent="0.25">
      <c r="A380" s="288" t="s">
        <v>49</v>
      </c>
      <c r="B380" s="289" t="s">
        <v>33252</v>
      </c>
      <c r="C380" s="289" t="s">
        <v>32064</v>
      </c>
      <c r="D380" s="292">
        <v>44327</v>
      </c>
      <c r="E380" s="289">
        <v>10000</v>
      </c>
      <c r="F380" s="292">
        <f>DATE(YEAR(Producto!$D380),MONTH(Producto!$D380),1)</f>
        <v>44317</v>
      </c>
      <c r="G380" s="293">
        <f>YEAR(Producto!$D380)</f>
        <v>2021</v>
      </c>
      <c r="H380" s="293" t="str">
        <f t="shared" si="6"/>
        <v>21/22</v>
      </c>
      <c r="I380" s="289" t="s">
        <v>33466</v>
      </c>
      <c r="J380" s="289" t="s">
        <v>33761</v>
      </c>
      <c r="K380" s="289" t="s">
        <v>33729</v>
      </c>
      <c r="L380" s="290" t="s">
        <v>33692</v>
      </c>
    </row>
    <row r="381" spans="1:12" x14ac:dyDescent="0.25">
      <c r="A381" s="285" t="s">
        <v>49</v>
      </c>
      <c r="B381" s="286" t="s">
        <v>33252</v>
      </c>
      <c r="C381" s="286" t="s">
        <v>32064</v>
      </c>
      <c r="D381" s="291">
        <v>44328</v>
      </c>
      <c r="E381" s="286">
        <v>15920</v>
      </c>
      <c r="F381" s="291">
        <f>DATE(YEAR(Producto!$D381),MONTH(Producto!$D381),1)</f>
        <v>44317</v>
      </c>
      <c r="G381" s="294">
        <f>YEAR(Producto!$D381)</f>
        <v>2021</v>
      </c>
      <c r="H381" s="294" t="str">
        <f t="shared" si="6"/>
        <v>21/22</v>
      </c>
      <c r="I381" s="286" t="s">
        <v>33479</v>
      </c>
      <c r="J381" s="286" t="s">
        <v>33742</v>
      </c>
      <c r="K381" s="286" t="s">
        <v>33731</v>
      </c>
      <c r="L381" s="287" t="s">
        <v>33695</v>
      </c>
    </row>
    <row r="382" spans="1:12" x14ac:dyDescent="0.25">
      <c r="A382" s="288" t="s">
        <v>197</v>
      </c>
      <c r="B382" s="289" t="s">
        <v>33251</v>
      </c>
      <c r="C382" s="289" t="s">
        <v>32064</v>
      </c>
      <c r="D382" s="292">
        <v>44328</v>
      </c>
      <c r="E382" s="289">
        <v>27639</v>
      </c>
      <c r="F382" s="292">
        <f>DATE(YEAR(Producto!$D382),MONTH(Producto!$D382),1)</f>
        <v>44317</v>
      </c>
      <c r="G382" s="293">
        <f>YEAR(Producto!$D382)</f>
        <v>2021</v>
      </c>
      <c r="H382" s="293" t="str">
        <f t="shared" si="6"/>
        <v>21/22</v>
      </c>
      <c r="I382" s="289" t="s">
        <v>33479</v>
      </c>
      <c r="J382" s="289" t="s">
        <v>33742</v>
      </c>
      <c r="K382" s="289" t="s">
        <v>33731</v>
      </c>
      <c r="L382" s="290" t="s">
        <v>33695</v>
      </c>
    </row>
    <row r="383" spans="1:12" x14ac:dyDescent="0.25">
      <c r="A383" s="285" t="s">
        <v>103</v>
      </c>
      <c r="B383" s="286" t="s">
        <v>33253</v>
      </c>
      <c r="C383" s="286" t="s">
        <v>32064</v>
      </c>
      <c r="D383" s="291">
        <v>44328</v>
      </c>
      <c r="E383" s="286">
        <v>44489</v>
      </c>
      <c r="F383" s="291">
        <f>DATE(YEAR(Producto!$D383),MONTH(Producto!$D383),1)</f>
        <v>44317</v>
      </c>
      <c r="G383" s="294">
        <f>YEAR(Producto!$D383)</f>
        <v>2021</v>
      </c>
      <c r="H383" s="294" t="str">
        <f t="shared" si="6"/>
        <v>21/22</v>
      </c>
      <c r="I383" s="286" t="s">
        <v>33480</v>
      </c>
      <c r="J383" s="286" t="s">
        <v>33738</v>
      </c>
      <c r="K383" s="286" t="s">
        <v>33787</v>
      </c>
      <c r="L383" s="287" t="s">
        <v>33692</v>
      </c>
    </row>
    <row r="384" spans="1:12" x14ac:dyDescent="0.25">
      <c r="A384" s="288" t="s">
        <v>49</v>
      </c>
      <c r="B384" s="289" t="s">
        <v>33252</v>
      </c>
      <c r="C384" s="289" t="s">
        <v>32064</v>
      </c>
      <c r="D384" s="292">
        <v>44328</v>
      </c>
      <c r="E384" s="289">
        <v>27207</v>
      </c>
      <c r="F384" s="292">
        <f>DATE(YEAR(Producto!$D384),MONTH(Producto!$D384),1)</f>
        <v>44317</v>
      </c>
      <c r="G384" s="293">
        <f>YEAR(Producto!$D384)</f>
        <v>2021</v>
      </c>
      <c r="H384" s="293" t="str">
        <f t="shared" si="6"/>
        <v>21/22</v>
      </c>
      <c r="I384" s="289" t="s">
        <v>33475</v>
      </c>
      <c r="J384" s="289" t="s">
        <v>33741</v>
      </c>
      <c r="K384" s="289" t="s">
        <v>33784</v>
      </c>
      <c r="L384" s="290" t="s">
        <v>33692</v>
      </c>
    </row>
    <row r="385" spans="1:12" x14ac:dyDescent="0.25">
      <c r="A385" s="285" t="s">
        <v>49</v>
      </c>
      <c r="B385" s="286" t="s">
        <v>33252</v>
      </c>
      <c r="C385" s="286" t="s">
        <v>32064</v>
      </c>
      <c r="D385" s="291">
        <v>44328</v>
      </c>
      <c r="E385" s="286">
        <v>9570</v>
      </c>
      <c r="F385" s="291">
        <f>DATE(YEAR(Producto!$D385),MONTH(Producto!$D385),1)</f>
        <v>44317</v>
      </c>
      <c r="G385" s="294">
        <f>YEAR(Producto!$D385)</f>
        <v>2021</v>
      </c>
      <c r="H385" s="294" t="str">
        <f t="shared" si="6"/>
        <v>21/22</v>
      </c>
      <c r="I385" s="286" t="s">
        <v>33481</v>
      </c>
      <c r="J385" s="286" t="s">
        <v>33746</v>
      </c>
      <c r="K385" s="286" t="s">
        <v>33790</v>
      </c>
      <c r="L385" s="287" t="s">
        <v>33698</v>
      </c>
    </row>
    <row r="386" spans="1:12" x14ac:dyDescent="0.25">
      <c r="A386" s="288" t="s">
        <v>49</v>
      </c>
      <c r="B386" s="289" t="s">
        <v>33252</v>
      </c>
      <c r="C386" s="289" t="s">
        <v>32064</v>
      </c>
      <c r="D386" s="292">
        <v>44329</v>
      </c>
      <c r="E386" s="289">
        <v>18980</v>
      </c>
      <c r="F386" s="292">
        <f>DATE(YEAR(Producto!$D386),MONTH(Producto!$D386),1)</f>
        <v>44317</v>
      </c>
      <c r="G386" s="293">
        <f>YEAR(Producto!$D386)</f>
        <v>2021</v>
      </c>
      <c r="H386" s="293" t="str">
        <f t="shared" si="6"/>
        <v>21/22</v>
      </c>
      <c r="I386" s="289" t="s">
        <v>33470</v>
      </c>
      <c r="J386" s="289" t="s">
        <v>33737</v>
      </c>
      <c r="K386" s="289" t="s">
        <v>33785</v>
      </c>
      <c r="L386" s="290" t="s">
        <v>33692</v>
      </c>
    </row>
    <row r="387" spans="1:12" x14ac:dyDescent="0.25">
      <c r="A387" s="285" t="s">
        <v>103</v>
      </c>
      <c r="B387" s="286" t="s">
        <v>33253</v>
      </c>
      <c r="C387" s="286" t="s">
        <v>32064</v>
      </c>
      <c r="D387" s="291">
        <v>44329</v>
      </c>
      <c r="E387" s="286">
        <v>10717</v>
      </c>
      <c r="F387" s="291">
        <f>DATE(YEAR(Producto!$D387),MONTH(Producto!$D387),1)</f>
        <v>44317</v>
      </c>
      <c r="G387" s="294">
        <f>YEAR(Producto!$D387)</f>
        <v>2021</v>
      </c>
      <c r="H387" s="294" t="str">
        <f t="shared" si="6"/>
        <v>21/22</v>
      </c>
      <c r="I387" s="286" t="s">
        <v>33473</v>
      </c>
      <c r="J387" s="286" t="s">
        <v>33737</v>
      </c>
      <c r="K387" s="286" t="s">
        <v>33785</v>
      </c>
      <c r="L387" s="287" t="s">
        <v>33695</v>
      </c>
    </row>
    <row r="388" spans="1:12" x14ac:dyDescent="0.25">
      <c r="A388" s="288" t="s">
        <v>49</v>
      </c>
      <c r="B388" s="289" t="s">
        <v>33252</v>
      </c>
      <c r="C388" s="289" t="s">
        <v>32064</v>
      </c>
      <c r="D388" s="292">
        <v>44330</v>
      </c>
      <c r="E388" s="289">
        <v>10317</v>
      </c>
      <c r="F388" s="292">
        <f>DATE(YEAR(Producto!$D388),MONTH(Producto!$D388),1)</f>
        <v>44317</v>
      </c>
      <c r="G388" s="293">
        <f>YEAR(Producto!$D388)</f>
        <v>2021</v>
      </c>
      <c r="H388" s="293" t="str">
        <f t="shared" si="6"/>
        <v>21/22</v>
      </c>
      <c r="I388" s="289" t="s">
        <v>33482</v>
      </c>
      <c r="J388" s="289" t="s">
        <v>33727</v>
      </c>
      <c r="K388" s="289" t="s">
        <v>33735</v>
      </c>
      <c r="L388" s="290" t="s">
        <v>33710</v>
      </c>
    </row>
    <row r="389" spans="1:12" x14ac:dyDescent="0.25">
      <c r="A389" s="285" t="s">
        <v>103</v>
      </c>
      <c r="B389" s="286" t="s">
        <v>33253</v>
      </c>
      <c r="C389" s="286" t="s">
        <v>32064</v>
      </c>
      <c r="D389" s="291">
        <v>44330</v>
      </c>
      <c r="E389" s="286">
        <v>30015</v>
      </c>
      <c r="F389" s="291">
        <f>DATE(YEAR(Producto!$D389),MONTH(Producto!$D389),1)</f>
        <v>44317</v>
      </c>
      <c r="G389" s="294">
        <f>YEAR(Producto!$D389)</f>
        <v>2021</v>
      </c>
      <c r="H389" s="294" t="str">
        <f t="shared" si="6"/>
        <v>21/22</v>
      </c>
      <c r="I389" s="286" t="s">
        <v>33483</v>
      </c>
      <c r="J389" s="286" t="s">
        <v>33738</v>
      </c>
      <c r="K389" s="286" t="s">
        <v>33787</v>
      </c>
      <c r="L389" s="287" t="s">
        <v>33692</v>
      </c>
    </row>
    <row r="390" spans="1:12" x14ac:dyDescent="0.25">
      <c r="A390" s="288" t="s">
        <v>49</v>
      </c>
      <c r="B390" s="289" t="s">
        <v>33252</v>
      </c>
      <c r="C390" s="289" t="s">
        <v>32064</v>
      </c>
      <c r="D390" s="292">
        <v>44330</v>
      </c>
      <c r="E390" s="289">
        <v>24100</v>
      </c>
      <c r="F390" s="292">
        <f>DATE(YEAR(Producto!$D390),MONTH(Producto!$D390),1)</f>
        <v>44317</v>
      </c>
      <c r="G390" s="293">
        <f>YEAR(Producto!$D390)</f>
        <v>2021</v>
      </c>
      <c r="H390" s="293" t="str">
        <f t="shared" si="6"/>
        <v>21/22</v>
      </c>
      <c r="I390" s="289" t="s">
        <v>33468</v>
      </c>
      <c r="J390" s="289" t="s">
        <v>33741</v>
      </c>
      <c r="K390" s="289" t="s">
        <v>33784</v>
      </c>
      <c r="L390" s="290" t="s">
        <v>33692</v>
      </c>
    </row>
    <row r="391" spans="1:12" x14ac:dyDescent="0.25">
      <c r="A391" s="285" t="s">
        <v>103</v>
      </c>
      <c r="B391" s="286" t="s">
        <v>33253</v>
      </c>
      <c r="C391" s="286" t="s">
        <v>32064</v>
      </c>
      <c r="D391" s="291">
        <v>44331</v>
      </c>
      <c r="E391" s="286">
        <v>16899</v>
      </c>
      <c r="F391" s="291">
        <f>DATE(YEAR(Producto!$D391),MONTH(Producto!$D391),1)</f>
        <v>44317</v>
      </c>
      <c r="G391" s="294">
        <f>YEAR(Producto!$D391)</f>
        <v>2021</v>
      </c>
      <c r="H391" s="294" t="str">
        <f t="shared" si="6"/>
        <v>21/22</v>
      </c>
      <c r="I391" s="286" t="s">
        <v>33480</v>
      </c>
      <c r="J391" s="286" t="s">
        <v>33738</v>
      </c>
      <c r="K391" s="286" t="s">
        <v>33787</v>
      </c>
      <c r="L391" s="287" t="s">
        <v>33692</v>
      </c>
    </row>
    <row r="392" spans="1:12" x14ac:dyDescent="0.25">
      <c r="A392" s="288" t="s">
        <v>49</v>
      </c>
      <c r="B392" s="289" t="s">
        <v>33252</v>
      </c>
      <c r="C392" s="289" t="s">
        <v>32064</v>
      </c>
      <c r="D392" s="292">
        <v>44331</v>
      </c>
      <c r="E392" s="289">
        <v>19266</v>
      </c>
      <c r="F392" s="292">
        <f>DATE(YEAR(Producto!$D392),MONTH(Producto!$D392),1)</f>
        <v>44317</v>
      </c>
      <c r="G392" s="293">
        <f>YEAR(Producto!$D392)</f>
        <v>2021</v>
      </c>
      <c r="H392" s="293" t="str">
        <f t="shared" si="6"/>
        <v>21/22</v>
      </c>
      <c r="I392" s="289" t="s">
        <v>33471</v>
      </c>
      <c r="J392" s="289" t="s">
        <v>33742</v>
      </c>
      <c r="K392" s="289" t="s">
        <v>33731</v>
      </c>
      <c r="L392" s="290" t="s">
        <v>33695</v>
      </c>
    </row>
    <row r="393" spans="1:12" x14ac:dyDescent="0.25">
      <c r="A393" s="285" t="s">
        <v>49</v>
      </c>
      <c r="B393" s="286" t="s">
        <v>33252</v>
      </c>
      <c r="C393" s="286" t="s">
        <v>32064</v>
      </c>
      <c r="D393" s="291">
        <v>44331</v>
      </c>
      <c r="E393" s="286">
        <v>42787</v>
      </c>
      <c r="F393" s="291">
        <f>DATE(YEAR(Producto!$D393),MONTH(Producto!$D393),1)</f>
        <v>44317</v>
      </c>
      <c r="G393" s="294">
        <f>YEAR(Producto!$D393)</f>
        <v>2021</v>
      </c>
      <c r="H393" s="294" t="str">
        <f t="shared" si="6"/>
        <v>21/22</v>
      </c>
      <c r="I393" s="286" t="s">
        <v>33484</v>
      </c>
      <c r="J393" s="286" t="s">
        <v>33741</v>
      </c>
      <c r="K393" s="286" t="s">
        <v>33784</v>
      </c>
      <c r="L393" s="287" t="s">
        <v>33692</v>
      </c>
    </row>
    <row r="394" spans="1:12" x14ac:dyDescent="0.25">
      <c r="A394" s="288" t="s">
        <v>103</v>
      </c>
      <c r="B394" s="289" t="s">
        <v>33253</v>
      </c>
      <c r="C394" s="289" t="s">
        <v>32064</v>
      </c>
      <c r="D394" s="292">
        <v>44333</v>
      </c>
      <c r="E394" s="289">
        <v>48021</v>
      </c>
      <c r="F394" s="292">
        <f>DATE(YEAR(Producto!$D394),MONTH(Producto!$D394),1)</f>
        <v>44317</v>
      </c>
      <c r="G394" s="293">
        <f>YEAR(Producto!$D394)</f>
        <v>2021</v>
      </c>
      <c r="H394" s="293" t="str">
        <f t="shared" si="6"/>
        <v>21/22</v>
      </c>
      <c r="I394" s="289" t="s">
        <v>33485</v>
      </c>
      <c r="J394" s="289" t="s">
        <v>33740</v>
      </c>
      <c r="K394" s="289" t="s">
        <v>33789</v>
      </c>
      <c r="L394" s="290" t="s">
        <v>33695</v>
      </c>
    </row>
    <row r="395" spans="1:12" x14ac:dyDescent="0.25">
      <c r="A395" s="285" t="s">
        <v>103</v>
      </c>
      <c r="B395" s="286" t="s">
        <v>33253</v>
      </c>
      <c r="C395" s="286" t="s">
        <v>32064</v>
      </c>
      <c r="D395" s="291">
        <v>44333</v>
      </c>
      <c r="E395" s="286">
        <v>38536</v>
      </c>
      <c r="F395" s="291">
        <f>DATE(YEAR(Producto!$D395),MONTH(Producto!$D395),1)</f>
        <v>44317</v>
      </c>
      <c r="G395" s="294">
        <f>YEAR(Producto!$D395)</f>
        <v>2021</v>
      </c>
      <c r="H395" s="294" t="str">
        <f t="shared" si="6"/>
        <v>21/22</v>
      </c>
      <c r="I395" s="286" t="s">
        <v>33486</v>
      </c>
      <c r="J395" s="286" t="s">
        <v>33737</v>
      </c>
      <c r="K395" s="286" t="s">
        <v>33785</v>
      </c>
      <c r="L395" s="287" t="s">
        <v>33705</v>
      </c>
    </row>
    <row r="396" spans="1:12" x14ac:dyDescent="0.25">
      <c r="A396" s="288" t="s">
        <v>49</v>
      </c>
      <c r="B396" s="289" t="s">
        <v>33252</v>
      </c>
      <c r="C396" s="289" t="s">
        <v>32064</v>
      </c>
      <c r="D396" s="292">
        <v>44334</v>
      </c>
      <c r="E396" s="289">
        <v>25000</v>
      </c>
      <c r="F396" s="292">
        <f>DATE(YEAR(Producto!$D396),MONTH(Producto!$D396),1)</f>
        <v>44317</v>
      </c>
      <c r="G396" s="293">
        <f>YEAR(Producto!$D396)</f>
        <v>2021</v>
      </c>
      <c r="H396" s="293" t="str">
        <f t="shared" si="6"/>
        <v>21/22</v>
      </c>
      <c r="I396" s="289" t="s">
        <v>33487</v>
      </c>
      <c r="J396" s="289" t="s">
        <v>33739</v>
      </c>
      <c r="K396" s="289" t="s">
        <v>33788</v>
      </c>
      <c r="L396" s="290" t="s">
        <v>33711</v>
      </c>
    </row>
    <row r="397" spans="1:12" x14ac:dyDescent="0.25">
      <c r="A397" s="285" t="s">
        <v>197</v>
      </c>
      <c r="B397" s="286" t="s">
        <v>33251</v>
      </c>
      <c r="C397" s="286" t="s">
        <v>32064</v>
      </c>
      <c r="D397" s="291">
        <v>44336</v>
      </c>
      <c r="E397" s="286">
        <v>31245</v>
      </c>
      <c r="F397" s="291">
        <f>DATE(YEAR(Producto!$D397),MONTH(Producto!$D397),1)</f>
        <v>44317</v>
      </c>
      <c r="G397" s="294">
        <f>YEAR(Producto!$D397)</f>
        <v>2021</v>
      </c>
      <c r="H397" s="294" t="str">
        <f t="shared" si="6"/>
        <v>21/22</v>
      </c>
      <c r="I397" s="286" t="s">
        <v>33275</v>
      </c>
      <c r="J397" s="286" t="s">
        <v>33726</v>
      </c>
      <c r="K397" s="286" t="s">
        <v>33733</v>
      </c>
      <c r="L397" s="287" t="s">
        <v>33687</v>
      </c>
    </row>
    <row r="398" spans="1:12" x14ac:dyDescent="0.25">
      <c r="A398" s="288" t="s">
        <v>103</v>
      </c>
      <c r="B398" s="289" t="s">
        <v>33253</v>
      </c>
      <c r="C398" s="289" t="s">
        <v>32064</v>
      </c>
      <c r="D398" s="292">
        <v>44336</v>
      </c>
      <c r="E398" s="289">
        <v>11173</v>
      </c>
      <c r="F398" s="292">
        <f>DATE(YEAR(Producto!$D398),MONTH(Producto!$D398),1)</f>
        <v>44317</v>
      </c>
      <c r="G398" s="293">
        <f>YEAR(Producto!$D398)</f>
        <v>2021</v>
      </c>
      <c r="H398" s="293" t="str">
        <f t="shared" si="6"/>
        <v>21/22</v>
      </c>
      <c r="I398" s="289" t="s">
        <v>33485</v>
      </c>
      <c r="J398" s="289" t="s">
        <v>33740</v>
      </c>
      <c r="K398" s="289" t="s">
        <v>33789</v>
      </c>
      <c r="L398" s="290" t="s">
        <v>33695</v>
      </c>
    </row>
    <row r="399" spans="1:12" x14ac:dyDescent="0.25">
      <c r="A399" s="285" t="s">
        <v>49</v>
      </c>
      <c r="B399" s="286" t="s">
        <v>33252</v>
      </c>
      <c r="C399" s="286" t="s">
        <v>32064</v>
      </c>
      <c r="D399" s="291">
        <v>44336</v>
      </c>
      <c r="E399" s="286">
        <v>34570</v>
      </c>
      <c r="F399" s="291">
        <f>DATE(YEAR(Producto!$D399),MONTH(Producto!$D399),1)</f>
        <v>44317</v>
      </c>
      <c r="G399" s="294">
        <f>YEAR(Producto!$D399)</f>
        <v>2021</v>
      </c>
      <c r="H399" s="294" t="str">
        <f t="shared" si="6"/>
        <v>21/22</v>
      </c>
      <c r="I399" s="286" t="s">
        <v>33476</v>
      </c>
      <c r="J399" s="286" t="s">
        <v>33740</v>
      </c>
      <c r="K399" s="286" t="s">
        <v>33789</v>
      </c>
      <c r="L399" s="287" t="s">
        <v>33692</v>
      </c>
    </row>
    <row r="400" spans="1:12" x14ac:dyDescent="0.25">
      <c r="A400" s="288" t="s">
        <v>49</v>
      </c>
      <c r="B400" s="289" t="s">
        <v>33252</v>
      </c>
      <c r="C400" s="289" t="s">
        <v>32064</v>
      </c>
      <c r="D400" s="292">
        <v>44340</v>
      </c>
      <c r="E400" s="289">
        <v>7000</v>
      </c>
      <c r="F400" s="292">
        <f>DATE(YEAR(Producto!$D400),MONTH(Producto!$D400),1)</f>
        <v>44317</v>
      </c>
      <c r="G400" s="293">
        <f>YEAR(Producto!$D400)</f>
        <v>2021</v>
      </c>
      <c r="H400" s="293" t="str">
        <f t="shared" si="6"/>
        <v>21/22</v>
      </c>
      <c r="I400" s="289" t="s">
        <v>33479</v>
      </c>
      <c r="J400" s="289" t="s">
        <v>33761</v>
      </c>
      <c r="K400" s="289" t="s">
        <v>33729</v>
      </c>
      <c r="L400" s="290" t="s">
        <v>33695</v>
      </c>
    </row>
    <row r="401" spans="1:12" x14ac:dyDescent="0.25">
      <c r="A401" s="285" t="s">
        <v>49</v>
      </c>
      <c r="B401" s="286" t="s">
        <v>33252</v>
      </c>
      <c r="C401" s="286" t="s">
        <v>32064</v>
      </c>
      <c r="D401" s="291">
        <v>44340</v>
      </c>
      <c r="E401" s="286">
        <v>14014</v>
      </c>
      <c r="F401" s="291">
        <f>DATE(YEAR(Producto!$D401),MONTH(Producto!$D401),1)</f>
        <v>44317</v>
      </c>
      <c r="G401" s="294">
        <f>YEAR(Producto!$D401)</f>
        <v>2021</v>
      </c>
      <c r="H401" s="294" t="str">
        <f t="shared" si="6"/>
        <v>21/22</v>
      </c>
      <c r="I401" s="286" t="s">
        <v>33479</v>
      </c>
      <c r="J401" s="286" t="s">
        <v>33742</v>
      </c>
      <c r="K401" s="286" t="s">
        <v>33731</v>
      </c>
      <c r="L401" s="287" t="s">
        <v>33695</v>
      </c>
    </row>
    <row r="402" spans="1:12" x14ac:dyDescent="0.25">
      <c r="A402" s="288" t="s">
        <v>49</v>
      </c>
      <c r="B402" s="289" t="s">
        <v>33252</v>
      </c>
      <c r="C402" s="289" t="s">
        <v>32064</v>
      </c>
      <c r="D402" s="292">
        <v>44340</v>
      </c>
      <c r="E402" s="289">
        <v>17829</v>
      </c>
      <c r="F402" s="292">
        <f>DATE(YEAR(Producto!$D402),MONTH(Producto!$D402),1)</f>
        <v>44317</v>
      </c>
      <c r="G402" s="293">
        <f>YEAR(Producto!$D402)</f>
        <v>2021</v>
      </c>
      <c r="H402" s="293" t="str">
        <f t="shared" si="6"/>
        <v>21/22</v>
      </c>
      <c r="I402" s="289" t="s">
        <v>33474</v>
      </c>
      <c r="J402" s="289" t="s">
        <v>33741</v>
      </c>
      <c r="K402" s="289" t="s">
        <v>33784</v>
      </c>
      <c r="L402" s="290" t="s">
        <v>33692</v>
      </c>
    </row>
    <row r="403" spans="1:12" x14ac:dyDescent="0.25">
      <c r="A403" s="285" t="s">
        <v>103</v>
      </c>
      <c r="B403" s="286" t="s">
        <v>33253</v>
      </c>
      <c r="C403" s="286" t="s">
        <v>32064</v>
      </c>
      <c r="D403" s="291">
        <v>44341</v>
      </c>
      <c r="E403" s="286">
        <v>46000</v>
      </c>
      <c r="F403" s="291">
        <f>DATE(YEAR(Producto!$D403),MONTH(Producto!$D403),1)</f>
        <v>44317</v>
      </c>
      <c r="G403" s="294">
        <f>YEAR(Producto!$D403)</f>
        <v>2021</v>
      </c>
      <c r="H403" s="294" t="str">
        <f t="shared" si="6"/>
        <v>21/22</v>
      </c>
      <c r="I403" s="286" t="s">
        <v>33281</v>
      </c>
      <c r="J403" s="286" t="s">
        <v>33742</v>
      </c>
      <c r="K403" s="286" t="s">
        <v>33731</v>
      </c>
      <c r="L403" s="287" t="s">
        <v>33692</v>
      </c>
    </row>
    <row r="404" spans="1:12" x14ac:dyDescent="0.25">
      <c r="A404" s="288" t="s">
        <v>103</v>
      </c>
      <c r="B404" s="289" t="s">
        <v>33253</v>
      </c>
      <c r="C404" s="289" t="s">
        <v>32064</v>
      </c>
      <c r="D404" s="292">
        <v>44341</v>
      </c>
      <c r="E404" s="289">
        <v>10514</v>
      </c>
      <c r="F404" s="292">
        <f>DATE(YEAR(Producto!$D404),MONTH(Producto!$D404),1)</f>
        <v>44317</v>
      </c>
      <c r="G404" s="293">
        <f>YEAR(Producto!$D404)</f>
        <v>2021</v>
      </c>
      <c r="H404" s="293" t="str">
        <f t="shared" si="6"/>
        <v>21/22</v>
      </c>
      <c r="I404" s="289" t="s">
        <v>33486</v>
      </c>
      <c r="J404" s="289" t="s">
        <v>33737</v>
      </c>
      <c r="K404" s="289" t="s">
        <v>33785</v>
      </c>
      <c r="L404" s="290" t="s">
        <v>33705</v>
      </c>
    </row>
    <row r="405" spans="1:12" x14ac:dyDescent="0.25">
      <c r="A405" s="285" t="s">
        <v>49</v>
      </c>
      <c r="B405" s="286" t="s">
        <v>33252</v>
      </c>
      <c r="C405" s="286" t="s">
        <v>32064</v>
      </c>
      <c r="D405" s="291">
        <v>44341</v>
      </c>
      <c r="E405" s="286">
        <v>40000</v>
      </c>
      <c r="F405" s="291">
        <f>DATE(YEAR(Producto!$D405),MONTH(Producto!$D405),1)</f>
        <v>44317</v>
      </c>
      <c r="G405" s="294">
        <f>YEAR(Producto!$D405)</f>
        <v>2021</v>
      </c>
      <c r="H405" s="294" t="str">
        <f t="shared" si="6"/>
        <v>21/22</v>
      </c>
      <c r="I405" s="286" t="s">
        <v>33488</v>
      </c>
      <c r="J405" s="286" t="s">
        <v>33741</v>
      </c>
      <c r="K405" s="286" t="s">
        <v>33784</v>
      </c>
      <c r="L405" s="287" t="s">
        <v>33692</v>
      </c>
    </row>
    <row r="406" spans="1:12" x14ac:dyDescent="0.25">
      <c r="A406" s="288" t="s">
        <v>103</v>
      </c>
      <c r="B406" s="289" t="s">
        <v>33253</v>
      </c>
      <c r="C406" s="289" t="s">
        <v>32064</v>
      </c>
      <c r="D406" s="292">
        <v>44343</v>
      </c>
      <c r="E406" s="289">
        <v>40902</v>
      </c>
      <c r="F406" s="292">
        <f>DATE(YEAR(Producto!$D406),MONTH(Producto!$D406),1)</f>
        <v>44317</v>
      </c>
      <c r="G406" s="293">
        <f>YEAR(Producto!$D406)</f>
        <v>2021</v>
      </c>
      <c r="H406" s="293" t="str">
        <f t="shared" si="6"/>
        <v>21/22</v>
      </c>
      <c r="I406" s="289" t="s">
        <v>33489</v>
      </c>
      <c r="J406" s="289" t="s">
        <v>33738</v>
      </c>
      <c r="K406" s="289" t="s">
        <v>33787</v>
      </c>
      <c r="L406" s="290" t="s">
        <v>33695</v>
      </c>
    </row>
    <row r="407" spans="1:12" x14ac:dyDescent="0.25">
      <c r="A407" s="285" t="s">
        <v>103</v>
      </c>
      <c r="B407" s="286" t="s">
        <v>33253</v>
      </c>
      <c r="C407" s="286" t="s">
        <v>32064</v>
      </c>
      <c r="D407" s="291">
        <v>44343</v>
      </c>
      <c r="E407" s="286">
        <v>14498</v>
      </c>
      <c r="F407" s="291">
        <f>DATE(YEAR(Producto!$D407),MONTH(Producto!$D407),1)</f>
        <v>44317</v>
      </c>
      <c r="G407" s="294">
        <f>YEAR(Producto!$D407)</f>
        <v>2021</v>
      </c>
      <c r="H407" s="294" t="str">
        <f t="shared" si="6"/>
        <v>21/22</v>
      </c>
      <c r="I407" s="286" t="s">
        <v>33281</v>
      </c>
      <c r="J407" s="286" t="s">
        <v>33742</v>
      </c>
      <c r="K407" s="286" t="s">
        <v>33731</v>
      </c>
      <c r="L407" s="287" t="s">
        <v>33692</v>
      </c>
    </row>
    <row r="408" spans="1:12" x14ac:dyDescent="0.25">
      <c r="A408" s="288" t="s">
        <v>49</v>
      </c>
      <c r="B408" s="289" t="s">
        <v>33252</v>
      </c>
      <c r="C408" s="289" t="s">
        <v>32064</v>
      </c>
      <c r="D408" s="292">
        <v>44344</v>
      </c>
      <c r="E408" s="289">
        <v>34553.68</v>
      </c>
      <c r="F408" s="292">
        <f>DATE(YEAR(Producto!$D408),MONTH(Producto!$D408),1)</f>
        <v>44317</v>
      </c>
      <c r="G408" s="293">
        <f>YEAR(Producto!$D408)</f>
        <v>2021</v>
      </c>
      <c r="H408" s="293" t="str">
        <f t="shared" si="6"/>
        <v>21/22</v>
      </c>
      <c r="I408" s="289" t="s">
        <v>33490</v>
      </c>
      <c r="J408" s="289" t="s">
        <v>33742</v>
      </c>
      <c r="K408" s="289" t="s">
        <v>33731</v>
      </c>
      <c r="L408" s="290" t="s">
        <v>33692</v>
      </c>
    </row>
    <row r="409" spans="1:12" x14ac:dyDescent="0.25">
      <c r="A409" s="285" t="s">
        <v>49</v>
      </c>
      <c r="B409" s="286" t="s">
        <v>33252</v>
      </c>
      <c r="C409" s="286" t="s">
        <v>32064</v>
      </c>
      <c r="D409" s="291">
        <v>44345</v>
      </c>
      <c r="E409" s="286">
        <v>21845</v>
      </c>
      <c r="F409" s="291">
        <f>DATE(YEAR(Producto!$D409),MONTH(Producto!$D409),1)</f>
        <v>44317</v>
      </c>
      <c r="G409" s="294">
        <f>YEAR(Producto!$D409)</f>
        <v>2021</v>
      </c>
      <c r="H409" s="294" t="str">
        <f t="shared" si="6"/>
        <v>21/22</v>
      </c>
      <c r="I409" s="286" t="s">
        <v>33491</v>
      </c>
      <c r="J409" s="286" t="s">
        <v>33740</v>
      </c>
      <c r="K409" s="286" t="s">
        <v>33789</v>
      </c>
      <c r="L409" s="287" t="s">
        <v>33698</v>
      </c>
    </row>
    <row r="410" spans="1:12" x14ac:dyDescent="0.25">
      <c r="A410" s="288" t="s">
        <v>103</v>
      </c>
      <c r="B410" s="289" t="s">
        <v>33253</v>
      </c>
      <c r="C410" s="289" t="s">
        <v>32064</v>
      </c>
      <c r="D410" s="292">
        <v>44346</v>
      </c>
      <c r="E410" s="289">
        <v>9858</v>
      </c>
      <c r="F410" s="292">
        <f>DATE(YEAR(Producto!$D410),MONTH(Producto!$D410),1)</f>
        <v>44317</v>
      </c>
      <c r="G410" s="293">
        <f>YEAR(Producto!$D410)</f>
        <v>2021</v>
      </c>
      <c r="H410" s="293" t="str">
        <f t="shared" si="6"/>
        <v>21/22</v>
      </c>
      <c r="I410" s="289" t="s">
        <v>33489</v>
      </c>
      <c r="J410" s="289" t="s">
        <v>33738</v>
      </c>
      <c r="K410" s="289" t="s">
        <v>33787</v>
      </c>
      <c r="L410" s="290" t="s">
        <v>33695</v>
      </c>
    </row>
    <row r="411" spans="1:12" x14ac:dyDescent="0.25">
      <c r="A411" s="285" t="s">
        <v>103</v>
      </c>
      <c r="B411" s="286" t="s">
        <v>33253</v>
      </c>
      <c r="C411" s="286" t="s">
        <v>32064</v>
      </c>
      <c r="D411" s="291">
        <v>44346</v>
      </c>
      <c r="E411" s="286">
        <v>47546</v>
      </c>
      <c r="F411" s="291">
        <f>DATE(YEAR(Producto!$D411),MONTH(Producto!$D411),1)</f>
        <v>44317</v>
      </c>
      <c r="G411" s="294">
        <f>YEAR(Producto!$D411)</f>
        <v>2021</v>
      </c>
      <c r="H411" s="294" t="str">
        <f t="shared" si="6"/>
        <v>21/22</v>
      </c>
      <c r="I411" s="286" t="s">
        <v>33492</v>
      </c>
      <c r="J411" s="286" t="s">
        <v>33740</v>
      </c>
      <c r="K411" s="286" t="s">
        <v>33789</v>
      </c>
      <c r="L411" s="287" t="s">
        <v>33692</v>
      </c>
    </row>
    <row r="412" spans="1:12" x14ac:dyDescent="0.25">
      <c r="A412" s="288" t="s">
        <v>49</v>
      </c>
      <c r="B412" s="289" t="s">
        <v>33252</v>
      </c>
      <c r="C412" s="289" t="s">
        <v>32064</v>
      </c>
      <c r="D412" s="292">
        <v>44347</v>
      </c>
      <c r="E412" s="289">
        <v>43500</v>
      </c>
      <c r="F412" s="292">
        <f>DATE(YEAR(Producto!$D412),MONTH(Producto!$D412),1)</f>
        <v>44317</v>
      </c>
      <c r="G412" s="293">
        <f>YEAR(Producto!$D412)</f>
        <v>2021</v>
      </c>
      <c r="H412" s="293" t="str">
        <f t="shared" si="6"/>
        <v>21/22</v>
      </c>
      <c r="I412" s="289" t="s">
        <v>33333</v>
      </c>
      <c r="J412" s="289" t="s">
        <v>33742</v>
      </c>
      <c r="K412" s="289" t="s">
        <v>33731</v>
      </c>
      <c r="L412" s="290" t="s">
        <v>33695</v>
      </c>
    </row>
    <row r="413" spans="1:12" x14ac:dyDescent="0.25">
      <c r="A413" s="285" t="s">
        <v>49</v>
      </c>
      <c r="B413" s="286" t="s">
        <v>33252</v>
      </c>
      <c r="C413" s="286" t="s">
        <v>32064</v>
      </c>
      <c r="D413" s="291">
        <v>44347</v>
      </c>
      <c r="E413" s="286">
        <v>24075</v>
      </c>
      <c r="F413" s="291">
        <f>DATE(YEAR(Producto!$D413),MONTH(Producto!$D413),1)</f>
        <v>44317</v>
      </c>
      <c r="G413" s="294">
        <f>YEAR(Producto!$D413)</f>
        <v>2021</v>
      </c>
      <c r="H413" s="294" t="str">
        <f t="shared" si="6"/>
        <v>21/22</v>
      </c>
      <c r="I413" s="286" t="s">
        <v>33493</v>
      </c>
      <c r="J413" s="286" t="s">
        <v>33249</v>
      </c>
      <c r="K413" s="286" t="s">
        <v>33250</v>
      </c>
      <c r="L413" s="287" t="s">
        <v>33695</v>
      </c>
    </row>
    <row r="414" spans="1:12" x14ac:dyDescent="0.25">
      <c r="A414" s="288" t="s">
        <v>49</v>
      </c>
      <c r="B414" s="289" t="s">
        <v>33252</v>
      </c>
      <c r="C414" s="289" t="s">
        <v>32064</v>
      </c>
      <c r="D414" s="292">
        <v>44348</v>
      </c>
      <c r="E414" s="289">
        <v>40981</v>
      </c>
      <c r="F414" s="292">
        <f>DATE(YEAR(Producto!$D414),MONTH(Producto!$D414),1)</f>
        <v>44348</v>
      </c>
      <c r="G414" s="293">
        <f>YEAR(Producto!$D414)</f>
        <v>2021</v>
      </c>
      <c r="H414" s="293" t="str">
        <f t="shared" si="6"/>
        <v>21/22</v>
      </c>
      <c r="I414" s="289" t="s">
        <v>33483</v>
      </c>
      <c r="J414" s="289" t="s">
        <v>33738</v>
      </c>
      <c r="K414" s="289" t="s">
        <v>33787</v>
      </c>
      <c r="L414" s="290" t="s">
        <v>33692</v>
      </c>
    </row>
    <row r="415" spans="1:12" x14ac:dyDescent="0.25">
      <c r="A415" s="285" t="s">
        <v>103</v>
      </c>
      <c r="B415" s="286" t="s">
        <v>33253</v>
      </c>
      <c r="C415" s="286" t="s">
        <v>32064</v>
      </c>
      <c r="D415" s="291">
        <v>44348</v>
      </c>
      <c r="E415" s="286">
        <v>40000</v>
      </c>
      <c r="F415" s="291">
        <f>DATE(YEAR(Producto!$D415),MONTH(Producto!$D415),1)</f>
        <v>44348</v>
      </c>
      <c r="G415" s="294">
        <f>YEAR(Producto!$D415)</f>
        <v>2021</v>
      </c>
      <c r="H415" s="294" t="str">
        <f t="shared" si="6"/>
        <v>21/22</v>
      </c>
      <c r="I415" s="286" t="s">
        <v>33494</v>
      </c>
      <c r="J415" s="286" t="s">
        <v>33742</v>
      </c>
      <c r="K415" s="286" t="s">
        <v>33731</v>
      </c>
      <c r="L415" s="287" t="s">
        <v>33692</v>
      </c>
    </row>
    <row r="416" spans="1:12" x14ac:dyDescent="0.25">
      <c r="A416" s="288" t="s">
        <v>49</v>
      </c>
      <c r="B416" s="289" t="s">
        <v>33252</v>
      </c>
      <c r="C416" s="289" t="s">
        <v>32064</v>
      </c>
      <c r="D416" s="292">
        <v>44348</v>
      </c>
      <c r="E416" s="289">
        <v>10000</v>
      </c>
      <c r="F416" s="292">
        <f>DATE(YEAR(Producto!$D416),MONTH(Producto!$D416),1)</f>
        <v>44348</v>
      </c>
      <c r="G416" s="293">
        <f>YEAR(Producto!$D416)</f>
        <v>2021</v>
      </c>
      <c r="H416" s="293" t="str">
        <f t="shared" ref="H416:H479" si="7">IF(MONTH(D416)&gt;=3,RIGHT(YEAR(D416),2)&amp;"/"&amp;RIGHT(YEAR(D416)+1,2),IF(MONTH(D416)&lt;3,RIGHT(YEAR(D416)-1,2)&amp;"/"&amp;RIGHT(YEAR(D416),2),"ERROR"))</f>
        <v>21/22</v>
      </c>
      <c r="I416" s="289" t="s">
        <v>33484</v>
      </c>
      <c r="J416" s="289" t="s">
        <v>33761</v>
      </c>
      <c r="K416" s="289" t="s">
        <v>33729</v>
      </c>
      <c r="L416" s="290" t="s">
        <v>33692</v>
      </c>
    </row>
    <row r="417" spans="1:12" x14ac:dyDescent="0.25">
      <c r="A417" s="285" t="s">
        <v>49</v>
      </c>
      <c r="B417" s="286" t="s">
        <v>33252</v>
      </c>
      <c r="C417" s="286" t="s">
        <v>32064</v>
      </c>
      <c r="D417" s="291">
        <v>44348</v>
      </c>
      <c r="E417" s="286">
        <v>16513</v>
      </c>
      <c r="F417" s="291">
        <f>DATE(YEAR(Producto!$D417),MONTH(Producto!$D417),1)</f>
        <v>44348</v>
      </c>
      <c r="G417" s="294">
        <f>YEAR(Producto!$D417)</f>
        <v>2021</v>
      </c>
      <c r="H417" s="294" t="str">
        <f t="shared" si="7"/>
        <v>21/22</v>
      </c>
      <c r="I417" s="286" t="s">
        <v>33484</v>
      </c>
      <c r="J417" s="286" t="s">
        <v>33741</v>
      </c>
      <c r="K417" s="286" t="s">
        <v>33784</v>
      </c>
      <c r="L417" s="287" t="s">
        <v>33692</v>
      </c>
    </row>
    <row r="418" spans="1:12" x14ac:dyDescent="0.25">
      <c r="A418" s="288" t="s">
        <v>103</v>
      </c>
      <c r="B418" s="289" t="s">
        <v>33253</v>
      </c>
      <c r="C418" s="289" t="s">
        <v>32064</v>
      </c>
      <c r="D418" s="292">
        <v>44349</v>
      </c>
      <c r="E418" s="289">
        <v>12056</v>
      </c>
      <c r="F418" s="292">
        <f>DATE(YEAR(Producto!$D418),MONTH(Producto!$D418),1)</f>
        <v>44348</v>
      </c>
      <c r="G418" s="293">
        <f>YEAR(Producto!$D418)</f>
        <v>2021</v>
      </c>
      <c r="H418" s="293" t="str">
        <f t="shared" si="7"/>
        <v>21/22</v>
      </c>
      <c r="I418" s="289" t="s">
        <v>33492</v>
      </c>
      <c r="J418" s="289" t="s">
        <v>33740</v>
      </c>
      <c r="K418" s="289" t="s">
        <v>33789</v>
      </c>
      <c r="L418" s="290" t="s">
        <v>33692</v>
      </c>
    </row>
    <row r="419" spans="1:12" x14ac:dyDescent="0.25">
      <c r="A419" s="285" t="s">
        <v>103</v>
      </c>
      <c r="B419" s="286" t="s">
        <v>33253</v>
      </c>
      <c r="C419" s="286" t="s">
        <v>32064</v>
      </c>
      <c r="D419" s="291">
        <v>44350</v>
      </c>
      <c r="E419" s="286">
        <v>42286</v>
      </c>
      <c r="F419" s="291">
        <f>DATE(YEAR(Producto!$D419),MONTH(Producto!$D419),1)</f>
        <v>44348</v>
      </c>
      <c r="G419" s="294">
        <f>YEAR(Producto!$D419)</f>
        <v>2021</v>
      </c>
      <c r="H419" s="294" t="str">
        <f t="shared" si="7"/>
        <v>21/22</v>
      </c>
      <c r="I419" s="286" t="s">
        <v>33495</v>
      </c>
      <c r="J419" s="286" t="s">
        <v>33740</v>
      </c>
      <c r="K419" s="286" t="s">
        <v>33789</v>
      </c>
      <c r="L419" s="287" t="s">
        <v>33695</v>
      </c>
    </row>
    <row r="420" spans="1:12" x14ac:dyDescent="0.25">
      <c r="A420" s="288" t="s">
        <v>197</v>
      </c>
      <c r="B420" s="289" t="s">
        <v>33251</v>
      </c>
      <c r="C420" s="289" t="s">
        <v>32064</v>
      </c>
      <c r="D420" s="292">
        <v>44351</v>
      </c>
      <c r="E420" s="289">
        <v>14943</v>
      </c>
      <c r="F420" s="292">
        <f>DATE(YEAR(Producto!$D420),MONTH(Producto!$D420),1)</f>
        <v>44348</v>
      </c>
      <c r="G420" s="293">
        <f>YEAR(Producto!$D420)</f>
        <v>2021</v>
      </c>
      <c r="H420" s="293" t="str">
        <f t="shared" si="7"/>
        <v>21/22</v>
      </c>
      <c r="I420" s="289" t="s">
        <v>33496</v>
      </c>
      <c r="J420" s="289" t="s">
        <v>33249</v>
      </c>
      <c r="K420" s="289" t="s">
        <v>33250</v>
      </c>
      <c r="L420" s="290" t="s">
        <v>33691</v>
      </c>
    </row>
    <row r="421" spans="1:12" x14ac:dyDescent="0.25">
      <c r="A421" s="285" t="s">
        <v>49</v>
      </c>
      <c r="B421" s="286" t="s">
        <v>33252</v>
      </c>
      <c r="C421" s="286" t="s">
        <v>32064</v>
      </c>
      <c r="D421" s="291">
        <v>44351</v>
      </c>
      <c r="E421" s="286">
        <v>9520</v>
      </c>
      <c r="F421" s="291">
        <f>DATE(YEAR(Producto!$D421),MONTH(Producto!$D421),1)</f>
        <v>44348</v>
      </c>
      <c r="G421" s="294">
        <f>YEAR(Producto!$D421)</f>
        <v>2021</v>
      </c>
      <c r="H421" s="294" t="str">
        <f t="shared" si="7"/>
        <v>21/22</v>
      </c>
      <c r="I421" s="286" t="s">
        <v>33497</v>
      </c>
      <c r="J421" s="286" t="s">
        <v>33746</v>
      </c>
      <c r="K421" s="286" t="s">
        <v>33790</v>
      </c>
      <c r="L421" s="287" t="s">
        <v>33712</v>
      </c>
    </row>
    <row r="422" spans="1:12" x14ac:dyDescent="0.25">
      <c r="A422" s="288" t="s">
        <v>103</v>
      </c>
      <c r="B422" s="289" t="s">
        <v>33253</v>
      </c>
      <c r="C422" s="289" t="s">
        <v>32064</v>
      </c>
      <c r="D422" s="292">
        <v>44351</v>
      </c>
      <c r="E422" s="289">
        <v>39790</v>
      </c>
      <c r="F422" s="292">
        <f>DATE(YEAR(Producto!$D422),MONTH(Producto!$D422),1)</f>
        <v>44348</v>
      </c>
      <c r="G422" s="293">
        <f>YEAR(Producto!$D422)</f>
        <v>2021</v>
      </c>
      <c r="H422" s="293" t="str">
        <f t="shared" si="7"/>
        <v>21/22</v>
      </c>
      <c r="I422" s="289" t="s">
        <v>33498</v>
      </c>
      <c r="J422" s="289" t="s">
        <v>33738</v>
      </c>
      <c r="K422" s="289" t="s">
        <v>33787</v>
      </c>
      <c r="L422" s="290" t="s">
        <v>33695</v>
      </c>
    </row>
    <row r="423" spans="1:12" x14ac:dyDescent="0.25">
      <c r="A423" s="285" t="s">
        <v>103</v>
      </c>
      <c r="B423" s="286" t="s">
        <v>33253</v>
      </c>
      <c r="C423" s="286" t="s">
        <v>32064</v>
      </c>
      <c r="D423" s="291">
        <v>44352</v>
      </c>
      <c r="E423" s="286">
        <v>18909</v>
      </c>
      <c r="F423" s="291">
        <f>DATE(YEAR(Producto!$D423),MONTH(Producto!$D423),1)</f>
        <v>44348</v>
      </c>
      <c r="G423" s="294">
        <f>YEAR(Producto!$D423)</f>
        <v>2021</v>
      </c>
      <c r="H423" s="294" t="str">
        <f t="shared" si="7"/>
        <v>21/22</v>
      </c>
      <c r="I423" s="286" t="s">
        <v>33494</v>
      </c>
      <c r="J423" s="286" t="s">
        <v>33742</v>
      </c>
      <c r="K423" s="286" t="s">
        <v>33731</v>
      </c>
      <c r="L423" s="287" t="s">
        <v>33692</v>
      </c>
    </row>
    <row r="424" spans="1:12" x14ac:dyDescent="0.25">
      <c r="A424" s="288" t="s">
        <v>49</v>
      </c>
      <c r="B424" s="289" t="s">
        <v>33252</v>
      </c>
      <c r="C424" s="289" t="s">
        <v>32064</v>
      </c>
      <c r="D424" s="292">
        <v>44352</v>
      </c>
      <c r="E424" s="289">
        <v>29300</v>
      </c>
      <c r="F424" s="292">
        <f>DATE(YEAR(Producto!$D424),MONTH(Producto!$D424),1)</f>
        <v>44348</v>
      </c>
      <c r="G424" s="293">
        <f>YEAR(Producto!$D424)</f>
        <v>2021</v>
      </c>
      <c r="H424" s="293" t="str">
        <f t="shared" si="7"/>
        <v>21/22</v>
      </c>
      <c r="I424" s="289" t="s">
        <v>33488</v>
      </c>
      <c r="J424" s="289" t="s">
        <v>33741</v>
      </c>
      <c r="K424" s="289" t="s">
        <v>33784</v>
      </c>
      <c r="L424" s="290" t="s">
        <v>33692</v>
      </c>
    </row>
    <row r="425" spans="1:12" x14ac:dyDescent="0.25">
      <c r="A425" s="285" t="s">
        <v>49</v>
      </c>
      <c r="B425" s="286" t="s">
        <v>33252</v>
      </c>
      <c r="C425" s="286" t="s">
        <v>32064</v>
      </c>
      <c r="D425" s="291">
        <v>44352</v>
      </c>
      <c r="E425" s="286">
        <v>18000</v>
      </c>
      <c r="F425" s="291">
        <f>DATE(YEAR(Producto!$D425),MONTH(Producto!$D425),1)</f>
        <v>44348</v>
      </c>
      <c r="G425" s="294">
        <f>YEAR(Producto!$D425)</f>
        <v>2021</v>
      </c>
      <c r="H425" s="294" t="str">
        <f t="shared" si="7"/>
        <v>21/22</v>
      </c>
      <c r="I425" s="286" t="s">
        <v>33499</v>
      </c>
      <c r="J425" s="286" t="s">
        <v>33746</v>
      </c>
      <c r="K425" s="286" t="s">
        <v>33790</v>
      </c>
      <c r="L425" s="287" t="s">
        <v>33695</v>
      </c>
    </row>
    <row r="426" spans="1:12" x14ac:dyDescent="0.25">
      <c r="A426" s="288" t="s">
        <v>49</v>
      </c>
      <c r="B426" s="289" t="s">
        <v>33252</v>
      </c>
      <c r="C426" s="289" t="s">
        <v>32064</v>
      </c>
      <c r="D426" s="292">
        <v>44352</v>
      </c>
      <c r="E426" s="289">
        <v>20000</v>
      </c>
      <c r="F426" s="292">
        <f>DATE(YEAR(Producto!$D426),MONTH(Producto!$D426),1)</f>
        <v>44348</v>
      </c>
      <c r="G426" s="293">
        <f>YEAR(Producto!$D426)</f>
        <v>2021</v>
      </c>
      <c r="H426" s="293" t="str">
        <f t="shared" si="7"/>
        <v>21/22</v>
      </c>
      <c r="I426" s="289" t="s">
        <v>33499</v>
      </c>
      <c r="J426" s="289" t="s">
        <v>33761</v>
      </c>
      <c r="K426" s="289" t="s">
        <v>33729</v>
      </c>
      <c r="L426" s="290" t="s">
        <v>33695</v>
      </c>
    </row>
    <row r="427" spans="1:12" x14ac:dyDescent="0.25">
      <c r="A427" s="285" t="s">
        <v>103</v>
      </c>
      <c r="B427" s="286" t="s">
        <v>33253</v>
      </c>
      <c r="C427" s="286" t="s">
        <v>32064</v>
      </c>
      <c r="D427" s="291">
        <v>44353</v>
      </c>
      <c r="E427" s="286">
        <v>10823</v>
      </c>
      <c r="F427" s="291">
        <f>DATE(YEAR(Producto!$D427),MONTH(Producto!$D427),1)</f>
        <v>44348</v>
      </c>
      <c r="G427" s="294">
        <f>YEAR(Producto!$D427)</f>
        <v>2021</v>
      </c>
      <c r="H427" s="294" t="str">
        <f t="shared" si="7"/>
        <v>21/22</v>
      </c>
      <c r="I427" s="286" t="s">
        <v>33500</v>
      </c>
      <c r="J427" s="286" t="s">
        <v>33740</v>
      </c>
      <c r="K427" s="286" t="s">
        <v>33789</v>
      </c>
      <c r="L427" s="287" t="s">
        <v>33695</v>
      </c>
    </row>
    <row r="428" spans="1:12" x14ac:dyDescent="0.25">
      <c r="A428" s="288" t="s">
        <v>49</v>
      </c>
      <c r="B428" s="289" t="s">
        <v>33252</v>
      </c>
      <c r="C428" s="289" t="s">
        <v>32064</v>
      </c>
      <c r="D428" s="292">
        <v>44354</v>
      </c>
      <c r="E428" s="289">
        <v>5000</v>
      </c>
      <c r="F428" s="292">
        <f>DATE(YEAR(Producto!$D428),MONTH(Producto!$D428),1)</f>
        <v>44348</v>
      </c>
      <c r="G428" s="293">
        <f>YEAR(Producto!$D428)</f>
        <v>2021</v>
      </c>
      <c r="H428" s="293" t="str">
        <f t="shared" si="7"/>
        <v>21/22</v>
      </c>
      <c r="I428" s="289" t="s">
        <v>33501</v>
      </c>
      <c r="J428" s="289" t="s">
        <v>33762</v>
      </c>
      <c r="K428" s="289" t="s">
        <v>33795</v>
      </c>
      <c r="L428" s="290" t="s">
        <v>33704</v>
      </c>
    </row>
    <row r="429" spans="1:12" x14ac:dyDescent="0.25">
      <c r="A429" s="285" t="s">
        <v>49</v>
      </c>
      <c r="B429" s="286" t="s">
        <v>33252</v>
      </c>
      <c r="C429" s="286" t="s">
        <v>32064</v>
      </c>
      <c r="D429" s="291">
        <v>44354</v>
      </c>
      <c r="E429" s="286">
        <v>5414</v>
      </c>
      <c r="F429" s="291">
        <f>DATE(YEAR(Producto!$D429),MONTH(Producto!$D429),1)</f>
        <v>44348</v>
      </c>
      <c r="G429" s="294">
        <f>YEAR(Producto!$D429)</f>
        <v>2021</v>
      </c>
      <c r="H429" s="294" t="str">
        <f t="shared" si="7"/>
        <v>21/22</v>
      </c>
      <c r="I429" s="286" t="s">
        <v>33501</v>
      </c>
      <c r="J429" s="286" t="s">
        <v>33763</v>
      </c>
      <c r="K429" s="286" t="s">
        <v>33797</v>
      </c>
      <c r="L429" s="287" t="s">
        <v>33704</v>
      </c>
    </row>
    <row r="430" spans="1:12" x14ac:dyDescent="0.25">
      <c r="A430" s="288" t="s">
        <v>49</v>
      </c>
      <c r="B430" s="289" t="s">
        <v>33252</v>
      </c>
      <c r="C430" s="289" t="s">
        <v>32064</v>
      </c>
      <c r="D430" s="292">
        <v>44354</v>
      </c>
      <c r="E430" s="289">
        <v>6915</v>
      </c>
      <c r="F430" s="292">
        <f>DATE(YEAR(Producto!$D430),MONTH(Producto!$D430),1)</f>
        <v>44348</v>
      </c>
      <c r="G430" s="293">
        <f>YEAR(Producto!$D430)</f>
        <v>2021</v>
      </c>
      <c r="H430" s="293" t="str">
        <f t="shared" si="7"/>
        <v>21/22</v>
      </c>
      <c r="I430" s="289" t="s">
        <v>33501</v>
      </c>
      <c r="J430" s="289" t="s">
        <v>33764</v>
      </c>
      <c r="K430" s="289" t="s">
        <v>33796</v>
      </c>
      <c r="L430" s="290" t="s">
        <v>33704</v>
      </c>
    </row>
    <row r="431" spans="1:12" x14ac:dyDescent="0.25">
      <c r="A431" s="285" t="s">
        <v>49</v>
      </c>
      <c r="B431" s="286" t="s">
        <v>33252</v>
      </c>
      <c r="C431" s="286" t="s">
        <v>32064</v>
      </c>
      <c r="D431" s="291">
        <v>44354</v>
      </c>
      <c r="E431" s="286">
        <v>8434</v>
      </c>
      <c r="F431" s="291">
        <f>DATE(YEAR(Producto!$D431),MONTH(Producto!$D431),1)</f>
        <v>44348</v>
      </c>
      <c r="G431" s="294">
        <f>YEAR(Producto!$D431)</f>
        <v>2021</v>
      </c>
      <c r="H431" s="294" t="str">
        <f t="shared" si="7"/>
        <v>21/22</v>
      </c>
      <c r="I431" s="286" t="s">
        <v>33501</v>
      </c>
      <c r="J431" s="286" t="s">
        <v>33765</v>
      </c>
      <c r="K431" s="286" t="s">
        <v>33801</v>
      </c>
      <c r="L431" s="287" t="s">
        <v>33704</v>
      </c>
    </row>
    <row r="432" spans="1:12" x14ac:dyDescent="0.25">
      <c r="A432" s="288" t="s">
        <v>49</v>
      </c>
      <c r="B432" s="289" t="s">
        <v>33252</v>
      </c>
      <c r="C432" s="289" t="s">
        <v>32064</v>
      </c>
      <c r="D432" s="292">
        <v>44355</v>
      </c>
      <c r="E432" s="289">
        <v>22500</v>
      </c>
      <c r="F432" s="292">
        <f>DATE(YEAR(Producto!$D432),MONTH(Producto!$D432),1)</f>
        <v>44348</v>
      </c>
      <c r="G432" s="293">
        <f>YEAR(Producto!$D432)</f>
        <v>2021</v>
      </c>
      <c r="H432" s="293" t="str">
        <f t="shared" si="7"/>
        <v>21/22</v>
      </c>
      <c r="I432" s="289" t="s">
        <v>33333</v>
      </c>
      <c r="J432" s="289" t="s">
        <v>33738</v>
      </c>
      <c r="K432" s="289" t="s">
        <v>33787</v>
      </c>
      <c r="L432" s="290" t="s">
        <v>33695</v>
      </c>
    </row>
    <row r="433" spans="1:12" x14ac:dyDescent="0.25">
      <c r="A433" s="285" t="s">
        <v>103</v>
      </c>
      <c r="B433" s="286" t="s">
        <v>33253</v>
      </c>
      <c r="C433" s="286" t="s">
        <v>32064</v>
      </c>
      <c r="D433" s="291">
        <v>44355</v>
      </c>
      <c r="E433" s="286">
        <v>42003</v>
      </c>
      <c r="F433" s="291">
        <f>DATE(YEAR(Producto!$D433),MONTH(Producto!$D433),1)</f>
        <v>44348</v>
      </c>
      <c r="G433" s="294">
        <f>YEAR(Producto!$D433)</f>
        <v>2021</v>
      </c>
      <c r="H433" s="294" t="str">
        <f t="shared" si="7"/>
        <v>21/22</v>
      </c>
      <c r="I433" s="286" t="s">
        <v>33502</v>
      </c>
      <c r="J433" s="286" t="s">
        <v>33737</v>
      </c>
      <c r="K433" s="286" t="s">
        <v>33785</v>
      </c>
      <c r="L433" s="287" t="s">
        <v>33705</v>
      </c>
    </row>
    <row r="434" spans="1:12" x14ac:dyDescent="0.25">
      <c r="A434" s="288" t="s">
        <v>49</v>
      </c>
      <c r="B434" s="289" t="s">
        <v>33252</v>
      </c>
      <c r="C434" s="289" t="s">
        <v>32064</v>
      </c>
      <c r="D434" s="292">
        <v>44356</v>
      </c>
      <c r="E434" s="289">
        <v>4346</v>
      </c>
      <c r="F434" s="292">
        <f>DATE(YEAR(Producto!$D434),MONTH(Producto!$D434),1)</f>
        <v>44348</v>
      </c>
      <c r="G434" s="293">
        <f>YEAR(Producto!$D434)</f>
        <v>2021</v>
      </c>
      <c r="H434" s="293" t="str">
        <f t="shared" si="7"/>
        <v>21/22</v>
      </c>
      <c r="I434" s="289" t="s">
        <v>33503</v>
      </c>
      <c r="J434" s="289" t="s">
        <v>33738</v>
      </c>
      <c r="K434" s="289" t="s">
        <v>33787</v>
      </c>
      <c r="L434" s="290" t="s">
        <v>33697</v>
      </c>
    </row>
    <row r="435" spans="1:12" x14ac:dyDescent="0.25">
      <c r="A435" s="285" t="s">
        <v>49</v>
      </c>
      <c r="B435" s="286" t="s">
        <v>33252</v>
      </c>
      <c r="C435" s="286" t="s">
        <v>32064</v>
      </c>
      <c r="D435" s="291">
        <v>44356</v>
      </c>
      <c r="E435" s="286">
        <v>27400</v>
      </c>
      <c r="F435" s="291">
        <f>DATE(YEAR(Producto!$D435),MONTH(Producto!$D435),1)</f>
        <v>44348</v>
      </c>
      <c r="G435" s="294">
        <f>YEAR(Producto!$D435)</f>
        <v>2021</v>
      </c>
      <c r="H435" s="294" t="str">
        <f t="shared" si="7"/>
        <v>21/22</v>
      </c>
      <c r="I435" s="286" t="s">
        <v>33503</v>
      </c>
      <c r="J435" s="286" t="s">
        <v>33766</v>
      </c>
      <c r="K435" s="286" t="s">
        <v>33799</v>
      </c>
      <c r="L435" s="287" t="s">
        <v>33697</v>
      </c>
    </row>
    <row r="436" spans="1:12" x14ac:dyDescent="0.25">
      <c r="A436" s="288" t="s">
        <v>49</v>
      </c>
      <c r="B436" s="289" t="s">
        <v>33252</v>
      </c>
      <c r="C436" s="289" t="s">
        <v>32064</v>
      </c>
      <c r="D436" s="292">
        <v>44357</v>
      </c>
      <c r="E436" s="289">
        <v>13762</v>
      </c>
      <c r="F436" s="292">
        <f>DATE(YEAR(Producto!$D436),MONTH(Producto!$D436),1)</f>
        <v>44348</v>
      </c>
      <c r="G436" s="293">
        <f>YEAR(Producto!$D436)</f>
        <v>2021</v>
      </c>
      <c r="H436" s="293" t="str">
        <f t="shared" si="7"/>
        <v>21/22</v>
      </c>
      <c r="I436" s="289" t="s">
        <v>33504</v>
      </c>
      <c r="J436" s="289" t="s">
        <v>33737</v>
      </c>
      <c r="K436" s="289" t="s">
        <v>33785</v>
      </c>
      <c r="L436" s="290" t="s">
        <v>33691</v>
      </c>
    </row>
    <row r="437" spans="1:12" x14ac:dyDescent="0.25">
      <c r="A437" s="285" t="s">
        <v>49</v>
      </c>
      <c r="B437" s="286" t="s">
        <v>33252</v>
      </c>
      <c r="C437" s="286" t="s">
        <v>32064</v>
      </c>
      <c r="D437" s="291">
        <v>44357</v>
      </c>
      <c r="E437" s="286">
        <v>47745</v>
      </c>
      <c r="F437" s="291">
        <f>DATE(YEAR(Producto!$D437),MONTH(Producto!$D437),1)</f>
        <v>44348</v>
      </c>
      <c r="G437" s="294">
        <f>YEAR(Producto!$D437)</f>
        <v>2021</v>
      </c>
      <c r="H437" s="294" t="str">
        <f t="shared" si="7"/>
        <v>21/22</v>
      </c>
      <c r="I437" s="286" t="s">
        <v>33505</v>
      </c>
      <c r="J437" s="286" t="s">
        <v>33742</v>
      </c>
      <c r="K437" s="286" t="s">
        <v>33731</v>
      </c>
      <c r="L437" s="287" t="s">
        <v>33692</v>
      </c>
    </row>
    <row r="438" spans="1:12" x14ac:dyDescent="0.25">
      <c r="A438" s="288" t="s">
        <v>103</v>
      </c>
      <c r="B438" s="289" t="s">
        <v>33253</v>
      </c>
      <c r="C438" s="289" t="s">
        <v>32064</v>
      </c>
      <c r="D438" s="292">
        <v>44357</v>
      </c>
      <c r="E438" s="289">
        <v>10013</v>
      </c>
      <c r="F438" s="292">
        <f>DATE(YEAR(Producto!$D438),MONTH(Producto!$D438),1)</f>
        <v>44348</v>
      </c>
      <c r="G438" s="293">
        <f>YEAR(Producto!$D438)</f>
        <v>2021</v>
      </c>
      <c r="H438" s="293" t="str">
        <f t="shared" si="7"/>
        <v>21/22</v>
      </c>
      <c r="I438" s="289" t="s">
        <v>33498</v>
      </c>
      <c r="J438" s="289" t="s">
        <v>33738</v>
      </c>
      <c r="K438" s="289" t="s">
        <v>33787</v>
      </c>
      <c r="L438" s="290" t="s">
        <v>33695</v>
      </c>
    </row>
    <row r="439" spans="1:12" x14ac:dyDescent="0.25">
      <c r="A439" s="285" t="s">
        <v>49</v>
      </c>
      <c r="B439" s="286" t="s">
        <v>33252</v>
      </c>
      <c r="C439" s="286" t="s">
        <v>32064</v>
      </c>
      <c r="D439" s="291">
        <v>44358</v>
      </c>
      <c r="E439" s="286">
        <v>23852</v>
      </c>
      <c r="F439" s="291">
        <f>DATE(YEAR(Producto!$D439),MONTH(Producto!$D439),1)</f>
        <v>44348</v>
      </c>
      <c r="G439" s="294">
        <f>YEAR(Producto!$D439)</f>
        <v>2021</v>
      </c>
      <c r="H439" s="294" t="str">
        <f t="shared" si="7"/>
        <v>21/22</v>
      </c>
      <c r="I439" s="286" t="s">
        <v>33490</v>
      </c>
      <c r="J439" s="286" t="s">
        <v>33742</v>
      </c>
      <c r="K439" s="286" t="s">
        <v>33731</v>
      </c>
      <c r="L439" s="287" t="s">
        <v>33692</v>
      </c>
    </row>
    <row r="440" spans="1:12" x14ac:dyDescent="0.25">
      <c r="A440" s="288" t="s">
        <v>49</v>
      </c>
      <c r="B440" s="289" t="s">
        <v>33252</v>
      </c>
      <c r="C440" s="289" t="s">
        <v>32064</v>
      </c>
      <c r="D440" s="292">
        <v>44358</v>
      </c>
      <c r="E440" s="289">
        <v>26982</v>
      </c>
      <c r="F440" s="292">
        <f>DATE(YEAR(Producto!$D440),MONTH(Producto!$D440),1)</f>
        <v>44348</v>
      </c>
      <c r="G440" s="293">
        <f>YEAR(Producto!$D440)</f>
        <v>2021</v>
      </c>
      <c r="H440" s="293" t="str">
        <f t="shared" si="7"/>
        <v>21/22</v>
      </c>
      <c r="I440" s="289" t="s">
        <v>33506</v>
      </c>
      <c r="J440" s="289" t="s">
        <v>33760</v>
      </c>
      <c r="K440" s="289" t="s">
        <v>33793</v>
      </c>
      <c r="L440" s="290" t="s">
        <v>33687</v>
      </c>
    </row>
    <row r="441" spans="1:12" x14ac:dyDescent="0.25">
      <c r="A441" s="285" t="s">
        <v>197</v>
      </c>
      <c r="B441" s="286" t="s">
        <v>33251</v>
      </c>
      <c r="C441" s="286" t="s">
        <v>32064</v>
      </c>
      <c r="D441" s="291">
        <v>44359</v>
      </c>
      <c r="E441" s="286">
        <v>30791</v>
      </c>
      <c r="F441" s="291">
        <f>DATE(YEAR(Producto!$D441),MONTH(Producto!$D441),1)</f>
        <v>44348</v>
      </c>
      <c r="G441" s="294">
        <f>YEAR(Producto!$D441)</f>
        <v>2021</v>
      </c>
      <c r="H441" s="294" t="str">
        <f t="shared" si="7"/>
        <v>21/22</v>
      </c>
      <c r="I441" s="286" t="s">
        <v>33507</v>
      </c>
      <c r="J441" s="286" t="s">
        <v>33726</v>
      </c>
      <c r="K441" s="286" t="s">
        <v>33733</v>
      </c>
      <c r="L441" s="287" t="s">
        <v>33687</v>
      </c>
    </row>
    <row r="442" spans="1:12" x14ac:dyDescent="0.25">
      <c r="A442" s="288" t="s">
        <v>197</v>
      </c>
      <c r="B442" s="289" t="s">
        <v>33251</v>
      </c>
      <c r="C442" s="289" t="s">
        <v>32064</v>
      </c>
      <c r="D442" s="292">
        <v>44359</v>
      </c>
      <c r="E442" s="289">
        <v>30400</v>
      </c>
      <c r="F442" s="292">
        <f>DATE(YEAR(Producto!$D442),MONTH(Producto!$D442),1)</f>
        <v>44348</v>
      </c>
      <c r="G442" s="293">
        <f>YEAR(Producto!$D442)</f>
        <v>2021</v>
      </c>
      <c r="H442" s="293" t="str">
        <f t="shared" si="7"/>
        <v>21/22</v>
      </c>
      <c r="I442" s="289" t="s">
        <v>33508</v>
      </c>
      <c r="J442" s="289" t="s">
        <v>33726</v>
      </c>
      <c r="K442" s="289" t="s">
        <v>33733</v>
      </c>
      <c r="L442" s="290" t="s">
        <v>33687</v>
      </c>
    </row>
    <row r="443" spans="1:12" x14ac:dyDescent="0.25">
      <c r="A443" s="285" t="s">
        <v>103</v>
      </c>
      <c r="B443" s="286" t="s">
        <v>33253</v>
      </c>
      <c r="C443" s="286" t="s">
        <v>32064</v>
      </c>
      <c r="D443" s="291">
        <v>44360</v>
      </c>
      <c r="E443" s="286">
        <v>10528</v>
      </c>
      <c r="F443" s="291">
        <f>DATE(YEAR(Producto!$D443),MONTH(Producto!$D443),1)</f>
        <v>44348</v>
      </c>
      <c r="G443" s="294">
        <f>YEAR(Producto!$D443)</f>
        <v>2021</v>
      </c>
      <c r="H443" s="294" t="str">
        <f t="shared" si="7"/>
        <v>21/22</v>
      </c>
      <c r="I443" s="286" t="s">
        <v>33502</v>
      </c>
      <c r="J443" s="286" t="s">
        <v>33737</v>
      </c>
      <c r="K443" s="286" t="s">
        <v>33785</v>
      </c>
      <c r="L443" s="287" t="s">
        <v>33692</v>
      </c>
    </row>
    <row r="444" spans="1:12" x14ac:dyDescent="0.25">
      <c r="A444" s="288" t="s">
        <v>49</v>
      </c>
      <c r="B444" s="289" t="s">
        <v>33252</v>
      </c>
      <c r="C444" s="289" t="s">
        <v>32064</v>
      </c>
      <c r="D444" s="292">
        <v>44366</v>
      </c>
      <c r="E444" s="289">
        <v>19836</v>
      </c>
      <c r="F444" s="292">
        <f>DATE(YEAR(Producto!$D444),MONTH(Producto!$D444),1)</f>
        <v>44348</v>
      </c>
      <c r="G444" s="293">
        <f>YEAR(Producto!$D444)</f>
        <v>2021</v>
      </c>
      <c r="H444" s="293" t="str">
        <f t="shared" si="7"/>
        <v>21/22</v>
      </c>
      <c r="I444" s="289" t="s">
        <v>33505</v>
      </c>
      <c r="J444" s="289" t="s">
        <v>33742</v>
      </c>
      <c r="K444" s="289" t="s">
        <v>33731</v>
      </c>
      <c r="L444" s="290" t="s">
        <v>33692</v>
      </c>
    </row>
    <row r="445" spans="1:12" x14ac:dyDescent="0.25">
      <c r="A445" s="285" t="s">
        <v>103</v>
      </c>
      <c r="B445" s="286" t="s">
        <v>33253</v>
      </c>
      <c r="C445" s="286" t="s">
        <v>32064</v>
      </c>
      <c r="D445" s="291">
        <v>44367</v>
      </c>
      <c r="E445" s="286">
        <v>39999</v>
      </c>
      <c r="F445" s="291">
        <f>DATE(YEAR(Producto!$D445),MONTH(Producto!$D445),1)</f>
        <v>44348</v>
      </c>
      <c r="G445" s="294">
        <f>YEAR(Producto!$D445)</f>
        <v>2021</v>
      </c>
      <c r="H445" s="294" t="str">
        <f t="shared" si="7"/>
        <v>21/22</v>
      </c>
      <c r="I445" s="286" t="s">
        <v>33509</v>
      </c>
      <c r="J445" s="286" t="s">
        <v>33249</v>
      </c>
      <c r="K445" s="286" t="s">
        <v>33250</v>
      </c>
      <c r="L445" s="287" t="s">
        <v>33692</v>
      </c>
    </row>
    <row r="446" spans="1:12" x14ac:dyDescent="0.25">
      <c r="A446" s="288" t="s">
        <v>103</v>
      </c>
      <c r="B446" s="289" t="s">
        <v>33253</v>
      </c>
      <c r="C446" s="289" t="s">
        <v>32064</v>
      </c>
      <c r="D446" s="292">
        <v>44368</v>
      </c>
      <c r="E446" s="289">
        <v>49333</v>
      </c>
      <c r="F446" s="292">
        <f>DATE(YEAR(Producto!$D446),MONTH(Producto!$D446),1)</f>
        <v>44348</v>
      </c>
      <c r="G446" s="293">
        <f>YEAR(Producto!$D446)</f>
        <v>2021</v>
      </c>
      <c r="H446" s="293" t="str">
        <f t="shared" si="7"/>
        <v>21/22</v>
      </c>
      <c r="I446" s="289" t="s">
        <v>33510</v>
      </c>
      <c r="J446" s="289" t="s">
        <v>33737</v>
      </c>
      <c r="K446" s="289" t="s">
        <v>33785</v>
      </c>
      <c r="L446" s="290" t="s">
        <v>33692</v>
      </c>
    </row>
    <row r="447" spans="1:12" x14ac:dyDescent="0.25">
      <c r="A447" s="285" t="s">
        <v>103</v>
      </c>
      <c r="B447" s="286" t="s">
        <v>33253</v>
      </c>
      <c r="C447" s="286" t="s">
        <v>32064</v>
      </c>
      <c r="D447" s="291">
        <v>44370</v>
      </c>
      <c r="E447" s="286">
        <v>10995</v>
      </c>
      <c r="F447" s="291">
        <f>DATE(YEAR(Producto!$D447),MONTH(Producto!$D447),1)</f>
        <v>44348</v>
      </c>
      <c r="G447" s="294">
        <f>YEAR(Producto!$D447)</f>
        <v>2021</v>
      </c>
      <c r="H447" s="294" t="str">
        <f t="shared" si="7"/>
        <v>21/22</v>
      </c>
      <c r="I447" s="286" t="s">
        <v>33509</v>
      </c>
      <c r="J447" s="286" t="s">
        <v>33249</v>
      </c>
      <c r="K447" s="286" t="s">
        <v>33250</v>
      </c>
      <c r="L447" s="287" t="s">
        <v>33692</v>
      </c>
    </row>
    <row r="448" spans="1:12" x14ac:dyDescent="0.25">
      <c r="A448" s="288" t="s">
        <v>49</v>
      </c>
      <c r="B448" s="289" t="s">
        <v>33252</v>
      </c>
      <c r="C448" s="289" t="s">
        <v>32064</v>
      </c>
      <c r="D448" s="292">
        <v>44374</v>
      </c>
      <c r="E448" s="289">
        <v>35320</v>
      </c>
      <c r="F448" s="292">
        <f>DATE(YEAR(Producto!$D448),MONTH(Producto!$D448),1)</f>
        <v>44348</v>
      </c>
      <c r="G448" s="293">
        <f>YEAR(Producto!$D448)</f>
        <v>2021</v>
      </c>
      <c r="H448" s="293" t="str">
        <f t="shared" si="7"/>
        <v>21/22</v>
      </c>
      <c r="I448" s="289" t="s">
        <v>33511</v>
      </c>
      <c r="J448" s="289" t="s">
        <v>33741</v>
      </c>
      <c r="K448" s="289" t="s">
        <v>33784</v>
      </c>
      <c r="L448" s="290" t="s">
        <v>33692</v>
      </c>
    </row>
    <row r="449" spans="1:12" x14ac:dyDescent="0.25">
      <c r="A449" s="285" t="s">
        <v>49</v>
      </c>
      <c r="B449" s="286" t="s">
        <v>33252</v>
      </c>
      <c r="C449" s="286" t="s">
        <v>32064</v>
      </c>
      <c r="D449" s="291">
        <v>44376</v>
      </c>
      <c r="E449" s="286">
        <v>22500</v>
      </c>
      <c r="F449" s="291">
        <f>DATE(YEAR(Producto!$D449),MONTH(Producto!$D449),1)</f>
        <v>44348</v>
      </c>
      <c r="G449" s="294">
        <f>YEAR(Producto!$D449)</f>
        <v>2021</v>
      </c>
      <c r="H449" s="294" t="str">
        <f t="shared" si="7"/>
        <v>21/22</v>
      </c>
      <c r="I449" s="286" t="s">
        <v>33512</v>
      </c>
      <c r="J449" s="286" t="s">
        <v>33249</v>
      </c>
      <c r="K449" s="286" t="s">
        <v>33250</v>
      </c>
      <c r="L449" s="287" t="s">
        <v>33692</v>
      </c>
    </row>
    <row r="450" spans="1:12" x14ac:dyDescent="0.25">
      <c r="A450" s="288" t="s">
        <v>49</v>
      </c>
      <c r="B450" s="289" t="s">
        <v>33252</v>
      </c>
      <c r="C450" s="289" t="s">
        <v>32064</v>
      </c>
      <c r="D450" s="292">
        <v>44376</v>
      </c>
      <c r="E450" s="289">
        <v>3860</v>
      </c>
      <c r="F450" s="292">
        <f>DATE(YEAR(Producto!$D450),MONTH(Producto!$D450),1)</f>
        <v>44348</v>
      </c>
      <c r="G450" s="293">
        <f>YEAR(Producto!$D450)</f>
        <v>2021</v>
      </c>
      <c r="H450" s="293" t="str">
        <f t="shared" si="7"/>
        <v>21/22</v>
      </c>
      <c r="I450" s="289" t="s">
        <v>33513</v>
      </c>
      <c r="J450" s="289" t="s">
        <v>33746</v>
      </c>
      <c r="K450" s="289" t="s">
        <v>33790</v>
      </c>
      <c r="L450" s="290" t="s">
        <v>33692</v>
      </c>
    </row>
    <row r="451" spans="1:12" x14ac:dyDescent="0.25">
      <c r="A451" s="285" t="s">
        <v>49</v>
      </c>
      <c r="B451" s="286" t="s">
        <v>33252</v>
      </c>
      <c r="C451" s="286" t="s">
        <v>32064</v>
      </c>
      <c r="D451" s="291">
        <v>44376</v>
      </c>
      <c r="E451" s="286">
        <v>7400</v>
      </c>
      <c r="F451" s="291">
        <f>DATE(YEAR(Producto!$D451),MONTH(Producto!$D451),1)</f>
        <v>44348</v>
      </c>
      <c r="G451" s="294">
        <f>YEAR(Producto!$D451)</f>
        <v>2021</v>
      </c>
      <c r="H451" s="294" t="str">
        <f t="shared" si="7"/>
        <v>21/22</v>
      </c>
      <c r="I451" s="286" t="s">
        <v>33513</v>
      </c>
      <c r="J451" s="286" t="s">
        <v>33767</v>
      </c>
      <c r="K451" s="286" t="s">
        <v>33802</v>
      </c>
      <c r="L451" s="287" t="s">
        <v>33692</v>
      </c>
    </row>
    <row r="452" spans="1:12" x14ac:dyDescent="0.25">
      <c r="A452" s="288" t="s">
        <v>103</v>
      </c>
      <c r="B452" s="289" t="s">
        <v>33253</v>
      </c>
      <c r="C452" s="289" t="s">
        <v>32064</v>
      </c>
      <c r="D452" s="292">
        <v>44376</v>
      </c>
      <c r="E452" s="289">
        <v>11099</v>
      </c>
      <c r="F452" s="292">
        <f>DATE(YEAR(Producto!$D452),MONTH(Producto!$D452),1)</f>
        <v>44348</v>
      </c>
      <c r="G452" s="293">
        <f>YEAR(Producto!$D452)</f>
        <v>2021</v>
      </c>
      <c r="H452" s="293" t="str">
        <f t="shared" si="7"/>
        <v>21/22</v>
      </c>
      <c r="I452" s="289" t="s">
        <v>33510</v>
      </c>
      <c r="J452" s="289" t="s">
        <v>33737</v>
      </c>
      <c r="K452" s="289" t="s">
        <v>33785</v>
      </c>
      <c r="L452" s="290" t="s">
        <v>33692</v>
      </c>
    </row>
    <row r="453" spans="1:12" x14ac:dyDescent="0.25">
      <c r="A453" s="285" t="s">
        <v>103</v>
      </c>
      <c r="B453" s="286" t="s">
        <v>33253</v>
      </c>
      <c r="C453" s="286" t="s">
        <v>32064</v>
      </c>
      <c r="D453" s="291">
        <v>44377</v>
      </c>
      <c r="E453" s="286">
        <v>40096</v>
      </c>
      <c r="F453" s="291">
        <f>DATE(YEAR(Producto!$D453),MONTH(Producto!$D453),1)</f>
        <v>44348</v>
      </c>
      <c r="G453" s="294">
        <f>YEAR(Producto!$D453)</f>
        <v>2021</v>
      </c>
      <c r="H453" s="294" t="str">
        <f t="shared" si="7"/>
        <v>21/22</v>
      </c>
      <c r="I453" s="286" t="s">
        <v>33514</v>
      </c>
      <c r="J453" s="286" t="s">
        <v>33738</v>
      </c>
      <c r="K453" s="286" t="s">
        <v>33787</v>
      </c>
      <c r="L453" s="287" t="s">
        <v>33695</v>
      </c>
    </row>
    <row r="454" spans="1:12" x14ac:dyDescent="0.25">
      <c r="A454" s="288" t="s">
        <v>49</v>
      </c>
      <c r="B454" s="289" t="s">
        <v>33252</v>
      </c>
      <c r="C454" s="289" t="s">
        <v>32064</v>
      </c>
      <c r="D454" s="292">
        <v>44378</v>
      </c>
      <c r="E454" s="289">
        <v>41846</v>
      </c>
      <c r="F454" s="292">
        <f>DATE(YEAR(Producto!$D454),MONTH(Producto!$D454),1)</f>
        <v>44378</v>
      </c>
      <c r="G454" s="293">
        <f>YEAR(Producto!$D454)</f>
        <v>2021</v>
      </c>
      <c r="H454" s="293" t="str">
        <f t="shared" si="7"/>
        <v>21/22</v>
      </c>
      <c r="I454" s="289" t="s">
        <v>33515</v>
      </c>
      <c r="J454" s="289" t="s">
        <v>33742</v>
      </c>
      <c r="K454" s="289" t="s">
        <v>33731</v>
      </c>
      <c r="L454" s="290" t="s">
        <v>33695</v>
      </c>
    </row>
    <row r="455" spans="1:12" x14ac:dyDescent="0.25">
      <c r="A455" s="285" t="s">
        <v>49</v>
      </c>
      <c r="B455" s="286" t="s">
        <v>33252</v>
      </c>
      <c r="C455" s="286" t="s">
        <v>32064</v>
      </c>
      <c r="D455" s="291">
        <v>44379</v>
      </c>
      <c r="E455" s="286">
        <v>29696</v>
      </c>
      <c r="F455" s="291">
        <f>DATE(YEAR(Producto!$D455),MONTH(Producto!$D455),1)</f>
        <v>44378</v>
      </c>
      <c r="G455" s="294">
        <f>YEAR(Producto!$D455)</f>
        <v>2021</v>
      </c>
      <c r="H455" s="294" t="str">
        <f t="shared" si="7"/>
        <v>21/22</v>
      </c>
      <c r="I455" s="286" t="s">
        <v>33511</v>
      </c>
      <c r="J455" s="286" t="s">
        <v>33741</v>
      </c>
      <c r="K455" s="286" t="s">
        <v>33784</v>
      </c>
      <c r="L455" s="287" t="s">
        <v>33692</v>
      </c>
    </row>
    <row r="456" spans="1:12" x14ac:dyDescent="0.25">
      <c r="A456" s="288" t="s">
        <v>49</v>
      </c>
      <c r="B456" s="289" t="s">
        <v>33252</v>
      </c>
      <c r="C456" s="289" t="s">
        <v>32064</v>
      </c>
      <c r="D456" s="292">
        <v>44379</v>
      </c>
      <c r="E456" s="289">
        <v>58100</v>
      </c>
      <c r="F456" s="292">
        <f>DATE(YEAR(Producto!$D456),MONTH(Producto!$D456),1)</f>
        <v>44378</v>
      </c>
      <c r="G456" s="293">
        <f>YEAR(Producto!$D456)</f>
        <v>2021</v>
      </c>
      <c r="H456" s="293" t="str">
        <f t="shared" si="7"/>
        <v>21/22</v>
      </c>
      <c r="I456" s="289" t="s">
        <v>33516</v>
      </c>
      <c r="J456" s="289" t="s">
        <v>33249</v>
      </c>
      <c r="K456" s="289" t="s">
        <v>33250</v>
      </c>
      <c r="L456" s="290" t="s">
        <v>33695</v>
      </c>
    </row>
    <row r="457" spans="1:12" x14ac:dyDescent="0.25">
      <c r="A457" s="285" t="s">
        <v>103</v>
      </c>
      <c r="B457" s="286" t="s">
        <v>33253</v>
      </c>
      <c r="C457" s="286" t="s">
        <v>32064</v>
      </c>
      <c r="D457" s="291">
        <v>44380</v>
      </c>
      <c r="E457" s="286">
        <v>46421</v>
      </c>
      <c r="F457" s="291">
        <f>DATE(YEAR(Producto!$D457),MONTH(Producto!$D457),1)</f>
        <v>44378</v>
      </c>
      <c r="G457" s="294">
        <f>YEAR(Producto!$D457)</f>
        <v>2021</v>
      </c>
      <c r="H457" s="294" t="str">
        <f t="shared" si="7"/>
        <v>21/22</v>
      </c>
      <c r="I457" s="286" t="s">
        <v>33517</v>
      </c>
      <c r="J457" s="286" t="s">
        <v>33740</v>
      </c>
      <c r="K457" s="286" t="s">
        <v>33789</v>
      </c>
      <c r="L457" s="287" t="s">
        <v>33692</v>
      </c>
    </row>
    <row r="458" spans="1:12" x14ac:dyDescent="0.25">
      <c r="A458" s="288" t="s">
        <v>197</v>
      </c>
      <c r="B458" s="289" t="s">
        <v>33251</v>
      </c>
      <c r="C458" s="289" t="s">
        <v>32064</v>
      </c>
      <c r="D458" s="292">
        <v>44381</v>
      </c>
      <c r="E458" s="289">
        <v>31000</v>
      </c>
      <c r="F458" s="292">
        <f>DATE(YEAR(Producto!$D458),MONTH(Producto!$D458),1)</f>
        <v>44378</v>
      </c>
      <c r="G458" s="293">
        <f>YEAR(Producto!$D458)</f>
        <v>2021</v>
      </c>
      <c r="H458" s="293" t="str">
        <f t="shared" si="7"/>
        <v>21/22</v>
      </c>
      <c r="I458" s="289" t="s">
        <v>33518</v>
      </c>
      <c r="J458" s="289" t="s">
        <v>33726</v>
      </c>
      <c r="K458" s="289" t="s">
        <v>33733</v>
      </c>
      <c r="L458" s="290" t="s">
        <v>33687</v>
      </c>
    </row>
    <row r="459" spans="1:12" x14ac:dyDescent="0.25">
      <c r="A459" s="285" t="s">
        <v>49</v>
      </c>
      <c r="B459" s="286" t="s">
        <v>33252</v>
      </c>
      <c r="C459" s="286" t="s">
        <v>32064</v>
      </c>
      <c r="D459" s="291">
        <v>44381</v>
      </c>
      <c r="E459" s="286">
        <v>39950</v>
      </c>
      <c r="F459" s="291">
        <f>DATE(YEAR(Producto!$D459),MONTH(Producto!$D459),1)</f>
        <v>44378</v>
      </c>
      <c r="G459" s="294">
        <f>YEAR(Producto!$D459)</f>
        <v>2021</v>
      </c>
      <c r="H459" s="294" t="str">
        <f t="shared" si="7"/>
        <v>21/22</v>
      </c>
      <c r="I459" s="286" t="s">
        <v>33519</v>
      </c>
      <c r="J459" s="286" t="s">
        <v>33249</v>
      </c>
      <c r="K459" s="286" t="s">
        <v>33250</v>
      </c>
      <c r="L459" s="287" t="s">
        <v>33692</v>
      </c>
    </row>
    <row r="460" spans="1:12" x14ac:dyDescent="0.25">
      <c r="A460" s="288" t="s">
        <v>103</v>
      </c>
      <c r="B460" s="289" t="s">
        <v>33253</v>
      </c>
      <c r="C460" s="289" t="s">
        <v>32064</v>
      </c>
      <c r="D460" s="292">
        <v>44381</v>
      </c>
      <c r="E460" s="289">
        <v>10802</v>
      </c>
      <c r="F460" s="292">
        <f>DATE(YEAR(Producto!$D460),MONTH(Producto!$D460),1)</f>
        <v>44378</v>
      </c>
      <c r="G460" s="293">
        <f>YEAR(Producto!$D460)</f>
        <v>2021</v>
      </c>
      <c r="H460" s="293" t="str">
        <f t="shared" si="7"/>
        <v>21/22</v>
      </c>
      <c r="I460" s="289" t="s">
        <v>33514</v>
      </c>
      <c r="J460" s="289" t="s">
        <v>33738</v>
      </c>
      <c r="K460" s="289" t="s">
        <v>33787</v>
      </c>
      <c r="L460" s="290" t="s">
        <v>33695</v>
      </c>
    </row>
    <row r="461" spans="1:12" x14ac:dyDescent="0.25">
      <c r="A461" s="285" t="s">
        <v>49</v>
      </c>
      <c r="B461" s="286" t="s">
        <v>33252</v>
      </c>
      <c r="C461" s="286" t="s">
        <v>32064</v>
      </c>
      <c r="D461" s="291">
        <v>44383</v>
      </c>
      <c r="E461" s="286">
        <v>22000</v>
      </c>
      <c r="F461" s="291">
        <f>DATE(YEAR(Producto!$D461),MONTH(Producto!$D461),1)</f>
        <v>44378</v>
      </c>
      <c r="G461" s="294">
        <f>YEAR(Producto!$D461)</f>
        <v>2021</v>
      </c>
      <c r="H461" s="294" t="str">
        <f t="shared" si="7"/>
        <v>21/22</v>
      </c>
      <c r="I461" s="286" t="s">
        <v>33520</v>
      </c>
      <c r="J461" s="286" t="s">
        <v>33249</v>
      </c>
      <c r="K461" s="286" t="s">
        <v>33250</v>
      </c>
      <c r="L461" s="287" t="s">
        <v>33711</v>
      </c>
    </row>
    <row r="462" spans="1:12" x14ac:dyDescent="0.25">
      <c r="A462" s="288" t="s">
        <v>197</v>
      </c>
      <c r="B462" s="289" t="s">
        <v>33251</v>
      </c>
      <c r="C462" s="289" t="s">
        <v>32064</v>
      </c>
      <c r="D462" s="292">
        <v>44383</v>
      </c>
      <c r="E462" s="289">
        <v>25714</v>
      </c>
      <c r="F462" s="292">
        <f>DATE(YEAR(Producto!$D462),MONTH(Producto!$D462),1)</f>
        <v>44378</v>
      </c>
      <c r="G462" s="293">
        <f>YEAR(Producto!$D462)</f>
        <v>2021</v>
      </c>
      <c r="H462" s="293" t="str">
        <f t="shared" si="7"/>
        <v>21/22</v>
      </c>
      <c r="I462" s="289" t="s">
        <v>33521</v>
      </c>
      <c r="J462" s="289" t="s">
        <v>33726</v>
      </c>
      <c r="K462" s="289" t="s">
        <v>33733</v>
      </c>
      <c r="L462" s="290" t="s">
        <v>33687</v>
      </c>
    </row>
    <row r="463" spans="1:12" x14ac:dyDescent="0.25">
      <c r="A463" s="285" t="s">
        <v>103</v>
      </c>
      <c r="B463" s="286" t="s">
        <v>33253</v>
      </c>
      <c r="C463" s="286" t="s">
        <v>32064</v>
      </c>
      <c r="D463" s="291">
        <v>44384</v>
      </c>
      <c r="E463" s="286">
        <v>15864</v>
      </c>
      <c r="F463" s="291">
        <f>DATE(YEAR(Producto!$D463),MONTH(Producto!$D463),1)</f>
        <v>44378</v>
      </c>
      <c r="G463" s="294">
        <f>YEAR(Producto!$D463)</f>
        <v>2021</v>
      </c>
      <c r="H463" s="294" t="str">
        <f t="shared" si="7"/>
        <v>21/22</v>
      </c>
      <c r="I463" s="286" t="s">
        <v>33522</v>
      </c>
      <c r="J463" s="286" t="s">
        <v>33740</v>
      </c>
      <c r="K463" s="286" t="s">
        <v>33789</v>
      </c>
      <c r="L463" s="287" t="s">
        <v>33692</v>
      </c>
    </row>
    <row r="464" spans="1:12" x14ac:dyDescent="0.25">
      <c r="A464" s="288" t="s">
        <v>197</v>
      </c>
      <c r="B464" s="289" t="s">
        <v>33251</v>
      </c>
      <c r="C464" s="289" t="s">
        <v>32064</v>
      </c>
      <c r="D464" s="292">
        <v>44384</v>
      </c>
      <c r="E464" s="289">
        <v>30161</v>
      </c>
      <c r="F464" s="292">
        <f>DATE(YEAR(Producto!$D464),MONTH(Producto!$D464),1)</f>
        <v>44378</v>
      </c>
      <c r="G464" s="293">
        <f>YEAR(Producto!$D464)</f>
        <v>2021</v>
      </c>
      <c r="H464" s="293" t="str">
        <f t="shared" si="7"/>
        <v>21/22</v>
      </c>
      <c r="I464" s="289" t="s">
        <v>33523</v>
      </c>
      <c r="J464" s="289" t="s">
        <v>33726</v>
      </c>
      <c r="K464" s="289" t="s">
        <v>33733</v>
      </c>
      <c r="L464" s="290" t="s">
        <v>33687</v>
      </c>
    </row>
    <row r="465" spans="1:12" x14ac:dyDescent="0.25">
      <c r="A465" s="285" t="s">
        <v>49</v>
      </c>
      <c r="B465" s="286" t="s">
        <v>33252</v>
      </c>
      <c r="C465" s="286" t="s">
        <v>32064</v>
      </c>
      <c r="D465" s="291">
        <v>44385</v>
      </c>
      <c r="E465" s="286">
        <v>13895</v>
      </c>
      <c r="F465" s="291">
        <f>DATE(YEAR(Producto!$D465),MONTH(Producto!$D465),1)</f>
        <v>44378</v>
      </c>
      <c r="G465" s="294">
        <f>YEAR(Producto!$D465)</f>
        <v>2021</v>
      </c>
      <c r="H465" s="294" t="str">
        <f t="shared" si="7"/>
        <v>21/22</v>
      </c>
      <c r="I465" s="286" t="s">
        <v>33524</v>
      </c>
      <c r="J465" s="286" t="s">
        <v>33249</v>
      </c>
      <c r="K465" s="286" t="s">
        <v>33250</v>
      </c>
      <c r="L465" s="287" t="s">
        <v>33691</v>
      </c>
    </row>
    <row r="466" spans="1:12" x14ac:dyDescent="0.25">
      <c r="A466" s="288" t="s">
        <v>49</v>
      </c>
      <c r="B466" s="289" t="s">
        <v>33252</v>
      </c>
      <c r="C466" s="289" t="s">
        <v>32064</v>
      </c>
      <c r="D466" s="292">
        <v>44385</v>
      </c>
      <c r="E466" s="289">
        <v>27883</v>
      </c>
      <c r="F466" s="292">
        <f>DATE(YEAR(Producto!$D466),MONTH(Producto!$D466),1)</f>
        <v>44378</v>
      </c>
      <c r="G466" s="293">
        <f>YEAR(Producto!$D466)</f>
        <v>2021</v>
      </c>
      <c r="H466" s="293" t="str">
        <f t="shared" si="7"/>
        <v>21/22</v>
      </c>
      <c r="I466" s="289" t="s">
        <v>33515</v>
      </c>
      <c r="J466" s="289" t="s">
        <v>33742</v>
      </c>
      <c r="K466" s="289" t="s">
        <v>33731</v>
      </c>
      <c r="L466" s="290" t="s">
        <v>33695</v>
      </c>
    </row>
    <row r="467" spans="1:12" x14ac:dyDescent="0.25">
      <c r="A467" s="285" t="s">
        <v>49</v>
      </c>
      <c r="B467" s="286" t="s">
        <v>33252</v>
      </c>
      <c r="C467" s="286" t="s">
        <v>32064</v>
      </c>
      <c r="D467" s="291">
        <v>44388</v>
      </c>
      <c r="E467" s="286">
        <v>12000</v>
      </c>
      <c r="F467" s="291">
        <f>DATE(YEAR(Producto!$D467),MONTH(Producto!$D467),1)</f>
        <v>44378</v>
      </c>
      <c r="G467" s="294">
        <f>YEAR(Producto!$D467)</f>
        <v>2021</v>
      </c>
      <c r="H467" s="294" t="str">
        <f t="shared" si="7"/>
        <v>21/22</v>
      </c>
      <c r="I467" s="286" t="s">
        <v>33525</v>
      </c>
      <c r="J467" s="286" t="s">
        <v>33768</v>
      </c>
      <c r="K467" s="286" t="s">
        <v>33803</v>
      </c>
      <c r="L467" s="287" t="s">
        <v>33704</v>
      </c>
    </row>
    <row r="468" spans="1:12" x14ac:dyDescent="0.25">
      <c r="A468" s="288" t="s">
        <v>49</v>
      </c>
      <c r="B468" s="289" t="s">
        <v>33252</v>
      </c>
      <c r="C468" s="289" t="s">
        <v>32064</v>
      </c>
      <c r="D468" s="292">
        <v>44389</v>
      </c>
      <c r="E468" s="289">
        <v>9137</v>
      </c>
      <c r="F468" s="292">
        <f>DATE(YEAR(Producto!$D468),MONTH(Producto!$D468),1)</f>
        <v>44378</v>
      </c>
      <c r="G468" s="293">
        <f>YEAR(Producto!$D468)</f>
        <v>2021</v>
      </c>
      <c r="H468" s="293" t="str">
        <f t="shared" si="7"/>
        <v>21/22</v>
      </c>
      <c r="I468" s="289" t="s">
        <v>33526</v>
      </c>
      <c r="J468" s="289" t="s">
        <v>33769</v>
      </c>
      <c r="K468" s="289" t="s">
        <v>33804</v>
      </c>
      <c r="L468" s="290" t="s">
        <v>33713</v>
      </c>
    </row>
    <row r="469" spans="1:12" x14ac:dyDescent="0.25">
      <c r="A469" s="285" t="s">
        <v>49</v>
      </c>
      <c r="B469" s="286" t="s">
        <v>33252</v>
      </c>
      <c r="C469" s="286" t="s">
        <v>32064</v>
      </c>
      <c r="D469" s="291">
        <v>44391</v>
      </c>
      <c r="E469" s="286">
        <v>35440</v>
      </c>
      <c r="F469" s="291">
        <f>DATE(YEAR(Producto!$D469),MONTH(Producto!$D469),1)</f>
        <v>44378</v>
      </c>
      <c r="G469" s="294">
        <f>YEAR(Producto!$D469)</f>
        <v>2021</v>
      </c>
      <c r="H469" s="294" t="str">
        <f t="shared" si="7"/>
        <v>21/22</v>
      </c>
      <c r="I469" s="286" t="s">
        <v>33527</v>
      </c>
      <c r="J469" s="286" t="s">
        <v>33740</v>
      </c>
      <c r="K469" s="286" t="s">
        <v>33789</v>
      </c>
      <c r="L469" s="287" t="s">
        <v>33692</v>
      </c>
    </row>
    <row r="470" spans="1:12" x14ac:dyDescent="0.25">
      <c r="A470" s="288" t="s">
        <v>49</v>
      </c>
      <c r="B470" s="289" t="s">
        <v>33252</v>
      </c>
      <c r="C470" s="289" t="s">
        <v>32064</v>
      </c>
      <c r="D470" s="292">
        <v>44392</v>
      </c>
      <c r="E470" s="289">
        <v>9880</v>
      </c>
      <c r="F470" s="292">
        <f>DATE(YEAR(Producto!$D470),MONTH(Producto!$D470),1)</f>
        <v>44378</v>
      </c>
      <c r="G470" s="293">
        <f>YEAR(Producto!$D470)</f>
        <v>2021</v>
      </c>
      <c r="H470" s="293" t="str">
        <f t="shared" si="7"/>
        <v>21/22</v>
      </c>
      <c r="I470" s="289" t="s">
        <v>33528</v>
      </c>
      <c r="J470" s="289" t="s">
        <v>33740</v>
      </c>
      <c r="K470" s="289" t="s">
        <v>33789</v>
      </c>
      <c r="L470" s="290" t="s">
        <v>33714</v>
      </c>
    </row>
    <row r="471" spans="1:12" x14ac:dyDescent="0.25">
      <c r="A471" s="285" t="s">
        <v>103</v>
      </c>
      <c r="B471" s="286" t="s">
        <v>33253</v>
      </c>
      <c r="C471" s="286" t="s">
        <v>32064</v>
      </c>
      <c r="D471" s="291">
        <v>44392</v>
      </c>
      <c r="E471" s="286">
        <v>36932</v>
      </c>
      <c r="F471" s="291">
        <f>DATE(YEAR(Producto!$D471),MONTH(Producto!$D471),1)</f>
        <v>44378</v>
      </c>
      <c r="G471" s="294">
        <f>YEAR(Producto!$D471)</f>
        <v>2021</v>
      </c>
      <c r="H471" s="294" t="str">
        <f t="shared" si="7"/>
        <v>21/22</v>
      </c>
      <c r="I471" s="286" t="s">
        <v>33529</v>
      </c>
      <c r="J471" s="286" t="s">
        <v>33737</v>
      </c>
      <c r="K471" s="286" t="s">
        <v>33785</v>
      </c>
      <c r="L471" s="287" t="s">
        <v>33694</v>
      </c>
    </row>
    <row r="472" spans="1:12" x14ac:dyDescent="0.25">
      <c r="A472" s="288" t="s">
        <v>103</v>
      </c>
      <c r="B472" s="289" t="s">
        <v>33253</v>
      </c>
      <c r="C472" s="289" t="s">
        <v>32064</v>
      </c>
      <c r="D472" s="292">
        <v>44393</v>
      </c>
      <c r="E472" s="289">
        <v>19934</v>
      </c>
      <c r="F472" s="292">
        <f>DATE(YEAR(Producto!$D472),MONTH(Producto!$D472),1)</f>
        <v>44378</v>
      </c>
      <c r="G472" s="293">
        <f>YEAR(Producto!$D472)</f>
        <v>2021</v>
      </c>
      <c r="H472" s="293" t="str">
        <f t="shared" si="7"/>
        <v>21/22</v>
      </c>
      <c r="I472" s="289" t="s">
        <v>33530</v>
      </c>
      <c r="J472" s="289" t="s">
        <v>33737</v>
      </c>
      <c r="K472" s="289" t="s">
        <v>33785</v>
      </c>
      <c r="L472" s="290" t="s">
        <v>33694</v>
      </c>
    </row>
    <row r="473" spans="1:12" x14ac:dyDescent="0.25">
      <c r="A473" s="285" t="s">
        <v>49</v>
      </c>
      <c r="B473" s="286" t="s">
        <v>33252</v>
      </c>
      <c r="C473" s="286" t="s">
        <v>32064</v>
      </c>
      <c r="D473" s="291">
        <v>44395</v>
      </c>
      <c r="E473" s="286">
        <v>37224.07</v>
      </c>
      <c r="F473" s="291">
        <f>DATE(YEAR(Producto!$D473),MONTH(Producto!$D473),1)</f>
        <v>44378</v>
      </c>
      <c r="G473" s="294">
        <f>YEAR(Producto!$D473)</f>
        <v>2021</v>
      </c>
      <c r="H473" s="294" t="str">
        <f t="shared" si="7"/>
        <v>21/22</v>
      </c>
      <c r="I473" s="286" t="s">
        <v>33531</v>
      </c>
      <c r="J473" s="286" t="s">
        <v>33741</v>
      </c>
      <c r="K473" s="286" t="s">
        <v>33784</v>
      </c>
      <c r="L473" s="287" t="s">
        <v>33692</v>
      </c>
    </row>
    <row r="474" spans="1:12" x14ac:dyDescent="0.25">
      <c r="A474" s="288" t="s">
        <v>49</v>
      </c>
      <c r="B474" s="289" t="s">
        <v>33252</v>
      </c>
      <c r="C474" s="289" t="s">
        <v>32064</v>
      </c>
      <c r="D474" s="292">
        <v>44397</v>
      </c>
      <c r="E474" s="289">
        <v>38396</v>
      </c>
      <c r="F474" s="292">
        <f>DATE(YEAR(Producto!$D474),MONTH(Producto!$D474),1)</f>
        <v>44378</v>
      </c>
      <c r="G474" s="293">
        <f>YEAR(Producto!$D474)</f>
        <v>2021</v>
      </c>
      <c r="H474" s="293" t="str">
        <f t="shared" si="7"/>
        <v>21/22</v>
      </c>
      <c r="I474" s="289" t="s">
        <v>33532</v>
      </c>
      <c r="J474" s="289" t="s">
        <v>33738</v>
      </c>
      <c r="K474" s="289" t="s">
        <v>33787</v>
      </c>
      <c r="L474" s="290" t="s">
        <v>33692</v>
      </c>
    </row>
    <row r="475" spans="1:12" x14ac:dyDescent="0.25">
      <c r="A475" s="285" t="s">
        <v>49</v>
      </c>
      <c r="B475" s="286" t="s">
        <v>33252</v>
      </c>
      <c r="C475" s="286" t="s">
        <v>32064</v>
      </c>
      <c r="D475" s="291">
        <v>44397</v>
      </c>
      <c r="E475" s="286">
        <v>29350</v>
      </c>
      <c r="F475" s="291">
        <f>DATE(YEAR(Producto!$D475),MONTH(Producto!$D475),1)</f>
        <v>44378</v>
      </c>
      <c r="G475" s="294">
        <f>YEAR(Producto!$D475)</f>
        <v>2021</v>
      </c>
      <c r="H475" s="294" t="str">
        <f t="shared" si="7"/>
        <v>21/22</v>
      </c>
      <c r="I475" s="286" t="s">
        <v>33519</v>
      </c>
      <c r="J475" s="286" t="s">
        <v>33249</v>
      </c>
      <c r="K475" s="286" t="s">
        <v>33250</v>
      </c>
      <c r="L475" s="287" t="s">
        <v>33692</v>
      </c>
    </row>
    <row r="476" spans="1:12" x14ac:dyDescent="0.25">
      <c r="A476" s="288" t="s">
        <v>49</v>
      </c>
      <c r="B476" s="289" t="s">
        <v>33252</v>
      </c>
      <c r="C476" s="289" t="s">
        <v>32064</v>
      </c>
      <c r="D476" s="292">
        <v>44397</v>
      </c>
      <c r="E476" s="289">
        <v>45000</v>
      </c>
      <c r="F476" s="292">
        <f>DATE(YEAR(Producto!$D476),MONTH(Producto!$D476),1)</f>
        <v>44378</v>
      </c>
      <c r="G476" s="293">
        <f>YEAR(Producto!$D476)</f>
        <v>2021</v>
      </c>
      <c r="H476" s="293" t="str">
        <f t="shared" si="7"/>
        <v>21/22</v>
      </c>
      <c r="I476" s="289" t="s">
        <v>33533</v>
      </c>
      <c r="J476" s="289" t="s">
        <v>33770</v>
      </c>
      <c r="K476" s="289" t="s">
        <v>33805</v>
      </c>
      <c r="L476" s="290" t="s">
        <v>33715</v>
      </c>
    </row>
    <row r="477" spans="1:12" x14ac:dyDescent="0.25">
      <c r="A477" s="285" t="s">
        <v>49</v>
      </c>
      <c r="B477" s="286" t="s">
        <v>33252</v>
      </c>
      <c r="C477" s="286" t="s">
        <v>32064</v>
      </c>
      <c r="D477" s="291">
        <v>44397</v>
      </c>
      <c r="E477" s="286">
        <v>36867</v>
      </c>
      <c r="F477" s="291">
        <f>DATE(YEAR(Producto!$D477),MONTH(Producto!$D477),1)</f>
        <v>44378</v>
      </c>
      <c r="G477" s="294">
        <f>YEAR(Producto!$D477)</f>
        <v>2021</v>
      </c>
      <c r="H477" s="294" t="str">
        <f t="shared" si="7"/>
        <v>21/22</v>
      </c>
      <c r="I477" s="286" t="s">
        <v>33534</v>
      </c>
      <c r="J477" s="286" t="s">
        <v>33746</v>
      </c>
      <c r="K477" s="286" t="s">
        <v>33790</v>
      </c>
      <c r="L477" s="287" t="s">
        <v>33692</v>
      </c>
    </row>
    <row r="478" spans="1:12" x14ac:dyDescent="0.25">
      <c r="A478" s="288" t="s">
        <v>49</v>
      </c>
      <c r="B478" s="289" t="s">
        <v>33252</v>
      </c>
      <c r="C478" s="289" t="s">
        <v>32064</v>
      </c>
      <c r="D478" s="292">
        <v>44399</v>
      </c>
      <c r="E478" s="289">
        <v>14046</v>
      </c>
      <c r="F478" s="292">
        <f>DATE(YEAR(Producto!$D478),MONTH(Producto!$D478),1)</f>
        <v>44378</v>
      </c>
      <c r="G478" s="293">
        <f>YEAR(Producto!$D478)</f>
        <v>2021</v>
      </c>
      <c r="H478" s="293" t="str">
        <f t="shared" si="7"/>
        <v>21/22</v>
      </c>
      <c r="I478" s="289" t="s">
        <v>33531</v>
      </c>
      <c r="J478" s="289" t="s">
        <v>33741</v>
      </c>
      <c r="K478" s="289" t="s">
        <v>33784</v>
      </c>
      <c r="L478" s="290" t="s">
        <v>33692</v>
      </c>
    </row>
    <row r="479" spans="1:12" x14ac:dyDescent="0.25">
      <c r="A479" s="285" t="s">
        <v>49</v>
      </c>
      <c r="B479" s="286" t="s">
        <v>33252</v>
      </c>
      <c r="C479" s="286" t="s">
        <v>32064</v>
      </c>
      <c r="D479" s="291">
        <v>44399</v>
      </c>
      <c r="E479" s="286">
        <v>15000</v>
      </c>
      <c r="F479" s="291">
        <f>DATE(YEAR(Producto!$D479),MONTH(Producto!$D479),1)</f>
        <v>44378</v>
      </c>
      <c r="G479" s="294">
        <f>YEAR(Producto!$D479)</f>
        <v>2021</v>
      </c>
      <c r="H479" s="294" t="str">
        <f t="shared" si="7"/>
        <v>21/22</v>
      </c>
      <c r="I479" s="286" t="s">
        <v>33531</v>
      </c>
      <c r="J479" s="286" t="s">
        <v>33761</v>
      </c>
      <c r="K479" s="286" t="s">
        <v>33729</v>
      </c>
      <c r="L479" s="287" t="s">
        <v>33692</v>
      </c>
    </row>
    <row r="480" spans="1:12" x14ac:dyDescent="0.25">
      <c r="A480" s="288" t="s">
        <v>49</v>
      </c>
      <c r="B480" s="289" t="s">
        <v>33252</v>
      </c>
      <c r="C480" s="289" t="s">
        <v>32064</v>
      </c>
      <c r="D480" s="292">
        <v>44399</v>
      </c>
      <c r="E480" s="289">
        <v>32335</v>
      </c>
      <c r="F480" s="292">
        <f>DATE(YEAR(Producto!$D480),MONTH(Producto!$D480),1)</f>
        <v>44378</v>
      </c>
      <c r="G480" s="293">
        <f>YEAR(Producto!$D480)</f>
        <v>2021</v>
      </c>
      <c r="H480" s="293" t="str">
        <f t="shared" ref="H480:H543" si="8">IF(MONTH(D480)&gt;=3,RIGHT(YEAR(D480),2)&amp;"/"&amp;RIGHT(YEAR(D480)+1,2),IF(MONTH(D480)&lt;3,RIGHT(YEAR(D480)-1,2)&amp;"/"&amp;RIGHT(YEAR(D480),2),"ERROR"))</f>
        <v>21/22</v>
      </c>
      <c r="I480" s="289" t="s">
        <v>33535</v>
      </c>
      <c r="J480" s="289" t="s">
        <v>33740</v>
      </c>
      <c r="K480" s="289" t="s">
        <v>33789</v>
      </c>
      <c r="L480" s="290" t="s">
        <v>33692</v>
      </c>
    </row>
    <row r="481" spans="1:12" x14ac:dyDescent="0.25">
      <c r="A481" s="285" t="s">
        <v>49</v>
      </c>
      <c r="B481" s="286" t="s">
        <v>33252</v>
      </c>
      <c r="C481" s="286" t="s">
        <v>32064</v>
      </c>
      <c r="D481" s="291">
        <v>44400</v>
      </c>
      <c r="E481" s="286">
        <v>24000</v>
      </c>
      <c r="F481" s="291">
        <f>DATE(YEAR(Producto!$D481),MONTH(Producto!$D481),1)</f>
        <v>44378</v>
      </c>
      <c r="G481" s="294">
        <f>YEAR(Producto!$D481)</f>
        <v>2021</v>
      </c>
      <c r="H481" s="294" t="str">
        <f t="shared" si="8"/>
        <v>21/22</v>
      </c>
      <c r="I481" s="286" t="s">
        <v>33536</v>
      </c>
      <c r="J481" s="286" t="s">
        <v>33760</v>
      </c>
      <c r="K481" s="286" t="s">
        <v>33793</v>
      </c>
      <c r="L481" s="287" t="s">
        <v>33687</v>
      </c>
    </row>
    <row r="482" spans="1:12" x14ac:dyDescent="0.25">
      <c r="A482" s="288" t="s">
        <v>197</v>
      </c>
      <c r="B482" s="289" t="s">
        <v>33251</v>
      </c>
      <c r="C482" s="289" t="s">
        <v>32064</v>
      </c>
      <c r="D482" s="292">
        <v>44400</v>
      </c>
      <c r="E482" s="289">
        <v>31920</v>
      </c>
      <c r="F482" s="292">
        <f>DATE(YEAR(Producto!$D482),MONTH(Producto!$D482),1)</f>
        <v>44378</v>
      </c>
      <c r="G482" s="293">
        <f>YEAR(Producto!$D482)</f>
        <v>2021</v>
      </c>
      <c r="H482" s="293" t="str">
        <f t="shared" si="8"/>
        <v>21/22</v>
      </c>
      <c r="I482" s="289" t="s">
        <v>33427</v>
      </c>
      <c r="J482" s="289" t="s">
        <v>33726</v>
      </c>
      <c r="K482" s="289" t="s">
        <v>33733</v>
      </c>
      <c r="L482" s="290" t="s">
        <v>33687</v>
      </c>
    </row>
    <row r="483" spans="1:12" x14ac:dyDescent="0.25">
      <c r="A483" s="285" t="s">
        <v>49</v>
      </c>
      <c r="B483" s="286" t="s">
        <v>33252</v>
      </c>
      <c r="C483" s="286" t="s">
        <v>32064</v>
      </c>
      <c r="D483" s="291">
        <v>44401</v>
      </c>
      <c r="E483" s="286">
        <v>37260</v>
      </c>
      <c r="F483" s="291">
        <f>DATE(YEAR(Producto!$D483),MONTH(Producto!$D483),1)</f>
        <v>44378</v>
      </c>
      <c r="G483" s="294">
        <f>YEAR(Producto!$D483)</f>
        <v>2021</v>
      </c>
      <c r="H483" s="294" t="str">
        <f t="shared" si="8"/>
        <v>21/22</v>
      </c>
      <c r="I483" s="286" t="s">
        <v>33537</v>
      </c>
      <c r="J483" s="286" t="s">
        <v>33771</v>
      </c>
      <c r="K483" s="286" t="s">
        <v>33806</v>
      </c>
      <c r="L483" s="287" t="s">
        <v>33692</v>
      </c>
    </row>
    <row r="484" spans="1:12" x14ac:dyDescent="0.25">
      <c r="A484" s="288" t="s">
        <v>49</v>
      </c>
      <c r="B484" s="289" t="s">
        <v>33252</v>
      </c>
      <c r="C484" s="289" t="s">
        <v>32064</v>
      </c>
      <c r="D484" s="292">
        <v>44402</v>
      </c>
      <c r="E484" s="289">
        <v>39350</v>
      </c>
      <c r="F484" s="292">
        <f>DATE(YEAR(Producto!$D484),MONTH(Producto!$D484),1)</f>
        <v>44378</v>
      </c>
      <c r="G484" s="293">
        <f>YEAR(Producto!$D484)</f>
        <v>2021</v>
      </c>
      <c r="H484" s="293" t="str">
        <f t="shared" si="8"/>
        <v>21/22</v>
      </c>
      <c r="I484" s="289" t="s">
        <v>33287</v>
      </c>
      <c r="J484" s="289" t="s">
        <v>33746</v>
      </c>
      <c r="K484" s="289" t="s">
        <v>33790</v>
      </c>
      <c r="L484" s="290" t="s">
        <v>33692</v>
      </c>
    </row>
    <row r="485" spans="1:12" x14ac:dyDescent="0.25">
      <c r="A485" s="285" t="s">
        <v>103</v>
      </c>
      <c r="B485" s="286" t="s">
        <v>33253</v>
      </c>
      <c r="C485" s="286" t="s">
        <v>32064</v>
      </c>
      <c r="D485" s="291">
        <v>44402</v>
      </c>
      <c r="E485" s="286">
        <v>38146</v>
      </c>
      <c r="F485" s="291">
        <f>DATE(YEAR(Producto!$D485),MONTH(Producto!$D485),1)</f>
        <v>44378</v>
      </c>
      <c r="G485" s="294">
        <f>YEAR(Producto!$D485)</f>
        <v>2021</v>
      </c>
      <c r="H485" s="294" t="str">
        <f t="shared" si="8"/>
        <v>21/22</v>
      </c>
      <c r="I485" s="286" t="s">
        <v>33538</v>
      </c>
      <c r="J485" s="286" t="s">
        <v>33740</v>
      </c>
      <c r="K485" s="286" t="s">
        <v>33789</v>
      </c>
      <c r="L485" s="287" t="s">
        <v>33695</v>
      </c>
    </row>
    <row r="486" spans="1:12" x14ac:dyDescent="0.25">
      <c r="A486" s="288" t="s">
        <v>49</v>
      </c>
      <c r="B486" s="289" t="s">
        <v>33252</v>
      </c>
      <c r="C486" s="289" t="s">
        <v>32064</v>
      </c>
      <c r="D486" s="292">
        <v>44403</v>
      </c>
      <c r="E486" s="289">
        <v>6750</v>
      </c>
      <c r="F486" s="292">
        <f>DATE(YEAR(Producto!$D486),MONTH(Producto!$D486),1)</f>
        <v>44378</v>
      </c>
      <c r="G486" s="293">
        <f>YEAR(Producto!$D486)</f>
        <v>2021</v>
      </c>
      <c r="H486" s="293" t="str">
        <f t="shared" si="8"/>
        <v>21/22</v>
      </c>
      <c r="I486" s="289" t="s">
        <v>33534</v>
      </c>
      <c r="J486" s="289" t="s">
        <v>33746</v>
      </c>
      <c r="K486" s="289" t="s">
        <v>33790</v>
      </c>
      <c r="L486" s="290" t="s">
        <v>33692</v>
      </c>
    </row>
    <row r="487" spans="1:12" x14ac:dyDescent="0.25">
      <c r="A487" s="285" t="s">
        <v>49</v>
      </c>
      <c r="B487" s="286" t="s">
        <v>33252</v>
      </c>
      <c r="C487" s="286" t="s">
        <v>32064</v>
      </c>
      <c r="D487" s="291">
        <v>44403</v>
      </c>
      <c r="E487" s="286">
        <v>25000</v>
      </c>
      <c r="F487" s="291">
        <f>DATE(YEAR(Producto!$D487),MONTH(Producto!$D487),1)</f>
        <v>44378</v>
      </c>
      <c r="G487" s="294">
        <f>YEAR(Producto!$D487)</f>
        <v>2021</v>
      </c>
      <c r="H487" s="294" t="str">
        <f t="shared" si="8"/>
        <v>21/22</v>
      </c>
      <c r="I487" s="286" t="s">
        <v>33534</v>
      </c>
      <c r="J487" s="286" t="s">
        <v>33761</v>
      </c>
      <c r="K487" s="286" t="s">
        <v>33729</v>
      </c>
      <c r="L487" s="287" t="s">
        <v>33692</v>
      </c>
    </row>
    <row r="488" spans="1:12" x14ac:dyDescent="0.25">
      <c r="A488" s="288" t="s">
        <v>103</v>
      </c>
      <c r="B488" s="289" t="s">
        <v>33253</v>
      </c>
      <c r="C488" s="289" t="s">
        <v>32064</v>
      </c>
      <c r="D488" s="292">
        <v>44405</v>
      </c>
      <c r="E488" s="289">
        <v>46698</v>
      </c>
      <c r="F488" s="292">
        <f>DATE(YEAR(Producto!$D488),MONTH(Producto!$D488),1)</f>
        <v>44378</v>
      </c>
      <c r="G488" s="293">
        <f>YEAR(Producto!$D488)</f>
        <v>2021</v>
      </c>
      <c r="H488" s="293" t="str">
        <f t="shared" si="8"/>
        <v>21/22</v>
      </c>
      <c r="I488" s="289" t="s">
        <v>33539</v>
      </c>
      <c r="J488" s="289" t="s">
        <v>33738</v>
      </c>
      <c r="K488" s="289" t="s">
        <v>33787</v>
      </c>
      <c r="L488" s="290" t="s">
        <v>33695</v>
      </c>
    </row>
    <row r="489" spans="1:12" x14ac:dyDescent="0.25">
      <c r="A489" s="285" t="s">
        <v>103</v>
      </c>
      <c r="B489" s="286" t="s">
        <v>33253</v>
      </c>
      <c r="C489" s="286" t="s">
        <v>32064</v>
      </c>
      <c r="D489" s="291">
        <v>44408</v>
      </c>
      <c r="E489" s="286">
        <v>40815</v>
      </c>
      <c r="F489" s="291">
        <f>DATE(YEAR(Producto!$D489),MONTH(Producto!$D489),1)</f>
        <v>44378</v>
      </c>
      <c r="G489" s="294">
        <f>YEAR(Producto!$D489)</f>
        <v>2021</v>
      </c>
      <c r="H489" s="294" t="str">
        <f t="shared" si="8"/>
        <v>21/22</v>
      </c>
      <c r="I489" s="286" t="s">
        <v>33540</v>
      </c>
      <c r="J489" s="286" t="s">
        <v>33742</v>
      </c>
      <c r="K489" s="286" t="s">
        <v>33731</v>
      </c>
      <c r="L489" s="287" t="s">
        <v>33692</v>
      </c>
    </row>
    <row r="490" spans="1:12" x14ac:dyDescent="0.25">
      <c r="A490" s="288" t="s">
        <v>103</v>
      </c>
      <c r="B490" s="289" t="s">
        <v>33253</v>
      </c>
      <c r="C490" s="289" t="s">
        <v>32064</v>
      </c>
      <c r="D490" s="292">
        <v>44408</v>
      </c>
      <c r="E490" s="289">
        <v>12825</v>
      </c>
      <c r="F490" s="292">
        <f>DATE(YEAR(Producto!$D490),MONTH(Producto!$D490),1)</f>
        <v>44378</v>
      </c>
      <c r="G490" s="293">
        <f>YEAR(Producto!$D490)</f>
        <v>2021</v>
      </c>
      <c r="H490" s="293" t="str">
        <f t="shared" si="8"/>
        <v>21/22</v>
      </c>
      <c r="I490" s="289" t="s">
        <v>33538</v>
      </c>
      <c r="J490" s="289" t="s">
        <v>33740</v>
      </c>
      <c r="K490" s="289" t="s">
        <v>33789</v>
      </c>
      <c r="L490" s="290" t="s">
        <v>33695</v>
      </c>
    </row>
    <row r="491" spans="1:12" x14ac:dyDescent="0.25">
      <c r="A491" s="285" t="s">
        <v>49</v>
      </c>
      <c r="B491" s="286" t="s">
        <v>33252</v>
      </c>
      <c r="C491" s="286" t="s">
        <v>32064</v>
      </c>
      <c r="D491" s="291">
        <v>44408</v>
      </c>
      <c r="E491" s="286">
        <v>26150</v>
      </c>
      <c r="F491" s="291">
        <f>DATE(YEAR(Producto!$D491),MONTH(Producto!$D491),1)</f>
        <v>44378</v>
      </c>
      <c r="G491" s="294">
        <f>YEAR(Producto!$D491)</f>
        <v>2021</v>
      </c>
      <c r="H491" s="294" t="str">
        <f t="shared" si="8"/>
        <v>21/22</v>
      </c>
      <c r="I491" s="286" t="s">
        <v>33533</v>
      </c>
      <c r="J491" s="286" t="s">
        <v>33742</v>
      </c>
      <c r="K491" s="286" t="s">
        <v>33731</v>
      </c>
      <c r="L491" s="287" t="s">
        <v>33692</v>
      </c>
    </row>
    <row r="492" spans="1:12" x14ac:dyDescent="0.25">
      <c r="A492" s="288" t="s">
        <v>49</v>
      </c>
      <c r="B492" s="289" t="s">
        <v>33252</v>
      </c>
      <c r="C492" s="289" t="s">
        <v>32064</v>
      </c>
      <c r="D492" s="292">
        <v>44408</v>
      </c>
      <c r="E492" s="289">
        <v>19828</v>
      </c>
      <c r="F492" s="292">
        <f>DATE(YEAR(Producto!$D492),MONTH(Producto!$D492),1)</f>
        <v>44378</v>
      </c>
      <c r="G492" s="293">
        <f>YEAR(Producto!$D492)</f>
        <v>2021</v>
      </c>
      <c r="H492" s="293" t="str">
        <f t="shared" si="8"/>
        <v>21/22</v>
      </c>
      <c r="I492" s="289" t="s">
        <v>33541</v>
      </c>
      <c r="J492" s="289" t="s">
        <v>33739</v>
      </c>
      <c r="K492" s="289" t="s">
        <v>33788</v>
      </c>
      <c r="L492" s="290" t="s">
        <v>33698</v>
      </c>
    </row>
    <row r="493" spans="1:12" x14ac:dyDescent="0.25">
      <c r="A493" s="285" t="s">
        <v>49</v>
      </c>
      <c r="B493" s="286" t="s">
        <v>33252</v>
      </c>
      <c r="C493" s="286" t="s">
        <v>32064</v>
      </c>
      <c r="D493" s="291">
        <v>44409</v>
      </c>
      <c r="E493" s="286">
        <v>28440</v>
      </c>
      <c r="F493" s="291">
        <f>DATE(YEAR(Producto!$D493),MONTH(Producto!$D493),1)</f>
        <v>44409</v>
      </c>
      <c r="G493" s="294">
        <f>YEAR(Producto!$D493)</f>
        <v>2021</v>
      </c>
      <c r="H493" s="294" t="str">
        <f t="shared" si="8"/>
        <v>21/22</v>
      </c>
      <c r="I493" s="286" t="s">
        <v>33532</v>
      </c>
      <c r="J493" s="286" t="s">
        <v>33738</v>
      </c>
      <c r="K493" s="286" t="s">
        <v>33787</v>
      </c>
      <c r="L493" s="287" t="s">
        <v>33692</v>
      </c>
    </row>
    <row r="494" spans="1:12" x14ac:dyDescent="0.25">
      <c r="A494" s="288" t="s">
        <v>197</v>
      </c>
      <c r="B494" s="289" t="s">
        <v>33251</v>
      </c>
      <c r="C494" s="289" t="s">
        <v>32064</v>
      </c>
      <c r="D494" s="292">
        <v>44409</v>
      </c>
      <c r="E494" s="289">
        <v>29044</v>
      </c>
      <c r="F494" s="292">
        <f>DATE(YEAR(Producto!$D494),MONTH(Producto!$D494),1)</f>
        <v>44409</v>
      </c>
      <c r="G494" s="293">
        <f>YEAR(Producto!$D494)</f>
        <v>2021</v>
      </c>
      <c r="H494" s="293" t="str">
        <f t="shared" si="8"/>
        <v>21/22</v>
      </c>
      <c r="I494" s="289" t="s">
        <v>33542</v>
      </c>
      <c r="J494" s="289" t="s">
        <v>33726</v>
      </c>
      <c r="K494" s="289" t="s">
        <v>33733</v>
      </c>
      <c r="L494" s="290" t="s">
        <v>33687</v>
      </c>
    </row>
    <row r="495" spans="1:12" x14ac:dyDescent="0.25">
      <c r="A495" s="285" t="s">
        <v>49</v>
      </c>
      <c r="B495" s="286" t="s">
        <v>33252</v>
      </c>
      <c r="C495" s="286" t="s">
        <v>32064</v>
      </c>
      <c r="D495" s="291">
        <v>44410</v>
      </c>
      <c r="E495" s="286">
        <v>31240</v>
      </c>
      <c r="F495" s="291">
        <f>DATE(YEAR(Producto!$D495),MONTH(Producto!$D495),1)</f>
        <v>44409</v>
      </c>
      <c r="G495" s="294">
        <f>YEAR(Producto!$D495)</f>
        <v>2021</v>
      </c>
      <c r="H495" s="294" t="str">
        <f t="shared" si="8"/>
        <v>21/22</v>
      </c>
      <c r="I495" s="286" t="s">
        <v>33537</v>
      </c>
      <c r="J495" s="286" t="s">
        <v>33771</v>
      </c>
      <c r="K495" s="286" t="s">
        <v>33806</v>
      </c>
      <c r="L495" s="287" t="s">
        <v>33692</v>
      </c>
    </row>
    <row r="496" spans="1:12" x14ac:dyDescent="0.25">
      <c r="A496" s="288" t="s">
        <v>103</v>
      </c>
      <c r="B496" s="289" t="s">
        <v>33253</v>
      </c>
      <c r="C496" s="289" t="s">
        <v>32064</v>
      </c>
      <c r="D496" s="292">
        <v>44410</v>
      </c>
      <c r="E496" s="289">
        <v>12302</v>
      </c>
      <c r="F496" s="292">
        <f>DATE(YEAR(Producto!$D496),MONTH(Producto!$D496),1)</f>
        <v>44409</v>
      </c>
      <c r="G496" s="293">
        <f>YEAR(Producto!$D496)</f>
        <v>2021</v>
      </c>
      <c r="H496" s="293" t="str">
        <f t="shared" si="8"/>
        <v>21/22</v>
      </c>
      <c r="I496" s="289" t="s">
        <v>33539</v>
      </c>
      <c r="J496" s="289" t="s">
        <v>33738</v>
      </c>
      <c r="K496" s="289" t="s">
        <v>33787</v>
      </c>
      <c r="L496" s="290" t="s">
        <v>33695</v>
      </c>
    </row>
    <row r="497" spans="1:12" x14ac:dyDescent="0.25">
      <c r="A497" s="285" t="s">
        <v>49</v>
      </c>
      <c r="B497" s="286" t="s">
        <v>33252</v>
      </c>
      <c r="C497" s="286" t="s">
        <v>32064</v>
      </c>
      <c r="D497" s="291">
        <v>44411</v>
      </c>
      <c r="E497" s="286">
        <v>41600</v>
      </c>
      <c r="F497" s="291">
        <f>DATE(YEAR(Producto!$D497),MONTH(Producto!$D497),1)</f>
        <v>44409</v>
      </c>
      <c r="G497" s="294">
        <f>YEAR(Producto!$D497)</f>
        <v>2021</v>
      </c>
      <c r="H497" s="294" t="str">
        <f t="shared" si="8"/>
        <v>21/22</v>
      </c>
      <c r="I497" s="286" t="s">
        <v>33543</v>
      </c>
      <c r="J497" s="286" t="s">
        <v>33740</v>
      </c>
      <c r="K497" s="286" t="s">
        <v>33789</v>
      </c>
      <c r="L497" s="287" t="s">
        <v>33692</v>
      </c>
    </row>
    <row r="498" spans="1:12" x14ac:dyDescent="0.25">
      <c r="A498" s="288" t="s">
        <v>49</v>
      </c>
      <c r="B498" s="289" t="s">
        <v>33252</v>
      </c>
      <c r="C498" s="289" t="s">
        <v>32064</v>
      </c>
      <c r="D498" s="292">
        <v>44411</v>
      </c>
      <c r="E498" s="289">
        <v>12835</v>
      </c>
      <c r="F498" s="292">
        <f>DATE(YEAR(Producto!$D498),MONTH(Producto!$D498),1)</f>
        <v>44409</v>
      </c>
      <c r="G498" s="293">
        <f>YEAR(Producto!$D498)</f>
        <v>2021</v>
      </c>
      <c r="H498" s="293" t="str">
        <f t="shared" si="8"/>
        <v>21/22</v>
      </c>
      <c r="I498" s="289" t="s">
        <v>33287</v>
      </c>
      <c r="J498" s="289" t="s">
        <v>33746</v>
      </c>
      <c r="K498" s="289" t="s">
        <v>33790</v>
      </c>
      <c r="L498" s="290" t="s">
        <v>33692</v>
      </c>
    </row>
    <row r="499" spans="1:12" x14ac:dyDescent="0.25">
      <c r="A499" s="285" t="s">
        <v>49</v>
      </c>
      <c r="B499" s="286" t="s">
        <v>33252</v>
      </c>
      <c r="C499" s="286" t="s">
        <v>32064</v>
      </c>
      <c r="D499" s="291">
        <v>44411</v>
      </c>
      <c r="E499" s="286">
        <v>15000</v>
      </c>
      <c r="F499" s="291">
        <f>DATE(YEAR(Producto!$D499),MONTH(Producto!$D499),1)</f>
        <v>44409</v>
      </c>
      <c r="G499" s="294">
        <f>YEAR(Producto!$D499)</f>
        <v>2021</v>
      </c>
      <c r="H499" s="294" t="str">
        <f t="shared" si="8"/>
        <v>21/22</v>
      </c>
      <c r="I499" s="286" t="s">
        <v>33287</v>
      </c>
      <c r="J499" s="286" t="s">
        <v>33761</v>
      </c>
      <c r="K499" s="286" t="s">
        <v>33729</v>
      </c>
      <c r="L499" s="287" t="s">
        <v>33692</v>
      </c>
    </row>
    <row r="500" spans="1:12" x14ac:dyDescent="0.25">
      <c r="A500" s="288" t="s">
        <v>103</v>
      </c>
      <c r="B500" s="289" t="s">
        <v>33253</v>
      </c>
      <c r="C500" s="289" t="s">
        <v>32064</v>
      </c>
      <c r="D500" s="292">
        <v>44412</v>
      </c>
      <c r="E500" s="289">
        <v>46331</v>
      </c>
      <c r="F500" s="292">
        <f>DATE(YEAR(Producto!$D500),MONTH(Producto!$D500),1)</f>
        <v>44409</v>
      </c>
      <c r="G500" s="293">
        <f>YEAR(Producto!$D500)</f>
        <v>2021</v>
      </c>
      <c r="H500" s="293" t="str">
        <f t="shared" si="8"/>
        <v>21/22</v>
      </c>
      <c r="I500" s="289" t="s">
        <v>33544</v>
      </c>
      <c r="J500" s="289" t="s">
        <v>33742</v>
      </c>
      <c r="K500" s="289" t="s">
        <v>33731</v>
      </c>
      <c r="L500" s="290" t="s">
        <v>33692</v>
      </c>
    </row>
    <row r="501" spans="1:12" x14ac:dyDescent="0.25">
      <c r="A501" s="285" t="s">
        <v>49</v>
      </c>
      <c r="B501" s="286" t="s">
        <v>33252</v>
      </c>
      <c r="C501" s="286" t="s">
        <v>32064</v>
      </c>
      <c r="D501" s="291">
        <v>44412</v>
      </c>
      <c r="E501" s="286">
        <v>37647</v>
      </c>
      <c r="F501" s="291">
        <f>DATE(YEAR(Producto!$D501),MONTH(Producto!$D501),1)</f>
        <v>44409</v>
      </c>
      <c r="G501" s="294">
        <f>YEAR(Producto!$D501)</f>
        <v>2021</v>
      </c>
      <c r="H501" s="294" t="str">
        <f t="shared" si="8"/>
        <v>21/22</v>
      </c>
      <c r="I501" s="286" t="s">
        <v>33545</v>
      </c>
      <c r="J501" s="286" t="s">
        <v>33249</v>
      </c>
      <c r="K501" s="286" t="s">
        <v>33250</v>
      </c>
      <c r="L501" s="287" t="s">
        <v>33692</v>
      </c>
    </row>
    <row r="502" spans="1:12" x14ac:dyDescent="0.25">
      <c r="A502" s="288" t="s">
        <v>49</v>
      </c>
      <c r="B502" s="289" t="s">
        <v>33252</v>
      </c>
      <c r="C502" s="289" t="s">
        <v>32064</v>
      </c>
      <c r="D502" s="292">
        <v>44412</v>
      </c>
      <c r="E502" s="289">
        <v>41704</v>
      </c>
      <c r="F502" s="292">
        <f>DATE(YEAR(Producto!$D502),MONTH(Producto!$D502),1)</f>
        <v>44409</v>
      </c>
      <c r="G502" s="293">
        <f>YEAR(Producto!$D502)</f>
        <v>2021</v>
      </c>
      <c r="H502" s="293" t="str">
        <f t="shared" si="8"/>
        <v>21/22</v>
      </c>
      <c r="I502" s="289" t="s">
        <v>33546</v>
      </c>
      <c r="J502" s="289" t="s">
        <v>33742</v>
      </c>
      <c r="K502" s="289" t="s">
        <v>33731</v>
      </c>
      <c r="L502" s="290" t="s">
        <v>33692</v>
      </c>
    </row>
    <row r="503" spans="1:12" x14ac:dyDescent="0.25">
      <c r="A503" s="285" t="s">
        <v>49</v>
      </c>
      <c r="B503" s="286" t="s">
        <v>33252</v>
      </c>
      <c r="C503" s="286" t="s">
        <v>32064</v>
      </c>
      <c r="D503" s="291">
        <v>44412</v>
      </c>
      <c r="E503" s="286">
        <v>1555</v>
      </c>
      <c r="F503" s="291">
        <f>DATE(YEAR(Producto!$D503),MONTH(Producto!$D503),1)</f>
        <v>44409</v>
      </c>
      <c r="G503" s="294">
        <f>YEAR(Producto!$D503)</f>
        <v>2021</v>
      </c>
      <c r="H503" s="294" t="str">
        <f t="shared" si="8"/>
        <v>21/22</v>
      </c>
      <c r="I503" s="286" t="s">
        <v>33287</v>
      </c>
      <c r="J503" s="286" t="s">
        <v>33746</v>
      </c>
      <c r="K503" s="286" t="s">
        <v>33790</v>
      </c>
      <c r="L503" s="287" t="s">
        <v>33692</v>
      </c>
    </row>
    <row r="504" spans="1:12" x14ac:dyDescent="0.25">
      <c r="A504" s="288" t="s">
        <v>49</v>
      </c>
      <c r="B504" s="289" t="s">
        <v>33252</v>
      </c>
      <c r="C504" s="289" t="s">
        <v>32064</v>
      </c>
      <c r="D504" s="292">
        <v>44413</v>
      </c>
      <c r="E504" s="289">
        <v>37042</v>
      </c>
      <c r="F504" s="292">
        <f>DATE(YEAR(Producto!$D504),MONTH(Producto!$D504),1)</f>
        <v>44409</v>
      </c>
      <c r="G504" s="293">
        <f>YEAR(Producto!$D504)</f>
        <v>2021</v>
      </c>
      <c r="H504" s="293" t="str">
        <f t="shared" si="8"/>
        <v>21/22</v>
      </c>
      <c r="I504" s="289" t="s">
        <v>33547</v>
      </c>
      <c r="J504" s="289" t="s">
        <v>33249</v>
      </c>
      <c r="K504" s="289" t="s">
        <v>33250</v>
      </c>
      <c r="L504" s="290" t="s">
        <v>33692</v>
      </c>
    </row>
    <row r="505" spans="1:12" x14ac:dyDescent="0.25">
      <c r="A505" s="285" t="s">
        <v>49</v>
      </c>
      <c r="B505" s="286" t="s">
        <v>33252</v>
      </c>
      <c r="C505" s="286" t="s">
        <v>32064</v>
      </c>
      <c r="D505" s="291">
        <v>44413</v>
      </c>
      <c r="E505" s="286">
        <v>40000</v>
      </c>
      <c r="F505" s="291">
        <f>DATE(YEAR(Producto!$D505),MONTH(Producto!$D505),1)</f>
        <v>44409</v>
      </c>
      <c r="G505" s="294">
        <f>YEAR(Producto!$D505)</f>
        <v>2021</v>
      </c>
      <c r="H505" s="294" t="str">
        <f t="shared" si="8"/>
        <v>21/22</v>
      </c>
      <c r="I505" s="286" t="s">
        <v>33359</v>
      </c>
      <c r="J505" s="286" t="s">
        <v>33739</v>
      </c>
      <c r="K505" s="286" t="s">
        <v>33788</v>
      </c>
      <c r="L505" s="287" t="s">
        <v>33692</v>
      </c>
    </row>
    <row r="506" spans="1:12" x14ac:dyDescent="0.25">
      <c r="A506" s="288" t="s">
        <v>49</v>
      </c>
      <c r="B506" s="289" t="s">
        <v>33252</v>
      </c>
      <c r="C506" s="289" t="s">
        <v>32064</v>
      </c>
      <c r="D506" s="292">
        <v>44413</v>
      </c>
      <c r="E506" s="289">
        <v>25788</v>
      </c>
      <c r="F506" s="292">
        <f>DATE(YEAR(Producto!$D506),MONTH(Producto!$D506),1)</f>
        <v>44409</v>
      </c>
      <c r="G506" s="293">
        <f>YEAR(Producto!$D506)</f>
        <v>2021</v>
      </c>
      <c r="H506" s="293" t="str">
        <f t="shared" si="8"/>
        <v>21/22</v>
      </c>
      <c r="I506" s="289" t="s">
        <v>33548</v>
      </c>
      <c r="J506" s="289" t="s">
        <v>33741</v>
      </c>
      <c r="K506" s="289" t="s">
        <v>33784</v>
      </c>
      <c r="L506" s="290" t="s">
        <v>33692</v>
      </c>
    </row>
    <row r="507" spans="1:12" x14ac:dyDescent="0.25">
      <c r="A507" s="285" t="s">
        <v>103</v>
      </c>
      <c r="B507" s="286" t="s">
        <v>33253</v>
      </c>
      <c r="C507" s="286" t="s">
        <v>32064</v>
      </c>
      <c r="D507" s="291">
        <v>44415</v>
      </c>
      <c r="E507" s="286">
        <v>11729</v>
      </c>
      <c r="F507" s="291">
        <f>DATE(YEAR(Producto!$D507),MONTH(Producto!$D507),1)</f>
        <v>44409</v>
      </c>
      <c r="G507" s="294">
        <f>YEAR(Producto!$D507)</f>
        <v>2021</v>
      </c>
      <c r="H507" s="294" t="str">
        <f t="shared" si="8"/>
        <v>21/22</v>
      </c>
      <c r="I507" s="286" t="s">
        <v>33540</v>
      </c>
      <c r="J507" s="286" t="s">
        <v>33742</v>
      </c>
      <c r="K507" s="286" t="s">
        <v>33731</v>
      </c>
      <c r="L507" s="287" t="s">
        <v>33716</v>
      </c>
    </row>
    <row r="508" spans="1:12" x14ac:dyDescent="0.25">
      <c r="A508" s="288" t="s">
        <v>49</v>
      </c>
      <c r="B508" s="289" t="s">
        <v>33252</v>
      </c>
      <c r="C508" s="289" t="s">
        <v>32064</v>
      </c>
      <c r="D508" s="292">
        <v>44416</v>
      </c>
      <c r="E508" s="289">
        <v>4220</v>
      </c>
      <c r="F508" s="292">
        <f>DATE(YEAR(Producto!$D508),MONTH(Producto!$D508),1)</f>
        <v>44409</v>
      </c>
      <c r="G508" s="293">
        <f>YEAR(Producto!$D508)</f>
        <v>2021</v>
      </c>
      <c r="H508" s="293" t="str">
        <f t="shared" si="8"/>
        <v>21/22</v>
      </c>
      <c r="I508" s="289" t="s">
        <v>33549</v>
      </c>
      <c r="J508" s="289" t="s">
        <v>33742</v>
      </c>
      <c r="K508" s="289" t="s">
        <v>33731</v>
      </c>
      <c r="L508" s="290" t="s">
        <v>33692</v>
      </c>
    </row>
    <row r="509" spans="1:12" x14ac:dyDescent="0.25">
      <c r="A509" s="285" t="s">
        <v>103</v>
      </c>
      <c r="B509" s="286" t="s">
        <v>33253</v>
      </c>
      <c r="C509" s="286" t="s">
        <v>32064</v>
      </c>
      <c r="D509" s="291">
        <v>44417</v>
      </c>
      <c r="E509" s="286">
        <v>10999</v>
      </c>
      <c r="F509" s="291">
        <f>DATE(YEAR(Producto!$D509),MONTH(Producto!$D509),1)</f>
        <v>44409</v>
      </c>
      <c r="G509" s="294">
        <f>YEAR(Producto!$D509)</f>
        <v>2021</v>
      </c>
      <c r="H509" s="294" t="str">
        <f t="shared" si="8"/>
        <v>21/22</v>
      </c>
      <c r="I509" s="286" t="s">
        <v>33550</v>
      </c>
      <c r="J509" s="286" t="s">
        <v>33249</v>
      </c>
      <c r="K509" s="286" t="s">
        <v>33250</v>
      </c>
      <c r="L509" s="287" t="s">
        <v>33716</v>
      </c>
    </row>
    <row r="510" spans="1:12" x14ac:dyDescent="0.25">
      <c r="A510" s="288" t="s">
        <v>49</v>
      </c>
      <c r="B510" s="289" t="s">
        <v>33252</v>
      </c>
      <c r="C510" s="289" t="s">
        <v>32064</v>
      </c>
      <c r="D510" s="292">
        <v>44417</v>
      </c>
      <c r="E510" s="289">
        <v>14310</v>
      </c>
      <c r="F510" s="292">
        <f>DATE(YEAR(Producto!$D510),MONTH(Producto!$D510),1)</f>
        <v>44409</v>
      </c>
      <c r="G510" s="293">
        <f>YEAR(Producto!$D510)</f>
        <v>2021</v>
      </c>
      <c r="H510" s="293" t="str">
        <f t="shared" si="8"/>
        <v>21/22</v>
      </c>
      <c r="I510" s="289" t="s">
        <v>33551</v>
      </c>
      <c r="J510" s="289" t="s">
        <v>33772</v>
      </c>
      <c r="K510" s="289" t="s">
        <v>33807</v>
      </c>
      <c r="L510" s="290" t="s">
        <v>33691</v>
      </c>
    </row>
    <row r="511" spans="1:12" x14ac:dyDescent="0.25">
      <c r="A511" s="285" t="s">
        <v>49</v>
      </c>
      <c r="B511" s="286" t="s">
        <v>33252</v>
      </c>
      <c r="C511" s="286" t="s">
        <v>32064</v>
      </c>
      <c r="D511" s="291">
        <v>44418</v>
      </c>
      <c r="E511" s="286">
        <v>27950</v>
      </c>
      <c r="F511" s="291">
        <f>DATE(YEAR(Producto!$D511),MONTH(Producto!$D511),1)</f>
        <v>44409</v>
      </c>
      <c r="G511" s="294">
        <f>YEAR(Producto!$D511)</f>
        <v>2021</v>
      </c>
      <c r="H511" s="294" t="str">
        <f t="shared" si="8"/>
        <v>21/22</v>
      </c>
      <c r="I511" s="286" t="s">
        <v>33543</v>
      </c>
      <c r="J511" s="286" t="s">
        <v>33740</v>
      </c>
      <c r="K511" s="286" t="s">
        <v>33789</v>
      </c>
      <c r="L511" s="287" t="s">
        <v>33692</v>
      </c>
    </row>
    <row r="512" spans="1:12" x14ac:dyDescent="0.25">
      <c r="A512" s="288" t="s">
        <v>197</v>
      </c>
      <c r="B512" s="289" t="s">
        <v>33251</v>
      </c>
      <c r="C512" s="289" t="s">
        <v>32064</v>
      </c>
      <c r="D512" s="292">
        <v>44419</v>
      </c>
      <c r="E512" s="289">
        <v>30300</v>
      </c>
      <c r="F512" s="292">
        <f>DATE(YEAR(Producto!$D512),MONTH(Producto!$D512),1)</f>
        <v>44409</v>
      </c>
      <c r="G512" s="293">
        <f>YEAR(Producto!$D512)</f>
        <v>2021</v>
      </c>
      <c r="H512" s="293" t="str">
        <f t="shared" si="8"/>
        <v>21/22</v>
      </c>
      <c r="I512" s="289" t="s">
        <v>33552</v>
      </c>
      <c r="J512" s="289" t="s">
        <v>33726</v>
      </c>
      <c r="K512" s="289" t="s">
        <v>33733</v>
      </c>
      <c r="L512" s="290" t="s">
        <v>33687</v>
      </c>
    </row>
    <row r="513" spans="1:12" x14ac:dyDescent="0.25">
      <c r="A513" s="285" t="s">
        <v>103</v>
      </c>
      <c r="B513" s="286" t="s">
        <v>33253</v>
      </c>
      <c r="C513" s="286" t="s">
        <v>32064</v>
      </c>
      <c r="D513" s="291">
        <v>44420</v>
      </c>
      <c r="E513" s="286">
        <v>13702</v>
      </c>
      <c r="F513" s="291">
        <f>DATE(YEAR(Producto!$D513),MONTH(Producto!$D513),1)</f>
        <v>44409</v>
      </c>
      <c r="G513" s="294">
        <f>YEAR(Producto!$D513)</f>
        <v>2021</v>
      </c>
      <c r="H513" s="294" t="str">
        <f t="shared" si="8"/>
        <v>21/22</v>
      </c>
      <c r="I513" s="286" t="s">
        <v>33544</v>
      </c>
      <c r="J513" s="286" t="s">
        <v>33742</v>
      </c>
      <c r="K513" s="286" t="s">
        <v>33731</v>
      </c>
      <c r="L513" s="287" t="s">
        <v>33692</v>
      </c>
    </row>
    <row r="514" spans="1:12" x14ac:dyDescent="0.25">
      <c r="A514" s="288" t="s">
        <v>103</v>
      </c>
      <c r="B514" s="289" t="s">
        <v>33253</v>
      </c>
      <c r="C514" s="289" t="s">
        <v>32064</v>
      </c>
      <c r="D514" s="292">
        <v>44420</v>
      </c>
      <c r="E514" s="289">
        <v>47960</v>
      </c>
      <c r="F514" s="292">
        <f>DATE(YEAR(Producto!$D514),MONTH(Producto!$D514),1)</f>
        <v>44409</v>
      </c>
      <c r="G514" s="293">
        <f>YEAR(Producto!$D514)</f>
        <v>2021</v>
      </c>
      <c r="H514" s="293" t="str">
        <f t="shared" si="8"/>
        <v>21/22</v>
      </c>
      <c r="I514" s="289" t="s">
        <v>33553</v>
      </c>
      <c r="J514" s="289" t="s">
        <v>33742</v>
      </c>
      <c r="K514" s="289" t="s">
        <v>33731</v>
      </c>
      <c r="L514" s="290" t="s">
        <v>33692</v>
      </c>
    </row>
    <row r="515" spans="1:12" x14ac:dyDescent="0.25">
      <c r="A515" s="285" t="s">
        <v>49</v>
      </c>
      <c r="B515" s="286" t="s">
        <v>33252</v>
      </c>
      <c r="C515" s="286" t="s">
        <v>32064</v>
      </c>
      <c r="D515" s="291">
        <v>44420</v>
      </c>
      <c r="E515" s="286">
        <v>39910</v>
      </c>
      <c r="F515" s="291">
        <f>DATE(YEAR(Producto!$D515),MONTH(Producto!$D515),1)</f>
        <v>44409</v>
      </c>
      <c r="G515" s="294">
        <f>YEAR(Producto!$D515)</f>
        <v>2021</v>
      </c>
      <c r="H515" s="294" t="str">
        <f t="shared" si="8"/>
        <v>21/22</v>
      </c>
      <c r="I515" s="286" t="s">
        <v>33554</v>
      </c>
      <c r="J515" s="286" t="s">
        <v>33771</v>
      </c>
      <c r="K515" s="286" t="s">
        <v>33806</v>
      </c>
      <c r="L515" s="287" t="s">
        <v>33692</v>
      </c>
    </row>
    <row r="516" spans="1:12" x14ac:dyDescent="0.25">
      <c r="A516" s="288" t="s">
        <v>49</v>
      </c>
      <c r="B516" s="289" t="s">
        <v>33252</v>
      </c>
      <c r="C516" s="289" t="s">
        <v>32064</v>
      </c>
      <c r="D516" s="292">
        <v>44420</v>
      </c>
      <c r="E516" s="289">
        <v>47126</v>
      </c>
      <c r="F516" s="292">
        <f>DATE(YEAR(Producto!$D516),MONTH(Producto!$D516),1)</f>
        <v>44409</v>
      </c>
      <c r="G516" s="293">
        <f>YEAR(Producto!$D516)</f>
        <v>2021</v>
      </c>
      <c r="H516" s="293" t="str">
        <f t="shared" si="8"/>
        <v>21/22</v>
      </c>
      <c r="I516" s="289" t="s">
        <v>33555</v>
      </c>
      <c r="J516" s="289" t="s">
        <v>33742</v>
      </c>
      <c r="K516" s="289" t="s">
        <v>33731</v>
      </c>
      <c r="L516" s="290" t="s">
        <v>33692</v>
      </c>
    </row>
    <row r="517" spans="1:12" x14ac:dyDescent="0.25">
      <c r="A517" s="285" t="s">
        <v>49</v>
      </c>
      <c r="B517" s="286" t="s">
        <v>33252</v>
      </c>
      <c r="C517" s="286" t="s">
        <v>32064</v>
      </c>
      <c r="D517" s="291">
        <v>44421</v>
      </c>
      <c r="E517" s="286">
        <v>21834</v>
      </c>
      <c r="F517" s="291">
        <f>DATE(YEAR(Producto!$D517),MONTH(Producto!$D517),1)</f>
        <v>44409</v>
      </c>
      <c r="G517" s="294">
        <f>YEAR(Producto!$D517)</f>
        <v>2021</v>
      </c>
      <c r="H517" s="294" t="str">
        <f t="shared" si="8"/>
        <v>21/22</v>
      </c>
      <c r="I517" s="286" t="s">
        <v>33546</v>
      </c>
      <c r="J517" s="286" t="s">
        <v>33742</v>
      </c>
      <c r="K517" s="286" t="s">
        <v>33731</v>
      </c>
      <c r="L517" s="287" t="s">
        <v>33692</v>
      </c>
    </row>
    <row r="518" spans="1:12" x14ac:dyDescent="0.25">
      <c r="A518" s="288" t="s">
        <v>49</v>
      </c>
      <c r="B518" s="289" t="s">
        <v>33252</v>
      </c>
      <c r="C518" s="289" t="s">
        <v>32064</v>
      </c>
      <c r="D518" s="292">
        <v>44421</v>
      </c>
      <c r="E518" s="289">
        <v>37178</v>
      </c>
      <c r="F518" s="292">
        <f>DATE(YEAR(Producto!$D518),MONTH(Producto!$D518),1)</f>
        <v>44409</v>
      </c>
      <c r="G518" s="293">
        <f>YEAR(Producto!$D518)</f>
        <v>2021</v>
      </c>
      <c r="H518" s="293" t="str">
        <f t="shared" si="8"/>
        <v>21/22</v>
      </c>
      <c r="I518" s="289" t="s">
        <v>33556</v>
      </c>
      <c r="J518" s="289" t="s">
        <v>33738</v>
      </c>
      <c r="K518" s="289" t="s">
        <v>33787</v>
      </c>
      <c r="L518" s="290" t="s">
        <v>33692</v>
      </c>
    </row>
    <row r="519" spans="1:12" x14ac:dyDescent="0.25">
      <c r="A519" s="285" t="s">
        <v>49</v>
      </c>
      <c r="B519" s="286" t="s">
        <v>33252</v>
      </c>
      <c r="C519" s="286" t="s">
        <v>32064</v>
      </c>
      <c r="D519" s="291">
        <v>44421</v>
      </c>
      <c r="E519" s="286">
        <v>25197</v>
      </c>
      <c r="F519" s="291">
        <f>DATE(YEAR(Producto!$D519),MONTH(Producto!$D519),1)</f>
        <v>44409</v>
      </c>
      <c r="G519" s="294">
        <f>YEAR(Producto!$D519)</f>
        <v>2021</v>
      </c>
      <c r="H519" s="294" t="str">
        <f t="shared" si="8"/>
        <v>21/22</v>
      </c>
      <c r="I519" s="286" t="s">
        <v>33557</v>
      </c>
      <c r="J519" s="286" t="s">
        <v>33760</v>
      </c>
      <c r="K519" s="286" t="s">
        <v>33793</v>
      </c>
      <c r="L519" s="287" t="s">
        <v>33687</v>
      </c>
    </row>
    <row r="520" spans="1:12" x14ac:dyDescent="0.25">
      <c r="A520" s="288" t="s">
        <v>49</v>
      </c>
      <c r="B520" s="289" t="s">
        <v>33252</v>
      </c>
      <c r="C520" s="289" t="s">
        <v>32064</v>
      </c>
      <c r="D520" s="292">
        <v>44421</v>
      </c>
      <c r="E520" s="289">
        <v>10070</v>
      </c>
      <c r="F520" s="292">
        <f>DATE(YEAR(Producto!$D520),MONTH(Producto!$D520),1)</f>
        <v>44409</v>
      </c>
      <c r="G520" s="293">
        <f>YEAR(Producto!$D520)</f>
        <v>2021</v>
      </c>
      <c r="H520" s="293" t="str">
        <f t="shared" si="8"/>
        <v>21/22</v>
      </c>
      <c r="I520" s="289" t="s">
        <v>33558</v>
      </c>
      <c r="J520" s="289" t="s">
        <v>33740</v>
      </c>
      <c r="K520" s="289" t="s">
        <v>33789</v>
      </c>
      <c r="L520" s="290" t="s">
        <v>33714</v>
      </c>
    </row>
    <row r="521" spans="1:12" x14ac:dyDescent="0.25">
      <c r="A521" s="285" t="s">
        <v>197</v>
      </c>
      <c r="B521" s="286" t="s">
        <v>33251</v>
      </c>
      <c r="C521" s="286" t="s">
        <v>32064</v>
      </c>
      <c r="D521" s="291">
        <v>44422</v>
      </c>
      <c r="E521" s="286">
        <v>30453</v>
      </c>
      <c r="F521" s="291">
        <f>DATE(YEAR(Producto!$D521),MONTH(Producto!$D521),1)</f>
        <v>44409</v>
      </c>
      <c r="G521" s="294">
        <f>YEAR(Producto!$D521)</f>
        <v>2021</v>
      </c>
      <c r="H521" s="294" t="str">
        <f t="shared" si="8"/>
        <v>21/22</v>
      </c>
      <c r="I521" s="286" t="s">
        <v>33559</v>
      </c>
      <c r="J521" s="286" t="s">
        <v>33726</v>
      </c>
      <c r="K521" s="286" t="s">
        <v>33733</v>
      </c>
      <c r="L521" s="287" t="s">
        <v>33687</v>
      </c>
    </row>
    <row r="522" spans="1:12" x14ac:dyDescent="0.25">
      <c r="A522" s="288" t="s">
        <v>49</v>
      </c>
      <c r="B522" s="289" t="s">
        <v>33252</v>
      </c>
      <c r="C522" s="289" t="s">
        <v>32064</v>
      </c>
      <c r="D522" s="292">
        <v>44422</v>
      </c>
      <c r="E522" s="289">
        <v>41300</v>
      </c>
      <c r="F522" s="292">
        <f>DATE(YEAR(Producto!$D522),MONTH(Producto!$D522),1)</f>
        <v>44409</v>
      </c>
      <c r="G522" s="293">
        <f>YEAR(Producto!$D522)</f>
        <v>2021</v>
      </c>
      <c r="H522" s="293" t="str">
        <f t="shared" si="8"/>
        <v>21/22</v>
      </c>
      <c r="I522" s="289" t="s">
        <v>33560</v>
      </c>
      <c r="J522" s="289" t="s">
        <v>33740</v>
      </c>
      <c r="K522" s="289" t="s">
        <v>33789</v>
      </c>
      <c r="L522" s="290" t="s">
        <v>33692</v>
      </c>
    </row>
    <row r="523" spans="1:12" x14ac:dyDescent="0.25">
      <c r="A523" s="285" t="s">
        <v>49</v>
      </c>
      <c r="B523" s="286" t="s">
        <v>33252</v>
      </c>
      <c r="C523" s="286" t="s">
        <v>32064</v>
      </c>
      <c r="D523" s="291">
        <v>44422</v>
      </c>
      <c r="E523" s="286">
        <v>35474</v>
      </c>
      <c r="F523" s="291">
        <f>DATE(YEAR(Producto!$D523),MONTH(Producto!$D523),1)</f>
        <v>44409</v>
      </c>
      <c r="G523" s="294">
        <f>YEAR(Producto!$D523)</f>
        <v>2021</v>
      </c>
      <c r="H523" s="294" t="str">
        <f t="shared" si="8"/>
        <v>21/22</v>
      </c>
      <c r="I523" s="286" t="s">
        <v>33561</v>
      </c>
      <c r="J523" s="286" t="s">
        <v>33741</v>
      </c>
      <c r="K523" s="286" t="s">
        <v>33784</v>
      </c>
      <c r="L523" s="287" t="s">
        <v>33692</v>
      </c>
    </row>
    <row r="524" spans="1:12" x14ac:dyDescent="0.25">
      <c r="A524" s="288" t="s">
        <v>49</v>
      </c>
      <c r="B524" s="289" t="s">
        <v>33252</v>
      </c>
      <c r="C524" s="289" t="s">
        <v>32064</v>
      </c>
      <c r="D524" s="292">
        <v>44422</v>
      </c>
      <c r="E524" s="289">
        <v>36975</v>
      </c>
      <c r="F524" s="292">
        <f>DATE(YEAR(Producto!$D524),MONTH(Producto!$D524),1)</f>
        <v>44409</v>
      </c>
      <c r="G524" s="293">
        <f>YEAR(Producto!$D524)</f>
        <v>2021</v>
      </c>
      <c r="H524" s="293" t="str">
        <f t="shared" si="8"/>
        <v>21/22</v>
      </c>
      <c r="I524" s="289" t="s">
        <v>33562</v>
      </c>
      <c r="J524" s="289" t="s">
        <v>33737</v>
      </c>
      <c r="K524" s="289" t="s">
        <v>33785</v>
      </c>
      <c r="L524" s="290" t="s">
        <v>33692</v>
      </c>
    </row>
    <row r="525" spans="1:12" x14ac:dyDescent="0.25">
      <c r="A525" s="285" t="s">
        <v>49</v>
      </c>
      <c r="B525" s="286" t="s">
        <v>33252</v>
      </c>
      <c r="C525" s="286" t="s">
        <v>32064</v>
      </c>
      <c r="D525" s="291">
        <v>44423</v>
      </c>
      <c r="E525" s="286">
        <v>30620</v>
      </c>
      <c r="F525" s="291">
        <f>DATE(YEAR(Producto!$D525),MONTH(Producto!$D525),1)</f>
        <v>44409</v>
      </c>
      <c r="G525" s="294">
        <f>YEAR(Producto!$D525)</f>
        <v>2021</v>
      </c>
      <c r="H525" s="294" t="str">
        <f t="shared" si="8"/>
        <v>21/22</v>
      </c>
      <c r="I525" s="286" t="s">
        <v>33359</v>
      </c>
      <c r="J525" s="286" t="s">
        <v>33739</v>
      </c>
      <c r="K525" s="286" t="s">
        <v>33788</v>
      </c>
      <c r="L525" s="287" t="s">
        <v>33692</v>
      </c>
    </row>
    <row r="526" spans="1:12" x14ac:dyDescent="0.25">
      <c r="A526" s="288" t="s">
        <v>103</v>
      </c>
      <c r="B526" s="289" t="s">
        <v>33253</v>
      </c>
      <c r="C526" s="289" t="s">
        <v>32064</v>
      </c>
      <c r="D526" s="292">
        <v>44423</v>
      </c>
      <c r="E526" s="289">
        <v>12141</v>
      </c>
      <c r="F526" s="292">
        <f>DATE(YEAR(Producto!$D526),MONTH(Producto!$D526),1)</f>
        <v>44409</v>
      </c>
      <c r="G526" s="293">
        <f>YEAR(Producto!$D526)</f>
        <v>2021</v>
      </c>
      <c r="H526" s="293" t="str">
        <f t="shared" si="8"/>
        <v>21/22</v>
      </c>
      <c r="I526" s="289" t="s">
        <v>33553</v>
      </c>
      <c r="J526" s="289" t="s">
        <v>33742</v>
      </c>
      <c r="K526" s="289" t="s">
        <v>33731</v>
      </c>
      <c r="L526" s="290" t="s">
        <v>33692</v>
      </c>
    </row>
    <row r="527" spans="1:12" x14ac:dyDescent="0.25">
      <c r="A527" s="285" t="s">
        <v>103</v>
      </c>
      <c r="B527" s="286" t="s">
        <v>33253</v>
      </c>
      <c r="C527" s="286" t="s">
        <v>32064</v>
      </c>
      <c r="D527" s="291">
        <v>44423</v>
      </c>
      <c r="E527" s="286">
        <v>5520</v>
      </c>
      <c r="F527" s="291">
        <f>DATE(YEAR(Producto!$D527),MONTH(Producto!$D527),1)</f>
        <v>44409</v>
      </c>
      <c r="G527" s="294">
        <f>YEAR(Producto!$D527)</f>
        <v>2021</v>
      </c>
      <c r="H527" s="294" t="str">
        <f t="shared" si="8"/>
        <v>21/22</v>
      </c>
      <c r="I527" s="286" t="s">
        <v>33563</v>
      </c>
      <c r="J527" s="286" t="s">
        <v>33249</v>
      </c>
      <c r="K527" s="286" t="s">
        <v>33735</v>
      </c>
      <c r="L527" s="287" t="s">
        <v>33699</v>
      </c>
    </row>
    <row r="528" spans="1:12" x14ac:dyDescent="0.25">
      <c r="A528" s="288" t="s">
        <v>197</v>
      </c>
      <c r="B528" s="289" t="s">
        <v>33251</v>
      </c>
      <c r="C528" s="289" t="s">
        <v>32064</v>
      </c>
      <c r="D528" s="292">
        <v>44424</v>
      </c>
      <c r="E528" s="289">
        <v>3351</v>
      </c>
      <c r="F528" s="292">
        <f>DATE(YEAR(Producto!$D528),MONTH(Producto!$D528),1)</f>
        <v>44409</v>
      </c>
      <c r="G528" s="293">
        <f>YEAR(Producto!$D528)</f>
        <v>2021</v>
      </c>
      <c r="H528" s="293" t="str">
        <f t="shared" si="8"/>
        <v>21/22</v>
      </c>
      <c r="I528" s="289" t="s">
        <v>33557</v>
      </c>
      <c r="J528" s="289" t="s">
        <v>33726</v>
      </c>
      <c r="K528" s="289" t="s">
        <v>33733</v>
      </c>
      <c r="L528" s="290" t="s">
        <v>33687</v>
      </c>
    </row>
    <row r="529" spans="1:12" x14ac:dyDescent="0.25">
      <c r="A529" s="285" t="s">
        <v>49</v>
      </c>
      <c r="B529" s="286" t="s">
        <v>33252</v>
      </c>
      <c r="C529" s="286" t="s">
        <v>32064</v>
      </c>
      <c r="D529" s="291">
        <v>44425</v>
      </c>
      <c r="E529" s="286">
        <v>17600</v>
      </c>
      <c r="F529" s="291">
        <f>DATE(YEAR(Producto!$D529),MONTH(Producto!$D529),1)</f>
        <v>44409</v>
      </c>
      <c r="G529" s="294">
        <f>YEAR(Producto!$D529)</f>
        <v>2021</v>
      </c>
      <c r="H529" s="294" t="str">
        <f t="shared" si="8"/>
        <v>21/22</v>
      </c>
      <c r="I529" s="286" t="s">
        <v>33555</v>
      </c>
      <c r="J529" s="286" t="s">
        <v>33742</v>
      </c>
      <c r="K529" s="286" t="s">
        <v>33731</v>
      </c>
      <c r="L529" s="287" t="s">
        <v>33692</v>
      </c>
    </row>
    <row r="530" spans="1:12" x14ac:dyDescent="0.25">
      <c r="A530" s="288" t="s">
        <v>49</v>
      </c>
      <c r="B530" s="289" t="s">
        <v>33252</v>
      </c>
      <c r="C530" s="289" t="s">
        <v>32064</v>
      </c>
      <c r="D530" s="292">
        <v>44427</v>
      </c>
      <c r="E530" s="289">
        <v>31430</v>
      </c>
      <c r="F530" s="292">
        <f>DATE(YEAR(Producto!$D530),MONTH(Producto!$D530),1)</f>
        <v>44409</v>
      </c>
      <c r="G530" s="293">
        <f>YEAR(Producto!$D530)</f>
        <v>2021</v>
      </c>
      <c r="H530" s="293" t="str">
        <f t="shared" si="8"/>
        <v>21/22</v>
      </c>
      <c r="I530" s="289" t="s">
        <v>33556</v>
      </c>
      <c r="J530" s="289" t="s">
        <v>33738</v>
      </c>
      <c r="K530" s="289" t="s">
        <v>33787</v>
      </c>
      <c r="L530" s="290" t="s">
        <v>33692</v>
      </c>
    </row>
    <row r="531" spans="1:12" x14ac:dyDescent="0.25">
      <c r="A531" s="285" t="s">
        <v>49</v>
      </c>
      <c r="B531" s="286" t="s">
        <v>33252</v>
      </c>
      <c r="C531" s="286" t="s">
        <v>32064</v>
      </c>
      <c r="D531" s="291">
        <v>44427</v>
      </c>
      <c r="E531" s="286">
        <v>29390</v>
      </c>
      <c r="F531" s="291">
        <f>DATE(YEAR(Producto!$D531),MONTH(Producto!$D531),1)</f>
        <v>44409</v>
      </c>
      <c r="G531" s="294">
        <f>YEAR(Producto!$D531)</f>
        <v>2021</v>
      </c>
      <c r="H531" s="294" t="str">
        <f t="shared" si="8"/>
        <v>21/22</v>
      </c>
      <c r="I531" s="286" t="s">
        <v>33554</v>
      </c>
      <c r="J531" s="286" t="s">
        <v>33771</v>
      </c>
      <c r="K531" s="286" t="s">
        <v>33806</v>
      </c>
      <c r="L531" s="287" t="s">
        <v>33692</v>
      </c>
    </row>
    <row r="532" spans="1:12" x14ac:dyDescent="0.25">
      <c r="A532" s="288" t="s">
        <v>49</v>
      </c>
      <c r="B532" s="289" t="s">
        <v>33252</v>
      </c>
      <c r="C532" s="289" t="s">
        <v>32064</v>
      </c>
      <c r="D532" s="292">
        <v>44427</v>
      </c>
      <c r="E532" s="289">
        <v>36014</v>
      </c>
      <c r="F532" s="292">
        <f>DATE(YEAR(Producto!$D532),MONTH(Producto!$D532),1)</f>
        <v>44409</v>
      </c>
      <c r="G532" s="293">
        <f>YEAR(Producto!$D532)</f>
        <v>2021</v>
      </c>
      <c r="H532" s="293" t="str">
        <f t="shared" si="8"/>
        <v>21/22</v>
      </c>
      <c r="I532" s="289" t="s">
        <v>33564</v>
      </c>
      <c r="J532" s="289" t="s">
        <v>33746</v>
      </c>
      <c r="K532" s="289" t="s">
        <v>33790</v>
      </c>
      <c r="L532" s="290" t="s">
        <v>33692</v>
      </c>
    </row>
    <row r="533" spans="1:12" x14ac:dyDescent="0.25">
      <c r="A533" s="285" t="s">
        <v>49</v>
      </c>
      <c r="B533" s="286" t="s">
        <v>33252</v>
      </c>
      <c r="C533" s="286" t="s">
        <v>32064</v>
      </c>
      <c r="D533" s="291">
        <v>44428</v>
      </c>
      <c r="E533" s="286">
        <v>37000</v>
      </c>
      <c r="F533" s="291">
        <f>DATE(YEAR(Producto!$D533),MONTH(Producto!$D533),1)</f>
        <v>44409</v>
      </c>
      <c r="G533" s="294">
        <f>YEAR(Producto!$D533)</f>
        <v>2021</v>
      </c>
      <c r="H533" s="294" t="str">
        <f t="shared" si="8"/>
        <v>21/22</v>
      </c>
      <c r="I533" s="286" t="s">
        <v>33269</v>
      </c>
      <c r="J533" s="286" t="s">
        <v>33742</v>
      </c>
      <c r="K533" s="286" t="s">
        <v>33731</v>
      </c>
      <c r="L533" s="287" t="s">
        <v>33695</v>
      </c>
    </row>
    <row r="534" spans="1:12" x14ac:dyDescent="0.25">
      <c r="A534" s="288" t="s">
        <v>49</v>
      </c>
      <c r="B534" s="289" t="s">
        <v>33252</v>
      </c>
      <c r="C534" s="289" t="s">
        <v>32064</v>
      </c>
      <c r="D534" s="292">
        <v>44428</v>
      </c>
      <c r="E534" s="289">
        <v>36600</v>
      </c>
      <c r="F534" s="292">
        <f>DATE(YEAR(Producto!$D534),MONTH(Producto!$D534),1)</f>
        <v>44409</v>
      </c>
      <c r="G534" s="293">
        <f>YEAR(Producto!$D534)</f>
        <v>2021</v>
      </c>
      <c r="H534" s="293" t="str">
        <f t="shared" si="8"/>
        <v>21/22</v>
      </c>
      <c r="I534" s="289" t="s">
        <v>33565</v>
      </c>
      <c r="J534" s="289" t="s">
        <v>33771</v>
      </c>
      <c r="K534" s="289" t="s">
        <v>33806</v>
      </c>
      <c r="L534" s="290" t="s">
        <v>33692</v>
      </c>
    </row>
    <row r="535" spans="1:12" x14ac:dyDescent="0.25">
      <c r="A535" s="285" t="s">
        <v>49</v>
      </c>
      <c r="B535" s="286" t="s">
        <v>33252</v>
      </c>
      <c r="C535" s="286" t="s">
        <v>32064</v>
      </c>
      <c r="D535" s="291">
        <v>44428</v>
      </c>
      <c r="E535" s="286">
        <v>36346</v>
      </c>
      <c r="F535" s="291">
        <f>DATE(YEAR(Producto!$D535),MONTH(Producto!$D535),1)</f>
        <v>44409</v>
      </c>
      <c r="G535" s="294">
        <f>YEAR(Producto!$D535)</f>
        <v>2021</v>
      </c>
      <c r="H535" s="294" t="str">
        <f t="shared" si="8"/>
        <v>21/22</v>
      </c>
      <c r="I535" s="286" t="s">
        <v>33566</v>
      </c>
      <c r="J535" s="286" t="s">
        <v>33737</v>
      </c>
      <c r="K535" s="286" t="s">
        <v>33785</v>
      </c>
      <c r="L535" s="287" t="s">
        <v>33692</v>
      </c>
    </row>
    <row r="536" spans="1:12" x14ac:dyDescent="0.25">
      <c r="A536" s="288" t="s">
        <v>103</v>
      </c>
      <c r="B536" s="289" t="s">
        <v>33253</v>
      </c>
      <c r="C536" s="289" t="s">
        <v>32064</v>
      </c>
      <c r="D536" s="292">
        <v>44429</v>
      </c>
      <c r="E536" s="289">
        <v>29587</v>
      </c>
      <c r="F536" s="292">
        <f>DATE(YEAR(Producto!$D536),MONTH(Producto!$D536),1)</f>
        <v>44409</v>
      </c>
      <c r="G536" s="293">
        <f>YEAR(Producto!$D536)</f>
        <v>2021</v>
      </c>
      <c r="H536" s="293" t="str">
        <f t="shared" si="8"/>
        <v>21/22</v>
      </c>
      <c r="I536" s="289" t="s">
        <v>33567</v>
      </c>
      <c r="J536" s="289" t="s">
        <v>33742</v>
      </c>
      <c r="K536" s="289" t="s">
        <v>33731</v>
      </c>
      <c r="L536" s="290" t="s">
        <v>33717</v>
      </c>
    </row>
    <row r="537" spans="1:12" x14ac:dyDescent="0.25">
      <c r="A537" s="285" t="s">
        <v>103</v>
      </c>
      <c r="B537" s="286" t="s">
        <v>33253</v>
      </c>
      <c r="C537" s="286" t="s">
        <v>32064</v>
      </c>
      <c r="D537" s="291">
        <v>44429</v>
      </c>
      <c r="E537" s="286">
        <v>45558</v>
      </c>
      <c r="F537" s="291">
        <f>DATE(YEAR(Producto!$D537),MONTH(Producto!$D537),1)</f>
        <v>44409</v>
      </c>
      <c r="G537" s="294">
        <f>YEAR(Producto!$D537)</f>
        <v>2021</v>
      </c>
      <c r="H537" s="294" t="str">
        <f t="shared" si="8"/>
        <v>21/22</v>
      </c>
      <c r="I537" s="286" t="s">
        <v>33568</v>
      </c>
      <c r="J537" s="286" t="s">
        <v>33738</v>
      </c>
      <c r="K537" s="286" t="s">
        <v>33787</v>
      </c>
      <c r="L537" s="287" t="s">
        <v>33695</v>
      </c>
    </row>
    <row r="538" spans="1:12" x14ac:dyDescent="0.25">
      <c r="A538" s="288" t="s">
        <v>49</v>
      </c>
      <c r="B538" s="289" t="s">
        <v>33252</v>
      </c>
      <c r="C538" s="289" t="s">
        <v>32064</v>
      </c>
      <c r="D538" s="292">
        <v>44429</v>
      </c>
      <c r="E538" s="289">
        <v>33679</v>
      </c>
      <c r="F538" s="292">
        <f>DATE(YEAR(Producto!$D538),MONTH(Producto!$D538),1)</f>
        <v>44409</v>
      </c>
      <c r="G538" s="293">
        <f>YEAR(Producto!$D538)</f>
        <v>2021</v>
      </c>
      <c r="H538" s="293" t="str">
        <f t="shared" si="8"/>
        <v>21/22</v>
      </c>
      <c r="I538" s="289" t="s">
        <v>33561</v>
      </c>
      <c r="J538" s="289" t="s">
        <v>33741</v>
      </c>
      <c r="K538" s="289" t="s">
        <v>33784</v>
      </c>
      <c r="L538" s="290" t="s">
        <v>33692</v>
      </c>
    </row>
    <row r="539" spans="1:12" x14ac:dyDescent="0.25">
      <c r="A539" s="285" t="s">
        <v>49</v>
      </c>
      <c r="B539" s="286" t="s">
        <v>33252</v>
      </c>
      <c r="C539" s="286" t="s">
        <v>32064</v>
      </c>
      <c r="D539" s="291">
        <v>44429</v>
      </c>
      <c r="E539" s="286">
        <v>37100</v>
      </c>
      <c r="F539" s="291">
        <f>DATE(YEAR(Producto!$D539),MONTH(Producto!$D539),1)</f>
        <v>44409</v>
      </c>
      <c r="G539" s="294">
        <f>YEAR(Producto!$D539)</f>
        <v>2021</v>
      </c>
      <c r="H539" s="294" t="str">
        <f t="shared" si="8"/>
        <v>21/22</v>
      </c>
      <c r="I539" s="286" t="s">
        <v>33569</v>
      </c>
      <c r="J539" s="286" t="s">
        <v>33249</v>
      </c>
      <c r="K539" s="286" t="s">
        <v>33250</v>
      </c>
      <c r="L539" s="287" t="s">
        <v>33692</v>
      </c>
    </row>
    <row r="540" spans="1:12" x14ac:dyDescent="0.25">
      <c r="A540" s="288" t="s">
        <v>49</v>
      </c>
      <c r="B540" s="289" t="s">
        <v>33252</v>
      </c>
      <c r="C540" s="289" t="s">
        <v>32064</v>
      </c>
      <c r="D540" s="292">
        <v>44429</v>
      </c>
      <c r="E540" s="289">
        <v>32325</v>
      </c>
      <c r="F540" s="292">
        <f>DATE(YEAR(Producto!$D540),MONTH(Producto!$D540),1)</f>
        <v>44409</v>
      </c>
      <c r="G540" s="293">
        <f>YEAR(Producto!$D540)</f>
        <v>2021</v>
      </c>
      <c r="H540" s="293" t="str">
        <f t="shared" si="8"/>
        <v>21/22</v>
      </c>
      <c r="I540" s="289" t="s">
        <v>33562</v>
      </c>
      <c r="J540" s="289" t="s">
        <v>33737</v>
      </c>
      <c r="K540" s="289" t="s">
        <v>33785</v>
      </c>
      <c r="L540" s="290" t="s">
        <v>33692</v>
      </c>
    </row>
    <row r="541" spans="1:12" x14ac:dyDescent="0.25">
      <c r="A541" s="285" t="s">
        <v>49</v>
      </c>
      <c r="B541" s="286" t="s">
        <v>33252</v>
      </c>
      <c r="C541" s="286" t="s">
        <v>32064</v>
      </c>
      <c r="D541" s="291">
        <v>44430</v>
      </c>
      <c r="E541" s="286">
        <v>7880</v>
      </c>
      <c r="F541" s="291">
        <f>DATE(YEAR(Producto!$D541),MONTH(Producto!$D541),1)</f>
        <v>44409</v>
      </c>
      <c r="G541" s="294">
        <f>YEAR(Producto!$D541)</f>
        <v>2021</v>
      </c>
      <c r="H541" s="294" t="str">
        <f t="shared" si="8"/>
        <v>21/22</v>
      </c>
      <c r="I541" s="286" t="s">
        <v>33570</v>
      </c>
      <c r="J541" s="286" t="s">
        <v>33763</v>
      </c>
      <c r="K541" s="286" t="s">
        <v>33797</v>
      </c>
      <c r="L541" s="287" t="s">
        <v>33704</v>
      </c>
    </row>
    <row r="542" spans="1:12" x14ac:dyDescent="0.25">
      <c r="A542" s="288" t="s">
        <v>49</v>
      </c>
      <c r="B542" s="289" t="s">
        <v>33252</v>
      </c>
      <c r="C542" s="289" t="s">
        <v>32064</v>
      </c>
      <c r="D542" s="292">
        <v>44430</v>
      </c>
      <c r="E542" s="289">
        <v>4559</v>
      </c>
      <c r="F542" s="292">
        <f>DATE(YEAR(Producto!$D542),MONTH(Producto!$D542),1)</f>
        <v>44409</v>
      </c>
      <c r="G542" s="293">
        <f>YEAR(Producto!$D542)</f>
        <v>2021</v>
      </c>
      <c r="H542" s="293" t="str">
        <f t="shared" si="8"/>
        <v>21/22</v>
      </c>
      <c r="I542" s="289" t="s">
        <v>33570</v>
      </c>
      <c r="J542" s="289" t="s">
        <v>33764</v>
      </c>
      <c r="K542" s="289" t="s">
        <v>33796</v>
      </c>
      <c r="L542" s="290" t="s">
        <v>33704</v>
      </c>
    </row>
    <row r="543" spans="1:12" x14ac:dyDescent="0.25">
      <c r="A543" s="285" t="s">
        <v>103</v>
      </c>
      <c r="B543" s="286" t="s">
        <v>33253</v>
      </c>
      <c r="C543" s="286" t="s">
        <v>32064</v>
      </c>
      <c r="D543" s="291">
        <v>44431</v>
      </c>
      <c r="E543" s="286">
        <v>16460</v>
      </c>
      <c r="F543" s="291">
        <f>DATE(YEAR(Producto!$D543),MONTH(Producto!$D543),1)</f>
        <v>44409</v>
      </c>
      <c r="G543" s="294">
        <f>YEAR(Producto!$D543)</f>
        <v>2021</v>
      </c>
      <c r="H543" s="294" t="str">
        <f t="shared" si="8"/>
        <v>21/22</v>
      </c>
      <c r="I543" s="286" t="s">
        <v>33568</v>
      </c>
      <c r="J543" s="286" t="s">
        <v>33738</v>
      </c>
      <c r="K543" s="286" t="s">
        <v>33787</v>
      </c>
      <c r="L543" s="287" t="s">
        <v>33695</v>
      </c>
    </row>
    <row r="544" spans="1:12" x14ac:dyDescent="0.25">
      <c r="A544" s="288" t="s">
        <v>49</v>
      </c>
      <c r="B544" s="289" t="s">
        <v>33252</v>
      </c>
      <c r="C544" s="289" t="s">
        <v>32064</v>
      </c>
      <c r="D544" s="292">
        <v>44432</v>
      </c>
      <c r="E544" s="289">
        <v>20941</v>
      </c>
      <c r="F544" s="292">
        <f>DATE(YEAR(Producto!$D544),MONTH(Producto!$D544),1)</f>
        <v>44409</v>
      </c>
      <c r="G544" s="293">
        <f>YEAR(Producto!$D544)</f>
        <v>2021</v>
      </c>
      <c r="H544" s="293" t="str">
        <f t="shared" ref="H544:H607" si="9">IF(MONTH(D544)&gt;=3,RIGHT(YEAR(D544),2)&amp;"/"&amp;RIGHT(YEAR(D544)+1,2),IF(MONTH(D544)&lt;3,RIGHT(YEAR(D544)-1,2)&amp;"/"&amp;RIGHT(YEAR(D544),2),"ERROR"))</f>
        <v>21/22</v>
      </c>
      <c r="I544" s="289" t="s">
        <v>33571</v>
      </c>
      <c r="J544" s="289" t="s">
        <v>33739</v>
      </c>
      <c r="K544" s="289" t="s">
        <v>33788</v>
      </c>
      <c r="L544" s="290" t="s">
        <v>33698</v>
      </c>
    </row>
    <row r="545" spans="1:12" x14ac:dyDescent="0.25">
      <c r="A545" s="285" t="s">
        <v>49</v>
      </c>
      <c r="B545" s="286" t="s">
        <v>33252</v>
      </c>
      <c r="C545" s="286" t="s">
        <v>32064</v>
      </c>
      <c r="D545" s="291">
        <v>44432</v>
      </c>
      <c r="E545" s="286">
        <v>20450</v>
      </c>
      <c r="F545" s="291">
        <f>DATE(YEAR(Producto!$D545),MONTH(Producto!$D545),1)</f>
        <v>44409</v>
      </c>
      <c r="G545" s="294">
        <f>YEAR(Producto!$D545)</f>
        <v>2021</v>
      </c>
      <c r="H545" s="294" t="str">
        <f t="shared" si="9"/>
        <v>21/22</v>
      </c>
      <c r="I545" s="286" t="s">
        <v>33549</v>
      </c>
      <c r="J545" s="286" t="s">
        <v>33742</v>
      </c>
      <c r="K545" s="286" t="s">
        <v>33731</v>
      </c>
      <c r="L545" s="287" t="s">
        <v>33692</v>
      </c>
    </row>
    <row r="546" spans="1:12" x14ac:dyDescent="0.25">
      <c r="A546" s="288" t="s">
        <v>49</v>
      </c>
      <c r="B546" s="289" t="s">
        <v>33252</v>
      </c>
      <c r="C546" s="289" t="s">
        <v>32064</v>
      </c>
      <c r="D546" s="292">
        <v>44432</v>
      </c>
      <c r="E546" s="289">
        <v>27502</v>
      </c>
      <c r="F546" s="292">
        <f>DATE(YEAR(Producto!$D546),MONTH(Producto!$D546),1)</f>
        <v>44409</v>
      </c>
      <c r="G546" s="293">
        <f>YEAR(Producto!$D546)</f>
        <v>2021</v>
      </c>
      <c r="H546" s="293" t="str">
        <f t="shared" si="9"/>
        <v>21/22</v>
      </c>
      <c r="I546" s="289" t="s">
        <v>33560</v>
      </c>
      <c r="J546" s="289" t="s">
        <v>33740</v>
      </c>
      <c r="K546" s="289" t="s">
        <v>33789</v>
      </c>
      <c r="L546" s="290" t="s">
        <v>33692</v>
      </c>
    </row>
    <row r="547" spans="1:12" x14ac:dyDescent="0.25">
      <c r="A547" s="285" t="s">
        <v>49</v>
      </c>
      <c r="B547" s="286" t="s">
        <v>33252</v>
      </c>
      <c r="C547" s="286" t="s">
        <v>32064</v>
      </c>
      <c r="D547" s="291">
        <v>44433</v>
      </c>
      <c r="E547" s="286">
        <v>28020</v>
      </c>
      <c r="F547" s="291">
        <f>DATE(YEAR(Producto!$D547),MONTH(Producto!$D547),1)</f>
        <v>44409</v>
      </c>
      <c r="G547" s="294">
        <f>YEAR(Producto!$D547)</f>
        <v>2021</v>
      </c>
      <c r="H547" s="294" t="str">
        <f t="shared" si="9"/>
        <v>21/22</v>
      </c>
      <c r="I547" s="286" t="s">
        <v>33269</v>
      </c>
      <c r="J547" s="286" t="s">
        <v>33742</v>
      </c>
      <c r="K547" s="286" t="s">
        <v>33731</v>
      </c>
      <c r="L547" s="287" t="s">
        <v>33695</v>
      </c>
    </row>
    <row r="548" spans="1:12" x14ac:dyDescent="0.25">
      <c r="A548" s="288" t="s">
        <v>49</v>
      </c>
      <c r="B548" s="289" t="s">
        <v>33252</v>
      </c>
      <c r="C548" s="289" t="s">
        <v>32064</v>
      </c>
      <c r="D548" s="292">
        <v>44433</v>
      </c>
      <c r="E548" s="289">
        <v>34419</v>
      </c>
      <c r="F548" s="292">
        <f>DATE(YEAR(Producto!$D548),MONTH(Producto!$D548),1)</f>
        <v>44409</v>
      </c>
      <c r="G548" s="293">
        <f>YEAR(Producto!$D548)</f>
        <v>2021</v>
      </c>
      <c r="H548" s="293" t="str">
        <f t="shared" si="9"/>
        <v>21/22</v>
      </c>
      <c r="I548" s="289" t="s">
        <v>33572</v>
      </c>
      <c r="J548" s="289" t="s">
        <v>33741</v>
      </c>
      <c r="K548" s="289" t="s">
        <v>33784</v>
      </c>
      <c r="L548" s="290" t="s">
        <v>33692</v>
      </c>
    </row>
    <row r="549" spans="1:12" x14ac:dyDescent="0.25">
      <c r="A549" s="285" t="s">
        <v>49</v>
      </c>
      <c r="B549" s="286" t="s">
        <v>33252</v>
      </c>
      <c r="C549" s="286" t="s">
        <v>32064</v>
      </c>
      <c r="D549" s="291">
        <v>44433</v>
      </c>
      <c r="E549" s="286">
        <v>34065</v>
      </c>
      <c r="F549" s="291">
        <f>DATE(YEAR(Producto!$D549),MONTH(Producto!$D549),1)</f>
        <v>44409</v>
      </c>
      <c r="G549" s="294">
        <f>YEAR(Producto!$D549)</f>
        <v>2021</v>
      </c>
      <c r="H549" s="294" t="str">
        <f t="shared" si="9"/>
        <v>21/22</v>
      </c>
      <c r="I549" s="286" t="s">
        <v>33564</v>
      </c>
      <c r="J549" s="286" t="s">
        <v>33746</v>
      </c>
      <c r="K549" s="286" t="s">
        <v>33790</v>
      </c>
      <c r="L549" s="287" t="s">
        <v>33692</v>
      </c>
    </row>
    <row r="550" spans="1:12" x14ac:dyDescent="0.25">
      <c r="A550" s="288" t="s">
        <v>103</v>
      </c>
      <c r="B550" s="289" t="s">
        <v>33253</v>
      </c>
      <c r="C550" s="289" t="s">
        <v>32064</v>
      </c>
      <c r="D550" s="292">
        <v>44435</v>
      </c>
      <c r="E550" s="289">
        <v>47400</v>
      </c>
      <c r="F550" s="292">
        <f>DATE(YEAR(Producto!$D550),MONTH(Producto!$D550),1)</f>
        <v>44409</v>
      </c>
      <c r="G550" s="293">
        <f>YEAR(Producto!$D550)</f>
        <v>2021</v>
      </c>
      <c r="H550" s="293" t="str">
        <f t="shared" si="9"/>
        <v>21/22</v>
      </c>
      <c r="I550" s="289" t="s">
        <v>33573</v>
      </c>
      <c r="J550" s="289" t="s">
        <v>33740</v>
      </c>
      <c r="K550" s="289" t="s">
        <v>33789</v>
      </c>
      <c r="L550" s="290" t="s">
        <v>33695</v>
      </c>
    </row>
    <row r="551" spans="1:12" x14ac:dyDescent="0.25">
      <c r="A551" s="285" t="s">
        <v>49</v>
      </c>
      <c r="B551" s="286" t="s">
        <v>33252</v>
      </c>
      <c r="C551" s="286" t="s">
        <v>32064</v>
      </c>
      <c r="D551" s="291">
        <v>44435</v>
      </c>
      <c r="E551" s="286">
        <v>10000</v>
      </c>
      <c r="F551" s="291">
        <f>DATE(YEAR(Producto!$D551),MONTH(Producto!$D551),1)</f>
        <v>44409</v>
      </c>
      <c r="G551" s="294">
        <f>YEAR(Producto!$D551)</f>
        <v>2021</v>
      </c>
      <c r="H551" s="294" t="str">
        <f t="shared" si="9"/>
        <v>21/22</v>
      </c>
      <c r="I551" s="286" t="s">
        <v>33574</v>
      </c>
      <c r="J551" s="286" t="s">
        <v>33747</v>
      </c>
      <c r="K551" s="286" t="s">
        <v>33792</v>
      </c>
      <c r="L551" s="287" t="s">
        <v>33690</v>
      </c>
    </row>
    <row r="552" spans="1:12" x14ac:dyDescent="0.25">
      <c r="A552" s="288" t="s">
        <v>49</v>
      </c>
      <c r="B552" s="289" t="s">
        <v>33252</v>
      </c>
      <c r="C552" s="289" t="s">
        <v>32064</v>
      </c>
      <c r="D552" s="292">
        <v>44435</v>
      </c>
      <c r="E552" s="289">
        <v>34000</v>
      </c>
      <c r="F552" s="292">
        <f>DATE(YEAR(Producto!$D552),MONTH(Producto!$D552),1)</f>
        <v>44409</v>
      </c>
      <c r="G552" s="293">
        <f>YEAR(Producto!$D552)</f>
        <v>2021</v>
      </c>
      <c r="H552" s="293" t="str">
        <f t="shared" si="9"/>
        <v>21/22</v>
      </c>
      <c r="I552" s="289" t="s">
        <v>33574</v>
      </c>
      <c r="J552" s="289" t="s">
        <v>33746</v>
      </c>
      <c r="K552" s="289" t="s">
        <v>33790</v>
      </c>
      <c r="L552" s="290" t="s">
        <v>33690</v>
      </c>
    </row>
    <row r="553" spans="1:12" x14ac:dyDescent="0.25">
      <c r="A553" s="285" t="s">
        <v>49</v>
      </c>
      <c r="B553" s="286" t="s">
        <v>33252</v>
      </c>
      <c r="C553" s="286" t="s">
        <v>32064</v>
      </c>
      <c r="D553" s="291">
        <v>44436</v>
      </c>
      <c r="E553" s="286">
        <v>32700</v>
      </c>
      <c r="F553" s="291">
        <f>DATE(YEAR(Producto!$D553),MONTH(Producto!$D553),1)</f>
        <v>44409</v>
      </c>
      <c r="G553" s="294">
        <f>YEAR(Producto!$D553)</f>
        <v>2021</v>
      </c>
      <c r="H553" s="294" t="str">
        <f t="shared" si="9"/>
        <v>21/22</v>
      </c>
      <c r="I553" s="286" t="s">
        <v>33565</v>
      </c>
      <c r="J553" s="286" t="s">
        <v>33771</v>
      </c>
      <c r="K553" s="286" t="s">
        <v>33806</v>
      </c>
      <c r="L553" s="287" t="s">
        <v>33692</v>
      </c>
    </row>
    <row r="554" spans="1:12" x14ac:dyDescent="0.25">
      <c r="A554" s="288" t="s">
        <v>49</v>
      </c>
      <c r="B554" s="289" t="s">
        <v>33252</v>
      </c>
      <c r="C554" s="289" t="s">
        <v>32064</v>
      </c>
      <c r="D554" s="292">
        <v>44436</v>
      </c>
      <c r="E554" s="289">
        <v>32954</v>
      </c>
      <c r="F554" s="292">
        <f>DATE(YEAR(Producto!$D554),MONTH(Producto!$D554),1)</f>
        <v>44409</v>
      </c>
      <c r="G554" s="293">
        <f>YEAR(Producto!$D554)</f>
        <v>2021</v>
      </c>
      <c r="H554" s="293" t="str">
        <f t="shared" si="9"/>
        <v>21/22</v>
      </c>
      <c r="I554" s="289" t="s">
        <v>33566</v>
      </c>
      <c r="J554" s="289" t="s">
        <v>33737</v>
      </c>
      <c r="K554" s="289" t="s">
        <v>33785</v>
      </c>
      <c r="L554" s="290" t="s">
        <v>33692</v>
      </c>
    </row>
    <row r="555" spans="1:12" x14ac:dyDescent="0.25">
      <c r="A555" s="285" t="s">
        <v>49</v>
      </c>
      <c r="B555" s="286" t="s">
        <v>33252</v>
      </c>
      <c r="C555" s="286" t="s">
        <v>32064</v>
      </c>
      <c r="D555" s="291">
        <v>44437</v>
      </c>
      <c r="E555" s="286">
        <v>18445</v>
      </c>
      <c r="F555" s="291">
        <f>DATE(YEAR(Producto!$D555),MONTH(Producto!$D555),1)</f>
        <v>44409</v>
      </c>
      <c r="G555" s="294">
        <f>YEAR(Producto!$D555)</f>
        <v>2021</v>
      </c>
      <c r="H555" s="294" t="str">
        <f t="shared" si="9"/>
        <v>21/22</v>
      </c>
      <c r="I555" s="286" t="s">
        <v>33575</v>
      </c>
      <c r="J555" s="286" t="s">
        <v>33727</v>
      </c>
      <c r="K555" s="286" t="s">
        <v>33735</v>
      </c>
      <c r="L555" s="287" t="s">
        <v>33692</v>
      </c>
    </row>
    <row r="556" spans="1:12" x14ac:dyDescent="0.25">
      <c r="A556" s="288" t="s">
        <v>103</v>
      </c>
      <c r="B556" s="289" t="s">
        <v>33253</v>
      </c>
      <c r="C556" s="289" t="s">
        <v>32064</v>
      </c>
      <c r="D556" s="292">
        <v>44438</v>
      </c>
      <c r="E556" s="289">
        <v>14836</v>
      </c>
      <c r="F556" s="292">
        <f>DATE(YEAR(Producto!$D556),MONTH(Producto!$D556),1)</f>
        <v>44409</v>
      </c>
      <c r="G556" s="293">
        <f>YEAR(Producto!$D556)</f>
        <v>2021</v>
      </c>
      <c r="H556" s="293" t="str">
        <f t="shared" si="9"/>
        <v>21/22</v>
      </c>
      <c r="I556" s="289" t="s">
        <v>33573</v>
      </c>
      <c r="J556" s="289" t="s">
        <v>33740</v>
      </c>
      <c r="K556" s="289" t="s">
        <v>33789</v>
      </c>
      <c r="L556" s="290" t="s">
        <v>33695</v>
      </c>
    </row>
    <row r="557" spans="1:12" x14ac:dyDescent="0.25">
      <c r="A557" s="285" t="s">
        <v>49</v>
      </c>
      <c r="B557" s="286" t="s">
        <v>33252</v>
      </c>
      <c r="C557" s="286" t="s">
        <v>32064</v>
      </c>
      <c r="D557" s="291">
        <v>44438</v>
      </c>
      <c r="E557" s="286">
        <v>36227</v>
      </c>
      <c r="F557" s="291">
        <f>DATE(YEAR(Producto!$D557),MONTH(Producto!$D557),1)</f>
        <v>44409</v>
      </c>
      <c r="G557" s="294">
        <f>YEAR(Producto!$D557)</f>
        <v>2021</v>
      </c>
      <c r="H557" s="294" t="str">
        <f t="shared" si="9"/>
        <v>21/22</v>
      </c>
      <c r="I557" s="286" t="s">
        <v>33576</v>
      </c>
      <c r="J557" s="286" t="s">
        <v>33737</v>
      </c>
      <c r="K557" s="286" t="s">
        <v>33785</v>
      </c>
      <c r="L557" s="287" t="s">
        <v>33692</v>
      </c>
    </row>
    <row r="558" spans="1:12" x14ac:dyDescent="0.25">
      <c r="A558" s="288" t="s">
        <v>49</v>
      </c>
      <c r="B558" s="289" t="s">
        <v>33252</v>
      </c>
      <c r="C558" s="289" t="s">
        <v>32064</v>
      </c>
      <c r="D558" s="292">
        <v>44439</v>
      </c>
      <c r="E558" s="289">
        <v>27000</v>
      </c>
      <c r="F558" s="292">
        <f>DATE(YEAR(Producto!$D558),MONTH(Producto!$D558),1)</f>
        <v>44409</v>
      </c>
      <c r="G558" s="293">
        <f>YEAR(Producto!$D558)</f>
        <v>2021</v>
      </c>
      <c r="H558" s="293" t="str">
        <f t="shared" si="9"/>
        <v>21/22</v>
      </c>
      <c r="I558" s="289" t="s">
        <v>33577</v>
      </c>
      <c r="J558" s="289" t="s">
        <v>33249</v>
      </c>
      <c r="K558" s="289" t="s">
        <v>33250</v>
      </c>
      <c r="L558" s="290" t="s">
        <v>33692</v>
      </c>
    </row>
    <row r="559" spans="1:12" x14ac:dyDescent="0.25">
      <c r="A559" s="285" t="s">
        <v>49</v>
      </c>
      <c r="B559" s="286" t="s">
        <v>33252</v>
      </c>
      <c r="C559" s="286" t="s">
        <v>32064</v>
      </c>
      <c r="D559" s="291">
        <v>44439</v>
      </c>
      <c r="E559" s="286">
        <v>34773</v>
      </c>
      <c r="F559" s="291">
        <f>DATE(YEAR(Producto!$D559),MONTH(Producto!$D559),1)</f>
        <v>44409</v>
      </c>
      <c r="G559" s="294">
        <f>YEAR(Producto!$D559)</f>
        <v>2021</v>
      </c>
      <c r="H559" s="294" t="str">
        <f t="shared" si="9"/>
        <v>21/22</v>
      </c>
      <c r="I559" s="286" t="s">
        <v>33578</v>
      </c>
      <c r="J559" s="286" t="s">
        <v>33741</v>
      </c>
      <c r="K559" s="286" t="s">
        <v>33784</v>
      </c>
      <c r="L559" s="287" t="s">
        <v>33692</v>
      </c>
    </row>
    <row r="560" spans="1:12" x14ac:dyDescent="0.25">
      <c r="A560" s="288" t="s">
        <v>49</v>
      </c>
      <c r="B560" s="289" t="s">
        <v>33252</v>
      </c>
      <c r="C560" s="289" t="s">
        <v>32064</v>
      </c>
      <c r="D560" s="292">
        <v>44439</v>
      </c>
      <c r="E560" s="289">
        <v>32090</v>
      </c>
      <c r="F560" s="292">
        <f>DATE(YEAR(Producto!$D560),MONTH(Producto!$D560),1)</f>
        <v>44409</v>
      </c>
      <c r="G560" s="293">
        <f>YEAR(Producto!$D560)</f>
        <v>2021</v>
      </c>
      <c r="H560" s="293" t="str">
        <f t="shared" si="9"/>
        <v>21/22</v>
      </c>
      <c r="I560" s="289" t="s">
        <v>33572</v>
      </c>
      <c r="J560" s="289" t="s">
        <v>33741</v>
      </c>
      <c r="K560" s="289" t="s">
        <v>33784</v>
      </c>
      <c r="L560" s="290" t="s">
        <v>33692</v>
      </c>
    </row>
    <row r="561" spans="1:12" x14ac:dyDescent="0.25">
      <c r="A561" s="285" t="s">
        <v>49</v>
      </c>
      <c r="B561" s="286" t="s">
        <v>33252</v>
      </c>
      <c r="C561" s="286" t="s">
        <v>32064</v>
      </c>
      <c r="D561" s="291">
        <v>44439</v>
      </c>
      <c r="E561" s="286">
        <v>33068</v>
      </c>
      <c r="F561" s="291">
        <f>DATE(YEAR(Producto!$D561),MONTH(Producto!$D561),1)</f>
        <v>44409</v>
      </c>
      <c r="G561" s="294">
        <f>YEAR(Producto!$D561)</f>
        <v>2021</v>
      </c>
      <c r="H561" s="294" t="str">
        <f t="shared" si="9"/>
        <v>21/22</v>
      </c>
      <c r="I561" s="286" t="s">
        <v>33579</v>
      </c>
      <c r="J561" s="286" t="s">
        <v>33740</v>
      </c>
      <c r="K561" s="286" t="s">
        <v>33789</v>
      </c>
      <c r="L561" s="287" t="s">
        <v>33692</v>
      </c>
    </row>
    <row r="562" spans="1:12" x14ac:dyDescent="0.25">
      <c r="A562" s="288" t="s">
        <v>49</v>
      </c>
      <c r="B562" s="289" t="s">
        <v>33252</v>
      </c>
      <c r="C562" s="289" t="s">
        <v>32064</v>
      </c>
      <c r="D562" s="292">
        <v>44440</v>
      </c>
      <c r="E562" s="289">
        <v>46200</v>
      </c>
      <c r="F562" s="292">
        <f>DATE(YEAR(Producto!$D562),MONTH(Producto!$D562),1)</f>
        <v>44440</v>
      </c>
      <c r="G562" s="293">
        <f>YEAR(Producto!$D562)</f>
        <v>2021</v>
      </c>
      <c r="H562" s="293" t="str">
        <f t="shared" si="9"/>
        <v>21/22</v>
      </c>
      <c r="I562" s="289" t="s">
        <v>33580</v>
      </c>
      <c r="J562" s="289" t="s">
        <v>33249</v>
      </c>
      <c r="K562" s="289" t="s">
        <v>33250</v>
      </c>
      <c r="L562" s="290" t="s">
        <v>33690</v>
      </c>
    </row>
    <row r="563" spans="1:12" x14ac:dyDescent="0.25">
      <c r="A563" s="285" t="s">
        <v>49</v>
      </c>
      <c r="B563" s="286" t="s">
        <v>33252</v>
      </c>
      <c r="C563" s="286" t="s">
        <v>32064</v>
      </c>
      <c r="D563" s="291">
        <v>44441</v>
      </c>
      <c r="E563" s="286">
        <v>20316</v>
      </c>
      <c r="F563" s="291">
        <f>DATE(YEAR(Producto!$D563),MONTH(Producto!$D563),1)</f>
        <v>44440</v>
      </c>
      <c r="G563" s="294">
        <f>YEAR(Producto!$D563)</f>
        <v>2021</v>
      </c>
      <c r="H563" s="294" t="str">
        <f t="shared" si="9"/>
        <v>21/22</v>
      </c>
      <c r="I563" s="286" t="s">
        <v>33491</v>
      </c>
      <c r="J563" s="286" t="s">
        <v>33740</v>
      </c>
      <c r="K563" s="286" t="s">
        <v>33789</v>
      </c>
      <c r="L563" s="287" t="s">
        <v>33698</v>
      </c>
    </row>
    <row r="564" spans="1:12" x14ac:dyDescent="0.25">
      <c r="A564" s="288" t="s">
        <v>197</v>
      </c>
      <c r="B564" s="289" t="s">
        <v>33251</v>
      </c>
      <c r="C564" s="289" t="s">
        <v>32064</v>
      </c>
      <c r="D564" s="292">
        <v>44443</v>
      </c>
      <c r="E564" s="289">
        <v>30804</v>
      </c>
      <c r="F564" s="292">
        <f>DATE(YEAR(Producto!$D564),MONTH(Producto!$D564),1)</f>
        <v>44440</v>
      </c>
      <c r="G564" s="293">
        <f>YEAR(Producto!$D564)</f>
        <v>2021</v>
      </c>
      <c r="H564" s="293" t="str">
        <f t="shared" si="9"/>
        <v>21/22</v>
      </c>
      <c r="I564" s="289" t="s">
        <v>33581</v>
      </c>
      <c r="J564" s="289" t="s">
        <v>33726</v>
      </c>
      <c r="K564" s="289" t="s">
        <v>33733</v>
      </c>
      <c r="L564" s="290" t="s">
        <v>33687</v>
      </c>
    </row>
    <row r="565" spans="1:12" x14ac:dyDescent="0.25">
      <c r="A565" s="285" t="s">
        <v>49</v>
      </c>
      <c r="B565" s="286" t="s">
        <v>33252</v>
      </c>
      <c r="C565" s="286" t="s">
        <v>32064</v>
      </c>
      <c r="D565" s="291">
        <v>44445</v>
      </c>
      <c r="E565" s="286">
        <v>37062</v>
      </c>
      <c r="F565" s="291">
        <f>DATE(YEAR(Producto!$D565),MONTH(Producto!$D565),1)</f>
        <v>44440</v>
      </c>
      <c r="G565" s="294">
        <f>YEAR(Producto!$D565)</f>
        <v>2021</v>
      </c>
      <c r="H565" s="294" t="str">
        <f t="shared" si="9"/>
        <v>21/22</v>
      </c>
      <c r="I565" s="286" t="s">
        <v>33582</v>
      </c>
      <c r="J565" s="286" t="s">
        <v>33738</v>
      </c>
      <c r="K565" s="286" t="s">
        <v>33787</v>
      </c>
      <c r="L565" s="287" t="s">
        <v>33692</v>
      </c>
    </row>
    <row r="566" spans="1:12" x14ac:dyDescent="0.25">
      <c r="A566" s="288" t="s">
        <v>49</v>
      </c>
      <c r="B566" s="289" t="s">
        <v>33252</v>
      </c>
      <c r="C566" s="289" t="s">
        <v>32064</v>
      </c>
      <c r="D566" s="292">
        <v>44445</v>
      </c>
      <c r="E566" s="289">
        <v>15800</v>
      </c>
      <c r="F566" s="292">
        <f>DATE(YEAR(Producto!$D566),MONTH(Producto!$D566),1)</f>
        <v>44440</v>
      </c>
      <c r="G566" s="293">
        <f>YEAR(Producto!$D566)</f>
        <v>2021</v>
      </c>
      <c r="H566" s="293" t="str">
        <f t="shared" si="9"/>
        <v>21/22</v>
      </c>
      <c r="I566" s="289" t="s">
        <v>33583</v>
      </c>
      <c r="J566" s="289" t="s">
        <v>33726</v>
      </c>
      <c r="K566" s="289" t="s">
        <v>33793</v>
      </c>
      <c r="L566" s="290" t="s">
        <v>33687</v>
      </c>
    </row>
    <row r="567" spans="1:12" x14ac:dyDescent="0.25">
      <c r="A567" s="285" t="s">
        <v>49</v>
      </c>
      <c r="B567" s="286" t="s">
        <v>33252</v>
      </c>
      <c r="C567" s="286" t="s">
        <v>32064</v>
      </c>
      <c r="D567" s="291">
        <v>44446</v>
      </c>
      <c r="E567" s="286">
        <v>32186</v>
      </c>
      <c r="F567" s="291">
        <f>DATE(YEAR(Producto!$D567),MONTH(Producto!$D567),1)</f>
        <v>44440</v>
      </c>
      <c r="G567" s="294">
        <f>YEAR(Producto!$D567)</f>
        <v>2021</v>
      </c>
      <c r="H567" s="294" t="str">
        <f t="shared" si="9"/>
        <v>21/22</v>
      </c>
      <c r="I567" s="286" t="s">
        <v>33576</v>
      </c>
      <c r="J567" s="286" t="s">
        <v>33737</v>
      </c>
      <c r="K567" s="286" t="s">
        <v>33785</v>
      </c>
      <c r="L567" s="287" t="s">
        <v>33692</v>
      </c>
    </row>
    <row r="568" spans="1:12" x14ac:dyDescent="0.25">
      <c r="A568" s="288" t="s">
        <v>49</v>
      </c>
      <c r="B568" s="289" t="s">
        <v>33252</v>
      </c>
      <c r="C568" s="289" t="s">
        <v>32064</v>
      </c>
      <c r="D568" s="292">
        <v>44448</v>
      </c>
      <c r="E568" s="289">
        <v>28720</v>
      </c>
      <c r="F568" s="292">
        <f>DATE(YEAR(Producto!$D568),MONTH(Producto!$D568),1)</f>
        <v>44440</v>
      </c>
      <c r="G568" s="293">
        <f>YEAR(Producto!$D568)</f>
        <v>2021</v>
      </c>
      <c r="H568" s="293" t="str">
        <f t="shared" si="9"/>
        <v>21/22</v>
      </c>
      <c r="I568" s="289" t="s">
        <v>33545</v>
      </c>
      <c r="J568" s="289" t="s">
        <v>33249</v>
      </c>
      <c r="K568" s="289" t="s">
        <v>33250</v>
      </c>
      <c r="L568" s="290" t="s">
        <v>33692</v>
      </c>
    </row>
    <row r="569" spans="1:12" x14ac:dyDescent="0.25">
      <c r="A569" s="285" t="s">
        <v>49</v>
      </c>
      <c r="B569" s="286" t="s">
        <v>33252</v>
      </c>
      <c r="C569" s="286" t="s">
        <v>32064</v>
      </c>
      <c r="D569" s="291">
        <v>44450</v>
      </c>
      <c r="E569" s="286">
        <v>31820</v>
      </c>
      <c r="F569" s="291">
        <f>DATE(YEAR(Producto!$D569),MONTH(Producto!$D569),1)</f>
        <v>44440</v>
      </c>
      <c r="G569" s="294">
        <f>YEAR(Producto!$D569)</f>
        <v>2021</v>
      </c>
      <c r="H569" s="294" t="str">
        <f t="shared" si="9"/>
        <v>21/22</v>
      </c>
      <c r="I569" s="286" t="s">
        <v>33582</v>
      </c>
      <c r="J569" s="286" t="s">
        <v>33738</v>
      </c>
      <c r="K569" s="286" t="s">
        <v>33787</v>
      </c>
      <c r="L569" s="287" t="s">
        <v>33692</v>
      </c>
    </row>
    <row r="570" spans="1:12" x14ac:dyDescent="0.25">
      <c r="A570" s="288" t="s">
        <v>49</v>
      </c>
      <c r="B570" s="289" t="s">
        <v>33252</v>
      </c>
      <c r="C570" s="289" t="s">
        <v>32064</v>
      </c>
      <c r="D570" s="292">
        <v>44450</v>
      </c>
      <c r="E570" s="289">
        <v>35516</v>
      </c>
      <c r="F570" s="292">
        <f>DATE(YEAR(Producto!$D570),MONTH(Producto!$D570),1)</f>
        <v>44440</v>
      </c>
      <c r="G570" s="293">
        <f>YEAR(Producto!$D570)</f>
        <v>2021</v>
      </c>
      <c r="H570" s="293" t="str">
        <f t="shared" si="9"/>
        <v>21/22</v>
      </c>
      <c r="I570" s="289" t="s">
        <v>33578</v>
      </c>
      <c r="J570" s="289" t="s">
        <v>33741</v>
      </c>
      <c r="K570" s="289" t="s">
        <v>33784</v>
      </c>
      <c r="L570" s="290" t="s">
        <v>33692</v>
      </c>
    </row>
    <row r="571" spans="1:12" x14ac:dyDescent="0.25">
      <c r="A571" s="285" t="s">
        <v>49</v>
      </c>
      <c r="B571" s="286" t="s">
        <v>33252</v>
      </c>
      <c r="C571" s="286" t="s">
        <v>32064</v>
      </c>
      <c r="D571" s="291">
        <v>44451</v>
      </c>
      <c r="E571" s="286">
        <v>2298</v>
      </c>
      <c r="F571" s="291">
        <f>DATE(YEAR(Producto!$D571),MONTH(Producto!$D571),1)</f>
        <v>44440</v>
      </c>
      <c r="G571" s="294">
        <f>YEAR(Producto!$D571)</f>
        <v>2021</v>
      </c>
      <c r="H571" s="294" t="str">
        <f t="shared" si="9"/>
        <v>21/22</v>
      </c>
      <c r="I571" s="286" t="s">
        <v>33584</v>
      </c>
      <c r="J571" s="286" t="s">
        <v>33773</v>
      </c>
      <c r="K571" s="286" t="s">
        <v>33808</v>
      </c>
      <c r="L571" s="287" t="s">
        <v>33718</v>
      </c>
    </row>
    <row r="572" spans="1:12" x14ac:dyDescent="0.25">
      <c r="A572" s="288" t="s">
        <v>49</v>
      </c>
      <c r="B572" s="289" t="s">
        <v>33252</v>
      </c>
      <c r="C572" s="289" t="s">
        <v>32064</v>
      </c>
      <c r="D572" s="292">
        <v>44451</v>
      </c>
      <c r="E572" s="289">
        <v>42942</v>
      </c>
      <c r="F572" s="292">
        <f>DATE(YEAR(Producto!$D572),MONTH(Producto!$D572),1)</f>
        <v>44440</v>
      </c>
      <c r="G572" s="293">
        <f>YEAR(Producto!$D572)</f>
        <v>2021</v>
      </c>
      <c r="H572" s="293" t="str">
        <f t="shared" si="9"/>
        <v>21/22</v>
      </c>
      <c r="I572" s="289" t="s">
        <v>33585</v>
      </c>
      <c r="J572" s="289" t="s">
        <v>33738</v>
      </c>
      <c r="K572" s="289" t="s">
        <v>33787</v>
      </c>
      <c r="L572" s="290" t="s">
        <v>33692</v>
      </c>
    </row>
    <row r="573" spans="1:12" x14ac:dyDescent="0.25">
      <c r="A573" s="285" t="s">
        <v>103</v>
      </c>
      <c r="B573" s="286" t="s">
        <v>33253</v>
      </c>
      <c r="C573" s="286" t="s">
        <v>32064</v>
      </c>
      <c r="D573" s="291">
        <v>44451</v>
      </c>
      <c r="E573" s="286">
        <v>41762.400000000001</v>
      </c>
      <c r="F573" s="291">
        <f>DATE(YEAR(Producto!$D573),MONTH(Producto!$D573),1)</f>
        <v>44440</v>
      </c>
      <c r="G573" s="294">
        <f>YEAR(Producto!$D573)</f>
        <v>2021</v>
      </c>
      <c r="H573" s="294" t="str">
        <f t="shared" si="9"/>
        <v>21/22</v>
      </c>
      <c r="I573" s="286" t="s">
        <v>33586</v>
      </c>
      <c r="J573" s="286" t="s">
        <v>33740</v>
      </c>
      <c r="K573" s="286" t="s">
        <v>33789</v>
      </c>
      <c r="L573" s="287" t="s">
        <v>33692</v>
      </c>
    </row>
    <row r="574" spans="1:12" x14ac:dyDescent="0.25">
      <c r="A574" s="288" t="s">
        <v>197</v>
      </c>
      <c r="B574" s="289" t="s">
        <v>33251</v>
      </c>
      <c r="C574" s="289" t="s">
        <v>32064</v>
      </c>
      <c r="D574" s="292">
        <v>44451</v>
      </c>
      <c r="E574" s="289">
        <v>16330</v>
      </c>
      <c r="F574" s="292">
        <f>DATE(YEAR(Producto!$D574),MONTH(Producto!$D574),1)</f>
        <v>44440</v>
      </c>
      <c r="G574" s="293">
        <f>YEAR(Producto!$D574)</f>
        <v>2021</v>
      </c>
      <c r="H574" s="293" t="str">
        <f t="shared" si="9"/>
        <v>21/22</v>
      </c>
      <c r="I574" s="289" t="s">
        <v>33583</v>
      </c>
      <c r="J574" s="289" t="s">
        <v>33726</v>
      </c>
      <c r="K574" s="289" t="s">
        <v>33733</v>
      </c>
      <c r="L574" s="290" t="s">
        <v>33687</v>
      </c>
    </row>
    <row r="575" spans="1:12" x14ac:dyDescent="0.25">
      <c r="A575" s="285" t="s">
        <v>49</v>
      </c>
      <c r="B575" s="286" t="s">
        <v>33252</v>
      </c>
      <c r="C575" s="286" t="s">
        <v>32064</v>
      </c>
      <c r="D575" s="291">
        <v>44452</v>
      </c>
      <c r="E575" s="286">
        <v>26472</v>
      </c>
      <c r="F575" s="291">
        <f>DATE(YEAR(Producto!$D575),MONTH(Producto!$D575),1)</f>
        <v>44440</v>
      </c>
      <c r="G575" s="294">
        <f>YEAR(Producto!$D575)</f>
        <v>2021</v>
      </c>
      <c r="H575" s="294" t="str">
        <f t="shared" si="9"/>
        <v>21/22</v>
      </c>
      <c r="I575" s="286" t="s">
        <v>33587</v>
      </c>
      <c r="J575" s="286" t="s">
        <v>33746</v>
      </c>
      <c r="K575" s="286" t="s">
        <v>33790</v>
      </c>
      <c r="L575" s="287" t="s">
        <v>33692</v>
      </c>
    </row>
    <row r="576" spans="1:12" x14ac:dyDescent="0.25">
      <c r="A576" s="288" t="s">
        <v>49</v>
      </c>
      <c r="B576" s="289" t="s">
        <v>33252</v>
      </c>
      <c r="C576" s="289" t="s">
        <v>32064</v>
      </c>
      <c r="D576" s="292">
        <v>44453</v>
      </c>
      <c r="E576" s="289">
        <v>10500</v>
      </c>
      <c r="F576" s="292">
        <f>DATE(YEAR(Producto!$D576),MONTH(Producto!$D576),1)</f>
        <v>44440</v>
      </c>
      <c r="G576" s="293">
        <f>YEAR(Producto!$D576)</f>
        <v>2021</v>
      </c>
      <c r="H576" s="293" t="str">
        <f t="shared" si="9"/>
        <v>21/22</v>
      </c>
      <c r="I576" s="289" t="s">
        <v>33588</v>
      </c>
      <c r="J576" s="289" t="s">
        <v>33727</v>
      </c>
      <c r="K576" s="289" t="s">
        <v>33735</v>
      </c>
      <c r="L576" s="290" t="s">
        <v>33711</v>
      </c>
    </row>
    <row r="577" spans="1:12" x14ac:dyDescent="0.25">
      <c r="A577" s="285" t="s">
        <v>49</v>
      </c>
      <c r="B577" s="286" t="s">
        <v>33252</v>
      </c>
      <c r="C577" s="286" t="s">
        <v>32064</v>
      </c>
      <c r="D577" s="291">
        <v>44453</v>
      </c>
      <c r="E577" s="286">
        <v>32180</v>
      </c>
      <c r="F577" s="291">
        <f>DATE(YEAR(Producto!$D577),MONTH(Producto!$D577),1)</f>
        <v>44440</v>
      </c>
      <c r="G577" s="294">
        <f>YEAR(Producto!$D577)</f>
        <v>2021</v>
      </c>
      <c r="H577" s="294" t="str">
        <f t="shared" si="9"/>
        <v>21/22</v>
      </c>
      <c r="I577" s="286" t="s">
        <v>33589</v>
      </c>
      <c r="J577" s="286" t="s">
        <v>33249</v>
      </c>
      <c r="K577" s="286" t="s">
        <v>33250</v>
      </c>
      <c r="L577" s="287" t="s">
        <v>33692</v>
      </c>
    </row>
    <row r="578" spans="1:12" x14ac:dyDescent="0.25">
      <c r="A578" s="288" t="s">
        <v>49</v>
      </c>
      <c r="B578" s="289" t="s">
        <v>33252</v>
      </c>
      <c r="C578" s="289" t="s">
        <v>32064</v>
      </c>
      <c r="D578" s="292">
        <v>44454</v>
      </c>
      <c r="E578" s="289">
        <v>6652</v>
      </c>
      <c r="F578" s="292">
        <f>DATE(YEAR(Producto!$D578),MONTH(Producto!$D578),1)</f>
        <v>44440</v>
      </c>
      <c r="G578" s="293">
        <f>YEAR(Producto!$D578)</f>
        <v>2021</v>
      </c>
      <c r="H578" s="293" t="str">
        <f t="shared" si="9"/>
        <v>21/22</v>
      </c>
      <c r="I578" s="289" t="s">
        <v>33579</v>
      </c>
      <c r="J578" s="289" t="s">
        <v>33740</v>
      </c>
      <c r="K578" s="289" t="s">
        <v>33789</v>
      </c>
      <c r="L578" s="290" t="s">
        <v>33692</v>
      </c>
    </row>
    <row r="579" spans="1:12" x14ac:dyDescent="0.25">
      <c r="A579" s="285" t="s">
        <v>49</v>
      </c>
      <c r="B579" s="286" t="s">
        <v>33252</v>
      </c>
      <c r="C579" s="286" t="s">
        <v>32064</v>
      </c>
      <c r="D579" s="291">
        <v>44454</v>
      </c>
      <c r="E579" s="286">
        <v>25000</v>
      </c>
      <c r="F579" s="291">
        <f>DATE(YEAR(Producto!$D579),MONTH(Producto!$D579),1)</f>
        <v>44440</v>
      </c>
      <c r="G579" s="294">
        <f>YEAR(Producto!$D579)</f>
        <v>2021</v>
      </c>
      <c r="H579" s="294" t="str">
        <f t="shared" si="9"/>
        <v>21/22</v>
      </c>
      <c r="I579" s="286" t="s">
        <v>33579</v>
      </c>
      <c r="J579" s="286" t="s">
        <v>33747</v>
      </c>
      <c r="K579" s="286" t="s">
        <v>33792</v>
      </c>
      <c r="L579" s="287" t="s">
        <v>33692</v>
      </c>
    </row>
    <row r="580" spans="1:12" x14ac:dyDescent="0.25">
      <c r="A580" s="288" t="s">
        <v>49</v>
      </c>
      <c r="B580" s="289" t="s">
        <v>33252</v>
      </c>
      <c r="C580" s="289" t="s">
        <v>32064</v>
      </c>
      <c r="D580" s="292">
        <v>44455</v>
      </c>
      <c r="E580" s="289">
        <v>41518</v>
      </c>
      <c r="F580" s="292">
        <f>DATE(YEAR(Producto!$D580),MONTH(Producto!$D580),1)</f>
        <v>44440</v>
      </c>
      <c r="G580" s="293">
        <f>YEAR(Producto!$D580)</f>
        <v>2021</v>
      </c>
      <c r="H580" s="293" t="str">
        <f t="shared" si="9"/>
        <v>21/22</v>
      </c>
      <c r="I580" s="289" t="s">
        <v>33587</v>
      </c>
      <c r="J580" s="289" t="s">
        <v>33739</v>
      </c>
      <c r="K580" s="289" t="s">
        <v>33788</v>
      </c>
      <c r="L580" s="290" t="s">
        <v>33692</v>
      </c>
    </row>
    <row r="581" spans="1:12" x14ac:dyDescent="0.25">
      <c r="A581" s="285" t="s">
        <v>49</v>
      </c>
      <c r="B581" s="286" t="s">
        <v>33252</v>
      </c>
      <c r="C581" s="286" t="s">
        <v>32064</v>
      </c>
      <c r="D581" s="291">
        <v>44455</v>
      </c>
      <c r="E581" s="286">
        <v>41398</v>
      </c>
      <c r="F581" s="291">
        <f>DATE(YEAR(Producto!$D581),MONTH(Producto!$D581),1)</f>
        <v>44440</v>
      </c>
      <c r="G581" s="294">
        <f>YEAR(Producto!$D581)</f>
        <v>2021</v>
      </c>
      <c r="H581" s="294" t="str">
        <f t="shared" si="9"/>
        <v>21/22</v>
      </c>
      <c r="I581" s="286" t="s">
        <v>33590</v>
      </c>
      <c r="J581" s="286" t="s">
        <v>33738</v>
      </c>
      <c r="K581" s="286" t="s">
        <v>33787</v>
      </c>
      <c r="L581" s="287" t="s">
        <v>33692</v>
      </c>
    </row>
    <row r="582" spans="1:12" x14ac:dyDescent="0.25">
      <c r="A582" s="288" t="s">
        <v>103</v>
      </c>
      <c r="B582" s="289" t="s">
        <v>33253</v>
      </c>
      <c r="C582" s="289" t="s">
        <v>32064</v>
      </c>
      <c r="D582" s="292">
        <v>44457</v>
      </c>
      <c r="E582" s="289">
        <v>41637</v>
      </c>
      <c r="F582" s="292">
        <f>DATE(YEAR(Producto!$D582),MONTH(Producto!$D582),1)</f>
        <v>44440</v>
      </c>
      <c r="G582" s="293">
        <f>YEAR(Producto!$D582)</f>
        <v>2021</v>
      </c>
      <c r="H582" s="293" t="str">
        <f t="shared" si="9"/>
        <v>21/22</v>
      </c>
      <c r="I582" s="289" t="s">
        <v>33591</v>
      </c>
      <c r="J582" s="289" t="s">
        <v>33740</v>
      </c>
      <c r="K582" s="289" t="s">
        <v>33789</v>
      </c>
      <c r="L582" s="290" t="s">
        <v>33692</v>
      </c>
    </row>
    <row r="583" spans="1:12" x14ac:dyDescent="0.25">
      <c r="A583" s="285" t="s">
        <v>197</v>
      </c>
      <c r="B583" s="286" t="s">
        <v>33251</v>
      </c>
      <c r="C583" s="286" t="s">
        <v>32064</v>
      </c>
      <c r="D583" s="291">
        <v>44457</v>
      </c>
      <c r="E583" s="286">
        <v>11979</v>
      </c>
      <c r="F583" s="291">
        <f>DATE(YEAR(Producto!$D583),MONTH(Producto!$D583),1)</f>
        <v>44440</v>
      </c>
      <c r="G583" s="294">
        <f>YEAR(Producto!$D583)</f>
        <v>2021</v>
      </c>
      <c r="H583" s="294" t="str">
        <f t="shared" si="9"/>
        <v>21/22</v>
      </c>
      <c r="I583" s="286" t="s">
        <v>33592</v>
      </c>
      <c r="J583" s="286" t="s">
        <v>33737</v>
      </c>
      <c r="K583" s="286" t="s">
        <v>33785</v>
      </c>
      <c r="L583" s="287" t="s">
        <v>33691</v>
      </c>
    </row>
    <row r="584" spans="1:12" x14ac:dyDescent="0.25">
      <c r="A584" s="288" t="s">
        <v>49</v>
      </c>
      <c r="B584" s="289" t="s">
        <v>33252</v>
      </c>
      <c r="C584" s="289" t="s">
        <v>32064</v>
      </c>
      <c r="D584" s="292">
        <v>44457</v>
      </c>
      <c r="E584" s="289">
        <v>26800</v>
      </c>
      <c r="F584" s="292">
        <f>DATE(YEAR(Producto!$D584),MONTH(Producto!$D584),1)</f>
        <v>44440</v>
      </c>
      <c r="G584" s="293">
        <f>YEAR(Producto!$D584)</f>
        <v>2021</v>
      </c>
      <c r="H584" s="293" t="str">
        <f t="shared" si="9"/>
        <v>21/22</v>
      </c>
      <c r="I584" s="289" t="s">
        <v>33585</v>
      </c>
      <c r="J584" s="289" t="s">
        <v>33738</v>
      </c>
      <c r="K584" s="289" t="s">
        <v>33787</v>
      </c>
      <c r="L584" s="290" t="s">
        <v>33692</v>
      </c>
    </row>
    <row r="585" spans="1:12" x14ac:dyDescent="0.25">
      <c r="A585" s="285" t="s">
        <v>103</v>
      </c>
      <c r="B585" s="286" t="s">
        <v>33253</v>
      </c>
      <c r="C585" s="286" t="s">
        <v>32064</v>
      </c>
      <c r="D585" s="291">
        <v>44460</v>
      </c>
      <c r="E585" s="286">
        <v>20078</v>
      </c>
      <c r="F585" s="291">
        <f>DATE(YEAR(Producto!$D585),MONTH(Producto!$D585),1)</f>
        <v>44440</v>
      </c>
      <c r="G585" s="294">
        <f>YEAR(Producto!$D585)</f>
        <v>2021</v>
      </c>
      <c r="H585" s="294" t="str">
        <f t="shared" si="9"/>
        <v>21/22</v>
      </c>
      <c r="I585" s="286" t="s">
        <v>33591</v>
      </c>
      <c r="J585" s="286" t="s">
        <v>33740</v>
      </c>
      <c r="K585" s="286" t="s">
        <v>33789</v>
      </c>
      <c r="L585" s="287" t="s">
        <v>33692</v>
      </c>
    </row>
    <row r="586" spans="1:12" x14ac:dyDescent="0.25">
      <c r="A586" s="288" t="s">
        <v>103</v>
      </c>
      <c r="B586" s="289" t="s">
        <v>33253</v>
      </c>
      <c r="C586" s="289" t="s">
        <v>32064</v>
      </c>
      <c r="D586" s="292">
        <v>44460</v>
      </c>
      <c r="E586" s="289">
        <v>40285</v>
      </c>
      <c r="F586" s="292">
        <f>DATE(YEAR(Producto!$D586),MONTH(Producto!$D586),1)</f>
        <v>44440</v>
      </c>
      <c r="G586" s="293">
        <f>YEAR(Producto!$D586)</f>
        <v>2021</v>
      </c>
      <c r="H586" s="293" t="str">
        <f t="shared" si="9"/>
        <v>21/22</v>
      </c>
      <c r="I586" s="289" t="s">
        <v>33593</v>
      </c>
      <c r="J586" s="289" t="s">
        <v>33737</v>
      </c>
      <c r="K586" s="289" t="s">
        <v>33785</v>
      </c>
      <c r="L586" s="290" t="s">
        <v>33692</v>
      </c>
    </row>
    <row r="587" spans="1:12" x14ac:dyDescent="0.25">
      <c r="A587" s="285" t="s">
        <v>49</v>
      </c>
      <c r="B587" s="286" t="s">
        <v>33252</v>
      </c>
      <c r="C587" s="286" t="s">
        <v>32064</v>
      </c>
      <c r="D587" s="291">
        <v>44460</v>
      </c>
      <c r="E587" s="286">
        <v>40091</v>
      </c>
      <c r="F587" s="291">
        <f>DATE(YEAR(Producto!$D587),MONTH(Producto!$D587),1)</f>
        <v>44440</v>
      </c>
      <c r="G587" s="294">
        <f>YEAR(Producto!$D587)</f>
        <v>2021</v>
      </c>
      <c r="H587" s="294" t="str">
        <f t="shared" si="9"/>
        <v>21/22</v>
      </c>
      <c r="I587" s="286" t="s">
        <v>33594</v>
      </c>
      <c r="J587" s="286" t="s">
        <v>33741</v>
      </c>
      <c r="K587" s="286" t="s">
        <v>33784</v>
      </c>
      <c r="L587" s="287" t="s">
        <v>33692</v>
      </c>
    </row>
    <row r="588" spans="1:12" x14ac:dyDescent="0.25">
      <c r="A588" s="288" t="s">
        <v>49</v>
      </c>
      <c r="B588" s="289" t="s">
        <v>33252</v>
      </c>
      <c r="C588" s="289" t="s">
        <v>32064</v>
      </c>
      <c r="D588" s="292">
        <v>44461</v>
      </c>
      <c r="E588" s="289">
        <v>13739</v>
      </c>
      <c r="F588" s="292">
        <f>DATE(YEAR(Producto!$D588),MONTH(Producto!$D588),1)</f>
        <v>44440</v>
      </c>
      <c r="G588" s="293">
        <f>YEAR(Producto!$D588)</f>
        <v>2021</v>
      </c>
      <c r="H588" s="293" t="str">
        <f t="shared" si="9"/>
        <v>21/22</v>
      </c>
      <c r="I588" s="289" t="s">
        <v>33595</v>
      </c>
      <c r="J588" s="289" t="s">
        <v>33772</v>
      </c>
      <c r="K588" s="289" t="s">
        <v>33807</v>
      </c>
      <c r="L588" s="290" t="s">
        <v>33691</v>
      </c>
    </row>
    <row r="589" spans="1:12" x14ac:dyDescent="0.25">
      <c r="A589" s="285" t="s">
        <v>49</v>
      </c>
      <c r="B589" s="286" t="s">
        <v>33252</v>
      </c>
      <c r="C589" s="286" t="s">
        <v>32064</v>
      </c>
      <c r="D589" s="291">
        <v>44461</v>
      </c>
      <c r="E589" s="286">
        <v>27200</v>
      </c>
      <c r="F589" s="291">
        <f>DATE(YEAR(Producto!$D589),MONTH(Producto!$D589),1)</f>
        <v>44440</v>
      </c>
      <c r="G589" s="294">
        <f>YEAR(Producto!$D589)</f>
        <v>2021</v>
      </c>
      <c r="H589" s="294" t="str">
        <f t="shared" si="9"/>
        <v>21/22</v>
      </c>
      <c r="I589" s="286" t="s">
        <v>33586</v>
      </c>
      <c r="J589" s="286" t="s">
        <v>33740</v>
      </c>
      <c r="K589" s="286" t="s">
        <v>33789</v>
      </c>
      <c r="L589" s="287" t="s">
        <v>33692</v>
      </c>
    </row>
    <row r="590" spans="1:12" x14ac:dyDescent="0.25">
      <c r="A590" s="288" t="s">
        <v>49</v>
      </c>
      <c r="B590" s="289" t="s">
        <v>33252</v>
      </c>
      <c r="C590" s="289" t="s">
        <v>32064</v>
      </c>
      <c r="D590" s="292">
        <v>44462</v>
      </c>
      <c r="E590" s="289">
        <v>24420</v>
      </c>
      <c r="F590" s="292">
        <f>DATE(YEAR(Producto!$D590),MONTH(Producto!$D590),1)</f>
        <v>44440</v>
      </c>
      <c r="G590" s="293">
        <f>YEAR(Producto!$D590)</f>
        <v>2021</v>
      </c>
      <c r="H590" s="293" t="str">
        <f t="shared" si="9"/>
        <v>21/22</v>
      </c>
      <c r="I590" s="289" t="s">
        <v>33590</v>
      </c>
      <c r="J590" s="289" t="s">
        <v>33738</v>
      </c>
      <c r="K590" s="289" t="s">
        <v>33787</v>
      </c>
      <c r="L590" s="290" t="s">
        <v>33692</v>
      </c>
    </row>
    <row r="591" spans="1:12" x14ac:dyDescent="0.25">
      <c r="A591" s="285" t="s">
        <v>49</v>
      </c>
      <c r="B591" s="286" t="s">
        <v>33252</v>
      </c>
      <c r="C591" s="286" t="s">
        <v>32064</v>
      </c>
      <c r="D591" s="291">
        <v>44463</v>
      </c>
      <c r="E591" s="286">
        <v>39982</v>
      </c>
      <c r="F591" s="291">
        <f>DATE(YEAR(Producto!$D591),MONTH(Producto!$D591),1)</f>
        <v>44440</v>
      </c>
      <c r="G591" s="294">
        <f>YEAR(Producto!$D591)</f>
        <v>2021</v>
      </c>
      <c r="H591" s="294" t="str">
        <f t="shared" si="9"/>
        <v>21/22</v>
      </c>
      <c r="I591" s="286" t="s">
        <v>33596</v>
      </c>
      <c r="J591" s="286" t="s">
        <v>33741</v>
      </c>
      <c r="K591" s="286" t="s">
        <v>33784</v>
      </c>
      <c r="L591" s="287" t="s">
        <v>33692</v>
      </c>
    </row>
    <row r="592" spans="1:12" x14ac:dyDescent="0.25">
      <c r="A592" s="288" t="s">
        <v>49</v>
      </c>
      <c r="B592" s="289" t="s">
        <v>33252</v>
      </c>
      <c r="C592" s="289" t="s">
        <v>32064</v>
      </c>
      <c r="D592" s="292">
        <v>44463</v>
      </c>
      <c r="E592" s="289">
        <v>15000</v>
      </c>
      <c r="F592" s="292">
        <f>DATE(YEAR(Producto!$D592),MONTH(Producto!$D592),1)</f>
        <v>44440</v>
      </c>
      <c r="G592" s="293">
        <f>YEAR(Producto!$D592)</f>
        <v>2021</v>
      </c>
      <c r="H592" s="293" t="str">
        <f t="shared" si="9"/>
        <v>21/22</v>
      </c>
      <c r="I592" s="289" t="s">
        <v>33597</v>
      </c>
      <c r="J592" s="289" t="s">
        <v>33760</v>
      </c>
      <c r="K592" s="289" t="s">
        <v>33793</v>
      </c>
      <c r="L592" s="290" t="s">
        <v>33687</v>
      </c>
    </row>
    <row r="593" spans="1:12" x14ac:dyDescent="0.25">
      <c r="A593" s="285" t="s">
        <v>49</v>
      </c>
      <c r="B593" s="286" t="s">
        <v>33252</v>
      </c>
      <c r="C593" s="286" t="s">
        <v>32064</v>
      </c>
      <c r="D593" s="291">
        <v>44464</v>
      </c>
      <c r="E593" s="286">
        <v>22000</v>
      </c>
      <c r="F593" s="291">
        <f>DATE(YEAR(Producto!$D593),MONTH(Producto!$D593),1)</f>
        <v>44440</v>
      </c>
      <c r="G593" s="294">
        <f>YEAR(Producto!$D593)</f>
        <v>2021</v>
      </c>
      <c r="H593" s="294" t="str">
        <f t="shared" si="9"/>
        <v>21/22</v>
      </c>
      <c r="I593" s="286" t="s">
        <v>33598</v>
      </c>
      <c r="J593" s="286" t="s">
        <v>33739</v>
      </c>
      <c r="K593" s="286" t="s">
        <v>33788</v>
      </c>
      <c r="L593" s="287" t="s">
        <v>33698</v>
      </c>
    </row>
    <row r="594" spans="1:12" x14ac:dyDescent="0.25">
      <c r="A594" s="288" t="s">
        <v>49</v>
      </c>
      <c r="B594" s="289" t="s">
        <v>33252</v>
      </c>
      <c r="C594" s="289" t="s">
        <v>32064</v>
      </c>
      <c r="D594" s="292">
        <v>44465</v>
      </c>
      <c r="E594" s="289">
        <v>29074</v>
      </c>
      <c r="F594" s="292">
        <f>DATE(YEAR(Producto!$D594),MONTH(Producto!$D594),1)</f>
        <v>44440</v>
      </c>
      <c r="G594" s="293">
        <f>YEAR(Producto!$D594)</f>
        <v>2021</v>
      </c>
      <c r="H594" s="293" t="str">
        <f t="shared" si="9"/>
        <v>21/22</v>
      </c>
      <c r="I594" s="289" t="s">
        <v>33594</v>
      </c>
      <c r="J594" s="289" t="s">
        <v>33741</v>
      </c>
      <c r="K594" s="289" t="s">
        <v>33784</v>
      </c>
      <c r="L594" s="290" t="s">
        <v>33692</v>
      </c>
    </row>
    <row r="595" spans="1:12" x14ac:dyDescent="0.25">
      <c r="A595" s="285" t="s">
        <v>49</v>
      </c>
      <c r="B595" s="286" t="s">
        <v>33252</v>
      </c>
      <c r="C595" s="286" t="s">
        <v>32064</v>
      </c>
      <c r="D595" s="291">
        <v>44465</v>
      </c>
      <c r="E595" s="286">
        <v>33200</v>
      </c>
      <c r="F595" s="291">
        <f>DATE(YEAR(Producto!$D595),MONTH(Producto!$D595),1)</f>
        <v>44440</v>
      </c>
      <c r="G595" s="294">
        <f>YEAR(Producto!$D595)</f>
        <v>2021</v>
      </c>
      <c r="H595" s="294" t="str">
        <f t="shared" si="9"/>
        <v>21/22</v>
      </c>
      <c r="I595" s="286" t="s">
        <v>33569</v>
      </c>
      <c r="J595" s="286" t="s">
        <v>33249</v>
      </c>
      <c r="K595" s="286" t="s">
        <v>33250</v>
      </c>
      <c r="L595" s="287" t="s">
        <v>33692</v>
      </c>
    </row>
    <row r="596" spans="1:12" x14ac:dyDescent="0.25">
      <c r="A596" s="288" t="s">
        <v>103</v>
      </c>
      <c r="B596" s="289" t="s">
        <v>33253</v>
      </c>
      <c r="C596" s="289" t="s">
        <v>32064</v>
      </c>
      <c r="D596" s="292">
        <v>44466</v>
      </c>
      <c r="E596" s="289">
        <v>16785</v>
      </c>
      <c r="F596" s="292">
        <f>DATE(YEAR(Producto!$D596),MONTH(Producto!$D596),1)</f>
        <v>44440</v>
      </c>
      <c r="G596" s="293">
        <f>YEAR(Producto!$D596)</f>
        <v>2021</v>
      </c>
      <c r="H596" s="293" t="str">
        <f t="shared" si="9"/>
        <v>21/22</v>
      </c>
      <c r="I596" s="289" t="s">
        <v>33593</v>
      </c>
      <c r="J596" s="289" t="s">
        <v>33737</v>
      </c>
      <c r="K596" s="289" t="s">
        <v>33785</v>
      </c>
      <c r="L596" s="290" t="s">
        <v>33692</v>
      </c>
    </row>
    <row r="597" spans="1:12" x14ac:dyDescent="0.25">
      <c r="A597" s="285" t="s">
        <v>103</v>
      </c>
      <c r="B597" s="286" t="s">
        <v>33253</v>
      </c>
      <c r="C597" s="286" t="s">
        <v>32064</v>
      </c>
      <c r="D597" s="291">
        <v>44466</v>
      </c>
      <c r="E597" s="286">
        <v>41126</v>
      </c>
      <c r="F597" s="291">
        <f>DATE(YEAR(Producto!$D597),MONTH(Producto!$D597),1)</f>
        <v>44440</v>
      </c>
      <c r="G597" s="294">
        <f>YEAR(Producto!$D597)</f>
        <v>2021</v>
      </c>
      <c r="H597" s="294" t="str">
        <f t="shared" si="9"/>
        <v>21/22</v>
      </c>
      <c r="I597" s="286" t="s">
        <v>33599</v>
      </c>
      <c r="J597" s="286" t="s">
        <v>33738</v>
      </c>
      <c r="K597" s="286" t="s">
        <v>33787</v>
      </c>
      <c r="L597" s="287" t="s">
        <v>33692</v>
      </c>
    </row>
    <row r="598" spans="1:12" x14ac:dyDescent="0.25">
      <c r="A598" s="288" t="s">
        <v>197</v>
      </c>
      <c r="B598" s="289" t="s">
        <v>33251</v>
      </c>
      <c r="C598" s="289" t="s">
        <v>32064</v>
      </c>
      <c r="D598" s="292">
        <v>44466</v>
      </c>
      <c r="E598" s="289">
        <v>17497</v>
      </c>
      <c r="F598" s="292">
        <f>DATE(YEAR(Producto!$D598),MONTH(Producto!$D598),1)</f>
        <v>44440</v>
      </c>
      <c r="G598" s="293">
        <f>YEAR(Producto!$D598)</f>
        <v>2021</v>
      </c>
      <c r="H598" s="293" t="str">
        <f t="shared" si="9"/>
        <v>21/22</v>
      </c>
      <c r="I598" s="289" t="s">
        <v>33597</v>
      </c>
      <c r="J598" s="289" t="s">
        <v>33726</v>
      </c>
      <c r="K598" s="289" t="s">
        <v>33733</v>
      </c>
      <c r="L598" s="290" t="s">
        <v>33687</v>
      </c>
    </row>
    <row r="599" spans="1:12" x14ac:dyDescent="0.25">
      <c r="A599" s="285" t="s">
        <v>49</v>
      </c>
      <c r="B599" s="286" t="s">
        <v>33252</v>
      </c>
      <c r="C599" s="286" t="s">
        <v>32064</v>
      </c>
      <c r="D599" s="291">
        <v>44468</v>
      </c>
      <c r="E599" s="286">
        <v>30250</v>
      </c>
      <c r="F599" s="291">
        <f>DATE(YEAR(Producto!$D599),MONTH(Producto!$D599),1)</f>
        <v>44440</v>
      </c>
      <c r="G599" s="294">
        <f>YEAR(Producto!$D599)</f>
        <v>2021</v>
      </c>
      <c r="H599" s="294" t="str">
        <f t="shared" si="9"/>
        <v>21/22</v>
      </c>
      <c r="I599" s="286" t="s">
        <v>33600</v>
      </c>
      <c r="J599" s="286" t="s">
        <v>33727</v>
      </c>
      <c r="K599" s="286" t="s">
        <v>33735</v>
      </c>
      <c r="L599" s="287" t="s">
        <v>33697</v>
      </c>
    </row>
    <row r="600" spans="1:12" x14ac:dyDescent="0.25">
      <c r="A600" s="288" t="s">
        <v>49</v>
      </c>
      <c r="B600" s="289" t="s">
        <v>33252</v>
      </c>
      <c r="C600" s="289" t="s">
        <v>32064</v>
      </c>
      <c r="D600" s="292">
        <v>44468</v>
      </c>
      <c r="E600" s="289">
        <v>38330</v>
      </c>
      <c r="F600" s="292">
        <f>DATE(YEAR(Producto!$D600),MONTH(Producto!$D600),1)</f>
        <v>44440</v>
      </c>
      <c r="G600" s="293">
        <f>YEAR(Producto!$D600)</f>
        <v>2021</v>
      </c>
      <c r="H600" s="293" t="str">
        <f t="shared" si="9"/>
        <v>21/22</v>
      </c>
      <c r="I600" s="289" t="s">
        <v>33577</v>
      </c>
      <c r="J600" s="289" t="s">
        <v>33249</v>
      </c>
      <c r="K600" s="289" t="s">
        <v>33250</v>
      </c>
      <c r="L600" s="290" t="s">
        <v>33692</v>
      </c>
    </row>
    <row r="601" spans="1:12" x14ac:dyDescent="0.25">
      <c r="A601" s="285" t="s">
        <v>103</v>
      </c>
      <c r="B601" s="286" t="s">
        <v>33253</v>
      </c>
      <c r="C601" s="286" t="s">
        <v>32064</v>
      </c>
      <c r="D601" s="291">
        <v>44470</v>
      </c>
      <c r="E601" s="286">
        <v>15000</v>
      </c>
      <c r="F601" s="291">
        <f>DATE(YEAR(Producto!$D601),MONTH(Producto!$D601),1)</f>
        <v>44470</v>
      </c>
      <c r="G601" s="294">
        <f>YEAR(Producto!$D601)</f>
        <v>2021</v>
      </c>
      <c r="H601" s="294" t="str">
        <f t="shared" si="9"/>
        <v>21/22</v>
      </c>
      <c r="I601" s="286" t="s">
        <v>33599</v>
      </c>
      <c r="J601" s="286" t="s">
        <v>33738</v>
      </c>
      <c r="K601" s="286" t="s">
        <v>33787</v>
      </c>
      <c r="L601" s="287" t="s">
        <v>33692</v>
      </c>
    </row>
    <row r="602" spans="1:12" x14ac:dyDescent="0.25">
      <c r="A602" s="288" t="s">
        <v>49</v>
      </c>
      <c r="B602" s="289" t="s">
        <v>33252</v>
      </c>
      <c r="C602" s="289" t="s">
        <v>32064</v>
      </c>
      <c r="D602" s="292">
        <v>44471</v>
      </c>
      <c r="E602" s="289">
        <v>38400</v>
      </c>
      <c r="F602" s="292">
        <f>DATE(YEAR(Producto!$D602),MONTH(Producto!$D602),1)</f>
        <v>44470</v>
      </c>
      <c r="G602" s="293">
        <f>YEAR(Producto!$D602)</f>
        <v>2021</v>
      </c>
      <c r="H602" s="293" t="str">
        <f t="shared" si="9"/>
        <v>21/22</v>
      </c>
      <c r="I602" s="289" t="s">
        <v>33601</v>
      </c>
      <c r="J602" s="289" t="s">
        <v>33741</v>
      </c>
      <c r="K602" s="289" t="s">
        <v>33784</v>
      </c>
      <c r="L602" s="290" t="s">
        <v>33692</v>
      </c>
    </row>
    <row r="603" spans="1:12" x14ac:dyDescent="0.25">
      <c r="A603" s="285" t="s">
        <v>49</v>
      </c>
      <c r="B603" s="286" t="s">
        <v>33252</v>
      </c>
      <c r="C603" s="286" t="s">
        <v>32064</v>
      </c>
      <c r="D603" s="291">
        <v>44472</v>
      </c>
      <c r="E603" s="286">
        <v>28961</v>
      </c>
      <c r="F603" s="291">
        <f>DATE(YEAR(Producto!$D603),MONTH(Producto!$D603),1)</f>
        <v>44470</v>
      </c>
      <c r="G603" s="294">
        <f>YEAR(Producto!$D603)</f>
        <v>2021</v>
      </c>
      <c r="H603" s="294" t="str">
        <f t="shared" si="9"/>
        <v>21/22</v>
      </c>
      <c r="I603" s="286" t="s">
        <v>33596</v>
      </c>
      <c r="J603" s="286" t="s">
        <v>33741</v>
      </c>
      <c r="K603" s="286" t="s">
        <v>33784</v>
      </c>
      <c r="L603" s="287" t="s">
        <v>33692</v>
      </c>
    </row>
    <row r="604" spans="1:12" x14ac:dyDescent="0.25">
      <c r="A604" s="288" t="s">
        <v>49</v>
      </c>
      <c r="B604" s="289" t="s">
        <v>33252</v>
      </c>
      <c r="C604" s="289" t="s">
        <v>32064</v>
      </c>
      <c r="D604" s="292">
        <v>44477</v>
      </c>
      <c r="E604" s="289">
        <v>70451</v>
      </c>
      <c r="F604" s="292">
        <f>DATE(YEAR(Producto!$D604),MONTH(Producto!$D604),1)</f>
        <v>44470</v>
      </c>
      <c r="G604" s="293">
        <f>YEAR(Producto!$D604)</f>
        <v>2021</v>
      </c>
      <c r="H604" s="293" t="str">
        <f t="shared" si="9"/>
        <v>21/22</v>
      </c>
      <c r="I604" s="289" t="s">
        <v>33602</v>
      </c>
      <c r="J604" s="289" t="s">
        <v>33741</v>
      </c>
      <c r="K604" s="289" t="s">
        <v>33784</v>
      </c>
      <c r="L604" s="290" t="s">
        <v>33692</v>
      </c>
    </row>
    <row r="605" spans="1:12" x14ac:dyDescent="0.25">
      <c r="A605" s="285" t="s">
        <v>49</v>
      </c>
      <c r="B605" s="286" t="s">
        <v>33252</v>
      </c>
      <c r="C605" s="286" t="s">
        <v>32064</v>
      </c>
      <c r="D605" s="291">
        <v>44482</v>
      </c>
      <c r="E605" s="286">
        <v>31166</v>
      </c>
      <c r="F605" s="291">
        <f>DATE(YEAR(Producto!$D605),MONTH(Producto!$D605),1)</f>
        <v>44470</v>
      </c>
      <c r="G605" s="294">
        <f>YEAR(Producto!$D605)</f>
        <v>2021</v>
      </c>
      <c r="H605" s="294" t="str">
        <f t="shared" si="9"/>
        <v>21/22</v>
      </c>
      <c r="I605" s="286" t="s">
        <v>33601</v>
      </c>
      <c r="J605" s="286" t="s">
        <v>33741</v>
      </c>
      <c r="K605" s="286" t="s">
        <v>33784</v>
      </c>
      <c r="L605" s="287" t="s">
        <v>33692</v>
      </c>
    </row>
    <row r="606" spans="1:12" x14ac:dyDescent="0.25">
      <c r="A606" s="288" t="s">
        <v>197</v>
      </c>
      <c r="B606" s="289" t="s">
        <v>33251</v>
      </c>
      <c r="C606" s="289" t="s">
        <v>32064</v>
      </c>
      <c r="D606" s="292">
        <v>44484</v>
      </c>
      <c r="E606" s="289">
        <v>31642</v>
      </c>
      <c r="F606" s="292">
        <f>DATE(YEAR(Producto!$D606),MONTH(Producto!$D606),1)</f>
        <v>44470</v>
      </c>
      <c r="G606" s="293">
        <f>YEAR(Producto!$D606)</f>
        <v>2021</v>
      </c>
      <c r="H606" s="293" t="str">
        <f t="shared" si="9"/>
        <v>21/22</v>
      </c>
      <c r="I606" s="289" t="s">
        <v>33603</v>
      </c>
      <c r="J606" s="289" t="s">
        <v>33726</v>
      </c>
      <c r="K606" s="289" t="s">
        <v>33733</v>
      </c>
      <c r="L606" s="290" t="s">
        <v>33687</v>
      </c>
    </row>
    <row r="607" spans="1:12" x14ac:dyDescent="0.25">
      <c r="A607" s="285" t="s">
        <v>103</v>
      </c>
      <c r="B607" s="286" t="s">
        <v>33253</v>
      </c>
      <c r="C607" s="286" t="s">
        <v>32064</v>
      </c>
      <c r="D607" s="291">
        <v>44484</v>
      </c>
      <c r="E607" s="286">
        <v>6968</v>
      </c>
      <c r="F607" s="291">
        <f>DATE(YEAR(Producto!$D607),MONTH(Producto!$D607),1)</f>
        <v>44470</v>
      </c>
      <c r="G607" s="294">
        <f>YEAR(Producto!$D607)</f>
        <v>2021</v>
      </c>
      <c r="H607" s="294" t="str">
        <f t="shared" si="9"/>
        <v>21/22</v>
      </c>
      <c r="I607" s="286" t="s">
        <v>33604</v>
      </c>
      <c r="J607" s="286" t="s">
        <v>33738</v>
      </c>
      <c r="K607" s="286" t="s">
        <v>33787</v>
      </c>
      <c r="L607" s="287" t="s">
        <v>33691</v>
      </c>
    </row>
    <row r="608" spans="1:12" x14ac:dyDescent="0.25">
      <c r="A608" s="288" t="s">
        <v>49</v>
      </c>
      <c r="B608" s="289" t="s">
        <v>33252</v>
      </c>
      <c r="C608" s="289" t="s">
        <v>32064</v>
      </c>
      <c r="D608" s="292">
        <v>44484</v>
      </c>
      <c r="E608" s="289">
        <v>32110</v>
      </c>
      <c r="F608" s="292">
        <f>DATE(YEAR(Producto!$D608),MONTH(Producto!$D608),1)</f>
        <v>44470</v>
      </c>
      <c r="G608" s="293">
        <f>YEAR(Producto!$D608)</f>
        <v>2021</v>
      </c>
      <c r="H608" s="293" t="str">
        <f t="shared" ref="H608:H671" si="10">IF(MONTH(D608)&gt;=3,RIGHT(YEAR(D608),2)&amp;"/"&amp;RIGHT(YEAR(D608)+1,2),IF(MONTH(D608)&lt;3,RIGHT(YEAR(D608)-1,2)&amp;"/"&amp;RIGHT(YEAR(D608),2),"ERROR"))</f>
        <v>21/22</v>
      </c>
      <c r="I608" s="289" t="s">
        <v>33605</v>
      </c>
      <c r="J608" s="289" t="s">
        <v>33249</v>
      </c>
      <c r="K608" s="289" t="s">
        <v>33250</v>
      </c>
      <c r="L608" s="290" t="s">
        <v>33692</v>
      </c>
    </row>
    <row r="609" spans="1:12" x14ac:dyDescent="0.25">
      <c r="A609" s="285" t="s">
        <v>197</v>
      </c>
      <c r="B609" s="286" t="s">
        <v>33251</v>
      </c>
      <c r="C609" s="286" t="s">
        <v>32064</v>
      </c>
      <c r="D609" s="291">
        <v>44485</v>
      </c>
      <c r="E609" s="286">
        <v>30518</v>
      </c>
      <c r="F609" s="291">
        <f>DATE(YEAR(Producto!$D609),MONTH(Producto!$D609),1)</f>
        <v>44470</v>
      </c>
      <c r="G609" s="294">
        <f>YEAR(Producto!$D609)</f>
        <v>2021</v>
      </c>
      <c r="H609" s="294" t="str">
        <f t="shared" si="10"/>
        <v>21/22</v>
      </c>
      <c r="I609" s="286" t="s">
        <v>33606</v>
      </c>
      <c r="J609" s="286" t="s">
        <v>33726</v>
      </c>
      <c r="K609" s="286" t="s">
        <v>33733</v>
      </c>
      <c r="L609" s="287" t="s">
        <v>33687</v>
      </c>
    </row>
    <row r="610" spans="1:12" x14ac:dyDescent="0.25">
      <c r="A610" s="288" t="s">
        <v>49</v>
      </c>
      <c r="B610" s="289" t="s">
        <v>33252</v>
      </c>
      <c r="C610" s="289" t="s">
        <v>32064</v>
      </c>
      <c r="D610" s="292">
        <v>44485</v>
      </c>
      <c r="E610" s="289">
        <v>8100</v>
      </c>
      <c r="F610" s="292">
        <f>DATE(YEAR(Producto!$D610),MONTH(Producto!$D610),1)</f>
        <v>44470</v>
      </c>
      <c r="G610" s="293">
        <f>YEAR(Producto!$D610)</f>
        <v>2021</v>
      </c>
      <c r="H610" s="293" t="str">
        <f t="shared" si="10"/>
        <v>21/22</v>
      </c>
      <c r="I610" s="289" t="s">
        <v>33607</v>
      </c>
      <c r="J610" s="289" t="s">
        <v>33770</v>
      </c>
      <c r="K610" s="289" t="s">
        <v>33805</v>
      </c>
      <c r="L610" s="290" t="s">
        <v>33704</v>
      </c>
    </row>
    <row r="611" spans="1:12" x14ac:dyDescent="0.25">
      <c r="A611" s="285" t="s">
        <v>49</v>
      </c>
      <c r="B611" s="286" t="s">
        <v>33252</v>
      </c>
      <c r="C611" s="286" t="s">
        <v>32064</v>
      </c>
      <c r="D611" s="291">
        <v>44485</v>
      </c>
      <c r="E611" s="286">
        <v>38745</v>
      </c>
      <c r="F611" s="291">
        <f>DATE(YEAR(Producto!$D611),MONTH(Producto!$D611),1)</f>
        <v>44470</v>
      </c>
      <c r="G611" s="294">
        <f>YEAR(Producto!$D611)</f>
        <v>2021</v>
      </c>
      <c r="H611" s="294" t="str">
        <f t="shared" si="10"/>
        <v>21/22</v>
      </c>
      <c r="I611" s="286" t="s">
        <v>33608</v>
      </c>
      <c r="J611" s="286" t="s">
        <v>33741</v>
      </c>
      <c r="K611" s="286" t="s">
        <v>33784</v>
      </c>
      <c r="L611" s="287" t="s">
        <v>33692</v>
      </c>
    </row>
    <row r="612" spans="1:12" x14ac:dyDescent="0.25">
      <c r="A612" s="288" t="s">
        <v>49</v>
      </c>
      <c r="B612" s="289" t="s">
        <v>33252</v>
      </c>
      <c r="C612" s="289" t="s">
        <v>32064</v>
      </c>
      <c r="D612" s="292">
        <v>44491</v>
      </c>
      <c r="E612" s="289">
        <v>37190</v>
      </c>
      <c r="F612" s="292">
        <f>DATE(YEAR(Producto!$D612),MONTH(Producto!$D612),1)</f>
        <v>44470</v>
      </c>
      <c r="G612" s="293">
        <f>YEAR(Producto!$D612)</f>
        <v>2021</v>
      </c>
      <c r="H612" s="293" t="str">
        <f t="shared" si="10"/>
        <v>21/22</v>
      </c>
      <c r="I612" s="289" t="s">
        <v>33605</v>
      </c>
      <c r="J612" s="289" t="s">
        <v>33249</v>
      </c>
      <c r="K612" s="289" t="s">
        <v>33250</v>
      </c>
      <c r="L612" s="290" t="s">
        <v>33692</v>
      </c>
    </row>
    <row r="613" spans="1:12" x14ac:dyDescent="0.25">
      <c r="A613" s="285" t="s">
        <v>49</v>
      </c>
      <c r="B613" s="286" t="s">
        <v>33252</v>
      </c>
      <c r="C613" s="286" t="s">
        <v>32064</v>
      </c>
      <c r="D613" s="291">
        <v>44492</v>
      </c>
      <c r="E613" s="286">
        <v>10500</v>
      </c>
      <c r="F613" s="291">
        <f>DATE(YEAR(Producto!$D613),MONTH(Producto!$D613),1)</f>
        <v>44470</v>
      </c>
      <c r="G613" s="294">
        <f>YEAR(Producto!$D613)</f>
        <v>2021</v>
      </c>
      <c r="H613" s="294" t="str">
        <f t="shared" si="10"/>
        <v>21/22</v>
      </c>
      <c r="I613" s="286" t="s">
        <v>33609</v>
      </c>
      <c r="J613" s="286" t="s">
        <v>33727</v>
      </c>
      <c r="K613" s="286" t="s">
        <v>33735</v>
      </c>
      <c r="L613" s="287" t="s">
        <v>33711</v>
      </c>
    </row>
    <row r="614" spans="1:12" x14ac:dyDescent="0.25">
      <c r="A614" s="288" t="s">
        <v>49</v>
      </c>
      <c r="B614" s="289" t="s">
        <v>33252</v>
      </c>
      <c r="C614" s="289" t="s">
        <v>32064</v>
      </c>
      <c r="D614" s="292">
        <v>44493</v>
      </c>
      <c r="E614" s="289">
        <v>30756</v>
      </c>
      <c r="F614" s="292">
        <f>DATE(YEAR(Producto!$D614),MONTH(Producto!$D614),1)</f>
        <v>44470</v>
      </c>
      <c r="G614" s="293">
        <f>YEAR(Producto!$D614)</f>
        <v>2021</v>
      </c>
      <c r="H614" s="293" t="str">
        <f t="shared" si="10"/>
        <v>21/22</v>
      </c>
      <c r="I614" s="289" t="s">
        <v>33608</v>
      </c>
      <c r="J614" s="289" t="s">
        <v>33741</v>
      </c>
      <c r="K614" s="289" t="s">
        <v>33784</v>
      </c>
      <c r="L614" s="290" t="s">
        <v>33692</v>
      </c>
    </row>
    <row r="615" spans="1:12" x14ac:dyDescent="0.25">
      <c r="A615" s="285" t="s">
        <v>197</v>
      </c>
      <c r="B615" s="286" t="s">
        <v>33251</v>
      </c>
      <c r="C615" s="286" t="s">
        <v>32064</v>
      </c>
      <c r="D615" s="291">
        <v>44493</v>
      </c>
      <c r="E615" s="286">
        <v>29000</v>
      </c>
      <c r="F615" s="291">
        <f>DATE(YEAR(Producto!$D615),MONTH(Producto!$D615),1)</f>
        <v>44470</v>
      </c>
      <c r="G615" s="294">
        <f>YEAR(Producto!$D615)</f>
        <v>2021</v>
      </c>
      <c r="H615" s="294" t="str">
        <f t="shared" si="10"/>
        <v>21/22</v>
      </c>
      <c r="I615" s="286" t="s">
        <v>33610</v>
      </c>
      <c r="J615" s="286" t="s">
        <v>33726</v>
      </c>
      <c r="K615" s="286" t="s">
        <v>33733</v>
      </c>
      <c r="L615" s="287" t="s">
        <v>33687</v>
      </c>
    </row>
    <row r="616" spans="1:12" x14ac:dyDescent="0.25">
      <c r="A616" s="288" t="s">
        <v>49</v>
      </c>
      <c r="B616" s="289" t="s">
        <v>33252</v>
      </c>
      <c r="C616" s="289" t="s">
        <v>32064</v>
      </c>
      <c r="D616" s="292">
        <v>44495</v>
      </c>
      <c r="E616" s="289">
        <v>6800</v>
      </c>
      <c r="F616" s="292">
        <f>DATE(YEAR(Producto!$D616),MONTH(Producto!$D616),1)</f>
        <v>44470</v>
      </c>
      <c r="G616" s="293">
        <f>YEAR(Producto!$D616)</f>
        <v>2021</v>
      </c>
      <c r="H616" s="293" t="str">
        <f t="shared" si="10"/>
        <v>21/22</v>
      </c>
      <c r="I616" s="289" t="s">
        <v>33611</v>
      </c>
      <c r="J616" s="289" t="s">
        <v>33727</v>
      </c>
      <c r="K616" s="289" t="s">
        <v>33735</v>
      </c>
      <c r="L616" s="290" t="s">
        <v>33691</v>
      </c>
    </row>
    <row r="617" spans="1:12" x14ac:dyDescent="0.25">
      <c r="A617" s="285" t="s">
        <v>49</v>
      </c>
      <c r="B617" s="286" t="s">
        <v>33252</v>
      </c>
      <c r="C617" s="286" t="s">
        <v>32064</v>
      </c>
      <c r="D617" s="291">
        <v>44496</v>
      </c>
      <c r="E617" s="286">
        <v>7000</v>
      </c>
      <c r="F617" s="291">
        <f>DATE(YEAR(Producto!$D617),MONTH(Producto!$D617),1)</f>
        <v>44470</v>
      </c>
      <c r="G617" s="294">
        <f>YEAR(Producto!$D617)</f>
        <v>2021</v>
      </c>
      <c r="H617" s="294" t="str">
        <f t="shared" si="10"/>
        <v>21/22</v>
      </c>
      <c r="I617" s="286" t="s">
        <v>33611</v>
      </c>
      <c r="J617" s="286" t="s">
        <v>33742</v>
      </c>
      <c r="K617" s="286" t="s">
        <v>33731</v>
      </c>
      <c r="L617" s="287" t="s">
        <v>33691</v>
      </c>
    </row>
    <row r="618" spans="1:12" x14ac:dyDescent="0.25">
      <c r="A618" s="288" t="s">
        <v>197</v>
      </c>
      <c r="B618" s="289" t="s">
        <v>33251</v>
      </c>
      <c r="C618" s="289" t="s">
        <v>32064</v>
      </c>
      <c r="D618" s="292">
        <v>44509</v>
      </c>
      <c r="E618" s="289">
        <v>20904</v>
      </c>
      <c r="F618" s="292">
        <f>DATE(YEAR(Producto!$D618),MONTH(Producto!$D618),1)</f>
        <v>44501</v>
      </c>
      <c r="G618" s="293">
        <f>YEAR(Producto!$D618)</f>
        <v>2021</v>
      </c>
      <c r="H618" s="293" t="str">
        <f t="shared" si="10"/>
        <v>21/22</v>
      </c>
      <c r="I618" s="289" t="s">
        <v>33612</v>
      </c>
      <c r="J618" s="289" t="s">
        <v>33726</v>
      </c>
      <c r="K618" s="289" t="s">
        <v>33733</v>
      </c>
      <c r="L618" s="290" t="s">
        <v>33687</v>
      </c>
    </row>
    <row r="619" spans="1:12" x14ac:dyDescent="0.25">
      <c r="A619" s="285" t="s">
        <v>103</v>
      </c>
      <c r="B619" s="286" t="s">
        <v>33253</v>
      </c>
      <c r="C619" s="286" t="s">
        <v>32064</v>
      </c>
      <c r="D619" s="291">
        <v>44509</v>
      </c>
      <c r="E619" s="286">
        <v>7000</v>
      </c>
      <c r="F619" s="291">
        <f>DATE(YEAR(Producto!$D619),MONTH(Producto!$D619),1)</f>
        <v>44501</v>
      </c>
      <c r="G619" s="294">
        <f>YEAR(Producto!$D619)</f>
        <v>2021</v>
      </c>
      <c r="H619" s="294" t="str">
        <f t="shared" si="10"/>
        <v>21/22</v>
      </c>
      <c r="I619" s="286" t="s">
        <v>33613</v>
      </c>
      <c r="J619" s="286" t="s">
        <v>33249</v>
      </c>
      <c r="K619" s="286" t="s">
        <v>33250</v>
      </c>
      <c r="L619" s="287" t="s">
        <v>33696</v>
      </c>
    </row>
    <row r="620" spans="1:12" x14ac:dyDescent="0.25">
      <c r="A620" s="288" t="s">
        <v>103</v>
      </c>
      <c r="B620" s="289" t="s">
        <v>33253</v>
      </c>
      <c r="C620" s="289" t="s">
        <v>32064</v>
      </c>
      <c r="D620" s="292">
        <v>44512</v>
      </c>
      <c r="E620" s="289">
        <v>16150</v>
      </c>
      <c r="F620" s="292">
        <f>DATE(YEAR(Producto!$D620),MONTH(Producto!$D620),1)</f>
        <v>44501</v>
      </c>
      <c r="G620" s="293">
        <f>YEAR(Producto!$D620)</f>
        <v>2021</v>
      </c>
      <c r="H620" s="293" t="str">
        <f t="shared" si="10"/>
        <v>21/22</v>
      </c>
      <c r="I620" s="289" t="s">
        <v>33614</v>
      </c>
      <c r="J620" s="289" t="s">
        <v>33737</v>
      </c>
      <c r="K620" s="289" t="s">
        <v>33785</v>
      </c>
      <c r="L620" s="290" t="s">
        <v>33719</v>
      </c>
    </row>
    <row r="621" spans="1:12" x14ac:dyDescent="0.25">
      <c r="A621" s="285" t="s">
        <v>49</v>
      </c>
      <c r="B621" s="286" t="s">
        <v>33252</v>
      </c>
      <c r="C621" s="286" t="s">
        <v>32064</v>
      </c>
      <c r="D621" s="291">
        <v>44519</v>
      </c>
      <c r="E621" s="286">
        <v>4920</v>
      </c>
      <c r="F621" s="291">
        <f>DATE(YEAR(Producto!$D621),MONTH(Producto!$D621),1)</f>
        <v>44501</v>
      </c>
      <c r="G621" s="294">
        <f>YEAR(Producto!$D621)</f>
        <v>2021</v>
      </c>
      <c r="H621" s="294" t="str">
        <f t="shared" si="10"/>
        <v>21/22</v>
      </c>
      <c r="I621" s="286" t="s">
        <v>33615</v>
      </c>
      <c r="J621" s="286" t="s">
        <v>33751</v>
      </c>
      <c r="K621" s="286" t="s">
        <v>33809</v>
      </c>
      <c r="L621" s="287" t="s">
        <v>33704</v>
      </c>
    </row>
    <row r="622" spans="1:12" x14ac:dyDescent="0.25">
      <c r="A622" s="288" t="s">
        <v>197</v>
      </c>
      <c r="B622" s="289" t="s">
        <v>33251</v>
      </c>
      <c r="C622" s="289" t="s">
        <v>32064</v>
      </c>
      <c r="D622" s="292">
        <v>44522</v>
      </c>
      <c r="E622" s="289">
        <v>33750</v>
      </c>
      <c r="F622" s="292">
        <f>DATE(YEAR(Producto!$D622),MONTH(Producto!$D622),1)</f>
        <v>44501</v>
      </c>
      <c r="G622" s="293">
        <f>YEAR(Producto!$D622)</f>
        <v>2021</v>
      </c>
      <c r="H622" s="293" t="str">
        <f t="shared" si="10"/>
        <v>21/22</v>
      </c>
      <c r="I622" s="289" t="s">
        <v>33616</v>
      </c>
      <c r="J622" s="289" t="s">
        <v>33726</v>
      </c>
      <c r="K622" s="289" t="s">
        <v>33733</v>
      </c>
      <c r="L622" s="290" t="s">
        <v>33687</v>
      </c>
    </row>
    <row r="623" spans="1:12" x14ac:dyDescent="0.25">
      <c r="A623" s="285" t="s">
        <v>49</v>
      </c>
      <c r="B623" s="286" t="s">
        <v>33252</v>
      </c>
      <c r="C623" s="286" t="s">
        <v>32064</v>
      </c>
      <c r="D623" s="291">
        <v>44526</v>
      </c>
      <c r="E623" s="286">
        <v>22625</v>
      </c>
      <c r="F623" s="291">
        <f>DATE(YEAR(Producto!$D623),MONTH(Producto!$D623),1)</f>
        <v>44501</v>
      </c>
      <c r="G623" s="294">
        <f>YEAR(Producto!$D623)</f>
        <v>2021</v>
      </c>
      <c r="H623" s="294" t="str">
        <f t="shared" si="10"/>
        <v>21/22</v>
      </c>
      <c r="I623" s="286" t="s">
        <v>33617</v>
      </c>
      <c r="J623" s="286" t="s">
        <v>33739</v>
      </c>
      <c r="K623" s="286" t="s">
        <v>33788</v>
      </c>
      <c r="L623" s="287" t="s">
        <v>33711</v>
      </c>
    </row>
    <row r="624" spans="1:12" x14ac:dyDescent="0.25">
      <c r="A624" s="288" t="s">
        <v>197</v>
      </c>
      <c r="B624" s="289" t="s">
        <v>33251</v>
      </c>
      <c r="C624" s="289" t="s">
        <v>32064</v>
      </c>
      <c r="D624" s="292">
        <v>44542</v>
      </c>
      <c r="E624" s="289">
        <v>29977</v>
      </c>
      <c r="F624" s="292">
        <f>DATE(YEAR(Producto!$D624),MONTH(Producto!$D624),1)</f>
        <v>44531</v>
      </c>
      <c r="G624" s="293">
        <f>YEAR(Producto!$D624)</f>
        <v>2021</v>
      </c>
      <c r="H624" s="293" t="str">
        <f t="shared" si="10"/>
        <v>21/22</v>
      </c>
      <c r="I624" s="289" t="s">
        <v>33618</v>
      </c>
      <c r="J624" s="289" t="s">
        <v>33726</v>
      </c>
      <c r="K624" s="289" t="s">
        <v>33733</v>
      </c>
      <c r="L624" s="290" t="s">
        <v>33687</v>
      </c>
    </row>
    <row r="625" spans="1:12" x14ac:dyDescent="0.25">
      <c r="A625" s="285" t="s">
        <v>197</v>
      </c>
      <c r="B625" s="286" t="s">
        <v>33251</v>
      </c>
      <c r="C625" s="286" t="s">
        <v>32064</v>
      </c>
      <c r="D625" s="291">
        <v>44542</v>
      </c>
      <c r="E625" s="286">
        <v>31001</v>
      </c>
      <c r="F625" s="291">
        <f>DATE(YEAR(Producto!$D625),MONTH(Producto!$D625),1)</f>
        <v>44531</v>
      </c>
      <c r="G625" s="294">
        <f>YEAR(Producto!$D625)</f>
        <v>2021</v>
      </c>
      <c r="H625" s="294" t="str">
        <f t="shared" si="10"/>
        <v>21/22</v>
      </c>
      <c r="I625" s="286" t="s">
        <v>33619</v>
      </c>
      <c r="J625" s="286" t="s">
        <v>33726</v>
      </c>
      <c r="K625" s="286" t="s">
        <v>33733</v>
      </c>
      <c r="L625" s="287" t="s">
        <v>33687</v>
      </c>
    </row>
    <row r="626" spans="1:12" x14ac:dyDescent="0.25">
      <c r="A626" s="288" t="s">
        <v>197</v>
      </c>
      <c r="B626" s="289" t="s">
        <v>33251</v>
      </c>
      <c r="C626" s="289" t="s">
        <v>32064</v>
      </c>
      <c r="D626" s="292">
        <v>44566</v>
      </c>
      <c r="E626" s="289">
        <v>31822</v>
      </c>
      <c r="F626" s="292">
        <f>DATE(YEAR(Producto!$D626),MONTH(Producto!$D626),1)</f>
        <v>44562</v>
      </c>
      <c r="G626" s="293">
        <f>YEAR(Producto!$D626)</f>
        <v>2022</v>
      </c>
      <c r="H626" s="293" t="str">
        <f t="shared" si="10"/>
        <v>21/22</v>
      </c>
      <c r="I626" s="289" t="s">
        <v>33620</v>
      </c>
      <c r="J626" s="289" t="s">
        <v>33726</v>
      </c>
      <c r="K626" s="289" t="s">
        <v>33733</v>
      </c>
      <c r="L626" s="290" t="s">
        <v>33687</v>
      </c>
    </row>
    <row r="627" spans="1:12" x14ac:dyDescent="0.25">
      <c r="A627" s="285" t="s">
        <v>103</v>
      </c>
      <c r="B627" s="286" t="s">
        <v>33253</v>
      </c>
      <c r="C627" s="286" t="s">
        <v>32064</v>
      </c>
      <c r="D627" s="291">
        <v>44610</v>
      </c>
      <c r="E627" s="286">
        <v>6202</v>
      </c>
      <c r="F627" s="291">
        <f>DATE(YEAR(Producto!$D627),MONTH(Producto!$D627),1)</f>
        <v>44593</v>
      </c>
      <c r="G627" s="294">
        <f>YEAR(Producto!$D627)</f>
        <v>2022</v>
      </c>
      <c r="H627" s="294" t="str">
        <f t="shared" si="10"/>
        <v>21/22</v>
      </c>
      <c r="I627" s="286" t="s">
        <v>33614</v>
      </c>
      <c r="J627" s="286" t="s">
        <v>33774</v>
      </c>
      <c r="K627" s="286" t="s">
        <v>33810</v>
      </c>
      <c r="L627" s="287" t="s">
        <v>33719</v>
      </c>
    </row>
    <row r="628" spans="1:12" x14ac:dyDescent="0.25">
      <c r="A628" s="288" t="s">
        <v>197</v>
      </c>
      <c r="B628" s="289" t="s">
        <v>33251</v>
      </c>
      <c r="C628" s="289" t="s">
        <v>32064</v>
      </c>
      <c r="D628" s="292">
        <v>44616</v>
      </c>
      <c r="E628" s="289">
        <v>30450</v>
      </c>
      <c r="F628" s="292">
        <f>DATE(YEAR(Producto!$D628),MONTH(Producto!$D628),1)</f>
        <v>44593</v>
      </c>
      <c r="G628" s="293">
        <f>YEAR(Producto!$D628)</f>
        <v>2022</v>
      </c>
      <c r="H628" s="293" t="str">
        <f t="shared" si="10"/>
        <v>21/22</v>
      </c>
      <c r="I628" s="289" t="s">
        <v>33356</v>
      </c>
      <c r="J628" s="289" t="s">
        <v>33726</v>
      </c>
      <c r="K628" s="289" t="s">
        <v>33733</v>
      </c>
      <c r="L628" s="290" t="s">
        <v>33687</v>
      </c>
    </row>
    <row r="629" spans="1:12" x14ac:dyDescent="0.25">
      <c r="A629" s="285" t="s">
        <v>197</v>
      </c>
      <c r="B629" s="286" t="s">
        <v>33251</v>
      </c>
      <c r="C629" s="286" t="s">
        <v>32064</v>
      </c>
      <c r="D629" s="291">
        <v>44639</v>
      </c>
      <c r="E629" s="286">
        <v>30451</v>
      </c>
      <c r="F629" s="291">
        <f>DATE(YEAR(Producto!$D629),MONTH(Producto!$D629),1)</f>
        <v>44621</v>
      </c>
      <c r="G629" s="294">
        <f>YEAR(Producto!$D629)</f>
        <v>2022</v>
      </c>
      <c r="H629" s="294" t="str">
        <f t="shared" si="10"/>
        <v>22/23</v>
      </c>
      <c r="I629" s="286" t="s">
        <v>33621</v>
      </c>
      <c r="J629" s="286" t="s">
        <v>33726</v>
      </c>
      <c r="K629" s="286" t="s">
        <v>33733</v>
      </c>
      <c r="L629" s="287" t="s">
        <v>33687</v>
      </c>
    </row>
    <row r="630" spans="1:12" x14ac:dyDescent="0.25">
      <c r="A630" s="288" t="s">
        <v>197</v>
      </c>
      <c r="B630" s="289" t="s">
        <v>33251</v>
      </c>
      <c r="C630" s="289" t="s">
        <v>32064</v>
      </c>
      <c r="D630" s="292">
        <v>44659</v>
      </c>
      <c r="E630" s="289">
        <v>11615.525</v>
      </c>
      <c r="F630" s="292">
        <f>DATE(YEAR(Producto!$D630),MONTH(Producto!$D630),1)</f>
        <v>44652</v>
      </c>
      <c r="G630" s="293">
        <f>YEAR(Producto!$D630)</f>
        <v>2022</v>
      </c>
      <c r="H630" s="293" t="str">
        <f t="shared" si="10"/>
        <v>22/23</v>
      </c>
      <c r="I630" s="289" t="s">
        <v>33622</v>
      </c>
      <c r="J630" s="289" t="s">
        <v>33249</v>
      </c>
      <c r="K630" s="289" t="s">
        <v>33250</v>
      </c>
      <c r="L630" s="290" t="s">
        <v>33710</v>
      </c>
    </row>
    <row r="631" spans="1:12" x14ac:dyDescent="0.25">
      <c r="A631" s="285" t="s">
        <v>103</v>
      </c>
      <c r="B631" s="286" t="s">
        <v>33253</v>
      </c>
      <c r="C631" s="286" t="s">
        <v>32064</v>
      </c>
      <c r="D631" s="291">
        <v>44674</v>
      </c>
      <c r="E631" s="286">
        <v>9999.58</v>
      </c>
      <c r="F631" s="291">
        <f>DATE(YEAR(Producto!$D631),MONTH(Producto!$D631),1)</f>
        <v>44652</v>
      </c>
      <c r="G631" s="294">
        <f>YEAR(Producto!$D631)</f>
        <v>2022</v>
      </c>
      <c r="H631" s="294" t="str">
        <f t="shared" si="10"/>
        <v>22/23</v>
      </c>
      <c r="I631" s="286" t="s">
        <v>33623</v>
      </c>
      <c r="J631" s="286" t="s">
        <v>33737</v>
      </c>
      <c r="K631" s="286" t="s">
        <v>33785</v>
      </c>
      <c r="L631" s="287" t="s">
        <v>33719</v>
      </c>
    </row>
    <row r="632" spans="1:12" x14ac:dyDescent="0.25">
      <c r="A632" s="288" t="s">
        <v>103</v>
      </c>
      <c r="B632" s="289" t="s">
        <v>33253</v>
      </c>
      <c r="C632" s="289" t="s">
        <v>32064</v>
      </c>
      <c r="D632" s="292">
        <v>44676</v>
      </c>
      <c r="E632" s="289">
        <v>15007.28</v>
      </c>
      <c r="F632" s="292">
        <f>DATE(YEAR(Producto!$D632),MONTH(Producto!$D632),1)</f>
        <v>44652</v>
      </c>
      <c r="G632" s="293">
        <f>YEAR(Producto!$D632)</f>
        <v>2022</v>
      </c>
      <c r="H632" s="293" t="str">
        <f t="shared" si="10"/>
        <v>22/23</v>
      </c>
      <c r="I632" s="289" t="s">
        <v>33624</v>
      </c>
      <c r="J632" s="289" t="s">
        <v>33738</v>
      </c>
      <c r="K632" s="289" t="s">
        <v>33787</v>
      </c>
      <c r="L632" s="290" t="s">
        <v>33719</v>
      </c>
    </row>
    <row r="633" spans="1:12" x14ac:dyDescent="0.25">
      <c r="A633" s="285" t="s">
        <v>103</v>
      </c>
      <c r="B633" s="286" t="s">
        <v>33253</v>
      </c>
      <c r="C633" s="286" t="s">
        <v>32064</v>
      </c>
      <c r="D633" s="291">
        <v>44681</v>
      </c>
      <c r="E633" s="286">
        <v>15000</v>
      </c>
      <c r="F633" s="291">
        <f>DATE(YEAR(Producto!$D633),MONTH(Producto!$D633),1)</f>
        <v>44652</v>
      </c>
      <c r="G633" s="294">
        <f>YEAR(Producto!$D633)</f>
        <v>2022</v>
      </c>
      <c r="H633" s="294" t="str">
        <f t="shared" si="10"/>
        <v>22/23</v>
      </c>
      <c r="I633" s="286" t="s">
        <v>33625</v>
      </c>
      <c r="J633" s="286" t="s">
        <v>33738</v>
      </c>
      <c r="K633" s="286" t="s">
        <v>33787</v>
      </c>
      <c r="L633" s="287" t="s">
        <v>33719</v>
      </c>
    </row>
    <row r="634" spans="1:12" x14ac:dyDescent="0.25">
      <c r="A634" s="288" t="s">
        <v>103</v>
      </c>
      <c r="B634" s="289" t="s">
        <v>33253</v>
      </c>
      <c r="C634" s="289" t="s">
        <v>32064</v>
      </c>
      <c r="D634" s="292">
        <v>44681</v>
      </c>
      <c r="E634" s="289">
        <v>20501</v>
      </c>
      <c r="F634" s="292">
        <f>DATE(YEAR(Producto!$D634),MONTH(Producto!$D634),1)</f>
        <v>44652</v>
      </c>
      <c r="G634" s="293">
        <f>YEAR(Producto!$D634)</f>
        <v>2022</v>
      </c>
      <c r="H634" s="293" t="str">
        <f t="shared" si="10"/>
        <v>22/23</v>
      </c>
      <c r="I634" s="289" t="s">
        <v>33462</v>
      </c>
      <c r="J634" s="289" t="s">
        <v>33738</v>
      </c>
      <c r="K634" s="289" t="s">
        <v>33787</v>
      </c>
      <c r="L634" s="290" t="s">
        <v>33692</v>
      </c>
    </row>
    <row r="635" spans="1:12" x14ac:dyDescent="0.25">
      <c r="A635" s="285" t="s">
        <v>103</v>
      </c>
      <c r="B635" s="286" t="s">
        <v>33253</v>
      </c>
      <c r="C635" s="286" t="s">
        <v>32064</v>
      </c>
      <c r="D635" s="291">
        <v>44684</v>
      </c>
      <c r="E635" s="286">
        <v>15003.38</v>
      </c>
      <c r="F635" s="291">
        <f>DATE(YEAR(Producto!$D635),MONTH(Producto!$D635),1)</f>
        <v>44682</v>
      </c>
      <c r="G635" s="294">
        <f>YEAR(Producto!$D635)</f>
        <v>2022</v>
      </c>
      <c r="H635" s="294" t="str">
        <f t="shared" si="10"/>
        <v>22/23</v>
      </c>
      <c r="I635" s="286" t="s">
        <v>33626</v>
      </c>
      <c r="J635" s="286" t="s">
        <v>33742</v>
      </c>
      <c r="K635" s="286" t="s">
        <v>33731</v>
      </c>
      <c r="L635" s="287" t="s">
        <v>33719</v>
      </c>
    </row>
    <row r="636" spans="1:12" x14ac:dyDescent="0.25">
      <c r="A636" s="288" t="s">
        <v>103</v>
      </c>
      <c r="B636" s="289" t="s">
        <v>33253</v>
      </c>
      <c r="C636" s="289" t="s">
        <v>32064</v>
      </c>
      <c r="D636" s="292">
        <v>44685</v>
      </c>
      <c r="E636" s="289">
        <v>11200</v>
      </c>
      <c r="F636" s="292">
        <f>DATE(YEAR(Producto!$D636),MONTH(Producto!$D636),1)</f>
        <v>44682</v>
      </c>
      <c r="G636" s="293">
        <f>YEAR(Producto!$D636)</f>
        <v>2022</v>
      </c>
      <c r="H636" s="293" t="str">
        <f t="shared" si="10"/>
        <v>22/23</v>
      </c>
      <c r="I636" s="289" t="s">
        <v>33627</v>
      </c>
      <c r="J636" s="289" t="s">
        <v>33738</v>
      </c>
      <c r="K636" s="289" t="s">
        <v>33787</v>
      </c>
      <c r="L636" s="290" t="s">
        <v>33719</v>
      </c>
    </row>
    <row r="637" spans="1:12" x14ac:dyDescent="0.25">
      <c r="A637" s="285" t="s">
        <v>103</v>
      </c>
      <c r="B637" s="286" t="s">
        <v>33253</v>
      </c>
      <c r="C637" s="286" t="s">
        <v>32064</v>
      </c>
      <c r="D637" s="291">
        <v>44685</v>
      </c>
      <c r="E637" s="286">
        <v>15007.28</v>
      </c>
      <c r="F637" s="291">
        <f>DATE(YEAR(Producto!$D637),MONTH(Producto!$D637),1)</f>
        <v>44682</v>
      </c>
      <c r="G637" s="294">
        <f>YEAR(Producto!$D637)</f>
        <v>2022</v>
      </c>
      <c r="H637" s="294" t="str">
        <f t="shared" si="10"/>
        <v>22/23</v>
      </c>
      <c r="I637" s="286" t="s">
        <v>33624</v>
      </c>
      <c r="J637" s="286" t="s">
        <v>33737</v>
      </c>
      <c r="K637" s="286" t="s">
        <v>33785</v>
      </c>
      <c r="L637" s="287" t="s">
        <v>33719</v>
      </c>
    </row>
    <row r="638" spans="1:12" x14ac:dyDescent="0.25">
      <c r="A638" s="288" t="s">
        <v>103</v>
      </c>
      <c r="B638" s="289" t="s">
        <v>33253</v>
      </c>
      <c r="C638" s="289" t="s">
        <v>32064</v>
      </c>
      <c r="D638" s="292">
        <v>44685</v>
      </c>
      <c r="E638" s="289">
        <v>34075</v>
      </c>
      <c r="F638" s="292">
        <f>DATE(YEAR(Producto!$D638),MONTH(Producto!$D638),1)</f>
        <v>44682</v>
      </c>
      <c r="G638" s="293">
        <f>YEAR(Producto!$D638)</f>
        <v>2022</v>
      </c>
      <c r="H638" s="293" t="str">
        <f t="shared" si="10"/>
        <v>22/23</v>
      </c>
      <c r="I638" s="289" t="s">
        <v>33462</v>
      </c>
      <c r="J638" s="289" t="s">
        <v>33724</v>
      </c>
      <c r="K638" s="289" t="s">
        <v>33734</v>
      </c>
      <c r="L638" s="290" t="s">
        <v>33692</v>
      </c>
    </row>
    <row r="639" spans="1:12" x14ac:dyDescent="0.25">
      <c r="A639" s="285" t="s">
        <v>103</v>
      </c>
      <c r="B639" s="286" t="s">
        <v>33253</v>
      </c>
      <c r="C639" s="286" t="s">
        <v>32064</v>
      </c>
      <c r="D639" s="291">
        <v>44686</v>
      </c>
      <c r="E639" s="286">
        <v>27401.55</v>
      </c>
      <c r="F639" s="291">
        <f>DATE(YEAR(Producto!$D639),MONTH(Producto!$D639),1)</f>
        <v>44682</v>
      </c>
      <c r="G639" s="294">
        <f>YEAR(Producto!$D639)</f>
        <v>2022</v>
      </c>
      <c r="H639" s="294" t="str">
        <f t="shared" si="10"/>
        <v>22/23</v>
      </c>
      <c r="I639" s="286" t="s">
        <v>33628</v>
      </c>
      <c r="J639" s="286" t="s">
        <v>33740</v>
      </c>
      <c r="K639" s="286" t="s">
        <v>33789</v>
      </c>
      <c r="L639" s="287" t="s">
        <v>33692</v>
      </c>
    </row>
    <row r="640" spans="1:12" x14ac:dyDescent="0.25">
      <c r="A640" s="288" t="s">
        <v>49</v>
      </c>
      <c r="B640" s="289" t="s">
        <v>33252</v>
      </c>
      <c r="C640" s="289" t="s">
        <v>32064</v>
      </c>
      <c r="D640" s="292">
        <v>44686</v>
      </c>
      <c r="E640" s="289">
        <v>29505</v>
      </c>
      <c r="F640" s="292">
        <f>DATE(YEAR(Producto!$D640),MONTH(Producto!$D640),1)</f>
        <v>44682</v>
      </c>
      <c r="G640" s="293">
        <f>YEAR(Producto!$D640)</f>
        <v>2022</v>
      </c>
      <c r="H640" s="293" t="str">
        <f t="shared" si="10"/>
        <v>22/23</v>
      </c>
      <c r="I640" s="289" t="s">
        <v>33629</v>
      </c>
      <c r="J640" s="289" t="s">
        <v>33775</v>
      </c>
      <c r="K640" s="289" t="s">
        <v>33793</v>
      </c>
      <c r="L640" s="290" t="s">
        <v>33694</v>
      </c>
    </row>
    <row r="641" spans="1:12" x14ac:dyDescent="0.25">
      <c r="A641" s="285" t="s">
        <v>49</v>
      </c>
      <c r="B641" s="286" t="s">
        <v>33252</v>
      </c>
      <c r="C641" s="286" t="s">
        <v>32064</v>
      </c>
      <c r="D641" s="291">
        <v>44688</v>
      </c>
      <c r="E641" s="286">
        <v>19363</v>
      </c>
      <c r="F641" s="291">
        <f>DATE(YEAR(Producto!$D641),MONTH(Producto!$D641),1)</f>
        <v>44682</v>
      </c>
      <c r="G641" s="294">
        <f>YEAR(Producto!$D641)</f>
        <v>2022</v>
      </c>
      <c r="H641" s="294" t="str">
        <f t="shared" si="10"/>
        <v>22/23</v>
      </c>
      <c r="I641" s="286" t="s">
        <v>33630</v>
      </c>
      <c r="J641" s="286" t="s">
        <v>33739</v>
      </c>
      <c r="K641" s="286" t="s">
        <v>33788</v>
      </c>
      <c r="L641" s="287" t="s">
        <v>33711</v>
      </c>
    </row>
    <row r="642" spans="1:12" x14ac:dyDescent="0.25">
      <c r="A642" s="288" t="s">
        <v>103</v>
      </c>
      <c r="B642" s="289" t="s">
        <v>33253</v>
      </c>
      <c r="C642" s="289" t="s">
        <v>32064</v>
      </c>
      <c r="D642" s="292">
        <v>44689</v>
      </c>
      <c r="E642" s="289">
        <v>9000</v>
      </c>
      <c r="F642" s="292">
        <f>DATE(YEAR(Producto!$D642),MONTH(Producto!$D642),1)</f>
        <v>44682</v>
      </c>
      <c r="G642" s="293">
        <f>YEAR(Producto!$D642)</f>
        <v>2022</v>
      </c>
      <c r="H642" s="293" t="str">
        <f t="shared" si="10"/>
        <v>22/23</v>
      </c>
      <c r="I642" s="289" t="s">
        <v>33631</v>
      </c>
      <c r="J642" s="289" t="s">
        <v>33742</v>
      </c>
      <c r="K642" s="289" t="s">
        <v>33731</v>
      </c>
      <c r="L642" s="290" t="s">
        <v>33719</v>
      </c>
    </row>
    <row r="643" spans="1:12" x14ac:dyDescent="0.25">
      <c r="A643" s="285" t="s">
        <v>103</v>
      </c>
      <c r="B643" s="286" t="s">
        <v>33253</v>
      </c>
      <c r="C643" s="286" t="s">
        <v>32064</v>
      </c>
      <c r="D643" s="291">
        <v>44689</v>
      </c>
      <c r="E643" s="286">
        <v>4912</v>
      </c>
      <c r="F643" s="291">
        <f>DATE(YEAR(Producto!$D643),MONTH(Producto!$D643),1)</f>
        <v>44682</v>
      </c>
      <c r="G643" s="294">
        <f>YEAR(Producto!$D643)</f>
        <v>2022</v>
      </c>
      <c r="H643" s="294" t="str">
        <f t="shared" si="10"/>
        <v>22/23</v>
      </c>
      <c r="I643" s="286" t="s">
        <v>33631</v>
      </c>
      <c r="J643" s="286" t="s">
        <v>33742</v>
      </c>
      <c r="K643" s="286" t="s">
        <v>33731</v>
      </c>
      <c r="L643" s="287" t="s">
        <v>33719</v>
      </c>
    </row>
    <row r="644" spans="1:12" x14ac:dyDescent="0.25">
      <c r="A644" s="288" t="s">
        <v>103</v>
      </c>
      <c r="B644" s="289" t="s">
        <v>33253</v>
      </c>
      <c r="C644" s="289" t="s">
        <v>32064</v>
      </c>
      <c r="D644" s="292">
        <v>44689</v>
      </c>
      <c r="E644" s="289">
        <v>1088</v>
      </c>
      <c r="F644" s="292">
        <f>DATE(YEAR(Producto!$D644),MONTH(Producto!$D644),1)</f>
        <v>44682</v>
      </c>
      <c r="G644" s="293">
        <f>YEAR(Producto!$D644)</f>
        <v>2022</v>
      </c>
      <c r="H644" s="293" t="str">
        <f t="shared" si="10"/>
        <v>22/23</v>
      </c>
      <c r="I644" s="289" t="s">
        <v>33631</v>
      </c>
      <c r="J644" s="289" t="s">
        <v>33742</v>
      </c>
      <c r="K644" s="289" t="s">
        <v>33731</v>
      </c>
      <c r="L644" s="290" t="s">
        <v>33719</v>
      </c>
    </row>
    <row r="645" spans="1:12" x14ac:dyDescent="0.25">
      <c r="A645" s="285" t="s">
        <v>49</v>
      </c>
      <c r="B645" s="286" t="s">
        <v>33252</v>
      </c>
      <c r="C645" s="286" t="s">
        <v>32064</v>
      </c>
      <c r="D645" s="291">
        <v>44689</v>
      </c>
      <c r="E645" s="286">
        <v>9760</v>
      </c>
      <c r="F645" s="291">
        <f>DATE(YEAR(Producto!$D645),MONTH(Producto!$D645),1)</f>
        <v>44682</v>
      </c>
      <c r="G645" s="294">
        <f>YEAR(Producto!$D645)</f>
        <v>2022</v>
      </c>
      <c r="H645" s="294" t="str">
        <f t="shared" si="10"/>
        <v>22/23</v>
      </c>
      <c r="I645" s="286" t="s">
        <v>33462</v>
      </c>
      <c r="J645" s="286" t="s">
        <v>33738</v>
      </c>
      <c r="K645" s="286" t="s">
        <v>33787</v>
      </c>
      <c r="L645" s="287" t="s">
        <v>33692</v>
      </c>
    </row>
    <row r="646" spans="1:12" x14ac:dyDescent="0.25">
      <c r="A646" s="288" t="s">
        <v>103</v>
      </c>
      <c r="B646" s="289" t="s">
        <v>33253</v>
      </c>
      <c r="C646" s="289" t="s">
        <v>32064</v>
      </c>
      <c r="D646" s="292">
        <v>44690</v>
      </c>
      <c r="E646" s="289">
        <v>10062</v>
      </c>
      <c r="F646" s="292">
        <f>DATE(YEAR(Producto!$D646),MONTH(Producto!$D646),1)</f>
        <v>44682</v>
      </c>
      <c r="G646" s="293">
        <f>YEAR(Producto!$D646)</f>
        <v>2022</v>
      </c>
      <c r="H646" s="293" t="str">
        <f t="shared" si="10"/>
        <v>22/23</v>
      </c>
      <c r="I646" s="289" t="s">
        <v>33632</v>
      </c>
      <c r="J646" s="289" t="s">
        <v>33776</v>
      </c>
      <c r="K646" s="289" t="s">
        <v>33811</v>
      </c>
      <c r="L646" s="290" t="s">
        <v>33719</v>
      </c>
    </row>
    <row r="647" spans="1:12" x14ac:dyDescent="0.25">
      <c r="A647" s="285" t="s">
        <v>103</v>
      </c>
      <c r="B647" s="286" t="s">
        <v>33253</v>
      </c>
      <c r="C647" s="286" t="s">
        <v>32064</v>
      </c>
      <c r="D647" s="291">
        <v>44690</v>
      </c>
      <c r="E647" s="286">
        <v>16427</v>
      </c>
      <c r="F647" s="291">
        <f>DATE(YEAR(Producto!$D647),MONTH(Producto!$D647),1)</f>
        <v>44682</v>
      </c>
      <c r="G647" s="294">
        <f>YEAR(Producto!$D647)</f>
        <v>2022</v>
      </c>
      <c r="H647" s="294" t="str">
        <f t="shared" si="10"/>
        <v>22/23</v>
      </c>
      <c r="I647" s="286" t="s">
        <v>33633</v>
      </c>
      <c r="J647" s="286" t="s">
        <v>33740</v>
      </c>
      <c r="K647" s="286" t="s">
        <v>33789</v>
      </c>
      <c r="L647" s="287" t="s">
        <v>33719</v>
      </c>
    </row>
    <row r="648" spans="1:12" x14ac:dyDescent="0.25">
      <c r="A648" s="288" t="s">
        <v>103</v>
      </c>
      <c r="B648" s="289" t="s">
        <v>33253</v>
      </c>
      <c r="C648" s="289" t="s">
        <v>32064</v>
      </c>
      <c r="D648" s="292">
        <v>44690</v>
      </c>
      <c r="E648" s="289">
        <v>39570.235000000001</v>
      </c>
      <c r="F648" s="292">
        <f>DATE(YEAR(Producto!$D648),MONTH(Producto!$D648),1)</f>
        <v>44682</v>
      </c>
      <c r="G648" s="293">
        <f>YEAR(Producto!$D648)</f>
        <v>2022</v>
      </c>
      <c r="H648" s="293" t="str">
        <f t="shared" si="10"/>
        <v>22/23</v>
      </c>
      <c r="I648" s="289" t="s">
        <v>33634</v>
      </c>
      <c r="J648" s="289" t="s">
        <v>33742</v>
      </c>
      <c r="K648" s="289" t="s">
        <v>33731</v>
      </c>
      <c r="L648" s="290" t="s">
        <v>33692</v>
      </c>
    </row>
    <row r="649" spans="1:12" x14ac:dyDescent="0.25">
      <c r="A649" s="285" t="s">
        <v>49</v>
      </c>
      <c r="B649" s="286" t="s">
        <v>33252</v>
      </c>
      <c r="C649" s="286" t="s">
        <v>32064</v>
      </c>
      <c r="D649" s="291">
        <v>44690</v>
      </c>
      <c r="E649" s="286">
        <v>45735</v>
      </c>
      <c r="F649" s="291">
        <f>DATE(YEAR(Producto!$D649),MONTH(Producto!$D649),1)</f>
        <v>44682</v>
      </c>
      <c r="G649" s="294">
        <f>YEAR(Producto!$D649)</f>
        <v>2022</v>
      </c>
      <c r="H649" s="294" t="str">
        <f t="shared" si="10"/>
        <v>22/23</v>
      </c>
      <c r="I649" s="286" t="s">
        <v>33635</v>
      </c>
      <c r="J649" s="286" t="s">
        <v>33737</v>
      </c>
      <c r="K649" s="286" t="s">
        <v>33731</v>
      </c>
      <c r="L649" s="287" t="s">
        <v>33692</v>
      </c>
    </row>
    <row r="650" spans="1:12" x14ac:dyDescent="0.25">
      <c r="A650" s="288" t="s">
        <v>103</v>
      </c>
      <c r="B650" s="289" t="s">
        <v>33253</v>
      </c>
      <c r="C650" s="289" t="s">
        <v>32064</v>
      </c>
      <c r="D650" s="292">
        <v>44691</v>
      </c>
      <c r="E650" s="289">
        <v>24242</v>
      </c>
      <c r="F650" s="292">
        <f>DATE(YEAR(Producto!$D650),MONTH(Producto!$D650),1)</f>
        <v>44682</v>
      </c>
      <c r="G650" s="293">
        <f>YEAR(Producto!$D650)</f>
        <v>2022</v>
      </c>
      <c r="H650" s="293" t="str">
        <f t="shared" si="10"/>
        <v>22/23</v>
      </c>
      <c r="I650" s="289" t="s">
        <v>33628</v>
      </c>
      <c r="J650" s="289" t="s">
        <v>33724</v>
      </c>
      <c r="K650" s="289" t="s">
        <v>33734</v>
      </c>
      <c r="L650" s="290" t="s">
        <v>33692</v>
      </c>
    </row>
    <row r="651" spans="1:12" x14ac:dyDescent="0.25">
      <c r="A651" s="285" t="s">
        <v>49</v>
      </c>
      <c r="B651" s="286" t="s">
        <v>33252</v>
      </c>
      <c r="C651" s="286" t="s">
        <v>32064</v>
      </c>
      <c r="D651" s="291">
        <v>44693</v>
      </c>
      <c r="E651" s="286">
        <v>10454</v>
      </c>
      <c r="F651" s="291">
        <f>DATE(YEAR(Producto!$D651),MONTH(Producto!$D651),1)</f>
        <v>44682</v>
      </c>
      <c r="G651" s="294">
        <f>YEAR(Producto!$D651)</f>
        <v>2022</v>
      </c>
      <c r="H651" s="294" t="str">
        <f t="shared" si="10"/>
        <v>22/23</v>
      </c>
      <c r="I651" s="286" t="s">
        <v>33636</v>
      </c>
      <c r="J651" s="286" t="s">
        <v>33727</v>
      </c>
      <c r="K651" s="286" t="s">
        <v>33735</v>
      </c>
      <c r="L651" s="287" t="s">
        <v>33714</v>
      </c>
    </row>
    <row r="652" spans="1:12" x14ac:dyDescent="0.25">
      <c r="A652" s="288" t="s">
        <v>103</v>
      </c>
      <c r="B652" s="289" t="s">
        <v>33253</v>
      </c>
      <c r="C652" s="289" t="s">
        <v>32064</v>
      </c>
      <c r="D652" s="292">
        <v>44693</v>
      </c>
      <c r="E652" s="289">
        <v>30642.125</v>
      </c>
      <c r="F652" s="292">
        <f>DATE(YEAR(Producto!$D652),MONTH(Producto!$D652),1)</f>
        <v>44682</v>
      </c>
      <c r="G652" s="293">
        <f>YEAR(Producto!$D652)</f>
        <v>2022</v>
      </c>
      <c r="H652" s="293" t="str">
        <f t="shared" si="10"/>
        <v>22/23</v>
      </c>
      <c r="I652" s="289" t="s">
        <v>33637</v>
      </c>
      <c r="J652" s="289" t="s">
        <v>33740</v>
      </c>
      <c r="K652" s="289" t="s">
        <v>33789</v>
      </c>
      <c r="L652" s="290" t="s">
        <v>33692</v>
      </c>
    </row>
    <row r="653" spans="1:12" x14ac:dyDescent="0.25">
      <c r="A653" s="285" t="s">
        <v>103</v>
      </c>
      <c r="B653" s="286" t="s">
        <v>33253</v>
      </c>
      <c r="C653" s="286" t="s">
        <v>32064</v>
      </c>
      <c r="D653" s="291">
        <v>44693</v>
      </c>
      <c r="E653" s="286">
        <v>8499</v>
      </c>
      <c r="F653" s="291">
        <f>DATE(YEAR(Producto!$D653),MONTH(Producto!$D653),1)</f>
        <v>44682</v>
      </c>
      <c r="G653" s="294">
        <f>YEAR(Producto!$D653)</f>
        <v>2022</v>
      </c>
      <c r="H653" s="294" t="str">
        <f t="shared" si="10"/>
        <v>22/23</v>
      </c>
      <c r="I653" s="286" t="s">
        <v>33638</v>
      </c>
      <c r="J653" s="286" t="s">
        <v>33724</v>
      </c>
      <c r="K653" s="286" t="s">
        <v>33734</v>
      </c>
      <c r="L653" s="287" t="s">
        <v>33705</v>
      </c>
    </row>
    <row r="654" spans="1:12" x14ac:dyDescent="0.25">
      <c r="A654" s="288" t="s">
        <v>103</v>
      </c>
      <c r="B654" s="289" t="s">
        <v>33253</v>
      </c>
      <c r="C654" s="289" t="s">
        <v>32064</v>
      </c>
      <c r="D654" s="292">
        <v>44696</v>
      </c>
      <c r="E654" s="289">
        <v>69000</v>
      </c>
      <c r="F654" s="292">
        <f>DATE(YEAR(Producto!$D654),MONTH(Producto!$D654),1)</f>
        <v>44682</v>
      </c>
      <c r="G654" s="293">
        <f>YEAR(Producto!$D654)</f>
        <v>2022</v>
      </c>
      <c r="H654" s="293" t="str">
        <f t="shared" si="10"/>
        <v>22/23</v>
      </c>
      <c r="I654" s="289" t="s">
        <v>33639</v>
      </c>
      <c r="J654" s="289" t="s">
        <v>33738</v>
      </c>
      <c r="K654" s="289" t="s">
        <v>33787</v>
      </c>
      <c r="L654" s="290" t="s">
        <v>33692</v>
      </c>
    </row>
    <row r="655" spans="1:12" x14ac:dyDescent="0.25">
      <c r="A655" s="285" t="s">
        <v>103</v>
      </c>
      <c r="B655" s="286" t="s">
        <v>33253</v>
      </c>
      <c r="C655" s="286" t="s">
        <v>32064</v>
      </c>
      <c r="D655" s="291">
        <v>44696</v>
      </c>
      <c r="E655" s="286">
        <v>8773.0049999999992</v>
      </c>
      <c r="F655" s="291">
        <f>DATE(YEAR(Producto!$D655),MONTH(Producto!$D655),1)</f>
        <v>44682</v>
      </c>
      <c r="G655" s="294">
        <f>YEAR(Producto!$D655)</f>
        <v>2022</v>
      </c>
      <c r="H655" s="294" t="str">
        <f t="shared" si="10"/>
        <v>22/23</v>
      </c>
      <c r="I655" s="286" t="s">
        <v>33640</v>
      </c>
      <c r="J655" s="286" t="s">
        <v>33740</v>
      </c>
      <c r="K655" s="286" t="s">
        <v>33789</v>
      </c>
      <c r="L655" s="287" t="s">
        <v>33719</v>
      </c>
    </row>
    <row r="656" spans="1:12" x14ac:dyDescent="0.25">
      <c r="A656" s="288" t="s">
        <v>103</v>
      </c>
      <c r="B656" s="289" t="s">
        <v>33253</v>
      </c>
      <c r="C656" s="289" t="s">
        <v>32064</v>
      </c>
      <c r="D656" s="292">
        <v>44696</v>
      </c>
      <c r="E656" s="289">
        <v>5496</v>
      </c>
      <c r="F656" s="292">
        <f>DATE(YEAR(Producto!$D656),MONTH(Producto!$D656),1)</f>
        <v>44682</v>
      </c>
      <c r="G656" s="293">
        <f>YEAR(Producto!$D656)</f>
        <v>2022</v>
      </c>
      <c r="H656" s="293" t="str">
        <f t="shared" si="10"/>
        <v>22/23</v>
      </c>
      <c r="I656" s="289" t="s">
        <v>33640</v>
      </c>
      <c r="J656" s="289" t="s">
        <v>33740</v>
      </c>
      <c r="K656" s="289" t="s">
        <v>33812</v>
      </c>
      <c r="L656" s="290" t="s">
        <v>33719</v>
      </c>
    </row>
    <row r="657" spans="1:12" x14ac:dyDescent="0.25">
      <c r="A657" s="285" t="s">
        <v>103</v>
      </c>
      <c r="B657" s="286" t="s">
        <v>33253</v>
      </c>
      <c r="C657" s="286" t="s">
        <v>32064</v>
      </c>
      <c r="D657" s="291">
        <v>44696</v>
      </c>
      <c r="E657" s="286">
        <v>4648</v>
      </c>
      <c r="F657" s="291">
        <f>DATE(YEAR(Producto!$D657),MONTH(Producto!$D657),1)</f>
        <v>44682</v>
      </c>
      <c r="G657" s="294">
        <f>YEAR(Producto!$D657)</f>
        <v>2022</v>
      </c>
      <c r="H657" s="294" t="str">
        <f t="shared" si="10"/>
        <v>22/23</v>
      </c>
      <c r="I657" s="286" t="s">
        <v>33640</v>
      </c>
      <c r="J657" s="286" t="s">
        <v>33740</v>
      </c>
      <c r="K657" s="286" t="s">
        <v>33813</v>
      </c>
      <c r="L657" s="287" t="s">
        <v>33719</v>
      </c>
    </row>
    <row r="658" spans="1:12" x14ac:dyDescent="0.25">
      <c r="A658" s="288" t="s">
        <v>103</v>
      </c>
      <c r="B658" s="289" t="s">
        <v>33253</v>
      </c>
      <c r="C658" s="289" t="s">
        <v>32064</v>
      </c>
      <c r="D658" s="292">
        <v>44696</v>
      </c>
      <c r="E658" s="289">
        <v>1088.125</v>
      </c>
      <c r="F658" s="292">
        <f>DATE(YEAR(Producto!$D658),MONTH(Producto!$D658),1)</f>
        <v>44682</v>
      </c>
      <c r="G658" s="293">
        <f>YEAR(Producto!$D658)</f>
        <v>2022</v>
      </c>
      <c r="H658" s="293" t="str">
        <f t="shared" si="10"/>
        <v>22/23</v>
      </c>
      <c r="I658" s="289" t="s">
        <v>33640</v>
      </c>
      <c r="J658" s="289" t="s">
        <v>33740</v>
      </c>
      <c r="K658" s="289" t="s">
        <v>33814</v>
      </c>
      <c r="L658" s="290" t="s">
        <v>33719</v>
      </c>
    </row>
    <row r="659" spans="1:12" x14ac:dyDescent="0.25">
      <c r="A659" s="285" t="s">
        <v>103</v>
      </c>
      <c r="B659" s="286" t="s">
        <v>33253</v>
      </c>
      <c r="C659" s="286" t="s">
        <v>32064</v>
      </c>
      <c r="D659" s="291">
        <v>44696</v>
      </c>
      <c r="E659" s="286">
        <v>19880.865000000002</v>
      </c>
      <c r="F659" s="291">
        <f>DATE(YEAR(Producto!$D659),MONTH(Producto!$D659),1)</f>
        <v>44682</v>
      </c>
      <c r="G659" s="294">
        <f>YEAR(Producto!$D659)</f>
        <v>2022</v>
      </c>
      <c r="H659" s="294" t="str">
        <f t="shared" si="10"/>
        <v>22/23</v>
      </c>
      <c r="I659" s="286" t="s">
        <v>33641</v>
      </c>
      <c r="J659" s="286" t="s">
        <v>33738</v>
      </c>
      <c r="K659" s="286" t="s">
        <v>33787</v>
      </c>
      <c r="L659" s="287" t="s">
        <v>33692</v>
      </c>
    </row>
    <row r="660" spans="1:12" x14ac:dyDescent="0.25">
      <c r="A660" s="288" t="s">
        <v>103</v>
      </c>
      <c r="B660" s="289" t="s">
        <v>33253</v>
      </c>
      <c r="C660" s="289" t="s">
        <v>32064</v>
      </c>
      <c r="D660" s="292">
        <v>44696</v>
      </c>
      <c r="E660" s="289">
        <v>45119</v>
      </c>
      <c r="F660" s="292">
        <f>DATE(YEAR(Producto!$D660),MONTH(Producto!$D660),1)</f>
        <v>44682</v>
      </c>
      <c r="G660" s="293">
        <f>YEAR(Producto!$D660)</f>
        <v>2022</v>
      </c>
      <c r="H660" s="293" t="str">
        <f t="shared" si="10"/>
        <v>22/23</v>
      </c>
      <c r="I660" s="289" t="s">
        <v>33641</v>
      </c>
      <c r="J660" s="289" t="s">
        <v>33738</v>
      </c>
      <c r="K660" s="289" t="s">
        <v>33787</v>
      </c>
      <c r="L660" s="290" t="s">
        <v>33692</v>
      </c>
    </row>
    <row r="661" spans="1:12" x14ac:dyDescent="0.25">
      <c r="A661" s="285" t="s">
        <v>197</v>
      </c>
      <c r="B661" s="286" t="s">
        <v>33251</v>
      </c>
      <c r="C661" s="286" t="s">
        <v>32064</v>
      </c>
      <c r="D661" s="291">
        <v>44698</v>
      </c>
      <c r="E661" s="286">
        <v>30510.084999999999</v>
      </c>
      <c r="F661" s="291">
        <f>DATE(YEAR(Producto!$D661),MONTH(Producto!$D661),1)</f>
        <v>44682</v>
      </c>
      <c r="G661" s="294">
        <f>YEAR(Producto!$D661)</f>
        <v>2022</v>
      </c>
      <c r="H661" s="294" t="str">
        <f t="shared" si="10"/>
        <v>22/23</v>
      </c>
      <c r="I661" s="286" t="s">
        <v>33642</v>
      </c>
      <c r="J661" s="286" t="s">
        <v>33726</v>
      </c>
      <c r="K661" s="286" t="s">
        <v>33733</v>
      </c>
      <c r="L661" s="287" t="s">
        <v>33720</v>
      </c>
    </row>
    <row r="662" spans="1:12" x14ac:dyDescent="0.25">
      <c r="A662" s="288" t="s">
        <v>103</v>
      </c>
      <c r="B662" s="289" t="s">
        <v>33253</v>
      </c>
      <c r="C662" s="289" t="s">
        <v>32064</v>
      </c>
      <c r="D662" s="292">
        <v>44700</v>
      </c>
      <c r="E662" s="289">
        <v>11244</v>
      </c>
      <c r="F662" s="292">
        <f>DATE(YEAR(Producto!$D662),MONTH(Producto!$D662),1)</f>
        <v>44682</v>
      </c>
      <c r="G662" s="293">
        <f>YEAR(Producto!$D662)</f>
        <v>2022</v>
      </c>
      <c r="H662" s="293" t="str">
        <f t="shared" si="10"/>
        <v>22/23</v>
      </c>
      <c r="I662" s="289" t="s">
        <v>33627</v>
      </c>
      <c r="J662" s="289" t="s">
        <v>33776</v>
      </c>
      <c r="K662" s="289" t="s">
        <v>33811</v>
      </c>
      <c r="L662" s="290" t="s">
        <v>33719</v>
      </c>
    </row>
    <row r="663" spans="1:12" x14ac:dyDescent="0.25">
      <c r="A663" s="285" t="s">
        <v>103</v>
      </c>
      <c r="B663" s="286" t="s">
        <v>33253</v>
      </c>
      <c r="C663" s="286" t="s">
        <v>32064</v>
      </c>
      <c r="D663" s="291">
        <v>44700</v>
      </c>
      <c r="E663" s="286">
        <v>15002.855</v>
      </c>
      <c r="F663" s="291">
        <f>DATE(YEAR(Producto!$D663),MONTH(Producto!$D663),1)</f>
        <v>44682</v>
      </c>
      <c r="G663" s="294">
        <f>YEAR(Producto!$D663)</f>
        <v>2022</v>
      </c>
      <c r="H663" s="294" t="str">
        <f t="shared" si="10"/>
        <v>22/23</v>
      </c>
      <c r="I663" s="286" t="s">
        <v>33643</v>
      </c>
      <c r="J663" s="286" t="s">
        <v>33742</v>
      </c>
      <c r="K663" s="286" t="s">
        <v>33731</v>
      </c>
      <c r="L663" s="287" t="s">
        <v>33719</v>
      </c>
    </row>
    <row r="664" spans="1:12" x14ac:dyDescent="0.25">
      <c r="A664" s="288" t="s">
        <v>103</v>
      </c>
      <c r="B664" s="289" t="s">
        <v>33253</v>
      </c>
      <c r="C664" s="289" t="s">
        <v>32064</v>
      </c>
      <c r="D664" s="292">
        <v>44700</v>
      </c>
      <c r="E664" s="289">
        <v>15004</v>
      </c>
      <c r="F664" s="292">
        <f>DATE(YEAR(Producto!$D664),MONTH(Producto!$D664),1)</f>
        <v>44682</v>
      </c>
      <c r="G664" s="293">
        <f>YEAR(Producto!$D664)</f>
        <v>2022</v>
      </c>
      <c r="H664" s="293" t="str">
        <f t="shared" si="10"/>
        <v>22/23</v>
      </c>
      <c r="I664" s="289" t="s">
        <v>33625</v>
      </c>
      <c r="J664" s="289" t="s">
        <v>33738</v>
      </c>
      <c r="K664" s="289" t="s">
        <v>33787</v>
      </c>
      <c r="L664" s="290" t="s">
        <v>33719</v>
      </c>
    </row>
    <row r="665" spans="1:12" x14ac:dyDescent="0.25">
      <c r="A665" s="285" t="s">
        <v>103</v>
      </c>
      <c r="B665" s="286" t="s">
        <v>33253</v>
      </c>
      <c r="C665" s="286" t="s">
        <v>32064</v>
      </c>
      <c r="D665" s="291">
        <v>44700</v>
      </c>
      <c r="E665" s="286">
        <v>15020</v>
      </c>
      <c r="F665" s="291">
        <f>DATE(YEAR(Producto!$D665),MONTH(Producto!$D665),1)</f>
        <v>44682</v>
      </c>
      <c r="G665" s="294">
        <f>YEAR(Producto!$D665)</f>
        <v>2022</v>
      </c>
      <c r="H665" s="294" t="str">
        <f t="shared" si="10"/>
        <v>22/23</v>
      </c>
      <c r="I665" s="286" t="s">
        <v>33624</v>
      </c>
      <c r="J665" s="286" t="s">
        <v>33738</v>
      </c>
      <c r="K665" s="286" t="s">
        <v>33787</v>
      </c>
      <c r="L665" s="287" t="s">
        <v>33719</v>
      </c>
    </row>
    <row r="666" spans="1:12" x14ac:dyDescent="0.25">
      <c r="A666" s="288" t="s">
        <v>49</v>
      </c>
      <c r="B666" s="289" t="s">
        <v>33252</v>
      </c>
      <c r="C666" s="289" t="s">
        <v>32064</v>
      </c>
      <c r="D666" s="292">
        <v>44701</v>
      </c>
      <c r="E666" s="289">
        <v>35680</v>
      </c>
      <c r="F666" s="292">
        <f>DATE(YEAR(Producto!$D666),MONTH(Producto!$D666),1)</f>
        <v>44682</v>
      </c>
      <c r="G666" s="293">
        <f>YEAR(Producto!$D666)</f>
        <v>2022</v>
      </c>
      <c r="H666" s="293" t="str">
        <f t="shared" si="10"/>
        <v>22/23</v>
      </c>
      <c r="I666" s="289" t="s">
        <v>33637</v>
      </c>
      <c r="J666" s="289" t="s">
        <v>33740</v>
      </c>
      <c r="K666" s="289" t="s">
        <v>33789</v>
      </c>
      <c r="L666" s="290" t="s">
        <v>33692</v>
      </c>
    </row>
    <row r="667" spans="1:12" x14ac:dyDescent="0.25">
      <c r="A667" s="285" t="s">
        <v>103</v>
      </c>
      <c r="B667" s="286" t="s">
        <v>33253</v>
      </c>
      <c r="C667" s="286" t="s">
        <v>32064</v>
      </c>
      <c r="D667" s="291">
        <v>44701</v>
      </c>
      <c r="E667" s="286">
        <v>26448</v>
      </c>
      <c r="F667" s="291">
        <f>DATE(YEAR(Producto!$D667),MONTH(Producto!$D667),1)</f>
        <v>44682</v>
      </c>
      <c r="G667" s="294">
        <f>YEAR(Producto!$D667)</f>
        <v>2022</v>
      </c>
      <c r="H667" s="294" t="str">
        <f t="shared" si="10"/>
        <v>22/23</v>
      </c>
      <c r="I667" s="286" t="s">
        <v>33644</v>
      </c>
      <c r="J667" s="286" t="s">
        <v>33737</v>
      </c>
      <c r="K667" s="286" t="s">
        <v>33785</v>
      </c>
      <c r="L667" s="287" t="s">
        <v>33719</v>
      </c>
    </row>
    <row r="668" spans="1:12" x14ac:dyDescent="0.25">
      <c r="A668" s="288" t="s">
        <v>49</v>
      </c>
      <c r="B668" s="289" t="s">
        <v>33252</v>
      </c>
      <c r="C668" s="289" t="s">
        <v>32064</v>
      </c>
      <c r="D668" s="292">
        <v>44701</v>
      </c>
      <c r="E668" s="289">
        <v>29848</v>
      </c>
      <c r="F668" s="292">
        <f>DATE(YEAR(Producto!$D668),MONTH(Producto!$D668),1)</f>
        <v>44682</v>
      </c>
      <c r="G668" s="293">
        <f>YEAR(Producto!$D668)</f>
        <v>2022</v>
      </c>
      <c r="H668" s="293" t="str">
        <f t="shared" si="10"/>
        <v>22/23</v>
      </c>
      <c r="I668" s="289" t="s">
        <v>33635</v>
      </c>
      <c r="J668" s="289" t="s">
        <v>33724</v>
      </c>
      <c r="K668" s="289" t="s">
        <v>33734</v>
      </c>
      <c r="L668" s="290" t="s">
        <v>33692</v>
      </c>
    </row>
    <row r="669" spans="1:12" x14ac:dyDescent="0.25">
      <c r="A669" s="285" t="s">
        <v>103</v>
      </c>
      <c r="B669" s="286" t="s">
        <v>33253</v>
      </c>
      <c r="C669" s="286" t="s">
        <v>32064</v>
      </c>
      <c r="D669" s="291">
        <v>44703</v>
      </c>
      <c r="E669" s="286">
        <v>690.77499999999998</v>
      </c>
      <c r="F669" s="291">
        <f>DATE(YEAR(Producto!$D669),MONTH(Producto!$D669),1)</f>
        <v>44682</v>
      </c>
      <c r="G669" s="294">
        <f>YEAR(Producto!$D669)</f>
        <v>2022</v>
      </c>
      <c r="H669" s="294" t="str">
        <f t="shared" si="10"/>
        <v>22/23</v>
      </c>
      <c r="I669" s="286" t="s">
        <v>33631</v>
      </c>
      <c r="J669" s="286" t="s">
        <v>33249</v>
      </c>
      <c r="K669" s="286" t="s">
        <v>33250</v>
      </c>
      <c r="L669" s="287" t="s">
        <v>33719</v>
      </c>
    </row>
    <row r="670" spans="1:12" x14ac:dyDescent="0.25">
      <c r="A670" s="288" t="s">
        <v>103</v>
      </c>
      <c r="B670" s="289" t="s">
        <v>33253</v>
      </c>
      <c r="C670" s="289" t="s">
        <v>32064</v>
      </c>
      <c r="D670" s="292">
        <v>44703</v>
      </c>
      <c r="E670" s="289">
        <v>9000.42</v>
      </c>
      <c r="F670" s="292">
        <f>DATE(YEAR(Producto!$D670),MONTH(Producto!$D670),1)</f>
        <v>44682</v>
      </c>
      <c r="G670" s="293">
        <f>YEAR(Producto!$D670)</f>
        <v>2022</v>
      </c>
      <c r="H670" s="293" t="str">
        <f t="shared" si="10"/>
        <v>22/23</v>
      </c>
      <c r="I670" s="289" t="s">
        <v>33631</v>
      </c>
      <c r="J670" s="289" t="s">
        <v>33249</v>
      </c>
      <c r="K670" s="289" t="s">
        <v>33731</v>
      </c>
      <c r="L670" s="290" t="s">
        <v>33719</v>
      </c>
    </row>
    <row r="671" spans="1:12" x14ac:dyDescent="0.25">
      <c r="A671" s="285" t="s">
        <v>103</v>
      </c>
      <c r="B671" s="286" t="s">
        <v>33253</v>
      </c>
      <c r="C671" s="286" t="s">
        <v>32064</v>
      </c>
      <c r="D671" s="291">
        <v>44703</v>
      </c>
      <c r="E671" s="286">
        <v>1088</v>
      </c>
      <c r="F671" s="291">
        <f>DATE(YEAR(Producto!$D671),MONTH(Producto!$D671),1)</f>
        <v>44682</v>
      </c>
      <c r="G671" s="294">
        <f>YEAR(Producto!$D671)</f>
        <v>2022</v>
      </c>
      <c r="H671" s="294" t="str">
        <f t="shared" si="10"/>
        <v>22/23</v>
      </c>
      <c r="I671" s="286" t="s">
        <v>33631</v>
      </c>
      <c r="J671" s="286" t="s">
        <v>33249</v>
      </c>
      <c r="K671" s="286" t="s">
        <v>33814</v>
      </c>
      <c r="L671" s="287" t="s">
        <v>33719</v>
      </c>
    </row>
    <row r="672" spans="1:12" x14ac:dyDescent="0.25">
      <c r="A672" s="288" t="s">
        <v>103</v>
      </c>
      <c r="B672" s="289" t="s">
        <v>33253</v>
      </c>
      <c r="C672" s="289" t="s">
        <v>32064</v>
      </c>
      <c r="D672" s="292">
        <v>44703</v>
      </c>
      <c r="E672" s="289">
        <v>4064.17</v>
      </c>
      <c r="F672" s="292">
        <f>DATE(YEAR(Producto!$D672),MONTH(Producto!$D672),1)</f>
        <v>44682</v>
      </c>
      <c r="G672" s="293">
        <f>YEAR(Producto!$D672)</f>
        <v>2022</v>
      </c>
      <c r="H672" s="293" t="str">
        <f t="shared" ref="H672:H735" si="11">IF(MONTH(D672)&gt;=3,RIGHT(YEAR(D672),2)&amp;"/"&amp;RIGHT(YEAR(D672)+1,2),IF(MONTH(D672)&lt;3,RIGHT(YEAR(D672)-1,2)&amp;"/"&amp;RIGHT(YEAR(D672),2),"ERROR"))</f>
        <v>22/23</v>
      </c>
      <c r="I672" s="289" t="s">
        <v>33631</v>
      </c>
      <c r="J672" s="289" t="s">
        <v>33249</v>
      </c>
      <c r="K672" s="289" t="s">
        <v>33728</v>
      </c>
      <c r="L672" s="290" t="s">
        <v>33719</v>
      </c>
    </row>
    <row r="673" spans="1:12" x14ac:dyDescent="0.25">
      <c r="A673" s="285" t="s">
        <v>103</v>
      </c>
      <c r="B673" s="286" t="s">
        <v>33253</v>
      </c>
      <c r="C673" s="286" t="s">
        <v>32064</v>
      </c>
      <c r="D673" s="291">
        <v>44703</v>
      </c>
      <c r="E673" s="286">
        <v>15036</v>
      </c>
      <c r="F673" s="291">
        <f>DATE(YEAR(Producto!$D673),MONTH(Producto!$D673),1)</f>
        <v>44682</v>
      </c>
      <c r="G673" s="294">
        <f>YEAR(Producto!$D673)</f>
        <v>2022</v>
      </c>
      <c r="H673" s="294" t="str">
        <f t="shared" si="11"/>
        <v>22/23</v>
      </c>
      <c r="I673" s="286" t="s">
        <v>33624</v>
      </c>
      <c r="J673" s="286" t="s">
        <v>33724</v>
      </c>
      <c r="K673" s="286" t="s">
        <v>33787</v>
      </c>
      <c r="L673" s="287" t="s">
        <v>33719</v>
      </c>
    </row>
    <row r="674" spans="1:12" x14ac:dyDescent="0.25">
      <c r="A674" s="288" t="s">
        <v>103</v>
      </c>
      <c r="B674" s="289" t="s">
        <v>33253</v>
      </c>
      <c r="C674" s="289" t="s">
        <v>32064</v>
      </c>
      <c r="D674" s="292">
        <v>44703</v>
      </c>
      <c r="E674" s="289">
        <v>52603</v>
      </c>
      <c r="F674" s="292">
        <f>DATE(YEAR(Producto!$D674),MONTH(Producto!$D674),1)</f>
        <v>44682</v>
      </c>
      <c r="G674" s="293">
        <f>YEAR(Producto!$D674)</f>
        <v>2022</v>
      </c>
      <c r="H674" s="293" t="str">
        <f t="shared" si="11"/>
        <v>22/23</v>
      </c>
      <c r="I674" s="289" t="s">
        <v>33645</v>
      </c>
      <c r="J674" s="289" t="s">
        <v>33724</v>
      </c>
      <c r="K674" s="289" t="s">
        <v>33734</v>
      </c>
      <c r="L674" s="290" t="s">
        <v>33692</v>
      </c>
    </row>
    <row r="675" spans="1:12" x14ac:dyDescent="0.25">
      <c r="A675" s="285" t="s">
        <v>103</v>
      </c>
      <c r="B675" s="286" t="s">
        <v>33253</v>
      </c>
      <c r="C675" s="286" t="s">
        <v>32064</v>
      </c>
      <c r="D675" s="291">
        <v>44704</v>
      </c>
      <c r="E675" s="286">
        <v>19210.900000000001</v>
      </c>
      <c r="F675" s="291">
        <f>DATE(YEAR(Producto!$D675),MONTH(Producto!$D675),1)</f>
        <v>44682</v>
      </c>
      <c r="G675" s="294">
        <f>YEAR(Producto!$D675)</f>
        <v>2022</v>
      </c>
      <c r="H675" s="294" t="str">
        <f t="shared" si="11"/>
        <v>22/23</v>
      </c>
      <c r="I675" s="286" t="s">
        <v>33646</v>
      </c>
      <c r="J675" s="286" t="s">
        <v>33724</v>
      </c>
      <c r="K675" s="286" t="s">
        <v>33789</v>
      </c>
      <c r="L675" s="287" t="s">
        <v>33719</v>
      </c>
    </row>
    <row r="676" spans="1:12" x14ac:dyDescent="0.25">
      <c r="A676" s="288" t="s">
        <v>49</v>
      </c>
      <c r="B676" s="289" t="s">
        <v>33252</v>
      </c>
      <c r="C676" s="289" t="s">
        <v>32064</v>
      </c>
      <c r="D676" s="292">
        <v>44706</v>
      </c>
      <c r="E676" s="289">
        <v>28477</v>
      </c>
      <c r="F676" s="292">
        <f>DATE(YEAR(Producto!$D676),MONTH(Producto!$D676),1)</f>
        <v>44682</v>
      </c>
      <c r="G676" s="293">
        <f>YEAR(Producto!$D676)</f>
        <v>2022</v>
      </c>
      <c r="H676" s="293" t="str">
        <f t="shared" si="11"/>
        <v>22/23</v>
      </c>
      <c r="I676" s="289" t="s">
        <v>33634</v>
      </c>
      <c r="J676" s="289" t="s">
        <v>33742</v>
      </c>
      <c r="K676" s="289" t="s">
        <v>33731</v>
      </c>
      <c r="L676" s="290" t="s">
        <v>33692</v>
      </c>
    </row>
    <row r="677" spans="1:12" x14ac:dyDescent="0.25">
      <c r="A677" s="285" t="s">
        <v>49</v>
      </c>
      <c r="B677" s="286" t="s">
        <v>33252</v>
      </c>
      <c r="C677" s="286" t="s">
        <v>32064</v>
      </c>
      <c r="D677" s="291">
        <v>44707</v>
      </c>
      <c r="E677" s="286">
        <v>5406</v>
      </c>
      <c r="F677" s="291">
        <f>DATE(YEAR(Producto!$D677),MONTH(Producto!$D677),1)</f>
        <v>44682</v>
      </c>
      <c r="G677" s="294">
        <f>YEAR(Producto!$D677)</f>
        <v>2022</v>
      </c>
      <c r="H677" s="294" t="str">
        <f t="shared" si="11"/>
        <v>22/23</v>
      </c>
      <c r="I677" s="286" t="s">
        <v>33278</v>
      </c>
      <c r="J677" s="286" t="s">
        <v>33724</v>
      </c>
      <c r="K677" s="286" t="s">
        <v>33815</v>
      </c>
      <c r="L677" s="287" t="s">
        <v>33714</v>
      </c>
    </row>
    <row r="678" spans="1:12" x14ac:dyDescent="0.25">
      <c r="A678" s="288" t="s">
        <v>49</v>
      </c>
      <c r="B678" s="289" t="s">
        <v>33252</v>
      </c>
      <c r="C678" s="289" t="s">
        <v>32064</v>
      </c>
      <c r="D678" s="292">
        <v>44707</v>
      </c>
      <c r="E678" s="289">
        <v>5000</v>
      </c>
      <c r="F678" s="292">
        <f>DATE(YEAR(Producto!$D678),MONTH(Producto!$D678),1)</f>
        <v>44682</v>
      </c>
      <c r="G678" s="293">
        <f>YEAR(Producto!$D678)</f>
        <v>2022</v>
      </c>
      <c r="H678" s="293" t="str">
        <f t="shared" si="11"/>
        <v>22/23</v>
      </c>
      <c r="I678" s="289" t="s">
        <v>33278</v>
      </c>
      <c r="J678" s="289" t="s">
        <v>33724</v>
      </c>
      <c r="K678" s="289" t="s">
        <v>33732</v>
      </c>
      <c r="L678" s="290" t="s">
        <v>33714</v>
      </c>
    </row>
    <row r="679" spans="1:12" x14ac:dyDescent="0.25">
      <c r="A679" s="285" t="s">
        <v>103</v>
      </c>
      <c r="B679" s="286" t="s">
        <v>33253</v>
      </c>
      <c r="C679" s="286" t="s">
        <v>32064</v>
      </c>
      <c r="D679" s="291">
        <v>44707</v>
      </c>
      <c r="E679" s="286">
        <v>41644.995000000003</v>
      </c>
      <c r="F679" s="291">
        <f>DATE(YEAR(Producto!$D679),MONTH(Producto!$D679),1)</f>
        <v>44682</v>
      </c>
      <c r="G679" s="294">
        <f>YEAR(Producto!$D679)</f>
        <v>2022</v>
      </c>
      <c r="H679" s="294" t="str">
        <f t="shared" si="11"/>
        <v>22/23</v>
      </c>
      <c r="I679" s="286" t="s">
        <v>33647</v>
      </c>
      <c r="J679" s="286" t="s">
        <v>33724</v>
      </c>
      <c r="K679" s="286" t="s">
        <v>33734</v>
      </c>
      <c r="L679" s="287" t="s">
        <v>33692</v>
      </c>
    </row>
    <row r="680" spans="1:12" x14ac:dyDescent="0.25">
      <c r="A680" s="288" t="s">
        <v>103</v>
      </c>
      <c r="B680" s="289" t="s">
        <v>33253</v>
      </c>
      <c r="C680" s="289" t="s">
        <v>32064</v>
      </c>
      <c r="D680" s="292">
        <v>44708</v>
      </c>
      <c r="E680" s="289">
        <v>62672</v>
      </c>
      <c r="F680" s="292">
        <f>DATE(YEAR(Producto!$D680),MONTH(Producto!$D680),1)</f>
        <v>44682</v>
      </c>
      <c r="G680" s="293">
        <f>YEAR(Producto!$D680)</f>
        <v>2022</v>
      </c>
      <c r="H680" s="293" t="str">
        <f t="shared" si="11"/>
        <v>22/23</v>
      </c>
      <c r="I680" s="289" t="s">
        <v>33648</v>
      </c>
      <c r="J680" s="289" t="s">
        <v>33724</v>
      </c>
      <c r="K680" s="289" t="s">
        <v>33734</v>
      </c>
      <c r="L680" s="290" t="s">
        <v>33692</v>
      </c>
    </row>
    <row r="681" spans="1:12" x14ac:dyDescent="0.25">
      <c r="A681" s="285" t="s">
        <v>103</v>
      </c>
      <c r="B681" s="286" t="s">
        <v>33253</v>
      </c>
      <c r="C681" s="286" t="s">
        <v>32064</v>
      </c>
      <c r="D681" s="291">
        <v>44711</v>
      </c>
      <c r="E681" s="286">
        <v>15003.36</v>
      </c>
      <c r="F681" s="291">
        <f>DATE(YEAR(Producto!$D681),MONTH(Producto!$D681),1)</f>
        <v>44682</v>
      </c>
      <c r="G681" s="294">
        <f>YEAR(Producto!$D681)</f>
        <v>2022</v>
      </c>
      <c r="H681" s="294" t="str">
        <f t="shared" si="11"/>
        <v>22/23</v>
      </c>
      <c r="I681" s="286" t="s">
        <v>33631</v>
      </c>
      <c r="J681" s="286" t="s">
        <v>33724</v>
      </c>
      <c r="K681" s="286" t="s">
        <v>33250</v>
      </c>
      <c r="L681" s="287" t="s">
        <v>33719</v>
      </c>
    </row>
    <row r="682" spans="1:12" x14ac:dyDescent="0.25">
      <c r="A682" s="288" t="s">
        <v>49</v>
      </c>
      <c r="B682" s="289" t="s">
        <v>33252</v>
      </c>
      <c r="C682" s="289" t="s">
        <v>32064</v>
      </c>
      <c r="D682" s="292">
        <v>44711</v>
      </c>
      <c r="E682" s="289">
        <v>30449</v>
      </c>
      <c r="F682" s="292">
        <f>DATE(YEAR(Producto!$D682),MONTH(Producto!$D682),1)</f>
        <v>44682</v>
      </c>
      <c r="G682" s="293">
        <f>YEAR(Producto!$D682)</f>
        <v>2022</v>
      </c>
      <c r="H682" s="293" t="str">
        <f t="shared" si="11"/>
        <v>22/23</v>
      </c>
      <c r="I682" s="289" t="s">
        <v>33649</v>
      </c>
      <c r="J682" s="289" t="s">
        <v>33724</v>
      </c>
      <c r="K682" s="289" t="s">
        <v>33731</v>
      </c>
      <c r="L682" s="290" t="s">
        <v>33692</v>
      </c>
    </row>
    <row r="683" spans="1:12" x14ac:dyDescent="0.25">
      <c r="A683" s="285" t="s">
        <v>49</v>
      </c>
      <c r="B683" s="286" t="s">
        <v>33252</v>
      </c>
      <c r="C683" s="286" t="s">
        <v>32064</v>
      </c>
      <c r="D683" s="291">
        <v>44711</v>
      </c>
      <c r="E683" s="286">
        <v>10000</v>
      </c>
      <c r="F683" s="291">
        <f>DATE(YEAR(Producto!$D683),MONTH(Producto!$D683),1)</f>
        <v>44682</v>
      </c>
      <c r="G683" s="294">
        <f>YEAR(Producto!$D683)</f>
        <v>2022</v>
      </c>
      <c r="H683" s="294" t="str">
        <f t="shared" si="11"/>
        <v>22/23</v>
      </c>
      <c r="I683" s="286" t="s">
        <v>33649</v>
      </c>
      <c r="J683" s="286" t="s">
        <v>33724</v>
      </c>
      <c r="K683" s="286" t="s">
        <v>33732</v>
      </c>
      <c r="L683" s="287" t="s">
        <v>33692</v>
      </c>
    </row>
    <row r="684" spans="1:12" x14ac:dyDescent="0.25">
      <c r="A684" s="288" t="s">
        <v>103</v>
      </c>
      <c r="B684" s="289" t="s">
        <v>33253</v>
      </c>
      <c r="C684" s="289" t="s">
        <v>32064</v>
      </c>
      <c r="D684" s="292">
        <v>44713</v>
      </c>
      <c r="E684" s="289">
        <v>15027.785</v>
      </c>
      <c r="F684" s="292">
        <f>DATE(YEAR(Producto!$D684),MONTH(Producto!$D684),1)</f>
        <v>44713</v>
      </c>
      <c r="G684" s="293">
        <f>YEAR(Producto!$D684)</f>
        <v>2022</v>
      </c>
      <c r="H684" s="293" t="str">
        <f t="shared" si="11"/>
        <v>22/23</v>
      </c>
      <c r="I684" s="289" t="s">
        <v>33624</v>
      </c>
      <c r="J684" s="289" t="s">
        <v>33724</v>
      </c>
      <c r="K684" s="289" t="s">
        <v>33787</v>
      </c>
      <c r="L684" s="290" t="s">
        <v>33719</v>
      </c>
    </row>
    <row r="685" spans="1:12" x14ac:dyDescent="0.25">
      <c r="A685" s="285" t="s">
        <v>103</v>
      </c>
      <c r="B685" s="286" t="s">
        <v>33253</v>
      </c>
      <c r="C685" s="286" t="s">
        <v>32064</v>
      </c>
      <c r="D685" s="291">
        <v>44714</v>
      </c>
      <c r="E685" s="286">
        <v>16746.990000000002</v>
      </c>
      <c r="F685" s="291">
        <f>DATE(YEAR(Producto!$D685),MONTH(Producto!$D685),1)</f>
        <v>44713</v>
      </c>
      <c r="G685" s="294">
        <f>YEAR(Producto!$D685)</f>
        <v>2022</v>
      </c>
      <c r="H685" s="294" t="str">
        <f t="shared" si="11"/>
        <v>22/23</v>
      </c>
      <c r="I685" s="286" t="s">
        <v>33650</v>
      </c>
      <c r="J685" s="286" t="s">
        <v>33724</v>
      </c>
      <c r="K685" s="286" t="s">
        <v>33789</v>
      </c>
      <c r="L685" s="287" t="s">
        <v>33719</v>
      </c>
    </row>
    <row r="686" spans="1:12" x14ac:dyDescent="0.25">
      <c r="A686" s="288" t="s">
        <v>103</v>
      </c>
      <c r="B686" s="289" t="s">
        <v>33253</v>
      </c>
      <c r="C686" s="289" t="s">
        <v>32064</v>
      </c>
      <c r="D686" s="292">
        <v>44714</v>
      </c>
      <c r="E686" s="289">
        <v>15011.27</v>
      </c>
      <c r="F686" s="292">
        <f>DATE(YEAR(Producto!$D686),MONTH(Producto!$D686),1)</f>
        <v>44713</v>
      </c>
      <c r="G686" s="293">
        <f>YEAR(Producto!$D686)</f>
        <v>2022</v>
      </c>
      <c r="H686" s="293" t="str">
        <f t="shared" si="11"/>
        <v>22/23</v>
      </c>
      <c r="I686" s="289" t="s">
        <v>33631</v>
      </c>
      <c r="J686" s="289" t="s">
        <v>33724</v>
      </c>
      <c r="K686" s="289" t="s">
        <v>33250</v>
      </c>
      <c r="L686" s="290" t="s">
        <v>33719</v>
      </c>
    </row>
    <row r="687" spans="1:12" x14ac:dyDescent="0.25">
      <c r="A687" s="285" t="s">
        <v>103</v>
      </c>
      <c r="B687" s="286" t="s">
        <v>33253</v>
      </c>
      <c r="C687" s="286" t="s">
        <v>32064</v>
      </c>
      <c r="D687" s="291">
        <v>44714</v>
      </c>
      <c r="E687" s="286">
        <v>25000</v>
      </c>
      <c r="F687" s="291">
        <f>DATE(YEAR(Producto!$D687),MONTH(Producto!$D687),1)</f>
        <v>44713</v>
      </c>
      <c r="G687" s="294">
        <f>YEAR(Producto!$D687)</f>
        <v>2022</v>
      </c>
      <c r="H687" s="294" t="str">
        <f t="shared" si="11"/>
        <v>22/23</v>
      </c>
      <c r="I687" s="286" t="s">
        <v>33651</v>
      </c>
      <c r="J687" s="286" t="s">
        <v>33724</v>
      </c>
      <c r="K687" s="286" t="s">
        <v>33734</v>
      </c>
      <c r="L687" s="287" t="s">
        <v>33688</v>
      </c>
    </row>
    <row r="688" spans="1:12" x14ac:dyDescent="0.25">
      <c r="A688" s="288" t="s">
        <v>49</v>
      </c>
      <c r="B688" s="289" t="s">
        <v>33252</v>
      </c>
      <c r="C688" s="289" t="s">
        <v>32064</v>
      </c>
      <c r="D688" s="292">
        <v>44714</v>
      </c>
      <c r="E688" s="289">
        <v>19000</v>
      </c>
      <c r="F688" s="292">
        <f>DATE(YEAR(Producto!$D688),MONTH(Producto!$D688),1)</f>
        <v>44713</v>
      </c>
      <c r="G688" s="293">
        <f>YEAR(Producto!$D688)</f>
        <v>2022</v>
      </c>
      <c r="H688" s="293" t="str">
        <f t="shared" si="11"/>
        <v>22/23</v>
      </c>
      <c r="I688" s="289" t="s">
        <v>33652</v>
      </c>
      <c r="J688" s="289" t="s">
        <v>33742</v>
      </c>
      <c r="K688" s="289" t="s">
        <v>33731</v>
      </c>
      <c r="L688" s="290" t="s">
        <v>33721</v>
      </c>
    </row>
    <row r="689" spans="1:12" x14ac:dyDescent="0.25">
      <c r="A689" s="285" t="s">
        <v>103</v>
      </c>
      <c r="B689" s="286" t="s">
        <v>33253</v>
      </c>
      <c r="C689" s="286" t="s">
        <v>32064</v>
      </c>
      <c r="D689" s="291">
        <v>44715</v>
      </c>
      <c r="E689" s="286">
        <v>13386.08</v>
      </c>
      <c r="F689" s="291">
        <f>DATE(YEAR(Producto!$D689),MONTH(Producto!$D689),1)</f>
        <v>44713</v>
      </c>
      <c r="G689" s="294">
        <f>YEAR(Producto!$D689)</f>
        <v>2022</v>
      </c>
      <c r="H689" s="294" t="str">
        <f t="shared" si="11"/>
        <v>22/23</v>
      </c>
      <c r="I689" s="286" t="s">
        <v>33653</v>
      </c>
      <c r="J689" s="286" t="s">
        <v>33740</v>
      </c>
      <c r="K689" s="286" t="s">
        <v>33789</v>
      </c>
      <c r="L689" s="287" t="s">
        <v>33719</v>
      </c>
    </row>
    <row r="690" spans="1:12" x14ac:dyDescent="0.25">
      <c r="A690" s="288" t="s">
        <v>103</v>
      </c>
      <c r="B690" s="289" t="s">
        <v>33253</v>
      </c>
      <c r="C690" s="289" t="s">
        <v>32064</v>
      </c>
      <c r="D690" s="292">
        <v>44715</v>
      </c>
      <c r="E690" s="289">
        <v>4125</v>
      </c>
      <c r="F690" s="292">
        <f>DATE(YEAR(Producto!$D690),MONTH(Producto!$D690),1)</f>
        <v>44713</v>
      </c>
      <c r="G690" s="293">
        <f>YEAR(Producto!$D690)</f>
        <v>2022</v>
      </c>
      <c r="H690" s="293" t="str">
        <f t="shared" si="11"/>
        <v>22/23</v>
      </c>
      <c r="I690" s="289" t="s">
        <v>33653</v>
      </c>
      <c r="J690" s="289" t="s">
        <v>33777</v>
      </c>
      <c r="K690" s="289" t="s">
        <v>33789</v>
      </c>
      <c r="L690" s="290" t="s">
        <v>33719</v>
      </c>
    </row>
    <row r="691" spans="1:12" x14ac:dyDescent="0.25">
      <c r="A691" s="285" t="s">
        <v>103</v>
      </c>
      <c r="B691" s="286" t="s">
        <v>33253</v>
      </c>
      <c r="C691" s="286" t="s">
        <v>32064</v>
      </c>
      <c r="D691" s="291">
        <v>44715</v>
      </c>
      <c r="E691" s="286">
        <v>3015.625</v>
      </c>
      <c r="F691" s="291">
        <f>DATE(YEAR(Producto!$D691),MONTH(Producto!$D691),1)</f>
        <v>44713</v>
      </c>
      <c r="G691" s="294">
        <f>YEAR(Producto!$D691)</f>
        <v>2022</v>
      </c>
      <c r="H691" s="294" t="str">
        <f t="shared" si="11"/>
        <v>22/23</v>
      </c>
      <c r="I691" s="286" t="s">
        <v>33653</v>
      </c>
      <c r="J691" s="286" t="s">
        <v>33778</v>
      </c>
      <c r="K691" s="286" t="s">
        <v>33789</v>
      </c>
      <c r="L691" s="287" t="s">
        <v>33719</v>
      </c>
    </row>
    <row r="692" spans="1:12" x14ac:dyDescent="0.25">
      <c r="A692" s="288" t="s">
        <v>103</v>
      </c>
      <c r="B692" s="289" t="s">
        <v>33253</v>
      </c>
      <c r="C692" s="289" t="s">
        <v>32064</v>
      </c>
      <c r="D692" s="292">
        <v>44715</v>
      </c>
      <c r="E692" s="289">
        <v>549.67999999999995</v>
      </c>
      <c r="F692" s="292">
        <f>DATE(YEAR(Producto!$D692),MONTH(Producto!$D692),1)</f>
        <v>44713</v>
      </c>
      <c r="G692" s="293">
        <f>YEAR(Producto!$D692)</f>
        <v>2022</v>
      </c>
      <c r="H692" s="293" t="str">
        <f t="shared" si="11"/>
        <v>22/23</v>
      </c>
      <c r="I692" s="289" t="s">
        <v>33653</v>
      </c>
      <c r="J692" s="289" t="s">
        <v>33779</v>
      </c>
      <c r="K692" s="289" t="s">
        <v>33789</v>
      </c>
      <c r="L692" s="290" t="s">
        <v>33719</v>
      </c>
    </row>
    <row r="693" spans="1:12" x14ac:dyDescent="0.25">
      <c r="A693" s="285" t="s">
        <v>103</v>
      </c>
      <c r="B693" s="286" t="s">
        <v>33253</v>
      </c>
      <c r="C693" s="286" t="s">
        <v>32064</v>
      </c>
      <c r="D693" s="291">
        <v>44715</v>
      </c>
      <c r="E693" s="286">
        <v>239.76</v>
      </c>
      <c r="F693" s="291">
        <f>DATE(YEAR(Producto!$D693),MONTH(Producto!$D693),1)</f>
        <v>44713</v>
      </c>
      <c r="G693" s="294">
        <f>YEAR(Producto!$D693)</f>
        <v>2022</v>
      </c>
      <c r="H693" s="294" t="str">
        <f t="shared" si="11"/>
        <v>22/23</v>
      </c>
      <c r="I693" s="286" t="s">
        <v>33653</v>
      </c>
      <c r="J693" s="286" t="s">
        <v>33780</v>
      </c>
      <c r="K693" s="286" t="s">
        <v>33789</v>
      </c>
      <c r="L693" s="287" t="s">
        <v>33719</v>
      </c>
    </row>
    <row r="694" spans="1:12" x14ac:dyDescent="0.25">
      <c r="A694" s="288" t="s">
        <v>103</v>
      </c>
      <c r="B694" s="289" t="s">
        <v>33253</v>
      </c>
      <c r="C694" s="289" t="s">
        <v>32064</v>
      </c>
      <c r="D694" s="292">
        <v>44715</v>
      </c>
      <c r="E694" s="289">
        <v>524.12</v>
      </c>
      <c r="F694" s="292">
        <f>DATE(YEAR(Producto!$D694),MONTH(Producto!$D694),1)</f>
        <v>44713</v>
      </c>
      <c r="G694" s="293">
        <f>YEAR(Producto!$D694)</f>
        <v>2022</v>
      </c>
      <c r="H694" s="293" t="str">
        <f t="shared" si="11"/>
        <v>22/23</v>
      </c>
      <c r="I694" s="289" t="s">
        <v>33653</v>
      </c>
      <c r="J694" s="289" t="s">
        <v>33781</v>
      </c>
      <c r="K694" s="289" t="s">
        <v>33789</v>
      </c>
      <c r="L694" s="290" t="s">
        <v>33719</v>
      </c>
    </row>
    <row r="695" spans="1:12" x14ac:dyDescent="0.25">
      <c r="A695" s="285" t="s">
        <v>103</v>
      </c>
      <c r="B695" s="286" t="s">
        <v>33253</v>
      </c>
      <c r="C695" s="286" t="s">
        <v>32064</v>
      </c>
      <c r="D695" s="291">
        <v>44715</v>
      </c>
      <c r="E695" s="286">
        <v>39284.080000000002</v>
      </c>
      <c r="F695" s="291">
        <f>DATE(YEAR(Producto!$D695),MONTH(Producto!$D695),1)</f>
        <v>44713</v>
      </c>
      <c r="G695" s="294">
        <f>YEAR(Producto!$D695)</f>
        <v>2022</v>
      </c>
      <c r="H695" s="294" t="str">
        <f t="shared" si="11"/>
        <v>22/23</v>
      </c>
      <c r="I695" s="286" t="s">
        <v>33654</v>
      </c>
      <c r="J695" s="286" t="s">
        <v>33724</v>
      </c>
      <c r="K695" s="286" t="s">
        <v>33734</v>
      </c>
      <c r="L695" s="287" t="s">
        <v>33692</v>
      </c>
    </row>
    <row r="696" spans="1:12" x14ac:dyDescent="0.25">
      <c r="A696" s="288" t="s">
        <v>103</v>
      </c>
      <c r="B696" s="289" t="s">
        <v>33253</v>
      </c>
      <c r="C696" s="289" t="s">
        <v>32064</v>
      </c>
      <c r="D696" s="292">
        <v>44716</v>
      </c>
      <c r="E696" s="289">
        <v>15010.45</v>
      </c>
      <c r="F696" s="292">
        <f>DATE(YEAR(Producto!$D696),MONTH(Producto!$D696),1)</f>
        <v>44713</v>
      </c>
      <c r="G696" s="293">
        <f>YEAR(Producto!$D696)</f>
        <v>2022</v>
      </c>
      <c r="H696" s="293" t="str">
        <f t="shared" si="11"/>
        <v>22/23</v>
      </c>
      <c r="I696" s="289" t="s">
        <v>33625</v>
      </c>
      <c r="J696" s="289" t="s">
        <v>33724</v>
      </c>
      <c r="K696" s="289" t="s">
        <v>33787</v>
      </c>
      <c r="L696" s="290" t="s">
        <v>33719</v>
      </c>
    </row>
    <row r="697" spans="1:12" x14ac:dyDescent="0.25">
      <c r="A697" s="285" t="s">
        <v>49</v>
      </c>
      <c r="B697" s="286" t="s">
        <v>33252</v>
      </c>
      <c r="C697" s="286" t="s">
        <v>32064</v>
      </c>
      <c r="D697" s="291">
        <v>44717</v>
      </c>
      <c r="E697" s="286">
        <v>20987</v>
      </c>
      <c r="F697" s="291">
        <f>DATE(YEAR(Producto!$D697),MONTH(Producto!$D697),1)</f>
        <v>44713</v>
      </c>
      <c r="G697" s="294">
        <f>YEAR(Producto!$D697)</f>
        <v>2022</v>
      </c>
      <c r="H697" s="294" t="str">
        <f t="shared" si="11"/>
        <v>22/23</v>
      </c>
      <c r="I697" s="286" t="s">
        <v>33649</v>
      </c>
      <c r="J697" s="286" t="s">
        <v>33724</v>
      </c>
      <c r="K697" s="286" t="s">
        <v>33732</v>
      </c>
      <c r="L697" s="287" t="s">
        <v>33692</v>
      </c>
    </row>
    <row r="698" spans="1:12" x14ac:dyDescent="0.25">
      <c r="A698" s="288" t="s">
        <v>103</v>
      </c>
      <c r="B698" s="289" t="s">
        <v>33253</v>
      </c>
      <c r="C698" s="289" t="s">
        <v>32064</v>
      </c>
      <c r="D698" s="292">
        <v>44717</v>
      </c>
      <c r="E698" s="289">
        <v>20000</v>
      </c>
      <c r="F698" s="292">
        <f>DATE(YEAR(Producto!$D698),MONTH(Producto!$D698),1)</f>
        <v>44713</v>
      </c>
      <c r="G698" s="293">
        <f>YEAR(Producto!$D698)</f>
        <v>2022</v>
      </c>
      <c r="H698" s="293" t="str">
        <f t="shared" si="11"/>
        <v>22/23</v>
      </c>
      <c r="I698" s="289" t="s">
        <v>33647</v>
      </c>
      <c r="J698" s="289" t="s">
        <v>33724</v>
      </c>
      <c r="K698" s="289" t="s">
        <v>33734</v>
      </c>
      <c r="L698" s="290" t="s">
        <v>33692</v>
      </c>
    </row>
    <row r="699" spans="1:12" x14ac:dyDescent="0.25">
      <c r="A699" s="285" t="s">
        <v>103</v>
      </c>
      <c r="B699" s="286" t="s">
        <v>33253</v>
      </c>
      <c r="C699" s="286" t="s">
        <v>32064</v>
      </c>
      <c r="D699" s="291">
        <v>44719</v>
      </c>
      <c r="E699" s="286">
        <v>26490</v>
      </c>
      <c r="F699" s="291">
        <f>DATE(YEAR(Producto!$D699),MONTH(Producto!$D699),1)</f>
        <v>44713</v>
      </c>
      <c r="G699" s="294">
        <f>YEAR(Producto!$D699)</f>
        <v>2022</v>
      </c>
      <c r="H699" s="294" t="str">
        <f t="shared" si="11"/>
        <v>22/23</v>
      </c>
      <c r="I699" s="286" t="s">
        <v>33644</v>
      </c>
      <c r="J699" s="286" t="s">
        <v>33724</v>
      </c>
      <c r="K699" s="286" t="s">
        <v>33734</v>
      </c>
      <c r="L699" s="287" t="s">
        <v>33719</v>
      </c>
    </row>
    <row r="700" spans="1:12" x14ac:dyDescent="0.25">
      <c r="A700" s="288" t="s">
        <v>49</v>
      </c>
      <c r="B700" s="289" t="s">
        <v>33252</v>
      </c>
      <c r="C700" s="289" t="s">
        <v>32064</v>
      </c>
      <c r="D700" s="292">
        <v>44719</v>
      </c>
      <c r="E700" s="289">
        <v>2660</v>
      </c>
      <c r="F700" s="292">
        <f>DATE(YEAR(Producto!$D700),MONTH(Producto!$D700),1)</f>
        <v>44713</v>
      </c>
      <c r="G700" s="293">
        <f>YEAR(Producto!$D700)</f>
        <v>2022</v>
      </c>
      <c r="H700" s="293" t="str">
        <f t="shared" si="11"/>
        <v>22/23</v>
      </c>
      <c r="I700" s="289" t="s">
        <v>33655</v>
      </c>
      <c r="J700" s="289" t="s">
        <v>33782</v>
      </c>
      <c r="K700" s="289" t="s">
        <v>33797</v>
      </c>
      <c r="L700" s="290" t="s">
        <v>33704</v>
      </c>
    </row>
    <row r="701" spans="1:12" x14ac:dyDescent="0.25">
      <c r="A701" s="285" t="s">
        <v>49</v>
      </c>
      <c r="B701" s="286" t="s">
        <v>33252</v>
      </c>
      <c r="C701" s="286" t="s">
        <v>32064</v>
      </c>
      <c r="D701" s="291">
        <v>44719</v>
      </c>
      <c r="E701" s="286">
        <v>5040</v>
      </c>
      <c r="F701" s="291">
        <f>DATE(YEAR(Producto!$D701),MONTH(Producto!$D701),1)</f>
        <v>44713</v>
      </c>
      <c r="G701" s="294">
        <f>YEAR(Producto!$D701)</f>
        <v>2022</v>
      </c>
      <c r="H701" s="294" t="str">
        <f t="shared" si="11"/>
        <v>22/23</v>
      </c>
      <c r="I701" s="286" t="s">
        <v>33655</v>
      </c>
      <c r="J701" s="286" t="s">
        <v>33782</v>
      </c>
      <c r="K701" s="286" t="s">
        <v>33801</v>
      </c>
      <c r="L701" s="287" t="s">
        <v>33704</v>
      </c>
    </row>
    <row r="702" spans="1:12" x14ac:dyDescent="0.25">
      <c r="A702" s="288" t="s">
        <v>49</v>
      </c>
      <c r="B702" s="289" t="s">
        <v>33252</v>
      </c>
      <c r="C702" s="289" t="s">
        <v>32064</v>
      </c>
      <c r="D702" s="292">
        <v>44719</v>
      </c>
      <c r="E702" s="289">
        <v>2660</v>
      </c>
      <c r="F702" s="292">
        <f>DATE(YEAR(Producto!$D702),MONTH(Producto!$D702),1)</f>
        <v>44713</v>
      </c>
      <c r="G702" s="293">
        <f>YEAR(Producto!$D702)</f>
        <v>2022</v>
      </c>
      <c r="H702" s="293" t="str">
        <f t="shared" si="11"/>
        <v>22/23</v>
      </c>
      <c r="I702" s="289" t="s">
        <v>33655</v>
      </c>
      <c r="J702" s="289" t="s">
        <v>33782</v>
      </c>
      <c r="K702" s="289" t="s">
        <v>33796</v>
      </c>
      <c r="L702" s="290" t="s">
        <v>33704</v>
      </c>
    </row>
    <row r="703" spans="1:12" x14ac:dyDescent="0.25">
      <c r="A703" s="285" t="s">
        <v>49</v>
      </c>
      <c r="B703" s="286" t="s">
        <v>33252</v>
      </c>
      <c r="C703" s="286" t="s">
        <v>32064</v>
      </c>
      <c r="D703" s="291">
        <v>44719</v>
      </c>
      <c r="E703" s="286">
        <v>7062</v>
      </c>
      <c r="F703" s="291">
        <f>DATE(YEAR(Producto!$D703),MONTH(Producto!$D703),1)</f>
        <v>44713</v>
      </c>
      <c r="G703" s="294">
        <f>YEAR(Producto!$D703)</f>
        <v>2022</v>
      </c>
      <c r="H703" s="294" t="str">
        <f t="shared" si="11"/>
        <v>22/23</v>
      </c>
      <c r="I703" s="286" t="s">
        <v>33655</v>
      </c>
      <c r="J703" s="286" t="s">
        <v>33782</v>
      </c>
      <c r="K703" s="286" t="s">
        <v>33795</v>
      </c>
      <c r="L703" s="287" t="s">
        <v>33704</v>
      </c>
    </row>
    <row r="704" spans="1:12" x14ac:dyDescent="0.25">
      <c r="A704" s="288" t="s">
        <v>103</v>
      </c>
      <c r="B704" s="289" t="s">
        <v>33253</v>
      </c>
      <c r="C704" s="289" t="s">
        <v>32064</v>
      </c>
      <c r="D704" s="292">
        <v>44719</v>
      </c>
      <c r="E704" s="289">
        <v>20000</v>
      </c>
      <c r="F704" s="292">
        <f>DATE(YEAR(Producto!$D704),MONTH(Producto!$D704),1)</f>
        <v>44713</v>
      </c>
      <c r="G704" s="293">
        <f>YEAR(Producto!$D704)</f>
        <v>2022</v>
      </c>
      <c r="H704" s="293" t="str">
        <f t="shared" si="11"/>
        <v>22/23</v>
      </c>
      <c r="I704" s="289" t="s">
        <v>33656</v>
      </c>
      <c r="J704" s="289" t="s">
        <v>33724</v>
      </c>
      <c r="K704" s="289" t="s">
        <v>33734</v>
      </c>
      <c r="L704" s="290" t="s">
        <v>33692</v>
      </c>
    </row>
    <row r="705" spans="1:12" x14ac:dyDescent="0.25">
      <c r="A705" s="285" t="s">
        <v>103</v>
      </c>
      <c r="B705" s="286" t="s">
        <v>33253</v>
      </c>
      <c r="C705" s="286" t="s">
        <v>32064</v>
      </c>
      <c r="D705" s="291">
        <v>44720</v>
      </c>
      <c r="E705" s="286">
        <v>7501.7849999999999</v>
      </c>
      <c r="F705" s="291">
        <f>DATE(YEAR(Producto!$D705),MONTH(Producto!$D705),1)</f>
        <v>44713</v>
      </c>
      <c r="G705" s="294">
        <f>YEAR(Producto!$D705)</f>
        <v>2022</v>
      </c>
      <c r="H705" s="294" t="str">
        <f t="shared" si="11"/>
        <v>22/23</v>
      </c>
      <c r="I705" s="286" t="s">
        <v>33657</v>
      </c>
      <c r="J705" s="286" t="s">
        <v>33742</v>
      </c>
      <c r="K705" s="286" t="s">
        <v>33731</v>
      </c>
      <c r="L705" s="287" t="s">
        <v>33719</v>
      </c>
    </row>
    <row r="706" spans="1:12" x14ac:dyDescent="0.25">
      <c r="A706" s="288" t="s">
        <v>103</v>
      </c>
      <c r="B706" s="289" t="s">
        <v>33253</v>
      </c>
      <c r="C706" s="289" t="s">
        <v>32064</v>
      </c>
      <c r="D706" s="292">
        <v>44720</v>
      </c>
      <c r="E706" s="289">
        <v>20000</v>
      </c>
      <c r="F706" s="292">
        <f>DATE(YEAR(Producto!$D706),MONTH(Producto!$D706),1)</f>
        <v>44713</v>
      </c>
      <c r="G706" s="293">
        <f>YEAR(Producto!$D706)</f>
        <v>2022</v>
      </c>
      <c r="H706" s="293" t="str">
        <f t="shared" si="11"/>
        <v>22/23</v>
      </c>
      <c r="I706" s="289" t="s">
        <v>33658</v>
      </c>
      <c r="J706" s="289" t="s">
        <v>33724</v>
      </c>
      <c r="K706" s="289" t="s">
        <v>33734</v>
      </c>
      <c r="L706" s="290" t="s">
        <v>33694</v>
      </c>
    </row>
    <row r="707" spans="1:12" x14ac:dyDescent="0.25">
      <c r="A707" s="285" t="s">
        <v>103</v>
      </c>
      <c r="B707" s="286" t="s">
        <v>33253</v>
      </c>
      <c r="C707" s="286" t="s">
        <v>32064</v>
      </c>
      <c r="D707" s="291">
        <v>44721</v>
      </c>
      <c r="E707" s="286">
        <v>21750</v>
      </c>
      <c r="F707" s="291">
        <f>DATE(YEAR(Producto!$D707),MONTH(Producto!$D707),1)</f>
        <v>44713</v>
      </c>
      <c r="G707" s="294">
        <f>YEAR(Producto!$D707)</f>
        <v>2022</v>
      </c>
      <c r="H707" s="294" t="str">
        <f t="shared" si="11"/>
        <v>22/23</v>
      </c>
      <c r="I707" s="286" t="s">
        <v>33653</v>
      </c>
      <c r="J707" s="286" t="s">
        <v>33724</v>
      </c>
      <c r="K707" s="286" t="s">
        <v>33787</v>
      </c>
      <c r="L707" s="287" t="s">
        <v>33719</v>
      </c>
    </row>
    <row r="708" spans="1:12" x14ac:dyDescent="0.25">
      <c r="A708" s="288" t="s">
        <v>103</v>
      </c>
      <c r="B708" s="289" t="s">
        <v>33253</v>
      </c>
      <c r="C708" s="289" t="s">
        <v>32064</v>
      </c>
      <c r="D708" s="292">
        <v>44722</v>
      </c>
      <c r="E708" s="289">
        <v>20911.38</v>
      </c>
      <c r="F708" s="292">
        <f>DATE(YEAR(Producto!$D708),MONTH(Producto!$D708),1)</f>
        <v>44713</v>
      </c>
      <c r="G708" s="293">
        <f>YEAR(Producto!$D708)</f>
        <v>2022</v>
      </c>
      <c r="H708" s="293" t="str">
        <f t="shared" si="11"/>
        <v>22/23</v>
      </c>
      <c r="I708" s="289" t="s">
        <v>33659</v>
      </c>
      <c r="J708" s="289" t="s">
        <v>33724</v>
      </c>
      <c r="K708" s="289" t="s">
        <v>33734</v>
      </c>
      <c r="L708" s="290" t="s">
        <v>33719</v>
      </c>
    </row>
    <row r="709" spans="1:12" x14ac:dyDescent="0.25">
      <c r="A709" s="285" t="s">
        <v>49</v>
      </c>
      <c r="B709" s="286" t="s">
        <v>33252</v>
      </c>
      <c r="C709" s="286" t="s">
        <v>32064</v>
      </c>
      <c r="D709" s="291">
        <v>44722</v>
      </c>
      <c r="E709" s="286">
        <v>23250</v>
      </c>
      <c r="F709" s="291">
        <f>DATE(YEAR(Producto!$D709),MONTH(Producto!$D709),1)</f>
        <v>44713</v>
      </c>
      <c r="G709" s="294">
        <f>YEAR(Producto!$D709)</f>
        <v>2022</v>
      </c>
      <c r="H709" s="294" t="str">
        <f t="shared" si="11"/>
        <v>22/23</v>
      </c>
      <c r="I709" s="286" t="s">
        <v>33654</v>
      </c>
      <c r="J709" s="286" t="s">
        <v>33743</v>
      </c>
      <c r="K709" s="286" t="s">
        <v>33789</v>
      </c>
      <c r="L709" s="287" t="s">
        <v>33692</v>
      </c>
    </row>
    <row r="710" spans="1:12" x14ac:dyDescent="0.25">
      <c r="A710" s="288" t="s">
        <v>49</v>
      </c>
      <c r="B710" s="289" t="s">
        <v>33252</v>
      </c>
      <c r="C710" s="289" t="s">
        <v>32064</v>
      </c>
      <c r="D710" s="292">
        <v>44722</v>
      </c>
      <c r="E710" s="289">
        <v>5000</v>
      </c>
      <c r="F710" s="292">
        <f>DATE(YEAR(Producto!$D710),MONTH(Producto!$D710),1)</f>
        <v>44713</v>
      </c>
      <c r="G710" s="293">
        <f>YEAR(Producto!$D710)</f>
        <v>2022</v>
      </c>
      <c r="H710" s="293" t="str">
        <f t="shared" si="11"/>
        <v>22/23</v>
      </c>
      <c r="I710" s="289" t="s">
        <v>33654</v>
      </c>
      <c r="J710" s="289" t="s">
        <v>33743</v>
      </c>
      <c r="K710" s="289" t="s">
        <v>33729</v>
      </c>
      <c r="L710" s="290" t="s">
        <v>33692</v>
      </c>
    </row>
    <row r="711" spans="1:12" x14ac:dyDescent="0.25">
      <c r="A711" s="285" t="s">
        <v>103</v>
      </c>
      <c r="B711" s="286" t="s">
        <v>33253</v>
      </c>
      <c r="C711" s="286" t="s">
        <v>32064</v>
      </c>
      <c r="D711" s="291">
        <v>44725</v>
      </c>
      <c r="E711" s="286">
        <v>42003.8</v>
      </c>
      <c r="F711" s="291">
        <f>DATE(YEAR(Producto!$D711),MONTH(Producto!$D711),1)</f>
        <v>44713</v>
      </c>
      <c r="G711" s="294">
        <f>YEAR(Producto!$D711)</f>
        <v>2022</v>
      </c>
      <c r="H711" s="294" t="str">
        <f t="shared" si="11"/>
        <v>22/23</v>
      </c>
      <c r="I711" s="286" t="s">
        <v>33660</v>
      </c>
      <c r="J711" s="286" t="s">
        <v>33724</v>
      </c>
      <c r="K711" s="286" t="s">
        <v>33789</v>
      </c>
      <c r="L711" s="287" t="s">
        <v>33692</v>
      </c>
    </row>
    <row r="712" spans="1:12" x14ac:dyDescent="0.25">
      <c r="A712" s="288" t="s">
        <v>49</v>
      </c>
      <c r="B712" s="289" t="s">
        <v>33252</v>
      </c>
      <c r="C712" s="289" t="s">
        <v>32064</v>
      </c>
      <c r="D712" s="292">
        <v>44725</v>
      </c>
      <c r="E712" s="289">
        <v>58958</v>
      </c>
      <c r="F712" s="292">
        <f>DATE(YEAR(Producto!$D712),MONTH(Producto!$D712),1)</f>
        <v>44713</v>
      </c>
      <c r="G712" s="293">
        <f>YEAR(Producto!$D712)</f>
        <v>2022</v>
      </c>
      <c r="H712" s="293" t="str">
        <f t="shared" si="11"/>
        <v>22/23</v>
      </c>
      <c r="I712" s="289" t="s">
        <v>33652</v>
      </c>
      <c r="J712" s="289" t="s">
        <v>33742</v>
      </c>
      <c r="K712" s="289" t="s">
        <v>33731</v>
      </c>
      <c r="L712" s="290" t="s">
        <v>33692</v>
      </c>
    </row>
    <row r="713" spans="1:12" x14ac:dyDescent="0.25">
      <c r="A713" s="285" t="s">
        <v>49</v>
      </c>
      <c r="B713" s="286" t="s">
        <v>33252</v>
      </c>
      <c r="C713" s="286" t="s">
        <v>32064</v>
      </c>
      <c r="D713" s="291">
        <v>44725</v>
      </c>
      <c r="E713" s="286">
        <v>10000</v>
      </c>
      <c r="F713" s="291">
        <f>DATE(YEAR(Producto!$D713),MONTH(Producto!$D713),1)</f>
        <v>44713</v>
      </c>
      <c r="G713" s="294">
        <f>YEAR(Producto!$D713)</f>
        <v>2022</v>
      </c>
      <c r="H713" s="294" t="str">
        <f t="shared" si="11"/>
        <v>22/23</v>
      </c>
      <c r="I713" s="286" t="s">
        <v>33652</v>
      </c>
      <c r="J713" s="286" t="s">
        <v>33761</v>
      </c>
      <c r="K713" s="286" t="s">
        <v>33729</v>
      </c>
      <c r="L713" s="287" t="s">
        <v>33692</v>
      </c>
    </row>
    <row r="714" spans="1:12" x14ac:dyDescent="0.25">
      <c r="A714" s="288" t="s">
        <v>103</v>
      </c>
      <c r="B714" s="289" t="s">
        <v>33253</v>
      </c>
      <c r="C714" s="289" t="s">
        <v>32064</v>
      </c>
      <c r="D714" s="292">
        <v>44726</v>
      </c>
      <c r="E714" s="289">
        <v>17100</v>
      </c>
      <c r="F714" s="292">
        <f>DATE(YEAR(Producto!$D714),MONTH(Producto!$D714),1)</f>
        <v>44713</v>
      </c>
      <c r="G714" s="293">
        <f>YEAR(Producto!$D714)</f>
        <v>2022</v>
      </c>
      <c r="H714" s="293" t="str">
        <f t="shared" si="11"/>
        <v>22/23</v>
      </c>
      <c r="I714" s="289" t="s">
        <v>33661</v>
      </c>
      <c r="J714" s="289" t="s">
        <v>33724</v>
      </c>
      <c r="K714" s="289" t="s">
        <v>33789</v>
      </c>
      <c r="L714" s="290" t="s">
        <v>33719</v>
      </c>
    </row>
    <row r="715" spans="1:12" x14ac:dyDescent="0.25">
      <c r="A715" s="285" t="s">
        <v>103</v>
      </c>
      <c r="B715" s="286" t="s">
        <v>33253</v>
      </c>
      <c r="C715" s="286" t="s">
        <v>32064</v>
      </c>
      <c r="D715" s="291">
        <v>44726</v>
      </c>
      <c r="E715" s="286">
        <v>14988</v>
      </c>
      <c r="F715" s="291">
        <f>DATE(YEAR(Producto!$D715),MONTH(Producto!$D715),1)</f>
        <v>44713</v>
      </c>
      <c r="G715" s="294">
        <f>YEAR(Producto!$D715)</f>
        <v>2022</v>
      </c>
      <c r="H715" s="294" t="str">
        <f t="shared" si="11"/>
        <v>22/23</v>
      </c>
      <c r="I715" s="286" t="s">
        <v>33662</v>
      </c>
      <c r="J715" s="286" t="s">
        <v>33724</v>
      </c>
      <c r="K715" s="286" t="s">
        <v>33787</v>
      </c>
      <c r="L715" s="287" t="s">
        <v>33719</v>
      </c>
    </row>
    <row r="716" spans="1:12" x14ac:dyDescent="0.25">
      <c r="A716" s="288" t="s">
        <v>103</v>
      </c>
      <c r="B716" s="289" t="s">
        <v>33253</v>
      </c>
      <c r="C716" s="289" t="s">
        <v>32064</v>
      </c>
      <c r="D716" s="292">
        <v>44726</v>
      </c>
      <c r="E716" s="289">
        <v>52500</v>
      </c>
      <c r="F716" s="292">
        <f>DATE(YEAR(Producto!$D716),MONTH(Producto!$D716),1)</f>
        <v>44713</v>
      </c>
      <c r="G716" s="293">
        <f>YEAR(Producto!$D716)</f>
        <v>2022</v>
      </c>
      <c r="H716" s="293" t="str">
        <f t="shared" si="11"/>
        <v>22/23</v>
      </c>
      <c r="I716" s="289" t="s">
        <v>33663</v>
      </c>
      <c r="J716" s="289" t="s">
        <v>33724</v>
      </c>
      <c r="K716" s="289" t="s">
        <v>33734</v>
      </c>
      <c r="L716" s="290" t="s">
        <v>33692</v>
      </c>
    </row>
    <row r="717" spans="1:12" x14ac:dyDescent="0.25">
      <c r="A717" s="285" t="s">
        <v>103</v>
      </c>
      <c r="B717" s="286" t="s">
        <v>33253</v>
      </c>
      <c r="C717" s="286" t="s">
        <v>32064</v>
      </c>
      <c r="D717" s="291">
        <v>44727</v>
      </c>
      <c r="E717" s="286">
        <v>9884.2250000000004</v>
      </c>
      <c r="F717" s="291">
        <f>DATE(YEAR(Producto!$D717),MONTH(Producto!$D717),1)</f>
        <v>44713</v>
      </c>
      <c r="G717" s="294">
        <f>YEAR(Producto!$D717)</f>
        <v>2022</v>
      </c>
      <c r="H717" s="294" t="str">
        <f t="shared" si="11"/>
        <v>22/23</v>
      </c>
      <c r="I717" s="286" t="s">
        <v>33631</v>
      </c>
      <c r="J717" s="286" t="s">
        <v>33724</v>
      </c>
      <c r="K717" s="286" t="s">
        <v>33250</v>
      </c>
      <c r="L717" s="287" t="s">
        <v>33719</v>
      </c>
    </row>
    <row r="718" spans="1:12" x14ac:dyDescent="0.25">
      <c r="A718" s="288" t="s">
        <v>49</v>
      </c>
      <c r="B718" s="289" t="s">
        <v>33252</v>
      </c>
      <c r="C718" s="289" t="s">
        <v>32064</v>
      </c>
      <c r="D718" s="292">
        <v>44728</v>
      </c>
      <c r="E718" s="289">
        <v>19550</v>
      </c>
      <c r="F718" s="292">
        <f>DATE(YEAR(Producto!$D718),MONTH(Producto!$D718),1)</f>
        <v>44713</v>
      </c>
      <c r="G718" s="293">
        <f>YEAR(Producto!$D718)</f>
        <v>2022</v>
      </c>
      <c r="H718" s="293" t="str">
        <f t="shared" si="11"/>
        <v>22/23</v>
      </c>
      <c r="I718" s="289" t="s">
        <v>33664</v>
      </c>
      <c r="J718" s="289" t="s">
        <v>33739</v>
      </c>
      <c r="K718" s="289" t="s">
        <v>33788</v>
      </c>
      <c r="L718" s="290" t="s">
        <v>33693</v>
      </c>
    </row>
    <row r="719" spans="1:12" x14ac:dyDescent="0.25">
      <c r="A719" s="285" t="s">
        <v>103</v>
      </c>
      <c r="B719" s="286" t="s">
        <v>33253</v>
      </c>
      <c r="C719" s="286" t="s">
        <v>32064</v>
      </c>
      <c r="D719" s="291">
        <v>44729</v>
      </c>
      <c r="E719" s="286">
        <v>38001</v>
      </c>
      <c r="F719" s="291">
        <f>DATE(YEAR(Producto!$D719),MONTH(Producto!$D719),1)</f>
        <v>44713</v>
      </c>
      <c r="G719" s="294">
        <f>YEAR(Producto!$D719)</f>
        <v>2022</v>
      </c>
      <c r="H719" s="294" t="str">
        <f t="shared" si="11"/>
        <v>22/23</v>
      </c>
      <c r="I719" s="286" t="s">
        <v>33665</v>
      </c>
      <c r="J719" s="286" t="s">
        <v>33742</v>
      </c>
      <c r="K719" s="286" t="s">
        <v>33731</v>
      </c>
      <c r="L719" s="287" t="s">
        <v>33692</v>
      </c>
    </row>
    <row r="720" spans="1:12" x14ac:dyDescent="0.25">
      <c r="A720" s="288" t="s">
        <v>103</v>
      </c>
      <c r="B720" s="289" t="s">
        <v>33253</v>
      </c>
      <c r="C720" s="289" t="s">
        <v>32064</v>
      </c>
      <c r="D720" s="292">
        <v>44729</v>
      </c>
      <c r="E720" s="289">
        <v>13000</v>
      </c>
      <c r="F720" s="292">
        <f>DATE(YEAR(Producto!$D720),MONTH(Producto!$D720),1)</f>
        <v>44713</v>
      </c>
      <c r="G720" s="293">
        <f>YEAR(Producto!$D720)</f>
        <v>2022</v>
      </c>
      <c r="H720" s="293" t="str">
        <f t="shared" si="11"/>
        <v>22/23</v>
      </c>
      <c r="I720" s="289" t="s">
        <v>33660</v>
      </c>
      <c r="J720" s="289" t="s">
        <v>33724</v>
      </c>
      <c r="K720" s="289" t="s">
        <v>33734</v>
      </c>
      <c r="L720" s="290" t="s">
        <v>33692</v>
      </c>
    </row>
    <row r="721" spans="1:12" x14ac:dyDescent="0.25">
      <c r="A721" s="285" t="s">
        <v>49</v>
      </c>
      <c r="B721" s="286" t="s">
        <v>33252</v>
      </c>
      <c r="C721" s="286" t="s">
        <v>32064</v>
      </c>
      <c r="D721" s="291">
        <v>44730</v>
      </c>
      <c r="E721" s="286">
        <v>2938.06</v>
      </c>
      <c r="F721" s="291">
        <f>DATE(YEAR(Producto!$D721),MONTH(Producto!$D721),1)</f>
        <v>44713</v>
      </c>
      <c r="G721" s="294">
        <f>YEAR(Producto!$D721)</f>
        <v>2022</v>
      </c>
      <c r="H721" s="294" t="str">
        <f t="shared" si="11"/>
        <v>22/23</v>
      </c>
      <c r="I721" s="286" t="s">
        <v>33666</v>
      </c>
      <c r="J721" s="286" t="s">
        <v>33782</v>
      </c>
      <c r="K721" s="286" t="s">
        <v>33797</v>
      </c>
      <c r="L721" s="287" t="s">
        <v>33704</v>
      </c>
    </row>
    <row r="722" spans="1:12" x14ac:dyDescent="0.25">
      <c r="A722" s="288" t="s">
        <v>49</v>
      </c>
      <c r="B722" s="289" t="s">
        <v>33252</v>
      </c>
      <c r="C722" s="289" t="s">
        <v>32064</v>
      </c>
      <c r="D722" s="292">
        <v>44730</v>
      </c>
      <c r="E722" s="289">
        <v>3005</v>
      </c>
      <c r="F722" s="292">
        <f>DATE(YEAR(Producto!$D722),MONTH(Producto!$D722),1)</f>
        <v>44713</v>
      </c>
      <c r="G722" s="293">
        <f>YEAR(Producto!$D722)</f>
        <v>2022</v>
      </c>
      <c r="H722" s="293" t="str">
        <f t="shared" si="11"/>
        <v>22/23</v>
      </c>
      <c r="I722" s="289" t="s">
        <v>33666</v>
      </c>
      <c r="J722" s="289" t="s">
        <v>33782</v>
      </c>
      <c r="K722" s="289" t="s">
        <v>33796</v>
      </c>
      <c r="L722" s="290" t="s">
        <v>33704</v>
      </c>
    </row>
    <row r="723" spans="1:12" x14ac:dyDescent="0.25">
      <c r="A723" s="285" t="s">
        <v>49</v>
      </c>
      <c r="B723" s="286" t="s">
        <v>33252</v>
      </c>
      <c r="C723" s="286" t="s">
        <v>32064</v>
      </c>
      <c r="D723" s="291">
        <v>44730</v>
      </c>
      <c r="E723" s="286">
        <v>3501.28</v>
      </c>
      <c r="F723" s="291">
        <f>DATE(YEAR(Producto!$D723),MONTH(Producto!$D723),1)</f>
        <v>44713</v>
      </c>
      <c r="G723" s="294">
        <f>YEAR(Producto!$D723)</f>
        <v>2022</v>
      </c>
      <c r="H723" s="294" t="str">
        <f t="shared" si="11"/>
        <v>22/23</v>
      </c>
      <c r="I723" s="286" t="s">
        <v>33666</v>
      </c>
      <c r="J723" s="286" t="s">
        <v>33782</v>
      </c>
      <c r="K723" s="286" t="s">
        <v>33793</v>
      </c>
      <c r="L723" s="287" t="s">
        <v>33704</v>
      </c>
    </row>
    <row r="724" spans="1:12" x14ac:dyDescent="0.25">
      <c r="A724" s="288" t="s">
        <v>103</v>
      </c>
      <c r="B724" s="289" t="s">
        <v>33253</v>
      </c>
      <c r="C724" s="289" t="s">
        <v>32064</v>
      </c>
      <c r="D724" s="292">
        <v>44731</v>
      </c>
      <c r="E724" s="289">
        <v>17000</v>
      </c>
      <c r="F724" s="292">
        <f>DATE(YEAR(Producto!$D724),MONTH(Producto!$D724),1)</f>
        <v>44713</v>
      </c>
      <c r="G724" s="293">
        <f>YEAR(Producto!$D724)</f>
        <v>2022</v>
      </c>
      <c r="H724" s="293" t="str">
        <f t="shared" si="11"/>
        <v>22/23</v>
      </c>
      <c r="I724" s="289" t="s">
        <v>33665</v>
      </c>
      <c r="J724" s="289" t="s">
        <v>33724</v>
      </c>
      <c r="K724" s="289" t="s">
        <v>33734</v>
      </c>
      <c r="L724" s="290" t="s">
        <v>33692</v>
      </c>
    </row>
    <row r="725" spans="1:12" x14ac:dyDescent="0.25">
      <c r="A725" s="285" t="s">
        <v>103</v>
      </c>
      <c r="B725" s="286" t="s">
        <v>33253</v>
      </c>
      <c r="C725" s="286" t="s">
        <v>32064</v>
      </c>
      <c r="D725" s="291">
        <v>44732</v>
      </c>
      <c r="E725" s="286">
        <v>15077</v>
      </c>
      <c r="F725" s="291">
        <f>DATE(YEAR(Producto!$D725),MONTH(Producto!$D725),1)</f>
        <v>44713</v>
      </c>
      <c r="G725" s="294">
        <f>YEAR(Producto!$D725)</f>
        <v>2022</v>
      </c>
      <c r="H725" s="294" t="str">
        <f t="shared" si="11"/>
        <v>22/23</v>
      </c>
      <c r="I725" s="286" t="s">
        <v>33625</v>
      </c>
      <c r="J725" s="286" t="s">
        <v>33724</v>
      </c>
      <c r="K725" s="286" t="s">
        <v>33787</v>
      </c>
      <c r="L725" s="287" t="s">
        <v>33719</v>
      </c>
    </row>
    <row r="726" spans="1:12" x14ac:dyDescent="0.25">
      <c r="A726" s="288" t="s">
        <v>103</v>
      </c>
      <c r="B726" s="289" t="s">
        <v>33253</v>
      </c>
      <c r="C726" s="289" t="s">
        <v>32064</v>
      </c>
      <c r="D726" s="292">
        <v>44734</v>
      </c>
      <c r="E726" s="289">
        <v>21651.095000000001</v>
      </c>
      <c r="F726" s="292">
        <f>DATE(YEAR(Producto!$D726),MONTH(Producto!$D726),1)</f>
        <v>44713</v>
      </c>
      <c r="G726" s="293">
        <f>YEAR(Producto!$D726)</f>
        <v>2022</v>
      </c>
      <c r="H726" s="293" t="str">
        <f t="shared" si="11"/>
        <v>22/23</v>
      </c>
      <c r="I726" s="289" t="s">
        <v>33653</v>
      </c>
      <c r="J726" s="289" t="s">
        <v>33724</v>
      </c>
      <c r="K726" s="289" t="s">
        <v>33789</v>
      </c>
      <c r="L726" s="290" t="s">
        <v>33719</v>
      </c>
    </row>
    <row r="727" spans="1:12" x14ac:dyDescent="0.25">
      <c r="A727" s="285" t="s">
        <v>49</v>
      </c>
      <c r="B727" s="286" t="s">
        <v>33252</v>
      </c>
      <c r="C727" s="286" t="s">
        <v>32064</v>
      </c>
      <c r="D727" s="291">
        <v>44735</v>
      </c>
      <c r="E727" s="286">
        <v>28370</v>
      </c>
      <c r="F727" s="291">
        <f>DATE(YEAR(Producto!$D727),MONTH(Producto!$D727),1)</f>
        <v>44713</v>
      </c>
      <c r="G727" s="294">
        <f>YEAR(Producto!$D727)</f>
        <v>2022</v>
      </c>
      <c r="H727" s="294" t="str">
        <f t="shared" si="11"/>
        <v>22/23</v>
      </c>
      <c r="I727" s="286" t="s">
        <v>33667</v>
      </c>
      <c r="J727" s="286" t="s">
        <v>33775</v>
      </c>
      <c r="K727" s="286" t="s">
        <v>33793</v>
      </c>
      <c r="L727" s="287" t="s">
        <v>33720</v>
      </c>
    </row>
    <row r="728" spans="1:12" x14ac:dyDescent="0.25">
      <c r="A728" s="288" t="s">
        <v>103</v>
      </c>
      <c r="B728" s="289" t="s">
        <v>33253</v>
      </c>
      <c r="C728" s="289" t="s">
        <v>32064</v>
      </c>
      <c r="D728" s="292">
        <v>44735</v>
      </c>
      <c r="E728" s="289">
        <v>40840.855000000003</v>
      </c>
      <c r="F728" s="292">
        <f>DATE(YEAR(Producto!$D728),MONTH(Producto!$D728),1)</f>
        <v>44713</v>
      </c>
      <c r="G728" s="293">
        <f>YEAR(Producto!$D728)</f>
        <v>2022</v>
      </c>
      <c r="H728" s="293" t="str">
        <f t="shared" si="11"/>
        <v>22/23</v>
      </c>
      <c r="I728" s="289" t="s">
        <v>33572</v>
      </c>
      <c r="J728" s="289" t="s">
        <v>33724</v>
      </c>
      <c r="K728" s="289" t="s">
        <v>33734</v>
      </c>
      <c r="L728" s="290" t="s">
        <v>33692</v>
      </c>
    </row>
    <row r="729" spans="1:12" x14ac:dyDescent="0.25">
      <c r="A729" s="285" t="s">
        <v>103</v>
      </c>
      <c r="B729" s="286" t="s">
        <v>33253</v>
      </c>
      <c r="C729" s="286" t="s">
        <v>32064</v>
      </c>
      <c r="D729" s="291">
        <v>44736</v>
      </c>
      <c r="E729" s="286">
        <v>16673.21</v>
      </c>
      <c r="F729" s="291">
        <f>DATE(YEAR(Producto!$D729),MONTH(Producto!$D729),1)</f>
        <v>44713</v>
      </c>
      <c r="G729" s="294">
        <f>YEAR(Producto!$D729)</f>
        <v>2022</v>
      </c>
      <c r="H729" s="294" t="str">
        <f t="shared" si="11"/>
        <v>22/23</v>
      </c>
      <c r="I729" s="286" t="s">
        <v>33650</v>
      </c>
      <c r="J729" s="286" t="s">
        <v>33742</v>
      </c>
      <c r="K729" s="286" t="s">
        <v>33731</v>
      </c>
      <c r="L729" s="287" t="s">
        <v>33719</v>
      </c>
    </row>
    <row r="730" spans="1:12" x14ac:dyDescent="0.25">
      <c r="A730" s="288" t="s">
        <v>103</v>
      </c>
      <c r="B730" s="289" t="s">
        <v>33253</v>
      </c>
      <c r="C730" s="289" t="s">
        <v>32064</v>
      </c>
      <c r="D730" s="292">
        <v>44738</v>
      </c>
      <c r="E730" s="289">
        <v>10098.540000000001</v>
      </c>
      <c r="F730" s="292">
        <f>DATE(YEAR(Producto!$D730),MONTH(Producto!$D730),1)</f>
        <v>44713</v>
      </c>
      <c r="G730" s="293">
        <f>YEAR(Producto!$D730)</f>
        <v>2022</v>
      </c>
      <c r="H730" s="293" t="str">
        <f t="shared" si="11"/>
        <v>22/23</v>
      </c>
      <c r="I730" s="289" t="s">
        <v>33631</v>
      </c>
      <c r="J730" s="289" t="s">
        <v>33723</v>
      </c>
      <c r="K730" s="289" t="s">
        <v>33250</v>
      </c>
      <c r="L730" s="290" t="s">
        <v>33719</v>
      </c>
    </row>
    <row r="731" spans="1:12" x14ac:dyDescent="0.25">
      <c r="A731" s="285" t="s">
        <v>103</v>
      </c>
      <c r="B731" s="286" t="s">
        <v>33253</v>
      </c>
      <c r="C731" s="286" t="s">
        <v>32064</v>
      </c>
      <c r="D731" s="291">
        <v>44738</v>
      </c>
      <c r="E731" s="286">
        <v>13008.245000000001</v>
      </c>
      <c r="F731" s="291">
        <f>DATE(YEAR(Producto!$D731),MONTH(Producto!$D731),1)</f>
        <v>44713</v>
      </c>
      <c r="G731" s="294">
        <f>YEAR(Producto!$D731)</f>
        <v>2022</v>
      </c>
      <c r="H731" s="294" t="str">
        <f t="shared" si="11"/>
        <v>22/23</v>
      </c>
      <c r="I731" s="286" t="s">
        <v>33631</v>
      </c>
      <c r="J731" s="286" t="s">
        <v>33723</v>
      </c>
      <c r="K731" s="286" t="s">
        <v>33814</v>
      </c>
      <c r="L731" s="287" t="s">
        <v>33719</v>
      </c>
    </row>
    <row r="732" spans="1:12" x14ac:dyDescent="0.25">
      <c r="A732" s="288" t="s">
        <v>103</v>
      </c>
      <c r="B732" s="289" t="s">
        <v>33253</v>
      </c>
      <c r="C732" s="289" t="s">
        <v>32064</v>
      </c>
      <c r="D732" s="292">
        <v>44738</v>
      </c>
      <c r="E732" s="289">
        <v>1120</v>
      </c>
      <c r="F732" s="292">
        <f>DATE(YEAR(Producto!$D732),MONTH(Producto!$D732),1)</f>
        <v>44713</v>
      </c>
      <c r="G732" s="293">
        <f>YEAR(Producto!$D732)</f>
        <v>2022</v>
      </c>
      <c r="H732" s="293" t="str">
        <f t="shared" si="11"/>
        <v>22/23</v>
      </c>
      <c r="I732" s="289" t="s">
        <v>33631</v>
      </c>
      <c r="J732" s="289" t="s">
        <v>33723</v>
      </c>
      <c r="K732" s="289" t="s">
        <v>33816</v>
      </c>
      <c r="L732" s="290" t="s">
        <v>33719</v>
      </c>
    </row>
    <row r="733" spans="1:12" x14ac:dyDescent="0.25">
      <c r="A733" s="285" t="s">
        <v>103</v>
      </c>
      <c r="B733" s="286" t="s">
        <v>33253</v>
      </c>
      <c r="C733" s="286" t="s">
        <v>32064</v>
      </c>
      <c r="D733" s="291">
        <v>44738</v>
      </c>
      <c r="E733" s="286">
        <v>880.36</v>
      </c>
      <c r="F733" s="291">
        <f>DATE(YEAR(Producto!$D733),MONTH(Producto!$D733),1)</f>
        <v>44713</v>
      </c>
      <c r="G733" s="294">
        <f>YEAR(Producto!$D733)</f>
        <v>2022</v>
      </c>
      <c r="H733" s="294" t="str">
        <f t="shared" si="11"/>
        <v>22/23</v>
      </c>
      <c r="I733" s="286" t="s">
        <v>33631</v>
      </c>
      <c r="J733" s="286" t="s">
        <v>33724</v>
      </c>
      <c r="K733" s="286" t="s">
        <v>33817</v>
      </c>
      <c r="L733" s="287" t="s">
        <v>33719</v>
      </c>
    </row>
    <row r="734" spans="1:12" x14ac:dyDescent="0.25">
      <c r="A734" s="288" t="s">
        <v>49</v>
      </c>
      <c r="B734" s="289" t="s">
        <v>33252</v>
      </c>
      <c r="C734" s="289" t="s">
        <v>32064</v>
      </c>
      <c r="D734" s="292">
        <v>44738</v>
      </c>
      <c r="E734" s="289">
        <v>70283</v>
      </c>
      <c r="F734" s="292">
        <f>DATE(YEAR(Producto!$D734),MONTH(Producto!$D734),1)</f>
        <v>44713</v>
      </c>
      <c r="G734" s="293">
        <f>YEAR(Producto!$D734)</f>
        <v>2022</v>
      </c>
      <c r="H734" s="293" t="str">
        <f t="shared" si="11"/>
        <v>22/23</v>
      </c>
      <c r="I734" s="289" t="s">
        <v>33668</v>
      </c>
      <c r="J734" s="289" t="s">
        <v>33771</v>
      </c>
      <c r="K734" s="289" t="s">
        <v>33806</v>
      </c>
      <c r="L734" s="290" t="s">
        <v>33692</v>
      </c>
    </row>
    <row r="735" spans="1:12" x14ac:dyDescent="0.25">
      <c r="A735" s="285" t="s">
        <v>103</v>
      </c>
      <c r="B735" s="286" t="s">
        <v>33253</v>
      </c>
      <c r="C735" s="286" t="s">
        <v>32064</v>
      </c>
      <c r="D735" s="291">
        <v>44739</v>
      </c>
      <c r="E735" s="286">
        <v>908.33</v>
      </c>
      <c r="F735" s="291">
        <f>DATE(YEAR(Producto!$D735),MONTH(Producto!$D735),1)</f>
        <v>44713</v>
      </c>
      <c r="G735" s="294">
        <f>YEAR(Producto!$D735)</f>
        <v>2022</v>
      </c>
      <c r="H735" s="294" t="str">
        <f t="shared" si="11"/>
        <v>22/23</v>
      </c>
      <c r="I735" s="286" t="s">
        <v>33627</v>
      </c>
      <c r="J735" s="286" t="s">
        <v>33724</v>
      </c>
      <c r="K735" s="286" t="s">
        <v>33785</v>
      </c>
      <c r="L735" s="287" t="s">
        <v>33719</v>
      </c>
    </row>
    <row r="736" spans="1:12" x14ac:dyDescent="0.25">
      <c r="A736" s="288" t="s">
        <v>103</v>
      </c>
      <c r="B736" s="289" t="s">
        <v>33253</v>
      </c>
      <c r="C736" s="289" t="s">
        <v>32064</v>
      </c>
      <c r="D736" s="292">
        <v>44739</v>
      </c>
      <c r="E736" s="289">
        <v>10111.23</v>
      </c>
      <c r="F736" s="292">
        <f>DATE(YEAR(Producto!$D736),MONTH(Producto!$D736),1)</f>
        <v>44713</v>
      </c>
      <c r="G736" s="293">
        <f>YEAR(Producto!$D736)</f>
        <v>2022</v>
      </c>
      <c r="H736" s="293" t="str">
        <f t="shared" ref="H736:H781" si="12">IF(MONTH(D736)&gt;=3,RIGHT(YEAR(D736),2)&amp;"/"&amp;RIGHT(YEAR(D736)+1,2),IF(MONTH(D736)&lt;3,RIGHT(YEAR(D736)-1,2)&amp;"/"&amp;RIGHT(YEAR(D736),2),"ERROR"))</f>
        <v>22/23</v>
      </c>
      <c r="I736" s="289" t="s">
        <v>33627</v>
      </c>
      <c r="J736" s="289" t="s">
        <v>33724</v>
      </c>
      <c r="K736" s="289" t="s">
        <v>33787</v>
      </c>
      <c r="L736" s="290" t="s">
        <v>33719</v>
      </c>
    </row>
    <row r="737" spans="1:12" x14ac:dyDescent="0.25">
      <c r="A737" s="285" t="s">
        <v>103</v>
      </c>
      <c r="B737" s="286" t="s">
        <v>33253</v>
      </c>
      <c r="C737" s="286" t="s">
        <v>32064</v>
      </c>
      <c r="D737" s="291">
        <v>44739</v>
      </c>
      <c r="E737" s="286">
        <v>1099.6400000000001</v>
      </c>
      <c r="F737" s="291">
        <f>DATE(YEAR(Producto!$D737),MONTH(Producto!$D737),1)</f>
        <v>44713</v>
      </c>
      <c r="G737" s="294">
        <f>YEAR(Producto!$D737)</f>
        <v>2022</v>
      </c>
      <c r="H737" s="294" t="str">
        <f t="shared" si="12"/>
        <v>22/23</v>
      </c>
      <c r="I737" s="286" t="s">
        <v>33627</v>
      </c>
      <c r="J737" s="286" t="s">
        <v>33724</v>
      </c>
      <c r="K737" s="286" t="s">
        <v>33814</v>
      </c>
      <c r="L737" s="287" t="s">
        <v>33719</v>
      </c>
    </row>
    <row r="738" spans="1:12" x14ac:dyDescent="0.25">
      <c r="A738" s="288" t="s">
        <v>103</v>
      </c>
      <c r="B738" s="289" t="s">
        <v>33253</v>
      </c>
      <c r="C738" s="289" t="s">
        <v>32064</v>
      </c>
      <c r="D738" s="292">
        <v>44739</v>
      </c>
      <c r="E738" s="289">
        <v>48553.23</v>
      </c>
      <c r="F738" s="292">
        <f>DATE(YEAR(Producto!$D738),MONTH(Producto!$D738),1)</f>
        <v>44713</v>
      </c>
      <c r="G738" s="293">
        <f>YEAR(Producto!$D738)</f>
        <v>2022</v>
      </c>
      <c r="H738" s="293" t="str">
        <f t="shared" si="12"/>
        <v>22/23</v>
      </c>
      <c r="I738" s="289" t="s">
        <v>33669</v>
      </c>
      <c r="J738" s="289" t="s">
        <v>33738</v>
      </c>
      <c r="K738" s="289" t="s">
        <v>33787</v>
      </c>
      <c r="L738" s="290" t="s">
        <v>33692</v>
      </c>
    </row>
    <row r="739" spans="1:12" x14ac:dyDescent="0.25">
      <c r="A739" s="285" t="s">
        <v>103</v>
      </c>
      <c r="B739" s="286" t="s">
        <v>33253</v>
      </c>
      <c r="C739" s="286" t="s">
        <v>32064</v>
      </c>
      <c r="D739" s="291">
        <v>44741</v>
      </c>
      <c r="E739" s="286">
        <v>40883.11</v>
      </c>
      <c r="F739" s="291">
        <f>DATE(YEAR(Producto!$D739),MONTH(Producto!$D739),1)</f>
        <v>44713</v>
      </c>
      <c r="G739" s="294">
        <f>YEAR(Producto!$D739)</f>
        <v>2022</v>
      </c>
      <c r="H739" s="294" t="str">
        <f t="shared" si="12"/>
        <v>22/23</v>
      </c>
      <c r="I739" s="286" t="s">
        <v>33374</v>
      </c>
      <c r="J739" s="286" t="s">
        <v>33737</v>
      </c>
      <c r="K739" s="286" t="s">
        <v>33785</v>
      </c>
      <c r="L739" s="287" t="s">
        <v>33692</v>
      </c>
    </row>
    <row r="740" spans="1:12" x14ac:dyDescent="0.25">
      <c r="A740" s="288" t="s">
        <v>103</v>
      </c>
      <c r="B740" s="289" t="s">
        <v>33253</v>
      </c>
      <c r="C740" s="289" t="s">
        <v>32064</v>
      </c>
      <c r="D740" s="292">
        <v>44743</v>
      </c>
      <c r="E740" s="289">
        <v>40951.514999999999</v>
      </c>
      <c r="F740" s="292">
        <f>DATE(YEAR(Producto!$D740),MONTH(Producto!$D740),1)</f>
        <v>44743</v>
      </c>
      <c r="G740" s="293">
        <f>YEAR(Producto!$D740)</f>
        <v>2022</v>
      </c>
      <c r="H740" s="293" t="str">
        <f t="shared" si="12"/>
        <v>22/23</v>
      </c>
      <c r="I740" s="289" t="s">
        <v>33670</v>
      </c>
      <c r="J740" s="289" t="s">
        <v>33724</v>
      </c>
      <c r="K740" s="289" t="s">
        <v>33734</v>
      </c>
      <c r="L740" s="290" t="s">
        <v>33721</v>
      </c>
    </row>
    <row r="741" spans="1:12" x14ac:dyDescent="0.25">
      <c r="A741" s="285" t="s">
        <v>103</v>
      </c>
      <c r="B741" s="286" t="s">
        <v>33253</v>
      </c>
      <c r="C741" s="286" t="s">
        <v>32064</v>
      </c>
      <c r="D741" s="291">
        <v>44745</v>
      </c>
      <c r="E741" s="286">
        <v>35000.61</v>
      </c>
      <c r="F741" s="291">
        <f>DATE(YEAR(Producto!$D741),MONTH(Producto!$D741),1)</f>
        <v>44743</v>
      </c>
      <c r="G741" s="294">
        <f>YEAR(Producto!$D741)</f>
        <v>2022</v>
      </c>
      <c r="H741" s="294" t="str">
        <f t="shared" si="12"/>
        <v>22/23</v>
      </c>
      <c r="I741" s="286" t="s">
        <v>33671</v>
      </c>
      <c r="J741" s="286" t="s">
        <v>33740</v>
      </c>
      <c r="K741" s="286" t="s">
        <v>33789</v>
      </c>
      <c r="L741" s="287" t="s">
        <v>33692</v>
      </c>
    </row>
    <row r="742" spans="1:12" x14ac:dyDescent="0.25">
      <c r="A742" s="288" t="s">
        <v>49</v>
      </c>
      <c r="B742" s="289" t="s">
        <v>33252</v>
      </c>
      <c r="C742" s="289" t="s">
        <v>32064</v>
      </c>
      <c r="D742" s="292">
        <v>44746</v>
      </c>
      <c r="E742" s="289">
        <v>26468.485000000001</v>
      </c>
      <c r="F742" s="292">
        <f>DATE(YEAR(Producto!$D742),MONTH(Producto!$D742),1)</f>
        <v>44743</v>
      </c>
      <c r="G742" s="293">
        <f>YEAR(Producto!$D742)</f>
        <v>2022</v>
      </c>
      <c r="H742" s="293" t="str">
        <f t="shared" si="12"/>
        <v>22/23</v>
      </c>
      <c r="I742" s="289" t="s">
        <v>33670</v>
      </c>
      <c r="J742" s="289" t="s">
        <v>33783</v>
      </c>
      <c r="K742" s="289" t="s">
        <v>33789</v>
      </c>
      <c r="L742" s="290" t="s">
        <v>33692</v>
      </c>
    </row>
    <row r="743" spans="1:12" x14ac:dyDescent="0.25">
      <c r="A743" s="285" t="s">
        <v>49</v>
      </c>
      <c r="B743" s="286" t="s">
        <v>33252</v>
      </c>
      <c r="C743" s="286" t="s">
        <v>32064</v>
      </c>
      <c r="D743" s="291">
        <v>44746</v>
      </c>
      <c r="E743" s="286">
        <v>5000</v>
      </c>
      <c r="F743" s="291">
        <f>DATE(YEAR(Producto!$D743),MONTH(Producto!$D743),1)</f>
        <v>44743</v>
      </c>
      <c r="G743" s="294">
        <f>YEAR(Producto!$D743)</f>
        <v>2022</v>
      </c>
      <c r="H743" s="294" t="str">
        <f t="shared" si="12"/>
        <v>22/23</v>
      </c>
      <c r="I743" s="286" t="s">
        <v>33670</v>
      </c>
      <c r="J743" s="286" t="s">
        <v>33783</v>
      </c>
      <c r="K743" s="286" t="s">
        <v>33729</v>
      </c>
      <c r="L743" s="287" t="s">
        <v>33692</v>
      </c>
    </row>
    <row r="744" spans="1:12" x14ac:dyDescent="0.25">
      <c r="A744" s="288" t="s">
        <v>103</v>
      </c>
      <c r="B744" s="289" t="s">
        <v>33253</v>
      </c>
      <c r="C744" s="289" t="s">
        <v>32064</v>
      </c>
      <c r="D744" s="292">
        <v>44746</v>
      </c>
      <c r="E744" s="289">
        <v>3588</v>
      </c>
      <c r="F744" s="292">
        <f>DATE(YEAR(Producto!$D744),MONTH(Producto!$D744),1)</f>
        <v>44743</v>
      </c>
      <c r="G744" s="293">
        <f>YEAR(Producto!$D744)</f>
        <v>2022</v>
      </c>
      <c r="H744" s="293" t="str">
        <f t="shared" si="12"/>
        <v>22/23</v>
      </c>
      <c r="I744" s="289" t="s">
        <v>33631</v>
      </c>
      <c r="J744" s="289" t="s">
        <v>33724</v>
      </c>
      <c r="K744" s="289" t="s">
        <v>33734</v>
      </c>
      <c r="L744" s="290" t="s">
        <v>33719</v>
      </c>
    </row>
    <row r="745" spans="1:12" x14ac:dyDescent="0.25">
      <c r="A745" s="285" t="s">
        <v>103</v>
      </c>
      <c r="B745" s="286" t="s">
        <v>33253</v>
      </c>
      <c r="C745" s="286" t="s">
        <v>32064</v>
      </c>
      <c r="D745" s="291">
        <v>44747</v>
      </c>
      <c r="E745" s="286">
        <v>14500</v>
      </c>
      <c r="F745" s="291">
        <f>DATE(YEAR(Producto!$D745),MONTH(Producto!$D745),1)</f>
        <v>44743</v>
      </c>
      <c r="G745" s="294">
        <f>YEAR(Producto!$D745)</f>
        <v>2022</v>
      </c>
      <c r="H745" s="294" t="str">
        <f t="shared" si="12"/>
        <v>22/23</v>
      </c>
      <c r="I745" s="286" t="s">
        <v>33672</v>
      </c>
      <c r="J745" s="286" t="s">
        <v>33724</v>
      </c>
      <c r="K745" s="286" t="s">
        <v>33734</v>
      </c>
      <c r="L745" s="287" t="s">
        <v>33719</v>
      </c>
    </row>
    <row r="746" spans="1:12" x14ac:dyDescent="0.25">
      <c r="A746" s="288" t="s">
        <v>103</v>
      </c>
      <c r="B746" s="289" t="s">
        <v>33253</v>
      </c>
      <c r="C746" s="289" t="s">
        <v>32064</v>
      </c>
      <c r="D746" s="292">
        <v>44748</v>
      </c>
      <c r="E746" s="289">
        <v>40399.58</v>
      </c>
      <c r="F746" s="292">
        <f>DATE(YEAR(Producto!$D746),MONTH(Producto!$D746),1)</f>
        <v>44743</v>
      </c>
      <c r="G746" s="293">
        <f>YEAR(Producto!$D746)</f>
        <v>2022</v>
      </c>
      <c r="H746" s="293" t="str">
        <f t="shared" si="12"/>
        <v>22/23</v>
      </c>
      <c r="I746" s="289" t="s">
        <v>33673</v>
      </c>
      <c r="J746" s="289" t="s">
        <v>33742</v>
      </c>
      <c r="K746" s="289" t="s">
        <v>33731</v>
      </c>
      <c r="L746" s="290" t="s">
        <v>33692</v>
      </c>
    </row>
    <row r="747" spans="1:12" x14ac:dyDescent="0.25">
      <c r="A747" s="285" t="s">
        <v>49</v>
      </c>
      <c r="B747" s="286" t="s">
        <v>33252</v>
      </c>
      <c r="C747" s="286" t="s">
        <v>32064</v>
      </c>
      <c r="D747" s="291">
        <v>44748</v>
      </c>
      <c r="E747" s="286">
        <v>21330</v>
      </c>
      <c r="F747" s="291">
        <f>DATE(YEAR(Producto!$D747),MONTH(Producto!$D747),1)</f>
        <v>44743</v>
      </c>
      <c r="G747" s="294">
        <f>YEAR(Producto!$D747)</f>
        <v>2022</v>
      </c>
      <c r="H747" s="294" t="str">
        <f t="shared" si="12"/>
        <v>22/23</v>
      </c>
      <c r="I747" s="286" t="s">
        <v>33669</v>
      </c>
      <c r="J747" s="286" t="s">
        <v>33738</v>
      </c>
      <c r="K747" s="286" t="s">
        <v>33787</v>
      </c>
      <c r="L747" s="287" t="s">
        <v>33692</v>
      </c>
    </row>
    <row r="748" spans="1:12" x14ac:dyDescent="0.25">
      <c r="A748" s="288" t="s">
        <v>49</v>
      </c>
      <c r="B748" s="289" t="s">
        <v>33252</v>
      </c>
      <c r="C748" s="289" t="s">
        <v>32064</v>
      </c>
      <c r="D748" s="292">
        <v>44748</v>
      </c>
      <c r="E748" s="289">
        <v>18754</v>
      </c>
      <c r="F748" s="292">
        <f>DATE(YEAR(Producto!$D748),MONTH(Producto!$D748),1)</f>
        <v>44743</v>
      </c>
      <c r="G748" s="293">
        <f>YEAR(Producto!$D748)</f>
        <v>2022</v>
      </c>
      <c r="H748" s="293" t="str">
        <f t="shared" si="12"/>
        <v>22/23</v>
      </c>
      <c r="I748" s="289" t="s">
        <v>33374</v>
      </c>
      <c r="J748" s="289" t="s">
        <v>33724</v>
      </c>
      <c r="K748" s="289" t="s">
        <v>33731</v>
      </c>
      <c r="L748" s="290" t="s">
        <v>33692</v>
      </c>
    </row>
    <row r="749" spans="1:12" x14ac:dyDescent="0.25">
      <c r="A749" s="285" t="s">
        <v>49</v>
      </c>
      <c r="B749" s="286" t="s">
        <v>33252</v>
      </c>
      <c r="C749" s="286" t="s">
        <v>32064</v>
      </c>
      <c r="D749" s="291">
        <v>44748</v>
      </c>
      <c r="E749" s="286">
        <v>10000</v>
      </c>
      <c r="F749" s="291">
        <f>DATE(YEAR(Producto!$D749),MONTH(Producto!$D749),1)</f>
        <v>44743</v>
      </c>
      <c r="G749" s="294">
        <f>YEAR(Producto!$D749)</f>
        <v>2022</v>
      </c>
      <c r="H749" s="294" t="str">
        <f t="shared" si="12"/>
        <v>22/23</v>
      </c>
      <c r="I749" s="286" t="s">
        <v>33374</v>
      </c>
      <c r="J749" s="286" t="s">
        <v>33724</v>
      </c>
      <c r="K749" s="286" t="s">
        <v>33729</v>
      </c>
      <c r="L749" s="287" t="s">
        <v>33692</v>
      </c>
    </row>
    <row r="750" spans="1:12" x14ac:dyDescent="0.25">
      <c r="A750" s="288" t="s">
        <v>103</v>
      </c>
      <c r="B750" s="289" t="s">
        <v>33253</v>
      </c>
      <c r="C750" s="289" t="s">
        <v>32064</v>
      </c>
      <c r="D750" s="292">
        <v>44750</v>
      </c>
      <c r="E750" s="289">
        <v>11638.055</v>
      </c>
      <c r="F750" s="292">
        <f>DATE(YEAR(Producto!$D750),MONTH(Producto!$D750),1)</f>
        <v>44743</v>
      </c>
      <c r="G750" s="293">
        <f>YEAR(Producto!$D750)</f>
        <v>2022</v>
      </c>
      <c r="H750" s="293" t="str">
        <f t="shared" si="12"/>
        <v>22/23</v>
      </c>
      <c r="I750" s="289" t="s">
        <v>33646</v>
      </c>
      <c r="J750" s="289" t="s">
        <v>33723</v>
      </c>
      <c r="K750" s="289" t="s">
        <v>33731</v>
      </c>
      <c r="L750" s="290" t="s">
        <v>33719</v>
      </c>
    </row>
    <row r="751" spans="1:12" x14ac:dyDescent="0.25">
      <c r="A751" s="285" t="s">
        <v>103</v>
      </c>
      <c r="B751" s="286" t="s">
        <v>33253</v>
      </c>
      <c r="C751" s="286" t="s">
        <v>32064</v>
      </c>
      <c r="D751" s="291">
        <v>44750</v>
      </c>
      <c r="E751" s="286">
        <v>10166.26</v>
      </c>
      <c r="F751" s="291">
        <f>DATE(YEAR(Producto!$D751),MONTH(Producto!$D751),1)</f>
        <v>44743</v>
      </c>
      <c r="G751" s="294">
        <f>YEAR(Producto!$D751)</f>
        <v>2022</v>
      </c>
      <c r="H751" s="294" t="str">
        <f t="shared" si="12"/>
        <v>22/23</v>
      </c>
      <c r="I751" s="286" t="s">
        <v>33646</v>
      </c>
      <c r="J751" s="286" t="s">
        <v>33723</v>
      </c>
      <c r="K751" s="286" t="s">
        <v>33728</v>
      </c>
      <c r="L751" s="287" t="s">
        <v>33719</v>
      </c>
    </row>
    <row r="752" spans="1:12" x14ac:dyDescent="0.25">
      <c r="A752" s="288" t="s">
        <v>49</v>
      </c>
      <c r="B752" s="289" t="s">
        <v>33252</v>
      </c>
      <c r="C752" s="289" t="s">
        <v>32064</v>
      </c>
      <c r="D752" s="292">
        <v>44751</v>
      </c>
      <c r="E752" s="289">
        <v>10000</v>
      </c>
      <c r="F752" s="292">
        <f>DATE(YEAR(Producto!$D752),MONTH(Producto!$D752),1)</f>
        <v>44743</v>
      </c>
      <c r="G752" s="293">
        <f>YEAR(Producto!$D752)</f>
        <v>2022</v>
      </c>
      <c r="H752" s="293" t="str">
        <f t="shared" si="12"/>
        <v>22/23</v>
      </c>
      <c r="I752" s="289" t="s">
        <v>33572</v>
      </c>
      <c r="J752" s="289" t="s">
        <v>33724</v>
      </c>
      <c r="K752" s="289" t="s">
        <v>33729</v>
      </c>
      <c r="L752" s="290" t="s">
        <v>33692</v>
      </c>
    </row>
    <row r="753" spans="1:12" x14ac:dyDescent="0.25">
      <c r="A753" s="285" t="s">
        <v>49</v>
      </c>
      <c r="B753" s="286" t="s">
        <v>33252</v>
      </c>
      <c r="C753" s="286" t="s">
        <v>32064</v>
      </c>
      <c r="D753" s="291">
        <v>44751</v>
      </c>
      <c r="E753" s="286">
        <v>25000</v>
      </c>
      <c r="F753" s="291">
        <f>DATE(YEAR(Producto!$D753),MONTH(Producto!$D753),1)</f>
        <v>44743</v>
      </c>
      <c r="G753" s="294">
        <f>YEAR(Producto!$D753)</f>
        <v>2022</v>
      </c>
      <c r="H753" s="294" t="str">
        <f t="shared" si="12"/>
        <v>22/23</v>
      </c>
      <c r="I753" s="286" t="s">
        <v>33572</v>
      </c>
      <c r="J753" s="286" t="s">
        <v>33725</v>
      </c>
      <c r="K753" s="286" t="s">
        <v>33730</v>
      </c>
      <c r="L753" s="287" t="s">
        <v>33692</v>
      </c>
    </row>
    <row r="754" spans="1:12" x14ac:dyDescent="0.25">
      <c r="A754" s="288" t="s">
        <v>49</v>
      </c>
      <c r="B754" s="289" t="s">
        <v>33252</v>
      </c>
      <c r="C754" s="289" t="s">
        <v>32064</v>
      </c>
      <c r="D754" s="292">
        <v>44751</v>
      </c>
      <c r="E754" s="289">
        <v>8445</v>
      </c>
      <c r="F754" s="292">
        <f>DATE(YEAR(Producto!$D754),MONTH(Producto!$D754),1)</f>
        <v>44743</v>
      </c>
      <c r="G754" s="293">
        <f>YEAR(Producto!$D754)</f>
        <v>2022</v>
      </c>
      <c r="H754" s="293" t="str">
        <f t="shared" si="12"/>
        <v>22/23</v>
      </c>
      <c r="I754" s="289" t="s">
        <v>33572</v>
      </c>
      <c r="J754" s="289" t="s">
        <v>33724</v>
      </c>
      <c r="K754" s="289" t="s">
        <v>33731</v>
      </c>
      <c r="L754" s="290" t="s">
        <v>33692</v>
      </c>
    </row>
    <row r="755" spans="1:12" x14ac:dyDescent="0.25">
      <c r="A755" s="285" t="s">
        <v>49</v>
      </c>
      <c r="B755" s="286" t="s">
        <v>33252</v>
      </c>
      <c r="C755" s="286" t="s">
        <v>32064</v>
      </c>
      <c r="D755" s="291">
        <v>44751</v>
      </c>
      <c r="E755" s="286">
        <v>5000</v>
      </c>
      <c r="F755" s="291">
        <f>DATE(YEAR(Producto!$D755),MONTH(Producto!$D755),1)</f>
        <v>44743</v>
      </c>
      <c r="G755" s="294">
        <f>YEAR(Producto!$D755)</f>
        <v>2022</v>
      </c>
      <c r="H755" s="294" t="str">
        <f t="shared" si="12"/>
        <v>22/23</v>
      </c>
      <c r="I755" s="286" t="s">
        <v>33572</v>
      </c>
      <c r="J755" s="286" t="s">
        <v>33724</v>
      </c>
      <c r="K755" s="286" t="s">
        <v>33732</v>
      </c>
      <c r="L755" s="287" t="s">
        <v>33692</v>
      </c>
    </row>
    <row r="756" spans="1:12" x14ac:dyDescent="0.25">
      <c r="A756" s="288" t="s">
        <v>197</v>
      </c>
      <c r="B756" s="289" t="s">
        <v>33251</v>
      </c>
      <c r="C756" s="289" t="s">
        <v>32064</v>
      </c>
      <c r="D756" s="292">
        <v>44753</v>
      </c>
      <c r="E756" s="289">
        <v>30624.7</v>
      </c>
      <c r="F756" s="292">
        <f>DATE(YEAR(Producto!$D756),MONTH(Producto!$D756),1)</f>
        <v>44743</v>
      </c>
      <c r="G756" s="293">
        <f>YEAR(Producto!$D756)</f>
        <v>2022</v>
      </c>
      <c r="H756" s="293" t="str">
        <f t="shared" si="12"/>
        <v>22/23</v>
      </c>
      <c r="I756" s="289" t="s">
        <v>33674</v>
      </c>
      <c r="J756" s="289" t="s">
        <v>33726</v>
      </c>
      <c r="K756" s="289" t="s">
        <v>33733</v>
      </c>
      <c r="L756" s="290" t="s">
        <v>33687</v>
      </c>
    </row>
    <row r="757" spans="1:12" x14ac:dyDescent="0.25">
      <c r="A757" s="285" t="s">
        <v>103</v>
      </c>
      <c r="B757" s="286" t="s">
        <v>33253</v>
      </c>
      <c r="C757" s="286" t="s">
        <v>32064</v>
      </c>
      <c r="D757" s="291">
        <v>44753</v>
      </c>
      <c r="E757" s="286">
        <v>11000</v>
      </c>
      <c r="F757" s="291">
        <f>DATE(YEAR(Producto!$D757),MONTH(Producto!$D757),1)</f>
        <v>44743</v>
      </c>
      <c r="G757" s="294">
        <f>YEAR(Producto!$D757)</f>
        <v>2022</v>
      </c>
      <c r="H757" s="294" t="str">
        <f t="shared" si="12"/>
        <v>22/23</v>
      </c>
      <c r="I757" s="286" t="s">
        <v>33673</v>
      </c>
      <c r="J757" s="286" t="s">
        <v>33724</v>
      </c>
      <c r="K757" s="286" t="s">
        <v>33734</v>
      </c>
      <c r="L757" s="287" t="s">
        <v>33692</v>
      </c>
    </row>
    <row r="758" spans="1:12" x14ac:dyDescent="0.25">
      <c r="A758" s="288" t="s">
        <v>103</v>
      </c>
      <c r="B758" s="289" t="s">
        <v>33253</v>
      </c>
      <c r="C758" s="289" t="s">
        <v>32699</v>
      </c>
      <c r="D758" s="292">
        <v>44754</v>
      </c>
      <c r="E758" s="289">
        <v>17000</v>
      </c>
      <c r="F758" s="292">
        <f>DATE(YEAR(Producto!$D758),MONTH(Producto!$D758),1)</f>
        <v>44743</v>
      </c>
      <c r="G758" s="293">
        <f>YEAR(Producto!$D758)</f>
        <v>2022</v>
      </c>
      <c r="H758" s="293" t="str">
        <f t="shared" si="12"/>
        <v>22/23</v>
      </c>
      <c r="I758" s="289" t="s">
        <v>33671</v>
      </c>
      <c r="J758" s="289" t="s">
        <v>33724</v>
      </c>
      <c r="K758" s="289" t="s">
        <v>33734</v>
      </c>
      <c r="L758" s="290" t="s">
        <v>33692</v>
      </c>
    </row>
    <row r="759" spans="1:12" x14ac:dyDescent="0.25">
      <c r="A759" s="285" t="s">
        <v>103</v>
      </c>
      <c r="B759" s="286" t="s">
        <v>33253</v>
      </c>
      <c r="C759" s="286" t="s">
        <v>32699</v>
      </c>
      <c r="D759" s="291">
        <v>44756</v>
      </c>
      <c r="E759" s="286">
        <v>10000</v>
      </c>
      <c r="F759" s="291">
        <f>DATE(YEAR(Producto!$D759),MONTH(Producto!$D759),1)</f>
        <v>44743</v>
      </c>
      <c r="G759" s="294">
        <f>YEAR(Producto!$D759)</f>
        <v>2022</v>
      </c>
      <c r="H759" s="294" t="str">
        <f t="shared" si="12"/>
        <v>22/23</v>
      </c>
      <c r="I759" s="286" t="s">
        <v>33675</v>
      </c>
      <c r="J759" s="286" t="s">
        <v>33724</v>
      </c>
      <c r="K759" s="286" t="s">
        <v>33734</v>
      </c>
      <c r="L759" s="287" t="s">
        <v>33716</v>
      </c>
    </row>
    <row r="760" spans="1:12" x14ac:dyDescent="0.25">
      <c r="A760" s="288" t="s">
        <v>103</v>
      </c>
      <c r="B760" s="289" t="s">
        <v>33253</v>
      </c>
      <c r="C760" s="289" t="s">
        <v>32699</v>
      </c>
      <c r="D760" s="292">
        <v>44758</v>
      </c>
      <c r="E760" s="289">
        <v>34000</v>
      </c>
      <c r="F760" s="292">
        <f>DATE(YEAR(Producto!$D760),MONTH(Producto!$D760),1)</f>
        <v>44743</v>
      </c>
      <c r="G760" s="293">
        <f>YEAR(Producto!$D760)</f>
        <v>2022</v>
      </c>
      <c r="H760" s="293" t="str">
        <f t="shared" si="12"/>
        <v>22/23</v>
      </c>
      <c r="I760" s="289" t="s">
        <v>33676</v>
      </c>
      <c r="J760" s="289" t="s">
        <v>33724</v>
      </c>
      <c r="K760" s="289" t="s">
        <v>33734</v>
      </c>
      <c r="L760" s="290" t="s">
        <v>33692</v>
      </c>
    </row>
    <row r="761" spans="1:12" x14ac:dyDescent="0.25">
      <c r="A761" s="285" t="s">
        <v>103</v>
      </c>
      <c r="B761" s="286" t="s">
        <v>33253</v>
      </c>
      <c r="C761" s="286" t="s">
        <v>32699</v>
      </c>
      <c r="D761" s="291">
        <v>44758</v>
      </c>
      <c r="E761" s="286">
        <v>41320</v>
      </c>
      <c r="F761" s="291">
        <f>DATE(YEAR(Producto!$D761),MONTH(Producto!$D761),1)</f>
        <v>44743</v>
      </c>
      <c r="G761" s="294">
        <f>YEAR(Producto!$D761)</f>
        <v>2022</v>
      </c>
      <c r="H761" s="294" t="str">
        <f t="shared" si="12"/>
        <v>22/23</v>
      </c>
      <c r="I761" s="286" t="s">
        <v>33677</v>
      </c>
      <c r="J761" s="286" t="s">
        <v>33724</v>
      </c>
      <c r="K761" s="286" t="s">
        <v>33734</v>
      </c>
      <c r="L761" s="287" t="s">
        <v>33692</v>
      </c>
    </row>
    <row r="762" spans="1:12" x14ac:dyDescent="0.25">
      <c r="A762" s="288" t="s">
        <v>49</v>
      </c>
      <c r="B762" s="289" t="s">
        <v>33252</v>
      </c>
      <c r="C762" s="289" t="s">
        <v>32699</v>
      </c>
      <c r="D762" s="292">
        <v>44759</v>
      </c>
      <c r="E762" s="289">
        <v>24000</v>
      </c>
      <c r="F762" s="292">
        <f>DATE(YEAR(Producto!$D762),MONTH(Producto!$D762),1)</f>
        <v>44743</v>
      </c>
      <c r="G762" s="293">
        <f>YEAR(Producto!$D762)</f>
        <v>2022</v>
      </c>
      <c r="H762" s="293" t="str">
        <f t="shared" si="12"/>
        <v>22/23</v>
      </c>
      <c r="I762" s="289" t="s">
        <v>33678</v>
      </c>
      <c r="J762" s="289" t="s">
        <v>33727</v>
      </c>
      <c r="K762" s="289" t="s">
        <v>33735</v>
      </c>
      <c r="L762" s="290" t="s">
        <v>33692</v>
      </c>
    </row>
    <row r="763" spans="1:12" x14ac:dyDescent="0.25">
      <c r="A763" s="285" t="s">
        <v>49</v>
      </c>
      <c r="B763" s="286" t="s">
        <v>33252</v>
      </c>
      <c r="C763" s="286" t="s">
        <v>32699</v>
      </c>
      <c r="D763" s="291">
        <v>44760</v>
      </c>
      <c r="E763" s="286">
        <v>26000</v>
      </c>
      <c r="F763" s="291">
        <f>DATE(YEAR(Producto!$D763),MONTH(Producto!$D763),1)</f>
        <v>44743</v>
      </c>
      <c r="G763" s="294">
        <f>YEAR(Producto!$D763)</f>
        <v>2022</v>
      </c>
      <c r="H763" s="294" t="str">
        <f t="shared" si="12"/>
        <v>22/23</v>
      </c>
      <c r="I763" s="286" t="s">
        <v>33677</v>
      </c>
      <c r="J763" s="286" t="s">
        <v>33724</v>
      </c>
      <c r="K763" s="286" t="s">
        <v>33734</v>
      </c>
      <c r="L763" s="287" t="s">
        <v>33692</v>
      </c>
    </row>
    <row r="764" spans="1:12" x14ac:dyDescent="0.25">
      <c r="A764" s="288" t="s">
        <v>103</v>
      </c>
      <c r="B764" s="289" t="s">
        <v>33253</v>
      </c>
      <c r="C764" s="289" t="s">
        <v>32699</v>
      </c>
      <c r="D764" s="292">
        <v>44760</v>
      </c>
      <c r="E764" s="289">
        <v>40000</v>
      </c>
      <c r="F764" s="292">
        <f>DATE(YEAR(Producto!$D764),MONTH(Producto!$D764),1)</f>
        <v>44743</v>
      </c>
      <c r="G764" s="293">
        <f>YEAR(Producto!$D764)</f>
        <v>2022</v>
      </c>
      <c r="H764" s="293" t="str">
        <f t="shared" si="12"/>
        <v>22/23</v>
      </c>
      <c r="I764" s="289" t="s">
        <v>33596</v>
      </c>
      <c r="J764" s="289" t="s">
        <v>33724</v>
      </c>
      <c r="K764" s="289" t="s">
        <v>33734</v>
      </c>
      <c r="L764" s="290" t="s">
        <v>33692</v>
      </c>
    </row>
    <row r="765" spans="1:12" x14ac:dyDescent="0.25">
      <c r="A765" s="285" t="s">
        <v>103</v>
      </c>
      <c r="B765" s="286" t="s">
        <v>33253</v>
      </c>
      <c r="C765" s="286" t="s">
        <v>32699</v>
      </c>
      <c r="D765" s="291">
        <v>44760</v>
      </c>
      <c r="E765" s="286">
        <v>40000</v>
      </c>
      <c r="F765" s="291">
        <f>DATE(YEAR(Producto!$D765),MONTH(Producto!$D765),1)</f>
        <v>44743</v>
      </c>
      <c r="G765" s="294">
        <f>YEAR(Producto!$D765)</f>
        <v>2022</v>
      </c>
      <c r="H765" s="294" t="str">
        <f t="shared" si="12"/>
        <v>22/23</v>
      </c>
      <c r="I765" s="286" t="s">
        <v>33679</v>
      </c>
      <c r="J765" s="286" t="s">
        <v>33724</v>
      </c>
      <c r="K765" s="286" t="s">
        <v>33734</v>
      </c>
      <c r="L765" s="287" t="s">
        <v>33692</v>
      </c>
    </row>
    <row r="766" spans="1:12" x14ac:dyDescent="0.25">
      <c r="A766" s="288" t="s">
        <v>103</v>
      </c>
      <c r="B766" s="289" t="s">
        <v>33253</v>
      </c>
      <c r="C766" s="289" t="s">
        <v>32699</v>
      </c>
      <c r="D766" s="292">
        <v>44760</v>
      </c>
      <c r="E766" s="289">
        <v>15000</v>
      </c>
      <c r="F766" s="292">
        <f>DATE(YEAR(Producto!$D766),MONTH(Producto!$D766),1)</f>
        <v>44743</v>
      </c>
      <c r="G766" s="293">
        <f>YEAR(Producto!$D766)</f>
        <v>2022</v>
      </c>
      <c r="H766" s="293" t="str">
        <f t="shared" si="12"/>
        <v>22/23</v>
      </c>
      <c r="I766" s="289" t="s">
        <v>33680</v>
      </c>
      <c r="J766" s="289" t="s">
        <v>33724</v>
      </c>
      <c r="K766" s="289" t="s">
        <v>33734</v>
      </c>
      <c r="L766" s="290" t="s">
        <v>33692</v>
      </c>
    </row>
    <row r="767" spans="1:12" x14ac:dyDescent="0.25">
      <c r="A767" s="285" t="s">
        <v>49</v>
      </c>
      <c r="B767" s="286" t="s">
        <v>33252</v>
      </c>
      <c r="C767" s="286" t="s">
        <v>32699</v>
      </c>
      <c r="D767" s="291">
        <v>44761</v>
      </c>
      <c r="E767" s="286">
        <v>10000</v>
      </c>
      <c r="F767" s="291">
        <f>DATE(YEAR(Producto!$D767),MONTH(Producto!$D767),1)</f>
        <v>44743</v>
      </c>
      <c r="G767" s="294">
        <f>YEAR(Producto!$D767)</f>
        <v>2022</v>
      </c>
      <c r="H767" s="294" t="str">
        <f t="shared" si="12"/>
        <v>22/23</v>
      </c>
      <c r="I767" s="286" t="s">
        <v>33681</v>
      </c>
      <c r="J767" s="286" t="s">
        <v>33724</v>
      </c>
      <c r="K767" s="286" t="s">
        <v>33734</v>
      </c>
      <c r="L767" s="287" t="s">
        <v>33722</v>
      </c>
    </row>
    <row r="768" spans="1:12" x14ac:dyDescent="0.25">
      <c r="A768" s="288" t="s">
        <v>49</v>
      </c>
      <c r="B768" s="289" t="s">
        <v>33252</v>
      </c>
      <c r="C768" s="289" t="s">
        <v>32699</v>
      </c>
      <c r="D768" s="292">
        <v>44761</v>
      </c>
      <c r="E768" s="289">
        <v>42000</v>
      </c>
      <c r="F768" s="292">
        <f>DATE(YEAR(Producto!$D768),MONTH(Producto!$D768),1)</f>
        <v>44743</v>
      </c>
      <c r="G768" s="293">
        <f>YEAR(Producto!$D768)</f>
        <v>2022</v>
      </c>
      <c r="H768" s="293" t="str">
        <f t="shared" si="12"/>
        <v>22/23</v>
      </c>
      <c r="I768" s="289" t="s">
        <v>33682</v>
      </c>
      <c r="J768" s="289" t="s">
        <v>33724</v>
      </c>
      <c r="K768" s="289" t="s">
        <v>33734</v>
      </c>
      <c r="L768" s="290" t="s">
        <v>33692</v>
      </c>
    </row>
    <row r="769" spans="1:12" x14ac:dyDescent="0.25">
      <c r="A769" s="285" t="s">
        <v>49</v>
      </c>
      <c r="B769" s="286" t="s">
        <v>33252</v>
      </c>
      <c r="C769" s="286" t="s">
        <v>32699</v>
      </c>
      <c r="D769" s="291">
        <v>44761</v>
      </c>
      <c r="E769" s="286">
        <v>69300</v>
      </c>
      <c r="F769" s="291">
        <f>DATE(YEAR(Producto!$D769),MONTH(Producto!$D769),1)</f>
        <v>44743</v>
      </c>
      <c r="G769" s="294">
        <f>YEAR(Producto!$D769)</f>
        <v>2022</v>
      </c>
      <c r="H769" s="294" t="str">
        <f t="shared" si="12"/>
        <v>22/23</v>
      </c>
      <c r="I769" s="286" t="s">
        <v>33373</v>
      </c>
      <c r="J769" s="286" t="s">
        <v>33724</v>
      </c>
      <c r="K769" s="286" t="s">
        <v>33734</v>
      </c>
      <c r="L769" s="287" t="s">
        <v>33692</v>
      </c>
    </row>
    <row r="770" spans="1:12" x14ac:dyDescent="0.25">
      <c r="A770" s="288" t="s">
        <v>103</v>
      </c>
      <c r="B770" s="289" t="s">
        <v>33253</v>
      </c>
      <c r="C770" s="289" t="s">
        <v>32699</v>
      </c>
      <c r="D770" s="292">
        <v>44761</v>
      </c>
      <c r="E770" s="289">
        <v>23800</v>
      </c>
      <c r="F770" s="292">
        <f>DATE(YEAR(Producto!$D770),MONTH(Producto!$D770),1)</f>
        <v>44743</v>
      </c>
      <c r="G770" s="293">
        <f>YEAR(Producto!$D770)</f>
        <v>2022</v>
      </c>
      <c r="H770" s="293" t="str">
        <f t="shared" si="12"/>
        <v>22/23</v>
      </c>
      <c r="I770" s="289" t="s">
        <v>33675</v>
      </c>
      <c r="J770" s="289" t="s">
        <v>33724</v>
      </c>
      <c r="K770" s="289" t="s">
        <v>33734</v>
      </c>
      <c r="L770" s="290" t="s">
        <v>33716</v>
      </c>
    </row>
    <row r="771" spans="1:12" x14ac:dyDescent="0.25">
      <c r="A771" s="285" t="s">
        <v>49</v>
      </c>
      <c r="B771" s="286" t="s">
        <v>33252</v>
      </c>
      <c r="C771" s="286" t="s">
        <v>32699</v>
      </c>
      <c r="D771" s="291">
        <v>44762</v>
      </c>
      <c r="E771" s="286">
        <v>26000</v>
      </c>
      <c r="F771" s="291">
        <f>DATE(YEAR(Producto!$D771),MONTH(Producto!$D771),1)</f>
        <v>44743</v>
      </c>
      <c r="G771" s="294">
        <f>YEAR(Producto!$D771)</f>
        <v>2022</v>
      </c>
      <c r="H771" s="294" t="str">
        <f t="shared" si="12"/>
        <v>22/23</v>
      </c>
      <c r="I771" s="286" t="s">
        <v>33596</v>
      </c>
      <c r="J771" s="286" t="s">
        <v>33724</v>
      </c>
      <c r="K771" s="286" t="s">
        <v>33734</v>
      </c>
      <c r="L771" s="287" t="s">
        <v>33692</v>
      </c>
    </row>
    <row r="772" spans="1:12" x14ac:dyDescent="0.25">
      <c r="A772" s="288" t="s">
        <v>103</v>
      </c>
      <c r="B772" s="289" t="s">
        <v>33253</v>
      </c>
      <c r="C772" s="289" t="s">
        <v>32699</v>
      </c>
      <c r="D772" s="292">
        <v>44762</v>
      </c>
      <c r="E772" s="289">
        <v>36000</v>
      </c>
      <c r="F772" s="292">
        <f>DATE(YEAR(Producto!$D772),MONTH(Producto!$D772),1)</f>
        <v>44743</v>
      </c>
      <c r="G772" s="293">
        <f>YEAR(Producto!$D772)</f>
        <v>2022</v>
      </c>
      <c r="H772" s="293" t="str">
        <f t="shared" si="12"/>
        <v>22/23</v>
      </c>
      <c r="I772" s="289" t="s">
        <v>33683</v>
      </c>
      <c r="J772" s="289" t="s">
        <v>33724</v>
      </c>
      <c r="K772" s="289" t="s">
        <v>33734</v>
      </c>
      <c r="L772" s="290" t="s">
        <v>33721</v>
      </c>
    </row>
    <row r="773" spans="1:12" x14ac:dyDescent="0.25">
      <c r="A773" s="285" t="s">
        <v>103</v>
      </c>
      <c r="B773" s="286" t="s">
        <v>33253</v>
      </c>
      <c r="C773" s="286" t="s">
        <v>32699</v>
      </c>
      <c r="D773" s="291">
        <v>44762</v>
      </c>
      <c r="E773" s="286">
        <v>25000</v>
      </c>
      <c r="F773" s="291">
        <f>DATE(YEAR(Producto!$D773),MONTH(Producto!$D773),1)</f>
        <v>44743</v>
      </c>
      <c r="G773" s="294">
        <f>YEAR(Producto!$D773)</f>
        <v>2022</v>
      </c>
      <c r="H773" s="294" t="str">
        <f t="shared" si="12"/>
        <v>22/23</v>
      </c>
      <c r="I773" s="286" t="s">
        <v>33676</v>
      </c>
      <c r="J773" s="286" t="s">
        <v>33724</v>
      </c>
      <c r="K773" s="286" t="s">
        <v>33734</v>
      </c>
      <c r="L773" s="287" t="s">
        <v>33692</v>
      </c>
    </row>
    <row r="774" spans="1:12" x14ac:dyDescent="0.25">
      <c r="A774" s="288" t="s">
        <v>103</v>
      </c>
      <c r="B774" s="289" t="s">
        <v>33253</v>
      </c>
      <c r="C774" s="289" t="s">
        <v>32699</v>
      </c>
      <c r="D774" s="292">
        <v>44764</v>
      </c>
      <c r="E774" s="289">
        <v>40000</v>
      </c>
      <c r="F774" s="292">
        <f>DATE(YEAR(Producto!$D774),MONTH(Producto!$D774),1)</f>
        <v>44743</v>
      </c>
      <c r="G774" s="293">
        <f>YEAR(Producto!$D774)</f>
        <v>2022</v>
      </c>
      <c r="H774" s="293" t="str">
        <f t="shared" si="12"/>
        <v>22/23</v>
      </c>
      <c r="I774" s="289" t="s">
        <v>33684</v>
      </c>
      <c r="J774" s="289" t="s">
        <v>33724</v>
      </c>
      <c r="K774" s="289" t="s">
        <v>33734</v>
      </c>
      <c r="L774" s="290" t="s">
        <v>33692</v>
      </c>
    </row>
    <row r="775" spans="1:12" x14ac:dyDescent="0.25">
      <c r="A775" s="285" t="s">
        <v>103</v>
      </c>
      <c r="B775" s="286" t="s">
        <v>33253</v>
      </c>
      <c r="C775" s="286" t="s">
        <v>32699</v>
      </c>
      <c r="D775" s="291">
        <v>44764</v>
      </c>
      <c r="E775" s="286">
        <v>10000</v>
      </c>
      <c r="F775" s="291">
        <f>DATE(YEAR(Producto!$D775),MONTH(Producto!$D775),1)</f>
        <v>44743</v>
      </c>
      <c r="G775" s="294">
        <f>YEAR(Producto!$D775)</f>
        <v>2022</v>
      </c>
      <c r="H775" s="294" t="str">
        <f t="shared" si="12"/>
        <v>22/23</v>
      </c>
      <c r="I775" s="286" t="s">
        <v>33675</v>
      </c>
      <c r="J775" s="286" t="s">
        <v>33724</v>
      </c>
      <c r="K775" s="286" t="s">
        <v>33734</v>
      </c>
      <c r="L775" s="287" t="s">
        <v>33692</v>
      </c>
    </row>
    <row r="776" spans="1:12" x14ac:dyDescent="0.25">
      <c r="A776" s="288" t="s">
        <v>49</v>
      </c>
      <c r="B776" s="289" t="s">
        <v>33252</v>
      </c>
      <c r="C776" s="289" t="s">
        <v>32699</v>
      </c>
      <c r="D776" s="292">
        <v>44767</v>
      </c>
      <c r="E776" s="289">
        <v>26000</v>
      </c>
      <c r="F776" s="292">
        <f>DATE(YEAR(Producto!$D776),MONTH(Producto!$D776),1)</f>
        <v>44743</v>
      </c>
      <c r="G776" s="293">
        <f>YEAR(Producto!$D776)</f>
        <v>2022</v>
      </c>
      <c r="H776" s="293" t="str">
        <f t="shared" si="12"/>
        <v>22/23</v>
      </c>
      <c r="I776" s="289" t="s">
        <v>33287</v>
      </c>
      <c r="J776" s="289" t="s">
        <v>33724</v>
      </c>
      <c r="K776" s="289" t="s">
        <v>33734</v>
      </c>
      <c r="L776" s="290" t="s">
        <v>33692</v>
      </c>
    </row>
    <row r="777" spans="1:12" x14ac:dyDescent="0.25">
      <c r="A777" s="285" t="s">
        <v>103</v>
      </c>
      <c r="B777" s="286" t="s">
        <v>33253</v>
      </c>
      <c r="C777" s="286" t="s">
        <v>32699</v>
      </c>
      <c r="D777" s="291">
        <v>44767</v>
      </c>
      <c r="E777" s="286">
        <v>40000</v>
      </c>
      <c r="F777" s="291">
        <f>DATE(YEAR(Producto!$D777),MONTH(Producto!$D777),1)</f>
        <v>44743</v>
      </c>
      <c r="G777" s="294">
        <f>YEAR(Producto!$D777)</f>
        <v>2022</v>
      </c>
      <c r="H777" s="294" t="str">
        <f t="shared" si="12"/>
        <v>22/23</v>
      </c>
      <c r="I777" s="286" t="s">
        <v>33287</v>
      </c>
      <c r="J777" s="286" t="s">
        <v>33724</v>
      </c>
      <c r="K777" s="286" t="s">
        <v>33734</v>
      </c>
      <c r="L777" s="287" t="s">
        <v>33692</v>
      </c>
    </row>
    <row r="778" spans="1:12" x14ac:dyDescent="0.25">
      <c r="A778" s="288" t="s">
        <v>103</v>
      </c>
      <c r="B778" s="289" t="s">
        <v>33253</v>
      </c>
      <c r="C778" s="289" t="s">
        <v>32699</v>
      </c>
      <c r="D778" s="292">
        <v>44767</v>
      </c>
      <c r="E778" s="289">
        <v>15650</v>
      </c>
      <c r="F778" s="292">
        <f>DATE(YEAR(Producto!$D778),MONTH(Producto!$D778),1)</f>
        <v>44743</v>
      </c>
      <c r="G778" s="293">
        <f>YEAR(Producto!$D778)</f>
        <v>2022</v>
      </c>
      <c r="H778" s="293" t="str">
        <f t="shared" si="12"/>
        <v>22/23</v>
      </c>
      <c r="I778" s="289" t="s">
        <v>33683</v>
      </c>
      <c r="J778" s="289" t="s">
        <v>33724</v>
      </c>
      <c r="K778" s="289" t="s">
        <v>33734</v>
      </c>
      <c r="L778" s="290" t="s">
        <v>33692</v>
      </c>
    </row>
    <row r="779" spans="1:12" x14ac:dyDescent="0.25">
      <c r="A779" s="285" t="s">
        <v>49</v>
      </c>
      <c r="B779" s="286" t="s">
        <v>33252</v>
      </c>
      <c r="C779" s="286" t="s">
        <v>32699</v>
      </c>
      <c r="D779" s="291">
        <v>44768</v>
      </c>
      <c r="E779" s="286">
        <v>26000</v>
      </c>
      <c r="F779" s="291">
        <f>DATE(YEAR(Producto!$D779),MONTH(Producto!$D779),1)</f>
        <v>44743</v>
      </c>
      <c r="G779" s="294">
        <f>YEAR(Producto!$D779)</f>
        <v>2022</v>
      </c>
      <c r="H779" s="294" t="str">
        <f t="shared" si="12"/>
        <v>22/23</v>
      </c>
      <c r="I779" s="286" t="s">
        <v>33684</v>
      </c>
      <c r="J779" s="286" t="s">
        <v>33724</v>
      </c>
      <c r="K779" s="286" t="s">
        <v>33734</v>
      </c>
      <c r="L779" s="287" t="s">
        <v>33692</v>
      </c>
    </row>
    <row r="780" spans="1:12" x14ac:dyDescent="0.25">
      <c r="A780" s="288" t="s">
        <v>49</v>
      </c>
      <c r="B780" s="289" t="s">
        <v>33252</v>
      </c>
      <c r="C780" s="289" t="s">
        <v>32699</v>
      </c>
      <c r="D780" s="292">
        <v>44769</v>
      </c>
      <c r="E780" s="289">
        <v>44800</v>
      </c>
      <c r="F780" s="292">
        <f>DATE(YEAR(Producto!$D780),MONTH(Producto!$D780),1)</f>
        <v>44743</v>
      </c>
      <c r="G780" s="293">
        <f>YEAR(Producto!$D780)</f>
        <v>2022</v>
      </c>
      <c r="H780" s="293" t="str">
        <f t="shared" si="12"/>
        <v>22/23</v>
      </c>
      <c r="I780" s="289" t="s">
        <v>33678</v>
      </c>
      <c r="J780" s="289" t="s">
        <v>33724</v>
      </c>
      <c r="K780" s="289" t="s">
        <v>33734</v>
      </c>
      <c r="L780" s="290" t="s">
        <v>33692</v>
      </c>
    </row>
    <row r="781" spans="1:12" x14ac:dyDescent="0.25">
      <c r="A781" s="273" t="s">
        <v>103</v>
      </c>
      <c r="B781" s="274" t="s">
        <v>33253</v>
      </c>
      <c r="C781" s="274" t="s">
        <v>32699</v>
      </c>
      <c r="D781" s="295">
        <v>44769</v>
      </c>
      <c r="E781" s="274">
        <v>40000</v>
      </c>
      <c r="F781" s="295">
        <f>DATE(YEAR(Producto!$D781),MONTH(Producto!$D781),1)</f>
        <v>44743</v>
      </c>
      <c r="G781" s="296">
        <f>YEAR(Producto!$D781)</f>
        <v>2022</v>
      </c>
      <c r="H781" s="296" t="str">
        <f t="shared" si="12"/>
        <v>22/23</v>
      </c>
      <c r="I781" s="274" t="s">
        <v>33685</v>
      </c>
      <c r="J781" s="274" t="s">
        <v>33724</v>
      </c>
      <c r="K781" s="274" t="s">
        <v>33734</v>
      </c>
      <c r="L781" s="275" t="s">
        <v>33692</v>
      </c>
    </row>
    <row r="782" spans="1:12" x14ac:dyDescent="0.25">
      <c r="D782" s="272"/>
    </row>
    <row r="783" spans="1:12" x14ac:dyDescent="0.25">
      <c r="D783" s="272"/>
    </row>
    <row r="784" spans="1:12" x14ac:dyDescent="0.25">
      <c r="D784" s="272"/>
    </row>
    <row r="785" spans="4:4" x14ac:dyDescent="0.25">
      <c r="D785" s="272"/>
    </row>
    <row r="786" spans="4:4" x14ac:dyDescent="0.25">
      <c r="D786" s="272"/>
    </row>
    <row r="787" spans="4:4" x14ac:dyDescent="0.25">
      <c r="D787" s="272"/>
    </row>
    <row r="788" spans="4:4" x14ac:dyDescent="0.25">
      <c r="D788" s="272"/>
    </row>
    <row r="789" spans="4:4" x14ac:dyDescent="0.25">
      <c r="D789" s="272"/>
    </row>
    <row r="790" spans="4:4" x14ac:dyDescent="0.25">
      <c r="D790" s="272"/>
    </row>
    <row r="791" spans="4:4" x14ac:dyDescent="0.25">
      <c r="D791" s="272"/>
    </row>
    <row r="792" spans="4:4" x14ac:dyDescent="0.25">
      <c r="D792" s="272"/>
    </row>
    <row r="793" spans="4:4" x14ac:dyDescent="0.25">
      <c r="D793" s="272"/>
    </row>
    <row r="794" spans="4:4" x14ac:dyDescent="0.25">
      <c r="D794" s="272"/>
    </row>
    <row r="795" spans="4:4" x14ac:dyDescent="0.25">
      <c r="D795" s="272"/>
    </row>
    <row r="796" spans="4:4" x14ac:dyDescent="0.25">
      <c r="D796" s="272"/>
    </row>
    <row r="797" spans="4:4" x14ac:dyDescent="0.25">
      <c r="D797" s="272"/>
    </row>
    <row r="798" spans="4:4" x14ac:dyDescent="0.25">
      <c r="D798" s="272"/>
    </row>
    <row r="799" spans="4:4" x14ac:dyDescent="0.25">
      <c r="D799" s="272"/>
    </row>
    <row r="800" spans="4:4" x14ac:dyDescent="0.25">
      <c r="D800" s="272"/>
    </row>
    <row r="801" spans="4:4" x14ac:dyDescent="0.25">
      <c r="D801" s="272"/>
    </row>
    <row r="802" spans="4:4" x14ac:dyDescent="0.25">
      <c r="D802" s="272"/>
    </row>
    <row r="803" spans="4:4" x14ac:dyDescent="0.25">
      <c r="D803" s="272"/>
    </row>
    <row r="804" spans="4:4" x14ac:dyDescent="0.25">
      <c r="D804" s="272"/>
    </row>
    <row r="805" spans="4:4" x14ac:dyDescent="0.25">
      <c r="D805" s="272"/>
    </row>
    <row r="806" spans="4:4" x14ac:dyDescent="0.25">
      <c r="D806" s="272"/>
    </row>
    <row r="807" spans="4:4" x14ac:dyDescent="0.25">
      <c r="D807" s="272"/>
    </row>
    <row r="808" spans="4:4" x14ac:dyDescent="0.25">
      <c r="D808" s="272"/>
    </row>
    <row r="809" spans="4:4" x14ac:dyDescent="0.25">
      <c r="D809" s="272"/>
    </row>
    <row r="810" spans="4:4" x14ac:dyDescent="0.25">
      <c r="D810" s="272"/>
    </row>
    <row r="811" spans="4:4" x14ac:dyDescent="0.25">
      <c r="D811" s="272"/>
    </row>
    <row r="812" spans="4:4" x14ac:dyDescent="0.25">
      <c r="D812" s="272"/>
    </row>
    <row r="813" spans="4:4" x14ac:dyDescent="0.25">
      <c r="D813" s="272"/>
    </row>
    <row r="814" spans="4:4" x14ac:dyDescent="0.25">
      <c r="D814" s="272"/>
    </row>
    <row r="815" spans="4:4" x14ac:dyDescent="0.25">
      <c r="D815" s="272"/>
    </row>
    <row r="816" spans="4:4" x14ac:dyDescent="0.25">
      <c r="D816" s="272"/>
    </row>
    <row r="817" spans="4:4" x14ac:dyDescent="0.25">
      <c r="D817" s="272"/>
    </row>
    <row r="818" spans="4:4" x14ac:dyDescent="0.25">
      <c r="D818" s="272"/>
    </row>
    <row r="819" spans="4:4" x14ac:dyDescent="0.25">
      <c r="D819" s="272"/>
    </row>
    <row r="820" spans="4:4" x14ac:dyDescent="0.25">
      <c r="D820" s="272"/>
    </row>
    <row r="821" spans="4:4" x14ac:dyDescent="0.25">
      <c r="D821" s="272"/>
    </row>
    <row r="822" spans="4:4" x14ac:dyDescent="0.25">
      <c r="D822" s="272"/>
    </row>
    <row r="823" spans="4:4" x14ac:dyDescent="0.25">
      <c r="D823" s="272"/>
    </row>
    <row r="824" spans="4:4" x14ac:dyDescent="0.25">
      <c r="D824" s="272"/>
    </row>
    <row r="825" spans="4:4" x14ac:dyDescent="0.25">
      <c r="D825" s="272"/>
    </row>
    <row r="826" spans="4:4" x14ac:dyDescent="0.25">
      <c r="D826" s="272"/>
    </row>
    <row r="827" spans="4:4" x14ac:dyDescent="0.25">
      <c r="D827" s="272"/>
    </row>
    <row r="828" spans="4:4" x14ac:dyDescent="0.25">
      <c r="D828" s="272"/>
    </row>
    <row r="829" spans="4:4" x14ac:dyDescent="0.25">
      <c r="D829" s="272"/>
    </row>
    <row r="830" spans="4:4" x14ac:dyDescent="0.25">
      <c r="D830" s="272"/>
    </row>
    <row r="831" spans="4:4" x14ac:dyDescent="0.25">
      <c r="D831" s="272"/>
    </row>
    <row r="832" spans="4:4" x14ac:dyDescent="0.25">
      <c r="D832" s="272"/>
    </row>
    <row r="833" spans="4:4" x14ac:dyDescent="0.25">
      <c r="D833" s="272"/>
    </row>
    <row r="834" spans="4:4" x14ac:dyDescent="0.25">
      <c r="D834" s="272"/>
    </row>
    <row r="835" spans="4:4" x14ac:dyDescent="0.25">
      <c r="D835" s="272"/>
    </row>
    <row r="836" spans="4:4" x14ac:dyDescent="0.25">
      <c r="D836" s="272"/>
    </row>
    <row r="837" spans="4:4" x14ac:dyDescent="0.25">
      <c r="D837" s="272"/>
    </row>
    <row r="838" spans="4:4" x14ac:dyDescent="0.25">
      <c r="D838" s="272"/>
    </row>
    <row r="839" spans="4:4" x14ac:dyDescent="0.25">
      <c r="D839" s="272"/>
    </row>
    <row r="840" spans="4:4" x14ac:dyDescent="0.25">
      <c r="D840" s="272"/>
    </row>
    <row r="841" spans="4:4" x14ac:dyDescent="0.25">
      <c r="D841" s="272"/>
    </row>
    <row r="842" spans="4:4" x14ac:dyDescent="0.25">
      <c r="D842" s="272"/>
    </row>
    <row r="843" spans="4:4" x14ac:dyDescent="0.25">
      <c r="D843" s="272"/>
    </row>
    <row r="844" spans="4:4" x14ac:dyDescent="0.25">
      <c r="D844" s="272"/>
    </row>
    <row r="845" spans="4:4" x14ac:dyDescent="0.25">
      <c r="D845" s="272"/>
    </row>
    <row r="846" spans="4:4" x14ac:dyDescent="0.25">
      <c r="D846" s="272"/>
    </row>
    <row r="847" spans="4:4" x14ac:dyDescent="0.25">
      <c r="D847" s="272"/>
    </row>
    <row r="848" spans="4:4" x14ac:dyDescent="0.25">
      <c r="D848" s="272"/>
    </row>
    <row r="849" spans="4:4" x14ac:dyDescent="0.25">
      <c r="D849" s="272"/>
    </row>
    <row r="850" spans="4:4" x14ac:dyDescent="0.25">
      <c r="D850" s="272"/>
    </row>
    <row r="851" spans="4:4" x14ac:dyDescent="0.25">
      <c r="D851" s="272"/>
    </row>
    <row r="852" spans="4:4" x14ac:dyDescent="0.25">
      <c r="D852" s="272"/>
    </row>
    <row r="853" spans="4:4" x14ac:dyDescent="0.25">
      <c r="D853" s="272"/>
    </row>
    <row r="854" spans="4:4" x14ac:dyDescent="0.25">
      <c r="D854" s="272"/>
    </row>
    <row r="855" spans="4:4" x14ac:dyDescent="0.25">
      <c r="D855" s="272"/>
    </row>
    <row r="856" spans="4:4" x14ac:dyDescent="0.25">
      <c r="D856" s="272"/>
    </row>
    <row r="857" spans="4:4" x14ac:dyDescent="0.25">
      <c r="D857" s="272"/>
    </row>
    <row r="858" spans="4:4" x14ac:dyDescent="0.25">
      <c r="D858" s="272"/>
    </row>
    <row r="859" spans="4:4" x14ac:dyDescent="0.25">
      <c r="D859" s="272"/>
    </row>
    <row r="860" spans="4:4" x14ac:dyDescent="0.25">
      <c r="D860" s="272"/>
    </row>
    <row r="861" spans="4:4" x14ac:dyDescent="0.25">
      <c r="D861" s="272"/>
    </row>
    <row r="862" spans="4:4" x14ac:dyDescent="0.25">
      <c r="D862" s="272"/>
    </row>
    <row r="863" spans="4:4" x14ac:dyDescent="0.25">
      <c r="D863" s="272"/>
    </row>
    <row r="864" spans="4:4" x14ac:dyDescent="0.25">
      <c r="D864" s="272"/>
    </row>
    <row r="865" spans="4:4" x14ac:dyDescent="0.25">
      <c r="D865" s="272"/>
    </row>
    <row r="866" spans="4:4" x14ac:dyDescent="0.25">
      <c r="D866" s="272"/>
    </row>
    <row r="867" spans="4:4" x14ac:dyDescent="0.25">
      <c r="D867" s="272"/>
    </row>
    <row r="868" spans="4:4" x14ac:dyDescent="0.25">
      <c r="D868" s="272"/>
    </row>
    <row r="869" spans="4:4" x14ac:dyDescent="0.25">
      <c r="D869" s="272"/>
    </row>
    <row r="870" spans="4:4" x14ac:dyDescent="0.25">
      <c r="D870" s="272"/>
    </row>
    <row r="871" spans="4:4" x14ac:dyDescent="0.25">
      <c r="D871" s="272"/>
    </row>
    <row r="872" spans="4:4" x14ac:dyDescent="0.25">
      <c r="D872" s="272"/>
    </row>
    <row r="873" spans="4:4" x14ac:dyDescent="0.25">
      <c r="D873" s="272"/>
    </row>
    <row r="874" spans="4:4" x14ac:dyDescent="0.25">
      <c r="D874" s="272"/>
    </row>
    <row r="875" spans="4:4" x14ac:dyDescent="0.25">
      <c r="D875" s="272"/>
    </row>
    <row r="876" spans="4:4" x14ac:dyDescent="0.25">
      <c r="D876" s="272"/>
    </row>
    <row r="877" spans="4:4" x14ac:dyDescent="0.25">
      <c r="D877" s="272"/>
    </row>
    <row r="878" spans="4:4" x14ac:dyDescent="0.25">
      <c r="D878" s="272"/>
    </row>
    <row r="879" spans="4:4" x14ac:dyDescent="0.25">
      <c r="D879" s="272"/>
    </row>
    <row r="880" spans="4:4" x14ac:dyDescent="0.25">
      <c r="D880" s="272"/>
    </row>
    <row r="881" spans="4:4" x14ac:dyDescent="0.25">
      <c r="D881" s="272"/>
    </row>
    <row r="882" spans="4:4" x14ac:dyDescent="0.25">
      <c r="D882" s="272"/>
    </row>
    <row r="883" spans="4:4" x14ac:dyDescent="0.25">
      <c r="D883" s="272"/>
    </row>
    <row r="884" spans="4:4" x14ac:dyDescent="0.25">
      <c r="D884" s="272"/>
    </row>
    <row r="885" spans="4:4" x14ac:dyDescent="0.25">
      <c r="D885" s="272"/>
    </row>
    <row r="886" spans="4:4" x14ac:dyDescent="0.25">
      <c r="D886" s="272"/>
    </row>
    <row r="887" spans="4:4" x14ac:dyDescent="0.25">
      <c r="D887" s="272"/>
    </row>
    <row r="888" spans="4:4" x14ac:dyDescent="0.25">
      <c r="D888" s="272"/>
    </row>
    <row r="889" spans="4:4" x14ac:dyDescent="0.25">
      <c r="D889" s="272"/>
    </row>
    <row r="890" spans="4:4" x14ac:dyDescent="0.25">
      <c r="D890" s="272"/>
    </row>
    <row r="891" spans="4:4" x14ac:dyDescent="0.25">
      <c r="D891" s="272"/>
    </row>
    <row r="892" spans="4:4" x14ac:dyDescent="0.25">
      <c r="D892" s="272"/>
    </row>
    <row r="893" spans="4:4" x14ac:dyDescent="0.25">
      <c r="D893" s="272"/>
    </row>
    <row r="894" spans="4:4" x14ac:dyDescent="0.25">
      <c r="D894" s="272"/>
    </row>
    <row r="895" spans="4:4" x14ac:dyDescent="0.25">
      <c r="D895" s="272"/>
    </row>
    <row r="896" spans="4:4" x14ac:dyDescent="0.25">
      <c r="D896" s="272"/>
    </row>
    <row r="897" spans="4:4" x14ac:dyDescent="0.25">
      <c r="D897" s="272"/>
    </row>
    <row r="898" spans="4:4" x14ac:dyDescent="0.25">
      <c r="D898" s="272"/>
    </row>
    <row r="899" spans="4:4" x14ac:dyDescent="0.25">
      <c r="D899" s="272"/>
    </row>
    <row r="900" spans="4:4" x14ac:dyDescent="0.25">
      <c r="D900" s="272"/>
    </row>
    <row r="901" spans="4:4" x14ac:dyDescent="0.25">
      <c r="D901" s="272"/>
    </row>
    <row r="902" spans="4:4" x14ac:dyDescent="0.25">
      <c r="D902" s="272"/>
    </row>
    <row r="903" spans="4:4" x14ac:dyDescent="0.25">
      <c r="D903" s="272"/>
    </row>
    <row r="904" spans="4:4" x14ac:dyDescent="0.25">
      <c r="D904" s="272"/>
    </row>
    <row r="905" spans="4:4" x14ac:dyDescent="0.25">
      <c r="D905" s="272"/>
    </row>
    <row r="906" spans="4:4" x14ac:dyDescent="0.25">
      <c r="D906" s="272"/>
    </row>
    <row r="907" spans="4:4" x14ac:dyDescent="0.25">
      <c r="D907" s="272"/>
    </row>
    <row r="908" spans="4:4" x14ac:dyDescent="0.25">
      <c r="D908" s="272"/>
    </row>
    <row r="909" spans="4:4" x14ac:dyDescent="0.25">
      <c r="D909" s="272"/>
    </row>
    <row r="910" spans="4:4" x14ac:dyDescent="0.25">
      <c r="D910" s="272"/>
    </row>
    <row r="911" spans="4:4" x14ac:dyDescent="0.25">
      <c r="D911" s="272"/>
    </row>
    <row r="912" spans="4:4" x14ac:dyDescent="0.25">
      <c r="D912" s="272"/>
    </row>
    <row r="913" spans="4:4" x14ac:dyDescent="0.25">
      <c r="D913" s="272"/>
    </row>
    <row r="914" spans="4:4" x14ac:dyDescent="0.25">
      <c r="D914" s="272"/>
    </row>
    <row r="915" spans="4:4" x14ac:dyDescent="0.25">
      <c r="D915" s="272"/>
    </row>
    <row r="916" spans="4:4" x14ac:dyDescent="0.25">
      <c r="D916" s="272"/>
    </row>
    <row r="917" spans="4:4" x14ac:dyDescent="0.25">
      <c r="D917" s="272"/>
    </row>
    <row r="918" spans="4:4" x14ac:dyDescent="0.25">
      <c r="D918" s="272"/>
    </row>
    <row r="919" spans="4:4" x14ac:dyDescent="0.25">
      <c r="D919" s="272"/>
    </row>
    <row r="920" spans="4:4" x14ac:dyDescent="0.25">
      <c r="D920" s="272"/>
    </row>
    <row r="921" spans="4:4" x14ac:dyDescent="0.25">
      <c r="D921" s="272"/>
    </row>
    <row r="922" spans="4:4" x14ac:dyDescent="0.25">
      <c r="D922" s="272"/>
    </row>
    <row r="923" spans="4:4" x14ac:dyDescent="0.25">
      <c r="D923" s="272"/>
    </row>
    <row r="924" spans="4:4" x14ac:dyDescent="0.25">
      <c r="D924" s="272"/>
    </row>
    <row r="925" spans="4:4" x14ac:dyDescent="0.25">
      <c r="D925" s="272"/>
    </row>
    <row r="926" spans="4:4" x14ac:dyDescent="0.25">
      <c r="D926" s="272"/>
    </row>
    <row r="927" spans="4:4" x14ac:dyDescent="0.25">
      <c r="D927" s="272"/>
    </row>
    <row r="928" spans="4:4" x14ac:dyDescent="0.25">
      <c r="D928" s="272"/>
    </row>
    <row r="929" spans="4:4" x14ac:dyDescent="0.25">
      <c r="D929" s="272"/>
    </row>
    <row r="930" spans="4:4" x14ac:dyDescent="0.25">
      <c r="D930" s="272"/>
    </row>
    <row r="931" spans="4:4" x14ac:dyDescent="0.25">
      <c r="D931" s="272"/>
    </row>
    <row r="932" spans="4:4" x14ac:dyDescent="0.25">
      <c r="D932" s="272"/>
    </row>
    <row r="933" spans="4:4" x14ac:dyDescent="0.25">
      <c r="D933" s="272"/>
    </row>
    <row r="934" spans="4:4" x14ac:dyDescent="0.25">
      <c r="D934" s="272"/>
    </row>
    <row r="935" spans="4:4" x14ac:dyDescent="0.25">
      <c r="D935" s="272"/>
    </row>
    <row r="936" spans="4:4" x14ac:dyDescent="0.25">
      <c r="D936" s="272"/>
    </row>
    <row r="937" spans="4:4" x14ac:dyDescent="0.25">
      <c r="D937" s="272"/>
    </row>
    <row r="938" spans="4:4" x14ac:dyDescent="0.25">
      <c r="D938" s="272"/>
    </row>
    <row r="939" spans="4:4" x14ac:dyDescent="0.25">
      <c r="D939" s="272"/>
    </row>
    <row r="940" spans="4:4" x14ac:dyDescent="0.25">
      <c r="D940" s="272"/>
    </row>
    <row r="941" spans="4:4" x14ac:dyDescent="0.25">
      <c r="D941" s="272"/>
    </row>
    <row r="942" spans="4:4" x14ac:dyDescent="0.25">
      <c r="D942" s="272"/>
    </row>
    <row r="943" spans="4:4" x14ac:dyDescent="0.25">
      <c r="D943" s="272"/>
    </row>
    <row r="944" spans="4:4" x14ac:dyDescent="0.25">
      <c r="D944" s="272"/>
    </row>
    <row r="945" spans="4:4" x14ac:dyDescent="0.25">
      <c r="D945" s="272"/>
    </row>
    <row r="946" spans="4:4" x14ac:dyDescent="0.25">
      <c r="D946" s="272"/>
    </row>
    <row r="947" spans="4:4" x14ac:dyDescent="0.25">
      <c r="D947" s="272"/>
    </row>
    <row r="948" spans="4:4" x14ac:dyDescent="0.25">
      <c r="D948" s="272"/>
    </row>
    <row r="949" spans="4:4" x14ac:dyDescent="0.25">
      <c r="D949" s="272"/>
    </row>
    <row r="950" spans="4:4" x14ac:dyDescent="0.25">
      <c r="D950" s="272"/>
    </row>
    <row r="951" spans="4:4" x14ac:dyDescent="0.25">
      <c r="D951" s="272"/>
    </row>
    <row r="952" spans="4:4" x14ac:dyDescent="0.25">
      <c r="D952" s="272"/>
    </row>
    <row r="953" spans="4:4" x14ac:dyDescent="0.25">
      <c r="D953" s="272"/>
    </row>
    <row r="954" spans="4:4" x14ac:dyDescent="0.25">
      <c r="D954" s="272"/>
    </row>
    <row r="955" spans="4:4" x14ac:dyDescent="0.25">
      <c r="D955" s="272"/>
    </row>
    <row r="956" spans="4:4" x14ac:dyDescent="0.25">
      <c r="D956" s="272"/>
    </row>
    <row r="957" spans="4:4" x14ac:dyDescent="0.25">
      <c r="D957" s="272"/>
    </row>
    <row r="958" spans="4:4" x14ac:dyDescent="0.25">
      <c r="D958" s="272"/>
    </row>
    <row r="959" spans="4:4" x14ac:dyDescent="0.25">
      <c r="D959" s="272"/>
    </row>
    <row r="960" spans="4:4" x14ac:dyDescent="0.25">
      <c r="D960" s="272"/>
    </row>
    <row r="961" spans="4:4" x14ac:dyDescent="0.25">
      <c r="D961" s="272"/>
    </row>
    <row r="962" spans="4:4" x14ac:dyDescent="0.25">
      <c r="D962" s="272"/>
    </row>
    <row r="963" spans="4:4" x14ac:dyDescent="0.25">
      <c r="D963" s="272"/>
    </row>
    <row r="964" spans="4:4" x14ac:dyDescent="0.25">
      <c r="D964" s="272"/>
    </row>
    <row r="965" spans="4:4" x14ac:dyDescent="0.25">
      <c r="D965" s="272"/>
    </row>
    <row r="966" spans="4:4" x14ac:dyDescent="0.25">
      <c r="D966" s="272"/>
    </row>
    <row r="967" spans="4:4" x14ac:dyDescent="0.25">
      <c r="D967" s="272"/>
    </row>
    <row r="968" spans="4:4" x14ac:dyDescent="0.25">
      <c r="D968" s="272"/>
    </row>
    <row r="969" spans="4:4" x14ac:dyDescent="0.25">
      <c r="D969" s="272"/>
    </row>
    <row r="970" spans="4:4" x14ac:dyDescent="0.25">
      <c r="D970" s="272"/>
    </row>
    <row r="971" spans="4:4" x14ac:dyDescent="0.25">
      <c r="D971" s="272"/>
    </row>
    <row r="972" spans="4:4" x14ac:dyDescent="0.25">
      <c r="D972" s="272"/>
    </row>
    <row r="973" spans="4:4" x14ac:dyDescent="0.25">
      <c r="D973" s="272"/>
    </row>
    <row r="974" spans="4:4" x14ac:dyDescent="0.25">
      <c r="D974" s="272"/>
    </row>
    <row r="975" spans="4:4" x14ac:dyDescent="0.25">
      <c r="D975" s="272"/>
    </row>
    <row r="976" spans="4:4" x14ac:dyDescent="0.25">
      <c r="D976" s="272"/>
    </row>
    <row r="977" spans="4:4" x14ac:dyDescent="0.25">
      <c r="D977" s="272"/>
    </row>
    <row r="978" spans="4:4" x14ac:dyDescent="0.25">
      <c r="D978" s="272"/>
    </row>
    <row r="979" spans="4:4" x14ac:dyDescent="0.25">
      <c r="D979" s="272"/>
    </row>
    <row r="980" spans="4:4" x14ac:dyDescent="0.25">
      <c r="D980" s="272"/>
    </row>
    <row r="981" spans="4:4" x14ac:dyDescent="0.25">
      <c r="D981" s="272"/>
    </row>
    <row r="982" spans="4:4" x14ac:dyDescent="0.25">
      <c r="D982" s="272"/>
    </row>
    <row r="983" spans="4:4" x14ac:dyDescent="0.25">
      <c r="D983" s="272"/>
    </row>
    <row r="984" spans="4:4" x14ac:dyDescent="0.25">
      <c r="D984" s="272"/>
    </row>
    <row r="985" spans="4:4" x14ac:dyDescent="0.25">
      <c r="D985" s="272"/>
    </row>
    <row r="986" spans="4:4" x14ac:dyDescent="0.25">
      <c r="D986" s="272"/>
    </row>
    <row r="987" spans="4:4" x14ac:dyDescent="0.25">
      <c r="D987" s="272"/>
    </row>
    <row r="988" spans="4:4" x14ac:dyDescent="0.25">
      <c r="D988" s="272"/>
    </row>
    <row r="989" spans="4:4" x14ac:dyDescent="0.25">
      <c r="D989" s="272"/>
    </row>
    <row r="990" spans="4:4" x14ac:dyDescent="0.25">
      <c r="D990" s="272"/>
    </row>
    <row r="991" spans="4:4" x14ac:dyDescent="0.25">
      <c r="D991" s="272"/>
    </row>
    <row r="992" spans="4:4" x14ac:dyDescent="0.25">
      <c r="D992" s="272"/>
    </row>
    <row r="993" spans="4:4" x14ac:dyDescent="0.25">
      <c r="D993" s="272"/>
    </row>
    <row r="994" spans="4:4" x14ac:dyDescent="0.25">
      <c r="D994" s="272"/>
    </row>
    <row r="995" spans="4:4" x14ac:dyDescent="0.25">
      <c r="D995" s="272"/>
    </row>
    <row r="996" spans="4:4" x14ac:dyDescent="0.25">
      <c r="D996" s="272"/>
    </row>
    <row r="997" spans="4:4" x14ac:dyDescent="0.25">
      <c r="D997" s="272"/>
    </row>
    <row r="998" spans="4:4" x14ac:dyDescent="0.25">
      <c r="D998" s="272"/>
    </row>
    <row r="999" spans="4:4" x14ac:dyDescent="0.25">
      <c r="D999" s="272"/>
    </row>
    <row r="1000" spans="4:4" x14ac:dyDescent="0.25">
      <c r="D1000" s="272"/>
    </row>
    <row r="1001" spans="4:4" x14ac:dyDescent="0.25">
      <c r="D1001" s="272"/>
    </row>
    <row r="1002" spans="4:4" x14ac:dyDescent="0.25">
      <c r="D1002" s="272"/>
    </row>
    <row r="1003" spans="4:4" x14ac:dyDescent="0.25">
      <c r="D1003" s="272"/>
    </row>
    <row r="1004" spans="4:4" x14ac:dyDescent="0.25">
      <c r="D1004" s="272"/>
    </row>
    <row r="1005" spans="4:4" x14ac:dyDescent="0.25">
      <c r="D1005" s="272"/>
    </row>
    <row r="1006" spans="4:4" x14ac:dyDescent="0.25">
      <c r="D1006" s="272"/>
    </row>
    <row r="1007" spans="4:4" x14ac:dyDescent="0.25">
      <c r="D1007" s="272"/>
    </row>
    <row r="1008" spans="4:4" x14ac:dyDescent="0.25">
      <c r="D1008" s="272"/>
    </row>
    <row r="1009" spans="4:4" x14ac:dyDescent="0.25">
      <c r="D1009" s="272"/>
    </row>
    <row r="1010" spans="4:4" x14ac:dyDescent="0.25">
      <c r="D1010" s="272"/>
    </row>
    <row r="1011" spans="4:4" x14ac:dyDescent="0.25">
      <c r="D1011" s="272"/>
    </row>
    <row r="1012" spans="4:4" x14ac:dyDescent="0.25">
      <c r="D1012" s="272"/>
    </row>
    <row r="1013" spans="4:4" x14ac:dyDescent="0.25">
      <c r="D1013" s="272"/>
    </row>
    <row r="1014" spans="4:4" x14ac:dyDescent="0.25">
      <c r="D1014" s="272"/>
    </row>
    <row r="1015" spans="4:4" x14ac:dyDescent="0.25">
      <c r="D1015" s="272"/>
    </row>
    <row r="1016" spans="4:4" x14ac:dyDescent="0.25">
      <c r="D1016" s="272"/>
    </row>
    <row r="1017" spans="4:4" x14ac:dyDescent="0.25">
      <c r="D1017" s="272"/>
    </row>
    <row r="1018" spans="4:4" x14ac:dyDescent="0.25">
      <c r="D1018" s="272"/>
    </row>
    <row r="1019" spans="4:4" x14ac:dyDescent="0.25">
      <c r="D1019" s="272"/>
    </row>
    <row r="1020" spans="4:4" x14ac:dyDescent="0.25">
      <c r="D1020" s="272"/>
    </row>
    <row r="1021" spans="4:4" x14ac:dyDescent="0.25">
      <c r="D1021" s="272"/>
    </row>
    <row r="1022" spans="4:4" x14ac:dyDescent="0.25">
      <c r="D1022" s="272"/>
    </row>
    <row r="1023" spans="4:4" x14ac:dyDescent="0.25">
      <c r="D1023" s="272"/>
    </row>
    <row r="1024" spans="4:4" x14ac:dyDescent="0.25">
      <c r="D1024" s="272"/>
    </row>
    <row r="1025" spans="4:4" x14ac:dyDescent="0.25">
      <c r="D1025" s="272"/>
    </row>
    <row r="1026" spans="4:4" x14ac:dyDescent="0.25">
      <c r="D1026" s="272"/>
    </row>
    <row r="1027" spans="4:4" x14ac:dyDescent="0.25">
      <c r="D1027" s="272"/>
    </row>
    <row r="1028" spans="4:4" x14ac:dyDescent="0.25">
      <c r="D1028" s="272"/>
    </row>
    <row r="1029" spans="4:4" x14ac:dyDescent="0.25">
      <c r="D1029" s="272"/>
    </row>
    <row r="1030" spans="4:4" x14ac:dyDescent="0.25">
      <c r="D1030" s="272"/>
    </row>
    <row r="1031" spans="4:4" x14ac:dyDescent="0.25">
      <c r="D1031" s="272"/>
    </row>
    <row r="1032" spans="4:4" x14ac:dyDescent="0.25">
      <c r="D1032" s="272"/>
    </row>
    <row r="1033" spans="4:4" x14ac:dyDescent="0.25">
      <c r="D1033" s="272"/>
    </row>
    <row r="1034" spans="4:4" x14ac:dyDescent="0.25">
      <c r="D1034" s="272"/>
    </row>
    <row r="1035" spans="4:4" x14ac:dyDescent="0.25">
      <c r="D1035" s="272"/>
    </row>
    <row r="1036" spans="4:4" x14ac:dyDescent="0.25">
      <c r="D1036" s="272"/>
    </row>
    <row r="1037" spans="4:4" x14ac:dyDescent="0.25">
      <c r="D1037" s="272"/>
    </row>
    <row r="1038" spans="4:4" x14ac:dyDescent="0.25">
      <c r="D1038" s="272"/>
    </row>
    <row r="1039" spans="4:4" x14ac:dyDescent="0.25">
      <c r="D1039" s="272"/>
    </row>
    <row r="1040" spans="4:4" x14ac:dyDescent="0.25">
      <c r="D1040" s="272"/>
    </row>
    <row r="1041" spans="4:4" x14ac:dyDescent="0.25">
      <c r="D1041" s="272"/>
    </row>
    <row r="1042" spans="4:4" x14ac:dyDescent="0.25">
      <c r="D1042" s="272"/>
    </row>
    <row r="1043" spans="4:4" x14ac:dyDescent="0.25">
      <c r="D1043" s="272"/>
    </row>
    <row r="1044" spans="4:4" x14ac:dyDescent="0.25">
      <c r="D1044" s="272"/>
    </row>
    <row r="1045" spans="4:4" x14ac:dyDescent="0.25">
      <c r="D1045" s="272"/>
    </row>
    <row r="1046" spans="4:4" x14ac:dyDescent="0.25">
      <c r="D1046" s="272"/>
    </row>
    <row r="1047" spans="4:4" x14ac:dyDescent="0.25">
      <c r="D1047" s="272"/>
    </row>
    <row r="1048" spans="4:4" x14ac:dyDescent="0.25">
      <c r="D1048" s="272"/>
    </row>
    <row r="1049" spans="4:4" x14ac:dyDescent="0.25">
      <c r="D1049" s="272"/>
    </row>
    <row r="1050" spans="4:4" x14ac:dyDescent="0.25">
      <c r="D1050" s="272"/>
    </row>
    <row r="1051" spans="4:4" x14ac:dyDescent="0.25">
      <c r="D1051" s="272"/>
    </row>
    <row r="1052" spans="4:4" x14ac:dyDescent="0.25">
      <c r="D1052" s="272"/>
    </row>
    <row r="1053" spans="4:4" x14ac:dyDescent="0.25">
      <c r="D1053" s="272"/>
    </row>
    <row r="1054" spans="4:4" x14ac:dyDescent="0.25">
      <c r="D1054" s="272"/>
    </row>
    <row r="1055" spans="4:4" x14ac:dyDescent="0.25">
      <c r="D1055" s="272"/>
    </row>
    <row r="1056" spans="4:4" x14ac:dyDescent="0.25">
      <c r="D1056" s="272"/>
    </row>
    <row r="1057" spans="4:4" x14ac:dyDescent="0.25">
      <c r="D1057" s="272"/>
    </row>
    <row r="1058" spans="4:4" x14ac:dyDescent="0.25">
      <c r="D1058" s="272"/>
    </row>
    <row r="1059" spans="4:4" x14ac:dyDescent="0.25">
      <c r="D1059" s="272"/>
    </row>
    <row r="1060" spans="4:4" x14ac:dyDescent="0.25">
      <c r="D1060" s="272"/>
    </row>
    <row r="1061" spans="4:4" x14ac:dyDescent="0.25">
      <c r="D1061" s="272"/>
    </row>
    <row r="1062" spans="4:4" x14ac:dyDescent="0.25">
      <c r="D1062" s="272"/>
    </row>
    <row r="1063" spans="4:4" x14ac:dyDescent="0.25">
      <c r="D1063" s="272"/>
    </row>
    <row r="1064" spans="4:4" x14ac:dyDescent="0.25">
      <c r="D1064" s="272"/>
    </row>
    <row r="1065" spans="4:4" x14ac:dyDescent="0.25">
      <c r="D1065" s="272"/>
    </row>
    <row r="1066" spans="4:4" x14ac:dyDescent="0.25">
      <c r="D1066" s="272"/>
    </row>
    <row r="1067" spans="4:4" x14ac:dyDescent="0.25">
      <c r="D1067" s="272"/>
    </row>
    <row r="1068" spans="4:4" x14ac:dyDescent="0.25">
      <c r="D1068" s="272"/>
    </row>
    <row r="1069" spans="4:4" x14ac:dyDescent="0.25">
      <c r="D1069" s="272"/>
    </row>
    <row r="1070" spans="4:4" x14ac:dyDescent="0.25">
      <c r="D1070" s="272"/>
    </row>
    <row r="1071" spans="4:4" x14ac:dyDescent="0.25">
      <c r="D1071" s="272"/>
    </row>
    <row r="1072" spans="4:4" x14ac:dyDescent="0.25">
      <c r="D1072" s="272"/>
    </row>
    <row r="1073" spans="4:4" x14ac:dyDescent="0.25">
      <c r="D1073" s="272"/>
    </row>
    <row r="1074" spans="4:4" x14ac:dyDescent="0.25">
      <c r="D1074" s="272"/>
    </row>
    <row r="1075" spans="4:4" x14ac:dyDescent="0.25">
      <c r="D1075" s="272"/>
    </row>
    <row r="1076" spans="4:4" x14ac:dyDescent="0.25">
      <c r="D1076" s="272"/>
    </row>
    <row r="1077" spans="4:4" x14ac:dyDescent="0.25">
      <c r="D1077" s="272"/>
    </row>
    <row r="1078" spans="4:4" x14ac:dyDescent="0.25">
      <c r="D1078" s="272"/>
    </row>
    <row r="1079" spans="4:4" x14ac:dyDescent="0.25">
      <c r="D1079" s="272"/>
    </row>
    <row r="1080" spans="4:4" x14ac:dyDescent="0.25">
      <c r="D1080" s="272"/>
    </row>
    <row r="1081" spans="4:4" x14ac:dyDescent="0.25">
      <c r="D1081" s="272"/>
    </row>
    <row r="1082" spans="4:4" x14ac:dyDescent="0.25">
      <c r="D1082" s="272"/>
    </row>
    <row r="1083" spans="4:4" x14ac:dyDescent="0.25">
      <c r="D1083" s="272"/>
    </row>
    <row r="1084" spans="4:4" x14ac:dyDescent="0.25">
      <c r="D1084" s="272"/>
    </row>
    <row r="1085" spans="4:4" x14ac:dyDescent="0.25">
      <c r="D1085" s="272"/>
    </row>
    <row r="1086" spans="4:4" x14ac:dyDescent="0.25">
      <c r="D1086" s="272"/>
    </row>
    <row r="1087" spans="4:4" x14ac:dyDescent="0.25">
      <c r="D1087" s="272"/>
    </row>
    <row r="1088" spans="4:4" x14ac:dyDescent="0.25">
      <c r="D1088" s="272"/>
    </row>
    <row r="1089" spans="4:4" x14ac:dyDescent="0.25">
      <c r="D1089" s="272"/>
    </row>
    <row r="1090" spans="4:4" x14ac:dyDescent="0.25">
      <c r="D1090" s="272"/>
    </row>
    <row r="1091" spans="4:4" x14ac:dyDescent="0.25">
      <c r="D1091" s="272"/>
    </row>
    <row r="1092" spans="4:4" x14ac:dyDescent="0.25">
      <c r="D1092" s="272"/>
    </row>
    <row r="1093" spans="4:4" x14ac:dyDescent="0.25">
      <c r="D1093" s="272"/>
    </row>
    <row r="1094" spans="4:4" x14ac:dyDescent="0.25">
      <c r="D1094" s="272"/>
    </row>
    <row r="1095" spans="4:4" x14ac:dyDescent="0.25">
      <c r="D1095" s="272"/>
    </row>
    <row r="1096" spans="4:4" x14ac:dyDescent="0.25">
      <c r="D1096" s="272"/>
    </row>
    <row r="1097" spans="4:4" x14ac:dyDescent="0.25">
      <c r="D1097" s="272"/>
    </row>
    <row r="1098" spans="4:4" x14ac:dyDescent="0.25">
      <c r="D1098" s="272"/>
    </row>
    <row r="1099" spans="4:4" x14ac:dyDescent="0.25">
      <c r="D1099" s="272"/>
    </row>
    <row r="1100" spans="4:4" x14ac:dyDescent="0.25">
      <c r="D1100" s="272"/>
    </row>
    <row r="1101" spans="4:4" x14ac:dyDescent="0.25">
      <c r="D1101" s="272"/>
    </row>
    <row r="1102" spans="4:4" x14ac:dyDescent="0.25">
      <c r="D1102" s="272"/>
    </row>
    <row r="1103" spans="4:4" x14ac:dyDescent="0.25">
      <c r="D1103" s="272"/>
    </row>
    <row r="1104" spans="4:4" x14ac:dyDescent="0.25">
      <c r="D1104" s="272"/>
    </row>
    <row r="1105" spans="4:4" x14ac:dyDescent="0.25">
      <c r="D1105" s="272"/>
    </row>
    <row r="1106" spans="4:4" x14ac:dyDescent="0.25">
      <c r="D1106" s="272"/>
    </row>
    <row r="1107" spans="4:4" x14ac:dyDescent="0.25">
      <c r="D1107" s="272"/>
    </row>
    <row r="1108" spans="4:4" x14ac:dyDescent="0.25">
      <c r="D1108" s="272"/>
    </row>
    <row r="1109" spans="4:4" x14ac:dyDescent="0.25">
      <c r="D1109" s="272"/>
    </row>
    <row r="1110" spans="4:4" x14ac:dyDescent="0.25">
      <c r="D1110" s="272"/>
    </row>
    <row r="1111" spans="4:4" x14ac:dyDescent="0.25">
      <c r="D1111" s="272"/>
    </row>
    <row r="1112" spans="4:4" x14ac:dyDescent="0.25">
      <c r="D1112" s="272"/>
    </row>
    <row r="1113" spans="4:4" x14ac:dyDescent="0.25">
      <c r="D1113" s="272"/>
    </row>
    <row r="1114" spans="4:4" x14ac:dyDescent="0.25">
      <c r="D1114" s="272"/>
    </row>
    <row r="1115" spans="4:4" x14ac:dyDescent="0.25">
      <c r="D1115" s="272"/>
    </row>
    <row r="1116" spans="4:4" x14ac:dyDescent="0.25">
      <c r="D1116" s="272"/>
    </row>
    <row r="1117" spans="4:4" x14ac:dyDescent="0.25">
      <c r="D1117" s="272"/>
    </row>
    <row r="1118" spans="4:4" x14ac:dyDescent="0.25">
      <c r="D1118" s="272"/>
    </row>
    <row r="1119" spans="4:4" x14ac:dyDescent="0.25">
      <c r="D1119" s="272"/>
    </row>
    <row r="1120" spans="4:4" x14ac:dyDescent="0.25">
      <c r="D1120" s="272"/>
    </row>
    <row r="1121" spans="4:4" x14ac:dyDescent="0.25">
      <c r="D1121" s="272"/>
    </row>
    <row r="1122" spans="4:4" x14ac:dyDescent="0.25">
      <c r="D1122" s="272"/>
    </row>
    <row r="1123" spans="4:4" x14ac:dyDescent="0.25">
      <c r="D1123" s="272"/>
    </row>
    <row r="1124" spans="4:4" x14ac:dyDescent="0.25">
      <c r="D1124" s="272"/>
    </row>
    <row r="1125" spans="4:4" x14ac:dyDescent="0.25">
      <c r="D1125" s="272"/>
    </row>
    <row r="1126" spans="4:4" x14ac:dyDescent="0.25">
      <c r="D1126" s="272"/>
    </row>
    <row r="1127" spans="4:4" x14ac:dyDescent="0.25">
      <c r="D1127" s="272"/>
    </row>
    <row r="1128" spans="4:4" x14ac:dyDescent="0.25">
      <c r="D1128" s="272"/>
    </row>
    <row r="1129" spans="4:4" x14ac:dyDescent="0.25">
      <c r="D1129" s="272"/>
    </row>
    <row r="1130" spans="4:4" x14ac:dyDescent="0.25">
      <c r="D1130" s="272"/>
    </row>
    <row r="1131" spans="4:4" x14ac:dyDescent="0.25">
      <c r="D1131" s="272"/>
    </row>
    <row r="1132" spans="4:4" x14ac:dyDescent="0.25">
      <c r="D1132" s="272"/>
    </row>
    <row r="1133" spans="4:4" x14ac:dyDescent="0.25">
      <c r="D1133" s="272"/>
    </row>
    <row r="1134" spans="4:4" x14ac:dyDescent="0.25">
      <c r="D1134" s="272"/>
    </row>
    <row r="1135" spans="4:4" x14ac:dyDescent="0.25">
      <c r="D1135" s="272"/>
    </row>
    <row r="1136" spans="4:4" x14ac:dyDescent="0.25">
      <c r="D1136" s="272"/>
    </row>
    <row r="1137" spans="4:4" x14ac:dyDescent="0.25">
      <c r="D1137" s="272"/>
    </row>
    <row r="1138" spans="4:4" x14ac:dyDescent="0.25">
      <c r="D1138" s="272"/>
    </row>
    <row r="1139" spans="4:4" x14ac:dyDescent="0.25">
      <c r="D1139" s="272"/>
    </row>
    <row r="1140" spans="4:4" x14ac:dyDescent="0.25">
      <c r="D1140" s="272"/>
    </row>
    <row r="1141" spans="4:4" x14ac:dyDescent="0.25">
      <c r="D1141" s="272"/>
    </row>
    <row r="1142" spans="4:4" x14ac:dyDescent="0.25">
      <c r="D1142" s="272"/>
    </row>
    <row r="1143" spans="4:4" x14ac:dyDescent="0.25">
      <c r="D1143" s="272"/>
    </row>
    <row r="1144" spans="4:4" x14ac:dyDescent="0.25">
      <c r="D1144" s="272"/>
    </row>
    <row r="1145" spans="4:4" x14ac:dyDescent="0.25">
      <c r="D1145" s="272"/>
    </row>
    <row r="1146" spans="4:4" x14ac:dyDescent="0.25">
      <c r="D1146" s="272"/>
    </row>
    <row r="1147" spans="4:4" x14ac:dyDescent="0.25">
      <c r="D1147" s="272"/>
    </row>
    <row r="1148" spans="4:4" x14ac:dyDescent="0.25">
      <c r="D1148" s="272"/>
    </row>
    <row r="1149" spans="4:4" x14ac:dyDescent="0.25">
      <c r="D1149" s="272"/>
    </row>
    <row r="1150" spans="4:4" x14ac:dyDescent="0.25">
      <c r="D1150" s="272"/>
    </row>
    <row r="1151" spans="4:4" x14ac:dyDescent="0.25">
      <c r="D1151" s="272"/>
    </row>
    <row r="1152" spans="4:4" x14ac:dyDescent="0.25">
      <c r="D1152" s="272"/>
    </row>
    <row r="1153" spans="4:4" x14ac:dyDescent="0.25">
      <c r="D1153" s="272"/>
    </row>
    <row r="1154" spans="4:4" x14ac:dyDescent="0.25">
      <c r="D1154" s="272"/>
    </row>
    <row r="1155" spans="4:4" x14ac:dyDescent="0.25">
      <c r="D1155" s="272"/>
    </row>
    <row r="1156" spans="4:4" x14ac:dyDescent="0.25">
      <c r="D1156" s="272"/>
    </row>
    <row r="1157" spans="4:4" x14ac:dyDescent="0.25">
      <c r="D1157" s="272"/>
    </row>
    <row r="1158" spans="4:4" x14ac:dyDescent="0.25">
      <c r="D1158" s="272"/>
    </row>
    <row r="1159" spans="4:4" x14ac:dyDescent="0.25">
      <c r="D1159" s="272"/>
    </row>
    <row r="1160" spans="4:4" x14ac:dyDescent="0.25">
      <c r="D1160" s="272"/>
    </row>
    <row r="1161" spans="4:4" x14ac:dyDescent="0.25">
      <c r="D1161" s="272"/>
    </row>
    <row r="1162" spans="4:4" x14ac:dyDescent="0.25">
      <c r="D1162" s="272"/>
    </row>
    <row r="1163" spans="4:4" x14ac:dyDescent="0.25">
      <c r="D1163" s="272"/>
    </row>
    <row r="1164" spans="4:4" x14ac:dyDescent="0.25">
      <c r="D1164" s="272"/>
    </row>
    <row r="1165" spans="4:4" x14ac:dyDescent="0.25">
      <c r="D1165" s="272"/>
    </row>
    <row r="1166" spans="4:4" x14ac:dyDescent="0.25">
      <c r="D1166" s="272"/>
    </row>
    <row r="1167" spans="4:4" x14ac:dyDescent="0.25">
      <c r="D1167" s="272"/>
    </row>
    <row r="1168" spans="4:4" x14ac:dyDescent="0.25">
      <c r="D1168" s="272"/>
    </row>
    <row r="1169" spans="4:4" x14ac:dyDescent="0.25">
      <c r="D1169" s="272"/>
    </row>
    <row r="1170" spans="4:4" x14ac:dyDescent="0.25">
      <c r="D1170" s="272"/>
    </row>
    <row r="1171" spans="4:4" x14ac:dyDescent="0.25">
      <c r="D1171" s="272"/>
    </row>
    <row r="1172" spans="4:4" x14ac:dyDescent="0.25">
      <c r="D1172" s="272"/>
    </row>
    <row r="1173" spans="4:4" x14ac:dyDescent="0.25">
      <c r="D1173" s="272"/>
    </row>
    <row r="1174" spans="4:4" x14ac:dyDescent="0.25">
      <c r="D1174" s="272"/>
    </row>
    <row r="1175" spans="4:4" x14ac:dyDescent="0.25">
      <c r="D1175" s="272"/>
    </row>
    <row r="1176" spans="4:4" x14ac:dyDescent="0.25">
      <c r="D1176" s="272"/>
    </row>
    <row r="1177" spans="4:4" x14ac:dyDescent="0.25">
      <c r="D1177" s="272"/>
    </row>
    <row r="1178" spans="4:4" x14ac:dyDescent="0.25">
      <c r="D1178" s="272"/>
    </row>
    <row r="1179" spans="4:4" x14ac:dyDescent="0.25">
      <c r="D1179" s="272"/>
    </row>
    <row r="1180" spans="4:4" x14ac:dyDescent="0.25">
      <c r="D1180" s="272"/>
    </row>
    <row r="1181" spans="4:4" x14ac:dyDescent="0.25">
      <c r="D1181" s="272"/>
    </row>
    <row r="1182" spans="4:4" x14ac:dyDescent="0.25">
      <c r="D1182" s="272"/>
    </row>
    <row r="1183" spans="4:4" x14ac:dyDescent="0.25">
      <c r="D1183" s="272"/>
    </row>
    <row r="1184" spans="4:4" x14ac:dyDescent="0.25">
      <c r="D1184" s="272"/>
    </row>
    <row r="1185" spans="4:4" x14ac:dyDescent="0.25">
      <c r="D1185" s="272"/>
    </row>
    <row r="1186" spans="4:4" x14ac:dyDescent="0.25">
      <c r="D1186" s="272"/>
    </row>
    <row r="1187" spans="4:4" x14ac:dyDescent="0.25">
      <c r="D1187" s="272"/>
    </row>
    <row r="1188" spans="4:4" x14ac:dyDescent="0.25">
      <c r="D1188" s="272"/>
    </row>
    <row r="1189" spans="4:4" x14ac:dyDescent="0.25">
      <c r="D1189" s="272"/>
    </row>
    <row r="1190" spans="4:4" x14ac:dyDescent="0.25">
      <c r="D1190" s="272"/>
    </row>
    <row r="1191" spans="4:4" x14ac:dyDescent="0.25">
      <c r="D1191" s="272"/>
    </row>
    <row r="1192" spans="4:4" x14ac:dyDescent="0.25">
      <c r="D1192" s="272"/>
    </row>
    <row r="1193" spans="4:4" x14ac:dyDescent="0.25">
      <c r="D1193" s="272"/>
    </row>
    <row r="1194" spans="4:4" x14ac:dyDescent="0.25">
      <c r="D1194" s="272"/>
    </row>
    <row r="1195" spans="4:4" x14ac:dyDescent="0.25">
      <c r="D1195" s="272"/>
    </row>
    <row r="1196" spans="4:4" x14ac:dyDescent="0.25">
      <c r="D1196" s="272"/>
    </row>
    <row r="1197" spans="4:4" x14ac:dyDescent="0.25">
      <c r="D1197" s="272"/>
    </row>
    <row r="1198" spans="4:4" x14ac:dyDescent="0.25">
      <c r="D1198" s="272"/>
    </row>
    <row r="1199" spans="4:4" x14ac:dyDescent="0.25">
      <c r="D1199" s="272"/>
    </row>
    <row r="1200" spans="4:4" x14ac:dyDescent="0.25">
      <c r="D1200" s="272"/>
    </row>
    <row r="1201" spans="4:4" x14ac:dyDescent="0.25">
      <c r="D1201" s="272"/>
    </row>
    <row r="1202" spans="4:4" x14ac:dyDescent="0.25">
      <c r="D1202" s="272"/>
    </row>
    <row r="1203" spans="4:4" x14ac:dyDescent="0.25">
      <c r="D1203" s="272"/>
    </row>
    <row r="1204" spans="4:4" x14ac:dyDescent="0.25">
      <c r="D1204" s="272"/>
    </row>
    <row r="1205" spans="4:4" x14ac:dyDescent="0.25">
      <c r="D1205" s="272"/>
    </row>
    <row r="1206" spans="4:4" x14ac:dyDescent="0.25">
      <c r="D1206" s="272"/>
    </row>
    <row r="1207" spans="4:4" x14ac:dyDescent="0.25">
      <c r="D1207" s="272"/>
    </row>
    <row r="1208" spans="4:4" x14ac:dyDescent="0.25">
      <c r="D1208" s="272"/>
    </row>
    <row r="1209" spans="4:4" x14ac:dyDescent="0.25">
      <c r="D1209" s="272"/>
    </row>
    <row r="1210" spans="4:4" x14ac:dyDescent="0.25">
      <c r="D1210" s="272"/>
    </row>
    <row r="1211" spans="4:4" x14ac:dyDescent="0.25">
      <c r="D1211" s="272"/>
    </row>
    <row r="1212" spans="4:4" x14ac:dyDescent="0.25">
      <c r="D1212" s="272"/>
    </row>
    <row r="1213" spans="4:4" x14ac:dyDescent="0.25">
      <c r="D1213" s="272"/>
    </row>
    <row r="1214" spans="4:4" x14ac:dyDescent="0.25">
      <c r="D1214" s="272"/>
    </row>
    <row r="1215" spans="4:4" x14ac:dyDescent="0.25">
      <c r="D1215" s="272"/>
    </row>
    <row r="1216" spans="4:4" x14ac:dyDescent="0.25">
      <c r="D1216" s="272"/>
    </row>
    <row r="1217" spans="4:4" x14ac:dyDescent="0.25">
      <c r="D1217" s="272"/>
    </row>
    <row r="1218" spans="4:4" x14ac:dyDescent="0.25">
      <c r="D1218" s="272"/>
    </row>
    <row r="1219" spans="4:4" x14ac:dyDescent="0.25">
      <c r="D1219" s="272"/>
    </row>
    <row r="1220" spans="4:4" x14ac:dyDescent="0.25">
      <c r="D1220" s="272"/>
    </row>
    <row r="1221" spans="4:4" x14ac:dyDescent="0.25">
      <c r="D1221" s="272"/>
    </row>
    <row r="1222" spans="4:4" x14ac:dyDescent="0.25">
      <c r="D1222" s="272"/>
    </row>
    <row r="1223" spans="4:4" x14ac:dyDescent="0.25">
      <c r="D1223" s="272"/>
    </row>
    <row r="1224" spans="4:4" x14ac:dyDescent="0.25">
      <c r="D1224" s="272"/>
    </row>
    <row r="1225" spans="4:4" x14ac:dyDescent="0.25">
      <c r="D1225" s="272"/>
    </row>
    <row r="1226" spans="4:4" x14ac:dyDescent="0.25">
      <c r="D1226" s="272"/>
    </row>
    <row r="1227" spans="4:4" x14ac:dyDescent="0.25">
      <c r="D1227" s="272"/>
    </row>
    <row r="1228" spans="4:4" x14ac:dyDescent="0.25">
      <c r="D1228" s="272"/>
    </row>
    <row r="1229" spans="4:4" x14ac:dyDescent="0.25">
      <c r="D1229" s="272"/>
    </row>
    <row r="1230" spans="4:4" x14ac:dyDescent="0.25">
      <c r="D1230" s="272"/>
    </row>
    <row r="1231" spans="4:4" x14ac:dyDescent="0.25">
      <c r="D1231" s="272"/>
    </row>
    <row r="1232" spans="4:4" x14ac:dyDescent="0.25">
      <c r="D1232" s="272"/>
    </row>
    <row r="1233" spans="4:4" x14ac:dyDescent="0.25">
      <c r="D1233" s="272"/>
    </row>
    <row r="1234" spans="4:4" x14ac:dyDescent="0.25">
      <c r="D1234" s="272"/>
    </row>
    <row r="1235" spans="4:4" x14ac:dyDescent="0.25">
      <c r="D1235" s="272"/>
    </row>
    <row r="1236" spans="4:4" x14ac:dyDescent="0.25">
      <c r="D1236" s="272"/>
    </row>
    <row r="1237" spans="4:4" x14ac:dyDescent="0.25">
      <c r="D1237" s="272"/>
    </row>
    <row r="1238" spans="4:4" x14ac:dyDescent="0.25">
      <c r="D1238" s="272"/>
    </row>
    <row r="1239" spans="4:4" x14ac:dyDescent="0.25">
      <c r="D1239" s="272"/>
    </row>
    <row r="1240" spans="4:4" x14ac:dyDescent="0.25">
      <c r="D1240" s="272"/>
    </row>
    <row r="1241" spans="4:4" x14ac:dyDescent="0.25">
      <c r="D1241" s="272"/>
    </row>
    <row r="1242" spans="4:4" x14ac:dyDescent="0.25">
      <c r="D1242" s="272"/>
    </row>
    <row r="1243" spans="4:4" x14ac:dyDescent="0.25">
      <c r="D1243" s="272"/>
    </row>
    <row r="1244" spans="4:4" x14ac:dyDescent="0.25">
      <c r="D1244" s="272"/>
    </row>
    <row r="1245" spans="4:4" x14ac:dyDescent="0.25">
      <c r="D1245" s="272"/>
    </row>
    <row r="1246" spans="4:4" x14ac:dyDescent="0.25">
      <c r="D1246" s="272"/>
    </row>
    <row r="1247" spans="4:4" x14ac:dyDescent="0.25">
      <c r="D1247" s="272"/>
    </row>
    <row r="1248" spans="4:4" x14ac:dyDescent="0.25">
      <c r="D1248" s="272"/>
    </row>
    <row r="1249" spans="4:4" x14ac:dyDescent="0.25">
      <c r="D1249" s="272"/>
    </row>
    <row r="1250" spans="4:4" x14ac:dyDescent="0.25">
      <c r="D1250" s="272"/>
    </row>
    <row r="1251" spans="4:4" x14ac:dyDescent="0.25">
      <c r="D1251" s="272"/>
    </row>
    <row r="1252" spans="4:4" x14ac:dyDescent="0.25">
      <c r="D1252" s="272"/>
    </row>
    <row r="1253" spans="4:4" x14ac:dyDescent="0.25">
      <c r="D1253" s="272"/>
    </row>
    <row r="1254" spans="4:4" x14ac:dyDescent="0.25">
      <c r="D1254" s="272"/>
    </row>
    <row r="1255" spans="4:4" x14ac:dyDescent="0.25">
      <c r="D1255" s="272"/>
    </row>
    <row r="1256" spans="4:4" x14ac:dyDescent="0.25">
      <c r="D1256" s="272"/>
    </row>
    <row r="1257" spans="4:4" x14ac:dyDescent="0.25">
      <c r="D1257" s="272"/>
    </row>
    <row r="1258" spans="4:4" x14ac:dyDescent="0.25">
      <c r="D1258" s="272"/>
    </row>
    <row r="1259" spans="4:4" x14ac:dyDescent="0.25">
      <c r="D1259" s="272"/>
    </row>
    <row r="1260" spans="4:4" x14ac:dyDescent="0.25">
      <c r="D1260" s="272"/>
    </row>
    <row r="1261" spans="4:4" x14ac:dyDescent="0.25">
      <c r="D1261" s="272"/>
    </row>
    <row r="1262" spans="4:4" x14ac:dyDescent="0.25">
      <c r="D1262" s="272"/>
    </row>
    <row r="1263" spans="4:4" x14ac:dyDescent="0.25">
      <c r="D1263" s="272"/>
    </row>
    <row r="1264" spans="4:4" x14ac:dyDescent="0.25">
      <c r="D1264" s="272"/>
    </row>
    <row r="1265" spans="4:4" x14ac:dyDescent="0.25">
      <c r="D1265" s="272"/>
    </row>
    <row r="1266" spans="4:4" x14ac:dyDescent="0.25">
      <c r="D1266" s="272"/>
    </row>
    <row r="1267" spans="4:4" x14ac:dyDescent="0.25">
      <c r="D1267" s="272"/>
    </row>
    <row r="1268" spans="4:4" x14ac:dyDescent="0.25">
      <c r="D1268" s="272"/>
    </row>
    <row r="1269" spans="4:4" x14ac:dyDescent="0.25">
      <c r="D1269" s="272"/>
    </row>
    <row r="1270" spans="4:4" x14ac:dyDescent="0.25">
      <c r="D1270" s="272"/>
    </row>
    <row r="1271" spans="4:4" x14ac:dyDescent="0.25">
      <c r="D1271" s="272"/>
    </row>
    <row r="1272" spans="4:4" x14ac:dyDescent="0.25">
      <c r="D1272" s="272"/>
    </row>
    <row r="1273" spans="4:4" x14ac:dyDescent="0.25">
      <c r="D1273" s="272"/>
    </row>
    <row r="1274" spans="4:4" x14ac:dyDescent="0.25">
      <c r="D1274" s="272"/>
    </row>
    <row r="1275" spans="4:4" x14ac:dyDescent="0.25">
      <c r="D1275" s="272"/>
    </row>
    <row r="1276" spans="4:4" x14ac:dyDescent="0.25">
      <c r="D1276" s="272"/>
    </row>
    <row r="1277" spans="4:4" x14ac:dyDescent="0.25">
      <c r="D1277" s="272"/>
    </row>
    <row r="1278" spans="4:4" x14ac:dyDescent="0.25">
      <c r="D1278" s="272"/>
    </row>
    <row r="1279" spans="4:4" x14ac:dyDescent="0.25">
      <c r="D1279" s="272"/>
    </row>
    <row r="1280" spans="4:4" x14ac:dyDescent="0.25">
      <c r="D1280" s="272"/>
    </row>
    <row r="1281" spans="4:4" x14ac:dyDescent="0.25">
      <c r="D1281" s="272"/>
    </row>
    <row r="1282" spans="4:4" x14ac:dyDescent="0.25">
      <c r="D1282" s="272"/>
    </row>
    <row r="1283" spans="4:4" x14ac:dyDescent="0.25">
      <c r="D1283" s="272"/>
    </row>
    <row r="1284" spans="4:4" x14ac:dyDescent="0.25">
      <c r="D1284" s="272"/>
    </row>
    <row r="1285" spans="4:4" x14ac:dyDescent="0.25">
      <c r="D1285" s="272"/>
    </row>
    <row r="1286" spans="4:4" x14ac:dyDescent="0.25">
      <c r="D1286" s="272"/>
    </row>
    <row r="1287" spans="4:4" x14ac:dyDescent="0.25">
      <c r="D1287" s="272"/>
    </row>
    <row r="1288" spans="4:4" x14ac:dyDescent="0.25">
      <c r="D1288" s="272"/>
    </row>
    <row r="1289" spans="4:4" x14ac:dyDescent="0.25">
      <c r="D1289" s="272"/>
    </row>
    <row r="1290" spans="4:4" x14ac:dyDescent="0.25">
      <c r="D1290" s="272"/>
    </row>
    <row r="1291" spans="4:4" x14ac:dyDescent="0.25">
      <c r="D1291" s="272"/>
    </row>
    <row r="1292" spans="4:4" x14ac:dyDescent="0.25">
      <c r="D1292" s="272"/>
    </row>
    <row r="1293" spans="4:4" x14ac:dyDescent="0.25">
      <c r="D1293" s="272"/>
    </row>
    <row r="1294" spans="4:4" x14ac:dyDescent="0.25">
      <c r="D1294" s="272"/>
    </row>
    <row r="1295" spans="4:4" x14ac:dyDescent="0.25">
      <c r="D1295" s="272"/>
    </row>
    <row r="1296" spans="4:4" x14ac:dyDescent="0.25">
      <c r="D1296" s="272"/>
    </row>
    <row r="1297" spans="4:4" x14ac:dyDescent="0.25">
      <c r="D1297" s="272"/>
    </row>
    <row r="1298" spans="4:4" x14ac:dyDescent="0.25">
      <c r="D1298" s="272"/>
    </row>
    <row r="1299" spans="4:4" x14ac:dyDescent="0.25">
      <c r="D1299" s="272"/>
    </row>
    <row r="1300" spans="4:4" x14ac:dyDescent="0.25">
      <c r="D1300" s="272"/>
    </row>
    <row r="1301" spans="4:4" x14ac:dyDescent="0.25">
      <c r="D1301" s="272"/>
    </row>
    <row r="1302" spans="4:4" x14ac:dyDescent="0.25">
      <c r="D1302" s="272"/>
    </row>
    <row r="1303" spans="4:4" x14ac:dyDescent="0.25">
      <c r="D1303" s="272"/>
    </row>
    <row r="1304" spans="4:4" x14ac:dyDescent="0.25">
      <c r="D1304" s="272"/>
    </row>
    <row r="1305" spans="4:4" x14ac:dyDescent="0.25">
      <c r="D1305" s="272"/>
    </row>
    <row r="1306" spans="4:4" x14ac:dyDescent="0.25">
      <c r="D1306" s="272"/>
    </row>
    <row r="1307" spans="4:4" x14ac:dyDescent="0.25">
      <c r="D1307" s="272"/>
    </row>
    <row r="1308" spans="4:4" x14ac:dyDescent="0.25">
      <c r="D1308" s="272"/>
    </row>
    <row r="1309" spans="4:4" x14ac:dyDescent="0.25">
      <c r="D1309" s="272"/>
    </row>
    <row r="1310" spans="4:4" x14ac:dyDescent="0.25">
      <c r="D1310" s="272"/>
    </row>
    <row r="1311" spans="4:4" x14ac:dyDescent="0.25">
      <c r="D1311" s="272"/>
    </row>
    <row r="1312" spans="4:4" x14ac:dyDescent="0.25">
      <c r="D1312" s="272"/>
    </row>
    <row r="1313" spans="4:4" x14ac:dyDescent="0.25">
      <c r="D1313" s="272"/>
    </row>
    <row r="1314" spans="4:4" x14ac:dyDescent="0.25">
      <c r="D1314" s="272"/>
    </row>
    <row r="1315" spans="4:4" x14ac:dyDescent="0.25">
      <c r="D1315" s="272"/>
    </row>
    <row r="1316" spans="4:4" x14ac:dyDescent="0.25">
      <c r="D1316" s="272"/>
    </row>
    <row r="1317" spans="4:4" x14ac:dyDescent="0.25">
      <c r="D1317" s="272"/>
    </row>
    <row r="1318" spans="4:4" x14ac:dyDescent="0.25">
      <c r="D1318" s="272"/>
    </row>
    <row r="1319" spans="4:4" x14ac:dyDescent="0.25">
      <c r="D1319" s="272"/>
    </row>
    <row r="1320" spans="4:4" x14ac:dyDescent="0.25">
      <c r="D1320" s="272"/>
    </row>
    <row r="1321" spans="4:4" x14ac:dyDescent="0.25">
      <c r="D1321" s="272"/>
    </row>
    <row r="1322" spans="4:4" x14ac:dyDescent="0.25">
      <c r="D1322" s="272"/>
    </row>
    <row r="1323" spans="4:4" x14ac:dyDescent="0.25">
      <c r="D1323" s="272"/>
    </row>
    <row r="1324" spans="4:4" x14ac:dyDescent="0.25">
      <c r="D1324" s="272"/>
    </row>
    <row r="1325" spans="4:4" x14ac:dyDescent="0.25">
      <c r="D1325" s="272"/>
    </row>
    <row r="1326" spans="4:4" x14ac:dyDescent="0.25">
      <c r="D1326" s="272"/>
    </row>
    <row r="1327" spans="4:4" x14ac:dyDescent="0.25">
      <c r="D1327" s="272"/>
    </row>
    <row r="1328" spans="4:4" x14ac:dyDescent="0.25">
      <c r="D1328" s="272"/>
    </row>
    <row r="1329" spans="4:4" x14ac:dyDescent="0.25">
      <c r="D1329" s="272"/>
    </row>
    <row r="1330" spans="4:4" x14ac:dyDescent="0.25">
      <c r="D1330" s="272"/>
    </row>
    <row r="1331" spans="4:4" x14ac:dyDescent="0.25">
      <c r="D1331" s="272"/>
    </row>
    <row r="1332" spans="4:4" x14ac:dyDescent="0.25">
      <c r="D1332" s="272"/>
    </row>
    <row r="1333" spans="4:4" x14ac:dyDescent="0.25">
      <c r="D1333" s="272"/>
    </row>
    <row r="1334" spans="4:4" x14ac:dyDescent="0.25">
      <c r="D1334" s="272"/>
    </row>
    <row r="1335" spans="4:4" x14ac:dyDescent="0.25">
      <c r="D1335" s="272"/>
    </row>
    <row r="1336" spans="4:4" x14ac:dyDescent="0.25">
      <c r="D1336" s="272"/>
    </row>
    <row r="1337" spans="4:4" x14ac:dyDescent="0.25">
      <c r="D1337" s="272"/>
    </row>
    <row r="1338" spans="4:4" x14ac:dyDescent="0.25">
      <c r="D1338" s="272"/>
    </row>
    <row r="1339" spans="4:4" x14ac:dyDescent="0.25">
      <c r="D1339" s="272"/>
    </row>
    <row r="1340" spans="4:4" x14ac:dyDescent="0.25">
      <c r="D1340" s="272"/>
    </row>
    <row r="1341" spans="4:4" x14ac:dyDescent="0.25">
      <c r="D1341" s="272"/>
    </row>
    <row r="1342" spans="4:4" x14ac:dyDescent="0.25">
      <c r="D1342" s="272"/>
    </row>
    <row r="1343" spans="4:4" x14ac:dyDescent="0.25">
      <c r="D1343" s="272"/>
    </row>
    <row r="1344" spans="4:4" x14ac:dyDescent="0.25">
      <c r="D1344" s="272"/>
    </row>
    <row r="1345" spans="4:4" x14ac:dyDescent="0.25">
      <c r="D1345" s="272"/>
    </row>
    <row r="1346" spans="4:4" x14ac:dyDescent="0.25">
      <c r="D1346" s="272"/>
    </row>
    <row r="1347" spans="4:4" x14ac:dyDescent="0.25">
      <c r="D1347" s="272"/>
    </row>
    <row r="1348" spans="4:4" x14ac:dyDescent="0.25">
      <c r="D1348" s="272"/>
    </row>
    <row r="1349" spans="4:4" x14ac:dyDescent="0.25">
      <c r="D1349" s="272"/>
    </row>
    <row r="1350" spans="4:4" x14ac:dyDescent="0.25">
      <c r="D1350" s="272"/>
    </row>
    <row r="1351" spans="4:4" x14ac:dyDescent="0.25">
      <c r="D1351" s="272"/>
    </row>
    <row r="1352" spans="4:4" x14ac:dyDescent="0.25">
      <c r="D1352" s="272"/>
    </row>
    <row r="1353" spans="4:4" x14ac:dyDescent="0.25">
      <c r="D1353" s="272"/>
    </row>
    <row r="1354" spans="4:4" x14ac:dyDescent="0.25">
      <c r="D1354" s="272"/>
    </row>
    <row r="1355" spans="4:4" x14ac:dyDescent="0.25">
      <c r="D1355" s="272"/>
    </row>
    <row r="1356" spans="4:4" x14ac:dyDescent="0.25">
      <c r="D1356" s="272"/>
    </row>
    <row r="1357" spans="4:4" x14ac:dyDescent="0.25">
      <c r="D1357" s="272"/>
    </row>
    <row r="1358" spans="4:4" x14ac:dyDescent="0.25">
      <c r="D1358" s="272"/>
    </row>
    <row r="1359" spans="4:4" x14ac:dyDescent="0.25">
      <c r="D1359" s="272"/>
    </row>
    <row r="1360" spans="4:4" x14ac:dyDescent="0.25">
      <c r="D1360" s="272"/>
    </row>
    <row r="1361" spans="4:4" x14ac:dyDescent="0.25">
      <c r="D1361" s="272"/>
    </row>
    <row r="1362" spans="4:4" x14ac:dyDescent="0.25">
      <c r="D1362" s="272"/>
    </row>
    <row r="1363" spans="4:4" x14ac:dyDescent="0.25">
      <c r="D1363" s="272"/>
    </row>
    <row r="1364" spans="4:4" x14ac:dyDescent="0.25">
      <c r="D1364" s="272"/>
    </row>
    <row r="1365" spans="4:4" x14ac:dyDescent="0.25">
      <c r="D1365" s="272"/>
    </row>
    <row r="1366" spans="4:4" x14ac:dyDescent="0.25">
      <c r="D1366" s="272"/>
    </row>
    <row r="1367" spans="4:4" x14ac:dyDescent="0.25">
      <c r="D1367" s="272"/>
    </row>
    <row r="1368" spans="4:4" x14ac:dyDescent="0.25">
      <c r="D1368" s="272"/>
    </row>
    <row r="1369" spans="4:4" x14ac:dyDescent="0.25">
      <c r="D1369" s="272"/>
    </row>
    <row r="1370" spans="4:4" x14ac:dyDescent="0.25">
      <c r="D1370" s="272"/>
    </row>
    <row r="1371" spans="4:4" x14ac:dyDescent="0.25">
      <c r="D1371" s="272"/>
    </row>
    <row r="1372" spans="4:4" x14ac:dyDescent="0.25">
      <c r="D1372" s="272"/>
    </row>
    <row r="1373" spans="4:4" x14ac:dyDescent="0.25">
      <c r="D1373" s="272"/>
    </row>
    <row r="1374" spans="4:4" x14ac:dyDescent="0.25">
      <c r="D1374" s="272"/>
    </row>
    <row r="1375" spans="4:4" x14ac:dyDescent="0.25">
      <c r="D1375" s="272"/>
    </row>
    <row r="1376" spans="4:4" x14ac:dyDescent="0.25">
      <c r="D1376" s="272"/>
    </row>
    <row r="1377" spans="4:4" x14ac:dyDescent="0.25">
      <c r="D1377" s="272"/>
    </row>
    <row r="1378" spans="4:4" x14ac:dyDescent="0.25">
      <c r="D1378" s="272"/>
    </row>
    <row r="1379" spans="4:4" x14ac:dyDescent="0.25">
      <c r="D1379" s="272"/>
    </row>
    <row r="1380" spans="4:4" x14ac:dyDescent="0.25">
      <c r="D1380" s="272"/>
    </row>
    <row r="1381" spans="4:4" x14ac:dyDescent="0.25">
      <c r="D1381" s="272"/>
    </row>
    <row r="1382" spans="4:4" x14ac:dyDescent="0.25">
      <c r="D1382" s="272"/>
    </row>
    <row r="1383" spans="4:4" x14ac:dyDescent="0.25">
      <c r="D1383" s="272"/>
    </row>
    <row r="1384" spans="4:4" x14ac:dyDescent="0.25">
      <c r="D1384" s="272"/>
    </row>
    <row r="1385" spans="4:4" x14ac:dyDescent="0.25">
      <c r="D1385" s="272"/>
    </row>
    <row r="1386" spans="4:4" x14ac:dyDescent="0.25">
      <c r="D1386" s="272"/>
    </row>
    <row r="1387" spans="4:4" x14ac:dyDescent="0.25">
      <c r="D1387" s="272"/>
    </row>
    <row r="1388" spans="4:4" x14ac:dyDescent="0.25">
      <c r="D1388" s="272"/>
    </row>
    <row r="1389" spans="4:4" x14ac:dyDescent="0.25">
      <c r="D1389" s="272"/>
    </row>
    <row r="1390" spans="4:4" x14ac:dyDescent="0.25">
      <c r="D1390" s="272"/>
    </row>
    <row r="1391" spans="4:4" x14ac:dyDescent="0.25">
      <c r="D1391" s="272"/>
    </row>
    <row r="1392" spans="4:4" x14ac:dyDescent="0.25">
      <c r="D1392" s="272"/>
    </row>
    <row r="1393" spans="4:4" x14ac:dyDescent="0.25">
      <c r="D1393" s="272"/>
    </row>
    <row r="1394" spans="4:4" x14ac:dyDescent="0.25">
      <c r="D1394" s="272"/>
    </row>
    <row r="1395" spans="4:4" x14ac:dyDescent="0.25">
      <c r="D1395" s="272"/>
    </row>
    <row r="1396" spans="4:4" x14ac:dyDescent="0.25">
      <c r="D1396" s="272"/>
    </row>
    <row r="1397" spans="4:4" x14ac:dyDescent="0.25">
      <c r="D1397" s="272"/>
    </row>
    <row r="1398" spans="4:4" x14ac:dyDescent="0.25">
      <c r="D1398" s="272"/>
    </row>
    <row r="1399" spans="4:4" x14ac:dyDescent="0.25">
      <c r="D1399" s="272"/>
    </row>
    <row r="1400" spans="4:4" x14ac:dyDescent="0.25">
      <c r="D1400" s="272"/>
    </row>
    <row r="1401" spans="4:4" x14ac:dyDescent="0.25">
      <c r="D1401" s="272"/>
    </row>
    <row r="1402" spans="4:4" x14ac:dyDescent="0.25">
      <c r="D1402" s="272"/>
    </row>
    <row r="1403" spans="4:4" x14ac:dyDescent="0.25">
      <c r="D1403" s="272"/>
    </row>
    <row r="1404" spans="4:4" x14ac:dyDescent="0.25">
      <c r="D1404" s="272"/>
    </row>
    <row r="1405" spans="4:4" x14ac:dyDescent="0.25">
      <c r="D1405" s="272"/>
    </row>
    <row r="1406" spans="4:4" x14ac:dyDescent="0.25">
      <c r="D1406" s="272"/>
    </row>
    <row r="1407" spans="4:4" x14ac:dyDescent="0.25">
      <c r="D1407" s="272"/>
    </row>
    <row r="1408" spans="4:4" x14ac:dyDescent="0.25">
      <c r="D1408" s="272"/>
    </row>
    <row r="1409" spans="4:4" x14ac:dyDescent="0.25">
      <c r="D1409" s="272"/>
    </row>
    <row r="1410" spans="4:4" x14ac:dyDescent="0.25">
      <c r="D1410" s="272"/>
    </row>
    <row r="1411" spans="4:4" x14ac:dyDescent="0.25">
      <c r="D1411" s="272"/>
    </row>
    <row r="1412" spans="4:4" x14ac:dyDescent="0.25">
      <c r="D1412" s="272"/>
    </row>
    <row r="1413" spans="4:4" x14ac:dyDescent="0.25">
      <c r="D1413" s="272"/>
    </row>
    <row r="1414" spans="4:4" x14ac:dyDescent="0.25">
      <c r="D1414" s="272"/>
    </row>
    <row r="1415" spans="4:4" x14ac:dyDescent="0.25">
      <c r="D1415" s="272"/>
    </row>
    <row r="1416" spans="4:4" x14ac:dyDescent="0.25">
      <c r="D1416" s="272"/>
    </row>
    <row r="1417" spans="4:4" x14ac:dyDescent="0.25">
      <c r="D1417" s="272"/>
    </row>
    <row r="1418" spans="4:4" x14ac:dyDescent="0.25">
      <c r="D1418" s="272"/>
    </row>
    <row r="1419" spans="4:4" x14ac:dyDescent="0.25">
      <c r="D1419" s="272"/>
    </row>
    <row r="1420" spans="4:4" x14ac:dyDescent="0.25">
      <c r="D1420" s="272"/>
    </row>
    <row r="1421" spans="4:4" x14ac:dyDescent="0.25">
      <c r="D1421" s="272"/>
    </row>
    <row r="1422" spans="4:4" x14ac:dyDescent="0.25">
      <c r="D1422" s="272"/>
    </row>
    <row r="1423" spans="4:4" x14ac:dyDescent="0.25">
      <c r="D1423" s="272"/>
    </row>
    <row r="1424" spans="4:4" x14ac:dyDescent="0.25">
      <c r="D1424" s="272"/>
    </row>
    <row r="1425" spans="4:4" x14ac:dyDescent="0.25">
      <c r="D1425" s="272"/>
    </row>
    <row r="1426" spans="4:4" x14ac:dyDescent="0.25">
      <c r="D1426" s="272"/>
    </row>
    <row r="1427" spans="4:4" x14ac:dyDescent="0.25">
      <c r="D1427" s="272"/>
    </row>
    <row r="1428" spans="4:4" x14ac:dyDescent="0.25">
      <c r="D1428" s="272"/>
    </row>
    <row r="1429" spans="4:4" x14ac:dyDescent="0.25">
      <c r="D1429" s="272"/>
    </row>
    <row r="1430" spans="4:4" x14ac:dyDescent="0.25">
      <c r="D1430" s="272"/>
    </row>
    <row r="1431" spans="4:4" x14ac:dyDescent="0.25">
      <c r="D1431" s="272"/>
    </row>
    <row r="1432" spans="4:4" x14ac:dyDescent="0.25">
      <c r="D1432" s="272"/>
    </row>
    <row r="1433" spans="4:4" x14ac:dyDescent="0.25">
      <c r="D1433" s="272"/>
    </row>
    <row r="1434" spans="4:4" x14ac:dyDescent="0.25">
      <c r="D1434" s="272"/>
    </row>
    <row r="1435" spans="4:4" x14ac:dyDescent="0.25">
      <c r="D1435" s="272"/>
    </row>
    <row r="1436" spans="4:4" x14ac:dyDescent="0.25">
      <c r="D1436" s="272"/>
    </row>
    <row r="1437" spans="4:4" x14ac:dyDescent="0.25">
      <c r="D1437" s="272"/>
    </row>
    <row r="1438" spans="4:4" x14ac:dyDescent="0.25">
      <c r="D1438" s="272"/>
    </row>
    <row r="1439" spans="4:4" x14ac:dyDescent="0.25">
      <c r="D1439" s="272"/>
    </row>
    <row r="1440" spans="4:4" x14ac:dyDescent="0.25">
      <c r="D1440" s="272"/>
    </row>
    <row r="1441" spans="4:4" x14ac:dyDescent="0.25">
      <c r="D1441" s="272"/>
    </row>
    <row r="1442" spans="4:4" x14ac:dyDescent="0.25">
      <c r="D1442" s="272"/>
    </row>
    <row r="1443" spans="4:4" x14ac:dyDescent="0.25">
      <c r="D1443" s="272"/>
    </row>
    <row r="1444" spans="4:4" x14ac:dyDescent="0.25">
      <c r="D1444" s="272"/>
    </row>
    <row r="1445" spans="4:4" x14ac:dyDescent="0.25">
      <c r="D1445" s="272"/>
    </row>
    <row r="1446" spans="4:4" x14ac:dyDescent="0.25">
      <c r="D1446" s="272"/>
    </row>
    <row r="1447" spans="4:4" x14ac:dyDescent="0.25">
      <c r="D1447" s="272"/>
    </row>
    <row r="1448" spans="4:4" x14ac:dyDescent="0.25">
      <c r="D1448" s="272"/>
    </row>
    <row r="1449" spans="4:4" x14ac:dyDescent="0.25">
      <c r="D1449" s="272"/>
    </row>
    <row r="1450" spans="4:4" x14ac:dyDescent="0.25">
      <c r="D1450" s="272"/>
    </row>
    <row r="1451" spans="4:4" x14ac:dyDescent="0.25">
      <c r="D1451" s="272"/>
    </row>
    <row r="1452" spans="4:4" x14ac:dyDescent="0.25">
      <c r="D1452" s="272"/>
    </row>
    <row r="1453" spans="4:4" x14ac:dyDescent="0.25">
      <c r="D1453" s="272"/>
    </row>
    <row r="1454" spans="4:4" x14ac:dyDescent="0.25">
      <c r="D1454" s="272"/>
    </row>
    <row r="1455" spans="4:4" x14ac:dyDescent="0.25">
      <c r="D1455" s="272"/>
    </row>
    <row r="1456" spans="4:4" x14ac:dyDescent="0.25">
      <c r="D1456" s="272"/>
    </row>
    <row r="1457" spans="4:4" x14ac:dyDescent="0.25">
      <c r="D1457" s="272"/>
    </row>
    <row r="1458" spans="4:4" x14ac:dyDescent="0.25">
      <c r="D1458" s="272"/>
    </row>
    <row r="1459" spans="4:4" x14ac:dyDescent="0.25">
      <c r="D1459" s="272"/>
    </row>
    <row r="1460" spans="4:4" x14ac:dyDescent="0.25">
      <c r="D1460" s="272"/>
    </row>
    <row r="1461" spans="4:4" x14ac:dyDescent="0.25">
      <c r="D1461" s="272"/>
    </row>
    <row r="1462" spans="4:4" x14ac:dyDescent="0.25">
      <c r="D1462" s="272"/>
    </row>
    <row r="1463" spans="4:4" x14ac:dyDescent="0.25">
      <c r="D1463" s="272"/>
    </row>
    <row r="1464" spans="4:4" x14ac:dyDescent="0.25">
      <c r="D1464" s="272"/>
    </row>
    <row r="1465" spans="4:4" x14ac:dyDescent="0.25">
      <c r="D1465" s="272"/>
    </row>
    <row r="1466" spans="4:4" x14ac:dyDescent="0.25">
      <c r="D1466" s="272"/>
    </row>
    <row r="1467" spans="4:4" x14ac:dyDescent="0.25">
      <c r="D1467" s="272"/>
    </row>
    <row r="1468" spans="4:4" x14ac:dyDescent="0.25">
      <c r="D1468" s="272"/>
    </row>
    <row r="1469" spans="4:4" x14ac:dyDescent="0.25">
      <c r="D1469" s="272"/>
    </row>
    <row r="1470" spans="4:4" x14ac:dyDescent="0.25">
      <c r="D1470" s="272"/>
    </row>
    <row r="1471" spans="4:4" x14ac:dyDescent="0.25">
      <c r="D1471" s="272"/>
    </row>
    <row r="1472" spans="4:4" x14ac:dyDescent="0.25">
      <c r="D1472" s="272"/>
    </row>
    <row r="1473" spans="4:4" x14ac:dyDescent="0.25">
      <c r="D1473" s="272"/>
    </row>
    <row r="1474" spans="4:4" x14ac:dyDescent="0.25">
      <c r="D1474" s="272"/>
    </row>
    <row r="1475" spans="4:4" x14ac:dyDescent="0.25">
      <c r="D1475" s="272"/>
    </row>
    <row r="1476" spans="4:4" x14ac:dyDescent="0.25">
      <c r="D1476" s="272"/>
    </row>
    <row r="1477" spans="4:4" x14ac:dyDescent="0.25">
      <c r="D1477" s="272"/>
    </row>
    <row r="1478" spans="4:4" x14ac:dyDescent="0.25">
      <c r="D1478" s="272"/>
    </row>
    <row r="1479" spans="4:4" x14ac:dyDescent="0.25">
      <c r="D1479" s="272"/>
    </row>
    <row r="1480" spans="4:4" x14ac:dyDescent="0.25">
      <c r="D1480" s="272"/>
    </row>
    <row r="1481" spans="4:4" x14ac:dyDescent="0.25">
      <c r="D1481" s="272"/>
    </row>
    <row r="1482" spans="4:4" x14ac:dyDescent="0.25">
      <c r="D1482" s="272"/>
    </row>
    <row r="1483" spans="4:4" x14ac:dyDescent="0.25">
      <c r="D1483" s="272"/>
    </row>
    <row r="1484" spans="4:4" x14ac:dyDescent="0.25">
      <c r="D1484" s="272"/>
    </row>
    <row r="1485" spans="4:4" x14ac:dyDescent="0.25">
      <c r="D1485" s="272"/>
    </row>
    <row r="1486" spans="4:4" x14ac:dyDescent="0.25">
      <c r="D1486" s="272"/>
    </row>
    <row r="1487" spans="4:4" x14ac:dyDescent="0.25">
      <c r="D1487" s="272"/>
    </row>
    <row r="1488" spans="4:4" x14ac:dyDescent="0.25">
      <c r="D1488" s="272"/>
    </row>
    <row r="1489" spans="4:4" x14ac:dyDescent="0.25">
      <c r="D1489" s="272"/>
    </row>
    <row r="1490" spans="4:4" x14ac:dyDescent="0.25">
      <c r="D1490" s="272"/>
    </row>
    <row r="1491" spans="4:4" x14ac:dyDescent="0.25">
      <c r="D1491" s="272"/>
    </row>
    <row r="1492" spans="4:4" x14ac:dyDescent="0.25">
      <c r="D1492" s="272"/>
    </row>
    <row r="1493" spans="4:4" x14ac:dyDescent="0.25">
      <c r="D1493" s="272"/>
    </row>
    <row r="1494" spans="4:4" x14ac:dyDescent="0.25">
      <c r="D1494" s="272"/>
    </row>
    <row r="1495" spans="4:4" x14ac:dyDescent="0.25">
      <c r="D1495" s="272"/>
    </row>
    <row r="1496" spans="4:4" x14ac:dyDescent="0.25">
      <c r="D1496" s="272"/>
    </row>
    <row r="1497" spans="4:4" x14ac:dyDescent="0.25">
      <c r="D1497" s="272"/>
    </row>
    <row r="1498" spans="4:4" x14ac:dyDescent="0.25">
      <c r="D1498" s="272"/>
    </row>
    <row r="1499" spans="4:4" x14ac:dyDescent="0.25">
      <c r="D1499" s="272"/>
    </row>
    <row r="1500" spans="4:4" x14ac:dyDescent="0.25">
      <c r="D1500" s="272"/>
    </row>
    <row r="1501" spans="4:4" x14ac:dyDescent="0.25">
      <c r="D1501" s="272"/>
    </row>
    <row r="1502" spans="4:4" x14ac:dyDescent="0.25">
      <c r="D1502" s="272"/>
    </row>
    <row r="1503" spans="4:4" x14ac:dyDescent="0.25">
      <c r="D1503" s="272"/>
    </row>
    <row r="1504" spans="4:4" x14ac:dyDescent="0.25">
      <c r="D1504" s="272"/>
    </row>
    <row r="1505" spans="4:4" x14ac:dyDescent="0.25">
      <c r="D1505" s="272"/>
    </row>
    <row r="1506" spans="4:4" x14ac:dyDescent="0.25">
      <c r="D1506" s="272"/>
    </row>
    <row r="1507" spans="4:4" x14ac:dyDescent="0.25">
      <c r="D1507" s="272"/>
    </row>
    <row r="1508" spans="4:4" x14ac:dyDescent="0.25">
      <c r="D1508" s="272"/>
    </row>
    <row r="1509" spans="4:4" x14ac:dyDescent="0.25">
      <c r="D1509" s="272"/>
    </row>
    <row r="1510" spans="4:4" x14ac:dyDescent="0.25">
      <c r="D1510" s="272"/>
    </row>
    <row r="1511" spans="4:4" x14ac:dyDescent="0.25">
      <c r="D1511" s="272"/>
    </row>
    <row r="1512" spans="4:4" x14ac:dyDescent="0.25">
      <c r="D1512" s="272"/>
    </row>
    <row r="1513" spans="4:4" x14ac:dyDescent="0.25">
      <c r="D1513" s="272"/>
    </row>
    <row r="1514" spans="4:4" x14ac:dyDescent="0.25">
      <c r="D1514" s="272"/>
    </row>
    <row r="1515" spans="4:4" x14ac:dyDescent="0.25">
      <c r="D1515" s="272"/>
    </row>
    <row r="1516" spans="4:4" x14ac:dyDescent="0.25">
      <c r="D1516" s="272"/>
    </row>
    <row r="1517" spans="4:4" x14ac:dyDescent="0.25">
      <c r="D1517" s="272"/>
    </row>
    <row r="1518" spans="4:4" x14ac:dyDescent="0.25">
      <c r="D1518" s="272"/>
    </row>
    <row r="1519" spans="4:4" x14ac:dyDescent="0.25">
      <c r="D1519" s="272"/>
    </row>
    <row r="1520" spans="4:4" x14ac:dyDescent="0.25">
      <c r="D1520" s="272"/>
    </row>
    <row r="1521" spans="4:4" x14ac:dyDescent="0.25">
      <c r="D1521" s="272"/>
    </row>
    <row r="1522" spans="4:4" x14ac:dyDescent="0.25">
      <c r="D1522" s="272"/>
    </row>
    <row r="1523" spans="4:4" x14ac:dyDescent="0.25">
      <c r="D1523" s="272"/>
    </row>
    <row r="1524" spans="4:4" x14ac:dyDescent="0.25">
      <c r="D1524" s="272"/>
    </row>
    <row r="1525" spans="4:4" x14ac:dyDescent="0.25">
      <c r="D1525" s="272"/>
    </row>
    <row r="1526" spans="4:4" x14ac:dyDescent="0.25">
      <c r="D1526" s="272"/>
    </row>
    <row r="1527" spans="4:4" x14ac:dyDescent="0.25">
      <c r="D1527" s="272"/>
    </row>
    <row r="1528" spans="4:4" x14ac:dyDescent="0.25">
      <c r="D1528" s="272"/>
    </row>
    <row r="1529" spans="4:4" x14ac:dyDescent="0.25">
      <c r="D1529" s="272"/>
    </row>
    <row r="1530" spans="4:4" x14ac:dyDescent="0.25">
      <c r="D1530" s="272"/>
    </row>
    <row r="1531" spans="4:4" x14ac:dyDescent="0.25">
      <c r="D1531" s="27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6"/>
  </sheetPr>
  <dimension ref="A1:AB7443"/>
  <sheetViews>
    <sheetView zoomScale="85" zoomScaleNormal="85" workbookViewId="0">
      <pane ySplit="1" topLeftCell="A662" activePane="bottomLeft" state="frozen"/>
      <selection pane="bottomLeft" activeCell="A673" sqref="A673"/>
    </sheetView>
  </sheetViews>
  <sheetFormatPr defaultRowHeight="12.5" x14ac:dyDescent="0.25"/>
  <cols>
    <col min="1" max="1" width="16.1796875" bestFit="1" customWidth="1"/>
    <col min="2" max="2" width="16.26953125" bestFit="1" customWidth="1"/>
    <col min="3" max="3" width="19" bestFit="1" customWidth="1"/>
    <col min="4" max="4" width="32.453125" bestFit="1" customWidth="1"/>
    <col min="5" max="5" width="17.26953125" bestFit="1" customWidth="1"/>
    <col min="6" max="6" width="11.81640625" bestFit="1" customWidth="1"/>
    <col min="7" max="7" width="26.54296875" bestFit="1" customWidth="1"/>
    <col min="8" max="8" width="12.453125" bestFit="1" customWidth="1"/>
    <col min="9" max="9" width="14.1796875" style="5" bestFit="1" customWidth="1"/>
    <col min="10" max="10" width="50.7265625" bestFit="1" customWidth="1"/>
    <col min="11" max="11" width="15.26953125" bestFit="1" customWidth="1"/>
    <col min="12" max="12" width="16.26953125" bestFit="1" customWidth="1"/>
    <col min="13" max="13" width="10.26953125" bestFit="1" customWidth="1"/>
    <col min="14" max="14" width="32.54296875" bestFit="1" customWidth="1"/>
    <col min="19" max="19" width="9.453125" customWidth="1"/>
  </cols>
  <sheetData>
    <row r="1" spans="1:19" ht="21" x14ac:dyDescent="0.25">
      <c r="A1" s="71" t="s">
        <v>199</v>
      </c>
      <c r="B1" s="72" t="s">
        <v>200</v>
      </c>
      <c r="C1" s="73" t="s">
        <v>201</v>
      </c>
      <c r="D1" s="39" t="s">
        <v>202</v>
      </c>
      <c r="E1" s="39" t="s">
        <v>203</v>
      </c>
      <c r="F1" s="39" t="s">
        <v>204</v>
      </c>
      <c r="G1" s="74" t="s">
        <v>205</v>
      </c>
      <c r="H1" s="75" t="s">
        <v>224</v>
      </c>
      <c r="I1" s="39" t="s">
        <v>206</v>
      </c>
      <c r="J1" s="39" t="s">
        <v>207</v>
      </c>
      <c r="K1" s="39" t="s">
        <v>341</v>
      </c>
      <c r="L1" s="39" t="s">
        <v>343</v>
      </c>
      <c r="M1" s="76" t="s">
        <v>223</v>
      </c>
      <c r="N1" s="39" t="s">
        <v>342</v>
      </c>
      <c r="O1" s="56"/>
      <c r="P1" s="56"/>
      <c r="Q1" s="56"/>
      <c r="R1" s="56"/>
      <c r="S1" s="56"/>
    </row>
    <row r="2" spans="1:19" x14ac:dyDescent="0.25">
      <c r="A2" s="93" t="s">
        <v>32018</v>
      </c>
      <c r="B2" s="95">
        <v>44151</v>
      </c>
      <c r="C2" s="69"/>
      <c r="D2" s="95">
        <v>44151</v>
      </c>
      <c r="E2" s="96" t="s">
        <v>208</v>
      </c>
      <c r="F2" s="93">
        <v>60000</v>
      </c>
      <c r="G2" s="95">
        <v>44362</v>
      </c>
      <c r="H2" s="95">
        <v>44391</v>
      </c>
      <c r="I2" s="93">
        <v>360</v>
      </c>
      <c r="J2" s="93" t="s">
        <v>209</v>
      </c>
      <c r="K2" s="70" t="str">
        <f t="shared" ref="K2:K66" si="0">TEXT(G2,"mmm")&amp;"-"&amp;TEXT(H2,"mmm")</f>
        <v>Jun-Jul</v>
      </c>
      <c r="L2" s="77">
        <f>DATE(YEAR(Table2[[#This Row],[embarque]]),MONTH(Table2[[#This Row],[embarque]]),1)</f>
        <v>44378</v>
      </c>
      <c r="M2" s="132">
        <f t="shared" ref="M2:M26" si="1">IF(MONTH(H2)&lt;=2,YEAR(H2)-1,YEAR(H2))</f>
        <v>2021</v>
      </c>
      <c r="N2" s="64" t="str">
        <f>VLOOKUP('Arg Registers'!$J2,AUX!$E$2:$F$96,2,FALSE)</f>
        <v>ADM</v>
      </c>
    </row>
    <row r="3" spans="1:19" x14ac:dyDescent="0.25">
      <c r="A3" s="93" t="s">
        <v>32019</v>
      </c>
      <c r="B3" s="95">
        <v>44151</v>
      </c>
      <c r="C3" s="69"/>
      <c r="D3" s="95">
        <v>44151</v>
      </c>
      <c r="E3" s="96" t="s">
        <v>208</v>
      </c>
      <c r="F3" s="93">
        <v>60000</v>
      </c>
      <c r="G3" s="95">
        <v>44378</v>
      </c>
      <c r="H3" s="95">
        <v>44407</v>
      </c>
      <c r="I3" s="93">
        <v>360</v>
      </c>
      <c r="J3" s="93" t="s">
        <v>209</v>
      </c>
      <c r="K3" s="70" t="str">
        <f t="shared" si="0"/>
        <v>Jul-Jul</v>
      </c>
      <c r="L3" s="77">
        <f>DATE(YEAR(Table2[[#This Row],[embarque]]),MONTH(Table2[[#This Row],[embarque]]),1)</f>
        <v>44378</v>
      </c>
      <c r="M3" s="132">
        <f t="shared" si="1"/>
        <v>2021</v>
      </c>
      <c r="N3" s="64" t="str">
        <f>VLOOKUP('Arg Registers'!$J3,AUX!$E$2:$F$96,2,FALSE)</f>
        <v>ADM</v>
      </c>
    </row>
    <row r="4" spans="1:19" x14ac:dyDescent="0.25">
      <c r="A4" s="93" t="s">
        <v>32020</v>
      </c>
      <c r="B4" s="95">
        <v>44183</v>
      </c>
      <c r="C4" s="68"/>
      <c r="D4" s="95">
        <v>44183</v>
      </c>
      <c r="E4" s="96" t="s">
        <v>208</v>
      </c>
      <c r="F4" s="93">
        <v>60000</v>
      </c>
      <c r="G4" s="95">
        <v>44348</v>
      </c>
      <c r="H4" s="95">
        <v>44377</v>
      </c>
      <c r="I4" s="93">
        <v>360</v>
      </c>
      <c r="J4" s="93" t="s">
        <v>209</v>
      </c>
      <c r="K4" s="70" t="str">
        <f t="shared" si="0"/>
        <v>Jun-Jun</v>
      </c>
      <c r="L4" s="77">
        <f>DATE(YEAR(Table2[[#This Row],[embarque]]),MONTH(Table2[[#This Row],[embarque]]),1)</f>
        <v>44348</v>
      </c>
      <c r="M4" s="132">
        <f t="shared" si="1"/>
        <v>2021</v>
      </c>
      <c r="N4" s="64" t="str">
        <f>VLOOKUP('Arg Registers'!$J4,AUX!$E$2:$F$96,2,FALSE)</f>
        <v>ADM</v>
      </c>
    </row>
    <row r="5" spans="1:19" x14ac:dyDescent="0.25">
      <c r="A5" s="93" t="s">
        <v>32021</v>
      </c>
      <c r="B5" s="95">
        <v>44195</v>
      </c>
      <c r="C5" s="68"/>
      <c r="D5" s="95">
        <v>44195</v>
      </c>
      <c r="E5" s="96" t="s">
        <v>208</v>
      </c>
      <c r="F5" s="93">
        <v>45000</v>
      </c>
      <c r="G5" s="95">
        <v>44317</v>
      </c>
      <c r="H5" s="95">
        <v>44346</v>
      </c>
      <c r="I5" s="93">
        <v>360</v>
      </c>
      <c r="J5" s="93" t="s">
        <v>217</v>
      </c>
      <c r="K5" s="70" t="str">
        <f t="shared" si="0"/>
        <v>May-May</v>
      </c>
      <c r="L5" s="77">
        <f>DATE(YEAR(Table2[[#This Row],[embarque]]),MONTH(Table2[[#This Row],[embarque]]),1)</f>
        <v>44317</v>
      </c>
      <c r="M5" s="132">
        <f t="shared" si="1"/>
        <v>2021</v>
      </c>
      <c r="N5" s="64" t="str">
        <f>VLOOKUP('Arg Registers'!$J5,AUX!$E$2:$F$96,2,FALSE)</f>
        <v>CHS</v>
      </c>
    </row>
    <row r="6" spans="1:19" x14ac:dyDescent="0.25">
      <c r="A6" s="93" t="s">
        <v>32022</v>
      </c>
      <c r="B6" s="95">
        <v>44195</v>
      </c>
      <c r="C6" s="68"/>
      <c r="D6" s="95">
        <v>44195</v>
      </c>
      <c r="E6" s="96" t="s">
        <v>208</v>
      </c>
      <c r="F6" s="93">
        <v>20000</v>
      </c>
      <c r="G6" s="95">
        <v>44348</v>
      </c>
      <c r="H6" s="95">
        <v>44377</v>
      </c>
      <c r="I6" s="93">
        <v>360</v>
      </c>
      <c r="J6" s="93" t="s">
        <v>217</v>
      </c>
      <c r="K6" s="70" t="str">
        <f t="shared" si="0"/>
        <v>Jun-Jun</v>
      </c>
      <c r="L6" s="77">
        <f>DATE(YEAR(Table2[[#This Row],[embarque]]),MONTH(Table2[[#This Row],[embarque]]),1)</f>
        <v>44348</v>
      </c>
      <c r="M6" s="132">
        <f t="shared" si="1"/>
        <v>2021</v>
      </c>
      <c r="N6" s="64" t="str">
        <f>VLOOKUP('Arg Registers'!$J6,AUX!$E$2:$F$96,2,FALSE)</f>
        <v>CHS</v>
      </c>
    </row>
    <row r="7" spans="1:19" x14ac:dyDescent="0.25">
      <c r="A7" s="93" t="s">
        <v>32023</v>
      </c>
      <c r="B7" s="95">
        <v>44200</v>
      </c>
      <c r="C7" s="68"/>
      <c r="D7" s="95">
        <v>44200</v>
      </c>
      <c r="E7" s="96" t="s">
        <v>208</v>
      </c>
      <c r="F7" s="93">
        <v>65000</v>
      </c>
      <c r="G7" s="95">
        <v>44331</v>
      </c>
      <c r="H7" s="95">
        <v>44360</v>
      </c>
      <c r="I7" s="93">
        <v>360</v>
      </c>
      <c r="J7" s="93" t="s">
        <v>209</v>
      </c>
      <c r="K7" s="70" t="str">
        <f t="shared" si="0"/>
        <v>May-Jun</v>
      </c>
      <c r="L7" s="77">
        <f>DATE(YEAR(Table2[[#This Row],[embarque]]),MONTH(Table2[[#This Row],[embarque]]),1)</f>
        <v>44348</v>
      </c>
      <c r="M7" s="132">
        <f t="shared" si="1"/>
        <v>2021</v>
      </c>
      <c r="N7" s="64" t="str">
        <f>VLOOKUP('Arg Registers'!$J7,AUX!$E$2:$F$96,2,FALSE)</f>
        <v>ADM</v>
      </c>
    </row>
    <row r="8" spans="1:19" x14ac:dyDescent="0.25">
      <c r="A8" s="93" t="s">
        <v>32024</v>
      </c>
      <c r="B8" s="95">
        <v>44217</v>
      </c>
      <c r="C8" s="68"/>
      <c r="D8" s="95">
        <v>44217</v>
      </c>
      <c r="E8" s="96" t="s">
        <v>208</v>
      </c>
      <c r="F8" s="93">
        <v>30000</v>
      </c>
      <c r="G8" s="95">
        <v>44317</v>
      </c>
      <c r="H8" s="95">
        <v>44346</v>
      </c>
      <c r="I8" s="93">
        <v>360</v>
      </c>
      <c r="J8" s="93" t="s">
        <v>31974</v>
      </c>
      <c r="K8" s="70" t="str">
        <f t="shared" si="0"/>
        <v>May-May</v>
      </c>
      <c r="L8" s="77">
        <f>DATE(YEAR(Table2[[#This Row],[embarque]]),MONTH(Table2[[#This Row],[embarque]]),1)</f>
        <v>44317</v>
      </c>
      <c r="M8" s="132">
        <f t="shared" si="1"/>
        <v>2021</v>
      </c>
      <c r="N8" s="64" t="str">
        <f>VLOOKUP('Arg Registers'!$J8,AUX!$E$2:$F$96,2,FALSE)</f>
        <v>MIRGOR</v>
      </c>
    </row>
    <row r="9" spans="1:19" x14ac:dyDescent="0.25">
      <c r="A9" s="93" t="s">
        <v>32025</v>
      </c>
      <c r="B9" s="95">
        <v>44222</v>
      </c>
      <c r="C9" s="68"/>
      <c r="D9" s="95">
        <v>44222</v>
      </c>
      <c r="E9" s="96" t="s">
        <v>208</v>
      </c>
      <c r="F9" s="93">
        <v>20000</v>
      </c>
      <c r="G9" s="95">
        <v>44331</v>
      </c>
      <c r="H9" s="95">
        <v>44360</v>
      </c>
      <c r="I9" s="93">
        <v>360</v>
      </c>
      <c r="J9" s="93" t="s">
        <v>217</v>
      </c>
      <c r="K9" s="70" t="str">
        <f t="shared" si="0"/>
        <v>May-Jun</v>
      </c>
      <c r="L9" s="77">
        <f>DATE(YEAR(Table2[[#This Row],[embarque]]),MONTH(Table2[[#This Row],[embarque]]),1)</f>
        <v>44348</v>
      </c>
      <c r="M9" s="132">
        <f t="shared" si="1"/>
        <v>2021</v>
      </c>
      <c r="N9" s="64" t="str">
        <f>VLOOKUP('Arg Registers'!$J9,AUX!$E$2:$F$96,2,FALSE)</f>
        <v>CHS</v>
      </c>
    </row>
    <row r="10" spans="1:19" x14ac:dyDescent="0.25">
      <c r="A10" s="93" t="s">
        <v>32026</v>
      </c>
      <c r="B10" s="95">
        <v>44223</v>
      </c>
      <c r="C10" s="68"/>
      <c r="D10" s="95">
        <v>44223</v>
      </c>
      <c r="E10" s="96" t="s">
        <v>208</v>
      </c>
      <c r="F10" s="93">
        <v>16000</v>
      </c>
      <c r="G10" s="95">
        <v>44331</v>
      </c>
      <c r="H10" s="95">
        <v>44360</v>
      </c>
      <c r="I10" s="93">
        <v>360</v>
      </c>
      <c r="J10" s="93" t="s">
        <v>217</v>
      </c>
      <c r="K10" s="70" t="str">
        <f t="shared" si="0"/>
        <v>May-Jun</v>
      </c>
      <c r="L10" s="77">
        <f>DATE(YEAR(Table2[[#This Row],[embarque]]),MONTH(Table2[[#This Row],[embarque]]),1)</f>
        <v>44348</v>
      </c>
      <c r="M10" s="132">
        <f t="shared" si="1"/>
        <v>2021</v>
      </c>
      <c r="N10" s="64" t="str">
        <f>VLOOKUP('Arg Registers'!$J10,AUX!$E$2:$F$96,2,FALSE)</f>
        <v>CHS</v>
      </c>
    </row>
    <row r="11" spans="1:19" x14ac:dyDescent="0.25">
      <c r="A11" s="93" t="s">
        <v>32027</v>
      </c>
      <c r="B11" s="95">
        <v>44224</v>
      </c>
      <c r="C11" s="68"/>
      <c r="D11" s="95">
        <v>44224</v>
      </c>
      <c r="E11" s="96" t="s">
        <v>208</v>
      </c>
      <c r="F11" s="93">
        <v>30000</v>
      </c>
      <c r="G11" s="95">
        <v>44341</v>
      </c>
      <c r="H11" s="95">
        <v>44370</v>
      </c>
      <c r="I11" s="93">
        <v>360</v>
      </c>
      <c r="J11" s="93" t="s">
        <v>217</v>
      </c>
      <c r="K11" s="70" t="str">
        <f t="shared" si="0"/>
        <v>May-Jun</v>
      </c>
      <c r="L11" s="77">
        <f>DATE(YEAR(Table2[[#This Row],[embarque]]),MONTH(Table2[[#This Row],[embarque]]),1)</f>
        <v>44348</v>
      </c>
      <c r="M11" s="132">
        <f t="shared" si="1"/>
        <v>2021</v>
      </c>
      <c r="N11" s="64" t="str">
        <f>VLOOKUP('Arg Registers'!$J11,AUX!$E$2:$F$96,2,FALSE)</f>
        <v>CHS</v>
      </c>
    </row>
    <row r="12" spans="1:19" x14ac:dyDescent="0.25">
      <c r="A12" s="93" t="s">
        <v>32028</v>
      </c>
      <c r="B12" s="95">
        <v>44224</v>
      </c>
      <c r="C12" s="68"/>
      <c r="D12" s="95">
        <v>44224</v>
      </c>
      <c r="E12" s="96" t="s">
        <v>208</v>
      </c>
      <c r="F12" s="93">
        <v>30000</v>
      </c>
      <c r="G12" s="95">
        <v>44348</v>
      </c>
      <c r="H12" s="95">
        <v>44377</v>
      </c>
      <c r="I12" s="93">
        <v>360</v>
      </c>
      <c r="J12" s="93" t="s">
        <v>31974</v>
      </c>
      <c r="K12" s="70" t="str">
        <f t="shared" si="0"/>
        <v>Jun-Jun</v>
      </c>
      <c r="L12" s="77">
        <f>DATE(YEAR(Table2[[#This Row],[embarque]]),MONTH(Table2[[#This Row],[embarque]]),1)</f>
        <v>44348</v>
      </c>
      <c r="M12" s="132">
        <f t="shared" si="1"/>
        <v>2021</v>
      </c>
      <c r="N12" s="64" t="str">
        <f>VLOOKUP('Arg Registers'!$J12,AUX!$E$2:$F$96,2,FALSE)</f>
        <v>MIRGOR</v>
      </c>
    </row>
    <row r="13" spans="1:19" x14ac:dyDescent="0.25">
      <c r="A13" s="93" t="s">
        <v>32029</v>
      </c>
      <c r="B13" s="95">
        <v>44232</v>
      </c>
      <c r="C13" s="68"/>
      <c r="D13" s="95">
        <v>44232</v>
      </c>
      <c r="E13" s="96" t="s">
        <v>208</v>
      </c>
      <c r="F13" s="93">
        <v>25000</v>
      </c>
      <c r="G13" s="95">
        <v>44306</v>
      </c>
      <c r="H13" s="95">
        <v>44335</v>
      </c>
      <c r="I13" s="93">
        <v>360</v>
      </c>
      <c r="J13" s="93" t="s">
        <v>212</v>
      </c>
      <c r="K13" s="70" t="str">
        <f t="shared" si="0"/>
        <v>Apr-May</v>
      </c>
      <c r="L13" s="77">
        <f>DATE(YEAR(Table2[[#This Row],[embarque]]),MONTH(Table2[[#This Row],[embarque]]),1)</f>
        <v>44317</v>
      </c>
      <c r="M13" s="132">
        <f t="shared" si="1"/>
        <v>2021</v>
      </c>
      <c r="N13" s="64" t="str">
        <f>VLOOKUP('Arg Registers'!$J13,AUX!$E$2:$F$96,2,FALSE)</f>
        <v>CARGILL</v>
      </c>
    </row>
    <row r="14" spans="1:19" x14ac:dyDescent="0.25">
      <c r="A14" s="93" t="s">
        <v>32030</v>
      </c>
      <c r="B14" s="95">
        <v>44235</v>
      </c>
      <c r="C14" s="68"/>
      <c r="D14" s="95">
        <v>44235</v>
      </c>
      <c r="E14" s="96" t="s">
        <v>208</v>
      </c>
      <c r="F14" s="93">
        <v>9000</v>
      </c>
      <c r="G14" s="95">
        <v>44306</v>
      </c>
      <c r="H14" s="95">
        <v>44335</v>
      </c>
      <c r="I14" s="93">
        <v>360</v>
      </c>
      <c r="J14" s="93" t="s">
        <v>273</v>
      </c>
      <c r="K14" s="70" t="str">
        <f t="shared" si="0"/>
        <v>Apr-May</v>
      </c>
      <c r="L14" s="77">
        <f>DATE(YEAR(Table2[[#This Row],[embarque]]),MONTH(Table2[[#This Row],[embarque]]),1)</f>
        <v>44317</v>
      </c>
      <c r="M14" s="132">
        <f t="shared" si="1"/>
        <v>2021</v>
      </c>
      <c r="N14" s="64" t="str">
        <f>VLOOKUP('Arg Registers'!$J14,AUX!$E$2:$F$96,2,FALSE)</f>
        <v>BUNGE</v>
      </c>
    </row>
    <row r="15" spans="1:19" x14ac:dyDescent="0.25">
      <c r="A15" s="93" t="s">
        <v>32031</v>
      </c>
      <c r="B15" s="95">
        <v>44235</v>
      </c>
      <c r="C15" s="68"/>
      <c r="D15" s="95">
        <v>44235</v>
      </c>
      <c r="E15" s="96" t="s">
        <v>208</v>
      </c>
      <c r="F15" s="93">
        <v>35000</v>
      </c>
      <c r="G15" s="95">
        <v>44306</v>
      </c>
      <c r="H15" s="95">
        <v>44335</v>
      </c>
      <c r="I15" s="93">
        <v>360</v>
      </c>
      <c r="J15" s="93" t="s">
        <v>212</v>
      </c>
      <c r="K15" s="70" t="str">
        <f t="shared" si="0"/>
        <v>Apr-May</v>
      </c>
      <c r="L15" s="77">
        <f>DATE(YEAR(Table2[[#This Row],[embarque]]),MONTH(Table2[[#This Row],[embarque]]),1)</f>
        <v>44317</v>
      </c>
      <c r="M15" s="132">
        <f t="shared" si="1"/>
        <v>2021</v>
      </c>
      <c r="N15" s="64" t="str">
        <f>VLOOKUP('Arg Registers'!$J15,AUX!$E$2:$F$96,2,FALSE)</f>
        <v>CARGILL</v>
      </c>
    </row>
    <row r="16" spans="1:19" x14ac:dyDescent="0.25">
      <c r="A16" s="93" t="s">
        <v>32032</v>
      </c>
      <c r="B16" s="95">
        <v>44236</v>
      </c>
      <c r="C16" s="68"/>
      <c r="D16" s="95">
        <v>44236</v>
      </c>
      <c r="E16" s="96" t="s">
        <v>208</v>
      </c>
      <c r="F16" s="93">
        <v>30000</v>
      </c>
      <c r="G16" s="95">
        <v>44317</v>
      </c>
      <c r="H16" s="95">
        <v>44346</v>
      </c>
      <c r="I16" s="93">
        <v>360</v>
      </c>
      <c r="J16" s="93" t="s">
        <v>212</v>
      </c>
      <c r="K16" s="70" t="str">
        <f t="shared" si="0"/>
        <v>May-May</v>
      </c>
      <c r="L16" s="77">
        <f>DATE(YEAR(Table2[[#This Row],[embarque]]),MONTH(Table2[[#This Row],[embarque]]),1)</f>
        <v>44317</v>
      </c>
      <c r="M16" s="132">
        <f t="shared" si="1"/>
        <v>2021</v>
      </c>
      <c r="N16" s="64" t="str">
        <f>VLOOKUP('Arg Registers'!$J16,AUX!$E$2:$F$96,2,FALSE)</f>
        <v>CARGILL</v>
      </c>
    </row>
    <row r="17" spans="1:14" x14ac:dyDescent="0.25">
      <c r="A17" s="93" t="s">
        <v>32033</v>
      </c>
      <c r="B17" s="95">
        <v>44236</v>
      </c>
      <c r="C17" s="68"/>
      <c r="D17" s="95">
        <v>44236</v>
      </c>
      <c r="E17" s="96" t="s">
        <v>208</v>
      </c>
      <c r="F17" s="93">
        <v>60000</v>
      </c>
      <c r="G17" s="95">
        <v>44336</v>
      </c>
      <c r="H17" s="95">
        <v>44365</v>
      </c>
      <c r="I17" s="93">
        <v>360</v>
      </c>
      <c r="J17" s="93" t="s">
        <v>216</v>
      </c>
      <c r="K17" s="70" t="str">
        <f t="shared" si="0"/>
        <v>May-Jun</v>
      </c>
      <c r="L17" s="77">
        <f>DATE(YEAR(Table2[[#This Row],[embarque]]),MONTH(Table2[[#This Row],[embarque]]),1)</f>
        <v>44348</v>
      </c>
      <c r="M17" s="132">
        <f t="shared" si="1"/>
        <v>2021</v>
      </c>
      <c r="N17" s="64" t="str">
        <f>VLOOKUP('Arg Registers'!$J17,AUX!$E$2:$F$96,2,FALSE)</f>
        <v>LDC</v>
      </c>
    </row>
    <row r="18" spans="1:14" x14ac:dyDescent="0.25">
      <c r="A18" s="93" t="s">
        <v>32034</v>
      </c>
      <c r="B18" s="95">
        <v>44244</v>
      </c>
      <c r="C18" s="68"/>
      <c r="D18" s="95">
        <v>44244</v>
      </c>
      <c r="E18" s="96" t="s">
        <v>208</v>
      </c>
      <c r="F18" s="93">
        <v>20000</v>
      </c>
      <c r="G18" s="95">
        <v>44317</v>
      </c>
      <c r="H18" s="95">
        <v>44346</v>
      </c>
      <c r="I18" s="93">
        <v>360</v>
      </c>
      <c r="J18" s="93" t="s">
        <v>210</v>
      </c>
      <c r="K18" s="70" t="str">
        <f t="shared" si="0"/>
        <v>May-May</v>
      </c>
      <c r="L18" s="77">
        <f>DATE(YEAR(Table2[[#This Row],[embarque]]),MONTH(Table2[[#This Row],[embarque]]),1)</f>
        <v>44317</v>
      </c>
      <c r="M18" s="132">
        <f t="shared" si="1"/>
        <v>2021</v>
      </c>
      <c r="N18" s="64" t="str">
        <f>VLOOKUP('Arg Registers'!$J18,AUX!$E$2:$F$96,2,FALSE)</f>
        <v>AMAGGI</v>
      </c>
    </row>
    <row r="19" spans="1:14" x14ac:dyDescent="0.25">
      <c r="A19" s="93" t="s">
        <v>32035</v>
      </c>
      <c r="B19" s="95">
        <v>44244</v>
      </c>
      <c r="C19" s="68"/>
      <c r="D19" s="95">
        <v>44244</v>
      </c>
      <c r="E19" s="96" t="s">
        <v>208</v>
      </c>
      <c r="F19" s="93">
        <v>10000</v>
      </c>
      <c r="G19" s="95">
        <v>44287</v>
      </c>
      <c r="H19" s="95">
        <v>44316</v>
      </c>
      <c r="I19" s="93">
        <v>360</v>
      </c>
      <c r="J19" s="93" t="s">
        <v>212</v>
      </c>
      <c r="K19" s="70" t="str">
        <f t="shared" si="0"/>
        <v>Apr-Apr</v>
      </c>
      <c r="L19" s="77">
        <f>DATE(YEAR(Table2[[#This Row],[embarque]]),MONTH(Table2[[#This Row],[embarque]]),1)</f>
        <v>44287</v>
      </c>
      <c r="M19" s="132">
        <f t="shared" si="1"/>
        <v>2021</v>
      </c>
      <c r="N19" s="64" t="str">
        <f>VLOOKUP('Arg Registers'!$J19,AUX!$E$2:$F$96,2,FALSE)</f>
        <v>CARGILL</v>
      </c>
    </row>
    <row r="20" spans="1:14" x14ac:dyDescent="0.25">
      <c r="A20" s="93" t="s">
        <v>32036</v>
      </c>
      <c r="B20" s="95">
        <v>44244</v>
      </c>
      <c r="C20" s="68"/>
      <c r="D20" s="95">
        <v>44244</v>
      </c>
      <c r="E20" s="96" t="s">
        <v>208</v>
      </c>
      <c r="F20" s="93">
        <v>30000</v>
      </c>
      <c r="G20" s="95">
        <v>44317</v>
      </c>
      <c r="H20" s="95">
        <v>44346</v>
      </c>
      <c r="I20" s="93">
        <v>360</v>
      </c>
      <c r="J20" s="93" t="s">
        <v>212</v>
      </c>
      <c r="K20" s="70" t="str">
        <f t="shared" si="0"/>
        <v>May-May</v>
      </c>
      <c r="L20" s="77">
        <f>DATE(YEAR(Table2[[#This Row],[embarque]]),MONTH(Table2[[#This Row],[embarque]]),1)</f>
        <v>44317</v>
      </c>
      <c r="M20" s="132">
        <f t="shared" si="1"/>
        <v>2021</v>
      </c>
      <c r="N20" s="64" t="str">
        <f>VLOOKUP('Arg Registers'!$J20,AUX!$E$2:$F$96,2,FALSE)</f>
        <v>CARGILL</v>
      </c>
    </row>
    <row r="21" spans="1:14" x14ac:dyDescent="0.25">
      <c r="A21" s="93" t="s">
        <v>32037</v>
      </c>
      <c r="B21" s="95">
        <v>44249</v>
      </c>
      <c r="C21" s="68"/>
      <c r="D21" s="95">
        <v>44249</v>
      </c>
      <c r="E21" s="96" t="s">
        <v>208</v>
      </c>
      <c r="F21" s="93">
        <v>28000</v>
      </c>
      <c r="G21" s="95">
        <v>44348</v>
      </c>
      <c r="H21" s="95">
        <v>44377</v>
      </c>
      <c r="I21" s="93">
        <v>360</v>
      </c>
      <c r="J21" s="93" t="s">
        <v>219</v>
      </c>
      <c r="K21" s="70" t="str">
        <f t="shared" si="0"/>
        <v>Jun-Jun</v>
      </c>
      <c r="L21" s="77">
        <f>DATE(YEAR(Table2[[#This Row],[embarque]]),MONTH(Table2[[#This Row],[embarque]]),1)</f>
        <v>44348</v>
      </c>
      <c r="M21" s="132">
        <f t="shared" si="1"/>
        <v>2021</v>
      </c>
      <c r="N21" s="64" t="str">
        <f>VLOOKUP('Arg Registers'!$J21,AUX!$E$2:$F$96,2,FALSE)</f>
        <v>FONDOMONTE</v>
      </c>
    </row>
    <row r="22" spans="1:14" x14ac:dyDescent="0.25">
      <c r="A22" s="93" t="s">
        <v>32038</v>
      </c>
      <c r="B22" s="95">
        <v>44250</v>
      </c>
      <c r="C22" s="68"/>
      <c r="D22" s="95">
        <v>44250</v>
      </c>
      <c r="E22" s="96" t="s">
        <v>208</v>
      </c>
      <c r="F22" s="93">
        <v>50000</v>
      </c>
      <c r="G22" s="95">
        <v>44317</v>
      </c>
      <c r="H22" s="95">
        <v>44346</v>
      </c>
      <c r="I22" s="93">
        <v>360</v>
      </c>
      <c r="J22" s="93" t="s">
        <v>210</v>
      </c>
      <c r="K22" s="70" t="str">
        <f t="shared" si="0"/>
        <v>May-May</v>
      </c>
      <c r="L22" s="77">
        <f>DATE(YEAR(Table2[[#This Row],[embarque]]),MONTH(Table2[[#This Row],[embarque]]),1)</f>
        <v>44317</v>
      </c>
      <c r="M22" s="132">
        <f t="shared" si="1"/>
        <v>2021</v>
      </c>
      <c r="N22" s="64" t="str">
        <f>VLOOKUP('Arg Registers'!$J22,AUX!$E$2:$F$96,2,FALSE)</f>
        <v>AMAGGI</v>
      </c>
    </row>
    <row r="23" spans="1:14" x14ac:dyDescent="0.25">
      <c r="A23" s="93" t="s">
        <v>32039</v>
      </c>
      <c r="B23" s="95">
        <v>44250</v>
      </c>
      <c r="C23" s="68"/>
      <c r="D23" s="95">
        <v>44250</v>
      </c>
      <c r="E23" s="96" t="s">
        <v>208</v>
      </c>
      <c r="F23" s="93">
        <v>30000</v>
      </c>
      <c r="G23" s="95">
        <v>44317</v>
      </c>
      <c r="H23" s="95">
        <v>44346</v>
      </c>
      <c r="I23" s="93">
        <v>360</v>
      </c>
      <c r="J23" s="93" t="s">
        <v>212</v>
      </c>
      <c r="K23" s="70" t="str">
        <f t="shared" si="0"/>
        <v>May-May</v>
      </c>
      <c r="L23" s="77">
        <f>DATE(YEAR(Table2[[#This Row],[embarque]]),MONTH(Table2[[#This Row],[embarque]]),1)</f>
        <v>44317</v>
      </c>
      <c r="M23" s="132">
        <f t="shared" si="1"/>
        <v>2021</v>
      </c>
      <c r="N23" s="64" t="str">
        <f>VLOOKUP('Arg Registers'!$J23,AUX!$E$2:$F$96,2,FALSE)</f>
        <v>CARGILL</v>
      </c>
    </row>
    <row r="24" spans="1:14" x14ac:dyDescent="0.25">
      <c r="A24" s="93" t="s">
        <v>32040</v>
      </c>
      <c r="B24" s="95">
        <v>44250</v>
      </c>
      <c r="C24" s="68"/>
      <c r="D24" s="95">
        <v>44250</v>
      </c>
      <c r="E24" s="96" t="s">
        <v>208</v>
      </c>
      <c r="F24" s="93">
        <v>25000</v>
      </c>
      <c r="G24" s="95">
        <v>44348</v>
      </c>
      <c r="H24" s="95">
        <v>44377</v>
      </c>
      <c r="I24" s="93">
        <v>360</v>
      </c>
      <c r="J24" s="93" t="s">
        <v>217</v>
      </c>
      <c r="K24" s="70" t="str">
        <f t="shared" si="0"/>
        <v>Jun-Jun</v>
      </c>
      <c r="L24" s="77">
        <f>DATE(YEAR(Table2[[#This Row],[embarque]]),MONTH(Table2[[#This Row],[embarque]]),1)</f>
        <v>44348</v>
      </c>
      <c r="M24" s="132">
        <f t="shared" si="1"/>
        <v>2021</v>
      </c>
      <c r="N24" s="64" t="str">
        <f>VLOOKUP('Arg Registers'!$J24,AUX!$E$2:$F$96,2,FALSE)</f>
        <v>CHS</v>
      </c>
    </row>
    <row r="25" spans="1:14" x14ac:dyDescent="0.25">
      <c r="A25" s="93" t="s">
        <v>32041</v>
      </c>
      <c r="B25" s="95">
        <v>44250</v>
      </c>
      <c r="C25" s="68"/>
      <c r="D25" s="95">
        <v>44250</v>
      </c>
      <c r="E25" s="96" t="s">
        <v>208</v>
      </c>
      <c r="F25" s="93">
        <v>60000</v>
      </c>
      <c r="G25" s="95">
        <v>44348</v>
      </c>
      <c r="H25" s="95">
        <v>44377</v>
      </c>
      <c r="I25" s="93">
        <v>360</v>
      </c>
      <c r="J25" s="93" t="s">
        <v>216</v>
      </c>
      <c r="K25" s="70" t="str">
        <f t="shared" si="0"/>
        <v>Jun-Jun</v>
      </c>
      <c r="L25" s="77">
        <f>DATE(YEAR(Table2[[#This Row],[embarque]]),MONTH(Table2[[#This Row],[embarque]]),1)</f>
        <v>44348</v>
      </c>
      <c r="M25" s="132">
        <f t="shared" si="1"/>
        <v>2021</v>
      </c>
      <c r="N25" s="64" t="str">
        <f>VLOOKUP('Arg Registers'!$J25,AUX!$E$2:$F$96,2,FALSE)</f>
        <v>LDC</v>
      </c>
    </row>
    <row r="26" spans="1:14" x14ac:dyDescent="0.25">
      <c r="A26" s="93" t="s">
        <v>32042</v>
      </c>
      <c r="B26" s="95">
        <v>44250</v>
      </c>
      <c r="C26" s="68"/>
      <c r="D26" s="95">
        <v>44250</v>
      </c>
      <c r="E26" s="96" t="s">
        <v>208</v>
      </c>
      <c r="F26" s="93">
        <v>25000</v>
      </c>
      <c r="G26" s="95">
        <v>44317</v>
      </c>
      <c r="H26" s="95">
        <v>44346</v>
      </c>
      <c r="I26" s="93">
        <v>360</v>
      </c>
      <c r="J26" s="93" t="s">
        <v>215</v>
      </c>
      <c r="K26" s="70" t="str">
        <f t="shared" si="0"/>
        <v>May-May</v>
      </c>
      <c r="L26" s="77">
        <f>DATE(YEAR(Table2[[#This Row],[embarque]]),MONTH(Table2[[#This Row],[embarque]]),1)</f>
        <v>44317</v>
      </c>
      <c r="M26" s="132">
        <f t="shared" si="1"/>
        <v>2021</v>
      </c>
      <c r="N26" s="64" t="str">
        <f>VLOOKUP('Arg Registers'!$J26,AUX!$E$2:$F$96,2,FALSE)</f>
        <v>OMHSA</v>
      </c>
    </row>
    <row r="27" spans="1:14" x14ac:dyDescent="0.25">
      <c r="A27" s="86" t="s">
        <v>32043</v>
      </c>
      <c r="B27" s="95">
        <v>44252</v>
      </c>
      <c r="C27" s="88"/>
      <c r="D27" s="95">
        <v>44252</v>
      </c>
      <c r="E27" s="96" t="s">
        <v>208</v>
      </c>
      <c r="F27" s="93">
        <v>20000</v>
      </c>
      <c r="G27" s="95">
        <v>44317</v>
      </c>
      <c r="H27" s="95">
        <v>44346</v>
      </c>
      <c r="I27" s="93">
        <v>360</v>
      </c>
      <c r="J27" s="93" t="s">
        <v>210</v>
      </c>
      <c r="K27" s="70" t="str">
        <f t="shared" si="0"/>
        <v>May-May</v>
      </c>
      <c r="L27" s="92">
        <f>DATE(YEAR(Table2[[#This Row],[embarque]]),MONTH(Table2[[#This Row],[embarque]]),1)</f>
        <v>44317</v>
      </c>
      <c r="M27" s="132">
        <f>IF(MONTH(H27)&lt;=2,YEAR(H27)-1,YEAR(H27))</f>
        <v>2021</v>
      </c>
      <c r="N27" s="64" t="str">
        <f>VLOOKUP('Arg Registers'!$J27,AUX!$E$2:$F$96,2,FALSE)</f>
        <v>AMAGGI</v>
      </c>
    </row>
    <row r="28" spans="1:14" x14ac:dyDescent="0.25">
      <c r="A28" s="86" t="s">
        <v>32044</v>
      </c>
      <c r="B28" s="95">
        <v>44256</v>
      </c>
      <c r="C28" s="88"/>
      <c r="D28" s="95">
        <v>44256</v>
      </c>
      <c r="E28" s="96" t="s">
        <v>208</v>
      </c>
      <c r="F28" s="93">
        <v>224</v>
      </c>
      <c r="G28" s="95">
        <v>44256</v>
      </c>
      <c r="H28" s="95">
        <v>44285</v>
      </c>
      <c r="I28" s="93">
        <v>30</v>
      </c>
      <c r="J28" s="93" t="s">
        <v>32009</v>
      </c>
      <c r="K28" s="70" t="str">
        <f t="shared" si="0"/>
        <v>Mar-Mar</v>
      </c>
      <c r="L28" s="92">
        <f>DATE(YEAR(Table2[[#This Row],[embarque]]),MONTH(Table2[[#This Row],[embarque]]),1)</f>
        <v>44256</v>
      </c>
      <c r="M28" s="132">
        <f>IF(MONTH(H28)&lt;=2,YEAR(H28)-1,YEAR(H28))</f>
        <v>2021</v>
      </c>
      <c r="N28" s="64" t="str">
        <f>VLOOKUP('Arg Registers'!$J28,AUX!$E$2:$F$96,2,FALSE)</f>
        <v>Others</v>
      </c>
    </row>
    <row r="29" spans="1:14" x14ac:dyDescent="0.25">
      <c r="A29" s="94" t="s">
        <v>32045</v>
      </c>
      <c r="B29" s="95">
        <v>44258</v>
      </c>
      <c r="C29" s="88"/>
      <c r="D29" s="95">
        <v>44258</v>
      </c>
      <c r="E29" s="96" t="s">
        <v>208</v>
      </c>
      <c r="F29" s="93">
        <v>28.5</v>
      </c>
      <c r="G29" s="95">
        <v>44258</v>
      </c>
      <c r="H29" s="95">
        <v>44287</v>
      </c>
      <c r="I29" s="93">
        <v>30</v>
      </c>
      <c r="J29" s="93" t="s">
        <v>32009</v>
      </c>
      <c r="K29" s="70" t="str">
        <f t="shared" si="0"/>
        <v>Mar-Apr</v>
      </c>
      <c r="L29" s="92">
        <f>DATE(YEAR(Table2[[#This Row],[embarque]]),MONTH(Table2[[#This Row],[embarque]]),1)</f>
        <v>44287</v>
      </c>
      <c r="M29" s="132">
        <f t="shared" ref="M29:M31" si="2">IF(MONTH(H29)&lt;=2,YEAR(H29)-1,YEAR(H29))</f>
        <v>2021</v>
      </c>
      <c r="N29" s="64" t="str">
        <f>VLOOKUP('Arg Registers'!$J29,AUX!$E$2:$F$96,2,FALSE)</f>
        <v>Others</v>
      </c>
    </row>
    <row r="30" spans="1:14" x14ac:dyDescent="0.25">
      <c r="A30" s="94" t="s">
        <v>32046</v>
      </c>
      <c r="B30" s="95">
        <v>44258</v>
      </c>
      <c r="C30" s="88"/>
      <c r="D30" s="95">
        <v>44258</v>
      </c>
      <c r="E30" s="96" t="s">
        <v>208</v>
      </c>
      <c r="F30" s="93">
        <v>91</v>
      </c>
      <c r="G30" s="95">
        <v>44263</v>
      </c>
      <c r="H30" s="95">
        <v>44292</v>
      </c>
      <c r="I30" s="93">
        <v>360</v>
      </c>
      <c r="J30" s="93" t="s">
        <v>32011</v>
      </c>
      <c r="K30" s="70" t="str">
        <f t="shared" si="0"/>
        <v>Mar-Apr</v>
      </c>
      <c r="L30" s="92">
        <f>DATE(YEAR(Table2[[#This Row],[embarque]]),MONTH(Table2[[#This Row],[embarque]]),1)</f>
        <v>44287</v>
      </c>
      <c r="M30" s="132">
        <f t="shared" si="2"/>
        <v>2021</v>
      </c>
      <c r="N30" s="64" t="str">
        <f>VLOOKUP('Arg Registers'!$J30,AUX!$E$2:$F$96,2,FALSE)</f>
        <v>Others</v>
      </c>
    </row>
    <row r="31" spans="1:14" x14ac:dyDescent="0.25">
      <c r="A31" s="86" t="s">
        <v>32047</v>
      </c>
      <c r="B31" s="95">
        <v>44258</v>
      </c>
      <c r="C31" s="88"/>
      <c r="D31" s="95">
        <v>44258</v>
      </c>
      <c r="E31" s="96" t="s">
        <v>208</v>
      </c>
      <c r="F31" s="93">
        <v>290</v>
      </c>
      <c r="G31" s="95">
        <v>44258</v>
      </c>
      <c r="H31" s="95">
        <v>44287</v>
      </c>
      <c r="I31" s="93">
        <v>30</v>
      </c>
      <c r="J31" s="93" t="s">
        <v>32017</v>
      </c>
      <c r="K31" s="70" t="str">
        <f t="shared" si="0"/>
        <v>Mar-Apr</v>
      </c>
      <c r="L31" s="92">
        <f>DATE(YEAR(Table2[[#This Row],[embarque]]),MONTH(Table2[[#This Row],[embarque]]),1)</f>
        <v>44287</v>
      </c>
      <c r="M31" s="132">
        <f t="shared" si="2"/>
        <v>2021</v>
      </c>
      <c r="N31" s="64" t="str">
        <f>VLOOKUP('Arg Registers'!$J31,AUX!$E$2:$F$96,2,FALSE)</f>
        <v>Others</v>
      </c>
    </row>
    <row r="32" spans="1:14" x14ac:dyDescent="0.25">
      <c r="A32" s="86" t="s">
        <v>32048</v>
      </c>
      <c r="B32" s="95">
        <v>44259</v>
      </c>
      <c r="C32" s="88"/>
      <c r="D32" s="95">
        <v>44259</v>
      </c>
      <c r="E32" s="96" t="s">
        <v>208</v>
      </c>
      <c r="F32" s="90">
        <v>10000</v>
      </c>
      <c r="G32" s="95">
        <v>44409</v>
      </c>
      <c r="H32" s="95">
        <v>44438</v>
      </c>
      <c r="I32" s="93">
        <v>360</v>
      </c>
      <c r="J32" s="93" t="s">
        <v>31974</v>
      </c>
      <c r="K32" s="70" t="str">
        <f t="shared" si="0"/>
        <v>Aug-Aug</v>
      </c>
      <c r="L32" s="92">
        <f>DATE(YEAR(Table2[[#This Row],[embarque]]),MONTH(Table2[[#This Row],[embarque]]),1)</f>
        <v>44409</v>
      </c>
      <c r="M32" s="133">
        <f>IF(MONTH(H32)&lt;=2,YEAR(H32)-1,YEAR(H32))</f>
        <v>2021</v>
      </c>
      <c r="N32" s="64" t="str">
        <f>VLOOKUP('Arg Registers'!$J32,AUX!$E$2:$F$96,2,FALSE)</f>
        <v>MIRGOR</v>
      </c>
    </row>
    <row r="33" spans="1:14" x14ac:dyDescent="0.25">
      <c r="A33" s="86" t="s">
        <v>32051</v>
      </c>
      <c r="B33" s="95">
        <v>44260</v>
      </c>
      <c r="C33" s="88"/>
      <c r="D33" s="95">
        <v>44260</v>
      </c>
      <c r="E33" s="96" t="s">
        <v>208</v>
      </c>
      <c r="F33" s="93">
        <v>85.5</v>
      </c>
      <c r="G33" s="95">
        <v>44260</v>
      </c>
      <c r="H33" s="95">
        <v>44289</v>
      </c>
      <c r="I33" s="93">
        <v>30</v>
      </c>
      <c r="J33" s="93" t="s">
        <v>32009</v>
      </c>
      <c r="K33" s="70" t="str">
        <f t="shared" si="0"/>
        <v>Mar-Apr</v>
      </c>
      <c r="L33" s="92">
        <f>DATE(YEAR(Table2[[#This Row],[embarque]]),MONTH(Table2[[#This Row],[embarque]]),1)</f>
        <v>44287</v>
      </c>
      <c r="M33" s="133">
        <f>IF(MONTH(H33)&lt;=2,YEAR(H33)-1,YEAR(H33))</f>
        <v>2021</v>
      </c>
      <c r="N33" s="64" t="str">
        <f>VLOOKUP('Arg Registers'!$J33,AUX!$E$2:$F$96,2,FALSE)</f>
        <v>Others</v>
      </c>
    </row>
    <row r="34" spans="1:14" x14ac:dyDescent="0.25">
      <c r="A34" s="94" t="s">
        <v>32052</v>
      </c>
      <c r="B34" s="95">
        <v>44263</v>
      </c>
      <c r="C34" s="88"/>
      <c r="D34" s="95">
        <v>44263</v>
      </c>
      <c r="E34" s="96" t="s">
        <v>208</v>
      </c>
      <c r="F34" s="93">
        <v>65000</v>
      </c>
      <c r="G34" s="95">
        <v>44311</v>
      </c>
      <c r="H34" s="95">
        <v>44340</v>
      </c>
      <c r="I34" s="93">
        <v>360</v>
      </c>
      <c r="J34" s="93" t="s">
        <v>209</v>
      </c>
      <c r="K34" s="70" t="str">
        <f t="shared" si="0"/>
        <v>Apr-May</v>
      </c>
      <c r="L34" s="92">
        <f>DATE(YEAR(Table2[[#This Row],[embarque]]),MONTH(Table2[[#This Row],[embarque]]),1)</f>
        <v>44317</v>
      </c>
      <c r="M34" s="134">
        <f t="shared" ref="M34:M38" si="3">IF(MONTH(H34)&lt;=2,YEAR(H34)-1,YEAR(H34))</f>
        <v>2021</v>
      </c>
      <c r="N34" s="64" t="str">
        <f>VLOOKUP('Arg Registers'!$J34,AUX!$E$2:$F$96,2,FALSE)</f>
        <v>ADM</v>
      </c>
    </row>
    <row r="35" spans="1:14" x14ac:dyDescent="0.25">
      <c r="A35" s="94" t="s">
        <v>32053</v>
      </c>
      <c r="B35" s="95">
        <v>44263</v>
      </c>
      <c r="C35" s="88"/>
      <c r="D35" s="95">
        <v>44263</v>
      </c>
      <c r="E35" s="96" t="s">
        <v>208</v>
      </c>
      <c r="F35" s="93">
        <v>65000</v>
      </c>
      <c r="G35" s="95">
        <v>44317</v>
      </c>
      <c r="H35" s="95">
        <v>44346</v>
      </c>
      <c r="I35" s="93">
        <v>360</v>
      </c>
      <c r="J35" s="93" t="s">
        <v>334</v>
      </c>
      <c r="K35" s="70" t="str">
        <f t="shared" si="0"/>
        <v>May-May</v>
      </c>
      <c r="L35" s="92">
        <f>DATE(YEAR(Table2[[#This Row],[embarque]]),MONTH(Table2[[#This Row],[embarque]]),1)</f>
        <v>44317</v>
      </c>
      <c r="M35" s="134">
        <f t="shared" si="3"/>
        <v>2021</v>
      </c>
      <c r="N35" s="64" t="str">
        <f>VLOOKUP('Arg Registers'!$J35,AUX!$E$2:$F$96,2,FALSE)</f>
        <v>COFCO</v>
      </c>
    </row>
    <row r="36" spans="1:14" x14ac:dyDescent="0.25">
      <c r="A36" s="94" t="s">
        <v>32054</v>
      </c>
      <c r="B36" s="95">
        <v>44263</v>
      </c>
      <c r="C36" s="88"/>
      <c r="D36" s="95">
        <v>44263</v>
      </c>
      <c r="E36" s="96" t="s">
        <v>208</v>
      </c>
      <c r="F36" s="93">
        <v>1000</v>
      </c>
      <c r="G36" s="95">
        <v>44265</v>
      </c>
      <c r="H36" s="95">
        <v>44294</v>
      </c>
      <c r="I36" s="93">
        <v>360</v>
      </c>
      <c r="J36" s="93" t="s">
        <v>32057</v>
      </c>
      <c r="K36" s="70" t="str">
        <f t="shared" si="0"/>
        <v>Mar-Apr</v>
      </c>
      <c r="L36" s="92">
        <f>DATE(YEAR(Table2[[#This Row],[embarque]]),MONTH(Table2[[#This Row],[embarque]]),1)</f>
        <v>44287</v>
      </c>
      <c r="M36" s="134">
        <f t="shared" si="3"/>
        <v>2021</v>
      </c>
      <c r="N36" s="64" t="str">
        <f>VLOOKUP('Arg Registers'!$J36,AUX!$E$2:$F$96,2,FALSE)</f>
        <v>Others</v>
      </c>
    </row>
    <row r="37" spans="1:14" x14ac:dyDescent="0.25">
      <c r="A37" s="94" t="s">
        <v>32055</v>
      </c>
      <c r="B37" s="95">
        <v>44263</v>
      </c>
      <c r="C37" s="88"/>
      <c r="D37" s="95">
        <v>44263</v>
      </c>
      <c r="E37" s="96" t="s">
        <v>208</v>
      </c>
      <c r="F37" s="93">
        <v>20000</v>
      </c>
      <c r="G37" s="95">
        <v>44409</v>
      </c>
      <c r="H37" s="95">
        <v>44438</v>
      </c>
      <c r="I37" s="93">
        <v>360</v>
      </c>
      <c r="J37" s="93" t="s">
        <v>31974</v>
      </c>
      <c r="K37" s="70" t="str">
        <f t="shared" si="0"/>
        <v>Aug-Aug</v>
      </c>
      <c r="L37" s="92">
        <f>DATE(YEAR(Table2[[#This Row],[embarque]]),MONTH(Table2[[#This Row],[embarque]]),1)</f>
        <v>44409</v>
      </c>
      <c r="M37" s="134">
        <f t="shared" si="3"/>
        <v>2021</v>
      </c>
      <c r="N37" s="64" t="str">
        <f>VLOOKUP('Arg Registers'!$J37,AUX!$E$2:$F$96,2,FALSE)</f>
        <v>MIRGOR</v>
      </c>
    </row>
    <row r="38" spans="1:14" x14ac:dyDescent="0.25">
      <c r="A38" s="86" t="s">
        <v>32056</v>
      </c>
      <c r="B38" s="95">
        <v>44263</v>
      </c>
      <c r="C38" s="88"/>
      <c r="D38" s="95">
        <v>44263</v>
      </c>
      <c r="E38" s="96" t="s">
        <v>208</v>
      </c>
      <c r="F38" s="93">
        <v>435</v>
      </c>
      <c r="G38" s="95">
        <v>44263</v>
      </c>
      <c r="H38" s="95">
        <v>44292</v>
      </c>
      <c r="I38" s="93">
        <v>30</v>
      </c>
      <c r="J38" s="93" t="s">
        <v>32017</v>
      </c>
      <c r="K38" s="70" t="str">
        <f t="shared" si="0"/>
        <v>Mar-Apr</v>
      </c>
      <c r="L38" s="92">
        <f>DATE(YEAR(Table2[[#This Row],[embarque]]),MONTH(Table2[[#This Row],[embarque]]),1)</f>
        <v>44287</v>
      </c>
      <c r="M38" s="133">
        <f t="shared" si="3"/>
        <v>2021</v>
      </c>
      <c r="N38" s="64" t="str">
        <f>VLOOKUP('Arg Registers'!$J38,AUX!$E$2:$F$96,2,FALSE)</f>
        <v>Others</v>
      </c>
    </row>
    <row r="39" spans="1:14" x14ac:dyDescent="0.25">
      <c r="A39" s="86" t="s">
        <v>32058</v>
      </c>
      <c r="B39" s="87">
        <v>44266</v>
      </c>
      <c r="C39" s="88"/>
      <c r="D39" s="87">
        <v>44266</v>
      </c>
      <c r="E39" s="96" t="s">
        <v>208</v>
      </c>
      <c r="F39" s="93">
        <v>60000</v>
      </c>
      <c r="G39" s="95">
        <v>44331</v>
      </c>
      <c r="H39" s="95">
        <v>44360</v>
      </c>
      <c r="I39" s="93">
        <v>360</v>
      </c>
      <c r="J39" s="91" t="s">
        <v>217</v>
      </c>
      <c r="K39" s="70" t="str">
        <f t="shared" si="0"/>
        <v>May-Jun</v>
      </c>
      <c r="L39" s="92">
        <f>DATE(YEAR(Table2[[#This Row],[embarque]]),MONTH(Table2[[#This Row],[embarque]]),1)</f>
        <v>44348</v>
      </c>
      <c r="M39" s="134">
        <f t="shared" ref="M39:M40" si="4">IF(MONTH(H39)&lt;=2,YEAR(H39)-1,YEAR(H39))</f>
        <v>2021</v>
      </c>
      <c r="N39" s="64" t="str">
        <f>VLOOKUP('Arg Registers'!$J39,AUX!$E$2:$F$96,2,FALSE)</f>
        <v>CHS</v>
      </c>
    </row>
    <row r="40" spans="1:14" x14ac:dyDescent="0.25">
      <c r="A40" s="86" t="s">
        <v>32059</v>
      </c>
      <c r="B40" s="87">
        <v>44266</v>
      </c>
      <c r="C40" s="88"/>
      <c r="D40" s="87">
        <v>44266</v>
      </c>
      <c r="E40" s="96" t="s">
        <v>208</v>
      </c>
      <c r="F40" s="93">
        <v>290</v>
      </c>
      <c r="G40" s="95">
        <v>44266</v>
      </c>
      <c r="H40" s="95">
        <v>44295</v>
      </c>
      <c r="I40" s="93">
        <v>30</v>
      </c>
      <c r="J40" s="91" t="s">
        <v>32017</v>
      </c>
      <c r="K40" s="70" t="str">
        <f t="shared" si="0"/>
        <v>Mar-Apr</v>
      </c>
      <c r="L40" s="92">
        <f>DATE(YEAR(Table2[[#This Row],[embarque]]),MONTH(Table2[[#This Row],[embarque]]),1)</f>
        <v>44287</v>
      </c>
      <c r="M40" s="133">
        <f t="shared" si="4"/>
        <v>2021</v>
      </c>
      <c r="N40" s="64" t="str">
        <f>VLOOKUP('Arg Registers'!$J40,AUX!$E$2:$F$96,2,FALSE)</f>
        <v>Others</v>
      </c>
    </row>
    <row r="41" spans="1:14" x14ac:dyDescent="0.25">
      <c r="A41" s="86" t="s">
        <v>32063</v>
      </c>
      <c r="B41" s="87">
        <v>44272</v>
      </c>
      <c r="C41" s="88"/>
      <c r="D41" s="87">
        <v>44272</v>
      </c>
      <c r="E41" s="89" t="s">
        <v>208</v>
      </c>
      <c r="F41" s="90">
        <v>290</v>
      </c>
      <c r="G41" s="87">
        <v>44272</v>
      </c>
      <c r="H41" s="87">
        <v>44301</v>
      </c>
      <c r="I41" s="91">
        <v>30</v>
      </c>
      <c r="J41" s="91" t="s">
        <v>32017</v>
      </c>
      <c r="K41" s="70" t="str">
        <f t="shared" si="0"/>
        <v>Mar-Apr</v>
      </c>
      <c r="L41" s="92">
        <f>DATE(YEAR(Table2[[#This Row],[embarque]]),MONTH(Table2[[#This Row],[embarque]]),1)</f>
        <v>44287</v>
      </c>
      <c r="M41" s="133">
        <f>IF(MONTH(H41)&lt;=2,YEAR(H41)-1,YEAR(H41))</f>
        <v>2021</v>
      </c>
      <c r="N41" s="64" t="str">
        <f>VLOOKUP('Arg Registers'!$J41,AUX!$E$2:$F$96,2,FALSE)</f>
        <v>Others</v>
      </c>
    </row>
    <row r="42" spans="1:14" x14ac:dyDescent="0.25">
      <c r="A42" s="86" t="s">
        <v>32068</v>
      </c>
      <c r="B42" s="87">
        <v>44274</v>
      </c>
      <c r="C42" s="88"/>
      <c r="D42" s="95">
        <v>44274</v>
      </c>
      <c r="E42" s="96" t="s">
        <v>208</v>
      </c>
      <c r="F42" s="93">
        <v>587.5</v>
      </c>
      <c r="G42" s="95">
        <v>44278</v>
      </c>
      <c r="H42" s="95">
        <v>44307</v>
      </c>
      <c r="I42" s="93">
        <v>360</v>
      </c>
      <c r="J42" s="93" t="s">
        <v>32010</v>
      </c>
      <c r="K42" s="70" t="str">
        <f t="shared" si="0"/>
        <v>Mar-Apr</v>
      </c>
      <c r="L42" s="92">
        <f>DATE(YEAR(Table2[[#This Row],[embarque]]),MONTH(Table2[[#This Row],[embarque]]),1)</f>
        <v>44287</v>
      </c>
      <c r="M42" s="134">
        <f t="shared" ref="M42:M46" si="5">IF(MONTH(H42)&lt;=2,YEAR(H42)-1,YEAR(H42))</f>
        <v>2021</v>
      </c>
      <c r="N42" s="64" t="str">
        <f>VLOOKUP('Arg Registers'!$J42,AUX!$E$2:$F$96,2,FALSE)</f>
        <v>Others</v>
      </c>
    </row>
    <row r="43" spans="1:14" x14ac:dyDescent="0.25">
      <c r="A43" s="86" t="s">
        <v>32069</v>
      </c>
      <c r="B43" s="87">
        <v>44274</v>
      </c>
      <c r="C43" s="88"/>
      <c r="D43" s="95">
        <v>44274</v>
      </c>
      <c r="E43" s="96" t="s">
        <v>208</v>
      </c>
      <c r="F43" s="93">
        <v>587.5</v>
      </c>
      <c r="G43" s="95">
        <v>44278</v>
      </c>
      <c r="H43" s="95">
        <v>44307</v>
      </c>
      <c r="I43" s="93">
        <v>360</v>
      </c>
      <c r="J43" s="93" t="s">
        <v>32010</v>
      </c>
      <c r="K43" s="70" t="str">
        <f t="shared" si="0"/>
        <v>Mar-Apr</v>
      </c>
      <c r="L43" s="92">
        <f>DATE(YEAR(Table2[[#This Row],[embarque]]),MONTH(Table2[[#This Row],[embarque]]),1)</f>
        <v>44287</v>
      </c>
      <c r="M43" s="134">
        <f t="shared" si="5"/>
        <v>2021</v>
      </c>
      <c r="N43" s="64" t="str">
        <f>VLOOKUP('Arg Registers'!$J43,AUX!$E$2:$F$96,2,FALSE)</f>
        <v>Others</v>
      </c>
    </row>
    <row r="44" spans="1:14" x14ac:dyDescent="0.25">
      <c r="A44" s="86" t="s">
        <v>32070</v>
      </c>
      <c r="B44" s="87">
        <v>44274</v>
      </c>
      <c r="C44" s="88"/>
      <c r="D44" s="95">
        <v>44274</v>
      </c>
      <c r="E44" s="96" t="s">
        <v>208</v>
      </c>
      <c r="F44" s="93">
        <v>587.5</v>
      </c>
      <c r="G44" s="95">
        <v>44278</v>
      </c>
      <c r="H44" s="95">
        <v>44307</v>
      </c>
      <c r="I44" s="93">
        <v>360</v>
      </c>
      <c r="J44" s="93" t="s">
        <v>32010</v>
      </c>
      <c r="K44" s="70" t="str">
        <f t="shared" si="0"/>
        <v>Mar-Apr</v>
      </c>
      <c r="L44" s="92">
        <f>DATE(YEAR(Table2[[#This Row],[embarque]]),MONTH(Table2[[#This Row],[embarque]]),1)</f>
        <v>44287</v>
      </c>
      <c r="M44" s="134">
        <f t="shared" si="5"/>
        <v>2021</v>
      </c>
      <c r="N44" s="64" t="str">
        <f>VLOOKUP('Arg Registers'!$J44,AUX!$E$2:$F$96,2,FALSE)</f>
        <v>Others</v>
      </c>
    </row>
    <row r="45" spans="1:14" x14ac:dyDescent="0.25">
      <c r="A45" s="86" t="s">
        <v>32071</v>
      </c>
      <c r="B45" s="87">
        <v>44274</v>
      </c>
      <c r="C45" s="88"/>
      <c r="D45" s="95">
        <v>44274</v>
      </c>
      <c r="E45" s="96" t="s">
        <v>208</v>
      </c>
      <c r="F45" s="93">
        <v>587.5</v>
      </c>
      <c r="G45" s="95">
        <v>44278</v>
      </c>
      <c r="H45" s="95">
        <v>44307</v>
      </c>
      <c r="I45" s="93">
        <v>360</v>
      </c>
      <c r="J45" s="93" t="s">
        <v>32010</v>
      </c>
      <c r="K45" s="70" t="str">
        <f t="shared" si="0"/>
        <v>Mar-Apr</v>
      </c>
      <c r="L45" s="92">
        <f>DATE(YEAR(Table2[[#This Row],[embarque]]),MONTH(Table2[[#This Row],[embarque]]),1)</f>
        <v>44287</v>
      </c>
      <c r="M45" s="134">
        <f t="shared" si="5"/>
        <v>2021</v>
      </c>
      <c r="N45" s="64" t="str">
        <f>VLOOKUP('Arg Registers'!$J45,AUX!$E$2:$F$96,2,FALSE)</f>
        <v>Others</v>
      </c>
    </row>
    <row r="46" spans="1:14" x14ac:dyDescent="0.25">
      <c r="A46" s="86" t="s">
        <v>32072</v>
      </c>
      <c r="B46" s="87">
        <v>44274</v>
      </c>
      <c r="C46" s="88"/>
      <c r="D46" s="95">
        <v>44274</v>
      </c>
      <c r="E46" s="96" t="s">
        <v>208</v>
      </c>
      <c r="F46" s="93">
        <v>203</v>
      </c>
      <c r="G46" s="95">
        <v>44274</v>
      </c>
      <c r="H46" s="95">
        <v>44303</v>
      </c>
      <c r="I46" s="93">
        <v>30</v>
      </c>
      <c r="J46" s="93" t="s">
        <v>32017</v>
      </c>
      <c r="K46" s="70" t="str">
        <f t="shared" si="0"/>
        <v>Mar-Apr</v>
      </c>
      <c r="L46" s="92">
        <f>DATE(YEAR(Table2[[#This Row],[embarque]]),MONTH(Table2[[#This Row],[embarque]]),1)</f>
        <v>44287</v>
      </c>
      <c r="M46" s="133">
        <f t="shared" si="5"/>
        <v>2021</v>
      </c>
      <c r="N46" s="64" t="str">
        <f>VLOOKUP('Arg Registers'!$J46,AUX!$E$2:$F$96,2,FALSE)</f>
        <v>Others</v>
      </c>
    </row>
    <row r="47" spans="1:14" x14ac:dyDescent="0.25">
      <c r="A47" s="86" t="s">
        <v>32073</v>
      </c>
      <c r="B47" s="87">
        <v>44278</v>
      </c>
      <c r="C47" s="88"/>
      <c r="D47" s="95">
        <v>44278</v>
      </c>
      <c r="E47" s="96" t="s">
        <v>208</v>
      </c>
      <c r="F47" s="93">
        <v>28</v>
      </c>
      <c r="G47" s="95">
        <v>44293</v>
      </c>
      <c r="H47" s="95">
        <v>44382</v>
      </c>
      <c r="I47" s="93">
        <v>360</v>
      </c>
      <c r="J47" s="93" t="s">
        <v>31973</v>
      </c>
      <c r="K47" s="70" t="str">
        <f t="shared" si="0"/>
        <v>Apr-Jul</v>
      </c>
      <c r="L47" s="92">
        <f>DATE(YEAR(Table2[[#This Row],[embarque]]),MONTH(Table2[[#This Row],[embarque]]),1)</f>
        <v>44378</v>
      </c>
      <c r="M47" s="133">
        <f>IF(MONTH(H47)&lt;=2,YEAR(H47)-1,YEAR(H47))</f>
        <v>2021</v>
      </c>
      <c r="N47" s="64" t="str">
        <f>VLOOKUP('Arg Registers'!$J47,AUX!$E$2:$F$96,2,FALSE)</f>
        <v>Others</v>
      </c>
    </row>
    <row r="48" spans="1:14" x14ac:dyDescent="0.25">
      <c r="A48" s="101" t="s">
        <v>32079</v>
      </c>
      <c r="B48" s="95">
        <v>44280</v>
      </c>
      <c r="C48" s="102"/>
      <c r="D48" s="95">
        <v>44280</v>
      </c>
      <c r="E48" s="96" t="s">
        <v>208</v>
      </c>
      <c r="F48" s="93">
        <v>290</v>
      </c>
      <c r="G48" s="95">
        <v>44284</v>
      </c>
      <c r="H48" s="95">
        <v>44313</v>
      </c>
      <c r="I48" s="93">
        <v>360</v>
      </c>
      <c r="J48" s="93" t="s">
        <v>32057</v>
      </c>
      <c r="K48" s="70" t="str">
        <f t="shared" si="0"/>
        <v>Mar-Apr</v>
      </c>
      <c r="L48" s="103">
        <f>DATE(YEAR(Table2[[#This Row],[embarque]]),MONTH(Table2[[#This Row],[embarque]]),1)</f>
        <v>44287</v>
      </c>
      <c r="M48" s="135">
        <f>IF(MONTH(H48)&lt;=2,YEAR(H48)-1,YEAR(H48))</f>
        <v>2021</v>
      </c>
      <c r="N48" s="64" t="str">
        <f>VLOOKUP('Arg Registers'!$J48,AUX!$E$2:$F$96,2,FALSE)</f>
        <v>Others</v>
      </c>
    </row>
    <row r="49" spans="1:14" x14ac:dyDescent="0.25">
      <c r="A49" s="101" t="s">
        <v>32080</v>
      </c>
      <c r="B49" s="95">
        <v>44284</v>
      </c>
      <c r="C49" s="102"/>
      <c r="D49" s="95">
        <v>44284</v>
      </c>
      <c r="E49" s="96" t="s">
        <v>208</v>
      </c>
      <c r="F49" s="93">
        <v>308</v>
      </c>
      <c r="G49" s="95">
        <v>44284</v>
      </c>
      <c r="H49" s="95">
        <v>44313</v>
      </c>
      <c r="I49" s="93">
        <v>30</v>
      </c>
      <c r="J49" s="93" t="s">
        <v>32012</v>
      </c>
      <c r="K49" s="70" t="str">
        <f t="shared" si="0"/>
        <v>Mar-Apr</v>
      </c>
      <c r="L49" s="103">
        <f>DATE(YEAR(Table2[[#This Row],[embarque]]),MONTH(Table2[[#This Row],[embarque]]),1)</f>
        <v>44287</v>
      </c>
      <c r="M49" s="136">
        <f t="shared" ref="M49:M50" si="6">IF(MONTH(H49)&lt;=2,YEAR(H49)-1,YEAR(H49))</f>
        <v>2021</v>
      </c>
      <c r="N49" s="64" t="str">
        <f>VLOOKUP('Arg Registers'!$J49,AUX!$E$2:$F$96,2,FALSE)</f>
        <v>Others</v>
      </c>
    </row>
    <row r="50" spans="1:14" x14ac:dyDescent="0.25">
      <c r="A50" s="101" t="s">
        <v>32081</v>
      </c>
      <c r="B50" s="95">
        <v>44284</v>
      </c>
      <c r="C50" s="102"/>
      <c r="D50" s="95">
        <v>44284</v>
      </c>
      <c r="E50" s="96" t="s">
        <v>208</v>
      </c>
      <c r="F50" s="93">
        <v>104</v>
      </c>
      <c r="G50" s="95">
        <v>44285</v>
      </c>
      <c r="H50" s="95">
        <v>44374</v>
      </c>
      <c r="I50" s="93">
        <v>360</v>
      </c>
      <c r="J50" s="93" t="s">
        <v>32010</v>
      </c>
      <c r="K50" s="70" t="str">
        <f t="shared" si="0"/>
        <v>Mar-Jun</v>
      </c>
      <c r="L50" s="103">
        <f>DATE(YEAR(Table2[[#This Row],[embarque]]),MONTH(Table2[[#This Row],[embarque]]),1)</f>
        <v>44348</v>
      </c>
      <c r="M50" s="135">
        <f t="shared" si="6"/>
        <v>2021</v>
      </c>
      <c r="N50" s="64" t="str">
        <f>VLOOKUP('Arg Registers'!$J50,AUX!$E$2:$F$96,2,FALSE)</f>
        <v>Others</v>
      </c>
    </row>
    <row r="51" spans="1:14" x14ac:dyDescent="0.25">
      <c r="A51" s="101" t="s">
        <v>32082</v>
      </c>
      <c r="B51" s="95">
        <v>44286</v>
      </c>
      <c r="C51" s="102"/>
      <c r="D51" s="95">
        <v>44286</v>
      </c>
      <c r="E51" s="96" t="s">
        <v>208</v>
      </c>
      <c r="F51" s="93">
        <v>66000</v>
      </c>
      <c r="G51" s="95">
        <v>44321</v>
      </c>
      <c r="H51" s="95">
        <v>44350</v>
      </c>
      <c r="I51" s="93">
        <v>360</v>
      </c>
      <c r="J51" s="93" t="s">
        <v>211</v>
      </c>
      <c r="K51" s="70" t="str">
        <f t="shared" si="0"/>
        <v>May-Jun</v>
      </c>
      <c r="L51" s="103">
        <f>DATE(YEAR(Table2[[#This Row],[embarque]]),MONTH(Table2[[#This Row],[embarque]]),1)</f>
        <v>44348</v>
      </c>
      <c r="M51" s="136">
        <f t="shared" ref="M51:M54" si="7">IF(MONTH(H51)&lt;=2,YEAR(H51)-1,YEAR(H51))</f>
        <v>2021</v>
      </c>
      <c r="N51" s="64" t="str">
        <f>VLOOKUP('Arg Registers'!$J51,AUX!$E$2:$F$96,2,FALSE)</f>
        <v>ACA</v>
      </c>
    </row>
    <row r="52" spans="1:14" x14ac:dyDescent="0.25">
      <c r="A52" s="101" t="s">
        <v>32083</v>
      </c>
      <c r="B52" s="95">
        <v>44286</v>
      </c>
      <c r="C52" s="102"/>
      <c r="D52" s="95">
        <v>44286</v>
      </c>
      <c r="E52" s="96" t="s">
        <v>208</v>
      </c>
      <c r="F52" s="93">
        <v>66000</v>
      </c>
      <c r="G52" s="95">
        <v>44301</v>
      </c>
      <c r="H52" s="95">
        <v>44330</v>
      </c>
      <c r="I52" s="93">
        <v>360</v>
      </c>
      <c r="J52" s="93" t="s">
        <v>211</v>
      </c>
      <c r="K52" s="70" t="str">
        <f t="shared" si="0"/>
        <v>Apr-May</v>
      </c>
      <c r="L52" s="103">
        <f>DATE(YEAR(Table2[[#This Row],[embarque]]),MONTH(Table2[[#This Row],[embarque]]),1)</f>
        <v>44317</v>
      </c>
      <c r="M52" s="136">
        <f t="shared" si="7"/>
        <v>2021</v>
      </c>
      <c r="N52" s="64" t="str">
        <f>VLOOKUP('Arg Registers'!$J52,AUX!$E$2:$F$96,2,FALSE)</f>
        <v>ACA</v>
      </c>
    </row>
    <row r="53" spans="1:14" x14ac:dyDescent="0.25">
      <c r="A53" s="101" t="s">
        <v>32084</v>
      </c>
      <c r="B53" s="95">
        <v>44286</v>
      </c>
      <c r="C53" s="102"/>
      <c r="D53" s="95">
        <v>44286</v>
      </c>
      <c r="E53" s="96" t="s">
        <v>208</v>
      </c>
      <c r="F53" s="93">
        <v>580</v>
      </c>
      <c r="G53" s="95">
        <v>44286</v>
      </c>
      <c r="H53" s="95">
        <v>44315</v>
      </c>
      <c r="I53" s="93">
        <v>30</v>
      </c>
      <c r="J53" s="93" t="s">
        <v>32017</v>
      </c>
      <c r="K53" s="70" t="str">
        <f t="shared" si="0"/>
        <v>Mar-Apr</v>
      </c>
      <c r="L53" s="103">
        <f>DATE(YEAR(Table2[[#This Row],[embarque]]),MONTH(Table2[[#This Row],[embarque]]),1)</f>
        <v>44287</v>
      </c>
      <c r="M53" s="136">
        <f t="shared" si="7"/>
        <v>2021</v>
      </c>
      <c r="N53" s="64" t="str">
        <f>VLOOKUP('Arg Registers'!$J53,AUX!$E$2:$F$96,2,FALSE)</f>
        <v>Others</v>
      </c>
    </row>
    <row r="54" spans="1:14" x14ac:dyDescent="0.25">
      <c r="A54" s="101" t="s">
        <v>32085</v>
      </c>
      <c r="B54" s="95">
        <v>44286</v>
      </c>
      <c r="C54" s="102"/>
      <c r="D54" s="95">
        <v>44286</v>
      </c>
      <c r="E54" s="96" t="s">
        <v>208</v>
      </c>
      <c r="F54" s="93">
        <v>1000</v>
      </c>
      <c r="G54" s="95">
        <v>44292</v>
      </c>
      <c r="H54" s="95">
        <v>44321</v>
      </c>
      <c r="I54" s="93">
        <v>360</v>
      </c>
      <c r="J54" s="93" t="s">
        <v>32086</v>
      </c>
      <c r="K54" s="70" t="str">
        <f t="shared" si="0"/>
        <v>Apr-May</v>
      </c>
      <c r="L54" s="103">
        <f>DATE(YEAR(Table2[[#This Row],[embarque]]),MONTH(Table2[[#This Row],[embarque]]),1)</f>
        <v>44317</v>
      </c>
      <c r="M54" s="135">
        <f t="shared" si="7"/>
        <v>2021</v>
      </c>
      <c r="N54" s="64" t="str">
        <f>VLOOKUP('Arg Registers'!$J54,AUX!$E$2:$F$96,2,FALSE)</f>
        <v>Others</v>
      </c>
    </row>
    <row r="55" spans="1:14" x14ac:dyDescent="0.25">
      <c r="A55" s="113" t="s">
        <v>32095</v>
      </c>
      <c r="B55" s="95">
        <v>44293</v>
      </c>
      <c r="C55" s="114"/>
      <c r="D55" s="95">
        <v>44293</v>
      </c>
      <c r="E55" s="96" t="s">
        <v>208</v>
      </c>
      <c r="F55" s="93">
        <v>10000</v>
      </c>
      <c r="G55" s="95">
        <v>44293</v>
      </c>
      <c r="H55" s="95">
        <v>44322</v>
      </c>
      <c r="I55" s="93">
        <v>30</v>
      </c>
      <c r="J55" s="93" t="s">
        <v>280</v>
      </c>
      <c r="K55" s="70" t="str">
        <f t="shared" si="0"/>
        <v>Apr-May</v>
      </c>
      <c r="L55" s="115">
        <f>DATE(YEAR(Table2[[#This Row],[embarque]]),MONTH(Table2[[#This Row],[embarque]]),1)</f>
        <v>44317</v>
      </c>
      <c r="M55" s="137">
        <f>IF(MONTH(H55)&lt;=2,YEAR(H55)-1,YEAR(H55))</f>
        <v>2021</v>
      </c>
      <c r="N55" s="64" t="str">
        <f>VLOOKUP('Arg Registers'!$J55,AUX!$E$2:$F$96,2,FALSE)</f>
        <v>LOS GROBO</v>
      </c>
    </row>
    <row r="56" spans="1:14" x14ac:dyDescent="0.25">
      <c r="A56" s="117" t="s">
        <v>32096</v>
      </c>
      <c r="B56" s="95">
        <v>44294</v>
      </c>
      <c r="C56" s="114"/>
      <c r="D56" s="95">
        <v>44294</v>
      </c>
      <c r="E56" s="96" t="s">
        <v>208</v>
      </c>
      <c r="F56" s="93">
        <v>10600</v>
      </c>
      <c r="G56" s="95">
        <v>44294</v>
      </c>
      <c r="H56" s="95">
        <v>44323</v>
      </c>
      <c r="I56" s="93">
        <v>30</v>
      </c>
      <c r="J56" s="93" t="s">
        <v>210</v>
      </c>
      <c r="K56" s="70" t="str">
        <f t="shared" si="0"/>
        <v>Apr-May</v>
      </c>
      <c r="L56" s="115">
        <f>DATE(YEAR(Table2[[#This Row],[embarque]]),MONTH(Table2[[#This Row],[embarque]]),1)</f>
        <v>44317</v>
      </c>
      <c r="M56" s="138">
        <f t="shared" ref="M56:M59" si="8">IF(MONTH(H56)&lt;=2,YEAR(H56)-1,YEAR(H56))</f>
        <v>2021</v>
      </c>
      <c r="N56" s="64" t="str">
        <f>VLOOKUP('Arg Registers'!$J56,AUX!$E$2:$F$96,2,FALSE)</f>
        <v>AMAGGI</v>
      </c>
    </row>
    <row r="57" spans="1:14" x14ac:dyDescent="0.25">
      <c r="A57" s="117" t="s">
        <v>32097</v>
      </c>
      <c r="B57" s="95">
        <v>44294</v>
      </c>
      <c r="C57" s="114"/>
      <c r="D57" s="95">
        <v>44294</v>
      </c>
      <c r="E57" s="96" t="s">
        <v>208</v>
      </c>
      <c r="F57" s="93">
        <v>40000</v>
      </c>
      <c r="G57" s="95">
        <v>44294</v>
      </c>
      <c r="H57" s="95">
        <v>44323</v>
      </c>
      <c r="I57" s="93">
        <v>30</v>
      </c>
      <c r="J57" s="93" t="s">
        <v>211</v>
      </c>
      <c r="K57" s="70" t="str">
        <f t="shared" si="0"/>
        <v>Apr-May</v>
      </c>
      <c r="L57" s="115">
        <f>DATE(YEAR(Table2[[#This Row],[embarque]]),MONTH(Table2[[#This Row],[embarque]]),1)</f>
        <v>44317</v>
      </c>
      <c r="M57" s="138">
        <f t="shared" si="8"/>
        <v>2021</v>
      </c>
      <c r="N57" s="64" t="str">
        <f>VLOOKUP('Arg Registers'!$J57,AUX!$E$2:$F$96,2,FALSE)</f>
        <v>ACA</v>
      </c>
    </row>
    <row r="58" spans="1:14" x14ac:dyDescent="0.25">
      <c r="A58" s="117" t="s">
        <v>32098</v>
      </c>
      <c r="B58" s="95">
        <v>44294</v>
      </c>
      <c r="C58" s="114"/>
      <c r="D58" s="95">
        <v>44294</v>
      </c>
      <c r="E58" s="96" t="s">
        <v>208</v>
      </c>
      <c r="F58" s="93">
        <v>10000</v>
      </c>
      <c r="G58" s="95">
        <v>44294</v>
      </c>
      <c r="H58" s="95">
        <v>44323</v>
      </c>
      <c r="I58" s="93">
        <v>30</v>
      </c>
      <c r="J58" s="93" t="s">
        <v>280</v>
      </c>
      <c r="K58" s="70" t="str">
        <f t="shared" si="0"/>
        <v>Apr-May</v>
      </c>
      <c r="L58" s="115">
        <f>DATE(YEAR(Table2[[#This Row],[embarque]]),MONTH(Table2[[#This Row],[embarque]]),1)</f>
        <v>44317</v>
      </c>
      <c r="M58" s="138">
        <f t="shared" si="8"/>
        <v>2021</v>
      </c>
      <c r="N58" s="64" t="str">
        <f>VLOOKUP('Arg Registers'!$J58,AUX!$E$2:$F$96,2,FALSE)</f>
        <v>LOS GROBO</v>
      </c>
    </row>
    <row r="59" spans="1:14" x14ac:dyDescent="0.25">
      <c r="A59" s="113" t="s">
        <v>32099</v>
      </c>
      <c r="B59" s="95">
        <v>44294</v>
      </c>
      <c r="C59" s="114"/>
      <c r="D59" s="95">
        <v>44294</v>
      </c>
      <c r="E59" s="96" t="s">
        <v>208</v>
      </c>
      <c r="F59" s="93">
        <v>10000</v>
      </c>
      <c r="G59" s="95">
        <v>44294</v>
      </c>
      <c r="H59" s="95">
        <v>44323</v>
      </c>
      <c r="I59" s="93">
        <v>30</v>
      </c>
      <c r="J59" s="93" t="s">
        <v>280</v>
      </c>
      <c r="K59" s="70" t="str">
        <f t="shared" si="0"/>
        <v>Apr-May</v>
      </c>
      <c r="L59" s="115">
        <f>DATE(YEAR(Table2[[#This Row],[embarque]]),MONTH(Table2[[#This Row],[embarque]]),1)</f>
        <v>44317</v>
      </c>
      <c r="M59" s="137">
        <f t="shared" si="8"/>
        <v>2021</v>
      </c>
      <c r="N59" s="64" t="str">
        <f>VLOOKUP('Arg Registers'!$J59,AUX!$E$2:$F$96,2,FALSE)</f>
        <v>LOS GROBO</v>
      </c>
    </row>
    <row r="60" spans="1:14" x14ac:dyDescent="0.25">
      <c r="A60" s="117" t="s">
        <v>32100</v>
      </c>
      <c r="B60" s="95">
        <v>44298</v>
      </c>
      <c r="C60" s="114"/>
      <c r="D60" s="95">
        <v>44298</v>
      </c>
      <c r="E60" s="96" t="s">
        <v>208</v>
      </c>
      <c r="F60" s="93">
        <v>500</v>
      </c>
      <c r="G60" s="95">
        <v>44298</v>
      </c>
      <c r="H60" s="95">
        <v>44327</v>
      </c>
      <c r="I60" s="93">
        <v>30</v>
      </c>
      <c r="J60" s="93" t="s">
        <v>32106</v>
      </c>
      <c r="K60" s="70" t="str">
        <f t="shared" si="0"/>
        <v>Apr-May</v>
      </c>
      <c r="L60" s="115">
        <f>DATE(YEAR(Table2[[#This Row],[embarque]]),MONTH(Table2[[#This Row],[embarque]]),1)</f>
        <v>44317</v>
      </c>
      <c r="M60" s="138">
        <f t="shared" ref="M60:M62" si="9">IF(MONTH(H60)&lt;=2,YEAR(H60)-1,YEAR(H60))</f>
        <v>2021</v>
      </c>
      <c r="N60" s="64" t="str">
        <f>VLOOKUP('Arg Registers'!$J60,AUX!$E$2:$F$96,2,FALSE)</f>
        <v>Others</v>
      </c>
    </row>
    <row r="61" spans="1:14" x14ac:dyDescent="0.25">
      <c r="A61" s="117" t="s">
        <v>32101</v>
      </c>
      <c r="B61" s="95">
        <v>44298</v>
      </c>
      <c r="C61" s="114"/>
      <c r="D61" s="95">
        <v>44298</v>
      </c>
      <c r="E61" s="96" t="s">
        <v>208</v>
      </c>
      <c r="F61" s="93">
        <v>6000</v>
      </c>
      <c r="G61" s="95">
        <v>44298</v>
      </c>
      <c r="H61" s="95">
        <v>44327</v>
      </c>
      <c r="I61" s="93">
        <v>30</v>
      </c>
      <c r="J61" s="93" t="s">
        <v>212</v>
      </c>
      <c r="K61" s="70" t="str">
        <f t="shared" si="0"/>
        <v>Apr-May</v>
      </c>
      <c r="L61" s="115">
        <f>DATE(YEAR(Table2[[#This Row],[embarque]]),MONTH(Table2[[#This Row],[embarque]]),1)</f>
        <v>44317</v>
      </c>
      <c r="M61" s="138">
        <f t="shared" si="9"/>
        <v>2021</v>
      </c>
      <c r="N61" s="64" t="str">
        <f>VLOOKUP('Arg Registers'!$J61,AUX!$E$2:$F$96,2,FALSE)</f>
        <v>CARGILL</v>
      </c>
    </row>
    <row r="62" spans="1:14" x14ac:dyDescent="0.25">
      <c r="A62" s="113" t="s">
        <v>32102</v>
      </c>
      <c r="B62" s="95">
        <v>44298</v>
      </c>
      <c r="C62" s="114"/>
      <c r="D62" s="95">
        <v>44298</v>
      </c>
      <c r="E62" s="96" t="s">
        <v>208</v>
      </c>
      <c r="F62" s="93">
        <v>500</v>
      </c>
      <c r="G62" s="95">
        <v>44298</v>
      </c>
      <c r="H62" s="95">
        <v>44327</v>
      </c>
      <c r="I62" s="93">
        <v>30</v>
      </c>
      <c r="J62" s="93" t="s">
        <v>212</v>
      </c>
      <c r="K62" s="70" t="str">
        <f t="shared" si="0"/>
        <v>Apr-May</v>
      </c>
      <c r="L62" s="115">
        <f>DATE(YEAR(Table2[[#This Row],[embarque]]),MONTH(Table2[[#This Row],[embarque]]),1)</f>
        <v>44317</v>
      </c>
      <c r="M62" s="137">
        <f t="shared" si="9"/>
        <v>2021</v>
      </c>
      <c r="N62" s="64" t="str">
        <f>VLOOKUP('Arg Registers'!$J62,AUX!$E$2:$F$96,2,FALSE)</f>
        <v>CARGILL</v>
      </c>
    </row>
    <row r="63" spans="1:14" x14ac:dyDescent="0.25">
      <c r="A63" s="117" t="s">
        <v>32103</v>
      </c>
      <c r="B63" s="95">
        <v>44299</v>
      </c>
      <c r="C63" s="114"/>
      <c r="D63" s="95">
        <v>44299</v>
      </c>
      <c r="E63" s="96" t="s">
        <v>208</v>
      </c>
      <c r="F63" s="93">
        <v>28</v>
      </c>
      <c r="G63" s="95">
        <v>44299</v>
      </c>
      <c r="H63" s="95">
        <v>44328</v>
      </c>
      <c r="I63" s="93">
        <v>30</v>
      </c>
      <c r="J63" s="93" t="s">
        <v>31973</v>
      </c>
      <c r="K63" s="70" t="str">
        <f t="shared" si="0"/>
        <v>Apr-May</v>
      </c>
      <c r="L63" s="115">
        <f>DATE(YEAR(Table2[[#This Row],[embarque]]),MONTH(Table2[[#This Row],[embarque]]),1)</f>
        <v>44317</v>
      </c>
      <c r="M63" s="138">
        <f t="shared" ref="M63:M65" si="10">IF(MONTH(H63)&lt;=2,YEAR(H63)-1,YEAR(H63))</f>
        <v>2021</v>
      </c>
      <c r="N63" s="64" t="str">
        <f>VLOOKUP('Arg Registers'!$J63,AUX!$E$2:$F$96,2,FALSE)</f>
        <v>Others</v>
      </c>
    </row>
    <row r="64" spans="1:14" x14ac:dyDescent="0.25">
      <c r="A64" s="117" t="s">
        <v>32104</v>
      </c>
      <c r="B64" s="95">
        <v>44299</v>
      </c>
      <c r="C64" s="114"/>
      <c r="D64" s="95">
        <v>44299</v>
      </c>
      <c r="E64" s="96" t="s">
        <v>208</v>
      </c>
      <c r="F64" s="93">
        <v>30000</v>
      </c>
      <c r="G64" s="95">
        <v>44317</v>
      </c>
      <c r="H64" s="95">
        <v>44346</v>
      </c>
      <c r="I64" s="93">
        <v>360</v>
      </c>
      <c r="J64" s="93" t="s">
        <v>217</v>
      </c>
      <c r="K64" s="70" t="str">
        <f t="shared" si="0"/>
        <v>May-May</v>
      </c>
      <c r="L64" s="115">
        <f>DATE(YEAR(Table2[[#This Row],[embarque]]),MONTH(Table2[[#This Row],[embarque]]),1)</f>
        <v>44317</v>
      </c>
      <c r="M64" s="138">
        <f t="shared" si="10"/>
        <v>2021</v>
      </c>
      <c r="N64" s="64" t="str">
        <f>VLOOKUP('Arg Registers'!$J64,AUX!$E$2:$F$96,2,FALSE)</f>
        <v>CHS</v>
      </c>
    </row>
    <row r="65" spans="1:14" x14ac:dyDescent="0.25">
      <c r="A65" s="113" t="s">
        <v>32105</v>
      </c>
      <c r="B65" s="95">
        <v>44299</v>
      </c>
      <c r="C65" s="114"/>
      <c r="D65" s="95">
        <v>44299</v>
      </c>
      <c r="E65" s="96" t="s">
        <v>208</v>
      </c>
      <c r="F65" s="93">
        <v>1500</v>
      </c>
      <c r="G65" s="95">
        <v>44301</v>
      </c>
      <c r="H65" s="95">
        <v>44330</v>
      </c>
      <c r="I65" s="93">
        <v>360</v>
      </c>
      <c r="J65" s="93" t="s">
        <v>32086</v>
      </c>
      <c r="K65" s="70" t="str">
        <f t="shared" si="0"/>
        <v>Apr-May</v>
      </c>
      <c r="L65" s="115">
        <f>DATE(YEAR(Table2[[#This Row],[embarque]]),MONTH(Table2[[#This Row],[embarque]]),1)</f>
        <v>44317</v>
      </c>
      <c r="M65" s="137">
        <f t="shared" si="10"/>
        <v>2021</v>
      </c>
      <c r="N65" s="64" t="str">
        <f>VLOOKUP('Arg Registers'!$J65,AUX!$E$2:$F$96,2,FALSE)</f>
        <v>Others</v>
      </c>
    </row>
    <row r="66" spans="1:14" x14ac:dyDescent="0.25">
      <c r="A66" s="113" t="s">
        <v>32114</v>
      </c>
      <c r="B66" s="95">
        <v>44300</v>
      </c>
      <c r="C66" s="114"/>
      <c r="D66" s="95">
        <v>44300</v>
      </c>
      <c r="E66" s="96" t="s">
        <v>208</v>
      </c>
      <c r="F66" s="93">
        <v>500</v>
      </c>
      <c r="G66" s="95">
        <v>44300</v>
      </c>
      <c r="H66" s="95">
        <v>44329</v>
      </c>
      <c r="I66" s="93">
        <v>30</v>
      </c>
      <c r="J66" s="93" t="s">
        <v>32106</v>
      </c>
      <c r="K66" s="70" t="str">
        <f t="shared" si="0"/>
        <v>Apr-May</v>
      </c>
      <c r="L66" s="115">
        <f>DATE(YEAR(Table2[[#This Row],[embarque]]),MONTH(Table2[[#This Row],[embarque]]),1)</f>
        <v>44317</v>
      </c>
      <c r="M66" s="137">
        <f>IF(MONTH(H66)&lt;=2,YEAR(H66)-1,YEAR(H66))</f>
        <v>2021</v>
      </c>
      <c r="N66" s="64" t="str">
        <f>VLOOKUP('Arg Registers'!$J66,AUX!$E$2:$F$96,2,FALSE)</f>
        <v>Others</v>
      </c>
    </row>
    <row r="67" spans="1:14" x14ac:dyDescent="0.25">
      <c r="A67" s="117" t="s">
        <v>32115</v>
      </c>
      <c r="B67" s="95">
        <v>44301</v>
      </c>
      <c r="C67" s="114"/>
      <c r="D67" s="95">
        <v>44301</v>
      </c>
      <c r="E67" s="96" t="s">
        <v>208</v>
      </c>
      <c r="F67" s="93">
        <v>66000</v>
      </c>
      <c r="G67" s="95">
        <v>44301</v>
      </c>
      <c r="H67" s="95">
        <v>44330</v>
      </c>
      <c r="I67" s="93">
        <v>30</v>
      </c>
      <c r="J67" s="93" t="s">
        <v>211</v>
      </c>
      <c r="K67" s="70" t="str">
        <f t="shared" ref="K67:K130" si="11">TEXT(G67,"mmm")&amp;"-"&amp;TEXT(H67,"mmm")</f>
        <v>Apr-May</v>
      </c>
      <c r="L67" s="115">
        <f>DATE(YEAR(Table2[[#This Row],[embarque]]),MONTH(Table2[[#This Row],[embarque]]),1)</f>
        <v>44317</v>
      </c>
      <c r="M67" s="138">
        <f t="shared" ref="M67:M69" si="12">IF(MONTH(H67)&lt;=2,YEAR(H67)-1,YEAR(H67))</f>
        <v>2021</v>
      </c>
      <c r="N67" s="64" t="str">
        <f>VLOOKUP('Arg Registers'!$J67,AUX!$E$2:$F$96,2,FALSE)</f>
        <v>ACA</v>
      </c>
    </row>
    <row r="68" spans="1:14" x14ac:dyDescent="0.25">
      <c r="A68" s="117" t="s">
        <v>32116</v>
      </c>
      <c r="B68" s="95">
        <v>44301</v>
      </c>
      <c r="C68" s="114"/>
      <c r="D68" s="95">
        <v>44301</v>
      </c>
      <c r="E68" s="96" t="s">
        <v>208</v>
      </c>
      <c r="F68" s="93">
        <v>11000</v>
      </c>
      <c r="G68" s="95">
        <v>44317</v>
      </c>
      <c r="H68" s="95">
        <v>44346</v>
      </c>
      <c r="I68" s="93">
        <v>360</v>
      </c>
      <c r="J68" s="93" t="s">
        <v>273</v>
      </c>
      <c r="K68" s="70" t="str">
        <f t="shared" si="11"/>
        <v>May-May</v>
      </c>
      <c r="L68" s="115">
        <f>DATE(YEAR(Table2[[#This Row],[embarque]]),MONTH(Table2[[#This Row],[embarque]]),1)</f>
        <v>44317</v>
      </c>
      <c r="M68" s="138">
        <f t="shared" si="12"/>
        <v>2021</v>
      </c>
      <c r="N68" s="64" t="str">
        <f>VLOOKUP('Arg Registers'!$J68,AUX!$E$2:$F$96,2,FALSE)</f>
        <v>BUNGE</v>
      </c>
    </row>
    <row r="69" spans="1:14" x14ac:dyDescent="0.25">
      <c r="A69" s="113" t="s">
        <v>32117</v>
      </c>
      <c r="B69" s="95">
        <v>44301</v>
      </c>
      <c r="C69" s="114"/>
      <c r="D69" s="95">
        <v>44301</v>
      </c>
      <c r="E69" s="96" t="s">
        <v>208</v>
      </c>
      <c r="F69" s="93">
        <v>1500</v>
      </c>
      <c r="G69" s="95">
        <v>44305</v>
      </c>
      <c r="H69" s="95">
        <v>44334</v>
      </c>
      <c r="I69" s="93">
        <v>360</v>
      </c>
      <c r="J69" s="93" t="s">
        <v>32086</v>
      </c>
      <c r="K69" s="70" t="str">
        <f t="shared" si="11"/>
        <v>Apr-May</v>
      </c>
      <c r="L69" s="115">
        <f>DATE(YEAR(Table2[[#This Row],[embarque]]),MONTH(Table2[[#This Row],[embarque]]),1)</f>
        <v>44317</v>
      </c>
      <c r="M69" s="137">
        <f t="shared" si="12"/>
        <v>2021</v>
      </c>
      <c r="N69" s="64" t="str">
        <f>VLOOKUP('Arg Registers'!$J69,AUX!$E$2:$F$96,2,FALSE)</f>
        <v>Others</v>
      </c>
    </row>
    <row r="70" spans="1:14" x14ac:dyDescent="0.25">
      <c r="A70" s="117" t="s">
        <v>32118</v>
      </c>
      <c r="B70" s="95">
        <v>44302</v>
      </c>
      <c r="C70" s="114"/>
      <c r="D70" s="95">
        <v>44302</v>
      </c>
      <c r="E70" s="96" t="s">
        <v>208</v>
      </c>
      <c r="F70" s="93">
        <v>140</v>
      </c>
      <c r="G70" s="95">
        <v>44302</v>
      </c>
      <c r="H70" s="95">
        <v>44331</v>
      </c>
      <c r="I70" s="93">
        <v>30</v>
      </c>
      <c r="J70" s="93" t="s">
        <v>32009</v>
      </c>
      <c r="K70" s="70" t="str">
        <f t="shared" si="11"/>
        <v>Apr-May</v>
      </c>
      <c r="L70" s="115">
        <f>DATE(YEAR(Table2[[#This Row],[embarque]]),MONTH(Table2[[#This Row],[embarque]]),1)</f>
        <v>44317</v>
      </c>
      <c r="M70" s="138">
        <f t="shared" ref="M70:M74" si="13">IF(MONTH(H70)&lt;=2,YEAR(H70)-1,YEAR(H70))</f>
        <v>2021</v>
      </c>
      <c r="N70" s="64" t="str">
        <f>VLOOKUP('Arg Registers'!$J70,AUX!$E$2:$F$96,2,FALSE)</f>
        <v>Others</v>
      </c>
    </row>
    <row r="71" spans="1:14" x14ac:dyDescent="0.25">
      <c r="A71" s="117" t="s">
        <v>32119</v>
      </c>
      <c r="B71" s="95">
        <v>44302</v>
      </c>
      <c r="C71" s="114"/>
      <c r="D71" s="95">
        <v>44302</v>
      </c>
      <c r="E71" s="96" t="s">
        <v>208</v>
      </c>
      <c r="F71" s="93">
        <v>8000</v>
      </c>
      <c r="G71" s="95">
        <v>44336</v>
      </c>
      <c r="H71" s="95">
        <v>44365</v>
      </c>
      <c r="I71" s="93">
        <v>360</v>
      </c>
      <c r="J71" s="93" t="s">
        <v>31767</v>
      </c>
      <c r="K71" s="70" t="str">
        <f t="shared" si="11"/>
        <v>May-Jun</v>
      </c>
      <c r="L71" s="115">
        <f>DATE(YEAR(Table2[[#This Row],[embarque]]),MONTH(Table2[[#This Row],[embarque]]),1)</f>
        <v>44348</v>
      </c>
      <c r="M71" s="138">
        <f t="shared" si="13"/>
        <v>2021</v>
      </c>
      <c r="N71" s="64" t="str">
        <f>VLOOKUP('Arg Registers'!$J71,AUX!$E$2:$F$96,2,FALSE)</f>
        <v>LA TRANQUERA VERDE</v>
      </c>
    </row>
    <row r="72" spans="1:14" x14ac:dyDescent="0.25">
      <c r="A72" s="117" t="s">
        <v>32120</v>
      </c>
      <c r="B72" s="95">
        <v>44302</v>
      </c>
      <c r="C72" s="114"/>
      <c r="D72" s="95">
        <v>44302</v>
      </c>
      <c r="E72" s="96" t="s">
        <v>208</v>
      </c>
      <c r="F72" s="93">
        <v>220</v>
      </c>
      <c r="G72" s="95">
        <v>44305</v>
      </c>
      <c r="H72" s="95">
        <v>44394</v>
      </c>
      <c r="I72" s="93">
        <v>360</v>
      </c>
      <c r="J72" s="93" t="s">
        <v>31995</v>
      </c>
      <c r="K72" s="70" t="str">
        <f t="shared" si="11"/>
        <v>Apr-Jul</v>
      </c>
      <c r="L72" s="115">
        <f>DATE(YEAR(Table2[[#This Row],[embarque]]),MONTH(Table2[[#This Row],[embarque]]),1)</f>
        <v>44378</v>
      </c>
      <c r="M72" s="138">
        <f t="shared" si="13"/>
        <v>2021</v>
      </c>
      <c r="N72" s="64" t="str">
        <f>VLOOKUP('Arg Registers'!$J72,AUX!$E$2:$F$96,2,FALSE)</f>
        <v>Others</v>
      </c>
    </row>
    <row r="73" spans="1:14" x14ac:dyDescent="0.25">
      <c r="A73" s="117" t="s">
        <v>32121</v>
      </c>
      <c r="B73" s="95">
        <v>44302</v>
      </c>
      <c r="C73" s="114"/>
      <c r="D73" s="95">
        <v>44302</v>
      </c>
      <c r="E73" s="96" t="s">
        <v>208</v>
      </c>
      <c r="F73" s="93">
        <v>580</v>
      </c>
      <c r="G73" s="95">
        <v>44302</v>
      </c>
      <c r="H73" s="95">
        <v>44331</v>
      </c>
      <c r="I73" s="93">
        <v>30</v>
      </c>
      <c r="J73" s="93" t="s">
        <v>32017</v>
      </c>
      <c r="K73" s="70" t="str">
        <f t="shared" si="11"/>
        <v>Apr-May</v>
      </c>
      <c r="L73" s="115">
        <f>DATE(YEAR(Table2[[#This Row],[embarque]]),MONTH(Table2[[#This Row],[embarque]]),1)</f>
        <v>44317</v>
      </c>
      <c r="M73" s="138">
        <f t="shared" si="13"/>
        <v>2021</v>
      </c>
      <c r="N73" s="64" t="str">
        <f>VLOOKUP('Arg Registers'!$J73,AUX!$E$2:$F$96,2,FALSE)</f>
        <v>Others</v>
      </c>
    </row>
    <row r="74" spans="1:14" x14ac:dyDescent="0.25">
      <c r="A74" s="113" t="s">
        <v>32122</v>
      </c>
      <c r="B74" s="95">
        <v>44302</v>
      </c>
      <c r="C74" s="114"/>
      <c r="D74" s="95">
        <v>44302</v>
      </c>
      <c r="E74" s="96" t="s">
        <v>208</v>
      </c>
      <c r="F74" s="93">
        <v>2000</v>
      </c>
      <c r="G74" s="95">
        <v>44336</v>
      </c>
      <c r="H74" s="95">
        <v>44365</v>
      </c>
      <c r="I74" s="93">
        <v>360</v>
      </c>
      <c r="J74" s="93" t="s">
        <v>31768</v>
      </c>
      <c r="K74" s="70" t="str">
        <f t="shared" si="11"/>
        <v>May-Jun</v>
      </c>
      <c r="L74" s="115">
        <f>DATE(YEAR(Table2[[#This Row],[embarque]]),MONTH(Table2[[#This Row],[embarque]]),1)</f>
        <v>44348</v>
      </c>
      <c r="M74" s="137">
        <f t="shared" si="13"/>
        <v>2021</v>
      </c>
      <c r="N74" s="64" t="str">
        <f>VLOOKUP('Arg Registers'!$J74,AUX!$E$2:$F$96,2,FALSE)</f>
        <v>PRADERA NATURAL</v>
      </c>
    </row>
    <row r="75" spans="1:14" x14ac:dyDescent="0.25">
      <c r="A75" s="113" t="s">
        <v>32123</v>
      </c>
      <c r="B75" s="95">
        <v>44305</v>
      </c>
      <c r="C75" s="114"/>
      <c r="D75" s="95">
        <v>44305</v>
      </c>
      <c r="E75" s="96" t="s">
        <v>208</v>
      </c>
      <c r="F75" s="93">
        <v>9000</v>
      </c>
      <c r="G75" s="95">
        <v>44362</v>
      </c>
      <c r="H75" s="95">
        <v>44391</v>
      </c>
      <c r="I75" s="93">
        <v>360</v>
      </c>
      <c r="J75" s="93" t="s">
        <v>32131</v>
      </c>
      <c r="K75" s="70" t="str">
        <f t="shared" si="11"/>
        <v>Jun-Jul</v>
      </c>
      <c r="L75" s="115">
        <f>DATE(YEAR(Table2[[#This Row],[embarque]]),MONTH(Table2[[#This Row],[embarque]]),1)</f>
        <v>44378</v>
      </c>
      <c r="M75" s="137">
        <f>IF(MONTH(H75)&lt;=2,YEAR(H75)-1,YEAR(H75))</f>
        <v>2021</v>
      </c>
      <c r="N75" s="64" t="str">
        <f>VLOOKUP('Arg Registers'!$J75,AUX!$E$2:$F$96,2,FALSE)</f>
        <v>MOLINOS AGRO</v>
      </c>
    </row>
    <row r="76" spans="1:14" x14ac:dyDescent="0.25">
      <c r="A76" s="117" t="s">
        <v>32124</v>
      </c>
      <c r="B76" s="95">
        <v>44306</v>
      </c>
      <c r="C76" s="114"/>
      <c r="D76" s="95">
        <v>44306</v>
      </c>
      <c r="E76" s="96" t="s">
        <v>208</v>
      </c>
      <c r="F76" s="93">
        <v>59400</v>
      </c>
      <c r="G76" s="95">
        <v>44306</v>
      </c>
      <c r="H76" s="95">
        <v>44335</v>
      </c>
      <c r="I76" s="93">
        <v>30</v>
      </c>
      <c r="J76" s="93" t="s">
        <v>211</v>
      </c>
      <c r="K76" s="70" t="str">
        <f t="shared" si="11"/>
        <v>Apr-May</v>
      </c>
      <c r="L76" s="115">
        <f>DATE(YEAR(Table2[[#This Row],[embarque]]),MONTH(Table2[[#This Row],[embarque]]),1)</f>
        <v>44317</v>
      </c>
      <c r="M76" s="138">
        <f t="shared" ref="M76:M82" si="14">IF(MONTH(H76)&lt;=2,YEAR(H76)-1,YEAR(H76))</f>
        <v>2021</v>
      </c>
      <c r="N76" s="64" t="str">
        <f>VLOOKUP('Arg Registers'!$J76,AUX!$E$2:$F$96,2,FALSE)</f>
        <v>ACA</v>
      </c>
    </row>
    <row r="77" spans="1:14" x14ac:dyDescent="0.25">
      <c r="A77" s="117" t="s">
        <v>32125</v>
      </c>
      <c r="B77" s="95">
        <v>44306</v>
      </c>
      <c r="C77" s="114"/>
      <c r="D77" s="95">
        <v>44306</v>
      </c>
      <c r="E77" s="96" t="s">
        <v>208</v>
      </c>
      <c r="F77" s="93">
        <v>62700</v>
      </c>
      <c r="G77" s="95">
        <v>44306</v>
      </c>
      <c r="H77" s="95">
        <v>44335</v>
      </c>
      <c r="I77" s="93">
        <v>30</v>
      </c>
      <c r="J77" s="93" t="s">
        <v>211</v>
      </c>
      <c r="K77" s="70" t="str">
        <f t="shared" si="11"/>
        <v>Apr-May</v>
      </c>
      <c r="L77" s="115">
        <f>DATE(YEAR(Table2[[#This Row],[embarque]]),MONTH(Table2[[#This Row],[embarque]]),1)</f>
        <v>44317</v>
      </c>
      <c r="M77" s="138">
        <f t="shared" si="14"/>
        <v>2021</v>
      </c>
      <c r="N77" s="64" t="str">
        <f>VLOOKUP('Arg Registers'!$J77,AUX!$E$2:$F$96,2,FALSE)</f>
        <v>ACA</v>
      </c>
    </row>
    <row r="78" spans="1:14" x14ac:dyDescent="0.25">
      <c r="A78" s="117" t="s">
        <v>32126</v>
      </c>
      <c r="B78" s="95">
        <v>44306</v>
      </c>
      <c r="C78" s="114"/>
      <c r="D78" s="95">
        <v>44306</v>
      </c>
      <c r="E78" s="96" t="s">
        <v>208</v>
      </c>
      <c r="F78" s="93">
        <v>54000</v>
      </c>
      <c r="G78" s="95">
        <v>44306</v>
      </c>
      <c r="H78" s="95">
        <v>44335</v>
      </c>
      <c r="I78" s="93">
        <v>30</v>
      </c>
      <c r="J78" s="93" t="s">
        <v>211</v>
      </c>
      <c r="K78" s="70" t="str">
        <f t="shared" si="11"/>
        <v>Apr-May</v>
      </c>
      <c r="L78" s="115">
        <f>DATE(YEAR(Table2[[#This Row],[embarque]]),MONTH(Table2[[#This Row],[embarque]]),1)</f>
        <v>44317</v>
      </c>
      <c r="M78" s="138">
        <f t="shared" si="14"/>
        <v>2021</v>
      </c>
      <c r="N78" s="64" t="str">
        <f>VLOOKUP('Arg Registers'!$J78,AUX!$E$2:$F$96,2,FALSE)</f>
        <v>ACA</v>
      </c>
    </row>
    <row r="79" spans="1:14" x14ac:dyDescent="0.25">
      <c r="A79" s="117" t="s">
        <v>32127</v>
      </c>
      <c r="B79" s="95">
        <v>44306</v>
      </c>
      <c r="C79" s="114"/>
      <c r="D79" s="95">
        <v>44306</v>
      </c>
      <c r="E79" s="96" t="s">
        <v>208</v>
      </c>
      <c r="F79" s="93">
        <v>46200</v>
      </c>
      <c r="G79" s="95">
        <v>44306</v>
      </c>
      <c r="H79" s="95">
        <v>44335</v>
      </c>
      <c r="I79" s="93">
        <v>30</v>
      </c>
      <c r="J79" s="93" t="s">
        <v>211</v>
      </c>
      <c r="K79" s="70" t="str">
        <f t="shared" si="11"/>
        <v>Apr-May</v>
      </c>
      <c r="L79" s="115">
        <f>DATE(YEAR(Table2[[#This Row],[embarque]]),MONTH(Table2[[#This Row],[embarque]]),1)</f>
        <v>44317</v>
      </c>
      <c r="M79" s="138">
        <f t="shared" si="14"/>
        <v>2021</v>
      </c>
      <c r="N79" s="64" t="str">
        <f>VLOOKUP('Arg Registers'!$J79,AUX!$E$2:$F$96,2,FALSE)</f>
        <v>ACA</v>
      </c>
    </row>
    <row r="80" spans="1:14" x14ac:dyDescent="0.25">
      <c r="A80" s="117" t="s">
        <v>32128</v>
      </c>
      <c r="B80" s="95">
        <v>44306</v>
      </c>
      <c r="C80" s="114"/>
      <c r="D80" s="95">
        <v>44306</v>
      </c>
      <c r="E80" s="96" t="s">
        <v>208</v>
      </c>
      <c r="F80" s="93">
        <v>440</v>
      </c>
      <c r="G80" s="95">
        <v>44306</v>
      </c>
      <c r="H80" s="95">
        <v>44335</v>
      </c>
      <c r="I80" s="93">
        <v>30</v>
      </c>
      <c r="J80" s="93" t="s">
        <v>32106</v>
      </c>
      <c r="K80" s="70" t="str">
        <f t="shared" si="11"/>
        <v>Apr-May</v>
      </c>
      <c r="L80" s="115">
        <f>DATE(YEAR(Table2[[#This Row],[embarque]]),MONTH(Table2[[#This Row],[embarque]]),1)</f>
        <v>44317</v>
      </c>
      <c r="M80" s="138">
        <f t="shared" si="14"/>
        <v>2021</v>
      </c>
      <c r="N80" s="64" t="str">
        <f>VLOOKUP('Arg Registers'!$J80,AUX!$E$2:$F$96,2,FALSE)</f>
        <v>Others</v>
      </c>
    </row>
    <row r="81" spans="1:14" x14ac:dyDescent="0.25">
      <c r="A81" s="117" t="s">
        <v>32129</v>
      </c>
      <c r="B81" s="95">
        <v>44306</v>
      </c>
      <c r="C81" s="114"/>
      <c r="D81" s="95">
        <v>44306</v>
      </c>
      <c r="E81" s="96" t="s">
        <v>208</v>
      </c>
      <c r="F81" s="93">
        <v>60000</v>
      </c>
      <c r="G81" s="95">
        <v>44362</v>
      </c>
      <c r="H81" s="95">
        <v>44391</v>
      </c>
      <c r="I81" s="93">
        <v>360</v>
      </c>
      <c r="J81" s="93" t="s">
        <v>216</v>
      </c>
      <c r="K81" s="70" t="str">
        <f t="shared" si="11"/>
        <v>Jun-Jul</v>
      </c>
      <c r="L81" s="115">
        <f>DATE(YEAR(Table2[[#This Row],[embarque]]),MONTH(Table2[[#This Row],[embarque]]),1)</f>
        <v>44378</v>
      </c>
      <c r="M81" s="138">
        <f t="shared" si="14"/>
        <v>2021</v>
      </c>
      <c r="N81" s="64" t="str">
        <f>VLOOKUP('Arg Registers'!$J81,AUX!$E$2:$F$96,2,FALSE)</f>
        <v>LDC</v>
      </c>
    </row>
    <row r="82" spans="1:14" x14ac:dyDescent="0.25">
      <c r="A82" s="113" t="s">
        <v>32130</v>
      </c>
      <c r="B82" s="95">
        <v>44306</v>
      </c>
      <c r="C82" s="114"/>
      <c r="D82" s="95">
        <v>44306</v>
      </c>
      <c r="E82" s="96" t="s">
        <v>208</v>
      </c>
      <c r="F82" s="93">
        <v>15800</v>
      </c>
      <c r="G82" s="95">
        <v>44306</v>
      </c>
      <c r="H82" s="95">
        <v>44335</v>
      </c>
      <c r="I82" s="93">
        <v>30</v>
      </c>
      <c r="J82" s="93" t="s">
        <v>280</v>
      </c>
      <c r="K82" s="70" t="str">
        <f t="shared" si="11"/>
        <v>Apr-May</v>
      </c>
      <c r="L82" s="115">
        <f>DATE(YEAR(Table2[[#This Row],[embarque]]),MONTH(Table2[[#This Row],[embarque]]),1)</f>
        <v>44317</v>
      </c>
      <c r="M82" s="137">
        <f t="shared" si="14"/>
        <v>2021</v>
      </c>
      <c r="N82" s="64" t="str">
        <f>VLOOKUP('Arg Registers'!$J82,AUX!$E$2:$F$96,2,FALSE)</f>
        <v>LOS GROBO</v>
      </c>
    </row>
    <row r="83" spans="1:14" x14ac:dyDescent="0.25">
      <c r="A83" s="113" t="s">
        <v>32132</v>
      </c>
      <c r="B83" s="95">
        <v>44308</v>
      </c>
      <c r="C83" s="114"/>
      <c r="D83" s="95">
        <v>44308</v>
      </c>
      <c r="E83" s="96" t="s">
        <v>208</v>
      </c>
      <c r="F83" s="93">
        <v>200</v>
      </c>
      <c r="G83" s="95">
        <v>44321</v>
      </c>
      <c r="H83" s="95">
        <v>44410</v>
      </c>
      <c r="I83" s="93">
        <v>360</v>
      </c>
      <c r="J83" s="93" t="s">
        <v>32144</v>
      </c>
      <c r="K83" s="70" t="str">
        <f t="shared" si="11"/>
        <v>May-Aug</v>
      </c>
      <c r="L83" s="115">
        <f>DATE(YEAR(Table2[[#This Row],[embarque]]),MONTH(Table2[[#This Row],[embarque]]),1)</f>
        <v>44409</v>
      </c>
      <c r="M83" s="137">
        <f>IF(MONTH(H83)&lt;=2,YEAR(H83)-1,YEAR(H83))</f>
        <v>2021</v>
      </c>
      <c r="N83" s="64" t="str">
        <f>VLOOKUP('Arg Registers'!$J83,AUX!$E$2:$F$96,2,FALSE)</f>
        <v>Others</v>
      </c>
    </row>
    <row r="84" spans="1:14" x14ac:dyDescent="0.25">
      <c r="A84" s="117" t="s">
        <v>32133</v>
      </c>
      <c r="B84" s="95">
        <v>44312</v>
      </c>
      <c r="C84" s="114"/>
      <c r="D84" s="95">
        <v>44312</v>
      </c>
      <c r="E84" s="96" t="s">
        <v>208</v>
      </c>
      <c r="F84" s="93">
        <v>20000</v>
      </c>
      <c r="G84" s="95">
        <v>44312</v>
      </c>
      <c r="H84" s="95">
        <v>44341</v>
      </c>
      <c r="I84" s="93">
        <v>30</v>
      </c>
      <c r="J84" s="93" t="s">
        <v>217</v>
      </c>
      <c r="K84" s="70" t="str">
        <f t="shared" si="11"/>
        <v>Apr-May</v>
      </c>
      <c r="L84" s="115">
        <f>DATE(YEAR(Table2[[#This Row],[embarque]]),MONTH(Table2[[#This Row],[embarque]]),1)</f>
        <v>44317</v>
      </c>
      <c r="M84" s="138">
        <f t="shared" ref="M84:M88" si="15">IF(MONTH(H84)&lt;=2,YEAR(H84)-1,YEAR(H84))</f>
        <v>2021</v>
      </c>
      <c r="N84" s="64" t="str">
        <f>VLOOKUP('Arg Registers'!$J84,AUX!$E$2:$F$96,2,FALSE)</f>
        <v>CHS</v>
      </c>
    </row>
    <row r="85" spans="1:14" x14ac:dyDescent="0.25">
      <c r="A85" s="117" t="s">
        <v>32134</v>
      </c>
      <c r="B85" s="95">
        <v>44312</v>
      </c>
      <c r="C85" s="114"/>
      <c r="D85" s="95">
        <v>44312</v>
      </c>
      <c r="E85" s="96" t="s">
        <v>208</v>
      </c>
      <c r="F85" s="93">
        <v>56</v>
      </c>
      <c r="G85" s="95">
        <v>44312</v>
      </c>
      <c r="H85" s="95">
        <v>44341</v>
      </c>
      <c r="I85" s="93">
        <v>30</v>
      </c>
      <c r="J85" s="93" t="s">
        <v>32009</v>
      </c>
      <c r="K85" s="70" t="str">
        <f t="shared" si="11"/>
        <v>Apr-May</v>
      </c>
      <c r="L85" s="115">
        <f>DATE(YEAR(Table2[[#This Row],[embarque]]),MONTH(Table2[[#This Row],[embarque]]),1)</f>
        <v>44317</v>
      </c>
      <c r="M85" s="138">
        <f t="shared" si="15"/>
        <v>2021</v>
      </c>
      <c r="N85" s="64" t="str">
        <f>VLOOKUP('Arg Registers'!$J85,AUX!$E$2:$F$96,2,FALSE)</f>
        <v>Others</v>
      </c>
    </row>
    <row r="86" spans="1:14" x14ac:dyDescent="0.25">
      <c r="A86" s="117" t="s">
        <v>32135</v>
      </c>
      <c r="B86" s="95">
        <v>44312</v>
      </c>
      <c r="C86" s="114"/>
      <c r="D86" s="95">
        <v>44312</v>
      </c>
      <c r="E86" s="96" t="s">
        <v>208</v>
      </c>
      <c r="F86" s="93">
        <v>600</v>
      </c>
      <c r="G86" s="95">
        <v>44312</v>
      </c>
      <c r="H86" s="95">
        <v>44341</v>
      </c>
      <c r="I86" s="93">
        <v>30</v>
      </c>
      <c r="J86" s="93" t="s">
        <v>32017</v>
      </c>
      <c r="K86" s="70" t="str">
        <f t="shared" si="11"/>
        <v>Apr-May</v>
      </c>
      <c r="L86" s="115">
        <f>DATE(YEAR(Table2[[#This Row],[embarque]]),MONTH(Table2[[#This Row],[embarque]]),1)</f>
        <v>44317</v>
      </c>
      <c r="M86" s="138">
        <f t="shared" si="15"/>
        <v>2021</v>
      </c>
      <c r="N86" s="64" t="str">
        <f>VLOOKUP('Arg Registers'!$J86,AUX!$E$2:$F$96,2,FALSE)</f>
        <v>Others</v>
      </c>
    </row>
    <row r="87" spans="1:14" x14ac:dyDescent="0.25">
      <c r="A87" s="117" t="s">
        <v>32136</v>
      </c>
      <c r="B87" s="95">
        <v>44312</v>
      </c>
      <c r="C87" s="114"/>
      <c r="D87" s="95">
        <v>44312</v>
      </c>
      <c r="E87" s="96" t="s">
        <v>208</v>
      </c>
      <c r="F87" s="93">
        <v>1500</v>
      </c>
      <c r="G87" s="95">
        <v>44319</v>
      </c>
      <c r="H87" s="95">
        <v>44348</v>
      </c>
      <c r="I87" s="93">
        <v>360</v>
      </c>
      <c r="J87" s="93" t="s">
        <v>32086</v>
      </c>
      <c r="K87" s="70" t="str">
        <f t="shared" si="11"/>
        <v>May-Jun</v>
      </c>
      <c r="L87" s="115">
        <f>DATE(YEAR(Table2[[#This Row],[embarque]]),MONTH(Table2[[#This Row],[embarque]]),1)</f>
        <v>44348</v>
      </c>
      <c r="M87" s="138">
        <f t="shared" si="15"/>
        <v>2021</v>
      </c>
      <c r="N87" s="64" t="str">
        <f>VLOOKUP('Arg Registers'!$J87,AUX!$E$2:$F$96,2,FALSE)</f>
        <v>Others</v>
      </c>
    </row>
    <row r="88" spans="1:14" x14ac:dyDescent="0.25">
      <c r="A88" s="113" t="s">
        <v>32137</v>
      </c>
      <c r="B88" s="95">
        <v>44312</v>
      </c>
      <c r="C88" s="114"/>
      <c r="D88" s="95">
        <v>44312</v>
      </c>
      <c r="E88" s="96" t="s">
        <v>208</v>
      </c>
      <c r="F88" s="93">
        <v>1500</v>
      </c>
      <c r="G88" s="95">
        <v>44319</v>
      </c>
      <c r="H88" s="95">
        <v>44348</v>
      </c>
      <c r="I88" s="93">
        <v>360</v>
      </c>
      <c r="J88" s="93" t="s">
        <v>32086</v>
      </c>
      <c r="K88" s="70" t="str">
        <f t="shared" si="11"/>
        <v>May-Jun</v>
      </c>
      <c r="L88" s="115">
        <f>DATE(YEAR(Table2[[#This Row],[embarque]]),MONTH(Table2[[#This Row],[embarque]]),1)</f>
        <v>44348</v>
      </c>
      <c r="M88" s="137">
        <f t="shared" si="15"/>
        <v>2021</v>
      </c>
      <c r="N88" s="64" t="str">
        <f>VLOOKUP('Arg Registers'!$J88,AUX!$E$2:$F$96,2,FALSE)</f>
        <v>Others</v>
      </c>
    </row>
    <row r="89" spans="1:14" x14ac:dyDescent="0.25">
      <c r="A89" s="117" t="s">
        <v>32138</v>
      </c>
      <c r="B89" s="95">
        <v>44313</v>
      </c>
      <c r="C89" s="114"/>
      <c r="D89" s="95">
        <v>44313</v>
      </c>
      <c r="E89" s="96" t="s">
        <v>208</v>
      </c>
      <c r="F89" s="93">
        <v>43862</v>
      </c>
      <c r="G89" s="95">
        <v>44313</v>
      </c>
      <c r="H89" s="95">
        <v>44342</v>
      </c>
      <c r="I89" s="93">
        <v>30</v>
      </c>
      <c r="J89" s="93" t="s">
        <v>211</v>
      </c>
      <c r="K89" s="70" t="str">
        <f t="shared" si="11"/>
        <v>Apr-May</v>
      </c>
      <c r="L89" s="115">
        <f>DATE(YEAR(Table2[[#This Row],[embarque]]),MONTH(Table2[[#This Row],[embarque]]),1)</f>
        <v>44317</v>
      </c>
      <c r="M89" s="138">
        <f t="shared" ref="M89:M92" si="16">IF(MONTH(H89)&lt;=2,YEAR(H89)-1,YEAR(H89))</f>
        <v>2021</v>
      </c>
      <c r="N89" s="64" t="str">
        <f>VLOOKUP('Arg Registers'!$J89,AUX!$E$2:$F$96,2,FALSE)</f>
        <v>ACA</v>
      </c>
    </row>
    <row r="90" spans="1:14" x14ac:dyDescent="0.25">
      <c r="A90" s="117" t="s">
        <v>32139</v>
      </c>
      <c r="B90" s="95">
        <v>44313</v>
      </c>
      <c r="C90" s="114"/>
      <c r="D90" s="95">
        <v>44313</v>
      </c>
      <c r="E90" s="96" t="s">
        <v>208</v>
      </c>
      <c r="F90" s="93">
        <v>330</v>
      </c>
      <c r="G90" s="95">
        <v>44313</v>
      </c>
      <c r="H90" s="95">
        <v>44342</v>
      </c>
      <c r="I90" s="93">
        <v>30</v>
      </c>
      <c r="J90" s="93" t="s">
        <v>32106</v>
      </c>
      <c r="K90" s="70" t="str">
        <f t="shared" si="11"/>
        <v>Apr-May</v>
      </c>
      <c r="L90" s="115">
        <f>DATE(YEAR(Table2[[#This Row],[embarque]]),MONTH(Table2[[#This Row],[embarque]]),1)</f>
        <v>44317</v>
      </c>
      <c r="M90" s="138">
        <f t="shared" si="16"/>
        <v>2021</v>
      </c>
      <c r="N90" s="64" t="str">
        <f>VLOOKUP('Arg Registers'!$J90,AUX!$E$2:$F$96,2,FALSE)</f>
        <v>Others</v>
      </c>
    </row>
    <row r="91" spans="1:14" x14ac:dyDescent="0.25">
      <c r="A91" s="117" t="s">
        <v>32140</v>
      </c>
      <c r="B91" s="95">
        <v>44313</v>
      </c>
      <c r="C91" s="114"/>
      <c r="D91" s="95">
        <v>44313</v>
      </c>
      <c r="E91" s="96" t="s">
        <v>208</v>
      </c>
      <c r="F91" s="93">
        <v>690</v>
      </c>
      <c r="G91" s="95">
        <v>44315</v>
      </c>
      <c r="H91" s="95">
        <v>44404</v>
      </c>
      <c r="I91" s="93">
        <v>360</v>
      </c>
      <c r="J91" s="93" t="s">
        <v>31996</v>
      </c>
      <c r="K91" s="70" t="str">
        <f t="shared" si="11"/>
        <v>Apr-Jul</v>
      </c>
      <c r="L91" s="115">
        <f>DATE(YEAR(Table2[[#This Row],[embarque]]),MONTH(Table2[[#This Row],[embarque]]),1)</f>
        <v>44378</v>
      </c>
      <c r="M91" s="138">
        <f t="shared" si="16"/>
        <v>2021</v>
      </c>
      <c r="N91" s="64" t="str">
        <f>VLOOKUP('Arg Registers'!$J91,AUX!$E$2:$F$96,2,FALSE)</f>
        <v>Others</v>
      </c>
    </row>
    <row r="92" spans="1:14" x14ac:dyDescent="0.25">
      <c r="A92" s="113" t="s">
        <v>32141</v>
      </c>
      <c r="B92" s="95">
        <v>44313</v>
      </c>
      <c r="C92" s="114"/>
      <c r="D92" s="95">
        <v>44313</v>
      </c>
      <c r="E92" s="96" t="s">
        <v>208</v>
      </c>
      <c r="F92" s="93">
        <v>575</v>
      </c>
      <c r="G92" s="95">
        <v>44315</v>
      </c>
      <c r="H92" s="95">
        <v>44404</v>
      </c>
      <c r="I92" s="93">
        <v>360</v>
      </c>
      <c r="J92" s="93" t="s">
        <v>31994</v>
      </c>
      <c r="K92" s="70" t="str">
        <f t="shared" si="11"/>
        <v>Apr-Jul</v>
      </c>
      <c r="L92" s="115">
        <f>DATE(YEAR(Table2[[#This Row],[embarque]]),MONTH(Table2[[#This Row],[embarque]]),1)</f>
        <v>44378</v>
      </c>
      <c r="M92" s="137">
        <f t="shared" si="16"/>
        <v>2021</v>
      </c>
      <c r="N92" s="64" t="str">
        <f>VLOOKUP('Arg Registers'!$J92,AUX!$E$2:$F$96,2,FALSE)</f>
        <v>Others</v>
      </c>
    </row>
    <row r="93" spans="1:14" x14ac:dyDescent="0.25">
      <c r="A93" s="117" t="s">
        <v>32142</v>
      </c>
      <c r="B93" s="95">
        <v>44314</v>
      </c>
      <c r="C93" s="114"/>
      <c r="D93" s="95">
        <v>44314</v>
      </c>
      <c r="E93" s="96" t="s">
        <v>208</v>
      </c>
      <c r="F93" s="93">
        <v>115</v>
      </c>
      <c r="G93" s="95">
        <v>44314</v>
      </c>
      <c r="H93" s="95">
        <v>44343</v>
      </c>
      <c r="I93" s="93">
        <v>30</v>
      </c>
      <c r="J93" s="93" t="s">
        <v>32145</v>
      </c>
      <c r="K93" s="70" t="str">
        <f t="shared" si="11"/>
        <v>Apr-May</v>
      </c>
      <c r="L93" s="115">
        <f>DATE(YEAR(Table2[[#This Row],[embarque]]),MONTH(Table2[[#This Row],[embarque]]),1)</f>
        <v>44317</v>
      </c>
      <c r="M93" s="138">
        <f t="shared" ref="M93:M94" si="17">IF(MONTH(H93)&lt;=2,YEAR(H93)-1,YEAR(H93))</f>
        <v>2021</v>
      </c>
      <c r="N93" s="64" t="str">
        <f>VLOOKUP('Arg Registers'!$J93,AUX!$E$2:$F$96,2,FALSE)</f>
        <v>Others</v>
      </c>
    </row>
    <row r="94" spans="1:14" x14ac:dyDescent="0.25">
      <c r="A94" s="113" t="s">
        <v>32143</v>
      </c>
      <c r="B94" s="95">
        <v>44314</v>
      </c>
      <c r="C94" s="114"/>
      <c r="D94" s="95">
        <v>44314</v>
      </c>
      <c r="E94" s="96" t="s">
        <v>208</v>
      </c>
      <c r="F94" s="93">
        <v>300</v>
      </c>
      <c r="G94" s="95">
        <v>44320</v>
      </c>
      <c r="H94" s="95">
        <v>44349</v>
      </c>
      <c r="I94" s="93">
        <v>360</v>
      </c>
      <c r="J94" s="93" t="s">
        <v>32146</v>
      </c>
      <c r="K94" s="70" t="str">
        <f t="shared" si="11"/>
        <v>May-Jun</v>
      </c>
      <c r="L94" s="115">
        <f>DATE(YEAR(Table2[[#This Row],[embarque]]),MONTH(Table2[[#This Row],[embarque]]),1)</f>
        <v>44348</v>
      </c>
      <c r="M94" s="137">
        <f t="shared" si="17"/>
        <v>2021</v>
      </c>
      <c r="N94" s="64" t="str">
        <f>VLOOKUP('Arg Registers'!$J94,AUX!$E$2:$F$96,2,FALSE)</f>
        <v>P &amp; P EXPO IMPO</v>
      </c>
    </row>
    <row r="95" spans="1:14" x14ac:dyDescent="0.25">
      <c r="A95" s="117" t="s">
        <v>32147</v>
      </c>
      <c r="B95" s="95">
        <v>44315</v>
      </c>
      <c r="C95" s="114"/>
      <c r="D95" s="95">
        <v>44315</v>
      </c>
      <c r="E95" s="96" t="s">
        <v>208</v>
      </c>
      <c r="F95" s="93">
        <v>60000</v>
      </c>
      <c r="G95" s="95">
        <v>44359</v>
      </c>
      <c r="H95" s="95">
        <v>44388</v>
      </c>
      <c r="I95" s="93">
        <v>360</v>
      </c>
      <c r="J95" s="93" t="s">
        <v>211</v>
      </c>
      <c r="K95" s="70" t="str">
        <f t="shared" si="11"/>
        <v>Jun-Jul</v>
      </c>
      <c r="L95" s="115">
        <f>DATE(YEAR(Table2[[#This Row],[embarque]]),MONTH(Table2[[#This Row],[embarque]]),1)</f>
        <v>44378</v>
      </c>
      <c r="M95" s="138">
        <f t="shared" ref="M95:M98" si="18">IF(MONTH(H95)&lt;=2,YEAR(H95)-1,YEAR(H95))</f>
        <v>2021</v>
      </c>
      <c r="N95" s="64" t="str">
        <f>VLOOKUP('Arg Registers'!$J95,AUX!$E$2:$F$96,2,FALSE)</f>
        <v>ACA</v>
      </c>
    </row>
    <row r="96" spans="1:14" x14ac:dyDescent="0.25">
      <c r="A96" s="117" t="s">
        <v>32148</v>
      </c>
      <c r="B96" s="95">
        <v>44315</v>
      </c>
      <c r="C96" s="120"/>
      <c r="D96" s="95">
        <v>44315</v>
      </c>
      <c r="E96" s="96" t="s">
        <v>208</v>
      </c>
      <c r="F96" s="93">
        <v>242</v>
      </c>
      <c r="G96" s="95">
        <v>44315</v>
      </c>
      <c r="H96" s="95">
        <v>44344</v>
      </c>
      <c r="I96" s="93">
        <v>30</v>
      </c>
      <c r="J96" s="93" t="s">
        <v>32000</v>
      </c>
      <c r="K96" s="70" t="str">
        <f t="shared" si="11"/>
        <v>Apr-May</v>
      </c>
      <c r="L96" s="115">
        <f>DATE(YEAR(Table2[[#This Row],[embarque]]),MONTH(Table2[[#This Row],[embarque]]),1)</f>
        <v>44317</v>
      </c>
      <c r="M96" s="138">
        <f t="shared" si="18"/>
        <v>2021</v>
      </c>
      <c r="N96" s="64" t="str">
        <f>VLOOKUP('Arg Registers'!$J96,AUX!$E$2:$F$96,2,FALSE)</f>
        <v>Others</v>
      </c>
    </row>
    <row r="97" spans="1:14" x14ac:dyDescent="0.25">
      <c r="A97" s="117" t="s">
        <v>32149</v>
      </c>
      <c r="B97" s="95">
        <v>44315</v>
      </c>
      <c r="C97" s="120"/>
      <c r="D97" s="95">
        <v>44315</v>
      </c>
      <c r="E97" s="96" t="s">
        <v>208</v>
      </c>
      <c r="F97" s="93">
        <v>154</v>
      </c>
      <c r="G97" s="95">
        <v>44315</v>
      </c>
      <c r="H97" s="95">
        <v>44344</v>
      </c>
      <c r="I97" s="93">
        <v>30</v>
      </c>
      <c r="J97" s="93" t="s">
        <v>32106</v>
      </c>
      <c r="K97" s="70" t="str">
        <f t="shared" si="11"/>
        <v>Apr-May</v>
      </c>
      <c r="L97" s="115">
        <f>DATE(YEAR(Table2[[#This Row],[embarque]]),MONTH(Table2[[#This Row],[embarque]]),1)</f>
        <v>44317</v>
      </c>
      <c r="M97" s="138">
        <f t="shared" si="18"/>
        <v>2021</v>
      </c>
      <c r="N97" s="64" t="str">
        <f>VLOOKUP('Arg Registers'!$J97,AUX!$E$2:$F$96,2,FALSE)</f>
        <v>Others</v>
      </c>
    </row>
    <row r="98" spans="1:14" x14ac:dyDescent="0.25">
      <c r="A98" s="113" t="s">
        <v>32150</v>
      </c>
      <c r="B98" s="95">
        <v>44315</v>
      </c>
      <c r="C98" s="120"/>
      <c r="D98" s="95">
        <v>44315</v>
      </c>
      <c r="E98" s="96" t="s">
        <v>208</v>
      </c>
      <c r="F98" s="93">
        <v>9500</v>
      </c>
      <c r="G98" s="95">
        <v>44315</v>
      </c>
      <c r="H98" s="95">
        <v>44344</v>
      </c>
      <c r="I98" s="93">
        <v>30</v>
      </c>
      <c r="J98" s="93" t="s">
        <v>280</v>
      </c>
      <c r="K98" s="70" t="str">
        <f t="shared" si="11"/>
        <v>Apr-May</v>
      </c>
      <c r="L98" s="115">
        <f>DATE(YEAR(Table2[[#This Row],[embarque]]),MONTH(Table2[[#This Row],[embarque]]),1)</f>
        <v>44317</v>
      </c>
      <c r="M98" s="137">
        <f t="shared" si="18"/>
        <v>2021</v>
      </c>
      <c r="N98" s="64" t="str">
        <f>VLOOKUP('Arg Registers'!$J98,AUX!$E$2:$F$96,2,FALSE)</f>
        <v>LOS GROBO</v>
      </c>
    </row>
    <row r="99" spans="1:14" x14ac:dyDescent="0.25">
      <c r="A99" s="113" t="s">
        <v>32168</v>
      </c>
      <c r="B99" s="95">
        <v>44319</v>
      </c>
      <c r="C99" s="114"/>
      <c r="D99" s="95">
        <v>44319</v>
      </c>
      <c r="E99" s="96" t="s">
        <v>208</v>
      </c>
      <c r="F99" s="93">
        <v>171</v>
      </c>
      <c r="G99" s="95">
        <v>44319</v>
      </c>
      <c r="H99" s="95">
        <v>44348</v>
      </c>
      <c r="I99" s="93">
        <v>30</v>
      </c>
      <c r="J99" s="93" t="s">
        <v>32009</v>
      </c>
      <c r="K99" s="70" t="str">
        <f t="shared" si="11"/>
        <v>May-Jun</v>
      </c>
      <c r="L99" s="115">
        <f>DATE(YEAR(Table2[[#This Row],[embarque]]),MONTH(Table2[[#This Row],[embarque]]),1)</f>
        <v>44348</v>
      </c>
      <c r="M99" s="137">
        <f>IF(MONTH(H99)&lt;=2,YEAR(H99)-1,YEAR(H99))</f>
        <v>2021</v>
      </c>
      <c r="N99" s="64" t="str">
        <f>VLOOKUP('Arg Registers'!$J99,AUX!$E$2:$F$96,2,FALSE)</f>
        <v>Others</v>
      </c>
    </row>
    <row r="100" spans="1:14" x14ac:dyDescent="0.25">
      <c r="A100" s="117" t="s">
        <v>32169</v>
      </c>
      <c r="B100" s="95">
        <v>44321</v>
      </c>
      <c r="C100" s="114"/>
      <c r="D100" s="95">
        <v>44321</v>
      </c>
      <c r="E100" s="96" t="s">
        <v>208</v>
      </c>
      <c r="F100" s="93">
        <v>1000</v>
      </c>
      <c r="G100" s="95">
        <v>44326</v>
      </c>
      <c r="H100" s="95">
        <v>44355</v>
      </c>
      <c r="I100" s="93">
        <v>360</v>
      </c>
      <c r="J100" s="93" t="s">
        <v>32057</v>
      </c>
      <c r="K100" s="70" t="str">
        <f t="shared" si="11"/>
        <v>May-Jun</v>
      </c>
      <c r="L100" s="115">
        <f>DATE(YEAR(Table2[[#This Row],[embarque]]),MONTH(Table2[[#This Row],[embarque]]),1)</f>
        <v>44348</v>
      </c>
      <c r="M100" s="138">
        <f t="shared" ref="M100:M103" si="19">IF(MONTH(H100)&lt;=2,YEAR(H100)-1,YEAR(H100))</f>
        <v>2021</v>
      </c>
      <c r="N100" s="64" t="str">
        <f>VLOOKUP('Arg Registers'!$J100,AUX!$E$2:$F$96,2,FALSE)</f>
        <v>Others</v>
      </c>
    </row>
    <row r="101" spans="1:14" x14ac:dyDescent="0.25">
      <c r="A101" s="117" t="s">
        <v>32170</v>
      </c>
      <c r="B101" s="95">
        <v>44321</v>
      </c>
      <c r="C101" s="114"/>
      <c r="D101" s="95">
        <v>44321</v>
      </c>
      <c r="E101" s="96" t="s">
        <v>208</v>
      </c>
      <c r="F101" s="93">
        <v>1500</v>
      </c>
      <c r="G101" s="95">
        <v>44326</v>
      </c>
      <c r="H101" s="95">
        <v>44355</v>
      </c>
      <c r="I101" s="93">
        <v>360</v>
      </c>
      <c r="J101" s="93" t="s">
        <v>32057</v>
      </c>
      <c r="K101" s="70" t="str">
        <f t="shared" si="11"/>
        <v>May-Jun</v>
      </c>
      <c r="L101" s="115">
        <f>DATE(YEAR(Table2[[#This Row],[embarque]]),MONTH(Table2[[#This Row],[embarque]]),1)</f>
        <v>44348</v>
      </c>
      <c r="M101" s="138">
        <f t="shared" si="19"/>
        <v>2021</v>
      </c>
      <c r="N101" s="64" t="str">
        <f>VLOOKUP('Arg Registers'!$J101,AUX!$E$2:$F$96,2,FALSE)</f>
        <v>Others</v>
      </c>
    </row>
    <row r="102" spans="1:14" x14ac:dyDescent="0.25">
      <c r="A102" s="117" t="s">
        <v>32171</v>
      </c>
      <c r="B102" s="95">
        <v>44321</v>
      </c>
      <c r="C102" s="114"/>
      <c r="D102" s="95">
        <v>44321</v>
      </c>
      <c r="E102" s="96" t="s">
        <v>208</v>
      </c>
      <c r="F102" s="93">
        <v>1500</v>
      </c>
      <c r="G102" s="95">
        <v>44326</v>
      </c>
      <c r="H102" s="95">
        <v>44355</v>
      </c>
      <c r="I102" s="93">
        <v>360</v>
      </c>
      <c r="J102" s="93" t="s">
        <v>32057</v>
      </c>
      <c r="K102" s="70" t="str">
        <f t="shared" si="11"/>
        <v>May-Jun</v>
      </c>
      <c r="L102" s="115">
        <f>DATE(YEAR(Table2[[#This Row],[embarque]]),MONTH(Table2[[#This Row],[embarque]]),1)</f>
        <v>44348</v>
      </c>
      <c r="M102" s="138">
        <f t="shared" si="19"/>
        <v>2021</v>
      </c>
      <c r="N102" s="64" t="str">
        <f>VLOOKUP('Arg Registers'!$J102,AUX!$E$2:$F$96,2,FALSE)</f>
        <v>Others</v>
      </c>
    </row>
    <row r="103" spans="1:14" x14ac:dyDescent="0.25">
      <c r="A103" s="113" t="s">
        <v>32172</v>
      </c>
      <c r="B103" s="95">
        <v>44321</v>
      </c>
      <c r="C103" s="114"/>
      <c r="D103" s="95">
        <v>44321</v>
      </c>
      <c r="E103" s="96" t="s">
        <v>208</v>
      </c>
      <c r="F103" s="93">
        <v>1500</v>
      </c>
      <c r="G103" s="95">
        <v>44326</v>
      </c>
      <c r="H103" s="95">
        <v>44355</v>
      </c>
      <c r="I103" s="93">
        <v>360</v>
      </c>
      <c r="J103" s="93" t="s">
        <v>32057</v>
      </c>
      <c r="K103" s="70" t="str">
        <f t="shared" si="11"/>
        <v>May-Jun</v>
      </c>
      <c r="L103" s="115">
        <f>DATE(YEAR(Table2[[#This Row],[embarque]]),MONTH(Table2[[#This Row],[embarque]]),1)</f>
        <v>44348</v>
      </c>
      <c r="M103" s="137">
        <f t="shared" si="19"/>
        <v>2021</v>
      </c>
      <c r="N103" s="64" t="str">
        <f>VLOOKUP('Arg Registers'!$J103,AUX!$E$2:$F$96,2,FALSE)</f>
        <v>Others</v>
      </c>
    </row>
    <row r="104" spans="1:14" x14ac:dyDescent="0.25">
      <c r="A104" s="117" t="s">
        <v>32173</v>
      </c>
      <c r="B104" s="95">
        <v>44322</v>
      </c>
      <c r="C104" s="114"/>
      <c r="D104" s="95">
        <v>44322</v>
      </c>
      <c r="E104" s="96" t="s">
        <v>208</v>
      </c>
      <c r="F104" s="93">
        <v>84</v>
      </c>
      <c r="G104" s="95">
        <v>44322</v>
      </c>
      <c r="H104" s="95">
        <v>44351</v>
      </c>
      <c r="I104" s="93">
        <v>30</v>
      </c>
      <c r="J104" s="93" t="s">
        <v>32009</v>
      </c>
      <c r="K104" s="70" t="str">
        <f t="shared" si="11"/>
        <v>May-Jun</v>
      </c>
      <c r="L104" s="115">
        <f>DATE(YEAR(Table2[[#This Row],[embarque]]),MONTH(Table2[[#This Row],[embarque]]),1)</f>
        <v>44348</v>
      </c>
      <c r="M104" s="138">
        <f t="shared" ref="M104:M105" si="20">IF(MONTH(H104)&lt;=2,YEAR(H104)-1,YEAR(H104))</f>
        <v>2021</v>
      </c>
      <c r="N104" s="64" t="str">
        <f>VLOOKUP('Arg Registers'!$J104,AUX!$E$2:$F$96,2,FALSE)</f>
        <v>Others</v>
      </c>
    </row>
    <row r="105" spans="1:14" x14ac:dyDescent="0.25">
      <c r="A105" s="113" t="s">
        <v>32174</v>
      </c>
      <c r="B105" s="95">
        <v>44322</v>
      </c>
      <c r="C105" s="114"/>
      <c r="D105" s="95">
        <v>44322</v>
      </c>
      <c r="E105" s="96" t="s">
        <v>208</v>
      </c>
      <c r="F105" s="93">
        <v>132</v>
      </c>
      <c r="G105" s="95">
        <v>44322</v>
      </c>
      <c r="H105" s="95">
        <v>44322</v>
      </c>
      <c r="I105" s="93">
        <v>30</v>
      </c>
      <c r="J105" s="93" t="s">
        <v>32145</v>
      </c>
      <c r="K105" s="70" t="str">
        <f t="shared" si="11"/>
        <v>May-May</v>
      </c>
      <c r="L105" s="115">
        <f>DATE(YEAR(Table2[[#This Row],[embarque]]),MONTH(Table2[[#This Row],[embarque]]),1)</f>
        <v>44317</v>
      </c>
      <c r="M105" s="137">
        <f t="shared" si="20"/>
        <v>2021</v>
      </c>
      <c r="N105" s="64" t="str">
        <f>VLOOKUP('Arg Registers'!$J105,AUX!$E$2:$F$96,2,FALSE)</f>
        <v>Others</v>
      </c>
    </row>
    <row r="106" spans="1:14" x14ac:dyDescent="0.25">
      <c r="A106" s="117" t="s">
        <v>32175</v>
      </c>
      <c r="B106" s="95">
        <v>44323</v>
      </c>
      <c r="C106" s="114"/>
      <c r="D106" s="95">
        <v>44323</v>
      </c>
      <c r="E106" s="96" t="s">
        <v>208</v>
      </c>
      <c r="F106" s="93">
        <v>242</v>
      </c>
      <c r="G106" s="95">
        <v>44323</v>
      </c>
      <c r="H106" s="95">
        <v>44323</v>
      </c>
      <c r="I106" s="93">
        <v>30</v>
      </c>
      <c r="J106" s="93" t="s">
        <v>32000</v>
      </c>
      <c r="K106" s="70" t="str">
        <f t="shared" si="11"/>
        <v>May-May</v>
      </c>
      <c r="L106" s="115">
        <f>DATE(YEAR(Table2[[#This Row],[embarque]]),MONTH(Table2[[#This Row],[embarque]]),1)</f>
        <v>44317</v>
      </c>
      <c r="M106" s="138">
        <f t="shared" ref="M106:M108" si="21">IF(MONTH(H106)&lt;=2,YEAR(H106)-1,YEAR(H106))</f>
        <v>2021</v>
      </c>
      <c r="N106" s="64" t="str">
        <f>VLOOKUP('Arg Registers'!$J106,AUX!$E$2:$F$96,2,FALSE)</f>
        <v>Others</v>
      </c>
    </row>
    <row r="107" spans="1:14" x14ac:dyDescent="0.25">
      <c r="A107" s="117" t="s">
        <v>32176</v>
      </c>
      <c r="B107" s="95">
        <v>44323</v>
      </c>
      <c r="C107" s="114"/>
      <c r="D107" s="95">
        <v>44323</v>
      </c>
      <c r="E107" s="96" t="s">
        <v>208</v>
      </c>
      <c r="F107" s="93">
        <v>7800</v>
      </c>
      <c r="G107" s="95">
        <v>44323</v>
      </c>
      <c r="H107" s="95">
        <v>44323</v>
      </c>
      <c r="I107" s="93">
        <v>30</v>
      </c>
      <c r="J107" s="93" t="s">
        <v>273</v>
      </c>
      <c r="K107" s="70" t="str">
        <f t="shared" si="11"/>
        <v>May-May</v>
      </c>
      <c r="L107" s="115">
        <f>DATE(YEAR(Table2[[#This Row],[embarque]]),MONTH(Table2[[#This Row],[embarque]]),1)</f>
        <v>44317</v>
      </c>
      <c r="M107" s="138">
        <f t="shared" si="21"/>
        <v>2021</v>
      </c>
      <c r="N107" s="64" t="str">
        <f>VLOOKUP('Arg Registers'!$J107,AUX!$E$2:$F$96,2,FALSE)</f>
        <v>BUNGE</v>
      </c>
    </row>
    <row r="108" spans="1:14" x14ac:dyDescent="0.25">
      <c r="A108" s="113" t="s">
        <v>32177</v>
      </c>
      <c r="B108" s="95">
        <v>44323</v>
      </c>
      <c r="C108" s="114"/>
      <c r="D108" s="95">
        <v>44323</v>
      </c>
      <c r="E108" s="96" t="s">
        <v>208</v>
      </c>
      <c r="F108" s="93">
        <v>45000</v>
      </c>
      <c r="G108" s="95">
        <v>44378</v>
      </c>
      <c r="H108" s="95">
        <v>44378</v>
      </c>
      <c r="I108" s="93">
        <v>360</v>
      </c>
      <c r="J108" s="93" t="s">
        <v>217</v>
      </c>
      <c r="K108" s="70" t="str">
        <f t="shared" si="11"/>
        <v>Jul-Jul</v>
      </c>
      <c r="L108" s="115">
        <f>DATE(YEAR(Table2[[#This Row],[embarque]]),MONTH(Table2[[#This Row],[embarque]]),1)</f>
        <v>44378</v>
      </c>
      <c r="M108" s="137">
        <f t="shared" si="21"/>
        <v>2021</v>
      </c>
      <c r="N108" s="64" t="str">
        <f>VLOOKUP('Arg Registers'!$J108,AUX!$E$2:$F$96,2,FALSE)</f>
        <v>CHS</v>
      </c>
    </row>
    <row r="109" spans="1:14" x14ac:dyDescent="0.25">
      <c r="A109" s="113" t="s">
        <v>32178</v>
      </c>
      <c r="B109" s="120">
        <v>44326</v>
      </c>
      <c r="C109" s="114"/>
      <c r="D109" s="120">
        <v>44326</v>
      </c>
      <c r="E109" s="121" t="s">
        <v>208</v>
      </c>
      <c r="F109" s="122">
        <v>2000</v>
      </c>
      <c r="G109" s="120">
        <v>44326</v>
      </c>
      <c r="H109" s="120">
        <v>44355</v>
      </c>
      <c r="I109" s="123">
        <v>30</v>
      </c>
      <c r="J109" s="123" t="s">
        <v>334</v>
      </c>
      <c r="K109" s="70" t="str">
        <f t="shared" si="11"/>
        <v>May-Jun</v>
      </c>
      <c r="L109" s="115">
        <f>DATE(YEAR(Table2[[#This Row],[embarque]]),MONTH(Table2[[#This Row],[embarque]]),1)</f>
        <v>44348</v>
      </c>
      <c r="M109" s="138">
        <f t="shared" ref="M109:M111" si="22">IF(MONTH(H109)&lt;=2,YEAR(H109)-1,YEAR(H109))</f>
        <v>2021</v>
      </c>
      <c r="N109" s="64" t="str">
        <f>VLOOKUP('Arg Registers'!$J109,AUX!$E$2:$F$96,2,FALSE)</f>
        <v>COFCO</v>
      </c>
    </row>
    <row r="110" spans="1:14" x14ac:dyDescent="0.25">
      <c r="A110" s="113" t="s">
        <v>32179</v>
      </c>
      <c r="B110" s="120">
        <v>44326</v>
      </c>
      <c r="C110" s="114"/>
      <c r="D110" s="120">
        <v>44326</v>
      </c>
      <c r="E110" s="121" t="s">
        <v>208</v>
      </c>
      <c r="F110" s="122">
        <v>57</v>
      </c>
      <c r="G110" s="120">
        <v>44326</v>
      </c>
      <c r="H110" s="120">
        <v>44355</v>
      </c>
      <c r="I110" s="123">
        <v>30</v>
      </c>
      <c r="J110" s="123" t="s">
        <v>32009</v>
      </c>
      <c r="K110" s="70" t="str">
        <f t="shared" si="11"/>
        <v>May-Jun</v>
      </c>
      <c r="L110" s="115">
        <f>DATE(YEAR(Table2[[#This Row],[embarque]]),MONTH(Table2[[#This Row],[embarque]]),1)</f>
        <v>44348</v>
      </c>
      <c r="M110" s="138">
        <f t="shared" si="22"/>
        <v>2021</v>
      </c>
      <c r="N110" s="64" t="str">
        <f>VLOOKUP('Arg Registers'!$J110,AUX!$E$2:$F$96,2,FALSE)</f>
        <v>Others</v>
      </c>
    </row>
    <row r="111" spans="1:14" x14ac:dyDescent="0.25">
      <c r="A111" s="113" t="s">
        <v>32180</v>
      </c>
      <c r="B111" s="120">
        <v>44326</v>
      </c>
      <c r="C111" s="114"/>
      <c r="D111" s="120">
        <v>44326</v>
      </c>
      <c r="E111" s="121" t="s">
        <v>208</v>
      </c>
      <c r="F111" s="122">
        <v>16000</v>
      </c>
      <c r="G111" s="120">
        <v>44407</v>
      </c>
      <c r="H111" s="120">
        <v>44436</v>
      </c>
      <c r="I111" s="123">
        <v>360</v>
      </c>
      <c r="J111" s="123" t="s">
        <v>31974</v>
      </c>
      <c r="K111" s="70" t="str">
        <f t="shared" si="11"/>
        <v>Jul-Aug</v>
      </c>
      <c r="L111" s="115">
        <f>DATE(YEAR(Table2[[#This Row],[embarque]]),MONTH(Table2[[#This Row],[embarque]]),1)</f>
        <v>44409</v>
      </c>
      <c r="M111" s="137">
        <f t="shared" si="22"/>
        <v>2021</v>
      </c>
      <c r="N111" s="64" t="str">
        <f>VLOOKUP('Arg Registers'!$J111,AUX!$E$2:$F$96,2,FALSE)</f>
        <v>MIRGOR</v>
      </c>
    </row>
    <row r="112" spans="1:14" x14ac:dyDescent="0.25">
      <c r="A112" s="113" t="s">
        <v>32181</v>
      </c>
      <c r="B112" s="120">
        <v>44327</v>
      </c>
      <c r="C112" s="114"/>
      <c r="D112" s="120">
        <v>44327</v>
      </c>
      <c r="E112" s="121" t="s">
        <v>208</v>
      </c>
      <c r="F112" s="122">
        <v>232</v>
      </c>
      <c r="G112" s="120">
        <v>44327</v>
      </c>
      <c r="H112" s="120">
        <v>44356</v>
      </c>
      <c r="I112" s="123">
        <v>30</v>
      </c>
      <c r="J112" s="123" t="s">
        <v>32187</v>
      </c>
      <c r="K112" s="70" t="str">
        <f t="shared" si="11"/>
        <v>May-Jun</v>
      </c>
      <c r="L112" s="115">
        <f>DATE(YEAR(Table2[[#This Row],[embarque]]),MONTH(Table2[[#This Row],[embarque]]),1)</f>
        <v>44348</v>
      </c>
      <c r="M112" s="138">
        <f t="shared" ref="M112:M114" si="23">IF(MONTH(H112)&lt;=2,YEAR(H112)-1,YEAR(H112))</f>
        <v>2021</v>
      </c>
      <c r="N112" s="64" t="str">
        <f>VLOOKUP('Arg Registers'!$J112,AUX!$E$2:$F$96,2,FALSE)</f>
        <v>Others</v>
      </c>
    </row>
    <row r="113" spans="1:14" x14ac:dyDescent="0.25">
      <c r="A113" s="113" t="s">
        <v>32182</v>
      </c>
      <c r="B113" s="120">
        <v>44327</v>
      </c>
      <c r="C113" s="114"/>
      <c r="D113" s="120">
        <v>44327</v>
      </c>
      <c r="E113" s="121" t="s">
        <v>208</v>
      </c>
      <c r="F113" s="122">
        <v>145</v>
      </c>
      <c r="G113" s="120">
        <v>44327</v>
      </c>
      <c r="H113" s="120">
        <v>44356</v>
      </c>
      <c r="I113" s="123">
        <v>30</v>
      </c>
      <c r="J113" s="123" t="s">
        <v>32017</v>
      </c>
      <c r="K113" s="70" t="str">
        <f t="shared" si="11"/>
        <v>May-Jun</v>
      </c>
      <c r="L113" s="115">
        <f>DATE(YEAR(Table2[[#This Row],[embarque]]),MONTH(Table2[[#This Row],[embarque]]),1)</f>
        <v>44348</v>
      </c>
      <c r="M113" s="138">
        <f t="shared" si="23"/>
        <v>2021</v>
      </c>
      <c r="N113" s="64" t="str">
        <f>VLOOKUP('Arg Registers'!$J113,AUX!$E$2:$F$96,2,FALSE)</f>
        <v>Others</v>
      </c>
    </row>
    <row r="114" spans="1:14" x14ac:dyDescent="0.25">
      <c r="A114" s="113" t="s">
        <v>32183</v>
      </c>
      <c r="B114" s="120">
        <v>44327</v>
      </c>
      <c r="C114" s="114"/>
      <c r="D114" s="120">
        <v>44327</v>
      </c>
      <c r="E114" s="121" t="s">
        <v>208</v>
      </c>
      <c r="F114" s="122">
        <v>225</v>
      </c>
      <c r="G114" s="120">
        <v>44329</v>
      </c>
      <c r="H114" s="120">
        <v>44418</v>
      </c>
      <c r="I114" s="123">
        <v>360</v>
      </c>
      <c r="J114" s="123" t="s">
        <v>32001</v>
      </c>
      <c r="K114" s="70" t="str">
        <f t="shared" si="11"/>
        <v>May-Aug</v>
      </c>
      <c r="L114" s="115">
        <f>DATE(YEAR(Table2[[#This Row],[embarque]]),MONTH(Table2[[#This Row],[embarque]]),1)</f>
        <v>44409</v>
      </c>
      <c r="M114" s="137">
        <f t="shared" si="23"/>
        <v>2021</v>
      </c>
      <c r="N114" s="64" t="str">
        <f>VLOOKUP('Arg Registers'!$J114,AUX!$E$2:$F$96,2,FALSE)</f>
        <v>Others</v>
      </c>
    </row>
    <row r="115" spans="1:14" x14ac:dyDescent="0.25">
      <c r="A115" s="113" t="s">
        <v>32184</v>
      </c>
      <c r="B115" s="120">
        <v>44328</v>
      </c>
      <c r="C115" s="114"/>
      <c r="D115" s="120">
        <v>44328</v>
      </c>
      <c r="E115" s="121" t="s">
        <v>208</v>
      </c>
      <c r="F115" s="122">
        <v>550</v>
      </c>
      <c r="G115" s="120">
        <v>44376</v>
      </c>
      <c r="H115" s="120">
        <v>44405</v>
      </c>
      <c r="I115" s="123">
        <v>360</v>
      </c>
      <c r="J115" s="123" t="s">
        <v>32004</v>
      </c>
      <c r="K115" s="70" t="str">
        <f t="shared" si="11"/>
        <v>Jun-Jul</v>
      </c>
      <c r="L115" s="115">
        <f>DATE(YEAR(Table2[[#This Row],[embarque]]),MONTH(Table2[[#This Row],[embarque]]),1)</f>
        <v>44378</v>
      </c>
      <c r="M115" s="138">
        <f t="shared" ref="M115:M117" si="24">IF(MONTH(H115)&lt;=2,YEAR(H115)-1,YEAR(H115))</f>
        <v>2021</v>
      </c>
      <c r="N115" s="64" t="str">
        <f>VLOOKUP('Arg Registers'!$J115,AUX!$E$2:$F$96,2,FALSE)</f>
        <v>Others</v>
      </c>
    </row>
    <row r="116" spans="1:14" x14ac:dyDescent="0.25">
      <c r="A116" s="113" t="s">
        <v>32185</v>
      </c>
      <c r="B116" s="120">
        <v>44328</v>
      </c>
      <c r="C116" s="114"/>
      <c r="D116" s="120">
        <v>44328</v>
      </c>
      <c r="E116" s="121" t="s">
        <v>208</v>
      </c>
      <c r="F116" s="122">
        <v>15000</v>
      </c>
      <c r="G116" s="120">
        <v>44348</v>
      </c>
      <c r="H116" s="120">
        <v>44377</v>
      </c>
      <c r="I116" s="123">
        <v>360</v>
      </c>
      <c r="J116" s="123" t="s">
        <v>217</v>
      </c>
      <c r="K116" s="70" t="str">
        <f t="shared" si="11"/>
        <v>Jun-Jun</v>
      </c>
      <c r="L116" s="115">
        <f>DATE(YEAR(Table2[[#This Row],[embarque]]),MONTH(Table2[[#This Row],[embarque]]),1)</f>
        <v>44348</v>
      </c>
      <c r="M116" s="138">
        <f t="shared" si="24"/>
        <v>2021</v>
      </c>
      <c r="N116" s="64" t="str">
        <f>VLOOKUP('Arg Registers'!$J116,AUX!$E$2:$F$96,2,FALSE)</f>
        <v>CHS</v>
      </c>
    </row>
    <row r="117" spans="1:14" x14ac:dyDescent="0.25">
      <c r="A117" s="113" t="s">
        <v>32186</v>
      </c>
      <c r="B117" s="120">
        <v>44328</v>
      </c>
      <c r="C117" s="114"/>
      <c r="D117" s="120">
        <v>44328</v>
      </c>
      <c r="E117" s="121" t="s">
        <v>208</v>
      </c>
      <c r="F117" s="122">
        <v>500</v>
      </c>
      <c r="G117" s="120">
        <v>44333</v>
      </c>
      <c r="H117" s="120">
        <v>44362</v>
      </c>
      <c r="I117" s="123">
        <v>360</v>
      </c>
      <c r="J117" s="123" t="s">
        <v>32146</v>
      </c>
      <c r="K117" s="70" t="str">
        <f t="shared" si="11"/>
        <v>May-Jun</v>
      </c>
      <c r="L117" s="115">
        <f>DATE(YEAR(Table2[[#This Row],[embarque]]),MONTH(Table2[[#This Row],[embarque]]),1)</f>
        <v>44348</v>
      </c>
      <c r="M117" s="137">
        <f t="shared" si="24"/>
        <v>2021</v>
      </c>
      <c r="N117" s="64" t="str">
        <f>VLOOKUP('Arg Registers'!$J117,AUX!$E$2:$F$96,2,FALSE)</f>
        <v>P &amp; P EXPO IMPO</v>
      </c>
    </row>
    <row r="118" spans="1:14" x14ac:dyDescent="0.25">
      <c r="A118" s="113" t="s">
        <v>32190</v>
      </c>
      <c r="B118" s="120">
        <v>44329</v>
      </c>
      <c r="C118" s="114"/>
      <c r="D118" s="120">
        <v>44329</v>
      </c>
      <c r="E118" s="121" t="s">
        <v>208</v>
      </c>
      <c r="F118" s="122">
        <v>350</v>
      </c>
      <c r="G118" s="120">
        <v>44329</v>
      </c>
      <c r="H118" s="120">
        <v>44358</v>
      </c>
      <c r="I118" s="123">
        <v>30</v>
      </c>
      <c r="J118" s="123" t="s">
        <v>32205</v>
      </c>
      <c r="K118" s="70" t="str">
        <f t="shared" si="11"/>
        <v>May-Jun</v>
      </c>
      <c r="L118" s="115">
        <f>DATE(YEAR(Table2[[#This Row],[embarque]]),MONTH(Table2[[#This Row],[embarque]]),1)</f>
        <v>44348</v>
      </c>
      <c r="M118" s="138">
        <f t="shared" ref="M118:M120" si="25">IF(MONTH(H118)&lt;=2,YEAR(H118)-1,YEAR(H118))</f>
        <v>2021</v>
      </c>
      <c r="N118" s="64" t="str">
        <f>VLOOKUP('Arg Registers'!$J118,AUX!$E$2:$F$96,2,FALSE)</f>
        <v>Others</v>
      </c>
    </row>
    <row r="119" spans="1:14" x14ac:dyDescent="0.25">
      <c r="A119" s="113" t="s">
        <v>32191</v>
      </c>
      <c r="B119" s="120">
        <v>44329</v>
      </c>
      <c r="C119" s="114"/>
      <c r="D119" s="120">
        <v>44329</v>
      </c>
      <c r="E119" s="121" t="s">
        <v>208</v>
      </c>
      <c r="F119" s="122">
        <v>500</v>
      </c>
      <c r="G119" s="120">
        <v>44335</v>
      </c>
      <c r="H119" s="120">
        <v>44364</v>
      </c>
      <c r="I119" s="123">
        <v>360</v>
      </c>
      <c r="J119" s="123" t="s">
        <v>32146</v>
      </c>
      <c r="K119" s="70" t="str">
        <f t="shared" si="11"/>
        <v>May-Jun</v>
      </c>
      <c r="L119" s="115">
        <f>DATE(YEAR(Table2[[#This Row],[embarque]]),MONTH(Table2[[#This Row],[embarque]]),1)</f>
        <v>44348</v>
      </c>
      <c r="M119" s="138">
        <f t="shared" si="25"/>
        <v>2021</v>
      </c>
      <c r="N119" s="64" t="str">
        <f>VLOOKUP('Arg Registers'!$J119,AUX!$E$2:$F$96,2,FALSE)</f>
        <v>P &amp; P EXPO IMPO</v>
      </c>
    </row>
    <row r="120" spans="1:14" x14ac:dyDescent="0.25">
      <c r="A120" s="113" t="s">
        <v>32192</v>
      </c>
      <c r="B120" s="120">
        <v>44329</v>
      </c>
      <c r="C120" s="114"/>
      <c r="D120" s="120">
        <v>44329</v>
      </c>
      <c r="E120" s="121" t="s">
        <v>208</v>
      </c>
      <c r="F120" s="122">
        <v>500</v>
      </c>
      <c r="G120" s="120">
        <v>44329</v>
      </c>
      <c r="H120" s="120">
        <v>44418</v>
      </c>
      <c r="I120" s="123">
        <v>360</v>
      </c>
      <c r="J120" s="123" t="s">
        <v>32206</v>
      </c>
      <c r="K120" s="70" t="str">
        <f t="shared" si="11"/>
        <v>May-Aug</v>
      </c>
      <c r="L120" s="115">
        <f>DATE(YEAR(Table2[[#This Row],[embarque]]),MONTH(Table2[[#This Row],[embarque]]),1)</f>
        <v>44409</v>
      </c>
      <c r="M120" s="137">
        <f t="shared" si="25"/>
        <v>2021</v>
      </c>
      <c r="N120" s="64" t="str">
        <f>VLOOKUP('Arg Registers'!$J120,AUX!$E$2:$F$96,2,FALSE)</f>
        <v>Others</v>
      </c>
    </row>
    <row r="121" spans="1:14" x14ac:dyDescent="0.25">
      <c r="A121" s="113" t="s">
        <v>32193</v>
      </c>
      <c r="B121" s="120">
        <v>44330</v>
      </c>
      <c r="C121" s="114"/>
      <c r="D121" s="120">
        <v>44330</v>
      </c>
      <c r="E121" s="121" t="s">
        <v>208</v>
      </c>
      <c r="F121" s="122">
        <v>50000</v>
      </c>
      <c r="G121" s="120">
        <v>44402</v>
      </c>
      <c r="H121" s="120">
        <v>44431</v>
      </c>
      <c r="I121" s="123">
        <v>360</v>
      </c>
      <c r="J121" s="123" t="s">
        <v>209</v>
      </c>
      <c r="K121" s="70" t="str">
        <f t="shared" si="11"/>
        <v>Jul-Aug</v>
      </c>
      <c r="L121" s="115">
        <f>DATE(YEAR(Table2[[#This Row],[embarque]]),MONTH(Table2[[#This Row],[embarque]]),1)</f>
        <v>44409</v>
      </c>
      <c r="M121" s="138">
        <f t="shared" ref="M121:M125" si="26">IF(MONTH(H121)&lt;=2,YEAR(H121)-1,YEAR(H121))</f>
        <v>2021</v>
      </c>
      <c r="N121" s="64" t="str">
        <f>VLOOKUP('Arg Registers'!$J121,AUX!$E$2:$F$96,2,FALSE)</f>
        <v>ADM</v>
      </c>
    </row>
    <row r="122" spans="1:14" x14ac:dyDescent="0.25">
      <c r="A122" s="113" t="s">
        <v>32194</v>
      </c>
      <c r="B122" s="120">
        <v>44330</v>
      </c>
      <c r="C122" s="114"/>
      <c r="D122" s="120">
        <v>44330</v>
      </c>
      <c r="E122" s="121" t="s">
        <v>208</v>
      </c>
      <c r="F122" s="122">
        <v>242</v>
      </c>
      <c r="G122" s="120">
        <v>44330</v>
      </c>
      <c r="H122" s="120">
        <v>44359</v>
      </c>
      <c r="I122" s="123">
        <v>30</v>
      </c>
      <c r="J122" s="123" t="s">
        <v>32000</v>
      </c>
      <c r="K122" s="70" t="str">
        <f t="shared" si="11"/>
        <v>May-Jun</v>
      </c>
      <c r="L122" s="115">
        <f>DATE(YEAR(Table2[[#This Row],[embarque]]),MONTH(Table2[[#This Row],[embarque]]),1)</f>
        <v>44348</v>
      </c>
      <c r="M122" s="138">
        <f t="shared" si="26"/>
        <v>2021</v>
      </c>
      <c r="N122" s="64" t="str">
        <f>VLOOKUP('Arg Registers'!$J122,AUX!$E$2:$F$96,2,FALSE)</f>
        <v>Others</v>
      </c>
    </row>
    <row r="123" spans="1:14" x14ac:dyDescent="0.25">
      <c r="A123" s="113" t="s">
        <v>32195</v>
      </c>
      <c r="B123" s="120">
        <v>44330</v>
      </c>
      <c r="C123" s="114"/>
      <c r="D123" s="120">
        <v>44330</v>
      </c>
      <c r="E123" s="121" t="s">
        <v>208</v>
      </c>
      <c r="F123" s="122">
        <v>15000</v>
      </c>
      <c r="G123" s="120">
        <v>44348</v>
      </c>
      <c r="H123" s="120">
        <v>44377</v>
      </c>
      <c r="I123" s="123">
        <v>360</v>
      </c>
      <c r="J123" s="123" t="s">
        <v>217</v>
      </c>
      <c r="K123" s="70" t="str">
        <f t="shared" si="11"/>
        <v>Jun-Jun</v>
      </c>
      <c r="L123" s="115">
        <f>DATE(YEAR(Table2[[#This Row],[embarque]]),MONTH(Table2[[#This Row],[embarque]]),1)</f>
        <v>44348</v>
      </c>
      <c r="M123" s="138">
        <f t="shared" si="26"/>
        <v>2021</v>
      </c>
      <c r="N123" s="64" t="str">
        <f>VLOOKUP('Arg Registers'!$J123,AUX!$E$2:$F$96,2,FALSE)</f>
        <v>CHS</v>
      </c>
    </row>
    <row r="124" spans="1:14" x14ac:dyDescent="0.25">
      <c r="A124" s="113" t="s">
        <v>32196</v>
      </c>
      <c r="B124" s="120">
        <v>44330</v>
      </c>
      <c r="C124" s="114"/>
      <c r="D124" s="120">
        <v>44330</v>
      </c>
      <c r="E124" s="121" t="s">
        <v>208</v>
      </c>
      <c r="F124" s="122">
        <v>161</v>
      </c>
      <c r="G124" s="120">
        <v>44330</v>
      </c>
      <c r="H124" s="120">
        <v>44359</v>
      </c>
      <c r="I124" s="123">
        <v>30</v>
      </c>
      <c r="J124" s="123" t="s">
        <v>32145</v>
      </c>
      <c r="K124" s="70" t="str">
        <f t="shared" si="11"/>
        <v>May-Jun</v>
      </c>
      <c r="L124" s="115">
        <f>DATE(YEAR(Table2[[#This Row],[embarque]]),MONTH(Table2[[#This Row],[embarque]]),1)</f>
        <v>44348</v>
      </c>
      <c r="M124" s="138">
        <f t="shared" si="26"/>
        <v>2021</v>
      </c>
      <c r="N124" s="64" t="str">
        <f>VLOOKUP('Arg Registers'!$J124,AUX!$E$2:$F$96,2,FALSE)</f>
        <v>Others</v>
      </c>
    </row>
    <row r="125" spans="1:14" x14ac:dyDescent="0.25">
      <c r="A125" s="113" t="s">
        <v>32197</v>
      </c>
      <c r="B125" s="120">
        <v>44330</v>
      </c>
      <c r="C125" s="114"/>
      <c r="D125" s="120">
        <v>44330</v>
      </c>
      <c r="E125" s="121" t="s">
        <v>208</v>
      </c>
      <c r="F125" s="122">
        <v>322</v>
      </c>
      <c r="G125" s="120">
        <v>44330</v>
      </c>
      <c r="H125" s="120">
        <v>44359</v>
      </c>
      <c r="I125" s="123">
        <v>30</v>
      </c>
      <c r="J125" s="123" t="s">
        <v>32145</v>
      </c>
      <c r="K125" s="70" t="str">
        <f t="shared" si="11"/>
        <v>May-Jun</v>
      </c>
      <c r="L125" s="115">
        <f>DATE(YEAR(Table2[[#This Row],[embarque]]),MONTH(Table2[[#This Row],[embarque]]),1)</f>
        <v>44348</v>
      </c>
      <c r="M125" s="137">
        <f t="shared" si="26"/>
        <v>2021</v>
      </c>
      <c r="N125" s="64" t="str">
        <f>VLOOKUP('Arg Registers'!$J125,AUX!$E$2:$F$96,2,FALSE)</f>
        <v>Others</v>
      </c>
    </row>
    <row r="126" spans="1:14" x14ac:dyDescent="0.25">
      <c r="A126" s="113" t="s">
        <v>32198</v>
      </c>
      <c r="B126" s="120">
        <v>44333</v>
      </c>
      <c r="C126" s="114"/>
      <c r="D126" s="120">
        <v>44333</v>
      </c>
      <c r="E126" s="121" t="s">
        <v>208</v>
      </c>
      <c r="F126" s="122">
        <v>220</v>
      </c>
      <c r="G126" s="120">
        <v>44336</v>
      </c>
      <c r="H126" s="120">
        <v>44366</v>
      </c>
      <c r="I126" s="123">
        <v>360</v>
      </c>
      <c r="J126" s="123" t="s">
        <v>31993</v>
      </c>
      <c r="K126" s="70" t="str">
        <f t="shared" si="11"/>
        <v>May-Jun</v>
      </c>
      <c r="L126" s="115">
        <f>DATE(YEAR(Table2[[#This Row],[embarque]]),MONTH(Table2[[#This Row],[embarque]]),1)</f>
        <v>44348</v>
      </c>
      <c r="M126" s="138">
        <f t="shared" ref="M126:M129" si="27">IF(MONTH(H126)&lt;=2,YEAR(H126)-1,YEAR(H126))</f>
        <v>2021</v>
      </c>
      <c r="N126" s="64" t="str">
        <f>VLOOKUP('Arg Registers'!$J126,AUX!$E$2:$F$96,2,FALSE)</f>
        <v>Others</v>
      </c>
    </row>
    <row r="127" spans="1:14" x14ac:dyDescent="0.25">
      <c r="A127" s="113" t="s">
        <v>32199</v>
      </c>
      <c r="B127" s="120">
        <v>44333</v>
      </c>
      <c r="C127" s="114"/>
      <c r="D127" s="120">
        <v>44333</v>
      </c>
      <c r="E127" s="121" t="s">
        <v>208</v>
      </c>
      <c r="F127" s="122">
        <v>1500</v>
      </c>
      <c r="G127" s="120">
        <v>44336</v>
      </c>
      <c r="H127" s="120">
        <v>44365</v>
      </c>
      <c r="I127" s="123">
        <v>360</v>
      </c>
      <c r="J127" s="123" t="s">
        <v>32086</v>
      </c>
      <c r="K127" s="70" t="str">
        <f t="shared" si="11"/>
        <v>May-Jun</v>
      </c>
      <c r="L127" s="115">
        <f>DATE(YEAR(Table2[[#This Row],[embarque]]),MONTH(Table2[[#This Row],[embarque]]),1)</f>
        <v>44348</v>
      </c>
      <c r="M127" s="138">
        <f t="shared" si="27"/>
        <v>2021</v>
      </c>
      <c r="N127" s="64" t="str">
        <f>VLOOKUP('Arg Registers'!$J127,AUX!$E$2:$F$96,2,FALSE)</f>
        <v>Others</v>
      </c>
    </row>
    <row r="128" spans="1:14" x14ac:dyDescent="0.25">
      <c r="A128" s="113" t="s">
        <v>32200</v>
      </c>
      <c r="B128" s="120">
        <v>44333</v>
      </c>
      <c r="C128" s="114"/>
      <c r="D128" s="120">
        <v>44333</v>
      </c>
      <c r="E128" s="121" t="s">
        <v>208</v>
      </c>
      <c r="F128" s="122">
        <v>1500</v>
      </c>
      <c r="G128" s="120">
        <v>44336</v>
      </c>
      <c r="H128" s="120">
        <v>44365</v>
      </c>
      <c r="I128" s="123">
        <v>360</v>
      </c>
      <c r="J128" s="123" t="s">
        <v>32086</v>
      </c>
      <c r="K128" s="70" t="str">
        <f t="shared" si="11"/>
        <v>May-Jun</v>
      </c>
      <c r="L128" s="115">
        <f>DATE(YEAR(Table2[[#This Row],[embarque]]),MONTH(Table2[[#This Row],[embarque]]),1)</f>
        <v>44348</v>
      </c>
      <c r="M128" s="138">
        <f t="shared" si="27"/>
        <v>2021</v>
      </c>
      <c r="N128" s="64" t="str">
        <f>VLOOKUP('Arg Registers'!$J128,AUX!$E$2:$F$96,2,FALSE)</f>
        <v>Others</v>
      </c>
    </row>
    <row r="129" spans="1:14" x14ac:dyDescent="0.25">
      <c r="A129" s="113" t="s">
        <v>32201</v>
      </c>
      <c r="B129" s="120">
        <v>44333</v>
      </c>
      <c r="C129" s="114"/>
      <c r="D129" s="120">
        <v>44333</v>
      </c>
      <c r="E129" s="121" t="s">
        <v>208</v>
      </c>
      <c r="F129" s="122">
        <v>1500</v>
      </c>
      <c r="G129" s="120">
        <v>44336</v>
      </c>
      <c r="H129" s="120">
        <v>44365</v>
      </c>
      <c r="I129" s="123">
        <v>360</v>
      </c>
      <c r="J129" s="123" t="s">
        <v>32086</v>
      </c>
      <c r="K129" s="70" t="str">
        <f t="shared" si="11"/>
        <v>May-Jun</v>
      </c>
      <c r="L129" s="115">
        <f>DATE(YEAR(Table2[[#This Row],[embarque]]),MONTH(Table2[[#This Row],[embarque]]),1)</f>
        <v>44348</v>
      </c>
      <c r="M129" s="137">
        <f t="shared" si="27"/>
        <v>2021</v>
      </c>
      <c r="N129" s="64" t="str">
        <f>VLOOKUP('Arg Registers'!$J129,AUX!$E$2:$F$96,2,FALSE)</f>
        <v>Others</v>
      </c>
    </row>
    <row r="130" spans="1:14" x14ac:dyDescent="0.25">
      <c r="A130" s="113" t="s">
        <v>32202</v>
      </c>
      <c r="B130" s="120">
        <v>44334</v>
      </c>
      <c r="C130" s="114"/>
      <c r="D130" s="120">
        <v>44334</v>
      </c>
      <c r="E130" s="121" t="s">
        <v>208</v>
      </c>
      <c r="F130" s="122">
        <v>330</v>
      </c>
      <c r="G130" s="120">
        <v>44336</v>
      </c>
      <c r="H130" s="120">
        <v>44366</v>
      </c>
      <c r="I130" s="123">
        <v>360</v>
      </c>
      <c r="J130" s="123" t="s">
        <v>31993</v>
      </c>
      <c r="K130" s="70" t="str">
        <f t="shared" si="11"/>
        <v>May-Jun</v>
      </c>
      <c r="L130" s="115">
        <f>DATE(YEAR(Table2[[#This Row],[embarque]]),MONTH(Table2[[#This Row],[embarque]]),1)</f>
        <v>44348</v>
      </c>
      <c r="M130" s="137">
        <f>IF(MONTH(H130)&lt;=2,YEAR(H130)-1,YEAR(H130))</f>
        <v>2021</v>
      </c>
      <c r="N130" s="64" t="str">
        <f>VLOOKUP('Arg Registers'!$J130,AUX!$E$2:$F$96,2,FALSE)</f>
        <v>Others</v>
      </c>
    </row>
    <row r="131" spans="1:14" x14ac:dyDescent="0.25">
      <c r="A131" s="113" t="s">
        <v>32203</v>
      </c>
      <c r="B131" s="120">
        <v>44335</v>
      </c>
      <c r="C131" s="114"/>
      <c r="D131" s="120">
        <v>44335</v>
      </c>
      <c r="E131" s="121" t="s">
        <v>208</v>
      </c>
      <c r="F131" s="122">
        <v>5000</v>
      </c>
      <c r="G131" s="120">
        <v>44335</v>
      </c>
      <c r="H131" s="120">
        <v>44364</v>
      </c>
      <c r="I131" s="123">
        <v>30</v>
      </c>
      <c r="J131" s="123" t="s">
        <v>230</v>
      </c>
      <c r="K131" s="70" t="str">
        <f t="shared" ref="K131:K194" si="28">TEXT(G131,"mmm")&amp;"-"&amp;TEXT(H131,"mmm")</f>
        <v>May-Jun</v>
      </c>
      <c r="L131" s="115">
        <f>DATE(YEAR(Table2[[#This Row],[embarque]]),MONTH(Table2[[#This Row],[embarque]]),1)</f>
        <v>44348</v>
      </c>
      <c r="M131" s="138">
        <f t="shared" ref="M131:M132" si="29">IF(MONTH(H131)&lt;=2,YEAR(H131)-1,YEAR(H131))</f>
        <v>2021</v>
      </c>
      <c r="N131" s="64" t="str">
        <f>VLOOKUP('Arg Registers'!$J131,AUX!$E$2:$F$96,2,FALSE)</f>
        <v>PETROAGRO</v>
      </c>
    </row>
    <row r="132" spans="1:14" x14ac:dyDescent="0.25">
      <c r="A132" s="113" t="s">
        <v>32204</v>
      </c>
      <c r="B132" s="120">
        <v>44335</v>
      </c>
      <c r="C132" s="114"/>
      <c r="D132" s="120">
        <v>44335</v>
      </c>
      <c r="E132" s="121" t="s">
        <v>208</v>
      </c>
      <c r="F132" s="122">
        <v>5000</v>
      </c>
      <c r="G132" s="120">
        <v>44335</v>
      </c>
      <c r="H132" s="120">
        <v>44364</v>
      </c>
      <c r="I132" s="123">
        <v>30</v>
      </c>
      <c r="J132" s="123" t="s">
        <v>253</v>
      </c>
      <c r="K132" s="70" t="str">
        <f t="shared" si="28"/>
        <v>May-Jun</v>
      </c>
      <c r="L132" s="115">
        <f>DATE(YEAR(Table2[[#This Row],[embarque]]),MONTH(Table2[[#This Row],[embarque]]),1)</f>
        <v>44348</v>
      </c>
      <c r="M132" s="137">
        <f t="shared" si="29"/>
        <v>2021</v>
      </c>
      <c r="N132" s="64" t="str">
        <f>VLOOKUP('Arg Registers'!$J132,AUX!$E$2:$F$96,2,FALSE)</f>
        <v>SPECIAL GRAINS</v>
      </c>
    </row>
    <row r="133" spans="1:14" x14ac:dyDescent="0.25">
      <c r="A133" s="113" t="s">
        <v>32208</v>
      </c>
      <c r="B133" s="120">
        <v>44336</v>
      </c>
      <c r="C133" s="114"/>
      <c r="D133" s="120">
        <v>44336</v>
      </c>
      <c r="E133" s="121" t="s">
        <v>208</v>
      </c>
      <c r="F133" s="122">
        <v>500</v>
      </c>
      <c r="G133" s="120">
        <v>44340</v>
      </c>
      <c r="H133" s="120">
        <v>44369</v>
      </c>
      <c r="I133" s="123">
        <v>360</v>
      </c>
      <c r="J133" s="123" t="s">
        <v>32146</v>
      </c>
      <c r="K133" s="70" t="str">
        <f t="shared" si="28"/>
        <v>May-Jun</v>
      </c>
      <c r="L133" s="115">
        <f>DATE(YEAR(Table2[[#This Row],[embarque]]),MONTH(Table2[[#This Row],[embarque]]),1)</f>
        <v>44348</v>
      </c>
      <c r="M133" s="137">
        <f>IF(MONTH(H133)&lt;=2,YEAR(H133)-1,YEAR(H133))</f>
        <v>2021</v>
      </c>
      <c r="N133" s="64" t="str">
        <f>VLOOKUP('Arg Registers'!$J133,AUX!$E$2:$F$96,2,FALSE)</f>
        <v>P &amp; P EXPO IMPO</v>
      </c>
    </row>
    <row r="134" spans="1:14" x14ac:dyDescent="0.25">
      <c r="A134" s="113" t="s">
        <v>32209</v>
      </c>
      <c r="B134" s="120">
        <v>44337</v>
      </c>
      <c r="C134" s="114"/>
      <c r="D134" s="120">
        <v>44337</v>
      </c>
      <c r="E134" s="121" t="s">
        <v>208</v>
      </c>
      <c r="F134" s="122">
        <v>242</v>
      </c>
      <c r="G134" s="120">
        <v>44337</v>
      </c>
      <c r="H134" s="120">
        <v>44366</v>
      </c>
      <c r="I134" s="123">
        <v>30</v>
      </c>
      <c r="J134" s="123" t="s">
        <v>32000</v>
      </c>
      <c r="K134" s="70" t="str">
        <f t="shared" si="28"/>
        <v>May-Jun</v>
      </c>
      <c r="L134" s="115">
        <f>DATE(YEAR(Table2[[#This Row],[embarque]]),MONTH(Table2[[#This Row],[embarque]]),1)</f>
        <v>44348</v>
      </c>
      <c r="M134" s="138">
        <f t="shared" ref="M134:M136" si="30">IF(MONTH(H134)&lt;=2,YEAR(H134)-1,YEAR(H134))</f>
        <v>2021</v>
      </c>
      <c r="N134" s="64" t="str">
        <f>VLOOKUP('Arg Registers'!$J134,AUX!$E$2:$F$96,2,FALSE)</f>
        <v>Others</v>
      </c>
    </row>
    <row r="135" spans="1:14" x14ac:dyDescent="0.25">
      <c r="A135" s="113" t="s">
        <v>32210</v>
      </c>
      <c r="B135" s="120">
        <v>44337</v>
      </c>
      <c r="C135" s="114"/>
      <c r="D135" s="120">
        <v>44337</v>
      </c>
      <c r="E135" s="121" t="s">
        <v>208</v>
      </c>
      <c r="F135" s="122">
        <v>2000</v>
      </c>
      <c r="G135" s="120">
        <v>44337</v>
      </c>
      <c r="H135" s="120">
        <v>44366</v>
      </c>
      <c r="I135" s="123">
        <v>30</v>
      </c>
      <c r="J135" s="123" t="s">
        <v>215</v>
      </c>
      <c r="K135" s="70" t="str">
        <f t="shared" si="28"/>
        <v>May-Jun</v>
      </c>
      <c r="L135" s="115">
        <f>DATE(YEAR(Table2[[#This Row],[embarque]]),MONTH(Table2[[#This Row],[embarque]]),1)</f>
        <v>44348</v>
      </c>
      <c r="M135" s="138">
        <f t="shared" si="30"/>
        <v>2021</v>
      </c>
      <c r="N135" s="64" t="str">
        <f>VLOOKUP('Arg Registers'!$J135,AUX!$E$2:$F$96,2,FALSE)</f>
        <v>OMHSA</v>
      </c>
    </row>
    <row r="136" spans="1:14" x14ac:dyDescent="0.25">
      <c r="A136" s="113" t="s">
        <v>32211</v>
      </c>
      <c r="B136" s="120">
        <v>44337</v>
      </c>
      <c r="C136" s="114"/>
      <c r="D136" s="120">
        <v>44337</v>
      </c>
      <c r="E136" s="121" t="s">
        <v>208</v>
      </c>
      <c r="F136" s="122">
        <v>500</v>
      </c>
      <c r="G136" s="120">
        <v>44340</v>
      </c>
      <c r="H136" s="120">
        <v>44369</v>
      </c>
      <c r="I136" s="123">
        <v>360</v>
      </c>
      <c r="J136" s="123" t="s">
        <v>32146</v>
      </c>
      <c r="K136" s="70" t="str">
        <f t="shared" si="28"/>
        <v>May-Jun</v>
      </c>
      <c r="L136" s="115">
        <f>DATE(YEAR(Table2[[#This Row],[embarque]]),MONTH(Table2[[#This Row],[embarque]]),1)</f>
        <v>44348</v>
      </c>
      <c r="M136" s="137">
        <f t="shared" si="30"/>
        <v>2021</v>
      </c>
      <c r="N136" s="64" t="str">
        <f>VLOOKUP('Arg Registers'!$J136,AUX!$E$2:$F$96,2,FALSE)</f>
        <v>P &amp; P EXPO IMPO</v>
      </c>
    </row>
    <row r="137" spans="1:14" x14ac:dyDescent="0.25">
      <c r="A137" s="113" t="s">
        <v>32212</v>
      </c>
      <c r="B137" s="120">
        <v>44342</v>
      </c>
      <c r="C137" s="114"/>
      <c r="D137" s="120">
        <v>44342</v>
      </c>
      <c r="E137" s="121" t="s">
        <v>208</v>
      </c>
      <c r="F137" s="122">
        <v>130</v>
      </c>
      <c r="G137" s="120">
        <v>44342</v>
      </c>
      <c r="H137" s="120">
        <v>44371</v>
      </c>
      <c r="I137" s="123">
        <v>30</v>
      </c>
      <c r="J137" s="123" t="s">
        <v>32219</v>
      </c>
      <c r="K137" s="70" t="str">
        <f t="shared" si="28"/>
        <v>May-Jun</v>
      </c>
      <c r="L137" s="115">
        <f>DATE(YEAR(Table2[[#This Row],[embarque]]),MONTH(Table2[[#This Row],[embarque]]),1)</f>
        <v>44348</v>
      </c>
      <c r="M137" s="138">
        <f t="shared" ref="M137:M143" si="31">IF(MONTH(H137)&lt;=2,YEAR(H137)-1,YEAR(H137))</f>
        <v>2021</v>
      </c>
      <c r="N137" s="64" t="str">
        <f>VLOOKUP('Arg Registers'!$J137,AUX!$E$2:$F$96,2,FALSE)</f>
        <v>Others</v>
      </c>
    </row>
    <row r="138" spans="1:14" x14ac:dyDescent="0.25">
      <c r="A138" s="113" t="s">
        <v>32213</v>
      </c>
      <c r="B138" s="120">
        <v>44342</v>
      </c>
      <c r="C138" s="114"/>
      <c r="D138" s="120">
        <v>44342</v>
      </c>
      <c r="E138" s="121" t="s">
        <v>208</v>
      </c>
      <c r="F138" s="122">
        <v>264</v>
      </c>
      <c r="G138" s="120">
        <v>44342</v>
      </c>
      <c r="H138" s="120">
        <v>44371</v>
      </c>
      <c r="I138" s="123">
        <v>30</v>
      </c>
      <c r="J138" s="123" t="s">
        <v>32205</v>
      </c>
      <c r="K138" s="70" t="str">
        <f t="shared" si="28"/>
        <v>May-Jun</v>
      </c>
      <c r="L138" s="115">
        <f>DATE(YEAR(Table2[[#This Row],[embarque]]),MONTH(Table2[[#This Row],[embarque]]),1)</f>
        <v>44348</v>
      </c>
      <c r="M138" s="138">
        <f t="shared" si="31"/>
        <v>2021</v>
      </c>
      <c r="N138" s="64" t="str">
        <f>VLOOKUP('Arg Registers'!$J138,AUX!$E$2:$F$96,2,FALSE)</f>
        <v>Others</v>
      </c>
    </row>
    <row r="139" spans="1:14" x14ac:dyDescent="0.25">
      <c r="A139" s="113" t="s">
        <v>32214</v>
      </c>
      <c r="B139" s="120">
        <v>44342</v>
      </c>
      <c r="C139" s="114"/>
      <c r="D139" s="120">
        <v>44342</v>
      </c>
      <c r="E139" s="121" t="s">
        <v>208</v>
      </c>
      <c r="F139" s="122">
        <v>200</v>
      </c>
      <c r="G139" s="120">
        <v>44342</v>
      </c>
      <c r="H139" s="120">
        <v>44371</v>
      </c>
      <c r="I139" s="123">
        <v>30</v>
      </c>
      <c r="J139" s="123" t="s">
        <v>32220</v>
      </c>
      <c r="K139" s="70" t="str">
        <f t="shared" si="28"/>
        <v>May-Jun</v>
      </c>
      <c r="L139" s="115">
        <f>DATE(YEAR(Table2[[#This Row],[embarque]]),MONTH(Table2[[#This Row],[embarque]]),1)</f>
        <v>44348</v>
      </c>
      <c r="M139" s="138">
        <f t="shared" si="31"/>
        <v>2021</v>
      </c>
      <c r="N139" s="64" t="str">
        <f>VLOOKUP('Arg Registers'!$J139,AUX!$E$2:$F$96,2,FALSE)</f>
        <v>Others</v>
      </c>
    </row>
    <row r="140" spans="1:14" x14ac:dyDescent="0.25">
      <c r="A140" s="113" t="s">
        <v>32215</v>
      </c>
      <c r="B140" s="120">
        <v>44342</v>
      </c>
      <c r="C140" s="114"/>
      <c r="D140" s="120">
        <v>44342</v>
      </c>
      <c r="E140" s="121" t="s">
        <v>208</v>
      </c>
      <c r="F140" s="122">
        <v>580</v>
      </c>
      <c r="G140" s="120">
        <v>44342</v>
      </c>
      <c r="H140" s="120">
        <v>44371</v>
      </c>
      <c r="I140" s="123">
        <v>30</v>
      </c>
      <c r="J140" s="123" t="s">
        <v>32017</v>
      </c>
      <c r="K140" s="70" t="str">
        <f t="shared" si="28"/>
        <v>May-Jun</v>
      </c>
      <c r="L140" s="115">
        <f>DATE(YEAR(Table2[[#This Row],[embarque]]),MONTH(Table2[[#This Row],[embarque]]),1)</f>
        <v>44348</v>
      </c>
      <c r="M140" s="138">
        <f t="shared" si="31"/>
        <v>2021</v>
      </c>
      <c r="N140" s="64" t="str">
        <f>VLOOKUP('Arg Registers'!$J140,AUX!$E$2:$F$96,2,FALSE)</f>
        <v>Others</v>
      </c>
    </row>
    <row r="141" spans="1:14" x14ac:dyDescent="0.25">
      <c r="A141" s="113" t="s">
        <v>32216</v>
      </c>
      <c r="B141" s="120">
        <v>44342</v>
      </c>
      <c r="C141" s="114"/>
      <c r="D141" s="120">
        <v>44342</v>
      </c>
      <c r="E141" s="121" t="s">
        <v>208</v>
      </c>
      <c r="F141" s="122">
        <v>1500</v>
      </c>
      <c r="G141" s="120">
        <v>44346</v>
      </c>
      <c r="H141" s="120">
        <v>44375</v>
      </c>
      <c r="I141" s="123">
        <v>360</v>
      </c>
      <c r="J141" s="123" t="s">
        <v>32086</v>
      </c>
      <c r="K141" s="70" t="str">
        <f t="shared" si="28"/>
        <v>May-Jun</v>
      </c>
      <c r="L141" s="115">
        <f>DATE(YEAR(Table2[[#This Row],[embarque]]),MONTH(Table2[[#This Row],[embarque]]),1)</f>
        <v>44348</v>
      </c>
      <c r="M141" s="138">
        <f t="shared" si="31"/>
        <v>2021</v>
      </c>
      <c r="N141" s="64" t="str">
        <f>VLOOKUP('Arg Registers'!$J141,AUX!$E$2:$F$96,2,FALSE)</f>
        <v>Others</v>
      </c>
    </row>
    <row r="142" spans="1:14" x14ac:dyDescent="0.25">
      <c r="A142" s="113" t="s">
        <v>32217</v>
      </c>
      <c r="B142" s="120">
        <v>44342</v>
      </c>
      <c r="C142" s="114"/>
      <c r="D142" s="120">
        <v>44342</v>
      </c>
      <c r="E142" s="121" t="s">
        <v>208</v>
      </c>
      <c r="F142" s="122">
        <v>1500</v>
      </c>
      <c r="G142" s="120">
        <v>44346</v>
      </c>
      <c r="H142" s="120">
        <v>44375</v>
      </c>
      <c r="I142" s="123">
        <v>360</v>
      </c>
      <c r="J142" s="123" t="s">
        <v>32086</v>
      </c>
      <c r="K142" s="70" t="str">
        <f t="shared" si="28"/>
        <v>May-Jun</v>
      </c>
      <c r="L142" s="115">
        <f>DATE(YEAR(Table2[[#This Row],[embarque]]),MONTH(Table2[[#This Row],[embarque]]),1)</f>
        <v>44348</v>
      </c>
      <c r="M142" s="138">
        <f t="shared" si="31"/>
        <v>2021</v>
      </c>
      <c r="N142" s="64" t="str">
        <f>VLOOKUP('Arg Registers'!$J142,AUX!$E$2:$F$96,2,FALSE)</f>
        <v>Others</v>
      </c>
    </row>
    <row r="143" spans="1:14" x14ac:dyDescent="0.25">
      <c r="A143" s="113" t="s">
        <v>32218</v>
      </c>
      <c r="B143" s="120">
        <v>44342</v>
      </c>
      <c r="C143" s="114"/>
      <c r="D143" s="120">
        <v>44342</v>
      </c>
      <c r="E143" s="121" t="s">
        <v>208</v>
      </c>
      <c r="F143" s="122">
        <v>1500</v>
      </c>
      <c r="G143" s="120">
        <v>44346</v>
      </c>
      <c r="H143" s="120">
        <v>44375</v>
      </c>
      <c r="I143" s="123">
        <v>360</v>
      </c>
      <c r="J143" s="123" t="s">
        <v>32086</v>
      </c>
      <c r="K143" s="70" t="str">
        <f t="shared" si="28"/>
        <v>May-Jun</v>
      </c>
      <c r="L143" s="115">
        <f>DATE(YEAR(Table2[[#This Row],[embarque]]),MONTH(Table2[[#This Row],[embarque]]),1)</f>
        <v>44348</v>
      </c>
      <c r="M143" s="137">
        <f t="shared" si="31"/>
        <v>2021</v>
      </c>
      <c r="N143" s="64" t="str">
        <f>VLOOKUP('Arg Registers'!$J143,AUX!$E$2:$F$96,2,FALSE)</f>
        <v>Others</v>
      </c>
    </row>
    <row r="144" spans="1:14" x14ac:dyDescent="0.25">
      <c r="A144" s="113" t="s">
        <v>32227</v>
      </c>
      <c r="B144" s="120">
        <v>44343</v>
      </c>
      <c r="C144" s="114"/>
      <c r="D144" s="120">
        <v>44343</v>
      </c>
      <c r="E144" s="121" t="s">
        <v>208</v>
      </c>
      <c r="F144" s="122">
        <v>200</v>
      </c>
      <c r="G144" s="120">
        <v>44343</v>
      </c>
      <c r="H144" s="120">
        <v>44372</v>
      </c>
      <c r="I144" s="123">
        <v>30</v>
      </c>
      <c r="J144" s="123" t="s">
        <v>32001</v>
      </c>
      <c r="K144" s="70" t="str">
        <f t="shared" si="28"/>
        <v>May-Jun</v>
      </c>
      <c r="L144" s="115">
        <f>DATE(YEAR(Table2[[#This Row],[embarque]]),MONTH(Table2[[#This Row],[embarque]]),1)</f>
        <v>44348</v>
      </c>
      <c r="M144" s="137">
        <f>IF(MONTH(H144)&lt;=2,YEAR(H144)-1,YEAR(H144))</f>
        <v>2021</v>
      </c>
      <c r="N144" s="64" t="str">
        <f>VLOOKUP('Arg Registers'!$J144,AUX!$E$2:$F$96,2,FALSE)</f>
        <v>Others</v>
      </c>
    </row>
    <row r="145" spans="1:14" x14ac:dyDescent="0.25">
      <c r="A145" s="113" t="s">
        <v>32228</v>
      </c>
      <c r="B145" s="120">
        <v>44344</v>
      </c>
      <c r="C145" s="114"/>
      <c r="D145" s="120">
        <v>44344</v>
      </c>
      <c r="E145" s="121" t="s">
        <v>208</v>
      </c>
      <c r="F145" s="122">
        <v>242</v>
      </c>
      <c r="G145" s="120">
        <v>44344</v>
      </c>
      <c r="H145" s="120">
        <v>44373</v>
      </c>
      <c r="I145" s="123">
        <v>30</v>
      </c>
      <c r="J145" s="123" t="s">
        <v>32000</v>
      </c>
      <c r="K145" s="70" t="str">
        <f t="shared" si="28"/>
        <v>May-Jun</v>
      </c>
      <c r="L145" s="115">
        <f>DATE(YEAR(Table2[[#This Row],[embarque]]),MONTH(Table2[[#This Row],[embarque]]),1)</f>
        <v>44348</v>
      </c>
      <c r="M145" s="138">
        <f t="shared" ref="M145:M147" si="32">IF(MONTH(H145)&lt;=2,YEAR(H145)-1,YEAR(H145))</f>
        <v>2021</v>
      </c>
      <c r="N145" s="64" t="str">
        <f>VLOOKUP('Arg Registers'!$J145,AUX!$E$2:$F$96,2,FALSE)</f>
        <v>Others</v>
      </c>
    </row>
    <row r="146" spans="1:14" x14ac:dyDescent="0.25">
      <c r="A146" s="113" t="s">
        <v>32229</v>
      </c>
      <c r="B146" s="120">
        <v>44344</v>
      </c>
      <c r="C146" s="114"/>
      <c r="D146" s="120">
        <v>44344</v>
      </c>
      <c r="E146" s="121" t="s">
        <v>208</v>
      </c>
      <c r="F146" s="122">
        <v>112</v>
      </c>
      <c r="G146" s="120">
        <v>44344</v>
      </c>
      <c r="H146" s="120">
        <v>44373</v>
      </c>
      <c r="I146" s="123">
        <v>30</v>
      </c>
      <c r="J146" s="123" t="s">
        <v>32219</v>
      </c>
      <c r="K146" s="70" t="str">
        <f t="shared" si="28"/>
        <v>May-Jun</v>
      </c>
      <c r="L146" s="115">
        <f>DATE(YEAR(Table2[[#This Row],[embarque]]),MONTH(Table2[[#This Row],[embarque]]),1)</f>
        <v>44348</v>
      </c>
      <c r="M146" s="138">
        <f t="shared" si="32"/>
        <v>2021</v>
      </c>
      <c r="N146" s="64" t="str">
        <f>VLOOKUP('Arg Registers'!$J146,AUX!$E$2:$F$96,2,FALSE)</f>
        <v>Others</v>
      </c>
    </row>
    <row r="147" spans="1:14" x14ac:dyDescent="0.25">
      <c r="A147" s="113" t="s">
        <v>32230</v>
      </c>
      <c r="B147" s="120">
        <v>44344</v>
      </c>
      <c r="C147" s="114"/>
      <c r="D147" s="120">
        <v>44344</v>
      </c>
      <c r="E147" s="121" t="s">
        <v>208</v>
      </c>
      <c r="F147" s="122">
        <v>207</v>
      </c>
      <c r="G147" s="120">
        <v>44344</v>
      </c>
      <c r="H147" s="120">
        <v>44373</v>
      </c>
      <c r="I147" s="123">
        <v>30</v>
      </c>
      <c r="J147" s="123" t="s">
        <v>32220</v>
      </c>
      <c r="K147" s="70" t="str">
        <f t="shared" si="28"/>
        <v>May-Jun</v>
      </c>
      <c r="L147" s="115">
        <f>DATE(YEAR(Table2[[#This Row],[embarque]]),MONTH(Table2[[#This Row],[embarque]]),1)</f>
        <v>44348</v>
      </c>
      <c r="M147" s="137">
        <f t="shared" si="32"/>
        <v>2021</v>
      </c>
      <c r="N147" s="64" t="str">
        <f>VLOOKUP('Arg Registers'!$J147,AUX!$E$2:$F$96,2,FALSE)</f>
        <v>Others</v>
      </c>
    </row>
    <row r="148" spans="1:14" x14ac:dyDescent="0.25">
      <c r="A148" s="113" t="s">
        <v>32231</v>
      </c>
      <c r="B148" s="120">
        <v>44347</v>
      </c>
      <c r="C148" s="114"/>
      <c r="D148" s="120">
        <v>44347</v>
      </c>
      <c r="E148" s="121" t="s">
        <v>208</v>
      </c>
      <c r="F148" s="122">
        <v>220</v>
      </c>
      <c r="G148" s="120">
        <v>44347</v>
      </c>
      <c r="H148" s="120">
        <v>44376</v>
      </c>
      <c r="I148" s="123">
        <v>30</v>
      </c>
      <c r="J148" s="123" t="s">
        <v>32106</v>
      </c>
      <c r="K148" s="70" t="str">
        <f t="shared" si="28"/>
        <v>May-Jun</v>
      </c>
      <c r="L148" s="115">
        <f>DATE(YEAR(Table2[[#This Row],[embarque]]),MONTH(Table2[[#This Row],[embarque]]),1)</f>
        <v>44348</v>
      </c>
      <c r="M148" s="137">
        <f>IF(MONTH(H148)&lt;=2,YEAR(H148)-1,YEAR(H148))</f>
        <v>2021</v>
      </c>
      <c r="N148" s="64" t="str">
        <f>VLOOKUP('Arg Registers'!$J148,AUX!$E$2:$F$96,2,FALSE)</f>
        <v>Others</v>
      </c>
    </row>
    <row r="149" spans="1:14" x14ac:dyDescent="0.25">
      <c r="A149" s="113" t="s">
        <v>32232</v>
      </c>
      <c r="B149" s="120">
        <v>44348</v>
      </c>
      <c r="C149" s="114"/>
      <c r="D149" s="120">
        <v>44348</v>
      </c>
      <c r="E149" s="121" t="s">
        <v>208</v>
      </c>
      <c r="F149" s="122">
        <v>22000</v>
      </c>
      <c r="G149" s="120">
        <v>44362</v>
      </c>
      <c r="H149" s="120">
        <v>44391</v>
      </c>
      <c r="I149" s="123">
        <v>360</v>
      </c>
      <c r="J149" s="123" t="s">
        <v>217</v>
      </c>
      <c r="K149" s="70" t="str">
        <f t="shared" si="28"/>
        <v>Jun-Jul</v>
      </c>
      <c r="L149" s="115">
        <f>DATE(YEAR(Table2[[#This Row],[embarque]]),MONTH(Table2[[#This Row],[embarque]]),1)</f>
        <v>44378</v>
      </c>
      <c r="M149" s="138">
        <f t="shared" ref="M149:M156" si="33">IF(MONTH(H149)&lt;=2,YEAR(H149)-1,YEAR(H149))</f>
        <v>2021</v>
      </c>
      <c r="N149" s="64" t="str">
        <f>VLOOKUP('Arg Registers'!$J149,AUX!$E$2:$F$96,2,FALSE)</f>
        <v>CHS</v>
      </c>
    </row>
    <row r="150" spans="1:14" x14ac:dyDescent="0.25">
      <c r="A150" s="113" t="s">
        <v>32233</v>
      </c>
      <c r="B150" s="120">
        <v>44348</v>
      </c>
      <c r="C150" s="114"/>
      <c r="D150" s="120">
        <v>44348</v>
      </c>
      <c r="E150" s="121" t="s">
        <v>208</v>
      </c>
      <c r="F150" s="122">
        <v>510</v>
      </c>
      <c r="G150" s="120">
        <v>44348</v>
      </c>
      <c r="H150" s="120">
        <v>44377</v>
      </c>
      <c r="I150" s="123">
        <v>30</v>
      </c>
      <c r="J150" s="123" t="s">
        <v>31767</v>
      </c>
      <c r="K150" s="70" t="str">
        <f t="shared" si="28"/>
        <v>Jun-Jun</v>
      </c>
      <c r="L150" s="115">
        <f>DATE(YEAR(Table2[[#This Row],[embarque]]),MONTH(Table2[[#This Row],[embarque]]),1)</f>
        <v>44348</v>
      </c>
      <c r="M150" s="138">
        <f t="shared" si="33"/>
        <v>2021</v>
      </c>
      <c r="N150" s="64" t="str">
        <f>VLOOKUP('Arg Registers'!$J150,AUX!$E$2:$F$96,2,FALSE)</f>
        <v>LA TRANQUERA VERDE</v>
      </c>
    </row>
    <row r="151" spans="1:14" x14ac:dyDescent="0.25">
      <c r="A151" s="113" t="s">
        <v>32234</v>
      </c>
      <c r="B151" s="120">
        <v>44348</v>
      </c>
      <c r="C151" s="114"/>
      <c r="D151" s="120">
        <v>44348</v>
      </c>
      <c r="E151" s="121" t="s">
        <v>208</v>
      </c>
      <c r="F151" s="122">
        <v>5000</v>
      </c>
      <c r="G151" s="120">
        <v>44348</v>
      </c>
      <c r="H151" s="120">
        <v>44377</v>
      </c>
      <c r="I151" s="123">
        <v>30</v>
      </c>
      <c r="J151" s="123" t="s">
        <v>280</v>
      </c>
      <c r="K151" s="70" t="str">
        <f t="shared" si="28"/>
        <v>Jun-Jun</v>
      </c>
      <c r="L151" s="115">
        <f>DATE(YEAR(Table2[[#This Row],[embarque]]),MONTH(Table2[[#This Row],[embarque]]),1)</f>
        <v>44348</v>
      </c>
      <c r="M151" s="138">
        <f t="shared" si="33"/>
        <v>2021</v>
      </c>
      <c r="N151" s="64" t="str">
        <f>VLOOKUP('Arg Registers'!$J151,AUX!$E$2:$F$96,2,FALSE)</f>
        <v>LOS GROBO</v>
      </c>
    </row>
    <row r="152" spans="1:14" x14ac:dyDescent="0.25">
      <c r="A152" s="117" t="s">
        <v>32235</v>
      </c>
      <c r="B152" s="124">
        <v>44348</v>
      </c>
      <c r="C152" s="125"/>
      <c r="D152" s="124">
        <v>44348</v>
      </c>
      <c r="E152" s="126" t="s">
        <v>208</v>
      </c>
      <c r="F152" s="127">
        <v>9300</v>
      </c>
      <c r="G152" s="124">
        <v>44348</v>
      </c>
      <c r="H152" s="124">
        <v>44377</v>
      </c>
      <c r="I152" s="128">
        <v>30</v>
      </c>
      <c r="J152" s="128" t="s">
        <v>215</v>
      </c>
      <c r="K152" s="70" t="str">
        <f t="shared" si="28"/>
        <v>Jun-Jun</v>
      </c>
      <c r="L152" s="116">
        <f>DATE(YEAR(Table2[[#This Row],[embarque]]),MONTH(Table2[[#This Row],[embarque]]),1)</f>
        <v>44348</v>
      </c>
      <c r="M152" s="138">
        <f t="shared" si="33"/>
        <v>2021</v>
      </c>
      <c r="N152" s="64" t="str">
        <f>VLOOKUP('Arg Registers'!$J152,AUX!$E$2:$F$96,2,FALSE)</f>
        <v>OMHSA</v>
      </c>
    </row>
    <row r="153" spans="1:14" x14ac:dyDescent="0.25">
      <c r="A153" s="113" t="s">
        <v>32236</v>
      </c>
      <c r="B153" s="120">
        <v>44348</v>
      </c>
      <c r="C153" s="114"/>
      <c r="D153" s="120">
        <v>44348</v>
      </c>
      <c r="E153" s="121" t="s">
        <v>208</v>
      </c>
      <c r="F153" s="122">
        <v>1810</v>
      </c>
      <c r="G153" s="120">
        <v>44348</v>
      </c>
      <c r="H153" s="120">
        <v>44377</v>
      </c>
      <c r="I153" s="123">
        <v>30</v>
      </c>
      <c r="J153" s="123" t="s">
        <v>31768</v>
      </c>
      <c r="K153" s="70" t="str">
        <f t="shared" si="28"/>
        <v>Jun-Jun</v>
      </c>
      <c r="L153" s="116">
        <f>DATE(YEAR(Table2[[#This Row],[embarque]]),MONTH(Table2[[#This Row],[embarque]]),1)</f>
        <v>44348</v>
      </c>
      <c r="M153" s="138">
        <f t="shared" si="33"/>
        <v>2021</v>
      </c>
      <c r="N153" s="64" t="str">
        <f>VLOOKUP('Arg Registers'!$J153,AUX!$E$2:$F$96,2,FALSE)</f>
        <v>PRADERA NATURAL</v>
      </c>
    </row>
    <row r="154" spans="1:14" x14ac:dyDescent="0.25">
      <c r="A154" s="113" t="s">
        <v>32237</v>
      </c>
      <c r="B154" s="120">
        <v>44348</v>
      </c>
      <c r="C154" s="114"/>
      <c r="D154" s="120">
        <v>44348</v>
      </c>
      <c r="E154" s="121" t="s">
        <v>208</v>
      </c>
      <c r="F154" s="122">
        <v>1000</v>
      </c>
      <c r="G154" s="120">
        <v>44348</v>
      </c>
      <c r="H154" s="120">
        <v>44377</v>
      </c>
      <c r="I154" s="123">
        <v>30</v>
      </c>
      <c r="J154" s="123" t="s">
        <v>31768</v>
      </c>
      <c r="K154" s="70" t="str">
        <f t="shared" si="28"/>
        <v>Jun-Jun</v>
      </c>
      <c r="L154" s="116">
        <f>DATE(YEAR(Table2[[#This Row],[embarque]]),MONTH(Table2[[#This Row],[embarque]]),1)</f>
        <v>44348</v>
      </c>
      <c r="M154" s="138">
        <f t="shared" si="33"/>
        <v>2021</v>
      </c>
      <c r="N154" s="64" t="str">
        <f>VLOOKUP('Arg Registers'!$J154,AUX!$E$2:$F$96,2,FALSE)</f>
        <v>PRADERA NATURAL</v>
      </c>
    </row>
    <row r="155" spans="1:14" x14ac:dyDescent="0.25">
      <c r="A155" s="113" t="s">
        <v>32238</v>
      </c>
      <c r="B155" s="120">
        <v>44348</v>
      </c>
      <c r="C155" s="114"/>
      <c r="D155" s="120">
        <v>44348</v>
      </c>
      <c r="E155" s="121" t="s">
        <v>208</v>
      </c>
      <c r="F155" s="122">
        <v>1500</v>
      </c>
      <c r="G155" s="120">
        <v>44357</v>
      </c>
      <c r="H155" s="120">
        <v>44386</v>
      </c>
      <c r="I155" s="123">
        <v>360</v>
      </c>
      <c r="J155" s="123" t="s">
        <v>32086</v>
      </c>
      <c r="K155" s="70" t="str">
        <f t="shared" si="28"/>
        <v>Jun-Jul</v>
      </c>
      <c r="L155" s="116">
        <f>DATE(YEAR(Table2[[#This Row],[embarque]]),MONTH(Table2[[#This Row],[embarque]]),1)</f>
        <v>44378</v>
      </c>
      <c r="M155" s="138">
        <f t="shared" si="33"/>
        <v>2021</v>
      </c>
      <c r="N155" s="64" t="str">
        <f>VLOOKUP('Arg Registers'!$J155,AUX!$E$2:$F$96,2,FALSE)</f>
        <v>Others</v>
      </c>
    </row>
    <row r="156" spans="1:14" x14ac:dyDescent="0.25">
      <c r="A156" s="113" t="s">
        <v>32239</v>
      </c>
      <c r="B156" s="120">
        <v>44348</v>
      </c>
      <c r="C156" s="114"/>
      <c r="D156" s="120">
        <v>44348</v>
      </c>
      <c r="E156" s="121" t="s">
        <v>208</v>
      </c>
      <c r="F156" s="122">
        <v>1000</v>
      </c>
      <c r="G156" s="120">
        <v>44357</v>
      </c>
      <c r="H156" s="120">
        <v>44386</v>
      </c>
      <c r="I156" s="123">
        <v>360</v>
      </c>
      <c r="J156" s="123" t="s">
        <v>32086</v>
      </c>
      <c r="K156" s="70" t="str">
        <f t="shared" si="28"/>
        <v>Jun-Jul</v>
      </c>
      <c r="L156" s="115">
        <f>DATE(YEAR(Table2[[#This Row],[embarque]]),MONTH(Table2[[#This Row],[embarque]]),1)</f>
        <v>44378</v>
      </c>
      <c r="M156" s="137">
        <f t="shared" si="33"/>
        <v>2021</v>
      </c>
      <c r="N156" s="64" t="str">
        <f>VLOOKUP('Arg Registers'!$J156,AUX!$E$2:$F$96,2,FALSE)</f>
        <v>Others</v>
      </c>
    </row>
    <row r="157" spans="1:14" x14ac:dyDescent="0.25">
      <c r="A157" s="113" t="s">
        <v>32240</v>
      </c>
      <c r="B157" s="120">
        <v>44349</v>
      </c>
      <c r="C157" s="114"/>
      <c r="D157" s="120">
        <v>44349</v>
      </c>
      <c r="E157" s="121" t="s">
        <v>208</v>
      </c>
      <c r="F157" s="122">
        <v>28</v>
      </c>
      <c r="G157" s="120">
        <v>44349</v>
      </c>
      <c r="H157" s="120">
        <v>44378</v>
      </c>
      <c r="I157" s="128">
        <v>30</v>
      </c>
      <c r="J157" s="123" t="s">
        <v>31973</v>
      </c>
      <c r="K157" s="70" t="str">
        <f t="shared" si="28"/>
        <v>Jun-Jul</v>
      </c>
      <c r="L157" s="116">
        <f>DATE(YEAR(Table2[[#This Row],[embarque]]),MONTH(Table2[[#This Row],[embarque]]),1)</f>
        <v>44378</v>
      </c>
      <c r="M157" s="138">
        <f t="shared" ref="M157:M160" si="34">IF(MONTH(H157)&lt;=2,YEAR(H157)-1,YEAR(H157))</f>
        <v>2021</v>
      </c>
      <c r="N157" s="64" t="str">
        <f>VLOOKUP('Arg Registers'!$J157,AUX!$E$2:$F$96,2,FALSE)</f>
        <v>Others</v>
      </c>
    </row>
    <row r="158" spans="1:14" x14ac:dyDescent="0.25">
      <c r="A158" s="113" t="s">
        <v>32241</v>
      </c>
      <c r="B158" s="120">
        <v>44349</v>
      </c>
      <c r="C158" s="114"/>
      <c r="D158" s="120">
        <v>44349</v>
      </c>
      <c r="E158" s="121" t="s">
        <v>208</v>
      </c>
      <c r="F158" s="122">
        <v>600</v>
      </c>
      <c r="G158" s="120">
        <v>44349</v>
      </c>
      <c r="H158" s="120">
        <v>44378</v>
      </c>
      <c r="I158" s="128">
        <v>30</v>
      </c>
      <c r="J158" s="123" t="s">
        <v>32106</v>
      </c>
      <c r="K158" s="70" t="str">
        <f t="shared" si="28"/>
        <v>Jun-Jul</v>
      </c>
      <c r="L158" s="116">
        <f>DATE(YEAR(Table2[[#This Row],[embarque]]),MONTH(Table2[[#This Row],[embarque]]),1)</f>
        <v>44378</v>
      </c>
      <c r="M158" s="138">
        <f t="shared" si="34"/>
        <v>2021</v>
      </c>
      <c r="N158" s="64" t="str">
        <f>VLOOKUP('Arg Registers'!$J158,AUX!$E$2:$F$96,2,FALSE)</f>
        <v>Others</v>
      </c>
    </row>
    <row r="159" spans="1:14" x14ac:dyDescent="0.25">
      <c r="A159" s="113" t="s">
        <v>32242</v>
      </c>
      <c r="B159" s="120">
        <v>44349</v>
      </c>
      <c r="C159" s="114"/>
      <c r="D159" s="120">
        <v>44349</v>
      </c>
      <c r="E159" s="121" t="s">
        <v>208</v>
      </c>
      <c r="F159" s="122">
        <v>1650</v>
      </c>
      <c r="G159" s="120">
        <v>44349</v>
      </c>
      <c r="H159" s="120">
        <v>44378</v>
      </c>
      <c r="I159" s="128">
        <v>30</v>
      </c>
      <c r="J159" s="123" t="s">
        <v>230</v>
      </c>
      <c r="K159" s="70" t="str">
        <f t="shared" si="28"/>
        <v>Jun-Jul</v>
      </c>
      <c r="L159" s="116">
        <f>DATE(YEAR(Table2[[#This Row],[embarque]]),MONTH(Table2[[#This Row],[embarque]]),1)</f>
        <v>44378</v>
      </c>
      <c r="M159" s="138">
        <f t="shared" si="34"/>
        <v>2021</v>
      </c>
      <c r="N159" s="64" t="str">
        <f>VLOOKUP('Arg Registers'!$J159,AUX!$E$2:$F$96,2,FALSE)</f>
        <v>PETROAGRO</v>
      </c>
    </row>
    <row r="160" spans="1:14" x14ac:dyDescent="0.25">
      <c r="A160" s="113" t="s">
        <v>32243</v>
      </c>
      <c r="B160" s="120">
        <v>44349</v>
      </c>
      <c r="C160" s="114"/>
      <c r="D160" s="120">
        <v>44349</v>
      </c>
      <c r="E160" s="121" t="s">
        <v>208</v>
      </c>
      <c r="F160" s="122">
        <v>206</v>
      </c>
      <c r="G160" s="120">
        <v>44349</v>
      </c>
      <c r="H160" s="120">
        <v>44378</v>
      </c>
      <c r="I160" s="123">
        <v>30</v>
      </c>
      <c r="J160" s="123" t="s">
        <v>253</v>
      </c>
      <c r="K160" s="70" t="str">
        <f t="shared" si="28"/>
        <v>Jun-Jul</v>
      </c>
      <c r="L160" s="115">
        <f>DATE(YEAR(Table2[[#This Row],[embarque]]),MONTH(Table2[[#This Row],[embarque]]),1)</f>
        <v>44378</v>
      </c>
      <c r="M160" s="137">
        <f t="shared" si="34"/>
        <v>2021</v>
      </c>
      <c r="N160" s="64" t="str">
        <f>VLOOKUP('Arg Registers'!$J160,AUX!$E$2:$F$96,2,FALSE)</f>
        <v>SPECIAL GRAINS</v>
      </c>
    </row>
    <row r="161" spans="1:14" x14ac:dyDescent="0.25">
      <c r="A161" s="113" t="s">
        <v>32244</v>
      </c>
      <c r="B161" s="120">
        <v>44350</v>
      </c>
      <c r="C161" s="114"/>
      <c r="D161" s="120">
        <v>44350</v>
      </c>
      <c r="E161" s="121" t="s">
        <v>208</v>
      </c>
      <c r="F161" s="122">
        <v>286</v>
      </c>
      <c r="G161" s="120">
        <v>44350</v>
      </c>
      <c r="H161" s="120">
        <v>44379</v>
      </c>
      <c r="I161" s="128">
        <v>30</v>
      </c>
      <c r="J161" s="123" t="s">
        <v>32000</v>
      </c>
      <c r="K161" s="70" t="str">
        <f t="shared" si="28"/>
        <v>Jun-Jul</v>
      </c>
      <c r="L161" s="116">
        <f>DATE(YEAR(Table2[[#This Row],[embarque]]),MONTH(Table2[[#This Row],[embarque]]),1)</f>
        <v>44378</v>
      </c>
      <c r="M161" s="138">
        <f t="shared" ref="M161:M168" si="35">IF(MONTH(H161)&lt;=2,YEAR(H161)-1,YEAR(H161))</f>
        <v>2021</v>
      </c>
      <c r="N161" s="64" t="str">
        <f>VLOOKUP('Arg Registers'!$J161,AUX!$E$2:$F$96,2,FALSE)</f>
        <v>Others</v>
      </c>
    </row>
    <row r="162" spans="1:14" x14ac:dyDescent="0.25">
      <c r="A162" s="113" t="s">
        <v>32245</v>
      </c>
      <c r="B162" s="120">
        <v>44350</v>
      </c>
      <c r="C162" s="114"/>
      <c r="D162" s="120">
        <v>44350</v>
      </c>
      <c r="E162" s="121" t="s">
        <v>208</v>
      </c>
      <c r="F162" s="122">
        <v>108</v>
      </c>
      <c r="G162" s="120">
        <v>44350</v>
      </c>
      <c r="H162" s="120">
        <v>44379</v>
      </c>
      <c r="I162" s="128">
        <v>30</v>
      </c>
      <c r="J162" s="123" t="s">
        <v>32252</v>
      </c>
      <c r="K162" s="70" t="str">
        <f t="shared" si="28"/>
        <v>Jun-Jul</v>
      </c>
      <c r="L162" s="116">
        <f>DATE(YEAR(Table2[[#This Row],[embarque]]),MONTH(Table2[[#This Row],[embarque]]),1)</f>
        <v>44378</v>
      </c>
      <c r="M162" s="138">
        <f t="shared" si="35"/>
        <v>2021</v>
      </c>
      <c r="N162" s="64" t="str">
        <f>VLOOKUP('Arg Registers'!$J162,AUX!$E$2:$F$96,2,FALSE)</f>
        <v>Others</v>
      </c>
    </row>
    <row r="163" spans="1:14" x14ac:dyDescent="0.25">
      <c r="A163" s="113" t="s">
        <v>32246</v>
      </c>
      <c r="B163" s="120">
        <v>44350</v>
      </c>
      <c r="C163" s="114"/>
      <c r="D163" s="120">
        <v>44350</v>
      </c>
      <c r="E163" s="121" t="s">
        <v>208</v>
      </c>
      <c r="F163" s="122">
        <v>230</v>
      </c>
      <c r="G163" s="120">
        <v>44350</v>
      </c>
      <c r="H163" s="120">
        <v>44379</v>
      </c>
      <c r="I163" s="128">
        <v>30</v>
      </c>
      <c r="J163" s="123" t="s">
        <v>31993</v>
      </c>
      <c r="K163" s="70" t="str">
        <f t="shared" si="28"/>
        <v>Jun-Jul</v>
      </c>
      <c r="L163" s="116">
        <f>DATE(YEAR(Table2[[#This Row],[embarque]]),MONTH(Table2[[#This Row],[embarque]]),1)</f>
        <v>44378</v>
      </c>
      <c r="M163" s="138">
        <f t="shared" si="35"/>
        <v>2021</v>
      </c>
      <c r="N163" s="64" t="str">
        <f>VLOOKUP('Arg Registers'!$J163,AUX!$E$2:$F$96,2,FALSE)</f>
        <v>Others</v>
      </c>
    </row>
    <row r="164" spans="1:14" x14ac:dyDescent="0.25">
      <c r="A164" s="113" t="s">
        <v>32247</v>
      </c>
      <c r="B164" s="120">
        <v>44350</v>
      </c>
      <c r="C164" s="114"/>
      <c r="D164" s="120">
        <v>44350</v>
      </c>
      <c r="E164" s="121" t="s">
        <v>208</v>
      </c>
      <c r="F164" s="122">
        <v>200</v>
      </c>
      <c r="G164" s="120">
        <v>44350</v>
      </c>
      <c r="H164" s="120">
        <v>44379</v>
      </c>
      <c r="I164" s="128">
        <v>30</v>
      </c>
      <c r="J164" s="123" t="s">
        <v>32220</v>
      </c>
      <c r="K164" s="70" t="str">
        <f t="shared" si="28"/>
        <v>Jun-Jul</v>
      </c>
      <c r="L164" s="116">
        <f>DATE(YEAR(Table2[[#This Row],[embarque]]),MONTH(Table2[[#This Row],[embarque]]),1)</f>
        <v>44378</v>
      </c>
      <c r="M164" s="138">
        <f t="shared" si="35"/>
        <v>2021</v>
      </c>
      <c r="N164" s="64" t="str">
        <f>VLOOKUP('Arg Registers'!$J164,AUX!$E$2:$F$96,2,FALSE)</f>
        <v>Others</v>
      </c>
    </row>
    <row r="165" spans="1:14" x14ac:dyDescent="0.25">
      <c r="A165" s="113" t="s">
        <v>32248</v>
      </c>
      <c r="B165" s="120">
        <v>44350</v>
      </c>
      <c r="C165" s="114"/>
      <c r="D165" s="120">
        <v>44350</v>
      </c>
      <c r="E165" s="121" t="s">
        <v>208</v>
      </c>
      <c r="F165" s="122">
        <v>15000</v>
      </c>
      <c r="G165" s="120">
        <v>44350</v>
      </c>
      <c r="H165" s="120">
        <v>44379</v>
      </c>
      <c r="I165" s="128">
        <v>30</v>
      </c>
      <c r="J165" s="123" t="s">
        <v>280</v>
      </c>
      <c r="K165" s="70" t="str">
        <f t="shared" si="28"/>
        <v>Jun-Jul</v>
      </c>
      <c r="L165" s="116">
        <f>DATE(YEAR(Table2[[#This Row],[embarque]]),MONTH(Table2[[#This Row],[embarque]]),1)</f>
        <v>44378</v>
      </c>
      <c r="M165" s="138">
        <f t="shared" si="35"/>
        <v>2021</v>
      </c>
      <c r="N165" s="64" t="str">
        <f>VLOOKUP('Arg Registers'!$J165,AUX!$E$2:$F$96,2,FALSE)</f>
        <v>LOS GROBO</v>
      </c>
    </row>
    <row r="166" spans="1:14" x14ac:dyDescent="0.25">
      <c r="A166" s="113" t="s">
        <v>32249</v>
      </c>
      <c r="B166" s="120">
        <v>44350</v>
      </c>
      <c r="C166" s="114"/>
      <c r="D166" s="120">
        <v>44350</v>
      </c>
      <c r="E166" s="121" t="s">
        <v>208</v>
      </c>
      <c r="F166" s="122">
        <v>215</v>
      </c>
      <c r="G166" s="120">
        <v>44350</v>
      </c>
      <c r="H166" s="120">
        <v>44379</v>
      </c>
      <c r="I166" s="128">
        <v>30</v>
      </c>
      <c r="J166" s="123" t="s">
        <v>31995</v>
      </c>
      <c r="K166" s="70" t="str">
        <f t="shared" si="28"/>
        <v>Jun-Jul</v>
      </c>
      <c r="L166" s="116">
        <f>DATE(YEAR(Table2[[#This Row],[embarque]]),MONTH(Table2[[#This Row],[embarque]]),1)</f>
        <v>44378</v>
      </c>
      <c r="M166" s="138">
        <f t="shared" si="35"/>
        <v>2021</v>
      </c>
      <c r="N166" s="64" t="str">
        <f>VLOOKUP('Arg Registers'!$J166,AUX!$E$2:$F$96,2,FALSE)</f>
        <v>Others</v>
      </c>
    </row>
    <row r="167" spans="1:14" x14ac:dyDescent="0.25">
      <c r="A167" s="113" t="s">
        <v>32250</v>
      </c>
      <c r="B167" s="120">
        <v>44350</v>
      </c>
      <c r="C167" s="114"/>
      <c r="D167" s="120">
        <v>44350</v>
      </c>
      <c r="E167" s="121" t="s">
        <v>208</v>
      </c>
      <c r="F167" s="122">
        <v>40000</v>
      </c>
      <c r="G167" s="120">
        <v>44362</v>
      </c>
      <c r="H167" s="120">
        <v>44391</v>
      </c>
      <c r="I167" s="128">
        <v>360</v>
      </c>
      <c r="J167" s="123" t="s">
        <v>215</v>
      </c>
      <c r="K167" s="70" t="str">
        <f t="shared" si="28"/>
        <v>Jun-Jul</v>
      </c>
      <c r="L167" s="116">
        <f>DATE(YEAR(Table2[[#This Row],[embarque]]),MONTH(Table2[[#This Row],[embarque]]),1)</f>
        <v>44378</v>
      </c>
      <c r="M167" s="138">
        <f t="shared" si="35"/>
        <v>2021</v>
      </c>
      <c r="N167" s="64" t="str">
        <f>VLOOKUP('Arg Registers'!$J167,AUX!$E$2:$F$96,2,FALSE)</f>
        <v>OMHSA</v>
      </c>
    </row>
    <row r="168" spans="1:14" x14ac:dyDescent="0.25">
      <c r="A168" s="113" t="s">
        <v>32251</v>
      </c>
      <c r="B168" s="120">
        <v>44350</v>
      </c>
      <c r="C168" s="114"/>
      <c r="D168" s="120">
        <v>44350</v>
      </c>
      <c r="E168" s="121" t="s">
        <v>208</v>
      </c>
      <c r="F168" s="122">
        <v>500</v>
      </c>
      <c r="G168" s="120">
        <v>44354</v>
      </c>
      <c r="H168" s="120">
        <v>44383</v>
      </c>
      <c r="I168" s="123">
        <v>360</v>
      </c>
      <c r="J168" s="123" t="s">
        <v>32146</v>
      </c>
      <c r="K168" s="70" t="str">
        <f t="shared" si="28"/>
        <v>Jun-Jul</v>
      </c>
      <c r="L168" s="115">
        <f>DATE(YEAR(Table2[[#This Row],[embarque]]),MONTH(Table2[[#This Row],[embarque]]),1)</f>
        <v>44378</v>
      </c>
      <c r="M168" s="137">
        <f t="shared" si="35"/>
        <v>2021</v>
      </c>
      <c r="N168" s="64" t="str">
        <f>VLOOKUP('Arg Registers'!$J168,AUX!$E$2:$F$96,2,FALSE)</f>
        <v>P &amp; P EXPO IMPO</v>
      </c>
    </row>
    <row r="169" spans="1:14" s="42" customFormat="1" x14ac:dyDescent="0.25">
      <c r="A169" s="117" t="s">
        <v>32254</v>
      </c>
      <c r="B169" s="124">
        <v>44351</v>
      </c>
      <c r="C169" s="124"/>
      <c r="D169" s="124">
        <v>44351</v>
      </c>
      <c r="E169" s="126" t="s">
        <v>208</v>
      </c>
      <c r="F169" s="127">
        <v>105</v>
      </c>
      <c r="G169" s="124">
        <v>44351</v>
      </c>
      <c r="H169" s="124">
        <v>44380</v>
      </c>
      <c r="I169" s="128">
        <v>30</v>
      </c>
      <c r="J169" s="128" t="s">
        <v>32000</v>
      </c>
      <c r="K169" s="70" t="str">
        <f t="shared" si="28"/>
        <v>Jun-Jul</v>
      </c>
      <c r="L169" s="116">
        <f>DATE(YEAR(Table2[[#This Row],[embarque]]),MONTH(Table2[[#This Row],[embarque]]),1)</f>
        <v>44378</v>
      </c>
      <c r="M169" s="138">
        <f t="shared" ref="M169:M174" si="36">IF(MONTH(H169)&lt;=2,YEAR(H169)-1,YEAR(H169))</f>
        <v>2021</v>
      </c>
      <c r="N169" s="64" t="str">
        <f>VLOOKUP('Arg Registers'!$J169,AUX!$E$2:$F$96,2,FALSE)</f>
        <v>Others</v>
      </c>
    </row>
    <row r="170" spans="1:14" s="42" customFormat="1" x14ac:dyDescent="0.25">
      <c r="A170" s="117" t="s">
        <v>32255</v>
      </c>
      <c r="B170" s="124">
        <v>44351</v>
      </c>
      <c r="C170" s="124"/>
      <c r="D170" s="124">
        <v>44351</v>
      </c>
      <c r="E170" s="126" t="s">
        <v>208</v>
      </c>
      <c r="F170" s="127">
        <v>12</v>
      </c>
      <c r="G170" s="124">
        <v>44351</v>
      </c>
      <c r="H170" s="124">
        <v>44380</v>
      </c>
      <c r="I170" s="128">
        <v>30</v>
      </c>
      <c r="J170" s="128" t="s">
        <v>32219</v>
      </c>
      <c r="K170" s="70" t="str">
        <f t="shared" si="28"/>
        <v>Jun-Jul</v>
      </c>
      <c r="L170" s="116">
        <f>DATE(YEAR(Table2[[#This Row],[embarque]]),MONTH(Table2[[#This Row],[embarque]]),1)</f>
        <v>44378</v>
      </c>
      <c r="M170" s="138">
        <f t="shared" si="36"/>
        <v>2021</v>
      </c>
      <c r="N170" s="64" t="str">
        <f>VLOOKUP('Arg Registers'!$J170,AUX!$E$2:$F$96,2,FALSE)</f>
        <v>Others</v>
      </c>
    </row>
    <row r="171" spans="1:14" s="42" customFormat="1" x14ac:dyDescent="0.25">
      <c r="A171" s="117" t="s">
        <v>32256</v>
      </c>
      <c r="B171" s="124">
        <v>44351</v>
      </c>
      <c r="C171" s="124"/>
      <c r="D171" s="124">
        <v>44351</v>
      </c>
      <c r="E171" s="126" t="s">
        <v>208</v>
      </c>
      <c r="F171" s="127">
        <v>40000</v>
      </c>
      <c r="G171" s="124">
        <v>44351</v>
      </c>
      <c r="H171" s="124">
        <v>44380</v>
      </c>
      <c r="I171" s="128">
        <v>30</v>
      </c>
      <c r="J171" s="128" t="s">
        <v>217</v>
      </c>
      <c r="K171" s="70" t="str">
        <f t="shared" si="28"/>
        <v>Jun-Jul</v>
      </c>
      <c r="L171" s="116">
        <f>DATE(YEAR(Table2[[#This Row],[embarque]]),MONTH(Table2[[#This Row],[embarque]]),1)</f>
        <v>44378</v>
      </c>
      <c r="M171" s="138">
        <f t="shared" si="36"/>
        <v>2021</v>
      </c>
      <c r="N171" s="64" t="str">
        <f>VLOOKUP('Arg Registers'!$J171,AUX!$E$2:$F$96,2,FALSE)</f>
        <v>CHS</v>
      </c>
    </row>
    <row r="172" spans="1:14" s="42" customFormat="1" x14ac:dyDescent="0.25">
      <c r="A172" s="117" t="s">
        <v>32257</v>
      </c>
      <c r="B172" s="124">
        <v>44351</v>
      </c>
      <c r="C172" s="124"/>
      <c r="D172" s="124">
        <v>44351</v>
      </c>
      <c r="E172" s="126" t="s">
        <v>208</v>
      </c>
      <c r="F172" s="127">
        <v>15000</v>
      </c>
      <c r="G172" s="124">
        <v>44351</v>
      </c>
      <c r="H172" s="124">
        <v>44380</v>
      </c>
      <c r="I172" s="128">
        <v>30</v>
      </c>
      <c r="J172" s="128" t="s">
        <v>280</v>
      </c>
      <c r="K172" s="70" t="str">
        <f t="shared" si="28"/>
        <v>Jun-Jul</v>
      </c>
      <c r="L172" s="116">
        <f>DATE(YEAR(Table2[[#This Row],[embarque]]),MONTH(Table2[[#This Row],[embarque]]),1)</f>
        <v>44378</v>
      </c>
      <c r="M172" s="138">
        <f t="shared" si="36"/>
        <v>2021</v>
      </c>
      <c r="N172" s="64" t="str">
        <f>VLOOKUP('Arg Registers'!$J172,AUX!$E$2:$F$96,2,FALSE)</f>
        <v>LOS GROBO</v>
      </c>
    </row>
    <row r="173" spans="1:14" s="42" customFormat="1" x14ac:dyDescent="0.25">
      <c r="A173" s="117" t="s">
        <v>32258</v>
      </c>
      <c r="B173" s="124">
        <v>44351</v>
      </c>
      <c r="C173" s="124"/>
      <c r="D173" s="124">
        <v>44351</v>
      </c>
      <c r="E173" s="126" t="s">
        <v>208</v>
      </c>
      <c r="F173" s="127">
        <v>132</v>
      </c>
      <c r="G173" s="124">
        <v>44351</v>
      </c>
      <c r="H173" s="124">
        <v>44380</v>
      </c>
      <c r="I173" s="128">
        <v>30</v>
      </c>
      <c r="J173" s="128" t="s">
        <v>32273</v>
      </c>
      <c r="K173" s="70" t="str">
        <f t="shared" si="28"/>
        <v>Jun-Jul</v>
      </c>
      <c r="L173" s="116">
        <f>DATE(YEAR(Table2[[#This Row],[embarque]]),MONTH(Table2[[#This Row],[embarque]]),1)</f>
        <v>44378</v>
      </c>
      <c r="M173" s="138">
        <f t="shared" si="36"/>
        <v>2021</v>
      </c>
      <c r="N173" s="64" t="str">
        <f>VLOOKUP('Arg Registers'!$J173,AUX!$E$2:$F$96,2,FALSE)</f>
        <v>Others</v>
      </c>
    </row>
    <row r="174" spans="1:14" s="42" customFormat="1" x14ac:dyDescent="0.25">
      <c r="A174" s="113" t="s">
        <v>32259</v>
      </c>
      <c r="B174" s="120">
        <v>44351</v>
      </c>
      <c r="C174" s="120"/>
      <c r="D174" s="120">
        <v>44351</v>
      </c>
      <c r="E174" s="121" t="s">
        <v>208</v>
      </c>
      <c r="F174" s="122">
        <v>345</v>
      </c>
      <c r="G174" s="120">
        <v>44351</v>
      </c>
      <c r="H174" s="120">
        <v>44380</v>
      </c>
      <c r="I174" s="123">
        <v>30</v>
      </c>
      <c r="J174" s="123" t="s">
        <v>31994</v>
      </c>
      <c r="K174" s="70" t="str">
        <f t="shared" si="28"/>
        <v>Jun-Jul</v>
      </c>
      <c r="L174" s="115">
        <f>DATE(YEAR(Table2[[#This Row],[embarque]]),MONTH(Table2[[#This Row],[embarque]]),1)</f>
        <v>44378</v>
      </c>
      <c r="M174" s="137">
        <f t="shared" si="36"/>
        <v>2021</v>
      </c>
      <c r="N174" s="64" t="str">
        <f>VLOOKUP('Arg Registers'!$J174,AUX!$E$2:$F$96,2,FALSE)</f>
        <v>Others</v>
      </c>
    </row>
    <row r="175" spans="1:14" s="42" customFormat="1" x14ac:dyDescent="0.25">
      <c r="A175" s="117" t="s">
        <v>32260</v>
      </c>
      <c r="B175" s="124">
        <v>44354</v>
      </c>
      <c r="C175" s="124"/>
      <c r="D175" s="124">
        <v>44354</v>
      </c>
      <c r="E175" s="126" t="s">
        <v>208</v>
      </c>
      <c r="F175" s="127">
        <v>3107</v>
      </c>
      <c r="G175" s="124">
        <v>44354</v>
      </c>
      <c r="H175" s="124">
        <v>44383</v>
      </c>
      <c r="I175" s="128">
        <v>30</v>
      </c>
      <c r="J175" s="128" t="s">
        <v>212</v>
      </c>
      <c r="K175" s="70" t="str">
        <f t="shared" si="28"/>
        <v>Jun-Jul</v>
      </c>
      <c r="L175" s="116">
        <f>DATE(YEAR(Table2[[#This Row],[embarque]]),MONTH(Table2[[#This Row],[embarque]]),1)</f>
        <v>44378</v>
      </c>
      <c r="M175" s="138">
        <f t="shared" ref="M175:M176" si="37">IF(MONTH(H175)&lt;=2,YEAR(H175)-1,YEAR(H175))</f>
        <v>2021</v>
      </c>
      <c r="N175" s="64" t="str">
        <f>VLOOKUP('Arg Registers'!$J175,AUX!$E$2:$F$96,2,FALSE)</f>
        <v>CARGILL</v>
      </c>
    </row>
    <row r="176" spans="1:14" s="42" customFormat="1" x14ac:dyDescent="0.25">
      <c r="A176" s="113" t="s">
        <v>32261</v>
      </c>
      <c r="B176" s="120">
        <v>44354</v>
      </c>
      <c r="C176" s="120"/>
      <c r="D176" s="120">
        <v>44354</v>
      </c>
      <c r="E176" s="121" t="s">
        <v>208</v>
      </c>
      <c r="F176" s="122">
        <v>580</v>
      </c>
      <c r="G176" s="120">
        <v>44354</v>
      </c>
      <c r="H176" s="120">
        <v>44383</v>
      </c>
      <c r="I176" s="123">
        <v>30</v>
      </c>
      <c r="J176" s="123" t="s">
        <v>32017</v>
      </c>
      <c r="K176" s="70" t="str">
        <f t="shared" si="28"/>
        <v>Jun-Jul</v>
      </c>
      <c r="L176" s="115">
        <f>DATE(YEAR(Table2[[#This Row],[embarque]]),MONTH(Table2[[#This Row],[embarque]]),1)</f>
        <v>44378</v>
      </c>
      <c r="M176" s="137">
        <f t="shared" si="37"/>
        <v>2021</v>
      </c>
      <c r="N176" s="64" t="str">
        <f>VLOOKUP('Arg Registers'!$J176,AUX!$E$2:$F$96,2,FALSE)</f>
        <v>Others</v>
      </c>
    </row>
    <row r="177" spans="1:14" s="42" customFormat="1" x14ac:dyDescent="0.25">
      <c r="A177" s="117" t="s">
        <v>32262</v>
      </c>
      <c r="B177" s="124">
        <v>44355</v>
      </c>
      <c r="C177" s="124"/>
      <c r="D177" s="124">
        <v>44355</v>
      </c>
      <c r="E177" s="126" t="s">
        <v>208</v>
      </c>
      <c r="F177" s="127">
        <v>286</v>
      </c>
      <c r="G177" s="124">
        <v>44355</v>
      </c>
      <c r="H177" s="124">
        <v>44384</v>
      </c>
      <c r="I177" s="128">
        <v>30</v>
      </c>
      <c r="J177" s="128" t="s">
        <v>32106</v>
      </c>
      <c r="K177" s="70" t="str">
        <f t="shared" si="28"/>
        <v>Jun-Jul</v>
      </c>
      <c r="L177" s="116">
        <f>DATE(YEAR(Table2[[#This Row],[embarque]]),MONTH(Table2[[#This Row],[embarque]]),1)</f>
        <v>44378</v>
      </c>
      <c r="M177" s="138">
        <f t="shared" ref="M177:M183" si="38">IF(MONTH(H177)&lt;=2,YEAR(H177)-1,YEAR(H177))</f>
        <v>2021</v>
      </c>
      <c r="N177" s="64" t="str">
        <f>VLOOKUP('Arg Registers'!$J177,AUX!$E$2:$F$96,2,FALSE)</f>
        <v>Others</v>
      </c>
    </row>
    <row r="178" spans="1:14" s="42" customFormat="1" x14ac:dyDescent="0.25">
      <c r="A178" s="117" t="s">
        <v>32263</v>
      </c>
      <c r="B178" s="124">
        <v>44355</v>
      </c>
      <c r="C178" s="124"/>
      <c r="D178" s="124">
        <v>44355</v>
      </c>
      <c r="E178" s="126" t="s">
        <v>208</v>
      </c>
      <c r="F178" s="127">
        <v>376</v>
      </c>
      <c r="G178" s="124">
        <v>44355</v>
      </c>
      <c r="H178" s="124">
        <v>44384</v>
      </c>
      <c r="I178" s="128">
        <v>30</v>
      </c>
      <c r="J178" s="128" t="s">
        <v>212</v>
      </c>
      <c r="K178" s="70" t="str">
        <f t="shared" si="28"/>
        <v>Jun-Jul</v>
      </c>
      <c r="L178" s="116">
        <f>DATE(YEAR(Table2[[#This Row],[embarque]]),MONTH(Table2[[#This Row],[embarque]]),1)</f>
        <v>44378</v>
      </c>
      <c r="M178" s="138">
        <f t="shared" si="38"/>
        <v>2021</v>
      </c>
      <c r="N178" s="64" t="str">
        <f>VLOOKUP('Arg Registers'!$J178,AUX!$E$2:$F$96,2,FALSE)</f>
        <v>CARGILL</v>
      </c>
    </row>
    <row r="179" spans="1:14" s="42" customFormat="1" x14ac:dyDescent="0.25">
      <c r="A179" s="117" t="s">
        <v>32264</v>
      </c>
      <c r="B179" s="124">
        <v>44355</v>
      </c>
      <c r="C179" s="124"/>
      <c r="D179" s="124">
        <v>44355</v>
      </c>
      <c r="E179" s="126" t="s">
        <v>208</v>
      </c>
      <c r="F179" s="127">
        <v>5000</v>
      </c>
      <c r="G179" s="124">
        <v>44355</v>
      </c>
      <c r="H179" s="124">
        <v>44384</v>
      </c>
      <c r="I179" s="128">
        <v>30</v>
      </c>
      <c r="J179" s="128" t="s">
        <v>280</v>
      </c>
      <c r="K179" s="70" t="str">
        <f t="shared" si="28"/>
        <v>Jun-Jul</v>
      </c>
      <c r="L179" s="116">
        <f>DATE(YEAR(Table2[[#This Row],[embarque]]),MONTH(Table2[[#This Row],[embarque]]),1)</f>
        <v>44378</v>
      </c>
      <c r="M179" s="138">
        <f t="shared" si="38"/>
        <v>2021</v>
      </c>
      <c r="N179" s="64" t="str">
        <f>VLOOKUP('Arg Registers'!$J179,AUX!$E$2:$F$96,2,FALSE)</f>
        <v>LOS GROBO</v>
      </c>
    </row>
    <row r="180" spans="1:14" s="42" customFormat="1" x14ac:dyDescent="0.25">
      <c r="A180" s="117" t="s">
        <v>32265</v>
      </c>
      <c r="B180" s="124">
        <v>44355</v>
      </c>
      <c r="C180" s="124"/>
      <c r="D180" s="124">
        <v>44355</v>
      </c>
      <c r="E180" s="126" t="s">
        <v>208</v>
      </c>
      <c r="F180" s="127">
        <v>3000</v>
      </c>
      <c r="G180" s="124">
        <v>44355</v>
      </c>
      <c r="H180" s="124">
        <v>44384</v>
      </c>
      <c r="I180" s="128">
        <v>30</v>
      </c>
      <c r="J180" s="128" t="s">
        <v>280</v>
      </c>
      <c r="K180" s="70" t="str">
        <f t="shared" si="28"/>
        <v>Jun-Jul</v>
      </c>
      <c r="L180" s="116">
        <f>DATE(YEAR(Table2[[#This Row],[embarque]]),MONTH(Table2[[#This Row],[embarque]]),1)</f>
        <v>44378</v>
      </c>
      <c r="M180" s="138">
        <f t="shared" si="38"/>
        <v>2021</v>
      </c>
      <c r="N180" s="64" t="str">
        <f>VLOOKUP('Arg Registers'!$J180,AUX!$E$2:$F$96,2,FALSE)</f>
        <v>LOS GROBO</v>
      </c>
    </row>
    <row r="181" spans="1:14" s="42" customFormat="1" x14ac:dyDescent="0.25">
      <c r="A181" s="117" t="s">
        <v>32266</v>
      </c>
      <c r="B181" s="124">
        <v>44355</v>
      </c>
      <c r="C181" s="124"/>
      <c r="D181" s="124">
        <v>44355</v>
      </c>
      <c r="E181" s="126" t="s">
        <v>208</v>
      </c>
      <c r="F181" s="127">
        <v>2000</v>
      </c>
      <c r="G181" s="124">
        <v>44355</v>
      </c>
      <c r="H181" s="124">
        <v>44384</v>
      </c>
      <c r="I181" s="128">
        <v>30</v>
      </c>
      <c r="J181" s="128" t="s">
        <v>280</v>
      </c>
      <c r="K181" s="70" t="str">
        <f t="shared" si="28"/>
        <v>Jun-Jul</v>
      </c>
      <c r="L181" s="116">
        <f>DATE(YEAR(Table2[[#This Row],[embarque]]),MONTH(Table2[[#This Row],[embarque]]),1)</f>
        <v>44378</v>
      </c>
      <c r="M181" s="138">
        <f t="shared" si="38"/>
        <v>2021</v>
      </c>
      <c r="N181" s="64" t="str">
        <f>VLOOKUP('Arg Registers'!$J181,AUX!$E$2:$F$96,2,FALSE)</f>
        <v>LOS GROBO</v>
      </c>
    </row>
    <row r="182" spans="1:14" s="42" customFormat="1" x14ac:dyDescent="0.25">
      <c r="A182" s="117" t="s">
        <v>32267</v>
      </c>
      <c r="B182" s="124">
        <v>44355</v>
      </c>
      <c r="C182" s="124"/>
      <c r="D182" s="124">
        <v>44355</v>
      </c>
      <c r="E182" s="126" t="s">
        <v>208</v>
      </c>
      <c r="F182" s="127">
        <v>500</v>
      </c>
      <c r="G182" s="124">
        <v>44358</v>
      </c>
      <c r="H182" s="124">
        <v>44387</v>
      </c>
      <c r="I182" s="128">
        <v>360</v>
      </c>
      <c r="J182" s="128" t="s">
        <v>32146</v>
      </c>
      <c r="K182" s="70" t="str">
        <f t="shared" si="28"/>
        <v>Jun-Jul</v>
      </c>
      <c r="L182" s="116">
        <f>DATE(YEAR(Table2[[#This Row],[embarque]]),MONTH(Table2[[#This Row],[embarque]]),1)</f>
        <v>44378</v>
      </c>
      <c r="M182" s="138">
        <f t="shared" si="38"/>
        <v>2021</v>
      </c>
      <c r="N182" s="64" t="str">
        <f>VLOOKUP('Arg Registers'!$J182,AUX!$E$2:$F$96,2,FALSE)</f>
        <v>P &amp; P EXPO IMPO</v>
      </c>
    </row>
    <row r="183" spans="1:14" s="42" customFormat="1" x14ac:dyDescent="0.25">
      <c r="A183" s="113" t="s">
        <v>32268</v>
      </c>
      <c r="B183" s="120">
        <v>44355</v>
      </c>
      <c r="C183" s="120"/>
      <c r="D183" s="120">
        <v>44355</v>
      </c>
      <c r="E183" s="121" t="s">
        <v>208</v>
      </c>
      <c r="F183" s="122">
        <v>3000</v>
      </c>
      <c r="G183" s="120">
        <v>44378</v>
      </c>
      <c r="H183" s="120">
        <v>44407</v>
      </c>
      <c r="I183" s="123">
        <v>360</v>
      </c>
      <c r="J183" s="123" t="s">
        <v>32274</v>
      </c>
      <c r="K183" s="70" t="str">
        <f t="shared" si="28"/>
        <v>Jul-Jul</v>
      </c>
      <c r="L183" s="115">
        <f>DATE(YEAR(Table2[[#This Row],[embarque]]),MONTH(Table2[[#This Row],[embarque]]),1)</f>
        <v>44378</v>
      </c>
      <c r="M183" s="137">
        <f t="shared" si="38"/>
        <v>2021</v>
      </c>
      <c r="N183" s="64" t="str">
        <f>VLOOKUP('Arg Registers'!$J183,AUX!$E$2:$F$96,2,FALSE)</f>
        <v>YPF</v>
      </c>
    </row>
    <row r="184" spans="1:14" s="42" customFormat="1" x14ac:dyDescent="0.25">
      <c r="A184" s="117" t="s">
        <v>32269</v>
      </c>
      <c r="B184" s="124">
        <v>44356</v>
      </c>
      <c r="C184" s="124"/>
      <c r="D184" s="124">
        <v>44356</v>
      </c>
      <c r="E184" s="126" t="s">
        <v>208</v>
      </c>
      <c r="F184" s="127">
        <v>260</v>
      </c>
      <c r="G184" s="124">
        <v>44357</v>
      </c>
      <c r="H184" s="124">
        <v>44446</v>
      </c>
      <c r="I184" s="128">
        <v>360</v>
      </c>
      <c r="J184" s="128" t="s">
        <v>32144</v>
      </c>
      <c r="K184" s="70" t="str">
        <f t="shared" si="28"/>
        <v>Jun-Sep</v>
      </c>
      <c r="L184" s="116">
        <f>DATE(YEAR(Table2[[#This Row],[embarque]]),MONTH(Table2[[#This Row],[embarque]]),1)</f>
        <v>44440</v>
      </c>
      <c r="M184" s="138">
        <f t="shared" ref="M184:M187" si="39">IF(MONTH(H184)&lt;=2,YEAR(H184)-1,YEAR(H184))</f>
        <v>2021</v>
      </c>
      <c r="N184" s="64" t="str">
        <f>VLOOKUP('Arg Registers'!$J184,AUX!$E$2:$F$96,2,FALSE)</f>
        <v>Others</v>
      </c>
    </row>
    <row r="185" spans="1:14" s="42" customFormat="1" x14ac:dyDescent="0.25">
      <c r="A185" s="117" t="s">
        <v>32270</v>
      </c>
      <c r="B185" s="124">
        <v>44356</v>
      </c>
      <c r="C185" s="124"/>
      <c r="D185" s="124">
        <v>44356</v>
      </c>
      <c r="E185" s="126" t="s">
        <v>208</v>
      </c>
      <c r="F185" s="127">
        <v>230</v>
      </c>
      <c r="G185" s="124">
        <v>44356</v>
      </c>
      <c r="H185" s="124">
        <v>44385</v>
      </c>
      <c r="I185" s="128">
        <v>30</v>
      </c>
      <c r="J185" s="128" t="s">
        <v>31993</v>
      </c>
      <c r="K185" s="70" t="str">
        <f t="shared" si="28"/>
        <v>Jun-Jul</v>
      </c>
      <c r="L185" s="116">
        <f>DATE(YEAR(Table2[[#This Row],[embarque]]),MONTH(Table2[[#This Row],[embarque]]),1)</f>
        <v>44378</v>
      </c>
      <c r="M185" s="138">
        <f t="shared" si="39"/>
        <v>2021</v>
      </c>
      <c r="N185" s="64" t="str">
        <f>VLOOKUP('Arg Registers'!$J185,AUX!$E$2:$F$96,2,FALSE)</f>
        <v>Others</v>
      </c>
    </row>
    <row r="186" spans="1:14" s="42" customFormat="1" x14ac:dyDescent="0.25">
      <c r="A186" s="117" t="s">
        <v>32271</v>
      </c>
      <c r="B186" s="124">
        <v>44356</v>
      </c>
      <c r="C186" s="124"/>
      <c r="D186" s="124">
        <v>44356</v>
      </c>
      <c r="E186" s="126" t="s">
        <v>208</v>
      </c>
      <c r="F186" s="127">
        <v>230</v>
      </c>
      <c r="G186" s="124">
        <v>44356</v>
      </c>
      <c r="H186" s="124">
        <v>44385</v>
      </c>
      <c r="I186" s="128">
        <v>30</v>
      </c>
      <c r="J186" s="128" t="s">
        <v>31996</v>
      </c>
      <c r="K186" s="70" t="str">
        <f t="shared" si="28"/>
        <v>Jun-Jul</v>
      </c>
      <c r="L186" s="116">
        <f>DATE(YEAR(Table2[[#This Row],[embarque]]),MONTH(Table2[[#This Row],[embarque]]),1)</f>
        <v>44378</v>
      </c>
      <c r="M186" s="138">
        <f t="shared" si="39"/>
        <v>2021</v>
      </c>
      <c r="N186" s="64" t="str">
        <f>VLOOKUP('Arg Registers'!$J186,AUX!$E$2:$F$96,2,FALSE)</f>
        <v>Others</v>
      </c>
    </row>
    <row r="187" spans="1:14" s="42" customFormat="1" x14ac:dyDescent="0.25">
      <c r="A187" s="113" t="s">
        <v>32272</v>
      </c>
      <c r="B187" s="120">
        <v>44356</v>
      </c>
      <c r="C187" s="120"/>
      <c r="D187" s="120">
        <v>44356</v>
      </c>
      <c r="E187" s="121" t="s">
        <v>208</v>
      </c>
      <c r="F187" s="122">
        <v>115</v>
      </c>
      <c r="G187" s="120">
        <v>44356</v>
      </c>
      <c r="H187" s="120">
        <v>44385</v>
      </c>
      <c r="I187" s="123">
        <v>30</v>
      </c>
      <c r="J187" s="123" t="s">
        <v>31994</v>
      </c>
      <c r="K187" s="70" t="str">
        <f t="shared" si="28"/>
        <v>Jun-Jul</v>
      </c>
      <c r="L187" s="115">
        <f>DATE(YEAR(Table2[[#This Row],[embarque]]),MONTH(Table2[[#This Row],[embarque]]),1)</f>
        <v>44378</v>
      </c>
      <c r="M187" s="137">
        <f t="shared" si="39"/>
        <v>2021</v>
      </c>
      <c r="N187" s="64" t="str">
        <f>VLOOKUP('Arg Registers'!$J187,AUX!$E$2:$F$96,2,FALSE)</f>
        <v>Others</v>
      </c>
    </row>
    <row r="188" spans="1:14" s="42" customFormat="1" x14ac:dyDescent="0.25">
      <c r="A188" s="117" t="s">
        <v>32275</v>
      </c>
      <c r="B188" s="124">
        <v>44357</v>
      </c>
      <c r="C188" s="124"/>
      <c r="D188" s="124">
        <v>44357</v>
      </c>
      <c r="E188" s="126" t="s">
        <v>208</v>
      </c>
      <c r="F188" s="127">
        <v>510</v>
      </c>
      <c r="G188" s="124">
        <v>44357</v>
      </c>
      <c r="H188" s="124">
        <v>44386</v>
      </c>
      <c r="I188" s="128">
        <v>30</v>
      </c>
      <c r="J188" s="128" t="s">
        <v>32187</v>
      </c>
      <c r="K188" s="70" t="str">
        <f t="shared" si="28"/>
        <v>Jun-Jul</v>
      </c>
      <c r="L188" s="116">
        <f>DATE(YEAR(Table2[[#This Row],[embarque]]),MONTH(Table2[[#This Row],[embarque]]),1)</f>
        <v>44378</v>
      </c>
      <c r="M188" s="138">
        <f t="shared" ref="M188:M199" si="40">IF(MONTH(H188)&lt;=2,YEAR(H188)-1,YEAR(H188))</f>
        <v>2021</v>
      </c>
      <c r="N188" s="64" t="str">
        <f>VLOOKUP('Arg Registers'!$J188,AUX!$E$2:$F$96,2,FALSE)</f>
        <v>Others</v>
      </c>
    </row>
    <row r="189" spans="1:14" s="42" customFormat="1" x14ac:dyDescent="0.25">
      <c r="A189" s="117" t="s">
        <v>32276</v>
      </c>
      <c r="B189" s="124">
        <v>44357</v>
      </c>
      <c r="C189" s="124"/>
      <c r="D189" s="124">
        <v>44357</v>
      </c>
      <c r="E189" s="126" t="s">
        <v>208</v>
      </c>
      <c r="F189" s="127">
        <v>30000</v>
      </c>
      <c r="G189" s="124">
        <v>44367</v>
      </c>
      <c r="H189" s="124">
        <v>44396</v>
      </c>
      <c r="I189" s="128">
        <v>360</v>
      </c>
      <c r="J189" s="128" t="s">
        <v>217</v>
      </c>
      <c r="K189" s="70" t="str">
        <f t="shared" si="28"/>
        <v>Jun-Jul</v>
      </c>
      <c r="L189" s="116">
        <f>DATE(YEAR(Table2[[#This Row],[embarque]]),MONTH(Table2[[#This Row],[embarque]]),1)</f>
        <v>44378</v>
      </c>
      <c r="M189" s="138">
        <f t="shared" si="40"/>
        <v>2021</v>
      </c>
      <c r="N189" s="64" t="str">
        <f>VLOOKUP('Arg Registers'!$J189,AUX!$E$2:$F$96,2,FALSE)</f>
        <v>CHS</v>
      </c>
    </row>
    <row r="190" spans="1:14" s="42" customFormat="1" x14ac:dyDescent="0.25">
      <c r="A190" s="117" t="s">
        <v>32277</v>
      </c>
      <c r="B190" s="124">
        <v>44357</v>
      </c>
      <c r="C190" s="124"/>
      <c r="D190" s="124">
        <v>44357</v>
      </c>
      <c r="E190" s="126" t="s">
        <v>208</v>
      </c>
      <c r="F190" s="127">
        <v>80000</v>
      </c>
      <c r="G190" s="124">
        <v>44392</v>
      </c>
      <c r="H190" s="124">
        <v>44421</v>
      </c>
      <c r="I190" s="128">
        <v>360</v>
      </c>
      <c r="J190" s="128" t="s">
        <v>334</v>
      </c>
      <c r="K190" s="70" t="str">
        <f t="shared" si="28"/>
        <v>Jul-Aug</v>
      </c>
      <c r="L190" s="116">
        <f>DATE(YEAR(Table2[[#This Row],[embarque]]),MONTH(Table2[[#This Row],[embarque]]),1)</f>
        <v>44409</v>
      </c>
      <c r="M190" s="138">
        <f t="shared" si="40"/>
        <v>2021</v>
      </c>
      <c r="N190" s="64" t="str">
        <f>VLOOKUP('Arg Registers'!$J190,AUX!$E$2:$F$96,2,FALSE)</f>
        <v>COFCO</v>
      </c>
    </row>
    <row r="191" spans="1:14" s="42" customFormat="1" x14ac:dyDescent="0.25">
      <c r="A191" s="117" t="s">
        <v>32278</v>
      </c>
      <c r="B191" s="124">
        <v>44357</v>
      </c>
      <c r="C191" s="124"/>
      <c r="D191" s="124">
        <v>44357</v>
      </c>
      <c r="E191" s="126" t="s">
        <v>208</v>
      </c>
      <c r="F191" s="127">
        <v>40000</v>
      </c>
      <c r="G191" s="124">
        <v>44397</v>
      </c>
      <c r="H191" s="124">
        <v>44426</v>
      </c>
      <c r="I191" s="128">
        <v>360</v>
      </c>
      <c r="J191" s="128" t="s">
        <v>216</v>
      </c>
      <c r="K191" s="70" t="str">
        <f t="shared" si="28"/>
        <v>Jul-Aug</v>
      </c>
      <c r="L191" s="116">
        <f>DATE(YEAR(Table2[[#This Row],[embarque]]),MONTH(Table2[[#This Row],[embarque]]),1)</f>
        <v>44409</v>
      </c>
      <c r="M191" s="138">
        <f t="shared" si="40"/>
        <v>2021</v>
      </c>
      <c r="N191" s="64" t="str">
        <f>VLOOKUP('Arg Registers'!$J191,AUX!$E$2:$F$96,2,FALSE)</f>
        <v>LDC</v>
      </c>
    </row>
    <row r="192" spans="1:14" s="42" customFormat="1" x14ac:dyDescent="0.25">
      <c r="A192" s="117" t="s">
        <v>32279</v>
      </c>
      <c r="B192" s="124">
        <v>44357</v>
      </c>
      <c r="C192" s="124"/>
      <c r="D192" s="124">
        <v>44357</v>
      </c>
      <c r="E192" s="126" t="s">
        <v>208</v>
      </c>
      <c r="F192" s="127">
        <v>15000</v>
      </c>
      <c r="G192" s="124">
        <v>44357</v>
      </c>
      <c r="H192" s="124">
        <v>44386</v>
      </c>
      <c r="I192" s="128">
        <v>30</v>
      </c>
      <c r="J192" s="128" t="s">
        <v>280</v>
      </c>
      <c r="K192" s="70" t="str">
        <f t="shared" si="28"/>
        <v>Jun-Jul</v>
      </c>
      <c r="L192" s="116">
        <f>DATE(YEAR(Table2[[#This Row],[embarque]]),MONTH(Table2[[#This Row],[embarque]]),1)</f>
        <v>44378</v>
      </c>
      <c r="M192" s="138">
        <f t="shared" si="40"/>
        <v>2021</v>
      </c>
      <c r="N192" s="64" t="str">
        <f>VLOOKUP('Arg Registers'!$J192,AUX!$E$2:$F$96,2,FALSE)</f>
        <v>LOS GROBO</v>
      </c>
    </row>
    <row r="193" spans="1:14" s="42" customFormat="1" x14ac:dyDescent="0.25">
      <c r="A193" s="113" t="s">
        <v>32280</v>
      </c>
      <c r="B193" s="120">
        <v>44357</v>
      </c>
      <c r="C193" s="120"/>
      <c r="D193" s="120">
        <v>44357</v>
      </c>
      <c r="E193" s="121" t="s">
        <v>208</v>
      </c>
      <c r="F193" s="122">
        <v>215</v>
      </c>
      <c r="G193" s="120">
        <v>44357</v>
      </c>
      <c r="H193" s="120">
        <v>44386</v>
      </c>
      <c r="I193" s="123">
        <v>30</v>
      </c>
      <c r="J193" s="123" t="s">
        <v>32001</v>
      </c>
      <c r="K193" s="70" t="str">
        <f t="shared" si="28"/>
        <v>Jun-Jul</v>
      </c>
      <c r="L193" s="115">
        <f>DATE(YEAR(Table2[[#This Row],[embarque]]),MONTH(Table2[[#This Row],[embarque]]),1)</f>
        <v>44378</v>
      </c>
      <c r="M193" s="137">
        <f t="shared" si="40"/>
        <v>2021</v>
      </c>
      <c r="N193" s="64" t="str">
        <f>VLOOKUP('Arg Registers'!$J193,AUX!$E$2:$F$96,2,FALSE)</f>
        <v>Others</v>
      </c>
    </row>
    <row r="194" spans="1:14" s="42" customFormat="1" x14ac:dyDescent="0.25">
      <c r="A194" s="117" t="s">
        <v>32286</v>
      </c>
      <c r="B194" s="124">
        <v>44361</v>
      </c>
      <c r="C194" s="124"/>
      <c r="D194" s="124">
        <v>44359</v>
      </c>
      <c r="E194" s="126" t="s">
        <v>208</v>
      </c>
      <c r="F194" s="127">
        <v>215</v>
      </c>
      <c r="G194" s="124">
        <v>44361</v>
      </c>
      <c r="H194" s="124">
        <v>44390</v>
      </c>
      <c r="I194" s="128">
        <v>30</v>
      </c>
      <c r="J194" s="128" t="s">
        <v>32002</v>
      </c>
      <c r="K194" s="70" t="str">
        <f t="shared" si="28"/>
        <v>Jun-Jul</v>
      </c>
      <c r="L194" s="115">
        <f>DATE(YEAR(Table2[[#This Row],[embarque]]),MONTH(Table2[[#This Row],[embarque]]),1)</f>
        <v>44378</v>
      </c>
      <c r="M194" s="137">
        <f t="shared" si="40"/>
        <v>2021</v>
      </c>
      <c r="N194" s="64" t="str">
        <f>VLOOKUP('Arg Registers'!$J194,AUX!$E$2:$F$96,2,FALSE)</f>
        <v>Others</v>
      </c>
    </row>
    <row r="195" spans="1:14" s="42" customFormat="1" x14ac:dyDescent="0.25">
      <c r="A195" s="117" t="s">
        <v>32287</v>
      </c>
      <c r="B195" s="124">
        <v>44362</v>
      </c>
      <c r="C195" s="124"/>
      <c r="D195" s="124">
        <v>44362</v>
      </c>
      <c r="E195" s="126" t="s">
        <v>208</v>
      </c>
      <c r="F195" s="127">
        <v>45000</v>
      </c>
      <c r="G195" s="124">
        <v>44372</v>
      </c>
      <c r="H195" s="124">
        <v>44401</v>
      </c>
      <c r="I195" s="128">
        <v>360</v>
      </c>
      <c r="J195" s="128" t="s">
        <v>217</v>
      </c>
      <c r="K195" s="70" t="str">
        <f t="shared" ref="K195:K258" si="41">TEXT(G195,"mmm")&amp;"-"&amp;TEXT(H195,"mmm")</f>
        <v>Jun-Jul</v>
      </c>
      <c r="L195" s="115">
        <f>DATE(YEAR(Table2[[#This Row],[embarque]]),MONTH(Table2[[#This Row],[embarque]]),1)</f>
        <v>44378</v>
      </c>
      <c r="M195" s="137">
        <f t="shared" si="40"/>
        <v>2021</v>
      </c>
      <c r="N195" s="64" t="str">
        <f>VLOOKUP('Arg Registers'!$J195,AUX!$E$2:$F$96,2,FALSE)</f>
        <v>CHS</v>
      </c>
    </row>
    <row r="196" spans="1:14" s="42" customFormat="1" x14ac:dyDescent="0.25">
      <c r="A196" s="117" t="s">
        <v>32288</v>
      </c>
      <c r="B196" s="124">
        <v>44362</v>
      </c>
      <c r="C196" s="124"/>
      <c r="D196" s="124">
        <v>44362</v>
      </c>
      <c r="E196" s="126" t="s">
        <v>208</v>
      </c>
      <c r="F196" s="127">
        <v>116</v>
      </c>
      <c r="G196" s="124">
        <v>44362</v>
      </c>
      <c r="H196" s="124">
        <v>44391</v>
      </c>
      <c r="I196" s="128">
        <v>30</v>
      </c>
      <c r="J196" s="128" t="s">
        <v>32008</v>
      </c>
      <c r="K196" s="70" t="str">
        <f t="shared" si="41"/>
        <v>Jun-Jul</v>
      </c>
      <c r="L196" s="115">
        <f>DATE(YEAR(Table2[[#This Row],[embarque]]),MONTH(Table2[[#This Row],[embarque]]),1)</f>
        <v>44378</v>
      </c>
      <c r="M196" s="137">
        <f t="shared" si="40"/>
        <v>2021</v>
      </c>
      <c r="N196" s="64" t="str">
        <f>VLOOKUP('Arg Registers'!$J196,AUX!$E$2:$F$96,2,FALSE)</f>
        <v>Others</v>
      </c>
    </row>
    <row r="197" spans="1:14" s="42" customFormat="1" x14ac:dyDescent="0.25">
      <c r="A197" s="117" t="s">
        <v>32289</v>
      </c>
      <c r="B197" s="124">
        <v>44362</v>
      </c>
      <c r="C197" s="124"/>
      <c r="D197" s="124">
        <v>44362</v>
      </c>
      <c r="E197" s="126" t="s">
        <v>208</v>
      </c>
      <c r="F197" s="127">
        <v>116</v>
      </c>
      <c r="G197" s="124">
        <v>44362</v>
      </c>
      <c r="H197" s="124">
        <v>44391</v>
      </c>
      <c r="I197" s="128">
        <v>30</v>
      </c>
      <c r="J197" s="128" t="s">
        <v>32008</v>
      </c>
      <c r="K197" s="70" t="str">
        <f t="shared" si="41"/>
        <v>Jun-Jul</v>
      </c>
      <c r="L197" s="115">
        <f>DATE(YEAR(Table2[[#This Row],[embarque]]),MONTH(Table2[[#This Row],[embarque]]),1)</f>
        <v>44378</v>
      </c>
      <c r="M197" s="137">
        <f t="shared" si="40"/>
        <v>2021</v>
      </c>
      <c r="N197" s="64" t="str">
        <f>VLOOKUP('Arg Registers'!$J197,AUX!$E$2:$F$96,2,FALSE)</f>
        <v>Others</v>
      </c>
    </row>
    <row r="198" spans="1:14" s="42" customFormat="1" x14ac:dyDescent="0.25">
      <c r="A198" s="117" t="s">
        <v>32290</v>
      </c>
      <c r="B198" s="124">
        <v>44362</v>
      </c>
      <c r="C198" s="124"/>
      <c r="D198" s="124">
        <v>44362</v>
      </c>
      <c r="E198" s="126" t="s">
        <v>208</v>
      </c>
      <c r="F198" s="127">
        <v>116</v>
      </c>
      <c r="G198" s="124">
        <v>44362</v>
      </c>
      <c r="H198" s="124">
        <v>44391</v>
      </c>
      <c r="I198" s="128">
        <v>30</v>
      </c>
      <c r="J198" s="128" t="s">
        <v>32008</v>
      </c>
      <c r="K198" s="70" t="str">
        <f t="shared" si="41"/>
        <v>Jun-Jul</v>
      </c>
      <c r="L198" s="115">
        <f>DATE(YEAR(Table2[[#This Row],[embarque]]),MONTH(Table2[[#This Row],[embarque]]),1)</f>
        <v>44378</v>
      </c>
      <c r="M198" s="137">
        <f t="shared" si="40"/>
        <v>2021</v>
      </c>
      <c r="N198" s="64" t="str">
        <f>VLOOKUP('Arg Registers'!$J198,AUX!$E$2:$F$96,2,FALSE)</f>
        <v>Others</v>
      </c>
    </row>
    <row r="199" spans="1:14" s="42" customFormat="1" x14ac:dyDescent="0.25">
      <c r="A199" s="113" t="s">
        <v>32291</v>
      </c>
      <c r="B199" s="120">
        <v>44362</v>
      </c>
      <c r="C199" s="120"/>
      <c r="D199" s="120">
        <v>44362</v>
      </c>
      <c r="E199" s="121" t="s">
        <v>208</v>
      </c>
      <c r="F199" s="122">
        <v>580</v>
      </c>
      <c r="G199" s="120">
        <v>44362</v>
      </c>
      <c r="H199" s="120">
        <v>44391</v>
      </c>
      <c r="I199" s="123">
        <v>30</v>
      </c>
      <c r="J199" s="123" t="s">
        <v>32017</v>
      </c>
      <c r="K199" s="70" t="str">
        <f t="shared" si="41"/>
        <v>Jun-Jul</v>
      </c>
      <c r="L199" s="115">
        <f>DATE(YEAR(Table2[[#This Row],[embarque]]),MONTH(Table2[[#This Row],[embarque]]),1)</f>
        <v>44378</v>
      </c>
      <c r="M199" s="137">
        <f t="shared" si="40"/>
        <v>2021</v>
      </c>
      <c r="N199" s="64" t="str">
        <f>VLOOKUP('Arg Registers'!$J199,AUX!$E$2:$F$96,2,FALSE)</f>
        <v>Others</v>
      </c>
    </row>
    <row r="200" spans="1:14" s="42" customFormat="1" x14ac:dyDescent="0.25">
      <c r="A200" s="113" t="s">
        <v>32292</v>
      </c>
      <c r="B200" s="120">
        <v>44362</v>
      </c>
      <c r="C200" s="120"/>
      <c r="D200" s="120">
        <v>44362</v>
      </c>
      <c r="E200" s="121" t="s">
        <v>208</v>
      </c>
      <c r="F200" s="122">
        <v>323</v>
      </c>
      <c r="G200" s="120">
        <v>44362</v>
      </c>
      <c r="H200" s="120">
        <v>44391</v>
      </c>
      <c r="I200" s="123">
        <v>30</v>
      </c>
      <c r="J200" s="123" t="s">
        <v>32001</v>
      </c>
      <c r="K200" s="70" t="str">
        <f t="shared" si="41"/>
        <v>Jun-Jul</v>
      </c>
      <c r="L200" s="115">
        <f>DATE(YEAR(Table2[[#This Row],[embarque]]),MONTH(Table2[[#This Row],[embarque]]),1)</f>
        <v>44378</v>
      </c>
      <c r="M200" s="138">
        <f>IF(MONTH(H200)&lt;=2,YEAR(H200)-1,YEAR(H200))</f>
        <v>2021</v>
      </c>
      <c r="N200" s="64" t="str">
        <f>VLOOKUP('Arg Registers'!$J200,AUX!$E$2:$F$96,2,FALSE)</f>
        <v>Others</v>
      </c>
    </row>
    <row r="201" spans="1:14" s="42" customFormat="1" x14ac:dyDescent="0.25">
      <c r="A201" s="117" t="s">
        <v>32293</v>
      </c>
      <c r="B201" s="124">
        <v>44363</v>
      </c>
      <c r="C201" s="124"/>
      <c r="D201" s="124">
        <v>44363</v>
      </c>
      <c r="E201" s="126" t="s">
        <v>208</v>
      </c>
      <c r="F201" s="127">
        <v>60000</v>
      </c>
      <c r="G201" s="124">
        <v>44382</v>
      </c>
      <c r="H201" s="124">
        <v>44411</v>
      </c>
      <c r="I201" s="128">
        <v>360</v>
      </c>
      <c r="J201" s="128" t="s">
        <v>211</v>
      </c>
      <c r="K201" s="70" t="str">
        <f t="shared" si="41"/>
        <v>Jul-Aug</v>
      </c>
      <c r="L201" s="116">
        <f>DATE(YEAR(Table2[[#This Row],[embarque]]),MONTH(Table2[[#This Row],[embarque]]),1)</f>
        <v>44409</v>
      </c>
      <c r="M201" s="138">
        <f t="shared" ref="M201:M205" si="42">IF(MONTH(H201)&lt;=2,YEAR(H201)-1,YEAR(H201))</f>
        <v>2021</v>
      </c>
      <c r="N201" s="64" t="str">
        <f>VLOOKUP('Arg Registers'!$J201,AUX!$E$2:$F$96,2,FALSE)</f>
        <v>ACA</v>
      </c>
    </row>
    <row r="202" spans="1:14" s="42" customFormat="1" x14ac:dyDescent="0.25">
      <c r="A202" s="117" t="s">
        <v>32294</v>
      </c>
      <c r="B202" s="124">
        <v>44363</v>
      </c>
      <c r="C202" s="124"/>
      <c r="D202" s="124">
        <v>44363</v>
      </c>
      <c r="E202" s="126" t="s">
        <v>208</v>
      </c>
      <c r="F202" s="127">
        <v>66000</v>
      </c>
      <c r="G202" s="124">
        <v>44397</v>
      </c>
      <c r="H202" s="124">
        <v>44426</v>
      </c>
      <c r="I202" s="128">
        <v>360</v>
      </c>
      <c r="J202" s="128" t="s">
        <v>211</v>
      </c>
      <c r="K202" s="70" t="str">
        <f t="shared" si="41"/>
        <v>Jul-Aug</v>
      </c>
      <c r="L202" s="116">
        <f>DATE(YEAR(Table2[[#This Row],[embarque]]),MONTH(Table2[[#This Row],[embarque]]),1)</f>
        <v>44409</v>
      </c>
      <c r="M202" s="138">
        <f t="shared" si="42"/>
        <v>2021</v>
      </c>
      <c r="N202" s="64" t="str">
        <f>VLOOKUP('Arg Registers'!$J202,AUX!$E$2:$F$96,2,FALSE)</f>
        <v>ACA</v>
      </c>
    </row>
    <row r="203" spans="1:14" s="42" customFormat="1" x14ac:dyDescent="0.25">
      <c r="A203" s="117" t="s">
        <v>32295</v>
      </c>
      <c r="B203" s="124">
        <v>44363</v>
      </c>
      <c r="C203" s="124"/>
      <c r="D203" s="124">
        <v>44363</v>
      </c>
      <c r="E203" s="126" t="s">
        <v>208</v>
      </c>
      <c r="F203" s="127">
        <v>66000</v>
      </c>
      <c r="G203" s="124">
        <v>44387</v>
      </c>
      <c r="H203" s="124">
        <v>44416</v>
      </c>
      <c r="I203" s="128">
        <v>360</v>
      </c>
      <c r="J203" s="128" t="s">
        <v>211</v>
      </c>
      <c r="K203" s="70" t="str">
        <f t="shared" si="41"/>
        <v>Jul-Aug</v>
      </c>
      <c r="L203" s="116">
        <f>DATE(YEAR(Table2[[#This Row],[embarque]]),MONTH(Table2[[#This Row],[embarque]]),1)</f>
        <v>44409</v>
      </c>
      <c r="M203" s="138">
        <f t="shared" si="42"/>
        <v>2021</v>
      </c>
      <c r="N203" s="64" t="str">
        <f>VLOOKUP('Arg Registers'!$J203,AUX!$E$2:$F$96,2,FALSE)</f>
        <v>ACA</v>
      </c>
    </row>
    <row r="204" spans="1:14" s="42" customFormat="1" x14ac:dyDescent="0.25">
      <c r="A204" s="117" t="s">
        <v>32296</v>
      </c>
      <c r="B204" s="124">
        <v>44363</v>
      </c>
      <c r="C204" s="124"/>
      <c r="D204" s="124">
        <v>44363</v>
      </c>
      <c r="E204" s="126" t="s">
        <v>208</v>
      </c>
      <c r="F204" s="127">
        <v>140</v>
      </c>
      <c r="G204" s="124">
        <v>44363</v>
      </c>
      <c r="H204" s="124">
        <v>44392</v>
      </c>
      <c r="I204" s="128">
        <v>30</v>
      </c>
      <c r="J204" s="128" t="s">
        <v>32219</v>
      </c>
      <c r="K204" s="70" t="str">
        <f t="shared" si="41"/>
        <v>Jun-Jul</v>
      </c>
      <c r="L204" s="116">
        <f>DATE(YEAR(Table2[[#This Row],[embarque]]),MONTH(Table2[[#This Row],[embarque]]),1)</f>
        <v>44378</v>
      </c>
      <c r="M204" s="138">
        <f t="shared" si="42"/>
        <v>2021</v>
      </c>
      <c r="N204" s="64" t="str">
        <f>VLOOKUP('Arg Registers'!$J204,AUX!$E$2:$F$96,2,FALSE)</f>
        <v>Others</v>
      </c>
    </row>
    <row r="205" spans="1:14" s="42" customFormat="1" x14ac:dyDescent="0.25">
      <c r="A205" s="113" t="s">
        <v>32297</v>
      </c>
      <c r="B205" s="120">
        <v>44363</v>
      </c>
      <c r="C205" s="120"/>
      <c r="D205" s="120">
        <v>44363</v>
      </c>
      <c r="E205" s="121" t="s">
        <v>208</v>
      </c>
      <c r="F205" s="122">
        <v>500</v>
      </c>
      <c r="G205" s="120">
        <v>44368</v>
      </c>
      <c r="H205" s="120">
        <v>44397</v>
      </c>
      <c r="I205" s="123">
        <v>360</v>
      </c>
      <c r="J205" s="123" t="s">
        <v>32146</v>
      </c>
      <c r="K205" s="70" t="str">
        <f t="shared" si="41"/>
        <v>Jun-Jul</v>
      </c>
      <c r="L205" s="115">
        <f>DATE(YEAR(Table2[[#This Row],[embarque]]),MONTH(Table2[[#This Row],[embarque]]),1)</f>
        <v>44378</v>
      </c>
      <c r="M205" s="137">
        <f t="shared" si="42"/>
        <v>2021</v>
      </c>
      <c r="N205" s="64" t="str">
        <f>VLOOKUP('Arg Registers'!$J205,AUX!$E$2:$F$96,2,FALSE)</f>
        <v>P &amp; P EXPO IMPO</v>
      </c>
    </row>
    <row r="206" spans="1:14" s="42" customFormat="1" x14ac:dyDescent="0.25">
      <c r="A206" s="113" t="s">
        <v>32300</v>
      </c>
      <c r="B206" s="95">
        <v>44364</v>
      </c>
      <c r="C206" s="120"/>
      <c r="D206" s="95">
        <v>44364</v>
      </c>
      <c r="E206" s="96" t="s">
        <v>208</v>
      </c>
      <c r="F206" s="93">
        <v>110</v>
      </c>
      <c r="G206" s="95">
        <v>44364</v>
      </c>
      <c r="H206" s="95">
        <v>44393</v>
      </c>
      <c r="I206" s="93">
        <v>30</v>
      </c>
      <c r="J206" s="93" t="s">
        <v>32000</v>
      </c>
      <c r="K206" s="70" t="str">
        <f t="shared" si="41"/>
        <v>Jun-Jul</v>
      </c>
      <c r="L206" s="115">
        <f>DATE(YEAR(Table2[[#This Row],[embarque]]),MONTH(Table2[[#This Row],[embarque]]),1)</f>
        <v>44378</v>
      </c>
      <c r="M206" s="137">
        <f>IF(MONTH(H206)&lt;=2,YEAR(H206)-1,YEAR(H206))</f>
        <v>2021</v>
      </c>
      <c r="N206" s="64" t="str">
        <f>VLOOKUP('Arg Registers'!$J206,AUX!$E$2:$F$96,2,FALSE)</f>
        <v>Others</v>
      </c>
    </row>
    <row r="207" spans="1:14" s="42" customFormat="1" x14ac:dyDescent="0.25">
      <c r="A207" s="117" t="s">
        <v>32301</v>
      </c>
      <c r="B207" s="95">
        <v>44365</v>
      </c>
      <c r="C207" s="124"/>
      <c r="D207" s="95">
        <v>44365</v>
      </c>
      <c r="E207" s="96" t="s">
        <v>208</v>
      </c>
      <c r="F207" s="93">
        <v>40000</v>
      </c>
      <c r="G207" s="95">
        <v>44423</v>
      </c>
      <c r="H207" s="95">
        <v>44452</v>
      </c>
      <c r="I207" s="93">
        <v>360</v>
      </c>
      <c r="J207" s="93" t="s">
        <v>209</v>
      </c>
      <c r="K207" s="70" t="str">
        <f t="shared" si="41"/>
        <v>Aug-Sep</v>
      </c>
      <c r="L207" s="116">
        <f>DATE(YEAR(Table2[[#This Row],[embarque]]),MONTH(Table2[[#This Row],[embarque]]),1)</f>
        <v>44440</v>
      </c>
      <c r="M207" s="138">
        <f t="shared" ref="M207:M219" si="43">IF(MONTH(H207)&lt;=2,YEAR(H207)-1,YEAR(H207))</f>
        <v>2021</v>
      </c>
      <c r="N207" s="64" t="str">
        <f>VLOOKUP('Arg Registers'!$J207,AUX!$E$2:$F$96,2,FALSE)</f>
        <v>ADM</v>
      </c>
    </row>
    <row r="208" spans="1:14" s="42" customFormat="1" x14ac:dyDescent="0.25">
      <c r="A208" s="117" t="s">
        <v>32302</v>
      </c>
      <c r="B208" s="95">
        <v>44365</v>
      </c>
      <c r="C208" s="124"/>
      <c r="D208" s="95">
        <v>44365</v>
      </c>
      <c r="E208" s="96" t="s">
        <v>208</v>
      </c>
      <c r="F208" s="93">
        <v>30000</v>
      </c>
      <c r="G208" s="95">
        <v>44433</v>
      </c>
      <c r="H208" s="95">
        <v>44462</v>
      </c>
      <c r="I208" s="93">
        <v>360</v>
      </c>
      <c r="J208" s="93" t="s">
        <v>209</v>
      </c>
      <c r="K208" s="70" t="str">
        <f t="shared" si="41"/>
        <v>Aug-Sep</v>
      </c>
      <c r="L208" s="116">
        <f>DATE(YEAR(Table2[[#This Row],[embarque]]),MONTH(Table2[[#This Row],[embarque]]),1)</f>
        <v>44440</v>
      </c>
      <c r="M208" s="138">
        <f t="shared" si="43"/>
        <v>2021</v>
      </c>
      <c r="N208" s="64" t="str">
        <f>VLOOKUP('Arg Registers'!$J208,AUX!$E$2:$F$96,2,FALSE)</f>
        <v>ADM</v>
      </c>
    </row>
    <row r="209" spans="1:14" s="42" customFormat="1" x14ac:dyDescent="0.25">
      <c r="A209" s="117" t="s">
        <v>32303</v>
      </c>
      <c r="B209" s="95">
        <v>44365</v>
      </c>
      <c r="C209" s="124"/>
      <c r="D209" s="95">
        <v>44365</v>
      </c>
      <c r="E209" s="96" t="s">
        <v>208</v>
      </c>
      <c r="F209" s="93">
        <v>60000</v>
      </c>
      <c r="G209" s="95">
        <v>44409</v>
      </c>
      <c r="H209" s="95">
        <v>44438</v>
      </c>
      <c r="I209" s="93">
        <v>360</v>
      </c>
      <c r="J209" s="93" t="s">
        <v>210</v>
      </c>
      <c r="K209" s="70" t="str">
        <f t="shared" si="41"/>
        <v>Aug-Aug</v>
      </c>
      <c r="L209" s="116">
        <f>DATE(YEAR(Table2[[#This Row],[embarque]]),MONTH(Table2[[#This Row],[embarque]]),1)</f>
        <v>44409</v>
      </c>
      <c r="M209" s="138">
        <f t="shared" si="43"/>
        <v>2021</v>
      </c>
      <c r="N209" s="64" t="str">
        <f>VLOOKUP('Arg Registers'!$J209,AUX!$E$2:$F$96,2,FALSE)</f>
        <v>AMAGGI</v>
      </c>
    </row>
    <row r="210" spans="1:14" s="42" customFormat="1" x14ac:dyDescent="0.25">
      <c r="A210" s="117" t="s">
        <v>32304</v>
      </c>
      <c r="B210" s="95">
        <v>44365</v>
      </c>
      <c r="C210" s="124"/>
      <c r="D210" s="95">
        <v>44365</v>
      </c>
      <c r="E210" s="96" t="s">
        <v>208</v>
      </c>
      <c r="F210" s="93">
        <v>220</v>
      </c>
      <c r="G210" s="95">
        <v>44365</v>
      </c>
      <c r="H210" s="95">
        <v>44394</v>
      </c>
      <c r="I210" s="93">
        <v>30</v>
      </c>
      <c r="J210" s="93" t="s">
        <v>32000</v>
      </c>
      <c r="K210" s="70" t="str">
        <f t="shared" si="41"/>
        <v>Jun-Jul</v>
      </c>
      <c r="L210" s="116">
        <f>DATE(YEAR(Table2[[#This Row],[embarque]]),MONTH(Table2[[#This Row],[embarque]]),1)</f>
        <v>44378</v>
      </c>
      <c r="M210" s="138">
        <f t="shared" si="43"/>
        <v>2021</v>
      </c>
      <c r="N210" s="64" t="str">
        <f>VLOOKUP('Arg Registers'!$J210,AUX!$E$2:$F$96,2,FALSE)</f>
        <v>Others</v>
      </c>
    </row>
    <row r="211" spans="1:14" s="42" customFormat="1" x14ac:dyDescent="0.25">
      <c r="A211" s="117" t="s">
        <v>32305</v>
      </c>
      <c r="B211" s="95">
        <v>44365</v>
      </c>
      <c r="C211" s="124"/>
      <c r="D211" s="95">
        <v>44365</v>
      </c>
      <c r="E211" s="96" t="s">
        <v>208</v>
      </c>
      <c r="F211" s="93">
        <v>68000</v>
      </c>
      <c r="G211" s="95">
        <v>44397</v>
      </c>
      <c r="H211" s="95">
        <v>44426</v>
      </c>
      <c r="I211" s="93">
        <v>360</v>
      </c>
      <c r="J211" s="93" t="s">
        <v>212</v>
      </c>
      <c r="K211" s="70" t="str">
        <f t="shared" si="41"/>
        <v>Jul-Aug</v>
      </c>
      <c r="L211" s="116">
        <f>DATE(YEAR(Table2[[#This Row],[embarque]]),MONTH(Table2[[#This Row],[embarque]]),1)</f>
        <v>44409</v>
      </c>
      <c r="M211" s="138">
        <f t="shared" si="43"/>
        <v>2021</v>
      </c>
      <c r="N211" s="64" t="str">
        <f>VLOOKUP('Arg Registers'!$J211,AUX!$E$2:$F$96,2,FALSE)</f>
        <v>CARGILL</v>
      </c>
    </row>
    <row r="212" spans="1:14" s="42" customFormat="1" x14ac:dyDescent="0.25">
      <c r="A212" s="117" t="s">
        <v>32306</v>
      </c>
      <c r="B212" s="95">
        <v>44365</v>
      </c>
      <c r="C212" s="124"/>
      <c r="D212" s="95">
        <v>44365</v>
      </c>
      <c r="E212" s="96" t="s">
        <v>208</v>
      </c>
      <c r="F212" s="93">
        <v>500</v>
      </c>
      <c r="G212" s="95">
        <v>44365</v>
      </c>
      <c r="H212" s="95">
        <v>44394</v>
      </c>
      <c r="I212" s="93">
        <v>30</v>
      </c>
      <c r="J212" s="93" t="s">
        <v>32187</v>
      </c>
      <c r="K212" s="70" t="str">
        <f t="shared" si="41"/>
        <v>Jun-Jul</v>
      </c>
      <c r="L212" s="116">
        <f>DATE(YEAR(Table2[[#This Row],[embarque]]),MONTH(Table2[[#This Row],[embarque]]),1)</f>
        <v>44378</v>
      </c>
      <c r="M212" s="138">
        <f t="shared" si="43"/>
        <v>2021</v>
      </c>
      <c r="N212" s="64" t="str">
        <f>VLOOKUP('Arg Registers'!$J212,AUX!$E$2:$F$96,2,FALSE)</f>
        <v>Others</v>
      </c>
    </row>
    <row r="213" spans="1:14" s="42" customFormat="1" x14ac:dyDescent="0.25">
      <c r="A213" s="117" t="s">
        <v>32307</v>
      </c>
      <c r="B213" s="95">
        <v>44365</v>
      </c>
      <c r="C213" s="124"/>
      <c r="D213" s="95">
        <v>44365</v>
      </c>
      <c r="E213" s="96" t="s">
        <v>208</v>
      </c>
      <c r="F213" s="93">
        <v>25000</v>
      </c>
      <c r="G213" s="95">
        <v>44378</v>
      </c>
      <c r="H213" s="95">
        <v>44407</v>
      </c>
      <c r="I213" s="93">
        <v>360</v>
      </c>
      <c r="J213" s="93" t="s">
        <v>217</v>
      </c>
      <c r="K213" s="70" t="str">
        <f t="shared" si="41"/>
        <v>Jul-Jul</v>
      </c>
      <c r="L213" s="116">
        <f>DATE(YEAR(Table2[[#This Row],[embarque]]),MONTH(Table2[[#This Row],[embarque]]),1)</f>
        <v>44378</v>
      </c>
      <c r="M213" s="138">
        <f t="shared" si="43"/>
        <v>2021</v>
      </c>
      <c r="N213" s="64" t="str">
        <f>VLOOKUP('Arg Registers'!$J213,AUX!$E$2:$F$96,2,FALSE)</f>
        <v>CHS</v>
      </c>
    </row>
    <row r="214" spans="1:14" s="42" customFormat="1" x14ac:dyDescent="0.25">
      <c r="A214" s="117" t="s">
        <v>32308</v>
      </c>
      <c r="B214" s="95">
        <v>44365</v>
      </c>
      <c r="C214" s="124"/>
      <c r="D214" s="95">
        <v>44365</v>
      </c>
      <c r="E214" s="96" t="s">
        <v>208</v>
      </c>
      <c r="F214" s="93">
        <v>20000</v>
      </c>
      <c r="G214" s="95">
        <v>44378</v>
      </c>
      <c r="H214" s="95">
        <v>44407</v>
      </c>
      <c r="I214" s="93">
        <v>360</v>
      </c>
      <c r="J214" s="93" t="s">
        <v>217</v>
      </c>
      <c r="K214" s="70" t="str">
        <f t="shared" si="41"/>
        <v>Jul-Jul</v>
      </c>
      <c r="L214" s="116">
        <f>DATE(YEAR(Table2[[#This Row],[embarque]]),MONTH(Table2[[#This Row],[embarque]]),1)</f>
        <v>44378</v>
      </c>
      <c r="M214" s="138">
        <f t="shared" si="43"/>
        <v>2021</v>
      </c>
      <c r="N214" s="64" t="str">
        <f>VLOOKUP('Arg Registers'!$J214,AUX!$E$2:$F$96,2,FALSE)</f>
        <v>CHS</v>
      </c>
    </row>
    <row r="215" spans="1:14" s="42" customFormat="1" x14ac:dyDescent="0.25">
      <c r="A215" s="117" t="s">
        <v>32309</v>
      </c>
      <c r="B215" s="95">
        <v>44365</v>
      </c>
      <c r="C215" s="124"/>
      <c r="D215" s="95">
        <v>44365</v>
      </c>
      <c r="E215" s="96" t="s">
        <v>208</v>
      </c>
      <c r="F215" s="93">
        <v>50000</v>
      </c>
      <c r="G215" s="95">
        <v>44392</v>
      </c>
      <c r="H215" s="95">
        <v>44421</v>
      </c>
      <c r="I215" s="93">
        <v>360</v>
      </c>
      <c r="J215" s="93" t="s">
        <v>334</v>
      </c>
      <c r="K215" s="70" t="str">
        <f t="shared" si="41"/>
        <v>Jul-Aug</v>
      </c>
      <c r="L215" s="116">
        <f>DATE(YEAR(Table2[[#This Row],[embarque]]),MONTH(Table2[[#This Row],[embarque]]),1)</f>
        <v>44409</v>
      </c>
      <c r="M215" s="138">
        <f t="shared" si="43"/>
        <v>2021</v>
      </c>
      <c r="N215" s="64" t="str">
        <f>VLOOKUP('Arg Registers'!$J215,AUX!$E$2:$F$96,2,FALSE)</f>
        <v>COFCO</v>
      </c>
    </row>
    <row r="216" spans="1:14" x14ac:dyDescent="0.25">
      <c r="A216" s="117" t="s">
        <v>32310</v>
      </c>
      <c r="B216" s="95">
        <v>44365</v>
      </c>
      <c r="C216" s="114"/>
      <c r="D216" s="95">
        <v>44365</v>
      </c>
      <c r="E216" s="96" t="s">
        <v>208</v>
      </c>
      <c r="F216" s="93">
        <v>60000</v>
      </c>
      <c r="G216" s="95">
        <v>44409</v>
      </c>
      <c r="H216" s="95">
        <v>44438</v>
      </c>
      <c r="I216" s="93">
        <v>360</v>
      </c>
      <c r="J216" s="93" t="s">
        <v>216</v>
      </c>
      <c r="K216" s="70" t="str">
        <f t="shared" si="41"/>
        <v>Aug-Aug</v>
      </c>
      <c r="L216" s="115">
        <f>DATE(YEAR(Table2[[#This Row],[embarque]]),MONTH(Table2[[#This Row],[embarque]]),1)</f>
        <v>44409</v>
      </c>
      <c r="M216" s="138">
        <f t="shared" si="43"/>
        <v>2021</v>
      </c>
      <c r="N216" s="64" t="str">
        <f>VLOOKUP('Arg Registers'!$J216,AUX!$E$2:$F$96,2,FALSE)</f>
        <v>LDC</v>
      </c>
    </row>
    <row r="217" spans="1:14" x14ac:dyDescent="0.25">
      <c r="A217" s="125" t="s">
        <v>32311</v>
      </c>
      <c r="B217" s="95">
        <v>44365</v>
      </c>
      <c r="C217" s="125"/>
      <c r="D217" s="95">
        <v>44365</v>
      </c>
      <c r="E217" s="96" t="s">
        <v>208</v>
      </c>
      <c r="F217" s="93">
        <v>5500</v>
      </c>
      <c r="G217" s="95">
        <v>44365</v>
      </c>
      <c r="H217" s="95">
        <v>44394</v>
      </c>
      <c r="I217" s="93">
        <v>30</v>
      </c>
      <c r="J217" s="93" t="s">
        <v>280</v>
      </c>
      <c r="K217" s="139" t="str">
        <f t="shared" si="41"/>
        <v>Jun-Jul</v>
      </c>
      <c r="L217" s="116">
        <f>DATE(YEAR(Table2[[#This Row],[embarque]]),MONTH(Table2[[#This Row],[embarque]]),1)</f>
        <v>44378</v>
      </c>
      <c r="M217" s="138">
        <f t="shared" si="43"/>
        <v>2021</v>
      </c>
      <c r="N217" s="140" t="str">
        <f>VLOOKUP('Arg Registers'!$J217,AUX!$E$2:$F$96,2,FALSE)</f>
        <v>LOS GROBO</v>
      </c>
    </row>
    <row r="218" spans="1:14" x14ac:dyDescent="0.25">
      <c r="A218" s="125" t="s">
        <v>32312</v>
      </c>
      <c r="B218" s="95">
        <v>44365</v>
      </c>
      <c r="C218" s="125"/>
      <c r="D218" s="95">
        <v>44365</v>
      </c>
      <c r="E218" s="96" t="s">
        <v>208</v>
      </c>
      <c r="F218" s="93">
        <v>50000</v>
      </c>
      <c r="G218" s="95">
        <v>44365</v>
      </c>
      <c r="H218" s="95">
        <v>44394</v>
      </c>
      <c r="I218" s="93">
        <v>30</v>
      </c>
      <c r="J218" s="93" t="s">
        <v>215</v>
      </c>
      <c r="K218" s="139" t="str">
        <f t="shared" si="41"/>
        <v>Jun-Jul</v>
      </c>
      <c r="L218" s="116">
        <f>DATE(YEAR(Table2[[#This Row],[embarque]]),MONTH(Table2[[#This Row],[embarque]]),1)</f>
        <v>44378</v>
      </c>
      <c r="M218" s="138">
        <f t="shared" si="43"/>
        <v>2021</v>
      </c>
      <c r="N218" s="140" t="str">
        <f>VLOOKUP('Arg Registers'!$J218,AUX!$E$2:$F$96,2,FALSE)</f>
        <v>OMHSA</v>
      </c>
    </row>
    <row r="219" spans="1:14" x14ac:dyDescent="0.25">
      <c r="A219" s="125" t="s">
        <v>32313</v>
      </c>
      <c r="B219" s="95">
        <v>44365</v>
      </c>
      <c r="C219" s="125"/>
      <c r="D219" s="95">
        <v>44365</v>
      </c>
      <c r="E219" s="96" t="s">
        <v>208</v>
      </c>
      <c r="F219" s="93">
        <v>30000</v>
      </c>
      <c r="G219" s="95">
        <v>44378</v>
      </c>
      <c r="H219" s="95">
        <v>44407</v>
      </c>
      <c r="I219" s="93">
        <v>360</v>
      </c>
      <c r="J219" s="93" t="s">
        <v>32323</v>
      </c>
      <c r="K219" s="139" t="str">
        <f t="shared" si="41"/>
        <v>Jul-Jul</v>
      </c>
      <c r="L219" s="116">
        <f>DATE(YEAR(Table2[[#This Row],[embarque]]),MONTH(Table2[[#This Row],[embarque]]),1)</f>
        <v>44378</v>
      </c>
      <c r="M219" s="138">
        <f t="shared" si="43"/>
        <v>2021</v>
      </c>
      <c r="N219" s="140" t="str">
        <f>VLOOKUP('Arg Registers'!$J219,AUX!$E$2:$F$96,2,FALSE)</f>
        <v>SYNGENTA</v>
      </c>
    </row>
    <row r="220" spans="1:14" x14ac:dyDescent="0.25">
      <c r="A220" s="125" t="s">
        <v>32314</v>
      </c>
      <c r="B220" s="95">
        <v>44369</v>
      </c>
      <c r="C220" s="125"/>
      <c r="D220" s="95">
        <v>44369</v>
      </c>
      <c r="E220" s="96" t="s">
        <v>208</v>
      </c>
      <c r="F220" s="93">
        <v>300</v>
      </c>
      <c r="G220" s="95">
        <v>44369</v>
      </c>
      <c r="H220" s="95">
        <v>44398</v>
      </c>
      <c r="I220" s="93">
        <v>30</v>
      </c>
      <c r="J220" s="93" t="s">
        <v>32187</v>
      </c>
      <c r="K220" s="139" t="str">
        <f t="shared" si="41"/>
        <v>Jun-Jul</v>
      </c>
      <c r="L220" s="116">
        <f>DATE(YEAR(Table2[[#This Row],[embarque]]),MONTH(Table2[[#This Row],[embarque]]),1)</f>
        <v>44378</v>
      </c>
      <c r="M220" s="138">
        <f t="shared" ref="M220:M226" si="44">IF(MONTH(H220)&lt;=2,YEAR(H220)-1,YEAR(H220))</f>
        <v>2021</v>
      </c>
      <c r="N220" s="140" t="str">
        <f>VLOOKUP('Arg Registers'!$J220,AUX!$E$2:$F$96,2,FALSE)</f>
        <v>Others</v>
      </c>
    </row>
    <row r="221" spans="1:14" x14ac:dyDescent="0.25">
      <c r="A221" s="125" t="s">
        <v>32315</v>
      </c>
      <c r="B221" s="95">
        <v>44369</v>
      </c>
      <c r="C221" s="125"/>
      <c r="D221" s="95">
        <v>44369</v>
      </c>
      <c r="E221" s="96" t="s">
        <v>208</v>
      </c>
      <c r="F221" s="93">
        <v>230</v>
      </c>
      <c r="G221" s="95">
        <v>44369</v>
      </c>
      <c r="H221" s="95">
        <v>44398</v>
      </c>
      <c r="I221" s="93">
        <v>30</v>
      </c>
      <c r="J221" s="93" t="s">
        <v>32008</v>
      </c>
      <c r="K221" s="139" t="str">
        <f t="shared" si="41"/>
        <v>Jun-Jul</v>
      </c>
      <c r="L221" s="116">
        <f>DATE(YEAR(Table2[[#This Row],[embarque]]),MONTH(Table2[[#This Row],[embarque]]),1)</f>
        <v>44378</v>
      </c>
      <c r="M221" s="138">
        <f t="shared" si="44"/>
        <v>2021</v>
      </c>
      <c r="N221" s="140" t="str">
        <f>VLOOKUP('Arg Registers'!$J221,AUX!$E$2:$F$96,2,FALSE)</f>
        <v>Others</v>
      </c>
    </row>
    <row r="222" spans="1:14" x14ac:dyDescent="0.25">
      <c r="A222" s="125" t="s">
        <v>32316</v>
      </c>
      <c r="B222" s="95">
        <v>44369</v>
      </c>
      <c r="C222" s="125"/>
      <c r="D222" s="95">
        <v>44369</v>
      </c>
      <c r="E222" s="96" t="s">
        <v>208</v>
      </c>
      <c r="F222" s="93">
        <v>116</v>
      </c>
      <c r="G222" s="95">
        <v>44369</v>
      </c>
      <c r="H222" s="95">
        <v>44398</v>
      </c>
      <c r="I222" s="93">
        <v>30</v>
      </c>
      <c r="J222" s="93" t="s">
        <v>32008</v>
      </c>
      <c r="K222" s="139" t="str">
        <f t="shared" si="41"/>
        <v>Jun-Jul</v>
      </c>
      <c r="L222" s="116">
        <f>DATE(YEAR(Table2[[#This Row],[embarque]]),MONTH(Table2[[#This Row],[embarque]]),1)</f>
        <v>44378</v>
      </c>
      <c r="M222" s="138">
        <f t="shared" si="44"/>
        <v>2021</v>
      </c>
      <c r="N222" s="140" t="str">
        <f>VLOOKUP('Arg Registers'!$J222,AUX!$E$2:$F$96,2,FALSE)</f>
        <v>Others</v>
      </c>
    </row>
    <row r="223" spans="1:14" x14ac:dyDescent="0.25">
      <c r="A223" s="125" t="s">
        <v>32317</v>
      </c>
      <c r="B223" s="95">
        <v>44369</v>
      </c>
      <c r="C223" s="125"/>
      <c r="D223" s="95">
        <v>44369</v>
      </c>
      <c r="E223" s="96" t="s">
        <v>208</v>
      </c>
      <c r="F223" s="93">
        <v>500</v>
      </c>
      <c r="G223" s="95">
        <v>44372</v>
      </c>
      <c r="H223" s="95">
        <v>44401</v>
      </c>
      <c r="I223" s="93">
        <v>360</v>
      </c>
      <c r="J223" s="93" t="s">
        <v>32146</v>
      </c>
      <c r="K223" s="139" t="str">
        <f t="shared" si="41"/>
        <v>Jun-Jul</v>
      </c>
      <c r="L223" s="116">
        <f>DATE(YEAR(Table2[[#This Row],[embarque]]),MONTH(Table2[[#This Row],[embarque]]),1)</f>
        <v>44378</v>
      </c>
      <c r="M223" s="138">
        <f t="shared" si="44"/>
        <v>2021</v>
      </c>
      <c r="N223" s="140" t="str">
        <f>VLOOKUP('Arg Registers'!$J223,AUX!$E$2:$F$96,2,FALSE)</f>
        <v>P &amp; P EXPO IMPO</v>
      </c>
    </row>
    <row r="224" spans="1:14" x14ac:dyDescent="0.25">
      <c r="A224" s="125" t="s">
        <v>32318</v>
      </c>
      <c r="B224" s="95">
        <v>44369</v>
      </c>
      <c r="C224" s="125"/>
      <c r="D224" s="95">
        <v>44369</v>
      </c>
      <c r="E224" s="96" t="s">
        <v>208</v>
      </c>
      <c r="F224" s="93">
        <v>500</v>
      </c>
      <c r="G224" s="95">
        <v>44377</v>
      </c>
      <c r="H224" s="95">
        <v>44406</v>
      </c>
      <c r="I224" s="93">
        <v>360</v>
      </c>
      <c r="J224" s="93" t="s">
        <v>32146</v>
      </c>
      <c r="K224" s="139" t="str">
        <f t="shared" si="41"/>
        <v>Jun-Jul</v>
      </c>
      <c r="L224" s="116">
        <f>DATE(YEAR(Table2[[#This Row],[embarque]]),MONTH(Table2[[#This Row],[embarque]]),1)</f>
        <v>44378</v>
      </c>
      <c r="M224" s="138">
        <f t="shared" si="44"/>
        <v>2021</v>
      </c>
      <c r="N224" s="140" t="str">
        <f>VLOOKUP('Arg Registers'!$J224,AUX!$E$2:$F$96,2,FALSE)</f>
        <v>P &amp; P EXPO IMPO</v>
      </c>
    </row>
    <row r="225" spans="1:14" x14ac:dyDescent="0.25">
      <c r="A225" s="125" t="s">
        <v>32319</v>
      </c>
      <c r="B225" s="95">
        <v>44369</v>
      </c>
      <c r="C225" s="125"/>
      <c r="D225" s="95">
        <v>44369</v>
      </c>
      <c r="E225" s="96" t="s">
        <v>208</v>
      </c>
      <c r="F225" s="93">
        <v>33610</v>
      </c>
      <c r="G225" s="95">
        <v>44378</v>
      </c>
      <c r="H225" s="95">
        <v>44407</v>
      </c>
      <c r="I225" s="93">
        <v>360</v>
      </c>
      <c r="J225" s="93" t="s">
        <v>32323</v>
      </c>
      <c r="K225" s="139" t="str">
        <f t="shared" si="41"/>
        <v>Jul-Jul</v>
      </c>
      <c r="L225" s="116">
        <f>DATE(YEAR(Table2[[#This Row],[embarque]]),MONTH(Table2[[#This Row],[embarque]]),1)</f>
        <v>44378</v>
      </c>
      <c r="M225" s="138">
        <f t="shared" si="44"/>
        <v>2021</v>
      </c>
      <c r="N225" s="140" t="str">
        <f>VLOOKUP('Arg Registers'!$J225,AUX!$E$2:$F$96,2,FALSE)</f>
        <v>SYNGENTA</v>
      </c>
    </row>
    <row r="226" spans="1:14" x14ac:dyDescent="0.25">
      <c r="A226" s="125" t="s">
        <v>32320</v>
      </c>
      <c r="B226" s="95">
        <v>44369</v>
      </c>
      <c r="C226" s="125"/>
      <c r="D226" s="95">
        <v>44369</v>
      </c>
      <c r="E226" s="96" t="s">
        <v>208</v>
      </c>
      <c r="F226" s="93">
        <v>2400</v>
      </c>
      <c r="G226" s="95">
        <v>44369</v>
      </c>
      <c r="H226" s="95">
        <v>44398</v>
      </c>
      <c r="I226" s="93">
        <v>30</v>
      </c>
      <c r="J226" s="93" t="s">
        <v>32274</v>
      </c>
      <c r="K226" s="139" t="str">
        <f t="shared" si="41"/>
        <v>Jun-Jul</v>
      </c>
      <c r="L226" s="116">
        <f>DATE(YEAR(Table2[[#This Row],[embarque]]),MONTH(Table2[[#This Row],[embarque]]),1)</f>
        <v>44378</v>
      </c>
      <c r="M226" s="138">
        <f t="shared" si="44"/>
        <v>2021</v>
      </c>
      <c r="N226" s="140" t="str">
        <f>VLOOKUP('Arg Registers'!$J226,AUX!$E$2:$F$96,2,FALSE)</f>
        <v>YPF</v>
      </c>
    </row>
    <row r="227" spans="1:14" x14ac:dyDescent="0.25">
      <c r="A227" s="125" t="s">
        <v>32321</v>
      </c>
      <c r="B227" s="95">
        <v>44370</v>
      </c>
      <c r="C227" s="125"/>
      <c r="D227" s="95">
        <v>44370</v>
      </c>
      <c r="E227" s="96" t="s">
        <v>208</v>
      </c>
      <c r="F227" s="93">
        <v>140</v>
      </c>
      <c r="G227" s="95">
        <v>44370</v>
      </c>
      <c r="H227" s="95">
        <v>44399</v>
      </c>
      <c r="I227" s="93">
        <v>30</v>
      </c>
      <c r="J227" s="93" t="s">
        <v>32219</v>
      </c>
      <c r="K227" s="139" t="str">
        <f t="shared" si="41"/>
        <v>Jun-Jul</v>
      </c>
      <c r="L227" s="116">
        <f>DATE(YEAR(Table2[[#This Row],[embarque]]),MONTH(Table2[[#This Row],[embarque]]),1)</f>
        <v>44378</v>
      </c>
      <c r="M227" s="138">
        <f t="shared" ref="M227:M228" si="45">IF(MONTH(H227)&lt;=2,YEAR(H227)-1,YEAR(H227))</f>
        <v>2021</v>
      </c>
      <c r="N227" s="140" t="str">
        <f>VLOOKUP('Arg Registers'!$J227,AUX!$E$2:$F$96,2,FALSE)</f>
        <v>Others</v>
      </c>
    </row>
    <row r="228" spans="1:14" x14ac:dyDescent="0.25">
      <c r="A228" s="125" t="s">
        <v>32322</v>
      </c>
      <c r="B228" s="95">
        <v>44370</v>
      </c>
      <c r="C228" s="125"/>
      <c r="D228" s="95">
        <v>44370</v>
      </c>
      <c r="E228" s="96" t="s">
        <v>208</v>
      </c>
      <c r="F228" s="93">
        <v>2000</v>
      </c>
      <c r="G228" s="95">
        <v>44370</v>
      </c>
      <c r="H228" s="95">
        <v>44399</v>
      </c>
      <c r="I228" s="93">
        <v>30</v>
      </c>
      <c r="J228" s="93" t="s">
        <v>32274</v>
      </c>
      <c r="K228" s="139" t="str">
        <f t="shared" si="41"/>
        <v>Jun-Jul</v>
      </c>
      <c r="L228" s="116">
        <f>DATE(YEAR(Table2[[#This Row],[embarque]]),MONTH(Table2[[#This Row],[embarque]]),1)</f>
        <v>44378</v>
      </c>
      <c r="M228" s="138">
        <f t="shared" si="45"/>
        <v>2021</v>
      </c>
      <c r="N228" s="140" t="str">
        <f>VLOOKUP('Arg Registers'!$J228,AUX!$E$2:$F$96,2,FALSE)</f>
        <v>YPF</v>
      </c>
    </row>
    <row r="229" spans="1:14" x14ac:dyDescent="0.25">
      <c r="A229" s="125" t="s">
        <v>32329</v>
      </c>
      <c r="B229" s="124">
        <v>44372</v>
      </c>
      <c r="C229" s="125"/>
      <c r="D229" s="124">
        <v>44372</v>
      </c>
      <c r="E229" s="126" t="s">
        <v>208</v>
      </c>
      <c r="F229" s="127">
        <v>220</v>
      </c>
      <c r="G229" s="124">
        <v>44372</v>
      </c>
      <c r="H229" s="124">
        <v>44401</v>
      </c>
      <c r="I229" s="128">
        <v>30</v>
      </c>
      <c r="J229" s="128" t="s">
        <v>32000</v>
      </c>
      <c r="K229" s="139" t="str">
        <f t="shared" si="41"/>
        <v>Jun-Jul</v>
      </c>
      <c r="L229" s="116">
        <f>DATE(YEAR(Table2[[#This Row],[embarque]]),MONTH(Table2[[#This Row],[embarque]]),1)</f>
        <v>44378</v>
      </c>
      <c r="M229" s="138">
        <f t="shared" ref="M229:M230" si="46">IF(MONTH(H229)&lt;=2,YEAR(H229)-1,YEAR(H229))</f>
        <v>2021</v>
      </c>
      <c r="N229" s="140" t="str">
        <f>VLOOKUP('Arg Registers'!$J229,AUX!$E$2:$F$96,2,FALSE)</f>
        <v>Others</v>
      </c>
    </row>
    <row r="230" spans="1:14" x14ac:dyDescent="0.25">
      <c r="A230" s="125" t="s">
        <v>32330</v>
      </c>
      <c r="B230" s="124">
        <v>44372</v>
      </c>
      <c r="C230" s="125"/>
      <c r="D230" s="124">
        <v>44372</v>
      </c>
      <c r="E230" s="126" t="s">
        <v>208</v>
      </c>
      <c r="F230" s="127">
        <v>66635</v>
      </c>
      <c r="G230" s="124">
        <v>44397</v>
      </c>
      <c r="H230" s="124">
        <v>44426</v>
      </c>
      <c r="I230" s="128">
        <v>360</v>
      </c>
      <c r="J230" s="128" t="s">
        <v>32323</v>
      </c>
      <c r="K230" s="139" t="str">
        <f t="shared" si="41"/>
        <v>Jul-Aug</v>
      </c>
      <c r="L230" s="116">
        <f>DATE(YEAR(Table2[[#This Row],[embarque]]),MONTH(Table2[[#This Row],[embarque]]),1)</f>
        <v>44409</v>
      </c>
      <c r="M230" s="138">
        <f t="shared" si="46"/>
        <v>2021</v>
      </c>
      <c r="N230" s="140" t="str">
        <f>VLOOKUP('Arg Registers'!$J230,AUX!$E$2:$F$96,2,FALSE)</f>
        <v>SYNGENTA</v>
      </c>
    </row>
    <row r="231" spans="1:14" x14ac:dyDescent="0.25">
      <c r="A231" s="125" t="s">
        <v>32331</v>
      </c>
      <c r="B231" s="124">
        <v>44375</v>
      </c>
      <c r="C231" s="125"/>
      <c r="D231" s="124">
        <v>44375</v>
      </c>
      <c r="E231" s="126" t="s">
        <v>208</v>
      </c>
      <c r="F231" s="127">
        <v>13500</v>
      </c>
      <c r="G231" s="124">
        <v>44409</v>
      </c>
      <c r="H231" s="124">
        <v>44438</v>
      </c>
      <c r="I231" s="128">
        <v>360</v>
      </c>
      <c r="J231" s="128" t="s">
        <v>32345</v>
      </c>
      <c r="K231" s="139" t="str">
        <f t="shared" si="41"/>
        <v>Aug-Aug</v>
      </c>
      <c r="L231" s="116">
        <f>DATE(YEAR(Table2[[#This Row],[embarque]]),MONTH(Table2[[#This Row],[embarque]]),1)</f>
        <v>44409</v>
      </c>
      <c r="M231" s="138">
        <f>IF(MONTH(H231)&lt;=2,YEAR(H231)-1,YEAR(H231))</f>
        <v>2021</v>
      </c>
      <c r="N231" s="140" t="str">
        <f>VLOOKUP('Arg Registers'!$J231,AUX!$E$2:$F$96,2,FALSE)</f>
        <v>AGD</v>
      </c>
    </row>
    <row r="232" spans="1:14" x14ac:dyDescent="0.25">
      <c r="A232" s="125" t="s">
        <v>32332</v>
      </c>
      <c r="B232" s="124">
        <v>44376</v>
      </c>
      <c r="C232" s="125"/>
      <c r="D232" s="124">
        <v>44376</v>
      </c>
      <c r="E232" s="126" t="s">
        <v>208</v>
      </c>
      <c r="F232" s="127">
        <v>170</v>
      </c>
      <c r="G232" s="124">
        <v>44376</v>
      </c>
      <c r="H232" s="124">
        <v>44405</v>
      </c>
      <c r="I232" s="128">
        <v>30</v>
      </c>
      <c r="J232" s="128" t="s">
        <v>32187</v>
      </c>
      <c r="K232" s="139" t="str">
        <f t="shared" si="41"/>
        <v>Jun-Jul</v>
      </c>
      <c r="L232" s="116">
        <f>DATE(YEAR(Table2[[#This Row],[embarque]]),MONTH(Table2[[#This Row],[embarque]]),1)</f>
        <v>44378</v>
      </c>
      <c r="M232" s="138">
        <f t="shared" ref="M232:M234" si="47">IF(MONTH(H232)&lt;=2,YEAR(H232)-1,YEAR(H232))</f>
        <v>2021</v>
      </c>
      <c r="N232" s="140" t="str">
        <f>VLOOKUP('Arg Registers'!$J232,AUX!$E$2:$F$96,2,FALSE)</f>
        <v>Others</v>
      </c>
    </row>
    <row r="233" spans="1:14" x14ac:dyDescent="0.25">
      <c r="A233" s="125" t="s">
        <v>32333</v>
      </c>
      <c r="B233" s="124">
        <v>44376</v>
      </c>
      <c r="C233" s="125"/>
      <c r="D233" s="124">
        <v>44376</v>
      </c>
      <c r="E233" s="126" t="s">
        <v>208</v>
      </c>
      <c r="F233" s="127">
        <v>115</v>
      </c>
      <c r="G233" s="124">
        <v>44376</v>
      </c>
      <c r="H233" s="124">
        <v>44405</v>
      </c>
      <c r="I233" s="128">
        <v>30</v>
      </c>
      <c r="J233" s="128" t="s">
        <v>31996</v>
      </c>
      <c r="K233" s="139" t="str">
        <f t="shared" si="41"/>
        <v>Jun-Jul</v>
      </c>
      <c r="L233" s="116">
        <f>DATE(YEAR(Table2[[#This Row],[embarque]]),MONTH(Table2[[#This Row],[embarque]]),1)</f>
        <v>44378</v>
      </c>
      <c r="M233" s="138">
        <f t="shared" si="47"/>
        <v>2021</v>
      </c>
      <c r="N233" s="140" t="str">
        <f>VLOOKUP('Arg Registers'!$J233,AUX!$E$2:$F$96,2,FALSE)</f>
        <v>Others</v>
      </c>
    </row>
    <row r="234" spans="1:14" x14ac:dyDescent="0.25">
      <c r="A234" s="125" t="s">
        <v>32334</v>
      </c>
      <c r="B234" s="124">
        <v>44376</v>
      </c>
      <c r="C234" s="125"/>
      <c r="D234" s="124">
        <v>44376</v>
      </c>
      <c r="E234" s="126" t="s">
        <v>208</v>
      </c>
      <c r="F234" s="127">
        <v>230</v>
      </c>
      <c r="G234" s="124">
        <v>44376</v>
      </c>
      <c r="H234" s="124">
        <v>44405</v>
      </c>
      <c r="I234" s="128">
        <v>30</v>
      </c>
      <c r="J234" s="128" t="s">
        <v>32273</v>
      </c>
      <c r="K234" s="139" t="str">
        <f t="shared" si="41"/>
        <v>Jun-Jul</v>
      </c>
      <c r="L234" s="116">
        <f>DATE(YEAR(Table2[[#This Row],[embarque]]),MONTH(Table2[[#This Row],[embarque]]),1)</f>
        <v>44378</v>
      </c>
      <c r="M234" s="138">
        <f t="shared" si="47"/>
        <v>2021</v>
      </c>
      <c r="N234" s="140" t="str">
        <f>VLOOKUP('Arg Registers'!$J234,AUX!$E$2:$F$96,2,FALSE)</f>
        <v>Others</v>
      </c>
    </row>
    <row r="235" spans="1:14" x14ac:dyDescent="0.25">
      <c r="A235" s="125" t="s">
        <v>32335</v>
      </c>
      <c r="B235" s="124">
        <v>44377</v>
      </c>
      <c r="C235" s="125"/>
      <c r="D235" s="124">
        <v>44377</v>
      </c>
      <c r="E235" s="126" t="s">
        <v>208</v>
      </c>
      <c r="F235" s="127">
        <v>286</v>
      </c>
      <c r="G235" s="124">
        <v>44377</v>
      </c>
      <c r="H235" s="124">
        <v>44406</v>
      </c>
      <c r="I235" s="128">
        <v>30</v>
      </c>
      <c r="J235" s="128" t="s">
        <v>32106</v>
      </c>
      <c r="K235" s="139" t="str">
        <f t="shared" si="41"/>
        <v>Jun-Jul</v>
      </c>
      <c r="L235" s="116">
        <f>DATE(YEAR(Table2[[#This Row],[embarque]]),MONTH(Table2[[#This Row],[embarque]]),1)</f>
        <v>44378</v>
      </c>
      <c r="M235" s="138">
        <f t="shared" ref="M235:M236" si="48">IF(MONTH(H235)&lt;=2,YEAR(H235)-1,YEAR(H235))</f>
        <v>2021</v>
      </c>
      <c r="N235" s="140" t="str">
        <f>VLOOKUP('Arg Registers'!$J235,AUX!$E$2:$F$96,2,FALSE)</f>
        <v>Others</v>
      </c>
    </row>
    <row r="236" spans="1:14" x14ac:dyDescent="0.25">
      <c r="A236" s="125" t="s">
        <v>32336</v>
      </c>
      <c r="B236" s="124">
        <v>44377</v>
      </c>
      <c r="C236" s="125"/>
      <c r="D236" s="124">
        <v>44377</v>
      </c>
      <c r="E236" s="126" t="s">
        <v>208</v>
      </c>
      <c r="F236" s="127">
        <v>600</v>
      </c>
      <c r="G236" s="124">
        <v>44377</v>
      </c>
      <c r="H236" s="124">
        <v>44406</v>
      </c>
      <c r="I236" s="128">
        <v>30</v>
      </c>
      <c r="J236" s="128" t="s">
        <v>32187</v>
      </c>
      <c r="K236" s="139" t="str">
        <f t="shared" si="41"/>
        <v>Jun-Jul</v>
      </c>
      <c r="L236" s="116">
        <f>DATE(YEAR(Table2[[#This Row],[embarque]]),MONTH(Table2[[#This Row],[embarque]]),1)</f>
        <v>44378</v>
      </c>
      <c r="M236" s="138">
        <f t="shared" si="48"/>
        <v>2021</v>
      </c>
      <c r="N236" s="140" t="str">
        <f>VLOOKUP('Arg Registers'!$J236,AUX!$E$2:$F$96,2,FALSE)</f>
        <v>Others</v>
      </c>
    </row>
    <row r="237" spans="1:14" x14ac:dyDescent="0.25">
      <c r="A237" s="125" t="s">
        <v>32337</v>
      </c>
      <c r="B237" s="124">
        <v>44378</v>
      </c>
      <c r="C237" s="125"/>
      <c r="D237" s="124">
        <v>44378</v>
      </c>
      <c r="E237" s="126" t="s">
        <v>208</v>
      </c>
      <c r="F237" s="127">
        <v>140</v>
      </c>
      <c r="G237" s="124">
        <v>44378</v>
      </c>
      <c r="H237" s="124">
        <v>44407</v>
      </c>
      <c r="I237" s="128">
        <v>30</v>
      </c>
      <c r="J237" s="128" t="s">
        <v>32219</v>
      </c>
      <c r="K237" s="139" t="str">
        <f t="shared" si="41"/>
        <v>Jul-Jul</v>
      </c>
      <c r="L237" s="116">
        <f>DATE(YEAR(Table2[[#This Row],[embarque]]),MONTH(Table2[[#This Row],[embarque]]),1)</f>
        <v>44378</v>
      </c>
      <c r="M237" s="138">
        <f t="shared" ref="M237:M244" si="49">IF(MONTH(H237)&lt;=2,YEAR(H237)-1,YEAR(H237))</f>
        <v>2021</v>
      </c>
      <c r="N237" s="140" t="str">
        <f>VLOOKUP('Arg Registers'!$J237,AUX!$E$2:$F$96,2,FALSE)</f>
        <v>Others</v>
      </c>
    </row>
    <row r="238" spans="1:14" x14ac:dyDescent="0.25">
      <c r="A238" s="125" t="s">
        <v>32338</v>
      </c>
      <c r="B238" s="124">
        <v>44378</v>
      </c>
      <c r="C238" s="125"/>
      <c r="D238" s="124">
        <v>44378</v>
      </c>
      <c r="E238" s="126" t="s">
        <v>208</v>
      </c>
      <c r="F238" s="127">
        <v>6313</v>
      </c>
      <c r="G238" s="124">
        <v>44378</v>
      </c>
      <c r="H238" s="124">
        <v>44407</v>
      </c>
      <c r="I238" s="128">
        <v>30</v>
      </c>
      <c r="J238" s="128" t="s">
        <v>31767</v>
      </c>
      <c r="K238" s="139" t="str">
        <f t="shared" si="41"/>
        <v>Jul-Jul</v>
      </c>
      <c r="L238" s="116">
        <f>DATE(YEAR(Table2[[#This Row],[embarque]]),MONTH(Table2[[#This Row],[embarque]]),1)</f>
        <v>44378</v>
      </c>
      <c r="M238" s="138">
        <f t="shared" si="49"/>
        <v>2021</v>
      </c>
      <c r="N238" s="140" t="str">
        <f>VLOOKUP('Arg Registers'!$J238,AUX!$E$2:$F$96,2,FALSE)</f>
        <v>LA TRANQUERA VERDE</v>
      </c>
    </row>
    <row r="239" spans="1:14" x14ac:dyDescent="0.25">
      <c r="A239" s="125" t="s">
        <v>32339</v>
      </c>
      <c r="B239" s="124">
        <v>44378</v>
      </c>
      <c r="C239" s="125"/>
      <c r="D239" s="124">
        <v>44378</v>
      </c>
      <c r="E239" s="126" t="s">
        <v>208</v>
      </c>
      <c r="F239" s="127">
        <v>2050</v>
      </c>
      <c r="G239" s="124">
        <v>44378</v>
      </c>
      <c r="H239" s="124">
        <v>44407</v>
      </c>
      <c r="I239" s="128">
        <v>30</v>
      </c>
      <c r="J239" s="128" t="s">
        <v>31767</v>
      </c>
      <c r="K239" s="139" t="str">
        <f t="shared" si="41"/>
        <v>Jul-Jul</v>
      </c>
      <c r="L239" s="116">
        <f>DATE(YEAR(Table2[[#This Row],[embarque]]),MONTH(Table2[[#This Row],[embarque]]),1)</f>
        <v>44378</v>
      </c>
      <c r="M239" s="138">
        <f t="shared" si="49"/>
        <v>2021</v>
      </c>
      <c r="N239" s="140" t="str">
        <f>VLOOKUP('Arg Registers'!$J239,AUX!$E$2:$F$96,2,FALSE)</f>
        <v>LA TRANQUERA VERDE</v>
      </c>
    </row>
    <row r="240" spans="1:14" x14ac:dyDescent="0.25">
      <c r="A240" s="125" t="s">
        <v>32340</v>
      </c>
      <c r="B240" s="124">
        <v>44378</v>
      </c>
      <c r="C240" s="125"/>
      <c r="D240" s="124">
        <v>44378</v>
      </c>
      <c r="E240" s="126" t="s">
        <v>208</v>
      </c>
      <c r="F240" s="127">
        <v>628</v>
      </c>
      <c r="G240" s="124">
        <v>44378</v>
      </c>
      <c r="H240" s="124">
        <v>44407</v>
      </c>
      <c r="I240" s="128">
        <v>30</v>
      </c>
      <c r="J240" s="128" t="s">
        <v>31768</v>
      </c>
      <c r="K240" s="139" t="str">
        <f t="shared" si="41"/>
        <v>Jul-Jul</v>
      </c>
      <c r="L240" s="116">
        <f>DATE(YEAR(Table2[[#This Row],[embarque]]),MONTH(Table2[[#This Row],[embarque]]),1)</f>
        <v>44378</v>
      </c>
      <c r="M240" s="138">
        <f t="shared" si="49"/>
        <v>2021</v>
      </c>
      <c r="N240" s="140" t="str">
        <f>VLOOKUP('Arg Registers'!$J240,AUX!$E$2:$F$96,2,FALSE)</f>
        <v>PRADERA NATURAL</v>
      </c>
    </row>
    <row r="241" spans="1:14" x14ac:dyDescent="0.25">
      <c r="A241" s="125" t="s">
        <v>32341</v>
      </c>
      <c r="B241" s="124">
        <v>44378</v>
      </c>
      <c r="C241" s="125"/>
      <c r="D241" s="124">
        <v>44378</v>
      </c>
      <c r="E241" s="126" t="s">
        <v>208</v>
      </c>
      <c r="F241" s="127">
        <v>913</v>
      </c>
      <c r="G241" s="124">
        <v>44378</v>
      </c>
      <c r="H241" s="124">
        <v>44407</v>
      </c>
      <c r="I241" s="128">
        <v>30</v>
      </c>
      <c r="J241" s="128" t="s">
        <v>31768</v>
      </c>
      <c r="K241" s="139" t="str">
        <f t="shared" si="41"/>
        <v>Jul-Jul</v>
      </c>
      <c r="L241" s="116">
        <f>DATE(YEAR(Table2[[#This Row],[embarque]]),MONTH(Table2[[#This Row],[embarque]]),1)</f>
        <v>44378</v>
      </c>
      <c r="M241" s="138">
        <f t="shared" si="49"/>
        <v>2021</v>
      </c>
      <c r="N241" s="140" t="str">
        <f>VLOOKUP('Arg Registers'!$J241,AUX!$E$2:$F$96,2,FALSE)</f>
        <v>PRADERA NATURAL</v>
      </c>
    </row>
    <row r="242" spans="1:14" x14ac:dyDescent="0.25">
      <c r="A242" s="125" t="s">
        <v>32342</v>
      </c>
      <c r="B242" s="124">
        <v>44378</v>
      </c>
      <c r="C242" s="125"/>
      <c r="D242" s="124">
        <v>44378</v>
      </c>
      <c r="E242" s="126" t="s">
        <v>208</v>
      </c>
      <c r="F242" s="127">
        <v>1342</v>
      </c>
      <c r="G242" s="124">
        <v>44378</v>
      </c>
      <c r="H242" s="124">
        <v>44407</v>
      </c>
      <c r="I242" s="128">
        <v>30</v>
      </c>
      <c r="J242" s="128" t="s">
        <v>31768</v>
      </c>
      <c r="K242" s="139" t="str">
        <f t="shared" si="41"/>
        <v>Jul-Jul</v>
      </c>
      <c r="L242" s="116">
        <f>DATE(YEAR(Table2[[#This Row],[embarque]]),MONTH(Table2[[#This Row],[embarque]]),1)</f>
        <v>44378</v>
      </c>
      <c r="M242" s="138">
        <f t="shared" si="49"/>
        <v>2021</v>
      </c>
      <c r="N242" s="140" t="str">
        <f>VLOOKUP('Arg Registers'!$J242,AUX!$E$2:$F$96,2,FALSE)</f>
        <v>PRADERA NATURAL</v>
      </c>
    </row>
    <row r="243" spans="1:14" x14ac:dyDescent="0.25">
      <c r="A243" s="125" t="s">
        <v>32343</v>
      </c>
      <c r="B243" s="124">
        <v>44378</v>
      </c>
      <c r="C243" s="125"/>
      <c r="D243" s="124">
        <v>44378</v>
      </c>
      <c r="E243" s="126" t="s">
        <v>208</v>
      </c>
      <c r="F243" s="127">
        <v>367</v>
      </c>
      <c r="G243" s="124">
        <v>44378</v>
      </c>
      <c r="H243" s="124">
        <v>44407</v>
      </c>
      <c r="I243" s="128">
        <v>30</v>
      </c>
      <c r="J243" s="128" t="s">
        <v>31768</v>
      </c>
      <c r="K243" s="139" t="str">
        <f t="shared" si="41"/>
        <v>Jul-Jul</v>
      </c>
      <c r="L243" s="116">
        <f>DATE(YEAR(Table2[[#This Row],[embarque]]),MONTH(Table2[[#This Row],[embarque]]),1)</f>
        <v>44378</v>
      </c>
      <c r="M243" s="138">
        <f t="shared" si="49"/>
        <v>2021</v>
      </c>
      <c r="N243" s="140" t="str">
        <f>VLOOKUP('Arg Registers'!$J243,AUX!$E$2:$F$96,2,FALSE)</f>
        <v>PRADERA NATURAL</v>
      </c>
    </row>
    <row r="244" spans="1:14" x14ac:dyDescent="0.25">
      <c r="A244" s="125" t="s">
        <v>32344</v>
      </c>
      <c r="B244" s="124">
        <v>44378</v>
      </c>
      <c r="C244" s="125"/>
      <c r="D244" s="124">
        <v>44378</v>
      </c>
      <c r="E244" s="126" t="s">
        <v>208</v>
      </c>
      <c r="F244" s="127">
        <v>66635</v>
      </c>
      <c r="G244" s="124">
        <v>44418</v>
      </c>
      <c r="H244" s="124">
        <v>44447</v>
      </c>
      <c r="I244" s="128">
        <v>360</v>
      </c>
      <c r="J244" s="128" t="s">
        <v>32323</v>
      </c>
      <c r="K244" s="139" t="str">
        <f t="shared" si="41"/>
        <v>Aug-Sep</v>
      </c>
      <c r="L244" s="116">
        <f>DATE(YEAR(Table2[[#This Row],[embarque]]),MONTH(Table2[[#This Row],[embarque]]),1)</f>
        <v>44440</v>
      </c>
      <c r="M244" s="138">
        <f t="shared" si="49"/>
        <v>2021</v>
      </c>
      <c r="N244" s="140" t="str">
        <f>VLOOKUP('Arg Registers'!$J244,AUX!$E$2:$F$96,2,FALSE)</f>
        <v>SYNGENTA</v>
      </c>
    </row>
    <row r="245" spans="1:14" x14ac:dyDescent="0.25">
      <c r="A245" s="125" t="s">
        <v>32350</v>
      </c>
      <c r="B245" s="124">
        <v>44379</v>
      </c>
      <c r="C245" s="125"/>
      <c r="D245" s="124">
        <v>44379</v>
      </c>
      <c r="E245" s="126" t="s">
        <v>208</v>
      </c>
      <c r="F245" s="127">
        <v>220</v>
      </c>
      <c r="G245" s="124">
        <v>44379</v>
      </c>
      <c r="H245" s="124">
        <v>44408</v>
      </c>
      <c r="I245" s="128">
        <v>30</v>
      </c>
      <c r="J245" s="128" t="s">
        <v>32000</v>
      </c>
      <c r="K245" s="139" t="str">
        <f t="shared" si="41"/>
        <v>Jul-Jul</v>
      </c>
      <c r="L245" s="116">
        <f>DATE(YEAR(Table2[[#This Row],[embarque]]),MONTH(Table2[[#This Row],[embarque]]),1)</f>
        <v>44378</v>
      </c>
      <c r="M245" s="138">
        <f t="shared" ref="M245:M248" si="50">IF(MONTH(H245)&lt;=2,YEAR(H245)-1,YEAR(H245))</f>
        <v>2021</v>
      </c>
      <c r="N245" s="140" t="str">
        <f>VLOOKUP('Arg Registers'!$J245,AUX!$E$2:$F$96,2,FALSE)</f>
        <v>Others</v>
      </c>
    </row>
    <row r="246" spans="1:14" x14ac:dyDescent="0.25">
      <c r="A246" s="125" t="s">
        <v>32351</v>
      </c>
      <c r="B246" s="124">
        <v>44379</v>
      </c>
      <c r="C246" s="125"/>
      <c r="D246" s="124">
        <v>44379</v>
      </c>
      <c r="E246" s="126" t="s">
        <v>208</v>
      </c>
      <c r="F246" s="127">
        <v>220</v>
      </c>
      <c r="G246" s="124">
        <v>44379</v>
      </c>
      <c r="H246" s="124">
        <v>44408</v>
      </c>
      <c r="I246" s="128">
        <v>30</v>
      </c>
      <c r="J246" s="128" t="s">
        <v>32000</v>
      </c>
      <c r="K246" s="139" t="str">
        <f t="shared" si="41"/>
        <v>Jul-Jul</v>
      </c>
      <c r="L246" s="116">
        <f>DATE(YEAR(Table2[[#This Row],[embarque]]),MONTH(Table2[[#This Row],[embarque]]),1)</f>
        <v>44378</v>
      </c>
      <c r="M246" s="138">
        <f t="shared" si="50"/>
        <v>2021</v>
      </c>
      <c r="N246" s="140" t="str">
        <f>VLOOKUP('Arg Registers'!$J246,AUX!$E$2:$F$96,2,FALSE)</f>
        <v>Others</v>
      </c>
    </row>
    <row r="247" spans="1:14" x14ac:dyDescent="0.25">
      <c r="A247" s="125" t="s">
        <v>32352</v>
      </c>
      <c r="B247" s="124">
        <v>44379</v>
      </c>
      <c r="C247" s="125"/>
      <c r="D247" s="124">
        <v>44379</v>
      </c>
      <c r="E247" s="126" t="s">
        <v>208</v>
      </c>
      <c r="F247" s="127">
        <v>140</v>
      </c>
      <c r="G247" s="124">
        <v>44379</v>
      </c>
      <c r="H247" s="124">
        <v>44408</v>
      </c>
      <c r="I247" s="128">
        <v>30</v>
      </c>
      <c r="J247" s="128" t="s">
        <v>32219</v>
      </c>
      <c r="K247" s="139" t="str">
        <f t="shared" si="41"/>
        <v>Jul-Jul</v>
      </c>
      <c r="L247" s="116">
        <f>DATE(YEAR(Table2[[#This Row],[embarque]]),MONTH(Table2[[#This Row],[embarque]]),1)</f>
        <v>44378</v>
      </c>
      <c r="M247" s="138">
        <f t="shared" si="50"/>
        <v>2021</v>
      </c>
      <c r="N247" s="140" t="str">
        <f>VLOOKUP('Arg Registers'!$J247,AUX!$E$2:$F$96,2,FALSE)</f>
        <v>Others</v>
      </c>
    </row>
    <row r="248" spans="1:14" x14ac:dyDescent="0.25">
      <c r="A248" s="125" t="s">
        <v>32353</v>
      </c>
      <c r="B248" s="124">
        <v>44379</v>
      </c>
      <c r="C248" s="125"/>
      <c r="D248" s="124">
        <v>44379</v>
      </c>
      <c r="E248" s="126" t="s">
        <v>208</v>
      </c>
      <c r="F248" s="127">
        <v>3000</v>
      </c>
      <c r="G248" s="124">
        <v>44379</v>
      </c>
      <c r="H248" s="124">
        <v>44408</v>
      </c>
      <c r="I248" s="128">
        <v>360</v>
      </c>
      <c r="J248" s="128" t="s">
        <v>32323</v>
      </c>
      <c r="K248" s="139" t="str">
        <f t="shared" si="41"/>
        <v>Jul-Jul</v>
      </c>
      <c r="L248" s="116">
        <f>DATE(YEAR(Table2[[#This Row],[embarque]]),MONTH(Table2[[#This Row],[embarque]]),1)</f>
        <v>44378</v>
      </c>
      <c r="M248" s="138">
        <f t="shared" si="50"/>
        <v>2021</v>
      </c>
      <c r="N248" s="140" t="str">
        <f>VLOOKUP('Arg Registers'!$J248,AUX!$E$2:$F$96,2,FALSE)</f>
        <v>SYNGENTA</v>
      </c>
    </row>
    <row r="249" spans="1:14" x14ac:dyDescent="0.25">
      <c r="A249" s="125" t="s">
        <v>32354</v>
      </c>
      <c r="B249" s="124">
        <v>44383</v>
      </c>
      <c r="C249" s="125"/>
      <c r="D249" s="124">
        <v>44383</v>
      </c>
      <c r="E249" s="126" t="s">
        <v>208</v>
      </c>
      <c r="F249" s="127">
        <v>140</v>
      </c>
      <c r="G249" s="124">
        <v>44383</v>
      </c>
      <c r="H249" s="124">
        <v>44412</v>
      </c>
      <c r="I249" s="128">
        <v>30</v>
      </c>
      <c r="J249" s="128" t="s">
        <v>32219</v>
      </c>
      <c r="K249" s="139" t="str">
        <f t="shared" si="41"/>
        <v>Jul-Aug</v>
      </c>
      <c r="L249" s="116">
        <f>DATE(YEAR(Table2[[#This Row],[embarque]]),MONTH(Table2[[#This Row],[embarque]]),1)</f>
        <v>44409</v>
      </c>
      <c r="M249" s="138">
        <f t="shared" ref="M249:M251" si="51">IF(MONTH(H249)&lt;=2,YEAR(H249)-1,YEAR(H249))</f>
        <v>2021</v>
      </c>
      <c r="N249" s="140" t="str">
        <f>VLOOKUP('Arg Registers'!$J249,AUX!$E$2:$F$96,2,FALSE)</f>
        <v>Others</v>
      </c>
    </row>
    <row r="250" spans="1:14" x14ac:dyDescent="0.25">
      <c r="A250" s="125" t="s">
        <v>32355</v>
      </c>
      <c r="B250" s="124">
        <v>44383</v>
      </c>
      <c r="C250" s="125"/>
      <c r="D250" s="124">
        <v>44383</v>
      </c>
      <c r="E250" s="126" t="s">
        <v>208</v>
      </c>
      <c r="F250" s="127">
        <v>286</v>
      </c>
      <c r="G250" s="124">
        <v>44383</v>
      </c>
      <c r="H250" s="124">
        <v>44412</v>
      </c>
      <c r="I250" s="128">
        <v>30</v>
      </c>
      <c r="J250" s="128" t="s">
        <v>32106</v>
      </c>
      <c r="K250" s="139" t="str">
        <f t="shared" si="41"/>
        <v>Jul-Aug</v>
      </c>
      <c r="L250" s="116">
        <f>DATE(YEAR(Table2[[#This Row],[embarque]]),MONTH(Table2[[#This Row],[embarque]]),1)</f>
        <v>44409</v>
      </c>
      <c r="M250" s="138">
        <f t="shared" si="51"/>
        <v>2021</v>
      </c>
      <c r="N250" s="140" t="str">
        <f>VLOOKUP('Arg Registers'!$J250,AUX!$E$2:$F$96,2,FALSE)</f>
        <v>Others</v>
      </c>
    </row>
    <row r="251" spans="1:14" x14ac:dyDescent="0.25">
      <c r="A251" s="125" t="s">
        <v>32356</v>
      </c>
      <c r="B251" s="124">
        <v>44383</v>
      </c>
      <c r="C251" s="125"/>
      <c r="D251" s="124">
        <v>44383</v>
      </c>
      <c r="E251" s="126" t="s">
        <v>208</v>
      </c>
      <c r="F251" s="127">
        <v>170</v>
      </c>
      <c r="G251" s="124">
        <v>44383</v>
      </c>
      <c r="H251" s="124">
        <v>44412</v>
      </c>
      <c r="I251" s="128">
        <v>30</v>
      </c>
      <c r="J251" s="128" t="s">
        <v>32187</v>
      </c>
      <c r="K251" s="139" t="str">
        <f t="shared" si="41"/>
        <v>Jul-Aug</v>
      </c>
      <c r="L251" s="116">
        <f>DATE(YEAR(Table2[[#This Row],[embarque]]),MONTH(Table2[[#This Row],[embarque]]),1)</f>
        <v>44409</v>
      </c>
      <c r="M251" s="138">
        <f t="shared" si="51"/>
        <v>2021</v>
      </c>
      <c r="N251" s="140" t="str">
        <f>VLOOKUP('Arg Registers'!$J251,AUX!$E$2:$F$96,2,FALSE)</f>
        <v>Others</v>
      </c>
    </row>
    <row r="252" spans="1:14" x14ac:dyDescent="0.25">
      <c r="A252" s="125" t="s">
        <v>32357</v>
      </c>
      <c r="B252" s="124">
        <v>44384</v>
      </c>
      <c r="C252" s="125"/>
      <c r="D252" s="124">
        <v>44384</v>
      </c>
      <c r="E252" s="126" t="s">
        <v>208</v>
      </c>
      <c r="F252" s="127">
        <v>60000</v>
      </c>
      <c r="G252" s="124">
        <v>44413</v>
      </c>
      <c r="H252" s="124">
        <v>44442</v>
      </c>
      <c r="I252" s="128">
        <v>360</v>
      </c>
      <c r="J252" s="128" t="s">
        <v>211</v>
      </c>
      <c r="K252" s="139" t="str">
        <f t="shared" si="41"/>
        <v>Aug-Sep</v>
      </c>
      <c r="L252" s="116">
        <f>DATE(YEAR(Table2[[#This Row],[embarque]]),MONTH(Table2[[#This Row],[embarque]]),1)</f>
        <v>44440</v>
      </c>
      <c r="M252" s="138">
        <f t="shared" ref="M252:M260" si="52">IF(MONTH(H252)&lt;=2,YEAR(H252)-1,YEAR(H252))</f>
        <v>2021</v>
      </c>
      <c r="N252" s="140" t="str">
        <f>VLOOKUP('Arg Registers'!$J252,AUX!$E$2:$F$96,2,FALSE)</f>
        <v>ACA</v>
      </c>
    </row>
    <row r="253" spans="1:14" x14ac:dyDescent="0.25">
      <c r="A253" s="125" t="s">
        <v>32358</v>
      </c>
      <c r="B253" s="124">
        <v>44384</v>
      </c>
      <c r="C253" s="125"/>
      <c r="D253" s="124">
        <v>44384</v>
      </c>
      <c r="E253" s="126" t="s">
        <v>208</v>
      </c>
      <c r="F253" s="127">
        <v>60000</v>
      </c>
      <c r="G253" s="124">
        <v>44423</v>
      </c>
      <c r="H253" s="124">
        <v>44452</v>
      </c>
      <c r="I253" s="128">
        <v>360</v>
      </c>
      <c r="J253" s="128" t="s">
        <v>211</v>
      </c>
      <c r="K253" s="139" t="str">
        <f t="shared" si="41"/>
        <v>Aug-Sep</v>
      </c>
      <c r="L253" s="116">
        <f>DATE(YEAR(Table2[[#This Row],[embarque]]),MONTH(Table2[[#This Row],[embarque]]),1)</f>
        <v>44440</v>
      </c>
      <c r="M253" s="138">
        <f t="shared" si="52"/>
        <v>2021</v>
      </c>
      <c r="N253" s="140" t="str">
        <f>VLOOKUP('Arg Registers'!$J253,AUX!$E$2:$F$96,2,FALSE)</f>
        <v>ACA</v>
      </c>
    </row>
    <row r="254" spans="1:14" x14ac:dyDescent="0.25">
      <c r="A254" s="125" t="s">
        <v>32359</v>
      </c>
      <c r="B254" s="124">
        <v>44384</v>
      </c>
      <c r="C254" s="125"/>
      <c r="D254" s="124">
        <v>44384</v>
      </c>
      <c r="E254" s="126" t="s">
        <v>208</v>
      </c>
      <c r="F254" s="127">
        <v>20000</v>
      </c>
      <c r="G254" s="124">
        <v>44409</v>
      </c>
      <c r="H254" s="124">
        <v>44438</v>
      </c>
      <c r="I254" s="128">
        <v>360</v>
      </c>
      <c r="J254" s="128" t="s">
        <v>211</v>
      </c>
      <c r="K254" s="139" t="str">
        <f t="shared" si="41"/>
        <v>Aug-Aug</v>
      </c>
      <c r="L254" s="116">
        <f>DATE(YEAR(Table2[[#This Row],[embarque]]),MONTH(Table2[[#This Row],[embarque]]),1)</f>
        <v>44409</v>
      </c>
      <c r="M254" s="138">
        <f t="shared" si="52"/>
        <v>2021</v>
      </c>
      <c r="N254" s="140" t="str">
        <f>VLOOKUP('Arg Registers'!$J254,AUX!$E$2:$F$96,2,FALSE)</f>
        <v>ACA</v>
      </c>
    </row>
    <row r="255" spans="1:14" x14ac:dyDescent="0.25">
      <c r="A255" s="125" t="s">
        <v>32360</v>
      </c>
      <c r="B255" s="124">
        <v>44384</v>
      </c>
      <c r="C255" s="125"/>
      <c r="D255" s="124">
        <v>44384</v>
      </c>
      <c r="E255" s="126" t="s">
        <v>208</v>
      </c>
      <c r="F255" s="127">
        <v>60000</v>
      </c>
      <c r="G255" s="124">
        <v>44392</v>
      </c>
      <c r="H255" s="124">
        <v>44421</v>
      </c>
      <c r="I255" s="128">
        <v>360</v>
      </c>
      <c r="J255" s="128" t="s">
        <v>217</v>
      </c>
      <c r="K255" s="139" t="str">
        <f t="shared" si="41"/>
        <v>Jul-Aug</v>
      </c>
      <c r="L255" s="116">
        <f>DATE(YEAR(Table2[[#This Row],[embarque]]),MONTH(Table2[[#This Row],[embarque]]),1)</f>
        <v>44409</v>
      </c>
      <c r="M255" s="138">
        <f t="shared" si="52"/>
        <v>2021</v>
      </c>
      <c r="N255" s="140" t="str">
        <f>VLOOKUP('Arg Registers'!$J255,AUX!$E$2:$F$96,2,FALSE)</f>
        <v>CHS</v>
      </c>
    </row>
    <row r="256" spans="1:14" x14ac:dyDescent="0.25">
      <c r="A256" s="125" t="s">
        <v>32361</v>
      </c>
      <c r="B256" s="124">
        <v>44384</v>
      </c>
      <c r="C256" s="125"/>
      <c r="D256" s="124">
        <v>44384</v>
      </c>
      <c r="E256" s="126" t="s">
        <v>208</v>
      </c>
      <c r="F256" s="127">
        <v>300</v>
      </c>
      <c r="G256" s="124">
        <v>44389</v>
      </c>
      <c r="H256" s="124">
        <v>44418</v>
      </c>
      <c r="I256" s="128">
        <v>360</v>
      </c>
      <c r="J256" s="128" t="s">
        <v>32146</v>
      </c>
      <c r="K256" s="139" t="str">
        <f t="shared" si="41"/>
        <v>Jul-Aug</v>
      </c>
      <c r="L256" s="116">
        <f>DATE(YEAR(Table2[[#This Row],[embarque]]),MONTH(Table2[[#This Row],[embarque]]),1)</f>
        <v>44409</v>
      </c>
      <c r="M256" s="138">
        <f t="shared" si="52"/>
        <v>2021</v>
      </c>
      <c r="N256" s="140" t="str">
        <f>VLOOKUP('Arg Registers'!$J256,AUX!$E$2:$F$96,2,FALSE)</f>
        <v>P &amp; P EXPO IMPO</v>
      </c>
    </row>
    <row r="257" spans="1:14" x14ac:dyDescent="0.25">
      <c r="A257" s="125" t="s">
        <v>32362</v>
      </c>
      <c r="B257" s="124">
        <v>44384</v>
      </c>
      <c r="C257" s="125"/>
      <c r="D257" s="124">
        <v>44384</v>
      </c>
      <c r="E257" s="126" t="s">
        <v>208</v>
      </c>
      <c r="F257" s="127">
        <v>70</v>
      </c>
      <c r="G257" s="124">
        <v>44384</v>
      </c>
      <c r="H257" s="124">
        <v>44413</v>
      </c>
      <c r="I257" s="128">
        <v>30</v>
      </c>
      <c r="J257" s="128" t="s">
        <v>32273</v>
      </c>
      <c r="K257" s="139" t="str">
        <f t="shared" si="41"/>
        <v>Jul-Aug</v>
      </c>
      <c r="L257" s="116">
        <f>DATE(YEAR(Table2[[#This Row],[embarque]]),MONTH(Table2[[#This Row],[embarque]]),1)</f>
        <v>44409</v>
      </c>
      <c r="M257" s="138">
        <f t="shared" si="52"/>
        <v>2021</v>
      </c>
      <c r="N257" s="140" t="str">
        <f>VLOOKUP('Arg Registers'!$J257,AUX!$E$2:$F$96,2,FALSE)</f>
        <v>Others</v>
      </c>
    </row>
    <row r="258" spans="1:14" x14ac:dyDescent="0.25">
      <c r="A258" s="125" t="s">
        <v>32363</v>
      </c>
      <c r="B258" s="124">
        <v>44384</v>
      </c>
      <c r="C258" s="125"/>
      <c r="D258" s="124">
        <v>44384</v>
      </c>
      <c r="E258" s="126" t="s">
        <v>208</v>
      </c>
      <c r="F258" s="127">
        <v>1500</v>
      </c>
      <c r="G258" s="124">
        <v>44384</v>
      </c>
      <c r="H258" s="124">
        <v>44413</v>
      </c>
      <c r="I258" s="128">
        <v>30</v>
      </c>
      <c r="J258" s="128" t="s">
        <v>32086</v>
      </c>
      <c r="K258" s="139" t="str">
        <f t="shared" si="41"/>
        <v>Jul-Aug</v>
      </c>
      <c r="L258" s="116">
        <f>DATE(YEAR(Table2[[#This Row],[embarque]]),MONTH(Table2[[#This Row],[embarque]]),1)</f>
        <v>44409</v>
      </c>
      <c r="M258" s="138">
        <f t="shared" si="52"/>
        <v>2021</v>
      </c>
      <c r="N258" s="140" t="str">
        <f>VLOOKUP('Arg Registers'!$J258,AUX!$E$2:$F$96,2,FALSE)</f>
        <v>Others</v>
      </c>
    </row>
    <row r="259" spans="1:14" x14ac:dyDescent="0.25">
      <c r="A259" s="125" t="s">
        <v>32364</v>
      </c>
      <c r="B259" s="124">
        <v>44384</v>
      </c>
      <c r="C259" s="125"/>
      <c r="D259" s="124">
        <v>44384</v>
      </c>
      <c r="E259" s="126" t="s">
        <v>208</v>
      </c>
      <c r="F259" s="127">
        <v>1500</v>
      </c>
      <c r="G259" s="124">
        <v>44384</v>
      </c>
      <c r="H259" s="124">
        <v>44413</v>
      </c>
      <c r="I259" s="128">
        <v>30</v>
      </c>
      <c r="J259" s="128" t="s">
        <v>32086</v>
      </c>
      <c r="K259" s="139" t="str">
        <f t="shared" ref="K259:K322" si="53">TEXT(G259,"mmm")&amp;"-"&amp;TEXT(H259,"mmm")</f>
        <v>Jul-Aug</v>
      </c>
      <c r="L259" s="116">
        <f>DATE(YEAR(Table2[[#This Row],[embarque]]),MONTH(Table2[[#This Row],[embarque]]),1)</f>
        <v>44409</v>
      </c>
      <c r="M259" s="138">
        <f t="shared" si="52"/>
        <v>2021</v>
      </c>
      <c r="N259" s="140" t="str">
        <f>VLOOKUP('Arg Registers'!$J259,AUX!$E$2:$F$96,2,FALSE)</f>
        <v>Others</v>
      </c>
    </row>
    <row r="260" spans="1:14" x14ac:dyDescent="0.25">
      <c r="A260" s="125" t="s">
        <v>32365</v>
      </c>
      <c r="B260" s="124">
        <v>44384</v>
      </c>
      <c r="C260" s="125"/>
      <c r="D260" s="124">
        <v>44384</v>
      </c>
      <c r="E260" s="126" t="s">
        <v>208</v>
      </c>
      <c r="F260" s="127">
        <v>1500</v>
      </c>
      <c r="G260" s="124">
        <v>44384</v>
      </c>
      <c r="H260" s="124">
        <v>44413</v>
      </c>
      <c r="I260" s="128">
        <v>30</v>
      </c>
      <c r="J260" s="128" t="s">
        <v>32086</v>
      </c>
      <c r="K260" s="139" t="str">
        <f t="shared" si="53"/>
        <v>Jul-Aug</v>
      </c>
      <c r="L260" s="116">
        <f>DATE(YEAR(Table2[[#This Row],[embarque]]),MONTH(Table2[[#This Row],[embarque]]),1)</f>
        <v>44409</v>
      </c>
      <c r="M260" s="138">
        <f t="shared" si="52"/>
        <v>2021</v>
      </c>
      <c r="N260" s="140" t="str">
        <f>VLOOKUP('Arg Registers'!$J260,AUX!$E$2:$F$96,2,FALSE)</f>
        <v>Others</v>
      </c>
    </row>
    <row r="261" spans="1:14" x14ac:dyDescent="0.25">
      <c r="A261" s="125" t="s">
        <v>32373</v>
      </c>
      <c r="B261" s="95">
        <v>44385</v>
      </c>
      <c r="C261" s="125"/>
      <c r="D261" s="95">
        <v>44385</v>
      </c>
      <c r="E261" s="96" t="s">
        <v>208</v>
      </c>
      <c r="F261" s="93">
        <v>210</v>
      </c>
      <c r="G261" s="95">
        <v>44387</v>
      </c>
      <c r="H261" s="95">
        <v>44476</v>
      </c>
      <c r="I261" s="93">
        <v>360</v>
      </c>
      <c r="J261" s="93" t="s">
        <v>32144</v>
      </c>
      <c r="K261" s="139" t="str">
        <f>TEXT(G261,"mmm")&amp;"-"&amp;TEXT(H261,"mmm")</f>
        <v>Jul-Oct</v>
      </c>
      <c r="L261" s="116">
        <f>DATE(YEAR(Table2[[#This Row],[embarque]]),MONTH(Table2[[#This Row],[embarque]]),1)</f>
        <v>44470</v>
      </c>
      <c r="M261" s="138">
        <f t="shared" ref="M261:M263" si="54">IF(MONTH(H261)&lt;=2,YEAR(H261)-1,YEAR(H261))</f>
        <v>2021</v>
      </c>
      <c r="N261" s="140" t="str">
        <f>VLOOKUP('Arg Registers'!$J261,AUX!$E$2:$F$96,2,FALSE)</f>
        <v>Others</v>
      </c>
    </row>
    <row r="262" spans="1:14" x14ac:dyDescent="0.25">
      <c r="A262" s="125" t="s">
        <v>32374</v>
      </c>
      <c r="B262" s="95">
        <v>44385</v>
      </c>
      <c r="C262" s="125"/>
      <c r="D262" s="95">
        <v>44385</v>
      </c>
      <c r="E262" s="96" t="s">
        <v>208</v>
      </c>
      <c r="F262" s="93">
        <v>300</v>
      </c>
      <c r="G262" s="95">
        <v>44385</v>
      </c>
      <c r="H262" s="95">
        <v>44414</v>
      </c>
      <c r="I262" s="93">
        <v>30</v>
      </c>
      <c r="J262" s="93" t="s">
        <v>32131</v>
      </c>
      <c r="K262" s="139" t="str">
        <f t="shared" si="53"/>
        <v>Jul-Aug</v>
      </c>
      <c r="L262" s="116">
        <f>DATE(YEAR(Table2[[#This Row],[embarque]]),MONTH(Table2[[#This Row],[embarque]]),1)</f>
        <v>44409</v>
      </c>
      <c r="M262" s="138">
        <f t="shared" si="54"/>
        <v>2021</v>
      </c>
      <c r="N262" s="140" t="str">
        <f>VLOOKUP('Arg Registers'!$J262,AUX!$E$2:$F$96,2,FALSE)</f>
        <v>MOLINOS AGRO</v>
      </c>
    </row>
    <row r="263" spans="1:14" x14ac:dyDescent="0.25">
      <c r="A263" s="125" t="s">
        <v>32375</v>
      </c>
      <c r="B263" s="95">
        <v>44385</v>
      </c>
      <c r="C263" s="125"/>
      <c r="D263" s="95">
        <v>44385</v>
      </c>
      <c r="E263" s="96" t="s">
        <v>208</v>
      </c>
      <c r="F263" s="93">
        <v>250</v>
      </c>
      <c r="G263" s="95">
        <v>44385</v>
      </c>
      <c r="H263" s="95">
        <v>44414</v>
      </c>
      <c r="I263" s="93">
        <v>30</v>
      </c>
      <c r="J263" s="93" t="s">
        <v>32086</v>
      </c>
      <c r="K263" s="139" t="str">
        <f t="shared" si="53"/>
        <v>Jul-Aug</v>
      </c>
      <c r="L263" s="116">
        <f>DATE(YEAR(Table2[[#This Row],[embarque]]),MONTH(Table2[[#This Row],[embarque]]),1)</f>
        <v>44409</v>
      </c>
      <c r="M263" s="138">
        <f t="shared" si="54"/>
        <v>2021</v>
      </c>
      <c r="N263" s="140" t="str">
        <f>VLOOKUP('Arg Registers'!$J263,AUX!$E$2:$F$96,2,FALSE)</f>
        <v>Others</v>
      </c>
    </row>
    <row r="264" spans="1:14" x14ac:dyDescent="0.25">
      <c r="A264" s="125" t="s">
        <v>32376</v>
      </c>
      <c r="B264" s="95">
        <v>44389</v>
      </c>
      <c r="C264" s="125"/>
      <c r="D264" s="95">
        <v>44389</v>
      </c>
      <c r="E264" s="96" t="s">
        <v>208</v>
      </c>
      <c r="F264" s="93">
        <v>390</v>
      </c>
      <c r="G264" s="95">
        <v>44389</v>
      </c>
      <c r="H264" s="95">
        <v>44418</v>
      </c>
      <c r="I264" s="93">
        <v>30</v>
      </c>
      <c r="J264" s="93" t="s">
        <v>32187</v>
      </c>
      <c r="K264" s="139" t="str">
        <f t="shared" si="53"/>
        <v>Jul-Aug</v>
      </c>
      <c r="L264" s="116">
        <f>DATE(YEAR(Table2[[#This Row],[embarque]]),MONTH(Table2[[#This Row],[embarque]]),1)</f>
        <v>44409</v>
      </c>
      <c r="M264" s="138">
        <f t="shared" ref="M264:M265" si="55">IF(MONTH(H264)&lt;=2,YEAR(H264)-1,YEAR(H264))</f>
        <v>2021</v>
      </c>
      <c r="N264" s="140" t="str">
        <f>VLOOKUP('Arg Registers'!$J264,AUX!$E$2:$F$96,2,FALSE)</f>
        <v>Others</v>
      </c>
    </row>
    <row r="265" spans="1:14" x14ac:dyDescent="0.25">
      <c r="A265" s="125" t="s">
        <v>32377</v>
      </c>
      <c r="B265" s="95">
        <v>44389</v>
      </c>
      <c r="C265" s="125"/>
      <c r="D265" s="95">
        <v>44389</v>
      </c>
      <c r="E265" s="96" t="s">
        <v>208</v>
      </c>
      <c r="F265" s="93">
        <v>420</v>
      </c>
      <c r="G265" s="95">
        <v>44389</v>
      </c>
      <c r="H265" s="95">
        <v>44418</v>
      </c>
      <c r="I265" s="93">
        <v>30</v>
      </c>
      <c r="J265" s="93" t="s">
        <v>32187</v>
      </c>
      <c r="K265" s="139" t="str">
        <f t="shared" si="53"/>
        <v>Jul-Aug</v>
      </c>
      <c r="L265" s="116">
        <f>DATE(YEAR(Table2[[#This Row],[embarque]]),MONTH(Table2[[#This Row],[embarque]]),1)</f>
        <v>44409</v>
      </c>
      <c r="M265" s="138">
        <f t="shared" si="55"/>
        <v>2021</v>
      </c>
      <c r="N265" s="140" t="str">
        <f>VLOOKUP('Arg Registers'!$J265,AUX!$E$2:$F$96,2,FALSE)</f>
        <v>Others</v>
      </c>
    </row>
    <row r="266" spans="1:14" x14ac:dyDescent="0.25">
      <c r="A266" s="125" t="s">
        <v>32378</v>
      </c>
      <c r="B266" s="95">
        <v>44391</v>
      </c>
      <c r="C266" s="125"/>
      <c r="D266" s="95">
        <v>44391</v>
      </c>
      <c r="E266" s="96" t="s">
        <v>208</v>
      </c>
      <c r="F266" s="93">
        <v>20000</v>
      </c>
      <c r="G266" s="95">
        <v>44409</v>
      </c>
      <c r="H266" s="95">
        <v>44438</v>
      </c>
      <c r="I266" s="93">
        <v>360</v>
      </c>
      <c r="J266" s="93" t="s">
        <v>273</v>
      </c>
      <c r="K266" s="139" t="str">
        <f t="shared" si="53"/>
        <v>Aug-Aug</v>
      </c>
      <c r="L266" s="116">
        <f>DATE(YEAR(Table2[[#This Row],[embarque]]),MONTH(Table2[[#This Row],[embarque]]),1)</f>
        <v>44409</v>
      </c>
      <c r="M266" s="138">
        <f t="shared" ref="M266:M268" si="56">IF(MONTH(H266)&lt;=2,YEAR(H266)-1,YEAR(H266))</f>
        <v>2021</v>
      </c>
      <c r="N266" s="140" t="str">
        <f>VLOOKUP('Arg Registers'!$J266,AUX!$E$2:$F$96,2,FALSE)</f>
        <v>BUNGE</v>
      </c>
    </row>
    <row r="267" spans="1:14" x14ac:dyDescent="0.25">
      <c r="A267" s="125" t="s">
        <v>32379</v>
      </c>
      <c r="B267" s="95">
        <v>44391</v>
      </c>
      <c r="C267" s="125"/>
      <c r="D267" s="95">
        <v>44391</v>
      </c>
      <c r="E267" s="96" t="s">
        <v>208</v>
      </c>
      <c r="F267" s="93">
        <v>40000</v>
      </c>
      <c r="G267" s="95">
        <v>44409</v>
      </c>
      <c r="H267" s="95">
        <v>44438</v>
      </c>
      <c r="I267" s="93">
        <v>360</v>
      </c>
      <c r="J267" s="93" t="s">
        <v>216</v>
      </c>
      <c r="K267" s="139" t="str">
        <f t="shared" si="53"/>
        <v>Aug-Aug</v>
      </c>
      <c r="L267" s="116">
        <f>DATE(YEAR(Table2[[#This Row],[embarque]]),MONTH(Table2[[#This Row],[embarque]]),1)</f>
        <v>44409</v>
      </c>
      <c r="M267" s="138">
        <f t="shared" si="56"/>
        <v>2021</v>
      </c>
      <c r="N267" s="140" t="str">
        <f>VLOOKUP('Arg Registers'!$J267,AUX!$E$2:$F$96,2,FALSE)</f>
        <v>LDC</v>
      </c>
    </row>
    <row r="268" spans="1:14" x14ac:dyDescent="0.25">
      <c r="A268" s="125" t="s">
        <v>32380</v>
      </c>
      <c r="B268" s="95">
        <v>44391</v>
      </c>
      <c r="C268" s="125"/>
      <c r="D268" s="95">
        <v>44391</v>
      </c>
      <c r="E268" s="96" t="s">
        <v>208</v>
      </c>
      <c r="F268" s="93">
        <v>215</v>
      </c>
      <c r="G268" s="95">
        <v>44391</v>
      </c>
      <c r="H268" s="95">
        <v>44420</v>
      </c>
      <c r="I268" s="93">
        <v>30</v>
      </c>
      <c r="J268" s="93" t="s">
        <v>32001</v>
      </c>
      <c r="K268" s="139" t="str">
        <f t="shared" si="53"/>
        <v>Jul-Aug</v>
      </c>
      <c r="L268" s="116">
        <f>DATE(YEAR(Table2[[#This Row],[embarque]]),MONTH(Table2[[#This Row],[embarque]]),1)</f>
        <v>44409</v>
      </c>
      <c r="M268" s="138">
        <f t="shared" si="56"/>
        <v>2021</v>
      </c>
      <c r="N268" s="140" t="str">
        <f>VLOOKUP('Arg Registers'!$J268,AUX!$E$2:$F$96,2,FALSE)</f>
        <v>Others</v>
      </c>
    </row>
    <row r="269" spans="1:14" x14ac:dyDescent="0.25">
      <c r="A269" s="125" t="s">
        <v>32381</v>
      </c>
      <c r="B269" s="124">
        <v>44392</v>
      </c>
      <c r="C269" s="125"/>
      <c r="D269" s="124">
        <v>44392</v>
      </c>
      <c r="E269" s="126" t="s">
        <v>208</v>
      </c>
      <c r="F269" s="127">
        <v>140</v>
      </c>
      <c r="G269" s="124">
        <v>44392</v>
      </c>
      <c r="H269" s="124">
        <v>44421</v>
      </c>
      <c r="I269" s="128">
        <v>30</v>
      </c>
      <c r="J269" s="128" t="s">
        <v>32219</v>
      </c>
      <c r="K269" s="139" t="str">
        <f t="shared" si="53"/>
        <v>Jul-Aug</v>
      </c>
      <c r="L269" s="116">
        <f>DATE(YEAR(Table2[[#This Row],[embarque]]),MONTH(Table2[[#This Row],[embarque]]),1)</f>
        <v>44409</v>
      </c>
      <c r="M269" s="138">
        <f t="shared" ref="M269:M273" si="57">IF(MONTH(H269)&lt;=2,YEAR(H269)-1,YEAR(H269))</f>
        <v>2021</v>
      </c>
      <c r="N269" s="140" t="str">
        <f>VLOOKUP('Arg Registers'!$J269,AUX!$E$2:$F$96,2,FALSE)</f>
        <v>Others</v>
      </c>
    </row>
    <row r="270" spans="1:14" x14ac:dyDescent="0.25">
      <c r="A270" s="125" t="s">
        <v>32382</v>
      </c>
      <c r="B270" s="124">
        <v>44392</v>
      </c>
      <c r="C270" s="125"/>
      <c r="D270" s="124">
        <v>44392</v>
      </c>
      <c r="E270" s="126" t="s">
        <v>208</v>
      </c>
      <c r="F270" s="127">
        <v>300</v>
      </c>
      <c r="G270" s="124">
        <v>44399</v>
      </c>
      <c r="H270" s="124">
        <v>44428</v>
      </c>
      <c r="I270" s="128">
        <v>360</v>
      </c>
      <c r="J270" s="128" t="s">
        <v>32146</v>
      </c>
      <c r="K270" s="139" t="str">
        <f t="shared" si="53"/>
        <v>Jul-Aug</v>
      </c>
      <c r="L270" s="116">
        <f>DATE(YEAR(Table2[[#This Row],[embarque]]),MONTH(Table2[[#This Row],[embarque]]),1)</f>
        <v>44409</v>
      </c>
      <c r="M270" s="138">
        <f t="shared" si="57"/>
        <v>2021</v>
      </c>
      <c r="N270" s="140" t="str">
        <f>VLOOKUP('Arg Registers'!$J270,AUX!$E$2:$F$96,2,FALSE)</f>
        <v>P &amp; P EXPO IMPO</v>
      </c>
    </row>
    <row r="271" spans="1:14" x14ac:dyDescent="0.25">
      <c r="A271" s="125" t="s">
        <v>32383</v>
      </c>
      <c r="B271" s="124">
        <v>44392</v>
      </c>
      <c r="C271" s="125"/>
      <c r="D271" s="124">
        <v>44392</v>
      </c>
      <c r="E271" s="126" t="s">
        <v>208</v>
      </c>
      <c r="F271" s="127">
        <v>125</v>
      </c>
      <c r="G271" s="124">
        <v>44392</v>
      </c>
      <c r="H271" s="124">
        <v>44421</v>
      </c>
      <c r="I271" s="128">
        <v>30</v>
      </c>
      <c r="J271" s="128" t="s">
        <v>32086</v>
      </c>
      <c r="K271" s="139" t="str">
        <f t="shared" si="53"/>
        <v>Jul-Aug</v>
      </c>
      <c r="L271" s="116">
        <f>DATE(YEAR(Table2[[#This Row],[embarque]]),MONTH(Table2[[#This Row],[embarque]]),1)</f>
        <v>44409</v>
      </c>
      <c r="M271" s="138">
        <f t="shared" si="57"/>
        <v>2021</v>
      </c>
      <c r="N271" s="140" t="str">
        <f>VLOOKUP('Arg Registers'!$J271,AUX!$E$2:$F$96,2,FALSE)</f>
        <v>Others</v>
      </c>
    </row>
    <row r="272" spans="1:14" x14ac:dyDescent="0.25">
      <c r="A272" s="125" t="s">
        <v>32384</v>
      </c>
      <c r="B272" s="124">
        <v>44392</v>
      </c>
      <c r="C272" s="125"/>
      <c r="D272" s="124">
        <v>44392</v>
      </c>
      <c r="E272" s="126" t="s">
        <v>208</v>
      </c>
      <c r="F272" s="127">
        <v>125</v>
      </c>
      <c r="G272" s="124">
        <v>44392</v>
      </c>
      <c r="H272" s="124">
        <v>44421</v>
      </c>
      <c r="I272" s="128">
        <v>30</v>
      </c>
      <c r="J272" s="128" t="s">
        <v>32086</v>
      </c>
      <c r="K272" s="139" t="str">
        <f t="shared" si="53"/>
        <v>Jul-Aug</v>
      </c>
      <c r="L272" s="116">
        <f>DATE(YEAR(Table2[[#This Row],[embarque]]),MONTH(Table2[[#This Row],[embarque]]),1)</f>
        <v>44409</v>
      </c>
      <c r="M272" s="138">
        <f t="shared" si="57"/>
        <v>2021</v>
      </c>
      <c r="N272" s="140" t="str">
        <f>VLOOKUP('Arg Registers'!$J272,AUX!$E$2:$F$96,2,FALSE)</f>
        <v>Others</v>
      </c>
    </row>
    <row r="273" spans="1:14" x14ac:dyDescent="0.25">
      <c r="A273" s="125" t="s">
        <v>32385</v>
      </c>
      <c r="B273" s="124">
        <v>44392</v>
      </c>
      <c r="C273" s="125"/>
      <c r="D273" s="124">
        <v>44392</v>
      </c>
      <c r="E273" s="126" t="s">
        <v>208</v>
      </c>
      <c r="F273" s="127">
        <v>125</v>
      </c>
      <c r="G273" s="124">
        <v>44392</v>
      </c>
      <c r="H273" s="124">
        <v>44421</v>
      </c>
      <c r="I273" s="128">
        <v>30</v>
      </c>
      <c r="J273" s="128" t="s">
        <v>32086</v>
      </c>
      <c r="K273" s="139" t="str">
        <f t="shared" si="53"/>
        <v>Jul-Aug</v>
      </c>
      <c r="L273" s="116">
        <f>DATE(YEAR(Table2[[#This Row],[embarque]]),MONTH(Table2[[#This Row],[embarque]]),1)</f>
        <v>44409</v>
      </c>
      <c r="M273" s="138">
        <f t="shared" si="57"/>
        <v>2021</v>
      </c>
      <c r="N273" s="140" t="str">
        <f>VLOOKUP('Arg Registers'!$J273,AUX!$E$2:$F$96,2,FALSE)</f>
        <v>Others</v>
      </c>
    </row>
    <row r="274" spans="1:14" x14ac:dyDescent="0.25">
      <c r="A274" s="125" t="s">
        <v>32386</v>
      </c>
      <c r="B274" s="124">
        <v>44393</v>
      </c>
      <c r="C274" s="125"/>
      <c r="D274" s="124">
        <v>44393</v>
      </c>
      <c r="E274" s="126" t="s">
        <v>208</v>
      </c>
      <c r="F274" s="127">
        <v>75000</v>
      </c>
      <c r="G274" s="124">
        <v>44409</v>
      </c>
      <c r="H274" s="124">
        <v>44438</v>
      </c>
      <c r="I274" s="128">
        <v>360</v>
      </c>
      <c r="J274" s="128" t="s">
        <v>212</v>
      </c>
      <c r="K274" s="139" t="str">
        <f t="shared" si="53"/>
        <v>Aug-Aug</v>
      </c>
      <c r="L274" s="116">
        <f>DATE(YEAR(Table2[[#This Row],[embarque]]),MONTH(Table2[[#This Row],[embarque]]),1)</f>
        <v>44409</v>
      </c>
      <c r="M274" s="138">
        <f t="shared" ref="M274:M278" si="58">IF(MONTH(H274)&lt;=2,YEAR(H274)-1,YEAR(H274))</f>
        <v>2021</v>
      </c>
      <c r="N274" s="140" t="str">
        <f>VLOOKUP('Arg Registers'!$J274,AUX!$E$2:$F$96,2,FALSE)</f>
        <v>CARGILL</v>
      </c>
    </row>
    <row r="275" spans="1:14" x14ac:dyDescent="0.25">
      <c r="A275" s="125" t="s">
        <v>32387</v>
      </c>
      <c r="B275" s="124">
        <v>44393</v>
      </c>
      <c r="C275" s="125"/>
      <c r="D275" s="124">
        <v>44393</v>
      </c>
      <c r="E275" s="126" t="s">
        <v>208</v>
      </c>
      <c r="F275" s="127">
        <v>25000</v>
      </c>
      <c r="G275" s="124">
        <v>44409</v>
      </c>
      <c r="H275" s="124">
        <v>44438</v>
      </c>
      <c r="I275" s="128">
        <v>360</v>
      </c>
      <c r="J275" s="128" t="s">
        <v>217</v>
      </c>
      <c r="K275" s="139" t="str">
        <f t="shared" si="53"/>
        <v>Aug-Aug</v>
      </c>
      <c r="L275" s="116">
        <f>DATE(YEAR(Table2[[#This Row],[embarque]]),MONTH(Table2[[#This Row],[embarque]]),1)</f>
        <v>44409</v>
      </c>
      <c r="M275" s="138">
        <f t="shared" si="58"/>
        <v>2021</v>
      </c>
      <c r="N275" s="140" t="str">
        <f>VLOOKUP('Arg Registers'!$J275,AUX!$E$2:$F$96,2,FALSE)</f>
        <v>CHS</v>
      </c>
    </row>
    <row r="276" spans="1:14" x14ac:dyDescent="0.25">
      <c r="A276" s="125" t="s">
        <v>32388</v>
      </c>
      <c r="B276" s="124">
        <v>44393</v>
      </c>
      <c r="C276" s="125"/>
      <c r="D276" s="124">
        <v>44393</v>
      </c>
      <c r="E276" s="126" t="s">
        <v>208</v>
      </c>
      <c r="F276" s="127">
        <v>25000</v>
      </c>
      <c r="G276" s="124">
        <v>44409</v>
      </c>
      <c r="H276" s="124">
        <v>44438</v>
      </c>
      <c r="I276" s="128">
        <v>360</v>
      </c>
      <c r="J276" s="128" t="s">
        <v>217</v>
      </c>
      <c r="K276" s="139" t="str">
        <f t="shared" si="53"/>
        <v>Aug-Aug</v>
      </c>
      <c r="L276" s="116">
        <f>DATE(YEAR(Table2[[#This Row],[embarque]]),MONTH(Table2[[#This Row],[embarque]]),1)</f>
        <v>44409</v>
      </c>
      <c r="M276" s="138">
        <f t="shared" si="58"/>
        <v>2021</v>
      </c>
      <c r="N276" s="140" t="str">
        <f>VLOOKUP('Arg Registers'!$J276,AUX!$E$2:$F$96,2,FALSE)</f>
        <v>CHS</v>
      </c>
    </row>
    <row r="277" spans="1:14" x14ac:dyDescent="0.25">
      <c r="A277" s="125" t="s">
        <v>32389</v>
      </c>
      <c r="B277" s="124">
        <v>44393</v>
      </c>
      <c r="C277" s="125"/>
      <c r="D277" s="124">
        <v>44393</v>
      </c>
      <c r="E277" s="126" t="s">
        <v>208</v>
      </c>
      <c r="F277" s="127">
        <v>108</v>
      </c>
      <c r="G277" s="124">
        <v>44393</v>
      </c>
      <c r="H277" s="124">
        <v>44422</v>
      </c>
      <c r="I277" s="128">
        <v>30</v>
      </c>
      <c r="J277" s="128" t="s">
        <v>32252</v>
      </c>
      <c r="K277" s="139" t="str">
        <f t="shared" si="53"/>
        <v>Jul-Aug</v>
      </c>
      <c r="L277" s="116">
        <f>DATE(YEAR(Table2[[#This Row],[embarque]]),MONTH(Table2[[#This Row],[embarque]]),1)</f>
        <v>44409</v>
      </c>
      <c r="M277" s="138">
        <f t="shared" si="58"/>
        <v>2021</v>
      </c>
      <c r="N277" s="140" t="str">
        <f>VLOOKUP('Arg Registers'!$J277,AUX!$E$2:$F$96,2,FALSE)</f>
        <v>Others</v>
      </c>
    </row>
    <row r="278" spans="1:14" x14ac:dyDescent="0.25">
      <c r="A278" s="125" t="s">
        <v>32390</v>
      </c>
      <c r="B278" s="124">
        <v>44393</v>
      </c>
      <c r="C278" s="125"/>
      <c r="D278" s="124">
        <v>44393</v>
      </c>
      <c r="E278" s="126" t="s">
        <v>208</v>
      </c>
      <c r="F278" s="127">
        <v>40000</v>
      </c>
      <c r="G278" s="124">
        <v>44409</v>
      </c>
      <c r="H278" s="124">
        <v>44438</v>
      </c>
      <c r="I278" s="128">
        <v>360</v>
      </c>
      <c r="J278" s="128" t="s">
        <v>215</v>
      </c>
      <c r="K278" s="139" t="str">
        <f t="shared" si="53"/>
        <v>Aug-Aug</v>
      </c>
      <c r="L278" s="116">
        <f>DATE(YEAR(Table2[[#This Row],[embarque]]),MONTH(Table2[[#This Row],[embarque]]),1)</f>
        <v>44409</v>
      </c>
      <c r="M278" s="138">
        <f t="shared" si="58"/>
        <v>2021</v>
      </c>
      <c r="N278" s="140" t="str">
        <f>VLOOKUP('Arg Registers'!$J278,AUX!$E$2:$F$96,2,FALSE)</f>
        <v>OMHSA</v>
      </c>
    </row>
    <row r="279" spans="1:14" x14ac:dyDescent="0.25">
      <c r="A279" s="125" t="s">
        <v>32391</v>
      </c>
      <c r="B279" s="124">
        <v>44396</v>
      </c>
      <c r="C279" s="125"/>
      <c r="D279" s="124">
        <v>44396</v>
      </c>
      <c r="E279" s="126" t="s">
        <v>208</v>
      </c>
      <c r="F279" s="127">
        <v>116</v>
      </c>
      <c r="G279" s="124">
        <v>44407</v>
      </c>
      <c r="H279" s="124">
        <v>44496</v>
      </c>
      <c r="I279" s="128">
        <v>360</v>
      </c>
      <c r="J279" s="128" t="s">
        <v>32408</v>
      </c>
      <c r="K279" s="139" t="str">
        <f t="shared" si="53"/>
        <v>Jul-Oct</v>
      </c>
      <c r="L279" s="116">
        <f>DATE(YEAR(Table2[[#This Row],[embarque]]),MONTH(Table2[[#This Row],[embarque]]),1)</f>
        <v>44470</v>
      </c>
      <c r="M279" s="138">
        <f t="shared" ref="M279:M282" si="59">IF(MONTH(H279)&lt;=2,YEAR(H279)-1,YEAR(H279))</f>
        <v>2021</v>
      </c>
      <c r="N279" s="140" t="str">
        <f>VLOOKUP('Arg Registers'!$J279,AUX!$E$2:$F$96,2,FALSE)</f>
        <v>Others</v>
      </c>
    </row>
    <row r="280" spans="1:14" x14ac:dyDescent="0.25">
      <c r="A280" s="125" t="s">
        <v>32392</v>
      </c>
      <c r="B280" s="124">
        <v>44396</v>
      </c>
      <c r="C280" s="125"/>
      <c r="D280" s="124">
        <v>44396</v>
      </c>
      <c r="E280" s="126" t="s">
        <v>208</v>
      </c>
      <c r="F280" s="127">
        <v>420</v>
      </c>
      <c r="G280" s="124">
        <v>44396</v>
      </c>
      <c r="H280" s="124">
        <v>44425</v>
      </c>
      <c r="I280" s="128">
        <v>30</v>
      </c>
      <c r="J280" s="128" t="s">
        <v>32187</v>
      </c>
      <c r="K280" s="139" t="str">
        <f t="shared" si="53"/>
        <v>Jul-Aug</v>
      </c>
      <c r="L280" s="116">
        <f>DATE(YEAR(Table2[[#This Row],[embarque]]),MONTH(Table2[[#This Row],[embarque]]),1)</f>
        <v>44409</v>
      </c>
      <c r="M280" s="138">
        <f t="shared" si="59"/>
        <v>2021</v>
      </c>
      <c r="N280" s="140" t="str">
        <f>VLOOKUP('Arg Registers'!$J280,AUX!$E$2:$F$96,2,FALSE)</f>
        <v>Others</v>
      </c>
    </row>
    <row r="281" spans="1:14" x14ac:dyDescent="0.25">
      <c r="A281" s="125" t="s">
        <v>32393</v>
      </c>
      <c r="B281" s="124">
        <v>44396</v>
      </c>
      <c r="C281" s="125"/>
      <c r="D281" s="124">
        <v>44396</v>
      </c>
      <c r="E281" s="126" t="s">
        <v>208</v>
      </c>
      <c r="F281" s="127">
        <v>25000</v>
      </c>
      <c r="G281" s="124">
        <v>44440</v>
      </c>
      <c r="H281" s="124">
        <v>44469</v>
      </c>
      <c r="I281" s="128">
        <v>360</v>
      </c>
      <c r="J281" s="128" t="s">
        <v>31757</v>
      </c>
      <c r="K281" s="139" t="str">
        <f t="shared" si="53"/>
        <v>Sep-Sep</v>
      </c>
      <c r="L281" s="116">
        <f>DATE(YEAR(Table2[[#This Row],[embarque]]),MONTH(Table2[[#This Row],[embarque]]),1)</f>
        <v>44440</v>
      </c>
      <c r="M281" s="138">
        <f t="shared" si="59"/>
        <v>2021</v>
      </c>
      <c r="N281" s="140" t="str">
        <f>VLOOKUP('Arg Registers'!$J281,AUX!$E$2:$F$96,2,FALSE)</f>
        <v>LARTIRIGOYEN</v>
      </c>
    </row>
    <row r="282" spans="1:14" x14ac:dyDescent="0.25">
      <c r="A282" s="125" t="s">
        <v>32394</v>
      </c>
      <c r="B282" s="124">
        <v>44396</v>
      </c>
      <c r="C282" s="125"/>
      <c r="D282" s="124">
        <v>44396</v>
      </c>
      <c r="E282" s="126" t="s">
        <v>208</v>
      </c>
      <c r="F282" s="127">
        <v>10000</v>
      </c>
      <c r="G282" s="124">
        <v>44423</v>
      </c>
      <c r="H282" s="124">
        <v>44452</v>
      </c>
      <c r="I282" s="128">
        <v>360</v>
      </c>
      <c r="J282" s="128" t="s">
        <v>31974</v>
      </c>
      <c r="K282" s="139" t="str">
        <f t="shared" si="53"/>
        <v>Aug-Sep</v>
      </c>
      <c r="L282" s="116">
        <f>DATE(YEAR(Table2[[#This Row],[embarque]]),MONTH(Table2[[#This Row],[embarque]]),1)</f>
        <v>44440</v>
      </c>
      <c r="M282" s="138">
        <f t="shared" si="59"/>
        <v>2021</v>
      </c>
      <c r="N282" s="140" t="str">
        <f>VLOOKUP('Arg Registers'!$J282,AUX!$E$2:$F$96,2,FALSE)</f>
        <v>MIRGOR</v>
      </c>
    </row>
    <row r="283" spans="1:14" x14ac:dyDescent="0.25">
      <c r="A283" s="125" t="s">
        <v>32395</v>
      </c>
      <c r="B283" s="124">
        <v>44397</v>
      </c>
      <c r="C283" s="125"/>
      <c r="D283" s="124">
        <v>44397</v>
      </c>
      <c r="E283" s="126" t="s">
        <v>208</v>
      </c>
      <c r="F283" s="127">
        <v>70000</v>
      </c>
      <c r="G283" s="124">
        <v>44433</v>
      </c>
      <c r="H283" s="124">
        <v>44462</v>
      </c>
      <c r="I283" s="128">
        <v>360</v>
      </c>
      <c r="J283" s="128" t="s">
        <v>209</v>
      </c>
      <c r="K283" s="139" t="str">
        <f t="shared" si="53"/>
        <v>Aug-Sep</v>
      </c>
      <c r="L283" s="116">
        <f>DATE(YEAR(Table2[[#This Row],[embarque]]),MONTH(Table2[[#This Row],[embarque]]),1)</f>
        <v>44440</v>
      </c>
      <c r="M283" s="138">
        <f t="shared" ref="M283:M295" si="60">IF(MONTH(H283)&lt;=2,YEAR(H283)-1,YEAR(H283))</f>
        <v>2021</v>
      </c>
      <c r="N283" s="140" t="str">
        <f>VLOOKUP('Arg Registers'!$J283,AUX!$E$2:$F$96,2,FALSE)</f>
        <v>ADM</v>
      </c>
    </row>
    <row r="284" spans="1:14" x14ac:dyDescent="0.25">
      <c r="A284" s="125" t="s">
        <v>32396</v>
      </c>
      <c r="B284" s="124">
        <v>44397</v>
      </c>
      <c r="C284" s="125"/>
      <c r="D284" s="124">
        <v>44397</v>
      </c>
      <c r="E284" s="126" t="s">
        <v>208</v>
      </c>
      <c r="F284" s="127">
        <v>65000</v>
      </c>
      <c r="G284" s="124">
        <v>44435</v>
      </c>
      <c r="H284" s="124">
        <v>44464</v>
      </c>
      <c r="I284" s="128">
        <v>360</v>
      </c>
      <c r="J284" s="128" t="s">
        <v>209</v>
      </c>
      <c r="K284" s="139" t="str">
        <f t="shared" si="53"/>
        <v>Aug-Sep</v>
      </c>
      <c r="L284" s="116">
        <f>DATE(YEAR(Table2[[#This Row],[embarque]]),MONTH(Table2[[#This Row],[embarque]]),1)</f>
        <v>44440</v>
      </c>
      <c r="M284" s="138">
        <f t="shared" si="60"/>
        <v>2021</v>
      </c>
      <c r="N284" s="140" t="str">
        <f>VLOOKUP('Arg Registers'!$J284,AUX!$E$2:$F$96,2,FALSE)</f>
        <v>ADM</v>
      </c>
    </row>
    <row r="285" spans="1:14" x14ac:dyDescent="0.25">
      <c r="A285" s="125" t="s">
        <v>32397</v>
      </c>
      <c r="B285" s="124">
        <v>44397</v>
      </c>
      <c r="C285" s="125"/>
      <c r="D285" s="124">
        <v>44397</v>
      </c>
      <c r="E285" s="126" t="s">
        <v>208</v>
      </c>
      <c r="F285" s="127">
        <v>25000</v>
      </c>
      <c r="G285" s="124">
        <v>44409</v>
      </c>
      <c r="H285" s="124">
        <v>44438</v>
      </c>
      <c r="I285" s="128">
        <v>360</v>
      </c>
      <c r="J285" s="128" t="s">
        <v>210</v>
      </c>
      <c r="K285" s="139" t="str">
        <f t="shared" si="53"/>
        <v>Aug-Aug</v>
      </c>
      <c r="L285" s="116">
        <f>DATE(YEAR(Table2[[#This Row],[embarque]]),MONTH(Table2[[#This Row],[embarque]]),1)</f>
        <v>44409</v>
      </c>
      <c r="M285" s="138">
        <f t="shared" si="60"/>
        <v>2021</v>
      </c>
      <c r="N285" s="140" t="str">
        <f>VLOOKUP('Arg Registers'!$J285,AUX!$E$2:$F$96,2,FALSE)</f>
        <v>AMAGGI</v>
      </c>
    </row>
    <row r="286" spans="1:14" x14ac:dyDescent="0.25">
      <c r="A286" s="125" t="s">
        <v>32398</v>
      </c>
      <c r="B286" s="124">
        <v>44397</v>
      </c>
      <c r="C286" s="125"/>
      <c r="D286" s="124">
        <v>44397</v>
      </c>
      <c r="E286" s="126" t="s">
        <v>208</v>
      </c>
      <c r="F286" s="127">
        <v>65000</v>
      </c>
      <c r="G286" s="124">
        <v>44428</v>
      </c>
      <c r="H286" s="124">
        <v>44457</v>
      </c>
      <c r="I286" s="128">
        <v>360</v>
      </c>
      <c r="J286" s="128" t="s">
        <v>211</v>
      </c>
      <c r="K286" s="139" t="str">
        <f t="shared" si="53"/>
        <v>Aug-Sep</v>
      </c>
      <c r="L286" s="116">
        <f>DATE(YEAR(Table2[[#This Row],[embarque]]),MONTH(Table2[[#This Row],[embarque]]),1)</f>
        <v>44440</v>
      </c>
      <c r="M286" s="138">
        <f t="shared" si="60"/>
        <v>2021</v>
      </c>
      <c r="N286" s="140" t="str">
        <f>VLOOKUP('Arg Registers'!$J286,AUX!$E$2:$F$96,2,FALSE)</f>
        <v>ACA</v>
      </c>
    </row>
    <row r="287" spans="1:14" x14ac:dyDescent="0.25">
      <c r="A287" s="125" t="s">
        <v>32399</v>
      </c>
      <c r="B287" s="124">
        <v>44397</v>
      </c>
      <c r="C287" s="125"/>
      <c r="D287" s="124">
        <v>44397</v>
      </c>
      <c r="E287" s="126" t="s">
        <v>208</v>
      </c>
      <c r="F287" s="127">
        <v>60000</v>
      </c>
      <c r="G287" s="124">
        <v>44409</v>
      </c>
      <c r="H287" s="124">
        <v>44438</v>
      </c>
      <c r="I287" s="128">
        <v>360</v>
      </c>
      <c r="J287" s="128" t="s">
        <v>212</v>
      </c>
      <c r="K287" s="139" t="str">
        <f t="shared" si="53"/>
        <v>Aug-Aug</v>
      </c>
      <c r="L287" s="116">
        <f>DATE(YEAR(Table2[[#This Row],[embarque]]),MONTH(Table2[[#This Row],[embarque]]),1)</f>
        <v>44409</v>
      </c>
      <c r="M287" s="138">
        <f t="shared" si="60"/>
        <v>2021</v>
      </c>
      <c r="N287" s="140" t="str">
        <f>VLOOKUP('Arg Registers'!$J287,AUX!$E$2:$F$96,2,FALSE)</f>
        <v>CARGILL</v>
      </c>
    </row>
    <row r="288" spans="1:14" x14ac:dyDescent="0.25">
      <c r="A288" s="125" t="s">
        <v>32400</v>
      </c>
      <c r="B288" s="124">
        <v>44397</v>
      </c>
      <c r="C288" s="125"/>
      <c r="D288" s="124">
        <v>44397</v>
      </c>
      <c r="E288" s="126" t="s">
        <v>208</v>
      </c>
      <c r="F288" s="127">
        <v>66000</v>
      </c>
      <c r="G288" s="124">
        <v>44409</v>
      </c>
      <c r="H288" s="124">
        <v>44438</v>
      </c>
      <c r="I288" s="128">
        <v>360</v>
      </c>
      <c r="J288" s="128" t="s">
        <v>212</v>
      </c>
      <c r="K288" s="139" t="str">
        <f t="shared" si="53"/>
        <v>Aug-Aug</v>
      </c>
      <c r="L288" s="116">
        <f>DATE(YEAR(Table2[[#This Row],[embarque]]),MONTH(Table2[[#This Row],[embarque]]),1)</f>
        <v>44409</v>
      </c>
      <c r="M288" s="138">
        <f t="shared" si="60"/>
        <v>2021</v>
      </c>
      <c r="N288" s="140" t="str">
        <f>VLOOKUP('Arg Registers'!$J288,AUX!$E$2:$F$96,2,FALSE)</f>
        <v>CARGILL</v>
      </c>
    </row>
    <row r="289" spans="1:14" x14ac:dyDescent="0.25">
      <c r="A289" s="125" t="s">
        <v>32401</v>
      </c>
      <c r="B289" s="124">
        <v>44397</v>
      </c>
      <c r="C289" s="125"/>
      <c r="D289" s="124">
        <v>44397</v>
      </c>
      <c r="E289" s="126" t="s">
        <v>208</v>
      </c>
      <c r="F289" s="127">
        <v>142.5</v>
      </c>
      <c r="G289" s="124">
        <v>44397</v>
      </c>
      <c r="H289" s="124">
        <v>44426</v>
      </c>
      <c r="I289" s="128">
        <v>30</v>
      </c>
      <c r="J289" s="128" t="s">
        <v>32187</v>
      </c>
      <c r="K289" s="139" t="str">
        <f t="shared" si="53"/>
        <v>Jul-Aug</v>
      </c>
      <c r="L289" s="116">
        <f>DATE(YEAR(Table2[[#This Row],[embarque]]),MONTH(Table2[[#This Row],[embarque]]),1)</f>
        <v>44409</v>
      </c>
      <c r="M289" s="138">
        <f t="shared" si="60"/>
        <v>2021</v>
      </c>
      <c r="N289" s="140" t="str">
        <f>VLOOKUP('Arg Registers'!$J289,AUX!$E$2:$F$96,2,FALSE)</f>
        <v>Others</v>
      </c>
    </row>
    <row r="290" spans="1:14" x14ac:dyDescent="0.25">
      <c r="A290" s="125" t="s">
        <v>32402</v>
      </c>
      <c r="B290" s="124">
        <v>44397</v>
      </c>
      <c r="C290" s="125"/>
      <c r="D290" s="124">
        <v>44397</v>
      </c>
      <c r="E290" s="126" t="s">
        <v>208</v>
      </c>
      <c r="F290" s="127">
        <v>20000</v>
      </c>
      <c r="G290" s="124">
        <v>44418</v>
      </c>
      <c r="H290" s="124">
        <v>44447</v>
      </c>
      <c r="I290" s="128">
        <v>360</v>
      </c>
      <c r="J290" s="128" t="s">
        <v>217</v>
      </c>
      <c r="K290" s="139" t="str">
        <f t="shared" si="53"/>
        <v>Aug-Sep</v>
      </c>
      <c r="L290" s="116">
        <f>DATE(YEAR(Table2[[#This Row],[embarque]]),MONTH(Table2[[#This Row],[embarque]]),1)</f>
        <v>44440</v>
      </c>
      <c r="M290" s="138">
        <f t="shared" si="60"/>
        <v>2021</v>
      </c>
      <c r="N290" s="140" t="str">
        <f>VLOOKUP('Arg Registers'!$J290,AUX!$E$2:$F$96,2,FALSE)</f>
        <v>CHS</v>
      </c>
    </row>
    <row r="291" spans="1:14" x14ac:dyDescent="0.25">
      <c r="A291" s="125" t="s">
        <v>32403</v>
      </c>
      <c r="B291" s="124">
        <v>44397</v>
      </c>
      <c r="C291" s="125"/>
      <c r="D291" s="124">
        <v>44397</v>
      </c>
      <c r="E291" s="126" t="s">
        <v>208</v>
      </c>
      <c r="F291" s="127">
        <v>66000</v>
      </c>
      <c r="G291" s="124">
        <v>44418</v>
      </c>
      <c r="H291" s="124">
        <v>44447</v>
      </c>
      <c r="I291" s="128">
        <v>360</v>
      </c>
      <c r="J291" s="128" t="s">
        <v>334</v>
      </c>
      <c r="K291" s="139" t="str">
        <f t="shared" si="53"/>
        <v>Aug-Sep</v>
      </c>
      <c r="L291" s="116">
        <f>DATE(YEAR(Table2[[#This Row],[embarque]]),MONTH(Table2[[#This Row],[embarque]]),1)</f>
        <v>44440</v>
      </c>
      <c r="M291" s="138">
        <f t="shared" si="60"/>
        <v>2021</v>
      </c>
      <c r="N291" s="140" t="str">
        <f>VLOOKUP('Arg Registers'!$J291,AUX!$E$2:$F$96,2,FALSE)</f>
        <v>COFCO</v>
      </c>
    </row>
    <row r="292" spans="1:14" x14ac:dyDescent="0.25">
      <c r="A292" s="125" t="s">
        <v>32404</v>
      </c>
      <c r="B292" s="124">
        <v>44397</v>
      </c>
      <c r="C292" s="125"/>
      <c r="D292" s="124">
        <v>44397</v>
      </c>
      <c r="E292" s="126" t="s">
        <v>208</v>
      </c>
      <c r="F292" s="127">
        <v>120</v>
      </c>
      <c r="G292" s="124">
        <v>44397</v>
      </c>
      <c r="H292" s="124">
        <v>44426</v>
      </c>
      <c r="I292" s="128">
        <v>30</v>
      </c>
      <c r="J292" s="128" t="s">
        <v>31993</v>
      </c>
      <c r="K292" s="139" t="str">
        <f t="shared" si="53"/>
        <v>Jul-Aug</v>
      </c>
      <c r="L292" s="116">
        <f>DATE(YEAR(Table2[[#This Row],[embarque]]),MONTH(Table2[[#This Row],[embarque]]),1)</f>
        <v>44409</v>
      </c>
      <c r="M292" s="138">
        <f t="shared" si="60"/>
        <v>2021</v>
      </c>
      <c r="N292" s="140" t="str">
        <f>VLOOKUP('Arg Registers'!$J292,AUX!$E$2:$F$96,2,FALSE)</f>
        <v>Others</v>
      </c>
    </row>
    <row r="293" spans="1:14" x14ac:dyDescent="0.25">
      <c r="A293" s="125" t="s">
        <v>32405</v>
      </c>
      <c r="B293" s="124">
        <v>44397</v>
      </c>
      <c r="C293" s="125"/>
      <c r="D293" s="124">
        <v>44397</v>
      </c>
      <c r="E293" s="126" t="s">
        <v>208</v>
      </c>
      <c r="F293" s="127">
        <v>50000</v>
      </c>
      <c r="G293" s="124">
        <v>44428</v>
      </c>
      <c r="H293" s="124">
        <v>44457</v>
      </c>
      <c r="I293" s="128">
        <v>360</v>
      </c>
      <c r="J293" s="128" t="s">
        <v>216</v>
      </c>
      <c r="K293" s="139" t="str">
        <f t="shared" si="53"/>
        <v>Aug-Sep</v>
      </c>
      <c r="L293" s="116">
        <f>DATE(YEAR(Table2[[#This Row],[embarque]]),MONTH(Table2[[#This Row],[embarque]]),1)</f>
        <v>44440</v>
      </c>
      <c r="M293" s="138">
        <f t="shared" si="60"/>
        <v>2021</v>
      </c>
      <c r="N293" s="140" t="str">
        <f>VLOOKUP('Arg Registers'!$J293,AUX!$E$2:$F$96,2,FALSE)</f>
        <v>LDC</v>
      </c>
    </row>
    <row r="294" spans="1:14" x14ac:dyDescent="0.25">
      <c r="A294" s="125" t="s">
        <v>32406</v>
      </c>
      <c r="B294" s="124">
        <v>44397</v>
      </c>
      <c r="C294" s="125"/>
      <c r="D294" s="124">
        <v>44397</v>
      </c>
      <c r="E294" s="126" t="s">
        <v>208</v>
      </c>
      <c r="F294" s="127">
        <v>40000</v>
      </c>
      <c r="G294" s="124">
        <v>44418</v>
      </c>
      <c r="H294" s="124">
        <v>44447</v>
      </c>
      <c r="I294" s="128">
        <v>360</v>
      </c>
      <c r="J294" s="128" t="s">
        <v>215</v>
      </c>
      <c r="K294" s="139" t="str">
        <f t="shared" si="53"/>
        <v>Aug-Sep</v>
      </c>
      <c r="L294" s="116">
        <f>DATE(YEAR(Table2[[#This Row],[embarque]]),MONTH(Table2[[#This Row],[embarque]]),1)</f>
        <v>44440</v>
      </c>
      <c r="M294" s="138">
        <f t="shared" si="60"/>
        <v>2021</v>
      </c>
      <c r="N294" s="140" t="str">
        <f>VLOOKUP('Arg Registers'!$J294,AUX!$E$2:$F$96,2,FALSE)</f>
        <v>OMHSA</v>
      </c>
    </row>
    <row r="295" spans="1:14" x14ac:dyDescent="0.25">
      <c r="A295" s="125" t="s">
        <v>32407</v>
      </c>
      <c r="B295" s="124">
        <v>44397</v>
      </c>
      <c r="C295" s="125"/>
      <c r="D295" s="124">
        <v>44397</v>
      </c>
      <c r="E295" s="126" t="s">
        <v>208</v>
      </c>
      <c r="F295" s="127">
        <v>290</v>
      </c>
      <c r="G295" s="124">
        <v>44397</v>
      </c>
      <c r="H295" s="124">
        <v>44426</v>
      </c>
      <c r="I295" s="128">
        <v>30</v>
      </c>
      <c r="J295" s="128" t="s">
        <v>32017</v>
      </c>
      <c r="K295" s="139" t="str">
        <f t="shared" si="53"/>
        <v>Jul-Aug</v>
      </c>
      <c r="L295" s="116">
        <f>DATE(YEAR(Table2[[#This Row],[embarque]]),MONTH(Table2[[#This Row],[embarque]]),1)</f>
        <v>44409</v>
      </c>
      <c r="M295" s="138">
        <f t="shared" si="60"/>
        <v>2021</v>
      </c>
      <c r="N295" s="140" t="str">
        <f>VLOOKUP('Arg Registers'!$J295,AUX!$E$2:$F$96,2,FALSE)</f>
        <v>Others</v>
      </c>
    </row>
    <row r="296" spans="1:14" x14ac:dyDescent="0.25">
      <c r="A296" s="125" t="s">
        <v>32419</v>
      </c>
      <c r="B296" s="124">
        <v>44399</v>
      </c>
      <c r="C296" s="125"/>
      <c r="D296" s="124">
        <v>44399</v>
      </c>
      <c r="E296" s="126" t="s">
        <v>208</v>
      </c>
      <c r="F296" s="127">
        <v>280</v>
      </c>
      <c r="G296" s="124">
        <v>44399</v>
      </c>
      <c r="H296" s="124">
        <v>44428</v>
      </c>
      <c r="I296" s="128">
        <v>30</v>
      </c>
      <c r="J296" s="128" t="s">
        <v>32219</v>
      </c>
      <c r="K296" s="139" t="str">
        <f t="shared" si="53"/>
        <v>Jul-Aug</v>
      </c>
      <c r="L296" s="116">
        <f>DATE(YEAR(Table2[[#This Row],[embarque]]),MONTH(Table2[[#This Row],[embarque]]),1)</f>
        <v>44409</v>
      </c>
      <c r="M296" s="138">
        <f t="shared" ref="M296:M298" si="61">IF(MONTH(H296)&lt;=2,YEAR(H296)-1,YEAR(H296))</f>
        <v>2021</v>
      </c>
      <c r="N296" s="140" t="str">
        <f>VLOOKUP('Arg Registers'!$J296,AUX!$E$2:$F$96,2,FALSE)</f>
        <v>Others</v>
      </c>
    </row>
    <row r="297" spans="1:14" x14ac:dyDescent="0.25">
      <c r="A297" s="125" t="s">
        <v>32420</v>
      </c>
      <c r="B297" s="124">
        <v>44399</v>
      </c>
      <c r="C297" s="125"/>
      <c r="D297" s="124">
        <v>44399</v>
      </c>
      <c r="E297" s="126" t="s">
        <v>208</v>
      </c>
      <c r="F297" s="127">
        <v>150</v>
      </c>
      <c r="G297" s="124">
        <v>44399</v>
      </c>
      <c r="H297" s="124">
        <v>44428</v>
      </c>
      <c r="I297" s="128">
        <v>30</v>
      </c>
      <c r="J297" s="128" t="s">
        <v>32252</v>
      </c>
      <c r="K297" s="139" t="str">
        <f t="shared" si="53"/>
        <v>Jul-Aug</v>
      </c>
      <c r="L297" s="116">
        <f>DATE(YEAR(Table2[[#This Row],[embarque]]),MONTH(Table2[[#This Row],[embarque]]),1)</f>
        <v>44409</v>
      </c>
      <c r="M297" s="138">
        <f t="shared" si="61"/>
        <v>2021</v>
      </c>
      <c r="N297" s="140" t="str">
        <f>VLOOKUP('Arg Registers'!$J297,AUX!$E$2:$F$96,2,FALSE)</f>
        <v>Others</v>
      </c>
    </row>
    <row r="298" spans="1:14" x14ac:dyDescent="0.25">
      <c r="A298" s="125" t="s">
        <v>32421</v>
      </c>
      <c r="B298" s="124">
        <v>44399</v>
      </c>
      <c r="C298" s="125"/>
      <c r="D298" s="124">
        <v>44399</v>
      </c>
      <c r="E298" s="126" t="s">
        <v>208</v>
      </c>
      <c r="F298" s="127">
        <v>10000</v>
      </c>
      <c r="G298" s="124">
        <v>44423</v>
      </c>
      <c r="H298" s="124">
        <v>44452</v>
      </c>
      <c r="I298" s="128">
        <v>360</v>
      </c>
      <c r="J298" s="128" t="s">
        <v>31757</v>
      </c>
      <c r="K298" s="139" t="str">
        <f t="shared" si="53"/>
        <v>Aug-Sep</v>
      </c>
      <c r="L298" s="116">
        <f>DATE(YEAR(Table2[[#This Row],[embarque]]),MONTH(Table2[[#This Row],[embarque]]),1)</f>
        <v>44440</v>
      </c>
      <c r="M298" s="138">
        <f t="shared" si="61"/>
        <v>2021</v>
      </c>
      <c r="N298" s="140" t="str">
        <f>VLOOKUP('Arg Registers'!$J298,AUX!$E$2:$F$96,2,FALSE)</f>
        <v>LARTIRIGOYEN</v>
      </c>
    </row>
    <row r="299" spans="1:14" x14ac:dyDescent="0.25">
      <c r="A299" s="125" t="s">
        <v>32422</v>
      </c>
      <c r="B299" s="124">
        <v>44400</v>
      </c>
      <c r="C299" s="125"/>
      <c r="D299" s="124">
        <v>44400</v>
      </c>
      <c r="E299" s="126" t="s">
        <v>208</v>
      </c>
      <c r="F299" s="127">
        <v>510</v>
      </c>
      <c r="G299" s="124">
        <v>44400</v>
      </c>
      <c r="H299" s="124">
        <v>44429</v>
      </c>
      <c r="I299" s="128">
        <v>30</v>
      </c>
      <c r="J299" s="128" t="s">
        <v>32187</v>
      </c>
      <c r="K299" s="139" t="str">
        <f t="shared" si="53"/>
        <v>Jul-Aug</v>
      </c>
      <c r="L299" s="116">
        <f>DATE(YEAR(Table2[[#This Row],[embarque]]),MONTH(Table2[[#This Row],[embarque]]),1)</f>
        <v>44409</v>
      </c>
      <c r="M299" s="138">
        <f t="shared" ref="M299:M304" si="62">IF(MONTH(H299)&lt;=2,YEAR(H299)-1,YEAR(H299))</f>
        <v>2021</v>
      </c>
      <c r="N299" s="140" t="str">
        <f>VLOOKUP('Arg Registers'!$J299,AUX!$E$2:$F$96,2,FALSE)</f>
        <v>Others</v>
      </c>
    </row>
    <row r="300" spans="1:14" x14ac:dyDescent="0.25">
      <c r="A300" s="125" t="s">
        <v>32423</v>
      </c>
      <c r="B300" s="124">
        <v>44400</v>
      </c>
      <c r="C300" s="125"/>
      <c r="D300" s="124">
        <v>44400</v>
      </c>
      <c r="E300" s="126" t="s">
        <v>208</v>
      </c>
      <c r="F300" s="127">
        <v>290</v>
      </c>
      <c r="G300" s="124">
        <v>44400</v>
      </c>
      <c r="H300" s="124">
        <v>44429</v>
      </c>
      <c r="I300" s="128">
        <v>30</v>
      </c>
      <c r="J300" s="128" t="s">
        <v>32187</v>
      </c>
      <c r="K300" s="139" t="str">
        <f t="shared" si="53"/>
        <v>Jul-Aug</v>
      </c>
      <c r="L300" s="116">
        <f>DATE(YEAR(Table2[[#This Row],[embarque]]),MONTH(Table2[[#This Row],[embarque]]),1)</f>
        <v>44409</v>
      </c>
      <c r="M300" s="138">
        <f t="shared" si="62"/>
        <v>2021</v>
      </c>
      <c r="N300" s="140" t="str">
        <f>VLOOKUP('Arg Registers'!$J300,AUX!$E$2:$F$96,2,FALSE)</f>
        <v>Others</v>
      </c>
    </row>
    <row r="301" spans="1:14" x14ac:dyDescent="0.25">
      <c r="A301" s="125" t="s">
        <v>32424</v>
      </c>
      <c r="B301" s="124">
        <v>44400</v>
      </c>
      <c r="C301" s="125"/>
      <c r="D301" s="124">
        <v>44400</v>
      </c>
      <c r="E301" s="126" t="s">
        <v>208</v>
      </c>
      <c r="F301" s="127">
        <v>350</v>
      </c>
      <c r="G301" s="124">
        <v>44400</v>
      </c>
      <c r="H301" s="124">
        <v>44429</v>
      </c>
      <c r="I301" s="128">
        <v>30</v>
      </c>
      <c r="J301" s="128" t="s">
        <v>32187</v>
      </c>
      <c r="K301" s="139" t="str">
        <f t="shared" si="53"/>
        <v>Jul-Aug</v>
      </c>
      <c r="L301" s="116">
        <f>DATE(YEAR(Table2[[#This Row],[embarque]]),MONTH(Table2[[#This Row],[embarque]]),1)</f>
        <v>44409</v>
      </c>
      <c r="M301" s="138">
        <f t="shared" si="62"/>
        <v>2021</v>
      </c>
      <c r="N301" s="140" t="str">
        <f>VLOOKUP('Arg Registers'!$J301,AUX!$E$2:$F$96,2,FALSE)</f>
        <v>Others</v>
      </c>
    </row>
    <row r="302" spans="1:14" x14ac:dyDescent="0.25">
      <c r="A302" s="125" t="s">
        <v>32425</v>
      </c>
      <c r="B302" s="124">
        <v>44400</v>
      </c>
      <c r="C302" s="125"/>
      <c r="D302" s="124">
        <v>44400</v>
      </c>
      <c r="E302" s="126" t="s">
        <v>208</v>
      </c>
      <c r="F302" s="127">
        <v>174</v>
      </c>
      <c r="G302" s="124">
        <v>44400</v>
      </c>
      <c r="H302" s="124">
        <v>44429</v>
      </c>
      <c r="I302" s="128">
        <v>30</v>
      </c>
      <c r="J302" s="128" t="s">
        <v>32187</v>
      </c>
      <c r="K302" s="139" t="str">
        <f t="shared" si="53"/>
        <v>Jul-Aug</v>
      </c>
      <c r="L302" s="116">
        <f>DATE(YEAR(Table2[[#This Row],[embarque]]),MONTH(Table2[[#This Row],[embarque]]),1)</f>
        <v>44409</v>
      </c>
      <c r="M302" s="138">
        <f t="shared" si="62"/>
        <v>2021</v>
      </c>
      <c r="N302" s="140" t="str">
        <f>VLOOKUP('Arg Registers'!$J302,AUX!$E$2:$F$96,2,FALSE)</f>
        <v>Others</v>
      </c>
    </row>
    <row r="303" spans="1:14" x14ac:dyDescent="0.25">
      <c r="A303" s="125" t="s">
        <v>32426</v>
      </c>
      <c r="B303" s="124">
        <v>44400</v>
      </c>
      <c r="C303" s="125"/>
      <c r="D303" s="124">
        <v>44400</v>
      </c>
      <c r="E303" s="126" t="s">
        <v>208</v>
      </c>
      <c r="F303" s="127">
        <v>28</v>
      </c>
      <c r="G303" s="124">
        <v>44400</v>
      </c>
      <c r="H303" s="124">
        <v>44429</v>
      </c>
      <c r="I303" s="128">
        <v>30</v>
      </c>
      <c r="J303" s="128" t="s">
        <v>32009</v>
      </c>
      <c r="K303" s="139" t="str">
        <f t="shared" si="53"/>
        <v>Jul-Aug</v>
      </c>
      <c r="L303" s="116">
        <f>DATE(YEAR(Table2[[#This Row],[embarque]]),MONTH(Table2[[#This Row],[embarque]]),1)</f>
        <v>44409</v>
      </c>
      <c r="M303" s="138">
        <f t="shared" si="62"/>
        <v>2021</v>
      </c>
      <c r="N303" s="140" t="str">
        <f>VLOOKUP('Arg Registers'!$J303,AUX!$E$2:$F$96,2,FALSE)</f>
        <v>Others</v>
      </c>
    </row>
    <row r="304" spans="1:14" x14ac:dyDescent="0.25">
      <c r="A304" s="125" t="s">
        <v>32427</v>
      </c>
      <c r="B304" s="124">
        <v>44400</v>
      </c>
      <c r="C304" s="125"/>
      <c r="D304" s="124">
        <v>44400</v>
      </c>
      <c r="E304" s="126" t="s">
        <v>208</v>
      </c>
      <c r="F304" s="127">
        <v>66</v>
      </c>
      <c r="G304" s="124">
        <v>44400</v>
      </c>
      <c r="H304" s="124">
        <v>44429</v>
      </c>
      <c r="I304" s="128">
        <v>30</v>
      </c>
      <c r="J304" s="128" t="s">
        <v>32220</v>
      </c>
      <c r="K304" s="139" t="str">
        <f t="shared" si="53"/>
        <v>Jul-Aug</v>
      </c>
      <c r="L304" s="116">
        <f>DATE(YEAR(Table2[[#This Row],[embarque]]),MONTH(Table2[[#This Row],[embarque]]),1)</f>
        <v>44409</v>
      </c>
      <c r="M304" s="138">
        <f t="shared" si="62"/>
        <v>2021</v>
      </c>
      <c r="N304" s="140" t="str">
        <f>VLOOKUP('Arg Registers'!$J304,AUX!$E$2:$F$96,2,FALSE)</f>
        <v>Others</v>
      </c>
    </row>
    <row r="305" spans="1:14" x14ac:dyDescent="0.25">
      <c r="A305" s="125" t="s">
        <v>32428</v>
      </c>
      <c r="B305" s="124">
        <v>44403</v>
      </c>
      <c r="C305" s="125"/>
      <c r="D305" s="124">
        <v>44403</v>
      </c>
      <c r="E305" s="126" t="s">
        <v>208</v>
      </c>
      <c r="F305" s="127">
        <v>435</v>
      </c>
      <c r="G305" s="124">
        <v>44403</v>
      </c>
      <c r="H305" s="124">
        <v>44432</v>
      </c>
      <c r="I305" s="128">
        <v>30</v>
      </c>
      <c r="J305" s="128" t="s">
        <v>32219</v>
      </c>
      <c r="K305" s="139" t="str">
        <f t="shared" si="53"/>
        <v>Jul-Aug</v>
      </c>
      <c r="L305" s="116">
        <f>DATE(YEAR(Table2[[#This Row],[embarque]]),MONTH(Table2[[#This Row],[embarque]]),1)</f>
        <v>44409</v>
      </c>
      <c r="M305" s="138">
        <f>IF(MONTH(H305)&lt;=2,YEAR(H305)-1,YEAR(H305))</f>
        <v>2021</v>
      </c>
      <c r="N305" s="140" t="str">
        <f>VLOOKUP('Arg Registers'!$J305,AUX!$E$2:$F$96,2,FALSE)</f>
        <v>Others</v>
      </c>
    </row>
    <row r="306" spans="1:14" x14ac:dyDescent="0.25">
      <c r="A306" s="125" t="s">
        <v>32429</v>
      </c>
      <c r="B306" s="124">
        <v>44404</v>
      </c>
      <c r="C306" s="125"/>
      <c r="D306" s="124">
        <v>44404</v>
      </c>
      <c r="E306" s="126" t="s">
        <v>208</v>
      </c>
      <c r="F306" s="127">
        <v>20000</v>
      </c>
      <c r="G306" s="124">
        <v>44418</v>
      </c>
      <c r="H306" s="124">
        <v>44447</v>
      </c>
      <c r="I306" s="128">
        <v>360</v>
      </c>
      <c r="J306" s="128" t="s">
        <v>217</v>
      </c>
      <c r="K306" s="139" t="str">
        <f t="shared" si="53"/>
        <v>Aug-Sep</v>
      </c>
      <c r="L306" s="116">
        <f>DATE(YEAR(Table2[[#This Row],[embarque]]),MONTH(Table2[[#This Row],[embarque]]),1)</f>
        <v>44440</v>
      </c>
      <c r="M306" s="138">
        <f t="shared" ref="M306:M308" si="63">IF(MONTH(H306)&lt;=2,YEAR(H306)-1,YEAR(H306))</f>
        <v>2021</v>
      </c>
      <c r="N306" s="140" t="str">
        <f>VLOOKUP('Arg Registers'!$J306,AUX!$E$2:$F$96,2,FALSE)</f>
        <v>CHS</v>
      </c>
    </row>
    <row r="307" spans="1:14" x14ac:dyDescent="0.25">
      <c r="A307" s="125" t="s">
        <v>32430</v>
      </c>
      <c r="B307" s="124">
        <v>44404</v>
      </c>
      <c r="C307" s="125"/>
      <c r="D307" s="124">
        <v>44404</v>
      </c>
      <c r="E307" s="126" t="s">
        <v>208</v>
      </c>
      <c r="F307" s="127">
        <v>172</v>
      </c>
      <c r="G307" s="124">
        <v>44404</v>
      </c>
      <c r="H307" s="124">
        <v>44433</v>
      </c>
      <c r="I307" s="128">
        <v>30</v>
      </c>
      <c r="J307" s="128" t="s">
        <v>32252</v>
      </c>
      <c r="K307" s="139" t="str">
        <f t="shared" si="53"/>
        <v>Jul-Aug</v>
      </c>
      <c r="L307" s="116">
        <f>DATE(YEAR(Table2[[#This Row],[embarque]]),MONTH(Table2[[#This Row],[embarque]]),1)</f>
        <v>44409</v>
      </c>
      <c r="M307" s="138">
        <f t="shared" si="63"/>
        <v>2021</v>
      </c>
      <c r="N307" s="140" t="str">
        <f>VLOOKUP('Arg Registers'!$J307,AUX!$E$2:$F$96,2,FALSE)</f>
        <v>Others</v>
      </c>
    </row>
    <row r="308" spans="1:14" x14ac:dyDescent="0.25">
      <c r="A308" s="125" t="s">
        <v>32431</v>
      </c>
      <c r="B308" s="124">
        <v>44404</v>
      </c>
      <c r="C308" s="125"/>
      <c r="D308" s="124">
        <v>44404</v>
      </c>
      <c r="E308" s="126" t="s">
        <v>208</v>
      </c>
      <c r="F308" s="127">
        <v>40000</v>
      </c>
      <c r="G308" s="124">
        <v>44428</v>
      </c>
      <c r="H308" s="124">
        <v>44457</v>
      </c>
      <c r="I308" s="128">
        <v>360</v>
      </c>
      <c r="J308" s="128" t="s">
        <v>216</v>
      </c>
      <c r="K308" s="139" t="str">
        <f t="shared" si="53"/>
        <v>Aug-Sep</v>
      </c>
      <c r="L308" s="116">
        <f>DATE(YEAR(Table2[[#This Row],[embarque]]),MONTH(Table2[[#This Row],[embarque]]),1)</f>
        <v>44440</v>
      </c>
      <c r="M308" s="138">
        <f t="shared" si="63"/>
        <v>2021</v>
      </c>
      <c r="N308" s="140" t="str">
        <f>VLOOKUP('Arg Registers'!$J308,AUX!$E$2:$F$96,2,FALSE)</f>
        <v>LDC</v>
      </c>
    </row>
    <row r="309" spans="1:14" x14ac:dyDescent="0.25">
      <c r="A309" s="125" t="s">
        <v>32432</v>
      </c>
      <c r="B309" s="124">
        <v>44405</v>
      </c>
      <c r="C309" s="125"/>
      <c r="D309" s="124">
        <v>44405</v>
      </c>
      <c r="E309" s="126" t="s">
        <v>208</v>
      </c>
      <c r="F309" s="127">
        <v>258</v>
      </c>
      <c r="G309" s="124">
        <v>44405</v>
      </c>
      <c r="H309" s="124">
        <v>44434</v>
      </c>
      <c r="I309" s="128">
        <v>30</v>
      </c>
      <c r="J309" s="128" t="s">
        <v>32252</v>
      </c>
      <c r="K309" s="139" t="str">
        <f t="shared" si="53"/>
        <v>Jul-Aug</v>
      </c>
      <c r="L309" s="116">
        <f>DATE(YEAR(Table2[[#This Row],[embarque]]),MONTH(Table2[[#This Row],[embarque]]),1)</f>
        <v>44409</v>
      </c>
      <c r="M309" s="138">
        <f t="shared" ref="M309:M310" si="64">IF(MONTH(H309)&lt;=2,YEAR(H309)-1,YEAR(H309))</f>
        <v>2021</v>
      </c>
      <c r="N309" s="140" t="str">
        <f>VLOOKUP('Arg Registers'!$J309,AUX!$E$2:$F$96,2,FALSE)</f>
        <v>Others</v>
      </c>
    </row>
    <row r="310" spans="1:14" x14ac:dyDescent="0.25">
      <c r="A310" s="125" t="s">
        <v>32433</v>
      </c>
      <c r="B310" s="124">
        <v>44405</v>
      </c>
      <c r="C310" s="125"/>
      <c r="D310" s="124">
        <v>44405</v>
      </c>
      <c r="E310" s="126" t="s">
        <v>208</v>
      </c>
      <c r="F310" s="127">
        <v>220</v>
      </c>
      <c r="G310" s="124">
        <v>44405</v>
      </c>
      <c r="H310" s="124">
        <v>44434</v>
      </c>
      <c r="I310" s="128">
        <v>30</v>
      </c>
      <c r="J310" s="128" t="s">
        <v>32002</v>
      </c>
      <c r="K310" s="139" t="str">
        <f t="shared" si="53"/>
        <v>Jul-Aug</v>
      </c>
      <c r="L310" s="116">
        <f>DATE(YEAR(Table2[[#This Row],[embarque]]),MONTH(Table2[[#This Row],[embarque]]),1)</f>
        <v>44409</v>
      </c>
      <c r="M310" s="138">
        <f t="shared" si="64"/>
        <v>2021</v>
      </c>
      <c r="N310" s="140" t="str">
        <f>VLOOKUP('Arg Registers'!$J310,AUX!$E$2:$F$96,2,FALSE)</f>
        <v>Others</v>
      </c>
    </row>
    <row r="311" spans="1:14" x14ac:dyDescent="0.25">
      <c r="A311" s="125" t="s">
        <v>32436</v>
      </c>
      <c r="B311" s="124">
        <v>44406</v>
      </c>
      <c r="C311" s="125"/>
      <c r="D311" s="124">
        <v>44406</v>
      </c>
      <c r="E311" s="126" t="s">
        <v>208</v>
      </c>
      <c r="F311" s="127">
        <v>420</v>
      </c>
      <c r="G311" s="124">
        <v>44406</v>
      </c>
      <c r="H311" s="124">
        <v>44435</v>
      </c>
      <c r="I311" s="128">
        <v>30</v>
      </c>
      <c r="J311" s="128" t="s">
        <v>32187</v>
      </c>
      <c r="K311" s="139" t="str">
        <f t="shared" si="53"/>
        <v>Jul-Aug</v>
      </c>
      <c r="L311" s="116">
        <f>DATE(YEAR(Table2[[#This Row],[embarque]]),MONTH(Table2[[#This Row],[embarque]]),1)</f>
        <v>44409</v>
      </c>
      <c r="M311" s="138">
        <f t="shared" ref="M311:M314" si="65">IF(MONTH(H311)&lt;=2,YEAR(H311)-1,YEAR(H311))</f>
        <v>2021</v>
      </c>
      <c r="N311" s="140" t="str">
        <f>VLOOKUP('Arg Registers'!$J311,AUX!$E$2:$F$96,2,FALSE)</f>
        <v>Others</v>
      </c>
    </row>
    <row r="312" spans="1:14" x14ac:dyDescent="0.25">
      <c r="A312" s="125" t="s">
        <v>32437</v>
      </c>
      <c r="B312" s="124">
        <v>44406</v>
      </c>
      <c r="C312" s="125"/>
      <c r="D312" s="124">
        <v>44406</v>
      </c>
      <c r="E312" s="126" t="s">
        <v>208</v>
      </c>
      <c r="F312" s="127">
        <v>600</v>
      </c>
      <c r="G312" s="124">
        <v>44413</v>
      </c>
      <c r="H312" s="124">
        <v>44442</v>
      </c>
      <c r="I312" s="128">
        <v>360</v>
      </c>
      <c r="J312" s="128" t="s">
        <v>32146</v>
      </c>
      <c r="K312" s="139" t="str">
        <f t="shared" si="53"/>
        <v>Aug-Sep</v>
      </c>
      <c r="L312" s="116">
        <f>DATE(YEAR(Table2[[#This Row],[embarque]]),MONTH(Table2[[#This Row],[embarque]]),1)</f>
        <v>44440</v>
      </c>
      <c r="M312" s="138">
        <f t="shared" si="65"/>
        <v>2021</v>
      </c>
      <c r="N312" s="140" t="str">
        <f>VLOOKUP('Arg Registers'!$J312,AUX!$E$2:$F$96,2,FALSE)</f>
        <v>P &amp; P EXPO IMPO</v>
      </c>
    </row>
    <row r="313" spans="1:14" x14ac:dyDescent="0.25">
      <c r="A313" s="125" t="s">
        <v>32438</v>
      </c>
      <c r="B313" s="124">
        <v>44406</v>
      </c>
      <c r="C313" s="125"/>
      <c r="D313" s="124">
        <v>44406</v>
      </c>
      <c r="E313" s="126" t="s">
        <v>208</v>
      </c>
      <c r="F313" s="127">
        <v>87</v>
      </c>
      <c r="G313" s="124">
        <v>44406</v>
      </c>
      <c r="H313" s="124">
        <v>44435</v>
      </c>
      <c r="I313" s="128">
        <v>30</v>
      </c>
      <c r="J313" s="128" t="s">
        <v>32017</v>
      </c>
      <c r="K313" s="139" t="str">
        <f t="shared" si="53"/>
        <v>Jul-Aug</v>
      </c>
      <c r="L313" s="116">
        <f>DATE(YEAR(Table2[[#This Row],[embarque]]),MONTH(Table2[[#This Row],[embarque]]),1)</f>
        <v>44409</v>
      </c>
      <c r="M313" s="138">
        <f t="shared" si="65"/>
        <v>2021</v>
      </c>
      <c r="N313" s="140" t="str">
        <f>VLOOKUP('Arg Registers'!$J313,AUX!$E$2:$F$96,2,FALSE)</f>
        <v>Others</v>
      </c>
    </row>
    <row r="314" spans="1:14" x14ac:dyDescent="0.25">
      <c r="A314" s="125" t="s">
        <v>32439</v>
      </c>
      <c r="B314" s="124">
        <v>44406</v>
      </c>
      <c r="C314" s="125"/>
      <c r="D314" s="124">
        <v>44406</v>
      </c>
      <c r="E314" s="126" t="s">
        <v>208</v>
      </c>
      <c r="F314" s="127">
        <v>145</v>
      </c>
      <c r="G314" s="124">
        <v>44406</v>
      </c>
      <c r="H314" s="124">
        <v>44435</v>
      </c>
      <c r="I314" s="128">
        <v>30</v>
      </c>
      <c r="J314" s="128" t="s">
        <v>32017</v>
      </c>
      <c r="K314" s="139" t="str">
        <f t="shared" si="53"/>
        <v>Jul-Aug</v>
      </c>
      <c r="L314" s="116">
        <f>DATE(YEAR(Table2[[#This Row],[embarque]]),MONTH(Table2[[#This Row],[embarque]]),1)</f>
        <v>44409</v>
      </c>
      <c r="M314" s="138">
        <f t="shared" si="65"/>
        <v>2021</v>
      </c>
      <c r="N314" s="140" t="str">
        <f>VLOOKUP('Arg Registers'!$J314,AUX!$E$2:$F$96,2,FALSE)</f>
        <v>Others</v>
      </c>
    </row>
    <row r="315" spans="1:14" x14ac:dyDescent="0.25">
      <c r="A315" s="125" t="s">
        <v>32440</v>
      </c>
      <c r="B315" s="124">
        <v>44407</v>
      </c>
      <c r="C315" s="125"/>
      <c r="D315" s="124">
        <v>44407</v>
      </c>
      <c r="E315" s="126" t="s">
        <v>208</v>
      </c>
      <c r="F315" s="127">
        <v>140</v>
      </c>
      <c r="G315" s="124">
        <v>44407</v>
      </c>
      <c r="H315" s="124">
        <v>44436</v>
      </c>
      <c r="I315" s="128">
        <v>30</v>
      </c>
      <c r="J315" s="128" t="s">
        <v>32219</v>
      </c>
      <c r="K315" s="139" t="str">
        <f t="shared" si="53"/>
        <v>Jul-Aug</v>
      </c>
      <c r="L315" s="116">
        <f>DATE(YEAR(Table2[[#This Row],[embarque]]),MONTH(Table2[[#This Row],[embarque]]),1)</f>
        <v>44409</v>
      </c>
      <c r="M315" s="138">
        <f>IF(MONTH(H315)&lt;=2,YEAR(H315)-1,YEAR(H315))</f>
        <v>2021</v>
      </c>
      <c r="N315" s="140" t="str">
        <f>VLOOKUP('Arg Registers'!$J315,AUX!$E$2:$F$96,2,FALSE)</f>
        <v>Others</v>
      </c>
    </row>
    <row r="316" spans="1:14" x14ac:dyDescent="0.25">
      <c r="A316" s="125" t="s">
        <v>32444</v>
      </c>
      <c r="B316" s="124">
        <v>44410</v>
      </c>
      <c r="C316" s="125"/>
      <c r="D316" s="124">
        <v>44410</v>
      </c>
      <c r="E316" s="126" t="s">
        <v>208</v>
      </c>
      <c r="F316" s="127">
        <v>107</v>
      </c>
      <c r="G316" s="124">
        <v>44410</v>
      </c>
      <c r="H316" s="124">
        <v>44439</v>
      </c>
      <c r="I316" s="128">
        <v>30</v>
      </c>
      <c r="J316" s="128" t="s">
        <v>32106</v>
      </c>
      <c r="K316" s="139" t="str">
        <f t="shared" si="53"/>
        <v>Aug-Aug</v>
      </c>
      <c r="L316" s="116">
        <f>DATE(YEAR(Table2[[#This Row],[embarque]]),MONTH(Table2[[#This Row],[embarque]]),1)</f>
        <v>44409</v>
      </c>
      <c r="M316" s="138">
        <f t="shared" ref="M316:M323" si="66">IF(MONTH(H316)&lt;=2,YEAR(H316)-1,YEAR(H316))</f>
        <v>2021</v>
      </c>
      <c r="N316" s="140" t="str">
        <f>VLOOKUP('Arg Registers'!$J316,AUX!$E$2:$F$96,2,FALSE)</f>
        <v>Others</v>
      </c>
    </row>
    <row r="317" spans="1:14" x14ac:dyDescent="0.25">
      <c r="A317" s="125" t="s">
        <v>32445</v>
      </c>
      <c r="B317" s="124">
        <v>44410</v>
      </c>
      <c r="C317" s="125"/>
      <c r="D317" s="124">
        <v>44410</v>
      </c>
      <c r="E317" s="126" t="s">
        <v>208</v>
      </c>
      <c r="F317" s="127">
        <v>193</v>
      </c>
      <c r="G317" s="124">
        <v>44410</v>
      </c>
      <c r="H317" s="124">
        <v>44439</v>
      </c>
      <c r="I317" s="128">
        <v>30</v>
      </c>
      <c r="J317" s="128" t="s">
        <v>32106</v>
      </c>
      <c r="K317" s="139" t="str">
        <f t="shared" si="53"/>
        <v>Aug-Aug</v>
      </c>
      <c r="L317" s="116">
        <f>DATE(YEAR(Table2[[#This Row],[embarque]]),MONTH(Table2[[#This Row],[embarque]]),1)</f>
        <v>44409</v>
      </c>
      <c r="M317" s="138">
        <f t="shared" si="66"/>
        <v>2021</v>
      </c>
      <c r="N317" s="140" t="str">
        <f>VLOOKUP('Arg Registers'!$J317,AUX!$E$2:$F$96,2,FALSE)</f>
        <v>Others</v>
      </c>
    </row>
    <row r="318" spans="1:14" x14ac:dyDescent="0.25">
      <c r="A318" s="125" t="s">
        <v>32446</v>
      </c>
      <c r="B318" s="124">
        <v>44410</v>
      </c>
      <c r="C318" s="125"/>
      <c r="D318" s="124">
        <v>44410</v>
      </c>
      <c r="E318" s="126" t="s">
        <v>208</v>
      </c>
      <c r="F318" s="127">
        <v>290</v>
      </c>
      <c r="G318" s="124">
        <v>44410</v>
      </c>
      <c r="H318" s="124">
        <v>44439</v>
      </c>
      <c r="I318" s="128">
        <v>30</v>
      </c>
      <c r="J318" s="128" t="s">
        <v>32187</v>
      </c>
      <c r="K318" s="139" t="str">
        <f t="shared" si="53"/>
        <v>Aug-Aug</v>
      </c>
      <c r="L318" s="116">
        <f>DATE(YEAR(Table2[[#This Row],[embarque]]),MONTH(Table2[[#This Row],[embarque]]),1)</f>
        <v>44409</v>
      </c>
      <c r="M318" s="138">
        <f t="shared" si="66"/>
        <v>2021</v>
      </c>
      <c r="N318" s="140" t="str">
        <f>VLOOKUP('Arg Registers'!$J318,AUX!$E$2:$F$96,2,FALSE)</f>
        <v>Others</v>
      </c>
    </row>
    <row r="319" spans="1:14" x14ac:dyDescent="0.25">
      <c r="A319" s="125" t="s">
        <v>32447</v>
      </c>
      <c r="B319" s="124">
        <v>44410</v>
      </c>
      <c r="C319" s="125"/>
      <c r="D319" s="124">
        <v>44410</v>
      </c>
      <c r="E319" s="126" t="s">
        <v>208</v>
      </c>
      <c r="F319" s="127">
        <v>174</v>
      </c>
      <c r="G319" s="124">
        <v>44410</v>
      </c>
      <c r="H319" s="124">
        <v>44439</v>
      </c>
      <c r="I319" s="128">
        <v>30</v>
      </c>
      <c r="J319" s="128" t="s">
        <v>32187</v>
      </c>
      <c r="K319" s="139" t="str">
        <f t="shared" si="53"/>
        <v>Aug-Aug</v>
      </c>
      <c r="L319" s="116">
        <f>DATE(YEAR(Table2[[#This Row],[embarque]]),MONTH(Table2[[#This Row],[embarque]]),1)</f>
        <v>44409</v>
      </c>
      <c r="M319" s="138">
        <f t="shared" si="66"/>
        <v>2021</v>
      </c>
      <c r="N319" s="140" t="str">
        <f>VLOOKUP('Arg Registers'!$J319,AUX!$E$2:$F$96,2,FALSE)</f>
        <v>Others</v>
      </c>
    </row>
    <row r="320" spans="1:14" x14ac:dyDescent="0.25">
      <c r="A320" s="125" t="s">
        <v>32448</v>
      </c>
      <c r="B320" s="124">
        <v>44410</v>
      </c>
      <c r="C320" s="125"/>
      <c r="D320" s="124">
        <v>44410</v>
      </c>
      <c r="E320" s="126" t="s">
        <v>208</v>
      </c>
      <c r="F320" s="127">
        <v>236</v>
      </c>
      <c r="G320" s="124">
        <v>44410</v>
      </c>
      <c r="H320" s="124">
        <v>44439</v>
      </c>
      <c r="I320" s="128">
        <v>30</v>
      </c>
      <c r="J320" s="128" t="s">
        <v>32252</v>
      </c>
      <c r="K320" s="139" t="str">
        <f t="shared" si="53"/>
        <v>Aug-Aug</v>
      </c>
      <c r="L320" s="116">
        <f>DATE(YEAR(Table2[[#This Row],[embarque]]),MONTH(Table2[[#This Row],[embarque]]),1)</f>
        <v>44409</v>
      </c>
      <c r="M320" s="138">
        <f t="shared" si="66"/>
        <v>2021</v>
      </c>
      <c r="N320" s="140" t="str">
        <f>VLOOKUP('Arg Registers'!$J320,AUX!$E$2:$F$96,2,FALSE)</f>
        <v>Others</v>
      </c>
    </row>
    <row r="321" spans="1:14" x14ac:dyDescent="0.25">
      <c r="A321" s="125" t="s">
        <v>32449</v>
      </c>
      <c r="B321" s="124">
        <v>44410</v>
      </c>
      <c r="C321" s="125"/>
      <c r="D321" s="124">
        <v>44410</v>
      </c>
      <c r="E321" s="126" t="s">
        <v>208</v>
      </c>
      <c r="F321" s="127">
        <v>107</v>
      </c>
      <c r="G321" s="124">
        <v>44410</v>
      </c>
      <c r="H321" s="124">
        <v>44439</v>
      </c>
      <c r="I321" s="128">
        <v>30</v>
      </c>
      <c r="J321" s="128" t="s">
        <v>32252</v>
      </c>
      <c r="K321" s="139" t="str">
        <f t="shared" si="53"/>
        <v>Aug-Aug</v>
      </c>
      <c r="L321" s="116">
        <f>DATE(YEAR(Table2[[#This Row],[embarque]]),MONTH(Table2[[#This Row],[embarque]]),1)</f>
        <v>44409</v>
      </c>
      <c r="M321" s="138">
        <f t="shared" si="66"/>
        <v>2021</v>
      </c>
      <c r="N321" s="140" t="str">
        <f>VLOOKUP('Arg Registers'!$J321,AUX!$E$2:$F$96,2,FALSE)</f>
        <v>Others</v>
      </c>
    </row>
    <row r="322" spans="1:14" x14ac:dyDescent="0.25">
      <c r="A322" s="125" t="s">
        <v>32450</v>
      </c>
      <c r="B322" s="124">
        <v>44410</v>
      </c>
      <c r="C322" s="125"/>
      <c r="D322" s="124">
        <v>44410</v>
      </c>
      <c r="E322" s="126" t="s">
        <v>208</v>
      </c>
      <c r="F322" s="127">
        <v>93</v>
      </c>
      <c r="G322" s="124">
        <v>44417</v>
      </c>
      <c r="H322" s="124">
        <v>44446</v>
      </c>
      <c r="I322" s="128">
        <v>360</v>
      </c>
      <c r="J322" s="128" t="s">
        <v>32146</v>
      </c>
      <c r="K322" s="139" t="str">
        <f t="shared" si="53"/>
        <v>Aug-Sep</v>
      </c>
      <c r="L322" s="116">
        <f>DATE(YEAR(Table2[[#This Row],[embarque]]),MONTH(Table2[[#This Row],[embarque]]),1)</f>
        <v>44440</v>
      </c>
      <c r="M322" s="138">
        <f t="shared" si="66"/>
        <v>2021</v>
      </c>
      <c r="N322" s="140" t="str">
        <f>VLOOKUP('Arg Registers'!$J322,AUX!$E$2:$F$96,2,FALSE)</f>
        <v>P &amp; P EXPO IMPO</v>
      </c>
    </row>
    <row r="323" spans="1:14" x14ac:dyDescent="0.25">
      <c r="A323" s="125" t="s">
        <v>32451</v>
      </c>
      <c r="B323" s="124">
        <v>44410</v>
      </c>
      <c r="C323" s="125"/>
      <c r="D323" s="124">
        <v>44410</v>
      </c>
      <c r="E323" s="126" t="s">
        <v>208</v>
      </c>
      <c r="F323" s="127">
        <v>58</v>
      </c>
      <c r="G323" s="124">
        <v>44410</v>
      </c>
      <c r="H323" s="124">
        <v>44439</v>
      </c>
      <c r="I323" s="128">
        <v>30</v>
      </c>
      <c r="J323" s="128" t="s">
        <v>32017</v>
      </c>
      <c r="K323" s="139" t="str">
        <f t="shared" ref="K323:K386" si="67">TEXT(G323,"mmm")&amp;"-"&amp;TEXT(H323,"mmm")</f>
        <v>Aug-Aug</v>
      </c>
      <c r="L323" s="116">
        <f>DATE(YEAR(Table2[[#This Row],[embarque]]),MONTH(Table2[[#This Row],[embarque]]),1)</f>
        <v>44409</v>
      </c>
      <c r="M323" s="138">
        <f t="shared" si="66"/>
        <v>2021</v>
      </c>
      <c r="N323" s="140" t="str">
        <f>VLOOKUP('Arg Registers'!$J323,AUX!$E$2:$F$96,2,FALSE)</f>
        <v>Others</v>
      </c>
    </row>
    <row r="324" spans="1:14" x14ac:dyDescent="0.25">
      <c r="A324" s="125" t="s">
        <v>32452</v>
      </c>
      <c r="B324" s="124">
        <v>44411</v>
      </c>
      <c r="C324" s="125"/>
      <c r="D324" s="124">
        <v>44411</v>
      </c>
      <c r="E324" s="126" t="s">
        <v>208</v>
      </c>
      <c r="F324" s="127">
        <v>352</v>
      </c>
      <c r="G324" s="124">
        <v>44411</v>
      </c>
      <c r="H324" s="124">
        <v>44440</v>
      </c>
      <c r="I324" s="128">
        <v>30</v>
      </c>
      <c r="J324" s="128" t="s">
        <v>32187</v>
      </c>
      <c r="K324" s="139" t="str">
        <f t="shared" si="67"/>
        <v>Aug-Sep</v>
      </c>
      <c r="L324" s="116">
        <f>DATE(YEAR(Table2[[#This Row],[embarque]]),MONTH(Table2[[#This Row],[embarque]]),1)</f>
        <v>44440</v>
      </c>
      <c r="M324" s="138">
        <f t="shared" ref="M324:M327" si="68">IF(MONTH(H324)&lt;=2,YEAR(H324)-1,YEAR(H324))</f>
        <v>2021</v>
      </c>
      <c r="N324" s="140" t="str">
        <f>VLOOKUP('Arg Registers'!$J324,AUX!$E$2:$F$96,2,FALSE)</f>
        <v>Others</v>
      </c>
    </row>
    <row r="325" spans="1:14" x14ac:dyDescent="0.25">
      <c r="A325" s="125" t="s">
        <v>32453</v>
      </c>
      <c r="B325" s="124">
        <v>44411</v>
      </c>
      <c r="C325" s="125"/>
      <c r="D325" s="124">
        <v>44411</v>
      </c>
      <c r="E325" s="126" t="s">
        <v>208</v>
      </c>
      <c r="F325" s="127">
        <v>174</v>
      </c>
      <c r="G325" s="124">
        <v>44411</v>
      </c>
      <c r="H325" s="124">
        <v>44440</v>
      </c>
      <c r="I325" s="128">
        <v>30</v>
      </c>
      <c r="J325" s="128" t="s">
        <v>32187</v>
      </c>
      <c r="K325" s="139" t="str">
        <f t="shared" si="67"/>
        <v>Aug-Sep</v>
      </c>
      <c r="L325" s="116">
        <f>DATE(YEAR(Table2[[#This Row],[embarque]]),MONTH(Table2[[#This Row],[embarque]]),1)</f>
        <v>44440</v>
      </c>
      <c r="M325" s="138">
        <f t="shared" si="68"/>
        <v>2021</v>
      </c>
      <c r="N325" s="140" t="str">
        <f>VLOOKUP('Arg Registers'!$J325,AUX!$E$2:$F$96,2,FALSE)</f>
        <v>Others</v>
      </c>
    </row>
    <row r="326" spans="1:14" x14ac:dyDescent="0.25">
      <c r="A326" s="125" t="s">
        <v>32454</v>
      </c>
      <c r="B326" s="124">
        <v>44411</v>
      </c>
      <c r="C326" s="125"/>
      <c r="D326" s="124">
        <v>44411</v>
      </c>
      <c r="E326" s="126" t="s">
        <v>208</v>
      </c>
      <c r="F326" s="127">
        <v>174</v>
      </c>
      <c r="G326" s="124">
        <v>44411</v>
      </c>
      <c r="H326" s="124">
        <v>44440</v>
      </c>
      <c r="I326" s="128">
        <v>30</v>
      </c>
      <c r="J326" s="128" t="s">
        <v>32187</v>
      </c>
      <c r="K326" s="139" t="str">
        <f t="shared" si="67"/>
        <v>Aug-Sep</v>
      </c>
      <c r="L326" s="116">
        <f>DATE(YEAR(Table2[[#This Row],[embarque]]),MONTH(Table2[[#This Row],[embarque]]),1)</f>
        <v>44440</v>
      </c>
      <c r="M326" s="138">
        <f t="shared" si="68"/>
        <v>2021</v>
      </c>
      <c r="N326" s="140" t="str">
        <f>VLOOKUP('Arg Registers'!$J326,AUX!$E$2:$F$96,2,FALSE)</f>
        <v>Others</v>
      </c>
    </row>
    <row r="327" spans="1:14" x14ac:dyDescent="0.25">
      <c r="A327" s="125" t="s">
        <v>32455</v>
      </c>
      <c r="B327" s="124">
        <v>44411</v>
      </c>
      <c r="C327" s="125"/>
      <c r="D327" s="124">
        <v>44411</v>
      </c>
      <c r="E327" s="126" t="s">
        <v>208</v>
      </c>
      <c r="F327" s="127">
        <v>220</v>
      </c>
      <c r="G327" s="124">
        <v>44411</v>
      </c>
      <c r="H327" s="124">
        <v>44440</v>
      </c>
      <c r="I327" s="128">
        <v>30</v>
      </c>
      <c r="J327" s="128" t="s">
        <v>32002</v>
      </c>
      <c r="K327" s="139" t="str">
        <f t="shared" si="67"/>
        <v>Aug-Sep</v>
      </c>
      <c r="L327" s="116">
        <f>DATE(YEAR(Table2[[#This Row],[embarque]]),MONTH(Table2[[#This Row],[embarque]]),1)</f>
        <v>44440</v>
      </c>
      <c r="M327" s="138">
        <f t="shared" si="68"/>
        <v>2021</v>
      </c>
      <c r="N327" s="140" t="str">
        <f>VLOOKUP('Arg Registers'!$J327,AUX!$E$2:$F$96,2,FALSE)</f>
        <v>Others</v>
      </c>
    </row>
    <row r="328" spans="1:14" x14ac:dyDescent="0.25">
      <c r="A328" s="125" t="s">
        <v>32456</v>
      </c>
      <c r="B328" s="124">
        <v>44412</v>
      </c>
      <c r="C328" s="125"/>
      <c r="D328" s="124">
        <v>44412</v>
      </c>
      <c r="E328" s="126" t="s">
        <v>208</v>
      </c>
      <c r="F328" s="127">
        <v>420</v>
      </c>
      <c r="G328" s="124">
        <v>44412</v>
      </c>
      <c r="H328" s="124">
        <v>44441</v>
      </c>
      <c r="I328" s="128">
        <v>30</v>
      </c>
      <c r="J328" s="128" t="s">
        <v>32187</v>
      </c>
      <c r="K328" s="139" t="str">
        <f t="shared" si="67"/>
        <v>Aug-Sep</v>
      </c>
      <c r="L328" s="116">
        <f>DATE(YEAR(Table2[[#This Row],[embarque]]),MONTH(Table2[[#This Row],[embarque]]),1)</f>
        <v>44440</v>
      </c>
      <c r="M328" s="138">
        <f t="shared" ref="M328:M329" si="69">IF(MONTH(H328)&lt;=2,YEAR(H328)-1,YEAR(H328))</f>
        <v>2021</v>
      </c>
      <c r="N328" s="140" t="str">
        <f>VLOOKUP('Arg Registers'!$J328,AUX!$E$2:$F$96,2,FALSE)</f>
        <v>Others</v>
      </c>
    </row>
    <row r="329" spans="1:14" x14ac:dyDescent="0.25">
      <c r="A329" s="125" t="s">
        <v>32457</v>
      </c>
      <c r="B329" s="124">
        <v>44412</v>
      </c>
      <c r="C329" s="125"/>
      <c r="D329" s="124">
        <v>44412</v>
      </c>
      <c r="E329" s="126" t="s">
        <v>208</v>
      </c>
      <c r="F329" s="127">
        <v>10000</v>
      </c>
      <c r="G329" s="124">
        <v>44423</v>
      </c>
      <c r="H329" s="124">
        <v>44452</v>
      </c>
      <c r="I329" s="128">
        <v>360</v>
      </c>
      <c r="J329" s="128" t="s">
        <v>217</v>
      </c>
      <c r="K329" s="139" t="str">
        <f t="shared" si="67"/>
        <v>Aug-Sep</v>
      </c>
      <c r="L329" s="116">
        <f>DATE(YEAR(Table2[[#This Row],[embarque]]),MONTH(Table2[[#This Row],[embarque]]),1)</f>
        <v>44440</v>
      </c>
      <c r="M329" s="138">
        <f t="shared" si="69"/>
        <v>2021</v>
      </c>
      <c r="N329" s="140" t="str">
        <f>VLOOKUP('Arg Registers'!$J329,AUX!$E$2:$F$96,2,FALSE)</f>
        <v>CHS</v>
      </c>
    </row>
    <row r="330" spans="1:14" x14ac:dyDescent="0.25">
      <c r="A330" s="125" t="s">
        <v>32462</v>
      </c>
      <c r="B330" s="124">
        <v>44413</v>
      </c>
      <c r="C330" s="125"/>
      <c r="D330" s="124">
        <v>44413</v>
      </c>
      <c r="E330" s="126" t="s">
        <v>208</v>
      </c>
      <c r="F330" s="127">
        <v>2366</v>
      </c>
      <c r="G330" s="124">
        <v>44413</v>
      </c>
      <c r="H330" s="124">
        <v>44442</v>
      </c>
      <c r="I330" s="128">
        <v>360</v>
      </c>
      <c r="J330" s="128" t="s">
        <v>32345</v>
      </c>
      <c r="K330" s="139" t="str">
        <f t="shared" si="67"/>
        <v>Aug-Sep</v>
      </c>
      <c r="L330" s="116">
        <f>DATE(YEAR(Table2[[#This Row],[embarque]]),MONTH(Table2[[#This Row],[embarque]]),1)</f>
        <v>44440</v>
      </c>
      <c r="M330" s="138">
        <f t="shared" ref="M330:M332" si="70">IF(MONTH(H330)&lt;=2,YEAR(H330)-1,YEAR(H330))</f>
        <v>2021</v>
      </c>
      <c r="N330" s="140" t="str">
        <f>VLOOKUP('Arg Registers'!$J330,AUX!$E$2:$F$96,2,FALSE)</f>
        <v>AGD</v>
      </c>
    </row>
    <row r="331" spans="1:14" x14ac:dyDescent="0.25">
      <c r="A331" s="125" t="s">
        <v>32463</v>
      </c>
      <c r="B331" s="124">
        <v>44413</v>
      </c>
      <c r="C331" s="125"/>
      <c r="D331" s="124">
        <v>44413</v>
      </c>
      <c r="E331" s="126" t="s">
        <v>208</v>
      </c>
      <c r="F331" s="127">
        <v>143</v>
      </c>
      <c r="G331" s="124">
        <v>44413</v>
      </c>
      <c r="H331" s="124">
        <v>44442</v>
      </c>
      <c r="I331" s="128">
        <v>30</v>
      </c>
      <c r="J331" s="128" t="s">
        <v>32219</v>
      </c>
      <c r="K331" s="139" t="str">
        <f t="shared" si="67"/>
        <v>Aug-Sep</v>
      </c>
      <c r="L331" s="116">
        <f>DATE(YEAR(Table2[[#This Row],[embarque]]),MONTH(Table2[[#This Row],[embarque]]),1)</f>
        <v>44440</v>
      </c>
      <c r="M331" s="138">
        <f t="shared" si="70"/>
        <v>2021</v>
      </c>
      <c r="N331" s="140" t="str">
        <f>VLOOKUP('Arg Registers'!$J331,AUX!$E$2:$F$96,2,FALSE)</f>
        <v>Others</v>
      </c>
    </row>
    <row r="332" spans="1:14" x14ac:dyDescent="0.25">
      <c r="A332" s="125" t="s">
        <v>32464</v>
      </c>
      <c r="B332" s="124">
        <v>44413</v>
      </c>
      <c r="C332" s="125"/>
      <c r="D332" s="124">
        <v>44413</v>
      </c>
      <c r="E332" s="126" t="s">
        <v>208</v>
      </c>
      <c r="F332" s="127">
        <v>56</v>
      </c>
      <c r="G332" s="124">
        <v>44413</v>
      </c>
      <c r="H332" s="124">
        <v>44442</v>
      </c>
      <c r="I332" s="128">
        <v>30</v>
      </c>
      <c r="J332" s="128" t="s">
        <v>260</v>
      </c>
      <c r="K332" s="139" t="str">
        <f t="shared" si="67"/>
        <v>Aug-Sep</v>
      </c>
      <c r="L332" s="116">
        <f>DATE(YEAR(Table2[[#This Row],[embarque]]),MONTH(Table2[[#This Row],[embarque]]),1)</f>
        <v>44440</v>
      </c>
      <c r="M332" s="138">
        <f t="shared" si="70"/>
        <v>2021</v>
      </c>
      <c r="N332" s="140" t="str">
        <f>VLOOKUP('Arg Registers'!$J332,AUX!$E$2:$F$96,2,FALSE)</f>
        <v>Others</v>
      </c>
    </row>
    <row r="333" spans="1:14" x14ac:dyDescent="0.25">
      <c r="A333" s="125" t="s">
        <v>32465</v>
      </c>
      <c r="B333" s="124">
        <v>44414</v>
      </c>
      <c r="C333" s="125"/>
      <c r="D333" s="124">
        <v>44414</v>
      </c>
      <c r="E333" s="126" t="s">
        <v>208</v>
      </c>
      <c r="F333" s="127">
        <v>450</v>
      </c>
      <c r="G333" s="124">
        <v>44414</v>
      </c>
      <c r="H333" s="124">
        <v>44443</v>
      </c>
      <c r="I333" s="128">
        <v>30</v>
      </c>
      <c r="J333" s="128" t="s">
        <v>32187</v>
      </c>
      <c r="K333" s="139" t="str">
        <f t="shared" si="67"/>
        <v>Aug-Sep</v>
      </c>
      <c r="L333" s="116">
        <f>DATE(YEAR(Table2[[#This Row],[embarque]]),MONTH(Table2[[#This Row],[embarque]]),1)</f>
        <v>44440</v>
      </c>
      <c r="M333" s="138">
        <f>IF(MONTH(H333)&lt;=2,YEAR(H333)-1,YEAR(H333))</f>
        <v>2021</v>
      </c>
      <c r="N333" s="140" t="str">
        <f>VLOOKUP('Arg Registers'!$J333,AUX!$E$2:$F$96,2,FALSE)</f>
        <v>Others</v>
      </c>
    </row>
    <row r="334" spans="1:14" x14ac:dyDescent="0.25">
      <c r="A334" s="125" t="s">
        <v>32466</v>
      </c>
      <c r="B334" s="124">
        <v>44417</v>
      </c>
      <c r="C334" s="125"/>
      <c r="D334" s="124">
        <v>44417</v>
      </c>
      <c r="E334" s="126" t="s">
        <v>208</v>
      </c>
      <c r="F334" s="127">
        <v>138</v>
      </c>
      <c r="G334" s="124">
        <v>44417</v>
      </c>
      <c r="H334" s="124">
        <v>44446</v>
      </c>
      <c r="I334" s="128">
        <v>30</v>
      </c>
      <c r="J334" s="128" t="s">
        <v>32000</v>
      </c>
      <c r="K334" s="139" t="str">
        <f t="shared" si="67"/>
        <v>Aug-Sep</v>
      </c>
      <c r="L334" s="116">
        <f>DATE(YEAR(Table2[[#This Row],[embarque]]),MONTH(Table2[[#This Row],[embarque]]),1)</f>
        <v>44440</v>
      </c>
      <c r="M334" s="138">
        <f t="shared" ref="M334:M336" si="71">IF(MONTH(H334)&lt;=2,YEAR(H334)-1,YEAR(H334))</f>
        <v>2021</v>
      </c>
      <c r="N334" s="140" t="str">
        <f>VLOOKUP('Arg Registers'!$J334,AUX!$E$2:$F$96,2,FALSE)</f>
        <v>Others</v>
      </c>
    </row>
    <row r="335" spans="1:14" x14ac:dyDescent="0.25">
      <c r="A335" s="125" t="s">
        <v>32467</v>
      </c>
      <c r="B335" s="124">
        <v>44417</v>
      </c>
      <c r="C335" s="125"/>
      <c r="D335" s="124">
        <v>44417</v>
      </c>
      <c r="E335" s="126" t="s">
        <v>208</v>
      </c>
      <c r="F335" s="127">
        <v>250</v>
      </c>
      <c r="G335" s="124">
        <v>44417</v>
      </c>
      <c r="H335" s="124">
        <v>44446</v>
      </c>
      <c r="I335" s="128">
        <v>30</v>
      </c>
      <c r="J335" s="128" t="s">
        <v>32219</v>
      </c>
      <c r="K335" s="139" t="str">
        <f t="shared" si="67"/>
        <v>Aug-Sep</v>
      </c>
      <c r="L335" s="116">
        <f>DATE(YEAR(Table2[[#This Row],[embarque]]),MONTH(Table2[[#This Row],[embarque]]),1)</f>
        <v>44440</v>
      </c>
      <c r="M335" s="138">
        <f t="shared" si="71"/>
        <v>2021</v>
      </c>
      <c r="N335" s="140" t="str">
        <f>VLOOKUP('Arg Registers'!$J335,AUX!$E$2:$F$96,2,FALSE)</f>
        <v>Others</v>
      </c>
    </row>
    <row r="336" spans="1:14" x14ac:dyDescent="0.25">
      <c r="A336" s="125" t="s">
        <v>32468</v>
      </c>
      <c r="B336" s="124">
        <v>44417</v>
      </c>
      <c r="C336" s="125"/>
      <c r="D336" s="124">
        <v>44417</v>
      </c>
      <c r="E336" s="126" t="s">
        <v>208</v>
      </c>
      <c r="F336" s="127">
        <v>580</v>
      </c>
      <c r="G336" s="124">
        <v>44417</v>
      </c>
      <c r="H336" s="124">
        <v>44446</v>
      </c>
      <c r="I336" s="128">
        <v>30</v>
      </c>
      <c r="J336" s="128" t="s">
        <v>32187</v>
      </c>
      <c r="K336" s="139" t="str">
        <f t="shared" si="67"/>
        <v>Aug-Sep</v>
      </c>
      <c r="L336" s="116">
        <f>DATE(YEAR(Table2[[#This Row],[embarque]]),MONTH(Table2[[#This Row],[embarque]]),1)</f>
        <v>44440</v>
      </c>
      <c r="M336" s="138">
        <f t="shared" si="71"/>
        <v>2021</v>
      </c>
      <c r="N336" s="140" t="str">
        <f>VLOOKUP('Arg Registers'!$J336,AUX!$E$2:$F$96,2,FALSE)</f>
        <v>Others</v>
      </c>
    </row>
    <row r="337" spans="1:14" x14ac:dyDescent="0.25">
      <c r="A337" s="125" t="s">
        <v>32469</v>
      </c>
      <c r="B337" s="124">
        <v>44418</v>
      </c>
      <c r="C337" s="125"/>
      <c r="D337" s="124">
        <v>44418</v>
      </c>
      <c r="E337" s="126" t="s">
        <v>208</v>
      </c>
      <c r="F337" s="127">
        <v>65000</v>
      </c>
      <c r="G337" s="124">
        <v>44449</v>
      </c>
      <c r="H337" s="124">
        <v>44478</v>
      </c>
      <c r="I337" s="128">
        <v>360</v>
      </c>
      <c r="J337" s="128" t="s">
        <v>211</v>
      </c>
      <c r="K337" s="139" t="str">
        <f t="shared" si="67"/>
        <v>Sep-Oct</v>
      </c>
      <c r="L337" s="116">
        <f>DATE(YEAR(Table2[[#This Row],[embarque]]),MONTH(Table2[[#This Row],[embarque]]),1)</f>
        <v>44470</v>
      </c>
      <c r="M337" s="138">
        <f t="shared" ref="M337:M340" si="72">IF(MONTH(H337)&lt;=2,YEAR(H337)-1,YEAR(H337))</f>
        <v>2021</v>
      </c>
      <c r="N337" s="140" t="str">
        <f>VLOOKUP('Arg Registers'!$J337,AUX!$E$2:$F$96,2,FALSE)</f>
        <v>ACA</v>
      </c>
    </row>
    <row r="338" spans="1:14" x14ac:dyDescent="0.25">
      <c r="A338" s="125" t="s">
        <v>32470</v>
      </c>
      <c r="B338" s="124">
        <v>44418</v>
      </c>
      <c r="C338" s="125"/>
      <c r="D338" s="124">
        <v>44418</v>
      </c>
      <c r="E338" s="126" t="s">
        <v>208</v>
      </c>
      <c r="F338" s="127">
        <v>210</v>
      </c>
      <c r="G338" s="124">
        <v>44418</v>
      </c>
      <c r="H338" s="124">
        <v>44447</v>
      </c>
      <c r="I338" s="128">
        <v>30</v>
      </c>
      <c r="J338" s="128" t="s">
        <v>32106</v>
      </c>
      <c r="K338" s="139" t="str">
        <f t="shared" si="67"/>
        <v>Aug-Sep</v>
      </c>
      <c r="L338" s="116">
        <f>DATE(YEAR(Table2[[#This Row],[embarque]]),MONTH(Table2[[#This Row],[embarque]]),1)</f>
        <v>44440</v>
      </c>
      <c r="M338" s="138">
        <f t="shared" si="72"/>
        <v>2021</v>
      </c>
      <c r="N338" s="140" t="str">
        <f>VLOOKUP('Arg Registers'!$J338,AUX!$E$2:$F$96,2,FALSE)</f>
        <v>Others</v>
      </c>
    </row>
    <row r="339" spans="1:14" x14ac:dyDescent="0.25">
      <c r="A339" s="125" t="s">
        <v>32471</v>
      </c>
      <c r="B339" s="124">
        <v>44418</v>
      </c>
      <c r="C339" s="125"/>
      <c r="D339" s="124">
        <v>44418</v>
      </c>
      <c r="E339" s="126" t="s">
        <v>208</v>
      </c>
      <c r="F339" s="127">
        <v>107</v>
      </c>
      <c r="G339" s="124">
        <v>44418</v>
      </c>
      <c r="H339" s="124">
        <v>44447</v>
      </c>
      <c r="I339" s="128">
        <v>30</v>
      </c>
      <c r="J339" s="128" t="s">
        <v>32252</v>
      </c>
      <c r="K339" s="139" t="str">
        <f t="shared" si="67"/>
        <v>Aug-Sep</v>
      </c>
      <c r="L339" s="116">
        <f>DATE(YEAR(Table2[[#This Row],[embarque]]),MONTH(Table2[[#This Row],[embarque]]),1)</f>
        <v>44440</v>
      </c>
      <c r="M339" s="138">
        <f t="shared" si="72"/>
        <v>2021</v>
      </c>
      <c r="N339" s="140" t="str">
        <f>VLOOKUP('Arg Registers'!$J339,AUX!$E$2:$F$96,2,FALSE)</f>
        <v>Others</v>
      </c>
    </row>
    <row r="340" spans="1:14" x14ac:dyDescent="0.25">
      <c r="A340" s="125" t="s">
        <v>32472</v>
      </c>
      <c r="B340" s="124">
        <v>44418</v>
      </c>
      <c r="C340" s="125"/>
      <c r="D340" s="124">
        <v>44418</v>
      </c>
      <c r="E340" s="126" t="s">
        <v>208</v>
      </c>
      <c r="F340" s="127">
        <v>580</v>
      </c>
      <c r="G340" s="124">
        <v>44418</v>
      </c>
      <c r="H340" s="124">
        <v>44447</v>
      </c>
      <c r="I340" s="128">
        <v>30</v>
      </c>
      <c r="J340" s="128" t="s">
        <v>32017</v>
      </c>
      <c r="K340" s="139" t="str">
        <f t="shared" si="67"/>
        <v>Aug-Sep</v>
      </c>
      <c r="L340" s="116">
        <f>DATE(YEAR(Table2[[#This Row],[embarque]]),MONTH(Table2[[#This Row],[embarque]]),1)</f>
        <v>44440</v>
      </c>
      <c r="M340" s="138">
        <f t="shared" si="72"/>
        <v>2021</v>
      </c>
      <c r="N340" s="140" t="str">
        <f>VLOOKUP('Arg Registers'!$J340,AUX!$E$2:$F$96,2,FALSE)</f>
        <v>Others</v>
      </c>
    </row>
    <row r="341" spans="1:14" x14ac:dyDescent="0.25">
      <c r="A341" s="125" t="s">
        <v>32473</v>
      </c>
      <c r="B341" s="124">
        <v>44419</v>
      </c>
      <c r="C341" s="125"/>
      <c r="D341" s="124">
        <v>44419</v>
      </c>
      <c r="E341" s="126" t="s">
        <v>208</v>
      </c>
      <c r="F341" s="127">
        <v>70000</v>
      </c>
      <c r="G341" s="124">
        <v>44440</v>
      </c>
      <c r="H341" s="124">
        <v>44469</v>
      </c>
      <c r="I341" s="128">
        <v>360</v>
      </c>
      <c r="J341" s="128" t="s">
        <v>209</v>
      </c>
      <c r="K341" s="139" t="str">
        <f t="shared" si="67"/>
        <v>Sep-Sep</v>
      </c>
      <c r="L341" s="116">
        <f>DATE(YEAR(Table2[[#This Row],[embarque]]),MONTH(Table2[[#This Row],[embarque]]),1)</f>
        <v>44440</v>
      </c>
      <c r="M341" s="138">
        <f t="shared" ref="M341:M346" si="73">IF(MONTH(H341)&lt;=2,YEAR(H341)-1,YEAR(H341))</f>
        <v>2021</v>
      </c>
      <c r="N341" s="140" t="str">
        <f>VLOOKUP('Arg Registers'!$J341,AUX!$E$2:$F$96,2,FALSE)</f>
        <v>ADM</v>
      </c>
    </row>
    <row r="342" spans="1:14" x14ac:dyDescent="0.25">
      <c r="A342" s="125" t="s">
        <v>32474</v>
      </c>
      <c r="B342" s="124">
        <v>44419</v>
      </c>
      <c r="C342" s="125"/>
      <c r="D342" s="124">
        <v>44419</v>
      </c>
      <c r="E342" s="126" t="s">
        <v>208</v>
      </c>
      <c r="F342" s="127">
        <v>24000</v>
      </c>
      <c r="G342" s="124">
        <v>44419</v>
      </c>
      <c r="H342" s="124">
        <v>44448</v>
      </c>
      <c r="I342" s="128">
        <v>30</v>
      </c>
      <c r="J342" s="128" t="s">
        <v>210</v>
      </c>
      <c r="K342" s="139" t="str">
        <f t="shared" si="67"/>
        <v>Aug-Sep</v>
      </c>
      <c r="L342" s="116">
        <f>DATE(YEAR(Table2[[#This Row],[embarque]]),MONTH(Table2[[#This Row],[embarque]]),1)</f>
        <v>44440</v>
      </c>
      <c r="M342" s="138">
        <f t="shared" si="73"/>
        <v>2021</v>
      </c>
      <c r="N342" s="140" t="str">
        <f>VLOOKUP('Arg Registers'!$J342,AUX!$E$2:$F$96,2,FALSE)</f>
        <v>AMAGGI</v>
      </c>
    </row>
    <row r="343" spans="1:14" x14ac:dyDescent="0.25">
      <c r="A343" s="125" t="s">
        <v>32475</v>
      </c>
      <c r="B343" s="124">
        <v>44419</v>
      </c>
      <c r="C343" s="125"/>
      <c r="D343" s="124">
        <v>44419</v>
      </c>
      <c r="E343" s="126" t="s">
        <v>208</v>
      </c>
      <c r="F343" s="127">
        <v>20000</v>
      </c>
      <c r="G343" s="124">
        <v>44433</v>
      </c>
      <c r="H343" s="124">
        <v>44462</v>
      </c>
      <c r="I343" s="128">
        <v>360</v>
      </c>
      <c r="J343" s="128" t="s">
        <v>217</v>
      </c>
      <c r="K343" s="139" t="str">
        <f t="shared" si="67"/>
        <v>Aug-Sep</v>
      </c>
      <c r="L343" s="116">
        <f>DATE(YEAR(Table2[[#This Row],[embarque]]),MONTH(Table2[[#This Row],[embarque]]),1)</f>
        <v>44440</v>
      </c>
      <c r="M343" s="138">
        <f t="shared" si="73"/>
        <v>2021</v>
      </c>
      <c r="N343" s="140" t="str">
        <f>VLOOKUP('Arg Registers'!$J343,AUX!$E$2:$F$96,2,FALSE)</f>
        <v>CHS</v>
      </c>
    </row>
    <row r="344" spans="1:14" x14ac:dyDescent="0.25">
      <c r="A344" s="125" t="s">
        <v>32476</v>
      </c>
      <c r="B344" s="124">
        <v>44419</v>
      </c>
      <c r="C344" s="125"/>
      <c r="D344" s="124">
        <v>44419</v>
      </c>
      <c r="E344" s="126" t="s">
        <v>208</v>
      </c>
      <c r="F344" s="127">
        <v>525</v>
      </c>
      <c r="G344" s="124">
        <v>44419</v>
      </c>
      <c r="H344" s="124">
        <v>44448</v>
      </c>
      <c r="I344" s="128">
        <v>30</v>
      </c>
      <c r="J344" s="128" t="s">
        <v>32479</v>
      </c>
      <c r="K344" s="139" t="str">
        <f t="shared" si="67"/>
        <v>Aug-Sep</v>
      </c>
      <c r="L344" s="116">
        <f>DATE(YEAR(Table2[[#This Row],[embarque]]),MONTH(Table2[[#This Row],[embarque]]),1)</f>
        <v>44440</v>
      </c>
      <c r="M344" s="138">
        <f t="shared" si="73"/>
        <v>2021</v>
      </c>
      <c r="N344" s="140" t="str">
        <f>VLOOKUP('Arg Registers'!$J344,AUX!$E$2:$F$96,2,FALSE)</f>
        <v>Others</v>
      </c>
    </row>
    <row r="345" spans="1:14" x14ac:dyDescent="0.25">
      <c r="A345" s="125" t="s">
        <v>32477</v>
      </c>
      <c r="B345" s="124">
        <v>44419</v>
      </c>
      <c r="C345" s="125"/>
      <c r="D345" s="124">
        <v>44419</v>
      </c>
      <c r="E345" s="126" t="s">
        <v>208</v>
      </c>
      <c r="F345" s="127">
        <v>60000</v>
      </c>
      <c r="G345" s="124">
        <v>44419</v>
      </c>
      <c r="H345" s="124">
        <v>44448</v>
      </c>
      <c r="I345" s="128">
        <v>30</v>
      </c>
      <c r="J345" s="128" t="s">
        <v>215</v>
      </c>
      <c r="K345" s="139" t="str">
        <f t="shared" si="67"/>
        <v>Aug-Sep</v>
      </c>
      <c r="L345" s="116">
        <f>DATE(YEAR(Table2[[#This Row],[embarque]]),MONTH(Table2[[#This Row],[embarque]]),1)</f>
        <v>44440</v>
      </c>
      <c r="M345" s="138">
        <f t="shared" si="73"/>
        <v>2021</v>
      </c>
      <c r="N345" s="140" t="str">
        <f>VLOOKUP('Arg Registers'!$J345,AUX!$E$2:$F$96,2,FALSE)</f>
        <v>OMHSA</v>
      </c>
    </row>
    <row r="346" spans="1:14" x14ac:dyDescent="0.25">
      <c r="A346" s="125" t="s">
        <v>32478</v>
      </c>
      <c r="B346" s="124">
        <v>44419</v>
      </c>
      <c r="C346" s="125"/>
      <c r="D346" s="124">
        <v>44419</v>
      </c>
      <c r="E346" s="126" t="s">
        <v>208</v>
      </c>
      <c r="F346" s="127">
        <v>220</v>
      </c>
      <c r="G346" s="124">
        <v>44419</v>
      </c>
      <c r="H346" s="124">
        <v>44448</v>
      </c>
      <c r="I346" s="128">
        <v>30</v>
      </c>
      <c r="J346" s="128" t="s">
        <v>32002</v>
      </c>
      <c r="K346" s="139" t="str">
        <f t="shared" si="67"/>
        <v>Aug-Sep</v>
      </c>
      <c r="L346" s="116">
        <f>DATE(YEAR(Table2[[#This Row],[embarque]]),MONTH(Table2[[#This Row],[embarque]]),1)</f>
        <v>44440</v>
      </c>
      <c r="M346" s="138">
        <f t="shared" si="73"/>
        <v>2021</v>
      </c>
      <c r="N346" s="140" t="str">
        <f>VLOOKUP('Arg Registers'!$J346,AUX!$E$2:$F$96,2,FALSE)</f>
        <v>Others</v>
      </c>
    </row>
    <row r="347" spans="1:14" x14ac:dyDescent="0.25">
      <c r="A347" s="125" t="s">
        <v>32493</v>
      </c>
      <c r="B347" s="124">
        <v>44420</v>
      </c>
      <c r="C347" s="125"/>
      <c r="D347" s="124">
        <v>44420</v>
      </c>
      <c r="E347" s="126" t="s">
        <v>208</v>
      </c>
      <c r="F347" s="127">
        <v>58</v>
      </c>
      <c r="G347" s="124">
        <v>44420</v>
      </c>
      <c r="H347" s="124">
        <v>44449</v>
      </c>
      <c r="I347" s="128">
        <v>30</v>
      </c>
      <c r="J347" s="128" t="s">
        <v>32494</v>
      </c>
      <c r="K347" s="139" t="str">
        <f t="shared" si="67"/>
        <v>Aug-Sep</v>
      </c>
      <c r="L347" s="116">
        <f>DATE(YEAR(Table2[[#This Row],[embarque]]),MONTH(Table2[[#This Row],[embarque]]),1)</f>
        <v>44440</v>
      </c>
      <c r="M347" s="138">
        <f t="shared" ref="M347:M349" si="74">IF(MONTH(H347)&lt;=2,YEAR(H347)-1,YEAR(H347))</f>
        <v>2021</v>
      </c>
      <c r="N347" s="140" t="str">
        <f>VLOOKUP('Arg Registers'!$J347,AUX!$E$2:$F$96,2,FALSE)</f>
        <v>Others</v>
      </c>
    </row>
    <row r="348" spans="1:14" x14ac:dyDescent="0.25">
      <c r="A348" s="125" t="s">
        <v>32495</v>
      </c>
      <c r="B348" s="124">
        <v>44420</v>
      </c>
      <c r="C348" s="125"/>
      <c r="D348" s="124">
        <v>44420</v>
      </c>
      <c r="E348" s="126" t="s">
        <v>208</v>
      </c>
      <c r="F348" s="127">
        <v>145</v>
      </c>
      <c r="G348" s="124">
        <v>44420</v>
      </c>
      <c r="H348" s="124">
        <v>44449</v>
      </c>
      <c r="I348" s="128">
        <v>30</v>
      </c>
      <c r="J348" s="128" t="s">
        <v>32219</v>
      </c>
      <c r="K348" s="139" t="str">
        <f t="shared" si="67"/>
        <v>Aug-Sep</v>
      </c>
      <c r="L348" s="116">
        <f>DATE(YEAR(Table2[[#This Row],[embarque]]),MONTH(Table2[[#This Row],[embarque]]),1)</f>
        <v>44440</v>
      </c>
      <c r="M348" s="138">
        <f t="shared" si="74"/>
        <v>2021</v>
      </c>
      <c r="N348" s="140" t="str">
        <f>VLOOKUP('Arg Registers'!$J348,AUX!$E$2:$F$96,2,FALSE)</f>
        <v>Others</v>
      </c>
    </row>
    <row r="349" spans="1:14" x14ac:dyDescent="0.25">
      <c r="A349" s="125" t="s">
        <v>32496</v>
      </c>
      <c r="B349" s="124">
        <v>44420</v>
      </c>
      <c r="C349" s="125"/>
      <c r="D349" s="124">
        <v>44420</v>
      </c>
      <c r="E349" s="126" t="s">
        <v>208</v>
      </c>
      <c r="F349" s="127">
        <v>236</v>
      </c>
      <c r="G349" s="124">
        <v>44420</v>
      </c>
      <c r="H349" s="124">
        <v>44449</v>
      </c>
      <c r="I349" s="128">
        <v>30</v>
      </c>
      <c r="J349" s="128" t="s">
        <v>32002</v>
      </c>
      <c r="K349" s="139" t="str">
        <f t="shared" si="67"/>
        <v>Aug-Sep</v>
      </c>
      <c r="L349" s="116">
        <f>DATE(YEAR(Table2[[#This Row],[embarque]]),MONTH(Table2[[#This Row],[embarque]]),1)</f>
        <v>44440</v>
      </c>
      <c r="M349" s="138">
        <f t="shared" si="74"/>
        <v>2021</v>
      </c>
      <c r="N349" s="140" t="str">
        <f>VLOOKUP('Arg Registers'!$J349,AUX!$E$2:$F$96,2,FALSE)</f>
        <v>Others</v>
      </c>
    </row>
    <row r="350" spans="1:14" x14ac:dyDescent="0.25">
      <c r="A350" s="125" t="s">
        <v>32497</v>
      </c>
      <c r="B350" s="124">
        <v>44421</v>
      </c>
      <c r="C350" s="125"/>
      <c r="D350" s="124">
        <v>44421</v>
      </c>
      <c r="E350" s="126" t="s">
        <v>208</v>
      </c>
      <c r="F350" s="127">
        <v>138</v>
      </c>
      <c r="G350" s="124">
        <v>44421</v>
      </c>
      <c r="H350" s="124">
        <v>44450</v>
      </c>
      <c r="I350" s="128">
        <v>30</v>
      </c>
      <c r="J350" s="128" t="s">
        <v>32000</v>
      </c>
      <c r="K350" s="139" t="str">
        <f t="shared" si="67"/>
        <v>Aug-Sep</v>
      </c>
      <c r="L350" s="116">
        <f>DATE(YEAR(Table2[[#This Row],[embarque]]),MONTH(Table2[[#This Row],[embarque]]),1)</f>
        <v>44440</v>
      </c>
      <c r="M350" s="138">
        <f t="shared" ref="M350:M355" si="75">IF(MONTH(H350)&lt;=2,YEAR(H350)-1,YEAR(H350))</f>
        <v>2021</v>
      </c>
      <c r="N350" s="140" t="str">
        <f>VLOOKUP('Arg Registers'!$J350,AUX!$E$2:$F$96,2,FALSE)</f>
        <v>Others</v>
      </c>
    </row>
    <row r="351" spans="1:14" x14ac:dyDescent="0.25">
      <c r="A351" s="125" t="s">
        <v>32498</v>
      </c>
      <c r="B351" s="124">
        <v>44421</v>
      </c>
      <c r="C351" s="125"/>
      <c r="D351" s="124">
        <v>44421</v>
      </c>
      <c r="E351" s="126" t="s">
        <v>208</v>
      </c>
      <c r="F351" s="127">
        <v>230</v>
      </c>
      <c r="G351" s="124">
        <v>44421</v>
      </c>
      <c r="H351" s="124">
        <v>44450</v>
      </c>
      <c r="I351" s="128">
        <v>30</v>
      </c>
      <c r="J351" s="128" t="s">
        <v>32004</v>
      </c>
      <c r="K351" s="139" t="str">
        <f t="shared" si="67"/>
        <v>Aug-Sep</v>
      </c>
      <c r="L351" s="116">
        <f>DATE(YEAR(Table2[[#This Row],[embarque]]),MONTH(Table2[[#This Row],[embarque]]),1)</f>
        <v>44440</v>
      </c>
      <c r="M351" s="138">
        <f t="shared" si="75"/>
        <v>2021</v>
      </c>
      <c r="N351" s="140" t="str">
        <f>VLOOKUP('Arg Registers'!$J351,AUX!$E$2:$F$96,2,FALSE)</f>
        <v>Others</v>
      </c>
    </row>
    <row r="352" spans="1:14" x14ac:dyDescent="0.25">
      <c r="A352" s="125" t="s">
        <v>32499</v>
      </c>
      <c r="B352" s="124">
        <v>44421</v>
      </c>
      <c r="C352" s="125"/>
      <c r="D352" s="124">
        <v>44421</v>
      </c>
      <c r="E352" s="126" t="s">
        <v>208</v>
      </c>
      <c r="F352" s="127">
        <v>30000</v>
      </c>
      <c r="G352" s="124">
        <v>44459</v>
      </c>
      <c r="H352" s="124">
        <v>44488</v>
      </c>
      <c r="I352" s="128">
        <v>360</v>
      </c>
      <c r="J352" s="128" t="s">
        <v>273</v>
      </c>
      <c r="K352" s="139" t="str">
        <f t="shared" si="67"/>
        <v>Sep-Oct</v>
      </c>
      <c r="L352" s="116">
        <f>DATE(YEAR(Table2[[#This Row],[embarque]]),MONTH(Table2[[#This Row],[embarque]]),1)</f>
        <v>44470</v>
      </c>
      <c r="M352" s="138">
        <f t="shared" si="75"/>
        <v>2021</v>
      </c>
      <c r="N352" s="140" t="str">
        <f>VLOOKUP('Arg Registers'!$J352,AUX!$E$2:$F$96,2,FALSE)</f>
        <v>BUNGE</v>
      </c>
    </row>
    <row r="353" spans="1:14" x14ac:dyDescent="0.25">
      <c r="A353" s="125" t="s">
        <v>32500</v>
      </c>
      <c r="B353" s="124">
        <v>44421</v>
      </c>
      <c r="C353" s="125"/>
      <c r="D353" s="124">
        <v>44421</v>
      </c>
      <c r="E353" s="126" t="s">
        <v>208</v>
      </c>
      <c r="F353" s="127">
        <v>107</v>
      </c>
      <c r="G353" s="124">
        <v>44421</v>
      </c>
      <c r="H353" s="124">
        <v>44450</v>
      </c>
      <c r="I353" s="128">
        <v>30</v>
      </c>
      <c r="J353" s="128" t="s">
        <v>32106</v>
      </c>
      <c r="K353" s="139" t="str">
        <f t="shared" si="67"/>
        <v>Aug-Sep</v>
      </c>
      <c r="L353" s="116">
        <f>DATE(YEAR(Table2[[#This Row],[embarque]]),MONTH(Table2[[#This Row],[embarque]]),1)</f>
        <v>44440</v>
      </c>
      <c r="M353" s="138">
        <f t="shared" si="75"/>
        <v>2021</v>
      </c>
      <c r="N353" s="140" t="str">
        <f>VLOOKUP('Arg Registers'!$J353,AUX!$E$2:$F$96,2,FALSE)</f>
        <v>Others</v>
      </c>
    </row>
    <row r="354" spans="1:14" x14ac:dyDescent="0.25">
      <c r="A354" s="125" t="s">
        <v>32501</v>
      </c>
      <c r="B354" s="124">
        <v>44421</v>
      </c>
      <c r="C354" s="125"/>
      <c r="D354" s="124">
        <v>44421</v>
      </c>
      <c r="E354" s="126" t="s">
        <v>208</v>
      </c>
      <c r="F354" s="127">
        <v>107</v>
      </c>
      <c r="G354" s="124">
        <v>44421</v>
      </c>
      <c r="H354" s="124">
        <v>44450</v>
      </c>
      <c r="I354" s="128">
        <v>30</v>
      </c>
      <c r="J354" s="128" t="s">
        <v>32106</v>
      </c>
      <c r="K354" s="139" t="str">
        <f t="shared" si="67"/>
        <v>Aug-Sep</v>
      </c>
      <c r="L354" s="116">
        <f>DATE(YEAR(Table2[[#This Row],[embarque]]),MONTH(Table2[[#This Row],[embarque]]),1)</f>
        <v>44440</v>
      </c>
      <c r="M354" s="138">
        <f t="shared" si="75"/>
        <v>2021</v>
      </c>
      <c r="N354" s="140" t="str">
        <f>VLOOKUP('Arg Registers'!$J354,AUX!$E$2:$F$96,2,FALSE)</f>
        <v>Others</v>
      </c>
    </row>
    <row r="355" spans="1:14" x14ac:dyDescent="0.25">
      <c r="A355" s="125" t="s">
        <v>32502</v>
      </c>
      <c r="B355" s="124">
        <v>44421</v>
      </c>
      <c r="C355" s="125"/>
      <c r="D355" s="124">
        <v>44421</v>
      </c>
      <c r="E355" s="126" t="s">
        <v>208</v>
      </c>
      <c r="F355" s="127">
        <v>33000</v>
      </c>
      <c r="G355" s="124">
        <v>44433</v>
      </c>
      <c r="H355" s="124">
        <v>44462</v>
      </c>
      <c r="I355" s="128">
        <v>360</v>
      </c>
      <c r="J355" s="128" t="s">
        <v>217</v>
      </c>
      <c r="K355" s="139" t="str">
        <f t="shared" si="67"/>
        <v>Aug-Sep</v>
      </c>
      <c r="L355" s="116">
        <f>DATE(YEAR(Table2[[#This Row],[embarque]]),MONTH(Table2[[#This Row],[embarque]]),1)</f>
        <v>44440</v>
      </c>
      <c r="M355" s="138">
        <f t="shared" si="75"/>
        <v>2021</v>
      </c>
      <c r="N355" s="140" t="str">
        <f>VLOOKUP('Arg Registers'!$J355,AUX!$E$2:$F$96,2,FALSE)</f>
        <v>CHS</v>
      </c>
    </row>
    <row r="356" spans="1:14" x14ac:dyDescent="0.25">
      <c r="A356" s="125" t="s">
        <v>32503</v>
      </c>
      <c r="B356" s="124">
        <v>44425</v>
      </c>
      <c r="C356" s="125"/>
      <c r="D356" s="124">
        <v>44422</v>
      </c>
      <c r="E356" s="126" t="s">
        <v>208</v>
      </c>
      <c r="F356" s="127">
        <v>56</v>
      </c>
      <c r="G356" s="124">
        <v>44425</v>
      </c>
      <c r="H356" s="124">
        <v>44454</v>
      </c>
      <c r="I356" s="128">
        <v>30</v>
      </c>
      <c r="J356" s="128" t="s">
        <v>32504</v>
      </c>
      <c r="K356" s="139" t="str">
        <f t="shared" si="67"/>
        <v>Aug-Sep</v>
      </c>
      <c r="L356" s="116">
        <f>DATE(YEAR(Table2[[#This Row],[embarque]]),MONTH(Table2[[#This Row],[embarque]]),1)</f>
        <v>44440</v>
      </c>
      <c r="M356" s="138">
        <f t="shared" ref="M356:M362" si="76">IF(MONTH(H356)&lt;=2,YEAR(H356)-1,YEAR(H356))</f>
        <v>2021</v>
      </c>
      <c r="N356" s="140" t="str">
        <f>VLOOKUP('Arg Registers'!$J356,AUX!$E$2:$F$96,2,FALSE)</f>
        <v>Others</v>
      </c>
    </row>
    <row r="357" spans="1:14" x14ac:dyDescent="0.25">
      <c r="A357" s="125" t="s">
        <v>32505</v>
      </c>
      <c r="B357" s="124">
        <v>44425</v>
      </c>
      <c r="C357" s="125"/>
      <c r="D357" s="124">
        <v>44425</v>
      </c>
      <c r="E357" s="126" t="s">
        <v>208</v>
      </c>
      <c r="F357" s="127">
        <v>50000</v>
      </c>
      <c r="G357" s="124">
        <v>44425</v>
      </c>
      <c r="H357" s="124">
        <v>44454</v>
      </c>
      <c r="I357" s="128">
        <v>30</v>
      </c>
      <c r="J357" s="128" t="s">
        <v>211</v>
      </c>
      <c r="K357" s="139" t="str">
        <f t="shared" si="67"/>
        <v>Aug-Sep</v>
      </c>
      <c r="L357" s="116">
        <f>DATE(YEAR(Table2[[#This Row],[embarque]]),MONTH(Table2[[#This Row],[embarque]]),1)</f>
        <v>44440</v>
      </c>
      <c r="M357" s="138">
        <f t="shared" si="76"/>
        <v>2021</v>
      </c>
      <c r="N357" s="140" t="str">
        <f>VLOOKUP('Arg Registers'!$J357,AUX!$E$2:$F$96,2,FALSE)</f>
        <v>ACA</v>
      </c>
    </row>
    <row r="358" spans="1:14" x14ac:dyDescent="0.25">
      <c r="A358" s="125" t="s">
        <v>32506</v>
      </c>
      <c r="B358" s="124">
        <v>44425</v>
      </c>
      <c r="C358" s="125"/>
      <c r="D358" s="124">
        <v>44425</v>
      </c>
      <c r="E358" s="126" t="s">
        <v>208</v>
      </c>
      <c r="F358" s="127">
        <v>105</v>
      </c>
      <c r="G358" s="124">
        <v>44425</v>
      </c>
      <c r="H358" s="124">
        <v>44454</v>
      </c>
      <c r="I358" s="128">
        <v>30</v>
      </c>
      <c r="J358" s="128" t="s">
        <v>32106</v>
      </c>
      <c r="K358" s="139" t="str">
        <f t="shared" si="67"/>
        <v>Aug-Sep</v>
      </c>
      <c r="L358" s="116">
        <f>DATE(YEAR(Table2[[#This Row],[embarque]]),MONTH(Table2[[#This Row],[embarque]]),1)</f>
        <v>44440</v>
      </c>
      <c r="M358" s="138">
        <f t="shared" si="76"/>
        <v>2021</v>
      </c>
      <c r="N358" s="140" t="str">
        <f>VLOOKUP('Arg Registers'!$J358,AUX!$E$2:$F$96,2,FALSE)</f>
        <v>Others</v>
      </c>
    </row>
    <row r="359" spans="1:14" x14ac:dyDescent="0.25">
      <c r="A359" s="125" t="s">
        <v>32507</v>
      </c>
      <c r="B359" s="124">
        <v>44425</v>
      </c>
      <c r="C359" s="125"/>
      <c r="D359" s="124">
        <v>44425</v>
      </c>
      <c r="E359" s="126" t="s">
        <v>208</v>
      </c>
      <c r="F359" s="127">
        <v>68000</v>
      </c>
      <c r="G359" s="124">
        <v>44440</v>
      </c>
      <c r="H359" s="124">
        <v>44469</v>
      </c>
      <c r="I359" s="128">
        <v>360</v>
      </c>
      <c r="J359" s="128" t="s">
        <v>212</v>
      </c>
      <c r="K359" s="139" t="str">
        <f t="shared" si="67"/>
        <v>Sep-Sep</v>
      </c>
      <c r="L359" s="116">
        <f>DATE(YEAR(Table2[[#This Row],[embarque]]),MONTH(Table2[[#This Row],[embarque]]),1)</f>
        <v>44440</v>
      </c>
      <c r="M359" s="138">
        <f t="shared" si="76"/>
        <v>2021</v>
      </c>
      <c r="N359" s="140" t="str">
        <f>VLOOKUP('Arg Registers'!$J359,AUX!$E$2:$F$96,2,FALSE)</f>
        <v>CARGILL</v>
      </c>
    </row>
    <row r="360" spans="1:14" x14ac:dyDescent="0.25">
      <c r="A360" s="125" t="s">
        <v>32508</v>
      </c>
      <c r="B360" s="124">
        <v>44425</v>
      </c>
      <c r="C360" s="125"/>
      <c r="D360" s="124">
        <v>44425</v>
      </c>
      <c r="E360" s="126" t="s">
        <v>208</v>
      </c>
      <c r="F360" s="127">
        <v>290</v>
      </c>
      <c r="G360" s="124">
        <v>44425</v>
      </c>
      <c r="H360" s="124">
        <v>44454</v>
      </c>
      <c r="I360" s="128">
        <v>30</v>
      </c>
      <c r="J360" s="128" t="s">
        <v>32187</v>
      </c>
      <c r="K360" s="139" t="str">
        <f t="shared" si="67"/>
        <v>Aug-Sep</v>
      </c>
      <c r="L360" s="116">
        <f>DATE(YEAR(Table2[[#This Row],[embarque]]),MONTH(Table2[[#This Row],[embarque]]),1)</f>
        <v>44440</v>
      </c>
      <c r="M360" s="138">
        <f t="shared" si="76"/>
        <v>2021</v>
      </c>
      <c r="N360" s="140" t="str">
        <f>VLOOKUP('Arg Registers'!$J360,AUX!$E$2:$F$96,2,FALSE)</f>
        <v>Others</v>
      </c>
    </row>
    <row r="361" spans="1:14" x14ac:dyDescent="0.25">
      <c r="A361" s="125" t="s">
        <v>32509</v>
      </c>
      <c r="B361" s="124">
        <v>44425</v>
      </c>
      <c r="C361" s="125"/>
      <c r="D361" s="124">
        <v>44425</v>
      </c>
      <c r="E361" s="126" t="s">
        <v>208</v>
      </c>
      <c r="F361" s="127">
        <v>10000</v>
      </c>
      <c r="G361" s="124">
        <v>44440</v>
      </c>
      <c r="H361" s="124">
        <v>44469</v>
      </c>
      <c r="I361" s="128">
        <v>360</v>
      </c>
      <c r="J361" s="128" t="s">
        <v>217</v>
      </c>
      <c r="K361" s="139" t="str">
        <f t="shared" si="67"/>
        <v>Sep-Sep</v>
      </c>
      <c r="L361" s="116">
        <f>DATE(YEAR(Table2[[#This Row],[embarque]]),MONTH(Table2[[#This Row],[embarque]]),1)</f>
        <v>44440</v>
      </c>
      <c r="M361" s="138">
        <f t="shared" si="76"/>
        <v>2021</v>
      </c>
      <c r="N361" s="140" t="str">
        <f>VLOOKUP('Arg Registers'!$J361,AUX!$E$2:$F$96,2,FALSE)</f>
        <v>CHS</v>
      </c>
    </row>
    <row r="362" spans="1:14" x14ac:dyDescent="0.25">
      <c r="A362" s="125" t="s">
        <v>32510</v>
      </c>
      <c r="B362" s="124">
        <v>44425</v>
      </c>
      <c r="C362" s="125"/>
      <c r="D362" s="124">
        <v>44425</v>
      </c>
      <c r="E362" s="126" t="s">
        <v>208</v>
      </c>
      <c r="F362" s="127">
        <v>211</v>
      </c>
      <c r="G362" s="124">
        <v>44425</v>
      </c>
      <c r="H362" s="124">
        <v>44454</v>
      </c>
      <c r="I362" s="128">
        <v>30</v>
      </c>
      <c r="J362" s="128" t="s">
        <v>32252</v>
      </c>
      <c r="K362" s="139" t="str">
        <f t="shared" si="67"/>
        <v>Aug-Sep</v>
      </c>
      <c r="L362" s="116">
        <f>DATE(YEAR(Table2[[#This Row],[embarque]]),MONTH(Table2[[#This Row],[embarque]]),1)</f>
        <v>44440</v>
      </c>
      <c r="M362" s="138">
        <f t="shared" si="76"/>
        <v>2021</v>
      </c>
      <c r="N362" s="140" t="str">
        <f>VLOOKUP('Arg Registers'!$J362,AUX!$E$2:$F$96,2,FALSE)</f>
        <v>Others</v>
      </c>
    </row>
    <row r="363" spans="1:14" x14ac:dyDescent="0.25">
      <c r="A363" s="125" t="s">
        <v>32511</v>
      </c>
      <c r="B363" s="124">
        <v>44426</v>
      </c>
      <c r="C363" s="125"/>
      <c r="D363" s="124">
        <v>44426</v>
      </c>
      <c r="E363" s="126" t="s">
        <v>208</v>
      </c>
      <c r="F363" s="127">
        <v>28</v>
      </c>
      <c r="G363" s="124">
        <v>44426</v>
      </c>
      <c r="H363" s="124">
        <v>44455</v>
      </c>
      <c r="I363" s="128">
        <v>30</v>
      </c>
      <c r="J363" s="128" t="s">
        <v>31973</v>
      </c>
      <c r="K363" s="139" t="str">
        <f t="shared" si="67"/>
        <v>Aug-Sep</v>
      </c>
      <c r="L363" s="116">
        <f>DATE(YEAR(Table2[[#This Row],[embarque]]),MONTH(Table2[[#This Row],[embarque]]),1)</f>
        <v>44440</v>
      </c>
      <c r="M363" s="138">
        <f t="shared" ref="M363:M364" si="77">IF(MONTH(H363)&lt;=2,YEAR(H363)-1,YEAR(H363))</f>
        <v>2021</v>
      </c>
      <c r="N363" s="140" t="str">
        <f>VLOOKUP('Arg Registers'!$J363,AUX!$E$2:$F$96,2,FALSE)</f>
        <v>Others</v>
      </c>
    </row>
    <row r="364" spans="1:14" x14ac:dyDescent="0.25">
      <c r="A364" s="125" t="s">
        <v>32512</v>
      </c>
      <c r="B364" s="124">
        <v>44426</v>
      </c>
      <c r="C364" s="125"/>
      <c r="D364" s="124">
        <v>44426</v>
      </c>
      <c r="E364" s="126" t="s">
        <v>208</v>
      </c>
      <c r="F364" s="127">
        <v>250</v>
      </c>
      <c r="G364" s="124">
        <v>44426</v>
      </c>
      <c r="H364" s="124">
        <v>44455</v>
      </c>
      <c r="I364" s="128">
        <v>30</v>
      </c>
      <c r="J364" s="128" t="s">
        <v>32219</v>
      </c>
      <c r="K364" s="139" t="str">
        <f t="shared" si="67"/>
        <v>Aug-Sep</v>
      </c>
      <c r="L364" s="116">
        <f>DATE(YEAR(Table2[[#This Row],[embarque]]),MONTH(Table2[[#This Row],[embarque]]),1)</f>
        <v>44440</v>
      </c>
      <c r="M364" s="138">
        <f t="shared" si="77"/>
        <v>2021</v>
      </c>
      <c r="N364" s="140" t="str">
        <f>VLOOKUP('Arg Registers'!$J364,AUX!$E$2:$F$96,2,FALSE)</f>
        <v>Others</v>
      </c>
    </row>
    <row r="365" spans="1:14" x14ac:dyDescent="0.25">
      <c r="A365" s="125" t="s">
        <v>32513</v>
      </c>
      <c r="B365" s="124">
        <v>44427</v>
      </c>
      <c r="C365" s="125"/>
      <c r="D365" s="124">
        <v>44427</v>
      </c>
      <c r="E365" s="126" t="s">
        <v>208</v>
      </c>
      <c r="F365" s="127">
        <v>107</v>
      </c>
      <c r="G365" s="124">
        <v>44427</v>
      </c>
      <c r="H365" s="124">
        <v>44456</v>
      </c>
      <c r="I365" s="128">
        <v>30</v>
      </c>
      <c r="J365" s="128" t="s">
        <v>32106</v>
      </c>
      <c r="K365" s="139" t="str">
        <f t="shared" si="67"/>
        <v>Aug-Sep</v>
      </c>
      <c r="L365" s="116">
        <f>DATE(YEAR(Table2[[#This Row],[embarque]]),MONTH(Table2[[#This Row],[embarque]]),1)</f>
        <v>44440</v>
      </c>
      <c r="M365" s="138">
        <f t="shared" ref="M365:M366" si="78">IF(MONTH(H365)&lt;=2,YEAR(H365)-1,YEAR(H365))</f>
        <v>2021</v>
      </c>
      <c r="N365" s="140" t="str">
        <f>VLOOKUP('Arg Registers'!$J365,AUX!$E$2:$F$96,2,FALSE)</f>
        <v>Others</v>
      </c>
    </row>
    <row r="366" spans="1:14" x14ac:dyDescent="0.25">
      <c r="A366" s="125" t="s">
        <v>32514</v>
      </c>
      <c r="B366" s="124">
        <v>44427</v>
      </c>
      <c r="C366" s="125"/>
      <c r="D366" s="124">
        <v>44427</v>
      </c>
      <c r="E366" s="126" t="s">
        <v>208</v>
      </c>
      <c r="F366" s="127">
        <v>88</v>
      </c>
      <c r="G366" s="124">
        <v>44427</v>
      </c>
      <c r="H366" s="124">
        <v>44456</v>
      </c>
      <c r="I366" s="128">
        <v>30</v>
      </c>
      <c r="J366" s="128" t="s">
        <v>32220</v>
      </c>
      <c r="K366" s="139" t="str">
        <f t="shared" si="67"/>
        <v>Aug-Sep</v>
      </c>
      <c r="L366" s="116">
        <f>DATE(YEAR(Table2[[#This Row],[embarque]]),MONTH(Table2[[#This Row],[embarque]]),1)</f>
        <v>44440</v>
      </c>
      <c r="M366" s="138">
        <f t="shared" si="78"/>
        <v>2021</v>
      </c>
      <c r="N366" s="140" t="str">
        <f>VLOOKUP('Arg Registers'!$J366,AUX!$E$2:$F$96,2,FALSE)</f>
        <v>Others</v>
      </c>
    </row>
    <row r="367" spans="1:14" x14ac:dyDescent="0.25">
      <c r="A367" s="125" t="s">
        <v>32515</v>
      </c>
      <c r="B367" s="124">
        <v>44428</v>
      </c>
      <c r="C367" s="125"/>
      <c r="D367" s="124">
        <v>44428</v>
      </c>
      <c r="E367" s="126" t="s">
        <v>208</v>
      </c>
      <c r="F367" s="127">
        <v>107</v>
      </c>
      <c r="G367" s="124">
        <v>44428</v>
      </c>
      <c r="H367" s="124">
        <v>44457</v>
      </c>
      <c r="I367" s="128">
        <v>30</v>
      </c>
      <c r="J367" s="128" t="s">
        <v>32106</v>
      </c>
      <c r="K367" s="139" t="str">
        <f t="shared" si="67"/>
        <v>Aug-Sep</v>
      </c>
      <c r="L367" s="116">
        <f>DATE(YEAR(Table2[[#This Row],[embarque]]),MONTH(Table2[[#This Row],[embarque]]),1)</f>
        <v>44440</v>
      </c>
      <c r="M367" s="138">
        <f t="shared" ref="M367:M370" si="79">IF(MONTH(H367)&lt;=2,YEAR(H367)-1,YEAR(H367))</f>
        <v>2021</v>
      </c>
      <c r="N367" s="140" t="str">
        <f>VLOOKUP('Arg Registers'!$J367,AUX!$E$2:$F$96,2,FALSE)</f>
        <v>Others</v>
      </c>
    </row>
    <row r="368" spans="1:14" x14ac:dyDescent="0.25">
      <c r="A368" s="125" t="s">
        <v>32516</v>
      </c>
      <c r="B368" s="124">
        <v>44428</v>
      </c>
      <c r="C368" s="125"/>
      <c r="D368" s="124">
        <v>44428</v>
      </c>
      <c r="E368" s="126" t="s">
        <v>208</v>
      </c>
      <c r="F368" s="127">
        <v>20000</v>
      </c>
      <c r="G368" s="124">
        <v>44440</v>
      </c>
      <c r="H368" s="124">
        <v>44469</v>
      </c>
      <c r="I368" s="128">
        <v>360</v>
      </c>
      <c r="J368" s="128" t="s">
        <v>217</v>
      </c>
      <c r="K368" s="139" t="str">
        <f t="shared" si="67"/>
        <v>Sep-Sep</v>
      </c>
      <c r="L368" s="116">
        <f>DATE(YEAR(Table2[[#This Row],[embarque]]),MONTH(Table2[[#This Row],[embarque]]),1)</f>
        <v>44440</v>
      </c>
      <c r="M368" s="138">
        <f t="shared" si="79"/>
        <v>2021</v>
      </c>
      <c r="N368" s="140" t="str">
        <f>VLOOKUP('Arg Registers'!$J368,AUX!$E$2:$F$96,2,FALSE)</f>
        <v>CHS</v>
      </c>
    </row>
    <row r="369" spans="1:14" x14ac:dyDescent="0.25">
      <c r="A369" s="125" t="s">
        <v>32517</v>
      </c>
      <c r="B369" s="124">
        <v>44428</v>
      </c>
      <c r="C369" s="125"/>
      <c r="D369" s="124">
        <v>44428</v>
      </c>
      <c r="E369" s="126" t="s">
        <v>208</v>
      </c>
      <c r="F369" s="127">
        <v>185</v>
      </c>
      <c r="G369" s="124">
        <v>44428</v>
      </c>
      <c r="H369" s="124">
        <v>44457</v>
      </c>
      <c r="I369" s="128">
        <v>30</v>
      </c>
      <c r="J369" s="128" t="s">
        <v>31996</v>
      </c>
      <c r="K369" s="139" t="str">
        <f t="shared" si="67"/>
        <v>Aug-Sep</v>
      </c>
      <c r="L369" s="116">
        <f>DATE(YEAR(Table2[[#This Row],[embarque]]),MONTH(Table2[[#This Row],[embarque]]),1)</f>
        <v>44440</v>
      </c>
      <c r="M369" s="138">
        <f t="shared" si="79"/>
        <v>2021</v>
      </c>
      <c r="N369" s="140" t="str">
        <f>VLOOKUP('Arg Registers'!$J369,AUX!$E$2:$F$96,2,FALSE)</f>
        <v>Others</v>
      </c>
    </row>
    <row r="370" spans="1:14" x14ac:dyDescent="0.25">
      <c r="A370" s="125" t="s">
        <v>32518</v>
      </c>
      <c r="B370" s="124">
        <v>44428</v>
      </c>
      <c r="C370" s="125"/>
      <c r="D370" s="124">
        <v>44428</v>
      </c>
      <c r="E370" s="126" t="s">
        <v>208</v>
      </c>
      <c r="F370" s="127">
        <v>500</v>
      </c>
      <c r="G370" s="124">
        <v>44434</v>
      </c>
      <c r="H370" s="124">
        <v>44463</v>
      </c>
      <c r="I370" s="128">
        <v>360</v>
      </c>
      <c r="J370" s="128" t="s">
        <v>32146</v>
      </c>
      <c r="K370" s="139" t="str">
        <f t="shared" si="67"/>
        <v>Aug-Sep</v>
      </c>
      <c r="L370" s="116">
        <f>DATE(YEAR(Table2[[#This Row],[embarque]]),MONTH(Table2[[#This Row],[embarque]]),1)</f>
        <v>44440</v>
      </c>
      <c r="M370" s="138">
        <f t="shared" si="79"/>
        <v>2021</v>
      </c>
      <c r="N370" s="140" t="str">
        <f>VLOOKUP('Arg Registers'!$J370,AUX!$E$2:$F$96,2,FALSE)</f>
        <v>P &amp; P EXPO IMPO</v>
      </c>
    </row>
    <row r="371" spans="1:14" x14ac:dyDescent="0.25">
      <c r="A371" s="125" t="s">
        <v>32519</v>
      </c>
      <c r="B371" s="124">
        <v>44431</v>
      </c>
      <c r="C371" s="125"/>
      <c r="D371" s="124">
        <v>44431</v>
      </c>
      <c r="E371" s="126" t="s">
        <v>208</v>
      </c>
      <c r="F371" s="127">
        <v>25000</v>
      </c>
      <c r="G371" s="124">
        <v>44464</v>
      </c>
      <c r="H371" s="124">
        <v>44493</v>
      </c>
      <c r="I371" s="128">
        <v>360</v>
      </c>
      <c r="J371" s="128" t="s">
        <v>209</v>
      </c>
      <c r="K371" s="139" t="str">
        <f t="shared" si="67"/>
        <v>Sep-Oct</v>
      </c>
      <c r="L371" s="116">
        <f>DATE(YEAR(Table2[[#This Row],[embarque]]),MONTH(Table2[[#This Row],[embarque]]),1)</f>
        <v>44470</v>
      </c>
      <c r="M371" s="138">
        <f t="shared" ref="M371:M376" si="80">IF(MONTH(H371)&lt;=2,YEAR(H371)-1,YEAR(H371))</f>
        <v>2021</v>
      </c>
      <c r="N371" s="140" t="str">
        <f>VLOOKUP('Arg Registers'!$J371,AUX!$E$2:$F$96,2,FALSE)</f>
        <v>ADM</v>
      </c>
    </row>
    <row r="372" spans="1:14" x14ac:dyDescent="0.25">
      <c r="A372" s="125" t="s">
        <v>32520</v>
      </c>
      <c r="B372" s="124">
        <v>44431</v>
      </c>
      <c r="C372" s="125"/>
      <c r="D372" s="124">
        <v>44431</v>
      </c>
      <c r="E372" s="126" t="s">
        <v>208</v>
      </c>
      <c r="F372" s="127">
        <v>22000</v>
      </c>
      <c r="G372" s="124">
        <v>44459</v>
      </c>
      <c r="H372" s="124">
        <v>44488</v>
      </c>
      <c r="I372" s="128">
        <v>360</v>
      </c>
      <c r="J372" s="128" t="s">
        <v>211</v>
      </c>
      <c r="K372" s="139" t="str">
        <f t="shared" si="67"/>
        <v>Sep-Oct</v>
      </c>
      <c r="L372" s="116">
        <f>DATE(YEAR(Table2[[#This Row],[embarque]]),MONTH(Table2[[#This Row],[embarque]]),1)</f>
        <v>44470</v>
      </c>
      <c r="M372" s="138">
        <f t="shared" si="80"/>
        <v>2021</v>
      </c>
      <c r="N372" s="140" t="str">
        <f>VLOOKUP('Arg Registers'!$J372,AUX!$E$2:$F$96,2,FALSE)</f>
        <v>ACA</v>
      </c>
    </row>
    <row r="373" spans="1:14" x14ac:dyDescent="0.25">
      <c r="A373" s="125" t="s">
        <v>32521</v>
      </c>
      <c r="B373" s="124">
        <v>44431</v>
      </c>
      <c r="C373" s="125"/>
      <c r="D373" s="124">
        <v>44431</v>
      </c>
      <c r="E373" s="126" t="s">
        <v>208</v>
      </c>
      <c r="F373" s="127">
        <v>570</v>
      </c>
      <c r="G373" s="124">
        <v>44431</v>
      </c>
      <c r="H373" s="124">
        <v>44460</v>
      </c>
      <c r="I373" s="128">
        <v>30</v>
      </c>
      <c r="J373" s="128" t="s">
        <v>32219</v>
      </c>
      <c r="K373" s="139" t="str">
        <f t="shared" si="67"/>
        <v>Aug-Sep</v>
      </c>
      <c r="L373" s="116">
        <f>DATE(YEAR(Table2[[#This Row],[embarque]]),MONTH(Table2[[#This Row],[embarque]]),1)</f>
        <v>44440</v>
      </c>
      <c r="M373" s="138">
        <f t="shared" si="80"/>
        <v>2021</v>
      </c>
      <c r="N373" s="140" t="str">
        <f>VLOOKUP('Arg Registers'!$J373,AUX!$E$2:$F$96,2,FALSE)</f>
        <v>Others</v>
      </c>
    </row>
    <row r="374" spans="1:14" x14ac:dyDescent="0.25">
      <c r="A374" s="125" t="s">
        <v>32522</v>
      </c>
      <c r="B374" s="124">
        <v>44431</v>
      </c>
      <c r="C374" s="125"/>
      <c r="D374" s="124">
        <v>44431</v>
      </c>
      <c r="E374" s="126" t="s">
        <v>208</v>
      </c>
      <c r="F374" s="127">
        <v>285</v>
      </c>
      <c r="G374" s="124">
        <v>44431</v>
      </c>
      <c r="H374" s="124">
        <v>44460</v>
      </c>
      <c r="I374" s="128">
        <v>30</v>
      </c>
      <c r="J374" s="128" t="s">
        <v>32219</v>
      </c>
      <c r="K374" s="139" t="str">
        <f t="shared" si="67"/>
        <v>Aug-Sep</v>
      </c>
      <c r="L374" s="116">
        <f>DATE(YEAR(Table2[[#This Row],[embarque]]),MONTH(Table2[[#This Row],[embarque]]),1)</f>
        <v>44440</v>
      </c>
      <c r="M374" s="138">
        <f t="shared" si="80"/>
        <v>2021</v>
      </c>
      <c r="N374" s="140" t="str">
        <f>VLOOKUP('Arg Registers'!$J374,AUX!$E$2:$F$96,2,FALSE)</f>
        <v>Others</v>
      </c>
    </row>
    <row r="375" spans="1:14" x14ac:dyDescent="0.25">
      <c r="A375" s="125" t="s">
        <v>32523</v>
      </c>
      <c r="B375" s="124">
        <v>44431</v>
      </c>
      <c r="C375" s="125"/>
      <c r="D375" s="124">
        <v>44431</v>
      </c>
      <c r="E375" s="126" t="s">
        <v>208</v>
      </c>
      <c r="F375" s="127">
        <v>22800</v>
      </c>
      <c r="G375" s="124">
        <v>44431</v>
      </c>
      <c r="H375" s="124">
        <v>44460</v>
      </c>
      <c r="I375" s="128">
        <v>30</v>
      </c>
      <c r="J375" s="128" t="s">
        <v>334</v>
      </c>
      <c r="K375" s="139" t="str">
        <f t="shared" si="67"/>
        <v>Aug-Sep</v>
      </c>
      <c r="L375" s="116">
        <f>DATE(YEAR(Table2[[#This Row],[embarque]]),MONTH(Table2[[#This Row],[embarque]]),1)</f>
        <v>44440</v>
      </c>
      <c r="M375" s="138">
        <f t="shared" si="80"/>
        <v>2021</v>
      </c>
      <c r="N375" s="140" t="str">
        <f>VLOOKUP('Arg Registers'!$J375,AUX!$E$2:$F$96,2,FALSE)</f>
        <v>COFCO</v>
      </c>
    </row>
    <row r="376" spans="1:14" x14ac:dyDescent="0.25">
      <c r="A376" s="125" t="s">
        <v>32524</v>
      </c>
      <c r="B376" s="124">
        <v>44431</v>
      </c>
      <c r="C376" s="125"/>
      <c r="D376" s="124">
        <v>44431</v>
      </c>
      <c r="E376" s="126" t="s">
        <v>208</v>
      </c>
      <c r="F376" s="127">
        <v>1200</v>
      </c>
      <c r="G376" s="124">
        <v>44431</v>
      </c>
      <c r="H376" s="124">
        <v>44460</v>
      </c>
      <c r="I376" s="128">
        <v>30</v>
      </c>
      <c r="J376" s="128" t="s">
        <v>32525</v>
      </c>
      <c r="K376" s="139" t="str">
        <f t="shared" si="67"/>
        <v>Aug-Sep</v>
      </c>
      <c r="L376" s="116">
        <f>DATE(YEAR(Table2[[#This Row],[embarque]]),MONTH(Table2[[#This Row],[embarque]]),1)</f>
        <v>44440</v>
      </c>
      <c r="M376" s="138">
        <f t="shared" si="80"/>
        <v>2021</v>
      </c>
      <c r="N376" s="140" t="str">
        <f>VLOOKUP('Arg Registers'!$J376,AUX!$E$2:$F$96,2,FALSE)</f>
        <v>Others</v>
      </c>
    </row>
    <row r="377" spans="1:14" x14ac:dyDescent="0.25">
      <c r="A377" s="125" t="s">
        <v>32526</v>
      </c>
      <c r="B377" s="124">
        <v>44432</v>
      </c>
      <c r="C377" s="125"/>
      <c r="D377" s="124">
        <v>44432</v>
      </c>
      <c r="E377" s="126" t="s">
        <v>208</v>
      </c>
      <c r="F377" s="127">
        <v>322</v>
      </c>
      <c r="G377" s="124">
        <v>44432</v>
      </c>
      <c r="H377" s="124">
        <v>44461</v>
      </c>
      <c r="I377" s="128">
        <v>30</v>
      </c>
      <c r="J377" s="128" t="s">
        <v>32479</v>
      </c>
      <c r="K377" s="139" t="str">
        <f t="shared" si="67"/>
        <v>Aug-Sep</v>
      </c>
      <c r="L377" s="116">
        <f>DATE(YEAR(Table2[[#This Row],[embarque]]),MONTH(Table2[[#This Row],[embarque]]),1)</f>
        <v>44440</v>
      </c>
      <c r="M377" s="138">
        <f t="shared" ref="M377:M380" si="81">IF(MONTH(H377)&lt;=2,YEAR(H377)-1,YEAR(H377))</f>
        <v>2021</v>
      </c>
      <c r="N377" s="140" t="str">
        <f>VLOOKUP('Arg Registers'!$J377,AUX!$E$2:$F$96,2,FALSE)</f>
        <v>Others</v>
      </c>
    </row>
    <row r="378" spans="1:14" x14ac:dyDescent="0.25">
      <c r="A378" s="125" t="s">
        <v>32527</v>
      </c>
      <c r="B378" s="124">
        <v>44432</v>
      </c>
      <c r="C378" s="125"/>
      <c r="D378" s="124">
        <v>44432</v>
      </c>
      <c r="E378" s="126" t="s">
        <v>208</v>
      </c>
      <c r="F378" s="127">
        <v>350</v>
      </c>
      <c r="G378" s="124">
        <v>44432</v>
      </c>
      <c r="H378" s="124">
        <v>44461</v>
      </c>
      <c r="I378" s="128">
        <v>30</v>
      </c>
      <c r="J378" s="128" t="s">
        <v>32525</v>
      </c>
      <c r="K378" s="139" t="str">
        <f t="shared" si="67"/>
        <v>Aug-Sep</v>
      </c>
      <c r="L378" s="116">
        <f>DATE(YEAR(Table2[[#This Row],[embarque]]),MONTH(Table2[[#This Row],[embarque]]),1)</f>
        <v>44440</v>
      </c>
      <c r="M378" s="138">
        <f t="shared" si="81"/>
        <v>2021</v>
      </c>
      <c r="N378" s="140" t="str">
        <f>VLOOKUP('Arg Registers'!$J378,AUX!$E$2:$F$96,2,FALSE)</f>
        <v>Others</v>
      </c>
    </row>
    <row r="379" spans="1:14" x14ac:dyDescent="0.25">
      <c r="A379" s="125" t="s">
        <v>32528</v>
      </c>
      <c r="B379" s="124">
        <v>44432</v>
      </c>
      <c r="C379" s="125"/>
      <c r="D379" s="124">
        <v>44432</v>
      </c>
      <c r="E379" s="126" t="s">
        <v>208</v>
      </c>
      <c r="F379" s="127">
        <v>420</v>
      </c>
      <c r="G379" s="124">
        <v>44432</v>
      </c>
      <c r="H379" s="124">
        <v>44461</v>
      </c>
      <c r="I379" s="128">
        <v>30</v>
      </c>
      <c r="J379" s="128" t="s">
        <v>32525</v>
      </c>
      <c r="K379" s="139" t="str">
        <f t="shared" si="67"/>
        <v>Aug-Sep</v>
      </c>
      <c r="L379" s="116">
        <f>DATE(YEAR(Table2[[#This Row],[embarque]]),MONTH(Table2[[#This Row],[embarque]]),1)</f>
        <v>44440</v>
      </c>
      <c r="M379" s="138">
        <f t="shared" si="81"/>
        <v>2021</v>
      </c>
      <c r="N379" s="140" t="str">
        <f>VLOOKUP('Arg Registers'!$J379,AUX!$E$2:$F$96,2,FALSE)</f>
        <v>Others</v>
      </c>
    </row>
    <row r="380" spans="1:14" x14ac:dyDescent="0.25">
      <c r="A380" s="125" t="s">
        <v>32529</v>
      </c>
      <c r="B380" s="124">
        <v>44432</v>
      </c>
      <c r="C380" s="125"/>
      <c r="D380" s="124">
        <v>44432</v>
      </c>
      <c r="E380" s="126" t="s">
        <v>208</v>
      </c>
      <c r="F380" s="127">
        <v>210</v>
      </c>
      <c r="G380" s="124">
        <v>44432</v>
      </c>
      <c r="H380" s="124">
        <v>44461</v>
      </c>
      <c r="I380" s="128">
        <v>30</v>
      </c>
      <c r="J380" s="128" t="s">
        <v>32002</v>
      </c>
      <c r="K380" s="139" t="str">
        <f t="shared" si="67"/>
        <v>Aug-Sep</v>
      </c>
      <c r="L380" s="116">
        <f>DATE(YEAR(Table2[[#This Row],[embarque]]),MONTH(Table2[[#This Row],[embarque]]),1)</f>
        <v>44440</v>
      </c>
      <c r="M380" s="138">
        <f t="shared" si="81"/>
        <v>2021</v>
      </c>
      <c r="N380" s="140" t="str">
        <f>VLOOKUP('Arg Registers'!$J380,AUX!$E$2:$F$96,2,FALSE)</f>
        <v>Others</v>
      </c>
    </row>
    <row r="381" spans="1:14" x14ac:dyDescent="0.25">
      <c r="A381" s="125" t="s">
        <v>32530</v>
      </c>
      <c r="B381" s="124">
        <v>44433</v>
      </c>
      <c r="C381" s="125"/>
      <c r="D381" s="124">
        <v>44433</v>
      </c>
      <c r="E381" s="126" t="s">
        <v>208</v>
      </c>
      <c r="F381" s="127">
        <v>290</v>
      </c>
      <c r="G381" s="124">
        <v>44433</v>
      </c>
      <c r="H381" s="124">
        <v>44462</v>
      </c>
      <c r="I381" s="128">
        <v>30</v>
      </c>
      <c r="J381" s="128" t="s">
        <v>32017</v>
      </c>
      <c r="K381" s="139" t="str">
        <f t="shared" si="67"/>
        <v>Aug-Sep</v>
      </c>
      <c r="L381" s="116">
        <f>DATE(YEAR(Table2[[#This Row],[embarque]]),MONTH(Table2[[#This Row],[embarque]]),1)</f>
        <v>44440</v>
      </c>
      <c r="M381" s="138">
        <f>IF(MONTH(H381)&lt;=2,YEAR(H381)-1,YEAR(H381))</f>
        <v>2021</v>
      </c>
      <c r="N381" s="140" t="str">
        <f>VLOOKUP('Arg Registers'!$J381,AUX!$E$2:$F$96,2,FALSE)</f>
        <v>Others</v>
      </c>
    </row>
    <row r="382" spans="1:14" x14ac:dyDescent="0.25">
      <c r="A382" s="125" t="s">
        <v>32531</v>
      </c>
      <c r="B382" s="124">
        <v>44434</v>
      </c>
      <c r="C382" s="125"/>
      <c r="D382" s="124">
        <v>44434</v>
      </c>
      <c r="E382" s="126" t="s">
        <v>208</v>
      </c>
      <c r="F382" s="127">
        <v>230</v>
      </c>
      <c r="G382" s="124">
        <v>44434</v>
      </c>
      <c r="H382" s="124">
        <v>44463</v>
      </c>
      <c r="I382" s="128">
        <v>30</v>
      </c>
      <c r="J382" s="128" t="s">
        <v>32000</v>
      </c>
      <c r="K382" s="139" t="str">
        <f t="shared" si="67"/>
        <v>Aug-Sep</v>
      </c>
      <c r="L382" s="116">
        <f>DATE(YEAR(Table2[[#This Row],[embarque]]),MONTH(Table2[[#This Row],[embarque]]),1)</f>
        <v>44440</v>
      </c>
      <c r="M382" s="138">
        <f t="shared" ref="M382:M383" si="82">IF(MONTH(H382)&lt;=2,YEAR(H382)-1,YEAR(H382))</f>
        <v>2021</v>
      </c>
      <c r="N382" s="140" t="str">
        <f>VLOOKUP('Arg Registers'!$J382,AUX!$E$2:$F$96,2,FALSE)</f>
        <v>Others</v>
      </c>
    </row>
    <row r="383" spans="1:14" x14ac:dyDescent="0.25">
      <c r="A383" s="125" t="s">
        <v>32532</v>
      </c>
      <c r="B383" s="124">
        <v>44434</v>
      </c>
      <c r="C383" s="125"/>
      <c r="D383" s="124">
        <v>44434</v>
      </c>
      <c r="E383" s="126" t="s">
        <v>208</v>
      </c>
      <c r="F383" s="127">
        <v>2300</v>
      </c>
      <c r="G383" s="124">
        <v>44439</v>
      </c>
      <c r="H383" s="124">
        <v>44468</v>
      </c>
      <c r="I383" s="128">
        <v>360</v>
      </c>
      <c r="J383" s="128" t="s">
        <v>32146</v>
      </c>
      <c r="K383" s="139" t="str">
        <f t="shared" si="67"/>
        <v>Aug-Sep</v>
      </c>
      <c r="L383" s="116">
        <f>DATE(YEAR(Table2[[#This Row],[embarque]]),MONTH(Table2[[#This Row],[embarque]]),1)</f>
        <v>44440</v>
      </c>
      <c r="M383" s="138">
        <f t="shared" si="82"/>
        <v>2021</v>
      </c>
      <c r="N383" s="140" t="str">
        <f>VLOOKUP('Arg Registers'!$J383,AUX!$E$2:$F$96,2,FALSE)</f>
        <v>P &amp; P EXPO IMPO</v>
      </c>
    </row>
    <row r="384" spans="1:14" x14ac:dyDescent="0.25">
      <c r="A384" s="152" t="s">
        <v>32537</v>
      </c>
      <c r="B384" s="153">
        <v>44441</v>
      </c>
      <c r="C384" s="152"/>
      <c r="D384" s="153">
        <v>44441</v>
      </c>
      <c r="E384" s="154" t="s">
        <v>208</v>
      </c>
      <c r="F384" s="155">
        <v>12000</v>
      </c>
      <c r="G384" s="153">
        <v>44441</v>
      </c>
      <c r="H384" s="153">
        <v>44470</v>
      </c>
      <c r="I384" s="156">
        <v>360</v>
      </c>
      <c r="J384" s="128" t="s">
        <v>32345</v>
      </c>
      <c r="K384" s="139" t="str">
        <f t="shared" si="67"/>
        <v>Sep-Oct</v>
      </c>
      <c r="L384" s="157">
        <f>DATE(YEAR(Table2[[#This Row],[embarque]]),MONTH(Table2[[#This Row],[embarque]]),1)</f>
        <v>44470</v>
      </c>
      <c r="M384" s="151">
        <f t="shared" ref="M384:M385" si="83">IF(MONTH(H384)&lt;=2,YEAR(H384)-1,YEAR(H384))</f>
        <v>2021</v>
      </c>
      <c r="N384" s="140" t="str">
        <f>VLOOKUP('Arg Registers'!$J384,AUX!$E$2:$F$96,2,FALSE)</f>
        <v>AGD</v>
      </c>
    </row>
    <row r="385" spans="1:14" x14ac:dyDescent="0.25">
      <c r="A385" s="152" t="s">
        <v>32538</v>
      </c>
      <c r="B385" s="153">
        <v>44441</v>
      </c>
      <c r="C385" s="152"/>
      <c r="D385" s="153">
        <v>44441</v>
      </c>
      <c r="E385" s="154" t="s">
        <v>208</v>
      </c>
      <c r="F385" s="155">
        <v>1000</v>
      </c>
      <c r="G385" s="153">
        <v>44441</v>
      </c>
      <c r="H385" s="153">
        <v>44470</v>
      </c>
      <c r="I385" s="156">
        <v>30</v>
      </c>
      <c r="J385" s="128" t="s">
        <v>32525</v>
      </c>
      <c r="K385" s="139" t="str">
        <f t="shared" si="67"/>
        <v>Sep-Oct</v>
      </c>
      <c r="L385" s="157">
        <f>DATE(YEAR(Table2[[#This Row],[embarque]]),MONTH(Table2[[#This Row],[embarque]]),1)</f>
        <v>44470</v>
      </c>
      <c r="M385" s="151">
        <f t="shared" si="83"/>
        <v>2021</v>
      </c>
      <c r="N385" s="140" t="str">
        <f>VLOOKUP('Arg Registers'!$J385,AUX!$E$2:$F$96,2,FALSE)</f>
        <v>Others</v>
      </c>
    </row>
    <row r="386" spans="1:14" x14ac:dyDescent="0.25">
      <c r="A386" s="152" t="s">
        <v>32539</v>
      </c>
      <c r="B386" s="153">
        <v>44442</v>
      </c>
      <c r="C386" s="152"/>
      <c r="D386" s="153">
        <v>44442</v>
      </c>
      <c r="E386" s="154" t="s">
        <v>208</v>
      </c>
      <c r="F386" s="155">
        <v>50000</v>
      </c>
      <c r="G386" s="153">
        <v>44459</v>
      </c>
      <c r="H386" s="153">
        <v>44488</v>
      </c>
      <c r="I386" s="156">
        <v>360</v>
      </c>
      <c r="J386" s="128" t="s">
        <v>211</v>
      </c>
      <c r="K386" s="139" t="str">
        <f t="shared" si="67"/>
        <v>Sep-Oct</v>
      </c>
      <c r="L386" s="157">
        <f>DATE(YEAR(Table2[[#This Row],[embarque]]),MONTH(Table2[[#This Row],[embarque]]),1)</f>
        <v>44470</v>
      </c>
      <c r="M386" s="151">
        <f t="shared" ref="M386:M387" si="84">IF(MONTH(H386)&lt;=2,YEAR(H386)-1,YEAR(H386))</f>
        <v>2021</v>
      </c>
      <c r="N386" s="140" t="str">
        <f>VLOOKUP('Arg Registers'!$J386,AUX!$E$2:$F$96,2,FALSE)</f>
        <v>ACA</v>
      </c>
    </row>
    <row r="387" spans="1:14" x14ac:dyDescent="0.25">
      <c r="A387" s="152" t="s">
        <v>32540</v>
      </c>
      <c r="B387" s="153">
        <v>44442</v>
      </c>
      <c r="C387" s="152"/>
      <c r="D387" s="153">
        <v>44442</v>
      </c>
      <c r="E387" s="154" t="s">
        <v>208</v>
      </c>
      <c r="F387" s="155">
        <v>11500</v>
      </c>
      <c r="G387" s="153">
        <v>44442</v>
      </c>
      <c r="H387" s="153">
        <v>44471</v>
      </c>
      <c r="I387" s="156">
        <v>30</v>
      </c>
      <c r="J387" s="128" t="s">
        <v>215</v>
      </c>
      <c r="K387" s="139" t="str">
        <f t="shared" ref="K387:K450" si="85">TEXT(G387,"mmm")&amp;"-"&amp;TEXT(H387,"mmm")</f>
        <v>Sep-Oct</v>
      </c>
      <c r="L387" s="157">
        <f>DATE(YEAR(Table2[[#This Row],[embarque]]),MONTH(Table2[[#This Row],[embarque]]),1)</f>
        <v>44470</v>
      </c>
      <c r="M387" s="151">
        <f t="shared" si="84"/>
        <v>2021</v>
      </c>
      <c r="N387" s="140" t="str">
        <f>VLOOKUP('Arg Registers'!$J387,AUX!$E$2:$F$96,2,FALSE)</f>
        <v>OMHSA</v>
      </c>
    </row>
    <row r="388" spans="1:14" x14ac:dyDescent="0.25">
      <c r="A388" s="152" t="s">
        <v>32541</v>
      </c>
      <c r="B388" s="153">
        <v>44445</v>
      </c>
      <c r="C388" s="152"/>
      <c r="D388" s="153">
        <v>44445</v>
      </c>
      <c r="E388" s="154" t="s">
        <v>208</v>
      </c>
      <c r="F388" s="155">
        <v>280</v>
      </c>
      <c r="G388" s="153">
        <v>44445</v>
      </c>
      <c r="H388" s="153">
        <v>44474</v>
      </c>
      <c r="I388" s="156">
        <v>30</v>
      </c>
      <c r="J388" s="128" t="s">
        <v>32504</v>
      </c>
      <c r="K388" s="139" t="str">
        <f t="shared" si="85"/>
        <v>Sep-Oct</v>
      </c>
      <c r="L388" s="157">
        <f>DATE(YEAR(Table2[[#This Row],[embarque]]),MONTH(Table2[[#This Row],[embarque]]),1)</f>
        <v>44470</v>
      </c>
      <c r="M388" s="151">
        <f t="shared" ref="M388:M389" si="86">IF(MONTH(H388)&lt;=2,YEAR(H388)-1,YEAR(H388))</f>
        <v>2021</v>
      </c>
      <c r="N388" s="140" t="str">
        <f>VLOOKUP('Arg Registers'!$J388,AUX!$E$2:$F$96,2,FALSE)</f>
        <v>Others</v>
      </c>
    </row>
    <row r="389" spans="1:14" x14ac:dyDescent="0.25">
      <c r="A389" s="152" t="s">
        <v>32542</v>
      </c>
      <c r="B389" s="153">
        <v>44445</v>
      </c>
      <c r="C389" s="152"/>
      <c r="D389" s="153">
        <v>44445</v>
      </c>
      <c r="E389" s="154" t="s">
        <v>208</v>
      </c>
      <c r="F389" s="155">
        <v>300</v>
      </c>
      <c r="G389" s="153">
        <v>44445</v>
      </c>
      <c r="H389" s="153">
        <v>44474</v>
      </c>
      <c r="I389" s="156">
        <v>30</v>
      </c>
      <c r="J389" s="128" t="s">
        <v>32525</v>
      </c>
      <c r="K389" s="139" t="str">
        <f t="shared" si="85"/>
        <v>Sep-Oct</v>
      </c>
      <c r="L389" s="157">
        <f>DATE(YEAR(Table2[[#This Row],[embarque]]),MONTH(Table2[[#This Row],[embarque]]),1)</f>
        <v>44470</v>
      </c>
      <c r="M389" s="151">
        <f t="shared" si="86"/>
        <v>2021</v>
      </c>
      <c r="N389" s="140" t="str">
        <f>VLOOKUP('Arg Registers'!$J389,AUX!$E$2:$F$96,2,FALSE)</f>
        <v>Others</v>
      </c>
    </row>
    <row r="390" spans="1:14" x14ac:dyDescent="0.25">
      <c r="A390" s="152" t="s">
        <v>32543</v>
      </c>
      <c r="B390" s="153">
        <v>44446</v>
      </c>
      <c r="C390" s="152"/>
      <c r="D390" s="153">
        <v>44446</v>
      </c>
      <c r="E390" s="154" t="s">
        <v>208</v>
      </c>
      <c r="F390" s="155">
        <v>105</v>
      </c>
      <c r="G390" s="153">
        <v>44446</v>
      </c>
      <c r="H390" s="153">
        <v>44475</v>
      </c>
      <c r="I390" s="156">
        <v>30</v>
      </c>
      <c r="J390" s="128" t="s">
        <v>32479</v>
      </c>
      <c r="K390" s="139" t="str">
        <f t="shared" si="85"/>
        <v>Sep-Oct</v>
      </c>
      <c r="L390" s="157">
        <f>DATE(YEAR(Table2[[#This Row],[embarque]]),MONTH(Table2[[#This Row],[embarque]]),1)</f>
        <v>44470</v>
      </c>
      <c r="M390" s="151">
        <f t="shared" ref="M390:M391" si="87">IF(MONTH(H390)&lt;=2,YEAR(H390)-1,YEAR(H390))</f>
        <v>2021</v>
      </c>
      <c r="N390" s="140" t="str">
        <f>VLOOKUP('Arg Registers'!$J390,AUX!$E$2:$F$96,2,FALSE)</f>
        <v>Others</v>
      </c>
    </row>
    <row r="391" spans="1:14" x14ac:dyDescent="0.25">
      <c r="A391" s="152" t="s">
        <v>32544</v>
      </c>
      <c r="B391" s="153">
        <v>44446</v>
      </c>
      <c r="C391" s="152"/>
      <c r="D391" s="153">
        <v>44446</v>
      </c>
      <c r="E391" s="154" t="s">
        <v>208</v>
      </c>
      <c r="F391" s="155">
        <v>1160</v>
      </c>
      <c r="G391" s="153">
        <v>44446</v>
      </c>
      <c r="H391" s="153">
        <v>44475</v>
      </c>
      <c r="I391" s="156">
        <v>30</v>
      </c>
      <c r="J391" s="128" t="s">
        <v>32525</v>
      </c>
      <c r="K391" s="139" t="str">
        <f t="shared" si="85"/>
        <v>Sep-Oct</v>
      </c>
      <c r="L391" s="157">
        <f>DATE(YEAR(Table2[[#This Row],[embarque]]),MONTH(Table2[[#This Row],[embarque]]),1)</f>
        <v>44470</v>
      </c>
      <c r="M391" s="151">
        <f t="shared" si="87"/>
        <v>2021</v>
      </c>
      <c r="N391" s="140" t="str">
        <f>VLOOKUP('Arg Registers'!$J391,AUX!$E$2:$F$96,2,FALSE)</f>
        <v>Others</v>
      </c>
    </row>
    <row r="392" spans="1:14" x14ac:dyDescent="0.25">
      <c r="A392" s="152" t="s">
        <v>32545</v>
      </c>
      <c r="B392" s="153">
        <v>44447</v>
      </c>
      <c r="C392" s="152"/>
      <c r="D392" s="153">
        <v>44447</v>
      </c>
      <c r="E392" s="154" t="s">
        <v>208</v>
      </c>
      <c r="F392" s="155">
        <v>500</v>
      </c>
      <c r="G392" s="153">
        <v>44447</v>
      </c>
      <c r="H392" s="153">
        <v>44476</v>
      </c>
      <c r="I392" s="156">
        <v>30</v>
      </c>
      <c r="J392" s="128" t="s">
        <v>32219</v>
      </c>
      <c r="K392" s="139" t="str">
        <f t="shared" si="85"/>
        <v>Sep-Oct</v>
      </c>
      <c r="L392" s="157">
        <f>DATE(YEAR(Table2[[#This Row],[embarque]]),MONTH(Table2[[#This Row],[embarque]]),1)</f>
        <v>44470</v>
      </c>
      <c r="M392" s="151">
        <f t="shared" ref="M392:M394" si="88">IF(MONTH(H392)&lt;=2,YEAR(H392)-1,YEAR(H392))</f>
        <v>2021</v>
      </c>
      <c r="N392" s="140" t="str">
        <f>VLOOKUP('Arg Registers'!$J392,AUX!$E$2:$F$96,2,FALSE)</f>
        <v>Others</v>
      </c>
    </row>
    <row r="393" spans="1:14" x14ac:dyDescent="0.25">
      <c r="A393" s="152" t="s">
        <v>32546</v>
      </c>
      <c r="B393" s="153">
        <v>44447</v>
      </c>
      <c r="C393" s="152"/>
      <c r="D393" s="153">
        <v>44447</v>
      </c>
      <c r="E393" s="154" t="s">
        <v>208</v>
      </c>
      <c r="F393" s="155">
        <v>500</v>
      </c>
      <c r="G393" s="153">
        <v>44452</v>
      </c>
      <c r="H393" s="153">
        <v>44481</v>
      </c>
      <c r="I393" s="156">
        <v>360</v>
      </c>
      <c r="J393" s="128" t="s">
        <v>32011</v>
      </c>
      <c r="K393" s="139" t="str">
        <f t="shared" si="85"/>
        <v>Sep-Oct</v>
      </c>
      <c r="L393" s="157">
        <f>DATE(YEAR(Table2[[#This Row],[embarque]]),MONTH(Table2[[#This Row],[embarque]]),1)</f>
        <v>44470</v>
      </c>
      <c r="M393" s="151">
        <f t="shared" si="88"/>
        <v>2021</v>
      </c>
      <c r="N393" s="140" t="str">
        <f>VLOOKUP('Arg Registers'!$J393,AUX!$E$2:$F$96,2,FALSE)</f>
        <v>Others</v>
      </c>
    </row>
    <row r="394" spans="1:14" x14ac:dyDescent="0.25">
      <c r="A394" s="152" t="s">
        <v>32547</v>
      </c>
      <c r="B394" s="153">
        <v>44447</v>
      </c>
      <c r="C394" s="152"/>
      <c r="D394" s="153">
        <v>44447</v>
      </c>
      <c r="E394" s="154" t="s">
        <v>208</v>
      </c>
      <c r="F394" s="155">
        <v>12000</v>
      </c>
      <c r="G394" s="153">
        <v>44459</v>
      </c>
      <c r="H394" s="153">
        <v>44488</v>
      </c>
      <c r="I394" s="156">
        <v>360</v>
      </c>
      <c r="J394" s="128" t="s">
        <v>31974</v>
      </c>
      <c r="K394" s="139" t="str">
        <f t="shared" si="85"/>
        <v>Sep-Oct</v>
      </c>
      <c r="L394" s="157">
        <f>DATE(YEAR(Table2[[#This Row],[embarque]]),MONTH(Table2[[#This Row],[embarque]]),1)</f>
        <v>44470</v>
      </c>
      <c r="M394" s="151">
        <f t="shared" si="88"/>
        <v>2021</v>
      </c>
      <c r="N394" s="140" t="str">
        <f>VLOOKUP('Arg Registers'!$J394,AUX!$E$2:$F$96,2,FALSE)</f>
        <v>MIRGOR</v>
      </c>
    </row>
    <row r="395" spans="1:14" x14ac:dyDescent="0.25">
      <c r="A395" s="152" t="s">
        <v>32548</v>
      </c>
      <c r="B395" s="153">
        <v>44448</v>
      </c>
      <c r="C395" s="152"/>
      <c r="D395" s="153">
        <v>44448</v>
      </c>
      <c r="E395" s="154" t="s">
        <v>208</v>
      </c>
      <c r="F395" s="155">
        <v>30000</v>
      </c>
      <c r="G395" s="153">
        <v>44448</v>
      </c>
      <c r="H395" s="153">
        <v>44477</v>
      </c>
      <c r="I395" s="156">
        <v>30</v>
      </c>
      <c r="J395" s="128" t="s">
        <v>210</v>
      </c>
      <c r="K395" s="139" t="str">
        <f t="shared" si="85"/>
        <v>Sep-Oct</v>
      </c>
      <c r="L395" s="157">
        <f>DATE(YEAR(Table2[[#This Row],[embarque]]),MONTH(Table2[[#This Row],[embarque]]),1)</f>
        <v>44470</v>
      </c>
      <c r="M395" s="151">
        <f t="shared" ref="M395:M396" si="89">IF(MONTH(H395)&lt;=2,YEAR(H395)-1,YEAR(H395))</f>
        <v>2021</v>
      </c>
      <c r="N395" s="140" t="str">
        <f>VLOOKUP('Arg Registers'!$J395,AUX!$E$2:$F$96,2,FALSE)</f>
        <v>AMAGGI</v>
      </c>
    </row>
    <row r="396" spans="1:14" x14ac:dyDescent="0.25">
      <c r="A396" s="152" t="s">
        <v>32549</v>
      </c>
      <c r="B396" s="153">
        <v>44448</v>
      </c>
      <c r="C396" s="152"/>
      <c r="D396" s="153">
        <v>44448</v>
      </c>
      <c r="E396" s="154" t="s">
        <v>208</v>
      </c>
      <c r="F396" s="155">
        <v>230</v>
      </c>
      <c r="G396" s="153">
        <v>44448</v>
      </c>
      <c r="H396" s="153">
        <v>44477</v>
      </c>
      <c r="I396" s="156">
        <v>30</v>
      </c>
      <c r="J396" s="128" t="s">
        <v>32000</v>
      </c>
      <c r="K396" s="139" t="str">
        <f t="shared" si="85"/>
        <v>Sep-Oct</v>
      </c>
      <c r="L396" s="157">
        <f>DATE(YEAR(Table2[[#This Row],[embarque]]),MONTH(Table2[[#This Row],[embarque]]),1)</f>
        <v>44470</v>
      </c>
      <c r="M396" s="151">
        <f t="shared" si="89"/>
        <v>2021</v>
      </c>
      <c r="N396" s="140" t="str">
        <f>VLOOKUP('Arg Registers'!$J396,AUX!$E$2:$F$96,2,FALSE)</f>
        <v>Others</v>
      </c>
    </row>
    <row r="397" spans="1:14" x14ac:dyDescent="0.25">
      <c r="A397" s="152" t="s">
        <v>32550</v>
      </c>
      <c r="B397" s="153">
        <v>44449</v>
      </c>
      <c r="C397" s="152"/>
      <c r="D397" s="153">
        <v>44449</v>
      </c>
      <c r="E397" s="154" t="s">
        <v>208</v>
      </c>
      <c r="F397" s="155">
        <v>903</v>
      </c>
      <c r="G397" s="153">
        <v>44449</v>
      </c>
      <c r="H397" s="153">
        <v>44478</v>
      </c>
      <c r="I397" s="156">
        <v>30</v>
      </c>
      <c r="J397" s="128" t="s">
        <v>32345</v>
      </c>
      <c r="K397" s="139" t="str">
        <f t="shared" si="85"/>
        <v>Sep-Oct</v>
      </c>
      <c r="L397" s="157">
        <f>DATE(YEAR(Table2[[#This Row],[embarque]]),MONTH(Table2[[#This Row],[embarque]]),1)</f>
        <v>44470</v>
      </c>
      <c r="M397" s="151">
        <f t="shared" ref="M397:M398" si="90">IF(MONTH(H397)&lt;=2,YEAR(H397)-1,YEAR(H397))</f>
        <v>2021</v>
      </c>
      <c r="N397" s="140" t="str">
        <f>VLOOKUP('Arg Registers'!$J397,AUX!$E$2:$F$96,2,FALSE)</f>
        <v>AGD</v>
      </c>
    </row>
    <row r="398" spans="1:14" x14ac:dyDescent="0.25">
      <c r="A398" s="152" t="s">
        <v>32551</v>
      </c>
      <c r="B398" s="153">
        <v>44449</v>
      </c>
      <c r="C398" s="152"/>
      <c r="D398" s="153">
        <v>44449</v>
      </c>
      <c r="E398" s="154" t="s">
        <v>208</v>
      </c>
      <c r="F398" s="155">
        <v>230</v>
      </c>
      <c r="G398" s="153">
        <v>44449</v>
      </c>
      <c r="H398" s="153">
        <v>44478</v>
      </c>
      <c r="I398" s="156">
        <v>30</v>
      </c>
      <c r="J398" s="128" t="s">
        <v>32000</v>
      </c>
      <c r="K398" s="139" t="str">
        <f t="shared" si="85"/>
        <v>Sep-Oct</v>
      </c>
      <c r="L398" s="157">
        <f>DATE(YEAR(Table2[[#This Row],[embarque]]),MONTH(Table2[[#This Row],[embarque]]),1)</f>
        <v>44470</v>
      </c>
      <c r="M398" s="151">
        <f t="shared" si="90"/>
        <v>2021</v>
      </c>
      <c r="N398" s="140" t="str">
        <f>VLOOKUP('Arg Registers'!$J398,AUX!$E$2:$F$96,2,FALSE)</f>
        <v>Others</v>
      </c>
    </row>
    <row r="399" spans="1:14" x14ac:dyDescent="0.25">
      <c r="A399" s="152" t="s">
        <v>32555</v>
      </c>
      <c r="B399" s="153">
        <v>44452</v>
      </c>
      <c r="C399" s="152"/>
      <c r="D399" s="153">
        <v>44452</v>
      </c>
      <c r="E399" s="154" t="s">
        <v>208</v>
      </c>
      <c r="F399" s="155">
        <v>260</v>
      </c>
      <c r="G399" s="153">
        <v>44452</v>
      </c>
      <c r="H399" s="153">
        <v>44481</v>
      </c>
      <c r="I399" s="156">
        <v>30</v>
      </c>
      <c r="J399" s="128" t="s">
        <v>32001</v>
      </c>
      <c r="K399" s="139" t="str">
        <f t="shared" si="85"/>
        <v>Sep-Oct</v>
      </c>
      <c r="L399" s="157">
        <f>DATE(YEAR(Table2[[#This Row],[embarque]]),MONTH(Table2[[#This Row],[embarque]]),1)</f>
        <v>44470</v>
      </c>
      <c r="M399" s="151">
        <f>IF(MONTH(H399)&lt;=2,YEAR(H399)-1,YEAR(H399))</f>
        <v>2021</v>
      </c>
      <c r="N399" s="140" t="str">
        <f>VLOOKUP('Arg Registers'!$J399,AUX!$E$2:$F$96,2,FALSE)</f>
        <v>Others</v>
      </c>
    </row>
    <row r="400" spans="1:14" x14ac:dyDescent="0.25">
      <c r="A400" s="152" t="s">
        <v>32556</v>
      </c>
      <c r="B400" s="153">
        <v>44453</v>
      </c>
      <c r="C400" s="152"/>
      <c r="D400" s="153">
        <v>44453</v>
      </c>
      <c r="E400" s="154" t="s">
        <v>208</v>
      </c>
      <c r="F400" s="155">
        <v>66000</v>
      </c>
      <c r="G400" s="153">
        <v>44470</v>
      </c>
      <c r="H400" s="153">
        <v>44499</v>
      </c>
      <c r="I400" s="156">
        <v>360</v>
      </c>
      <c r="J400" s="128" t="s">
        <v>211</v>
      </c>
      <c r="K400" s="139" t="str">
        <f t="shared" si="85"/>
        <v>Oct-Oct</v>
      </c>
      <c r="L400" s="157">
        <f>DATE(YEAR(Table2[[#This Row],[embarque]]),MONTH(Table2[[#This Row],[embarque]]),1)</f>
        <v>44470</v>
      </c>
      <c r="M400" s="151">
        <f t="shared" ref="M400:M402" si="91">IF(MONTH(H400)&lt;=2,YEAR(H400)-1,YEAR(H400))</f>
        <v>2021</v>
      </c>
      <c r="N400" s="140" t="str">
        <f>VLOOKUP('Arg Registers'!$J400,AUX!$E$2:$F$96,2,FALSE)</f>
        <v>ACA</v>
      </c>
    </row>
    <row r="401" spans="1:14" x14ac:dyDescent="0.25">
      <c r="A401" s="152" t="s">
        <v>32557</v>
      </c>
      <c r="B401" s="153">
        <v>44453</v>
      </c>
      <c r="C401" s="152"/>
      <c r="D401" s="153">
        <v>44453</v>
      </c>
      <c r="E401" s="154" t="s">
        <v>208</v>
      </c>
      <c r="F401" s="155">
        <v>7500</v>
      </c>
      <c r="G401" s="153">
        <v>44459</v>
      </c>
      <c r="H401" s="153">
        <v>44488</v>
      </c>
      <c r="I401" s="156">
        <v>360</v>
      </c>
      <c r="J401" s="128" t="s">
        <v>273</v>
      </c>
      <c r="K401" s="139" t="str">
        <f t="shared" si="85"/>
        <v>Sep-Oct</v>
      </c>
      <c r="L401" s="157">
        <f>DATE(YEAR(Table2[[#This Row],[embarque]]),MONTH(Table2[[#This Row],[embarque]]),1)</f>
        <v>44470</v>
      </c>
      <c r="M401" s="151">
        <f t="shared" si="91"/>
        <v>2021</v>
      </c>
      <c r="N401" s="140" t="str">
        <f>VLOOKUP('Arg Registers'!$J401,AUX!$E$2:$F$96,2,FALSE)</f>
        <v>BUNGE</v>
      </c>
    </row>
    <row r="402" spans="1:14" x14ac:dyDescent="0.25">
      <c r="A402" s="152" t="s">
        <v>32558</v>
      </c>
      <c r="B402" s="153">
        <v>44453</v>
      </c>
      <c r="C402" s="152"/>
      <c r="D402" s="153">
        <v>44453</v>
      </c>
      <c r="E402" s="154" t="s">
        <v>208</v>
      </c>
      <c r="F402" s="155">
        <v>420</v>
      </c>
      <c r="G402" s="153">
        <v>44453</v>
      </c>
      <c r="H402" s="153">
        <v>44482</v>
      </c>
      <c r="I402" s="156">
        <v>30</v>
      </c>
      <c r="J402" s="128" t="s">
        <v>32525</v>
      </c>
      <c r="K402" s="139" t="str">
        <f t="shared" si="85"/>
        <v>Sep-Oct</v>
      </c>
      <c r="L402" s="157">
        <f>DATE(YEAR(Table2[[#This Row],[embarque]]),MONTH(Table2[[#This Row],[embarque]]),1)</f>
        <v>44470</v>
      </c>
      <c r="M402" s="151">
        <f t="shared" si="91"/>
        <v>2021</v>
      </c>
      <c r="N402" s="140" t="str">
        <f>VLOOKUP('Arg Registers'!$J402,AUX!$E$2:$F$96,2,FALSE)</f>
        <v>Others</v>
      </c>
    </row>
    <row r="403" spans="1:14" x14ac:dyDescent="0.25">
      <c r="A403" s="152" t="s">
        <v>32559</v>
      </c>
      <c r="B403" s="153">
        <v>44455</v>
      </c>
      <c r="C403" s="152"/>
      <c r="D403" s="153">
        <v>44455</v>
      </c>
      <c r="E403" s="154" t="s">
        <v>208</v>
      </c>
      <c r="F403" s="155">
        <v>570</v>
      </c>
      <c r="G403" s="153">
        <v>44455</v>
      </c>
      <c r="H403" s="153">
        <v>44484</v>
      </c>
      <c r="I403" s="156">
        <v>30</v>
      </c>
      <c r="J403" s="128" t="s">
        <v>32219</v>
      </c>
      <c r="K403" s="139" t="str">
        <f t="shared" si="85"/>
        <v>Sep-Oct</v>
      </c>
      <c r="L403" s="157">
        <f>DATE(YEAR(Table2[[#This Row],[embarque]]),MONTH(Table2[[#This Row],[embarque]]),1)</f>
        <v>44470</v>
      </c>
      <c r="M403" s="151">
        <f t="shared" ref="M403:M406" si="92">IF(MONTH(H403)&lt;=2,YEAR(H403)-1,YEAR(H403))</f>
        <v>2021</v>
      </c>
      <c r="N403" s="140" t="str">
        <f>VLOOKUP('Arg Registers'!$J403,AUX!$E$2:$F$96,2,FALSE)</f>
        <v>Others</v>
      </c>
    </row>
    <row r="404" spans="1:14" x14ac:dyDescent="0.25">
      <c r="A404" s="152" t="s">
        <v>32560</v>
      </c>
      <c r="B404" s="153">
        <v>44455</v>
      </c>
      <c r="C404" s="152"/>
      <c r="D404" s="153">
        <v>44455</v>
      </c>
      <c r="E404" s="154" t="s">
        <v>208</v>
      </c>
      <c r="F404" s="155">
        <v>210</v>
      </c>
      <c r="G404" s="153">
        <v>44455</v>
      </c>
      <c r="H404" s="153">
        <v>44484</v>
      </c>
      <c r="I404" s="156">
        <v>30</v>
      </c>
      <c r="J404" s="128" t="s">
        <v>32479</v>
      </c>
      <c r="K404" s="139" t="str">
        <f t="shared" si="85"/>
        <v>Sep-Oct</v>
      </c>
      <c r="L404" s="157">
        <f>DATE(YEAR(Table2[[#This Row],[embarque]]),MONTH(Table2[[#This Row],[embarque]]),1)</f>
        <v>44470</v>
      </c>
      <c r="M404" s="151">
        <f t="shared" si="92"/>
        <v>2021</v>
      </c>
      <c r="N404" s="140" t="str">
        <f>VLOOKUP('Arg Registers'!$J404,AUX!$E$2:$F$96,2,FALSE)</f>
        <v>Others</v>
      </c>
    </row>
    <row r="405" spans="1:14" x14ac:dyDescent="0.25">
      <c r="A405" s="152" t="s">
        <v>32561</v>
      </c>
      <c r="B405" s="153">
        <v>44455</v>
      </c>
      <c r="C405" s="152"/>
      <c r="D405" s="153">
        <v>44455</v>
      </c>
      <c r="E405" s="154" t="s">
        <v>208</v>
      </c>
      <c r="F405" s="155">
        <v>217.56</v>
      </c>
      <c r="G405" s="153">
        <v>44455</v>
      </c>
      <c r="H405" s="153">
        <v>44484</v>
      </c>
      <c r="I405" s="156">
        <v>30</v>
      </c>
      <c r="J405" s="128" t="s">
        <v>32563</v>
      </c>
      <c r="K405" s="139" t="str">
        <f t="shared" si="85"/>
        <v>Sep-Oct</v>
      </c>
      <c r="L405" s="157">
        <f>DATE(YEAR(Table2[[#This Row],[embarque]]),MONTH(Table2[[#This Row],[embarque]]),1)</f>
        <v>44470</v>
      </c>
      <c r="M405" s="151">
        <f t="shared" si="92"/>
        <v>2021</v>
      </c>
      <c r="N405" s="140" t="str">
        <f>VLOOKUP('Arg Registers'!$J405,AUX!$E$2:$F$96,2,FALSE)</f>
        <v>Others</v>
      </c>
    </row>
    <row r="406" spans="1:14" x14ac:dyDescent="0.25">
      <c r="A406" s="152" t="s">
        <v>32562</v>
      </c>
      <c r="B406" s="153">
        <v>44455</v>
      </c>
      <c r="C406" s="152"/>
      <c r="D406" s="153">
        <v>44455</v>
      </c>
      <c r="E406" s="154" t="s">
        <v>208</v>
      </c>
      <c r="F406" s="155">
        <v>53.72</v>
      </c>
      <c r="G406" s="153">
        <v>44455</v>
      </c>
      <c r="H406" s="153">
        <v>44484</v>
      </c>
      <c r="I406" s="156">
        <v>30</v>
      </c>
      <c r="J406" s="128" t="s">
        <v>32563</v>
      </c>
      <c r="K406" s="139" t="str">
        <f t="shared" si="85"/>
        <v>Sep-Oct</v>
      </c>
      <c r="L406" s="157">
        <f>DATE(YEAR(Table2[[#This Row],[embarque]]),MONTH(Table2[[#This Row],[embarque]]),1)</f>
        <v>44470</v>
      </c>
      <c r="M406" s="151">
        <f t="shared" si="92"/>
        <v>2021</v>
      </c>
      <c r="N406" s="140" t="str">
        <f>VLOOKUP('Arg Registers'!$J406,AUX!$E$2:$F$96,2,FALSE)</f>
        <v>Others</v>
      </c>
    </row>
    <row r="407" spans="1:14" x14ac:dyDescent="0.25">
      <c r="A407" s="152" t="s">
        <v>32564</v>
      </c>
      <c r="B407" s="153">
        <v>44456</v>
      </c>
      <c r="C407" s="152"/>
      <c r="D407" s="153">
        <v>44456</v>
      </c>
      <c r="E407" s="154" t="s">
        <v>208</v>
      </c>
      <c r="F407" s="155">
        <v>518</v>
      </c>
      <c r="G407" s="153">
        <v>44456</v>
      </c>
      <c r="H407" s="153">
        <v>44485</v>
      </c>
      <c r="I407" s="156">
        <v>30</v>
      </c>
      <c r="J407" s="128" t="s">
        <v>32504</v>
      </c>
      <c r="K407" s="139" t="str">
        <f t="shared" si="85"/>
        <v>Sep-Oct</v>
      </c>
      <c r="L407" s="157">
        <f>DATE(YEAR(Table2[[#This Row],[embarque]]),MONTH(Table2[[#This Row],[embarque]]),1)</f>
        <v>44470</v>
      </c>
      <c r="M407" s="151">
        <f t="shared" ref="M407:M419" si="93">IF(MONTH(H407)&lt;=2,YEAR(H407)-1,YEAR(H407))</f>
        <v>2021</v>
      </c>
      <c r="N407" s="140" t="str">
        <f>VLOOKUP('Arg Registers'!$J407,AUX!$E$2:$F$96,2,FALSE)</f>
        <v>Others</v>
      </c>
    </row>
    <row r="408" spans="1:14" x14ac:dyDescent="0.25">
      <c r="A408" s="152" t="s">
        <v>32565</v>
      </c>
      <c r="B408" s="153">
        <v>44456</v>
      </c>
      <c r="C408" s="152"/>
      <c r="D408" s="153">
        <v>44456</v>
      </c>
      <c r="E408" s="154" t="s">
        <v>208</v>
      </c>
      <c r="F408" s="155">
        <v>518</v>
      </c>
      <c r="G408" s="153">
        <v>44456</v>
      </c>
      <c r="H408" s="153">
        <v>44485</v>
      </c>
      <c r="I408" s="156">
        <v>30</v>
      </c>
      <c r="J408" s="128" t="s">
        <v>32504</v>
      </c>
      <c r="K408" s="139" t="str">
        <f t="shared" si="85"/>
        <v>Sep-Oct</v>
      </c>
      <c r="L408" s="157">
        <f>DATE(YEAR(Table2[[#This Row],[embarque]]),MONTH(Table2[[#This Row],[embarque]]),1)</f>
        <v>44470</v>
      </c>
      <c r="M408" s="151">
        <f t="shared" si="93"/>
        <v>2021</v>
      </c>
      <c r="N408" s="140" t="str">
        <f>VLOOKUP('Arg Registers'!$J408,AUX!$E$2:$F$96,2,FALSE)</f>
        <v>Others</v>
      </c>
    </row>
    <row r="409" spans="1:14" x14ac:dyDescent="0.25">
      <c r="A409" s="152" t="s">
        <v>32566</v>
      </c>
      <c r="B409" s="153">
        <v>44456</v>
      </c>
      <c r="C409" s="152"/>
      <c r="D409" s="153">
        <v>44456</v>
      </c>
      <c r="E409" s="154" t="s">
        <v>208</v>
      </c>
      <c r="F409" s="155">
        <v>518</v>
      </c>
      <c r="G409" s="153">
        <v>44456</v>
      </c>
      <c r="H409" s="153">
        <v>44485</v>
      </c>
      <c r="I409" s="156">
        <v>30</v>
      </c>
      <c r="J409" s="128" t="s">
        <v>32504</v>
      </c>
      <c r="K409" s="139" t="str">
        <f t="shared" si="85"/>
        <v>Sep-Oct</v>
      </c>
      <c r="L409" s="157">
        <f>DATE(YEAR(Table2[[#This Row],[embarque]]),MONTH(Table2[[#This Row],[embarque]]),1)</f>
        <v>44470</v>
      </c>
      <c r="M409" s="151">
        <f t="shared" si="93"/>
        <v>2021</v>
      </c>
      <c r="N409" s="140" t="str">
        <f>VLOOKUP('Arg Registers'!$J409,AUX!$E$2:$F$96,2,FALSE)</f>
        <v>Others</v>
      </c>
    </row>
    <row r="410" spans="1:14" x14ac:dyDescent="0.25">
      <c r="A410" s="152" t="s">
        <v>32567</v>
      </c>
      <c r="B410" s="153">
        <v>44456</v>
      </c>
      <c r="C410" s="152"/>
      <c r="D410" s="153">
        <v>44456</v>
      </c>
      <c r="E410" s="154" t="s">
        <v>208</v>
      </c>
      <c r="F410" s="155">
        <v>518</v>
      </c>
      <c r="G410" s="153">
        <v>44456</v>
      </c>
      <c r="H410" s="153">
        <v>44485</v>
      </c>
      <c r="I410" s="156">
        <v>30</v>
      </c>
      <c r="J410" s="128" t="s">
        <v>32504</v>
      </c>
      <c r="K410" s="139" t="str">
        <f t="shared" si="85"/>
        <v>Sep-Oct</v>
      </c>
      <c r="L410" s="157">
        <f>DATE(YEAR(Table2[[#This Row],[embarque]]),MONTH(Table2[[#This Row],[embarque]]),1)</f>
        <v>44470</v>
      </c>
      <c r="M410" s="151">
        <f t="shared" si="93"/>
        <v>2021</v>
      </c>
      <c r="N410" s="140" t="str">
        <f>VLOOKUP('Arg Registers'!$J410,AUX!$E$2:$F$96,2,FALSE)</f>
        <v>Others</v>
      </c>
    </row>
    <row r="411" spans="1:14" x14ac:dyDescent="0.25">
      <c r="A411" s="152" t="s">
        <v>32568</v>
      </c>
      <c r="B411" s="153">
        <v>44456</v>
      </c>
      <c r="C411" s="152"/>
      <c r="D411" s="153">
        <v>44456</v>
      </c>
      <c r="E411" s="154" t="s">
        <v>208</v>
      </c>
      <c r="F411" s="155">
        <v>518</v>
      </c>
      <c r="G411" s="153">
        <v>44456</v>
      </c>
      <c r="H411" s="153">
        <v>44485</v>
      </c>
      <c r="I411" s="156">
        <v>30</v>
      </c>
      <c r="J411" s="128" t="s">
        <v>32504</v>
      </c>
      <c r="K411" s="139" t="str">
        <f t="shared" si="85"/>
        <v>Sep-Oct</v>
      </c>
      <c r="L411" s="157">
        <f>DATE(YEAR(Table2[[#This Row],[embarque]]),MONTH(Table2[[#This Row],[embarque]]),1)</f>
        <v>44470</v>
      </c>
      <c r="M411" s="151">
        <f t="shared" si="93"/>
        <v>2021</v>
      </c>
      <c r="N411" s="140" t="str">
        <f>VLOOKUP('Arg Registers'!$J411,AUX!$E$2:$F$96,2,FALSE)</f>
        <v>Others</v>
      </c>
    </row>
    <row r="412" spans="1:14" x14ac:dyDescent="0.25">
      <c r="A412" s="152" t="s">
        <v>32569</v>
      </c>
      <c r="B412" s="153">
        <v>44456</v>
      </c>
      <c r="C412" s="152"/>
      <c r="D412" s="153">
        <v>44456</v>
      </c>
      <c r="E412" s="154" t="s">
        <v>208</v>
      </c>
      <c r="F412" s="155">
        <v>518</v>
      </c>
      <c r="G412" s="153">
        <v>44456</v>
      </c>
      <c r="H412" s="153">
        <v>44485</v>
      </c>
      <c r="I412" s="156">
        <v>30</v>
      </c>
      <c r="J412" s="128" t="s">
        <v>32504</v>
      </c>
      <c r="K412" s="139" t="str">
        <f t="shared" si="85"/>
        <v>Sep-Oct</v>
      </c>
      <c r="L412" s="157">
        <f>DATE(YEAR(Table2[[#This Row],[embarque]]),MONTH(Table2[[#This Row],[embarque]]),1)</f>
        <v>44470</v>
      </c>
      <c r="M412" s="151">
        <f t="shared" si="93"/>
        <v>2021</v>
      </c>
      <c r="N412" s="140" t="str">
        <f>VLOOKUP('Arg Registers'!$J412,AUX!$E$2:$F$96,2,FALSE)</f>
        <v>Others</v>
      </c>
    </row>
    <row r="413" spans="1:14" x14ac:dyDescent="0.25">
      <c r="A413" s="152" t="s">
        <v>32570</v>
      </c>
      <c r="B413" s="153">
        <v>44456</v>
      </c>
      <c r="C413" s="152"/>
      <c r="D413" s="153">
        <v>44456</v>
      </c>
      <c r="E413" s="154" t="s">
        <v>208</v>
      </c>
      <c r="F413" s="155">
        <v>1036</v>
      </c>
      <c r="G413" s="153">
        <v>44456</v>
      </c>
      <c r="H413" s="153">
        <v>44485</v>
      </c>
      <c r="I413" s="156">
        <v>30</v>
      </c>
      <c r="J413" s="128" t="s">
        <v>32504</v>
      </c>
      <c r="K413" s="139" t="str">
        <f t="shared" si="85"/>
        <v>Sep-Oct</v>
      </c>
      <c r="L413" s="157">
        <f>DATE(YEAR(Table2[[#This Row],[embarque]]),MONTH(Table2[[#This Row],[embarque]]),1)</f>
        <v>44470</v>
      </c>
      <c r="M413" s="151">
        <f t="shared" si="93"/>
        <v>2021</v>
      </c>
      <c r="N413" s="140" t="str">
        <f>VLOOKUP('Arg Registers'!$J413,AUX!$E$2:$F$96,2,FALSE)</f>
        <v>Others</v>
      </c>
    </row>
    <row r="414" spans="1:14" x14ac:dyDescent="0.25">
      <c r="A414" s="152" t="s">
        <v>32571</v>
      </c>
      <c r="B414" s="153">
        <v>44456</v>
      </c>
      <c r="C414" s="152"/>
      <c r="D414" s="153">
        <v>44456</v>
      </c>
      <c r="E414" s="154" t="s">
        <v>208</v>
      </c>
      <c r="F414" s="155">
        <v>1036</v>
      </c>
      <c r="G414" s="153">
        <v>44456</v>
      </c>
      <c r="H414" s="153">
        <v>44485</v>
      </c>
      <c r="I414" s="156">
        <v>30</v>
      </c>
      <c r="J414" s="128" t="s">
        <v>32504</v>
      </c>
      <c r="K414" s="139" t="str">
        <f t="shared" si="85"/>
        <v>Sep-Oct</v>
      </c>
      <c r="L414" s="157">
        <f>DATE(YEAR(Table2[[#This Row],[embarque]]),MONTH(Table2[[#This Row],[embarque]]),1)</f>
        <v>44470</v>
      </c>
      <c r="M414" s="151">
        <f t="shared" si="93"/>
        <v>2021</v>
      </c>
      <c r="N414" s="140" t="str">
        <f>VLOOKUP('Arg Registers'!$J414,AUX!$E$2:$F$96,2,FALSE)</f>
        <v>Others</v>
      </c>
    </row>
    <row r="415" spans="1:14" x14ac:dyDescent="0.25">
      <c r="A415" s="152" t="s">
        <v>32572</v>
      </c>
      <c r="B415" s="153">
        <v>44456</v>
      </c>
      <c r="C415" s="152"/>
      <c r="D415" s="153">
        <v>44456</v>
      </c>
      <c r="E415" s="154" t="s">
        <v>208</v>
      </c>
      <c r="F415" s="155">
        <v>1036</v>
      </c>
      <c r="G415" s="153">
        <v>44456</v>
      </c>
      <c r="H415" s="153">
        <v>44485</v>
      </c>
      <c r="I415" s="156">
        <v>30</v>
      </c>
      <c r="J415" s="128" t="s">
        <v>32504</v>
      </c>
      <c r="K415" s="139" t="str">
        <f t="shared" si="85"/>
        <v>Sep-Oct</v>
      </c>
      <c r="L415" s="157">
        <f>DATE(YEAR(Table2[[#This Row],[embarque]]),MONTH(Table2[[#This Row],[embarque]]),1)</f>
        <v>44470</v>
      </c>
      <c r="M415" s="151">
        <f t="shared" si="93"/>
        <v>2021</v>
      </c>
      <c r="N415" s="140" t="str">
        <f>VLOOKUP('Arg Registers'!$J415,AUX!$E$2:$F$96,2,FALSE)</f>
        <v>Others</v>
      </c>
    </row>
    <row r="416" spans="1:14" x14ac:dyDescent="0.25">
      <c r="A416" s="152" t="s">
        <v>32573</v>
      </c>
      <c r="B416" s="153">
        <v>44456</v>
      </c>
      <c r="C416" s="152"/>
      <c r="D416" s="153">
        <v>44456</v>
      </c>
      <c r="E416" s="154" t="s">
        <v>208</v>
      </c>
      <c r="F416" s="155">
        <v>20990</v>
      </c>
      <c r="G416" s="153">
        <v>44456</v>
      </c>
      <c r="H416" s="153">
        <v>44485</v>
      </c>
      <c r="I416" s="156">
        <v>30</v>
      </c>
      <c r="J416" s="128" t="s">
        <v>210</v>
      </c>
      <c r="K416" s="139" t="str">
        <f t="shared" si="85"/>
        <v>Sep-Oct</v>
      </c>
      <c r="L416" s="157">
        <f>DATE(YEAR(Table2[[#This Row],[embarque]]),MONTH(Table2[[#This Row],[embarque]]),1)</f>
        <v>44470</v>
      </c>
      <c r="M416" s="151">
        <f t="shared" si="93"/>
        <v>2021</v>
      </c>
      <c r="N416" s="140" t="str">
        <f>VLOOKUP('Arg Registers'!$J416,AUX!$E$2:$F$96,2,FALSE)</f>
        <v>AMAGGI</v>
      </c>
    </row>
    <row r="417" spans="1:14" x14ac:dyDescent="0.25">
      <c r="A417" s="152" t="s">
        <v>32574</v>
      </c>
      <c r="B417" s="153">
        <v>44456</v>
      </c>
      <c r="C417" s="152"/>
      <c r="D417" s="153">
        <v>44456</v>
      </c>
      <c r="E417" s="154" t="s">
        <v>208</v>
      </c>
      <c r="F417" s="155">
        <v>345</v>
      </c>
      <c r="G417" s="153">
        <v>44456</v>
      </c>
      <c r="H417" s="153">
        <v>44485</v>
      </c>
      <c r="I417" s="156">
        <v>30</v>
      </c>
      <c r="J417" s="128" t="s">
        <v>32000</v>
      </c>
      <c r="K417" s="139" t="str">
        <f t="shared" si="85"/>
        <v>Sep-Oct</v>
      </c>
      <c r="L417" s="157">
        <f>DATE(YEAR(Table2[[#This Row],[embarque]]),MONTH(Table2[[#This Row],[embarque]]),1)</f>
        <v>44470</v>
      </c>
      <c r="M417" s="151">
        <f t="shared" si="93"/>
        <v>2021</v>
      </c>
      <c r="N417" s="140" t="str">
        <f>VLOOKUP('Arg Registers'!$J417,AUX!$E$2:$F$96,2,FALSE)</f>
        <v>Others</v>
      </c>
    </row>
    <row r="418" spans="1:14" x14ac:dyDescent="0.25">
      <c r="A418" s="152" t="s">
        <v>32575</v>
      </c>
      <c r="B418" s="153">
        <v>44456</v>
      </c>
      <c r="C418" s="152"/>
      <c r="D418" s="153">
        <v>44456</v>
      </c>
      <c r="E418" s="154" t="s">
        <v>208</v>
      </c>
      <c r="F418" s="155">
        <v>250</v>
      </c>
      <c r="G418" s="153">
        <v>44456</v>
      </c>
      <c r="H418" s="153">
        <v>44485</v>
      </c>
      <c r="I418" s="156">
        <v>30</v>
      </c>
      <c r="J418" s="128" t="s">
        <v>32219</v>
      </c>
      <c r="K418" s="139" t="str">
        <f t="shared" si="85"/>
        <v>Sep-Oct</v>
      </c>
      <c r="L418" s="157">
        <f>DATE(YEAR(Table2[[#This Row],[embarque]]),MONTH(Table2[[#This Row],[embarque]]),1)</f>
        <v>44470</v>
      </c>
      <c r="M418" s="151">
        <f t="shared" si="93"/>
        <v>2021</v>
      </c>
      <c r="N418" s="140" t="str">
        <f>VLOOKUP('Arg Registers'!$J418,AUX!$E$2:$F$96,2,FALSE)</f>
        <v>Others</v>
      </c>
    </row>
    <row r="419" spans="1:14" x14ac:dyDescent="0.25">
      <c r="A419" s="152" t="s">
        <v>32576</v>
      </c>
      <c r="B419" s="153">
        <v>44456</v>
      </c>
      <c r="C419" s="152"/>
      <c r="D419" s="153">
        <v>44456</v>
      </c>
      <c r="E419" s="154" t="s">
        <v>208</v>
      </c>
      <c r="F419" s="155">
        <v>348</v>
      </c>
      <c r="G419" s="153">
        <v>44456</v>
      </c>
      <c r="H419" s="153">
        <v>44485</v>
      </c>
      <c r="I419" s="156">
        <v>30</v>
      </c>
      <c r="J419" s="128" t="s">
        <v>32525</v>
      </c>
      <c r="K419" s="139" t="str">
        <f t="shared" si="85"/>
        <v>Sep-Oct</v>
      </c>
      <c r="L419" s="157">
        <f>DATE(YEAR(Table2[[#This Row],[embarque]]),MONTH(Table2[[#This Row],[embarque]]),1)</f>
        <v>44470</v>
      </c>
      <c r="M419" s="151">
        <f t="shared" si="93"/>
        <v>2021</v>
      </c>
      <c r="N419" s="140" t="str">
        <f>VLOOKUP('Arg Registers'!$J419,AUX!$E$2:$F$96,2,FALSE)</f>
        <v>Others</v>
      </c>
    </row>
    <row r="420" spans="1:14" x14ac:dyDescent="0.25">
      <c r="A420" s="152" t="s">
        <v>32580</v>
      </c>
      <c r="B420" s="159">
        <v>44459</v>
      </c>
      <c r="C420" s="160"/>
      <c r="D420" s="159">
        <v>44459</v>
      </c>
      <c r="E420" s="161" t="s">
        <v>208</v>
      </c>
      <c r="F420" s="162">
        <v>420</v>
      </c>
      <c r="G420" s="159">
        <v>44459</v>
      </c>
      <c r="H420" s="159">
        <v>44488</v>
      </c>
      <c r="I420" s="163">
        <v>30</v>
      </c>
      <c r="J420" s="128" t="s">
        <v>32525</v>
      </c>
      <c r="K420" s="139" t="str">
        <f t="shared" si="85"/>
        <v>Sep-Oct</v>
      </c>
      <c r="L420" s="164">
        <f>DATE(YEAR(Table2[[#This Row],[embarque]]),MONTH(Table2[[#This Row],[embarque]]),1)</f>
        <v>44470</v>
      </c>
      <c r="M420" s="165">
        <f>IF(MONTH(H420)&lt;=2,YEAR(H420)-1,YEAR(H420))</f>
        <v>2021</v>
      </c>
      <c r="N420" s="64" t="str">
        <f>VLOOKUP('Arg Registers'!$J420,AUX!$E$2:$F$96,2,FALSE)</f>
        <v>Others</v>
      </c>
    </row>
    <row r="421" spans="1:14" x14ac:dyDescent="0.25">
      <c r="A421" s="152" t="s">
        <v>32581</v>
      </c>
      <c r="B421" s="153">
        <v>44460</v>
      </c>
      <c r="C421" s="152"/>
      <c r="D421" s="153">
        <v>44460</v>
      </c>
      <c r="E421" s="154" t="s">
        <v>208</v>
      </c>
      <c r="F421" s="155">
        <v>580</v>
      </c>
      <c r="G421" s="153">
        <v>44460</v>
      </c>
      <c r="H421" s="153">
        <v>44489</v>
      </c>
      <c r="I421" s="156">
        <v>30</v>
      </c>
      <c r="J421" s="128" t="s">
        <v>32017</v>
      </c>
      <c r="K421" s="139" t="str">
        <f t="shared" si="85"/>
        <v>Sep-Oct</v>
      </c>
      <c r="L421" s="164">
        <f>DATE(YEAR(Table2[[#This Row],[embarque]]),MONTH(Table2[[#This Row],[embarque]]),1)</f>
        <v>44470</v>
      </c>
      <c r="M421" s="151">
        <f t="shared" ref="M421:M423" si="94">IF(MONTH(H421)&lt;=2,YEAR(H421)-1,YEAR(H421))</f>
        <v>2021</v>
      </c>
      <c r="N421" s="140" t="str">
        <f>VLOOKUP('Arg Registers'!$J421,AUX!$E$2:$F$96,2,FALSE)</f>
        <v>Others</v>
      </c>
    </row>
    <row r="422" spans="1:14" x14ac:dyDescent="0.25">
      <c r="A422" s="152" t="s">
        <v>32582</v>
      </c>
      <c r="B422" s="153">
        <v>44461</v>
      </c>
      <c r="C422" s="152"/>
      <c r="D422" s="153">
        <v>44461</v>
      </c>
      <c r="E422" s="154" t="s">
        <v>208</v>
      </c>
      <c r="F422" s="155">
        <v>600</v>
      </c>
      <c r="G422" s="153">
        <v>44466</v>
      </c>
      <c r="H422" s="153">
        <v>44495</v>
      </c>
      <c r="I422" s="156">
        <v>360</v>
      </c>
      <c r="J422" s="128" t="s">
        <v>32146</v>
      </c>
      <c r="K422" s="139" t="str">
        <f t="shared" si="85"/>
        <v>Sep-Oct</v>
      </c>
      <c r="L422" s="164">
        <f>DATE(YEAR(Table2[[#This Row],[embarque]]),MONTH(Table2[[#This Row],[embarque]]),1)</f>
        <v>44470</v>
      </c>
      <c r="M422" s="151">
        <f t="shared" si="94"/>
        <v>2021</v>
      </c>
      <c r="N422" s="140" t="str">
        <f>VLOOKUP('Arg Registers'!$J422,AUX!$E$2:$F$96,2,FALSE)</f>
        <v>P &amp; P EXPO IMPO</v>
      </c>
    </row>
    <row r="423" spans="1:14" x14ac:dyDescent="0.25">
      <c r="A423" s="152" t="s">
        <v>32583</v>
      </c>
      <c r="B423" s="153">
        <v>44462</v>
      </c>
      <c r="C423" s="152"/>
      <c r="D423" s="153">
        <v>44462</v>
      </c>
      <c r="E423" s="154" t="s">
        <v>208</v>
      </c>
      <c r="F423" s="155">
        <v>100</v>
      </c>
      <c r="G423" s="153">
        <v>44462</v>
      </c>
      <c r="H423" s="153">
        <v>44491</v>
      </c>
      <c r="I423" s="156">
        <v>30</v>
      </c>
      <c r="J423" s="128" t="s">
        <v>32002</v>
      </c>
      <c r="K423" s="139" t="str">
        <f t="shared" si="85"/>
        <v>Sep-Oct</v>
      </c>
      <c r="L423" s="157">
        <f>DATE(YEAR(Table2[[#This Row],[embarque]]),MONTH(Table2[[#This Row],[embarque]]),1)</f>
        <v>44470</v>
      </c>
      <c r="M423" s="151">
        <f t="shared" si="94"/>
        <v>2021</v>
      </c>
      <c r="N423" s="140" t="str">
        <f>VLOOKUP('Arg Registers'!$J423,AUX!$E$2:$F$96,2,FALSE)</f>
        <v>Others</v>
      </c>
    </row>
    <row r="424" spans="1:14" x14ac:dyDescent="0.25">
      <c r="A424" s="152" t="s">
        <v>32587</v>
      </c>
      <c r="B424" s="153">
        <v>44474</v>
      </c>
      <c r="C424" s="152"/>
      <c r="D424" s="153">
        <v>44474</v>
      </c>
      <c r="E424" s="154" t="s">
        <v>208</v>
      </c>
      <c r="F424" s="155">
        <v>28</v>
      </c>
      <c r="G424" s="153">
        <v>44474</v>
      </c>
      <c r="H424" s="153">
        <v>44503</v>
      </c>
      <c r="I424" s="156">
        <v>30</v>
      </c>
      <c r="J424" s="128" t="s">
        <v>31973</v>
      </c>
      <c r="K424" s="139" t="str">
        <f t="shared" si="85"/>
        <v>Oct-Nov</v>
      </c>
      <c r="L424" s="157">
        <f>DATE(YEAR(Table2[[#This Row],[embarque]]),MONTH(Table2[[#This Row],[embarque]]),1)</f>
        <v>44501</v>
      </c>
      <c r="M424" s="151">
        <f t="shared" ref="M424:M425" si="95">IF(MONTH(H424)&lt;=2,YEAR(H424)-1,YEAR(H424))</f>
        <v>2021</v>
      </c>
      <c r="N424" s="140" t="str">
        <f>VLOOKUP('Arg Registers'!$J424,AUX!$E$2:$F$96,2,FALSE)</f>
        <v>Others</v>
      </c>
    </row>
    <row r="425" spans="1:14" x14ac:dyDescent="0.25">
      <c r="A425" s="152" t="s">
        <v>32588</v>
      </c>
      <c r="B425" s="153">
        <v>44474</v>
      </c>
      <c r="C425" s="152"/>
      <c r="D425" s="153">
        <v>44474</v>
      </c>
      <c r="E425" s="154" t="s">
        <v>208</v>
      </c>
      <c r="F425" s="155">
        <v>2350</v>
      </c>
      <c r="G425" s="153">
        <v>44474</v>
      </c>
      <c r="H425" s="153">
        <v>44503</v>
      </c>
      <c r="I425" s="156">
        <v>30</v>
      </c>
      <c r="J425" s="128" t="s">
        <v>230</v>
      </c>
      <c r="K425" s="139" t="str">
        <f t="shared" si="85"/>
        <v>Oct-Nov</v>
      </c>
      <c r="L425" s="157">
        <f>DATE(YEAR(Table2[[#This Row],[embarque]]),MONTH(Table2[[#This Row],[embarque]]),1)</f>
        <v>44501</v>
      </c>
      <c r="M425" s="151">
        <f t="shared" si="95"/>
        <v>2021</v>
      </c>
      <c r="N425" s="140" t="str">
        <f>VLOOKUP('Arg Registers'!$J425,AUX!$E$2:$F$96,2,FALSE)</f>
        <v>PETROAGRO</v>
      </c>
    </row>
    <row r="426" spans="1:14" x14ac:dyDescent="0.25">
      <c r="A426" s="152" t="s">
        <v>32589</v>
      </c>
      <c r="B426" s="153">
        <v>44475</v>
      </c>
      <c r="C426" s="152"/>
      <c r="D426" s="153">
        <v>44475</v>
      </c>
      <c r="E426" s="154" t="s">
        <v>208</v>
      </c>
      <c r="F426" s="155">
        <v>10000</v>
      </c>
      <c r="G426" s="153">
        <v>44475</v>
      </c>
      <c r="H426" s="153">
        <v>44504</v>
      </c>
      <c r="I426" s="156">
        <v>30</v>
      </c>
      <c r="J426" s="128" t="s">
        <v>273</v>
      </c>
      <c r="K426" s="139" t="str">
        <f t="shared" si="85"/>
        <v>Oct-Nov</v>
      </c>
      <c r="L426" s="157">
        <f>DATE(YEAR(Table2[[#This Row],[embarque]]),MONTH(Table2[[#This Row],[embarque]]),1)</f>
        <v>44501</v>
      </c>
      <c r="M426" s="151">
        <f t="shared" ref="M426:M427" si="96">IF(MONTH(H426)&lt;=2,YEAR(H426)-1,YEAR(H426))</f>
        <v>2021</v>
      </c>
      <c r="N426" s="140" t="str">
        <f>VLOOKUP('Arg Registers'!$J426,AUX!$E$2:$F$96,2,FALSE)</f>
        <v>BUNGE</v>
      </c>
    </row>
    <row r="427" spans="1:14" x14ac:dyDescent="0.25">
      <c r="A427" s="152" t="s">
        <v>32590</v>
      </c>
      <c r="B427" s="153">
        <v>44475</v>
      </c>
      <c r="C427" s="152"/>
      <c r="D427" s="153">
        <v>44475</v>
      </c>
      <c r="E427" s="154" t="s">
        <v>208</v>
      </c>
      <c r="F427" s="155">
        <v>641</v>
      </c>
      <c r="G427" s="153">
        <v>44475</v>
      </c>
      <c r="H427" s="153">
        <v>44504</v>
      </c>
      <c r="I427" s="156">
        <v>30</v>
      </c>
      <c r="J427" s="128" t="s">
        <v>32219</v>
      </c>
      <c r="K427" s="139" t="str">
        <f t="shared" si="85"/>
        <v>Oct-Nov</v>
      </c>
      <c r="L427" s="157">
        <f>DATE(YEAR(Table2[[#This Row],[embarque]]),MONTH(Table2[[#This Row],[embarque]]),1)</f>
        <v>44501</v>
      </c>
      <c r="M427" s="151">
        <f t="shared" si="96"/>
        <v>2021</v>
      </c>
      <c r="N427" s="140" t="str">
        <f>VLOOKUP('Arg Registers'!$J427,AUX!$E$2:$F$96,2,FALSE)</f>
        <v>Others</v>
      </c>
    </row>
    <row r="428" spans="1:14" x14ac:dyDescent="0.25">
      <c r="A428" s="152" t="s">
        <v>32591</v>
      </c>
      <c r="B428" s="153">
        <v>44476</v>
      </c>
      <c r="C428" s="152"/>
      <c r="D428" s="153">
        <v>44476</v>
      </c>
      <c r="E428" s="154" t="s">
        <v>208</v>
      </c>
      <c r="F428" s="155">
        <v>1797</v>
      </c>
      <c r="G428" s="153">
        <v>44476</v>
      </c>
      <c r="H428" s="153">
        <v>44505</v>
      </c>
      <c r="I428" s="156">
        <v>30</v>
      </c>
      <c r="J428" s="128" t="s">
        <v>31767</v>
      </c>
      <c r="K428" s="139" t="str">
        <f t="shared" si="85"/>
        <v>Oct-Nov</v>
      </c>
      <c r="L428" s="157">
        <f>DATE(YEAR(Table2[[#This Row],[embarque]]),MONTH(Table2[[#This Row],[embarque]]),1)</f>
        <v>44501</v>
      </c>
      <c r="M428" s="151">
        <f t="shared" ref="M428:M432" si="97">IF(MONTH(H428)&lt;=2,YEAR(H428)-1,YEAR(H428))</f>
        <v>2021</v>
      </c>
      <c r="N428" s="140" t="str">
        <f>VLOOKUP('Arg Registers'!$J428,AUX!$E$2:$F$96,2,FALSE)</f>
        <v>LA TRANQUERA VERDE</v>
      </c>
    </row>
    <row r="429" spans="1:14" x14ac:dyDescent="0.25">
      <c r="A429" s="152" t="s">
        <v>32592</v>
      </c>
      <c r="B429" s="153">
        <v>44476</v>
      </c>
      <c r="C429" s="152"/>
      <c r="D429" s="153">
        <v>44476</v>
      </c>
      <c r="E429" s="154" t="s">
        <v>208</v>
      </c>
      <c r="F429" s="155">
        <v>676</v>
      </c>
      <c r="G429" s="153">
        <v>44476</v>
      </c>
      <c r="H429" s="153">
        <v>44505</v>
      </c>
      <c r="I429" s="156">
        <v>30</v>
      </c>
      <c r="J429" s="128" t="s">
        <v>31767</v>
      </c>
      <c r="K429" s="139" t="str">
        <f t="shared" si="85"/>
        <v>Oct-Nov</v>
      </c>
      <c r="L429" s="157">
        <f>DATE(YEAR(Table2[[#This Row],[embarque]]),MONTH(Table2[[#This Row],[embarque]]),1)</f>
        <v>44501</v>
      </c>
      <c r="M429" s="151">
        <f t="shared" si="97"/>
        <v>2021</v>
      </c>
      <c r="N429" s="140" t="str">
        <f>VLOOKUP('Arg Registers'!$J429,AUX!$E$2:$F$96,2,FALSE)</f>
        <v>LA TRANQUERA VERDE</v>
      </c>
    </row>
    <row r="430" spans="1:14" x14ac:dyDescent="0.25">
      <c r="A430" s="152" t="s">
        <v>32593</v>
      </c>
      <c r="B430" s="153">
        <v>44476</v>
      </c>
      <c r="C430" s="152"/>
      <c r="D430" s="153">
        <v>44476</v>
      </c>
      <c r="E430" s="154" t="s">
        <v>208</v>
      </c>
      <c r="F430" s="155">
        <v>79</v>
      </c>
      <c r="G430" s="153">
        <v>44476</v>
      </c>
      <c r="H430" s="153">
        <v>44505</v>
      </c>
      <c r="I430" s="156">
        <v>30</v>
      </c>
      <c r="J430" s="128" t="s">
        <v>31768</v>
      </c>
      <c r="K430" s="139" t="str">
        <f t="shared" si="85"/>
        <v>Oct-Nov</v>
      </c>
      <c r="L430" s="157">
        <f>DATE(YEAR(Table2[[#This Row],[embarque]]),MONTH(Table2[[#This Row],[embarque]]),1)</f>
        <v>44501</v>
      </c>
      <c r="M430" s="151">
        <f t="shared" si="97"/>
        <v>2021</v>
      </c>
      <c r="N430" s="140" t="str">
        <f>VLOOKUP('Arg Registers'!$J430,AUX!$E$2:$F$96,2,FALSE)</f>
        <v>PRADERA NATURAL</v>
      </c>
    </row>
    <row r="431" spans="1:14" x14ac:dyDescent="0.25">
      <c r="A431" s="152" t="s">
        <v>32594</v>
      </c>
      <c r="B431" s="153">
        <v>44476</v>
      </c>
      <c r="C431" s="152"/>
      <c r="D431" s="153">
        <v>44476</v>
      </c>
      <c r="E431" s="154" t="s">
        <v>208</v>
      </c>
      <c r="F431" s="155">
        <v>2447</v>
      </c>
      <c r="G431" s="153">
        <v>44476</v>
      </c>
      <c r="H431" s="153">
        <v>44505</v>
      </c>
      <c r="I431" s="156">
        <v>30</v>
      </c>
      <c r="J431" s="128" t="s">
        <v>31768</v>
      </c>
      <c r="K431" s="139" t="str">
        <f t="shared" si="85"/>
        <v>Oct-Nov</v>
      </c>
      <c r="L431" s="157">
        <f>DATE(YEAR(Table2[[#This Row],[embarque]]),MONTH(Table2[[#This Row],[embarque]]),1)</f>
        <v>44501</v>
      </c>
      <c r="M431" s="151">
        <f t="shared" si="97"/>
        <v>2021</v>
      </c>
      <c r="N431" s="140" t="str">
        <f>VLOOKUP('Arg Registers'!$J431,AUX!$E$2:$F$96,2,FALSE)</f>
        <v>PRADERA NATURAL</v>
      </c>
    </row>
    <row r="432" spans="1:14" x14ac:dyDescent="0.25">
      <c r="A432" s="152" t="s">
        <v>32595</v>
      </c>
      <c r="B432" s="153">
        <v>44476</v>
      </c>
      <c r="C432" s="152"/>
      <c r="D432" s="153">
        <v>44476</v>
      </c>
      <c r="E432" s="154" t="s">
        <v>208</v>
      </c>
      <c r="F432" s="155">
        <v>613</v>
      </c>
      <c r="G432" s="153">
        <v>44476</v>
      </c>
      <c r="H432" s="153">
        <v>44505</v>
      </c>
      <c r="I432" s="156">
        <v>30</v>
      </c>
      <c r="J432" s="128" t="s">
        <v>31768</v>
      </c>
      <c r="K432" s="139" t="str">
        <f t="shared" si="85"/>
        <v>Oct-Nov</v>
      </c>
      <c r="L432" s="157">
        <f>DATE(YEAR(Table2[[#This Row],[embarque]]),MONTH(Table2[[#This Row],[embarque]]),1)</f>
        <v>44501</v>
      </c>
      <c r="M432" s="151">
        <f t="shared" si="97"/>
        <v>2021</v>
      </c>
      <c r="N432" s="140" t="str">
        <f>VLOOKUP('Arg Registers'!$J432,AUX!$E$2:$F$96,2,FALSE)</f>
        <v>PRADERA NATURAL</v>
      </c>
    </row>
    <row r="433" spans="1:14" x14ac:dyDescent="0.25">
      <c r="A433" s="152" t="s">
        <v>32597</v>
      </c>
      <c r="B433" s="153">
        <v>44483</v>
      </c>
      <c r="C433" s="152"/>
      <c r="D433" s="153">
        <v>44483</v>
      </c>
      <c r="E433" s="154" t="s">
        <v>208</v>
      </c>
      <c r="F433" s="155">
        <v>236</v>
      </c>
      <c r="G433" s="153">
        <v>44483</v>
      </c>
      <c r="H433" s="153">
        <v>44512</v>
      </c>
      <c r="I433" s="156">
        <v>30</v>
      </c>
      <c r="J433" s="128" t="s">
        <v>32479</v>
      </c>
      <c r="K433" s="139" t="str">
        <f t="shared" si="85"/>
        <v>Oct-Nov</v>
      </c>
      <c r="L433" s="157">
        <f>DATE(YEAR(Table2[[#This Row],[embarque]]),MONTH(Table2[[#This Row],[embarque]]),1)</f>
        <v>44501</v>
      </c>
      <c r="M433" s="151">
        <f t="shared" ref="M433:M436" si="98">IF(MONTH(H433)&lt;=2,YEAR(H433)-1,YEAR(H433))</f>
        <v>2021</v>
      </c>
      <c r="N433" s="140" t="str">
        <f>VLOOKUP('Arg Registers'!$J433,AUX!$E$2:$F$96,2,FALSE)</f>
        <v>Others</v>
      </c>
    </row>
    <row r="434" spans="1:14" x14ac:dyDescent="0.25">
      <c r="A434" s="152" t="s">
        <v>32598</v>
      </c>
      <c r="B434" s="153">
        <v>44483</v>
      </c>
      <c r="C434" s="152"/>
      <c r="D434" s="153">
        <v>44483</v>
      </c>
      <c r="E434" s="154" t="s">
        <v>208</v>
      </c>
      <c r="F434" s="155">
        <v>894</v>
      </c>
      <c r="G434" s="153">
        <v>44483</v>
      </c>
      <c r="H434" s="153">
        <v>44512</v>
      </c>
      <c r="I434" s="156">
        <v>30</v>
      </c>
      <c r="J434" s="128" t="s">
        <v>230</v>
      </c>
      <c r="K434" s="139" t="str">
        <f t="shared" si="85"/>
        <v>Oct-Nov</v>
      </c>
      <c r="L434" s="157">
        <f>DATE(YEAR(Table2[[#This Row],[embarque]]),MONTH(Table2[[#This Row],[embarque]]),1)</f>
        <v>44501</v>
      </c>
      <c r="M434" s="151">
        <f t="shared" si="98"/>
        <v>2021</v>
      </c>
      <c r="N434" s="140" t="str">
        <f>VLOOKUP('Arg Registers'!$J434,AUX!$E$2:$F$96,2,FALSE)</f>
        <v>PETROAGRO</v>
      </c>
    </row>
    <row r="435" spans="1:14" x14ac:dyDescent="0.25">
      <c r="A435" s="152" t="s">
        <v>32599</v>
      </c>
      <c r="B435" s="153">
        <v>44483</v>
      </c>
      <c r="C435" s="152"/>
      <c r="D435" s="153">
        <v>44483</v>
      </c>
      <c r="E435" s="154" t="s">
        <v>208</v>
      </c>
      <c r="F435" s="155">
        <v>300</v>
      </c>
      <c r="G435" s="153">
        <v>44483</v>
      </c>
      <c r="H435" s="153">
        <v>44512</v>
      </c>
      <c r="I435" s="156">
        <v>30</v>
      </c>
      <c r="J435" s="128" t="s">
        <v>32601</v>
      </c>
      <c r="K435" s="139" t="str">
        <f t="shared" si="85"/>
        <v>Oct-Nov</v>
      </c>
      <c r="L435" s="157">
        <f>DATE(YEAR(Table2[[#This Row],[embarque]]),MONTH(Table2[[#This Row],[embarque]]),1)</f>
        <v>44501</v>
      </c>
      <c r="M435" s="151">
        <f t="shared" si="98"/>
        <v>2021</v>
      </c>
      <c r="N435" s="140" t="str">
        <f>VLOOKUP('Arg Registers'!$J435,AUX!$E$2:$F$96,2,FALSE)</f>
        <v>Others</v>
      </c>
    </row>
    <row r="436" spans="1:14" x14ac:dyDescent="0.25">
      <c r="A436" s="152" t="s">
        <v>32600</v>
      </c>
      <c r="B436" s="153">
        <v>44483</v>
      </c>
      <c r="C436" s="152"/>
      <c r="D436" s="153">
        <v>44483</v>
      </c>
      <c r="E436" s="154" t="s">
        <v>208</v>
      </c>
      <c r="F436" s="155">
        <v>300</v>
      </c>
      <c r="G436" s="153">
        <v>44483</v>
      </c>
      <c r="H436" s="153">
        <v>44512</v>
      </c>
      <c r="I436" s="156">
        <v>30</v>
      </c>
      <c r="J436" s="128" t="s">
        <v>32601</v>
      </c>
      <c r="K436" s="139" t="str">
        <f t="shared" si="85"/>
        <v>Oct-Nov</v>
      </c>
      <c r="L436" s="157">
        <f>DATE(YEAR(Table2[[#This Row],[embarque]]),MONTH(Table2[[#This Row],[embarque]]),1)</f>
        <v>44501</v>
      </c>
      <c r="M436" s="151">
        <f t="shared" si="98"/>
        <v>2021</v>
      </c>
      <c r="N436" s="140" t="str">
        <f>VLOOKUP('Arg Registers'!$J436,AUX!$E$2:$F$96,2,FALSE)</f>
        <v>Others</v>
      </c>
    </row>
    <row r="437" spans="1:14" x14ac:dyDescent="0.25">
      <c r="A437" s="152" t="s">
        <v>32605</v>
      </c>
      <c r="B437" s="153">
        <v>44487</v>
      </c>
      <c r="C437" s="152"/>
      <c r="D437" s="153">
        <v>44487</v>
      </c>
      <c r="E437" s="154" t="s">
        <v>208</v>
      </c>
      <c r="F437" s="155">
        <v>500</v>
      </c>
      <c r="G437" s="153">
        <v>44487</v>
      </c>
      <c r="H437" s="153">
        <v>44516</v>
      </c>
      <c r="I437" s="156">
        <v>30</v>
      </c>
      <c r="J437" s="128" t="s">
        <v>32219</v>
      </c>
      <c r="K437" s="139" t="str">
        <f t="shared" si="85"/>
        <v>Oct-Nov</v>
      </c>
      <c r="L437" s="157">
        <f>DATE(YEAR(Table2[[#This Row],[embarque]]),MONTH(Table2[[#This Row],[embarque]]),1)</f>
        <v>44501</v>
      </c>
      <c r="M437" s="151">
        <f>IF(MONTH(H437)&lt;=2,YEAR(H437)-1,YEAR(H437))</f>
        <v>2021</v>
      </c>
      <c r="N437" s="140" t="str">
        <f>VLOOKUP('Arg Registers'!$J437,AUX!$E$2:$F$96,2,FALSE)</f>
        <v>Others</v>
      </c>
    </row>
    <row r="438" spans="1:14" x14ac:dyDescent="0.25">
      <c r="A438" s="152" t="s">
        <v>32606</v>
      </c>
      <c r="B438" s="153">
        <v>44488</v>
      </c>
      <c r="C438" s="152"/>
      <c r="D438" s="153">
        <v>44488</v>
      </c>
      <c r="E438" s="154" t="s">
        <v>208</v>
      </c>
      <c r="F438" s="155">
        <v>3000</v>
      </c>
      <c r="G438" s="153">
        <v>44488</v>
      </c>
      <c r="H438" s="153">
        <v>44517</v>
      </c>
      <c r="I438" s="156">
        <v>30</v>
      </c>
      <c r="J438" s="128" t="s">
        <v>273</v>
      </c>
      <c r="K438" s="139" t="str">
        <f t="shared" si="85"/>
        <v>Oct-Nov</v>
      </c>
      <c r="L438" s="157">
        <f>DATE(YEAR(Table2[[#This Row],[embarque]]),MONTH(Table2[[#This Row],[embarque]]),1)</f>
        <v>44501</v>
      </c>
      <c r="M438" s="151">
        <f t="shared" ref="M438:M441" si="99">IF(MONTH(H438)&lt;=2,YEAR(H438)-1,YEAR(H438))</f>
        <v>2021</v>
      </c>
      <c r="N438" s="140" t="str">
        <f>VLOOKUP('Arg Registers'!$J438,AUX!$E$2:$F$96,2,FALSE)</f>
        <v>BUNGE</v>
      </c>
    </row>
    <row r="439" spans="1:14" x14ac:dyDescent="0.25">
      <c r="A439" s="152" t="s">
        <v>32607</v>
      </c>
      <c r="B439" s="153">
        <v>44488</v>
      </c>
      <c r="C439" s="152"/>
      <c r="D439" s="153">
        <v>44488</v>
      </c>
      <c r="E439" s="154" t="s">
        <v>208</v>
      </c>
      <c r="F439" s="155">
        <v>348</v>
      </c>
      <c r="G439" s="153">
        <v>44488</v>
      </c>
      <c r="H439" s="153">
        <v>44517</v>
      </c>
      <c r="I439" s="156">
        <v>30</v>
      </c>
      <c r="J439" s="128" t="s">
        <v>32601</v>
      </c>
      <c r="K439" s="139" t="str">
        <f t="shared" si="85"/>
        <v>Oct-Nov</v>
      </c>
      <c r="L439" s="157">
        <f>DATE(YEAR(Table2[[#This Row],[embarque]]),MONTH(Table2[[#This Row],[embarque]]),1)</f>
        <v>44501</v>
      </c>
      <c r="M439" s="151">
        <f t="shared" si="99"/>
        <v>2021</v>
      </c>
      <c r="N439" s="140" t="str">
        <f>VLOOKUP('Arg Registers'!$J439,AUX!$E$2:$F$96,2,FALSE)</f>
        <v>Others</v>
      </c>
    </row>
    <row r="440" spans="1:14" x14ac:dyDescent="0.25">
      <c r="A440" s="152" t="s">
        <v>32608</v>
      </c>
      <c r="B440" s="153">
        <v>44489</v>
      </c>
      <c r="C440" s="152"/>
      <c r="D440" s="153">
        <v>44489</v>
      </c>
      <c r="E440" s="154" t="s">
        <v>208</v>
      </c>
      <c r="F440" s="155">
        <v>125</v>
      </c>
      <c r="G440" s="153">
        <v>44489</v>
      </c>
      <c r="H440" s="153">
        <v>44518</v>
      </c>
      <c r="I440" s="156">
        <v>30</v>
      </c>
      <c r="J440" s="128" t="s">
        <v>32219</v>
      </c>
      <c r="K440" s="139" t="str">
        <f t="shared" si="85"/>
        <v>Oct-Nov</v>
      </c>
      <c r="L440" s="157">
        <f>DATE(YEAR(Table2[[#This Row],[embarque]]),MONTH(Table2[[#This Row],[embarque]]),1)</f>
        <v>44501</v>
      </c>
      <c r="M440" s="151">
        <f t="shared" si="99"/>
        <v>2021</v>
      </c>
      <c r="N440" s="140" t="str">
        <f>VLOOKUP('Arg Registers'!$J440,AUX!$E$2:$F$96,2,FALSE)</f>
        <v>Others</v>
      </c>
    </row>
    <row r="441" spans="1:14" x14ac:dyDescent="0.25">
      <c r="A441" s="152" t="s">
        <v>32609</v>
      </c>
      <c r="B441" s="153">
        <v>44489</v>
      </c>
      <c r="C441" s="152"/>
      <c r="D441" s="153">
        <v>44489</v>
      </c>
      <c r="E441" s="154" t="s">
        <v>208</v>
      </c>
      <c r="F441" s="155">
        <v>7000</v>
      </c>
      <c r="G441" s="153">
        <v>44501</v>
      </c>
      <c r="H441" s="153">
        <v>44530</v>
      </c>
      <c r="I441" s="156">
        <v>360</v>
      </c>
      <c r="J441" s="128" t="s">
        <v>217</v>
      </c>
      <c r="K441" s="139" t="str">
        <f t="shared" si="85"/>
        <v>Nov-Nov</v>
      </c>
      <c r="L441" s="157">
        <f>DATE(YEAR(Table2[[#This Row],[embarque]]),MONTH(Table2[[#This Row],[embarque]]),1)</f>
        <v>44501</v>
      </c>
      <c r="M441" s="151">
        <f t="shared" si="99"/>
        <v>2021</v>
      </c>
      <c r="N441" s="140" t="str">
        <f>VLOOKUP('Arg Registers'!$J441,AUX!$E$2:$F$96,2,FALSE)</f>
        <v>CHS</v>
      </c>
    </row>
    <row r="442" spans="1:14" x14ac:dyDescent="0.25">
      <c r="A442" s="152" t="s">
        <v>32610</v>
      </c>
      <c r="B442" s="153">
        <v>44489</v>
      </c>
      <c r="C442" s="152"/>
      <c r="D442" s="153">
        <v>44489</v>
      </c>
      <c r="E442" s="154" t="s">
        <v>208</v>
      </c>
      <c r="F442" s="155">
        <v>174</v>
      </c>
      <c r="G442" s="153">
        <v>44489</v>
      </c>
      <c r="H442" s="153">
        <v>44518</v>
      </c>
      <c r="I442" s="156">
        <v>30</v>
      </c>
      <c r="J442" s="128" t="s">
        <v>32601</v>
      </c>
      <c r="K442" s="139" t="str">
        <f t="shared" si="85"/>
        <v>Oct-Nov</v>
      </c>
      <c r="L442" s="157">
        <f>DATE(YEAR(Table2[[#This Row],[embarque]]),MONTH(Table2[[#This Row],[embarque]]),1)</f>
        <v>44501</v>
      </c>
      <c r="M442" s="151">
        <f t="shared" ref="M442:M445" si="100">IF(MONTH(H442)&lt;=2,YEAR(H442)-1,YEAR(H442))</f>
        <v>2021</v>
      </c>
      <c r="N442" s="140" t="str">
        <f>VLOOKUP('Arg Registers'!$J442,AUX!$E$2:$F$96,2,FALSE)</f>
        <v>Others</v>
      </c>
    </row>
    <row r="443" spans="1:14" x14ac:dyDescent="0.25">
      <c r="A443" s="152" t="s">
        <v>32611</v>
      </c>
      <c r="B443" s="153">
        <v>44489</v>
      </c>
      <c r="C443" s="152"/>
      <c r="D443" s="153">
        <v>44489</v>
      </c>
      <c r="E443" s="154" t="s">
        <v>208</v>
      </c>
      <c r="F443" s="155">
        <v>725</v>
      </c>
      <c r="G443" s="153">
        <v>44489</v>
      </c>
      <c r="H443" s="153">
        <v>44518</v>
      </c>
      <c r="I443" s="156">
        <v>30</v>
      </c>
      <c r="J443" s="128" t="s">
        <v>32601</v>
      </c>
      <c r="K443" s="139" t="str">
        <f t="shared" si="85"/>
        <v>Oct-Nov</v>
      </c>
      <c r="L443" s="157">
        <f>DATE(YEAR(Table2[[#This Row],[embarque]]),MONTH(Table2[[#This Row],[embarque]]),1)</f>
        <v>44501</v>
      </c>
      <c r="M443" s="151">
        <f t="shared" si="100"/>
        <v>2021</v>
      </c>
      <c r="N443" s="140" t="str">
        <f>VLOOKUP('Arg Registers'!$J443,AUX!$E$2:$F$96,2,FALSE)</f>
        <v>Others</v>
      </c>
    </row>
    <row r="444" spans="1:14" x14ac:dyDescent="0.25">
      <c r="A444" s="152" t="s">
        <v>32612</v>
      </c>
      <c r="B444" s="153">
        <v>44489</v>
      </c>
      <c r="C444" s="152"/>
      <c r="D444" s="153">
        <v>44489</v>
      </c>
      <c r="E444" s="154" t="s">
        <v>208</v>
      </c>
      <c r="F444" s="155">
        <v>495</v>
      </c>
      <c r="G444" s="153">
        <v>44489</v>
      </c>
      <c r="H444" s="153">
        <v>44518</v>
      </c>
      <c r="I444" s="156">
        <v>30</v>
      </c>
      <c r="J444" s="128" t="s">
        <v>32601</v>
      </c>
      <c r="K444" s="139" t="str">
        <f t="shared" si="85"/>
        <v>Oct-Nov</v>
      </c>
      <c r="L444" s="157">
        <f>DATE(YEAR(Table2[[#This Row],[embarque]]),MONTH(Table2[[#This Row],[embarque]]),1)</f>
        <v>44501</v>
      </c>
      <c r="M444" s="151">
        <f t="shared" si="100"/>
        <v>2021</v>
      </c>
      <c r="N444" s="140" t="str">
        <f>VLOOKUP('Arg Registers'!$J444,AUX!$E$2:$F$96,2,FALSE)</f>
        <v>Others</v>
      </c>
    </row>
    <row r="445" spans="1:14" x14ac:dyDescent="0.25">
      <c r="A445" s="152" t="s">
        <v>32613</v>
      </c>
      <c r="B445" s="153">
        <v>44489</v>
      </c>
      <c r="C445" s="152"/>
      <c r="D445" s="153">
        <v>44489</v>
      </c>
      <c r="E445" s="154" t="s">
        <v>208</v>
      </c>
      <c r="F445" s="155">
        <v>1500</v>
      </c>
      <c r="G445" s="153">
        <v>44489</v>
      </c>
      <c r="H445" s="153">
        <v>44518</v>
      </c>
      <c r="I445" s="156">
        <v>30</v>
      </c>
      <c r="J445" s="128" t="s">
        <v>32601</v>
      </c>
      <c r="K445" s="139" t="str">
        <f t="shared" si="85"/>
        <v>Oct-Nov</v>
      </c>
      <c r="L445" s="157">
        <f>DATE(YEAR(Table2[[#This Row],[embarque]]),MONTH(Table2[[#This Row],[embarque]]),1)</f>
        <v>44501</v>
      </c>
      <c r="M445" s="151">
        <f t="shared" si="100"/>
        <v>2021</v>
      </c>
      <c r="N445" s="140" t="str">
        <f>VLOOKUP('Arg Registers'!$J445,AUX!$E$2:$F$96,2,FALSE)</f>
        <v>Others</v>
      </c>
    </row>
    <row r="446" spans="1:14" x14ac:dyDescent="0.25">
      <c r="A446" s="152" t="s">
        <v>32614</v>
      </c>
      <c r="B446" s="153">
        <v>44490</v>
      </c>
      <c r="C446" s="152"/>
      <c r="D446" s="153">
        <v>44490</v>
      </c>
      <c r="E446" s="154" t="s">
        <v>208</v>
      </c>
      <c r="F446" s="155">
        <v>400</v>
      </c>
      <c r="G446" s="153">
        <v>44490</v>
      </c>
      <c r="H446" s="153">
        <v>44519</v>
      </c>
      <c r="I446" s="156">
        <v>30</v>
      </c>
      <c r="J446" s="128" t="s">
        <v>32219</v>
      </c>
      <c r="K446" s="139" t="str">
        <f t="shared" si="85"/>
        <v>Oct-Nov</v>
      </c>
      <c r="L446" s="157">
        <f>DATE(YEAR(Table2[[#This Row],[embarque]]),MONTH(Table2[[#This Row],[embarque]]),1)</f>
        <v>44501</v>
      </c>
      <c r="M446" s="151">
        <f t="shared" ref="M446:M448" si="101">IF(MONTH(H446)&lt;=2,YEAR(H446)-1,YEAR(H446))</f>
        <v>2021</v>
      </c>
      <c r="N446" s="140" t="str">
        <f>VLOOKUP('Arg Registers'!$J446,AUX!$E$2:$F$96,2,FALSE)</f>
        <v>Others</v>
      </c>
    </row>
    <row r="447" spans="1:14" x14ac:dyDescent="0.25">
      <c r="A447" s="152" t="s">
        <v>32615</v>
      </c>
      <c r="B447" s="153">
        <v>44490</v>
      </c>
      <c r="C447" s="152"/>
      <c r="D447" s="153">
        <v>44490</v>
      </c>
      <c r="E447" s="154" t="s">
        <v>208</v>
      </c>
      <c r="F447" s="155">
        <v>28.5</v>
      </c>
      <c r="G447" s="153">
        <v>44490</v>
      </c>
      <c r="H447" s="153">
        <v>44519</v>
      </c>
      <c r="I447" s="156">
        <v>30</v>
      </c>
      <c r="J447" s="128" t="s">
        <v>32009</v>
      </c>
      <c r="K447" s="139" t="str">
        <f t="shared" si="85"/>
        <v>Oct-Nov</v>
      </c>
      <c r="L447" s="157">
        <f>DATE(YEAR(Table2[[#This Row],[embarque]]),MONTH(Table2[[#This Row],[embarque]]),1)</f>
        <v>44501</v>
      </c>
      <c r="M447" s="151">
        <f t="shared" si="101"/>
        <v>2021</v>
      </c>
      <c r="N447" s="140" t="str">
        <f>VLOOKUP('Arg Registers'!$J447,AUX!$E$2:$F$96,2,FALSE)</f>
        <v>Others</v>
      </c>
    </row>
    <row r="448" spans="1:14" x14ac:dyDescent="0.25">
      <c r="A448" s="152" t="s">
        <v>32616</v>
      </c>
      <c r="B448" s="153">
        <v>44490</v>
      </c>
      <c r="C448" s="152"/>
      <c r="D448" s="153">
        <v>44490</v>
      </c>
      <c r="E448" s="154" t="s">
        <v>208</v>
      </c>
      <c r="F448" s="155">
        <v>290</v>
      </c>
      <c r="G448" s="153">
        <v>44490</v>
      </c>
      <c r="H448" s="153">
        <v>44519</v>
      </c>
      <c r="I448" s="156">
        <v>30</v>
      </c>
      <c r="J448" s="128" t="s">
        <v>32601</v>
      </c>
      <c r="K448" s="139" t="str">
        <f t="shared" si="85"/>
        <v>Oct-Nov</v>
      </c>
      <c r="L448" s="157">
        <f>DATE(YEAR(Table2[[#This Row],[embarque]]),MONTH(Table2[[#This Row],[embarque]]),1)</f>
        <v>44501</v>
      </c>
      <c r="M448" s="151">
        <f t="shared" si="101"/>
        <v>2021</v>
      </c>
      <c r="N448" s="140" t="str">
        <f>VLOOKUP('Arg Registers'!$J448,AUX!$E$2:$F$96,2,FALSE)</f>
        <v>Others</v>
      </c>
    </row>
    <row r="449" spans="1:14" x14ac:dyDescent="0.25">
      <c r="A449" s="152" t="s">
        <v>32617</v>
      </c>
      <c r="B449" s="153">
        <v>44491</v>
      </c>
      <c r="C449" s="152"/>
      <c r="D449" s="153">
        <v>44491</v>
      </c>
      <c r="E449" s="154" t="s">
        <v>208</v>
      </c>
      <c r="F449" s="155">
        <v>5000</v>
      </c>
      <c r="G449" s="153">
        <v>44491</v>
      </c>
      <c r="H449" s="153">
        <v>44520</v>
      </c>
      <c r="I449" s="156">
        <v>30</v>
      </c>
      <c r="J449" s="128" t="s">
        <v>273</v>
      </c>
      <c r="K449" s="139" t="str">
        <f t="shared" si="85"/>
        <v>Oct-Nov</v>
      </c>
      <c r="L449" s="157">
        <f>DATE(YEAR(Table2[[#This Row],[embarque]]),MONTH(Table2[[#This Row],[embarque]]),1)</f>
        <v>44501</v>
      </c>
      <c r="M449" s="151">
        <f t="shared" ref="M449:M452" si="102">IF(MONTH(H449)&lt;=2,YEAR(H449)-1,YEAR(H449))</f>
        <v>2021</v>
      </c>
      <c r="N449" s="140" t="str">
        <f>VLOOKUP('Arg Registers'!$J449,AUX!$E$2:$F$96,2,FALSE)</f>
        <v>BUNGE</v>
      </c>
    </row>
    <row r="450" spans="1:14" x14ac:dyDescent="0.25">
      <c r="A450" s="152" t="s">
        <v>32618</v>
      </c>
      <c r="B450" s="153">
        <v>44491</v>
      </c>
      <c r="C450" s="152"/>
      <c r="D450" s="153">
        <v>44491</v>
      </c>
      <c r="E450" s="154" t="s">
        <v>208</v>
      </c>
      <c r="F450" s="155">
        <v>85.5</v>
      </c>
      <c r="G450" s="153">
        <v>44491</v>
      </c>
      <c r="H450" s="153">
        <v>44520</v>
      </c>
      <c r="I450" s="156">
        <v>30</v>
      </c>
      <c r="J450" s="128" t="s">
        <v>32009</v>
      </c>
      <c r="K450" s="139" t="str">
        <f t="shared" si="85"/>
        <v>Oct-Nov</v>
      </c>
      <c r="L450" s="157">
        <f>DATE(YEAR(Table2[[#This Row],[embarque]]),MONTH(Table2[[#This Row],[embarque]]),1)</f>
        <v>44501</v>
      </c>
      <c r="M450" s="151">
        <f t="shared" si="102"/>
        <v>2021</v>
      </c>
      <c r="N450" s="140" t="str">
        <f>VLOOKUP('Arg Registers'!$J450,AUX!$E$2:$F$96,2,FALSE)</f>
        <v>Others</v>
      </c>
    </row>
    <row r="451" spans="1:14" x14ac:dyDescent="0.25">
      <c r="A451" s="152" t="s">
        <v>32619</v>
      </c>
      <c r="B451" s="153">
        <v>44491</v>
      </c>
      <c r="C451" s="152"/>
      <c r="D451" s="153">
        <v>44491</v>
      </c>
      <c r="E451" s="154" t="s">
        <v>208</v>
      </c>
      <c r="F451" s="155">
        <v>1036</v>
      </c>
      <c r="G451" s="153">
        <v>44491</v>
      </c>
      <c r="H451" s="153">
        <v>44520</v>
      </c>
      <c r="I451" s="156">
        <v>30</v>
      </c>
      <c r="J451" s="128" t="s">
        <v>32601</v>
      </c>
      <c r="K451" s="139" t="str">
        <f t="shared" ref="K451:K505" si="103">TEXT(G451,"mmm")&amp;"-"&amp;TEXT(H451,"mmm")</f>
        <v>Oct-Nov</v>
      </c>
      <c r="L451" s="157">
        <f>DATE(YEAR(Table2[[#This Row],[embarque]]),MONTH(Table2[[#This Row],[embarque]]),1)</f>
        <v>44501</v>
      </c>
      <c r="M451" s="151">
        <f t="shared" si="102"/>
        <v>2021</v>
      </c>
      <c r="N451" s="140" t="str">
        <f>VLOOKUP('Arg Registers'!$J451,AUX!$E$2:$F$96,2,FALSE)</f>
        <v>Others</v>
      </c>
    </row>
    <row r="452" spans="1:14" x14ac:dyDescent="0.25">
      <c r="A452" s="152" t="s">
        <v>32620</v>
      </c>
      <c r="B452" s="153">
        <v>44491</v>
      </c>
      <c r="C452" s="152"/>
      <c r="D452" s="153">
        <v>44491</v>
      </c>
      <c r="E452" s="154" t="s">
        <v>208</v>
      </c>
      <c r="F452" s="155">
        <v>1036</v>
      </c>
      <c r="G452" s="153">
        <v>44491</v>
      </c>
      <c r="H452" s="153">
        <v>44520</v>
      </c>
      <c r="I452" s="156">
        <v>30</v>
      </c>
      <c r="J452" s="128" t="s">
        <v>32601</v>
      </c>
      <c r="K452" s="139" t="str">
        <f t="shared" si="103"/>
        <v>Oct-Nov</v>
      </c>
      <c r="L452" s="157">
        <f>DATE(YEAR(Table2[[#This Row],[embarque]]),MONTH(Table2[[#This Row],[embarque]]),1)</f>
        <v>44501</v>
      </c>
      <c r="M452" s="151">
        <f t="shared" si="102"/>
        <v>2021</v>
      </c>
      <c r="N452" s="140" t="str">
        <f>VLOOKUP('Arg Registers'!$J452,AUX!$E$2:$F$96,2,FALSE)</f>
        <v>Others</v>
      </c>
    </row>
    <row r="453" spans="1:14" x14ac:dyDescent="0.25">
      <c r="A453" s="152" t="s">
        <v>32621</v>
      </c>
      <c r="B453" s="153">
        <v>44497</v>
      </c>
      <c r="C453" s="152"/>
      <c r="D453" s="153">
        <v>44497</v>
      </c>
      <c r="E453" s="154" t="s">
        <v>208</v>
      </c>
      <c r="F453" s="155">
        <v>290</v>
      </c>
      <c r="G453" s="153">
        <v>44497</v>
      </c>
      <c r="H453" s="153">
        <v>44526</v>
      </c>
      <c r="I453" s="156">
        <v>30</v>
      </c>
      <c r="J453" s="139" t="s">
        <v>32624</v>
      </c>
      <c r="K453" s="139" t="str">
        <f t="shared" si="103"/>
        <v>Oct-Nov</v>
      </c>
      <c r="L453" s="157">
        <f>DATE(YEAR(Table2[[#This Row],[embarque]]),MONTH(Table2[[#This Row],[embarque]]),1)</f>
        <v>44501</v>
      </c>
      <c r="M453" s="151">
        <f t="shared" ref="M453:M455" si="104">IF(MONTH(H453)&lt;=2,YEAR(H453)-1,YEAR(H453))</f>
        <v>2021</v>
      </c>
      <c r="N453" s="140" t="str">
        <f>VLOOKUP('Arg Registers'!$J453,AUX!$E$2:$F$96,2,FALSE)</f>
        <v>Others</v>
      </c>
    </row>
    <row r="454" spans="1:14" x14ac:dyDescent="0.25">
      <c r="A454" s="152" t="s">
        <v>32622</v>
      </c>
      <c r="B454" s="153">
        <v>44497</v>
      </c>
      <c r="C454" s="152"/>
      <c r="D454" s="153">
        <v>44497</v>
      </c>
      <c r="E454" s="154" t="s">
        <v>208</v>
      </c>
      <c r="F454" s="155">
        <v>1500</v>
      </c>
      <c r="G454" s="153">
        <v>44497</v>
      </c>
      <c r="H454" s="153">
        <v>44526</v>
      </c>
      <c r="I454" s="156">
        <v>30</v>
      </c>
      <c r="J454" s="128" t="s">
        <v>32601</v>
      </c>
      <c r="K454" s="139" t="str">
        <f t="shared" si="103"/>
        <v>Oct-Nov</v>
      </c>
      <c r="L454" s="157">
        <f>DATE(YEAR(Table2[[#This Row],[embarque]]),MONTH(Table2[[#This Row],[embarque]]),1)</f>
        <v>44501</v>
      </c>
      <c r="M454" s="151">
        <f t="shared" si="104"/>
        <v>2021</v>
      </c>
      <c r="N454" s="140" t="str">
        <f>VLOOKUP('Arg Registers'!$J454,AUX!$E$2:$F$96,2,FALSE)</f>
        <v>Others</v>
      </c>
    </row>
    <row r="455" spans="1:14" x14ac:dyDescent="0.25">
      <c r="A455" s="152" t="s">
        <v>32623</v>
      </c>
      <c r="B455" s="153">
        <v>44497</v>
      </c>
      <c r="C455" s="152"/>
      <c r="D455" s="153">
        <v>44497</v>
      </c>
      <c r="E455" s="154" t="s">
        <v>208</v>
      </c>
      <c r="F455" s="155">
        <v>1500</v>
      </c>
      <c r="G455" s="153">
        <v>44497</v>
      </c>
      <c r="H455" s="153">
        <v>44526</v>
      </c>
      <c r="I455" s="156">
        <v>30</v>
      </c>
      <c r="J455" s="128" t="s">
        <v>32601</v>
      </c>
      <c r="K455" s="139" t="str">
        <f t="shared" si="103"/>
        <v>Oct-Nov</v>
      </c>
      <c r="L455" s="157">
        <f>DATE(YEAR(Table2[[#This Row],[embarque]]),MONTH(Table2[[#This Row],[embarque]]),1)</f>
        <v>44501</v>
      </c>
      <c r="M455" s="151">
        <f t="shared" si="104"/>
        <v>2021</v>
      </c>
      <c r="N455" s="140" t="str">
        <f>VLOOKUP('Arg Registers'!$J455,AUX!$E$2:$F$96,2,FALSE)</f>
        <v>Others</v>
      </c>
    </row>
    <row r="456" spans="1:14" x14ac:dyDescent="0.25">
      <c r="A456" s="152" t="s">
        <v>32625</v>
      </c>
      <c r="B456" s="153">
        <v>44498</v>
      </c>
      <c r="C456" s="152"/>
      <c r="D456" s="153">
        <v>44498</v>
      </c>
      <c r="E456" s="154" t="s">
        <v>208</v>
      </c>
      <c r="F456" s="155">
        <v>348</v>
      </c>
      <c r="G456" s="153">
        <v>44498</v>
      </c>
      <c r="H456" s="153">
        <v>44527</v>
      </c>
      <c r="I456" s="156">
        <v>30</v>
      </c>
      <c r="J456" s="128" t="s">
        <v>32601</v>
      </c>
      <c r="K456" s="139" t="str">
        <f t="shared" si="103"/>
        <v>Oct-Nov</v>
      </c>
      <c r="L456" s="157">
        <f>DATE(YEAR(Table2[[#This Row],[embarque]]),MONTH(Table2[[#This Row],[embarque]]),1)</f>
        <v>44501</v>
      </c>
      <c r="M456" s="151">
        <f>IF(MONTH(H456)&lt;=2,YEAR(H456)-1,YEAR(H456))</f>
        <v>2021</v>
      </c>
      <c r="N456" s="140" t="str">
        <f>VLOOKUP('Arg Registers'!$J456,AUX!$E$2:$F$96,2,FALSE)</f>
        <v>Others</v>
      </c>
    </row>
    <row r="457" spans="1:14" x14ac:dyDescent="0.25">
      <c r="A457" s="152" t="s">
        <v>32626</v>
      </c>
      <c r="B457" s="153">
        <v>44501</v>
      </c>
      <c r="C457" s="152"/>
      <c r="D457" s="153">
        <v>44501</v>
      </c>
      <c r="E457" s="154" t="s">
        <v>208</v>
      </c>
      <c r="F457" s="155">
        <v>250</v>
      </c>
      <c r="G457" s="153">
        <v>44501</v>
      </c>
      <c r="H457" s="153">
        <v>44530</v>
      </c>
      <c r="I457" s="156">
        <v>30</v>
      </c>
      <c r="J457" s="128" t="s">
        <v>32219</v>
      </c>
      <c r="K457" s="139" t="str">
        <f t="shared" si="103"/>
        <v>Nov-Nov</v>
      </c>
      <c r="L457" s="157">
        <f>DATE(YEAR(Table2[[#This Row],[embarque]]),MONTH(Table2[[#This Row],[embarque]]),1)</f>
        <v>44501</v>
      </c>
      <c r="M457" s="151">
        <f t="shared" ref="M457:M458" si="105">IF(MONTH(H457)&lt;=2,YEAR(H457)-1,YEAR(H457))</f>
        <v>2021</v>
      </c>
      <c r="N457" s="140" t="str">
        <f>VLOOKUP('Arg Registers'!$J457,AUX!$E$2:$F$96,2,FALSE)</f>
        <v>Others</v>
      </c>
    </row>
    <row r="458" spans="1:14" x14ac:dyDescent="0.25">
      <c r="A458" s="152" t="s">
        <v>32627</v>
      </c>
      <c r="B458" s="153">
        <v>44501</v>
      </c>
      <c r="C458" s="152"/>
      <c r="D458" s="153">
        <v>44501</v>
      </c>
      <c r="E458" s="154" t="s">
        <v>208</v>
      </c>
      <c r="F458" s="155">
        <v>4720</v>
      </c>
      <c r="G458" s="153">
        <v>44501</v>
      </c>
      <c r="H458" s="153">
        <v>44530</v>
      </c>
      <c r="I458" s="156">
        <v>30</v>
      </c>
      <c r="J458" s="128" t="s">
        <v>230</v>
      </c>
      <c r="K458" s="139" t="str">
        <f t="shared" si="103"/>
        <v>Nov-Nov</v>
      </c>
      <c r="L458" s="157">
        <f>DATE(YEAR(Table2[[#This Row],[embarque]]),MONTH(Table2[[#This Row],[embarque]]),1)</f>
        <v>44501</v>
      </c>
      <c r="M458" s="151">
        <f t="shared" si="105"/>
        <v>2021</v>
      </c>
      <c r="N458" s="140" t="str">
        <f>VLOOKUP('Arg Registers'!$J458,AUX!$E$2:$F$96,2,FALSE)</f>
        <v>PETROAGRO</v>
      </c>
    </row>
    <row r="459" spans="1:14" x14ac:dyDescent="0.25">
      <c r="A459" s="152" t="s">
        <v>32628</v>
      </c>
      <c r="B459" s="153">
        <v>44502</v>
      </c>
      <c r="C459" s="152"/>
      <c r="D459" s="153">
        <v>44502</v>
      </c>
      <c r="E459" s="154" t="s">
        <v>208</v>
      </c>
      <c r="F459" s="155">
        <v>276</v>
      </c>
      <c r="G459" s="153">
        <v>44502</v>
      </c>
      <c r="H459" s="153">
        <v>44531</v>
      </c>
      <c r="I459" s="156">
        <v>30</v>
      </c>
      <c r="J459" s="128" t="s">
        <v>32004</v>
      </c>
      <c r="K459" s="139" t="str">
        <f t="shared" si="103"/>
        <v>Nov-Dec</v>
      </c>
      <c r="L459" s="157">
        <f>DATE(YEAR(Table2[[#This Row],[embarque]]),MONTH(Table2[[#This Row],[embarque]]),1)</f>
        <v>44531</v>
      </c>
      <c r="M459" s="151">
        <f t="shared" ref="M459:M461" si="106">IF(MONTH(H459)&lt;=2,YEAR(H459)-1,YEAR(H459))</f>
        <v>2021</v>
      </c>
      <c r="N459" s="140" t="str">
        <f>VLOOKUP('Arg Registers'!$J459,AUX!$E$2:$F$96,2,FALSE)</f>
        <v>Others</v>
      </c>
    </row>
    <row r="460" spans="1:14" x14ac:dyDescent="0.25">
      <c r="A460" s="152" t="s">
        <v>32629</v>
      </c>
      <c r="B460" s="153">
        <v>44502</v>
      </c>
      <c r="C460" s="152"/>
      <c r="D460" s="153">
        <v>44502</v>
      </c>
      <c r="E460" s="154" t="s">
        <v>208</v>
      </c>
      <c r="F460" s="155">
        <v>290</v>
      </c>
      <c r="G460" s="153">
        <v>44502</v>
      </c>
      <c r="H460" s="153">
        <v>44531</v>
      </c>
      <c r="I460" s="156">
        <v>30</v>
      </c>
      <c r="J460" s="128" t="s">
        <v>32601</v>
      </c>
      <c r="K460" s="139" t="str">
        <f t="shared" si="103"/>
        <v>Nov-Dec</v>
      </c>
      <c r="L460" s="157">
        <f>DATE(YEAR(Table2[[#This Row],[embarque]]),MONTH(Table2[[#This Row],[embarque]]),1)</f>
        <v>44531</v>
      </c>
      <c r="M460" s="151">
        <f t="shared" si="106"/>
        <v>2021</v>
      </c>
      <c r="N460" s="140" t="str">
        <f>VLOOKUP('Arg Registers'!$J460,AUX!$E$2:$F$96,2,FALSE)</f>
        <v>Others</v>
      </c>
    </row>
    <row r="461" spans="1:14" x14ac:dyDescent="0.25">
      <c r="A461" s="160" t="s">
        <v>32630</v>
      </c>
      <c r="B461" s="159">
        <v>44502</v>
      </c>
      <c r="C461" s="160"/>
      <c r="D461" s="159">
        <v>44502</v>
      </c>
      <c r="E461" s="161" t="s">
        <v>208</v>
      </c>
      <c r="F461" s="162">
        <v>1050</v>
      </c>
      <c r="G461" s="159">
        <v>44502</v>
      </c>
      <c r="H461" s="159">
        <v>44531</v>
      </c>
      <c r="I461" s="163">
        <v>30</v>
      </c>
      <c r="J461" s="123" t="s">
        <v>32601</v>
      </c>
      <c r="K461" s="168" t="str">
        <f t="shared" si="103"/>
        <v>Nov-Dec</v>
      </c>
      <c r="L461" s="164">
        <f>DATE(YEAR(Table2[[#This Row],[embarque]]),MONTH(Table2[[#This Row],[embarque]]),1)</f>
        <v>44531</v>
      </c>
      <c r="M461" s="165">
        <f t="shared" si="106"/>
        <v>2021</v>
      </c>
      <c r="N461" s="64" t="str">
        <f>VLOOKUP('Arg Registers'!$J461,AUX!$E$2:$F$96,2,FALSE)</f>
        <v>Others</v>
      </c>
    </row>
    <row r="462" spans="1:14" s="169" customFormat="1" x14ac:dyDescent="0.25">
      <c r="A462" s="152" t="s">
        <v>32631</v>
      </c>
      <c r="B462" s="153">
        <v>44508</v>
      </c>
      <c r="C462" s="152"/>
      <c r="D462" s="153">
        <v>44508</v>
      </c>
      <c r="E462" s="154" t="s">
        <v>208</v>
      </c>
      <c r="F462" s="155">
        <v>21000</v>
      </c>
      <c r="G462" s="153">
        <v>44508</v>
      </c>
      <c r="H462" s="153">
        <v>44537</v>
      </c>
      <c r="I462" s="156">
        <v>30</v>
      </c>
      <c r="J462" s="156" t="s">
        <v>210</v>
      </c>
      <c r="K462" s="139" t="str">
        <f t="shared" si="103"/>
        <v>Nov-Dec</v>
      </c>
      <c r="L462" s="157">
        <f>DATE(YEAR(Table2[[#This Row],[embarque]]),MONTH(Table2[[#This Row],[embarque]]),1)</f>
        <v>44531</v>
      </c>
      <c r="M462" s="151">
        <f t="shared" ref="M462:M463" si="107">IF(MONTH(H462)&lt;=2,YEAR(H462)-1,YEAR(H462))</f>
        <v>2021</v>
      </c>
      <c r="N462" s="140" t="str">
        <f>VLOOKUP('Arg Registers'!$J462,AUX!$E$2:$F$96,2,FALSE)</f>
        <v>AMAGGI</v>
      </c>
    </row>
    <row r="463" spans="1:14" s="169" customFormat="1" x14ac:dyDescent="0.25">
      <c r="A463" s="152" t="s">
        <v>32632</v>
      </c>
      <c r="B463" s="153">
        <v>44508</v>
      </c>
      <c r="C463" s="152"/>
      <c r="D463" s="153">
        <v>44508</v>
      </c>
      <c r="E463" s="154" t="s">
        <v>208</v>
      </c>
      <c r="F463" s="155">
        <v>236</v>
      </c>
      <c r="G463" s="153">
        <v>44508</v>
      </c>
      <c r="H463" s="153">
        <v>44537</v>
      </c>
      <c r="I463" s="156">
        <v>30</v>
      </c>
      <c r="J463" s="156" t="s">
        <v>32001</v>
      </c>
      <c r="K463" s="139" t="str">
        <f t="shared" si="103"/>
        <v>Nov-Dec</v>
      </c>
      <c r="L463" s="157">
        <f>DATE(YEAR(Table2[[#This Row],[embarque]]),MONTH(Table2[[#This Row],[embarque]]),1)</f>
        <v>44531</v>
      </c>
      <c r="M463" s="151">
        <f t="shared" si="107"/>
        <v>2021</v>
      </c>
      <c r="N463" s="140" t="str">
        <f>VLOOKUP('Arg Registers'!$J463,AUX!$E$2:$F$96,2,FALSE)</f>
        <v>Others</v>
      </c>
    </row>
    <row r="464" spans="1:14" x14ac:dyDescent="0.25">
      <c r="A464" s="167" t="s">
        <v>32633</v>
      </c>
      <c r="B464" s="159">
        <v>44509</v>
      </c>
      <c r="C464" s="160"/>
      <c r="D464" s="159">
        <v>44509</v>
      </c>
      <c r="E464" s="161" t="s">
        <v>208</v>
      </c>
      <c r="F464" s="162">
        <v>15000</v>
      </c>
      <c r="G464" s="159">
        <v>44682</v>
      </c>
      <c r="H464" s="159">
        <v>44711</v>
      </c>
      <c r="I464" s="163">
        <v>360</v>
      </c>
      <c r="J464" s="163" t="s">
        <v>217</v>
      </c>
      <c r="K464" s="139" t="str">
        <f t="shared" si="103"/>
        <v>May-May</v>
      </c>
      <c r="L464" s="164">
        <f>DATE(YEAR(Table2[[#This Row],[embarque]]),MONTH(Table2[[#This Row],[embarque]]),1)</f>
        <v>44682</v>
      </c>
      <c r="M464" s="165">
        <f>IF(MONTH(H464)&lt;=2,YEAR(H464)-1,YEAR(H464))</f>
        <v>2022</v>
      </c>
      <c r="N464" s="64" t="str">
        <f>VLOOKUP('Arg Registers'!$J464,AUX!$E$2:$F$96,2,FALSE)</f>
        <v>CHS</v>
      </c>
    </row>
    <row r="465" spans="1:14" x14ac:dyDescent="0.25">
      <c r="A465" s="167" t="s">
        <v>32634</v>
      </c>
      <c r="B465" s="159">
        <v>44510</v>
      </c>
      <c r="C465" s="160"/>
      <c r="D465" s="159">
        <v>44510</v>
      </c>
      <c r="E465" s="161" t="s">
        <v>208</v>
      </c>
      <c r="F465" s="162">
        <v>340</v>
      </c>
      <c r="G465" s="159">
        <v>44510</v>
      </c>
      <c r="H465" s="159">
        <v>44539</v>
      </c>
      <c r="I465" s="163">
        <v>30</v>
      </c>
      <c r="J465" s="163" t="s">
        <v>32219</v>
      </c>
      <c r="K465" s="139" t="str">
        <f t="shared" si="103"/>
        <v>Nov-Dec</v>
      </c>
      <c r="L465" s="164">
        <f>DATE(YEAR(Table2[[#This Row],[embarque]]),MONTH(Table2[[#This Row],[embarque]]),1)</f>
        <v>44531</v>
      </c>
      <c r="M465" s="165">
        <f>IF(MONTH(H465)&lt;=2,YEAR(H465)-1,YEAR(H465))</f>
        <v>2021</v>
      </c>
      <c r="N465" s="64" t="str">
        <f>VLOOKUP('Arg Registers'!$J465,AUX!$E$2:$F$96,2,FALSE)</f>
        <v>Others</v>
      </c>
    </row>
    <row r="466" spans="1:14" x14ac:dyDescent="0.25">
      <c r="A466" s="152" t="s">
        <v>32635</v>
      </c>
      <c r="B466" s="153">
        <v>44512</v>
      </c>
      <c r="C466" s="152"/>
      <c r="D466" s="153">
        <v>44512</v>
      </c>
      <c r="E466" s="154" t="s">
        <v>208</v>
      </c>
      <c r="F466" s="155">
        <v>60</v>
      </c>
      <c r="G466" s="153">
        <v>44512</v>
      </c>
      <c r="H466" s="153">
        <v>44541</v>
      </c>
      <c r="I466" s="156">
        <v>30</v>
      </c>
      <c r="J466" s="156" t="s">
        <v>32219</v>
      </c>
      <c r="K466" s="139" t="str">
        <f t="shared" si="103"/>
        <v>Nov-Dec</v>
      </c>
      <c r="L466" s="157">
        <f>DATE(YEAR(Table2[[#This Row],[embarque]]),MONTH(Table2[[#This Row],[embarque]]),1)</f>
        <v>44531</v>
      </c>
      <c r="M466" s="151">
        <f t="shared" ref="M466:M467" si="108">IF(MONTH(H466)&lt;=2,YEAR(H466)-1,YEAR(H466))</f>
        <v>2021</v>
      </c>
      <c r="N466" s="140" t="str">
        <f>VLOOKUP('Arg Registers'!$J466,AUX!$E$2:$F$96,2,FALSE)</f>
        <v>Others</v>
      </c>
    </row>
    <row r="467" spans="1:14" x14ac:dyDescent="0.25">
      <c r="A467" s="152" t="s">
        <v>32636</v>
      </c>
      <c r="B467" s="153">
        <v>44512</v>
      </c>
      <c r="C467" s="152"/>
      <c r="D467" s="153">
        <v>44512</v>
      </c>
      <c r="E467" s="154" t="s">
        <v>208</v>
      </c>
      <c r="F467" s="155">
        <v>270</v>
      </c>
      <c r="G467" s="153">
        <v>44512</v>
      </c>
      <c r="H467" s="153">
        <v>44541</v>
      </c>
      <c r="I467" s="156">
        <v>30</v>
      </c>
      <c r="J467" s="156" t="s">
        <v>32002</v>
      </c>
      <c r="K467" s="139" t="str">
        <f t="shared" si="103"/>
        <v>Nov-Dec</v>
      </c>
      <c r="L467" s="157">
        <f>DATE(YEAR(Table2[[#This Row],[embarque]]),MONTH(Table2[[#This Row],[embarque]]),1)</f>
        <v>44531</v>
      </c>
      <c r="M467" s="151">
        <f t="shared" si="108"/>
        <v>2021</v>
      </c>
      <c r="N467" s="140" t="str">
        <f>VLOOKUP('Arg Registers'!$J467,AUX!$E$2:$F$96,2,FALSE)</f>
        <v>Others</v>
      </c>
    </row>
    <row r="468" spans="1:14" x14ac:dyDescent="0.25">
      <c r="A468" s="167" t="s">
        <v>32638</v>
      </c>
      <c r="B468" s="159">
        <v>44516</v>
      </c>
      <c r="C468" s="160"/>
      <c r="D468" s="159">
        <v>44516</v>
      </c>
      <c r="E468" s="161" t="s">
        <v>208</v>
      </c>
      <c r="F468" s="162">
        <v>250</v>
      </c>
      <c r="G468" s="159">
        <v>44516</v>
      </c>
      <c r="H468" s="159">
        <v>44545</v>
      </c>
      <c r="I468" s="163">
        <v>30</v>
      </c>
      <c r="J468" s="163" t="s">
        <v>32219</v>
      </c>
      <c r="K468" s="139" t="str">
        <f t="shared" si="103"/>
        <v>Nov-Dec</v>
      </c>
      <c r="L468" s="164">
        <f>DATE(YEAR(Table2[[#This Row],[embarque]]),MONTH(Table2[[#This Row],[embarque]]),1)</f>
        <v>44531</v>
      </c>
      <c r="M468" s="165">
        <f>IF(MONTH(H468)&lt;=2,YEAR(H468)-1,YEAR(H468))</f>
        <v>2021</v>
      </c>
      <c r="N468" s="64" t="str">
        <f>VLOOKUP('Arg Registers'!$J468,AUX!$E$2:$F$96,2,FALSE)</f>
        <v>Others</v>
      </c>
    </row>
    <row r="469" spans="1:14" x14ac:dyDescent="0.25">
      <c r="A469" s="152" t="s">
        <v>32639</v>
      </c>
      <c r="B469" s="153">
        <v>44518</v>
      </c>
      <c r="C469" s="152"/>
      <c r="D469" s="153">
        <v>44518</v>
      </c>
      <c r="E469" s="154" t="s">
        <v>208</v>
      </c>
      <c r="F469" s="155">
        <v>800</v>
      </c>
      <c r="G469" s="153">
        <v>44518</v>
      </c>
      <c r="H469" s="153">
        <v>44547</v>
      </c>
      <c r="I469" s="156">
        <v>30</v>
      </c>
      <c r="J469" s="156" t="s">
        <v>210</v>
      </c>
      <c r="K469" s="139" t="str">
        <f t="shared" si="103"/>
        <v>Nov-Dec</v>
      </c>
      <c r="L469" s="157">
        <f>DATE(YEAR(Table2[[#This Row],[embarque]]),MONTH(Table2[[#This Row],[embarque]]),1)</f>
        <v>44531</v>
      </c>
      <c r="M469" s="151">
        <f t="shared" ref="M469:M470" si="109">IF(MONTH(H469)&lt;=2,YEAR(H469)-1,YEAR(H469))</f>
        <v>2021</v>
      </c>
      <c r="N469" s="140" t="str">
        <f>VLOOKUP('Arg Registers'!$J469,AUX!$E$2:$F$96,2,FALSE)</f>
        <v>AMAGGI</v>
      </c>
    </row>
    <row r="470" spans="1:14" x14ac:dyDescent="0.25">
      <c r="A470" s="152" t="s">
        <v>32640</v>
      </c>
      <c r="B470" s="153">
        <v>44518</v>
      </c>
      <c r="C470" s="152"/>
      <c r="D470" s="153">
        <v>44518</v>
      </c>
      <c r="E470" s="154" t="s">
        <v>208</v>
      </c>
      <c r="F470" s="155">
        <v>25</v>
      </c>
      <c r="G470" s="153">
        <v>44518</v>
      </c>
      <c r="H470" s="153">
        <v>44547</v>
      </c>
      <c r="I470" s="156">
        <v>30</v>
      </c>
      <c r="J470" s="156" t="s">
        <v>31973</v>
      </c>
      <c r="K470" s="139" t="str">
        <f t="shared" si="103"/>
        <v>Nov-Dec</v>
      </c>
      <c r="L470" s="157">
        <f>DATE(YEAR(Table2[[#This Row],[embarque]]),MONTH(Table2[[#This Row],[embarque]]),1)</f>
        <v>44531</v>
      </c>
      <c r="M470" s="151">
        <f t="shared" si="109"/>
        <v>2021</v>
      </c>
      <c r="N470" s="140" t="str">
        <f>VLOOKUP('Arg Registers'!$J470,AUX!$E$2:$F$96,2,FALSE)</f>
        <v>Others</v>
      </c>
    </row>
    <row r="471" spans="1:14" x14ac:dyDescent="0.25">
      <c r="A471" s="152" t="s">
        <v>32643</v>
      </c>
      <c r="B471" s="153">
        <v>44523</v>
      </c>
      <c r="C471" s="152"/>
      <c r="D471" s="153">
        <v>44523</v>
      </c>
      <c r="E471" s="154" t="s">
        <v>208</v>
      </c>
      <c r="F471" s="155">
        <v>250</v>
      </c>
      <c r="G471" s="153">
        <v>44523</v>
      </c>
      <c r="H471" s="153">
        <v>44552</v>
      </c>
      <c r="I471" s="156">
        <v>30</v>
      </c>
      <c r="J471" s="156" t="s">
        <v>32219</v>
      </c>
      <c r="K471" s="139" t="str">
        <f t="shared" si="103"/>
        <v>Nov-Dec</v>
      </c>
      <c r="L471" s="157">
        <f>DATE(YEAR(Table2[[#This Row],[embarque]]),MONTH(Table2[[#This Row],[embarque]]),1)</f>
        <v>44531</v>
      </c>
      <c r="M471" s="151">
        <f t="shared" ref="M471:M472" si="110">IF(MONTH(H471)&lt;=2,YEAR(H471)-1,YEAR(H471))</f>
        <v>2021</v>
      </c>
      <c r="N471" s="140" t="str">
        <f>VLOOKUP('Arg Registers'!$J471,AUX!$E$2:$F$96,2,FALSE)</f>
        <v>Others</v>
      </c>
    </row>
    <row r="472" spans="1:14" x14ac:dyDescent="0.25">
      <c r="A472" s="152" t="s">
        <v>32644</v>
      </c>
      <c r="B472" s="153">
        <v>44523</v>
      </c>
      <c r="C472" s="152"/>
      <c r="D472" s="153">
        <v>44523</v>
      </c>
      <c r="E472" s="154" t="s">
        <v>208</v>
      </c>
      <c r="F472" s="155">
        <v>107.5</v>
      </c>
      <c r="G472" s="153">
        <v>44523</v>
      </c>
      <c r="H472" s="153">
        <v>44552</v>
      </c>
      <c r="I472" s="156">
        <v>30</v>
      </c>
      <c r="J472" s="156" t="s">
        <v>31993</v>
      </c>
      <c r="K472" s="139" t="str">
        <f t="shared" si="103"/>
        <v>Nov-Dec</v>
      </c>
      <c r="L472" s="157">
        <f>DATE(YEAR(Table2[[#This Row],[embarque]]),MONTH(Table2[[#This Row],[embarque]]),1)</f>
        <v>44531</v>
      </c>
      <c r="M472" s="151">
        <f t="shared" si="110"/>
        <v>2021</v>
      </c>
      <c r="N472" s="140" t="str">
        <f>VLOOKUP('Arg Registers'!$J472,AUX!$E$2:$F$96,2,FALSE)</f>
        <v>Others</v>
      </c>
    </row>
    <row r="473" spans="1:14" x14ac:dyDescent="0.25">
      <c r="A473" s="152" t="s">
        <v>32645</v>
      </c>
      <c r="B473" s="153">
        <v>44524</v>
      </c>
      <c r="C473" s="152"/>
      <c r="D473" s="153">
        <v>44524</v>
      </c>
      <c r="E473" s="154" t="s">
        <v>208</v>
      </c>
      <c r="F473" s="155">
        <v>250</v>
      </c>
      <c r="G473" s="153">
        <v>44524</v>
      </c>
      <c r="H473" s="153">
        <v>44553</v>
      </c>
      <c r="I473" s="156">
        <v>30</v>
      </c>
      <c r="J473" s="156" t="s">
        <v>32219</v>
      </c>
      <c r="K473" s="139" t="str">
        <f t="shared" si="103"/>
        <v>Nov-Dec</v>
      </c>
      <c r="L473" s="157">
        <f>DATE(YEAR(Table2[[#This Row],[embarque]]),MONTH(Table2[[#This Row],[embarque]]),1)</f>
        <v>44531</v>
      </c>
      <c r="M473" s="151">
        <f t="shared" ref="M473:M474" si="111">IF(MONTH(H473)&lt;=2,YEAR(H473)-1,YEAR(H473))</f>
        <v>2021</v>
      </c>
      <c r="N473" s="140" t="str">
        <f>VLOOKUP('Arg Registers'!$J473,AUX!$E$2:$F$96,2,FALSE)</f>
        <v>Others</v>
      </c>
    </row>
    <row r="474" spans="1:14" x14ac:dyDescent="0.25">
      <c r="A474" s="152" t="s">
        <v>32646</v>
      </c>
      <c r="B474" s="153">
        <v>44524</v>
      </c>
      <c r="C474" s="152"/>
      <c r="D474" s="153">
        <v>44524</v>
      </c>
      <c r="E474" s="154" t="s">
        <v>208</v>
      </c>
      <c r="F474" s="155">
        <v>2100</v>
      </c>
      <c r="G474" s="153">
        <v>44524</v>
      </c>
      <c r="H474" s="153">
        <v>44553</v>
      </c>
      <c r="I474" s="156">
        <v>30</v>
      </c>
      <c r="J474" s="156" t="s">
        <v>32601</v>
      </c>
      <c r="K474" s="139" t="str">
        <f t="shared" si="103"/>
        <v>Nov-Dec</v>
      </c>
      <c r="L474" s="157">
        <f>DATE(YEAR(Table2[[#This Row],[embarque]]),MONTH(Table2[[#This Row],[embarque]]),1)</f>
        <v>44531</v>
      </c>
      <c r="M474" s="151">
        <f t="shared" si="111"/>
        <v>2021</v>
      </c>
      <c r="N474" s="140" t="str">
        <f>VLOOKUP('Arg Registers'!$J474,AUX!$E$2:$F$96,2,FALSE)</f>
        <v>Others</v>
      </c>
    </row>
    <row r="475" spans="1:14" x14ac:dyDescent="0.25">
      <c r="A475" s="152" t="s">
        <v>32647</v>
      </c>
      <c r="B475" s="153">
        <v>44526</v>
      </c>
      <c r="C475" s="152"/>
      <c r="D475" s="153">
        <v>44526</v>
      </c>
      <c r="E475" s="154" t="s">
        <v>208</v>
      </c>
      <c r="F475" s="155">
        <v>290</v>
      </c>
      <c r="G475" s="153">
        <v>44526</v>
      </c>
      <c r="H475" s="153">
        <v>44555</v>
      </c>
      <c r="I475" s="156">
        <v>30</v>
      </c>
      <c r="J475" s="156" t="s">
        <v>32601</v>
      </c>
      <c r="K475" s="139" t="str">
        <f t="shared" si="103"/>
        <v>Nov-Dec</v>
      </c>
      <c r="L475" s="157">
        <f>DATE(YEAR(Table2[[#This Row],[embarque]]),MONTH(Table2[[#This Row],[embarque]]),1)</f>
        <v>44531</v>
      </c>
      <c r="M475" s="151">
        <f t="shared" ref="M475:M476" si="112">IF(MONTH(H475)&lt;=2,YEAR(H475)-1,YEAR(H475))</f>
        <v>2021</v>
      </c>
      <c r="N475" s="140" t="str">
        <f>VLOOKUP('Arg Registers'!$J475,AUX!$E$2:$F$96,2,FALSE)</f>
        <v>Others</v>
      </c>
    </row>
    <row r="476" spans="1:14" x14ac:dyDescent="0.25">
      <c r="A476" s="152" t="s">
        <v>32648</v>
      </c>
      <c r="B476" s="153">
        <v>44529</v>
      </c>
      <c r="C476" s="152"/>
      <c r="D476" s="153">
        <v>44529</v>
      </c>
      <c r="E476" s="154" t="s">
        <v>208</v>
      </c>
      <c r="F476" s="155">
        <v>490</v>
      </c>
      <c r="G476" s="153">
        <v>44529</v>
      </c>
      <c r="H476" s="153">
        <v>44558</v>
      </c>
      <c r="I476" s="156">
        <v>30</v>
      </c>
      <c r="J476" s="156" t="s">
        <v>32219</v>
      </c>
      <c r="K476" s="139" t="str">
        <f t="shared" si="103"/>
        <v>Nov-Dec</v>
      </c>
      <c r="L476" s="157">
        <f>DATE(YEAR(Table2[[#This Row],[embarque]]),MONTH(Table2[[#This Row],[embarque]]),1)</f>
        <v>44531</v>
      </c>
      <c r="M476" s="151">
        <f t="shared" si="112"/>
        <v>2021</v>
      </c>
      <c r="N476" s="140" t="str">
        <f>VLOOKUP('Arg Registers'!$J476,AUX!$E$2:$F$96,2,FALSE)</f>
        <v>Others</v>
      </c>
    </row>
    <row r="477" spans="1:14" x14ac:dyDescent="0.25">
      <c r="A477" s="152" t="s">
        <v>32649</v>
      </c>
      <c r="B477" s="153">
        <v>44531</v>
      </c>
      <c r="C477" s="152"/>
      <c r="D477" s="153">
        <v>44531</v>
      </c>
      <c r="E477" s="154" t="s">
        <v>208</v>
      </c>
      <c r="F477" s="155">
        <v>290</v>
      </c>
      <c r="G477" s="153">
        <v>44531</v>
      </c>
      <c r="H477" s="153">
        <v>44560</v>
      </c>
      <c r="I477" s="156">
        <v>30</v>
      </c>
      <c r="J477" s="156" t="s">
        <v>32010</v>
      </c>
      <c r="K477" s="139" t="str">
        <f t="shared" si="103"/>
        <v>Dec-Dec</v>
      </c>
      <c r="L477" s="157">
        <f>DATE(YEAR(Table2[[#This Row],[embarque]]),MONTH(Table2[[#This Row],[embarque]]),1)</f>
        <v>44531</v>
      </c>
      <c r="M477" s="151">
        <f t="shared" ref="M477:M478" si="113">IF(MONTH(H477)&lt;=2,YEAR(H477)-1,YEAR(H477))</f>
        <v>2021</v>
      </c>
      <c r="N477" s="140" t="str">
        <f>VLOOKUP('Arg Registers'!$J477,AUX!$E$2:$F$96,2,FALSE)</f>
        <v>Others</v>
      </c>
    </row>
    <row r="478" spans="1:14" x14ac:dyDescent="0.25">
      <c r="A478" s="152" t="s">
        <v>32650</v>
      </c>
      <c r="B478" s="153">
        <v>44531</v>
      </c>
      <c r="C478" s="152"/>
      <c r="D478" s="153">
        <v>44531</v>
      </c>
      <c r="E478" s="154" t="s">
        <v>208</v>
      </c>
      <c r="F478" s="155">
        <v>25000</v>
      </c>
      <c r="G478" s="153">
        <v>44682</v>
      </c>
      <c r="H478" s="153">
        <v>44711</v>
      </c>
      <c r="I478" s="156">
        <v>360</v>
      </c>
      <c r="J478" s="156" t="s">
        <v>217</v>
      </c>
      <c r="K478" s="139" t="str">
        <f t="shared" si="103"/>
        <v>May-May</v>
      </c>
      <c r="L478" s="157">
        <f>DATE(YEAR(Table2[[#This Row],[embarque]]),MONTH(Table2[[#This Row],[embarque]]),1)</f>
        <v>44682</v>
      </c>
      <c r="M478" s="151">
        <f t="shared" si="113"/>
        <v>2022</v>
      </c>
      <c r="N478" s="140" t="str">
        <f>VLOOKUP('Arg Registers'!$J478,AUX!$E$2:$F$96,2,FALSE)</f>
        <v>CHS</v>
      </c>
    </row>
    <row r="479" spans="1:14" x14ac:dyDescent="0.25">
      <c r="A479" s="152" t="s">
        <v>32651</v>
      </c>
      <c r="B479" s="153">
        <v>44532</v>
      </c>
      <c r="C479" s="152"/>
      <c r="D479" s="153">
        <v>44532</v>
      </c>
      <c r="E479" s="154" t="s">
        <v>208</v>
      </c>
      <c r="F479" s="155">
        <v>410</v>
      </c>
      <c r="G479" s="153">
        <v>44532</v>
      </c>
      <c r="H479" s="153">
        <v>44561</v>
      </c>
      <c r="I479" s="156">
        <v>30</v>
      </c>
      <c r="J479" s="156" t="s">
        <v>32219</v>
      </c>
      <c r="K479" s="139" t="str">
        <f t="shared" si="103"/>
        <v>Dec-Dec</v>
      </c>
      <c r="L479" s="157">
        <f>DATE(YEAR(Table2[[#This Row],[embarque]]),MONTH(Table2[[#This Row],[embarque]]),1)</f>
        <v>44531</v>
      </c>
      <c r="M479" s="165">
        <f>IF(MONTH(H479)&lt;=2,YEAR(H479)-1,YEAR(H479))</f>
        <v>2021</v>
      </c>
      <c r="N479" s="64" t="str">
        <f>VLOOKUP('Arg Registers'!$J479,AUX!$E$2:$F$96,2,FALSE)</f>
        <v>Others</v>
      </c>
    </row>
    <row r="480" spans="1:14" x14ac:dyDescent="0.25">
      <c r="A480" s="152" t="s">
        <v>32652</v>
      </c>
      <c r="B480" s="153">
        <v>44539</v>
      </c>
      <c r="C480" s="152"/>
      <c r="D480" s="153">
        <v>44539</v>
      </c>
      <c r="E480" s="154" t="s">
        <v>208</v>
      </c>
      <c r="F480" s="155">
        <v>84</v>
      </c>
      <c r="G480" s="153">
        <v>44539</v>
      </c>
      <c r="H480" s="153">
        <v>44568</v>
      </c>
      <c r="I480" s="156">
        <v>30</v>
      </c>
      <c r="J480" s="156" t="s">
        <v>32009</v>
      </c>
      <c r="K480" s="139" t="str">
        <f t="shared" si="103"/>
        <v>Dec-Jan</v>
      </c>
      <c r="L480" s="157">
        <f>DATE(YEAR(Table2[[#This Row],[embarque]]),MONTH(Table2[[#This Row],[embarque]]),1)</f>
        <v>44562</v>
      </c>
      <c r="M480" s="151">
        <f>IF(MONTH(H480)&lt;=2,YEAR(H480)-1,YEAR(H480))</f>
        <v>2021</v>
      </c>
      <c r="N480" s="140" t="str">
        <f>VLOOKUP('Arg Registers'!$J480,AUX!$E$2:$F$96,2,FALSE)</f>
        <v>Others</v>
      </c>
    </row>
    <row r="481" spans="1:14" x14ac:dyDescent="0.25">
      <c r="A481" s="170" t="s">
        <v>32653</v>
      </c>
      <c r="B481" s="153">
        <v>44543</v>
      </c>
      <c r="C481" s="152"/>
      <c r="D481" s="153">
        <v>44543</v>
      </c>
      <c r="E481" s="154" t="s">
        <v>208</v>
      </c>
      <c r="F481" s="155">
        <v>500</v>
      </c>
      <c r="G481" s="153">
        <v>44543</v>
      </c>
      <c r="H481" s="153">
        <v>44572</v>
      </c>
      <c r="I481" s="156">
        <v>30</v>
      </c>
      <c r="J481" s="156" t="s">
        <v>32219</v>
      </c>
      <c r="K481" s="139" t="str">
        <f t="shared" si="103"/>
        <v>Dec-Jan</v>
      </c>
      <c r="L481" s="157">
        <f>DATE(YEAR(Table2[[#This Row],[embarque]]),MONTH(Table2[[#This Row],[embarque]]),1)</f>
        <v>44562</v>
      </c>
      <c r="M481" s="151">
        <f>IF(MONTH(H481)&lt;=2,YEAR(H481)-1,YEAR(H481))</f>
        <v>2021</v>
      </c>
      <c r="N481" s="140" t="str">
        <f>VLOOKUP('Arg Registers'!$J481,AUX!$E$2:$F$96,2,FALSE)</f>
        <v>Others</v>
      </c>
    </row>
    <row r="482" spans="1:14" x14ac:dyDescent="0.25">
      <c r="A482" s="170" t="s">
        <v>32654</v>
      </c>
      <c r="B482" s="153">
        <v>44560</v>
      </c>
      <c r="C482" s="152"/>
      <c r="D482" s="153">
        <v>44560</v>
      </c>
      <c r="E482" s="154" t="s">
        <v>208</v>
      </c>
      <c r="F482" s="155">
        <v>400</v>
      </c>
      <c r="G482" s="153">
        <v>44560</v>
      </c>
      <c r="H482" s="153">
        <v>44589</v>
      </c>
      <c r="I482" s="156">
        <v>30</v>
      </c>
      <c r="J482" s="156" t="s">
        <v>32219</v>
      </c>
      <c r="K482" s="139" t="str">
        <f t="shared" si="103"/>
        <v>Dec-Jan</v>
      </c>
      <c r="L482" s="157">
        <f>DATE(YEAR(Table2[[#This Row],[embarque]]),MONTH(Table2[[#This Row],[embarque]]),1)</f>
        <v>44562</v>
      </c>
      <c r="M482" s="151">
        <f>IF(MONTH(H482)&lt;=2,YEAR(H482)-1,YEAR(H482))</f>
        <v>2021</v>
      </c>
      <c r="N482" s="140" t="str">
        <f>VLOOKUP('Arg Registers'!$J482,AUX!$E$2:$F$96,2,FALSE)</f>
        <v>Others</v>
      </c>
    </row>
    <row r="483" spans="1:14" x14ac:dyDescent="0.25">
      <c r="A483" s="170" t="s">
        <v>32655</v>
      </c>
      <c r="B483" s="153">
        <v>44564</v>
      </c>
      <c r="C483" s="152"/>
      <c r="D483" s="153">
        <v>44564</v>
      </c>
      <c r="E483" s="154" t="s">
        <v>208</v>
      </c>
      <c r="F483" s="155">
        <v>10000</v>
      </c>
      <c r="G483" s="153">
        <v>44682</v>
      </c>
      <c r="H483" s="153">
        <v>44711</v>
      </c>
      <c r="I483" s="156">
        <v>360</v>
      </c>
      <c r="J483" s="156" t="s">
        <v>217</v>
      </c>
      <c r="K483" s="139" t="str">
        <f t="shared" si="103"/>
        <v>May-May</v>
      </c>
      <c r="L483" s="157">
        <f>DATE(YEAR(Table2[[#This Row],[embarque]]),MONTH(Table2[[#This Row],[embarque]]),1)</f>
        <v>44682</v>
      </c>
      <c r="M483" s="151">
        <f t="shared" ref="M483:M485" si="114">IF(MONTH(H483)&lt;=2,YEAR(H483)-1,YEAR(H483))</f>
        <v>2022</v>
      </c>
      <c r="N483" s="140" t="str">
        <f>VLOOKUP('Arg Registers'!$J483,AUX!$E$2:$F$96,2,FALSE)</f>
        <v>CHS</v>
      </c>
    </row>
    <row r="484" spans="1:14" x14ac:dyDescent="0.25">
      <c r="A484" s="170" t="s">
        <v>32656</v>
      </c>
      <c r="B484" s="153">
        <v>44564</v>
      </c>
      <c r="C484" s="152"/>
      <c r="D484" s="153">
        <v>44564</v>
      </c>
      <c r="E484" s="154" t="s">
        <v>208</v>
      </c>
      <c r="F484" s="155">
        <v>28</v>
      </c>
      <c r="G484" s="153">
        <v>44199</v>
      </c>
      <c r="H484" s="153">
        <v>44228</v>
      </c>
      <c r="I484" s="156">
        <v>30</v>
      </c>
      <c r="J484" s="156" t="s">
        <v>32009</v>
      </c>
      <c r="K484" s="139" t="str">
        <f t="shared" si="103"/>
        <v>Jan-Feb</v>
      </c>
      <c r="L484" s="157">
        <f>DATE(YEAR(Table2[[#This Row],[embarque]]),MONTH(Table2[[#This Row],[embarque]]),1)</f>
        <v>44228</v>
      </c>
      <c r="M484" s="151">
        <f t="shared" si="114"/>
        <v>2020</v>
      </c>
      <c r="N484" s="140" t="str">
        <f>VLOOKUP('Arg Registers'!$J484,AUX!$E$2:$F$96,2,FALSE)</f>
        <v>Others</v>
      </c>
    </row>
    <row r="485" spans="1:14" x14ac:dyDescent="0.25">
      <c r="A485" s="170" t="s">
        <v>32657</v>
      </c>
      <c r="B485" s="153">
        <v>44564</v>
      </c>
      <c r="C485" s="152"/>
      <c r="D485" s="153">
        <v>44564</v>
      </c>
      <c r="E485" s="154" t="s">
        <v>208</v>
      </c>
      <c r="F485" s="155">
        <v>28</v>
      </c>
      <c r="G485" s="153">
        <v>44199</v>
      </c>
      <c r="H485" s="153">
        <v>44228</v>
      </c>
      <c r="I485" s="156">
        <v>30</v>
      </c>
      <c r="J485" s="156" t="s">
        <v>32009</v>
      </c>
      <c r="K485" s="139" t="str">
        <f t="shared" si="103"/>
        <v>Jan-Feb</v>
      </c>
      <c r="L485" s="157">
        <f>DATE(YEAR(Table2[[#This Row],[embarque]]),MONTH(Table2[[#This Row],[embarque]]),1)</f>
        <v>44228</v>
      </c>
      <c r="M485" s="151">
        <f t="shared" si="114"/>
        <v>2020</v>
      </c>
      <c r="N485" s="140" t="str">
        <f>VLOOKUP('Arg Registers'!$J485,AUX!$E$2:$F$96,2,FALSE)</f>
        <v>Others</v>
      </c>
    </row>
    <row r="486" spans="1:14" x14ac:dyDescent="0.25">
      <c r="A486" s="167" t="s">
        <v>32658</v>
      </c>
      <c r="B486" s="153">
        <v>44565</v>
      </c>
      <c r="C486" s="160"/>
      <c r="D486" s="153">
        <v>44565</v>
      </c>
      <c r="E486" s="161" t="s">
        <v>208</v>
      </c>
      <c r="F486" s="162">
        <v>28</v>
      </c>
      <c r="G486" s="153">
        <v>44565</v>
      </c>
      <c r="H486" s="153">
        <v>44594</v>
      </c>
      <c r="I486" s="163">
        <v>30</v>
      </c>
      <c r="J486" s="156" t="s">
        <v>32009</v>
      </c>
      <c r="K486" s="139" t="str">
        <f t="shared" si="103"/>
        <v>Jan-Feb</v>
      </c>
      <c r="L486" s="164">
        <f>DATE(YEAR(Table2[[#This Row],[embarque]]),MONTH(Table2[[#This Row],[embarque]]),1)</f>
        <v>44593</v>
      </c>
      <c r="M486" s="165">
        <f>IF(MONTH(H486)&lt;=2,YEAR(H486)-1,YEAR(H486))</f>
        <v>2021</v>
      </c>
      <c r="N486" s="64" t="str">
        <f>VLOOKUP('Arg Registers'!$J486,AUX!$E$2:$F$96,2,FALSE)</f>
        <v>Others</v>
      </c>
    </row>
    <row r="487" spans="1:14" x14ac:dyDescent="0.25">
      <c r="A487" s="170" t="s">
        <v>32659</v>
      </c>
      <c r="B487" s="153">
        <v>44566</v>
      </c>
      <c r="C487" s="152"/>
      <c r="D487" s="153">
        <v>44566</v>
      </c>
      <c r="E487" s="154" t="s">
        <v>208</v>
      </c>
      <c r="F487" s="155">
        <v>258</v>
      </c>
      <c r="G487" s="153">
        <v>44566</v>
      </c>
      <c r="H487" s="153">
        <v>44595</v>
      </c>
      <c r="I487" s="156">
        <v>30</v>
      </c>
      <c r="J487" s="156" t="s">
        <v>230</v>
      </c>
      <c r="K487" s="139" t="str">
        <f t="shared" si="103"/>
        <v>Jan-Feb</v>
      </c>
      <c r="L487" s="157">
        <f>DATE(YEAR(Table2[[#This Row],[embarque]]),MONTH(Table2[[#This Row],[embarque]]),1)</f>
        <v>44593</v>
      </c>
      <c r="M487" s="151">
        <f>IF(MONTH(H487)&lt;=2,YEAR(H487)-1,YEAR(H487))</f>
        <v>2021</v>
      </c>
      <c r="N487" s="140" t="str">
        <f>VLOOKUP('Arg Registers'!$J487,AUX!$E$2:$F$96,2,FALSE)</f>
        <v>PETROAGRO</v>
      </c>
    </row>
    <row r="488" spans="1:14" x14ac:dyDescent="0.25">
      <c r="A488" s="152" t="s">
        <v>32660</v>
      </c>
      <c r="B488" s="153">
        <v>44574</v>
      </c>
      <c r="C488" s="152"/>
      <c r="D488" s="153">
        <v>44574</v>
      </c>
      <c r="E488" s="154" t="s">
        <v>208</v>
      </c>
      <c r="F488" s="155">
        <v>129</v>
      </c>
      <c r="G488" s="153">
        <v>44574</v>
      </c>
      <c r="H488" s="153">
        <v>44603</v>
      </c>
      <c r="I488" s="156">
        <v>30</v>
      </c>
      <c r="J488" s="156" t="s">
        <v>230</v>
      </c>
      <c r="K488" s="139" t="str">
        <f t="shared" si="103"/>
        <v>Jan-Feb</v>
      </c>
      <c r="L488" s="157">
        <f>DATE(YEAR(Table2[[#This Row],[embarque]]),MONTH(Table2[[#This Row],[embarque]]),1)</f>
        <v>44593</v>
      </c>
      <c r="M488" s="151">
        <f>IF(MONTH(H488)&lt;=2,YEAR(H488)-1,YEAR(H488))</f>
        <v>2021</v>
      </c>
      <c r="N488" s="140" t="str">
        <f>VLOOKUP('Arg Registers'!$J488,AUX!$E$2:$F$96,2,FALSE)</f>
        <v>PETROAGRO</v>
      </c>
    </row>
    <row r="489" spans="1:14" x14ac:dyDescent="0.25">
      <c r="A489" s="152" t="s">
        <v>32661</v>
      </c>
      <c r="B489" s="153">
        <v>44579</v>
      </c>
      <c r="C489" s="152"/>
      <c r="D489" s="153">
        <v>44579</v>
      </c>
      <c r="E489" s="154" t="s">
        <v>208</v>
      </c>
      <c r="F489" s="155">
        <v>180</v>
      </c>
      <c r="G489" s="153">
        <v>44579</v>
      </c>
      <c r="H489" s="153">
        <v>44608</v>
      </c>
      <c r="I489" s="156">
        <v>30</v>
      </c>
      <c r="J489" s="156" t="s">
        <v>32663</v>
      </c>
      <c r="K489" s="139" t="str">
        <f t="shared" si="103"/>
        <v>Jan-Feb</v>
      </c>
      <c r="L489" s="157">
        <f>DATE(YEAR(Table2[[#This Row],[embarque]]),MONTH(Table2[[#This Row],[embarque]]),1)</f>
        <v>44593</v>
      </c>
      <c r="M489" s="151">
        <f t="shared" ref="M489:M490" si="115">IF(MONTH(H489)&lt;=2,YEAR(H489)-1,YEAR(H489))</f>
        <v>2021</v>
      </c>
      <c r="N489" s="140" t="str">
        <f>VLOOKUP('Arg Registers'!$J489,AUX!$E$2:$F$96,2,FALSE)</f>
        <v>Others</v>
      </c>
    </row>
    <row r="490" spans="1:14" x14ac:dyDescent="0.25">
      <c r="A490" s="152" t="s">
        <v>32662</v>
      </c>
      <c r="B490" s="153">
        <v>44579</v>
      </c>
      <c r="C490" s="152"/>
      <c r="D490" s="153">
        <v>44579</v>
      </c>
      <c r="E490" s="154" t="s">
        <v>208</v>
      </c>
      <c r="F490" s="155">
        <v>290</v>
      </c>
      <c r="G490" s="153">
        <v>44579</v>
      </c>
      <c r="H490" s="153">
        <v>44608</v>
      </c>
      <c r="I490" s="156">
        <v>30</v>
      </c>
      <c r="J490" s="156" t="s">
        <v>32664</v>
      </c>
      <c r="K490" s="139" t="str">
        <f t="shared" si="103"/>
        <v>Jan-Feb</v>
      </c>
      <c r="L490" s="157">
        <f>DATE(YEAR(Table2[[#This Row],[embarque]]),MONTH(Table2[[#This Row],[embarque]]),1)</f>
        <v>44593</v>
      </c>
      <c r="M490" s="151">
        <f t="shared" si="115"/>
        <v>2021</v>
      </c>
      <c r="N490" s="140" t="str">
        <f>VLOOKUP('Arg Registers'!$J490,AUX!$E$2:$F$96,2,FALSE)</f>
        <v>Others</v>
      </c>
    </row>
    <row r="491" spans="1:14" x14ac:dyDescent="0.25">
      <c r="A491" s="187" t="s">
        <v>32666</v>
      </c>
      <c r="B491" s="153">
        <v>44594</v>
      </c>
      <c r="C491" s="181"/>
      <c r="D491" s="153">
        <v>44594</v>
      </c>
      <c r="E491" s="182" t="s">
        <v>208</v>
      </c>
      <c r="F491" s="183">
        <v>60000</v>
      </c>
      <c r="G491" s="153">
        <v>44713</v>
      </c>
      <c r="H491" s="188">
        <v>44742</v>
      </c>
      <c r="I491" s="184">
        <v>360</v>
      </c>
      <c r="J491" s="184" t="s">
        <v>216</v>
      </c>
      <c r="K491" s="139" t="str">
        <f t="shared" si="103"/>
        <v>Jun-Jun</v>
      </c>
      <c r="L491" s="185">
        <f>DATE(YEAR(Table2[[#This Row],[embarque]]),MONTH(Table2[[#This Row],[embarque]]),1)</f>
        <v>44713</v>
      </c>
      <c r="M491" s="186">
        <f>IF(MONTH(H491)&lt;=2,YEAR(H491)-1,YEAR(H491))</f>
        <v>2022</v>
      </c>
      <c r="N491" s="64" t="str">
        <f>VLOOKUP('Arg Registers'!$J491,AUX!$E$2:$F$96,2,FALSE)</f>
        <v>LDC</v>
      </c>
    </row>
    <row r="492" spans="1:14" x14ac:dyDescent="0.25">
      <c r="A492" s="187" t="s">
        <v>32667</v>
      </c>
      <c r="B492" s="153">
        <v>44588</v>
      </c>
      <c r="C492" s="181"/>
      <c r="D492" s="153">
        <v>44588</v>
      </c>
      <c r="E492" s="182" t="s">
        <v>208</v>
      </c>
      <c r="F492" s="183">
        <v>107</v>
      </c>
      <c r="G492" s="153">
        <v>44588</v>
      </c>
      <c r="H492" s="153">
        <v>44617</v>
      </c>
      <c r="I492" s="184">
        <v>30</v>
      </c>
      <c r="J492" s="184" t="s">
        <v>230</v>
      </c>
      <c r="K492" s="139" t="str">
        <f t="shared" si="103"/>
        <v>Jan-Feb</v>
      </c>
      <c r="L492" s="185">
        <f>DATE(YEAR(Table2[[#This Row],[embarque]]),MONTH(Table2[[#This Row],[embarque]]),1)</f>
        <v>44593</v>
      </c>
      <c r="M492" s="186">
        <f>IF(MONTH(H492)&lt;=2,YEAR(H492)-1,YEAR(H492))</f>
        <v>2021</v>
      </c>
      <c r="N492" s="64" t="str">
        <f>VLOOKUP('Arg Registers'!$J492,AUX!$E$2:$F$96,2,FALSE)</f>
        <v>PETROAGRO</v>
      </c>
    </row>
    <row r="493" spans="1:14" x14ac:dyDescent="0.25">
      <c r="A493" s="152" t="s">
        <v>32668</v>
      </c>
      <c r="B493" s="153">
        <v>44589</v>
      </c>
      <c r="C493" s="152"/>
      <c r="D493" s="153">
        <v>44589</v>
      </c>
      <c r="E493" s="154" t="s">
        <v>208</v>
      </c>
      <c r="F493" s="155">
        <v>28</v>
      </c>
      <c r="G493" s="153">
        <v>44589</v>
      </c>
      <c r="H493" s="153">
        <v>44618</v>
      </c>
      <c r="I493" s="156">
        <v>30</v>
      </c>
      <c r="J493" s="156" t="s">
        <v>31973</v>
      </c>
      <c r="K493" s="139" t="str">
        <f t="shared" si="103"/>
        <v>Jan-Feb</v>
      </c>
      <c r="L493" s="157">
        <f>DATE(YEAR(Table2[[#This Row],[embarque]]),MONTH(Table2[[#This Row],[embarque]]),1)</f>
        <v>44593</v>
      </c>
      <c r="M493" s="151">
        <f t="shared" ref="M493:M495" si="116">IF(MONTH(H493)&lt;=2,YEAR(H493)-1,YEAR(H493))</f>
        <v>2021</v>
      </c>
      <c r="N493" s="140" t="str">
        <f>VLOOKUP('Arg Registers'!$J493,AUX!$E$2:$F$96,2,FALSE)</f>
        <v>Others</v>
      </c>
    </row>
    <row r="494" spans="1:14" x14ac:dyDescent="0.25">
      <c r="A494" s="152" t="s">
        <v>32669</v>
      </c>
      <c r="B494" s="153">
        <v>44596</v>
      </c>
      <c r="C494" s="152"/>
      <c r="D494" s="153">
        <v>44596</v>
      </c>
      <c r="E494" s="154" t="s">
        <v>208</v>
      </c>
      <c r="F494" s="155">
        <v>21000</v>
      </c>
      <c r="G494" s="153">
        <v>44682</v>
      </c>
      <c r="H494" s="153">
        <v>44711</v>
      </c>
      <c r="I494" s="156">
        <v>360</v>
      </c>
      <c r="J494" s="156" t="s">
        <v>210</v>
      </c>
      <c r="K494" s="139" t="str">
        <f t="shared" si="103"/>
        <v>May-May</v>
      </c>
      <c r="L494" s="157">
        <f>DATE(YEAR(Table2[[#This Row],[embarque]]),MONTH(Table2[[#This Row],[embarque]]),1)</f>
        <v>44682</v>
      </c>
      <c r="M494" s="151">
        <f t="shared" si="116"/>
        <v>2022</v>
      </c>
      <c r="N494" s="140" t="str">
        <f>VLOOKUP('Arg Registers'!$J494,AUX!$E$2:$F$96,2,FALSE)</f>
        <v>AMAGGI</v>
      </c>
    </row>
    <row r="495" spans="1:14" x14ac:dyDescent="0.25">
      <c r="A495" s="152" t="s">
        <v>32670</v>
      </c>
      <c r="B495" s="153">
        <v>44599</v>
      </c>
      <c r="C495" s="152"/>
      <c r="D495" s="153">
        <v>44599</v>
      </c>
      <c r="E495" s="154" t="s">
        <v>208</v>
      </c>
      <c r="F495" s="155">
        <v>28</v>
      </c>
      <c r="G495" s="153">
        <v>44599</v>
      </c>
      <c r="H495" s="153">
        <v>44628</v>
      </c>
      <c r="I495" s="156">
        <v>30</v>
      </c>
      <c r="J495" s="156" t="s">
        <v>32016</v>
      </c>
      <c r="K495" s="139" t="str">
        <f t="shared" si="103"/>
        <v>Feb-Mar</v>
      </c>
      <c r="L495" s="157">
        <f>DATE(YEAR(Table2[[#This Row],[embarque]]),MONTH(Table2[[#This Row],[embarque]]),1)</f>
        <v>44621</v>
      </c>
      <c r="M495" s="151">
        <f t="shared" si="116"/>
        <v>2022</v>
      </c>
      <c r="N495" s="140" t="str">
        <f>VLOOKUP('Arg Registers'!$J495,AUX!$E$2:$F$96,2,FALSE)</f>
        <v>Others</v>
      </c>
    </row>
    <row r="496" spans="1:14" x14ac:dyDescent="0.25">
      <c r="A496" s="152" t="s">
        <v>32671</v>
      </c>
      <c r="B496" s="153">
        <v>44599</v>
      </c>
      <c r="C496" s="152"/>
      <c r="D496" s="153">
        <v>44599</v>
      </c>
      <c r="E496" s="154" t="s">
        <v>208</v>
      </c>
      <c r="F496" s="155">
        <v>26.5</v>
      </c>
      <c r="G496" s="153">
        <v>44599</v>
      </c>
      <c r="H496" s="153">
        <v>44628</v>
      </c>
      <c r="I496" s="156">
        <v>30</v>
      </c>
      <c r="J496" s="156" t="s">
        <v>32004</v>
      </c>
      <c r="K496" s="139" t="str">
        <f t="shared" si="103"/>
        <v>Feb-Mar</v>
      </c>
      <c r="L496" s="157">
        <f>DATE(YEAR(Table2[[#This Row],[embarque]]),MONTH(Table2[[#This Row],[embarque]]),1)</f>
        <v>44621</v>
      </c>
      <c r="M496" s="151">
        <f>IF(MONTH(H496)&lt;=2,YEAR(H496)-1,YEAR(H496))</f>
        <v>2022</v>
      </c>
      <c r="N496" s="140" t="str">
        <f>VLOOKUP('Arg Registers'!$J496,AUX!$E$2:$F$96,2,FALSE)</f>
        <v>Others</v>
      </c>
    </row>
    <row r="497" spans="1:14" x14ac:dyDescent="0.25">
      <c r="A497" s="152" t="s">
        <v>32672</v>
      </c>
      <c r="B497" s="153">
        <v>44607</v>
      </c>
      <c r="C497" s="152"/>
      <c r="D497" s="153">
        <v>44607</v>
      </c>
      <c r="E497" s="154" t="s">
        <v>208</v>
      </c>
      <c r="F497" s="155">
        <v>28</v>
      </c>
      <c r="G497" s="153">
        <v>44607</v>
      </c>
      <c r="H497" s="153">
        <v>44636</v>
      </c>
      <c r="I497" s="156">
        <v>30</v>
      </c>
      <c r="J497" s="156" t="s">
        <v>32009</v>
      </c>
      <c r="K497" s="139" t="str">
        <f t="shared" si="103"/>
        <v>Feb-Mar</v>
      </c>
      <c r="L497" s="157">
        <f>DATE(YEAR(Table2[[#This Row],[embarque]]),MONTH(Table2[[#This Row],[embarque]]),1)</f>
        <v>44621</v>
      </c>
      <c r="M497" s="151">
        <f t="shared" ref="M497:M498" si="117">IF(MONTH(H497)&lt;=2,YEAR(H497)-1,YEAR(H497))</f>
        <v>2022</v>
      </c>
      <c r="N497" s="140" t="str">
        <f>VLOOKUP('Arg Registers'!$J497,AUX!$E$2:$F$96,2,FALSE)</f>
        <v>Others</v>
      </c>
    </row>
    <row r="498" spans="1:14" x14ac:dyDescent="0.25">
      <c r="A498" s="152" t="s">
        <v>32673</v>
      </c>
      <c r="B498" s="153">
        <v>44607</v>
      </c>
      <c r="C498" s="152"/>
      <c r="D498" s="153">
        <v>44607</v>
      </c>
      <c r="E498" s="154" t="s">
        <v>208</v>
      </c>
      <c r="F498" s="155">
        <v>28</v>
      </c>
      <c r="G498" s="153">
        <v>44607</v>
      </c>
      <c r="H498" s="153">
        <v>44636</v>
      </c>
      <c r="I498" s="156">
        <v>30</v>
      </c>
      <c r="J498" s="156" t="s">
        <v>32009</v>
      </c>
      <c r="K498" s="139" t="str">
        <f t="shared" si="103"/>
        <v>Feb-Mar</v>
      </c>
      <c r="L498" s="157">
        <f>DATE(YEAR(Table2[[#This Row],[embarque]]),MONTH(Table2[[#This Row],[embarque]]),1)</f>
        <v>44621</v>
      </c>
      <c r="M498" s="151">
        <f t="shared" si="117"/>
        <v>2022</v>
      </c>
      <c r="N498" s="140" t="str">
        <f>VLOOKUP('Arg Registers'!$J498,AUX!$E$2:$F$96,2,FALSE)</f>
        <v>Others</v>
      </c>
    </row>
    <row r="499" spans="1:14" x14ac:dyDescent="0.25">
      <c r="A499" s="191" t="s">
        <v>32674</v>
      </c>
      <c r="B499" s="192">
        <v>44616</v>
      </c>
      <c r="C499" s="193"/>
      <c r="D499" s="192">
        <v>44616</v>
      </c>
      <c r="E499" s="194" t="s">
        <v>208</v>
      </c>
      <c r="F499" s="195">
        <v>30000</v>
      </c>
      <c r="G499" s="153">
        <v>44696</v>
      </c>
      <c r="H499" s="153">
        <v>44725</v>
      </c>
      <c r="I499" s="196">
        <v>360</v>
      </c>
      <c r="J499" s="196" t="s">
        <v>217</v>
      </c>
      <c r="K499" s="139" t="str">
        <f t="shared" si="103"/>
        <v>May-Jun</v>
      </c>
      <c r="L499" s="197">
        <f>DATE(YEAR(Table2[[#This Row],[embarque]]),MONTH(Table2[[#This Row],[embarque]]),1)</f>
        <v>44713</v>
      </c>
      <c r="M499" s="190">
        <f t="shared" ref="M499:M515" si="118">IF(MONTH(H499)&lt;=2,YEAR(H499)-1,YEAR(H499))</f>
        <v>2022</v>
      </c>
      <c r="N499" s="140" t="str">
        <f>VLOOKUP('Arg Registers'!$J499,AUX!$E$2:$F$96,2,FALSE)</f>
        <v>CHS</v>
      </c>
    </row>
    <row r="500" spans="1:14" x14ac:dyDescent="0.25">
      <c r="A500" s="191" t="s">
        <v>32675</v>
      </c>
      <c r="B500" s="192">
        <v>44617</v>
      </c>
      <c r="C500" s="193"/>
      <c r="D500" s="192">
        <v>44617</v>
      </c>
      <c r="E500" s="194" t="s">
        <v>208</v>
      </c>
      <c r="F500" s="195">
        <v>500</v>
      </c>
      <c r="G500" s="153">
        <v>44617</v>
      </c>
      <c r="H500" s="153">
        <v>44646</v>
      </c>
      <c r="I500" s="196">
        <v>30</v>
      </c>
      <c r="J500" s="196" t="s">
        <v>32676</v>
      </c>
      <c r="K500" s="139" t="str">
        <f t="shared" si="103"/>
        <v>Feb-Mar</v>
      </c>
      <c r="L500" s="197">
        <f>DATE(YEAR(Table2[[#This Row],[embarque]]),MONTH(Table2[[#This Row],[embarque]]),1)</f>
        <v>44621</v>
      </c>
      <c r="M500" s="190">
        <f t="shared" si="118"/>
        <v>2022</v>
      </c>
      <c r="N500" s="140" t="str">
        <f>VLOOKUP('Arg Registers'!$J500,AUX!$E$2:$F$96,2,FALSE)</f>
        <v>Others</v>
      </c>
    </row>
    <row r="501" spans="1:14" x14ac:dyDescent="0.25">
      <c r="A501" s="101" t="s">
        <v>32677</v>
      </c>
      <c r="B501" s="192">
        <v>44628</v>
      </c>
      <c r="C501" s="102"/>
      <c r="D501" s="192">
        <v>44628</v>
      </c>
      <c r="E501" s="198" t="s">
        <v>208</v>
      </c>
      <c r="F501" s="199">
        <v>1500</v>
      </c>
      <c r="G501" s="192">
        <v>44628</v>
      </c>
      <c r="H501" s="192">
        <v>44657</v>
      </c>
      <c r="I501" s="168">
        <v>30</v>
      </c>
      <c r="J501" s="196" t="s">
        <v>32676</v>
      </c>
      <c r="K501" s="139" t="str">
        <f t="shared" si="103"/>
        <v>Mar-Apr</v>
      </c>
      <c r="L501" s="103">
        <f>DATE(YEAR(Table2[[#This Row],[embarque]]),MONTH(Table2[[#This Row],[embarque]]),1)</f>
        <v>44652</v>
      </c>
      <c r="M501" s="135">
        <f t="shared" si="118"/>
        <v>2022</v>
      </c>
      <c r="N501" s="64" t="str">
        <f>VLOOKUP('Arg Registers'!$J501,AUX!$E$2:$F$96,2,FALSE)</f>
        <v>Others</v>
      </c>
    </row>
    <row r="502" spans="1:14" x14ac:dyDescent="0.25">
      <c r="A502" s="187" t="s">
        <v>32680</v>
      </c>
      <c r="B502" s="192">
        <v>44634</v>
      </c>
      <c r="C502" s="181"/>
      <c r="D502" s="192">
        <v>44634</v>
      </c>
      <c r="E502" s="182" t="s">
        <v>208</v>
      </c>
      <c r="F502" s="183">
        <v>100</v>
      </c>
      <c r="G502" s="192">
        <v>44634</v>
      </c>
      <c r="H502" s="192">
        <v>44632</v>
      </c>
      <c r="I502" s="184">
        <v>30</v>
      </c>
      <c r="J502" s="184" t="s">
        <v>32663</v>
      </c>
      <c r="K502" s="139" t="str">
        <f t="shared" si="103"/>
        <v>Mar-Mar</v>
      </c>
      <c r="L502" s="185">
        <f>DATE(YEAR(Table2[[#This Row],[embarque]]),MONTH(Table2[[#This Row],[embarque]]),1)</f>
        <v>44621</v>
      </c>
      <c r="M502" s="186">
        <f t="shared" si="118"/>
        <v>2022</v>
      </c>
      <c r="N502" s="64" t="str">
        <f>VLOOKUP('Arg Registers'!$J502,AUX!$E$2:$F$96,2,FALSE)</f>
        <v>Others</v>
      </c>
    </row>
    <row r="503" spans="1:14" x14ac:dyDescent="0.25">
      <c r="A503" s="193" t="s">
        <v>32681</v>
      </c>
      <c r="B503" s="192">
        <v>44635</v>
      </c>
      <c r="C503" s="193"/>
      <c r="D503" s="192">
        <v>44635</v>
      </c>
      <c r="E503" s="194" t="s">
        <v>208</v>
      </c>
      <c r="F503" s="195">
        <v>0.03</v>
      </c>
      <c r="G503" s="192">
        <v>44635</v>
      </c>
      <c r="H503" s="192">
        <v>44724</v>
      </c>
      <c r="I503" s="196">
        <v>360</v>
      </c>
      <c r="J503" s="196" t="s">
        <v>32682</v>
      </c>
      <c r="K503" s="139" t="str">
        <f t="shared" si="103"/>
        <v>Mar-Jun</v>
      </c>
      <c r="L503" s="197">
        <f>DATE(YEAR(Table2[[#This Row],[embarque]]),MONTH(Table2[[#This Row],[embarque]]),1)</f>
        <v>44713</v>
      </c>
      <c r="M503" s="190">
        <f t="shared" si="118"/>
        <v>2022</v>
      </c>
      <c r="N503" s="140" t="str">
        <f>VLOOKUP('Arg Registers'!$J503,AUX!$E$2:$F$96,2,FALSE)</f>
        <v>Others</v>
      </c>
    </row>
    <row r="504" spans="1:14" x14ac:dyDescent="0.25">
      <c r="A504" s="200" t="s">
        <v>32683</v>
      </c>
      <c r="B504" s="192">
        <v>44641</v>
      </c>
      <c r="C504" s="193"/>
      <c r="D504" s="192">
        <v>44641</v>
      </c>
      <c r="E504" s="194" t="s">
        <v>208</v>
      </c>
      <c r="F504" s="195">
        <v>21500</v>
      </c>
      <c r="G504" s="192">
        <v>44713</v>
      </c>
      <c r="H504" s="192">
        <v>44742</v>
      </c>
      <c r="I504" s="196">
        <v>360</v>
      </c>
      <c r="J504" s="196" t="s">
        <v>219</v>
      </c>
      <c r="K504" s="139" t="str">
        <f t="shared" si="103"/>
        <v>Jun-Jun</v>
      </c>
      <c r="L504" s="197">
        <f>DATE(YEAR(Table2[[#This Row],[embarque]]),MONTH(Table2[[#This Row],[embarque]]),1)</f>
        <v>44713</v>
      </c>
      <c r="M504" s="190">
        <f t="shared" si="118"/>
        <v>2022</v>
      </c>
      <c r="N504" s="140" t="str">
        <f>VLOOKUP('Arg Registers'!$J504,AUX!$E$2:$F$96,2,FALSE)</f>
        <v>FONDOMONTE</v>
      </c>
    </row>
    <row r="505" spans="1:14" x14ac:dyDescent="0.25">
      <c r="A505" s="193" t="s">
        <v>32684</v>
      </c>
      <c r="B505" s="192">
        <v>44643</v>
      </c>
      <c r="C505" s="193"/>
      <c r="D505" s="192">
        <v>44643</v>
      </c>
      <c r="E505" s="194" t="s">
        <v>208</v>
      </c>
      <c r="F505" s="195">
        <v>48</v>
      </c>
      <c r="G505" s="192">
        <v>44643</v>
      </c>
      <c r="H505" s="192">
        <v>44732</v>
      </c>
      <c r="I505" s="196">
        <v>360</v>
      </c>
      <c r="J505" s="196" t="s">
        <v>32685</v>
      </c>
      <c r="K505" s="139" t="str">
        <f t="shared" si="103"/>
        <v>Mar-Jun</v>
      </c>
      <c r="L505" s="197">
        <f>DATE(YEAR(Table2[[#This Row],[embarque]]),MONTH(Table2[[#This Row],[embarque]]),1)</f>
        <v>44713</v>
      </c>
      <c r="M505" s="190">
        <f t="shared" si="118"/>
        <v>2022</v>
      </c>
      <c r="N505" s="140" t="str">
        <f>VLOOKUP('Arg Registers'!$J505,AUX!$E$2:$F$96,2,FALSE)</f>
        <v>Others</v>
      </c>
    </row>
    <row r="506" spans="1:14" x14ac:dyDescent="0.25">
      <c r="A506" s="187" t="s">
        <v>32686</v>
      </c>
      <c r="B506" s="192">
        <v>44645</v>
      </c>
      <c r="C506" s="181"/>
      <c r="D506" s="192">
        <v>44645</v>
      </c>
      <c r="E506" s="194" t="s">
        <v>208</v>
      </c>
      <c r="F506" s="195">
        <v>28</v>
      </c>
      <c r="G506" s="192">
        <v>44645</v>
      </c>
      <c r="H506" s="192">
        <v>44674</v>
      </c>
      <c r="I506" s="196">
        <v>30</v>
      </c>
      <c r="J506" s="196" t="s">
        <v>32009</v>
      </c>
      <c r="K506" s="139" t="str">
        <f>TEXT(G506,"mmm")&amp;"-"&amp;TEXT(H506,"mmm")</f>
        <v>Mar-Apr</v>
      </c>
      <c r="L506" s="197">
        <f>DATE(YEAR(Table2[[#This Row],[embarque]]),MONTH(Table2[[#This Row],[embarque]]),1)</f>
        <v>44652</v>
      </c>
      <c r="M506" s="190">
        <f t="shared" si="118"/>
        <v>2022</v>
      </c>
      <c r="N506" s="140" t="str">
        <f>VLOOKUP('Arg Registers'!$J506,AUX!$E$2:$F$96,2,FALSE)</f>
        <v>Others</v>
      </c>
    </row>
    <row r="507" spans="1:14" x14ac:dyDescent="0.25">
      <c r="A507" s="201" t="s">
        <v>32689</v>
      </c>
      <c r="B507" s="188">
        <v>44650</v>
      </c>
      <c r="C507" s="205"/>
      <c r="D507" s="188">
        <v>44650</v>
      </c>
      <c r="E507" s="207" t="s">
        <v>208</v>
      </c>
      <c r="F507" s="209">
        <v>10000</v>
      </c>
      <c r="G507" s="188">
        <v>44713</v>
      </c>
      <c r="H507" s="188">
        <v>44742</v>
      </c>
      <c r="I507" s="139">
        <v>360</v>
      </c>
      <c r="J507" s="139" t="s">
        <v>217</v>
      </c>
      <c r="K507" s="139" t="str">
        <f>TEXT(G507,"mmm")&amp;"-"&amp;TEXT(H507,"mmm")</f>
        <v>Jun-Jun</v>
      </c>
      <c r="L507" s="103">
        <f>DATE(YEAR(Table2[[#This Row],[embarque]]),MONTH(Table2[[#This Row],[embarque]]),1)</f>
        <v>44713</v>
      </c>
      <c r="M507" s="190">
        <f t="shared" si="118"/>
        <v>2022</v>
      </c>
      <c r="N507" s="140" t="str">
        <f>VLOOKUP('Arg Registers'!$J507,AUX!$E$2:$F$96,2,FALSE)</f>
        <v>CHS</v>
      </c>
    </row>
    <row r="508" spans="1:14" x14ac:dyDescent="0.25">
      <c r="A508" s="201" t="s">
        <v>32690</v>
      </c>
      <c r="B508" s="188">
        <v>44651</v>
      </c>
      <c r="C508" s="205"/>
      <c r="D508" s="188">
        <v>44651</v>
      </c>
      <c r="E508" s="207" t="s">
        <v>208</v>
      </c>
      <c r="F508" s="209">
        <v>30000</v>
      </c>
      <c r="G508" s="188">
        <v>44682</v>
      </c>
      <c r="H508" s="188">
        <v>44711</v>
      </c>
      <c r="I508" s="139">
        <v>360</v>
      </c>
      <c r="J508" s="139" t="s">
        <v>31974</v>
      </c>
      <c r="K508" s="139" t="str">
        <f t="shared" ref="K508:K529" si="119">TEXT(G508,"mmm")&amp;"-"&amp;TEXT(H508,"mmm")</f>
        <v>May-May</v>
      </c>
      <c r="L508" s="197">
        <f>DATE(YEAR(Table2[[#This Row],[embarque]]),MONTH(Table2[[#This Row],[embarque]]),1)</f>
        <v>44682</v>
      </c>
      <c r="M508" s="190">
        <f t="shared" si="118"/>
        <v>2022</v>
      </c>
      <c r="N508" s="140" t="str">
        <f>VLOOKUP('Arg Registers'!$J508,AUX!$E$2:$F$96,2,FALSE)</f>
        <v>MIRGOR</v>
      </c>
    </row>
    <row r="509" spans="1:14" x14ac:dyDescent="0.25">
      <c r="A509" s="201" t="s">
        <v>32691</v>
      </c>
      <c r="B509" s="188">
        <v>44651</v>
      </c>
      <c r="C509" s="205"/>
      <c r="D509" s="188">
        <v>44651</v>
      </c>
      <c r="E509" s="207" t="s">
        <v>208</v>
      </c>
      <c r="F509" s="209">
        <v>30000</v>
      </c>
      <c r="G509" s="188">
        <v>44713</v>
      </c>
      <c r="H509" s="188">
        <v>44742</v>
      </c>
      <c r="I509" s="139">
        <v>360</v>
      </c>
      <c r="J509" s="139" t="s">
        <v>31974</v>
      </c>
      <c r="K509" s="139" t="str">
        <f t="shared" si="119"/>
        <v>Jun-Jun</v>
      </c>
      <c r="L509" s="197">
        <f>DATE(YEAR(Table2[[#This Row],[embarque]]),MONTH(Table2[[#This Row],[embarque]]),1)</f>
        <v>44713</v>
      </c>
      <c r="M509" s="190">
        <f t="shared" si="118"/>
        <v>2022</v>
      </c>
      <c r="N509" s="140" t="str">
        <f>VLOOKUP('Arg Registers'!$J509,AUX!$E$2:$F$96,2,FALSE)</f>
        <v>MIRGOR</v>
      </c>
    </row>
    <row r="510" spans="1:14" x14ac:dyDescent="0.25">
      <c r="A510" s="101" t="s">
        <v>32692</v>
      </c>
      <c r="B510" s="188">
        <v>44652</v>
      </c>
      <c r="C510" s="102"/>
      <c r="D510" s="188">
        <v>44652</v>
      </c>
      <c r="E510" s="198" t="s">
        <v>208</v>
      </c>
      <c r="F510" s="199">
        <v>28</v>
      </c>
      <c r="G510" s="188">
        <v>44652</v>
      </c>
      <c r="H510" s="188">
        <v>44681</v>
      </c>
      <c r="I510" s="168">
        <v>30</v>
      </c>
      <c r="J510" s="139" t="s">
        <v>31973</v>
      </c>
      <c r="K510" s="139" t="str">
        <f t="shared" si="119"/>
        <v>Apr-Apr</v>
      </c>
      <c r="L510" s="103">
        <f>DATE(YEAR(Table2[[#This Row],[embarque]]),MONTH(Table2[[#This Row],[embarque]]),1)</f>
        <v>44652</v>
      </c>
      <c r="M510" s="190">
        <f t="shared" si="118"/>
        <v>2022</v>
      </c>
      <c r="N510" s="140" t="str">
        <f>VLOOKUP('Arg Registers'!$J510,AUX!$E$2:$F$96,2,FALSE)</f>
        <v>Others</v>
      </c>
    </row>
    <row r="511" spans="1:14" x14ac:dyDescent="0.25">
      <c r="A511" s="101" t="s">
        <v>32693</v>
      </c>
      <c r="B511" s="188">
        <v>44655</v>
      </c>
      <c r="C511" s="102"/>
      <c r="D511" s="188">
        <v>44655</v>
      </c>
      <c r="E511" s="198" t="s">
        <v>208</v>
      </c>
      <c r="F511" s="199">
        <v>28</v>
      </c>
      <c r="G511" s="188">
        <v>44655</v>
      </c>
      <c r="H511" s="188">
        <v>44684</v>
      </c>
      <c r="I511" s="168">
        <v>30</v>
      </c>
      <c r="J511" s="168" t="s">
        <v>32009</v>
      </c>
      <c r="K511" s="139" t="str">
        <f t="shared" si="119"/>
        <v>Apr-May</v>
      </c>
      <c r="L511" s="197">
        <f>DATE(YEAR(Table2[[#This Row],[embarque]]),MONTH(Table2[[#This Row],[embarque]]),1)</f>
        <v>44682</v>
      </c>
      <c r="M511" s="190">
        <f t="shared" si="118"/>
        <v>2022</v>
      </c>
      <c r="N511" s="140" t="str">
        <f>VLOOKUP('Arg Registers'!$J511,AUX!$E$2:$F$96,2,FALSE)</f>
        <v>Others</v>
      </c>
    </row>
    <row r="512" spans="1:14" x14ac:dyDescent="0.25">
      <c r="A512" s="201" t="s">
        <v>32694</v>
      </c>
      <c r="B512" s="188">
        <v>44655</v>
      </c>
      <c r="C512" s="205"/>
      <c r="D512" s="188">
        <v>44655</v>
      </c>
      <c r="E512" s="207" t="s">
        <v>208</v>
      </c>
      <c r="F512" s="209">
        <v>28</v>
      </c>
      <c r="G512" s="188">
        <v>44655</v>
      </c>
      <c r="H512" s="188">
        <v>44684</v>
      </c>
      <c r="I512" s="139">
        <v>30</v>
      </c>
      <c r="J512" s="139" t="s">
        <v>32009</v>
      </c>
      <c r="K512" s="139" t="str">
        <f t="shared" si="119"/>
        <v>Apr-May</v>
      </c>
      <c r="L512" s="197">
        <f>DATE(YEAR(Table2[[#This Row],[embarque]]),MONTH(Table2[[#This Row],[embarque]]),1)</f>
        <v>44682</v>
      </c>
      <c r="M512" s="190">
        <f t="shared" si="118"/>
        <v>2022</v>
      </c>
      <c r="N512" s="140" t="str">
        <f>VLOOKUP('Arg Registers'!$J512,AUX!$E$2:$F$96,2,FALSE)</f>
        <v>Others</v>
      </c>
    </row>
    <row r="513" spans="1:14" x14ac:dyDescent="0.25">
      <c r="A513" s="202" t="s">
        <v>32695</v>
      </c>
      <c r="B513" s="188">
        <v>44656</v>
      </c>
      <c r="C513" s="205"/>
      <c r="D513" s="188">
        <v>44656</v>
      </c>
      <c r="E513" s="207" t="s">
        <v>208</v>
      </c>
      <c r="F513" s="209">
        <v>4500</v>
      </c>
      <c r="G513" s="188">
        <v>44713</v>
      </c>
      <c r="H513" s="188">
        <v>44742</v>
      </c>
      <c r="I513" s="139">
        <v>360</v>
      </c>
      <c r="J513" s="139" t="s">
        <v>215</v>
      </c>
      <c r="K513" s="139" t="str">
        <f t="shared" si="119"/>
        <v>Jun-Jun</v>
      </c>
      <c r="L513" s="103">
        <f>DATE(YEAR(Table2[[#This Row],[embarque]]),MONTH(Table2[[#This Row],[embarque]]),1)</f>
        <v>44713</v>
      </c>
      <c r="M513" s="190">
        <f t="shared" si="118"/>
        <v>2022</v>
      </c>
      <c r="N513" s="140" t="str">
        <f>VLOOKUP('Arg Registers'!$J513,AUX!$E$2:$F$96,2,FALSE)</f>
        <v>OMHSA</v>
      </c>
    </row>
    <row r="514" spans="1:14" x14ac:dyDescent="0.25">
      <c r="A514" s="201" t="s">
        <v>32696</v>
      </c>
      <c r="B514" s="188">
        <v>44658</v>
      </c>
      <c r="C514" s="205"/>
      <c r="D514" s="188">
        <v>44658</v>
      </c>
      <c r="E514" s="207" t="s">
        <v>208</v>
      </c>
      <c r="F514" s="209">
        <v>30000</v>
      </c>
      <c r="G514" s="188">
        <v>44758</v>
      </c>
      <c r="H514" s="188">
        <v>44787</v>
      </c>
      <c r="I514" s="139">
        <v>360</v>
      </c>
      <c r="J514" s="139" t="s">
        <v>31974</v>
      </c>
      <c r="K514" s="139" t="str">
        <f t="shared" si="119"/>
        <v>Jul-Aug</v>
      </c>
      <c r="L514" s="197">
        <f>DATE(YEAR(Table2[[#This Row],[embarque]]),MONTH(Table2[[#This Row],[embarque]]),1)</f>
        <v>44774</v>
      </c>
      <c r="M514" s="190">
        <f t="shared" si="118"/>
        <v>2022</v>
      </c>
      <c r="N514" s="140" t="str">
        <f>VLOOKUP('Arg Registers'!$J514,AUX!$E$2:$F$96,2,FALSE)</f>
        <v>MIRGOR</v>
      </c>
    </row>
    <row r="515" spans="1:14" x14ac:dyDescent="0.25">
      <c r="A515" s="201" t="s">
        <v>32697</v>
      </c>
      <c r="B515" s="188">
        <v>44663</v>
      </c>
      <c r="C515" s="205"/>
      <c r="D515" s="188">
        <v>44663</v>
      </c>
      <c r="E515" s="207" t="s">
        <v>208</v>
      </c>
      <c r="F515" s="209">
        <v>129</v>
      </c>
      <c r="G515" s="188">
        <v>44669</v>
      </c>
      <c r="H515" s="188">
        <v>44698</v>
      </c>
      <c r="I515" s="139">
        <v>360</v>
      </c>
      <c r="J515" s="139" t="s">
        <v>31994</v>
      </c>
      <c r="K515" s="139" t="str">
        <f t="shared" si="119"/>
        <v>Apr-May</v>
      </c>
      <c r="L515" s="197">
        <f>DATE(YEAR(Table2[[#This Row],[embarque]]),MONTH(Table2[[#This Row],[embarque]]),1)</f>
        <v>44682</v>
      </c>
      <c r="M515" s="190">
        <f t="shared" si="118"/>
        <v>2022</v>
      </c>
      <c r="N515" s="140" t="str">
        <f>VLOOKUP('Arg Registers'!$J515,AUX!$E$2:$F$96,2,FALSE)</f>
        <v>Others</v>
      </c>
    </row>
    <row r="516" spans="1:14" x14ac:dyDescent="0.25">
      <c r="A516" s="201" t="s">
        <v>32698</v>
      </c>
      <c r="B516" s="188">
        <v>44663</v>
      </c>
      <c r="C516" s="205"/>
      <c r="D516" s="188">
        <v>44663</v>
      </c>
      <c r="E516" s="207" t="s">
        <v>208</v>
      </c>
      <c r="F516" s="209">
        <v>129</v>
      </c>
      <c r="G516" s="188">
        <v>44669</v>
      </c>
      <c r="H516" s="188">
        <v>44698</v>
      </c>
      <c r="I516" s="139">
        <v>360</v>
      </c>
      <c r="J516" s="139" t="s">
        <v>31994</v>
      </c>
      <c r="K516" s="139" t="str">
        <f t="shared" si="119"/>
        <v>Apr-May</v>
      </c>
      <c r="L516" s="197">
        <f>DATE(YEAR(Table2[[#This Row],[embarque]]),MONTH(Table2[[#This Row],[embarque]]),1)</f>
        <v>44682</v>
      </c>
      <c r="M516" s="190">
        <f t="shared" ref="M516:M529" si="120">IF(MONTH(H516)&lt;=2,YEAR(H516)-1,YEAR(H516))</f>
        <v>2022</v>
      </c>
      <c r="N516" s="140" t="str">
        <f>VLOOKUP('Arg Registers'!$J516,AUX!$E$2:$F$96,2,FALSE)</f>
        <v>Others</v>
      </c>
    </row>
    <row r="517" spans="1:14" x14ac:dyDescent="0.25">
      <c r="A517" s="201" t="s">
        <v>32703</v>
      </c>
      <c r="B517" s="188" t="s">
        <v>32704</v>
      </c>
      <c r="C517" s="205"/>
      <c r="D517" s="188" t="s">
        <v>32704</v>
      </c>
      <c r="E517" s="207" t="s">
        <v>208</v>
      </c>
      <c r="F517" s="209">
        <v>129</v>
      </c>
      <c r="G517" s="188" t="s">
        <v>32705</v>
      </c>
      <c r="H517" s="188" t="s">
        <v>32706</v>
      </c>
      <c r="I517" s="139">
        <v>360</v>
      </c>
      <c r="J517" s="139" t="s">
        <v>31996</v>
      </c>
      <c r="K517" s="139" t="str">
        <f t="shared" si="119"/>
        <v>Apr-May</v>
      </c>
      <c r="L517" s="197">
        <f>DATE(YEAR(Table2[[#This Row],[embarque]]),MONTH(Table2[[#This Row],[embarque]]),1)</f>
        <v>44682</v>
      </c>
      <c r="M517" s="190">
        <f t="shared" si="120"/>
        <v>2022</v>
      </c>
      <c r="N517" s="140" t="str">
        <f>VLOOKUP('Arg Registers'!$J517,AUX!$E$2:$F$96,2,FALSE)</f>
        <v>Others</v>
      </c>
    </row>
    <row r="518" spans="1:14" x14ac:dyDescent="0.25">
      <c r="A518" s="201" t="s">
        <v>32707</v>
      </c>
      <c r="B518" s="188" t="s">
        <v>32704</v>
      </c>
      <c r="C518" s="205"/>
      <c r="D518" s="188" t="s">
        <v>32704</v>
      </c>
      <c r="E518" s="207" t="s">
        <v>208</v>
      </c>
      <c r="F518" s="209">
        <v>129</v>
      </c>
      <c r="G518" s="188" t="s">
        <v>32705</v>
      </c>
      <c r="H518" s="188" t="s">
        <v>32706</v>
      </c>
      <c r="I518" s="139">
        <v>360</v>
      </c>
      <c r="J518" s="139" t="s">
        <v>31996</v>
      </c>
      <c r="K518" s="139" t="str">
        <f t="shared" si="119"/>
        <v>Apr-May</v>
      </c>
      <c r="L518" s="197">
        <f>DATE(YEAR(Table2[[#This Row],[embarque]]),MONTH(Table2[[#This Row],[embarque]]),1)</f>
        <v>44682</v>
      </c>
      <c r="M518" s="190">
        <f t="shared" si="120"/>
        <v>2022</v>
      </c>
      <c r="N518" s="140" t="str">
        <f>VLOOKUP('Arg Registers'!$J518,AUX!$E$2:$F$96,2,FALSE)</f>
        <v>Others</v>
      </c>
    </row>
    <row r="519" spans="1:14" x14ac:dyDescent="0.25">
      <c r="A519" s="201" t="s">
        <v>32708</v>
      </c>
      <c r="B519" s="188" t="s">
        <v>32709</v>
      </c>
      <c r="C519" s="205"/>
      <c r="D519" s="188" t="s">
        <v>32709</v>
      </c>
      <c r="E519" s="207" t="s">
        <v>208</v>
      </c>
      <c r="F519" s="209">
        <v>10100</v>
      </c>
      <c r="G519" s="188" t="s">
        <v>32710</v>
      </c>
      <c r="H519" s="188" t="s">
        <v>32711</v>
      </c>
      <c r="I519" s="139">
        <v>360</v>
      </c>
      <c r="J519" s="139" t="s">
        <v>273</v>
      </c>
      <c r="K519" s="139" t="str">
        <f t="shared" si="119"/>
        <v>May-May</v>
      </c>
      <c r="L519" s="197">
        <f>DATE(YEAR(Table2[[#This Row],[embarque]]),MONTH(Table2[[#This Row],[embarque]]),1)</f>
        <v>44682</v>
      </c>
      <c r="M519" s="190">
        <f t="shared" si="120"/>
        <v>2022</v>
      </c>
      <c r="N519" s="140" t="str">
        <f>VLOOKUP('Arg Registers'!$J519,AUX!$E$2:$F$96,2,FALSE)</f>
        <v>BUNGE</v>
      </c>
    </row>
    <row r="520" spans="1:14" x14ac:dyDescent="0.25">
      <c r="A520" s="201" t="s">
        <v>32722</v>
      </c>
      <c r="B520" s="188" t="s">
        <v>32723</v>
      </c>
      <c r="C520" s="205"/>
      <c r="D520" s="188" t="s">
        <v>32723</v>
      </c>
      <c r="E520" s="207" t="s">
        <v>208</v>
      </c>
      <c r="F520" s="209">
        <v>28</v>
      </c>
      <c r="G520" s="188" t="s">
        <v>32723</v>
      </c>
      <c r="H520" s="188" t="s">
        <v>32724</v>
      </c>
      <c r="I520" s="139">
        <v>30</v>
      </c>
      <c r="J520" s="139" t="s">
        <v>32725</v>
      </c>
      <c r="K520" s="139" t="str">
        <f t="shared" si="119"/>
        <v>Apr-May</v>
      </c>
      <c r="L520" s="197">
        <f>DATE(YEAR(Table2[[#This Row],[embarque]]),MONTH(Table2[[#This Row],[embarque]]),1)</f>
        <v>44682</v>
      </c>
      <c r="M520" s="190">
        <f t="shared" si="120"/>
        <v>2022</v>
      </c>
      <c r="N520" s="140" t="str">
        <f>VLOOKUP('Arg Registers'!$J520,AUX!$E$2:$F$96,2,FALSE)</f>
        <v>Others</v>
      </c>
    </row>
    <row r="521" spans="1:14" x14ac:dyDescent="0.25">
      <c r="A521" s="201" t="s">
        <v>32726</v>
      </c>
      <c r="B521" s="188" t="s">
        <v>32727</v>
      </c>
      <c r="C521" s="205"/>
      <c r="D521" s="188" t="s">
        <v>32727</v>
      </c>
      <c r="E521" s="207" t="s">
        <v>208</v>
      </c>
      <c r="F521" s="209">
        <v>120</v>
      </c>
      <c r="G521" s="188" t="s">
        <v>32727</v>
      </c>
      <c r="H521" s="188" t="s">
        <v>32728</v>
      </c>
      <c r="I521" s="139">
        <v>30</v>
      </c>
      <c r="J521" s="139" t="s">
        <v>32016</v>
      </c>
      <c r="K521" s="139" t="str">
        <f t="shared" si="119"/>
        <v>Apr-May</v>
      </c>
      <c r="L521" s="197">
        <f>DATE(YEAR(Table2[[#This Row],[embarque]]),MONTH(Table2[[#This Row],[embarque]]),1)</f>
        <v>44682</v>
      </c>
      <c r="M521" s="190">
        <f t="shared" si="120"/>
        <v>2022</v>
      </c>
      <c r="N521" s="140" t="str">
        <f>VLOOKUP('Arg Registers'!$J521,AUX!$E$2:$F$96,2,FALSE)</f>
        <v>Others</v>
      </c>
    </row>
    <row r="522" spans="1:14" x14ac:dyDescent="0.25">
      <c r="A522" s="201" t="s">
        <v>32729</v>
      </c>
      <c r="B522" s="188" t="s">
        <v>32727</v>
      </c>
      <c r="C522" s="205"/>
      <c r="D522" s="188" t="s">
        <v>32727</v>
      </c>
      <c r="E522" s="207" t="s">
        <v>208</v>
      </c>
      <c r="F522" s="209">
        <v>10000</v>
      </c>
      <c r="G522" s="188" t="s">
        <v>32727</v>
      </c>
      <c r="H522" s="188" t="s">
        <v>32728</v>
      </c>
      <c r="I522" s="139">
        <v>30</v>
      </c>
      <c r="J522" s="139" t="s">
        <v>212</v>
      </c>
      <c r="K522" s="139" t="str">
        <f t="shared" si="119"/>
        <v>Apr-May</v>
      </c>
      <c r="L522" s="197">
        <f>DATE(YEAR(Table2[[#This Row],[embarque]]),MONTH(Table2[[#This Row],[embarque]]),1)</f>
        <v>44682</v>
      </c>
      <c r="M522" s="190">
        <f t="shared" si="120"/>
        <v>2022</v>
      </c>
      <c r="N522" s="140" t="str">
        <f>VLOOKUP('Arg Registers'!$J522,AUX!$E$2:$F$96,2,FALSE)</f>
        <v>CARGILL</v>
      </c>
    </row>
    <row r="523" spans="1:14" x14ac:dyDescent="0.25">
      <c r="A523" s="201" t="s">
        <v>32730</v>
      </c>
      <c r="B523" s="188" t="s">
        <v>32727</v>
      </c>
      <c r="C523" s="205"/>
      <c r="D523" s="188" t="s">
        <v>32727</v>
      </c>
      <c r="E523" s="207" t="s">
        <v>208</v>
      </c>
      <c r="F523" s="209">
        <v>30000</v>
      </c>
      <c r="G523" s="188" t="s">
        <v>32731</v>
      </c>
      <c r="H523" s="188" t="s">
        <v>32732</v>
      </c>
      <c r="I523" s="139">
        <v>360</v>
      </c>
      <c r="J523" s="139" t="s">
        <v>31974</v>
      </c>
      <c r="K523" s="139" t="str">
        <f t="shared" si="119"/>
        <v>Aug-Aug</v>
      </c>
      <c r="L523" s="197">
        <f>DATE(YEAR(Table2[[#This Row],[embarque]]),MONTH(Table2[[#This Row],[embarque]]),1)</f>
        <v>44774</v>
      </c>
      <c r="M523" s="190">
        <f t="shared" si="120"/>
        <v>2022</v>
      </c>
      <c r="N523" s="140" t="str">
        <f>VLOOKUP('Arg Registers'!$J523,AUX!$E$2:$F$96,2,FALSE)</f>
        <v>MIRGOR</v>
      </c>
    </row>
    <row r="524" spans="1:14" x14ac:dyDescent="0.25">
      <c r="A524" s="201" t="s">
        <v>32733</v>
      </c>
      <c r="B524" s="188" t="s">
        <v>32705</v>
      </c>
      <c r="C524" s="205"/>
      <c r="D524" s="188" t="s">
        <v>32705</v>
      </c>
      <c r="E524" s="207" t="s">
        <v>208</v>
      </c>
      <c r="F524" s="209">
        <v>129</v>
      </c>
      <c r="G524" s="188" t="s">
        <v>32734</v>
      </c>
      <c r="H524" s="188" t="s">
        <v>32735</v>
      </c>
      <c r="I524" s="139">
        <v>360</v>
      </c>
      <c r="J524" s="139" t="s">
        <v>31996</v>
      </c>
      <c r="K524" s="139" t="str">
        <f t="shared" si="119"/>
        <v>May-May</v>
      </c>
      <c r="L524" s="197">
        <f>DATE(YEAR(Table2[[#This Row],[embarque]]),MONTH(Table2[[#This Row],[embarque]]),1)</f>
        <v>44682</v>
      </c>
      <c r="M524" s="190">
        <f t="shared" si="120"/>
        <v>2022</v>
      </c>
      <c r="N524" s="140" t="str">
        <f>VLOOKUP('Arg Registers'!$J524,AUX!$E$2:$F$96,2,FALSE)</f>
        <v>Others</v>
      </c>
    </row>
    <row r="525" spans="1:14" x14ac:dyDescent="0.25">
      <c r="A525" s="201" t="s">
        <v>32736</v>
      </c>
      <c r="B525" s="188" t="s">
        <v>32705</v>
      </c>
      <c r="C525" s="205"/>
      <c r="D525" s="188" t="s">
        <v>32705</v>
      </c>
      <c r="E525" s="207" t="s">
        <v>208</v>
      </c>
      <c r="F525" s="209">
        <v>129</v>
      </c>
      <c r="G525" s="188" t="s">
        <v>32734</v>
      </c>
      <c r="H525" s="188" t="s">
        <v>32735</v>
      </c>
      <c r="I525" s="139">
        <v>360</v>
      </c>
      <c r="J525" s="139" t="s">
        <v>31996</v>
      </c>
      <c r="K525" s="139" t="str">
        <f t="shared" si="119"/>
        <v>May-May</v>
      </c>
      <c r="L525" s="197">
        <f>DATE(YEAR(Table2[[#This Row],[embarque]]),MONTH(Table2[[#This Row],[embarque]]),1)</f>
        <v>44682</v>
      </c>
      <c r="M525" s="190">
        <f t="shared" si="120"/>
        <v>2022</v>
      </c>
      <c r="N525" s="140" t="str">
        <f>VLOOKUP('Arg Registers'!$J525,AUX!$E$2:$F$96,2,FALSE)</f>
        <v>Others</v>
      </c>
    </row>
    <row r="526" spans="1:14" x14ac:dyDescent="0.25">
      <c r="A526" s="201" t="s">
        <v>32737</v>
      </c>
      <c r="B526" s="188" t="s">
        <v>32738</v>
      </c>
      <c r="C526" s="205"/>
      <c r="D526" s="188" t="s">
        <v>32738</v>
      </c>
      <c r="E526" s="207" t="s">
        <v>208</v>
      </c>
      <c r="F526" s="209">
        <v>28</v>
      </c>
      <c r="G526" s="188" t="s">
        <v>32738</v>
      </c>
      <c r="H526" s="188" t="s">
        <v>32739</v>
      </c>
      <c r="I526" s="139">
        <v>30</v>
      </c>
      <c r="J526" s="139" t="s">
        <v>32725</v>
      </c>
      <c r="K526" s="139" t="str">
        <f t="shared" si="119"/>
        <v>Apr-May</v>
      </c>
      <c r="L526" s="197">
        <f>DATE(YEAR(Table2[[#This Row],[embarque]]),MONTH(Table2[[#This Row],[embarque]]),1)</f>
        <v>44682</v>
      </c>
      <c r="M526" s="190">
        <f t="shared" si="120"/>
        <v>2022</v>
      </c>
      <c r="N526" s="140" t="str">
        <f>VLOOKUP('Arg Registers'!$J526,AUX!$E$2:$F$96,2,FALSE)</f>
        <v>Others</v>
      </c>
    </row>
    <row r="527" spans="1:14" x14ac:dyDescent="0.25">
      <c r="A527" s="201" t="s">
        <v>32740</v>
      </c>
      <c r="B527" s="188" t="s">
        <v>32738</v>
      </c>
      <c r="C527" s="205"/>
      <c r="D527" s="188" t="s">
        <v>32738</v>
      </c>
      <c r="E527" s="207" t="s">
        <v>208</v>
      </c>
      <c r="F527" s="209">
        <v>160</v>
      </c>
      <c r="G527" s="188" t="s">
        <v>32738</v>
      </c>
      <c r="H527" s="188" t="s">
        <v>32739</v>
      </c>
      <c r="I527" s="139">
        <v>30</v>
      </c>
      <c r="J527" s="139" t="s">
        <v>32663</v>
      </c>
      <c r="K527" s="139" t="str">
        <f t="shared" si="119"/>
        <v>Apr-May</v>
      </c>
      <c r="L527" s="197">
        <f>DATE(YEAR(Table2[[#This Row],[embarque]]),MONTH(Table2[[#This Row],[embarque]]),1)</f>
        <v>44682</v>
      </c>
      <c r="M527" s="190">
        <f t="shared" si="120"/>
        <v>2022</v>
      </c>
      <c r="N527" s="140" t="str">
        <f>VLOOKUP('Arg Registers'!$J527,AUX!$E$2:$F$96,2,FALSE)</f>
        <v>Others</v>
      </c>
    </row>
    <row r="528" spans="1:14" x14ac:dyDescent="0.25">
      <c r="A528" s="201" t="s">
        <v>32741</v>
      </c>
      <c r="B528" s="188" t="s">
        <v>32738</v>
      </c>
      <c r="C528" s="205"/>
      <c r="D528" s="188" t="s">
        <v>32738</v>
      </c>
      <c r="E528" s="207" t="s">
        <v>208</v>
      </c>
      <c r="F528" s="209">
        <v>140</v>
      </c>
      <c r="G528" s="188" t="s">
        <v>32738</v>
      </c>
      <c r="H528" s="188" t="s">
        <v>32739</v>
      </c>
      <c r="I528" s="139">
        <v>30</v>
      </c>
      <c r="J528" s="139" t="s">
        <v>32742</v>
      </c>
      <c r="K528" s="139" t="str">
        <f t="shared" si="119"/>
        <v>Apr-May</v>
      </c>
      <c r="L528" s="197">
        <f>DATE(YEAR(Table2[[#This Row],[embarque]]),MONTH(Table2[[#This Row],[embarque]]),1)</f>
        <v>44682</v>
      </c>
      <c r="M528" s="190">
        <f t="shared" si="120"/>
        <v>2022</v>
      </c>
      <c r="N528" s="140" t="str">
        <f>VLOOKUP('Arg Registers'!$J528,AUX!$E$2:$F$96,2,FALSE)</f>
        <v>Others</v>
      </c>
    </row>
    <row r="529" spans="1:14" x14ac:dyDescent="0.25">
      <c r="A529" s="201" t="s">
        <v>32743</v>
      </c>
      <c r="B529" s="188" t="s">
        <v>32744</v>
      </c>
      <c r="C529" s="205"/>
      <c r="D529" s="188" t="s">
        <v>32744</v>
      </c>
      <c r="E529" s="207" t="s">
        <v>208</v>
      </c>
      <c r="F529" s="209">
        <v>7000</v>
      </c>
      <c r="G529" s="188" t="s">
        <v>32744</v>
      </c>
      <c r="H529" s="188" t="s">
        <v>32745</v>
      </c>
      <c r="I529" s="139">
        <v>30</v>
      </c>
      <c r="J529" s="139" t="s">
        <v>264</v>
      </c>
      <c r="K529" s="139" t="str">
        <f t="shared" si="119"/>
        <v>Apr-May</v>
      </c>
      <c r="L529" s="197">
        <f>DATE(YEAR(Table2[[#This Row],[embarque]]),MONTH(Table2[[#This Row],[embarque]]),1)</f>
        <v>44682</v>
      </c>
      <c r="M529" s="190">
        <f t="shared" si="120"/>
        <v>2022</v>
      </c>
      <c r="N529" s="140" t="str">
        <f>VLOOKUP('Arg Registers'!$J529,AUX!$E$2:$F$96,2,FALSE)</f>
        <v>AGROFINA</v>
      </c>
    </row>
    <row r="530" spans="1:14" x14ac:dyDescent="0.25">
      <c r="A530" s="201" t="s">
        <v>32751</v>
      </c>
      <c r="B530" s="188" t="s">
        <v>32752</v>
      </c>
      <c r="C530" s="205"/>
      <c r="D530" s="188" t="s">
        <v>32752</v>
      </c>
      <c r="E530" s="207" t="s">
        <v>208</v>
      </c>
      <c r="F530" s="209">
        <v>215</v>
      </c>
      <c r="G530" s="188" t="s">
        <v>32752</v>
      </c>
      <c r="H530" s="188" t="s">
        <v>32753</v>
      </c>
      <c r="I530" s="139">
        <v>30</v>
      </c>
      <c r="J530" s="139" t="s">
        <v>32002</v>
      </c>
      <c r="K530" s="139" t="str">
        <f t="shared" ref="K530:K537" si="121">TEXT(G530,"mmm")&amp;"-"&amp;TEXT(H530,"mmm")</f>
        <v>May-Jun</v>
      </c>
      <c r="L530" s="197">
        <f>DATE(YEAR(Table2[[#This Row],[embarque]]),MONTH(Table2[[#This Row],[embarque]]),1)</f>
        <v>44713</v>
      </c>
      <c r="M530" s="190">
        <f t="shared" ref="M530:M537" si="122">IF(MONTH(H530)&lt;=2,YEAR(H530)-1,YEAR(H530))</f>
        <v>2022</v>
      </c>
      <c r="N530" s="140" t="str">
        <f>VLOOKUP('Arg Registers'!$J530,AUX!$E$2:$F$96,2,FALSE)</f>
        <v>Others</v>
      </c>
    </row>
    <row r="531" spans="1:14" x14ac:dyDescent="0.25">
      <c r="A531" s="201" t="s">
        <v>32754</v>
      </c>
      <c r="B531" s="188" t="s">
        <v>32755</v>
      </c>
      <c r="C531" s="205"/>
      <c r="D531" s="188" t="s">
        <v>32755</v>
      </c>
      <c r="E531" s="207" t="s">
        <v>208</v>
      </c>
      <c r="F531" s="209">
        <v>140</v>
      </c>
      <c r="G531" s="188" t="s">
        <v>32755</v>
      </c>
      <c r="H531" s="188" t="s">
        <v>32756</v>
      </c>
      <c r="I531" s="139">
        <v>30</v>
      </c>
      <c r="J531" s="139" t="s">
        <v>32016</v>
      </c>
      <c r="K531" s="139" t="str">
        <f t="shared" si="121"/>
        <v>May-Jun</v>
      </c>
      <c r="L531" s="197">
        <f>DATE(YEAR(Table2[[#This Row],[embarque]]),MONTH(Table2[[#This Row],[embarque]]),1)</f>
        <v>44713</v>
      </c>
      <c r="M531" s="190">
        <f t="shared" si="122"/>
        <v>2022</v>
      </c>
      <c r="N531" s="140" t="str">
        <f>VLOOKUP('Arg Registers'!$J531,AUX!$E$2:$F$96,2,FALSE)</f>
        <v>Others</v>
      </c>
    </row>
    <row r="532" spans="1:14" x14ac:dyDescent="0.25">
      <c r="A532" s="201" t="s">
        <v>32757</v>
      </c>
      <c r="B532" s="188" t="s">
        <v>32755</v>
      </c>
      <c r="C532" s="205"/>
      <c r="D532" s="188" t="s">
        <v>32755</v>
      </c>
      <c r="E532" s="207" t="s">
        <v>208</v>
      </c>
      <c r="F532" s="209">
        <v>460</v>
      </c>
      <c r="G532" s="188" t="s">
        <v>32755</v>
      </c>
      <c r="H532" s="188" t="s">
        <v>32756</v>
      </c>
      <c r="I532" s="139">
        <v>30</v>
      </c>
      <c r="J532" s="139" t="s">
        <v>32004</v>
      </c>
      <c r="K532" s="139" t="str">
        <f t="shared" si="121"/>
        <v>May-Jun</v>
      </c>
      <c r="L532" s="197">
        <f>DATE(YEAR(Table2[[#This Row],[embarque]]),MONTH(Table2[[#This Row],[embarque]]),1)</f>
        <v>44713</v>
      </c>
      <c r="M532" s="190">
        <f t="shared" si="122"/>
        <v>2022</v>
      </c>
      <c r="N532" s="140" t="str">
        <f>VLOOKUP('Arg Registers'!$J532,AUX!$E$2:$F$96,2,FALSE)</f>
        <v>Others</v>
      </c>
    </row>
    <row r="533" spans="1:14" x14ac:dyDescent="0.25">
      <c r="A533" s="201" t="s">
        <v>32758</v>
      </c>
      <c r="B533" s="188" t="s">
        <v>32755</v>
      </c>
      <c r="C533" s="205"/>
      <c r="D533" s="188" t="s">
        <v>32755</v>
      </c>
      <c r="E533" s="207" t="s">
        <v>208</v>
      </c>
      <c r="F533" s="209">
        <v>136</v>
      </c>
      <c r="G533" s="188" t="s">
        <v>32759</v>
      </c>
      <c r="H533" s="188" t="s">
        <v>32760</v>
      </c>
      <c r="I533" s="139">
        <v>360</v>
      </c>
      <c r="J533" s="139" t="s">
        <v>31996</v>
      </c>
      <c r="K533" s="139" t="str">
        <f t="shared" si="121"/>
        <v>May-Jun</v>
      </c>
      <c r="L533" s="197">
        <f>DATE(YEAR(Table2[[#This Row],[embarque]]),MONTH(Table2[[#This Row],[embarque]]),1)</f>
        <v>44713</v>
      </c>
      <c r="M533" s="190">
        <f t="shared" si="122"/>
        <v>2022</v>
      </c>
      <c r="N533" s="140" t="str">
        <f>VLOOKUP('Arg Registers'!$J533,AUX!$E$2:$F$96,2,FALSE)</f>
        <v>Others</v>
      </c>
    </row>
    <row r="534" spans="1:14" x14ac:dyDescent="0.25">
      <c r="A534" s="201" t="s">
        <v>32761</v>
      </c>
      <c r="B534" s="188" t="s">
        <v>32755</v>
      </c>
      <c r="C534" s="205"/>
      <c r="D534" s="188" t="s">
        <v>32755</v>
      </c>
      <c r="E534" s="207" t="s">
        <v>208</v>
      </c>
      <c r="F534" s="209">
        <v>114</v>
      </c>
      <c r="G534" s="188" t="s">
        <v>32759</v>
      </c>
      <c r="H534" s="188" t="s">
        <v>32760</v>
      </c>
      <c r="I534" s="139">
        <v>360</v>
      </c>
      <c r="J534" s="139" t="s">
        <v>31996</v>
      </c>
      <c r="K534" s="139" t="str">
        <f t="shared" si="121"/>
        <v>May-Jun</v>
      </c>
      <c r="L534" s="197">
        <f>DATE(YEAR(Table2[[#This Row],[embarque]]),MONTH(Table2[[#This Row],[embarque]]),1)</f>
        <v>44713</v>
      </c>
      <c r="M534" s="190">
        <f t="shared" si="122"/>
        <v>2022</v>
      </c>
      <c r="N534" s="140" t="str">
        <f>VLOOKUP('Arg Registers'!$J534,AUX!$E$2:$F$96,2,FALSE)</f>
        <v>Others</v>
      </c>
    </row>
    <row r="535" spans="1:14" x14ac:dyDescent="0.25">
      <c r="A535" s="201" t="s">
        <v>32762</v>
      </c>
      <c r="B535" s="188" t="s">
        <v>32755</v>
      </c>
      <c r="C535" s="205"/>
      <c r="D535" s="188" t="s">
        <v>32755</v>
      </c>
      <c r="E535" s="207" t="s">
        <v>208</v>
      </c>
      <c r="F535" s="209">
        <v>136</v>
      </c>
      <c r="G535" s="188" t="s">
        <v>32763</v>
      </c>
      <c r="H535" s="188" t="s">
        <v>32764</v>
      </c>
      <c r="I535" s="139">
        <v>360</v>
      </c>
      <c r="J535" s="139" t="s">
        <v>31994</v>
      </c>
      <c r="K535" s="139" t="str">
        <f t="shared" si="121"/>
        <v>May-Jun</v>
      </c>
      <c r="L535" s="197">
        <f>DATE(YEAR(Table2[[#This Row],[embarque]]),MONTH(Table2[[#This Row],[embarque]]),1)</f>
        <v>44713</v>
      </c>
      <c r="M535" s="190">
        <f t="shared" si="122"/>
        <v>2022</v>
      </c>
      <c r="N535" s="140" t="str">
        <f>VLOOKUP('Arg Registers'!$J535,AUX!$E$2:$F$96,2,FALSE)</f>
        <v>Others</v>
      </c>
    </row>
    <row r="536" spans="1:14" x14ac:dyDescent="0.25">
      <c r="A536" s="201" t="s">
        <v>32765</v>
      </c>
      <c r="B536" s="188" t="s">
        <v>32755</v>
      </c>
      <c r="C536" s="205"/>
      <c r="D536" s="188" t="s">
        <v>32755</v>
      </c>
      <c r="E536" s="207" t="s">
        <v>208</v>
      </c>
      <c r="F536" s="209">
        <v>114</v>
      </c>
      <c r="G536" s="188" t="s">
        <v>32763</v>
      </c>
      <c r="H536" s="188" t="s">
        <v>32764</v>
      </c>
      <c r="I536" s="139">
        <v>360</v>
      </c>
      <c r="J536" s="139" t="s">
        <v>31994</v>
      </c>
      <c r="K536" s="139" t="str">
        <f t="shared" si="121"/>
        <v>May-Jun</v>
      </c>
      <c r="L536" s="197">
        <f>DATE(YEAR(Table2[[#This Row],[embarque]]),MONTH(Table2[[#This Row],[embarque]]),1)</f>
        <v>44713</v>
      </c>
      <c r="M536" s="190">
        <f t="shared" si="122"/>
        <v>2022</v>
      </c>
      <c r="N536" s="140" t="str">
        <f>VLOOKUP('Arg Registers'!$J536,AUX!$E$2:$F$96,2,FALSE)</f>
        <v>Others</v>
      </c>
    </row>
    <row r="537" spans="1:14" x14ac:dyDescent="0.25">
      <c r="A537" s="201" t="s">
        <v>32766</v>
      </c>
      <c r="B537" s="188" t="s">
        <v>32767</v>
      </c>
      <c r="C537" s="205"/>
      <c r="D537" s="188" t="s">
        <v>32767</v>
      </c>
      <c r="E537" s="207" t="s">
        <v>208</v>
      </c>
      <c r="F537" s="209">
        <v>215</v>
      </c>
      <c r="G537" s="188" t="s">
        <v>32767</v>
      </c>
      <c r="H537" s="188" t="s">
        <v>32768</v>
      </c>
      <c r="I537" s="139">
        <v>30</v>
      </c>
      <c r="J537" s="139" t="s">
        <v>32002</v>
      </c>
      <c r="K537" s="139" t="str">
        <f t="shared" si="121"/>
        <v>May-Jun</v>
      </c>
      <c r="L537" s="197">
        <f>DATE(YEAR(Table2[[#This Row],[embarque]]),MONTH(Table2[[#This Row],[embarque]]),1)</f>
        <v>44713</v>
      </c>
      <c r="M537" s="190">
        <f t="shared" si="122"/>
        <v>2022</v>
      </c>
      <c r="N537" s="140" t="str">
        <f>VLOOKUP('Arg Registers'!$J537,AUX!$E$2:$F$96,2,FALSE)</f>
        <v>Others</v>
      </c>
    </row>
    <row r="538" spans="1:14" x14ac:dyDescent="0.25">
      <c r="A538" s="201" t="s">
        <v>32776</v>
      </c>
      <c r="B538" s="188" t="s">
        <v>32759</v>
      </c>
      <c r="C538" s="205"/>
      <c r="D538" s="188" t="s">
        <v>32759</v>
      </c>
      <c r="E538" s="207" t="s">
        <v>208</v>
      </c>
      <c r="F538" s="209">
        <v>300</v>
      </c>
      <c r="G538" s="188" t="s">
        <v>32759</v>
      </c>
      <c r="H538" s="188" t="s">
        <v>32760</v>
      </c>
      <c r="I538" s="139">
        <v>30</v>
      </c>
      <c r="J538" s="139" t="s">
        <v>32725</v>
      </c>
      <c r="K538" s="139" t="str">
        <f t="shared" ref="K538:K554" si="123">TEXT(G538,"mmm")&amp;"-"&amp;TEXT(H538,"mmm")</f>
        <v>May-Jun</v>
      </c>
      <c r="L538" s="197">
        <f>DATE(YEAR(Table2[[#This Row],[embarque]]),MONTH(Table2[[#This Row],[embarque]]),1)</f>
        <v>44713</v>
      </c>
      <c r="M538" s="190">
        <f t="shared" ref="M538:M554" si="124">IF(MONTH(H538)&lt;=2,YEAR(H538)-1,YEAR(H538))</f>
        <v>2022</v>
      </c>
      <c r="N538" s="140" t="str">
        <f>VLOOKUP('Arg Registers'!$J538,AUX!$E$2:$F$96,2,FALSE)</f>
        <v>Others</v>
      </c>
    </row>
    <row r="539" spans="1:14" x14ac:dyDescent="0.25">
      <c r="A539" s="201" t="s">
        <v>32777</v>
      </c>
      <c r="B539" s="188" t="s">
        <v>32763</v>
      </c>
      <c r="C539" s="205"/>
      <c r="D539" s="188" t="s">
        <v>32763</v>
      </c>
      <c r="E539" s="207" t="s">
        <v>208</v>
      </c>
      <c r="F539" s="209">
        <v>5000</v>
      </c>
      <c r="G539" s="188" t="s">
        <v>32763</v>
      </c>
      <c r="H539" s="188" t="s">
        <v>32764</v>
      </c>
      <c r="I539" s="139">
        <v>30</v>
      </c>
      <c r="J539" s="139" t="s">
        <v>264</v>
      </c>
      <c r="K539" s="139" t="str">
        <f t="shared" si="123"/>
        <v>May-Jun</v>
      </c>
      <c r="L539" s="197">
        <f>DATE(YEAR(Table2[[#This Row],[embarque]]),MONTH(Table2[[#This Row],[embarque]]),1)</f>
        <v>44713</v>
      </c>
      <c r="M539" s="190">
        <f t="shared" si="124"/>
        <v>2022</v>
      </c>
      <c r="N539" s="140" t="str">
        <f>VLOOKUP('Arg Registers'!$J539,AUX!$E$2:$F$96,2,FALSE)</f>
        <v>AGROFINA</v>
      </c>
    </row>
    <row r="540" spans="1:14" x14ac:dyDescent="0.25">
      <c r="A540" s="201" t="s">
        <v>32778</v>
      </c>
      <c r="B540" s="188" t="s">
        <v>32763</v>
      </c>
      <c r="C540" s="205"/>
      <c r="D540" s="188" t="s">
        <v>32763</v>
      </c>
      <c r="E540" s="207" t="s">
        <v>208</v>
      </c>
      <c r="F540" s="209">
        <v>800</v>
      </c>
      <c r="G540" s="188" t="s">
        <v>32763</v>
      </c>
      <c r="H540" s="188" t="s">
        <v>32764</v>
      </c>
      <c r="I540" s="139">
        <v>30</v>
      </c>
      <c r="J540" s="139" t="s">
        <v>32004</v>
      </c>
      <c r="K540" s="139" t="str">
        <f t="shared" si="123"/>
        <v>May-Jun</v>
      </c>
      <c r="L540" s="197">
        <f>DATE(YEAR(Table2[[#This Row],[embarque]]),MONTH(Table2[[#This Row],[embarque]]),1)</f>
        <v>44713</v>
      </c>
      <c r="M540" s="190">
        <f t="shared" si="124"/>
        <v>2022</v>
      </c>
      <c r="N540" s="140" t="str">
        <f>VLOOKUP('Arg Registers'!$J540,AUX!$E$2:$F$96,2,FALSE)</f>
        <v>Others</v>
      </c>
    </row>
    <row r="541" spans="1:14" x14ac:dyDescent="0.25">
      <c r="A541" s="201" t="s">
        <v>32779</v>
      </c>
      <c r="B541" s="188" t="s">
        <v>32763</v>
      </c>
      <c r="C541" s="205"/>
      <c r="D541" s="188" t="s">
        <v>32763</v>
      </c>
      <c r="E541" s="207" t="s">
        <v>208</v>
      </c>
      <c r="F541" s="209">
        <v>300</v>
      </c>
      <c r="G541" s="188" t="s">
        <v>32763</v>
      </c>
      <c r="H541" s="188" t="s">
        <v>32764</v>
      </c>
      <c r="I541" s="139">
        <v>30</v>
      </c>
      <c r="J541" s="139" t="s">
        <v>32725</v>
      </c>
      <c r="K541" s="139" t="str">
        <f t="shared" si="123"/>
        <v>May-Jun</v>
      </c>
      <c r="L541" s="197">
        <f>DATE(YEAR(Table2[[#This Row],[embarque]]),MONTH(Table2[[#This Row],[embarque]]),1)</f>
        <v>44713</v>
      </c>
      <c r="M541" s="190">
        <f t="shared" si="124"/>
        <v>2022</v>
      </c>
      <c r="N541" s="140" t="str">
        <f>VLOOKUP('Arg Registers'!$J541,AUX!$E$2:$F$96,2,FALSE)</f>
        <v>Others</v>
      </c>
    </row>
    <row r="542" spans="1:14" x14ac:dyDescent="0.25">
      <c r="A542" s="201" t="s">
        <v>32780</v>
      </c>
      <c r="B542" s="188" t="s">
        <v>32763</v>
      </c>
      <c r="C542" s="205"/>
      <c r="D542" s="188" t="s">
        <v>32763</v>
      </c>
      <c r="E542" s="207" t="s">
        <v>208</v>
      </c>
      <c r="F542" s="209">
        <v>15000</v>
      </c>
      <c r="G542" s="188" t="s">
        <v>32781</v>
      </c>
      <c r="H542" s="188" t="s">
        <v>32782</v>
      </c>
      <c r="I542" s="139">
        <v>360</v>
      </c>
      <c r="J542" s="139" t="s">
        <v>217</v>
      </c>
      <c r="K542" s="139" t="str">
        <f t="shared" si="123"/>
        <v>May-Jun</v>
      </c>
      <c r="L542" s="197">
        <f>DATE(YEAR(Table2[[#This Row],[embarque]]),MONTH(Table2[[#This Row],[embarque]]),1)</f>
        <v>44713</v>
      </c>
      <c r="M542" s="190">
        <f t="shared" si="124"/>
        <v>2022</v>
      </c>
      <c r="N542" s="140" t="str">
        <f>VLOOKUP('Arg Registers'!$J542,AUX!$E$2:$F$96,2,FALSE)</f>
        <v>CHS</v>
      </c>
    </row>
    <row r="543" spans="1:14" x14ac:dyDescent="0.25">
      <c r="A543" s="201" t="s">
        <v>32783</v>
      </c>
      <c r="B543" s="188" t="s">
        <v>32763</v>
      </c>
      <c r="C543" s="205"/>
      <c r="D543" s="188" t="s">
        <v>32763</v>
      </c>
      <c r="E543" s="207" t="s">
        <v>208</v>
      </c>
      <c r="F543" s="209">
        <v>64.5</v>
      </c>
      <c r="G543" s="188" t="s">
        <v>32763</v>
      </c>
      <c r="H543" s="188" t="s">
        <v>32764</v>
      </c>
      <c r="I543" s="139">
        <v>30</v>
      </c>
      <c r="J543" s="139" t="s">
        <v>32002</v>
      </c>
      <c r="K543" s="139" t="str">
        <f t="shared" si="123"/>
        <v>May-Jun</v>
      </c>
      <c r="L543" s="197">
        <f>DATE(YEAR(Table2[[#This Row],[embarque]]),MONTH(Table2[[#This Row],[embarque]]),1)</f>
        <v>44713</v>
      </c>
      <c r="M543" s="190">
        <f t="shared" si="124"/>
        <v>2022</v>
      </c>
      <c r="N543" s="140" t="str">
        <f>VLOOKUP('Arg Registers'!$J543,AUX!$E$2:$F$96,2,FALSE)</f>
        <v>Others</v>
      </c>
    </row>
    <row r="544" spans="1:14" x14ac:dyDescent="0.25">
      <c r="A544" s="201" t="s">
        <v>32784</v>
      </c>
      <c r="B544" s="188" t="s">
        <v>32785</v>
      </c>
      <c r="C544" s="205"/>
      <c r="D544" s="188" t="s">
        <v>32785</v>
      </c>
      <c r="E544" s="207" t="s">
        <v>208</v>
      </c>
      <c r="F544" s="209">
        <v>300</v>
      </c>
      <c r="G544" s="188" t="s">
        <v>32785</v>
      </c>
      <c r="H544" s="188" t="s">
        <v>32786</v>
      </c>
      <c r="I544" s="139">
        <v>30</v>
      </c>
      <c r="J544" s="139" t="s">
        <v>32725</v>
      </c>
      <c r="K544" s="139" t="str">
        <f t="shared" si="123"/>
        <v>May-Jun</v>
      </c>
      <c r="L544" s="197">
        <f>DATE(YEAR(Table2[[#This Row],[embarque]]),MONTH(Table2[[#This Row],[embarque]]),1)</f>
        <v>44713</v>
      </c>
      <c r="M544" s="190">
        <f t="shared" si="124"/>
        <v>2022</v>
      </c>
      <c r="N544" s="140" t="str">
        <f>VLOOKUP('Arg Registers'!$J544,AUX!$E$2:$F$96,2,FALSE)</f>
        <v>Others</v>
      </c>
    </row>
    <row r="545" spans="1:14" x14ac:dyDescent="0.25">
      <c r="A545" s="201" t="s">
        <v>32787</v>
      </c>
      <c r="B545" s="188" t="s">
        <v>32785</v>
      </c>
      <c r="C545" s="205"/>
      <c r="D545" s="188" t="s">
        <v>32785</v>
      </c>
      <c r="E545" s="207" t="s">
        <v>208</v>
      </c>
      <c r="F545" s="209">
        <v>300</v>
      </c>
      <c r="G545" s="188" t="s">
        <v>32785</v>
      </c>
      <c r="H545" s="188" t="s">
        <v>32786</v>
      </c>
      <c r="I545" s="139">
        <v>30</v>
      </c>
      <c r="J545" s="139" t="s">
        <v>32725</v>
      </c>
      <c r="K545" s="139" t="str">
        <f t="shared" si="123"/>
        <v>May-Jun</v>
      </c>
      <c r="L545" s="197">
        <f>DATE(YEAR(Table2[[#This Row],[embarque]]),MONTH(Table2[[#This Row],[embarque]]),1)</f>
        <v>44713</v>
      </c>
      <c r="M545" s="190">
        <f t="shared" si="124"/>
        <v>2022</v>
      </c>
      <c r="N545" s="140" t="str">
        <f>VLOOKUP('Arg Registers'!$J545,AUX!$E$2:$F$96,2,FALSE)</f>
        <v>Others</v>
      </c>
    </row>
    <row r="546" spans="1:14" x14ac:dyDescent="0.25">
      <c r="A546" s="201" t="s">
        <v>32788</v>
      </c>
      <c r="B546" s="188" t="s">
        <v>32785</v>
      </c>
      <c r="C546" s="205"/>
      <c r="D546" s="188" t="s">
        <v>32785</v>
      </c>
      <c r="E546" s="207" t="s">
        <v>208</v>
      </c>
      <c r="F546" s="209">
        <v>10000</v>
      </c>
      <c r="G546" s="188" t="s">
        <v>32728</v>
      </c>
      <c r="H546" s="188" t="s">
        <v>32789</v>
      </c>
      <c r="I546" s="139">
        <v>360</v>
      </c>
      <c r="J546" s="139" t="s">
        <v>217</v>
      </c>
      <c r="K546" s="139" t="str">
        <f t="shared" si="123"/>
        <v>May-Jun</v>
      </c>
      <c r="L546" s="197">
        <f>DATE(YEAR(Table2[[#This Row],[embarque]]),MONTH(Table2[[#This Row],[embarque]]),1)</f>
        <v>44713</v>
      </c>
      <c r="M546" s="190">
        <f t="shared" si="124"/>
        <v>2022</v>
      </c>
      <c r="N546" s="140" t="str">
        <f>VLOOKUP('Arg Registers'!$J546,AUX!$E$2:$F$96,2,FALSE)</f>
        <v>CHS</v>
      </c>
    </row>
    <row r="547" spans="1:14" x14ac:dyDescent="0.25">
      <c r="A547" s="201" t="s">
        <v>32790</v>
      </c>
      <c r="B547" s="188" t="s">
        <v>32785</v>
      </c>
      <c r="C547" s="205"/>
      <c r="D547" s="188" t="s">
        <v>32785</v>
      </c>
      <c r="E547" s="207" t="s">
        <v>208</v>
      </c>
      <c r="F547" s="209">
        <v>75</v>
      </c>
      <c r="G547" s="188" t="s">
        <v>32706</v>
      </c>
      <c r="H547" s="188" t="s">
        <v>32791</v>
      </c>
      <c r="I547" s="139">
        <v>360</v>
      </c>
      <c r="J547" s="139" t="s">
        <v>32685</v>
      </c>
      <c r="K547" s="139" t="str">
        <f t="shared" si="123"/>
        <v>May-Aug</v>
      </c>
      <c r="L547" s="197">
        <f>DATE(YEAR(Table2[[#This Row],[embarque]]),MONTH(Table2[[#This Row],[embarque]]),1)</f>
        <v>44774</v>
      </c>
      <c r="M547" s="190">
        <f t="shared" si="124"/>
        <v>2022</v>
      </c>
      <c r="N547" s="140" t="str">
        <f>VLOOKUP('Arg Registers'!$J547,AUX!$E$2:$F$96,2,FALSE)</f>
        <v>Others</v>
      </c>
    </row>
    <row r="548" spans="1:14" x14ac:dyDescent="0.25">
      <c r="A548" s="201" t="s">
        <v>32792</v>
      </c>
      <c r="B548" s="188" t="s">
        <v>32785</v>
      </c>
      <c r="C548" s="205"/>
      <c r="D548" s="188" t="s">
        <v>32785</v>
      </c>
      <c r="E548" s="207" t="s">
        <v>208</v>
      </c>
      <c r="F548" s="209">
        <v>300</v>
      </c>
      <c r="G548" s="188" t="s">
        <v>32793</v>
      </c>
      <c r="H548" s="188" t="s">
        <v>32794</v>
      </c>
      <c r="I548" s="139">
        <v>360</v>
      </c>
      <c r="J548" s="139" t="s">
        <v>31994</v>
      </c>
      <c r="K548" s="139" t="str">
        <f t="shared" si="123"/>
        <v>May-Jun</v>
      </c>
      <c r="L548" s="197">
        <f>DATE(YEAR(Table2[[#This Row],[embarque]]),MONTH(Table2[[#This Row],[embarque]]),1)</f>
        <v>44713</v>
      </c>
      <c r="M548" s="190">
        <f t="shared" si="124"/>
        <v>2022</v>
      </c>
      <c r="N548" s="140" t="str">
        <f>VLOOKUP('Arg Registers'!$J548,AUX!$E$2:$F$96,2,FALSE)</f>
        <v>Others</v>
      </c>
    </row>
    <row r="549" spans="1:14" x14ac:dyDescent="0.25">
      <c r="A549" s="201" t="s">
        <v>32795</v>
      </c>
      <c r="B549" s="188" t="s">
        <v>32785</v>
      </c>
      <c r="C549" s="205"/>
      <c r="D549" s="188" t="s">
        <v>32785</v>
      </c>
      <c r="E549" s="207" t="s">
        <v>208</v>
      </c>
      <c r="F549" s="209">
        <v>92</v>
      </c>
      <c r="G549" s="188" t="s">
        <v>32781</v>
      </c>
      <c r="H549" s="188" t="s">
        <v>32782</v>
      </c>
      <c r="I549" s="139">
        <v>360</v>
      </c>
      <c r="J549" s="139" t="s">
        <v>31994</v>
      </c>
      <c r="K549" s="139" t="str">
        <f t="shared" si="123"/>
        <v>May-Jun</v>
      </c>
      <c r="L549" s="197">
        <f>DATE(YEAR(Table2[[#This Row],[embarque]]),MONTH(Table2[[#This Row],[embarque]]),1)</f>
        <v>44713</v>
      </c>
      <c r="M549" s="190">
        <f t="shared" si="124"/>
        <v>2022</v>
      </c>
      <c r="N549" s="140" t="str">
        <f>VLOOKUP('Arg Registers'!$J549,AUX!$E$2:$F$96,2,FALSE)</f>
        <v>Others</v>
      </c>
    </row>
    <row r="550" spans="1:14" x14ac:dyDescent="0.25">
      <c r="A550" s="201" t="s">
        <v>32796</v>
      </c>
      <c r="B550" s="188" t="s">
        <v>32785</v>
      </c>
      <c r="C550" s="205"/>
      <c r="D550" s="188" t="s">
        <v>32785</v>
      </c>
      <c r="E550" s="207" t="s">
        <v>208</v>
      </c>
      <c r="F550" s="209">
        <v>138</v>
      </c>
      <c r="G550" s="188" t="s">
        <v>32781</v>
      </c>
      <c r="H550" s="188" t="s">
        <v>32782</v>
      </c>
      <c r="I550" s="139">
        <v>360</v>
      </c>
      <c r="J550" s="139" t="s">
        <v>31994</v>
      </c>
      <c r="K550" s="139" t="str">
        <f t="shared" si="123"/>
        <v>May-Jun</v>
      </c>
      <c r="L550" s="197">
        <f>DATE(YEAR(Table2[[#This Row],[embarque]]),MONTH(Table2[[#This Row],[embarque]]),1)</f>
        <v>44713</v>
      </c>
      <c r="M550" s="190">
        <f t="shared" si="124"/>
        <v>2022</v>
      </c>
      <c r="N550" s="140" t="str">
        <f>VLOOKUP('Arg Registers'!$J550,AUX!$E$2:$F$96,2,FALSE)</f>
        <v>Others</v>
      </c>
    </row>
    <row r="551" spans="1:14" x14ac:dyDescent="0.25">
      <c r="A551" s="201" t="s">
        <v>32797</v>
      </c>
      <c r="B551" s="188" t="s">
        <v>32798</v>
      </c>
      <c r="C551" s="205"/>
      <c r="D551" s="188" t="s">
        <v>32798</v>
      </c>
      <c r="E551" s="207" t="s">
        <v>208</v>
      </c>
      <c r="F551" s="209">
        <v>28</v>
      </c>
      <c r="G551" s="188" t="s">
        <v>32799</v>
      </c>
      <c r="H551" s="188" t="s">
        <v>32800</v>
      </c>
      <c r="I551" s="139">
        <v>360</v>
      </c>
      <c r="J551" s="139" t="s">
        <v>260</v>
      </c>
      <c r="K551" s="139" t="str">
        <f t="shared" si="123"/>
        <v>May-Jul</v>
      </c>
      <c r="L551" s="197">
        <f>DATE(YEAR(Table2[[#This Row],[embarque]]),MONTH(Table2[[#This Row],[embarque]]),1)</f>
        <v>44743</v>
      </c>
      <c r="M551" s="190">
        <f t="shared" si="124"/>
        <v>2022</v>
      </c>
      <c r="N551" s="140" t="str">
        <f>VLOOKUP('Arg Registers'!$J551,AUX!$E$2:$F$96,2,FALSE)</f>
        <v>Others</v>
      </c>
    </row>
    <row r="552" spans="1:14" x14ac:dyDescent="0.25">
      <c r="A552" s="201" t="s">
        <v>32801</v>
      </c>
      <c r="B552" s="188" t="s">
        <v>32798</v>
      </c>
      <c r="C552" s="205"/>
      <c r="D552" s="188" t="s">
        <v>32798</v>
      </c>
      <c r="E552" s="207" t="s">
        <v>208</v>
      </c>
      <c r="F552" s="209">
        <v>150</v>
      </c>
      <c r="G552" s="188" t="s">
        <v>32798</v>
      </c>
      <c r="H552" s="188" t="s">
        <v>32802</v>
      </c>
      <c r="I552" s="139">
        <v>30</v>
      </c>
      <c r="J552" s="139" t="s">
        <v>32663</v>
      </c>
      <c r="K552" s="139" t="str">
        <f t="shared" si="123"/>
        <v>May-Jun</v>
      </c>
      <c r="L552" s="197">
        <f>DATE(YEAR(Table2[[#This Row],[embarque]]),MONTH(Table2[[#This Row],[embarque]]),1)</f>
        <v>44713</v>
      </c>
      <c r="M552" s="190">
        <f t="shared" si="124"/>
        <v>2022</v>
      </c>
      <c r="N552" s="140" t="str">
        <f>VLOOKUP('Arg Registers'!$J552,AUX!$E$2:$F$96,2,FALSE)</f>
        <v>Others</v>
      </c>
    </row>
    <row r="553" spans="1:14" x14ac:dyDescent="0.25">
      <c r="A553" s="201" t="s">
        <v>32803</v>
      </c>
      <c r="B553" s="188" t="s">
        <v>32798</v>
      </c>
      <c r="C553" s="205"/>
      <c r="D553" s="188" t="s">
        <v>32798</v>
      </c>
      <c r="E553" s="207" t="s">
        <v>208</v>
      </c>
      <c r="F553" s="209">
        <v>150</v>
      </c>
      <c r="G553" s="188" t="s">
        <v>32798</v>
      </c>
      <c r="H553" s="188" t="s">
        <v>32802</v>
      </c>
      <c r="I553" s="139">
        <v>30</v>
      </c>
      <c r="J553" s="139" t="s">
        <v>32663</v>
      </c>
      <c r="K553" s="139" t="str">
        <f t="shared" si="123"/>
        <v>May-Jun</v>
      </c>
      <c r="L553" s="197">
        <f>DATE(YEAR(Table2[[#This Row],[embarque]]),MONTH(Table2[[#This Row],[embarque]]),1)</f>
        <v>44713</v>
      </c>
      <c r="M553" s="190">
        <f t="shared" si="124"/>
        <v>2022</v>
      </c>
      <c r="N553" s="140" t="str">
        <f>VLOOKUP('Arg Registers'!$J553,AUX!$E$2:$F$96,2,FALSE)</f>
        <v>Others</v>
      </c>
    </row>
    <row r="554" spans="1:14" x14ac:dyDescent="0.25">
      <c r="A554" s="201" t="s">
        <v>32804</v>
      </c>
      <c r="B554" s="188" t="s">
        <v>32798</v>
      </c>
      <c r="C554" s="205"/>
      <c r="D554" s="188" t="s">
        <v>32798</v>
      </c>
      <c r="E554" s="207" t="s">
        <v>208</v>
      </c>
      <c r="F554" s="209">
        <v>29</v>
      </c>
      <c r="G554" s="188" t="s">
        <v>32798</v>
      </c>
      <c r="H554" s="188" t="s">
        <v>32802</v>
      </c>
      <c r="I554" s="139">
        <v>30</v>
      </c>
      <c r="J554" s="139" t="s">
        <v>32805</v>
      </c>
      <c r="K554" s="139" t="str">
        <f t="shared" si="123"/>
        <v>May-Jun</v>
      </c>
      <c r="L554" s="197">
        <f>DATE(YEAR(Table2[[#This Row],[embarque]]),MONTH(Table2[[#This Row],[embarque]]),1)</f>
        <v>44713</v>
      </c>
      <c r="M554" s="190">
        <f t="shared" si="124"/>
        <v>2022</v>
      </c>
      <c r="N554" s="140" t="str">
        <f>VLOOKUP('Arg Registers'!$J554,AUX!$E$2:$F$96,2,FALSE)</f>
        <v>Others</v>
      </c>
    </row>
    <row r="555" spans="1:14" x14ac:dyDescent="0.25">
      <c r="A555" s="201" t="s">
        <v>32827</v>
      </c>
      <c r="B555" s="188" t="s">
        <v>32799</v>
      </c>
      <c r="C555" s="205"/>
      <c r="D555" s="188" t="s">
        <v>32799</v>
      </c>
      <c r="E555" s="207" t="s">
        <v>208</v>
      </c>
      <c r="F555" s="209">
        <v>5000</v>
      </c>
      <c r="G555" s="188" t="s">
        <v>32799</v>
      </c>
      <c r="H555" s="188" t="s">
        <v>32828</v>
      </c>
      <c r="I555" s="139">
        <v>30</v>
      </c>
      <c r="J555" s="139" t="s">
        <v>264</v>
      </c>
      <c r="K555" s="139" t="str">
        <f t="shared" ref="K555:K562" si="125">TEXT(G555,"mmm")&amp;"-"&amp;TEXT(H555,"mmm")</f>
        <v>May-Jun</v>
      </c>
      <c r="L555" s="197">
        <f>DATE(YEAR(Table2[[#This Row],[embarque]]),MONTH(Table2[[#This Row],[embarque]]),1)</f>
        <v>44713</v>
      </c>
      <c r="M555" s="190">
        <f t="shared" ref="M555:M562" si="126">IF(MONTH(H555)&lt;=2,YEAR(H555)-1,YEAR(H555))</f>
        <v>2022</v>
      </c>
      <c r="N555" s="140" t="str">
        <f>VLOOKUP('Arg Registers'!$J555,AUX!$E$2:$F$96,2,FALSE)</f>
        <v>AGROFINA</v>
      </c>
    </row>
    <row r="556" spans="1:14" x14ac:dyDescent="0.25">
      <c r="A556" s="201" t="s">
        <v>32829</v>
      </c>
      <c r="B556" s="188" t="s">
        <v>32799</v>
      </c>
      <c r="C556" s="205"/>
      <c r="D556" s="188" t="s">
        <v>32799</v>
      </c>
      <c r="E556" s="207" t="s">
        <v>208</v>
      </c>
      <c r="F556" s="209">
        <v>1600</v>
      </c>
      <c r="G556" s="188" t="s">
        <v>32782</v>
      </c>
      <c r="H556" s="188" t="s">
        <v>32830</v>
      </c>
      <c r="I556" s="139">
        <v>360</v>
      </c>
      <c r="J556" s="139" t="s">
        <v>32831</v>
      </c>
      <c r="K556" s="139" t="str">
        <f t="shared" si="125"/>
        <v>Jun-Jul</v>
      </c>
      <c r="L556" s="197">
        <f>DATE(YEAR(Table2[[#This Row],[embarque]]),MONTH(Table2[[#This Row],[embarque]]),1)</f>
        <v>44743</v>
      </c>
      <c r="M556" s="190">
        <f t="shared" si="126"/>
        <v>2022</v>
      </c>
      <c r="N556" s="140" t="str">
        <f>VLOOKUP('Arg Registers'!$J556,AUX!$E$2:$F$96,2,FALSE)</f>
        <v>Others</v>
      </c>
    </row>
    <row r="557" spans="1:14" x14ac:dyDescent="0.25">
      <c r="A557" s="201" t="s">
        <v>32832</v>
      </c>
      <c r="B557" s="188" t="s">
        <v>32799</v>
      </c>
      <c r="C557" s="205"/>
      <c r="D557" s="188" t="s">
        <v>32799</v>
      </c>
      <c r="E557" s="207" t="s">
        <v>208</v>
      </c>
      <c r="F557" s="209">
        <v>300</v>
      </c>
      <c r="G557" s="188" t="s">
        <v>32793</v>
      </c>
      <c r="H557" s="188" t="s">
        <v>32794</v>
      </c>
      <c r="I557" s="139">
        <v>360</v>
      </c>
      <c r="J557" s="139" t="s">
        <v>31996</v>
      </c>
      <c r="K557" s="139" t="str">
        <f t="shared" si="125"/>
        <v>May-Jun</v>
      </c>
      <c r="L557" s="197">
        <f>DATE(YEAR(Table2[[#This Row],[embarque]]),MONTH(Table2[[#This Row],[embarque]]),1)</f>
        <v>44713</v>
      </c>
      <c r="M557" s="190">
        <f t="shared" si="126"/>
        <v>2022</v>
      </c>
      <c r="N557" s="140" t="str">
        <f>VLOOKUP('Arg Registers'!$J557,AUX!$E$2:$F$96,2,FALSE)</f>
        <v>Others</v>
      </c>
    </row>
    <row r="558" spans="1:14" x14ac:dyDescent="0.25">
      <c r="A558" s="201" t="s">
        <v>32833</v>
      </c>
      <c r="B558" s="188" t="s">
        <v>32799</v>
      </c>
      <c r="C558" s="205"/>
      <c r="D558" s="188" t="s">
        <v>32799</v>
      </c>
      <c r="E558" s="207" t="s">
        <v>208</v>
      </c>
      <c r="F558" s="209">
        <v>92</v>
      </c>
      <c r="G558" s="188" t="s">
        <v>32781</v>
      </c>
      <c r="H558" s="188" t="s">
        <v>32782</v>
      </c>
      <c r="I558" s="139">
        <v>360</v>
      </c>
      <c r="J558" s="139" t="s">
        <v>31996</v>
      </c>
      <c r="K558" s="139" t="str">
        <f t="shared" si="125"/>
        <v>May-Jun</v>
      </c>
      <c r="L558" s="197">
        <f>DATE(YEAR(Table2[[#This Row],[embarque]]),MONTH(Table2[[#This Row],[embarque]]),1)</f>
        <v>44713</v>
      </c>
      <c r="M558" s="190">
        <f t="shared" si="126"/>
        <v>2022</v>
      </c>
      <c r="N558" s="140" t="str">
        <f>VLOOKUP('Arg Registers'!$J558,AUX!$E$2:$F$96,2,FALSE)</f>
        <v>Others</v>
      </c>
    </row>
    <row r="559" spans="1:14" x14ac:dyDescent="0.25">
      <c r="A559" s="201" t="s">
        <v>32834</v>
      </c>
      <c r="B559" s="188" t="s">
        <v>32799</v>
      </c>
      <c r="C559" s="205"/>
      <c r="D559" s="188" t="s">
        <v>32799</v>
      </c>
      <c r="E559" s="207" t="s">
        <v>208</v>
      </c>
      <c r="F559" s="209">
        <v>138</v>
      </c>
      <c r="G559" s="188" t="s">
        <v>32781</v>
      </c>
      <c r="H559" s="188" t="s">
        <v>32782</v>
      </c>
      <c r="I559" s="139">
        <v>360</v>
      </c>
      <c r="J559" s="139" t="s">
        <v>31996</v>
      </c>
      <c r="K559" s="139" t="str">
        <f t="shared" si="125"/>
        <v>May-Jun</v>
      </c>
      <c r="L559" s="197">
        <f>DATE(YEAR(Table2[[#This Row],[embarque]]),MONTH(Table2[[#This Row],[embarque]]),1)</f>
        <v>44713</v>
      </c>
      <c r="M559" s="190">
        <f t="shared" si="126"/>
        <v>2022</v>
      </c>
      <c r="N559" s="140" t="str">
        <f>VLOOKUP('Arg Registers'!$J559,AUX!$E$2:$F$96,2,FALSE)</f>
        <v>Others</v>
      </c>
    </row>
    <row r="560" spans="1:14" x14ac:dyDescent="0.25">
      <c r="A560" s="201" t="s">
        <v>32835</v>
      </c>
      <c r="B560" s="188" t="s">
        <v>32793</v>
      </c>
      <c r="C560" s="205"/>
      <c r="D560" s="188" t="s">
        <v>32793</v>
      </c>
      <c r="E560" s="207" t="s">
        <v>208</v>
      </c>
      <c r="F560" s="209">
        <v>4600</v>
      </c>
      <c r="G560" s="188" t="s">
        <v>32793</v>
      </c>
      <c r="H560" s="188" t="s">
        <v>32794</v>
      </c>
      <c r="I560" s="139">
        <v>30</v>
      </c>
      <c r="J560" s="139" t="s">
        <v>264</v>
      </c>
      <c r="K560" s="139" t="str">
        <f t="shared" si="125"/>
        <v>May-Jun</v>
      </c>
      <c r="L560" s="197">
        <f>DATE(YEAR(Table2[[#This Row],[embarque]]),MONTH(Table2[[#This Row],[embarque]]),1)</f>
        <v>44713</v>
      </c>
      <c r="M560" s="190">
        <f t="shared" si="126"/>
        <v>2022</v>
      </c>
      <c r="N560" s="140" t="str">
        <f>VLOOKUP('Arg Registers'!$J560,AUX!$E$2:$F$96,2,FALSE)</f>
        <v>AGROFINA</v>
      </c>
    </row>
    <row r="561" spans="1:14" x14ac:dyDescent="0.25">
      <c r="A561" s="201" t="s">
        <v>32836</v>
      </c>
      <c r="B561" s="188" t="s">
        <v>32793</v>
      </c>
      <c r="C561" s="205"/>
      <c r="D561" s="188" t="s">
        <v>32793</v>
      </c>
      <c r="E561" s="207" t="s">
        <v>208</v>
      </c>
      <c r="F561" s="209">
        <v>21000</v>
      </c>
      <c r="G561" s="188" t="s">
        <v>32837</v>
      </c>
      <c r="H561" s="188" t="s">
        <v>32838</v>
      </c>
      <c r="I561" s="139">
        <v>360</v>
      </c>
      <c r="J561" s="139" t="s">
        <v>211</v>
      </c>
      <c r="K561" s="139" t="str">
        <f t="shared" si="125"/>
        <v>Jun-Jul</v>
      </c>
      <c r="L561" s="197">
        <f>DATE(YEAR(Table2[[#This Row],[embarque]]),MONTH(Table2[[#This Row],[embarque]]),1)</f>
        <v>44743</v>
      </c>
      <c r="M561" s="190">
        <f t="shared" si="126"/>
        <v>2022</v>
      </c>
      <c r="N561" s="140" t="str">
        <f>VLOOKUP('Arg Registers'!$J561,AUX!$E$2:$F$96,2,FALSE)</f>
        <v>ACA</v>
      </c>
    </row>
    <row r="562" spans="1:14" x14ac:dyDescent="0.25">
      <c r="A562" s="201" t="s">
        <v>32839</v>
      </c>
      <c r="B562" s="188" t="s">
        <v>32793</v>
      </c>
      <c r="C562" s="205"/>
      <c r="D562" s="188" t="s">
        <v>32793</v>
      </c>
      <c r="E562" s="207" t="s">
        <v>208</v>
      </c>
      <c r="F562" s="209">
        <v>215</v>
      </c>
      <c r="G562" s="188" t="s">
        <v>32793</v>
      </c>
      <c r="H562" s="188" t="s">
        <v>32794</v>
      </c>
      <c r="I562" s="139">
        <v>30</v>
      </c>
      <c r="J562" s="139" t="s">
        <v>32002</v>
      </c>
      <c r="K562" s="139" t="str">
        <f t="shared" si="125"/>
        <v>May-Jun</v>
      </c>
      <c r="L562" s="197">
        <f>DATE(YEAR(Table2[[#This Row],[embarque]]),MONTH(Table2[[#This Row],[embarque]]),1)</f>
        <v>44713</v>
      </c>
      <c r="M562" s="190">
        <f t="shared" si="126"/>
        <v>2022</v>
      </c>
      <c r="N562" s="140" t="str">
        <f>VLOOKUP('Arg Registers'!$J562,AUX!$E$2:$F$96,2,FALSE)</f>
        <v>Others</v>
      </c>
    </row>
    <row r="563" spans="1:14" x14ac:dyDescent="0.25">
      <c r="A563" s="201" t="s">
        <v>32846</v>
      </c>
      <c r="B563" s="188" t="s">
        <v>32847</v>
      </c>
      <c r="C563" s="205"/>
      <c r="D563" s="188" t="s">
        <v>32847</v>
      </c>
      <c r="E563" s="207" t="s">
        <v>208</v>
      </c>
      <c r="F563" s="209">
        <v>125</v>
      </c>
      <c r="G563" s="188" t="s">
        <v>32848</v>
      </c>
      <c r="H563" s="188" t="s">
        <v>32849</v>
      </c>
      <c r="I563" s="139">
        <v>360</v>
      </c>
      <c r="J563" s="139" t="s">
        <v>32685</v>
      </c>
      <c r="K563" s="139" t="str">
        <f t="shared" ref="K563:K601" si="127">TEXT(G563,"mmm")&amp;"-"&amp;TEXT(H563,"mmm")</f>
        <v>Jun-Sep</v>
      </c>
      <c r="L563" s="197">
        <f>DATE(YEAR(Table2[[#This Row],[embarque]]),MONTH(Table2[[#This Row],[embarque]]),1)</f>
        <v>44805</v>
      </c>
      <c r="M563" s="190">
        <f t="shared" ref="M563:M601" si="128">IF(MONTH(H563)&lt;=2,YEAR(H563)-1,YEAR(H563))</f>
        <v>2022</v>
      </c>
      <c r="N563" s="140" t="str">
        <f>VLOOKUP('Arg Registers'!$J563,AUX!$E$2:$F$96,2,FALSE)</f>
        <v>Others</v>
      </c>
    </row>
    <row r="564" spans="1:14" x14ac:dyDescent="0.25">
      <c r="A564" s="201" t="s">
        <v>32850</v>
      </c>
      <c r="B564" s="188" t="s">
        <v>32847</v>
      </c>
      <c r="C564" s="205"/>
      <c r="D564" s="188" t="s">
        <v>32847</v>
      </c>
      <c r="E564" s="207" t="s">
        <v>208</v>
      </c>
      <c r="F564" s="209">
        <v>1260</v>
      </c>
      <c r="G564" s="188" t="s">
        <v>32847</v>
      </c>
      <c r="H564" s="188" t="s">
        <v>32851</v>
      </c>
      <c r="I564" s="139">
        <v>30</v>
      </c>
      <c r="J564" s="139" t="s">
        <v>215</v>
      </c>
      <c r="K564" s="139" t="str">
        <f t="shared" si="127"/>
        <v>May-Jun</v>
      </c>
      <c r="L564" s="197">
        <f>DATE(YEAR(Table2[[#This Row],[embarque]]),MONTH(Table2[[#This Row],[embarque]]),1)</f>
        <v>44713</v>
      </c>
      <c r="M564" s="190">
        <f t="shared" si="128"/>
        <v>2022</v>
      </c>
      <c r="N564" s="140" t="str">
        <f>VLOOKUP('Arg Registers'!$J564,AUX!$E$2:$F$96,2,FALSE)</f>
        <v>OMHSA</v>
      </c>
    </row>
    <row r="565" spans="1:14" x14ac:dyDescent="0.25">
      <c r="A565" s="201" t="s">
        <v>32852</v>
      </c>
      <c r="B565" s="188" t="s">
        <v>32847</v>
      </c>
      <c r="C565" s="205"/>
      <c r="D565" s="188" t="s">
        <v>32847</v>
      </c>
      <c r="E565" s="207" t="s">
        <v>208</v>
      </c>
      <c r="F565" s="209">
        <v>150</v>
      </c>
      <c r="G565" s="188" t="s">
        <v>32847</v>
      </c>
      <c r="H565" s="188" t="s">
        <v>32851</v>
      </c>
      <c r="I565" s="139">
        <v>30</v>
      </c>
      <c r="J565" s="139" t="s">
        <v>32002</v>
      </c>
      <c r="K565" s="139" t="str">
        <f t="shared" si="127"/>
        <v>May-Jun</v>
      </c>
      <c r="L565" s="197">
        <f>DATE(YEAR(Table2[[#This Row],[embarque]]),MONTH(Table2[[#This Row],[embarque]]),1)</f>
        <v>44713</v>
      </c>
      <c r="M565" s="190">
        <f t="shared" si="128"/>
        <v>2022</v>
      </c>
      <c r="N565" s="140" t="str">
        <f>VLOOKUP('Arg Registers'!$J565,AUX!$E$2:$F$96,2,FALSE)</f>
        <v>Others</v>
      </c>
    </row>
    <row r="566" spans="1:14" x14ac:dyDescent="0.25">
      <c r="A566" s="201" t="s">
        <v>32853</v>
      </c>
      <c r="B566" s="188" t="s">
        <v>32847</v>
      </c>
      <c r="C566" s="205"/>
      <c r="D566" s="188" t="s">
        <v>32847</v>
      </c>
      <c r="E566" s="207" t="s">
        <v>208</v>
      </c>
      <c r="F566" s="209">
        <v>37</v>
      </c>
      <c r="G566" s="188" t="s">
        <v>32724</v>
      </c>
      <c r="H566" s="188" t="s">
        <v>32854</v>
      </c>
      <c r="I566" s="139">
        <v>360</v>
      </c>
      <c r="J566" s="139" t="s">
        <v>31994</v>
      </c>
      <c r="K566" s="139" t="str">
        <f t="shared" si="127"/>
        <v>May-Jun</v>
      </c>
      <c r="L566" s="197">
        <f>DATE(YEAR(Table2[[#This Row],[embarque]]),MONTH(Table2[[#This Row],[embarque]]),1)</f>
        <v>44713</v>
      </c>
      <c r="M566" s="190">
        <f t="shared" si="128"/>
        <v>2022</v>
      </c>
      <c r="N566" s="140" t="str">
        <f>VLOOKUP('Arg Registers'!$J566,AUX!$E$2:$F$96,2,FALSE)</f>
        <v>Others</v>
      </c>
    </row>
    <row r="567" spans="1:14" x14ac:dyDescent="0.25">
      <c r="A567" s="201" t="s">
        <v>32855</v>
      </c>
      <c r="B567" s="188" t="s">
        <v>32856</v>
      </c>
      <c r="C567" s="205"/>
      <c r="D567" s="188" t="s">
        <v>32856</v>
      </c>
      <c r="E567" s="207" t="s">
        <v>208</v>
      </c>
      <c r="F567" s="209">
        <v>5000</v>
      </c>
      <c r="G567" s="188" t="s">
        <v>32856</v>
      </c>
      <c r="H567" s="188" t="s">
        <v>32857</v>
      </c>
      <c r="I567" s="139">
        <v>30</v>
      </c>
      <c r="J567" s="139" t="s">
        <v>280</v>
      </c>
      <c r="K567" s="139" t="str">
        <f t="shared" si="127"/>
        <v>May-Jun</v>
      </c>
      <c r="L567" s="197">
        <f>DATE(YEAR(Table2[[#This Row],[embarque]]),MONTH(Table2[[#This Row],[embarque]]),1)</f>
        <v>44713</v>
      </c>
      <c r="M567" s="190">
        <f t="shared" si="128"/>
        <v>2022</v>
      </c>
      <c r="N567" s="140" t="str">
        <f>VLOOKUP('Arg Registers'!$J567,AUX!$E$2:$F$96,2,FALSE)</f>
        <v>LOS GROBO</v>
      </c>
    </row>
    <row r="568" spans="1:14" x14ac:dyDescent="0.25">
      <c r="A568" s="201" t="s">
        <v>32858</v>
      </c>
      <c r="B568" s="188" t="s">
        <v>32856</v>
      </c>
      <c r="C568" s="205"/>
      <c r="D568" s="188" t="s">
        <v>32856</v>
      </c>
      <c r="E568" s="207" t="s">
        <v>208</v>
      </c>
      <c r="F568" s="209">
        <v>5000</v>
      </c>
      <c r="G568" s="188" t="s">
        <v>32856</v>
      </c>
      <c r="H568" s="188" t="s">
        <v>32857</v>
      </c>
      <c r="I568" s="139">
        <v>30</v>
      </c>
      <c r="J568" s="139" t="s">
        <v>280</v>
      </c>
      <c r="K568" s="139" t="str">
        <f t="shared" si="127"/>
        <v>May-Jun</v>
      </c>
      <c r="L568" s="197">
        <f>DATE(YEAR(Table2[[#This Row],[embarque]]),MONTH(Table2[[#This Row],[embarque]]),1)</f>
        <v>44713</v>
      </c>
      <c r="M568" s="190">
        <f t="shared" si="128"/>
        <v>2022</v>
      </c>
      <c r="N568" s="140" t="str">
        <f>VLOOKUP('Arg Registers'!$J568,AUX!$E$2:$F$96,2,FALSE)</f>
        <v>LOS GROBO</v>
      </c>
    </row>
    <row r="569" spans="1:14" x14ac:dyDescent="0.25">
      <c r="A569" s="201" t="s">
        <v>32859</v>
      </c>
      <c r="B569" s="188" t="s">
        <v>32724</v>
      </c>
      <c r="C569" s="205"/>
      <c r="D569" s="188" t="s">
        <v>32724</v>
      </c>
      <c r="E569" s="207" t="s">
        <v>208</v>
      </c>
      <c r="F569" s="209">
        <v>673</v>
      </c>
      <c r="G569" s="188" t="s">
        <v>32724</v>
      </c>
      <c r="H569" s="188" t="s">
        <v>32854</v>
      </c>
      <c r="I569" s="139">
        <v>30</v>
      </c>
      <c r="J569" s="139" t="s">
        <v>31767</v>
      </c>
      <c r="K569" s="139" t="str">
        <f t="shared" si="127"/>
        <v>May-Jun</v>
      </c>
      <c r="L569" s="197">
        <f>DATE(YEAR(Table2[[#This Row],[embarque]]),MONTH(Table2[[#This Row],[embarque]]),1)</f>
        <v>44713</v>
      </c>
      <c r="M569" s="190">
        <f t="shared" si="128"/>
        <v>2022</v>
      </c>
      <c r="N569" s="140" t="str">
        <f>VLOOKUP('Arg Registers'!$J569,AUX!$E$2:$F$96,2,FALSE)</f>
        <v>LA TRANQUERA VERDE</v>
      </c>
    </row>
    <row r="570" spans="1:14" x14ac:dyDescent="0.25">
      <c r="A570" s="201" t="s">
        <v>32860</v>
      </c>
      <c r="B570" s="188" t="s">
        <v>32724</v>
      </c>
      <c r="C570" s="205"/>
      <c r="D570" s="188" t="s">
        <v>32724</v>
      </c>
      <c r="E570" s="207" t="s">
        <v>208</v>
      </c>
      <c r="F570" s="209">
        <v>4808</v>
      </c>
      <c r="G570" s="188" t="s">
        <v>32724</v>
      </c>
      <c r="H570" s="188" t="s">
        <v>32854</v>
      </c>
      <c r="I570" s="139">
        <v>30</v>
      </c>
      <c r="J570" s="139" t="s">
        <v>31767</v>
      </c>
      <c r="K570" s="139" t="str">
        <f t="shared" si="127"/>
        <v>May-Jun</v>
      </c>
      <c r="L570" s="197">
        <f>DATE(YEAR(Table2[[#This Row],[embarque]]),MONTH(Table2[[#This Row],[embarque]]),1)</f>
        <v>44713</v>
      </c>
      <c r="M570" s="190">
        <f t="shared" si="128"/>
        <v>2022</v>
      </c>
      <c r="N570" s="140" t="str">
        <f>VLOOKUP('Arg Registers'!$J570,AUX!$E$2:$F$96,2,FALSE)</f>
        <v>LA TRANQUERA VERDE</v>
      </c>
    </row>
    <row r="571" spans="1:14" x14ac:dyDescent="0.25">
      <c r="A571" s="201" t="s">
        <v>32861</v>
      </c>
      <c r="B571" s="188" t="s">
        <v>32724</v>
      </c>
      <c r="C571" s="205"/>
      <c r="D571" s="188" t="s">
        <v>32724</v>
      </c>
      <c r="E571" s="207" t="s">
        <v>208</v>
      </c>
      <c r="F571" s="209">
        <v>7019</v>
      </c>
      <c r="G571" s="188" t="s">
        <v>32724</v>
      </c>
      <c r="H571" s="188" t="s">
        <v>32854</v>
      </c>
      <c r="I571" s="139">
        <v>30</v>
      </c>
      <c r="J571" s="139" t="s">
        <v>31768</v>
      </c>
      <c r="K571" s="139" t="str">
        <f t="shared" si="127"/>
        <v>May-Jun</v>
      </c>
      <c r="L571" s="197">
        <f>DATE(YEAR(Table2[[#This Row],[embarque]]),MONTH(Table2[[#This Row],[embarque]]),1)</f>
        <v>44713</v>
      </c>
      <c r="M571" s="190">
        <f t="shared" si="128"/>
        <v>2022</v>
      </c>
      <c r="N571" s="140" t="str">
        <f>VLOOKUP('Arg Registers'!$J571,AUX!$E$2:$F$96,2,FALSE)</f>
        <v>PRADERA NATURAL</v>
      </c>
    </row>
    <row r="572" spans="1:14" x14ac:dyDescent="0.25">
      <c r="A572" s="201" t="s">
        <v>32862</v>
      </c>
      <c r="B572" s="188" t="s">
        <v>32724</v>
      </c>
      <c r="C572" s="205"/>
      <c r="D572" s="188" t="s">
        <v>32724</v>
      </c>
      <c r="E572" s="207" t="s">
        <v>208</v>
      </c>
      <c r="F572" s="209">
        <v>210</v>
      </c>
      <c r="G572" s="188" t="s">
        <v>32724</v>
      </c>
      <c r="H572" s="188" t="s">
        <v>32854</v>
      </c>
      <c r="I572" s="139">
        <v>30</v>
      </c>
      <c r="J572" s="139" t="s">
        <v>32663</v>
      </c>
      <c r="K572" s="139" t="str">
        <f t="shared" si="127"/>
        <v>May-Jun</v>
      </c>
      <c r="L572" s="197">
        <f>DATE(YEAR(Table2[[#This Row],[embarque]]),MONTH(Table2[[#This Row],[embarque]]),1)</f>
        <v>44713</v>
      </c>
      <c r="M572" s="190">
        <f t="shared" si="128"/>
        <v>2022</v>
      </c>
      <c r="N572" s="140" t="str">
        <f>VLOOKUP('Arg Registers'!$J572,AUX!$E$2:$F$96,2,FALSE)</f>
        <v>Others</v>
      </c>
    </row>
    <row r="573" spans="1:14" x14ac:dyDescent="0.25">
      <c r="A573" s="201" t="s">
        <v>32863</v>
      </c>
      <c r="B573" s="188" t="s">
        <v>32724</v>
      </c>
      <c r="C573" s="205"/>
      <c r="D573" s="188" t="s">
        <v>32724</v>
      </c>
      <c r="E573" s="207" t="s">
        <v>208</v>
      </c>
      <c r="F573" s="209">
        <v>30000</v>
      </c>
      <c r="G573" s="188" t="s">
        <v>32782</v>
      </c>
      <c r="H573" s="188" t="s">
        <v>32830</v>
      </c>
      <c r="I573" s="139">
        <v>360</v>
      </c>
      <c r="J573" s="139" t="s">
        <v>32323</v>
      </c>
      <c r="K573" s="139" t="str">
        <f t="shared" si="127"/>
        <v>Jun-Jul</v>
      </c>
      <c r="L573" s="197">
        <f>DATE(YEAR(Table2[[#This Row],[embarque]]),MONTH(Table2[[#This Row],[embarque]]),1)</f>
        <v>44743</v>
      </c>
      <c r="M573" s="190">
        <f t="shared" si="128"/>
        <v>2022</v>
      </c>
      <c r="N573" s="140" t="str">
        <f>VLOOKUP('Arg Registers'!$J573,AUX!$E$2:$F$96,2,FALSE)</f>
        <v>SYNGENTA</v>
      </c>
    </row>
    <row r="574" spans="1:14" x14ac:dyDescent="0.25">
      <c r="A574" s="201" t="s">
        <v>32866</v>
      </c>
      <c r="B574" s="188" t="s">
        <v>32739</v>
      </c>
      <c r="C574" s="205"/>
      <c r="D574" s="188" t="s">
        <v>32739</v>
      </c>
      <c r="E574" s="207" t="s">
        <v>208</v>
      </c>
      <c r="F574" s="209">
        <v>17200</v>
      </c>
      <c r="G574" s="188" t="s">
        <v>32753</v>
      </c>
      <c r="H574" s="188" t="s">
        <v>32867</v>
      </c>
      <c r="I574" s="139">
        <v>360</v>
      </c>
      <c r="J574" s="139" t="s">
        <v>210</v>
      </c>
      <c r="K574" s="139" t="str">
        <f t="shared" si="127"/>
        <v>Jun-Jun</v>
      </c>
      <c r="L574" s="197">
        <f>DATE(YEAR(Table2[[#This Row],[embarque]]),MONTH(Table2[[#This Row],[embarque]]),1)</f>
        <v>44713</v>
      </c>
      <c r="M574" s="190">
        <f t="shared" si="128"/>
        <v>2022</v>
      </c>
      <c r="N574" s="140" t="str">
        <f>VLOOKUP('Arg Registers'!$J574,AUX!$E$2:$F$96,2,FALSE)</f>
        <v>AMAGGI</v>
      </c>
    </row>
    <row r="575" spans="1:14" x14ac:dyDescent="0.25">
      <c r="A575" s="201" t="s">
        <v>32868</v>
      </c>
      <c r="B575" s="188" t="s">
        <v>32739</v>
      </c>
      <c r="C575" s="205"/>
      <c r="D575" s="188" t="s">
        <v>32739</v>
      </c>
      <c r="E575" s="207" t="s">
        <v>208</v>
      </c>
      <c r="F575" s="209">
        <v>300</v>
      </c>
      <c r="G575" s="188" t="s">
        <v>32739</v>
      </c>
      <c r="H575" s="188" t="s">
        <v>32869</v>
      </c>
      <c r="I575" s="139">
        <v>30</v>
      </c>
      <c r="J575" s="139" t="s">
        <v>32725</v>
      </c>
      <c r="K575" s="139" t="str">
        <f t="shared" si="127"/>
        <v>May-Jun</v>
      </c>
      <c r="L575" s="197">
        <f>DATE(YEAR(Table2[[#This Row],[embarque]]),MONTH(Table2[[#This Row],[embarque]]),1)</f>
        <v>44713</v>
      </c>
      <c r="M575" s="190">
        <f t="shared" si="128"/>
        <v>2022</v>
      </c>
      <c r="N575" s="140" t="str">
        <f>VLOOKUP('Arg Registers'!$J575,AUX!$E$2:$F$96,2,FALSE)</f>
        <v>Others</v>
      </c>
    </row>
    <row r="576" spans="1:14" x14ac:dyDescent="0.25">
      <c r="A576" s="201" t="s">
        <v>32870</v>
      </c>
      <c r="B576" s="188" t="s">
        <v>32739</v>
      </c>
      <c r="C576" s="205"/>
      <c r="D576" s="188" t="s">
        <v>32739</v>
      </c>
      <c r="E576" s="207" t="s">
        <v>208</v>
      </c>
      <c r="F576" s="209">
        <v>17000</v>
      </c>
      <c r="G576" s="188" t="s">
        <v>32753</v>
      </c>
      <c r="H576" s="188" t="s">
        <v>32867</v>
      </c>
      <c r="I576" s="139">
        <v>360</v>
      </c>
      <c r="J576" s="139" t="s">
        <v>334</v>
      </c>
      <c r="K576" s="139" t="str">
        <f t="shared" si="127"/>
        <v>Jun-Jun</v>
      </c>
      <c r="L576" s="197">
        <f>DATE(YEAR(Table2[[#This Row],[embarque]]),MONTH(Table2[[#This Row],[embarque]]),1)</f>
        <v>44713</v>
      </c>
      <c r="M576" s="190">
        <f t="shared" si="128"/>
        <v>2022</v>
      </c>
      <c r="N576" s="140" t="str">
        <f>VLOOKUP('Arg Registers'!$J576,AUX!$E$2:$F$96,2,FALSE)</f>
        <v>COFCO</v>
      </c>
    </row>
    <row r="577" spans="1:14" x14ac:dyDescent="0.25">
      <c r="A577" s="201" t="s">
        <v>32871</v>
      </c>
      <c r="B577" s="188" t="s">
        <v>32739</v>
      </c>
      <c r="C577" s="205"/>
      <c r="D577" s="188" t="s">
        <v>32739</v>
      </c>
      <c r="E577" s="207" t="s">
        <v>208</v>
      </c>
      <c r="F577" s="209">
        <v>5000</v>
      </c>
      <c r="G577" s="188" t="s">
        <v>32739</v>
      </c>
      <c r="H577" s="188" t="s">
        <v>32869</v>
      </c>
      <c r="I577" s="139">
        <v>30</v>
      </c>
      <c r="J577" s="139" t="s">
        <v>280</v>
      </c>
      <c r="K577" s="139" t="str">
        <f t="shared" si="127"/>
        <v>May-Jun</v>
      </c>
      <c r="L577" s="197">
        <f>DATE(YEAR(Table2[[#This Row],[embarque]]),MONTH(Table2[[#This Row],[embarque]]),1)</f>
        <v>44713</v>
      </c>
      <c r="M577" s="190">
        <f t="shared" si="128"/>
        <v>2022</v>
      </c>
      <c r="N577" s="140" t="str">
        <f>VLOOKUP('Arg Registers'!$J577,AUX!$E$2:$F$96,2,FALSE)</f>
        <v>LOS GROBO</v>
      </c>
    </row>
    <row r="578" spans="1:14" x14ac:dyDescent="0.25">
      <c r="A578" s="201" t="s">
        <v>32872</v>
      </c>
      <c r="B578" s="188" t="s">
        <v>32739</v>
      </c>
      <c r="C578" s="205"/>
      <c r="D578" s="188" t="s">
        <v>32739</v>
      </c>
      <c r="E578" s="207" t="s">
        <v>208</v>
      </c>
      <c r="F578" s="209">
        <v>30000</v>
      </c>
      <c r="G578" s="188" t="s">
        <v>32873</v>
      </c>
      <c r="H578" s="188" t="s">
        <v>32874</v>
      </c>
      <c r="I578" s="139">
        <v>360</v>
      </c>
      <c r="J578" s="139" t="s">
        <v>31974</v>
      </c>
      <c r="K578" s="139" t="str">
        <f t="shared" si="127"/>
        <v>Sep-Oct</v>
      </c>
      <c r="L578" s="197">
        <f>DATE(YEAR(Table2[[#This Row],[embarque]]),MONTH(Table2[[#This Row],[embarque]]),1)</f>
        <v>44835</v>
      </c>
      <c r="M578" s="190">
        <f t="shared" si="128"/>
        <v>2022</v>
      </c>
      <c r="N578" s="140" t="str">
        <f>VLOOKUP('Arg Registers'!$J578,AUX!$E$2:$F$96,2,FALSE)</f>
        <v>MIRGOR</v>
      </c>
    </row>
    <row r="579" spans="1:14" x14ac:dyDescent="0.25">
      <c r="A579" s="201" t="s">
        <v>32875</v>
      </c>
      <c r="B579" s="188" t="s">
        <v>32739</v>
      </c>
      <c r="C579" s="205"/>
      <c r="D579" s="188" t="s">
        <v>32706</v>
      </c>
      <c r="E579" s="207" t="s">
        <v>208</v>
      </c>
      <c r="F579" s="209">
        <v>28</v>
      </c>
      <c r="G579" s="188" t="s">
        <v>32739</v>
      </c>
      <c r="H579" s="188" t="s">
        <v>32876</v>
      </c>
      <c r="I579" s="139">
        <v>360</v>
      </c>
      <c r="J579" s="139" t="s">
        <v>260</v>
      </c>
      <c r="K579" s="139" t="str">
        <f t="shared" si="127"/>
        <v>May-Aug</v>
      </c>
      <c r="L579" s="197">
        <f>DATE(YEAR(Table2[[#This Row],[embarque]]),MONTH(Table2[[#This Row],[embarque]]),1)</f>
        <v>44774</v>
      </c>
      <c r="M579" s="190">
        <f t="shared" si="128"/>
        <v>2022</v>
      </c>
      <c r="N579" s="140" t="str">
        <f>VLOOKUP('Arg Registers'!$J579,AUX!$E$2:$F$96,2,FALSE)</f>
        <v>Others</v>
      </c>
    </row>
    <row r="580" spans="1:14" x14ac:dyDescent="0.25">
      <c r="A580" s="201" t="s">
        <v>32877</v>
      </c>
      <c r="B580" s="188" t="s">
        <v>32739</v>
      </c>
      <c r="C580" s="205"/>
      <c r="D580" s="188" t="s">
        <v>32739</v>
      </c>
      <c r="E580" s="207" t="s">
        <v>208</v>
      </c>
      <c r="F580" s="209">
        <v>138</v>
      </c>
      <c r="G580" s="188" t="s">
        <v>32753</v>
      </c>
      <c r="H580" s="188" t="s">
        <v>32867</v>
      </c>
      <c r="I580" s="139">
        <v>360</v>
      </c>
      <c r="J580" s="139" t="s">
        <v>31994</v>
      </c>
      <c r="K580" s="139" t="str">
        <f t="shared" si="127"/>
        <v>Jun-Jun</v>
      </c>
      <c r="L580" s="197">
        <f>DATE(YEAR(Table2[[#This Row],[embarque]]),MONTH(Table2[[#This Row],[embarque]]),1)</f>
        <v>44713</v>
      </c>
      <c r="M580" s="190">
        <f t="shared" si="128"/>
        <v>2022</v>
      </c>
      <c r="N580" s="140" t="str">
        <f>VLOOKUP('Arg Registers'!$J580,AUX!$E$2:$F$96,2,FALSE)</f>
        <v>Others</v>
      </c>
    </row>
    <row r="581" spans="1:14" x14ac:dyDescent="0.25">
      <c r="A581" s="201" t="s">
        <v>32878</v>
      </c>
      <c r="B581" s="188" t="s">
        <v>32739</v>
      </c>
      <c r="C581" s="205"/>
      <c r="D581" s="188" t="s">
        <v>32739</v>
      </c>
      <c r="E581" s="207" t="s">
        <v>208</v>
      </c>
      <c r="F581" s="209">
        <v>138</v>
      </c>
      <c r="G581" s="188" t="s">
        <v>32753</v>
      </c>
      <c r="H581" s="188" t="s">
        <v>32867</v>
      </c>
      <c r="I581" s="139">
        <v>360</v>
      </c>
      <c r="J581" s="139" t="s">
        <v>31994</v>
      </c>
      <c r="K581" s="139" t="str">
        <f t="shared" si="127"/>
        <v>Jun-Jun</v>
      </c>
      <c r="L581" s="197">
        <f>DATE(YEAR(Table2[[#This Row],[embarque]]),MONTH(Table2[[#This Row],[embarque]]),1)</f>
        <v>44713</v>
      </c>
      <c r="M581" s="190">
        <f t="shared" si="128"/>
        <v>2022</v>
      </c>
      <c r="N581" s="140" t="str">
        <f>VLOOKUP('Arg Registers'!$J581,AUX!$E$2:$F$96,2,FALSE)</f>
        <v>Others</v>
      </c>
    </row>
    <row r="582" spans="1:14" x14ac:dyDescent="0.25">
      <c r="A582" s="201" t="s">
        <v>32879</v>
      </c>
      <c r="B582" s="188" t="s">
        <v>32739</v>
      </c>
      <c r="C582" s="205"/>
      <c r="D582" s="188" t="s">
        <v>32739</v>
      </c>
      <c r="E582" s="207" t="s">
        <v>208</v>
      </c>
      <c r="F582" s="209">
        <v>35000</v>
      </c>
      <c r="G582" s="188" t="s">
        <v>32782</v>
      </c>
      <c r="H582" s="188" t="s">
        <v>32830</v>
      </c>
      <c r="I582" s="139">
        <v>360</v>
      </c>
      <c r="J582" s="139" t="s">
        <v>32323</v>
      </c>
      <c r="K582" s="139" t="str">
        <f t="shared" si="127"/>
        <v>Jun-Jul</v>
      </c>
      <c r="L582" s="197">
        <f>DATE(YEAR(Table2[[#This Row],[embarque]]),MONTH(Table2[[#This Row],[embarque]]),1)</f>
        <v>44743</v>
      </c>
      <c r="M582" s="190">
        <f t="shared" si="128"/>
        <v>2022</v>
      </c>
      <c r="N582" s="140" t="str">
        <f>VLOOKUP('Arg Registers'!$J582,AUX!$E$2:$F$96,2,FALSE)</f>
        <v>SYNGENTA</v>
      </c>
    </row>
    <row r="583" spans="1:14" x14ac:dyDescent="0.25">
      <c r="A583" s="201" t="s">
        <v>32880</v>
      </c>
      <c r="B583" s="188" t="s">
        <v>32711</v>
      </c>
      <c r="C583" s="205"/>
      <c r="D583" s="188" t="s">
        <v>32711</v>
      </c>
      <c r="E583" s="207" t="s">
        <v>208</v>
      </c>
      <c r="F583" s="209">
        <v>171</v>
      </c>
      <c r="G583" s="188" t="s">
        <v>32711</v>
      </c>
      <c r="H583" s="188" t="s">
        <v>32881</v>
      </c>
      <c r="I583" s="139">
        <v>30</v>
      </c>
      <c r="J583" s="139" t="s">
        <v>32205</v>
      </c>
      <c r="K583" s="139" t="str">
        <f t="shared" si="127"/>
        <v>May-Jun</v>
      </c>
      <c r="L583" s="197">
        <f>DATE(YEAR(Table2[[#This Row],[embarque]]),MONTH(Table2[[#This Row],[embarque]]),1)</f>
        <v>44713</v>
      </c>
      <c r="M583" s="190">
        <f t="shared" si="128"/>
        <v>2022</v>
      </c>
      <c r="N583" s="140" t="str">
        <f>VLOOKUP('Arg Registers'!$J583,AUX!$E$2:$F$96,2,FALSE)</f>
        <v>Others</v>
      </c>
    </row>
    <row r="584" spans="1:14" x14ac:dyDescent="0.25">
      <c r="A584" s="201" t="s">
        <v>32882</v>
      </c>
      <c r="B584" s="188" t="s">
        <v>32711</v>
      </c>
      <c r="C584" s="205"/>
      <c r="D584" s="188" t="s">
        <v>32711</v>
      </c>
      <c r="E584" s="207" t="s">
        <v>208</v>
      </c>
      <c r="F584" s="209">
        <v>171</v>
      </c>
      <c r="G584" s="188" t="s">
        <v>32711</v>
      </c>
      <c r="H584" s="188" t="s">
        <v>32881</v>
      </c>
      <c r="I584" s="139">
        <v>30</v>
      </c>
      <c r="J584" s="139" t="s">
        <v>32205</v>
      </c>
      <c r="K584" s="139" t="str">
        <f t="shared" si="127"/>
        <v>May-Jun</v>
      </c>
      <c r="L584" s="197">
        <f>DATE(YEAR(Table2[[#This Row],[embarque]]),MONTH(Table2[[#This Row],[embarque]]),1)</f>
        <v>44713</v>
      </c>
      <c r="M584" s="190">
        <f t="shared" si="128"/>
        <v>2022</v>
      </c>
      <c r="N584" s="140" t="str">
        <f>VLOOKUP('Arg Registers'!$J584,AUX!$E$2:$F$96,2,FALSE)</f>
        <v>Others</v>
      </c>
    </row>
    <row r="585" spans="1:14" x14ac:dyDescent="0.25">
      <c r="A585" s="201" t="s">
        <v>32883</v>
      </c>
      <c r="B585" s="188" t="s">
        <v>32711</v>
      </c>
      <c r="C585" s="205"/>
      <c r="D585" s="188" t="s">
        <v>32711</v>
      </c>
      <c r="E585" s="207" t="s">
        <v>208</v>
      </c>
      <c r="F585" s="209">
        <v>2890</v>
      </c>
      <c r="G585" s="188" t="s">
        <v>32711</v>
      </c>
      <c r="H585" s="188" t="s">
        <v>32881</v>
      </c>
      <c r="I585" s="139">
        <v>30</v>
      </c>
      <c r="J585" s="139" t="s">
        <v>230</v>
      </c>
      <c r="K585" s="139" t="str">
        <f t="shared" si="127"/>
        <v>May-Jun</v>
      </c>
      <c r="L585" s="197">
        <f>DATE(YEAR(Table2[[#This Row],[embarque]]),MONTH(Table2[[#This Row],[embarque]]),1)</f>
        <v>44713</v>
      </c>
      <c r="M585" s="190">
        <f t="shared" si="128"/>
        <v>2022</v>
      </c>
      <c r="N585" s="140" t="str">
        <f>VLOOKUP('Arg Registers'!$J585,AUX!$E$2:$F$96,2,FALSE)</f>
        <v>PETROAGRO</v>
      </c>
    </row>
    <row r="586" spans="1:14" x14ac:dyDescent="0.25">
      <c r="A586" s="201" t="s">
        <v>32884</v>
      </c>
      <c r="B586" s="188" t="s">
        <v>32711</v>
      </c>
      <c r="C586" s="205"/>
      <c r="D586" s="188" t="s">
        <v>32711</v>
      </c>
      <c r="E586" s="207" t="s">
        <v>208</v>
      </c>
      <c r="F586" s="209">
        <v>215</v>
      </c>
      <c r="G586" s="188" t="s">
        <v>32711</v>
      </c>
      <c r="H586" s="188" t="s">
        <v>32881</v>
      </c>
      <c r="I586" s="139">
        <v>30</v>
      </c>
      <c r="J586" s="139" t="s">
        <v>32002</v>
      </c>
      <c r="K586" s="139" t="str">
        <f t="shared" si="127"/>
        <v>May-Jun</v>
      </c>
      <c r="L586" s="197">
        <f>DATE(YEAR(Table2[[#This Row],[embarque]]),MONTH(Table2[[#This Row],[embarque]]),1)</f>
        <v>44713</v>
      </c>
      <c r="M586" s="190">
        <f t="shared" si="128"/>
        <v>2022</v>
      </c>
      <c r="N586" s="140" t="str">
        <f>VLOOKUP('Arg Registers'!$J586,AUX!$E$2:$F$96,2,FALSE)</f>
        <v>Others</v>
      </c>
    </row>
    <row r="587" spans="1:14" x14ac:dyDescent="0.25">
      <c r="A587" s="201" t="s">
        <v>32885</v>
      </c>
      <c r="B587" s="188" t="s">
        <v>32711</v>
      </c>
      <c r="C587" s="205"/>
      <c r="D587" s="188" t="s">
        <v>32711</v>
      </c>
      <c r="E587" s="207" t="s">
        <v>208</v>
      </c>
      <c r="F587" s="209">
        <v>2890</v>
      </c>
      <c r="G587" s="188" t="s">
        <v>32711</v>
      </c>
      <c r="H587" s="188" t="s">
        <v>32881</v>
      </c>
      <c r="I587" s="139">
        <v>30</v>
      </c>
      <c r="J587" s="139" t="s">
        <v>253</v>
      </c>
      <c r="K587" s="139" t="str">
        <f t="shared" si="127"/>
        <v>May-Jun</v>
      </c>
      <c r="L587" s="197">
        <f>DATE(YEAR(Table2[[#This Row],[embarque]]),MONTH(Table2[[#This Row],[embarque]]),1)</f>
        <v>44713</v>
      </c>
      <c r="M587" s="190">
        <f t="shared" si="128"/>
        <v>2022</v>
      </c>
      <c r="N587" s="140" t="str">
        <f>VLOOKUP('Arg Registers'!$J587,AUX!$E$2:$F$96,2,FALSE)</f>
        <v>SPECIAL GRAINS</v>
      </c>
    </row>
    <row r="588" spans="1:14" x14ac:dyDescent="0.25">
      <c r="A588" s="201" t="s">
        <v>32886</v>
      </c>
      <c r="B588" s="188" t="s">
        <v>32735</v>
      </c>
      <c r="C588" s="205"/>
      <c r="D588" s="188" t="s">
        <v>32735</v>
      </c>
      <c r="E588" s="207" t="s">
        <v>208</v>
      </c>
      <c r="F588" s="209">
        <v>28</v>
      </c>
      <c r="G588" s="188" t="s">
        <v>32735</v>
      </c>
      <c r="H588" s="188" t="s">
        <v>32887</v>
      </c>
      <c r="I588" s="139">
        <v>30</v>
      </c>
      <c r="J588" s="139" t="s">
        <v>31973</v>
      </c>
      <c r="K588" s="139" t="str">
        <f t="shared" si="127"/>
        <v>May-Jun</v>
      </c>
      <c r="L588" s="197">
        <f>DATE(YEAR(Table2[[#This Row],[embarque]]),MONTH(Table2[[#This Row],[embarque]]),1)</f>
        <v>44713</v>
      </c>
      <c r="M588" s="190">
        <f t="shared" si="128"/>
        <v>2022</v>
      </c>
      <c r="N588" s="140" t="str">
        <f>VLOOKUP('Arg Registers'!$J588,AUX!$E$2:$F$96,2,FALSE)</f>
        <v>Others</v>
      </c>
    </row>
    <row r="589" spans="1:14" x14ac:dyDescent="0.25">
      <c r="A589" s="201" t="s">
        <v>32888</v>
      </c>
      <c r="B589" s="188" t="s">
        <v>32735</v>
      </c>
      <c r="C589" s="205"/>
      <c r="D589" s="188" t="s">
        <v>32735</v>
      </c>
      <c r="E589" s="207" t="s">
        <v>208</v>
      </c>
      <c r="F589" s="209">
        <v>10000</v>
      </c>
      <c r="G589" s="188" t="s">
        <v>32782</v>
      </c>
      <c r="H589" s="188" t="s">
        <v>32830</v>
      </c>
      <c r="I589" s="139">
        <v>360</v>
      </c>
      <c r="J589" s="139" t="s">
        <v>217</v>
      </c>
      <c r="K589" s="139" t="str">
        <f t="shared" si="127"/>
        <v>Jun-Jul</v>
      </c>
      <c r="L589" s="197">
        <f>DATE(YEAR(Table2[[#This Row],[embarque]]),MONTH(Table2[[#This Row],[embarque]]),1)</f>
        <v>44743</v>
      </c>
      <c r="M589" s="190">
        <f t="shared" si="128"/>
        <v>2022</v>
      </c>
      <c r="N589" s="140" t="str">
        <f>VLOOKUP('Arg Registers'!$J589,AUX!$E$2:$F$96,2,FALSE)</f>
        <v>CHS</v>
      </c>
    </row>
    <row r="590" spans="1:14" x14ac:dyDescent="0.25">
      <c r="A590" s="201" t="s">
        <v>32889</v>
      </c>
      <c r="B590" s="188" t="s">
        <v>32735</v>
      </c>
      <c r="C590" s="205"/>
      <c r="D590" s="188" t="s">
        <v>32735</v>
      </c>
      <c r="E590" s="207" t="s">
        <v>208</v>
      </c>
      <c r="F590" s="209">
        <v>258</v>
      </c>
      <c r="G590" s="188" t="s">
        <v>32735</v>
      </c>
      <c r="H590" s="188" t="s">
        <v>32887</v>
      </c>
      <c r="I590" s="139">
        <v>30</v>
      </c>
      <c r="J590" s="139" t="s">
        <v>230</v>
      </c>
      <c r="K590" s="139" t="str">
        <f t="shared" si="127"/>
        <v>May-Jun</v>
      </c>
      <c r="L590" s="197">
        <f>DATE(YEAR(Table2[[#This Row],[embarque]]),MONTH(Table2[[#This Row],[embarque]]),1)</f>
        <v>44713</v>
      </c>
      <c r="M590" s="190">
        <f t="shared" si="128"/>
        <v>2022</v>
      </c>
      <c r="N590" s="140" t="str">
        <f>VLOOKUP('Arg Registers'!$J590,AUX!$E$2:$F$96,2,FALSE)</f>
        <v>PETROAGRO</v>
      </c>
    </row>
    <row r="591" spans="1:14" x14ac:dyDescent="0.25">
      <c r="A591" s="201" t="s">
        <v>32890</v>
      </c>
      <c r="B591" s="188" t="s">
        <v>32753</v>
      </c>
      <c r="C591" s="205"/>
      <c r="D591" s="188" t="s">
        <v>32753</v>
      </c>
      <c r="E591" s="207" t="s">
        <v>208</v>
      </c>
      <c r="F591" s="209">
        <v>40000</v>
      </c>
      <c r="G591" s="188" t="s">
        <v>32782</v>
      </c>
      <c r="H591" s="188" t="s">
        <v>32830</v>
      </c>
      <c r="I591" s="139">
        <v>360</v>
      </c>
      <c r="J591" s="139" t="s">
        <v>217</v>
      </c>
      <c r="K591" s="139" t="str">
        <f t="shared" si="127"/>
        <v>Jun-Jul</v>
      </c>
      <c r="L591" s="197">
        <f>DATE(YEAR(Table2[[#This Row],[embarque]]),MONTH(Table2[[#This Row],[embarque]]),1)</f>
        <v>44743</v>
      </c>
      <c r="M591" s="190">
        <f t="shared" si="128"/>
        <v>2022</v>
      </c>
      <c r="N591" s="140" t="str">
        <f>VLOOKUP('Arg Registers'!$J591,AUX!$E$2:$F$96,2,FALSE)</f>
        <v>CHS</v>
      </c>
    </row>
    <row r="592" spans="1:14" x14ac:dyDescent="0.25">
      <c r="A592" s="201" t="s">
        <v>32891</v>
      </c>
      <c r="B592" s="188" t="s">
        <v>32753</v>
      </c>
      <c r="C592" s="205"/>
      <c r="D592" s="188" t="s">
        <v>32753</v>
      </c>
      <c r="E592" s="207" t="s">
        <v>208</v>
      </c>
      <c r="F592" s="209">
        <v>10000</v>
      </c>
      <c r="G592" s="188" t="s">
        <v>32892</v>
      </c>
      <c r="H592" s="188" t="s">
        <v>32893</v>
      </c>
      <c r="I592" s="139">
        <v>360</v>
      </c>
      <c r="J592" s="139" t="s">
        <v>334</v>
      </c>
      <c r="K592" s="139" t="str">
        <f t="shared" si="127"/>
        <v>Jul-Jul</v>
      </c>
      <c r="L592" s="197">
        <f>DATE(YEAR(Table2[[#This Row],[embarque]]),MONTH(Table2[[#This Row],[embarque]]),1)</f>
        <v>44743</v>
      </c>
      <c r="M592" s="190">
        <f t="shared" si="128"/>
        <v>2022</v>
      </c>
      <c r="N592" s="140" t="str">
        <f>VLOOKUP('Arg Registers'!$J592,AUX!$E$2:$F$96,2,FALSE)</f>
        <v>COFCO</v>
      </c>
    </row>
    <row r="593" spans="1:14" x14ac:dyDescent="0.25">
      <c r="A593" s="201" t="s">
        <v>32894</v>
      </c>
      <c r="B593" s="188" t="s">
        <v>32753</v>
      </c>
      <c r="C593" s="205"/>
      <c r="D593" s="188" t="s">
        <v>32753</v>
      </c>
      <c r="E593" s="207" t="s">
        <v>208</v>
      </c>
      <c r="F593" s="209">
        <v>5000</v>
      </c>
      <c r="G593" s="188" t="s">
        <v>32892</v>
      </c>
      <c r="H593" s="188" t="s">
        <v>32893</v>
      </c>
      <c r="I593" s="139">
        <v>360</v>
      </c>
      <c r="J593" s="139" t="s">
        <v>334</v>
      </c>
      <c r="K593" s="139" t="str">
        <f t="shared" si="127"/>
        <v>Jul-Jul</v>
      </c>
      <c r="L593" s="197">
        <f>DATE(YEAR(Table2[[#This Row],[embarque]]),MONTH(Table2[[#This Row],[embarque]]),1)</f>
        <v>44743</v>
      </c>
      <c r="M593" s="190">
        <f t="shared" si="128"/>
        <v>2022</v>
      </c>
      <c r="N593" s="140" t="str">
        <f>VLOOKUP('Arg Registers'!$J593,AUX!$E$2:$F$96,2,FALSE)</f>
        <v>COFCO</v>
      </c>
    </row>
    <row r="594" spans="1:14" x14ac:dyDescent="0.25">
      <c r="A594" s="201" t="s">
        <v>32895</v>
      </c>
      <c r="B594" s="188" t="s">
        <v>32753</v>
      </c>
      <c r="C594" s="205"/>
      <c r="D594" s="188" t="s">
        <v>32753</v>
      </c>
      <c r="E594" s="207" t="s">
        <v>208</v>
      </c>
      <c r="F594" s="209">
        <v>10000</v>
      </c>
      <c r="G594" s="188" t="s">
        <v>32753</v>
      </c>
      <c r="H594" s="188" t="s">
        <v>32867</v>
      </c>
      <c r="I594" s="139">
        <v>30</v>
      </c>
      <c r="J594" s="139" t="s">
        <v>280</v>
      </c>
      <c r="K594" s="139" t="str">
        <f t="shared" si="127"/>
        <v>Jun-Jun</v>
      </c>
      <c r="L594" s="197">
        <f>DATE(YEAR(Table2[[#This Row],[embarque]]),MONTH(Table2[[#This Row],[embarque]]),1)</f>
        <v>44713</v>
      </c>
      <c r="M594" s="190">
        <f t="shared" si="128"/>
        <v>2022</v>
      </c>
      <c r="N594" s="140" t="str">
        <f>VLOOKUP('Arg Registers'!$J594,AUX!$E$2:$F$96,2,FALSE)</f>
        <v>LOS GROBO</v>
      </c>
    </row>
    <row r="595" spans="1:14" x14ac:dyDescent="0.25">
      <c r="A595" s="201" t="s">
        <v>32896</v>
      </c>
      <c r="B595" s="188" t="s">
        <v>32753</v>
      </c>
      <c r="C595" s="205"/>
      <c r="D595" s="188" t="s">
        <v>32753</v>
      </c>
      <c r="E595" s="207" t="s">
        <v>208</v>
      </c>
      <c r="F595" s="209">
        <v>184</v>
      </c>
      <c r="G595" s="188" t="s">
        <v>32897</v>
      </c>
      <c r="H595" s="188" t="s">
        <v>32898</v>
      </c>
      <c r="I595" s="139">
        <v>360</v>
      </c>
      <c r="J595" s="139" t="s">
        <v>31996</v>
      </c>
      <c r="K595" s="139" t="str">
        <f t="shared" si="127"/>
        <v>Jun-Jul</v>
      </c>
      <c r="L595" s="197">
        <f>DATE(YEAR(Table2[[#This Row],[embarque]]),MONTH(Table2[[#This Row],[embarque]]),1)</f>
        <v>44743</v>
      </c>
      <c r="M595" s="190">
        <f t="shared" si="128"/>
        <v>2022</v>
      </c>
      <c r="N595" s="140" t="str">
        <f>VLOOKUP('Arg Registers'!$J595,AUX!$E$2:$F$96,2,FALSE)</f>
        <v>Others</v>
      </c>
    </row>
    <row r="596" spans="1:14" x14ac:dyDescent="0.25">
      <c r="A596" s="201" t="s">
        <v>32899</v>
      </c>
      <c r="B596" s="188" t="s">
        <v>32753</v>
      </c>
      <c r="C596" s="205"/>
      <c r="D596" s="188" t="s">
        <v>32753</v>
      </c>
      <c r="E596" s="207" t="s">
        <v>208</v>
      </c>
      <c r="F596" s="209">
        <v>115</v>
      </c>
      <c r="G596" s="188" t="s">
        <v>32897</v>
      </c>
      <c r="H596" s="188" t="s">
        <v>32898</v>
      </c>
      <c r="I596" s="139">
        <v>360</v>
      </c>
      <c r="J596" s="139" t="s">
        <v>31996</v>
      </c>
      <c r="K596" s="139" t="str">
        <f t="shared" si="127"/>
        <v>Jun-Jul</v>
      </c>
      <c r="L596" s="197">
        <f>DATE(YEAR(Table2[[#This Row],[embarque]]),MONTH(Table2[[#This Row],[embarque]]),1)</f>
        <v>44743</v>
      </c>
      <c r="M596" s="190">
        <f t="shared" si="128"/>
        <v>2022</v>
      </c>
      <c r="N596" s="140" t="str">
        <f>VLOOKUP('Arg Registers'!$J596,AUX!$E$2:$F$96,2,FALSE)</f>
        <v>Others</v>
      </c>
    </row>
    <row r="597" spans="1:14" x14ac:dyDescent="0.25">
      <c r="A597" s="201" t="s">
        <v>32900</v>
      </c>
      <c r="B597" s="188" t="s">
        <v>32756</v>
      </c>
      <c r="C597" s="205"/>
      <c r="D597" s="188" t="s">
        <v>32756</v>
      </c>
      <c r="E597" s="207" t="s">
        <v>208</v>
      </c>
      <c r="F597" s="209">
        <v>250</v>
      </c>
      <c r="G597" s="188" t="s">
        <v>32756</v>
      </c>
      <c r="H597" s="188" t="s">
        <v>32892</v>
      </c>
      <c r="I597" s="139">
        <v>30</v>
      </c>
      <c r="J597" s="139" t="s">
        <v>32106</v>
      </c>
      <c r="K597" s="139" t="str">
        <f t="shared" si="127"/>
        <v>Jun-Jul</v>
      </c>
      <c r="L597" s="197">
        <f>DATE(YEAR(Table2[[#This Row],[embarque]]),MONTH(Table2[[#This Row],[embarque]]),1)</f>
        <v>44743</v>
      </c>
      <c r="M597" s="190">
        <f t="shared" si="128"/>
        <v>2022</v>
      </c>
      <c r="N597" s="140" t="str">
        <f>VLOOKUP('Arg Registers'!$J597,AUX!$E$2:$F$96,2,FALSE)</f>
        <v>Others</v>
      </c>
    </row>
    <row r="598" spans="1:14" x14ac:dyDescent="0.25">
      <c r="A598" s="201" t="s">
        <v>32901</v>
      </c>
      <c r="B598" s="188" t="s">
        <v>32756</v>
      </c>
      <c r="C598" s="205"/>
      <c r="D598" s="188" t="s">
        <v>32756</v>
      </c>
      <c r="E598" s="207" t="s">
        <v>208</v>
      </c>
      <c r="F598" s="209">
        <v>30000</v>
      </c>
      <c r="G598" s="188" t="s">
        <v>32892</v>
      </c>
      <c r="H598" s="188" t="s">
        <v>32893</v>
      </c>
      <c r="I598" s="139">
        <v>360</v>
      </c>
      <c r="J598" s="139" t="s">
        <v>212</v>
      </c>
      <c r="K598" s="139" t="str">
        <f t="shared" si="127"/>
        <v>Jul-Jul</v>
      </c>
      <c r="L598" s="197">
        <f>DATE(YEAR(Table2[[#This Row],[embarque]]),MONTH(Table2[[#This Row],[embarque]]),1)</f>
        <v>44743</v>
      </c>
      <c r="M598" s="190">
        <f t="shared" si="128"/>
        <v>2022</v>
      </c>
      <c r="N598" s="140" t="str">
        <f>VLOOKUP('Arg Registers'!$J598,AUX!$E$2:$F$96,2,FALSE)</f>
        <v>CARGILL</v>
      </c>
    </row>
    <row r="599" spans="1:14" x14ac:dyDescent="0.25">
      <c r="A599" s="201" t="s">
        <v>32902</v>
      </c>
      <c r="B599" s="188" t="s">
        <v>32756</v>
      </c>
      <c r="C599" s="205"/>
      <c r="D599" s="188" t="s">
        <v>32756</v>
      </c>
      <c r="E599" s="207" t="s">
        <v>208</v>
      </c>
      <c r="F599" s="209">
        <v>50000</v>
      </c>
      <c r="G599" s="188" t="s">
        <v>32892</v>
      </c>
      <c r="H599" s="188" t="s">
        <v>32893</v>
      </c>
      <c r="I599" s="139">
        <v>360</v>
      </c>
      <c r="J599" s="139" t="s">
        <v>216</v>
      </c>
      <c r="K599" s="139" t="str">
        <f t="shared" si="127"/>
        <v>Jul-Jul</v>
      </c>
      <c r="L599" s="197">
        <f>DATE(YEAR(Table2[[#This Row],[embarque]]),MONTH(Table2[[#This Row],[embarque]]),1)</f>
        <v>44743</v>
      </c>
      <c r="M599" s="190">
        <f t="shared" si="128"/>
        <v>2022</v>
      </c>
      <c r="N599" s="140" t="str">
        <f>VLOOKUP('Arg Registers'!$J599,AUX!$E$2:$F$96,2,FALSE)</f>
        <v>LDC</v>
      </c>
    </row>
    <row r="600" spans="1:14" x14ac:dyDescent="0.25">
      <c r="A600" s="201" t="s">
        <v>32903</v>
      </c>
      <c r="B600" s="188" t="s">
        <v>32756</v>
      </c>
      <c r="C600" s="205"/>
      <c r="D600" s="188" t="s">
        <v>32756</v>
      </c>
      <c r="E600" s="207" t="s">
        <v>208</v>
      </c>
      <c r="F600" s="209">
        <v>215</v>
      </c>
      <c r="G600" s="188" t="s">
        <v>32756</v>
      </c>
      <c r="H600" s="188" t="s">
        <v>32892</v>
      </c>
      <c r="I600" s="139">
        <v>30</v>
      </c>
      <c r="J600" s="139" t="s">
        <v>32002</v>
      </c>
      <c r="K600" s="139" t="str">
        <f t="shared" si="127"/>
        <v>Jun-Jul</v>
      </c>
      <c r="L600" s="197">
        <f>DATE(YEAR(Table2[[#This Row],[embarque]]),MONTH(Table2[[#This Row],[embarque]]),1)</f>
        <v>44743</v>
      </c>
      <c r="M600" s="190">
        <f t="shared" si="128"/>
        <v>2022</v>
      </c>
      <c r="N600" s="140" t="str">
        <f>VLOOKUP('Arg Registers'!$J600,AUX!$E$2:$F$96,2,FALSE)</f>
        <v>Others</v>
      </c>
    </row>
    <row r="601" spans="1:14" x14ac:dyDescent="0.25">
      <c r="A601" s="201" t="s">
        <v>32904</v>
      </c>
      <c r="B601" s="188">
        <v>44714</v>
      </c>
      <c r="C601" s="205"/>
      <c r="D601" s="188" t="s">
        <v>32756</v>
      </c>
      <c r="E601" s="207" t="s">
        <v>208</v>
      </c>
      <c r="F601" s="209">
        <v>300</v>
      </c>
      <c r="G601" s="188" t="s">
        <v>32905</v>
      </c>
      <c r="H601" s="188" t="s">
        <v>32906</v>
      </c>
      <c r="I601" s="139">
        <v>360</v>
      </c>
      <c r="J601" s="139" t="s">
        <v>31994</v>
      </c>
      <c r="K601" s="139" t="str">
        <f t="shared" si="127"/>
        <v>Jun-Jul</v>
      </c>
      <c r="L601" s="197">
        <f>DATE(YEAR(Table2[[#This Row],[embarque]]),MONTH(Table2[[#This Row],[embarque]]),1)</f>
        <v>44743</v>
      </c>
      <c r="M601" s="190">
        <f t="shared" si="128"/>
        <v>2022</v>
      </c>
      <c r="N601" s="140" t="str">
        <f>VLOOKUP('Arg Registers'!$J601,AUX!$E$2:$F$96,2,FALSE)</f>
        <v>Others</v>
      </c>
    </row>
    <row r="602" spans="1:14" x14ac:dyDescent="0.25">
      <c r="A602" s="201" t="s">
        <v>32917</v>
      </c>
      <c r="B602" s="188" t="s">
        <v>32768</v>
      </c>
      <c r="C602" s="205"/>
      <c r="D602" s="188" t="s">
        <v>32768</v>
      </c>
      <c r="E602" s="207" t="s">
        <v>208</v>
      </c>
      <c r="F602" s="209">
        <v>145</v>
      </c>
      <c r="G602" s="188" t="s">
        <v>32768</v>
      </c>
      <c r="H602" s="188" t="s">
        <v>32918</v>
      </c>
      <c r="I602" s="139">
        <v>30</v>
      </c>
      <c r="J602" s="139" t="s">
        <v>32805</v>
      </c>
      <c r="K602" s="139" t="str">
        <f t="shared" ref="K602:K619" si="129">TEXT(G602,"mmm")&amp;"-"&amp;TEXT(H602,"mmm")</f>
        <v>Jun-Jul</v>
      </c>
      <c r="L602" s="197">
        <f>DATE(YEAR(Table2[[#This Row],[embarque]]),MONTH(Table2[[#This Row],[embarque]]),1)</f>
        <v>44743</v>
      </c>
      <c r="M602" s="190">
        <f t="shared" ref="M602:M619" si="130">IF(MONTH(H602)&lt;=2,YEAR(H602)-1,YEAR(H602))</f>
        <v>2022</v>
      </c>
      <c r="N602" s="140" t="str">
        <f>VLOOKUP('Arg Registers'!$J602,AUX!$E$2:$F$96,2,FALSE)</f>
        <v>Others</v>
      </c>
    </row>
    <row r="603" spans="1:14" x14ac:dyDescent="0.25">
      <c r="A603" s="201" t="s">
        <v>32919</v>
      </c>
      <c r="B603" s="188" t="s">
        <v>32768</v>
      </c>
      <c r="C603" s="205"/>
      <c r="D603" s="188" t="s">
        <v>32768</v>
      </c>
      <c r="E603" s="207" t="s">
        <v>208</v>
      </c>
      <c r="F603" s="209">
        <v>115</v>
      </c>
      <c r="G603" s="188" t="s">
        <v>32764</v>
      </c>
      <c r="H603" s="188" t="s">
        <v>32920</v>
      </c>
      <c r="I603" s="139">
        <v>360</v>
      </c>
      <c r="J603" s="139" t="s">
        <v>31994</v>
      </c>
      <c r="K603" s="139" t="str">
        <f t="shared" si="129"/>
        <v>Jun-Jul</v>
      </c>
      <c r="L603" s="197">
        <f>DATE(YEAR(Table2[[#This Row],[embarque]]),MONTH(Table2[[#This Row],[embarque]]),1)</f>
        <v>44743</v>
      </c>
      <c r="M603" s="190">
        <f t="shared" si="130"/>
        <v>2022</v>
      </c>
      <c r="N603" s="140" t="str">
        <f>VLOOKUP('Arg Registers'!$J603,AUX!$E$2:$F$96,2,FALSE)</f>
        <v>Others</v>
      </c>
    </row>
    <row r="604" spans="1:14" x14ac:dyDescent="0.25">
      <c r="A604" s="201" t="s">
        <v>32921</v>
      </c>
      <c r="B604" s="188" t="s">
        <v>32768</v>
      </c>
      <c r="C604" s="205"/>
      <c r="D604" s="188" t="s">
        <v>32768</v>
      </c>
      <c r="E604" s="207" t="s">
        <v>208</v>
      </c>
      <c r="F604" s="209">
        <v>184</v>
      </c>
      <c r="G604" s="188" t="s">
        <v>32764</v>
      </c>
      <c r="H604" s="188" t="s">
        <v>32920</v>
      </c>
      <c r="I604" s="139">
        <v>360</v>
      </c>
      <c r="J604" s="139" t="s">
        <v>31994</v>
      </c>
      <c r="K604" s="139" t="str">
        <f t="shared" si="129"/>
        <v>Jun-Jul</v>
      </c>
      <c r="L604" s="197">
        <f>DATE(YEAR(Table2[[#This Row],[embarque]]),MONTH(Table2[[#This Row],[embarque]]),1)</f>
        <v>44743</v>
      </c>
      <c r="M604" s="190">
        <f t="shared" si="130"/>
        <v>2022</v>
      </c>
      <c r="N604" s="140" t="str">
        <f>VLOOKUP('Arg Registers'!$J604,AUX!$E$2:$F$96,2,FALSE)</f>
        <v>Others</v>
      </c>
    </row>
    <row r="605" spans="1:14" x14ac:dyDescent="0.25">
      <c r="A605" s="201" t="s">
        <v>32922</v>
      </c>
      <c r="B605" s="188" t="s">
        <v>32897</v>
      </c>
      <c r="C605" s="205"/>
      <c r="D605" s="188" t="s">
        <v>32897</v>
      </c>
      <c r="E605" s="207" t="s">
        <v>208</v>
      </c>
      <c r="F605" s="209">
        <v>10000</v>
      </c>
      <c r="G605" s="188" t="s">
        <v>32837</v>
      </c>
      <c r="H605" s="188" t="s">
        <v>32838</v>
      </c>
      <c r="I605" s="139">
        <v>360</v>
      </c>
      <c r="J605" s="139" t="s">
        <v>217</v>
      </c>
      <c r="K605" s="139" t="str">
        <f t="shared" si="129"/>
        <v>Jun-Jul</v>
      </c>
      <c r="L605" s="197">
        <f>DATE(YEAR(Table2[[#This Row],[embarque]]),MONTH(Table2[[#This Row],[embarque]]),1)</f>
        <v>44743</v>
      </c>
      <c r="M605" s="190">
        <f t="shared" si="130"/>
        <v>2022</v>
      </c>
      <c r="N605" s="140" t="str">
        <f>VLOOKUP('Arg Registers'!$J605,AUX!$E$2:$F$96,2,FALSE)</f>
        <v>CHS</v>
      </c>
    </row>
    <row r="606" spans="1:14" x14ac:dyDescent="0.25">
      <c r="A606" s="201" t="s">
        <v>32923</v>
      </c>
      <c r="B606" s="188" t="s">
        <v>32897</v>
      </c>
      <c r="C606" s="205"/>
      <c r="D606" s="188" t="s">
        <v>32897</v>
      </c>
      <c r="E606" s="207" t="s">
        <v>208</v>
      </c>
      <c r="F606" s="209">
        <v>10000</v>
      </c>
      <c r="G606" s="188" t="s">
        <v>32897</v>
      </c>
      <c r="H606" s="188" t="s">
        <v>32898</v>
      </c>
      <c r="I606" s="139">
        <v>30</v>
      </c>
      <c r="J606" s="139" t="s">
        <v>280</v>
      </c>
      <c r="K606" s="139" t="str">
        <f t="shared" si="129"/>
        <v>Jun-Jul</v>
      </c>
      <c r="L606" s="197">
        <f>DATE(YEAR(Table2[[#This Row],[embarque]]),MONTH(Table2[[#This Row],[embarque]]),1)</f>
        <v>44743</v>
      </c>
      <c r="M606" s="190">
        <f t="shared" si="130"/>
        <v>2022</v>
      </c>
      <c r="N606" s="140" t="str">
        <f>VLOOKUP('Arg Registers'!$J606,AUX!$E$2:$F$96,2,FALSE)</f>
        <v>LOS GROBO</v>
      </c>
    </row>
    <row r="607" spans="1:14" x14ac:dyDescent="0.25">
      <c r="A607" s="201" t="s">
        <v>32924</v>
      </c>
      <c r="B607" s="188" t="s">
        <v>32897</v>
      </c>
      <c r="C607" s="205"/>
      <c r="D607" s="188" t="s">
        <v>32897</v>
      </c>
      <c r="E607" s="207" t="s">
        <v>208</v>
      </c>
      <c r="F607" s="209">
        <v>2890</v>
      </c>
      <c r="G607" s="188" t="s">
        <v>32897</v>
      </c>
      <c r="H607" s="188" t="s">
        <v>32898</v>
      </c>
      <c r="I607" s="139">
        <v>30</v>
      </c>
      <c r="J607" s="139" t="s">
        <v>230</v>
      </c>
      <c r="K607" s="139" t="str">
        <f t="shared" si="129"/>
        <v>Jun-Jul</v>
      </c>
      <c r="L607" s="197">
        <f>DATE(YEAR(Table2[[#This Row],[embarque]]),MONTH(Table2[[#This Row],[embarque]]),1)</f>
        <v>44743</v>
      </c>
      <c r="M607" s="190">
        <f t="shared" si="130"/>
        <v>2022</v>
      </c>
      <c r="N607" s="140" t="str">
        <f>VLOOKUP('Arg Registers'!$J607,AUX!$E$2:$F$96,2,FALSE)</f>
        <v>PETROAGRO</v>
      </c>
    </row>
    <row r="608" spans="1:14" x14ac:dyDescent="0.25">
      <c r="A608" s="201" t="s">
        <v>32925</v>
      </c>
      <c r="B608" s="188" t="s">
        <v>32897</v>
      </c>
      <c r="C608" s="205"/>
      <c r="D608" s="188" t="s">
        <v>32897</v>
      </c>
      <c r="E608" s="207" t="s">
        <v>208</v>
      </c>
      <c r="F608" s="209">
        <v>2890</v>
      </c>
      <c r="G608" s="188" t="s">
        <v>32897</v>
      </c>
      <c r="H608" s="188" t="s">
        <v>32898</v>
      </c>
      <c r="I608" s="139">
        <v>30</v>
      </c>
      <c r="J608" s="139" t="s">
        <v>253</v>
      </c>
      <c r="K608" s="139" t="str">
        <f t="shared" si="129"/>
        <v>Jun-Jul</v>
      </c>
      <c r="L608" s="197">
        <f>DATE(YEAR(Table2[[#This Row],[embarque]]),MONTH(Table2[[#This Row],[embarque]]),1)</f>
        <v>44743</v>
      </c>
      <c r="M608" s="190">
        <f t="shared" si="130"/>
        <v>2022</v>
      </c>
      <c r="N608" s="140" t="str">
        <f>VLOOKUP('Arg Registers'!$J608,AUX!$E$2:$F$96,2,FALSE)</f>
        <v>SPECIAL GRAINS</v>
      </c>
    </row>
    <row r="609" spans="1:14" x14ac:dyDescent="0.25">
      <c r="A609" s="201" t="s">
        <v>32926</v>
      </c>
      <c r="B609" s="188" t="s">
        <v>32764</v>
      </c>
      <c r="C609" s="205"/>
      <c r="D609" s="188" t="s">
        <v>32764</v>
      </c>
      <c r="E609" s="207" t="s">
        <v>208</v>
      </c>
      <c r="F609" s="209">
        <v>90</v>
      </c>
      <c r="G609" s="188" t="s">
        <v>32764</v>
      </c>
      <c r="H609" s="188" t="s">
        <v>32920</v>
      </c>
      <c r="I609" s="139">
        <v>30</v>
      </c>
      <c r="J609" s="139" t="s">
        <v>32016</v>
      </c>
      <c r="K609" s="139" t="str">
        <f t="shared" si="129"/>
        <v>Jun-Jul</v>
      </c>
      <c r="L609" s="197">
        <f>DATE(YEAR(Table2[[#This Row],[embarque]]),MONTH(Table2[[#This Row],[embarque]]),1)</f>
        <v>44743</v>
      </c>
      <c r="M609" s="190">
        <f t="shared" si="130"/>
        <v>2022</v>
      </c>
      <c r="N609" s="140" t="str">
        <f>VLOOKUP('Arg Registers'!$J609,AUX!$E$2:$F$96,2,FALSE)</f>
        <v>Others</v>
      </c>
    </row>
    <row r="610" spans="1:14" x14ac:dyDescent="0.25">
      <c r="A610" s="201" t="s">
        <v>32927</v>
      </c>
      <c r="B610" s="188" t="s">
        <v>32764</v>
      </c>
      <c r="C610" s="205"/>
      <c r="D610" s="188" t="s">
        <v>32764</v>
      </c>
      <c r="E610" s="207" t="s">
        <v>208</v>
      </c>
      <c r="F610" s="209">
        <v>45000</v>
      </c>
      <c r="G610" s="188" t="s">
        <v>32928</v>
      </c>
      <c r="H610" s="188" t="s">
        <v>32929</v>
      </c>
      <c r="I610" s="139">
        <v>360</v>
      </c>
      <c r="J610" s="139" t="s">
        <v>211</v>
      </c>
      <c r="K610" s="139" t="str">
        <f t="shared" si="129"/>
        <v>Jul-Aug</v>
      </c>
      <c r="L610" s="197">
        <f>DATE(YEAR(Table2[[#This Row],[embarque]]),MONTH(Table2[[#This Row],[embarque]]),1)</f>
        <v>44774</v>
      </c>
      <c r="M610" s="190">
        <f t="shared" si="130"/>
        <v>2022</v>
      </c>
      <c r="N610" s="140" t="str">
        <f>VLOOKUP('Arg Registers'!$J610,AUX!$E$2:$F$96,2,FALSE)</f>
        <v>ACA</v>
      </c>
    </row>
    <row r="611" spans="1:14" x14ac:dyDescent="0.25">
      <c r="A611" s="201" t="s">
        <v>32930</v>
      </c>
      <c r="B611" s="188" t="s">
        <v>32764</v>
      </c>
      <c r="C611" s="205"/>
      <c r="D611" s="188" t="s">
        <v>32764</v>
      </c>
      <c r="E611" s="207" t="s">
        <v>208</v>
      </c>
      <c r="F611" s="209">
        <v>5000</v>
      </c>
      <c r="G611" s="188" t="s">
        <v>32764</v>
      </c>
      <c r="H611" s="188" t="s">
        <v>32920</v>
      </c>
      <c r="I611" s="139">
        <v>30</v>
      </c>
      <c r="J611" s="139" t="s">
        <v>280</v>
      </c>
      <c r="K611" s="139" t="str">
        <f t="shared" si="129"/>
        <v>Jun-Jul</v>
      </c>
      <c r="L611" s="197">
        <f>DATE(YEAR(Table2[[#This Row],[embarque]]),MONTH(Table2[[#This Row],[embarque]]),1)</f>
        <v>44743</v>
      </c>
      <c r="M611" s="190">
        <f t="shared" si="130"/>
        <v>2022</v>
      </c>
      <c r="N611" s="140" t="str">
        <f>VLOOKUP('Arg Registers'!$J611,AUX!$E$2:$F$96,2,FALSE)</f>
        <v>LOS GROBO</v>
      </c>
    </row>
    <row r="612" spans="1:14" x14ac:dyDescent="0.25">
      <c r="A612" s="201" t="s">
        <v>32931</v>
      </c>
      <c r="B612" s="188" t="s">
        <v>32764</v>
      </c>
      <c r="C612" s="205"/>
      <c r="D612" s="188" t="s">
        <v>32764</v>
      </c>
      <c r="E612" s="207" t="s">
        <v>208</v>
      </c>
      <c r="F612" s="209">
        <v>115</v>
      </c>
      <c r="G612" s="188" t="s">
        <v>32932</v>
      </c>
      <c r="H612" s="188" t="s">
        <v>32933</v>
      </c>
      <c r="I612" s="139">
        <v>360</v>
      </c>
      <c r="J612" s="139" t="s">
        <v>31996</v>
      </c>
      <c r="K612" s="139" t="str">
        <f t="shared" si="129"/>
        <v>Jun-Jul</v>
      </c>
      <c r="L612" s="197">
        <f>DATE(YEAR(Table2[[#This Row],[embarque]]),MONTH(Table2[[#This Row],[embarque]]),1)</f>
        <v>44743</v>
      </c>
      <c r="M612" s="190">
        <f t="shared" si="130"/>
        <v>2022</v>
      </c>
      <c r="N612" s="140" t="str">
        <f>VLOOKUP('Arg Registers'!$J612,AUX!$E$2:$F$96,2,FALSE)</f>
        <v>Others</v>
      </c>
    </row>
    <row r="613" spans="1:14" x14ac:dyDescent="0.25">
      <c r="A613" s="201" t="s">
        <v>32934</v>
      </c>
      <c r="B613" s="188" t="s">
        <v>32764</v>
      </c>
      <c r="C613" s="205"/>
      <c r="D613" s="188" t="s">
        <v>32764</v>
      </c>
      <c r="E613" s="207" t="s">
        <v>208</v>
      </c>
      <c r="F613" s="209">
        <v>161</v>
      </c>
      <c r="G613" s="188" t="s">
        <v>32932</v>
      </c>
      <c r="H613" s="188" t="s">
        <v>32933</v>
      </c>
      <c r="I613" s="139">
        <v>360</v>
      </c>
      <c r="J613" s="139" t="s">
        <v>31996</v>
      </c>
      <c r="K613" s="139" t="str">
        <f t="shared" si="129"/>
        <v>Jun-Jul</v>
      </c>
      <c r="L613" s="197">
        <f>DATE(YEAR(Table2[[#This Row],[embarque]]),MONTH(Table2[[#This Row],[embarque]]),1)</f>
        <v>44743</v>
      </c>
      <c r="M613" s="190">
        <f t="shared" si="130"/>
        <v>2022</v>
      </c>
      <c r="N613" s="140" t="str">
        <f>VLOOKUP('Arg Registers'!$J613,AUX!$E$2:$F$96,2,FALSE)</f>
        <v>Others</v>
      </c>
    </row>
    <row r="614" spans="1:14" x14ac:dyDescent="0.25">
      <c r="A614" s="201" t="s">
        <v>32935</v>
      </c>
      <c r="B614" s="188" t="s">
        <v>32764</v>
      </c>
      <c r="C614" s="205"/>
      <c r="D614" s="188" t="s">
        <v>32764</v>
      </c>
      <c r="E614" s="207" t="s">
        <v>208</v>
      </c>
      <c r="F614" s="209">
        <v>386</v>
      </c>
      <c r="G614" s="188" t="s">
        <v>32764</v>
      </c>
      <c r="H614" s="188" t="s">
        <v>32920</v>
      </c>
      <c r="I614" s="139">
        <v>30</v>
      </c>
      <c r="J614" s="139" t="s">
        <v>230</v>
      </c>
      <c r="K614" s="139" t="str">
        <f t="shared" si="129"/>
        <v>Jun-Jul</v>
      </c>
      <c r="L614" s="197">
        <f>DATE(YEAR(Table2[[#This Row],[embarque]]),MONTH(Table2[[#This Row],[embarque]]),1)</f>
        <v>44743</v>
      </c>
      <c r="M614" s="190">
        <f t="shared" si="130"/>
        <v>2022</v>
      </c>
      <c r="N614" s="140" t="str">
        <f>VLOOKUP('Arg Registers'!$J614,AUX!$E$2:$F$96,2,FALSE)</f>
        <v>PETROAGRO</v>
      </c>
    </row>
    <row r="615" spans="1:14" x14ac:dyDescent="0.25">
      <c r="A615" s="201" t="s">
        <v>32936</v>
      </c>
      <c r="B615" s="188" t="s">
        <v>32786</v>
      </c>
      <c r="C615" s="205"/>
      <c r="D615" s="188" t="s">
        <v>32786</v>
      </c>
      <c r="E615" s="207" t="s">
        <v>208</v>
      </c>
      <c r="F615" s="209">
        <v>4135</v>
      </c>
      <c r="G615" s="188" t="s">
        <v>32786</v>
      </c>
      <c r="H615" s="188" t="s">
        <v>32937</v>
      </c>
      <c r="I615" s="139">
        <v>30</v>
      </c>
      <c r="J615" s="139" t="s">
        <v>31767</v>
      </c>
      <c r="K615" s="139" t="str">
        <f t="shared" si="129"/>
        <v>Jun-Jul</v>
      </c>
      <c r="L615" s="197">
        <f>DATE(YEAR(Table2[[#This Row],[embarque]]),MONTH(Table2[[#This Row],[embarque]]),1)</f>
        <v>44743</v>
      </c>
      <c r="M615" s="190">
        <f t="shared" si="130"/>
        <v>2022</v>
      </c>
      <c r="N615" s="140" t="str">
        <f>VLOOKUP('Arg Registers'!$J615,AUX!$E$2:$F$96,2,FALSE)</f>
        <v>LA TRANQUERA VERDE</v>
      </c>
    </row>
    <row r="616" spans="1:14" x14ac:dyDescent="0.25">
      <c r="A616" s="201" t="s">
        <v>32938</v>
      </c>
      <c r="B616" s="188" t="s">
        <v>32786</v>
      </c>
      <c r="C616" s="205"/>
      <c r="D616" s="188" t="s">
        <v>32786</v>
      </c>
      <c r="E616" s="207" t="s">
        <v>208</v>
      </c>
      <c r="F616" s="209">
        <v>423</v>
      </c>
      <c r="G616" s="188" t="s">
        <v>32786</v>
      </c>
      <c r="H616" s="188" t="s">
        <v>32937</v>
      </c>
      <c r="I616" s="139">
        <v>30</v>
      </c>
      <c r="J616" s="139" t="s">
        <v>31767</v>
      </c>
      <c r="K616" s="139" t="str">
        <f t="shared" si="129"/>
        <v>Jun-Jul</v>
      </c>
      <c r="L616" s="197">
        <f>DATE(YEAR(Table2[[#This Row],[embarque]]),MONTH(Table2[[#This Row],[embarque]]),1)</f>
        <v>44743</v>
      </c>
      <c r="M616" s="190">
        <f t="shared" si="130"/>
        <v>2022</v>
      </c>
      <c r="N616" s="140" t="str">
        <f>VLOOKUP('Arg Registers'!$J616,AUX!$E$2:$F$96,2,FALSE)</f>
        <v>LA TRANQUERA VERDE</v>
      </c>
    </row>
    <row r="617" spans="1:14" x14ac:dyDescent="0.25">
      <c r="A617" s="201" t="s">
        <v>32939</v>
      </c>
      <c r="B617" s="188" t="s">
        <v>32786</v>
      </c>
      <c r="C617" s="205"/>
      <c r="D617" s="188" t="s">
        <v>32786</v>
      </c>
      <c r="E617" s="207" t="s">
        <v>208</v>
      </c>
      <c r="F617" s="209">
        <v>3139</v>
      </c>
      <c r="G617" s="188" t="s">
        <v>32786</v>
      </c>
      <c r="H617" s="188" t="s">
        <v>32937</v>
      </c>
      <c r="I617" s="139">
        <v>30</v>
      </c>
      <c r="J617" s="139" t="s">
        <v>31768</v>
      </c>
      <c r="K617" s="139" t="str">
        <f t="shared" si="129"/>
        <v>Jun-Jul</v>
      </c>
      <c r="L617" s="197">
        <f>DATE(YEAR(Table2[[#This Row],[embarque]]),MONTH(Table2[[#This Row],[embarque]]),1)</f>
        <v>44743</v>
      </c>
      <c r="M617" s="190">
        <f t="shared" si="130"/>
        <v>2022</v>
      </c>
      <c r="N617" s="140" t="str">
        <f>VLOOKUP('Arg Registers'!$J617,AUX!$E$2:$F$96,2,FALSE)</f>
        <v>PRADERA NATURAL</v>
      </c>
    </row>
    <row r="618" spans="1:14" x14ac:dyDescent="0.25">
      <c r="A618" s="201" t="s">
        <v>32940</v>
      </c>
      <c r="B618" s="188" t="s">
        <v>32786</v>
      </c>
      <c r="C618" s="205"/>
      <c r="D618" s="188" t="s">
        <v>32786</v>
      </c>
      <c r="E618" s="207" t="s">
        <v>208</v>
      </c>
      <c r="F618" s="209">
        <v>115</v>
      </c>
      <c r="G618" s="188" t="s">
        <v>32794</v>
      </c>
      <c r="H618" s="188" t="s">
        <v>32941</v>
      </c>
      <c r="I618" s="139">
        <v>360</v>
      </c>
      <c r="J618" s="139" t="s">
        <v>31994</v>
      </c>
      <c r="K618" s="139" t="str">
        <f t="shared" si="129"/>
        <v>Jun-Jul</v>
      </c>
      <c r="L618" s="197">
        <f>DATE(YEAR(Table2[[#This Row],[embarque]]),MONTH(Table2[[#This Row],[embarque]]),1)</f>
        <v>44743</v>
      </c>
      <c r="M618" s="190">
        <f t="shared" si="130"/>
        <v>2022</v>
      </c>
      <c r="N618" s="140" t="str">
        <f>VLOOKUP('Arg Registers'!$J618,AUX!$E$2:$F$96,2,FALSE)</f>
        <v>Others</v>
      </c>
    </row>
    <row r="619" spans="1:14" x14ac:dyDescent="0.25">
      <c r="A619" s="201" t="s">
        <v>32942</v>
      </c>
      <c r="B619" s="188" t="s">
        <v>32786</v>
      </c>
      <c r="C619" s="205"/>
      <c r="D619" s="188" t="s">
        <v>32786</v>
      </c>
      <c r="E619" s="207" t="s">
        <v>208</v>
      </c>
      <c r="F619" s="209">
        <v>161</v>
      </c>
      <c r="G619" s="188" t="s">
        <v>32794</v>
      </c>
      <c r="H619" s="188" t="s">
        <v>32941</v>
      </c>
      <c r="I619" s="139">
        <v>360</v>
      </c>
      <c r="J619" s="139" t="s">
        <v>31994</v>
      </c>
      <c r="K619" s="139" t="str">
        <f t="shared" si="129"/>
        <v>Jun-Jul</v>
      </c>
      <c r="L619" s="197">
        <f>DATE(YEAR(Table2[[#This Row],[embarque]]),MONTH(Table2[[#This Row],[embarque]]),1)</f>
        <v>44743</v>
      </c>
      <c r="M619" s="190">
        <f t="shared" si="130"/>
        <v>2022</v>
      </c>
      <c r="N619" s="140" t="str">
        <f>VLOOKUP('Arg Registers'!$J619,AUX!$E$2:$F$96,2,FALSE)</f>
        <v>Others</v>
      </c>
    </row>
    <row r="620" spans="1:14" x14ac:dyDescent="0.25">
      <c r="A620" s="201" t="s">
        <v>32956</v>
      </c>
      <c r="B620" s="188" t="s">
        <v>32802</v>
      </c>
      <c r="C620" s="205"/>
      <c r="D620" s="188" t="s">
        <v>32802</v>
      </c>
      <c r="E620" s="207" t="s">
        <v>208</v>
      </c>
      <c r="F620" s="209">
        <v>215</v>
      </c>
      <c r="G620" s="188" t="s">
        <v>32802</v>
      </c>
      <c r="H620" s="188" t="s">
        <v>32957</v>
      </c>
      <c r="I620" s="139">
        <v>30</v>
      </c>
      <c r="J620" s="139" t="s">
        <v>32000</v>
      </c>
      <c r="K620" s="139" t="str">
        <f t="shared" ref="K620:K638" si="131">TEXT(G620,"mmm")&amp;"-"&amp;TEXT(H620,"mmm")</f>
        <v>Jun-Jul</v>
      </c>
      <c r="L620" s="197">
        <f>DATE(YEAR(Table2[[#This Row],[embarque]]),MONTH(Table2[[#This Row],[embarque]]),1)</f>
        <v>44743</v>
      </c>
      <c r="M620" s="190">
        <f t="shared" ref="M620:M638" si="132">IF(MONTH(H620)&lt;=2,YEAR(H620)-1,YEAR(H620))</f>
        <v>2022</v>
      </c>
      <c r="N620" s="140" t="str">
        <f>VLOOKUP('Arg Registers'!$J620,AUX!$E$2:$F$96,2,FALSE)</f>
        <v>Others</v>
      </c>
    </row>
    <row r="621" spans="1:14" x14ac:dyDescent="0.25">
      <c r="A621" s="201" t="s">
        <v>32958</v>
      </c>
      <c r="B621" s="188" t="s">
        <v>32932</v>
      </c>
      <c r="C621" s="205"/>
      <c r="D621" s="188" t="s">
        <v>32932</v>
      </c>
      <c r="E621" s="207" t="s">
        <v>208</v>
      </c>
      <c r="F621" s="209">
        <v>54</v>
      </c>
      <c r="G621" s="188" t="s">
        <v>32932</v>
      </c>
      <c r="H621" s="188" t="s">
        <v>32933</v>
      </c>
      <c r="I621" s="139">
        <v>30</v>
      </c>
      <c r="J621" s="139" t="s">
        <v>32205</v>
      </c>
      <c r="K621" s="139" t="str">
        <f t="shared" si="131"/>
        <v>Jun-Jul</v>
      </c>
      <c r="L621" s="197">
        <f>DATE(YEAR(Table2[[#This Row],[embarque]]),MONTH(Table2[[#This Row],[embarque]]),1)</f>
        <v>44743</v>
      </c>
      <c r="M621" s="190">
        <f t="shared" si="132"/>
        <v>2022</v>
      </c>
      <c r="N621" s="140" t="str">
        <f>VLOOKUP('Arg Registers'!$J621,AUX!$E$2:$F$96,2,FALSE)</f>
        <v>Others</v>
      </c>
    </row>
    <row r="622" spans="1:14" x14ac:dyDescent="0.25">
      <c r="A622" s="201" t="s">
        <v>32959</v>
      </c>
      <c r="B622" s="188" t="s">
        <v>32794</v>
      </c>
      <c r="C622" s="205"/>
      <c r="D622" s="188" t="s">
        <v>32794</v>
      </c>
      <c r="E622" s="207" t="s">
        <v>208</v>
      </c>
      <c r="F622" s="209">
        <v>25000</v>
      </c>
      <c r="G622" s="188" t="s">
        <v>32960</v>
      </c>
      <c r="H622" s="188" t="s">
        <v>32961</v>
      </c>
      <c r="I622" s="139">
        <v>360</v>
      </c>
      <c r="J622" s="139" t="s">
        <v>217</v>
      </c>
      <c r="K622" s="139" t="str">
        <f t="shared" si="131"/>
        <v>Jul-Aug</v>
      </c>
      <c r="L622" s="197">
        <f>DATE(YEAR(Table2[[#This Row],[embarque]]),MONTH(Table2[[#This Row],[embarque]]),1)</f>
        <v>44774</v>
      </c>
      <c r="M622" s="190">
        <f t="shared" si="132"/>
        <v>2022</v>
      </c>
      <c r="N622" s="140" t="str">
        <f>VLOOKUP('Arg Registers'!$J622,AUX!$E$2:$F$96,2,FALSE)</f>
        <v>CHS</v>
      </c>
    </row>
    <row r="623" spans="1:14" x14ac:dyDescent="0.25">
      <c r="A623" s="201" t="s">
        <v>32962</v>
      </c>
      <c r="B623" s="188" t="s">
        <v>32963</v>
      </c>
      <c r="C623" s="205"/>
      <c r="D623" s="188" t="s">
        <v>32963</v>
      </c>
      <c r="E623" s="207" t="s">
        <v>208</v>
      </c>
      <c r="F623" s="209">
        <v>4000</v>
      </c>
      <c r="G623" s="188" t="s">
        <v>32963</v>
      </c>
      <c r="H623" s="188" t="s">
        <v>32928</v>
      </c>
      <c r="I623" s="139">
        <v>30</v>
      </c>
      <c r="J623" s="139" t="s">
        <v>32000</v>
      </c>
      <c r="K623" s="139" t="str">
        <f t="shared" si="131"/>
        <v>Jun-Jul</v>
      </c>
      <c r="L623" s="197">
        <f>DATE(YEAR(Table2[[#This Row],[embarque]]),MONTH(Table2[[#This Row],[embarque]]),1)</f>
        <v>44743</v>
      </c>
      <c r="M623" s="190">
        <f t="shared" si="132"/>
        <v>2022</v>
      </c>
      <c r="N623" s="140" t="str">
        <f>VLOOKUP('Arg Registers'!$J623,AUX!$E$2:$F$96,2,FALSE)</f>
        <v>Others</v>
      </c>
    </row>
    <row r="624" spans="1:14" x14ac:dyDescent="0.25">
      <c r="A624" s="201" t="s">
        <v>32964</v>
      </c>
      <c r="B624" s="188" t="s">
        <v>32963</v>
      </c>
      <c r="C624" s="205"/>
      <c r="D624" s="188" t="s">
        <v>32963</v>
      </c>
      <c r="E624" s="207" t="s">
        <v>208</v>
      </c>
      <c r="F624" s="209">
        <v>280</v>
      </c>
      <c r="G624" s="188" t="s">
        <v>32963</v>
      </c>
      <c r="H624" s="188" t="s">
        <v>32928</v>
      </c>
      <c r="I624" s="139">
        <v>30</v>
      </c>
      <c r="J624" s="139" t="s">
        <v>32000</v>
      </c>
      <c r="K624" s="139" t="str">
        <f t="shared" si="131"/>
        <v>Jun-Jul</v>
      </c>
      <c r="L624" s="197">
        <f>DATE(YEAR(Table2[[#This Row],[embarque]]),MONTH(Table2[[#This Row],[embarque]]),1)</f>
        <v>44743</v>
      </c>
      <c r="M624" s="190">
        <f t="shared" si="132"/>
        <v>2022</v>
      </c>
      <c r="N624" s="140" t="str">
        <f>VLOOKUP('Arg Registers'!$J624,AUX!$E$2:$F$96,2,FALSE)</f>
        <v>Others</v>
      </c>
    </row>
    <row r="625" spans="1:14" x14ac:dyDescent="0.25">
      <c r="A625" s="201" t="s">
        <v>32965</v>
      </c>
      <c r="B625" s="188" t="s">
        <v>32963</v>
      </c>
      <c r="C625" s="205"/>
      <c r="D625" s="188" t="s">
        <v>32963</v>
      </c>
      <c r="E625" s="207" t="s">
        <v>208</v>
      </c>
      <c r="F625" s="209">
        <v>250</v>
      </c>
      <c r="G625" s="188" t="s">
        <v>32963</v>
      </c>
      <c r="H625" s="188" t="s">
        <v>32928</v>
      </c>
      <c r="I625" s="139">
        <v>30</v>
      </c>
      <c r="J625" s="139" t="s">
        <v>32106</v>
      </c>
      <c r="K625" s="139" t="str">
        <f t="shared" si="131"/>
        <v>Jun-Jul</v>
      </c>
      <c r="L625" s="197">
        <f>DATE(YEAR(Table2[[#This Row],[embarque]]),MONTH(Table2[[#This Row],[embarque]]),1)</f>
        <v>44743</v>
      </c>
      <c r="M625" s="190">
        <f t="shared" si="132"/>
        <v>2022</v>
      </c>
      <c r="N625" s="140" t="str">
        <f>VLOOKUP('Arg Registers'!$J625,AUX!$E$2:$F$96,2,FALSE)</f>
        <v>Others</v>
      </c>
    </row>
    <row r="626" spans="1:14" x14ac:dyDescent="0.25">
      <c r="A626" s="201" t="s">
        <v>32966</v>
      </c>
      <c r="B626" s="188" t="s">
        <v>32963</v>
      </c>
      <c r="C626" s="205"/>
      <c r="D626" s="188" t="s">
        <v>32963</v>
      </c>
      <c r="E626" s="207" t="s">
        <v>208</v>
      </c>
      <c r="F626" s="209">
        <v>1290</v>
      </c>
      <c r="G626" s="188" t="s">
        <v>32963</v>
      </c>
      <c r="H626" s="188" t="s">
        <v>32928</v>
      </c>
      <c r="I626" s="139">
        <v>30</v>
      </c>
      <c r="J626" s="139" t="s">
        <v>219</v>
      </c>
      <c r="K626" s="139" t="str">
        <f t="shared" si="131"/>
        <v>Jun-Jul</v>
      </c>
      <c r="L626" s="197">
        <f>DATE(YEAR(Table2[[#This Row],[embarque]]),MONTH(Table2[[#This Row],[embarque]]),1)</f>
        <v>44743</v>
      </c>
      <c r="M626" s="190">
        <f t="shared" si="132"/>
        <v>2022</v>
      </c>
      <c r="N626" s="140" t="str">
        <f>VLOOKUP('Arg Registers'!$J626,AUX!$E$2:$F$96,2,FALSE)</f>
        <v>FONDOMONTE</v>
      </c>
    </row>
    <row r="627" spans="1:14" x14ac:dyDescent="0.25">
      <c r="A627" s="201" t="s">
        <v>32967</v>
      </c>
      <c r="B627" s="188" t="s">
        <v>32963</v>
      </c>
      <c r="C627" s="205"/>
      <c r="D627" s="188" t="s">
        <v>32963</v>
      </c>
      <c r="E627" s="207" t="s">
        <v>208</v>
      </c>
      <c r="F627" s="209">
        <v>127</v>
      </c>
      <c r="G627" s="188" t="s">
        <v>32854</v>
      </c>
      <c r="H627" s="188" t="s">
        <v>32968</v>
      </c>
      <c r="I627" s="139">
        <v>360</v>
      </c>
      <c r="J627" s="139" t="s">
        <v>31994</v>
      </c>
      <c r="K627" s="139" t="str">
        <f t="shared" si="131"/>
        <v>Jun-Jul</v>
      </c>
      <c r="L627" s="197">
        <f>DATE(YEAR(Table2[[#This Row],[embarque]]),MONTH(Table2[[#This Row],[embarque]]),1)</f>
        <v>44743</v>
      </c>
      <c r="M627" s="190">
        <f t="shared" si="132"/>
        <v>2022</v>
      </c>
      <c r="N627" s="140" t="str">
        <f>VLOOKUP('Arg Registers'!$J627,AUX!$E$2:$F$96,2,FALSE)</f>
        <v>Others</v>
      </c>
    </row>
    <row r="628" spans="1:14" x14ac:dyDescent="0.25">
      <c r="A628" s="201" t="s">
        <v>32969</v>
      </c>
      <c r="B628" s="188" t="s">
        <v>32963</v>
      </c>
      <c r="C628" s="205"/>
      <c r="D628" s="188" t="s">
        <v>32963</v>
      </c>
      <c r="E628" s="207" t="s">
        <v>208</v>
      </c>
      <c r="F628" s="209">
        <v>11058</v>
      </c>
      <c r="G628" s="188" t="s">
        <v>32963</v>
      </c>
      <c r="H628" s="188" t="s">
        <v>32928</v>
      </c>
      <c r="I628" s="139">
        <v>30</v>
      </c>
      <c r="J628" s="139" t="s">
        <v>32323</v>
      </c>
      <c r="K628" s="139" t="str">
        <f t="shared" si="131"/>
        <v>Jun-Jul</v>
      </c>
      <c r="L628" s="197">
        <f>DATE(YEAR(Table2[[#This Row],[embarque]]),MONTH(Table2[[#This Row],[embarque]]),1)</f>
        <v>44743</v>
      </c>
      <c r="M628" s="190">
        <f t="shared" si="132"/>
        <v>2022</v>
      </c>
      <c r="N628" s="140" t="str">
        <f>VLOOKUP('Arg Registers'!$J628,AUX!$E$2:$F$96,2,FALSE)</f>
        <v>SYNGENTA</v>
      </c>
    </row>
    <row r="629" spans="1:14" x14ac:dyDescent="0.25">
      <c r="A629" s="201" t="s">
        <v>32970</v>
      </c>
      <c r="B629" s="188" t="s">
        <v>32963</v>
      </c>
      <c r="C629" s="205"/>
      <c r="D629" s="188" t="s">
        <v>32963</v>
      </c>
      <c r="E629" s="207" t="s">
        <v>208</v>
      </c>
      <c r="F629" s="209">
        <v>30000</v>
      </c>
      <c r="G629" s="188" t="s">
        <v>32892</v>
      </c>
      <c r="H629" s="188" t="s">
        <v>32893</v>
      </c>
      <c r="I629" s="139">
        <v>360</v>
      </c>
      <c r="J629" s="139" t="s">
        <v>32323</v>
      </c>
      <c r="K629" s="139" t="str">
        <f t="shared" si="131"/>
        <v>Jul-Jul</v>
      </c>
      <c r="L629" s="197">
        <f>DATE(YEAR(Table2[[#This Row],[embarque]]),MONTH(Table2[[#This Row],[embarque]]),1)</f>
        <v>44743</v>
      </c>
      <c r="M629" s="190">
        <f t="shared" si="132"/>
        <v>2022</v>
      </c>
      <c r="N629" s="140" t="str">
        <f>VLOOKUP('Arg Registers'!$J629,AUX!$E$2:$F$96,2,FALSE)</f>
        <v>SYNGENTA</v>
      </c>
    </row>
    <row r="630" spans="1:14" x14ac:dyDescent="0.25">
      <c r="A630" s="201" t="s">
        <v>32971</v>
      </c>
      <c r="B630" s="188" t="s">
        <v>32857</v>
      </c>
      <c r="C630" s="205"/>
      <c r="D630" s="188" t="s">
        <v>32857</v>
      </c>
      <c r="E630" s="207" t="s">
        <v>208</v>
      </c>
      <c r="F630" s="209">
        <v>300</v>
      </c>
      <c r="G630" s="188" t="s">
        <v>32972</v>
      </c>
      <c r="H630" s="188" t="s">
        <v>32973</v>
      </c>
      <c r="I630" s="139">
        <v>360</v>
      </c>
      <c r="J630" s="139" t="s">
        <v>31996</v>
      </c>
      <c r="K630" s="139" t="str">
        <f t="shared" si="131"/>
        <v>Jun-Jul</v>
      </c>
      <c r="L630" s="197">
        <f>DATE(YEAR(Table2[[#This Row],[embarque]]),MONTH(Table2[[#This Row],[embarque]]),1)</f>
        <v>44743</v>
      </c>
      <c r="M630" s="190">
        <f t="shared" si="132"/>
        <v>2022</v>
      </c>
      <c r="N630" s="140" t="str">
        <f>VLOOKUP('Arg Registers'!$J630,AUX!$E$2:$F$96,2,FALSE)</f>
        <v>Others</v>
      </c>
    </row>
    <row r="631" spans="1:14" x14ac:dyDescent="0.25">
      <c r="A631" s="201" t="s">
        <v>32974</v>
      </c>
      <c r="B631" s="188" t="s">
        <v>32972</v>
      </c>
      <c r="C631" s="205"/>
      <c r="D631" s="188" t="s">
        <v>32972</v>
      </c>
      <c r="E631" s="207" t="s">
        <v>208</v>
      </c>
      <c r="F631" s="209">
        <v>5000</v>
      </c>
      <c r="G631" s="188" t="s">
        <v>32972</v>
      </c>
      <c r="H631" s="188" t="s">
        <v>32973</v>
      </c>
      <c r="I631" s="139">
        <v>30</v>
      </c>
      <c r="J631" s="139" t="s">
        <v>264</v>
      </c>
      <c r="K631" s="139" t="str">
        <f t="shared" si="131"/>
        <v>Jun-Jul</v>
      </c>
      <c r="L631" s="197">
        <f>DATE(YEAR(Table2[[#This Row],[embarque]]),MONTH(Table2[[#This Row],[embarque]]),1)</f>
        <v>44743</v>
      </c>
      <c r="M631" s="190">
        <f t="shared" si="132"/>
        <v>2022</v>
      </c>
      <c r="N631" s="140" t="str">
        <f>VLOOKUP('Arg Registers'!$J631,AUX!$E$2:$F$96,2,FALSE)</f>
        <v>AGROFINA</v>
      </c>
    </row>
    <row r="632" spans="1:14" x14ac:dyDescent="0.25">
      <c r="A632" s="201" t="s">
        <v>32975</v>
      </c>
      <c r="B632" s="188" t="s">
        <v>32972</v>
      </c>
      <c r="C632" s="205"/>
      <c r="D632" s="188" t="s">
        <v>32972</v>
      </c>
      <c r="E632" s="207" t="s">
        <v>208</v>
      </c>
      <c r="F632" s="209">
        <v>4000</v>
      </c>
      <c r="G632" s="188" t="s">
        <v>32972</v>
      </c>
      <c r="H632" s="188" t="s">
        <v>32973</v>
      </c>
      <c r="I632" s="139">
        <v>30</v>
      </c>
      <c r="J632" s="139" t="s">
        <v>32000</v>
      </c>
      <c r="K632" s="139" t="str">
        <f t="shared" si="131"/>
        <v>Jun-Jul</v>
      </c>
      <c r="L632" s="197">
        <f>DATE(YEAR(Table2[[#This Row],[embarque]]),MONTH(Table2[[#This Row],[embarque]]),1)</f>
        <v>44743</v>
      </c>
      <c r="M632" s="190">
        <f t="shared" si="132"/>
        <v>2022</v>
      </c>
      <c r="N632" s="140" t="str">
        <f>VLOOKUP('Arg Registers'!$J632,AUX!$E$2:$F$96,2,FALSE)</f>
        <v>Others</v>
      </c>
    </row>
    <row r="633" spans="1:14" x14ac:dyDescent="0.25">
      <c r="A633" s="201" t="s">
        <v>32976</v>
      </c>
      <c r="B633" s="188" t="s">
        <v>32972</v>
      </c>
      <c r="C633" s="205"/>
      <c r="D633" s="188" t="s">
        <v>32972</v>
      </c>
      <c r="E633" s="207" t="s">
        <v>208</v>
      </c>
      <c r="F633" s="209">
        <v>15000</v>
      </c>
      <c r="G633" s="188" t="s">
        <v>32960</v>
      </c>
      <c r="H633" s="188" t="s">
        <v>32961</v>
      </c>
      <c r="I633" s="139">
        <v>360</v>
      </c>
      <c r="J633" s="139" t="s">
        <v>217</v>
      </c>
      <c r="K633" s="139" t="str">
        <f t="shared" si="131"/>
        <v>Jul-Aug</v>
      </c>
      <c r="L633" s="197">
        <f>DATE(YEAR(Table2[[#This Row],[embarque]]),MONTH(Table2[[#This Row],[embarque]]),1)</f>
        <v>44774</v>
      </c>
      <c r="M633" s="190">
        <f t="shared" si="132"/>
        <v>2022</v>
      </c>
      <c r="N633" s="140" t="str">
        <f>VLOOKUP('Arg Registers'!$J633,AUX!$E$2:$F$96,2,FALSE)</f>
        <v>CHS</v>
      </c>
    </row>
    <row r="634" spans="1:14" x14ac:dyDescent="0.25">
      <c r="A634" s="201" t="s">
        <v>32977</v>
      </c>
      <c r="B634" s="188" t="s">
        <v>32972</v>
      </c>
      <c r="C634" s="205"/>
      <c r="D634" s="188" t="s">
        <v>32972</v>
      </c>
      <c r="E634" s="207" t="s">
        <v>208</v>
      </c>
      <c r="F634" s="209">
        <v>2500</v>
      </c>
      <c r="G634" s="188" t="s">
        <v>32881</v>
      </c>
      <c r="H634" s="188" t="s">
        <v>32978</v>
      </c>
      <c r="I634" s="139">
        <v>360</v>
      </c>
      <c r="J634" s="139" t="s">
        <v>308</v>
      </c>
      <c r="K634" s="139" t="str">
        <f t="shared" si="131"/>
        <v>Jun-Jul</v>
      </c>
      <c r="L634" s="197">
        <f>DATE(YEAR(Table2[[#This Row],[embarque]]),MONTH(Table2[[#This Row],[embarque]]),1)</f>
        <v>44743</v>
      </c>
      <c r="M634" s="190">
        <f t="shared" si="132"/>
        <v>2022</v>
      </c>
      <c r="N634" s="140" t="str">
        <f>VLOOKUP('Arg Registers'!$J634,AUX!$E$2:$F$96,2,FALSE)</f>
        <v>Others</v>
      </c>
    </row>
    <row r="635" spans="1:14" x14ac:dyDescent="0.25">
      <c r="A635" s="201" t="s">
        <v>32979</v>
      </c>
      <c r="B635" s="188" t="s">
        <v>32972</v>
      </c>
      <c r="C635" s="205"/>
      <c r="D635" s="188" t="s">
        <v>32972</v>
      </c>
      <c r="E635" s="207" t="s">
        <v>208</v>
      </c>
      <c r="F635" s="209">
        <v>5000</v>
      </c>
      <c r="G635" s="188" t="s">
        <v>32972</v>
      </c>
      <c r="H635" s="188" t="s">
        <v>32973</v>
      </c>
      <c r="I635" s="139">
        <v>30</v>
      </c>
      <c r="J635" s="139" t="s">
        <v>280</v>
      </c>
      <c r="K635" s="139" t="str">
        <f t="shared" si="131"/>
        <v>Jun-Jul</v>
      </c>
      <c r="L635" s="197">
        <f>DATE(YEAR(Table2[[#This Row],[embarque]]),MONTH(Table2[[#This Row],[embarque]]),1)</f>
        <v>44743</v>
      </c>
      <c r="M635" s="190">
        <f t="shared" si="132"/>
        <v>2022</v>
      </c>
      <c r="N635" s="140" t="str">
        <f>VLOOKUP('Arg Registers'!$J635,AUX!$E$2:$F$96,2,FALSE)</f>
        <v>LOS GROBO</v>
      </c>
    </row>
    <row r="636" spans="1:14" x14ac:dyDescent="0.25">
      <c r="A636" s="201" t="s">
        <v>32980</v>
      </c>
      <c r="B636" s="188" t="s">
        <v>32972</v>
      </c>
      <c r="C636" s="205"/>
      <c r="D636" s="188" t="s">
        <v>32972</v>
      </c>
      <c r="E636" s="207" t="s">
        <v>208</v>
      </c>
      <c r="F636" s="209">
        <v>5000</v>
      </c>
      <c r="G636" s="188" t="s">
        <v>32972</v>
      </c>
      <c r="H636" s="188" t="s">
        <v>32973</v>
      </c>
      <c r="I636" s="139">
        <v>30</v>
      </c>
      <c r="J636" s="139" t="s">
        <v>280</v>
      </c>
      <c r="K636" s="139" t="str">
        <f t="shared" si="131"/>
        <v>Jun-Jul</v>
      </c>
      <c r="L636" s="197">
        <f>DATE(YEAR(Table2[[#This Row],[embarque]]),MONTH(Table2[[#This Row],[embarque]]),1)</f>
        <v>44743</v>
      </c>
      <c r="M636" s="190">
        <f t="shared" si="132"/>
        <v>2022</v>
      </c>
      <c r="N636" s="140" t="str">
        <f>VLOOKUP('Arg Registers'!$J636,AUX!$E$2:$F$96,2,FALSE)</f>
        <v>LOS GROBO</v>
      </c>
    </row>
    <row r="637" spans="1:14" x14ac:dyDescent="0.25">
      <c r="A637" s="201" t="s">
        <v>32981</v>
      </c>
      <c r="B637" s="188" t="s">
        <v>32972</v>
      </c>
      <c r="C637" s="205"/>
      <c r="D637" s="188" t="s">
        <v>32972</v>
      </c>
      <c r="E637" s="207" t="s">
        <v>208</v>
      </c>
      <c r="F637" s="209">
        <v>129</v>
      </c>
      <c r="G637" s="188" t="s">
        <v>32972</v>
      </c>
      <c r="H637" s="188" t="s">
        <v>32973</v>
      </c>
      <c r="I637" s="139">
        <v>30</v>
      </c>
      <c r="J637" s="139" t="s">
        <v>230</v>
      </c>
      <c r="K637" s="139" t="str">
        <f t="shared" si="131"/>
        <v>Jun-Jul</v>
      </c>
      <c r="L637" s="197">
        <f>DATE(YEAR(Table2[[#This Row],[embarque]]),MONTH(Table2[[#This Row],[embarque]]),1)</f>
        <v>44743</v>
      </c>
      <c r="M637" s="190">
        <f t="shared" si="132"/>
        <v>2022</v>
      </c>
      <c r="N637" s="140" t="str">
        <f>VLOOKUP('Arg Registers'!$J637,AUX!$E$2:$F$96,2,FALSE)</f>
        <v>PETROAGRO</v>
      </c>
    </row>
    <row r="638" spans="1:14" x14ac:dyDescent="0.25">
      <c r="A638" s="201" t="s">
        <v>32982</v>
      </c>
      <c r="B638" s="188" t="s">
        <v>32972</v>
      </c>
      <c r="C638" s="205"/>
      <c r="D638" s="188" t="s">
        <v>32972</v>
      </c>
      <c r="E638" s="207" t="s">
        <v>208</v>
      </c>
      <c r="F638" s="209">
        <v>15000</v>
      </c>
      <c r="G638" s="188" t="s">
        <v>32972</v>
      </c>
      <c r="H638" s="188" t="s">
        <v>32973</v>
      </c>
      <c r="I638" s="139">
        <v>30</v>
      </c>
      <c r="J638" s="139" t="s">
        <v>32323</v>
      </c>
      <c r="K638" s="139" t="str">
        <f t="shared" si="131"/>
        <v>Jun-Jul</v>
      </c>
      <c r="L638" s="197">
        <f>DATE(YEAR(Table2[[#This Row],[embarque]]),MONTH(Table2[[#This Row],[embarque]]),1)</f>
        <v>44743</v>
      </c>
      <c r="M638" s="190">
        <f t="shared" si="132"/>
        <v>2022</v>
      </c>
      <c r="N638" s="140" t="str">
        <f>VLOOKUP('Arg Registers'!$J638,AUX!$E$2:$F$96,2,FALSE)</f>
        <v>SYNGENTA</v>
      </c>
    </row>
    <row r="639" spans="1:14" x14ac:dyDescent="0.25">
      <c r="A639" s="201" t="s">
        <v>32992</v>
      </c>
      <c r="B639" s="188" t="s">
        <v>32881</v>
      </c>
      <c r="C639" s="205"/>
      <c r="D639" s="188" t="s">
        <v>32881</v>
      </c>
      <c r="E639" s="207" t="s">
        <v>208</v>
      </c>
      <c r="F639" s="209">
        <v>21000</v>
      </c>
      <c r="G639" s="188" t="s">
        <v>32993</v>
      </c>
      <c r="H639" s="188" t="s">
        <v>32994</v>
      </c>
      <c r="I639" s="139">
        <v>360</v>
      </c>
      <c r="J639" s="139" t="s">
        <v>211</v>
      </c>
      <c r="K639" s="139" t="str">
        <f t="shared" ref="K639:K659" si="133">TEXT(G639,"mmm")&amp;"-"&amp;TEXT(H639,"mmm")</f>
        <v>Aug-Sep</v>
      </c>
      <c r="L639" s="197">
        <f>DATE(YEAR(Table2[[#This Row],[embarque]]),MONTH(Table2[[#This Row],[embarque]]),1)</f>
        <v>44805</v>
      </c>
      <c r="M639" s="190">
        <f t="shared" ref="M639:M659" si="134">IF(MONTH(H639)&lt;=2,YEAR(H639)-1,YEAR(H639))</f>
        <v>2022</v>
      </c>
      <c r="N639" s="140" t="str">
        <f>VLOOKUP('Arg Registers'!$J639,AUX!$E$2:$F$96,2,FALSE)</f>
        <v>ACA</v>
      </c>
    </row>
    <row r="640" spans="1:14" x14ac:dyDescent="0.25">
      <c r="A640" s="201" t="s">
        <v>32995</v>
      </c>
      <c r="B640" s="188" t="s">
        <v>32881</v>
      </c>
      <c r="C640" s="205"/>
      <c r="D640" s="188" t="s">
        <v>32881</v>
      </c>
      <c r="E640" s="207" t="s">
        <v>208</v>
      </c>
      <c r="F640" s="209">
        <v>66000</v>
      </c>
      <c r="G640" s="188" t="s">
        <v>32928</v>
      </c>
      <c r="H640" s="188" t="s">
        <v>32929</v>
      </c>
      <c r="I640" s="139">
        <v>360</v>
      </c>
      <c r="J640" s="139" t="s">
        <v>211</v>
      </c>
      <c r="K640" s="139" t="str">
        <f t="shared" si="133"/>
        <v>Jul-Aug</v>
      </c>
      <c r="L640" s="197">
        <f>DATE(YEAR(Table2[[#This Row],[embarque]]),MONTH(Table2[[#This Row],[embarque]]),1)</f>
        <v>44774</v>
      </c>
      <c r="M640" s="190">
        <f t="shared" si="134"/>
        <v>2022</v>
      </c>
      <c r="N640" s="140" t="str">
        <f>VLOOKUP('Arg Registers'!$J640,AUX!$E$2:$F$96,2,FALSE)</f>
        <v>ACA</v>
      </c>
    </row>
    <row r="641" spans="1:14" x14ac:dyDescent="0.25">
      <c r="A641" s="201" t="s">
        <v>32996</v>
      </c>
      <c r="B641" s="188" t="s">
        <v>32881</v>
      </c>
      <c r="C641" s="205"/>
      <c r="D641" s="188" t="s">
        <v>32881</v>
      </c>
      <c r="E641" s="207" t="s">
        <v>208</v>
      </c>
      <c r="F641" s="209">
        <v>2000</v>
      </c>
      <c r="G641" s="188" t="s">
        <v>32881</v>
      </c>
      <c r="H641" s="188" t="s">
        <v>32997</v>
      </c>
      <c r="I641" s="139">
        <v>30</v>
      </c>
      <c r="J641" s="139" t="s">
        <v>32000</v>
      </c>
      <c r="K641" s="139" t="str">
        <f t="shared" si="133"/>
        <v>Jun-Jul</v>
      </c>
      <c r="L641" s="197">
        <f>DATE(YEAR(Table2[[#This Row],[embarque]]),MONTH(Table2[[#This Row],[embarque]]),1)</f>
        <v>44743</v>
      </c>
      <c r="M641" s="190">
        <f t="shared" si="134"/>
        <v>2022</v>
      </c>
      <c r="N641" s="140" t="str">
        <f>VLOOKUP('Arg Registers'!$J641,AUX!$E$2:$F$96,2,FALSE)</f>
        <v>Others</v>
      </c>
    </row>
    <row r="642" spans="1:14" x14ac:dyDescent="0.25">
      <c r="A642" s="201" t="s">
        <v>32998</v>
      </c>
      <c r="B642" s="188" t="s">
        <v>32881</v>
      </c>
      <c r="C642" s="205"/>
      <c r="D642" s="188" t="s">
        <v>32881</v>
      </c>
      <c r="E642" s="207" t="s">
        <v>208</v>
      </c>
      <c r="F642" s="209">
        <v>250</v>
      </c>
      <c r="G642" s="188" t="s">
        <v>32881</v>
      </c>
      <c r="H642" s="188" t="s">
        <v>32997</v>
      </c>
      <c r="I642" s="139">
        <v>30</v>
      </c>
      <c r="J642" s="139" t="s">
        <v>32106</v>
      </c>
      <c r="K642" s="139" t="str">
        <f t="shared" si="133"/>
        <v>Jun-Jul</v>
      </c>
      <c r="L642" s="197">
        <f>DATE(YEAR(Table2[[#This Row],[embarque]]),MONTH(Table2[[#This Row],[embarque]]),1)</f>
        <v>44743</v>
      </c>
      <c r="M642" s="190">
        <f t="shared" si="134"/>
        <v>2022</v>
      </c>
      <c r="N642" s="140" t="str">
        <f>VLOOKUP('Arg Registers'!$J642,AUX!$E$2:$F$96,2,FALSE)</f>
        <v>Others</v>
      </c>
    </row>
    <row r="643" spans="1:14" x14ac:dyDescent="0.25">
      <c r="A643" s="201" t="s">
        <v>32999</v>
      </c>
      <c r="B643" s="188" t="s">
        <v>32887</v>
      </c>
      <c r="C643" s="205"/>
      <c r="D643" s="188" t="s">
        <v>32887</v>
      </c>
      <c r="E643" s="207" t="s">
        <v>208</v>
      </c>
      <c r="F643" s="209">
        <v>140</v>
      </c>
      <c r="G643" s="188" t="s">
        <v>32887</v>
      </c>
      <c r="H643" s="188" t="s">
        <v>33000</v>
      </c>
      <c r="I643" s="139">
        <v>30</v>
      </c>
      <c r="J643" s="139" t="s">
        <v>32016</v>
      </c>
      <c r="K643" s="139" t="str">
        <f t="shared" si="133"/>
        <v>Jun-Jul</v>
      </c>
      <c r="L643" s="197">
        <f>DATE(YEAR(Table2[[#This Row],[embarque]]),MONTH(Table2[[#This Row],[embarque]]),1)</f>
        <v>44743</v>
      </c>
      <c r="M643" s="190">
        <f t="shared" si="134"/>
        <v>2022</v>
      </c>
      <c r="N643" s="140" t="str">
        <f>VLOOKUP('Arg Registers'!$J643,AUX!$E$2:$F$96,2,FALSE)</f>
        <v>Others</v>
      </c>
    </row>
    <row r="644" spans="1:14" x14ac:dyDescent="0.25">
      <c r="A644" s="201" t="s">
        <v>33001</v>
      </c>
      <c r="B644" s="188" t="s">
        <v>32887</v>
      </c>
      <c r="C644" s="205"/>
      <c r="D644" s="188" t="s">
        <v>32887</v>
      </c>
      <c r="E644" s="207" t="s">
        <v>208</v>
      </c>
      <c r="F644" s="209">
        <v>322.5</v>
      </c>
      <c r="G644" s="188" t="s">
        <v>32887</v>
      </c>
      <c r="H644" s="188" t="s">
        <v>33000</v>
      </c>
      <c r="I644" s="139">
        <v>30</v>
      </c>
      <c r="J644" s="139" t="s">
        <v>32106</v>
      </c>
      <c r="K644" s="139" t="str">
        <f t="shared" si="133"/>
        <v>Jun-Jul</v>
      </c>
      <c r="L644" s="197">
        <f>DATE(YEAR(Table2[[#This Row],[embarque]]),MONTH(Table2[[#This Row],[embarque]]),1)</f>
        <v>44743</v>
      </c>
      <c r="M644" s="190">
        <f t="shared" si="134"/>
        <v>2022</v>
      </c>
      <c r="N644" s="140" t="str">
        <f>VLOOKUP('Arg Registers'!$J644,AUX!$E$2:$F$96,2,FALSE)</f>
        <v>Others</v>
      </c>
    </row>
    <row r="645" spans="1:14" x14ac:dyDescent="0.25">
      <c r="A645" s="201" t="s">
        <v>33002</v>
      </c>
      <c r="B645" s="188" t="s">
        <v>32887</v>
      </c>
      <c r="C645" s="205"/>
      <c r="D645" s="188" t="s">
        <v>32887</v>
      </c>
      <c r="E645" s="207" t="s">
        <v>208</v>
      </c>
      <c r="F645" s="209">
        <v>7410</v>
      </c>
      <c r="G645" s="188" t="s">
        <v>32887</v>
      </c>
      <c r="H645" s="188" t="s">
        <v>33000</v>
      </c>
      <c r="I645" s="139">
        <v>30</v>
      </c>
      <c r="J645" s="139" t="s">
        <v>230</v>
      </c>
      <c r="K645" s="139" t="str">
        <f t="shared" si="133"/>
        <v>Jun-Jul</v>
      </c>
      <c r="L645" s="197">
        <f>DATE(YEAR(Table2[[#This Row],[embarque]]),MONTH(Table2[[#This Row],[embarque]]),1)</f>
        <v>44743</v>
      </c>
      <c r="M645" s="190">
        <f t="shared" si="134"/>
        <v>2022</v>
      </c>
      <c r="N645" s="140" t="str">
        <f>VLOOKUP('Arg Registers'!$J645,AUX!$E$2:$F$96,2,FALSE)</f>
        <v>PETROAGRO</v>
      </c>
    </row>
    <row r="646" spans="1:14" x14ac:dyDescent="0.25">
      <c r="A646" s="201" t="s">
        <v>33003</v>
      </c>
      <c r="B646" s="188" t="s">
        <v>32887</v>
      </c>
      <c r="C646" s="205"/>
      <c r="D646" s="188" t="s">
        <v>32887</v>
      </c>
      <c r="E646" s="207" t="s">
        <v>208</v>
      </c>
      <c r="F646" s="209">
        <v>2000</v>
      </c>
      <c r="G646" s="188" t="s">
        <v>32918</v>
      </c>
      <c r="H646" s="188" t="s">
        <v>32800</v>
      </c>
      <c r="I646" s="139">
        <v>360</v>
      </c>
      <c r="J646" s="139" t="s">
        <v>33004</v>
      </c>
      <c r="K646" s="139" t="str">
        <f t="shared" si="133"/>
        <v>Jul-Jul</v>
      </c>
      <c r="L646" s="197">
        <f>DATE(YEAR(Table2[[#This Row],[embarque]]),MONTH(Table2[[#This Row],[embarque]]),1)</f>
        <v>44743</v>
      </c>
      <c r="M646" s="190">
        <f t="shared" si="134"/>
        <v>2022</v>
      </c>
      <c r="N646" s="140" t="str">
        <f>VLOOKUP('Arg Registers'!$J646,AUX!$E$2:$F$96,2,FALSE)</f>
        <v>Others</v>
      </c>
    </row>
    <row r="647" spans="1:14" x14ac:dyDescent="0.25">
      <c r="A647" s="201" t="s">
        <v>33005</v>
      </c>
      <c r="B647" s="188" t="s">
        <v>32887</v>
      </c>
      <c r="C647" s="205"/>
      <c r="D647" s="188" t="s">
        <v>32887</v>
      </c>
      <c r="E647" s="207" t="s">
        <v>208</v>
      </c>
      <c r="F647" s="209">
        <v>3000</v>
      </c>
      <c r="G647" s="188" t="s">
        <v>32918</v>
      </c>
      <c r="H647" s="188" t="s">
        <v>32800</v>
      </c>
      <c r="I647" s="139">
        <v>360</v>
      </c>
      <c r="J647" s="139" t="s">
        <v>33004</v>
      </c>
      <c r="K647" s="139" t="str">
        <f t="shared" si="133"/>
        <v>Jul-Jul</v>
      </c>
      <c r="L647" s="197">
        <f>DATE(YEAR(Table2[[#This Row],[embarque]]),MONTH(Table2[[#This Row],[embarque]]),1)</f>
        <v>44743</v>
      </c>
      <c r="M647" s="190">
        <f t="shared" si="134"/>
        <v>2022</v>
      </c>
      <c r="N647" s="140" t="str">
        <f>VLOOKUP('Arg Registers'!$J647,AUX!$E$2:$F$96,2,FALSE)</f>
        <v>Others</v>
      </c>
    </row>
    <row r="648" spans="1:14" x14ac:dyDescent="0.25">
      <c r="A648" s="201" t="s">
        <v>33006</v>
      </c>
      <c r="B648" s="188" t="s">
        <v>32887</v>
      </c>
      <c r="C648" s="205"/>
      <c r="D648" s="188" t="s">
        <v>32887</v>
      </c>
      <c r="E648" s="207" t="s">
        <v>208</v>
      </c>
      <c r="F648" s="209">
        <v>164</v>
      </c>
      <c r="G648" s="188" t="s">
        <v>32892</v>
      </c>
      <c r="H648" s="188" t="s">
        <v>32893</v>
      </c>
      <c r="I648" s="139">
        <v>360</v>
      </c>
      <c r="J648" s="139" t="s">
        <v>31994</v>
      </c>
      <c r="K648" s="139" t="str">
        <f t="shared" si="133"/>
        <v>Jul-Jul</v>
      </c>
      <c r="L648" s="197">
        <f>DATE(YEAR(Table2[[#This Row],[embarque]]),MONTH(Table2[[#This Row],[embarque]]),1)</f>
        <v>44743</v>
      </c>
      <c r="M648" s="190">
        <f t="shared" si="134"/>
        <v>2022</v>
      </c>
      <c r="N648" s="140" t="str">
        <f>VLOOKUP('Arg Registers'!$J648,AUX!$E$2:$F$96,2,FALSE)</f>
        <v>Others</v>
      </c>
    </row>
    <row r="649" spans="1:14" x14ac:dyDescent="0.25">
      <c r="A649" s="201" t="s">
        <v>33007</v>
      </c>
      <c r="B649" s="188" t="s">
        <v>32867</v>
      </c>
      <c r="C649" s="205"/>
      <c r="D649" s="188" t="s">
        <v>32867</v>
      </c>
      <c r="E649" s="207" t="s">
        <v>208</v>
      </c>
      <c r="F649" s="209">
        <v>3000</v>
      </c>
      <c r="G649" s="188" t="s">
        <v>32867</v>
      </c>
      <c r="H649" s="188" t="s">
        <v>33008</v>
      </c>
      <c r="I649" s="139">
        <v>30</v>
      </c>
      <c r="J649" s="139" t="s">
        <v>264</v>
      </c>
      <c r="K649" s="139" t="str">
        <f t="shared" si="133"/>
        <v>Jun-Jul</v>
      </c>
      <c r="L649" s="197">
        <f>DATE(YEAR(Table2[[#This Row],[embarque]]),MONTH(Table2[[#This Row],[embarque]]),1)</f>
        <v>44743</v>
      </c>
      <c r="M649" s="190">
        <f t="shared" si="134"/>
        <v>2022</v>
      </c>
      <c r="N649" s="140" t="str">
        <f>VLOOKUP('Arg Registers'!$J649,AUX!$E$2:$F$96,2,FALSE)</f>
        <v>AGROFINA</v>
      </c>
    </row>
    <row r="650" spans="1:14" x14ac:dyDescent="0.25">
      <c r="A650" s="201" t="s">
        <v>33009</v>
      </c>
      <c r="B650" s="188" t="s">
        <v>32867</v>
      </c>
      <c r="C650" s="205"/>
      <c r="D650" s="188" t="s">
        <v>32867</v>
      </c>
      <c r="E650" s="207" t="s">
        <v>208</v>
      </c>
      <c r="F650" s="209">
        <v>96</v>
      </c>
      <c r="G650" s="188" t="s">
        <v>32937</v>
      </c>
      <c r="H650" s="188" t="s">
        <v>33010</v>
      </c>
      <c r="I650" s="139">
        <v>360</v>
      </c>
      <c r="J650" s="139" t="s">
        <v>32685</v>
      </c>
      <c r="K650" s="139" t="str">
        <f t="shared" si="133"/>
        <v>Jul-Oct</v>
      </c>
      <c r="L650" s="197">
        <f>DATE(YEAR(Table2[[#This Row],[embarque]]),MONTH(Table2[[#This Row],[embarque]]),1)</f>
        <v>44835</v>
      </c>
      <c r="M650" s="190">
        <f t="shared" si="134"/>
        <v>2022</v>
      </c>
      <c r="N650" s="140" t="str">
        <f>VLOOKUP('Arg Registers'!$J650,AUX!$E$2:$F$96,2,FALSE)</f>
        <v>Others</v>
      </c>
    </row>
    <row r="651" spans="1:14" x14ac:dyDescent="0.25">
      <c r="A651" s="201" t="s">
        <v>33011</v>
      </c>
      <c r="B651" s="188" t="s">
        <v>32867</v>
      </c>
      <c r="C651" s="205"/>
      <c r="D651" s="188" t="s">
        <v>32867</v>
      </c>
      <c r="E651" s="207" t="s">
        <v>208</v>
      </c>
      <c r="F651" s="209">
        <v>257</v>
      </c>
      <c r="G651" s="188" t="s">
        <v>32867</v>
      </c>
      <c r="H651" s="188" t="s">
        <v>33008</v>
      </c>
      <c r="I651" s="139">
        <v>30</v>
      </c>
      <c r="J651" s="139" t="s">
        <v>230</v>
      </c>
      <c r="K651" s="139" t="str">
        <f t="shared" si="133"/>
        <v>Jun-Jul</v>
      </c>
      <c r="L651" s="197">
        <f>DATE(YEAR(Table2[[#This Row],[embarque]]),MONTH(Table2[[#This Row],[embarque]]),1)</f>
        <v>44743</v>
      </c>
      <c r="M651" s="190">
        <f t="shared" si="134"/>
        <v>2022</v>
      </c>
      <c r="N651" s="140" t="str">
        <f>VLOOKUP('Arg Registers'!$J651,AUX!$E$2:$F$96,2,FALSE)</f>
        <v>PETROAGRO</v>
      </c>
    </row>
    <row r="652" spans="1:14" x14ac:dyDescent="0.25">
      <c r="A652" s="201" t="s">
        <v>33012</v>
      </c>
      <c r="B652" s="188" t="s">
        <v>32892</v>
      </c>
      <c r="C652" s="205"/>
      <c r="D652" s="188" t="s">
        <v>32892</v>
      </c>
      <c r="E652" s="207" t="s">
        <v>208</v>
      </c>
      <c r="F652" s="209">
        <v>150</v>
      </c>
      <c r="G652" s="188" t="s">
        <v>32892</v>
      </c>
      <c r="H652" s="188" t="s">
        <v>32893</v>
      </c>
      <c r="I652" s="139">
        <v>30</v>
      </c>
      <c r="J652" s="139" t="s">
        <v>32663</v>
      </c>
      <c r="K652" s="139" t="str">
        <f t="shared" si="133"/>
        <v>Jul-Jul</v>
      </c>
      <c r="L652" s="197">
        <f>DATE(YEAR(Table2[[#This Row],[embarque]]),MONTH(Table2[[#This Row],[embarque]]),1)</f>
        <v>44743</v>
      </c>
      <c r="M652" s="190">
        <f t="shared" si="134"/>
        <v>2022</v>
      </c>
      <c r="N652" s="140" t="str">
        <f>VLOOKUP('Arg Registers'!$J652,AUX!$E$2:$F$96,2,FALSE)</f>
        <v>Others</v>
      </c>
    </row>
    <row r="653" spans="1:14" x14ac:dyDescent="0.25">
      <c r="A653" s="201" t="s">
        <v>33013</v>
      </c>
      <c r="B653" s="188" t="s">
        <v>32892</v>
      </c>
      <c r="C653" s="205"/>
      <c r="D653" s="188" t="s">
        <v>32892</v>
      </c>
      <c r="E653" s="207" t="s">
        <v>208</v>
      </c>
      <c r="F653" s="209">
        <v>150</v>
      </c>
      <c r="G653" s="188" t="s">
        <v>32892</v>
      </c>
      <c r="H653" s="188" t="s">
        <v>32893</v>
      </c>
      <c r="I653" s="139">
        <v>30</v>
      </c>
      <c r="J653" s="139" t="s">
        <v>32663</v>
      </c>
      <c r="K653" s="139" t="str">
        <f t="shared" si="133"/>
        <v>Jul-Jul</v>
      </c>
      <c r="L653" s="197">
        <f>DATE(YEAR(Table2[[#This Row],[embarque]]),MONTH(Table2[[#This Row],[embarque]]),1)</f>
        <v>44743</v>
      </c>
      <c r="M653" s="190">
        <f t="shared" si="134"/>
        <v>2022</v>
      </c>
      <c r="N653" s="140" t="str">
        <f>VLOOKUP('Arg Registers'!$J653,AUX!$E$2:$F$96,2,FALSE)</f>
        <v>Others</v>
      </c>
    </row>
    <row r="654" spans="1:14" x14ac:dyDescent="0.25">
      <c r="A654" s="201" t="s">
        <v>33014</v>
      </c>
      <c r="B654" s="188" t="s">
        <v>32892</v>
      </c>
      <c r="C654" s="205"/>
      <c r="D654" s="188" t="s">
        <v>32892</v>
      </c>
      <c r="E654" s="207" t="s">
        <v>208</v>
      </c>
      <c r="F654" s="209">
        <v>289</v>
      </c>
      <c r="G654" s="188" t="s">
        <v>32898</v>
      </c>
      <c r="H654" s="188" t="s">
        <v>33015</v>
      </c>
      <c r="I654" s="139">
        <v>360</v>
      </c>
      <c r="J654" s="139" t="s">
        <v>31994</v>
      </c>
      <c r="K654" s="139" t="str">
        <f t="shared" si="133"/>
        <v>Jul-Aug</v>
      </c>
      <c r="L654" s="197">
        <f>DATE(YEAR(Table2[[#This Row],[embarque]]),MONTH(Table2[[#This Row],[embarque]]),1)</f>
        <v>44774</v>
      </c>
      <c r="M654" s="190">
        <f t="shared" si="134"/>
        <v>2022</v>
      </c>
      <c r="N654" s="140" t="str">
        <f>VLOOKUP('Arg Registers'!$J654,AUX!$E$2:$F$96,2,FALSE)</f>
        <v>Others</v>
      </c>
    </row>
    <row r="655" spans="1:14" x14ac:dyDescent="0.25">
      <c r="A655" s="201" t="s">
        <v>33016</v>
      </c>
      <c r="B655" s="188" t="s">
        <v>32892</v>
      </c>
      <c r="C655" s="205"/>
      <c r="D655" s="188" t="s">
        <v>32892</v>
      </c>
      <c r="E655" s="207" t="s">
        <v>208</v>
      </c>
      <c r="F655" s="209">
        <v>299</v>
      </c>
      <c r="G655" s="188" t="s">
        <v>32898</v>
      </c>
      <c r="H655" s="188" t="s">
        <v>33015</v>
      </c>
      <c r="I655" s="139">
        <v>360</v>
      </c>
      <c r="J655" s="139" t="s">
        <v>31994</v>
      </c>
      <c r="K655" s="139" t="str">
        <f t="shared" si="133"/>
        <v>Jul-Aug</v>
      </c>
      <c r="L655" s="197">
        <f>DATE(YEAR(Table2[[#This Row],[embarque]]),MONTH(Table2[[#This Row],[embarque]]),1)</f>
        <v>44774</v>
      </c>
      <c r="M655" s="190">
        <f t="shared" si="134"/>
        <v>2022</v>
      </c>
      <c r="N655" s="140" t="str">
        <f>VLOOKUP('Arg Registers'!$J655,AUX!$E$2:$F$96,2,FALSE)</f>
        <v>Others</v>
      </c>
    </row>
    <row r="656" spans="1:14" x14ac:dyDescent="0.25">
      <c r="A656" s="201" t="s">
        <v>33017</v>
      </c>
      <c r="B656" s="188" t="s">
        <v>33018</v>
      </c>
      <c r="C656" s="205"/>
      <c r="D656" s="188" t="s">
        <v>33018</v>
      </c>
      <c r="E656" s="207" t="s">
        <v>208</v>
      </c>
      <c r="F656" s="209">
        <v>2050</v>
      </c>
      <c r="G656" s="188" t="s">
        <v>33018</v>
      </c>
      <c r="H656" s="188" t="s">
        <v>33019</v>
      </c>
      <c r="I656" s="139">
        <v>30</v>
      </c>
      <c r="J656" s="139" t="s">
        <v>32106</v>
      </c>
      <c r="K656" s="139" t="str">
        <f t="shared" si="133"/>
        <v>Jul-Aug</v>
      </c>
      <c r="L656" s="197">
        <f>DATE(YEAR(Table2[[#This Row],[embarque]]),MONTH(Table2[[#This Row],[embarque]]),1)</f>
        <v>44774</v>
      </c>
      <c r="M656" s="190">
        <f t="shared" si="134"/>
        <v>2022</v>
      </c>
      <c r="N656" s="140" t="str">
        <f>VLOOKUP('Arg Registers'!$J656,AUX!$E$2:$F$96,2,FALSE)</f>
        <v>Others</v>
      </c>
    </row>
    <row r="657" spans="1:14" x14ac:dyDescent="0.25">
      <c r="A657" s="201" t="s">
        <v>33020</v>
      </c>
      <c r="B657" s="188" t="s">
        <v>33018</v>
      </c>
      <c r="C657" s="205"/>
      <c r="D657" s="188" t="s">
        <v>33018</v>
      </c>
      <c r="E657" s="207" t="s">
        <v>208</v>
      </c>
      <c r="F657" s="209">
        <v>1850</v>
      </c>
      <c r="G657" s="188" t="s">
        <v>33018</v>
      </c>
      <c r="H657" s="188" t="s">
        <v>33019</v>
      </c>
      <c r="I657" s="139">
        <v>30</v>
      </c>
      <c r="J657" s="139" t="s">
        <v>32252</v>
      </c>
      <c r="K657" s="139" t="str">
        <f t="shared" si="133"/>
        <v>Jul-Aug</v>
      </c>
      <c r="L657" s="197">
        <f>DATE(YEAR(Table2[[#This Row],[embarque]]),MONTH(Table2[[#This Row],[embarque]]),1)</f>
        <v>44774</v>
      </c>
      <c r="M657" s="190">
        <f t="shared" si="134"/>
        <v>2022</v>
      </c>
      <c r="N657" s="140" t="str">
        <f>VLOOKUP('Arg Registers'!$J657,AUX!$E$2:$F$96,2,FALSE)</f>
        <v>Others</v>
      </c>
    </row>
    <row r="658" spans="1:14" x14ac:dyDescent="0.25">
      <c r="A658" s="201" t="s">
        <v>33021</v>
      </c>
      <c r="B658" s="188" t="s">
        <v>32898</v>
      </c>
      <c r="C658" s="205"/>
      <c r="D658" s="188" t="s">
        <v>32898</v>
      </c>
      <c r="E658" s="207" t="s">
        <v>208</v>
      </c>
      <c r="F658" s="209">
        <v>3370</v>
      </c>
      <c r="G658" s="188" t="s">
        <v>32898</v>
      </c>
      <c r="H658" s="188" t="s">
        <v>33015</v>
      </c>
      <c r="I658" s="139">
        <v>30</v>
      </c>
      <c r="J658" s="139" t="s">
        <v>230</v>
      </c>
      <c r="K658" s="139" t="str">
        <f t="shared" si="133"/>
        <v>Jul-Aug</v>
      </c>
      <c r="L658" s="197">
        <f>DATE(YEAR(Table2[[#This Row],[embarque]]),MONTH(Table2[[#This Row],[embarque]]),1)</f>
        <v>44774</v>
      </c>
      <c r="M658" s="190">
        <f t="shared" si="134"/>
        <v>2022</v>
      </c>
      <c r="N658" s="140" t="str">
        <f>VLOOKUP('Arg Registers'!$J658,AUX!$E$2:$F$96,2,FALSE)</f>
        <v>PETROAGRO</v>
      </c>
    </row>
    <row r="659" spans="1:14" x14ac:dyDescent="0.25">
      <c r="A659" s="201" t="s">
        <v>33022</v>
      </c>
      <c r="B659" s="188" t="s">
        <v>32898</v>
      </c>
      <c r="C659" s="205"/>
      <c r="D659" s="188" t="s">
        <v>32898</v>
      </c>
      <c r="E659" s="207" t="s">
        <v>208</v>
      </c>
      <c r="F659" s="209">
        <v>3370</v>
      </c>
      <c r="G659" s="188" t="s">
        <v>32898</v>
      </c>
      <c r="H659" s="188" t="s">
        <v>33015</v>
      </c>
      <c r="I659" s="139">
        <v>30</v>
      </c>
      <c r="J659" s="139" t="s">
        <v>253</v>
      </c>
      <c r="K659" s="139" t="str">
        <f t="shared" si="133"/>
        <v>Jul-Aug</v>
      </c>
      <c r="L659" s="197">
        <f>DATE(YEAR(Table2[[#This Row],[embarque]]),MONTH(Table2[[#This Row],[embarque]]),1)</f>
        <v>44774</v>
      </c>
      <c r="M659" s="190">
        <f t="shared" si="134"/>
        <v>2022</v>
      </c>
      <c r="N659" s="140" t="str">
        <f>VLOOKUP('Arg Registers'!$J659,AUX!$E$2:$F$96,2,FALSE)</f>
        <v>SPECIAL GRAINS</v>
      </c>
    </row>
    <row r="660" spans="1:14" x14ac:dyDescent="0.25">
      <c r="A660" s="201" t="s">
        <v>33031</v>
      </c>
      <c r="B660" s="188" t="s">
        <v>32906</v>
      </c>
      <c r="C660" s="205"/>
      <c r="D660" s="188" t="s">
        <v>32906</v>
      </c>
      <c r="E660" s="207" t="s">
        <v>208</v>
      </c>
      <c r="F660" s="209">
        <v>30000</v>
      </c>
      <c r="G660" s="188" t="s">
        <v>32906</v>
      </c>
      <c r="H660" s="188" t="s">
        <v>33033</v>
      </c>
      <c r="I660" s="139">
        <v>30</v>
      </c>
      <c r="J660" s="139" t="s">
        <v>212</v>
      </c>
      <c r="K660" s="139" t="str">
        <f t="shared" ref="K660:K672" si="135">TEXT(G660,"mmm")&amp;"-"&amp;TEXT(H660,"mmm")</f>
        <v>Jul-Aug</v>
      </c>
      <c r="L660" s="197">
        <f>DATE(YEAR(Table2[[#This Row],[embarque]]),MONTH(Table2[[#This Row],[embarque]]),1)</f>
        <v>44774</v>
      </c>
      <c r="M660" s="190">
        <f t="shared" ref="M660:M672" si="136">IF(MONTH(H660)&lt;=2,YEAR(H660)-1,YEAR(H660))</f>
        <v>2022</v>
      </c>
      <c r="N660" s="140" t="str">
        <f>VLOOKUP('Arg Registers'!$J660,AUX!$E$2:$F$96,2,FALSE)</f>
        <v>CARGILL</v>
      </c>
    </row>
    <row r="661" spans="1:14" x14ac:dyDescent="0.25">
      <c r="A661" s="201" t="s">
        <v>33032</v>
      </c>
      <c r="B661" s="188" t="s">
        <v>32906</v>
      </c>
      <c r="C661" s="205"/>
      <c r="D661" s="188" t="s">
        <v>32906</v>
      </c>
      <c r="E661" s="207" t="s">
        <v>208</v>
      </c>
      <c r="F661" s="209">
        <v>7451</v>
      </c>
      <c r="G661" s="188" t="s">
        <v>32906</v>
      </c>
      <c r="H661" s="188" t="s">
        <v>33033</v>
      </c>
      <c r="I661" s="139">
        <v>30</v>
      </c>
      <c r="J661" s="139" t="s">
        <v>32323</v>
      </c>
      <c r="K661" s="139" t="str">
        <f t="shared" si="135"/>
        <v>Jul-Aug</v>
      </c>
      <c r="L661" s="197">
        <f>DATE(YEAR(Table2[[#This Row],[embarque]]),MONTH(Table2[[#This Row],[embarque]]),1)</f>
        <v>44774</v>
      </c>
      <c r="M661" s="190">
        <f t="shared" si="136"/>
        <v>2022</v>
      </c>
      <c r="N661" s="140" t="str">
        <f>VLOOKUP('Arg Registers'!$J661,AUX!$E$2:$F$96,2,FALSE)</f>
        <v>SYNGENTA</v>
      </c>
    </row>
    <row r="662" spans="1:14" x14ac:dyDescent="0.25">
      <c r="A662" s="201" t="s">
        <v>33034</v>
      </c>
      <c r="B662" s="188" t="s">
        <v>32920</v>
      </c>
      <c r="C662" s="205"/>
      <c r="D662" s="188" t="s">
        <v>32920</v>
      </c>
      <c r="E662" s="207" t="s">
        <v>208</v>
      </c>
      <c r="F662" s="209">
        <v>65000</v>
      </c>
      <c r="G662" s="188" t="s">
        <v>33035</v>
      </c>
      <c r="H662" s="188" t="s">
        <v>33036</v>
      </c>
      <c r="I662" s="139">
        <v>360</v>
      </c>
      <c r="J662" s="139" t="s">
        <v>209</v>
      </c>
      <c r="K662" s="139" t="str">
        <f t="shared" si="135"/>
        <v>Aug-Sep</v>
      </c>
      <c r="L662" s="197">
        <f>DATE(YEAR(Table2[[#This Row],[embarque]]),MONTH(Table2[[#This Row],[embarque]]),1)</f>
        <v>44805</v>
      </c>
      <c r="M662" s="190">
        <f t="shared" si="136"/>
        <v>2022</v>
      </c>
      <c r="N662" s="140" t="str">
        <f>VLOOKUP('Arg Registers'!$J662,AUX!$E$2:$F$96,2,FALSE)</f>
        <v>ADM</v>
      </c>
    </row>
    <row r="663" spans="1:14" x14ac:dyDescent="0.25">
      <c r="A663" s="201" t="s">
        <v>33037</v>
      </c>
      <c r="B663" s="188" t="s">
        <v>32920</v>
      </c>
      <c r="C663" s="205"/>
      <c r="D663" s="188" t="s">
        <v>32920</v>
      </c>
      <c r="E663" s="207" t="s">
        <v>208</v>
      </c>
      <c r="F663" s="209">
        <v>65000</v>
      </c>
      <c r="G663" s="188" t="s">
        <v>33038</v>
      </c>
      <c r="H663" s="188" t="s">
        <v>33039</v>
      </c>
      <c r="I663" s="139">
        <v>360</v>
      </c>
      <c r="J663" s="139" t="s">
        <v>209</v>
      </c>
      <c r="K663" s="139" t="str">
        <f t="shared" si="135"/>
        <v>Sep-Sep</v>
      </c>
      <c r="L663" s="197">
        <f>DATE(YEAR(Table2[[#This Row],[embarque]]),MONTH(Table2[[#This Row],[embarque]]),1)</f>
        <v>44805</v>
      </c>
      <c r="M663" s="190">
        <f t="shared" si="136"/>
        <v>2022</v>
      </c>
      <c r="N663" s="140" t="str">
        <f>VLOOKUP('Arg Registers'!$J663,AUX!$E$2:$F$96,2,FALSE)</f>
        <v>ADM</v>
      </c>
    </row>
    <row r="664" spans="1:14" x14ac:dyDescent="0.25">
      <c r="A664" s="201" t="s">
        <v>33040</v>
      </c>
      <c r="B664" s="188" t="s">
        <v>32920</v>
      </c>
      <c r="C664" s="205"/>
      <c r="D664" s="188" t="s">
        <v>32920</v>
      </c>
      <c r="E664" s="207" t="s">
        <v>208</v>
      </c>
      <c r="F664" s="209">
        <v>13200</v>
      </c>
      <c r="G664" s="188" t="s">
        <v>32920</v>
      </c>
      <c r="H664" s="188" t="s">
        <v>33041</v>
      </c>
      <c r="I664" s="139">
        <v>30</v>
      </c>
      <c r="J664" s="139" t="s">
        <v>211</v>
      </c>
      <c r="K664" s="139" t="str">
        <f t="shared" si="135"/>
        <v>Jul-Aug</v>
      </c>
      <c r="L664" s="197">
        <f>DATE(YEAR(Table2[[#This Row],[embarque]]),MONTH(Table2[[#This Row],[embarque]]),1)</f>
        <v>44774</v>
      </c>
      <c r="M664" s="190">
        <f t="shared" si="136"/>
        <v>2022</v>
      </c>
      <c r="N664" s="140" t="str">
        <f>VLOOKUP('Arg Registers'!$J664,AUX!$E$2:$F$96,2,FALSE)</f>
        <v>ACA</v>
      </c>
    </row>
    <row r="665" spans="1:14" x14ac:dyDescent="0.25">
      <c r="A665" s="201" t="s">
        <v>33042</v>
      </c>
      <c r="B665" s="188" t="s">
        <v>32920</v>
      </c>
      <c r="C665" s="205"/>
      <c r="D665" s="188" t="s">
        <v>32920</v>
      </c>
      <c r="E665" s="207" t="s">
        <v>208</v>
      </c>
      <c r="F665" s="209">
        <v>33000</v>
      </c>
      <c r="G665" s="188" t="s">
        <v>32920</v>
      </c>
      <c r="H665" s="188" t="s">
        <v>33041</v>
      </c>
      <c r="I665" s="139">
        <v>30</v>
      </c>
      <c r="J665" s="139" t="s">
        <v>212</v>
      </c>
      <c r="K665" s="139" t="str">
        <f t="shared" si="135"/>
        <v>Jul-Aug</v>
      </c>
      <c r="L665" s="197">
        <f>DATE(YEAR(Table2[[#This Row],[embarque]]),MONTH(Table2[[#This Row],[embarque]]),1)</f>
        <v>44774</v>
      </c>
      <c r="M665" s="190">
        <f t="shared" si="136"/>
        <v>2022</v>
      </c>
      <c r="N665" s="140" t="str">
        <f>VLOOKUP('Arg Registers'!$J665,AUX!$E$2:$F$96,2,FALSE)</f>
        <v>CARGILL</v>
      </c>
    </row>
    <row r="666" spans="1:14" x14ac:dyDescent="0.25">
      <c r="A666" s="201" t="s">
        <v>33043</v>
      </c>
      <c r="B666" s="188" t="s">
        <v>32920</v>
      </c>
      <c r="C666" s="205"/>
      <c r="D666" s="188" t="s">
        <v>32920</v>
      </c>
      <c r="E666" s="207" t="s">
        <v>208</v>
      </c>
      <c r="F666" s="209">
        <v>233</v>
      </c>
      <c r="G666" s="188" t="s">
        <v>32920</v>
      </c>
      <c r="H666" s="188" t="s">
        <v>33041</v>
      </c>
      <c r="I666" s="139">
        <v>30</v>
      </c>
      <c r="J666" s="139" t="s">
        <v>33044</v>
      </c>
      <c r="K666" s="139" t="str">
        <f t="shared" si="135"/>
        <v>Jul-Aug</v>
      </c>
      <c r="L666" s="197">
        <f>DATE(YEAR(Table2[[#This Row],[embarque]]),MONTH(Table2[[#This Row],[embarque]]),1)</f>
        <v>44774</v>
      </c>
      <c r="M666" s="190">
        <f t="shared" si="136"/>
        <v>2022</v>
      </c>
      <c r="N666" s="140" t="str">
        <f>VLOOKUP('Arg Registers'!$J666,AUX!$E$2:$F$96,2,FALSE)</f>
        <v>Others</v>
      </c>
    </row>
    <row r="667" spans="1:14" x14ac:dyDescent="0.25">
      <c r="A667" s="201" t="s">
        <v>33045</v>
      </c>
      <c r="B667" s="188" t="s">
        <v>32920</v>
      </c>
      <c r="C667" s="205"/>
      <c r="D667" s="188" t="s">
        <v>32920</v>
      </c>
      <c r="E667" s="207" t="s">
        <v>208</v>
      </c>
      <c r="F667" s="209">
        <v>30000</v>
      </c>
      <c r="G667" s="188" t="s">
        <v>32731</v>
      </c>
      <c r="H667" s="188" t="s">
        <v>32732</v>
      </c>
      <c r="I667" s="139">
        <v>360</v>
      </c>
      <c r="J667" s="139" t="s">
        <v>216</v>
      </c>
      <c r="K667" s="139" t="str">
        <f t="shared" si="135"/>
        <v>Aug-Aug</v>
      </c>
      <c r="L667" s="197">
        <f>DATE(YEAR(Table2[[#This Row],[embarque]]),MONTH(Table2[[#This Row],[embarque]]),1)</f>
        <v>44774</v>
      </c>
      <c r="M667" s="190">
        <f t="shared" si="136"/>
        <v>2022</v>
      </c>
      <c r="N667" s="140" t="str">
        <f>VLOOKUP('Arg Registers'!$J667,AUX!$E$2:$F$96,2,FALSE)</f>
        <v>LDC</v>
      </c>
    </row>
    <row r="668" spans="1:14" x14ac:dyDescent="0.25">
      <c r="A668" s="201" t="s">
        <v>33046</v>
      </c>
      <c r="B668" s="188" t="s">
        <v>32937</v>
      </c>
      <c r="C668" s="205"/>
      <c r="D668" s="188" t="s">
        <v>32937</v>
      </c>
      <c r="E668" s="207" t="s">
        <v>208</v>
      </c>
      <c r="F668" s="209">
        <v>150.5</v>
      </c>
      <c r="G668" s="188" t="s">
        <v>32937</v>
      </c>
      <c r="H668" s="188" t="s">
        <v>33047</v>
      </c>
      <c r="I668" s="139">
        <v>30</v>
      </c>
      <c r="J668" s="139" t="s">
        <v>32106</v>
      </c>
      <c r="K668" s="139" t="str">
        <f t="shared" si="135"/>
        <v>Jul-Aug</v>
      </c>
      <c r="L668" s="197">
        <f>DATE(YEAR(Table2[[#This Row],[embarque]]),MONTH(Table2[[#This Row],[embarque]]),1)</f>
        <v>44774</v>
      </c>
      <c r="M668" s="190">
        <f t="shared" si="136"/>
        <v>2022</v>
      </c>
      <c r="N668" s="140" t="str">
        <f>VLOOKUP('Arg Registers'!$J668,AUX!$E$2:$F$96,2,FALSE)</f>
        <v>Others</v>
      </c>
    </row>
    <row r="669" spans="1:14" x14ac:dyDescent="0.25">
      <c r="A669" s="201" t="s">
        <v>33048</v>
      </c>
      <c r="B669" s="188" t="s">
        <v>32937</v>
      </c>
      <c r="C669" s="205"/>
      <c r="D669" s="188" t="s">
        <v>32937</v>
      </c>
      <c r="E669" s="207" t="s">
        <v>208</v>
      </c>
      <c r="F669" s="209">
        <v>250</v>
      </c>
      <c r="G669" s="188" t="s">
        <v>32937</v>
      </c>
      <c r="H669" s="188" t="s">
        <v>33047</v>
      </c>
      <c r="I669" s="139">
        <v>30</v>
      </c>
      <c r="J669" s="139" t="s">
        <v>32106</v>
      </c>
      <c r="K669" s="139" t="str">
        <f t="shared" si="135"/>
        <v>Jul-Aug</v>
      </c>
      <c r="L669" s="197">
        <f>DATE(YEAR(Table2[[#This Row],[embarque]]),MONTH(Table2[[#This Row],[embarque]]),1)</f>
        <v>44774</v>
      </c>
      <c r="M669" s="190">
        <f t="shared" si="136"/>
        <v>2022</v>
      </c>
      <c r="N669" s="140" t="str">
        <f>VLOOKUP('Arg Registers'!$J669,AUX!$E$2:$F$96,2,FALSE)</f>
        <v>Others</v>
      </c>
    </row>
    <row r="670" spans="1:14" x14ac:dyDescent="0.25">
      <c r="A670" s="201" t="s">
        <v>33049</v>
      </c>
      <c r="B670" s="188" t="s">
        <v>32937</v>
      </c>
      <c r="C670" s="205"/>
      <c r="D670" s="188" t="s">
        <v>32937</v>
      </c>
      <c r="E670" s="207" t="s">
        <v>208</v>
      </c>
      <c r="F670" s="209">
        <v>170</v>
      </c>
      <c r="G670" s="188" t="s">
        <v>32937</v>
      </c>
      <c r="H670" s="188" t="s">
        <v>33047</v>
      </c>
      <c r="I670" s="139">
        <v>30</v>
      </c>
      <c r="J670" s="139" t="s">
        <v>31977</v>
      </c>
      <c r="K670" s="139" t="str">
        <f t="shared" si="135"/>
        <v>Jul-Aug</v>
      </c>
      <c r="L670" s="197">
        <f>DATE(YEAR(Table2[[#This Row],[embarque]]),MONTH(Table2[[#This Row],[embarque]]),1)</f>
        <v>44774</v>
      </c>
      <c r="M670" s="190">
        <f t="shared" si="136"/>
        <v>2022</v>
      </c>
      <c r="N670" s="140" t="str">
        <f>VLOOKUP('Arg Registers'!$J670,AUX!$E$2:$F$96,2,FALSE)</f>
        <v>Others</v>
      </c>
    </row>
    <row r="671" spans="1:14" x14ac:dyDescent="0.25">
      <c r="A671" s="201" t="s">
        <v>33050</v>
      </c>
      <c r="B671" s="188" t="s">
        <v>32937</v>
      </c>
      <c r="C671" s="205"/>
      <c r="D671" s="188" t="s">
        <v>32937</v>
      </c>
      <c r="E671" s="207" t="s">
        <v>208</v>
      </c>
      <c r="F671" s="209">
        <v>184</v>
      </c>
      <c r="G671" s="188" t="s">
        <v>32937</v>
      </c>
      <c r="H671" s="188" t="s">
        <v>33047</v>
      </c>
      <c r="I671" s="139">
        <v>30</v>
      </c>
      <c r="J671" s="139" t="s">
        <v>33051</v>
      </c>
      <c r="K671" s="139" t="str">
        <f t="shared" si="135"/>
        <v>Jul-Aug</v>
      </c>
      <c r="L671" s="197">
        <f>DATE(YEAR(Table2[[#This Row],[embarque]]),MONTH(Table2[[#This Row],[embarque]]),1)</f>
        <v>44774</v>
      </c>
      <c r="M671" s="190">
        <f t="shared" si="136"/>
        <v>2022</v>
      </c>
      <c r="N671" s="140" t="str">
        <f>VLOOKUP('Arg Registers'!$J671,AUX!$E$2:$F$96,2,FALSE)</f>
        <v>Others</v>
      </c>
    </row>
    <row r="672" spans="1:14" x14ac:dyDescent="0.25">
      <c r="A672" s="201" t="s">
        <v>33052</v>
      </c>
      <c r="B672" s="188" t="s">
        <v>32937</v>
      </c>
      <c r="C672" s="205"/>
      <c r="D672" s="188" t="s">
        <v>32937</v>
      </c>
      <c r="E672" s="207" t="s">
        <v>208</v>
      </c>
      <c r="F672" s="209">
        <v>85</v>
      </c>
      <c r="G672" s="188" t="s">
        <v>32937</v>
      </c>
      <c r="H672" s="188" t="s">
        <v>33047</v>
      </c>
      <c r="I672" s="139">
        <v>30</v>
      </c>
      <c r="J672" s="139" t="s">
        <v>31995</v>
      </c>
      <c r="K672" s="139" t="str">
        <f t="shared" si="135"/>
        <v>Jul-Aug</v>
      </c>
      <c r="L672" s="197">
        <f>DATE(YEAR(Table2[[#This Row],[embarque]]),MONTH(Table2[[#This Row],[embarque]]),1)</f>
        <v>44774</v>
      </c>
      <c r="M672" s="190">
        <f t="shared" si="136"/>
        <v>2022</v>
      </c>
      <c r="N672" s="140" t="str">
        <f>VLOOKUP('Arg Registers'!$J672,AUX!$E$2:$F$96,2,FALSE)</f>
        <v>Others</v>
      </c>
    </row>
    <row r="673" spans="1:14" x14ac:dyDescent="0.25">
      <c r="A673" s="201"/>
      <c r="B673" s="188"/>
      <c r="C673" s="205"/>
      <c r="D673" s="188"/>
      <c r="E673" s="207"/>
      <c r="F673" s="209"/>
      <c r="G673" s="188"/>
      <c r="H673" s="188"/>
      <c r="I673" s="139"/>
      <c r="J673" s="139"/>
      <c r="K673" s="139"/>
      <c r="L673" s="197"/>
      <c r="M673" s="190"/>
      <c r="N673" s="140"/>
    </row>
    <row r="674" spans="1:14" x14ac:dyDescent="0.25">
      <c r="A674" s="201"/>
      <c r="B674" s="188"/>
      <c r="C674" s="205"/>
      <c r="D674" s="188"/>
      <c r="E674" s="207"/>
      <c r="F674" s="209"/>
      <c r="G674" s="188"/>
      <c r="H674" s="188"/>
      <c r="I674" s="139"/>
      <c r="J674" s="139"/>
      <c r="K674" s="139"/>
      <c r="L674" s="197"/>
      <c r="M674" s="190"/>
      <c r="N674" s="140"/>
    </row>
    <row r="675" spans="1:14" x14ac:dyDescent="0.25">
      <c r="A675" s="201"/>
      <c r="B675" s="188"/>
      <c r="C675" s="205"/>
      <c r="D675" s="188"/>
      <c r="E675" s="207"/>
      <c r="F675" s="209"/>
      <c r="G675" s="188"/>
      <c r="H675" s="188"/>
      <c r="I675" s="139"/>
      <c r="J675" s="139"/>
      <c r="K675" s="139"/>
      <c r="L675" s="197"/>
      <c r="M675" s="190"/>
      <c r="N675" s="140"/>
    </row>
    <row r="676" spans="1:14" x14ac:dyDescent="0.25">
      <c r="A676" s="201"/>
      <c r="B676" s="188"/>
      <c r="C676" s="205"/>
      <c r="D676" s="188"/>
      <c r="E676" s="207"/>
      <c r="F676" s="209"/>
      <c r="G676" s="188"/>
      <c r="H676" s="188"/>
      <c r="I676" s="139"/>
      <c r="J676" s="139"/>
      <c r="K676" s="139"/>
      <c r="L676" s="197"/>
      <c r="M676" s="190"/>
      <c r="N676" s="140"/>
    </row>
    <row r="677" spans="1:14" x14ac:dyDescent="0.25">
      <c r="A677" s="201"/>
      <c r="B677" s="188"/>
      <c r="C677" s="205"/>
      <c r="D677" s="188"/>
      <c r="E677" s="207"/>
      <c r="F677" s="209"/>
      <c r="G677" s="188"/>
      <c r="H677" s="188"/>
      <c r="I677" s="139"/>
      <c r="J677" s="139"/>
      <c r="K677" s="139"/>
      <c r="L677" s="197"/>
      <c r="M677" s="190"/>
      <c r="N677" s="140"/>
    </row>
    <row r="678" spans="1:14" x14ac:dyDescent="0.25">
      <c r="A678" s="201"/>
      <c r="B678" s="188"/>
      <c r="C678" s="205"/>
      <c r="D678" s="188"/>
      <c r="E678" s="207"/>
      <c r="F678" s="209"/>
      <c r="G678" s="188"/>
      <c r="H678" s="188"/>
      <c r="I678" s="139"/>
      <c r="J678" s="139"/>
      <c r="K678" s="139"/>
      <c r="L678" s="197"/>
      <c r="M678" s="190"/>
      <c r="N678" s="140"/>
    </row>
    <row r="679" spans="1:14" x14ac:dyDescent="0.25">
      <c r="A679" s="201"/>
      <c r="B679" s="188"/>
      <c r="C679" s="205"/>
      <c r="D679" s="188"/>
      <c r="E679" s="207"/>
      <c r="F679" s="209"/>
      <c r="G679" s="188"/>
      <c r="H679" s="188"/>
      <c r="I679" s="139"/>
      <c r="J679" s="139"/>
      <c r="K679" s="139"/>
      <c r="L679" s="197"/>
      <c r="M679" s="190"/>
      <c r="N679" s="140"/>
    </row>
    <row r="680" spans="1:14" x14ac:dyDescent="0.25">
      <c r="A680" s="201"/>
      <c r="B680" s="188"/>
      <c r="C680" s="205"/>
      <c r="D680" s="188"/>
      <c r="E680" s="207"/>
      <c r="F680" s="209"/>
      <c r="G680" s="188"/>
      <c r="H680" s="188"/>
      <c r="I680" s="139"/>
      <c r="J680" s="139"/>
      <c r="K680" s="139"/>
      <c r="L680" s="197"/>
      <c r="M680" s="190"/>
      <c r="N680" s="140"/>
    </row>
    <row r="681" spans="1:14" x14ac:dyDescent="0.25">
      <c r="A681" s="201"/>
      <c r="B681" s="188"/>
      <c r="C681" s="205"/>
      <c r="D681" s="188"/>
      <c r="E681" s="207"/>
      <c r="F681" s="209"/>
      <c r="G681" s="188"/>
      <c r="H681" s="188"/>
      <c r="I681" s="139"/>
      <c r="J681" s="139"/>
      <c r="K681" s="139"/>
      <c r="L681" s="197"/>
      <c r="M681" s="190"/>
      <c r="N681" s="140"/>
    </row>
    <row r="682" spans="1:14" x14ac:dyDescent="0.25">
      <c r="A682" s="201"/>
      <c r="B682" s="188"/>
      <c r="C682" s="205"/>
      <c r="D682" s="188"/>
      <c r="E682" s="207"/>
      <c r="F682" s="209"/>
      <c r="G682" s="188"/>
      <c r="H682" s="188"/>
      <c r="I682" s="139"/>
      <c r="J682" s="139"/>
      <c r="K682" s="139"/>
      <c r="L682" s="197"/>
      <c r="M682" s="190"/>
      <c r="N682" s="140"/>
    </row>
    <row r="683" spans="1:14" x14ac:dyDescent="0.25">
      <c r="A683" s="201"/>
      <c r="B683" s="188"/>
      <c r="C683" s="205"/>
      <c r="D683" s="188"/>
      <c r="E683" s="207"/>
      <c r="F683" s="209"/>
      <c r="G683" s="188"/>
      <c r="H683" s="188"/>
      <c r="I683" s="139"/>
      <c r="J683" s="139"/>
      <c r="K683" s="139"/>
      <c r="L683" s="197"/>
      <c r="M683" s="190"/>
      <c r="N683" s="140"/>
    </row>
    <row r="684" spans="1:14" x14ac:dyDescent="0.25">
      <c r="A684" s="201"/>
      <c r="B684" s="188"/>
      <c r="C684" s="205"/>
      <c r="D684" s="188"/>
      <c r="E684" s="207"/>
      <c r="F684" s="209"/>
      <c r="G684" s="188"/>
      <c r="H684" s="188"/>
      <c r="I684" s="139"/>
      <c r="J684" s="139"/>
      <c r="K684" s="139"/>
      <c r="L684" s="197"/>
      <c r="M684" s="190"/>
      <c r="N684" s="140"/>
    </row>
    <row r="685" spans="1:14" x14ac:dyDescent="0.25">
      <c r="A685" s="201"/>
      <c r="B685" s="188"/>
      <c r="C685" s="205"/>
      <c r="D685" s="188"/>
      <c r="E685" s="207"/>
      <c r="F685" s="209"/>
      <c r="G685" s="188"/>
      <c r="H685" s="188"/>
      <c r="I685" s="139"/>
      <c r="J685" s="139"/>
      <c r="K685" s="139"/>
      <c r="L685" s="197"/>
      <c r="M685" s="190"/>
      <c r="N685" s="140"/>
    </row>
    <row r="686" spans="1:14" x14ac:dyDescent="0.25">
      <c r="A686" s="201"/>
      <c r="B686" s="188"/>
      <c r="C686" s="205"/>
      <c r="D686" s="188"/>
      <c r="E686" s="207"/>
      <c r="F686" s="209"/>
      <c r="G686" s="188"/>
      <c r="H686" s="188"/>
      <c r="I686" s="139"/>
      <c r="J686" s="139"/>
      <c r="K686" s="139"/>
      <c r="L686" s="197"/>
      <c r="M686" s="190"/>
      <c r="N686" s="140"/>
    </row>
    <row r="687" spans="1:14" x14ac:dyDescent="0.25">
      <c r="A687" s="201"/>
      <c r="B687" s="188"/>
      <c r="C687" s="205"/>
      <c r="D687" s="188"/>
      <c r="E687" s="207"/>
      <c r="F687" s="209"/>
      <c r="G687" s="188"/>
      <c r="H687" s="188"/>
      <c r="I687" s="139"/>
      <c r="J687" s="139"/>
      <c r="K687" s="139"/>
      <c r="L687" s="197"/>
      <c r="M687" s="190"/>
      <c r="N687" s="140"/>
    </row>
    <row r="688" spans="1:14" x14ac:dyDescent="0.25">
      <c r="A688" s="201"/>
      <c r="B688" s="188"/>
      <c r="C688" s="205"/>
      <c r="D688" s="188"/>
      <c r="E688" s="207"/>
      <c r="F688" s="209"/>
      <c r="G688" s="188"/>
      <c r="H688" s="188"/>
      <c r="I688" s="139"/>
      <c r="J688" s="139"/>
      <c r="K688" s="139"/>
      <c r="L688" s="197"/>
      <c r="M688" s="190"/>
      <c r="N688" s="140"/>
    </row>
    <row r="689" spans="1:14" x14ac:dyDescent="0.25">
      <c r="A689" s="201"/>
      <c r="B689" s="188"/>
      <c r="C689" s="205"/>
      <c r="D689" s="188"/>
      <c r="E689" s="207"/>
      <c r="F689" s="209"/>
      <c r="G689" s="188"/>
      <c r="H689" s="188"/>
      <c r="I689" s="139"/>
      <c r="J689" s="139"/>
      <c r="K689" s="139"/>
      <c r="L689" s="197"/>
      <c r="M689" s="190"/>
      <c r="N689" s="140"/>
    </row>
    <row r="690" spans="1:14" x14ac:dyDescent="0.25">
      <c r="A690" s="201"/>
      <c r="B690" s="188"/>
      <c r="C690" s="205"/>
      <c r="D690" s="188"/>
      <c r="E690" s="207"/>
      <c r="F690" s="209"/>
      <c r="G690" s="188"/>
      <c r="H690" s="188"/>
      <c r="I690" s="139"/>
      <c r="J690" s="139"/>
      <c r="K690" s="139"/>
      <c r="L690" s="197"/>
      <c r="M690" s="190"/>
      <c r="N690" s="140"/>
    </row>
    <row r="691" spans="1:14" x14ac:dyDescent="0.25">
      <c r="A691" s="201"/>
      <c r="B691" s="188"/>
      <c r="C691" s="205"/>
      <c r="D691" s="188"/>
      <c r="E691" s="207"/>
      <c r="F691" s="209"/>
      <c r="G691" s="188"/>
      <c r="H691" s="188"/>
      <c r="I691" s="139"/>
      <c r="J691" s="139"/>
      <c r="K691" s="139"/>
      <c r="L691" s="197"/>
      <c r="M691" s="190"/>
      <c r="N691" s="140"/>
    </row>
    <row r="692" spans="1:14" x14ac:dyDescent="0.25">
      <c r="A692" s="201"/>
      <c r="B692" s="188"/>
      <c r="C692" s="205"/>
      <c r="D692" s="188"/>
      <c r="E692" s="207"/>
      <c r="F692" s="209"/>
      <c r="G692" s="188"/>
      <c r="H692" s="188"/>
      <c r="I692" s="139"/>
      <c r="J692" s="139"/>
      <c r="K692" s="139"/>
      <c r="L692" s="197"/>
      <c r="M692" s="190"/>
      <c r="N692" s="140"/>
    </row>
    <row r="693" spans="1:14" x14ac:dyDescent="0.25">
      <c r="A693" s="201"/>
      <c r="B693" s="188"/>
      <c r="C693" s="205"/>
      <c r="D693" s="188"/>
      <c r="E693" s="207"/>
      <c r="F693" s="209"/>
      <c r="G693" s="188"/>
      <c r="H693" s="188"/>
      <c r="I693" s="139"/>
      <c r="J693" s="139"/>
      <c r="K693" s="139"/>
      <c r="L693" s="197"/>
      <c r="M693" s="190"/>
      <c r="N693" s="140"/>
    </row>
    <row r="694" spans="1:14" x14ac:dyDescent="0.25">
      <c r="A694" s="201"/>
      <c r="B694" s="188"/>
      <c r="C694" s="205"/>
      <c r="D694" s="188"/>
      <c r="E694" s="207"/>
      <c r="F694" s="209"/>
      <c r="G694" s="188"/>
      <c r="H694" s="188"/>
      <c r="I694" s="139"/>
      <c r="J694" s="139"/>
      <c r="K694" s="139"/>
      <c r="L694" s="197"/>
      <c r="M694" s="190"/>
      <c r="N694" s="140"/>
    </row>
    <row r="695" spans="1:14" x14ac:dyDescent="0.25">
      <c r="A695" s="201"/>
      <c r="B695" s="188"/>
      <c r="C695" s="205"/>
      <c r="D695" s="188"/>
      <c r="E695" s="207"/>
      <c r="F695" s="209"/>
      <c r="G695" s="188"/>
      <c r="H695" s="188"/>
      <c r="I695" s="139"/>
      <c r="J695" s="139"/>
      <c r="K695" s="139"/>
      <c r="L695" s="197"/>
      <c r="M695" s="190"/>
      <c r="N695" s="140"/>
    </row>
    <row r="696" spans="1:14" x14ac:dyDescent="0.25">
      <c r="A696" s="201"/>
      <c r="B696" s="188"/>
      <c r="C696" s="205"/>
      <c r="D696" s="188"/>
      <c r="E696" s="207"/>
      <c r="F696" s="209"/>
      <c r="G696" s="188"/>
      <c r="H696" s="188"/>
      <c r="I696" s="139"/>
      <c r="J696" s="139"/>
      <c r="K696" s="139"/>
      <c r="L696" s="197"/>
      <c r="M696" s="190"/>
      <c r="N696" s="140"/>
    </row>
    <row r="697" spans="1:14" x14ac:dyDescent="0.25">
      <c r="A697" s="201"/>
      <c r="B697" s="188"/>
      <c r="C697" s="205"/>
      <c r="D697" s="188"/>
      <c r="E697" s="207"/>
      <c r="F697" s="209"/>
      <c r="G697" s="188"/>
      <c r="H697" s="188"/>
      <c r="I697" s="139"/>
      <c r="J697" s="139"/>
      <c r="K697" s="139"/>
      <c r="L697" s="197"/>
      <c r="M697" s="190"/>
      <c r="N697" s="140"/>
    </row>
    <row r="698" spans="1:14" x14ac:dyDescent="0.25">
      <c r="A698" s="201"/>
      <c r="B698" s="188"/>
      <c r="C698" s="205"/>
      <c r="D698" s="188"/>
      <c r="E698" s="207"/>
      <c r="F698" s="209"/>
      <c r="G698" s="188"/>
      <c r="H698" s="188"/>
      <c r="I698" s="139"/>
      <c r="J698" s="139"/>
      <c r="K698" s="139"/>
      <c r="L698" s="197"/>
      <c r="M698" s="190"/>
      <c r="N698" s="140"/>
    </row>
    <row r="699" spans="1:14" x14ac:dyDescent="0.25">
      <c r="A699" s="201"/>
      <c r="B699" s="188"/>
      <c r="C699" s="205"/>
      <c r="D699" s="188"/>
      <c r="E699" s="207"/>
      <c r="F699" s="209"/>
      <c r="G699" s="188"/>
      <c r="H699" s="188"/>
      <c r="I699" s="139"/>
      <c r="J699" s="139"/>
      <c r="K699" s="139"/>
      <c r="L699" s="197"/>
      <c r="M699" s="190"/>
      <c r="N699" s="140"/>
    </row>
    <row r="700" spans="1:14" x14ac:dyDescent="0.25">
      <c r="A700" s="201"/>
      <c r="B700" s="188"/>
      <c r="C700" s="205"/>
      <c r="D700" s="188"/>
      <c r="E700" s="207"/>
      <c r="F700" s="209"/>
      <c r="G700" s="188"/>
      <c r="H700" s="188"/>
      <c r="I700" s="139"/>
      <c r="J700" s="139"/>
      <c r="K700" s="139"/>
      <c r="L700" s="197"/>
      <c r="M700" s="190"/>
      <c r="N700" s="140"/>
    </row>
    <row r="701" spans="1:14" x14ac:dyDescent="0.25">
      <c r="A701" s="201"/>
      <c r="B701" s="188"/>
      <c r="C701" s="205"/>
      <c r="D701" s="188"/>
      <c r="E701" s="207"/>
      <c r="F701" s="209"/>
      <c r="G701" s="188"/>
      <c r="H701" s="188"/>
      <c r="I701" s="139"/>
      <c r="J701" s="139"/>
      <c r="K701" s="139"/>
      <c r="L701" s="197"/>
      <c r="M701" s="190"/>
      <c r="N701" s="140"/>
    </row>
    <row r="702" spans="1:14" x14ac:dyDescent="0.25">
      <c r="A702" s="201"/>
      <c r="B702" s="188"/>
      <c r="C702" s="205"/>
      <c r="D702" s="188"/>
      <c r="E702" s="207"/>
      <c r="F702" s="209"/>
      <c r="G702" s="188"/>
      <c r="H702" s="188"/>
      <c r="I702" s="139"/>
      <c r="J702" s="139"/>
      <c r="K702" s="139"/>
      <c r="L702" s="197"/>
      <c r="M702" s="190"/>
      <c r="N702" s="140"/>
    </row>
    <row r="703" spans="1:14" x14ac:dyDescent="0.25">
      <c r="A703" s="201"/>
      <c r="B703" s="188"/>
      <c r="C703" s="205"/>
      <c r="D703" s="188"/>
      <c r="E703" s="207"/>
      <c r="F703" s="209"/>
      <c r="G703" s="188"/>
      <c r="H703" s="188"/>
      <c r="I703" s="139"/>
      <c r="J703" s="139"/>
      <c r="K703" s="139"/>
      <c r="L703" s="197"/>
      <c r="M703" s="190"/>
      <c r="N703" s="140"/>
    </row>
    <row r="704" spans="1:14" x14ac:dyDescent="0.25">
      <c r="A704" s="201"/>
      <c r="B704" s="188"/>
      <c r="C704" s="205"/>
      <c r="D704" s="188"/>
      <c r="E704" s="207"/>
      <c r="F704" s="209"/>
      <c r="G704" s="188"/>
      <c r="H704" s="188"/>
      <c r="I704" s="139"/>
      <c r="J704" s="139"/>
      <c r="K704" s="139"/>
      <c r="L704" s="197"/>
      <c r="M704" s="190"/>
      <c r="N704" s="140"/>
    </row>
    <row r="705" spans="1:14" x14ac:dyDescent="0.25">
      <c r="A705" s="201"/>
      <c r="B705" s="188"/>
      <c r="C705" s="205"/>
      <c r="D705" s="188"/>
      <c r="E705" s="207"/>
      <c r="F705" s="209"/>
      <c r="G705" s="188"/>
      <c r="H705" s="188"/>
      <c r="I705" s="139"/>
      <c r="J705" s="139"/>
      <c r="K705" s="139"/>
      <c r="L705" s="197"/>
      <c r="M705" s="190"/>
      <c r="N705" s="140"/>
    </row>
    <row r="706" spans="1:14" x14ac:dyDescent="0.25">
      <c r="A706" s="201"/>
      <c r="B706" s="188"/>
      <c r="C706" s="205"/>
      <c r="D706" s="188"/>
      <c r="E706" s="207"/>
      <c r="F706" s="209"/>
      <c r="G706" s="188"/>
      <c r="H706" s="188"/>
      <c r="I706" s="139"/>
      <c r="J706" s="139"/>
      <c r="K706" s="139"/>
      <c r="L706" s="197"/>
      <c r="M706" s="190"/>
      <c r="N706" s="140"/>
    </row>
    <row r="707" spans="1:14" x14ac:dyDescent="0.25">
      <c r="A707" s="201"/>
      <c r="B707" s="188"/>
      <c r="C707" s="205"/>
      <c r="D707" s="188"/>
      <c r="E707" s="207"/>
      <c r="F707" s="209"/>
      <c r="G707" s="188"/>
      <c r="H707" s="188"/>
      <c r="I707" s="139"/>
      <c r="J707" s="139"/>
      <c r="K707" s="139"/>
      <c r="L707" s="197"/>
      <c r="M707" s="190"/>
      <c r="N707" s="140"/>
    </row>
    <row r="708" spans="1:14" x14ac:dyDescent="0.25">
      <c r="A708" s="201"/>
      <c r="B708" s="188"/>
      <c r="C708" s="205"/>
      <c r="D708" s="188"/>
      <c r="E708" s="207"/>
      <c r="F708" s="209"/>
      <c r="G708" s="188"/>
      <c r="H708" s="188"/>
      <c r="I708" s="139"/>
      <c r="J708" s="139"/>
      <c r="K708" s="139"/>
      <c r="L708" s="197"/>
      <c r="M708" s="190"/>
      <c r="N708" s="140"/>
    </row>
    <row r="709" spans="1:14" x14ac:dyDescent="0.25">
      <c r="A709" s="201"/>
      <c r="B709" s="188"/>
      <c r="C709" s="205"/>
      <c r="D709" s="188"/>
      <c r="E709" s="207"/>
      <c r="F709" s="209"/>
      <c r="G709" s="188"/>
      <c r="H709" s="188"/>
      <c r="I709" s="139"/>
      <c r="J709" s="139"/>
      <c r="K709" s="139"/>
      <c r="L709" s="197"/>
      <c r="M709" s="190"/>
      <c r="N709" s="140"/>
    </row>
    <row r="710" spans="1:14" x14ac:dyDescent="0.25">
      <c r="A710" s="201"/>
      <c r="B710" s="188"/>
      <c r="C710" s="205"/>
      <c r="D710" s="188"/>
      <c r="E710" s="207"/>
      <c r="F710" s="209"/>
      <c r="G710" s="188"/>
      <c r="H710" s="188"/>
      <c r="I710" s="139"/>
      <c r="J710" s="139"/>
      <c r="K710" s="139"/>
      <c r="L710" s="197"/>
      <c r="M710" s="190"/>
      <c r="N710" s="140"/>
    </row>
    <row r="711" spans="1:14" x14ac:dyDescent="0.25">
      <c r="A711" s="201"/>
      <c r="B711" s="188"/>
      <c r="C711" s="205"/>
      <c r="D711" s="188"/>
      <c r="E711" s="207"/>
      <c r="F711" s="209"/>
      <c r="G711" s="188"/>
      <c r="H711" s="188"/>
      <c r="I711" s="139"/>
      <c r="J711" s="139"/>
      <c r="K711" s="139"/>
      <c r="L711" s="197"/>
      <c r="M711" s="190"/>
      <c r="N711" s="140"/>
    </row>
    <row r="712" spans="1:14" x14ac:dyDescent="0.25">
      <c r="A712" s="201"/>
      <c r="B712" s="188"/>
      <c r="C712" s="205"/>
      <c r="D712" s="188"/>
      <c r="E712" s="207"/>
      <c r="F712" s="209"/>
      <c r="G712" s="188"/>
      <c r="H712" s="188"/>
      <c r="I712" s="139"/>
      <c r="J712" s="139"/>
      <c r="K712" s="139"/>
      <c r="L712" s="197"/>
      <c r="M712" s="190"/>
      <c r="N712" s="140"/>
    </row>
    <row r="713" spans="1:14" x14ac:dyDescent="0.25">
      <c r="A713" s="201"/>
      <c r="B713" s="188"/>
      <c r="C713" s="205"/>
      <c r="D713" s="188"/>
      <c r="E713" s="207"/>
      <c r="F713" s="209"/>
      <c r="G713" s="188"/>
      <c r="H713" s="188"/>
      <c r="I713" s="139"/>
      <c r="J713" s="139"/>
      <c r="K713" s="139"/>
      <c r="L713" s="197"/>
      <c r="M713" s="190"/>
      <c r="N713" s="140"/>
    </row>
    <row r="714" spans="1:14" x14ac:dyDescent="0.25">
      <c r="A714" s="201"/>
      <c r="B714" s="188"/>
      <c r="C714" s="205"/>
      <c r="D714" s="188"/>
      <c r="E714" s="207"/>
      <c r="F714" s="209"/>
      <c r="G714" s="188"/>
      <c r="H714" s="188"/>
      <c r="I714" s="139"/>
      <c r="J714" s="139"/>
      <c r="K714" s="139"/>
      <c r="L714" s="197"/>
      <c r="M714" s="190"/>
      <c r="N714" s="140"/>
    </row>
    <row r="715" spans="1:14" x14ac:dyDescent="0.25">
      <c r="A715" s="201"/>
      <c r="B715" s="188"/>
      <c r="C715" s="205"/>
      <c r="D715" s="188"/>
      <c r="E715" s="207"/>
      <c r="F715" s="209"/>
      <c r="G715" s="188"/>
      <c r="H715" s="188"/>
      <c r="I715" s="139"/>
      <c r="J715" s="139"/>
      <c r="K715" s="139"/>
      <c r="L715" s="197"/>
      <c r="M715" s="190"/>
      <c r="N715" s="140"/>
    </row>
    <row r="716" spans="1:14" x14ac:dyDescent="0.25">
      <c r="A716" s="201"/>
      <c r="B716" s="188"/>
      <c r="C716" s="205"/>
      <c r="D716" s="188"/>
      <c r="E716" s="207"/>
      <c r="F716" s="209"/>
      <c r="G716" s="188"/>
      <c r="H716" s="188"/>
      <c r="I716" s="139"/>
      <c r="J716" s="139"/>
      <c r="K716" s="139"/>
      <c r="L716" s="197"/>
      <c r="M716" s="190"/>
      <c r="N716" s="140"/>
    </row>
    <row r="717" spans="1:14" x14ac:dyDescent="0.25">
      <c r="A717" s="201"/>
      <c r="B717" s="188"/>
      <c r="C717" s="205"/>
      <c r="D717" s="188"/>
      <c r="E717" s="207"/>
      <c r="F717" s="209"/>
      <c r="G717" s="188"/>
      <c r="H717" s="188"/>
      <c r="I717" s="139"/>
      <c r="J717" s="139"/>
      <c r="K717" s="139"/>
      <c r="L717" s="197"/>
      <c r="M717" s="190"/>
      <c r="N717" s="140"/>
    </row>
    <row r="718" spans="1:14" x14ac:dyDescent="0.25">
      <c r="A718" s="201"/>
      <c r="B718" s="188"/>
      <c r="C718" s="205"/>
      <c r="D718" s="188"/>
      <c r="E718" s="207"/>
      <c r="F718" s="209"/>
      <c r="G718" s="188"/>
      <c r="H718" s="188"/>
      <c r="I718" s="139"/>
      <c r="J718" s="139"/>
      <c r="K718" s="139"/>
      <c r="L718" s="197"/>
      <c r="M718" s="190"/>
      <c r="N718" s="140"/>
    </row>
    <row r="719" spans="1:14" x14ac:dyDescent="0.25">
      <c r="A719" s="201"/>
      <c r="B719" s="188"/>
      <c r="C719" s="205"/>
      <c r="D719" s="188"/>
      <c r="E719" s="207"/>
      <c r="F719" s="209"/>
      <c r="G719" s="188"/>
      <c r="H719" s="188"/>
      <c r="I719" s="139"/>
      <c r="J719" s="139"/>
      <c r="K719" s="139"/>
      <c r="L719" s="197"/>
      <c r="M719" s="190"/>
      <c r="N719" s="140"/>
    </row>
    <row r="720" spans="1:14" x14ac:dyDescent="0.25">
      <c r="A720" s="201"/>
      <c r="B720" s="188"/>
      <c r="C720" s="205"/>
      <c r="D720" s="188"/>
      <c r="E720" s="207"/>
      <c r="F720" s="209"/>
      <c r="G720" s="188"/>
      <c r="H720" s="188"/>
      <c r="I720" s="139"/>
      <c r="J720" s="139"/>
      <c r="K720" s="139"/>
      <c r="L720" s="197"/>
      <c r="M720" s="190"/>
      <c r="N720" s="140"/>
    </row>
    <row r="721" spans="1:14" x14ac:dyDescent="0.25">
      <c r="A721" s="201"/>
      <c r="B721" s="188"/>
      <c r="C721" s="205"/>
      <c r="D721" s="188"/>
      <c r="E721" s="207"/>
      <c r="F721" s="209"/>
      <c r="G721" s="188"/>
      <c r="H721" s="188"/>
      <c r="I721" s="139"/>
      <c r="J721" s="139"/>
      <c r="K721" s="139"/>
      <c r="L721" s="197"/>
      <c r="M721" s="190"/>
      <c r="N721" s="140"/>
    </row>
    <row r="722" spans="1:14" x14ac:dyDescent="0.25">
      <c r="A722" s="201"/>
      <c r="B722" s="188"/>
      <c r="C722" s="205"/>
      <c r="D722" s="188"/>
      <c r="E722" s="207"/>
      <c r="F722" s="209"/>
      <c r="G722" s="188"/>
      <c r="H722" s="188"/>
      <c r="I722" s="139"/>
      <c r="J722" s="139"/>
      <c r="K722" s="139"/>
      <c r="L722" s="197"/>
      <c r="M722" s="190"/>
      <c r="N722" s="140"/>
    </row>
    <row r="723" spans="1:14" x14ac:dyDescent="0.25">
      <c r="A723" s="201"/>
      <c r="B723" s="188"/>
      <c r="C723" s="205"/>
      <c r="D723" s="188"/>
      <c r="E723" s="207"/>
      <c r="F723" s="209"/>
      <c r="G723" s="188"/>
      <c r="H723" s="188"/>
      <c r="I723" s="139"/>
      <c r="J723" s="139"/>
      <c r="K723" s="139"/>
      <c r="L723" s="197"/>
      <c r="M723" s="190"/>
      <c r="N723" s="140"/>
    </row>
    <row r="724" spans="1:14" x14ac:dyDescent="0.25">
      <c r="A724" s="201"/>
      <c r="B724" s="188"/>
      <c r="C724" s="205"/>
      <c r="D724" s="188"/>
      <c r="E724" s="207"/>
      <c r="F724" s="209"/>
      <c r="G724" s="188"/>
      <c r="H724" s="188"/>
      <c r="I724" s="139"/>
      <c r="J724" s="139"/>
      <c r="K724" s="139"/>
      <c r="L724" s="197"/>
      <c r="M724" s="190"/>
      <c r="N724" s="140"/>
    </row>
    <row r="725" spans="1:14" x14ac:dyDescent="0.25">
      <c r="A725" s="201"/>
      <c r="B725" s="188"/>
      <c r="C725" s="205"/>
      <c r="D725" s="188"/>
      <c r="E725" s="207"/>
      <c r="F725" s="209"/>
      <c r="G725" s="188"/>
      <c r="H725" s="188"/>
      <c r="I725" s="139"/>
      <c r="J725" s="139"/>
      <c r="K725" s="139"/>
      <c r="L725" s="197"/>
      <c r="M725" s="190"/>
      <c r="N725" s="140"/>
    </row>
    <row r="726" spans="1:14" x14ac:dyDescent="0.25">
      <c r="A726" s="201"/>
      <c r="B726" s="188"/>
      <c r="C726" s="205"/>
      <c r="D726" s="188"/>
      <c r="E726" s="207"/>
      <c r="F726" s="209"/>
      <c r="G726" s="188"/>
      <c r="H726" s="188"/>
      <c r="I726" s="139"/>
      <c r="J726" s="139"/>
      <c r="K726" s="139"/>
      <c r="L726" s="197"/>
      <c r="M726" s="190"/>
      <c r="N726" s="140"/>
    </row>
    <row r="727" spans="1:14" x14ac:dyDescent="0.25">
      <c r="A727" s="201"/>
      <c r="B727" s="188"/>
      <c r="C727" s="205"/>
      <c r="D727" s="188"/>
      <c r="E727" s="207"/>
      <c r="F727" s="209"/>
      <c r="G727" s="188"/>
      <c r="H727" s="188"/>
      <c r="I727" s="139"/>
      <c r="J727" s="139"/>
      <c r="K727" s="139"/>
      <c r="L727" s="197"/>
      <c r="M727" s="190"/>
      <c r="N727" s="140"/>
    </row>
    <row r="728" spans="1:14" x14ac:dyDescent="0.25">
      <c r="A728" s="201"/>
      <c r="B728" s="188"/>
      <c r="C728" s="205"/>
      <c r="D728" s="188"/>
      <c r="E728" s="207"/>
      <c r="F728" s="209"/>
      <c r="G728" s="188"/>
      <c r="H728" s="188"/>
      <c r="I728" s="139"/>
      <c r="J728" s="139"/>
      <c r="K728" s="139"/>
      <c r="L728" s="197"/>
      <c r="M728" s="190"/>
      <c r="N728" s="140"/>
    </row>
    <row r="729" spans="1:14" x14ac:dyDescent="0.25">
      <c r="A729" s="201"/>
      <c r="B729" s="188"/>
      <c r="C729" s="205"/>
      <c r="D729" s="188"/>
      <c r="E729" s="207"/>
      <c r="F729" s="209"/>
      <c r="G729" s="188"/>
      <c r="H729" s="188"/>
      <c r="I729" s="139"/>
      <c r="J729" s="139"/>
      <c r="K729" s="139"/>
      <c r="L729" s="197"/>
      <c r="M729" s="190"/>
      <c r="N729" s="140"/>
    </row>
    <row r="730" spans="1:14" x14ac:dyDescent="0.25">
      <c r="A730" s="201"/>
      <c r="B730" s="188"/>
      <c r="C730" s="205"/>
      <c r="D730" s="188"/>
      <c r="E730" s="207"/>
      <c r="F730" s="209"/>
      <c r="G730" s="188"/>
      <c r="H730" s="188"/>
      <c r="I730" s="139"/>
      <c r="J730" s="139"/>
      <c r="K730" s="139"/>
      <c r="L730" s="197"/>
      <c r="M730" s="190"/>
      <c r="N730" s="140"/>
    </row>
    <row r="731" spans="1:14" x14ac:dyDescent="0.25">
      <c r="A731" s="201"/>
      <c r="B731" s="188"/>
      <c r="C731" s="205"/>
      <c r="D731" s="188"/>
      <c r="E731" s="207"/>
      <c r="F731" s="209"/>
      <c r="G731" s="188"/>
      <c r="H731" s="188"/>
      <c r="I731" s="139"/>
      <c r="J731" s="139"/>
      <c r="K731" s="139"/>
      <c r="L731" s="197"/>
      <c r="M731" s="190"/>
      <c r="N731" s="140"/>
    </row>
    <row r="732" spans="1:14" x14ac:dyDescent="0.25">
      <c r="A732" s="201"/>
      <c r="B732" s="188"/>
      <c r="C732" s="205"/>
      <c r="D732" s="188"/>
      <c r="E732" s="207"/>
      <c r="F732" s="209"/>
      <c r="G732" s="188"/>
      <c r="H732" s="188"/>
      <c r="I732" s="139"/>
      <c r="J732" s="139"/>
      <c r="K732" s="139"/>
      <c r="L732" s="197"/>
      <c r="M732" s="190"/>
      <c r="N732" s="140"/>
    </row>
    <row r="733" spans="1:14" x14ac:dyDescent="0.25">
      <c r="A733" s="201"/>
      <c r="B733" s="188"/>
      <c r="C733" s="205"/>
      <c r="D733" s="188"/>
      <c r="E733" s="207"/>
      <c r="F733" s="209"/>
      <c r="G733" s="188"/>
      <c r="H733" s="188"/>
      <c r="I733" s="139"/>
      <c r="J733" s="139"/>
      <c r="K733" s="139"/>
      <c r="L733" s="197"/>
      <c r="M733" s="190"/>
      <c r="N733" s="140"/>
    </row>
    <row r="734" spans="1:14" x14ac:dyDescent="0.25">
      <c r="A734" s="201"/>
      <c r="B734" s="188"/>
      <c r="C734" s="205"/>
      <c r="D734" s="188"/>
      <c r="E734" s="207"/>
      <c r="F734" s="209"/>
      <c r="G734" s="188"/>
      <c r="H734" s="188"/>
      <c r="I734" s="139"/>
      <c r="J734" s="139"/>
      <c r="K734" s="139"/>
      <c r="L734" s="197"/>
      <c r="M734" s="190"/>
      <c r="N734" s="140"/>
    </row>
    <row r="735" spans="1:14" x14ac:dyDescent="0.25">
      <c r="A735" s="201"/>
      <c r="B735" s="188"/>
      <c r="C735" s="205"/>
      <c r="D735" s="188"/>
      <c r="E735" s="207"/>
      <c r="F735" s="209"/>
      <c r="G735" s="188"/>
      <c r="H735" s="188"/>
      <c r="I735" s="139"/>
      <c r="J735" s="139"/>
      <c r="K735" s="139"/>
      <c r="L735" s="197"/>
      <c r="M735" s="190"/>
      <c r="N735" s="140"/>
    </row>
    <row r="736" spans="1:14" x14ac:dyDescent="0.25">
      <c r="A736" s="201"/>
      <c r="B736" s="188"/>
      <c r="C736" s="205"/>
      <c r="D736" s="188"/>
      <c r="E736" s="207"/>
      <c r="F736" s="209"/>
      <c r="G736" s="188"/>
      <c r="H736" s="188"/>
      <c r="I736" s="139"/>
      <c r="J736" s="139"/>
      <c r="K736" s="139"/>
      <c r="L736" s="197"/>
      <c r="M736" s="190"/>
      <c r="N736" s="140"/>
    </row>
    <row r="737" spans="1:14" x14ac:dyDescent="0.25">
      <c r="A737" s="201"/>
      <c r="B737" s="188"/>
      <c r="C737" s="205"/>
      <c r="D737" s="188"/>
      <c r="E737" s="207"/>
      <c r="F737" s="209"/>
      <c r="G737" s="188"/>
      <c r="H737" s="188"/>
      <c r="I737" s="139"/>
      <c r="J737" s="139"/>
      <c r="K737" s="139"/>
      <c r="L737" s="197"/>
      <c r="M737" s="190"/>
      <c r="N737" s="140"/>
    </row>
    <row r="738" spans="1:14" x14ac:dyDescent="0.25">
      <c r="A738" s="201"/>
      <c r="B738" s="188"/>
      <c r="C738" s="205"/>
      <c r="D738" s="188"/>
      <c r="E738" s="207"/>
      <c r="F738" s="209"/>
      <c r="G738" s="188"/>
      <c r="H738" s="188"/>
      <c r="I738" s="139"/>
      <c r="J738" s="139"/>
      <c r="K738" s="139"/>
      <c r="L738" s="197"/>
      <c r="M738" s="190"/>
      <c r="N738" s="140"/>
    </row>
    <row r="739" spans="1:14" x14ac:dyDescent="0.25">
      <c r="A739" s="201"/>
      <c r="B739" s="188"/>
      <c r="C739" s="205"/>
      <c r="D739" s="188"/>
      <c r="E739" s="207"/>
      <c r="F739" s="209"/>
      <c r="G739" s="188"/>
      <c r="H739" s="188"/>
      <c r="I739" s="139"/>
      <c r="J739" s="139"/>
      <c r="K739" s="139"/>
      <c r="L739" s="197"/>
      <c r="M739" s="190"/>
      <c r="N739" s="140"/>
    </row>
    <row r="740" spans="1:14" x14ac:dyDescent="0.25">
      <c r="A740" s="201"/>
      <c r="B740" s="188"/>
      <c r="C740" s="205"/>
      <c r="D740" s="188"/>
      <c r="E740" s="207"/>
      <c r="F740" s="209"/>
      <c r="G740" s="188"/>
      <c r="H740" s="188"/>
      <c r="I740" s="139"/>
      <c r="J740" s="139"/>
      <c r="K740" s="139"/>
      <c r="L740" s="197"/>
      <c r="M740" s="190"/>
      <c r="N740" s="140"/>
    </row>
    <row r="741" spans="1:14" x14ac:dyDescent="0.25">
      <c r="A741" s="201"/>
      <c r="B741" s="188"/>
      <c r="C741" s="205"/>
      <c r="D741" s="188"/>
      <c r="E741" s="207"/>
      <c r="F741" s="209"/>
      <c r="G741" s="188"/>
      <c r="H741" s="188"/>
      <c r="I741" s="139"/>
      <c r="J741" s="139"/>
      <c r="K741" s="139"/>
      <c r="L741" s="197"/>
      <c r="M741" s="190"/>
      <c r="N741" s="140"/>
    </row>
    <row r="742" spans="1:14" x14ac:dyDescent="0.25">
      <c r="A742" s="201"/>
      <c r="B742" s="188"/>
      <c r="C742" s="205"/>
      <c r="D742" s="188"/>
      <c r="E742" s="207"/>
      <c r="F742" s="209"/>
      <c r="G742" s="188"/>
      <c r="H742" s="188"/>
      <c r="I742" s="139"/>
      <c r="J742" s="139"/>
      <c r="K742" s="139"/>
      <c r="L742" s="197"/>
      <c r="M742" s="190"/>
      <c r="N742" s="140"/>
    </row>
    <row r="743" spans="1:14" x14ac:dyDescent="0.25">
      <c r="A743" s="203"/>
      <c r="B743" s="204"/>
      <c r="C743" s="206"/>
      <c r="D743" s="204"/>
      <c r="E743" s="208"/>
      <c r="F743" s="210"/>
      <c r="G743" s="204"/>
      <c r="H743" s="204"/>
      <c r="I743" s="211"/>
      <c r="J743" s="211"/>
      <c r="K743" s="211"/>
      <c r="L743" s="103"/>
      <c r="M743" s="136"/>
      <c r="N743" s="212"/>
    </row>
    <row r="744" spans="1:14" x14ac:dyDescent="0.25">
      <c r="A744" s="203"/>
      <c r="B744" s="204"/>
      <c r="C744" s="206"/>
      <c r="D744" s="204"/>
      <c r="E744" s="208"/>
      <c r="F744" s="210"/>
      <c r="G744" s="204"/>
      <c r="H744" s="204"/>
      <c r="I744" s="211"/>
      <c r="J744" s="211"/>
      <c r="K744" s="211"/>
      <c r="L744" s="103"/>
      <c r="M744" s="136"/>
      <c r="N744" s="212"/>
    </row>
    <row r="745" spans="1:14" x14ac:dyDescent="0.25">
      <c r="A745" s="203"/>
      <c r="B745" s="204"/>
      <c r="C745" s="206"/>
      <c r="D745" s="204"/>
      <c r="E745" s="208"/>
      <c r="F745" s="210"/>
      <c r="G745" s="204"/>
      <c r="H745" s="204"/>
      <c r="I745" s="211"/>
      <c r="J745" s="211"/>
      <c r="K745" s="211"/>
      <c r="L745" s="103"/>
      <c r="M745" s="136"/>
      <c r="N745" s="212"/>
    </row>
    <row r="746" spans="1:14" x14ac:dyDescent="0.25">
      <c r="A746" s="203"/>
      <c r="B746" s="204"/>
      <c r="C746" s="206"/>
      <c r="D746" s="204"/>
      <c r="E746" s="208"/>
      <c r="F746" s="210"/>
      <c r="G746" s="204"/>
      <c r="H746" s="204"/>
      <c r="I746" s="211"/>
      <c r="J746" s="211"/>
      <c r="K746" s="211"/>
      <c r="L746" s="103"/>
      <c r="M746" s="136"/>
      <c r="N746" s="212"/>
    </row>
    <row r="747" spans="1:14" x14ac:dyDescent="0.25">
      <c r="A747" s="203"/>
      <c r="B747" s="204"/>
      <c r="C747" s="206"/>
      <c r="D747" s="204"/>
      <c r="E747" s="208"/>
      <c r="F747" s="210"/>
      <c r="G747" s="204"/>
      <c r="H747" s="204"/>
      <c r="I747" s="211"/>
      <c r="J747" s="211"/>
      <c r="K747" s="211"/>
      <c r="L747" s="103"/>
      <c r="M747" s="136"/>
      <c r="N747" s="212"/>
    </row>
    <row r="748" spans="1:14" x14ac:dyDescent="0.25">
      <c r="A748" s="203"/>
      <c r="B748" s="204"/>
      <c r="C748" s="206"/>
      <c r="D748" s="204"/>
      <c r="E748" s="208"/>
      <c r="F748" s="210"/>
      <c r="G748" s="204"/>
      <c r="H748" s="204"/>
      <c r="I748" s="211"/>
      <c r="J748" s="211"/>
      <c r="K748" s="211"/>
      <c r="L748" s="103"/>
      <c r="M748" s="136"/>
      <c r="N748" s="212"/>
    </row>
    <row r="749" spans="1:14" x14ac:dyDescent="0.25">
      <c r="A749" s="203"/>
      <c r="B749" s="204"/>
      <c r="C749" s="206"/>
      <c r="D749" s="204"/>
      <c r="E749" s="208"/>
      <c r="F749" s="210"/>
      <c r="G749" s="204"/>
      <c r="H749" s="204"/>
      <c r="I749" s="211"/>
      <c r="J749" s="211"/>
      <c r="K749" s="211"/>
      <c r="L749" s="103"/>
      <c r="M749" s="136"/>
      <c r="N749" s="212"/>
    </row>
    <row r="750" spans="1:14" x14ac:dyDescent="0.25">
      <c r="A750" s="203"/>
      <c r="B750" s="204"/>
      <c r="C750" s="206"/>
      <c r="D750" s="204"/>
      <c r="E750" s="208"/>
      <c r="F750" s="210"/>
      <c r="G750" s="204"/>
      <c r="H750" s="204"/>
      <c r="I750" s="211"/>
      <c r="J750" s="211"/>
      <c r="K750" s="211"/>
      <c r="L750" s="103"/>
      <c r="M750" s="136"/>
      <c r="N750" s="212"/>
    </row>
    <row r="751" spans="1:14" x14ac:dyDescent="0.25">
      <c r="A751" s="203"/>
      <c r="B751" s="204"/>
      <c r="C751" s="206"/>
      <c r="D751" s="204"/>
      <c r="E751" s="208"/>
      <c r="F751" s="210"/>
      <c r="G751" s="204"/>
      <c r="H751" s="204"/>
      <c r="I751" s="211"/>
      <c r="J751" s="211"/>
      <c r="K751" s="211"/>
      <c r="L751" s="103"/>
      <c r="M751" s="136"/>
      <c r="N751" s="212"/>
    </row>
    <row r="752" spans="1:14" x14ac:dyDescent="0.25">
      <c r="A752" s="203"/>
      <c r="B752" s="204"/>
      <c r="C752" s="206"/>
      <c r="D752" s="204"/>
      <c r="E752" s="208"/>
      <c r="F752" s="210"/>
      <c r="G752" s="204"/>
      <c r="H752" s="204"/>
      <c r="I752" s="211"/>
      <c r="J752" s="211"/>
      <c r="K752" s="211"/>
      <c r="L752" s="103"/>
      <c r="M752" s="136"/>
      <c r="N752" s="212"/>
    </row>
    <row r="753" spans="1:14" x14ac:dyDescent="0.25">
      <c r="A753" s="203"/>
      <c r="B753" s="204"/>
      <c r="C753" s="206"/>
      <c r="D753" s="204"/>
      <c r="E753" s="208"/>
      <c r="F753" s="210"/>
      <c r="G753" s="204"/>
      <c r="H753" s="204"/>
      <c r="I753" s="211"/>
      <c r="J753" s="211"/>
      <c r="K753" s="211"/>
      <c r="L753" s="103"/>
      <c r="M753" s="136"/>
      <c r="N753" s="212"/>
    </row>
    <row r="754" spans="1:14" x14ac:dyDescent="0.25">
      <c r="A754" s="203"/>
      <c r="B754" s="204"/>
      <c r="C754" s="206"/>
      <c r="D754" s="204"/>
      <c r="E754" s="208"/>
      <c r="F754" s="210"/>
      <c r="G754" s="204"/>
      <c r="H754" s="204"/>
      <c r="I754" s="211"/>
      <c r="J754" s="211"/>
      <c r="K754" s="211"/>
      <c r="L754" s="103"/>
      <c r="M754" s="136"/>
      <c r="N754" s="212"/>
    </row>
    <row r="755" spans="1:14" x14ac:dyDescent="0.25">
      <c r="A755" s="203"/>
      <c r="B755" s="204"/>
      <c r="C755" s="206"/>
      <c r="D755" s="204"/>
      <c r="E755" s="208"/>
      <c r="F755" s="210"/>
      <c r="G755" s="204"/>
      <c r="H755" s="204"/>
      <c r="I755" s="211"/>
      <c r="J755" s="211"/>
      <c r="K755" s="211"/>
      <c r="L755" s="103"/>
      <c r="M755" s="136"/>
      <c r="N755" s="212"/>
    </row>
    <row r="756" spans="1:14" x14ac:dyDescent="0.25">
      <c r="A756" s="203"/>
      <c r="B756" s="204"/>
      <c r="C756" s="206"/>
      <c r="D756" s="204"/>
      <c r="E756" s="208"/>
      <c r="F756" s="210"/>
      <c r="G756" s="204"/>
      <c r="H756" s="204"/>
      <c r="I756" s="211"/>
      <c r="J756" s="211"/>
      <c r="K756" s="211"/>
      <c r="L756" s="103"/>
      <c r="M756" s="136"/>
      <c r="N756" s="212"/>
    </row>
    <row r="757" spans="1:14" x14ac:dyDescent="0.25">
      <c r="A757" s="203"/>
      <c r="B757" s="204"/>
      <c r="C757" s="206"/>
      <c r="D757" s="204"/>
      <c r="E757" s="208"/>
      <c r="F757" s="210"/>
      <c r="G757" s="204"/>
      <c r="H757" s="204"/>
      <c r="I757" s="211"/>
      <c r="J757" s="211"/>
      <c r="K757" s="211"/>
      <c r="L757" s="103"/>
      <c r="M757" s="136"/>
      <c r="N757" s="212"/>
    </row>
    <row r="758" spans="1:14" x14ac:dyDescent="0.25">
      <c r="A758" s="203"/>
      <c r="B758" s="204"/>
      <c r="C758" s="206"/>
      <c r="D758" s="204"/>
      <c r="E758" s="208"/>
      <c r="F758" s="210"/>
      <c r="G758" s="204"/>
      <c r="H758" s="204"/>
      <c r="I758" s="211"/>
      <c r="J758" s="211"/>
      <c r="K758" s="211"/>
      <c r="L758" s="103"/>
      <c r="M758" s="136"/>
      <c r="N758" s="212"/>
    </row>
    <row r="759" spans="1:14" x14ac:dyDescent="0.25">
      <c r="A759" s="203"/>
      <c r="B759" s="204"/>
      <c r="C759" s="206"/>
      <c r="D759" s="204"/>
      <c r="E759" s="208"/>
      <c r="F759" s="210"/>
      <c r="G759" s="204"/>
      <c r="H759" s="204"/>
      <c r="I759" s="211"/>
      <c r="J759" s="211"/>
      <c r="K759" s="211"/>
      <c r="L759" s="103"/>
      <c r="M759" s="136"/>
      <c r="N759" s="212"/>
    </row>
    <row r="760" spans="1:14" x14ac:dyDescent="0.25">
      <c r="A760" s="203"/>
      <c r="B760" s="204"/>
      <c r="C760" s="206"/>
      <c r="D760" s="204"/>
      <c r="E760" s="208"/>
      <c r="F760" s="210"/>
      <c r="G760" s="204"/>
      <c r="H760" s="204"/>
      <c r="I760" s="211"/>
      <c r="J760" s="211"/>
      <c r="K760" s="211"/>
      <c r="L760" s="103"/>
      <c r="M760" s="136"/>
      <c r="N760" s="212"/>
    </row>
    <row r="761" spans="1:14" x14ac:dyDescent="0.25">
      <c r="A761" s="203"/>
      <c r="B761" s="204"/>
      <c r="C761" s="206"/>
      <c r="D761" s="204"/>
      <c r="E761" s="208"/>
      <c r="F761" s="210"/>
      <c r="G761" s="204"/>
      <c r="H761" s="204"/>
      <c r="I761" s="211"/>
      <c r="J761" s="211"/>
      <c r="K761" s="211"/>
      <c r="L761" s="103"/>
      <c r="M761" s="136"/>
      <c r="N761" s="212"/>
    </row>
    <row r="762" spans="1:14" x14ac:dyDescent="0.25">
      <c r="A762" s="203"/>
      <c r="B762" s="204"/>
      <c r="C762" s="206"/>
      <c r="D762" s="204"/>
      <c r="E762" s="208"/>
      <c r="F762" s="210"/>
      <c r="G762" s="204"/>
      <c r="H762" s="204"/>
      <c r="I762" s="211"/>
      <c r="J762" s="211"/>
      <c r="K762" s="211"/>
      <c r="L762" s="103"/>
      <c r="M762" s="136"/>
      <c r="N762" s="212"/>
    </row>
    <row r="763" spans="1:14" x14ac:dyDescent="0.25">
      <c r="A763" s="203"/>
      <c r="B763" s="204"/>
      <c r="C763" s="206"/>
      <c r="D763" s="204"/>
      <c r="E763" s="208"/>
      <c r="F763" s="210"/>
      <c r="G763" s="204"/>
      <c r="H763" s="204"/>
      <c r="I763" s="211"/>
      <c r="J763" s="211"/>
      <c r="K763" s="211"/>
      <c r="L763" s="103"/>
      <c r="M763" s="136"/>
      <c r="N763" s="212"/>
    </row>
    <row r="764" spans="1:14" x14ac:dyDescent="0.25">
      <c r="A764" s="203"/>
      <c r="B764" s="204"/>
      <c r="C764" s="206"/>
      <c r="D764" s="204"/>
      <c r="E764" s="208"/>
      <c r="F764" s="210"/>
      <c r="G764" s="204"/>
      <c r="H764" s="204"/>
      <c r="I764" s="211"/>
      <c r="J764" s="211"/>
      <c r="K764" s="211"/>
      <c r="L764" s="103"/>
      <c r="M764" s="136"/>
      <c r="N764" s="212"/>
    </row>
    <row r="765" spans="1:14" x14ac:dyDescent="0.25">
      <c r="A765" s="203"/>
      <c r="B765" s="204"/>
      <c r="C765" s="206"/>
      <c r="D765" s="204"/>
      <c r="E765" s="208"/>
      <c r="F765" s="210"/>
      <c r="G765" s="204"/>
      <c r="H765" s="204"/>
      <c r="I765" s="211"/>
      <c r="J765" s="211"/>
      <c r="K765" s="211"/>
      <c r="L765" s="103"/>
      <c r="M765" s="136"/>
      <c r="N765" s="212"/>
    </row>
    <row r="766" spans="1:14" x14ac:dyDescent="0.25">
      <c r="A766" s="203"/>
      <c r="B766" s="204"/>
      <c r="C766" s="206"/>
      <c r="D766" s="204"/>
      <c r="E766" s="208"/>
      <c r="F766" s="210"/>
      <c r="G766" s="204"/>
      <c r="H766" s="204"/>
      <c r="I766" s="211"/>
      <c r="J766" s="211"/>
      <c r="K766" s="211"/>
      <c r="L766" s="103"/>
      <c r="M766" s="136"/>
      <c r="N766" s="212"/>
    </row>
    <row r="767" spans="1:14" x14ac:dyDescent="0.25">
      <c r="A767" s="203"/>
      <c r="B767" s="204"/>
      <c r="C767" s="206"/>
      <c r="D767" s="204"/>
      <c r="E767" s="208"/>
      <c r="F767" s="210"/>
      <c r="G767" s="204"/>
      <c r="H767" s="204"/>
      <c r="I767" s="211"/>
      <c r="J767" s="211"/>
      <c r="K767" s="211"/>
      <c r="L767" s="103"/>
      <c r="M767" s="136"/>
      <c r="N767" s="212"/>
    </row>
    <row r="768" spans="1:14" x14ac:dyDescent="0.25">
      <c r="A768" s="203"/>
      <c r="B768" s="204"/>
      <c r="C768" s="206"/>
      <c r="D768" s="204"/>
      <c r="E768" s="208"/>
      <c r="F768" s="210"/>
      <c r="G768" s="204"/>
      <c r="H768" s="204"/>
      <c r="I768" s="211"/>
      <c r="J768" s="211"/>
      <c r="K768" s="211"/>
      <c r="L768" s="103"/>
      <c r="M768" s="136"/>
      <c r="N768" s="212"/>
    </row>
    <row r="769" spans="1:14" x14ac:dyDescent="0.25">
      <c r="A769" s="203"/>
      <c r="B769" s="204"/>
      <c r="C769" s="206"/>
      <c r="D769" s="204"/>
      <c r="E769" s="208"/>
      <c r="F769" s="210"/>
      <c r="G769" s="204"/>
      <c r="H769" s="204"/>
      <c r="I769" s="211"/>
      <c r="J769" s="211"/>
      <c r="K769" s="211"/>
      <c r="L769" s="103"/>
      <c r="M769" s="136"/>
      <c r="N769" s="212"/>
    </row>
    <row r="770" spans="1:14" x14ac:dyDescent="0.25">
      <c r="A770" s="203"/>
      <c r="B770" s="204"/>
      <c r="C770" s="206"/>
      <c r="D770" s="204"/>
      <c r="E770" s="208"/>
      <c r="F770" s="210"/>
      <c r="G770" s="204"/>
      <c r="H770" s="204"/>
      <c r="I770" s="211"/>
      <c r="J770" s="211"/>
      <c r="K770" s="211"/>
      <c r="L770" s="103"/>
      <c r="M770" s="136"/>
      <c r="N770" s="212"/>
    </row>
    <row r="771" spans="1:14" x14ac:dyDescent="0.25">
      <c r="A771" s="203"/>
      <c r="B771" s="204"/>
      <c r="C771" s="206"/>
      <c r="D771" s="204"/>
      <c r="E771" s="208"/>
      <c r="F771" s="210"/>
      <c r="G771" s="204"/>
      <c r="H771" s="204"/>
      <c r="I771" s="211"/>
      <c r="J771" s="211"/>
      <c r="K771" s="211"/>
      <c r="L771" s="103"/>
      <c r="M771" s="136"/>
      <c r="N771" s="212"/>
    </row>
    <row r="772" spans="1:14" x14ac:dyDescent="0.25">
      <c r="A772" s="203"/>
      <c r="B772" s="204"/>
      <c r="C772" s="206"/>
      <c r="D772" s="204"/>
      <c r="E772" s="208"/>
      <c r="F772" s="210"/>
      <c r="G772" s="204"/>
      <c r="H772" s="204"/>
      <c r="I772" s="211"/>
      <c r="J772" s="211"/>
      <c r="K772" s="211"/>
      <c r="L772" s="103"/>
      <c r="M772" s="136"/>
      <c r="N772" s="212"/>
    </row>
    <row r="773" spans="1:14" x14ac:dyDescent="0.25">
      <c r="A773" s="203"/>
      <c r="B773" s="204"/>
      <c r="C773" s="206"/>
      <c r="D773" s="204"/>
      <c r="E773" s="208"/>
      <c r="F773" s="210"/>
      <c r="G773" s="204"/>
      <c r="H773" s="204"/>
      <c r="I773" s="211"/>
      <c r="J773" s="211"/>
      <c r="K773" s="211"/>
      <c r="L773" s="103"/>
      <c r="M773" s="136"/>
      <c r="N773" s="212"/>
    </row>
    <row r="774" spans="1:14" x14ac:dyDescent="0.25">
      <c r="A774" s="203"/>
      <c r="B774" s="204"/>
      <c r="C774" s="206"/>
      <c r="D774" s="204"/>
      <c r="E774" s="208"/>
      <c r="F774" s="210"/>
      <c r="G774" s="204"/>
      <c r="H774" s="204"/>
      <c r="I774" s="211"/>
      <c r="J774" s="211"/>
      <c r="K774" s="211"/>
      <c r="L774" s="103"/>
      <c r="M774" s="136"/>
      <c r="N774" s="212"/>
    </row>
    <row r="775" spans="1:14" x14ac:dyDescent="0.25">
      <c r="A775" s="203"/>
      <c r="B775" s="204"/>
      <c r="C775" s="206"/>
      <c r="D775" s="204"/>
      <c r="E775" s="208"/>
      <c r="F775" s="210"/>
      <c r="G775" s="204"/>
      <c r="H775" s="204"/>
      <c r="I775" s="211"/>
      <c r="J775" s="211"/>
      <c r="K775" s="211"/>
      <c r="L775" s="103"/>
      <c r="M775" s="136"/>
      <c r="N775" s="212"/>
    </row>
    <row r="776" spans="1:14" x14ac:dyDescent="0.25">
      <c r="A776" s="203"/>
      <c r="B776" s="204"/>
      <c r="C776" s="206"/>
      <c r="D776" s="204"/>
      <c r="E776" s="208"/>
      <c r="F776" s="210"/>
      <c r="G776" s="204"/>
      <c r="H776" s="204"/>
      <c r="I776" s="211"/>
      <c r="J776" s="211"/>
      <c r="K776" s="211"/>
      <c r="L776" s="103"/>
      <c r="M776" s="136"/>
      <c r="N776" s="212"/>
    </row>
    <row r="777" spans="1:14" x14ac:dyDescent="0.25">
      <c r="A777" s="203"/>
      <c r="B777" s="204"/>
      <c r="C777" s="206"/>
      <c r="D777" s="204"/>
      <c r="E777" s="208"/>
      <c r="F777" s="210"/>
      <c r="G777" s="204"/>
      <c r="H777" s="204"/>
      <c r="I777" s="211"/>
      <c r="J777" s="211"/>
      <c r="K777" s="211"/>
      <c r="L777" s="103"/>
      <c r="M777" s="136"/>
      <c r="N777" s="212"/>
    </row>
    <row r="778" spans="1:14" x14ac:dyDescent="0.25">
      <c r="A778" s="203"/>
      <c r="B778" s="204"/>
      <c r="C778" s="206"/>
      <c r="D778" s="204"/>
      <c r="E778" s="208"/>
      <c r="F778" s="210"/>
      <c r="G778" s="204"/>
      <c r="H778" s="204"/>
      <c r="I778" s="211"/>
      <c r="J778" s="211"/>
      <c r="K778" s="211"/>
      <c r="L778" s="103"/>
      <c r="M778" s="136"/>
      <c r="N778" s="212"/>
    </row>
    <row r="779" spans="1:14" x14ac:dyDescent="0.25">
      <c r="A779" s="203"/>
      <c r="B779" s="204"/>
      <c r="C779" s="206"/>
      <c r="D779" s="204"/>
      <c r="E779" s="208"/>
      <c r="F779" s="210"/>
      <c r="G779" s="204"/>
      <c r="H779" s="204"/>
      <c r="I779" s="211"/>
      <c r="J779" s="211"/>
      <c r="K779" s="211"/>
      <c r="L779" s="103"/>
      <c r="M779" s="136"/>
      <c r="N779" s="212"/>
    </row>
    <row r="780" spans="1:14" x14ac:dyDescent="0.25">
      <c r="A780" s="203"/>
      <c r="B780" s="204"/>
      <c r="C780" s="206"/>
      <c r="D780" s="204"/>
      <c r="E780" s="208"/>
      <c r="F780" s="210"/>
      <c r="G780" s="204"/>
      <c r="H780" s="204"/>
      <c r="I780" s="211"/>
      <c r="J780" s="211"/>
      <c r="K780" s="211"/>
      <c r="L780" s="103"/>
      <c r="M780" s="136"/>
      <c r="N780" s="212"/>
    </row>
    <row r="781" spans="1:14" x14ac:dyDescent="0.25">
      <c r="A781" s="203"/>
      <c r="B781" s="204"/>
      <c r="C781" s="206"/>
      <c r="D781" s="204"/>
      <c r="E781" s="208"/>
      <c r="F781" s="210"/>
      <c r="G781" s="204"/>
      <c r="H781" s="204"/>
      <c r="I781" s="211"/>
      <c r="J781" s="211"/>
      <c r="K781" s="211"/>
      <c r="L781" s="103"/>
      <c r="M781" s="136"/>
      <c r="N781" s="212"/>
    </row>
    <row r="782" spans="1:14" x14ac:dyDescent="0.25">
      <c r="A782" s="203"/>
      <c r="B782" s="204"/>
      <c r="C782" s="206"/>
      <c r="D782" s="204"/>
      <c r="E782" s="208"/>
      <c r="F782" s="210"/>
      <c r="G782" s="204"/>
      <c r="H782" s="204"/>
      <c r="I782" s="211"/>
      <c r="J782" s="211"/>
      <c r="K782" s="211"/>
      <c r="L782" s="103"/>
      <c r="M782" s="136"/>
      <c r="N782" s="212"/>
    </row>
    <row r="783" spans="1:14" x14ac:dyDescent="0.25">
      <c r="A783" s="203"/>
      <c r="B783" s="204"/>
      <c r="C783" s="206"/>
      <c r="D783" s="204"/>
      <c r="E783" s="208"/>
      <c r="F783" s="210"/>
      <c r="G783" s="204"/>
      <c r="H783" s="204"/>
      <c r="I783" s="211"/>
      <c r="J783" s="211"/>
      <c r="K783" s="211"/>
      <c r="L783" s="103"/>
      <c r="M783" s="136"/>
      <c r="N783" s="212"/>
    </row>
    <row r="784" spans="1:14" x14ac:dyDescent="0.25">
      <c r="A784" s="203"/>
      <c r="B784" s="204"/>
      <c r="C784" s="206"/>
      <c r="D784" s="204"/>
      <c r="E784" s="208"/>
      <c r="F784" s="210"/>
      <c r="G784" s="204"/>
      <c r="H784" s="204"/>
      <c r="I784" s="211"/>
      <c r="J784" s="211"/>
      <c r="K784" s="211"/>
      <c r="L784" s="103"/>
      <c r="M784" s="136"/>
      <c r="N784" s="212"/>
    </row>
    <row r="785" spans="1:14" x14ac:dyDescent="0.25">
      <c r="A785" s="203"/>
      <c r="B785" s="204"/>
      <c r="C785" s="206"/>
      <c r="D785" s="204"/>
      <c r="E785" s="208"/>
      <c r="F785" s="210"/>
      <c r="G785" s="204"/>
      <c r="H785" s="204"/>
      <c r="I785" s="211"/>
      <c r="J785" s="211"/>
      <c r="K785" s="211"/>
      <c r="L785" s="103"/>
      <c r="M785" s="136"/>
      <c r="N785" s="212"/>
    </row>
    <row r="786" spans="1:14" x14ac:dyDescent="0.25">
      <c r="A786" s="203"/>
      <c r="B786" s="204"/>
      <c r="C786" s="206"/>
      <c r="D786" s="204"/>
      <c r="E786" s="208"/>
      <c r="F786" s="210"/>
      <c r="G786" s="204"/>
      <c r="H786" s="204"/>
      <c r="I786" s="211"/>
      <c r="J786" s="211"/>
      <c r="K786" s="211"/>
      <c r="L786" s="103"/>
      <c r="M786" s="136"/>
      <c r="N786" s="212"/>
    </row>
    <row r="787" spans="1:14" x14ac:dyDescent="0.25">
      <c r="A787" s="203"/>
      <c r="B787" s="204"/>
      <c r="C787" s="206"/>
      <c r="D787" s="204"/>
      <c r="E787" s="208"/>
      <c r="F787" s="210"/>
      <c r="G787" s="204"/>
      <c r="H787" s="204"/>
      <c r="I787" s="211"/>
      <c r="J787" s="211"/>
      <c r="K787" s="211"/>
      <c r="L787" s="103"/>
      <c r="M787" s="136"/>
      <c r="N787" s="212"/>
    </row>
    <row r="788" spans="1:14" x14ac:dyDescent="0.25">
      <c r="A788" s="203"/>
      <c r="B788" s="204"/>
      <c r="C788" s="206"/>
      <c r="D788" s="204"/>
      <c r="E788" s="208"/>
      <c r="F788" s="210"/>
      <c r="G788" s="204"/>
      <c r="H788" s="204"/>
      <c r="I788" s="211"/>
      <c r="J788" s="211"/>
      <c r="K788" s="211"/>
      <c r="L788" s="103"/>
      <c r="M788" s="136"/>
      <c r="N788" s="212"/>
    </row>
    <row r="789" spans="1:14" x14ac:dyDescent="0.25">
      <c r="A789" s="203"/>
      <c r="B789" s="204"/>
      <c r="C789" s="206"/>
      <c r="D789" s="204"/>
      <c r="E789" s="208"/>
      <c r="F789" s="210"/>
      <c r="G789" s="204"/>
      <c r="H789" s="204"/>
      <c r="I789" s="211"/>
      <c r="J789" s="211"/>
      <c r="K789" s="211"/>
      <c r="L789" s="103"/>
      <c r="M789" s="136"/>
      <c r="N789" s="212"/>
    </row>
    <row r="790" spans="1:14" x14ac:dyDescent="0.25">
      <c r="A790" s="203"/>
      <c r="B790" s="204"/>
      <c r="C790" s="206"/>
      <c r="D790" s="204"/>
      <c r="E790" s="208"/>
      <c r="F790" s="210"/>
      <c r="G790" s="204"/>
      <c r="H790" s="204"/>
      <c r="I790" s="211"/>
      <c r="J790" s="211"/>
      <c r="K790" s="211"/>
      <c r="L790" s="103"/>
      <c r="M790" s="136"/>
      <c r="N790" s="212"/>
    </row>
    <row r="791" spans="1:14" x14ac:dyDescent="0.25">
      <c r="A791" s="203"/>
      <c r="B791" s="204"/>
      <c r="C791" s="206"/>
      <c r="D791" s="204"/>
      <c r="E791" s="208"/>
      <c r="F791" s="210"/>
      <c r="G791" s="204"/>
      <c r="H791" s="204"/>
      <c r="I791" s="211"/>
      <c r="J791" s="211"/>
      <c r="K791" s="211"/>
      <c r="L791" s="103"/>
      <c r="M791" s="136"/>
      <c r="N791" s="212"/>
    </row>
    <row r="792" spans="1:14" x14ac:dyDescent="0.25">
      <c r="A792" s="203"/>
      <c r="B792" s="204"/>
      <c r="C792" s="206"/>
      <c r="D792" s="204"/>
      <c r="E792" s="208"/>
      <c r="F792" s="210"/>
      <c r="G792" s="204"/>
      <c r="H792" s="204"/>
      <c r="I792" s="211"/>
      <c r="J792" s="211"/>
      <c r="K792" s="211"/>
      <c r="L792" s="103"/>
      <c r="M792" s="136"/>
      <c r="N792" s="212"/>
    </row>
    <row r="793" spans="1:14" x14ac:dyDescent="0.25">
      <c r="A793" s="203"/>
      <c r="B793" s="204"/>
      <c r="C793" s="206"/>
      <c r="D793" s="204"/>
      <c r="E793" s="208"/>
      <c r="F793" s="210"/>
      <c r="G793" s="204"/>
      <c r="H793" s="204"/>
      <c r="I793" s="211"/>
      <c r="J793" s="211"/>
      <c r="K793" s="211"/>
      <c r="L793" s="103"/>
      <c r="M793" s="136"/>
      <c r="N793" s="212"/>
    </row>
    <row r="794" spans="1:14" x14ac:dyDescent="0.25">
      <c r="A794" s="203"/>
      <c r="B794" s="204"/>
      <c r="C794" s="206"/>
      <c r="D794" s="204"/>
      <c r="E794" s="208"/>
      <c r="F794" s="210"/>
      <c r="G794" s="204"/>
      <c r="H794" s="204"/>
      <c r="I794" s="211"/>
      <c r="J794" s="211"/>
      <c r="K794" s="211"/>
      <c r="L794" s="103"/>
      <c r="M794" s="136"/>
      <c r="N794" s="212"/>
    </row>
    <row r="795" spans="1:14" x14ac:dyDescent="0.25">
      <c r="A795" s="203"/>
      <c r="B795" s="204"/>
      <c r="C795" s="206"/>
      <c r="D795" s="204"/>
      <c r="E795" s="208"/>
      <c r="F795" s="210"/>
      <c r="G795" s="204"/>
      <c r="H795" s="204"/>
      <c r="I795" s="211"/>
      <c r="J795" s="211"/>
      <c r="K795" s="211"/>
      <c r="L795" s="103"/>
      <c r="M795" s="136"/>
      <c r="N795" s="212"/>
    </row>
    <row r="796" spans="1:14" x14ac:dyDescent="0.25">
      <c r="A796" s="203"/>
      <c r="B796" s="204"/>
      <c r="C796" s="206"/>
      <c r="D796" s="204"/>
      <c r="E796" s="208"/>
      <c r="F796" s="210"/>
      <c r="G796" s="204"/>
      <c r="H796" s="204"/>
      <c r="I796" s="211"/>
      <c r="J796" s="211"/>
      <c r="K796" s="211"/>
      <c r="L796" s="103"/>
      <c r="M796" s="136"/>
      <c r="N796" s="212"/>
    </row>
    <row r="797" spans="1:14" x14ac:dyDescent="0.25">
      <c r="A797" s="203"/>
      <c r="B797" s="204"/>
      <c r="C797" s="206"/>
      <c r="D797" s="204"/>
      <c r="E797" s="208"/>
      <c r="F797" s="210"/>
      <c r="G797" s="204"/>
      <c r="H797" s="204"/>
      <c r="I797" s="211"/>
      <c r="J797" s="211"/>
      <c r="K797" s="211"/>
      <c r="L797" s="103"/>
      <c r="M797" s="136"/>
      <c r="N797" s="212"/>
    </row>
    <row r="798" spans="1:14" x14ac:dyDescent="0.25">
      <c r="A798" s="203"/>
      <c r="B798" s="204"/>
      <c r="C798" s="206"/>
      <c r="D798" s="204"/>
      <c r="E798" s="208"/>
      <c r="F798" s="210"/>
      <c r="G798" s="204"/>
      <c r="H798" s="204"/>
      <c r="I798" s="211"/>
      <c r="J798" s="211"/>
      <c r="K798" s="211"/>
      <c r="L798" s="103"/>
      <c r="M798" s="136"/>
      <c r="N798" s="212"/>
    </row>
    <row r="799" spans="1:14" x14ac:dyDescent="0.25">
      <c r="A799" s="203"/>
      <c r="B799" s="204"/>
      <c r="C799" s="206"/>
      <c r="D799" s="204"/>
      <c r="E799" s="208"/>
      <c r="F799" s="210"/>
      <c r="G799" s="204"/>
      <c r="H799" s="204"/>
      <c r="I799" s="211"/>
      <c r="J799" s="211"/>
      <c r="K799" s="211"/>
      <c r="L799" s="103"/>
      <c r="M799" s="136"/>
      <c r="N799" s="212"/>
    </row>
    <row r="800" spans="1:14" x14ac:dyDescent="0.25">
      <c r="A800" s="203"/>
      <c r="B800" s="204"/>
      <c r="C800" s="206"/>
      <c r="D800" s="204"/>
      <c r="E800" s="208"/>
      <c r="F800" s="210"/>
      <c r="G800" s="204"/>
      <c r="H800" s="204"/>
      <c r="I800" s="211"/>
      <c r="J800" s="211"/>
      <c r="K800" s="211"/>
      <c r="L800" s="103"/>
      <c r="M800" s="136"/>
      <c r="N800" s="212"/>
    </row>
    <row r="801" spans="1:14" x14ac:dyDescent="0.25">
      <c r="A801" s="203"/>
      <c r="B801" s="204"/>
      <c r="C801" s="206"/>
      <c r="D801" s="204"/>
      <c r="E801" s="208"/>
      <c r="F801" s="210"/>
      <c r="G801" s="204"/>
      <c r="H801" s="204"/>
      <c r="I801" s="211"/>
      <c r="J801" s="211"/>
      <c r="K801" s="211"/>
      <c r="L801" s="103"/>
      <c r="M801" s="136"/>
      <c r="N801" s="212"/>
    </row>
    <row r="802" spans="1:14" x14ac:dyDescent="0.25">
      <c r="A802" s="203"/>
      <c r="B802" s="204"/>
      <c r="C802" s="206"/>
      <c r="D802" s="204"/>
      <c r="E802" s="208"/>
      <c r="F802" s="210"/>
      <c r="G802" s="204"/>
      <c r="H802" s="204"/>
      <c r="I802" s="211"/>
      <c r="J802" s="211"/>
      <c r="K802" s="211"/>
      <c r="L802" s="103"/>
      <c r="M802" s="136"/>
      <c r="N802" s="212"/>
    </row>
    <row r="803" spans="1:14" x14ac:dyDescent="0.25">
      <c r="A803" s="203"/>
      <c r="B803" s="204"/>
      <c r="C803" s="206"/>
      <c r="D803" s="204"/>
      <c r="E803" s="208"/>
      <c r="F803" s="210"/>
      <c r="G803" s="204"/>
      <c r="H803" s="204"/>
      <c r="I803" s="211"/>
      <c r="J803" s="211"/>
      <c r="K803" s="211"/>
      <c r="L803" s="103"/>
      <c r="M803" s="136"/>
      <c r="N803" s="212"/>
    </row>
    <row r="804" spans="1:14" x14ac:dyDescent="0.25">
      <c r="A804" s="203"/>
      <c r="B804" s="204"/>
      <c r="C804" s="206"/>
      <c r="D804" s="204"/>
      <c r="E804" s="208"/>
      <c r="F804" s="210"/>
      <c r="G804" s="204"/>
      <c r="H804" s="204"/>
      <c r="I804" s="211"/>
      <c r="J804" s="211"/>
      <c r="K804" s="211"/>
      <c r="L804" s="103"/>
      <c r="M804" s="136"/>
      <c r="N804" s="212"/>
    </row>
    <row r="805" spans="1:14" x14ac:dyDescent="0.25">
      <c r="A805" s="203"/>
      <c r="B805" s="204"/>
      <c r="C805" s="206"/>
      <c r="D805" s="204"/>
      <c r="E805" s="208"/>
      <c r="F805" s="210"/>
      <c r="G805" s="204"/>
      <c r="H805" s="204"/>
      <c r="I805" s="211"/>
      <c r="J805" s="211"/>
      <c r="K805" s="211"/>
      <c r="L805" s="103"/>
      <c r="M805" s="136"/>
      <c r="N805" s="212"/>
    </row>
    <row r="806" spans="1:14" x14ac:dyDescent="0.25">
      <c r="A806" s="203"/>
      <c r="B806" s="204"/>
      <c r="C806" s="206"/>
      <c r="D806" s="204"/>
      <c r="E806" s="208"/>
      <c r="F806" s="210"/>
      <c r="G806" s="204"/>
      <c r="H806" s="204"/>
      <c r="I806" s="211"/>
      <c r="J806" s="211"/>
      <c r="K806" s="211"/>
      <c r="L806" s="103"/>
      <c r="M806" s="136"/>
      <c r="N806" s="212"/>
    </row>
    <row r="807" spans="1:14" x14ac:dyDescent="0.25">
      <c r="A807" s="203"/>
      <c r="B807" s="204"/>
      <c r="C807" s="206"/>
      <c r="D807" s="204"/>
      <c r="E807" s="208"/>
      <c r="F807" s="210"/>
      <c r="G807" s="204"/>
      <c r="H807" s="204"/>
      <c r="I807" s="211"/>
      <c r="J807" s="211"/>
      <c r="K807" s="211"/>
      <c r="L807" s="103"/>
      <c r="M807" s="136"/>
      <c r="N807" s="212"/>
    </row>
    <row r="808" spans="1:14" x14ac:dyDescent="0.25">
      <c r="A808" s="203"/>
      <c r="B808" s="204"/>
      <c r="C808" s="206"/>
      <c r="D808" s="204"/>
      <c r="E808" s="208"/>
      <c r="F808" s="210"/>
      <c r="G808" s="204"/>
      <c r="H808" s="204"/>
      <c r="I808" s="211"/>
      <c r="J808" s="211"/>
      <c r="K808" s="211"/>
      <c r="L808" s="103"/>
      <c r="M808" s="136"/>
      <c r="N808" s="212"/>
    </row>
    <row r="809" spans="1:14" x14ac:dyDescent="0.25">
      <c r="A809" s="203"/>
      <c r="B809" s="204"/>
      <c r="C809" s="206"/>
      <c r="D809" s="204"/>
      <c r="E809" s="208"/>
      <c r="F809" s="210"/>
      <c r="G809" s="204"/>
      <c r="H809" s="204"/>
      <c r="I809" s="211"/>
      <c r="J809" s="211"/>
      <c r="K809" s="211"/>
      <c r="L809" s="103"/>
      <c r="M809" s="136"/>
      <c r="N809" s="212"/>
    </row>
    <row r="810" spans="1:14" x14ac:dyDescent="0.25">
      <c r="A810" s="203"/>
      <c r="B810" s="204"/>
      <c r="C810" s="206"/>
      <c r="D810" s="204"/>
      <c r="E810" s="208"/>
      <c r="F810" s="210"/>
      <c r="G810" s="204"/>
      <c r="H810" s="204"/>
      <c r="I810" s="211"/>
      <c r="J810" s="211"/>
      <c r="K810" s="211"/>
      <c r="L810" s="103"/>
      <c r="M810" s="136"/>
      <c r="N810" s="212"/>
    </row>
    <row r="811" spans="1:14" x14ac:dyDescent="0.25">
      <c r="A811" s="203"/>
      <c r="B811" s="204"/>
      <c r="C811" s="206"/>
      <c r="D811" s="204"/>
      <c r="E811" s="208"/>
      <c r="F811" s="210"/>
      <c r="G811" s="204"/>
      <c r="H811" s="204"/>
      <c r="I811" s="211"/>
      <c r="J811" s="211"/>
      <c r="K811" s="211"/>
      <c r="L811" s="103"/>
      <c r="M811" s="136"/>
      <c r="N811" s="212"/>
    </row>
    <row r="812" spans="1:14" x14ac:dyDescent="0.25">
      <c r="A812" s="203"/>
      <c r="B812" s="204"/>
      <c r="C812" s="206"/>
      <c r="D812" s="204"/>
      <c r="E812" s="208"/>
      <c r="F812" s="210"/>
      <c r="G812" s="204"/>
      <c r="H812" s="204"/>
      <c r="I812" s="211"/>
      <c r="J812" s="211"/>
      <c r="K812" s="211"/>
      <c r="L812" s="103"/>
      <c r="M812" s="136"/>
      <c r="N812" s="212"/>
    </row>
    <row r="813" spans="1:14" x14ac:dyDescent="0.25">
      <c r="A813" s="203"/>
      <c r="B813" s="204"/>
      <c r="C813" s="206"/>
      <c r="D813" s="204"/>
      <c r="E813" s="208"/>
      <c r="F813" s="210"/>
      <c r="G813" s="204"/>
      <c r="H813" s="204"/>
      <c r="I813" s="211"/>
      <c r="J813" s="211"/>
      <c r="K813" s="211"/>
      <c r="L813" s="103"/>
      <c r="M813" s="136"/>
      <c r="N813" s="212"/>
    </row>
    <row r="814" spans="1:14" x14ac:dyDescent="0.25">
      <c r="A814" s="203"/>
      <c r="B814" s="204"/>
      <c r="C814" s="206"/>
      <c r="D814" s="204"/>
      <c r="E814" s="208"/>
      <c r="F814" s="210"/>
      <c r="G814" s="204"/>
      <c r="H814" s="204"/>
      <c r="I814" s="211"/>
      <c r="J814" s="211"/>
      <c r="K814" s="211"/>
      <c r="L814" s="103"/>
      <c r="M814" s="136"/>
      <c r="N814" s="212"/>
    </row>
    <row r="815" spans="1:14" x14ac:dyDescent="0.25">
      <c r="A815" s="203"/>
      <c r="B815" s="204"/>
      <c r="C815" s="206"/>
      <c r="D815" s="204"/>
      <c r="E815" s="208"/>
      <c r="F815" s="210"/>
      <c r="G815" s="204"/>
      <c r="H815" s="204"/>
      <c r="I815" s="211"/>
      <c r="J815" s="211"/>
      <c r="K815" s="211"/>
      <c r="L815" s="103"/>
      <c r="M815" s="136"/>
      <c r="N815" s="212"/>
    </row>
    <row r="816" spans="1:14" x14ac:dyDescent="0.25">
      <c r="A816" s="203"/>
      <c r="B816" s="204"/>
      <c r="C816" s="206"/>
      <c r="D816" s="204"/>
      <c r="E816" s="208"/>
      <c r="F816" s="210"/>
      <c r="G816" s="204"/>
      <c r="H816" s="204"/>
      <c r="I816" s="211"/>
      <c r="J816" s="211"/>
      <c r="K816" s="211"/>
      <c r="L816" s="103"/>
      <c r="M816" s="136"/>
      <c r="N816" s="212"/>
    </row>
    <row r="817" spans="1:14" x14ac:dyDescent="0.25">
      <c r="A817" s="203"/>
      <c r="B817" s="204"/>
      <c r="C817" s="206"/>
      <c r="D817" s="204"/>
      <c r="E817" s="208"/>
      <c r="F817" s="210"/>
      <c r="G817" s="204"/>
      <c r="H817" s="204"/>
      <c r="I817" s="211"/>
      <c r="J817" s="211"/>
      <c r="K817" s="211"/>
      <c r="L817" s="103"/>
      <c r="M817" s="136"/>
      <c r="N817" s="212"/>
    </row>
    <row r="818" spans="1:14" x14ac:dyDescent="0.25">
      <c r="A818" s="203"/>
      <c r="B818" s="204"/>
      <c r="C818" s="206"/>
      <c r="D818" s="204"/>
      <c r="E818" s="208"/>
      <c r="F818" s="210"/>
      <c r="G818" s="204"/>
      <c r="H818" s="204"/>
      <c r="I818" s="211"/>
      <c r="J818" s="211"/>
      <c r="K818" s="211"/>
      <c r="L818" s="103"/>
      <c r="M818" s="136"/>
      <c r="N818" s="212"/>
    </row>
    <row r="819" spans="1:14" x14ac:dyDescent="0.25">
      <c r="A819" s="203"/>
      <c r="B819" s="204"/>
      <c r="C819" s="206"/>
      <c r="D819" s="204"/>
      <c r="E819" s="208"/>
      <c r="F819" s="210"/>
      <c r="G819" s="204"/>
      <c r="H819" s="204"/>
      <c r="I819" s="211"/>
      <c r="J819" s="211"/>
      <c r="K819" s="211"/>
      <c r="L819" s="103"/>
      <c r="M819" s="136"/>
      <c r="N819" s="212"/>
    </row>
    <row r="820" spans="1:14" x14ac:dyDescent="0.25">
      <c r="A820" s="203"/>
      <c r="B820" s="204"/>
      <c r="C820" s="206"/>
      <c r="D820" s="204"/>
      <c r="E820" s="208"/>
      <c r="F820" s="210"/>
      <c r="G820" s="204"/>
      <c r="H820" s="204"/>
      <c r="I820" s="211"/>
      <c r="J820" s="211"/>
      <c r="K820" s="211"/>
      <c r="L820" s="103"/>
      <c r="M820" s="136"/>
      <c r="N820" s="212"/>
    </row>
    <row r="821" spans="1:14" x14ac:dyDescent="0.25">
      <c r="A821" s="203"/>
      <c r="B821" s="204"/>
      <c r="C821" s="206"/>
      <c r="D821" s="204"/>
      <c r="E821" s="208"/>
      <c r="F821" s="210"/>
      <c r="G821" s="204"/>
      <c r="H821" s="204"/>
      <c r="I821" s="211"/>
      <c r="J821" s="211"/>
      <c r="K821" s="211"/>
      <c r="L821" s="103"/>
      <c r="M821" s="136"/>
      <c r="N821" s="212"/>
    </row>
    <row r="822" spans="1:14" x14ac:dyDescent="0.25">
      <c r="A822" s="203"/>
      <c r="B822" s="204"/>
      <c r="C822" s="206"/>
      <c r="D822" s="204"/>
      <c r="E822" s="208"/>
      <c r="F822" s="210"/>
      <c r="G822" s="204"/>
      <c r="H822" s="204"/>
      <c r="I822" s="211"/>
      <c r="J822" s="211"/>
      <c r="K822" s="211"/>
      <c r="L822" s="103"/>
      <c r="M822" s="136"/>
      <c r="N822" s="212"/>
    </row>
    <row r="823" spans="1:14" x14ac:dyDescent="0.25">
      <c r="A823" s="203"/>
      <c r="B823" s="204"/>
      <c r="C823" s="206"/>
      <c r="D823" s="204"/>
      <c r="E823" s="208"/>
      <c r="F823" s="210"/>
      <c r="G823" s="204"/>
      <c r="H823" s="204"/>
      <c r="I823" s="211"/>
      <c r="J823" s="211"/>
      <c r="K823" s="211"/>
      <c r="L823" s="103"/>
      <c r="M823" s="136"/>
      <c r="N823" s="212"/>
    </row>
    <row r="824" spans="1:14" x14ac:dyDescent="0.25">
      <c r="A824" s="203"/>
      <c r="B824" s="204"/>
      <c r="C824" s="206"/>
      <c r="D824" s="204"/>
      <c r="E824" s="208"/>
      <c r="F824" s="210"/>
      <c r="G824" s="204"/>
      <c r="H824" s="204"/>
      <c r="I824" s="211"/>
      <c r="J824" s="211"/>
      <c r="K824" s="211"/>
      <c r="L824" s="103"/>
      <c r="M824" s="136"/>
      <c r="N824" s="212"/>
    </row>
    <row r="825" spans="1:14" x14ac:dyDescent="0.25">
      <c r="A825" s="203"/>
      <c r="B825" s="204"/>
      <c r="C825" s="206"/>
      <c r="D825" s="204"/>
      <c r="E825" s="208"/>
      <c r="F825" s="210"/>
      <c r="G825" s="204"/>
      <c r="H825" s="204"/>
      <c r="I825" s="211"/>
      <c r="J825" s="211"/>
      <c r="K825" s="211"/>
      <c r="L825" s="103"/>
      <c r="M825" s="136"/>
      <c r="N825" s="212"/>
    </row>
    <row r="826" spans="1:14" x14ac:dyDescent="0.25">
      <c r="A826" s="203"/>
      <c r="B826" s="204"/>
      <c r="C826" s="206"/>
      <c r="D826" s="204"/>
      <c r="E826" s="208"/>
      <c r="F826" s="210"/>
      <c r="G826" s="204"/>
      <c r="H826" s="204"/>
      <c r="I826" s="211"/>
      <c r="J826" s="211"/>
      <c r="K826" s="211"/>
      <c r="L826" s="103"/>
      <c r="M826" s="136"/>
      <c r="N826" s="212"/>
    </row>
    <row r="827" spans="1:14" x14ac:dyDescent="0.25">
      <c r="A827" s="203"/>
      <c r="B827" s="204"/>
      <c r="C827" s="206"/>
      <c r="D827" s="204"/>
      <c r="E827" s="208"/>
      <c r="F827" s="210"/>
      <c r="G827" s="204"/>
      <c r="H827" s="204"/>
      <c r="I827" s="211"/>
      <c r="J827" s="211"/>
      <c r="K827" s="211"/>
      <c r="L827" s="103"/>
      <c r="M827" s="136"/>
      <c r="N827" s="212"/>
    </row>
    <row r="828" spans="1:14" x14ac:dyDescent="0.25">
      <c r="A828" s="203"/>
      <c r="B828" s="204"/>
      <c r="C828" s="206"/>
      <c r="D828" s="204"/>
      <c r="E828" s="208"/>
      <c r="F828" s="210"/>
      <c r="G828" s="204"/>
      <c r="H828" s="204"/>
      <c r="I828" s="211"/>
      <c r="J828" s="211"/>
      <c r="K828" s="211"/>
      <c r="L828" s="103"/>
      <c r="M828" s="136"/>
      <c r="N828" s="212"/>
    </row>
    <row r="829" spans="1:14" x14ac:dyDescent="0.25">
      <c r="A829" s="203"/>
      <c r="B829" s="204"/>
      <c r="C829" s="206"/>
      <c r="D829" s="204"/>
      <c r="E829" s="208"/>
      <c r="F829" s="210"/>
      <c r="G829" s="204"/>
      <c r="H829" s="204"/>
      <c r="I829" s="211"/>
      <c r="J829" s="211"/>
      <c r="K829" s="211"/>
      <c r="L829" s="103"/>
      <c r="M829" s="136"/>
      <c r="N829" s="212"/>
    </row>
    <row r="830" spans="1:14" x14ac:dyDescent="0.25">
      <c r="A830" s="203"/>
      <c r="B830" s="204"/>
      <c r="C830" s="206"/>
      <c r="D830" s="204"/>
      <c r="E830" s="208"/>
      <c r="F830" s="210"/>
      <c r="G830" s="204"/>
      <c r="H830" s="204"/>
      <c r="I830" s="211"/>
      <c r="J830" s="211"/>
      <c r="K830" s="211"/>
      <c r="L830" s="103"/>
      <c r="M830" s="136"/>
      <c r="N830" s="212"/>
    </row>
    <row r="831" spans="1:14" x14ac:dyDescent="0.25">
      <c r="A831" s="203"/>
      <c r="B831" s="204"/>
      <c r="C831" s="206"/>
      <c r="D831" s="204"/>
      <c r="E831" s="208"/>
      <c r="F831" s="210"/>
      <c r="G831" s="204"/>
      <c r="H831" s="204"/>
      <c r="I831" s="211"/>
      <c r="J831" s="211"/>
      <c r="K831" s="211"/>
      <c r="L831" s="103"/>
      <c r="M831" s="136"/>
      <c r="N831" s="212"/>
    </row>
    <row r="832" spans="1:14" x14ac:dyDescent="0.25">
      <c r="A832" s="203"/>
      <c r="B832" s="204"/>
      <c r="C832" s="206"/>
      <c r="D832" s="204"/>
      <c r="E832" s="208"/>
      <c r="F832" s="210"/>
      <c r="G832" s="204"/>
      <c r="H832" s="204"/>
      <c r="I832" s="211"/>
      <c r="J832" s="211"/>
      <c r="K832" s="211"/>
      <c r="L832" s="103"/>
      <c r="M832" s="136"/>
      <c r="N832" s="212"/>
    </row>
    <row r="833" spans="1:14" x14ac:dyDescent="0.25">
      <c r="A833" s="203"/>
      <c r="B833" s="204"/>
      <c r="C833" s="206"/>
      <c r="D833" s="204"/>
      <c r="E833" s="208"/>
      <c r="F833" s="210"/>
      <c r="G833" s="204"/>
      <c r="H833" s="204"/>
      <c r="I833" s="211"/>
      <c r="J833" s="211"/>
      <c r="K833" s="211"/>
      <c r="L833" s="103"/>
      <c r="M833" s="136"/>
      <c r="N833" s="212"/>
    </row>
    <row r="834" spans="1:14" x14ac:dyDescent="0.25">
      <c r="A834" s="203"/>
      <c r="B834" s="204"/>
      <c r="C834" s="206"/>
      <c r="D834" s="204"/>
      <c r="E834" s="208"/>
      <c r="F834" s="210"/>
      <c r="G834" s="204"/>
      <c r="H834" s="204"/>
      <c r="I834" s="211"/>
      <c r="J834" s="211"/>
      <c r="K834" s="211"/>
      <c r="L834" s="103"/>
      <c r="M834" s="136"/>
      <c r="N834" s="212"/>
    </row>
    <row r="835" spans="1:14" x14ac:dyDescent="0.25">
      <c r="A835" s="203"/>
      <c r="B835" s="204"/>
      <c r="C835" s="206"/>
      <c r="D835" s="204"/>
      <c r="E835" s="208"/>
      <c r="F835" s="210"/>
      <c r="G835" s="204"/>
      <c r="H835" s="204"/>
      <c r="I835" s="211"/>
      <c r="J835" s="211"/>
      <c r="K835" s="211"/>
      <c r="L835" s="103"/>
      <c r="M835" s="136"/>
      <c r="N835" s="212"/>
    </row>
    <row r="836" spans="1:14" x14ac:dyDescent="0.25">
      <c r="A836" s="203"/>
      <c r="B836" s="204"/>
      <c r="C836" s="206"/>
      <c r="D836" s="204"/>
      <c r="E836" s="208"/>
      <c r="F836" s="210"/>
      <c r="G836" s="204"/>
      <c r="H836" s="204"/>
      <c r="I836" s="211"/>
      <c r="J836" s="211"/>
      <c r="K836" s="211"/>
      <c r="L836" s="103"/>
      <c r="M836" s="136"/>
      <c r="N836" s="212"/>
    </row>
    <row r="837" spans="1:14" x14ac:dyDescent="0.25">
      <c r="A837" s="203"/>
      <c r="B837" s="204"/>
      <c r="C837" s="206"/>
      <c r="D837" s="204"/>
      <c r="E837" s="208"/>
      <c r="F837" s="210"/>
      <c r="G837" s="204"/>
      <c r="H837" s="204"/>
      <c r="I837" s="211"/>
      <c r="J837" s="211"/>
      <c r="K837" s="211"/>
      <c r="L837" s="103"/>
      <c r="M837" s="136"/>
      <c r="N837" s="212"/>
    </row>
    <row r="838" spans="1:14" x14ac:dyDescent="0.25">
      <c r="A838" s="203"/>
      <c r="B838" s="204"/>
      <c r="C838" s="206"/>
      <c r="D838" s="204"/>
      <c r="E838" s="208"/>
      <c r="F838" s="210"/>
      <c r="G838" s="204"/>
      <c r="H838" s="204"/>
      <c r="I838" s="211"/>
      <c r="J838" s="211"/>
      <c r="K838" s="211"/>
      <c r="L838" s="103"/>
      <c r="M838" s="136"/>
      <c r="N838" s="212"/>
    </row>
    <row r="839" spans="1:14" x14ac:dyDescent="0.25">
      <c r="A839" s="203"/>
      <c r="B839" s="204"/>
      <c r="C839" s="206"/>
      <c r="D839" s="204"/>
      <c r="E839" s="208"/>
      <c r="F839" s="210"/>
      <c r="G839" s="204"/>
      <c r="H839" s="204"/>
      <c r="I839" s="211"/>
      <c r="J839" s="211"/>
      <c r="K839" s="211"/>
      <c r="L839" s="103"/>
      <c r="M839" s="136"/>
      <c r="N839" s="212"/>
    </row>
    <row r="840" spans="1:14" x14ac:dyDescent="0.25">
      <c r="A840" s="203"/>
      <c r="B840" s="204"/>
      <c r="C840" s="206"/>
      <c r="D840" s="204"/>
      <c r="E840" s="208"/>
      <c r="F840" s="210"/>
      <c r="G840" s="204"/>
      <c r="H840" s="204"/>
      <c r="I840" s="211"/>
      <c r="J840" s="211"/>
      <c r="K840" s="211"/>
      <c r="L840" s="103"/>
      <c r="M840" s="136"/>
      <c r="N840" s="212"/>
    </row>
    <row r="841" spans="1:14" x14ac:dyDescent="0.25">
      <c r="A841" s="203"/>
      <c r="B841" s="204"/>
      <c r="C841" s="206"/>
      <c r="D841" s="204"/>
      <c r="E841" s="208"/>
      <c r="F841" s="210"/>
      <c r="G841" s="204"/>
      <c r="H841" s="204"/>
      <c r="I841" s="211"/>
      <c r="J841" s="211"/>
      <c r="K841" s="211"/>
      <c r="L841" s="103"/>
      <c r="M841" s="136"/>
      <c r="N841" s="212"/>
    </row>
    <row r="842" spans="1:14" x14ac:dyDescent="0.25">
      <c r="A842" s="203"/>
      <c r="B842" s="204"/>
      <c r="C842" s="206"/>
      <c r="D842" s="204"/>
      <c r="E842" s="208"/>
      <c r="F842" s="210"/>
      <c r="G842" s="204"/>
      <c r="H842" s="204"/>
      <c r="I842" s="211"/>
      <c r="J842" s="211"/>
      <c r="K842" s="211"/>
      <c r="L842" s="103"/>
      <c r="M842" s="136"/>
      <c r="N842" s="212"/>
    </row>
    <row r="843" spans="1:14" x14ac:dyDescent="0.25">
      <c r="A843" s="203"/>
      <c r="B843" s="204"/>
      <c r="C843" s="206"/>
      <c r="D843" s="204"/>
      <c r="E843" s="208"/>
      <c r="F843" s="210"/>
      <c r="G843" s="204"/>
      <c r="H843" s="204"/>
      <c r="I843" s="211"/>
      <c r="J843" s="211"/>
      <c r="K843" s="211"/>
      <c r="L843" s="103"/>
      <c r="M843" s="136"/>
      <c r="N843" s="212"/>
    </row>
    <row r="844" spans="1:14" x14ac:dyDescent="0.25">
      <c r="A844" s="203"/>
      <c r="B844" s="204"/>
      <c r="C844" s="206"/>
      <c r="D844" s="204"/>
      <c r="E844" s="208"/>
      <c r="F844" s="210"/>
      <c r="G844" s="204"/>
      <c r="H844" s="204"/>
      <c r="I844" s="211"/>
      <c r="J844" s="211"/>
      <c r="K844" s="211"/>
      <c r="L844" s="103"/>
      <c r="M844" s="136"/>
      <c r="N844" s="212"/>
    </row>
    <row r="845" spans="1:14" x14ac:dyDescent="0.25">
      <c r="A845" s="203"/>
      <c r="B845" s="204"/>
      <c r="C845" s="206"/>
      <c r="D845" s="204"/>
      <c r="E845" s="208"/>
      <c r="F845" s="210"/>
      <c r="G845" s="204"/>
      <c r="H845" s="204"/>
      <c r="I845" s="211"/>
      <c r="J845" s="211"/>
      <c r="K845" s="211"/>
      <c r="L845" s="103"/>
      <c r="M845" s="136"/>
      <c r="N845" s="212"/>
    </row>
    <row r="846" spans="1:14" x14ac:dyDescent="0.25">
      <c r="A846" s="203"/>
      <c r="B846" s="204"/>
      <c r="C846" s="206"/>
      <c r="D846" s="204"/>
      <c r="E846" s="208"/>
      <c r="F846" s="210"/>
      <c r="G846" s="204"/>
      <c r="H846" s="204"/>
      <c r="I846" s="211"/>
      <c r="J846" s="211"/>
      <c r="K846" s="211"/>
      <c r="L846" s="103"/>
      <c r="M846" s="136"/>
      <c r="N846" s="212"/>
    </row>
    <row r="847" spans="1:14" x14ac:dyDescent="0.25">
      <c r="A847" s="203"/>
      <c r="B847" s="204"/>
      <c r="C847" s="206"/>
      <c r="D847" s="204"/>
      <c r="E847" s="208"/>
      <c r="F847" s="210"/>
      <c r="G847" s="204"/>
      <c r="H847" s="204"/>
      <c r="I847" s="211"/>
      <c r="J847" s="211"/>
      <c r="K847" s="211"/>
      <c r="L847" s="103"/>
      <c r="M847" s="136"/>
      <c r="N847" s="212"/>
    </row>
    <row r="848" spans="1:14" x14ac:dyDescent="0.25">
      <c r="A848" s="203"/>
      <c r="B848" s="204"/>
      <c r="C848" s="206"/>
      <c r="D848" s="204"/>
      <c r="E848" s="208"/>
      <c r="F848" s="210"/>
      <c r="G848" s="204"/>
      <c r="H848" s="204"/>
      <c r="I848" s="211"/>
      <c r="J848" s="211"/>
      <c r="K848" s="211"/>
      <c r="L848" s="103"/>
      <c r="M848" s="136"/>
      <c r="N848" s="212"/>
    </row>
    <row r="849" spans="1:14" x14ac:dyDescent="0.25">
      <c r="A849" s="203"/>
      <c r="B849" s="204"/>
      <c r="C849" s="206"/>
      <c r="D849" s="204"/>
      <c r="E849" s="208"/>
      <c r="F849" s="210"/>
      <c r="G849" s="204"/>
      <c r="H849" s="204"/>
      <c r="I849" s="211"/>
      <c r="J849" s="211"/>
      <c r="K849" s="211"/>
      <c r="L849" s="103"/>
      <c r="M849" s="136"/>
      <c r="N849" s="212"/>
    </row>
    <row r="850" spans="1:14" x14ac:dyDescent="0.25">
      <c r="A850" s="203"/>
      <c r="B850" s="204"/>
      <c r="C850" s="206"/>
      <c r="D850" s="204"/>
      <c r="E850" s="208"/>
      <c r="F850" s="210"/>
      <c r="G850" s="204"/>
      <c r="H850" s="204"/>
      <c r="I850" s="211"/>
      <c r="J850" s="211"/>
      <c r="K850" s="211"/>
      <c r="L850" s="103"/>
      <c r="M850" s="136"/>
      <c r="N850" s="212"/>
    </row>
    <row r="851" spans="1:14" x14ac:dyDescent="0.25">
      <c r="A851" s="203"/>
      <c r="B851" s="204"/>
      <c r="C851" s="206"/>
      <c r="D851" s="204"/>
      <c r="E851" s="208"/>
      <c r="F851" s="210"/>
      <c r="G851" s="204"/>
      <c r="H851" s="204"/>
      <c r="I851" s="211"/>
      <c r="J851" s="211"/>
      <c r="K851" s="211"/>
      <c r="L851" s="103"/>
      <c r="M851" s="136"/>
      <c r="N851" s="212"/>
    </row>
    <row r="852" spans="1:14" x14ac:dyDescent="0.25">
      <c r="A852" s="203"/>
      <c r="B852" s="204"/>
      <c r="C852" s="206"/>
      <c r="D852" s="204"/>
      <c r="E852" s="208"/>
      <c r="F852" s="210"/>
      <c r="G852" s="204"/>
      <c r="H852" s="204"/>
      <c r="I852" s="211"/>
      <c r="J852" s="211"/>
      <c r="K852" s="211"/>
      <c r="L852" s="103"/>
      <c r="M852" s="136"/>
      <c r="N852" s="212"/>
    </row>
    <row r="853" spans="1:14" x14ac:dyDescent="0.25">
      <c r="A853" s="203"/>
      <c r="B853" s="204"/>
      <c r="C853" s="206"/>
      <c r="D853" s="204"/>
      <c r="E853" s="208"/>
      <c r="F853" s="210"/>
      <c r="G853" s="204"/>
      <c r="H853" s="204"/>
      <c r="I853" s="211"/>
      <c r="J853" s="211"/>
      <c r="K853" s="211"/>
      <c r="L853" s="103"/>
      <c r="M853" s="136"/>
      <c r="N853" s="212"/>
    </row>
    <row r="854" spans="1:14" x14ac:dyDescent="0.25">
      <c r="A854" s="203"/>
      <c r="B854" s="204"/>
      <c r="C854" s="206"/>
      <c r="D854" s="204"/>
      <c r="E854" s="208"/>
      <c r="F854" s="210"/>
      <c r="G854" s="204"/>
      <c r="H854" s="204"/>
      <c r="I854" s="211"/>
      <c r="J854" s="211"/>
      <c r="K854" s="211"/>
      <c r="L854" s="103"/>
      <c r="M854" s="136"/>
      <c r="N854" s="212"/>
    </row>
    <row r="855" spans="1:14" x14ac:dyDescent="0.25">
      <c r="A855" s="203"/>
      <c r="B855" s="204"/>
      <c r="C855" s="206"/>
      <c r="D855" s="204"/>
      <c r="E855" s="208"/>
      <c r="F855" s="210"/>
      <c r="G855" s="204"/>
      <c r="H855" s="204"/>
      <c r="I855" s="211"/>
      <c r="J855" s="211"/>
      <c r="K855" s="211"/>
      <c r="L855" s="103"/>
      <c r="M855" s="136"/>
      <c r="N855" s="212"/>
    </row>
    <row r="856" spans="1:14" x14ac:dyDescent="0.25">
      <c r="A856" s="203"/>
      <c r="B856" s="204"/>
      <c r="C856" s="206"/>
      <c r="D856" s="204"/>
      <c r="E856" s="208"/>
      <c r="F856" s="210"/>
      <c r="G856" s="204"/>
      <c r="H856" s="204"/>
      <c r="I856" s="211"/>
      <c r="J856" s="211"/>
      <c r="K856" s="211"/>
      <c r="L856" s="103"/>
      <c r="M856" s="136"/>
      <c r="N856" s="212"/>
    </row>
    <row r="857" spans="1:14" x14ac:dyDescent="0.25">
      <c r="A857" s="203"/>
      <c r="B857" s="204"/>
      <c r="C857" s="206"/>
      <c r="D857" s="204"/>
      <c r="E857" s="208"/>
      <c r="F857" s="210"/>
      <c r="G857" s="204"/>
      <c r="H857" s="204"/>
      <c r="I857" s="211"/>
      <c r="J857" s="211"/>
      <c r="K857" s="211"/>
      <c r="L857" s="103"/>
      <c r="M857" s="136"/>
      <c r="N857" s="212"/>
    </row>
    <row r="858" spans="1:14" x14ac:dyDescent="0.25">
      <c r="A858" s="203"/>
      <c r="B858" s="204"/>
      <c r="C858" s="206"/>
      <c r="D858" s="204"/>
      <c r="E858" s="208"/>
      <c r="F858" s="210"/>
      <c r="G858" s="204"/>
      <c r="H858" s="204"/>
      <c r="I858" s="211"/>
      <c r="J858" s="211"/>
      <c r="K858" s="211"/>
      <c r="L858" s="103"/>
      <c r="M858" s="136"/>
      <c r="N858" s="212"/>
    </row>
    <row r="859" spans="1:14" x14ac:dyDescent="0.25">
      <c r="A859" s="203"/>
      <c r="B859" s="204"/>
      <c r="C859" s="206"/>
      <c r="D859" s="204"/>
      <c r="E859" s="208"/>
      <c r="F859" s="210"/>
      <c r="G859" s="204"/>
      <c r="H859" s="204"/>
      <c r="I859" s="211"/>
      <c r="J859" s="211"/>
      <c r="K859" s="211"/>
      <c r="L859" s="103"/>
      <c r="M859" s="136"/>
      <c r="N859" s="212"/>
    </row>
    <row r="860" spans="1:14" x14ac:dyDescent="0.25">
      <c r="A860" s="203"/>
      <c r="B860" s="204"/>
      <c r="C860" s="206"/>
      <c r="D860" s="204"/>
      <c r="E860" s="208"/>
      <c r="F860" s="210"/>
      <c r="G860" s="204"/>
      <c r="H860" s="204"/>
      <c r="I860" s="211"/>
      <c r="J860" s="211"/>
      <c r="K860" s="211"/>
      <c r="L860" s="103"/>
      <c r="M860" s="136"/>
      <c r="N860" s="212"/>
    </row>
    <row r="861" spans="1:14" x14ac:dyDescent="0.25">
      <c r="A861" s="203"/>
      <c r="B861" s="204"/>
      <c r="C861" s="206"/>
      <c r="D861" s="204"/>
      <c r="E861" s="208"/>
      <c r="F861" s="210"/>
      <c r="G861" s="204"/>
      <c r="H861" s="204"/>
      <c r="I861" s="211"/>
      <c r="J861" s="211"/>
      <c r="K861" s="211"/>
      <c r="L861" s="103"/>
      <c r="M861" s="136"/>
      <c r="N861" s="212"/>
    </row>
    <row r="862" spans="1:14" x14ac:dyDescent="0.25">
      <c r="A862" s="203"/>
      <c r="B862" s="204"/>
      <c r="C862" s="206"/>
      <c r="D862" s="204"/>
      <c r="E862" s="208"/>
      <c r="F862" s="210"/>
      <c r="G862" s="204"/>
      <c r="H862" s="204"/>
      <c r="I862" s="211"/>
      <c r="J862" s="211"/>
      <c r="K862" s="211"/>
      <c r="L862" s="103"/>
      <c r="M862" s="136"/>
      <c r="N862" s="212"/>
    </row>
    <row r="863" spans="1:14" x14ac:dyDescent="0.25">
      <c r="A863" s="203"/>
      <c r="B863" s="204"/>
      <c r="C863" s="206"/>
      <c r="D863" s="204"/>
      <c r="E863" s="208"/>
      <c r="F863" s="210"/>
      <c r="G863" s="204"/>
      <c r="H863" s="204"/>
      <c r="I863" s="211"/>
      <c r="J863" s="211"/>
      <c r="K863" s="211"/>
      <c r="L863" s="103"/>
      <c r="M863" s="136"/>
      <c r="N863" s="212"/>
    </row>
    <row r="864" spans="1:14" x14ac:dyDescent="0.25">
      <c r="A864" s="203"/>
      <c r="B864" s="204"/>
      <c r="C864" s="206"/>
      <c r="D864" s="204"/>
      <c r="E864" s="208"/>
      <c r="F864" s="210"/>
      <c r="G864" s="204"/>
      <c r="H864" s="204"/>
      <c r="I864" s="211"/>
      <c r="J864" s="211"/>
      <c r="K864" s="211"/>
      <c r="L864" s="103"/>
      <c r="M864" s="136"/>
      <c r="N864" s="212"/>
    </row>
    <row r="865" spans="1:14" x14ac:dyDescent="0.25">
      <c r="A865" s="203"/>
      <c r="B865" s="204"/>
      <c r="C865" s="206"/>
      <c r="D865" s="204"/>
      <c r="E865" s="208"/>
      <c r="F865" s="210"/>
      <c r="G865" s="204"/>
      <c r="H865" s="204"/>
      <c r="I865" s="211"/>
      <c r="J865" s="211"/>
      <c r="K865" s="211"/>
      <c r="L865" s="103"/>
      <c r="M865" s="136"/>
      <c r="N865" s="212"/>
    </row>
    <row r="866" spans="1:14" x14ac:dyDescent="0.25">
      <c r="A866" s="203"/>
      <c r="B866" s="204"/>
      <c r="C866" s="206"/>
      <c r="D866" s="204"/>
      <c r="E866" s="208"/>
      <c r="F866" s="210"/>
      <c r="G866" s="204"/>
      <c r="H866" s="204"/>
      <c r="I866" s="211"/>
      <c r="J866" s="211"/>
      <c r="K866" s="211"/>
      <c r="L866" s="103"/>
      <c r="M866" s="136"/>
      <c r="N866" s="212"/>
    </row>
    <row r="867" spans="1:14" x14ac:dyDescent="0.25">
      <c r="A867" s="203"/>
      <c r="B867" s="204"/>
      <c r="C867" s="206"/>
      <c r="D867" s="204"/>
      <c r="E867" s="208"/>
      <c r="F867" s="210"/>
      <c r="G867" s="204"/>
      <c r="H867" s="204"/>
      <c r="I867" s="211"/>
      <c r="J867" s="211"/>
      <c r="K867" s="211"/>
      <c r="L867" s="103"/>
      <c r="M867" s="136"/>
      <c r="N867" s="212"/>
    </row>
    <row r="868" spans="1:14" x14ac:dyDescent="0.25">
      <c r="A868" s="203"/>
      <c r="B868" s="204"/>
      <c r="C868" s="206"/>
      <c r="D868" s="204"/>
      <c r="E868" s="208"/>
      <c r="F868" s="210"/>
      <c r="G868" s="204"/>
      <c r="H868" s="204"/>
      <c r="I868" s="211"/>
      <c r="J868" s="211"/>
      <c r="K868" s="211"/>
      <c r="L868" s="103"/>
      <c r="M868" s="136"/>
      <c r="N868" s="212"/>
    </row>
    <row r="869" spans="1:14" x14ac:dyDescent="0.25">
      <c r="A869" s="203"/>
      <c r="B869" s="204"/>
      <c r="C869" s="206"/>
      <c r="D869" s="204"/>
      <c r="E869" s="208"/>
      <c r="F869" s="210"/>
      <c r="G869" s="204"/>
      <c r="H869" s="204"/>
      <c r="I869" s="211"/>
      <c r="J869" s="211"/>
      <c r="K869" s="211"/>
      <c r="L869" s="103"/>
      <c r="M869" s="136"/>
      <c r="N869" s="212"/>
    </row>
    <row r="870" spans="1:14" x14ac:dyDescent="0.25">
      <c r="A870" s="203"/>
      <c r="B870" s="204"/>
      <c r="C870" s="206"/>
      <c r="D870" s="204"/>
      <c r="E870" s="208"/>
      <c r="F870" s="210"/>
      <c r="G870" s="204"/>
      <c r="H870" s="204"/>
      <c r="I870" s="211"/>
      <c r="J870" s="211"/>
      <c r="K870" s="211"/>
      <c r="L870" s="103"/>
      <c r="M870" s="136"/>
      <c r="N870" s="212"/>
    </row>
    <row r="871" spans="1:14" x14ac:dyDescent="0.25">
      <c r="A871" s="203"/>
      <c r="B871" s="204"/>
      <c r="C871" s="206"/>
      <c r="D871" s="204"/>
      <c r="E871" s="208"/>
      <c r="F871" s="210"/>
      <c r="G871" s="204"/>
      <c r="H871" s="204"/>
      <c r="I871" s="211"/>
      <c r="J871" s="211"/>
      <c r="K871" s="211"/>
      <c r="L871" s="103"/>
      <c r="M871" s="136"/>
      <c r="N871" s="212"/>
    </row>
    <row r="872" spans="1:14" x14ac:dyDescent="0.25">
      <c r="A872" s="203"/>
      <c r="B872" s="204"/>
      <c r="C872" s="206"/>
      <c r="D872" s="204"/>
      <c r="E872" s="208"/>
      <c r="F872" s="210"/>
      <c r="G872" s="204"/>
      <c r="H872" s="204"/>
      <c r="I872" s="211"/>
      <c r="J872" s="211"/>
      <c r="K872" s="211"/>
      <c r="L872" s="103"/>
      <c r="M872" s="136"/>
      <c r="N872" s="212"/>
    </row>
    <row r="873" spans="1:14" x14ac:dyDescent="0.25">
      <c r="A873" s="203"/>
      <c r="B873" s="204"/>
      <c r="C873" s="206"/>
      <c r="D873" s="204"/>
      <c r="E873" s="208"/>
      <c r="F873" s="210"/>
      <c r="G873" s="204"/>
      <c r="H873" s="204"/>
      <c r="I873" s="211"/>
      <c r="J873" s="211"/>
      <c r="K873" s="211"/>
      <c r="L873" s="103"/>
      <c r="M873" s="136"/>
      <c r="N873" s="212"/>
    </row>
    <row r="874" spans="1:14" x14ac:dyDescent="0.25">
      <c r="A874" s="203"/>
      <c r="B874" s="204"/>
      <c r="C874" s="206"/>
      <c r="D874" s="204"/>
      <c r="E874" s="208"/>
      <c r="F874" s="210"/>
      <c r="G874" s="204"/>
      <c r="H874" s="204"/>
      <c r="I874" s="211"/>
      <c r="J874" s="211"/>
      <c r="K874" s="211"/>
      <c r="L874" s="103"/>
      <c r="M874" s="136"/>
      <c r="N874" s="212"/>
    </row>
    <row r="875" spans="1:14" x14ac:dyDescent="0.25">
      <c r="A875" s="203"/>
      <c r="B875" s="204"/>
      <c r="C875" s="206"/>
      <c r="D875" s="204"/>
      <c r="E875" s="208"/>
      <c r="F875" s="210"/>
      <c r="G875" s="204"/>
      <c r="H875" s="204"/>
      <c r="I875" s="211"/>
      <c r="J875" s="211"/>
      <c r="K875" s="211"/>
      <c r="L875" s="103"/>
      <c r="M875" s="136"/>
      <c r="N875" s="212"/>
    </row>
    <row r="876" spans="1:14" x14ac:dyDescent="0.25">
      <c r="A876" s="203"/>
      <c r="B876" s="204"/>
      <c r="C876" s="206"/>
      <c r="D876" s="204"/>
      <c r="E876" s="208"/>
      <c r="F876" s="210"/>
      <c r="G876" s="204"/>
      <c r="H876" s="204"/>
      <c r="I876" s="211"/>
      <c r="J876" s="211"/>
      <c r="K876" s="211"/>
      <c r="L876" s="103"/>
      <c r="M876" s="136"/>
      <c r="N876" s="212"/>
    </row>
    <row r="877" spans="1:14" x14ac:dyDescent="0.25">
      <c r="A877" s="203"/>
      <c r="B877" s="204"/>
      <c r="C877" s="206"/>
      <c r="D877" s="204"/>
      <c r="E877" s="208"/>
      <c r="F877" s="210"/>
      <c r="G877" s="204"/>
      <c r="H877" s="204"/>
      <c r="I877" s="211"/>
      <c r="J877" s="211"/>
      <c r="K877" s="211"/>
      <c r="L877" s="103"/>
      <c r="M877" s="136"/>
      <c r="N877" s="212"/>
    </row>
    <row r="878" spans="1:14" x14ac:dyDescent="0.25">
      <c r="A878" s="203"/>
      <c r="B878" s="204"/>
      <c r="C878" s="206"/>
      <c r="D878" s="204"/>
      <c r="E878" s="208"/>
      <c r="F878" s="210"/>
      <c r="G878" s="204"/>
      <c r="H878" s="204"/>
      <c r="I878" s="211"/>
      <c r="J878" s="211"/>
      <c r="K878" s="211"/>
      <c r="L878" s="103"/>
      <c r="M878" s="136"/>
      <c r="N878" s="212"/>
    </row>
    <row r="879" spans="1:14" x14ac:dyDescent="0.25">
      <c r="A879" s="203"/>
      <c r="B879" s="204"/>
      <c r="C879" s="206"/>
      <c r="D879" s="204"/>
      <c r="E879" s="208"/>
      <c r="F879" s="210"/>
      <c r="G879" s="204"/>
      <c r="H879" s="204"/>
      <c r="I879" s="211"/>
      <c r="J879" s="211"/>
      <c r="K879" s="211"/>
      <c r="L879" s="103"/>
      <c r="M879" s="136"/>
      <c r="N879" s="212"/>
    </row>
    <row r="880" spans="1:14" x14ac:dyDescent="0.25">
      <c r="A880" s="203"/>
      <c r="B880" s="204"/>
      <c r="C880" s="206"/>
      <c r="D880" s="204"/>
      <c r="E880" s="208"/>
      <c r="F880" s="210"/>
      <c r="G880" s="204"/>
      <c r="H880" s="204"/>
      <c r="I880" s="211"/>
      <c r="J880" s="211"/>
      <c r="K880" s="211"/>
      <c r="L880" s="103"/>
      <c r="M880" s="136"/>
      <c r="N880" s="212"/>
    </row>
    <row r="881" spans="1:14" x14ac:dyDescent="0.25">
      <c r="A881" s="203"/>
      <c r="B881" s="204"/>
      <c r="C881" s="206"/>
      <c r="D881" s="204"/>
      <c r="E881" s="208"/>
      <c r="F881" s="210"/>
      <c r="G881" s="204"/>
      <c r="H881" s="204"/>
      <c r="I881" s="211"/>
      <c r="J881" s="211"/>
      <c r="K881" s="211"/>
      <c r="L881" s="103"/>
      <c r="M881" s="136"/>
      <c r="N881" s="212"/>
    </row>
    <row r="882" spans="1:14" x14ac:dyDescent="0.25">
      <c r="A882" s="203"/>
      <c r="B882" s="204"/>
      <c r="C882" s="206"/>
      <c r="D882" s="204"/>
      <c r="E882" s="208"/>
      <c r="F882" s="210"/>
      <c r="G882" s="204"/>
      <c r="H882" s="204"/>
      <c r="I882" s="211"/>
      <c r="J882" s="211"/>
      <c r="K882" s="211"/>
      <c r="L882" s="103"/>
      <c r="M882" s="136"/>
      <c r="N882" s="212"/>
    </row>
    <row r="883" spans="1:14" x14ac:dyDescent="0.25">
      <c r="A883" s="203"/>
      <c r="B883" s="204"/>
      <c r="C883" s="206"/>
      <c r="D883" s="204"/>
      <c r="E883" s="208"/>
      <c r="F883" s="210"/>
      <c r="G883" s="204"/>
      <c r="H883" s="204"/>
      <c r="I883" s="211"/>
      <c r="J883" s="211"/>
      <c r="K883" s="211"/>
      <c r="L883" s="103"/>
      <c r="M883" s="136"/>
      <c r="N883" s="212"/>
    </row>
    <row r="884" spans="1:14" x14ac:dyDescent="0.25">
      <c r="A884" s="203"/>
      <c r="B884" s="204"/>
      <c r="C884" s="206"/>
      <c r="D884" s="204"/>
      <c r="E884" s="208"/>
      <c r="F884" s="210"/>
      <c r="G884" s="204"/>
      <c r="H884" s="204"/>
      <c r="I884" s="211"/>
      <c r="J884" s="211"/>
      <c r="K884" s="211"/>
      <c r="L884" s="103"/>
      <c r="M884" s="136"/>
      <c r="N884" s="212"/>
    </row>
    <row r="885" spans="1:14" x14ac:dyDescent="0.25">
      <c r="A885" s="203"/>
      <c r="B885" s="204"/>
      <c r="C885" s="206"/>
      <c r="D885" s="204"/>
      <c r="E885" s="208"/>
      <c r="F885" s="210"/>
      <c r="G885" s="204"/>
      <c r="H885" s="204"/>
      <c r="I885" s="211"/>
      <c r="J885" s="211"/>
      <c r="K885" s="211"/>
      <c r="L885" s="103"/>
      <c r="M885" s="136"/>
      <c r="N885" s="212"/>
    </row>
    <row r="886" spans="1:14" x14ac:dyDescent="0.25">
      <c r="A886" s="203"/>
      <c r="B886" s="204"/>
      <c r="C886" s="206"/>
      <c r="D886" s="204"/>
      <c r="E886" s="208"/>
      <c r="F886" s="210"/>
      <c r="G886" s="204"/>
      <c r="H886" s="204"/>
      <c r="I886" s="211"/>
      <c r="J886" s="211"/>
      <c r="K886" s="211"/>
      <c r="L886" s="103"/>
      <c r="M886" s="136"/>
      <c r="N886" s="212"/>
    </row>
    <row r="887" spans="1:14" x14ac:dyDescent="0.25">
      <c r="A887" s="203"/>
      <c r="B887" s="204"/>
      <c r="C887" s="206"/>
      <c r="D887" s="204"/>
      <c r="E887" s="208"/>
      <c r="F887" s="210"/>
      <c r="G887" s="204"/>
      <c r="H887" s="204"/>
      <c r="I887" s="211"/>
      <c r="J887" s="211"/>
      <c r="K887" s="211"/>
      <c r="L887" s="103"/>
      <c r="M887" s="136"/>
      <c r="N887" s="212"/>
    </row>
    <row r="888" spans="1:14" x14ac:dyDescent="0.25">
      <c r="A888" s="203"/>
      <c r="B888" s="204"/>
      <c r="C888" s="206"/>
      <c r="D888" s="204"/>
      <c r="E888" s="208"/>
      <c r="F888" s="210"/>
      <c r="G888" s="204"/>
      <c r="H888" s="204"/>
      <c r="I888" s="211"/>
      <c r="J888" s="211"/>
      <c r="K888" s="211"/>
      <c r="L888" s="103"/>
      <c r="M888" s="136"/>
      <c r="N888" s="212"/>
    </row>
    <row r="889" spans="1:14" x14ac:dyDescent="0.25">
      <c r="A889" s="203"/>
      <c r="B889" s="204"/>
      <c r="C889" s="206"/>
      <c r="D889" s="204"/>
      <c r="E889" s="208"/>
      <c r="F889" s="210"/>
      <c r="G889" s="204"/>
      <c r="H889" s="204"/>
      <c r="I889" s="211"/>
      <c r="J889" s="211"/>
      <c r="K889" s="211"/>
      <c r="L889" s="103"/>
      <c r="M889" s="136"/>
      <c r="N889" s="212"/>
    </row>
    <row r="890" spans="1:14" x14ac:dyDescent="0.25">
      <c r="A890" s="203"/>
      <c r="B890" s="204"/>
      <c r="C890" s="206"/>
      <c r="D890" s="204"/>
      <c r="E890" s="208"/>
      <c r="F890" s="210"/>
      <c r="G890" s="204"/>
      <c r="H890" s="204"/>
      <c r="I890" s="211"/>
      <c r="J890" s="211"/>
      <c r="K890" s="211"/>
      <c r="L890" s="103"/>
      <c r="M890" s="136"/>
      <c r="N890" s="212"/>
    </row>
    <row r="891" spans="1:14" x14ac:dyDescent="0.25">
      <c r="A891" s="203"/>
      <c r="B891" s="204"/>
      <c r="C891" s="206"/>
      <c r="D891" s="204"/>
      <c r="E891" s="208"/>
      <c r="F891" s="210"/>
      <c r="G891" s="204"/>
      <c r="H891" s="204"/>
      <c r="I891" s="211"/>
      <c r="J891" s="211"/>
      <c r="K891" s="211"/>
      <c r="L891" s="103"/>
      <c r="M891" s="136"/>
      <c r="N891" s="212"/>
    </row>
    <row r="892" spans="1:14" x14ac:dyDescent="0.25">
      <c r="A892" s="203"/>
      <c r="B892" s="204"/>
      <c r="C892" s="206"/>
      <c r="D892" s="204"/>
      <c r="E892" s="208"/>
      <c r="F892" s="210"/>
      <c r="G892" s="204"/>
      <c r="H892" s="204"/>
      <c r="I892" s="211"/>
      <c r="J892" s="211"/>
      <c r="K892" s="211"/>
      <c r="L892" s="103"/>
      <c r="M892" s="136"/>
      <c r="N892" s="212"/>
    </row>
    <row r="893" spans="1:14" x14ac:dyDescent="0.25">
      <c r="A893" s="203"/>
      <c r="B893" s="204"/>
      <c r="C893" s="206"/>
      <c r="D893" s="204"/>
      <c r="E893" s="208"/>
      <c r="F893" s="210"/>
      <c r="G893" s="204"/>
      <c r="H893" s="204"/>
      <c r="I893" s="211"/>
      <c r="J893" s="211"/>
      <c r="K893" s="211"/>
      <c r="L893" s="103"/>
      <c r="M893" s="136"/>
      <c r="N893" s="212"/>
    </row>
    <row r="894" spans="1:14" x14ac:dyDescent="0.25">
      <c r="A894" s="203"/>
      <c r="B894" s="204"/>
      <c r="C894" s="206"/>
      <c r="D894" s="204"/>
      <c r="E894" s="208"/>
      <c r="F894" s="210"/>
      <c r="G894" s="204"/>
      <c r="H894" s="204"/>
      <c r="I894" s="211"/>
      <c r="J894" s="211"/>
      <c r="K894" s="211"/>
      <c r="L894" s="103"/>
      <c r="M894" s="136"/>
      <c r="N894" s="212"/>
    </row>
    <row r="895" spans="1:14" x14ac:dyDescent="0.25">
      <c r="A895" s="203"/>
      <c r="B895" s="204"/>
      <c r="C895" s="206"/>
      <c r="D895" s="204"/>
      <c r="E895" s="208"/>
      <c r="F895" s="210"/>
      <c r="G895" s="204"/>
      <c r="H895" s="204"/>
      <c r="I895" s="211"/>
      <c r="J895" s="211"/>
      <c r="K895" s="211"/>
      <c r="L895" s="103"/>
      <c r="M895" s="136"/>
      <c r="N895" s="212"/>
    </row>
    <row r="896" spans="1:14" x14ac:dyDescent="0.25">
      <c r="A896" s="203"/>
      <c r="B896" s="204"/>
      <c r="C896" s="206"/>
      <c r="D896" s="204"/>
      <c r="E896" s="208"/>
      <c r="F896" s="210"/>
      <c r="G896" s="204"/>
      <c r="H896" s="204"/>
      <c r="I896" s="211"/>
      <c r="J896" s="211"/>
      <c r="K896" s="211"/>
      <c r="L896" s="103"/>
      <c r="M896" s="136"/>
      <c r="N896" s="212"/>
    </row>
    <row r="897" spans="1:14" x14ac:dyDescent="0.25">
      <c r="A897" s="203"/>
      <c r="B897" s="204"/>
      <c r="C897" s="206"/>
      <c r="D897" s="204"/>
      <c r="E897" s="208"/>
      <c r="F897" s="210"/>
      <c r="G897" s="204"/>
      <c r="H897" s="204"/>
      <c r="I897" s="211"/>
      <c r="J897" s="211"/>
      <c r="K897" s="211"/>
      <c r="L897" s="103"/>
      <c r="M897" s="136"/>
      <c r="N897" s="212"/>
    </row>
    <row r="898" spans="1:14" x14ac:dyDescent="0.25">
      <c r="A898" s="203"/>
      <c r="B898" s="204"/>
      <c r="C898" s="206"/>
      <c r="D898" s="204"/>
      <c r="E898" s="208"/>
      <c r="F898" s="210"/>
      <c r="G898" s="204"/>
      <c r="H898" s="204"/>
      <c r="I898" s="211"/>
      <c r="J898" s="211"/>
      <c r="K898" s="211"/>
      <c r="L898" s="103"/>
      <c r="M898" s="136"/>
      <c r="N898" s="212"/>
    </row>
    <row r="899" spans="1:14" x14ac:dyDescent="0.25">
      <c r="A899" s="203"/>
      <c r="B899" s="204"/>
      <c r="C899" s="206"/>
      <c r="D899" s="204"/>
      <c r="E899" s="208"/>
      <c r="F899" s="210"/>
      <c r="G899" s="204"/>
      <c r="H899" s="204"/>
      <c r="I899" s="211"/>
      <c r="J899" s="211"/>
      <c r="K899" s="211"/>
      <c r="L899" s="103"/>
      <c r="M899" s="136"/>
      <c r="N899" s="212"/>
    </row>
    <row r="900" spans="1:14" x14ac:dyDescent="0.25">
      <c r="A900" s="203"/>
      <c r="B900" s="204"/>
      <c r="C900" s="206"/>
      <c r="D900" s="204"/>
      <c r="E900" s="208"/>
      <c r="F900" s="210"/>
      <c r="G900" s="204"/>
      <c r="H900" s="204"/>
      <c r="I900" s="211"/>
      <c r="J900" s="211"/>
      <c r="K900" s="211"/>
      <c r="L900" s="103"/>
      <c r="M900" s="136"/>
      <c r="N900" s="212"/>
    </row>
    <row r="901" spans="1:14" x14ac:dyDescent="0.25">
      <c r="A901" s="203"/>
      <c r="B901" s="204"/>
      <c r="C901" s="206"/>
      <c r="D901" s="204"/>
      <c r="E901" s="208"/>
      <c r="F901" s="210"/>
      <c r="G901" s="204"/>
      <c r="H901" s="204"/>
      <c r="I901" s="211"/>
      <c r="J901" s="211"/>
      <c r="K901" s="211"/>
      <c r="L901" s="103"/>
      <c r="M901" s="136"/>
      <c r="N901" s="212"/>
    </row>
    <row r="902" spans="1:14" x14ac:dyDescent="0.25">
      <c r="A902" s="203"/>
      <c r="B902" s="204"/>
      <c r="C902" s="206"/>
      <c r="D902" s="204"/>
      <c r="E902" s="208"/>
      <c r="F902" s="210"/>
      <c r="G902" s="204"/>
      <c r="H902" s="204"/>
      <c r="I902" s="211"/>
      <c r="J902" s="211"/>
      <c r="K902" s="211"/>
      <c r="L902" s="103"/>
      <c r="M902" s="136"/>
      <c r="N902" s="212"/>
    </row>
    <row r="903" spans="1:14" x14ac:dyDescent="0.25">
      <c r="A903" s="203"/>
      <c r="B903" s="204"/>
      <c r="C903" s="206"/>
      <c r="D903" s="204"/>
      <c r="E903" s="208"/>
      <c r="F903" s="210"/>
      <c r="G903" s="204"/>
      <c r="H903" s="204"/>
      <c r="I903" s="211"/>
      <c r="J903" s="211"/>
      <c r="K903" s="211"/>
      <c r="L903" s="103"/>
      <c r="M903" s="136"/>
      <c r="N903" s="212"/>
    </row>
    <row r="904" spans="1:14" x14ac:dyDescent="0.25">
      <c r="A904" s="203"/>
      <c r="B904" s="204"/>
      <c r="C904" s="206"/>
      <c r="D904" s="204"/>
      <c r="E904" s="208"/>
      <c r="F904" s="210"/>
      <c r="G904" s="204"/>
      <c r="H904" s="204"/>
      <c r="I904" s="211"/>
      <c r="J904" s="211"/>
      <c r="K904" s="211"/>
      <c r="L904" s="103"/>
      <c r="M904" s="136"/>
      <c r="N904" s="212"/>
    </row>
    <row r="905" spans="1:14" x14ac:dyDescent="0.25">
      <c r="A905" s="203"/>
      <c r="B905" s="204"/>
      <c r="C905" s="206"/>
      <c r="D905" s="204"/>
      <c r="E905" s="208"/>
      <c r="F905" s="210"/>
      <c r="G905" s="204"/>
      <c r="H905" s="204"/>
      <c r="I905" s="211"/>
      <c r="J905" s="211"/>
      <c r="K905" s="211"/>
      <c r="L905" s="103"/>
      <c r="M905" s="136"/>
      <c r="N905" s="212"/>
    </row>
    <row r="906" spans="1:14" x14ac:dyDescent="0.25">
      <c r="A906" s="203"/>
      <c r="B906" s="204"/>
      <c r="C906" s="206"/>
      <c r="D906" s="204"/>
      <c r="E906" s="208"/>
      <c r="F906" s="210"/>
      <c r="G906" s="204"/>
      <c r="H906" s="204"/>
      <c r="I906" s="211"/>
      <c r="J906" s="211"/>
      <c r="K906" s="211"/>
      <c r="L906" s="103"/>
      <c r="M906" s="136"/>
      <c r="N906" s="212"/>
    </row>
    <row r="907" spans="1:14" x14ac:dyDescent="0.25">
      <c r="A907" s="203"/>
      <c r="B907" s="204"/>
      <c r="C907" s="206"/>
      <c r="D907" s="204"/>
      <c r="E907" s="208"/>
      <c r="F907" s="210"/>
      <c r="G907" s="204"/>
      <c r="H907" s="204"/>
      <c r="I907" s="211"/>
      <c r="J907" s="211"/>
      <c r="K907" s="211"/>
      <c r="L907" s="103"/>
      <c r="M907" s="136"/>
      <c r="N907" s="212"/>
    </row>
    <row r="908" spans="1:14" x14ac:dyDescent="0.25">
      <c r="A908" s="203"/>
      <c r="B908" s="204"/>
      <c r="C908" s="206"/>
      <c r="D908" s="204"/>
      <c r="E908" s="208"/>
      <c r="F908" s="210"/>
      <c r="G908" s="204"/>
      <c r="H908" s="204"/>
      <c r="I908" s="211"/>
      <c r="J908" s="211"/>
      <c r="K908" s="211"/>
      <c r="L908" s="103"/>
      <c r="M908" s="136"/>
      <c r="N908" s="212"/>
    </row>
    <row r="909" spans="1:14" x14ac:dyDescent="0.25">
      <c r="A909" s="203"/>
      <c r="B909" s="204"/>
      <c r="C909" s="206"/>
      <c r="D909" s="204"/>
      <c r="E909" s="208"/>
      <c r="F909" s="210"/>
      <c r="G909" s="204"/>
      <c r="H909" s="204"/>
      <c r="I909" s="211"/>
      <c r="J909" s="211"/>
      <c r="K909" s="211"/>
      <c r="L909" s="103"/>
      <c r="M909" s="136"/>
      <c r="N909" s="212"/>
    </row>
    <row r="910" spans="1:14" x14ac:dyDescent="0.25">
      <c r="A910" s="203"/>
      <c r="B910" s="204"/>
      <c r="C910" s="206"/>
      <c r="D910" s="204"/>
      <c r="E910" s="208"/>
      <c r="F910" s="210"/>
      <c r="G910" s="204"/>
      <c r="H910" s="204"/>
      <c r="I910" s="211"/>
      <c r="J910" s="211"/>
      <c r="K910" s="211"/>
      <c r="L910" s="103"/>
      <c r="M910" s="136"/>
      <c r="N910" s="212"/>
    </row>
    <row r="911" spans="1:14" x14ac:dyDescent="0.25">
      <c r="A911" s="203"/>
      <c r="B911" s="204"/>
      <c r="C911" s="206"/>
      <c r="D911" s="204"/>
      <c r="E911" s="208"/>
      <c r="F911" s="210"/>
      <c r="G911" s="204"/>
      <c r="H911" s="204"/>
      <c r="I911" s="211"/>
      <c r="J911" s="211"/>
      <c r="K911" s="211"/>
      <c r="L911" s="103"/>
      <c r="M911" s="136"/>
      <c r="N911" s="212"/>
    </row>
    <row r="912" spans="1:14" x14ac:dyDescent="0.25">
      <c r="A912" s="203"/>
      <c r="B912" s="204"/>
      <c r="C912" s="206"/>
      <c r="D912" s="204"/>
      <c r="E912" s="208"/>
      <c r="F912" s="210"/>
      <c r="G912" s="204"/>
      <c r="H912" s="204"/>
      <c r="I912" s="211"/>
      <c r="J912" s="211"/>
      <c r="K912" s="211"/>
      <c r="L912" s="103"/>
      <c r="M912" s="136"/>
      <c r="N912" s="212"/>
    </row>
    <row r="913" spans="1:14" x14ac:dyDescent="0.25">
      <c r="A913" s="203"/>
      <c r="B913" s="204"/>
      <c r="C913" s="206"/>
      <c r="D913" s="204"/>
      <c r="E913" s="208"/>
      <c r="F913" s="210"/>
      <c r="G913" s="204"/>
      <c r="H913" s="204"/>
      <c r="I913" s="211"/>
      <c r="J913" s="211"/>
      <c r="K913" s="211"/>
      <c r="L913" s="103"/>
      <c r="M913" s="136"/>
      <c r="N913" s="212"/>
    </row>
    <row r="914" spans="1:14" x14ac:dyDescent="0.25">
      <c r="A914" s="203"/>
      <c r="B914" s="204"/>
      <c r="C914" s="206"/>
      <c r="D914" s="204"/>
      <c r="E914" s="208"/>
      <c r="F914" s="210"/>
      <c r="G914" s="204"/>
      <c r="H914" s="204"/>
      <c r="I914" s="211"/>
      <c r="J914" s="211"/>
      <c r="K914" s="211"/>
      <c r="L914" s="103"/>
      <c r="M914" s="136"/>
      <c r="N914" s="212"/>
    </row>
    <row r="915" spans="1:14" x14ac:dyDescent="0.25">
      <c r="A915" s="203"/>
      <c r="B915" s="204"/>
      <c r="C915" s="206"/>
      <c r="D915" s="204"/>
      <c r="E915" s="208"/>
      <c r="F915" s="210"/>
      <c r="G915" s="204"/>
      <c r="H915" s="204"/>
      <c r="I915" s="211"/>
      <c r="J915" s="211"/>
      <c r="K915" s="211"/>
      <c r="L915" s="103"/>
      <c r="M915" s="136"/>
      <c r="N915" s="212"/>
    </row>
    <row r="916" spans="1:14" x14ac:dyDescent="0.25">
      <c r="A916" s="203"/>
      <c r="B916" s="204"/>
      <c r="C916" s="206"/>
      <c r="D916" s="204"/>
      <c r="E916" s="208"/>
      <c r="F916" s="210"/>
      <c r="G916" s="204"/>
      <c r="H916" s="204"/>
      <c r="I916" s="211"/>
      <c r="J916" s="211"/>
      <c r="K916" s="211"/>
      <c r="L916" s="103"/>
      <c r="M916" s="136"/>
      <c r="N916" s="212"/>
    </row>
    <row r="917" spans="1:14" x14ac:dyDescent="0.25">
      <c r="A917" s="203"/>
      <c r="B917" s="204"/>
      <c r="C917" s="206"/>
      <c r="D917" s="204"/>
      <c r="E917" s="208"/>
      <c r="F917" s="210"/>
      <c r="G917" s="204"/>
      <c r="H917" s="204"/>
      <c r="I917" s="211"/>
      <c r="J917" s="211"/>
      <c r="K917" s="211"/>
      <c r="L917" s="103"/>
      <c r="M917" s="136"/>
      <c r="N917" s="212"/>
    </row>
    <row r="918" spans="1:14" x14ac:dyDescent="0.25">
      <c r="A918" s="203"/>
      <c r="B918" s="204"/>
      <c r="C918" s="206"/>
      <c r="D918" s="204"/>
      <c r="E918" s="208"/>
      <c r="F918" s="210"/>
      <c r="G918" s="204"/>
      <c r="H918" s="204"/>
      <c r="I918" s="211"/>
      <c r="J918" s="211"/>
      <c r="K918" s="211"/>
      <c r="L918" s="103"/>
      <c r="M918" s="136"/>
      <c r="N918" s="212"/>
    </row>
    <row r="919" spans="1:14" x14ac:dyDescent="0.25">
      <c r="A919" s="203"/>
      <c r="B919" s="204"/>
      <c r="C919" s="206"/>
      <c r="D919" s="204"/>
      <c r="E919" s="208"/>
      <c r="F919" s="210"/>
      <c r="G919" s="204"/>
      <c r="H919" s="204"/>
      <c r="I919" s="211"/>
      <c r="J919" s="211"/>
      <c r="K919" s="211"/>
      <c r="L919" s="103"/>
      <c r="M919" s="136"/>
      <c r="N919" s="212"/>
    </row>
    <row r="920" spans="1:14" x14ac:dyDescent="0.25">
      <c r="A920" s="203"/>
      <c r="B920" s="204"/>
      <c r="C920" s="206"/>
      <c r="D920" s="204"/>
      <c r="E920" s="208"/>
      <c r="F920" s="210"/>
      <c r="G920" s="204"/>
      <c r="H920" s="204"/>
      <c r="I920" s="211"/>
      <c r="J920" s="211"/>
      <c r="K920" s="211"/>
      <c r="L920" s="103"/>
      <c r="M920" s="136"/>
      <c r="N920" s="212"/>
    </row>
    <row r="921" spans="1:14" x14ac:dyDescent="0.25">
      <c r="A921" s="203"/>
      <c r="B921" s="204"/>
      <c r="C921" s="206"/>
      <c r="D921" s="204"/>
      <c r="E921" s="208"/>
      <c r="F921" s="210"/>
      <c r="G921" s="204"/>
      <c r="H921" s="204"/>
      <c r="I921" s="211"/>
      <c r="J921" s="211"/>
      <c r="K921" s="211"/>
      <c r="L921" s="103"/>
      <c r="M921" s="136"/>
      <c r="N921" s="212"/>
    </row>
    <row r="922" spans="1:14" x14ac:dyDescent="0.25">
      <c r="A922" s="203"/>
      <c r="B922" s="204"/>
      <c r="C922" s="206"/>
      <c r="D922" s="204"/>
      <c r="E922" s="208"/>
      <c r="F922" s="210"/>
      <c r="G922" s="204"/>
      <c r="H922" s="204"/>
      <c r="I922" s="211"/>
      <c r="J922" s="211"/>
      <c r="K922" s="211"/>
      <c r="L922" s="103"/>
      <c r="M922" s="136"/>
      <c r="N922" s="212"/>
    </row>
    <row r="923" spans="1:14" x14ac:dyDescent="0.25">
      <c r="A923" s="203"/>
      <c r="B923" s="204"/>
      <c r="C923" s="206"/>
      <c r="D923" s="204"/>
      <c r="E923" s="208"/>
      <c r="F923" s="210"/>
      <c r="G923" s="204"/>
      <c r="H923" s="204"/>
      <c r="I923" s="211"/>
      <c r="J923" s="211"/>
      <c r="K923" s="211"/>
      <c r="L923" s="103"/>
      <c r="M923" s="136"/>
      <c r="N923" s="212"/>
    </row>
    <row r="924" spans="1:14" x14ac:dyDescent="0.25">
      <c r="A924" s="203"/>
      <c r="B924" s="204"/>
      <c r="C924" s="206"/>
      <c r="D924" s="204"/>
      <c r="E924" s="208"/>
      <c r="F924" s="210"/>
      <c r="G924" s="204"/>
      <c r="H924" s="204"/>
      <c r="I924" s="211"/>
      <c r="J924" s="211"/>
      <c r="K924" s="211"/>
      <c r="L924" s="103"/>
      <c r="M924" s="136"/>
      <c r="N924" s="212"/>
    </row>
    <row r="925" spans="1:14" x14ac:dyDescent="0.25">
      <c r="A925" s="203"/>
      <c r="B925" s="204"/>
      <c r="C925" s="206"/>
      <c r="D925" s="204"/>
      <c r="E925" s="208"/>
      <c r="F925" s="210"/>
      <c r="G925" s="204"/>
      <c r="H925" s="204"/>
      <c r="I925" s="211"/>
      <c r="J925" s="211"/>
      <c r="K925" s="211"/>
      <c r="L925" s="103"/>
      <c r="M925" s="136"/>
      <c r="N925" s="212"/>
    </row>
    <row r="926" spans="1:14" x14ac:dyDescent="0.25">
      <c r="A926" s="203"/>
      <c r="B926" s="204"/>
      <c r="C926" s="206"/>
      <c r="D926" s="204"/>
      <c r="E926" s="208"/>
      <c r="F926" s="210"/>
      <c r="G926" s="204"/>
      <c r="H926" s="204"/>
      <c r="I926" s="211"/>
      <c r="J926" s="211"/>
      <c r="K926" s="211"/>
      <c r="L926" s="103"/>
      <c r="M926" s="136"/>
      <c r="N926" s="212"/>
    </row>
    <row r="927" spans="1:14" x14ac:dyDescent="0.25">
      <c r="A927" s="203"/>
      <c r="B927" s="204"/>
      <c r="C927" s="206"/>
      <c r="D927" s="204"/>
      <c r="E927" s="208"/>
      <c r="F927" s="210"/>
      <c r="G927" s="204"/>
      <c r="H927" s="204"/>
      <c r="I927" s="211"/>
      <c r="J927" s="211"/>
      <c r="K927" s="211"/>
      <c r="L927" s="103"/>
      <c r="M927" s="136"/>
      <c r="N927" s="212"/>
    </row>
    <row r="928" spans="1:14" x14ac:dyDescent="0.25">
      <c r="A928" s="203"/>
      <c r="B928" s="204"/>
      <c r="C928" s="206"/>
      <c r="D928" s="204"/>
      <c r="E928" s="208"/>
      <c r="F928" s="210"/>
      <c r="G928" s="204"/>
      <c r="H928" s="204"/>
      <c r="I928" s="211"/>
      <c r="J928" s="211"/>
      <c r="K928" s="211"/>
      <c r="L928" s="103"/>
      <c r="M928" s="136"/>
      <c r="N928" s="212"/>
    </row>
    <row r="929" spans="1:14" x14ac:dyDescent="0.25">
      <c r="A929" s="203"/>
      <c r="B929" s="204"/>
      <c r="C929" s="206"/>
      <c r="D929" s="204"/>
      <c r="E929" s="208"/>
      <c r="F929" s="210"/>
      <c r="G929" s="204"/>
      <c r="H929" s="204"/>
      <c r="I929" s="211"/>
      <c r="J929" s="211"/>
      <c r="K929" s="211"/>
      <c r="L929" s="103"/>
      <c r="M929" s="136"/>
      <c r="N929" s="212"/>
    </row>
    <row r="930" spans="1:14" x14ac:dyDescent="0.25">
      <c r="A930" s="203"/>
      <c r="B930" s="204"/>
      <c r="C930" s="206"/>
      <c r="D930" s="204"/>
      <c r="E930" s="208"/>
      <c r="F930" s="210"/>
      <c r="G930" s="204"/>
      <c r="H930" s="204"/>
      <c r="I930" s="211"/>
      <c r="J930" s="211"/>
      <c r="K930" s="211"/>
      <c r="L930" s="103"/>
      <c r="M930" s="136"/>
      <c r="N930" s="212"/>
    </row>
    <row r="931" spans="1:14" x14ac:dyDescent="0.25">
      <c r="A931" s="203"/>
      <c r="B931" s="204"/>
      <c r="C931" s="206"/>
      <c r="D931" s="204"/>
      <c r="E931" s="208"/>
      <c r="F931" s="210"/>
      <c r="G931" s="204"/>
      <c r="H931" s="204"/>
      <c r="I931" s="211"/>
      <c r="J931" s="211"/>
      <c r="K931" s="211"/>
      <c r="L931" s="103"/>
      <c r="M931" s="136"/>
      <c r="N931" s="212"/>
    </row>
    <row r="932" spans="1:14" x14ac:dyDescent="0.25">
      <c r="A932" s="203"/>
      <c r="B932" s="204"/>
      <c r="C932" s="206"/>
      <c r="D932" s="204"/>
      <c r="E932" s="208"/>
      <c r="F932" s="210"/>
      <c r="G932" s="204"/>
      <c r="H932" s="204"/>
      <c r="I932" s="211"/>
      <c r="J932" s="211"/>
      <c r="K932" s="211"/>
      <c r="L932" s="103"/>
      <c r="M932" s="136"/>
      <c r="N932" s="212"/>
    </row>
    <row r="933" spans="1:14" x14ac:dyDescent="0.25">
      <c r="A933" s="203"/>
      <c r="B933" s="204"/>
      <c r="C933" s="206"/>
      <c r="D933" s="204"/>
      <c r="E933" s="208"/>
      <c r="F933" s="210"/>
      <c r="G933" s="204"/>
      <c r="H933" s="204"/>
      <c r="I933" s="211"/>
      <c r="J933" s="211"/>
      <c r="K933" s="211"/>
      <c r="L933" s="103"/>
      <c r="M933" s="136"/>
      <c r="N933" s="212"/>
    </row>
    <row r="934" spans="1:14" x14ac:dyDescent="0.25">
      <c r="A934" s="203"/>
      <c r="B934" s="204"/>
      <c r="C934" s="206"/>
      <c r="D934" s="204"/>
      <c r="E934" s="208"/>
      <c r="F934" s="210"/>
      <c r="G934" s="204"/>
      <c r="H934" s="204"/>
      <c r="I934" s="211"/>
      <c r="J934" s="211"/>
      <c r="K934" s="211"/>
      <c r="L934" s="103"/>
      <c r="M934" s="136"/>
      <c r="N934" s="212"/>
    </row>
    <row r="935" spans="1:14" x14ac:dyDescent="0.25">
      <c r="A935" s="203"/>
      <c r="B935" s="204"/>
      <c r="C935" s="206"/>
      <c r="D935" s="204"/>
      <c r="E935" s="208"/>
      <c r="F935" s="210"/>
      <c r="G935" s="204"/>
      <c r="H935" s="204"/>
      <c r="I935" s="211"/>
      <c r="J935" s="211"/>
      <c r="K935" s="211"/>
      <c r="L935" s="103"/>
      <c r="M935" s="136"/>
      <c r="N935" s="212"/>
    </row>
    <row r="936" spans="1:14" x14ac:dyDescent="0.25">
      <c r="A936" s="203"/>
      <c r="B936" s="204"/>
      <c r="C936" s="206"/>
      <c r="D936" s="204"/>
      <c r="E936" s="208"/>
      <c r="F936" s="210"/>
      <c r="G936" s="204"/>
      <c r="H936" s="204"/>
      <c r="I936" s="211"/>
      <c r="J936" s="211"/>
      <c r="K936" s="211"/>
      <c r="L936" s="103"/>
      <c r="M936" s="136"/>
      <c r="N936" s="212"/>
    </row>
    <row r="937" spans="1:14" x14ac:dyDescent="0.25">
      <c r="A937" s="203"/>
      <c r="B937" s="204"/>
      <c r="C937" s="206"/>
      <c r="D937" s="204"/>
      <c r="E937" s="208"/>
      <c r="F937" s="210"/>
      <c r="G937" s="204"/>
      <c r="H937" s="204"/>
      <c r="I937" s="211"/>
      <c r="J937" s="211"/>
      <c r="K937" s="211"/>
      <c r="L937" s="103"/>
      <c r="M937" s="136"/>
      <c r="N937" s="212"/>
    </row>
    <row r="938" spans="1:14" x14ac:dyDescent="0.25">
      <c r="A938" s="203"/>
      <c r="B938" s="204"/>
      <c r="C938" s="206"/>
      <c r="D938" s="204"/>
      <c r="E938" s="208"/>
      <c r="F938" s="210"/>
      <c r="G938" s="204"/>
      <c r="H938" s="204"/>
      <c r="I938" s="211"/>
      <c r="J938" s="211"/>
      <c r="K938" s="211"/>
      <c r="L938" s="103"/>
      <c r="M938" s="136"/>
      <c r="N938" s="212"/>
    </row>
    <row r="939" spans="1:14" x14ac:dyDescent="0.25">
      <c r="A939" s="203"/>
      <c r="B939" s="204"/>
      <c r="C939" s="206"/>
      <c r="D939" s="204"/>
      <c r="E939" s="208"/>
      <c r="F939" s="210"/>
      <c r="G939" s="204"/>
      <c r="H939" s="204"/>
      <c r="I939" s="211"/>
      <c r="J939" s="211"/>
      <c r="K939" s="211"/>
      <c r="L939" s="103"/>
      <c r="M939" s="136"/>
      <c r="N939" s="212"/>
    </row>
    <row r="940" spans="1:14" x14ac:dyDescent="0.25">
      <c r="A940" s="203"/>
      <c r="B940" s="204"/>
      <c r="C940" s="206"/>
      <c r="D940" s="204"/>
      <c r="E940" s="208"/>
      <c r="F940" s="210"/>
      <c r="G940" s="204"/>
      <c r="H940" s="204"/>
      <c r="I940" s="211"/>
      <c r="J940" s="211"/>
      <c r="K940" s="211"/>
      <c r="L940" s="103"/>
      <c r="M940" s="136"/>
      <c r="N940" s="212"/>
    </row>
    <row r="941" spans="1:14" x14ac:dyDescent="0.25">
      <c r="A941" s="203"/>
      <c r="B941" s="204"/>
      <c r="C941" s="206"/>
      <c r="D941" s="204"/>
      <c r="E941" s="208"/>
      <c r="F941" s="210"/>
      <c r="G941" s="204"/>
      <c r="H941" s="204"/>
      <c r="I941" s="211"/>
      <c r="J941" s="211"/>
      <c r="K941" s="211"/>
      <c r="L941" s="103"/>
      <c r="M941" s="136"/>
      <c r="N941" s="212"/>
    </row>
    <row r="942" spans="1:14" x14ac:dyDescent="0.25">
      <c r="A942" s="203"/>
      <c r="B942" s="204"/>
      <c r="C942" s="206"/>
      <c r="D942" s="204"/>
      <c r="E942" s="208"/>
      <c r="F942" s="210"/>
      <c r="G942" s="204"/>
      <c r="H942" s="204"/>
      <c r="I942" s="211"/>
      <c r="J942" s="211"/>
      <c r="K942" s="211"/>
      <c r="L942" s="103"/>
      <c r="M942" s="136"/>
      <c r="N942" s="212"/>
    </row>
    <row r="943" spans="1:14" x14ac:dyDescent="0.25">
      <c r="A943" s="203"/>
      <c r="B943" s="204"/>
      <c r="C943" s="206"/>
      <c r="D943" s="204"/>
      <c r="E943" s="208"/>
      <c r="F943" s="210"/>
      <c r="G943" s="204"/>
      <c r="H943" s="204"/>
      <c r="I943" s="211"/>
      <c r="J943" s="211"/>
      <c r="K943" s="211"/>
      <c r="L943" s="103"/>
      <c r="M943" s="136"/>
      <c r="N943" s="212"/>
    </row>
    <row r="944" spans="1:14" x14ac:dyDescent="0.25">
      <c r="A944" s="203"/>
      <c r="B944" s="204"/>
      <c r="C944" s="206"/>
      <c r="D944" s="204"/>
      <c r="E944" s="208"/>
      <c r="F944" s="210"/>
      <c r="G944" s="204"/>
      <c r="H944" s="204"/>
      <c r="I944" s="211"/>
      <c r="J944" s="211"/>
      <c r="K944" s="211"/>
      <c r="L944" s="103"/>
      <c r="M944" s="136"/>
      <c r="N944" s="212"/>
    </row>
    <row r="945" spans="1:14" x14ac:dyDescent="0.25">
      <c r="A945" s="203"/>
      <c r="B945" s="204"/>
      <c r="C945" s="206"/>
      <c r="D945" s="204"/>
      <c r="E945" s="208"/>
      <c r="F945" s="210"/>
      <c r="G945" s="204"/>
      <c r="H945" s="204"/>
      <c r="I945" s="211"/>
      <c r="J945" s="211"/>
      <c r="K945" s="211"/>
      <c r="L945" s="103"/>
      <c r="M945" s="136"/>
      <c r="N945" s="212"/>
    </row>
    <row r="946" spans="1:14" x14ac:dyDescent="0.25">
      <c r="A946" s="203"/>
      <c r="B946" s="204"/>
      <c r="C946" s="206"/>
      <c r="D946" s="204"/>
      <c r="E946" s="208"/>
      <c r="F946" s="210"/>
      <c r="G946" s="204"/>
      <c r="H946" s="204"/>
      <c r="I946" s="211"/>
      <c r="J946" s="211"/>
      <c r="K946" s="211"/>
      <c r="L946" s="103"/>
      <c r="M946" s="136"/>
      <c r="N946" s="212"/>
    </row>
    <row r="947" spans="1:14" x14ac:dyDescent="0.25">
      <c r="A947" s="203"/>
      <c r="B947" s="204"/>
      <c r="C947" s="206"/>
      <c r="D947" s="204"/>
      <c r="E947" s="208"/>
      <c r="F947" s="210"/>
      <c r="G947" s="204"/>
      <c r="H947" s="204"/>
      <c r="I947" s="211"/>
      <c r="J947" s="211"/>
      <c r="K947" s="211"/>
      <c r="L947" s="103"/>
      <c r="M947" s="136"/>
      <c r="N947" s="212"/>
    </row>
    <row r="948" spans="1:14" x14ac:dyDescent="0.25">
      <c r="A948" s="203"/>
      <c r="B948" s="204"/>
      <c r="C948" s="206"/>
      <c r="D948" s="204"/>
      <c r="E948" s="208"/>
      <c r="F948" s="210"/>
      <c r="G948" s="204"/>
      <c r="H948" s="204"/>
      <c r="I948" s="211"/>
      <c r="J948" s="211"/>
      <c r="K948" s="211"/>
      <c r="L948" s="103"/>
      <c r="M948" s="136"/>
      <c r="N948" s="212"/>
    </row>
    <row r="949" spans="1:14" x14ac:dyDescent="0.25">
      <c r="A949" s="203"/>
      <c r="B949" s="204"/>
      <c r="C949" s="206"/>
      <c r="D949" s="204"/>
      <c r="E949" s="208"/>
      <c r="F949" s="210"/>
      <c r="G949" s="204"/>
      <c r="H949" s="204"/>
      <c r="I949" s="211"/>
      <c r="J949" s="211"/>
      <c r="K949" s="211"/>
      <c r="L949" s="103"/>
      <c r="M949" s="136"/>
      <c r="N949" s="212"/>
    </row>
    <row r="950" spans="1:14" x14ac:dyDescent="0.25">
      <c r="A950" s="203"/>
      <c r="B950" s="204"/>
      <c r="C950" s="206"/>
      <c r="D950" s="204"/>
      <c r="E950" s="208"/>
      <c r="F950" s="210"/>
      <c r="G950" s="204"/>
      <c r="H950" s="204"/>
      <c r="I950" s="211"/>
      <c r="J950" s="211"/>
      <c r="K950" s="211"/>
      <c r="L950" s="103"/>
      <c r="M950" s="136"/>
      <c r="N950" s="212"/>
    </row>
    <row r="951" spans="1:14" x14ac:dyDescent="0.25">
      <c r="A951" s="203"/>
      <c r="B951" s="204"/>
      <c r="C951" s="206"/>
      <c r="D951" s="204"/>
      <c r="E951" s="208"/>
      <c r="F951" s="210"/>
      <c r="G951" s="204"/>
      <c r="H951" s="204"/>
      <c r="I951" s="211"/>
      <c r="J951" s="211"/>
      <c r="K951" s="211"/>
      <c r="L951" s="103"/>
      <c r="M951" s="136"/>
      <c r="N951" s="212"/>
    </row>
    <row r="952" spans="1:14" x14ac:dyDescent="0.25">
      <c r="A952" s="203"/>
      <c r="B952" s="204"/>
      <c r="C952" s="206"/>
      <c r="D952" s="204"/>
      <c r="E952" s="208"/>
      <c r="F952" s="210"/>
      <c r="G952" s="204"/>
      <c r="H952" s="204"/>
      <c r="I952" s="211"/>
      <c r="J952" s="211"/>
      <c r="K952" s="211"/>
      <c r="L952" s="103"/>
      <c r="M952" s="136"/>
      <c r="N952" s="212"/>
    </row>
    <row r="953" spans="1:14" x14ac:dyDescent="0.25">
      <c r="A953" s="203"/>
      <c r="B953" s="204"/>
      <c r="C953" s="206"/>
      <c r="D953" s="204"/>
      <c r="E953" s="208"/>
      <c r="F953" s="210"/>
      <c r="G953" s="204"/>
      <c r="H953" s="204"/>
      <c r="I953" s="211"/>
      <c r="J953" s="211"/>
      <c r="K953" s="211"/>
      <c r="L953" s="103"/>
      <c r="M953" s="136"/>
      <c r="N953" s="212"/>
    </row>
    <row r="954" spans="1:14" x14ac:dyDescent="0.25">
      <c r="A954" s="203"/>
      <c r="B954" s="204"/>
      <c r="C954" s="206"/>
      <c r="D954" s="204"/>
      <c r="E954" s="208"/>
      <c r="F954" s="210"/>
      <c r="G954" s="204"/>
      <c r="H954" s="204"/>
      <c r="I954" s="211"/>
      <c r="J954" s="211"/>
      <c r="K954" s="211"/>
      <c r="L954" s="103"/>
      <c r="M954" s="136"/>
      <c r="N954" s="212"/>
    </row>
    <row r="955" spans="1:14" x14ac:dyDescent="0.25">
      <c r="A955" s="203"/>
      <c r="B955" s="204"/>
      <c r="C955" s="206"/>
      <c r="D955" s="204"/>
      <c r="E955" s="208"/>
      <c r="F955" s="210"/>
      <c r="G955" s="204"/>
      <c r="H955" s="204"/>
      <c r="I955" s="211"/>
      <c r="J955" s="211"/>
      <c r="K955" s="211"/>
      <c r="L955" s="103"/>
      <c r="M955" s="136"/>
      <c r="N955" s="212"/>
    </row>
    <row r="956" spans="1:14" x14ac:dyDescent="0.25">
      <c r="A956" s="203"/>
      <c r="B956" s="204"/>
      <c r="C956" s="206"/>
      <c r="D956" s="204"/>
      <c r="E956" s="208"/>
      <c r="F956" s="210"/>
      <c r="G956" s="204"/>
      <c r="H956" s="204"/>
      <c r="I956" s="211"/>
      <c r="J956" s="211"/>
      <c r="K956" s="211"/>
      <c r="L956" s="103"/>
      <c r="M956" s="136"/>
      <c r="N956" s="212"/>
    </row>
    <row r="957" spans="1:14" x14ac:dyDescent="0.25">
      <c r="A957" s="203"/>
      <c r="B957" s="204"/>
      <c r="C957" s="206"/>
      <c r="D957" s="204"/>
      <c r="E957" s="208"/>
      <c r="F957" s="210"/>
      <c r="G957" s="204"/>
      <c r="H957" s="204"/>
      <c r="I957" s="211"/>
      <c r="J957" s="211"/>
      <c r="K957" s="211"/>
      <c r="L957" s="103"/>
      <c r="M957" s="136"/>
      <c r="N957" s="212"/>
    </row>
    <row r="958" spans="1:14" x14ac:dyDescent="0.25">
      <c r="A958" s="203"/>
      <c r="B958" s="204"/>
      <c r="C958" s="206"/>
      <c r="D958" s="204"/>
      <c r="E958" s="208"/>
      <c r="F958" s="210"/>
      <c r="G958" s="204"/>
      <c r="H958" s="204"/>
      <c r="I958" s="211"/>
      <c r="J958" s="211"/>
      <c r="K958" s="211"/>
      <c r="L958" s="103"/>
      <c r="M958" s="136"/>
      <c r="N958" s="212"/>
    </row>
    <row r="959" spans="1:14" x14ac:dyDescent="0.25">
      <c r="A959" s="203"/>
      <c r="B959" s="204"/>
      <c r="C959" s="206"/>
      <c r="D959" s="204"/>
      <c r="E959" s="208"/>
      <c r="F959" s="210"/>
      <c r="G959" s="204"/>
      <c r="H959" s="204"/>
      <c r="I959" s="211"/>
      <c r="J959" s="211"/>
      <c r="K959" s="211"/>
      <c r="L959" s="103"/>
      <c r="M959" s="136"/>
      <c r="N959" s="212"/>
    </row>
    <row r="960" spans="1:14" x14ac:dyDescent="0.25">
      <c r="A960" s="203"/>
      <c r="B960" s="204"/>
      <c r="C960" s="206"/>
      <c r="D960" s="204"/>
      <c r="E960" s="208"/>
      <c r="F960" s="210"/>
      <c r="G960" s="204"/>
      <c r="H960" s="204"/>
      <c r="I960" s="211"/>
      <c r="J960" s="211"/>
      <c r="K960" s="211"/>
      <c r="L960" s="103"/>
      <c r="M960" s="136"/>
      <c r="N960" s="212"/>
    </row>
    <row r="961" spans="1:14" x14ac:dyDescent="0.25">
      <c r="A961" s="203"/>
      <c r="B961" s="204"/>
      <c r="C961" s="206"/>
      <c r="D961" s="204"/>
      <c r="E961" s="208"/>
      <c r="F961" s="210"/>
      <c r="G961" s="204"/>
      <c r="H961" s="204"/>
      <c r="I961" s="211"/>
      <c r="J961" s="211"/>
      <c r="K961" s="211"/>
      <c r="L961" s="103"/>
      <c r="M961" s="136"/>
      <c r="N961" s="212"/>
    </row>
    <row r="962" spans="1:14" x14ac:dyDescent="0.25">
      <c r="A962" s="203"/>
      <c r="B962" s="204"/>
      <c r="C962" s="206"/>
      <c r="D962" s="204"/>
      <c r="E962" s="208"/>
      <c r="F962" s="210"/>
      <c r="G962" s="204"/>
      <c r="H962" s="204"/>
      <c r="I962" s="211"/>
      <c r="J962" s="211"/>
      <c r="K962" s="211"/>
      <c r="L962" s="103"/>
      <c r="M962" s="136"/>
      <c r="N962" s="212"/>
    </row>
    <row r="963" spans="1:14" x14ac:dyDescent="0.25">
      <c r="A963" s="203"/>
      <c r="B963" s="204"/>
      <c r="C963" s="206"/>
      <c r="D963" s="204"/>
      <c r="E963" s="208"/>
      <c r="F963" s="210"/>
      <c r="G963" s="204"/>
      <c r="H963" s="204"/>
      <c r="I963" s="211"/>
      <c r="J963" s="211"/>
      <c r="K963" s="211"/>
      <c r="L963" s="103"/>
      <c r="M963" s="136"/>
      <c r="N963" s="212"/>
    </row>
    <row r="964" spans="1:14" x14ac:dyDescent="0.25">
      <c r="A964" s="203"/>
      <c r="B964" s="204"/>
      <c r="C964" s="206"/>
      <c r="D964" s="204"/>
      <c r="E964" s="208"/>
      <c r="F964" s="210"/>
      <c r="G964" s="204"/>
      <c r="H964" s="204"/>
      <c r="I964" s="211"/>
      <c r="J964" s="211"/>
      <c r="K964" s="211"/>
      <c r="L964" s="103"/>
      <c r="M964" s="136"/>
      <c r="N964" s="212"/>
    </row>
    <row r="965" spans="1:14" x14ac:dyDescent="0.25">
      <c r="A965" s="203"/>
      <c r="B965" s="204"/>
      <c r="C965" s="206"/>
      <c r="D965" s="204"/>
      <c r="E965" s="208"/>
      <c r="F965" s="210"/>
      <c r="G965" s="204"/>
      <c r="H965" s="204"/>
      <c r="I965" s="211"/>
      <c r="J965" s="211"/>
      <c r="K965" s="211"/>
      <c r="L965" s="103"/>
      <c r="M965" s="136"/>
      <c r="N965" s="212"/>
    </row>
    <row r="966" spans="1:14" x14ac:dyDescent="0.25">
      <c r="A966" s="203"/>
      <c r="B966" s="204"/>
      <c r="C966" s="206"/>
      <c r="D966" s="204"/>
      <c r="E966" s="208"/>
      <c r="F966" s="210"/>
      <c r="G966" s="204"/>
      <c r="H966" s="204"/>
      <c r="I966" s="211"/>
      <c r="J966" s="211"/>
      <c r="K966" s="211"/>
      <c r="L966" s="103"/>
      <c r="M966" s="136"/>
      <c r="N966" s="212"/>
    </row>
    <row r="967" spans="1:14" x14ac:dyDescent="0.25">
      <c r="A967" s="203"/>
      <c r="B967" s="204"/>
      <c r="C967" s="206"/>
      <c r="D967" s="204"/>
      <c r="E967" s="208"/>
      <c r="F967" s="210"/>
      <c r="G967" s="204"/>
      <c r="H967" s="204"/>
      <c r="I967" s="211"/>
      <c r="J967" s="211"/>
      <c r="K967" s="211"/>
      <c r="L967" s="103"/>
      <c r="M967" s="136"/>
      <c r="N967" s="212"/>
    </row>
    <row r="968" spans="1:14" x14ac:dyDescent="0.25">
      <c r="A968" s="203"/>
      <c r="B968" s="204"/>
      <c r="C968" s="206"/>
      <c r="D968" s="204"/>
      <c r="E968" s="208"/>
      <c r="F968" s="210"/>
      <c r="G968" s="204"/>
      <c r="H968" s="204"/>
      <c r="I968" s="211"/>
      <c r="J968" s="211"/>
      <c r="K968" s="211"/>
      <c r="L968" s="103"/>
      <c r="M968" s="136"/>
      <c r="N968" s="212"/>
    </row>
    <row r="969" spans="1:14" x14ac:dyDescent="0.25">
      <c r="A969" s="203"/>
      <c r="B969" s="204"/>
      <c r="C969" s="206"/>
      <c r="D969" s="204"/>
      <c r="E969" s="208"/>
      <c r="F969" s="210"/>
      <c r="G969" s="204"/>
      <c r="H969" s="204"/>
      <c r="I969" s="211"/>
      <c r="J969" s="211"/>
      <c r="K969" s="211"/>
      <c r="L969" s="103"/>
      <c r="M969" s="136"/>
      <c r="N969" s="212"/>
    </row>
    <row r="970" spans="1:14" x14ac:dyDescent="0.25">
      <c r="A970" s="203"/>
      <c r="B970" s="204"/>
      <c r="C970" s="206"/>
      <c r="D970" s="204"/>
      <c r="E970" s="208"/>
      <c r="F970" s="210"/>
      <c r="G970" s="204"/>
      <c r="H970" s="204"/>
      <c r="I970" s="211"/>
      <c r="J970" s="211"/>
      <c r="K970" s="211"/>
      <c r="L970" s="103"/>
      <c r="M970" s="136"/>
      <c r="N970" s="212"/>
    </row>
    <row r="971" spans="1:14" x14ac:dyDescent="0.25">
      <c r="A971" s="203"/>
      <c r="B971" s="204"/>
      <c r="C971" s="206"/>
      <c r="D971" s="204"/>
      <c r="E971" s="208"/>
      <c r="F971" s="210"/>
      <c r="G971" s="204"/>
      <c r="H971" s="204"/>
      <c r="I971" s="211"/>
      <c r="J971" s="211"/>
      <c r="K971" s="211"/>
      <c r="L971" s="103"/>
      <c r="M971" s="136"/>
      <c r="N971" s="212"/>
    </row>
    <row r="972" spans="1:14" x14ac:dyDescent="0.25">
      <c r="A972" s="203"/>
      <c r="B972" s="204"/>
      <c r="C972" s="206"/>
      <c r="D972" s="204"/>
      <c r="E972" s="208"/>
      <c r="F972" s="210"/>
      <c r="G972" s="204"/>
      <c r="H972" s="204"/>
      <c r="I972" s="211"/>
      <c r="J972" s="211"/>
      <c r="K972" s="211"/>
      <c r="L972" s="103"/>
      <c r="M972" s="136"/>
      <c r="N972" s="212"/>
    </row>
    <row r="973" spans="1:14" x14ac:dyDescent="0.25">
      <c r="A973" s="203"/>
      <c r="B973" s="204"/>
      <c r="C973" s="206"/>
      <c r="D973" s="204"/>
      <c r="E973" s="208"/>
      <c r="F973" s="210"/>
      <c r="G973" s="204"/>
      <c r="H973" s="204"/>
      <c r="I973" s="211"/>
      <c r="J973" s="211"/>
      <c r="K973" s="211"/>
      <c r="L973" s="103"/>
      <c r="M973" s="136"/>
      <c r="N973" s="212"/>
    </row>
    <row r="974" spans="1:14" x14ac:dyDescent="0.25">
      <c r="A974" s="203"/>
      <c r="B974" s="204"/>
      <c r="C974" s="206"/>
      <c r="D974" s="204"/>
      <c r="E974" s="208"/>
      <c r="F974" s="210"/>
      <c r="G974" s="204"/>
      <c r="H974" s="204"/>
      <c r="I974" s="211"/>
      <c r="J974" s="211"/>
      <c r="K974" s="211"/>
      <c r="L974" s="103"/>
      <c r="M974" s="136"/>
      <c r="N974" s="212"/>
    </row>
    <row r="975" spans="1:14" x14ac:dyDescent="0.25">
      <c r="A975" s="203"/>
      <c r="B975" s="204"/>
      <c r="C975" s="206"/>
      <c r="D975" s="204"/>
      <c r="E975" s="208"/>
      <c r="F975" s="210"/>
      <c r="G975" s="204"/>
      <c r="H975" s="204"/>
      <c r="I975" s="211"/>
      <c r="J975" s="211"/>
      <c r="K975" s="211"/>
      <c r="L975" s="103"/>
      <c r="M975" s="136"/>
      <c r="N975" s="212"/>
    </row>
    <row r="976" spans="1:14" x14ac:dyDescent="0.25">
      <c r="A976" s="203"/>
      <c r="B976" s="204"/>
      <c r="C976" s="206"/>
      <c r="D976" s="204"/>
      <c r="E976" s="208"/>
      <c r="F976" s="210"/>
      <c r="G976" s="204"/>
      <c r="H976" s="204"/>
      <c r="I976" s="211"/>
      <c r="J976" s="211"/>
      <c r="K976" s="211"/>
      <c r="L976" s="103"/>
      <c r="M976" s="136"/>
      <c r="N976" s="212"/>
    </row>
    <row r="977" spans="1:14" x14ac:dyDescent="0.25">
      <c r="A977" s="203"/>
      <c r="B977" s="204"/>
      <c r="C977" s="206"/>
      <c r="D977" s="204"/>
      <c r="E977" s="208"/>
      <c r="F977" s="210"/>
      <c r="G977" s="204"/>
      <c r="H977" s="204"/>
      <c r="I977" s="211"/>
      <c r="J977" s="211"/>
      <c r="K977" s="211"/>
      <c r="L977" s="103"/>
      <c r="M977" s="136"/>
      <c r="N977" s="212"/>
    </row>
    <row r="978" spans="1:14" x14ac:dyDescent="0.25">
      <c r="A978" s="203"/>
      <c r="B978" s="204"/>
      <c r="C978" s="206"/>
      <c r="D978" s="204"/>
      <c r="E978" s="208"/>
      <c r="F978" s="210"/>
      <c r="G978" s="204"/>
      <c r="H978" s="204"/>
      <c r="I978" s="211"/>
      <c r="J978" s="211"/>
      <c r="K978" s="211"/>
      <c r="L978" s="103"/>
      <c r="M978" s="136"/>
      <c r="N978" s="212"/>
    </row>
    <row r="979" spans="1:14" x14ac:dyDescent="0.25">
      <c r="A979" s="203"/>
      <c r="B979" s="204"/>
      <c r="C979" s="206"/>
      <c r="D979" s="204"/>
      <c r="E979" s="208"/>
      <c r="F979" s="210"/>
      <c r="G979" s="204"/>
      <c r="H979" s="204"/>
      <c r="I979" s="211"/>
      <c r="J979" s="211"/>
      <c r="K979" s="211"/>
      <c r="L979" s="103"/>
      <c r="M979" s="136"/>
      <c r="N979" s="212"/>
    </row>
    <row r="980" spans="1:14" x14ac:dyDescent="0.25">
      <c r="A980" s="203"/>
      <c r="B980" s="204"/>
      <c r="C980" s="206"/>
      <c r="D980" s="204"/>
      <c r="E980" s="208"/>
      <c r="F980" s="210"/>
      <c r="G980" s="204"/>
      <c r="H980" s="204"/>
      <c r="I980" s="211"/>
      <c r="J980" s="211"/>
      <c r="K980" s="211"/>
      <c r="L980" s="103"/>
      <c r="M980" s="136"/>
      <c r="N980" s="212"/>
    </row>
    <row r="981" spans="1:14" x14ac:dyDescent="0.25">
      <c r="A981" s="203"/>
      <c r="B981" s="204"/>
      <c r="C981" s="206"/>
      <c r="D981" s="204"/>
      <c r="E981" s="208"/>
      <c r="F981" s="210"/>
      <c r="G981" s="204"/>
      <c r="H981" s="204"/>
      <c r="I981" s="211"/>
      <c r="J981" s="211"/>
      <c r="K981" s="211"/>
      <c r="L981" s="103"/>
      <c r="M981" s="136"/>
      <c r="N981" s="212"/>
    </row>
    <row r="982" spans="1:14" x14ac:dyDescent="0.25">
      <c r="A982" s="203"/>
      <c r="B982" s="204"/>
      <c r="C982" s="206"/>
      <c r="D982" s="204"/>
      <c r="E982" s="208"/>
      <c r="F982" s="210"/>
      <c r="G982" s="204"/>
      <c r="H982" s="204"/>
      <c r="I982" s="211"/>
      <c r="J982" s="211"/>
      <c r="K982" s="211"/>
      <c r="L982" s="103"/>
      <c r="M982" s="136"/>
      <c r="N982" s="212"/>
    </row>
    <row r="983" spans="1:14" x14ac:dyDescent="0.25">
      <c r="A983" s="203"/>
      <c r="B983" s="204"/>
      <c r="C983" s="206"/>
      <c r="D983" s="204"/>
      <c r="E983" s="208"/>
      <c r="F983" s="210"/>
      <c r="G983" s="204"/>
      <c r="H983" s="204"/>
      <c r="I983" s="211"/>
      <c r="J983" s="211"/>
      <c r="K983" s="211"/>
      <c r="L983" s="103"/>
      <c r="M983" s="136"/>
      <c r="N983" s="212"/>
    </row>
    <row r="984" spans="1:14" x14ac:dyDescent="0.25">
      <c r="A984" s="203"/>
      <c r="B984" s="204"/>
      <c r="C984" s="206"/>
      <c r="D984" s="204"/>
      <c r="E984" s="208"/>
      <c r="F984" s="210"/>
      <c r="G984" s="204"/>
      <c r="H984" s="204"/>
      <c r="I984" s="211"/>
      <c r="J984" s="211"/>
      <c r="K984" s="211"/>
      <c r="L984" s="103"/>
      <c r="M984" s="136"/>
      <c r="N984" s="212"/>
    </row>
    <row r="985" spans="1:14" x14ac:dyDescent="0.25">
      <c r="A985" s="203"/>
      <c r="B985" s="204"/>
      <c r="C985" s="206"/>
      <c r="D985" s="204"/>
      <c r="E985" s="208"/>
      <c r="F985" s="210"/>
      <c r="G985" s="204"/>
      <c r="H985" s="204"/>
      <c r="I985" s="211"/>
      <c r="J985" s="211"/>
      <c r="K985" s="211"/>
      <c r="L985" s="103"/>
      <c r="M985" s="136"/>
      <c r="N985" s="212"/>
    </row>
    <row r="986" spans="1:14" x14ac:dyDescent="0.25">
      <c r="A986" s="203"/>
      <c r="B986" s="204"/>
      <c r="C986" s="206"/>
      <c r="D986" s="204"/>
      <c r="E986" s="208"/>
      <c r="F986" s="210"/>
      <c r="G986" s="204"/>
      <c r="H986" s="204"/>
      <c r="I986" s="211"/>
      <c r="J986" s="211"/>
      <c r="K986" s="211"/>
      <c r="L986" s="103"/>
      <c r="M986" s="136"/>
      <c r="N986" s="212"/>
    </row>
    <row r="987" spans="1:14" x14ac:dyDescent="0.25">
      <c r="A987" s="203"/>
      <c r="B987" s="204"/>
      <c r="C987" s="206"/>
      <c r="D987" s="204"/>
      <c r="E987" s="208"/>
      <c r="F987" s="210"/>
      <c r="G987" s="204"/>
      <c r="H987" s="204"/>
      <c r="I987" s="211"/>
      <c r="J987" s="211"/>
      <c r="K987" s="211"/>
      <c r="L987" s="103"/>
      <c r="M987" s="136"/>
      <c r="N987" s="212"/>
    </row>
    <row r="988" spans="1:14" x14ac:dyDescent="0.25">
      <c r="A988" s="203"/>
      <c r="B988" s="204"/>
      <c r="C988" s="206"/>
      <c r="D988" s="204"/>
      <c r="E988" s="208"/>
      <c r="F988" s="210"/>
      <c r="G988" s="204"/>
      <c r="H988" s="204"/>
      <c r="I988" s="211"/>
      <c r="J988" s="211"/>
      <c r="K988" s="211"/>
      <c r="L988" s="103"/>
      <c r="M988" s="136"/>
      <c r="N988" s="212"/>
    </row>
    <row r="989" spans="1:14" x14ac:dyDescent="0.25">
      <c r="A989" s="203"/>
      <c r="B989" s="204"/>
      <c r="C989" s="206"/>
      <c r="D989" s="204"/>
      <c r="E989" s="208"/>
      <c r="F989" s="210"/>
      <c r="G989" s="204"/>
      <c r="H989" s="204"/>
      <c r="I989" s="211"/>
      <c r="J989" s="211"/>
      <c r="K989" s="211"/>
      <c r="L989" s="103"/>
      <c r="M989" s="136"/>
      <c r="N989" s="212"/>
    </row>
    <row r="990" spans="1:14" x14ac:dyDescent="0.25">
      <c r="A990" s="203"/>
      <c r="B990" s="204"/>
      <c r="C990" s="206"/>
      <c r="D990" s="204"/>
      <c r="E990" s="208"/>
      <c r="F990" s="210"/>
      <c r="G990" s="204"/>
      <c r="H990" s="204"/>
      <c r="I990" s="211"/>
      <c r="J990" s="211"/>
      <c r="K990" s="211"/>
      <c r="L990" s="103"/>
      <c r="M990" s="136"/>
      <c r="N990" s="212"/>
    </row>
    <row r="991" spans="1:14" x14ac:dyDescent="0.25">
      <c r="A991" s="203"/>
      <c r="B991" s="204"/>
      <c r="C991" s="206"/>
      <c r="D991" s="204"/>
      <c r="E991" s="208"/>
      <c r="F991" s="210"/>
      <c r="G991" s="204"/>
      <c r="H991" s="204"/>
      <c r="I991" s="211"/>
      <c r="J991" s="211"/>
      <c r="K991" s="211"/>
      <c r="L991" s="103"/>
      <c r="M991" s="136"/>
      <c r="N991" s="212"/>
    </row>
    <row r="992" spans="1:14" x14ac:dyDescent="0.25">
      <c r="A992" s="203"/>
      <c r="B992" s="204"/>
      <c r="C992" s="206"/>
      <c r="D992" s="204"/>
      <c r="E992" s="208"/>
      <c r="F992" s="210"/>
      <c r="G992" s="204"/>
      <c r="H992" s="204"/>
      <c r="I992" s="211"/>
      <c r="J992" s="211"/>
      <c r="K992" s="211"/>
      <c r="L992" s="103"/>
      <c r="M992" s="136"/>
      <c r="N992" s="212"/>
    </row>
    <row r="993" spans="1:14" x14ac:dyDescent="0.25">
      <c r="A993" s="203"/>
      <c r="B993" s="204"/>
      <c r="C993" s="206"/>
      <c r="D993" s="204"/>
      <c r="E993" s="208"/>
      <c r="F993" s="210"/>
      <c r="G993" s="204"/>
      <c r="H993" s="204"/>
      <c r="I993" s="211"/>
      <c r="J993" s="211"/>
      <c r="K993" s="211"/>
      <c r="L993" s="103"/>
      <c r="M993" s="136"/>
      <c r="N993" s="212"/>
    </row>
    <row r="994" spans="1:14" x14ac:dyDescent="0.25">
      <c r="A994" s="203"/>
      <c r="B994" s="204"/>
      <c r="C994" s="206"/>
      <c r="D994" s="204"/>
      <c r="E994" s="208"/>
      <c r="F994" s="210"/>
      <c r="G994" s="204"/>
      <c r="H994" s="204"/>
      <c r="I994" s="211"/>
      <c r="J994" s="211"/>
      <c r="K994" s="211"/>
      <c r="L994" s="103"/>
      <c r="M994" s="136"/>
      <c r="N994" s="212"/>
    </row>
    <row r="995" spans="1:14" x14ac:dyDescent="0.25">
      <c r="A995" s="203"/>
      <c r="B995" s="204"/>
      <c r="C995" s="206"/>
      <c r="D995" s="204"/>
      <c r="E995" s="208"/>
      <c r="F995" s="210"/>
      <c r="G995" s="204"/>
      <c r="H995" s="204"/>
      <c r="I995" s="211"/>
      <c r="J995" s="211"/>
      <c r="K995" s="211"/>
      <c r="L995" s="103"/>
      <c r="M995" s="136"/>
      <c r="N995" s="212"/>
    </row>
    <row r="996" spans="1:14" x14ac:dyDescent="0.25">
      <c r="A996" s="203"/>
      <c r="B996" s="204"/>
      <c r="C996" s="206"/>
      <c r="D996" s="204"/>
      <c r="E996" s="208"/>
      <c r="F996" s="210"/>
      <c r="G996" s="204"/>
      <c r="H996" s="204"/>
      <c r="I996" s="211"/>
      <c r="J996" s="211"/>
      <c r="K996" s="211"/>
      <c r="L996" s="103"/>
      <c r="M996" s="136"/>
      <c r="N996" s="212"/>
    </row>
    <row r="997" spans="1:14" x14ac:dyDescent="0.25">
      <c r="A997" s="203"/>
      <c r="B997" s="204"/>
      <c r="C997" s="206"/>
      <c r="D997" s="204"/>
      <c r="E997" s="208"/>
      <c r="F997" s="210"/>
      <c r="G997" s="204"/>
      <c r="H997" s="204"/>
      <c r="I997" s="211"/>
      <c r="J997" s="211"/>
      <c r="K997" s="211"/>
      <c r="L997" s="103"/>
      <c r="M997" s="136"/>
      <c r="N997" s="212"/>
    </row>
    <row r="998" spans="1:14" x14ac:dyDescent="0.25">
      <c r="A998" s="203"/>
      <c r="B998" s="204"/>
      <c r="C998" s="206"/>
      <c r="D998" s="204"/>
      <c r="E998" s="208"/>
      <c r="F998" s="210"/>
      <c r="G998" s="204"/>
      <c r="H998" s="204"/>
      <c r="I998" s="211"/>
      <c r="J998" s="211"/>
      <c r="K998" s="211"/>
      <c r="L998" s="103"/>
      <c r="M998" s="136"/>
      <c r="N998" s="212"/>
    </row>
    <row r="999" spans="1:14" x14ac:dyDescent="0.25">
      <c r="A999" s="203"/>
      <c r="B999" s="204"/>
      <c r="C999" s="206"/>
      <c r="D999" s="204"/>
      <c r="E999" s="208"/>
      <c r="F999" s="210"/>
      <c r="G999" s="204"/>
      <c r="H999" s="204"/>
      <c r="I999" s="211"/>
      <c r="J999" s="211"/>
      <c r="K999" s="211"/>
      <c r="L999" s="103"/>
      <c r="M999" s="136"/>
      <c r="N999" s="212"/>
    </row>
    <row r="1000" spans="1:14" x14ac:dyDescent="0.25">
      <c r="A1000" s="203"/>
      <c r="B1000" s="204"/>
      <c r="C1000" s="206"/>
      <c r="D1000" s="204"/>
      <c r="E1000" s="208"/>
      <c r="F1000" s="210"/>
      <c r="G1000" s="204"/>
      <c r="H1000" s="204"/>
      <c r="I1000" s="211"/>
      <c r="J1000" s="211"/>
      <c r="K1000" s="211"/>
      <c r="L1000" s="103"/>
      <c r="M1000" s="136"/>
      <c r="N1000" s="212"/>
    </row>
    <row r="1001" spans="1:14" x14ac:dyDescent="0.25">
      <c r="A1001" s="203"/>
      <c r="B1001" s="204"/>
      <c r="C1001" s="206"/>
      <c r="D1001" s="204"/>
      <c r="E1001" s="208"/>
      <c r="F1001" s="210"/>
      <c r="G1001" s="204"/>
      <c r="H1001" s="204"/>
      <c r="I1001" s="211"/>
      <c r="J1001" s="211"/>
      <c r="K1001" s="211"/>
      <c r="L1001" s="103"/>
      <c r="M1001" s="136"/>
      <c r="N1001" s="212"/>
    </row>
    <row r="1002" spans="1:14" x14ac:dyDescent="0.25">
      <c r="A1002" s="203"/>
      <c r="B1002" s="204"/>
      <c r="C1002" s="206"/>
      <c r="D1002" s="204"/>
      <c r="E1002" s="208"/>
      <c r="F1002" s="210"/>
      <c r="G1002" s="204"/>
      <c r="H1002" s="204"/>
      <c r="I1002" s="211"/>
      <c r="J1002" s="211"/>
      <c r="K1002" s="211"/>
      <c r="L1002" s="103"/>
      <c r="M1002" s="136"/>
      <c r="N1002" s="212"/>
    </row>
    <row r="1003" spans="1:14" x14ac:dyDescent="0.25">
      <c r="A1003" s="203"/>
      <c r="B1003" s="204"/>
      <c r="C1003" s="206"/>
      <c r="D1003" s="204"/>
      <c r="E1003" s="208"/>
      <c r="F1003" s="210"/>
      <c r="G1003" s="204"/>
      <c r="H1003" s="204"/>
      <c r="I1003" s="211"/>
      <c r="J1003" s="211"/>
      <c r="K1003" s="211"/>
      <c r="L1003" s="103"/>
      <c r="M1003" s="136"/>
      <c r="N1003" s="212"/>
    </row>
    <row r="1004" spans="1:14" x14ac:dyDescent="0.25">
      <c r="A1004" s="203"/>
      <c r="B1004" s="204"/>
      <c r="C1004" s="206"/>
      <c r="D1004" s="204"/>
      <c r="E1004" s="208"/>
      <c r="F1004" s="210"/>
      <c r="G1004" s="204"/>
      <c r="H1004" s="204"/>
      <c r="I1004" s="211"/>
      <c r="J1004" s="211"/>
      <c r="K1004" s="211"/>
      <c r="L1004" s="103"/>
      <c r="M1004" s="136"/>
      <c r="N1004" s="212"/>
    </row>
    <row r="1005" spans="1:14" x14ac:dyDescent="0.25">
      <c r="A1005" s="203"/>
      <c r="B1005" s="204"/>
      <c r="C1005" s="206"/>
      <c r="D1005" s="204"/>
      <c r="E1005" s="208"/>
      <c r="F1005" s="210"/>
      <c r="G1005" s="204"/>
      <c r="H1005" s="204"/>
      <c r="I1005" s="211"/>
      <c r="J1005" s="211"/>
      <c r="K1005" s="211"/>
      <c r="L1005" s="103"/>
      <c r="M1005" s="136"/>
      <c r="N1005" s="212"/>
    </row>
    <row r="1006" spans="1:14" x14ac:dyDescent="0.25">
      <c r="A1006" s="203"/>
      <c r="B1006" s="204"/>
      <c r="C1006" s="206"/>
      <c r="D1006" s="204"/>
      <c r="E1006" s="208"/>
      <c r="F1006" s="210"/>
      <c r="G1006" s="204"/>
      <c r="H1006" s="204"/>
      <c r="I1006" s="211"/>
      <c r="J1006" s="211"/>
      <c r="K1006" s="211"/>
      <c r="L1006" s="103"/>
      <c r="M1006" s="135"/>
      <c r="N1006" s="212"/>
    </row>
    <row r="7442" spans="28:28" ht="13" x14ac:dyDescent="0.3">
      <c r="AB7442" s="4"/>
    </row>
    <row r="7443" spans="28:28" ht="13" x14ac:dyDescent="0.3">
      <c r="AB7443" s="4"/>
    </row>
  </sheetData>
  <dataConsolidate/>
  <conditionalFormatting sqref="A112">
    <cfRule type="duplicateValues" dxfId="21" priority="2" stopIfTrue="1"/>
  </conditionalFormatting>
  <conditionalFormatting sqref="A117:A120">
    <cfRule type="duplicateValues" dxfId="20" priority="297" stopIfTrue="1"/>
  </conditionalFormatting>
  <conditionalFormatting sqref="A2:A116">
    <cfRule type="duplicateValues" dxfId="19" priority="336" stopIfTrue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5"/>
  </sheetPr>
  <dimension ref="A1:Y1"/>
  <sheetViews>
    <sheetView workbookViewId="0">
      <pane ySplit="1" topLeftCell="A2" activePane="bottomLeft" state="frozen"/>
      <selection pane="bottomLeft" activeCell="E4" sqref="E4"/>
    </sheetView>
  </sheetViews>
  <sheetFormatPr defaultRowHeight="12.5" x14ac:dyDescent="0.25"/>
  <cols>
    <col min="3" max="3" width="9.1796875" style="1"/>
    <col min="15" max="25" width="9.1796875" style="2"/>
  </cols>
  <sheetData>
    <row r="1" spans="1:14" x14ac:dyDescent="0.25">
      <c r="A1" t="s">
        <v>31978</v>
      </c>
      <c r="B1" t="s">
        <v>31979</v>
      </c>
      <c r="C1" s="1" t="s">
        <v>31980</v>
      </c>
      <c r="D1" t="s">
        <v>31981</v>
      </c>
      <c r="E1" t="s">
        <v>31982</v>
      </c>
      <c r="F1" t="s">
        <v>31983</v>
      </c>
      <c r="G1" t="s">
        <v>31984</v>
      </c>
      <c r="H1" t="s">
        <v>31985</v>
      </c>
      <c r="I1" t="s">
        <v>31986</v>
      </c>
      <c r="J1" t="s">
        <v>31987</v>
      </c>
      <c r="K1" t="s">
        <v>31988</v>
      </c>
      <c r="L1" t="s">
        <v>31989</v>
      </c>
      <c r="M1" t="s">
        <v>31990</v>
      </c>
      <c r="N1" t="s">
        <v>31991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2:G253"/>
  <sheetViews>
    <sheetView zoomScale="90" zoomScaleNormal="90" workbookViewId="0">
      <selection activeCell="C16" sqref="C16"/>
    </sheetView>
  </sheetViews>
  <sheetFormatPr defaultRowHeight="12.5" x14ac:dyDescent="0.25"/>
  <cols>
    <col min="1" max="1" width="22.54296875" bestFit="1" customWidth="1"/>
    <col min="2" max="2" width="14.1796875" customWidth="1"/>
    <col min="3" max="3" width="16" bestFit="1" customWidth="1"/>
    <col min="4" max="4" width="12.7265625" style="55" customWidth="1"/>
    <col min="5" max="5" width="19.1796875" bestFit="1" customWidth="1"/>
    <col min="6" max="6" width="7.453125" bestFit="1" customWidth="1"/>
    <col min="7" max="7" width="5.7265625" bestFit="1" customWidth="1"/>
    <col min="8" max="8" width="8" customWidth="1"/>
    <col min="9" max="21" width="16.1796875" bestFit="1" customWidth="1"/>
    <col min="22" max="22" width="12" bestFit="1" customWidth="1"/>
    <col min="23" max="23" width="10.453125" bestFit="1" customWidth="1"/>
    <col min="24" max="24" width="8.1796875" customWidth="1"/>
    <col min="31" max="32" width="8.1796875" customWidth="1"/>
    <col min="48" max="53" width="8.1796875" customWidth="1"/>
    <col min="74" max="74" width="8.1796875" customWidth="1"/>
    <col min="81" max="83" width="8.1796875" customWidth="1"/>
    <col min="91" max="100" width="10.1796875" bestFit="1" customWidth="1"/>
    <col min="108" max="123" width="10.1796875" bestFit="1" customWidth="1"/>
    <col min="129" max="143" width="10.1796875" bestFit="1" customWidth="1"/>
    <col min="144" max="146" width="8.1796875" customWidth="1"/>
    <col min="151" max="151" width="8.1796875" customWidth="1"/>
    <col min="154" max="154" width="8.1796875" customWidth="1"/>
    <col min="160" max="160" width="8.1796875" customWidth="1"/>
    <col min="176" max="184" width="8.1796875" customWidth="1"/>
    <col min="202" max="209" width="8.1796875" customWidth="1"/>
    <col min="219" max="227" width="8.1796875" customWidth="1"/>
    <col min="247" max="253" width="8.1796875" customWidth="1"/>
  </cols>
  <sheetData>
    <row r="2" spans="1:7" x14ac:dyDescent="0.25">
      <c r="A2" s="10" t="s">
        <v>31759</v>
      </c>
      <c r="B2" s="11" t="s">
        <v>32492</v>
      </c>
    </row>
    <row r="3" spans="1:7" x14ac:dyDescent="0.25">
      <c r="A3" s="10" t="s">
        <v>44</v>
      </c>
      <c r="B3" s="11" t="s">
        <v>32746</v>
      </c>
    </row>
    <row r="5" spans="1:7" x14ac:dyDescent="0.25">
      <c r="A5" s="9"/>
      <c r="B5" s="7"/>
      <c r="C5" s="7"/>
      <c r="D5" s="7"/>
      <c r="E5" s="7"/>
      <c r="F5" s="65" t="s">
        <v>31760</v>
      </c>
      <c r="G5" s="8"/>
    </row>
    <row r="6" spans="1:7" x14ac:dyDescent="0.25">
      <c r="A6" s="57" t="s">
        <v>40</v>
      </c>
      <c r="B6" s="57" t="s">
        <v>39</v>
      </c>
      <c r="C6" s="57" t="s">
        <v>38</v>
      </c>
      <c r="D6" s="57" t="s">
        <v>46</v>
      </c>
      <c r="E6" s="57" t="s">
        <v>45</v>
      </c>
      <c r="F6" s="66" t="s">
        <v>31762</v>
      </c>
      <c r="G6" s="58" t="s">
        <v>31761</v>
      </c>
    </row>
    <row r="7" spans="1:7" x14ac:dyDescent="0.25">
      <c r="A7" s="9" t="s">
        <v>10</v>
      </c>
      <c r="B7" s="9" t="s">
        <v>21</v>
      </c>
      <c r="C7" s="9" t="s">
        <v>103</v>
      </c>
      <c r="D7" s="9" t="s">
        <v>15</v>
      </c>
      <c r="E7" s="9" t="s">
        <v>15</v>
      </c>
      <c r="F7" s="66">
        <v>39570.235000000001</v>
      </c>
      <c r="G7" s="98">
        <v>1</v>
      </c>
    </row>
    <row r="8" spans="1:7" x14ac:dyDescent="0.25">
      <c r="A8" s="226"/>
      <c r="B8" s="226"/>
      <c r="C8" s="9" t="s">
        <v>49</v>
      </c>
      <c r="D8" s="9" t="s">
        <v>61</v>
      </c>
      <c r="E8" s="9" t="s">
        <v>61</v>
      </c>
      <c r="F8" s="66">
        <v>28000</v>
      </c>
      <c r="G8" s="98">
        <v>1</v>
      </c>
    </row>
    <row r="9" spans="1:7" x14ac:dyDescent="0.25">
      <c r="A9" s="9" t="s">
        <v>28237</v>
      </c>
      <c r="B9" s="9" t="s">
        <v>21</v>
      </c>
      <c r="C9" s="9" t="s">
        <v>49</v>
      </c>
      <c r="D9" s="9" t="s">
        <v>61</v>
      </c>
      <c r="E9" s="9" t="s">
        <v>61</v>
      </c>
      <c r="F9" s="66">
        <v>35000</v>
      </c>
      <c r="G9" s="98">
        <v>1</v>
      </c>
    </row>
    <row r="10" spans="1:7" x14ac:dyDescent="0.25">
      <c r="A10" s="226"/>
      <c r="B10" s="226"/>
      <c r="C10" s="9" t="s">
        <v>103</v>
      </c>
      <c r="D10" s="9" t="s">
        <v>51</v>
      </c>
      <c r="E10" s="9" t="s">
        <v>51</v>
      </c>
      <c r="F10" s="66">
        <v>30642.125</v>
      </c>
      <c r="G10" s="98">
        <v>1</v>
      </c>
    </row>
    <row r="11" spans="1:7" x14ac:dyDescent="0.25">
      <c r="A11" s="9" t="s">
        <v>32772</v>
      </c>
      <c r="B11" s="9" t="s">
        <v>21</v>
      </c>
      <c r="C11" s="9" t="s">
        <v>103</v>
      </c>
      <c r="D11" s="9" t="s">
        <v>61</v>
      </c>
      <c r="E11" s="9" t="s">
        <v>61</v>
      </c>
      <c r="F11" s="66">
        <v>20000</v>
      </c>
      <c r="G11" s="98">
        <v>1</v>
      </c>
    </row>
    <row r="12" spans="1:7" x14ac:dyDescent="0.25">
      <c r="A12" s="226"/>
      <c r="B12" s="9" t="s">
        <v>32718</v>
      </c>
      <c r="C12" s="9" t="s">
        <v>103</v>
      </c>
      <c r="D12" s="9" t="s">
        <v>61</v>
      </c>
      <c r="E12" s="9" t="s">
        <v>61</v>
      </c>
      <c r="F12" s="66">
        <v>40000</v>
      </c>
      <c r="G12" s="98">
        <v>1</v>
      </c>
    </row>
    <row r="13" spans="1:7" x14ac:dyDescent="0.25">
      <c r="A13" s="9" t="s">
        <v>32774</v>
      </c>
      <c r="B13" s="9" t="s">
        <v>21</v>
      </c>
      <c r="C13" s="9" t="s">
        <v>103</v>
      </c>
      <c r="D13" s="9" t="s">
        <v>61</v>
      </c>
      <c r="E13" s="9" t="s">
        <v>61</v>
      </c>
      <c r="F13" s="66">
        <v>60000</v>
      </c>
      <c r="G13" s="98">
        <v>1</v>
      </c>
    </row>
    <row r="14" spans="1:7" x14ac:dyDescent="0.25">
      <c r="A14" s="9" t="s">
        <v>32773</v>
      </c>
      <c r="B14" s="9" t="s">
        <v>21</v>
      </c>
      <c r="C14" s="9" t="s">
        <v>103</v>
      </c>
      <c r="D14" s="9" t="s">
        <v>61</v>
      </c>
      <c r="E14" s="9" t="s">
        <v>61</v>
      </c>
      <c r="F14" s="66">
        <v>55000</v>
      </c>
      <c r="G14" s="98">
        <v>1</v>
      </c>
    </row>
    <row r="15" spans="1:7" x14ac:dyDescent="0.25">
      <c r="A15" s="9" t="s">
        <v>32714</v>
      </c>
      <c r="B15" s="9" t="s">
        <v>21</v>
      </c>
      <c r="C15" s="9" t="s">
        <v>103</v>
      </c>
      <c r="D15" s="9" t="s">
        <v>51</v>
      </c>
      <c r="E15" s="9" t="s">
        <v>51</v>
      </c>
      <c r="F15" s="66">
        <v>27401.55</v>
      </c>
      <c r="G15" s="98">
        <v>1</v>
      </c>
    </row>
    <row r="16" spans="1:7" x14ac:dyDescent="0.25">
      <c r="A16" s="226"/>
      <c r="B16" s="226"/>
      <c r="C16" s="226"/>
      <c r="D16" s="9" t="s">
        <v>61</v>
      </c>
      <c r="E16" s="9" t="s">
        <v>61</v>
      </c>
      <c r="F16" s="66">
        <v>25000</v>
      </c>
      <c r="G16" s="98">
        <v>1</v>
      </c>
    </row>
    <row r="17" spans="1:7" x14ac:dyDescent="0.25">
      <c r="A17" s="9" t="s">
        <v>32716</v>
      </c>
      <c r="B17" s="9" t="s">
        <v>21</v>
      </c>
      <c r="C17" s="9" t="s">
        <v>49</v>
      </c>
      <c r="D17" s="9" t="s">
        <v>18</v>
      </c>
      <c r="E17" s="9" t="s">
        <v>15</v>
      </c>
      <c r="F17" s="66">
        <v>45735</v>
      </c>
      <c r="G17" s="98">
        <v>1</v>
      </c>
    </row>
    <row r="18" spans="1:7" x14ac:dyDescent="0.25">
      <c r="A18" s="9" t="s">
        <v>901</v>
      </c>
      <c r="B18" s="9" t="s">
        <v>21</v>
      </c>
      <c r="C18" s="9" t="s">
        <v>103</v>
      </c>
      <c r="D18" s="9" t="s">
        <v>61</v>
      </c>
      <c r="E18" s="9" t="s">
        <v>61</v>
      </c>
      <c r="F18" s="66">
        <v>30000</v>
      </c>
      <c r="G18" s="98">
        <v>1</v>
      </c>
    </row>
    <row r="19" spans="1:7" x14ac:dyDescent="0.25">
      <c r="A19" s="226"/>
      <c r="B19" s="226"/>
      <c r="C19" s="9" t="s">
        <v>49</v>
      </c>
      <c r="D19" s="9" t="s">
        <v>54</v>
      </c>
      <c r="E19" s="9" t="s">
        <v>54</v>
      </c>
      <c r="F19" s="66">
        <v>9760</v>
      </c>
      <c r="G19" s="98">
        <v>1</v>
      </c>
    </row>
    <row r="20" spans="1:7" x14ac:dyDescent="0.25">
      <c r="A20" s="9" t="s">
        <v>32720</v>
      </c>
      <c r="B20" s="9" t="s">
        <v>21</v>
      </c>
      <c r="C20" s="9" t="s">
        <v>103</v>
      </c>
      <c r="D20" s="9" t="s">
        <v>54</v>
      </c>
      <c r="E20" s="9" t="s">
        <v>54</v>
      </c>
      <c r="F20" s="66">
        <v>17381.865000000002</v>
      </c>
      <c r="G20" s="98">
        <v>1</v>
      </c>
    </row>
    <row r="21" spans="1:7" x14ac:dyDescent="0.25">
      <c r="A21" s="226"/>
      <c r="B21" s="226"/>
      <c r="C21" s="226"/>
      <c r="D21" s="9" t="s">
        <v>61</v>
      </c>
      <c r="E21" s="9" t="s">
        <v>61</v>
      </c>
      <c r="F21" s="66">
        <v>20000</v>
      </c>
      <c r="G21" s="98">
        <v>1</v>
      </c>
    </row>
    <row r="22" spans="1:7" x14ac:dyDescent="0.25">
      <c r="A22" s="9" t="s">
        <v>32770</v>
      </c>
      <c r="B22" s="9" t="s">
        <v>32771</v>
      </c>
      <c r="C22" s="9" t="s">
        <v>197</v>
      </c>
      <c r="D22" s="9" t="s">
        <v>61</v>
      </c>
      <c r="E22" s="9" t="s">
        <v>61</v>
      </c>
      <c r="F22" s="66">
        <v>30500</v>
      </c>
      <c r="G22" s="98">
        <v>1</v>
      </c>
    </row>
    <row r="23" spans="1:7" x14ac:dyDescent="0.25">
      <c r="A23" s="9" t="s">
        <v>32810</v>
      </c>
      <c r="B23" s="9" t="s">
        <v>140</v>
      </c>
      <c r="C23" s="9" t="s">
        <v>103</v>
      </c>
      <c r="D23" s="9" t="s">
        <v>54</v>
      </c>
      <c r="E23" s="9" t="s">
        <v>54</v>
      </c>
      <c r="F23" s="66">
        <v>15000</v>
      </c>
      <c r="G23" s="98">
        <v>1</v>
      </c>
    </row>
    <row r="24" spans="1:7" x14ac:dyDescent="0.25">
      <c r="A24" s="226"/>
      <c r="B24" s="226"/>
      <c r="C24" s="226"/>
      <c r="D24" s="9" t="s">
        <v>18</v>
      </c>
      <c r="E24" s="9" t="s">
        <v>18</v>
      </c>
      <c r="F24" s="66">
        <v>15007.28</v>
      </c>
      <c r="G24" s="98">
        <v>1</v>
      </c>
    </row>
    <row r="25" spans="1:7" x14ac:dyDescent="0.25">
      <c r="A25" s="9" t="s">
        <v>32815</v>
      </c>
      <c r="B25" s="9" t="s">
        <v>140</v>
      </c>
      <c r="C25" s="9" t="s">
        <v>103</v>
      </c>
      <c r="D25" s="9" t="s">
        <v>57</v>
      </c>
      <c r="E25" s="9" t="s">
        <v>57</v>
      </c>
      <c r="F25" s="66">
        <v>14840</v>
      </c>
      <c r="G25" s="98">
        <v>1</v>
      </c>
    </row>
    <row r="26" spans="1:7" x14ac:dyDescent="0.25">
      <c r="A26" s="226"/>
      <c r="B26" s="226"/>
      <c r="C26" s="226"/>
      <c r="D26" s="9" t="s">
        <v>15</v>
      </c>
      <c r="E26" s="9" t="s">
        <v>15</v>
      </c>
      <c r="F26" s="66">
        <v>15000</v>
      </c>
      <c r="G26" s="98">
        <v>3</v>
      </c>
    </row>
    <row r="27" spans="1:7" x14ac:dyDescent="0.25">
      <c r="A27" s="9" t="s">
        <v>32715</v>
      </c>
      <c r="B27" s="9" t="s">
        <v>21</v>
      </c>
      <c r="C27" s="9" t="s">
        <v>103</v>
      </c>
      <c r="D27" s="9" t="s">
        <v>61</v>
      </c>
      <c r="E27" s="9" t="s">
        <v>61</v>
      </c>
      <c r="F27" s="66">
        <v>25500</v>
      </c>
      <c r="G27" s="98">
        <v>1</v>
      </c>
    </row>
    <row r="28" spans="1:7" x14ac:dyDescent="0.25">
      <c r="A28" s="9" t="s">
        <v>32750</v>
      </c>
      <c r="B28" s="9" t="s">
        <v>21</v>
      </c>
      <c r="C28" s="9" t="s">
        <v>103</v>
      </c>
      <c r="D28" s="9" t="s">
        <v>61</v>
      </c>
      <c r="E28" s="9" t="s">
        <v>61</v>
      </c>
      <c r="F28" s="66">
        <v>25000</v>
      </c>
      <c r="G28" s="98">
        <v>1</v>
      </c>
    </row>
    <row r="29" spans="1:7" x14ac:dyDescent="0.25">
      <c r="A29" s="9" t="s">
        <v>32807</v>
      </c>
      <c r="B29" s="9" t="s">
        <v>140</v>
      </c>
      <c r="C29" s="9" t="s">
        <v>103</v>
      </c>
      <c r="D29" s="9" t="s">
        <v>18</v>
      </c>
      <c r="E29" s="9" t="s">
        <v>18</v>
      </c>
      <c r="F29" s="66">
        <v>24925</v>
      </c>
      <c r="G29" s="98">
        <v>1</v>
      </c>
    </row>
    <row r="30" spans="1:7" x14ac:dyDescent="0.25">
      <c r="A30" s="9" t="s">
        <v>32809</v>
      </c>
      <c r="B30" s="9" t="s">
        <v>140</v>
      </c>
      <c r="C30" s="9" t="s">
        <v>103</v>
      </c>
      <c r="D30" s="9" t="s">
        <v>54</v>
      </c>
      <c r="E30" s="9" t="s">
        <v>54</v>
      </c>
      <c r="F30" s="66">
        <v>11200</v>
      </c>
      <c r="G30" s="98">
        <v>1</v>
      </c>
    </row>
    <row r="31" spans="1:7" x14ac:dyDescent="0.25">
      <c r="A31" s="226"/>
      <c r="B31" s="226"/>
      <c r="C31" s="226"/>
      <c r="D31" s="9" t="s">
        <v>32816</v>
      </c>
      <c r="E31" s="9" t="s">
        <v>32816</v>
      </c>
      <c r="F31" s="66">
        <v>11242</v>
      </c>
      <c r="G31" s="98">
        <v>1</v>
      </c>
    </row>
    <row r="32" spans="1:7" x14ac:dyDescent="0.25">
      <c r="A32" s="9" t="s">
        <v>32824</v>
      </c>
      <c r="B32" s="9" t="s">
        <v>140</v>
      </c>
      <c r="C32" s="9" t="s">
        <v>103</v>
      </c>
      <c r="D32" s="9" t="s">
        <v>61</v>
      </c>
      <c r="E32" s="9" t="s">
        <v>51</v>
      </c>
      <c r="F32" s="66">
        <v>21650</v>
      </c>
      <c r="G32" s="98">
        <v>1</v>
      </c>
    </row>
    <row r="33" spans="1:7" x14ac:dyDescent="0.25">
      <c r="A33" s="9" t="s">
        <v>32808</v>
      </c>
      <c r="B33" s="9" t="s">
        <v>140</v>
      </c>
      <c r="C33" s="9" t="s">
        <v>103</v>
      </c>
      <c r="D33" s="9" t="s">
        <v>51</v>
      </c>
      <c r="E33" s="9" t="s">
        <v>51</v>
      </c>
      <c r="F33" s="66">
        <v>8773.0049999999992</v>
      </c>
      <c r="G33" s="98">
        <v>1</v>
      </c>
    </row>
    <row r="34" spans="1:7" x14ac:dyDescent="0.25">
      <c r="A34" s="226"/>
      <c r="B34" s="226"/>
      <c r="C34" s="226"/>
      <c r="D34" s="226"/>
      <c r="E34" s="242" t="s">
        <v>32821</v>
      </c>
      <c r="F34" s="243">
        <v>5496</v>
      </c>
      <c r="G34" s="244">
        <v>1</v>
      </c>
    </row>
    <row r="35" spans="1:7" x14ac:dyDescent="0.25">
      <c r="A35" s="226"/>
      <c r="B35" s="226"/>
      <c r="C35" s="226"/>
      <c r="D35" s="226"/>
      <c r="E35" s="242" t="s">
        <v>32822</v>
      </c>
      <c r="F35" s="243">
        <v>4648</v>
      </c>
      <c r="G35" s="244">
        <v>1</v>
      </c>
    </row>
    <row r="36" spans="1:7" x14ac:dyDescent="0.25">
      <c r="A36" s="226"/>
      <c r="B36" s="226"/>
      <c r="C36" s="226"/>
      <c r="D36" s="226"/>
      <c r="E36" s="242" t="s">
        <v>32823</v>
      </c>
      <c r="F36" s="243">
        <v>1088.125</v>
      </c>
      <c r="G36" s="244">
        <v>1</v>
      </c>
    </row>
    <row r="37" spans="1:7" x14ac:dyDescent="0.25">
      <c r="A37" s="9" t="s">
        <v>32775</v>
      </c>
      <c r="B37" s="9" t="s">
        <v>21</v>
      </c>
      <c r="C37" s="9" t="s">
        <v>103</v>
      </c>
      <c r="D37" s="9" t="s">
        <v>61</v>
      </c>
      <c r="E37" s="9" t="s">
        <v>61</v>
      </c>
      <c r="F37" s="66">
        <v>20000</v>
      </c>
      <c r="G37" s="98">
        <v>1</v>
      </c>
    </row>
    <row r="38" spans="1:7" x14ac:dyDescent="0.25">
      <c r="A38" s="9" t="s">
        <v>768</v>
      </c>
      <c r="B38" s="9" t="s">
        <v>31853</v>
      </c>
      <c r="C38" s="9" t="s">
        <v>49</v>
      </c>
      <c r="D38" s="9" t="s">
        <v>4</v>
      </c>
      <c r="E38" s="9" t="s">
        <v>4</v>
      </c>
      <c r="F38" s="66">
        <v>19363</v>
      </c>
      <c r="G38" s="98">
        <v>1</v>
      </c>
    </row>
    <row r="39" spans="1:7" x14ac:dyDescent="0.25">
      <c r="A39" s="9" t="s">
        <v>32812</v>
      </c>
      <c r="B39" s="9" t="s">
        <v>140</v>
      </c>
      <c r="C39" s="9" t="s">
        <v>103</v>
      </c>
      <c r="D39" s="9" t="s">
        <v>51</v>
      </c>
      <c r="E39" s="9" t="s">
        <v>51</v>
      </c>
      <c r="F39" s="66">
        <v>16427</v>
      </c>
      <c r="G39" s="98">
        <v>1</v>
      </c>
    </row>
    <row r="40" spans="1:7" x14ac:dyDescent="0.25">
      <c r="A40" s="9" t="s">
        <v>32806</v>
      </c>
      <c r="B40" s="9" t="s">
        <v>140</v>
      </c>
      <c r="C40" s="9" t="s">
        <v>103</v>
      </c>
      <c r="D40" s="9" t="s">
        <v>54</v>
      </c>
      <c r="E40" s="9" t="s">
        <v>54</v>
      </c>
      <c r="F40" s="66">
        <v>15004</v>
      </c>
      <c r="G40" s="98">
        <v>1</v>
      </c>
    </row>
    <row r="41" spans="1:7" x14ac:dyDescent="0.25">
      <c r="A41" s="9" t="s">
        <v>32701</v>
      </c>
      <c r="B41" s="9" t="s">
        <v>31910</v>
      </c>
      <c r="C41" s="9" t="s">
        <v>49</v>
      </c>
      <c r="D41" s="9" t="s">
        <v>50</v>
      </c>
      <c r="E41" s="9" t="s">
        <v>50</v>
      </c>
      <c r="F41" s="66">
        <v>10454</v>
      </c>
      <c r="G41" s="98">
        <v>1</v>
      </c>
    </row>
    <row r="42" spans="1:7" x14ac:dyDescent="0.25">
      <c r="A42" s="9" t="s">
        <v>32814</v>
      </c>
      <c r="B42" s="9" t="s">
        <v>140</v>
      </c>
      <c r="C42" s="9" t="s">
        <v>103</v>
      </c>
      <c r="D42" s="9" t="s">
        <v>32816</v>
      </c>
      <c r="E42" s="9" t="s">
        <v>32816</v>
      </c>
      <c r="F42" s="66">
        <v>10062</v>
      </c>
      <c r="G42" s="98">
        <v>1</v>
      </c>
    </row>
    <row r="43" spans="1:7" x14ac:dyDescent="0.25">
      <c r="A43" s="9" t="s">
        <v>32721</v>
      </c>
      <c r="B43" s="9" t="s">
        <v>22</v>
      </c>
      <c r="C43" s="9" t="s">
        <v>103</v>
      </c>
      <c r="D43" s="9" t="s">
        <v>61</v>
      </c>
      <c r="E43" s="9" t="s">
        <v>61</v>
      </c>
      <c r="F43" s="66">
        <v>10000</v>
      </c>
      <c r="G43" s="98">
        <v>1</v>
      </c>
    </row>
    <row r="44" spans="1:7" x14ac:dyDescent="0.25">
      <c r="A44" s="9" t="s">
        <v>32749</v>
      </c>
      <c r="B44" s="9" t="s">
        <v>21</v>
      </c>
      <c r="C44" s="9" t="s">
        <v>103</v>
      </c>
      <c r="D44" s="9" t="s">
        <v>61</v>
      </c>
      <c r="E44" s="9" t="s">
        <v>61</v>
      </c>
      <c r="F44" s="66">
        <v>10000</v>
      </c>
      <c r="G44" s="98">
        <v>1</v>
      </c>
    </row>
    <row r="45" spans="1:7" x14ac:dyDescent="0.25">
      <c r="A45" s="12" t="s">
        <v>113</v>
      </c>
      <c r="B45" s="61"/>
      <c r="C45" s="61"/>
      <c r="D45" s="61"/>
      <c r="E45" s="61"/>
      <c r="F45" s="67">
        <v>824670.18499999994</v>
      </c>
      <c r="G45" s="59">
        <v>40</v>
      </c>
    </row>
    <row r="46" spans="1:7" x14ac:dyDescent="0.25">
      <c r="D46"/>
    </row>
    <row r="47" spans="1:7" x14ac:dyDescent="0.25">
      <c r="D47"/>
    </row>
    <row r="48" spans="1:7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  <row r="70" spans="4:4" x14ac:dyDescent="0.25">
      <c r="D70"/>
    </row>
    <row r="71" spans="4:4" x14ac:dyDescent="0.25">
      <c r="D71"/>
    </row>
    <row r="72" spans="4:4" x14ac:dyDescent="0.25">
      <c r="D72"/>
    </row>
    <row r="73" spans="4:4" x14ac:dyDescent="0.25">
      <c r="D73"/>
    </row>
    <row r="74" spans="4:4" x14ac:dyDescent="0.25">
      <c r="D74"/>
    </row>
    <row r="75" spans="4:4" x14ac:dyDescent="0.25">
      <c r="D75"/>
    </row>
    <row r="76" spans="4:4" x14ac:dyDescent="0.25">
      <c r="D76"/>
    </row>
    <row r="77" spans="4:4" x14ac:dyDescent="0.25">
      <c r="D77"/>
    </row>
    <row r="78" spans="4:4" x14ac:dyDescent="0.25">
      <c r="D78"/>
    </row>
    <row r="79" spans="4:4" x14ac:dyDescent="0.25">
      <c r="D79"/>
    </row>
    <row r="80" spans="4:4" x14ac:dyDescent="0.25">
      <c r="D80"/>
    </row>
    <row r="81" spans="4:4" x14ac:dyDescent="0.25">
      <c r="D81"/>
    </row>
    <row r="82" spans="4:4" x14ac:dyDescent="0.25">
      <c r="D82"/>
    </row>
    <row r="83" spans="4:4" x14ac:dyDescent="0.25">
      <c r="D83"/>
    </row>
    <row r="84" spans="4:4" x14ac:dyDescent="0.25">
      <c r="D84"/>
    </row>
    <row r="85" spans="4:4" x14ac:dyDescent="0.25">
      <c r="D85"/>
    </row>
    <row r="86" spans="4:4" x14ac:dyDescent="0.25">
      <c r="D86"/>
    </row>
    <row r="87" spans="4:4" x14ac:dyDescent="0.25">
      <c r="D87"/>
    </row>
    <row r="88" spans="4:4" x14ac:dyDescent="0.25">
      <c r="D88"/>
    </row>
    <row r="89" spans="4:4" x14ac:dyDescent="0.25">
      <c r="D89"/>
    </row>
    <row r="90" spans="4:4" x14ac:dyDescent="0.25">
      <c r="D90"/>
    </row>
    <row r="91" spans="4:4" x14ac:dyDescent="0.25">
      <c r="D91"/>
    </row>
    <row r="92" spans="4:4" x14ac:dyDescent="0.25">
      <c r="D92"/>
    </row>
    <row r="93" spans="4:4" x14ac:dyDescent="0.25">
      <c r="D93"/>
    </row>
    <row r="94" spans="4:4" x14ac:dyDescent="0.25">
      <c r="D94"/>
    </row>
    <row r="95" spans="4:4" x14ac:dyDescent="0.25">
      <c r="D95"/>
    </row>
    <row r="96" spans="4:4" x14ac:dyDescent="0.25">
      <c r="D96"/>
    </row>
    <row r="97" spans="4:4" x14ac:dyDescent="0.25">
      <c r="D97"/>
    </row>
    <row r="98" spans="4:4" x14ac:dyDescent="0.25">
      <c r="D98"/>
    </row>
    <row r="99" spans="4:4" x14ac:dyDescent="0.25">
      <c r="D99"/>
    </row>
    <row r="100" spans="4:4" x14ac:dyDescent="0.25">
      <c r="D100"/>
    </row>
    <row r="101" spans="4:4" x14ac:dyDescent="0.25">
      <c r="D101"/>
    </row>
    <row r="102" spans="4:4" x14ac:dyDescent="0.25">
      <c r="D102"/>
    </row>
    <row r="103" spans="4:4" x14ac:dyDescent="0.25">
      <c r="D103"/>
    </row>
    <row r="104" spans="4:4" x14ac:dyDescent="0.25">
      <c r="D104"/>
    </row>
    <row r="105" spans="4:4" x14ac:dyDescent="0.25">
      <c r="D105"/>
    </row>
    <row r="106" spans="4:4" x14ac:dyDescent="0.25">
      <c r="D106"/>
    </row>
    <row r="107" spans="4:4" x14ac:dyDescent="0.25">
      <c r="D107"/>
    </row>
    <row r="108" spans="4:4" x14ac:dyDescent="0.25">
      <c r="D108"/>
    </row>
    <row r="109" spans="4:4" x14ac:dyDescent="0.25">
      <c r="D109"/>
    </row>
    <row r="110" spans="4:4" x14ac:dyDescent="0.25">
      <c r="D110"/>
    </row>
    <row r="111" spans="4:4" x14ac:dyDescent="0.25">
      <c r="D111"/>
    </row>
    <row r="112" spans="4:4" x14ac:dyDescent="0.25">
      <c r="D112"/>
    </row>
    <row r="113" spans="4:4" x14ac:dyDescent="0.25">
      <c r="D113"/>
    </row>
    <row r="114" spans="4:4" x14ac:dyDescent="0.25">
      <c r="D114"/>
    </row>
    <row r="115" spans="4:4" x14ac:dyDescent="0.25">
      <c r="D115"/>
    </row>
    <row r="116" spans="4:4" x14ac:dyDescent="0.25">
      <c r="D116"/>
    </row>
    <row r="117" spans="4:4" x14ac:dyDescent="0.25">
      <c r="D117"/>
    </row>
    <row r="118" spans="4:4" x14ac:dyDescent="0.25">
      <c r="D118"/>
    </row>
    <row r="119" spans="4:4" x14ac:dyDescent="0.25">
      <c r="D119"/>
    </row>
    <row r="120" spans="4:4" x14ac:dyDescent="0.25">
      <c r="D120"/>
    </row>
    <row r="121" spans="4:4" x14ac:dyDescent="0.25">
      <c r="D121"/>
    </row>
    <row r="122" spans="4:4" x14ac:dyDescent="0.25">
      <c r="D122"/>
    </row>
    <row r="123" spans="4:4" x14ac:dyDescent="0.25">
      <c r="D123"/>
    </row>
    <row r="124" spans="4:4" x14ac:dyDescent="0.25">
      <c r="D124"/>
    </row>
    <row r="125" spans="4:4" x14ac:dyDescent="0.25">
      <c r="D125"/>
    </row>
    <row r="126" spans="4:4" x14ac:dyDescent="0.25">
      <c r="D126"/>
    </row>
    <row r="127" spans="4:4" x14ac:dyDescent="0.25">
      <c r="D127"/>
    </row>
    <row r="128" spans="4:4" x14ac:dyDescent="0.25">
      <c r="D128"/>
    </row>
    <row r="129" spans="4:4" x14ac:dyDescent="0.25">
      <c r="D129"/>
    </row>
    <row r="130" spans="4:4" x14ac:dyDescent="0.25">
      <c r="D130"/>
    </row>
    <row r="131" spans="4:4" x14ac:dyDescent="0.25">
      <c r="D131"/>
    </row>
    <row r="132" spans="4:4" x14ac:dyDescent="0.25">
      <c r="D132"/>
    </row>
    <row r="133" spans="4:4" x14ac:dyDescent="0.25">
      <c r="D133"/>
    </row>
    <row r="134" spans="4:4" x14ac:dyDescent="0.25">
      <c r="D134"/>
    </row>
    <row r="135" spans="4:4" x14ac:dyDescent="0.25">
      <c r="D135"/>
    </row>
    <row r="136" spans="4:4" x14ac:dyDescent="0.25">
      <c r="D136"/>
    </row>
    <row r="137" spans="4:4" x14ac:dyDescent="0.25">
      <c r="D137"/>
    </row>
    <row r="138" spans="4:4" x14ac:dyDescent="0.25">
      <c r="D138"/>
    </row>
    <row r="139" spans="4:4" x14ac:dyDescent="0.25">
      <c r="D139"/>
    </row>
    <row r="140" spans="4:4" x14ac:dyDescent="0.25">
      <c r="D140"/>
    </row>
    <row r="141" spans="4:4" x14ac:dyDescent="0.25">
      <c r="D141"/>
    </row>
    <row r="142" spans="4:4" x14ac:dyDescent="0.25">
      <c r="D142"/>
    </row>
    <row r="143" spans="4:4" x14ac:dyDescent="0.25">
      <c r="D143"/>
    </row>
    <row r="144" spans="4:4" x14ac:dyDescent="0.25">
      <c r="D144"/>
    </row>
    <row r="145" spans="4:4" x14ac:dyDescent="0.25">
      <c r="D145"/>
    </row>
    <row r="146" spans="4:4" x14ac:dyDescent="0.25">
      <c r="D146"/>
    </row>
    <row r="147" spans="4:4" x14ac:dyDescent="0.25">
      <c r="D147"/>
    </row>
    <row r="148" spans="4:4" x14ac:dyDescent="0.25">
      <c r="D148"/>
    </row>
    <row r="149" spans="4:4" x14ac:dyDescent="0.25">
      <c r="D149"/>
    </row>
    <row r="150" spans="4:4" x14ac:dyDescent="0.25">
      <c r="D150"/>
    </row>
    <row r="151" spans="4:4" x14ac:dyDescent="0.25">
      <c r="D151"/>
    </row>
    <row r="152" spans="4:4" x14ac:dyDescent="0.25">
      <c r="D152"/>
    </row>
    <row r="153" spans="4:4" x14ac:dyDescent="0.25">
      <c r="D153"/>
    </row>
    <row r="154" spans="4:4" x14ac:dyDescent="0.25">
      <c r="D154"/>
    </row>
    <row r="155" spans="4:4" x14ac:dyDescent="0.25">
      <c r="D155"/>
    </row>
    <row r="156" spans="4:4" x14ac:dyDescent="0.25">
      <c r="D156"/>
    </row>
    <row r="157" spans="4:4" x14ac:dyDescent="0.25">
      <c r="D157"/>
    </row>
    <row r="158" spans="4:4" x14ac:dyDescent="0.25">
      <c r="D158"/>
    </row>
    <row r="159" spans="4:4" x14ac:dyDescent="0.25">
      <c r="D159"/>
    </row>
    <row r="160" spans="4:4" x14ac:dyDescent="0.25">
      <c r="D160"/>
    </row>
    <row r="161" spans="4:4" x14ac:dyDescent="0.25">
      <c r="D161"/>
    </row>
    <row r="162" spans="4:4" x14ac:dyDescent="0.25">
      <c r="D162"/>
    </row>
    <row r="163" spans="4:4" x14ac:dyDescent="0.25">
      <c r="D163"/>
    </row>
    <row r="164" spans="4:4" x14ac:dyDescent="0.25">
      <c r="D164"/>
    </row>
    <row r="165" spans="4:4" x14ac:dyDescent="0.25">
      <c r="D165"/>
    </row>
    <row r="166" spans="4:4" x14ac:dyDescent="0.25">
      <c r="D166"/>
    </row>
    <row r="167" spans="4:4" x14ac:dyDescent="0.25">
      <c r="D167"/>
    </row>
    <row r="168" spans="4:4" x14ac:dyDescent="0.25">
      <c r="D168"/>
    </row>
    <row r="169" spans="4:4" x14ac:dyDescent="0.25">
      <c r="D169"/>
    </row>
    <row r="170" spans="4:4" x14ac:dyDescent="0.25">
      <c r="D170"/>
    </row>
    <row r="171" spans="4:4" x14ac:dyDescent="0.25">
      <c r="D171"/>
    </row>
    <row r="172" spans="4:4" x14ac:dyDescent="0.25">
      <c r="D172"/>
    </row>
    <row r="173" spans="4:4" x14ac:dyDescent="0.25">
      <c r="D173"/>
    </row>
    <row r="174" spans="4:4" x14ac:dyDescent="0.25">
      <c r="D174"/>
    </row>
    <row r="175" spans="4:4" x14ac:dyDescent="0.25">
      <c r="D175"/>
    </row>
    <row r="176" spans="4:4" x14ac:dyDescent="0.25">
      <c r="D176"/>
    </row>
    <row r="177" spans="4:4" x14ac:dyDescent="0.25">
      <c r="D177"/>
    </row>
    <row r="178" spans="4:4" x14ac:dyDescent="0.25">
      <c r="D178"/>
    </row>
    <row r="179" spans="4:4" x14ac:dyDescent="0.25">
      <c r="D179"/>
    </row>
    <row r="180" spans="4:4" x14ac:dyDescent="0.25">
      <c r="D180"/>
    </row>
    <row r="181" spans="4:4" x14ac:dyDescent="0.25">
      <c r="D181"/>
    </row>
    <row r="182" spans="4:4" x14ac:dyDescent="0.25">
      <c r="D182"/>
    </row>
    <row r="183" spans="4:4" x14ac:dyDescent="0.25">
      <c r="D183"/>
    </row>
    <row r="184" spans="4:4" x14ac:dyDescent="0.25">
      <c r="D184"/>
    </row>
    <row r="185" spans="4:4" x14ac:dyDescent="0.25">
      <c r="D185"/>
    </row>
    <row r="186" spans="4:4" x14ac:dyDescent="0.25">
      <c r="D186"/>
    </row>
    <row r="187" spans="4:4" x14ac:dyDescent="0.25">
      <c r="D187"/>
    </row>
    <row r="188" spans="4:4" x14ac:dyDescent="0.25">
      <c r="D188"/>
    </row>
    <row r="189" spans="4:4" x14ac:dyDescent="0.25">
      <c r="D189"/>
    </row>
    <row r="190" spans="4:4" x14ac:dyDescent="0.25">
      <c r="D190"/>
    </row>
    <row r="191" spans="4:4" x14ac:dyDescent="0.25">
      <c r="D191"/>
    </row>
    <row r="192" spans="4:4" x14ac:dyDescent="0.25">
      <c r="D192"/>
    </row>
    <row r="193" spans="4:4" x14ac:dyDescent="0.25">
      <c r="D193"/>
    </row>
    <row r="194" spans="4:4" x14ac:dyDescent="0.25">
      <c r="D194"/>
    </row>
    <row r="195" spans="4:4" x14ac:dyDescent="0.25">
      <c r="D195"/>
    </row>
    <row r="196" spans="4:4" x14ac:dyDescent="0.25">
      <c r="D196"/>
    </row>
    <row r="197" spans="4:4" x14ac:dyDescent="0.25">
      <c r="D197"/>
    </row>
    <row r="198" spans="4:4" x14ac:dyDescent="0.25">
      <c r="D198"/>
    </row>
    <row r="199" spans="4:4" x14ac:dyDescent="0.25">
      <c r="D199"/>
    </row>
    <row r="200" spans="4:4" x14ac:dyDescent="0.25">
      <c r="D200"/>
    </row>
    <row r="201" spans="4:4" x14ac:dyDescent="0.25">
      <c r="D201"/>
    </row>
    <row r="202" spans="4:4" x14ac:dyDescent="0.25">
      <c r="D202"/>
    </row>
    <row r="203" spans="4:4" x14ac:dyDescent="0.25">
      <c r="D203"/>
    </row>
    <row r="204" spans="4:4" x14ac:dyDescent="0.25">
      <c r="D204"/>
    </row>
    <row r="205" spans="4:4" x14ac:dyDescent="0.25">
      <c r="D205"/>
    </row>
    <row r="206" spans="4:4" x14ac:dyDescent="0.25">
      <c r="D206"/>
    </row>
    <row r="207" spans="4:4" x14ac:dyDescent="0.25">
      <c r="D207"/>
    </row>
    <row r="208" spans="4:4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B1:R34206"/>
  <sheetViews>
    <sheetView topLeftCell="A82" zoomScale="85" zoomScaleNormal="85" workbookViewId="0">
      <selection activeCell="E96" sqref="E96"/>
    </sheetView>
  </sheetViews>
  <sheetFormatPr defaultRowHeight="12.5" x14ac:dyDescent="0.25"/>
  <cols>
    <col min="1" max="1" width="2.7265625" customWidth="1"/>
    <col min="2" max="2" width="25" bestFit="1" customWidth="1"/>
    <col min="3" max="3" width="18.7265625" bestFit="1" customWidth="1"/>
    <col min="4" max="4" width="2.26953125" customWidth="1"/>
    <col min="5" max="5" width="46.7265625" customWidth="1"/>
    <col min="6" max="6" width="15.54296875" customWidth="1"/>
    <col min="8" max="8" width="27.1796875" bestFit="1" customWidth="1"/>
    <col min="10" max="10" width="11" bestFit="1" customWidth="1"/>
    <col min="11" max="11" width="10.54296875" bestFit="1" customWidth="1"/>
    <col min="12" max="12" width="21.7265625" bestFit="1" customWidth="1"/>
    <col min="14" max="14" width="23.453125" bestFit="1" customWidth="1"/>
    <col min="17" max="17" width="20.1796875" bestFit="1" customWidth="1"/>
    <col min="18" max="18" width="14" bestFit="1" customWidth="1"/>
  </cols>
  <sheetData>
    <row r="1" spans="2:18" ht="13" x14ac:dyDescent="0.3">
      <c r="B1" s="41" t="s">
        <v>332</v>
      </c>
      <c r="C1" s="43" t="s">
        <v>333</v>
      </c>
      <c r="E1" s="44" t="s">
        <v>207</v>
      </c>
      <c r="F1" s="44" t="s">
        <v>342</v>
      </c>
      <c r="H1" s="44" t="s">
        <v>344</v>
      </c>
      <c r="I1" s="44" t="s">
        <v>1281</v>
      </c>
      <c r="J1" s="44" t="s">
        <v>31753</v>
      </c>
      <c r="K1" s="44" t="s">
        <v>31754</v>
      </c>
      <c r="L1" s="44" t="s">
        <v>31755</v>
      </c>
      <c r="N1" s="44" t="s">
        <v>47</v>
      </c>
      <c r="O1" s="44" t="s">
        <v>1282</v>
      </c>
      <c r="Q1" s="50" t="s">
        <v>1290</v>
      </c>
      <c r="R1" s="49" t="s">
        <v>38</v>
      </c>
    </row>
    <row r="2" spans="2:18" x14ac:dyDescent="0.25">
      <c r="B2" s="42" t="s">
        <v>31774</v>
      </c>
      <c r="C2" s="42" t="s">
        <v>31970</v>
      </c>
      <c r="E2" s="2" t="s">
        <v>31997</v>
      </c>
      <c r="F2" s="32" t="s">
        <v>181</v>
      </c>
      <c r="H2" t="s">
        <v>1293</v>
      </c>
      <c r="I2">
        <v>9282089</v>
      </c>
      <c r="J2">
        <v>304447000</v>
      </c>
      <c r="K2" t="s">
        <v>1294</v>
      </c>
      <c r="L2" t="s">
        <v>1295</v>
      </c>
      <c r="N2" s="46" t="s">
        <v>55</v>
      </c>
      <c r="O2" s="46" t="s">
        <v>198</v>
      </c>
      <c r="Q2" s="42" t="s">
        <v>1287</v>
      </c>
      <c r="R2" s="42" t="s">
        <v>49</v>
      </c>
    </row>
    <row r="3" spans="2:18" x14ac:dyDescent="0.25">
      <c r="B3" s="42" t="s">
        <v>31773</v>
      </c>
      <c r="C3" s="42" t="s">
        <v>53</v>
      </c>
      <c r="E3" s="2" t="s">
        <v>32345</v>
      </c>
      <c r="F3" s="2" t="s">
        <v>32490</v>
      </c>
      <c r="H3" t="s">
        <v>1296</v>
      </c>
      <c r="I3">
        <v>8956607</v>
      </c>
      <c r="J3">
        <v>273421660</v>
      </c>
      <c r="K3" t="s">
        <v>1297</v>
      </c>
      <c r="L3" t="s">
        <v>1295</v>
      </c>
      <c r="N3" s="42" t="s">
        <v>9</v>
      </c>
      <c r="O3" s="42" t="s">
        <v>198</v>
      </c>
      <c r="Q3" s="42" t="s">
        <v>1289</v>
      </c>
      <c r="R3" s="42" t="s">
        <v>197</v>
      </c>
    </row>
    <row r="4" spans="2:18" x14ac:dyDescent="0.25">
      <c r="B4" s="42" t="s">
        <v>31775</v>
      </c>
      <c r="C4" s="42" t="s">
        <v>31970</v>
      </c>
      <c r="E4" s="2" t="s">
        <v>32504</v>
      </c>
      <c r="F4" s="2" t="s">
        <v>181</v>
      </c>
      <c r="H4" t="s">
        <v>1298</v>
      </c>
      <c r="I4">
        <v>6926189</v>
      </c>
      <c r="J4">
        <v>468275000</v>
      </c>
      <c r="K4" t="s">
        <v>1299</v>
      </c>
      <c r="L4" t="s">
        <v>1295</v>
      </c>
      <c r="N4" s="42" t="s">
        <v>52</v>
      </c>
      <c r="O4" s="42" t="s">
        <v>1285</v>
      </c>
      <c r="Q4" s="42" t="s">
        <v>1288</v>
      </c>
      <c r="R4" s="42" t="s">
        <v>103</v>
      </c>
    </row>
    <row r="5" spans="2:18" x14ac:dyDescent="0.25">
      <c r="B5" s="42" t="s">
        <v>304</v>
      </c>
      <c r="C5" s="42" t="s">
        <v>16</v>
      </c>
      <c r="E5" s="38" t="s">
        <v>209</v>
      </c>
      <c r="F5" s="32" t="s">
        <v>57</v>
      </c>
      <c r="H5" t="s">
        <v>1300</v>
      </c>
      <c r="I5">
        <v>7911492</v>
      </c>
      <c r="J5">
        <v>273389100</v>
      </c>
      <c r="K5" t="s">
        <v>1297</v>
      </c>
      <c r="L5" t="s">
        <v>1295</v>
      </c>
      <c r="N5" s="42" t="s">
        <v>105</v>
      </c>
      <c r="O5" s="47" t="s">
        <v>198</v>
      </c>
    </row>
    <row r="6" spans="2:18" x14ac:dyDescent="0.25">
      <c r="B6" s="42" t="s">
        <v>31776</v>
      </c>
      <c r="C6" s="42" t="s">
        <v>31971</v>
      </c>
      <c r="E6" s="38" t="s">
        <v>209</v>
      </c>
      <c r="F6" s="32" t="s">
        <v>57</v>
      </c>
      <c r="H6" t="s">
        <v>1301</v>
      </c>
      <c r="I6">
        <v>7740556</v>
      </c>
      <c r="J6">
        <v>214181307</v>
      </c>
      <c r="K6" t="s">
        <v>1302</v>
      </c>
      <c r="L6" t="s">
        <v>1295</v>
      </c>
      <c r="N6" s="42" t="s">
        <v>60</v>
      </c>
      <c r="O6" s="47" t="s">
        <v>198</v>
      </c>
    </row>
    <row r="7" spans="2:18" x14ac:dyDescent="0.25">
      <c r="B7" s="42" t="s">
        <v>31777</v>
      </c>
      <c r="C7" s="42" t="s">
        <v>31970</v>
      </c>
      <c r="E7" s="2" t="s">
        <v>32494</v>
      </c>
      <c r="F7" s="2" t="s">
        <v>181</v>
      </c>
      <c r="H7" t="s">
        <v>1303</v>
      </c>
      <c r="I7">
        <v>8031445</v>
      </c>
      <c r="J7">
        <v>273328700</v>
      </c>
      <c r="K7" t="s">
        <v>1297</v>
      </c>
      <c r="L7" t="s">
        <v>1295</v>
      </c>
      <c r="N7" s="42" t="s">
        <v>3</v>
      </c>
      <c r="O7" s="42" t="s">
        <v>1283</v>
      </c>
    </row>
    <row r="8" spans="2:18" x14ac:dyDescent="0.25">
      <c r="B8" t="s">
        <v>31778</v>
      </c>
      <c r="C8" s="3" t="s">
        <v>16</v>
      </c>
      <c r="E8" s="2" t="s">
        <v>32012</v>
      </c>
      <c r="F8" s="2" t="s">
        <v>181</v>
      </c>
      <c r="H8" t="s">
        <v>1304</v>
      </c>
      <c r="I8">
        <v>7405651</v>
      </c>
      <c r="J8">
        <v>677042000</v>
      </c>
      <c r="K8" t="s">
        <v>1305</v>
      </c>
      <c r="L8" t="s">
        <v>1295</v>
      </c>
      <c r="N8" s="42" t="s">
        <v>325</v>
      </c>
      <c r="O8" s="42" t="s">
        <v>1283</v>
      </c>
    </row>
    <row r="9" spans="2:18" x14ac:dyDescent="0.25">
      <c r="B9" s="42" t="s">
        <v>31779</v>
      </c>
      <c r="C9" s="42" t="s">
        <v>331</v>
      </c>
      <c r="E9" s="38" t="s">
        <v>221</v>
      </c>
      <c r="F9" s="32" t="s">
        <v>93</v>
      </c>
      <c r="H9" t="s">
        <v>1306</v>
      </c>
      <c r="I9">
        <v>9671890</v>
      </c>
      <c r="J9">
        <v>525007163</v>
      </c>
      <c r="K9" t="s">
        <v>1307</v>
      </c>
      <c r="L9" t="s">
        <v>1308</v>
      </c>
      <c r="N9" s="42" t="s">
        <v>59</v>
      </c>
      <c r="O9" s="42" t="s">
        <v>1284</v>
      </c>
    </row>
    <row r="10" spans="2:18" x14ac:dyDescent="0.25">
      <c r="B10" s="42" t="s">
        <v>31780</v>
      </c>
      <c r="C10" s="42" t="s">
        <v>31780</v>
      </c>
      <c r="E10" s="2" t="s">
        <v>32010</v>
      </c>
      <c r="F10" s="2" t="s">
        <v>181</v>
      </c>
      <c r="H10" t="s">
        <v>1309</v>
      </c>
      <c r="I10">
        <v>8518778</v>
      </c>
      <c r="J10">
        <v>525016212</v>
      </c>
      <c r="K10" t="s">
        <v>1307</v>
      </c>
      <c r="L10" t="s">
        <v>1295</v>
      </c>
      <c r="N10" s="42" t="s">
        <v>56</v>
      </c>
      <c r="O10" s="42" t="s">
        <v>1283</v>
      </c>
    </row>
    <row r="11" spans="2:18" x14ac:dyDescent="0.25">
      <c r="B11" s="42" t="s">
        <v>31781</v>
      </c>
      <c r="C11" s="42" t="s">
        <v>331</v>
      </c>
      <c r="E11" s="38" t="s">
        <v>264</v>
      </c>
      <c r="F11" s="32" t="s">
        <v>32005</v>
      </c>
      <c r="H11" t="s">
        <v>1310</v>
      </c>
      <c r="I11">
        <v>7713266</v>
      </c>
      <c r="J11">
        <v>671201000</v>
      </c>
      <c r="K11" t="s">
        <v>1311</v>
      </c>
      <c r="L11" t="s">
        <v>1295</v>
      </c>
      <c r="N11" s="42" t="s">
        <v>324</v>
      </c>
      <c r="O11" s="42" t="s">
        <v>1283</v>
      </c>
    </row>
    <row r="12" spans="2:18" x14ac:dyDescent="0.25">
      <c r="B12" s="42" t="s">
        <v>140</v>
      </c>
      <c r="C12" s="42" t="s">
        <v>330</v>
      </c>
      <c r="E12" s="2" t="s">
        <v>32144</v>
      </c>
      <c r="F12" s="2" t="s">
        <v>181</v>
      </c>
      <c r="H12" t="s">
        <v>1312</v>
      </c>
      <c r="I12">
        <v>8230912</v>
      </c>
      <c r="J12">
        <v>273344500</v>
      </c>
      <c r="K12" t="s">
        <v>1297</v>
      </c>
      <c r="L12" t="s">
        <v>1313</v>
      </c>
      <c r="N12" s="42" t="s">
        <v>95</v>
      </c>
      <c r="O12" s="47" t="s">
        <v>198</v>
      </c>
    </row>
    <row r="13" spans="2:18" x14ac:dyDescent="0.25">
      <c r="B13" s="42" t="s">
        <v>31782</v>
      </c>
      <c r="C13" s="42" t="s">
        <v>53</v>
      </c>
      <c r="E13" s="2" t="s">
        <v>32016</v>
      </c>
      <c r="F13" s="2" t="s">
        <v>181</v>
      </c>
      <c r="H13" t="s">
        <v>1314</v>
      </c>
      <c r="I13">
        <v>7903299</v>
      </c>
      <c r="J13">
        <v>372685000</v>
      </c>
      <c r="L13" t="s">
        <v>1313</v>
      </c>
      <c r="N13" s="42" t="s">
        <v>306</v>
      </c>
      <c r="O13" s="47" t="s">
        <v>198</v>
      </c>
    </row>
    <row r="14" spans="2:18" x14ac:dyDescent="0.25">
      <c r="B14" s="42" t="s">
        <v>31783</v>
      </c>
      <c r="C14" s="42" t="s">
        <v>331</v>
      </c>
      <c r="E14" s="38" t="s">
        <v>210</v>
      </c>
      <c r="F14" s="32" t="s">
        <v>4</v>
      </c>
      <c r="H14" t="s">
        <v>1315</v>
      </c>
      <c r="I14">
        <v>9047738</v>
      </c>
      <c r="J14">
        <v>341368000</v>
      </c>
      <c r="K14" t="s">
        <v>1316</v>
      </c>
      <c r="L14" t="s">
        <v>1313</v>
      </c>
      <c r="N14" s="42" t="s">
        <v>58</v>
      </c>
      <c r="O14" s="47" t="s">
        <v>198</v>
      </c>
    </row>
    <row r="15" spans="2:18" x14ac:dyDescent="0.25">
      <c r="B15" s="42" t="s">
        <v>31784</v>
      </c>
      <c r="C15" s="42" t="s">
        <v>31971</v>
      </c>
      <c r="E15" s="2" t="s">
        <v>32682</v>
      </c>
      <c r="F15" s="2" t="s">
        <v>181</v>
      </c>
      <c r="H15" t="s">
        <v>1317</v>
      </c>
      <c r="I15">
        <v>9663257</v>
      </c>
      <c r="J15">
        <v>1222</v>
      </c>
      <c r="L15" t="s">
        <v>1308</v>
      </c>
      <c r="N15" s="42" t="s">
        <v>80</v>
      </c>
      <c r="O15" s="47" t="s">
        <v>198</v>
      </c>
    </row>
    <row r="16" spans="2:18" x14ac:dyDescent="0.25">
      <c r="B16" s="42" t="s">
        <v>31785</v>
      </c>
      <c r="C16" s="42" t="s">
        <v>31970</v>
      </c>
      <c r="E16" s="2" t="s">
        <v>32408</v>
      </c>
      <c r="F16" s="2" t="s">
        <v>181</v>
      </c>
      <c r="H16" t="s">
        <v>1318</v>
      </c>
      <c r="I16">
        <v>7627596</v>
      </c>
      <c r="J16">
        <v>525022004</v>
      </c>
      <c r="K16" t="s">
        <v>1307</v>
      </c>
      <c r="L16" t="s">
        <v>1295</v>
      </c>
      <c r="N16" s="42" t="s">
        <v>76</v>
      </c>
      <c r="O16" s="47" t="s">
        <v>198</v>
      </c>
    </row>
    <row r="17" spans="2:15" x14ac:dyDescent="0.25">
      <c r="B17" s="42" t="s">
        <v>31786</v>
      </c>
      <c r="C17" s="42" t="s">
        <v>53</v>
      </c>
      <c r="E17" s="38" t="s">
        <v>211</v>
      </c>
      <c r="F17" s="32" t="s">
        <v>17</v>
      </c>
      <c r="H17" t="s">
        <v>1319</v>
      </c>
      <c r="I17">
        <v>8731461</v>
      </c>
      <c r="J17">
        <v>525016310</v>
      </c>
      <c r="K17" t="s">
        <v>1307</v>
      </c>
      <c r="L17" t="s">
        <v>1313</v>
      </c>
      <c r="N17" t="s">
        <v>32712</v>
      </c>
      <c r="O17" s="227" t="s">
        <v>1283</v>
      </c>
    </row>
    <row r="18" spans="2:15" x14ac:dyDescent="0.25">
      <c r="B18" s="42" t="s">
        <v>31787</v>
      </c>
      <c r="C18" s="42" t="s">
        <v>331</v>
      </c>
      <c r="E18" s="38" t="s">
        <v>31973</v>
      </c>
      <c r="F18" s="32" t="s">
        <v>181</v>
      </c>
      <c r="H18" t="s">
        <v>1320</v>
      </c>
      <c r="I18">
        <v>7209899</v>
      </c>
      <c r="J18">
        <v>525707077</v>
      </c>
      <c r="K18" t="s">
        <v>1307</v>
      </c>
      <c r="L18" t="s">
        <v>1308</v>
      </c>
      <c r="N18" t="s">
        <v>32719</v>
      </c>
      <c r="O18" s="227" t="s">
        <v>1284</v>
      </c>
    </row>
    <row r="19" spans="2:15" x14ac:dyDescent="0.25">
      <c r="B19" s="42" t="s">
        <v>31788</v>
      </c>
      <c r="C19" s="42" t="s">
        <v>53</v>
      </c>
      <c r="E19" s="2" t="s">
        <v>32000</v>
      </c>
      <c r="F19" s="32" t="s">
        <v>181</v>
      </c>
      <c r="H19" t="s">
        <v>1321</v>
      </c>
      <c r="I19">
        <v>7432850</v>
      </c>
      <c r="J19">
        <v>375996000</v>
      </c>
      <c r="K19" t="s">
        <v>1322</v>
      </c>
      <c r="L19" t="s">
        <v>1295</v>
      </c>
      <c r="N19" t="s">
        <v>32819</v>
      </c>
      <c r="O19" t="s">
        <v>1283</v>
      </c>
    </row>
    <row r="20" spans="2:15" x14ac:dyDescent="0.25">
      <c r="B20" s="42" t="s">
        <v>22</v>
      </c>
      <c r="C20" s="42" t="s">
        <v>53</v>
      </c>
      <c r="E20" s="2" t="s">
        <v>32004</v>
      </c>
      <c r="F20" s="32" t="s">
        <v>181</v>
      </c>
      <c r="H20" t="s">
        <v>1323</v>
      </c>
      <c r="I20">
        <v>2104904</v>
      </c>
      <c r="J20">
        <v>264162617</v>
      </c>
      <c r="K20" t="s">
        <v>1324</v>
      </c>
      <c r="L20" t="s">
        <v>1308</v>
      </c>
      <c r="N20" t="s">
        <v>32817</v>
      </c>
      <c r="O20" t="s">
        <v>1283</v>
      </c>
    </row>
    <row r="21" spans="2:15" x14ac:dyDescent="0.25">
      <c r="B21" s="42" t="s">
        <v>31789</v>
      </c>
      <c r="C21" s="42" t="s">
        <v>331</v>
      </c>
      <c r="E21" s="38" t="s">
        <v>273</v>
      </c>
      <c r="F21" s="32" t="s">
        <v>50</v>
      </c>
      <c r="H21" t="s">
        <v>1325</v>
      </c>
      <c r="I21">
        <v>8888757</v>
      </c>
      <c r="J21">
        <v>525014072</v>
      </c>
      <c r="K21" t="s">
        <v>1307</v>
      </c>
      <c r="L21" t="s">
        <v>1326</v>
      </c>
      <c r="N21" t="s">
        <v>32818</v>
      </c>
      <c r="O21" t="s">
        <v>1283</v>
      </c>
    </row>
    <row r="22" spans="2:15" x14ac:dyDescent="0.25">
      <c r="B22" s="42" t="s">
        <v>31790</v>
      </c>
      <c r="C22" s="42" t="s">
        <v>31970</v>
      </c>
      <c r="E22" s="2" t="s">
        <v>32725</v>
      </c>
      <c r="F22" s="78" t="s">
        <v>181</v>
      </c>
      <c r="H22" t="s">
        <v>1327</v>
      </c>
      <c r="I22">
        <v>9365063</v>
      </c>
      <c r="J22">
        <v>413325050</v>
      </c>
      <c r="K22" t="s">
        <v>1328</v>
      </c>
      <c r="L22" t="s">
        <v>1329</v>
      </c>
      <c r="N22" t="s">
        <v>32820</v>
      </c>
      <c r="O22" t="s">
        <v>1283</v>
      </c>
    </row>
    <row r="23" spans="2:15" x14ac:dyDescent="0.25">
      <c r="B23" s="42" t="s">
        <v>31791</v>
      </c>
      <c r="C23" s="42" t="s">
        <v>31970</v>
      </c>
      <c r="E23" s="2" t="s">
        <v>32219</v>
      </c>
      <c r="F23" s="2" t="s">
        <v>181</v>
      </c>
      <c r="H23" t="s">
        <v>1330</v>
      </c>
      <c r="I23">
        <v>8315449</v>
      </c>
      <c r="J23">
        <v>246863576</v>
      </c>
      <c r="L23" t="s">
        <v>1295</v>
      </c>
      <c r="N23" t="s">
        <v>33025</v>
      </c>
      <c r="O23" t="s">
        <v>198</v>
      </c>
    </row>
    <row r="24" spans="2:15" x14ac:dyDescent="0.25">
      <c r="B24" s="42" t="s">
        <v>31792</v>
      </c>
      <c r="C24" s="42" t="s">
        <v>331</v>
      </c>
      <c r="E24" s="2" t="s">
        <v>32106</v>
      </c>
      <c r="F24" s="2" t="s">
        <v>181</v>
      </c>
      <c r="H24" t="s">
        <v>1331</v>
      </c>
      <c r="I24">
        <v>6386470</v>
      </c>
      <c r="J24">
        <v>352831424</v>
      </c>
      <c r="K24" t="s">
        <v>1332</v>
      </c>
      <c r="L24" t="s">
        <v>1308</v>
      </c>
    </row>
    <row r="25" spans="2:15" x14ac:dyDescent="0.25">
      <c r="B25" s="42" t="s">
        <v>31793</v>
      </c>
      <c r="C25" s="42" t="s">
        <v>16</v>
      </c>
      <c r="E25" s="38" t="s">
        <v>220</v>
      </c>
      <c r="F25" s="32" t="s">
        <v>245</v>
      </c>
      <c r="H25" t="s">
        <v>1333</v>
      </c>
      <c r="I25">
        <v>9330202</v>
      </c>
      <c r="J25">
        <v>526056694</v>
      </c>
      <c r="L25" t="s">
        <v>1313</v>
      </c>
    </row>
    <row r="26" spans="2:15" x14ac:dyDescent="0.25">
      <c r="B26" s="42" t="s">
        <v>31794</v>
      </c>
      <c r="C26" s="42" t="s">
        <v>331</v>
      </c>
      <c r="E26" s="38" t="s">
        <v>212</v>
      </c>
      <c r="F26" s="32" t="s">
        <v>54</v>
      </c>
      <c r="H26" t="s">
        <v>1334</v>
      </c>
      <c r="I26">
        <v>8420153</v>
      </c>
      <c r="J26">
        <v>257632443</v>
      </c>
      <c r="K26" t="s">
        <v>1335</v>
      </c>
      <c r="L26" t="s">
        <v>1295</v>
      </c>
    </row>
    <row r="27" spans="2:15" x14ac:dyDescent="0.25">
      <c r="B27" s="42" t="s">
        <v>31795</v>
      </c>
      <c r="C27" s="42" t="s">
        <v>53</v>
      </c>
      <c r="E27" s="2" t="s">
        <v>32187</v>
      </c>
      <c r="F27" s="2" t="s">
        <v>181</v>
      </c>
      <c r="H27" t="s">
        <v>1336</v>
      </c>
      <c r="I27">
        <v>9861492</v>
      </c>
      <c r="J27">
        <v>341750000</v>
      </c>
      <c r="K27" t="s">
        <v>1316</v>
      </c>
      <c r="L27" t="s">
        <v>1337</v>
      </c>
    </row>
    <row r="28" spans="2:15" x14ac:dyDescent="0.25">
      <c r="B28" s="3" t="s">
        <v>31796</v>
      </c>
      <c r="C28" s="42" t="s">
        <v>330</v>
      </c>
      <c r="E28" s="38" t="s">
        <v>217</v>
      </c>
      <c r="F28" s="32" t="s">
        <v>15</v>
      </c>
      <c r="H28" t="s">
        <v>1338</v>
      </c>
      <c r="I28">
        <v>9656967</v>
      </c>
      <c r="J28">
        <v>525020078</v>
      </c>
      <c r="K28" t="s">
        <v>1307</v>
      </c>
      <c r="L28" t="s">
        <v>1295</v>
      </c>
    </row>
    <row r="29" spans="2:15" x14ac:dyDescent="0.25">
      <c r="B29" s="42" t="s">
        <v>31797</v>
      </c>
      <c r="C29" s="42" t="s">
        <v>331</v>
      </c>
      <c r="E29" s="2" t="s">
        <v>32831</v>
      </c>
      <c r="F29" s="2" t="s">
        <v>181</v>
      </c>
      <c r="H29" t="s">
        <v>1339</v>
      </c>
      <c r="I29">
        <v>9217917</v>
      </c>
      <c r="J29">
        <v>215037000</v>
      </c>
      <c r="K29" t="s">
        <v>1340</v>
      </c>
      <c r="L29" t="s">
        <v>1341</v>
      </c>
    </row>
    <row r="30" spans="2:15" x14ac:dyDescent="0.25">
      <c r="B30" s="42" t="s">
        <v>31798</v>
      </c>
      <c r="C30" s="42" t="s">
        <v>31970</v>
      </c>
      <c r="E30" s="38" t="s">
        <v>279</v>
      </c>
      <c r="F30" s="32" t="s">
        <v>18</v>
      </c>
      <c r="H30" t="s">
        <v>1342</v>
      </c>
      <c r="I30">
        <v>9325843</v>
      </c>
      <c r="J30">
        <v>355497000</v>
      </c>
      <c r="K30" t="s">
        <v>1332</v>
      </c>
      <c r="L30" t="s">
        <v>1326</v>
      </c>
    </row>
    <row r="31" spans="2:15" x14ac:dyDescent="0.25">
      <c r="B31" s="42" t="s">
        <v>31799</v>
      </c>
      <c r="C31" s="42" t="s">
        <v>16</v>
      </c>
      <c r="E31" s="32" t="s">
        <v>334</v>
      </c>
      <c r="F31" s="32" t="s">
        <v>18</v>
      </c>
      <c r="H31" t="s">
        <v>1343</v>
      </c>
      <c r="I31">
        <v>9760897</v>
      </c>
      <c r="J31">
        <v>525003328</v>
      </c>
      <c r="K31" t="s">
        <v>1307</v>
      </c>
      <c r="L31" t="s">
        <v>1313</v>
      </c>
    </row>
    <row r="32" spans="2:15" x14ac:dyDescent="0.25">
      <c r="B32" s="42" t="s">
        <v>31800</v>
      </c>
      <c r="C32" s="42" t="s">
        <v>31780</v>
      </c>
      <c r="E32" s="2" t="s">
        <v>32252</v>
      </c>
      <c r="F32" s="2" t="s">
        <v>181</v>
      </c>
      <c r="H32" t="s">
        <v>1344</v>
      </c>
      <c r="I32">
        <v>9127291</v>
      </c>
      <c r="J32">
        <v>355412000</v>
      </c>
      <c r="K32" t="s">
        <v>1332</v>
      </c>
      <c r="L32" t="s">
        <v>1326</v>
      </c>
    </row>
    <row r="33" spans="2:12" x14ac:dyDescent="0.25">
      <c r="B33" s="42" t="s">
        <v>5155</v>
      </c>
      <c r="C33" s="42" t="s">
        <v>330</v>
      </c>
      <c r="E33" s="2" t="s">
        <v>32009</v>
      </c>
      <c r="F33" s="78" t="s">
        <v>181</v>
      </c>
      <c r="H33" t="s">
        <v>1345</v>
      </c>
      <c r="I33">
        <v>9135781</v>
      </c>
      <c r="J33">
        <v>636091285</v>
      </c>
      <c r="L33" t="s">
        <v>1346</v>
      </c>
    </row>
    <row r="34" spans="2:12" x14ac:dyDescent="0.25">
      <c r="B34" s="42" t="s">
        <v>31801</v>
      </c>
      <c r="C34" s="42" t="s">
        <v>53</v>
      </c>
      <c r="E34" s="2" t="s">
        <v>32008</v>
      </c>
      <c r="F34" s="78" t="s">
        <v>181</v>
      </c>
      <c r="H34" t="s">
        <v>1347</v>
      </c>
      <c r="I34">
        <v>9599602</v>
      </c>
      <c r="J34">
        <v>477700400</v>
      </c>
      <c r="K34" t="s">
        <v>1348</v>
      </c>
      <c r="L34" t="s">
        <v>1341</v>
      </c>
    </row>
    <row r="35" spans="2:12" x14ac:dyDescent="0.25">
      <c r="B35" t="s">
        <v>31802</v>
      </c>
      <c r="C35" s="42" t="s">
        <v>331</v>
      </c>
      <c r="E35" s="38" t="s">
        <v>308</v>
      </c>
      <c r="F35" s="32" t="s">
        <v>181</v>
      </c>
      <c r="H35" t="s">
        <v>1349</v>
      </c>
      <c r="I35">
        <v>9561019</v>
      </c>
      <c r="J35">
        <v>574002030</v>
      </c>
      <c r="K35" t="s">
        <v>1350</v>
      </c>
      <c r="L35" t="s">
        <v>1308</v>
      </c>
    </row>
    <row r="36" spans="2:12" x14ac:dyDescent="0.25">
      <c r="B36" t="s">
        <v>31803</v>
      </c>
      <c r="C36" t="s">
        <v>53</v>
      </c>
      <c r="E36" s="2" t="s">
        <v>32479</v>
      </c>
      <c r="F36" s="2" t="s">
        <v>181</v>
      </c>
      <c r="H36" t="s">
        <v>1351</v>
      </c>
      <c r="I36">
        <v>9186467</v>
      </c>
      <c r="J36">
        <v>441277000</v>
      </c>
      <c r="K36" t="s">
        <v>1352</v>
      </c>
      <c r="L36" t="s">
        <v>1326</v>
      </c>
    </row>
    <row r="37" spans="2:12" x14ac:dyDescent="0.25">
      <c r="B37" s="42" t="s">
        <v>5335</v>
      </c>
      <c r="C37" s="42" t="s">
        <v>31970</v>
      </c>
      <c r="E37" s="2" t="s">
        <v>31992</v>
      </c>
      <c r="F37" s="2" t="s">
        <v>31998</v>
      </c>
      <c r="H37" t="s">
        <v>1353</v>
      </c>
      <c r="I37">
        <v>9153836</v>
      </c>
      <c r="J37">
        <v>441701000</v>
      </c>
      <c r="K37" t="s">
        <v>1352</v>
      </c>
      <c r="L37" t="s">
        <v>1313</v>
      </c>
    </row>
    <row r="38" spans="2:12" x14ac:dyDescent="0.25">
      <c r="B38" t="s">
        <v>31804</v>
      </c>
      <c r="C38" t="s">
        <v>16</v>
      </c>
      <c r="E38" s="2" t="s">
        <v>32015</v>
      </c>
      <c r="F38" s="2" t="s">
        <v>181</v>
      </c>
      <c r="H38" t="s">
        <v>1354</v>
      </c>
      <c r="I38">
        <v>8875968</v>
      </c>
      <c r="J38">
        <v>440033000</v>
      </c>
      <c r="K38" t="s">
        <v>1352</v>
      </c>
      <c r="L38" t="s">
        <v>1313</v>
      </c>
    </row>
    <row r="39" spans="2:12" x14ac:dyDescent="0.25">
      <c r="B39" s="3" t="s">
        <v>31805</v>
      </c>
      <c r="C39" s="3" t="s">
        <v>16</v>
      </c>
      <c r="E39" s="2" t="s">
        <v>31993</v>
      </c>
      <c r="F39" s="32" t="s">
        <v>181</v>
      </c>
      <c r="H39" t="s">
        <v>1355</v>
      </c>
      <c r="I39">
        <v>9079688</v>
      </c>
      <c r="J39">
        <v>440109170</v>
      </c>
      <c r="K39" t="s">
        <v>1352</v>
      </c>
      <c r="L39" t="s">
        <v>1308</v>
      </c>
    </row>
    <row r="40" spans="2:12" x14ac:dyDescent="0.25">
      <c r="B40" t="s">
        <v>31806</v>
      </c>
      <c r="C40" t="s">
        <v>53</v>
      </c>
      <c r="E40" s="2" t="s">
        <v>32685</v>
      </c>
      <c r="F40" s="2" t="s">
        <v>181</v>
      </c>
      <c r="H40" t="s">
        <v>1356</v>
      </c>
      <c r="I40">
        <v>9262285</v>
      </c>
      <c r="J40">
        <v>441826000</v>
      </c>
      <c r="K40" t="s">
        <v>1352</v>
      </c>
      <c r="L40" t="s">
        <v>1326</v>
      </c>
    </row>
    <row r="41" spans="2:12" x14ac:dyDescent="0.25">
      <c r="B41" t="s">
        <v>31807</v>
      </c>
      <c r="C41" t="s">
        <v>16</v>
      </c>
      <c r="E41" s="38" t="s">
        <v>219</v>
      </c>
      <c r="F41" s="79" t="s">
        <v>32007</v>
      </c>
      <c r="H41" t="s">
        <v>1357</v>
      </c>
      <c r="I41">
        <v>9253997</v>
      </c>
      <c r="J41">
        <v>440351000</v>
      </c>
      <c r="K41" t="s">
        <v>1352</v>
      </c>
      <c r="L41" t="s">
        <v>1326</v>
      </c>
    </row>
    <row r="42" spans="2:12" x14ac:dyDescent="0.25">
      <c r="B42" t="s">
        <v>196</v>
      </c>
      <c r="C42" t="s">
        <v>331</v>
      </c>
      <c r="E42" s="2" t="s">
        <v>31766</v>
      </c>
      <c r="F42" s="78" t="s">
        <v>32006</v>
      </c>
      <c r="H42" t="s">
        <v>1358</v>
      </c>
      <c r="I42">
        <v>9072977</v>
      </c>
      <c r="J42">
        <v>617098000</v>
      </c>
      <c r="K42" t="s">
        <v>1359</v>
      </c>
      <c r="L42" t="s">
        <v>1308</v>
      </c>
    </row>
    <row r="43" spans="2:12" x14ac:dyDescent="0.25">
      <c r="B43" t="s">
        <v>5886</v>
      </c>
      <c r="C43" t="s">
        <v>16</v>
      </c>
      <c r="E43" s="2" t="s">
        <v>31977</v>
      </c>
      <c r="F43" s="32" t="s">
        <v>181</v>
      </c>
      <c r="H43" t="s">
        <v>1360</v>
      </c>
      <c r="I43">
        <v>8823678</v>
      </c>
      <c r="J43">
        <v>440107140</v>
      </c>
      <c r="K43" t="s">
        <v>1352</v>
      </c>
      <c r="L43" t="s">
        <v>1308</v>
      </c>
    </row>
    <row r="44" spans="2:12" x14ac:dyDescent="0.25">
      <c r="B44" t="s">
        <v>31808</v>
      </c>
      <c r="C44" t="s">
        <v>331</v>
      </c>
      <c r="E44" s="38" t="s">
        <v>249</v>
      </c>
      <c r="F44" s="32" t="s">
        <v>340</v>
      </c>
      <c r="H44" t="s">
        <v>1361</v>
      </c>
      <c r="I44">
        <v>9137064</v>
      </c>
      <c r="J44">
        <v>440120300</v>
      </c>
      <c r="K44" t="s">
        <v>1352</v>
      </c>
      <c r="L44" t="s">
        <v>1362</v>
      </c>
    </row>
    <row r="45" spans="2:12" x14ac:dyDescent="0.25">
      <c r="B45" t="s">
        <v>31809</v>
      </c>
      <c r="C45" t="s">
        <v>16</v>
      </c>
      <c r="E45" s="2" t="s">
        <v>32624</v>
      </c>
      <c r="F45" s="32" t="s">
        <v>181</v>
      </c>
      <c r="H45" t="s">
        <v>1363</v>
      </c>
      <c r="I45">
        <v>8510477</v>
      </c>
      <c r="J45">
        <v>440701790</v>
      </c>
      <c r="K45" t="s">
        <v>1352</v>
      </c>
      <c r="L45" t="s">
        <v>1308</v>
      </c>
    </row>
    <row r="46" spans="2:12" x14ac:dyDescent="0.25">
      <c r="B46" t="s">
        <v>31810</v>
      </c>
      <c r="C46" t="s">
        <v>16</v>
      </c>
      <c r="E46" s="2" t="s">
        <v>32205</v>
      </c>
      <c r="F46" s="2" t="s">
        <v>181</v>
      </c>
      <c r="H46" t="s">
        <v>1364</v>
      </c>
      <c r="I46">
        <v>7393573</v>
      </c>
      <c r="J46">
        <v>316001401</v>
      </c>
      <c r="K46" t="s">
        <v>1365</v>
      </c>
      <c r="L46" t="s">
        <v>1329</v>
      </c>
    </row>
    <row r="47" spans="2:12" x14ac:dyDescent="0.25">
      <c r="B47" t="s">
        <v>29</v>
      </c>
      <c r="C47" t="s">
        <v>330</v>
      </c>
      <c r="E47" s="2" t="s">
        <v>32057</v>
      </c>
      <c r="F47" s="2" t="s">
        <v>181</v>
      </c>
      <c r="H47" t="s">
        <v>1366</v>
      </c>
      <c r="I47">
        <v>8618700</v>
      </c>
      <c r="J47">
        <v>440100670</v>
      </c>
      <c r="K47" t="s">
        <v>1352</v>
      </c>
      <c r="L47" t="s">
        <v>1308</v>
      </c>
    </row>
    <row r="48" spans="2:12" x14ac:dyDescent="0.25">
      <c r="B48" t="s">
        <v>21</v>
      </c>
      <c r="C48" t="s">
        <v>53</v>
      </c>
      <c r="E48" s="38" t="s">
        <v>214</v>
      </c>
      <c r="F48" s="32" t="s">
        <v>138</v>
      </c>
      <c r="H48" t="s">
        <v>1367</v>
      </c>
      <c r="I48">
        <v>9666015</v>
      </c>
      <c r="J48">
        <v>431004684</v>
      </c>
      <c r="K48" t="s">
        <v>1368</v>
      </c>
      <c r="L48" t="s">
        <v>1295</v>
      </c>
    </row>
    <row r="49" spans="2:12" x14ac:dyDescent="0.25">
      <c r="B49" t="s">
        <v>31811</v>
      </c>
      <c r="C49" t="s">
        <v>53</v>
      </c>
      <c r="E49" s="2" t="s">
        <v>32676</v>
      </c>
      <c r="F49" s="79" t="s">
        <v>181</v>
      </c>
      <c r="H49" t="s">
        <v>1369</v>
      </c>
      <c r="I49">
        <v>9380984</v>
      </c>
      <c r="J49">
        <v>431501853</v>
      </c>
      <c r="K49" t="s">
        <v>1368</v>
      </c>
      <c r="L49" t="s">
        <v>1313</v>
      </c>
    </row>
    <row r="50" spans="2:12" x14ac:dyDescent="0.25">
      <c r="B50" t="s">
        <v>31812</v>
      </c>
      <c r="C50" t="s">
        <v>53</v>
      </c>
      <c r="E50" s="2" t="s">
        <v>31767</v>
      </c>
      <c r="F50" s="28" t="s">
        <v>31771</v>
      </c>
      <c r="H50" t="s">
        <v>1370</v>
      </c>
      <c r="I50">
        <v>9057082</v>
      </c>
      <c r="J50">
        <v>440117610</v>
      </c>
      <c r="K50" t="s">
        <v>1352</v>
      </c>
      <c r="L50" t="s">
        <v>1308</v>
      </c>
    </row>
    <row r="51" spans="2:12" x14ac:dyDescent="0.25">
      <c r="B51" t="s">
        <v>31813</v>
      </c>
      <c r="C51" t="s">
        <v>330</v>
      </c>
      <c r="E51" s="2" t="s">
        <v>32946</v>
      </c>
      <c r="F51" s="2"/>
      <c r="H51" t="s">
        <v>1371</v>
      </c>
      <c r="I51">
        <v>9154024</v>
      </c>
      <c r="J51">
        <v>431200143</v>
      </c>
      <c r="K51" t="s">
        <v>1368</v>
      </c>
      <c r="L51" t="s">
        <v>1313</v>
      </c>
    </row>
    <row r="52" spans="2:12" x14ac:dyDescent="0.25">
      <c r="B52" t="s">
        <v>31814</v>
      </c>
      <c r="C52" t="s">
        <v>16</v>
      </c>
      <c r="E52" s="2" t="s">
        <v>32145</v>
      </c>
      <c r="F52" s="2" t="s">
        <v>181</v>
      </c>
      <c r="H52" t="s">
        <v>1372</v>
      </c>
      <c r="I52">
        <v>9238478</v>
      </c>
      <c r="J52">
        <v>271000666</v>
      </c>
      <c r="K52" t="s">
        <v>1373</v>
      </c>
      <c r="L52" t="s">
        <v>1341</v>
      </c>
    </row>
    <row r="53" spans="2:12" x14ac:dyDescent="0.25">
      <c r="B53" t="s">
        <v>7023</v>
      </c>
      <c r="C53" t="s">
        <v>16</v>
      </c>
      <c r="E53" s="38" t="s">
        <v>31757</v>
      </c>
      <c r="F53" s="32" t="s">
        <v>31999</v>
      </c>
      <c r="H53" t="s">
        <v>1374</v>
      </c>
      <c r="I53">
        <v>9313539</v>
      </c>
      <c r="J53">
        <v>431200655</v>
      </c>
      <c r="K53" t="s">
        <v>1368</v>
      </c>
      <c r="L53" t="s">
        <v>1313</v>
      </c>
    </row>
    <row r="54" spans="2:12" x14ac:dyDescent="0.25">
      <c r="B54" t="s">
        <v>7023</v>
      </c>
      <c r="C54" t="s">
        <v>16</v>
      </c>
      <c r="E54" s="38" t="s">
        <v>216</v>
      </c>
      <c r="F54" s="32" t="s">
        <v>51</v>
      </c>
      <c r="H54" t="s">
        <v>1375</v>
      </c>
      <c r="I54">
        <v>9063328</v>
      </c>
      <c r="J54">
        <v>440153990</v>
      </c>
      <c r="K54" t="s">
        <v>1352</v>
      </c>
      <c r="L54" t="s">
        <v>1313</v>
      </c>
    </row>
    <row r="55" spans="2:12" x14ac:dyDescent="0.25">
      <c r="B55" t="s">
        <v>31815</v>
      </c>
      <c r="C55" t="s">
        <v>31971</v>
      </c>
      <c r="E55" s="2" t="s">
        <v>32220</v>
      </c>
      <c r="F55" s="2" t="s">
        <v>181</v>
      </c>
      <c r="H55" t="s">
        <v>1376</v>
      </c>
      <c r="I55">
        <v>7950747</v>
      </c>
      <c r="J55">
        <v>440570000</v>
      </c>
      <c r="K55" t="s">
        <v>1352</v>
      </c>
      <c r="L55" t="s">
        <v>1329</v>
      </c>
    </row>
    <row r="56" spans="2:12" x14ac:dyDescent="0.25">
      <c r="B56" t="s">
        <v>31816</v>
      </c>
      <c r="C56" t="s">
        <v>331</v>
      </c>
      <c r="E56" s="38" t="s">
        <v>280</v>
      </c>
      <c r="F56" s="32" t="s">
        <v>119</v>
      </c>
      <c r="H56" t="s">
        <v>1377</v>
      </c>
      <c r="I56">
        <v>9287871</v>
      </c>
      <c r="J56">
        <v>256120000</v>
      </c>
      <c r="K56" t="s">
        <v>1340</v>
      </c>
      <c r="L56" t="s">
        <v>1313</v>
      </c>
    </row>
    <row r="57" spans="2:12" x14ac:dyDescent="0.25">
      <c r="B57" t="s">
        <v>7310</v>
      </c>
      <c r="C57" t="s">
        <v>31970</v>
      </c>
      <c r="E57" s="2" t="s">
        <v>31995</v>
      </c>
      <c r="F57" s="32" t="s">
        <v>181</v>
      </c>
      <c r="H57" t="s">
        <v>1378</v>
      </c>
      <c r="I57">
        <v>8725656</v>
      </c>
      <c r="J57">
        <v>312368000</v>
      </c>
      <c r="K57" t="s">
        <v>1379</v>
      </c>
      <c r="L57" t="s">
        <v>1295</v>
      </c>
    </row>
    <row r="58" spans="2:12" x14ac:dyDescent="0.25">
      <c r="B58" t="s">
        <v>310</v>
      </c>
      <c r="C58" t="s">
        <v>331</v>
      </c>
      <c r="E58" s="2" t="s">
        <v>32011</v>
      </c>
      <c r="F58" s="2" t="s">
        <v>181</v>
      </c>
      <c r="H58" t="s">
        <v>1380</v>
      </c>
      <c r="I58">
        <v>9453092</v>
      </c>
      <c r="J58">
        <v>574988000</v>
      </c>
      <c r="K58" t="s">
        <v>1350</v>
      </c>
      <c r="L58" t="s">
        <v>1381</v>
      </c>
    </row>
    <row r="59" spans="2:12" x14ac:dyDescent="0.25">
      <c r="B59" t="s">
        <v>31817</v>
      </c>
      <c r="C59" t="s">
        <v>331</v>
      </c>
      <c r="E59" s="2" t="s">
        <v>31974</v>
      </c>
      <c r="F59" s="2" t="s">
        <v>31975</v>
      </c>
      <c r="H59" t="s">
        <v>1382</v>
      </c>
      <c r="I59">
        <v>9251676</v>
      </c>
      <c r="J59">
        <v>236185001</v>
      </c>
      <c r="K59" t="s">
        <v>1383</v>
      </c>
      <c r="L59" t="s">
        <v>1326</v>
      </c>
    </row>
    <row r="60" spans="2:12" x14ac:dyDescent="0.25">
      <c r="B60" t="s">
        <v>24</v>
      </c>
      <c r="C60" t="s">
        <v>53</v>
      </c>
      <c r="E60" s="2" t="s">
        <v>31996</v>
      </c>
      <c r="F60" s="32" t="s">
        <v>181</v>
      </c>
      <c r="H60" t="s">
        <v>1384</v>
      </c>
      <c r="I60">
        <v>9720603</v>
      </c>
      <c r="J60">
        <v>401000000</v>
      </c>
      <c r="K60" t="s">
        <v>1385</v>
      </c>
      <c r="L60" t="s">
        <v>1329</v>
      </c>
    </row>
    <row r="61" spans="2:12" x14ac:dyDescent="0.25">
      <c r="B61" t="s">
        <v>31818</v>
      </c>
      <c r="C61" t="s">
        <v>31970</v>
      </c>
      <c r="E61" s="38" t="s">
        <v>213</v>
      </c>
      <c r="F61" s="32" t="s">
        <v>128</v>
      </c>
      <c r="H61" t="s">
        <v>1386</v>
      </c>
      <c r="I61">
        <v>9475002</v>
      </c>
      <c r="J61">
        <v>244820616</v>
      </c>
      <c r="K61" t="s">
        <v>1387</v>
      </c>
      <c r="L61" t="s">
        <v>1388</v>
      </c>
    </row>
    <row r="62" spans="2:12" x14ac:dyDescent="0.25">
      <c r="B62" t="s">
        <v>31819</v>
      </c>
      <c r="C62" t="s">
        <v>31970</v>
      </c>
      <c r="E62" s="2" t="s">
        <v>32131</v>
      </c>
      <c r="F62" s="2" t="s">
        <v>32584</v>
      </c>
      <c r="H62" t="s">
        <v>1389</v>
      </c>
      <c r="I62">
        <v>9003732</v>
      </c>
      <c r="J62">
        <v>431601396</v>
      </c>
      <c r="K62" t="s">
        <v>1368</v>
      </c>
      <c r="L62" t="s">
        <v>1308</v>
      </c>
    </row>
    <row r="63" spans="2:12" x14ac:dyDescent="0.25">
      <c r="B63" t="s">
        <v>31820</v>
      </c>
      <c r="C63" t="s">
        <v>16</v>
      </c>
      <c r="E63" s="2" t="s">
        <v>32013</v>
      </c>
      <c r="F63" s="2" t="s">
        <v>181</v>
      </c>
      <c r="H63" t="s">
        <v>1390</v>
      </c>
      <c r="I63">
        <v>9721956</v>
      </c>
      <c r="J63">
        <v>354742000</v>
      </c>
      <c r="K63" t="s">
        <v>1332</v>
      </c>
      <c r="L63" t="s">
        <v>1329</v>
      </c>
    </row>
    <row r="64" spans="2:12" x14ac:dyDescent="0.25">
      <c r="B64" t="s">
        <v>8121</v>
      </c>
      <c r="C64" t="s">
        <v>331</v>
      </c>
      <c r="E64" s="38" t="s">
        <v>215</v>
      </c>
      <c r="F64" s="34" t="s">
        <v>254</v>
      </c>
      <c r="H64" t="s">
        <v>1391</v>
      </c>
      <c r="I64">
        <v>9714185</v>
      </c>
      <c r="J64">
        <v>353922000</v>
      </c>
      <c r="K64" t="s">
        <v>1332</v>
      </c>
      <c r="L64" t="s">
        <v>1329</v>
      </c>
    </row>
    <row r="65" spans="2:12" x14ac:dyDescent="0.25">
      <c r="B65" t="s">
        <v>31821</v>
      </c>
      <c r="C65" t="s">
        <v>331</v>
      </c>
      <c r="E65" s="2" t="s">
        <v>32146</v>
      </c>
      <c r="F65" s="2" t="s">
        <v>32552</v>
      </c>
      <c r="H65" t="s">
        <v>1392</v>
      </c>
      <c r="I65">
        <v>9296664</v>
      </c>
      <c r="J65">
        <v>431401968</v>
      </c>
      <c r="K65" t="s">
        <v>1368</v>
      </c>
      <c r="L65" t="s">
        <v>1313</v>
      </c>
    </row>
    <row r="66" spans="2:12" x14ac:dyDescent="0.25">
      <c r="B66" t="s">
        <v>8627</v>
      </c>
      <c r="C66" t="s">
        <v>330</v>
      </c>
      <c r="E66" s="2" t="s">
        <v>32945</v>
      </c>
      <c r="F66" s="2" t="s">
        <v>32949</v>
      </c>
      <c r="H66" t="s">
        <v>1393</v>
      </c>
      <c r="I66">
        <v>9665994</v>
      </c>
      <c r="J66">
        <v>431004611</v>
      </c>
      <c r="K66" t="s">
        <v>1368</v>
      </c>
      <c r="L66" t="s">
        <v>1313</v>
      </c>
    </row>
    <row r="67" spans="2:12" x14ac:dyDescent="0.25">
      <c r="B67" t="s">
        <v>25</v>
      </c>
      <c r="C67" t="s">
        <v>16</v>
      </c>
      <c r="E67" s="32" t="s">
        <v>230</v>
      </c>
      <c r="F67" s="32" t="s">
        <v>240</v>
      </c>
      <c r="H67" t="s">
        <v>1394</v>
      </c>
      <c r="I67">
        <v>9160839</v>
      </c>
      <c r="J67">
        <v>525017094</v>
      </c>
      <c r="K67" t="s">
        <v>1307</v>
      </c>
      <c r="L67" t="s">
        <v>1395</v>
      </c>
    </row>
    <row r="68" spans="2:12" x14ac:dyDescent="0.25">
      <c r="B68" t="s">
        <v>31822</v>
      </c>
      <c r="C68" t="s">
        <v>331</v>
      </c>
      <c r="E68" s="2" t="s">
        <v>32947</v>
      </c>
      <c r="F68" s="2" t="s">
        <v>240</v>
      </c>
      <c r="H68" t="s">
        <v>1396</v>
      </c>
      <c r="I68">
        <v>9259575</v>
      </c>
      <c r="J68">
        <v>440100774</v>
      </c>
      <c r="K68" t="s">
        <v>1352</v>
      </c>
      <c r="L68" t="s">
        <v>1308</v>
      </c>
    </row>
    <row r="69" spans="2:12" x14ac:dyDescent="0.25">
      <c r="B69" t="s">
        <v>31823</v>
      </c>
      <c r="C69" t="s">
        <v>16</v>
      </c>
      <c r="E69" s="2" t="s">
        <v>32017</v>
      </c>
      <c r="F69" s="2" t="s">
        <v>181</v>
      </c>
      <c r="H69" t="s">
        <v>1397</v>
      </c>
      <c r="I69">
        <v>1110000</v>
      </c>
      <c r="J69">
        <v>421000000</v>
      </c>
      <c r="L69" t="s">
        <v>1308</v>
      </c>
    </row>
    <row r="70" spans="2:12" x14ac:dyDescent="0.25">
      <c r="B70" t="s">
        <v>31824</v>
      </c>
      <c r="C70" t="s">
        <v>16</v>
      </c>
      <c r="E70" s="2" t="s">
        <v>31768</v>
      </c>
      <c r="F70" s="28" t="s">
        <v>31770</v>
      </c>
      <c r="H70" t="s">
        <v>1397</v>
      </c>
      <c r="I70">
        <v>9107104</v>
      </c>
      <c r="J70">
        <v>414872010</v>
      </c>
      <c r="L70" t="s">
        <v>1308</v>
      </c>
    </row>
    <row r="71" spans="2:12" x14ac:dyDescent="0.25">
      <c r="B71" t="s">
        <v>31825</v>
      </c>
      <c r="C71" t="s">
        <v>31970</v>
      </c>
      <c r="E71" s="2" t="s">
        <v>32948</v>
      </c>
      <c r="F71" s="28" t="s">
        <v>31770</v>
      </c>
      <c r="H71" t="s">
        <v>1397</v>
      </c>
      <c r="I71">
        <v>8025317</v>
      </c>
      <c r="J71">
        <v>352020000</v>
      </c>
      <c r="K71" t="s">
        <v>1332</v>
      </c>
      <c r="L71" t="s">
        <v>1341</v>
      </c>
    </row>
    <row r="72" spans="2:12" x14ac:dyDescent="0.25">
      <c r="B72" t="s">
        <v>31826</v>
      </c>
      <c r="C72" t="s">
        <v>16</v>
      </c>
      <c r="E72" s="2" t="s">
        <v>32273</v>
      </c>
      <c r="F72" s="2" t="s">
        <v>181</v>
      </c>
      <c r="H72" t="s">
        <v>1397</v>
      </c>
      <c r="I72">
        <v>7926019</v>
      </c>
      <c r="J72">
        <v>247232600</v>
      </c>
      <c r="K72" t="s">
        <v>1398</v>
      </c>
      <c r="L72" t="s">
        <v>1341</v>
      </c>
    </row>
    <row r="73" spans="2:12" x14ac:dyDescent="0.25">
      <c r="B73" t="s">
        <v>31828</v>
      </c>
      <c r="C73" t="s">
        <v>330</v>
      </c>
      <c r="E73" s="2" t="s">
        <v>32206</v>
      </c>
      <c r="F73" s="2" t="s">
        <v>181</v>
      </c>
      <c r="H73" t="s">
        <v>1399</v>
      </c>
      <c r="I73">
        <v>7722413</v>
      </c>
      <c r="J73">
        <v>351127000</v>
      </c>
      <c r="K73" t="s">
        <v>1332</v>
      </c>
      <c r="L73" t="s">
        <v>1341</v>
      </c>
    </row>
    <row r="74" spans="2:12" x14ac:dyDescent="0.25">
      <c r="B74" t="s">
        <v>31827</v>
      </c>
      <c r="C74" t="s">
        <v>31970</v>
      </c>
      <c r="E74" s="2" t="s">
        <v>32525</v>
      </c>
      <c r="F74" s="2" t="s">
        <v>181</v>
      </c>
      <c r="H74" t="s">
        <v>1400</v>
      </c>
      <c r="I74">
        <v>9464948</v>
      </c>
      <c r="J74">
        <v>538004229</v>
      </c>
      <c r="L74" t="s">
        <v>1341</v>
      </c>
    </row>
    <row r="75" spans="2:12" x14ac:dyDescent="0.25">
      <c r="B75" t="s">
        <v>620</v>
      </c>
      <c r="C75" t="s">
        <v>31971</v>
      </c>
      <c r="E75" s="38" t="s">
        <v>218</v>
      </c>
      <c r="F75" s="32" t="s">
        <v>177</v>
      </c>
      <c r="H75" t="s">
        <v>1401</v>
      </c>
      <c r="I75">
        <v>7504653</v>
      </c>
      <c r="J75">
        <v>376049000</v>
      </c>
      <c r="K75" t="s">
        <v>1322</v>
      </c>
      <c r="L75" t="s">
        <v>1295</v>
      </c>
    </row>
    <row r="76" spans="2:12" x14ac:dyDescent="0.25">
      <c r="B76" t="s">
        <v>31829</v>
      </c>
      <c r="C76" t="s">
        <v>31970</v>
      </c>
      <c r="E76" s="32" t="s">
        <v>260</v>
      </c>
      <c r="F76" s="32" t="s">
        <v>181</v>
      </c>
      <c r="H76" t="s">
        <v>1402</v>
      </c>
      <c r="I76">
        <v>9177674</v>
      </c>
      <c r="J76">
        <v>470718000</v>
      </c>
      <c r="K76" t="s">
        <v>1403</v>
      </c>
      <c r="L76" t="s">
        <v>1326</v>
      </c>
    </row>
    <row r="77" spans="2:12" x14ac:dyDescent="0.25">
      <c r="B77" t="s">
        <v>31830</v>
      </c>
      <c r="C77" t="s">
        <v>31970</v>
      </c>
      <c r="E77" s="2" t="s">
        <v>32563</v>
      </c>
      <c r="F77" s="2" t="s">
        <v>181</v>
      </c>
      <c r="H77" t="s">
        <v>1404</v>
      </c>
      <c r="I77">
        <v>7811032</v>
      </c>
      <c r="J77">
        <v>577271000</v>
      </c>
      <c r="L77" t="s">
        <v>1295</v>
      </c>
    </row>
    <row r="78" spans="2:12" x14ac:dyDescent="0.25">
      <c r="B78" t="s">
        <v>31831</v>
      </c>
      <c r="C78" t="s">
        <v>330</v>
      </c>
      <c r="E78" s="2" t="s">
        <v>32086</v>
      </c>
      <c r="F78" s="2" t="s">
        <v>181</v>
      </c>
      <c r="H78" t="s">
        <v>1405</v>
      </c>
      <c r="I78">
        <v>8874316</v>
      </c>
      <c r="J78">
        <v>514468000</v>
      </c>
      <c r="K78" t="s">
        <v>1406</v>
      </c>
      <c r="L78" t="s">
        <v>1295</v>
      </c>
    </row>
    <row r="79" spans="2:12" x14ac:dyDescent="0.25">
      <c r="B79" t="s">
        <v>31832</v>
      </c>
      <c r="C79" t="s">
        <v>31971</v>
      </c>
      <c r="E79" s="2" t="s">
        <v>32663</v>
      </c>
      <c r="F79" s="78" t="s">
        <v>181</v>
      </c>
      <c r="H79" t="s">
        <v>1407</v>
      </c>
      <c r="I79">
        <v>9041318</v>
      </c>
      <c r="J79">
        <v>304010285</v>
      </c>
      <c r="K79" t="s">
        <v>1294</v>
      </c>
      <c r="L79" t="s">
        <v>1295</v>
      </c>
    </row>
    <row r="80" spans="2:12" x14ac:dyDescent="0.25">
      <c r="B80" t="s">
        <v>31833</v>
      </c>
      <c r="C80" t="s">
        <v>31780</v>
      </c>
      <c r="E80" s="2" t="s">
        <v>32805</v>
      </c>
      <c r="F80" s="2" t="s">
        <v>181</v>
      </c>
      <c r="H80" t="s">
        <v>1408</v>
      </c>
      <c r="I80">
        <v>8606410</v>
      </c>
      <c r="J80">
        <v>457416000</v>
      </c>
      <c r="K80" t="s">
        <v>1409</v>
      </c>
      <c r="L80" t="s">
        <v>1295</v>
      </c>
    </row>
    <row r="81" spans="2:12" x14ac:dyDescent="0.25">
      <c r="B81" t="s">
        <v>31834</v>
      </c>
      <c r="C81" t="s">
        <v>16</v>
      </c>
      <c r="E81" s="2" t="s">
        <v>32601</v>
      </c>
      <c r="F81" s="32" t="s">
        <v>181</v>
      </c>
      <c r="H81" t="s">
        <v>1410</v>
      </c>
      <c r="I81">
        <v>8310281</v>
      </c>
      <c r="J81">
        <v>514193000</v>
      </c>
      <c r="K81" t="s">
        <v>1406</v>
      </c>
      <c r="L81" t="s">
        <v>1295</v>
      </c>
    </row>
    <row r="82" spans="2:12" x14ac:dyDescent="0.25">
      <c r="B82" t="s">
        <v>31835</v>
      </c>
      <c r="C82" t="s">
        <v>16</v>
      </c>
      <c r="E82" s="2" t="s">
        <v>32002</v>
      </c>
      <c r="F82" s="32" t="s">
        <v>181</v>
      </c>
      <c r="H82" t="s">
        <v>1411</v>
      </c>
      <c r="I82">
        <v>9152193</v>
      </c>
      <c r="J82">
        <v>440132190</v>
      </c>
      <c r="L82" t="s">
        <v>1412</v>
      </c>
    </row>
    <row r="83" spans="2:12" x14ac:dyDescent="0.25">
      <c r="B83" t="s">
        <v>31836</v>
      </c>
      <c r="C83" t="s">
        <v>53</v>
      </c>
      <c r="E83" s="2" t="s">
        <v>31994</v>
      </c>
      <c r="F83" s="32" t="s">
        <v>181</v>
      </c>
      <c r="H83" t="s">
        <v>1413</v>
      </c>
      <c r="I83">
        <v>8863769</v>
      </c>
      <c r="J83">
        <v>273378000</v>
      </c>
      <c r="K83" t="s">
        <v>1297</v>
      </c>
      <c r="L83" t="s">
        <v>1295</v>
      </c>
    </row>
    <row r="84" spans="2:12" x14ac:dyDescent="0.25">
      <c r="B84" t="s">
        <v>31</v>
      </c>
      <c r="C84" t="s">
        <v>31970</v>
      </c>
      <c r="E84" s="32" t="s">
        <v>253</v>
      </c>
      <c r="F84" s="32" t="s">
        <v>32003</v>
      </c>
      <c r="H84" t="s">
        <v>1414</v>
      </c>
      <c r="I84">
        <v>8728581</v>
      </c>
      <c r="J84">
        <v>273343130</v>
      </c>
      <c r="K84" t="s">
        <v>1297</v>
      </c>
      <c r="L84" t="s">
        <v>1329</v>
      </c>
    </row>
    <row r="85" spans="2:12" x14ac:dyDescent="0.25">
      <c r="B85" t="s">
        <v>31837</v>
      </c>
      <c r="C85" t="s">
        <v>16</v>
      </c>
      <c r="E85" s="2" t="s">
        <v>32944</v>
      </c>
      <c r="F85" s="32" t="s">
        <v>32003</v>
      </c>
      <c r="H85" t="s">
        <v>1415</v>
      </c>
      <c r="I85">
        <v>7610103</v>
      </c>
      <c r="J85">
        <v>312616000</v>
      </c>
      <c r="K85" t="s">
        <v>1379</v>
      </c>
      <c r="L85" t="s">
        <v>1341</v>
      </c>
    </row>
    <row r="86" spans="2:12" x14ac:dyDescent="0.25">
      <c r="B86" t="s">
        <v>31838</v>
      </c>
      <c r="C86" t="s">
        <v>31970</v>
      </c>
      <c r="E86" s="2" t="s">
        <v>32323</v>
      </c>
      <c r="F86" s="2" t="s">
        <v>32369</v>
      </c>
      <c r="H86" t="s">
        <v>1416</v>
      </c>
      <c r="I86">
        <v>9648219</v>
      </c>
      <c r="J86">
        <v>503001960</v>
      </c>
      <c r="K86" t="s">
        <v>1417</v>
      </c>
      <c r="L86" t="s">
        <v>1329</v>
      </c>
    </row>
    <row r="87" spans="2:12" x14ac:dyDescent="0.25">
      <c r="B87" t="s">
        <v>33</v>
      </c>
      <c r="C87" t="s">
        <v>31970</v>
      </c>
      <c r="E87" s="2" t="s">
        <v>31764</v>
      </c>
      <c r="F87" s="28" t="s">
        <v>181</v>
      </c>
      <c r="H87" t="s">
        <v>1418</v>
      </c>
      <c r="I87">
        <v>9648207</v>
      </c>
      <c r="J87">
        <v>503001270</v>
      </c>
      <c r="K87" t="s">
        <v>1417</v>
      </c>
      <c r="L87" t="s">
        <v>1329</v>
      </c>
    </row>
    <row r="88" spans="2:12" x14ac:dyDescent="0.25">
      <c r="B88" t="s">
        <v>11645</v>
      </c>
      <c r="C88" t="s">
        <v>331</v>
      </c>
      <c r="E88" s="2" t="s">
        <v>32664</v>
      </c>
      <c r="F88" s="79" t="s">
        <v>181</v>
      </c>
      <c r="H88" t="s">
        <v>1419</v>
      </c>
      <c r="I88">
        <v>9571088</v>
      </c>
      <c r="J88">
        <v>419096800</v>
      </c>
      <c r="K88" t="s">
        <v>1420</v>
      </c>
      <c r="L88" t="s">
        <v>1329</v>
      </c>
    </row>
    <row r="89" spans="2:12" x14ac:dyDescent="0.25">
      <c r="B89" t="s">
        <v>31839</v>
      </c>
      <c r="C89" t="s">
        <v>331</v>
      </c>
      <c r="E89" s="2" t="s">
        <v>32742</v>
      </c>
      <c r="F89" s="78" t="s">
        <v>181</v>
      </c>
      <c r="H89" t="s">
        <v>1421</v>
      </c>
      <c r="I89">
        <v>1116087</v>
      </c>
      <c r="J89">
        <v>566952170</v>
      </c>
      <c r="L89" t="s">
        <v>1313</v>
      </c>
    </row>
    <row r="90" spans="2:12" x14ac:dyDescent="0.25">
      <c r="B90" t="s">
        <v>31840</v>
      </c>
      <c r="C90" t="s">
        <v>331</v>
      </c>
      <c r="E90" s="2" t="s">
        <v>32001</v>
      </c>
      <c r="F90" s="32" t="s">
        <v>181</v>
      </c>
      <c r="H90" t="s">
        <v>1422</v>
      </c>
      <c r="I90">
        <v>9183427</v>
      </c>
      <c r="J90">
        <v>244650437</v>
      </c>
      <c r="K90" t="s">
        <v>1387</v>
      </c>
      <c r="L90" t="s">
        <v>1295</v>
      </c>
    </row>
    <row r="91" spans="2:12" x14ac:dyDescent="0.25">
      <c r="B91" t="s">
        <v>31841</v>
      </c>
      <c r="C91" t="s">
        <v>31971</v>
      </c>
      <c r="E91" s="38" t="s">
        <v>222</v>
      </c>
      <c r="F91" s="32" t="s">
        <v>77</v>
      </c>
      <c r="H91" t="s">
        <v>1423</v>
      </c>
      <c r="I91">
        <v>3331388</v>
      </c>
      <c r="J91">
        <v>418999999</v>
      </c>
      <c r="L91" t="s">
        <v>1313</v>
      </c>
    </row>
    <row r="92" spans="2:12" x14ac:dyDescent="0.25">
      <c r="B92" t="s">
        <v>31842</v>
      </c>
      <c r="C92" t="s">
        <v>331</v>
      </c>
      <c r="E92" s="2" t="s">
        <v>32274</v>
      </c>
      <c r="F92" s="2" t="s">
        <v>32324</v>
      </c>
      <c r="H92" t="s">
        <v>1424</v>
      </c>
      <c r="I92">
        <v>7925285</v>
      </c>
      <c r="J92">
        <v>577342000</v>
      </c>
      <c r="L92" t="s">
        <v>1329</v>
      </c>
    </row>
    <row r="93" spans="2:12" x14ac:dyDescent="0.25">
      <c r="B93" t="s">
        <v>31843</v>
      </c>
      <c r="C93" t="s">
        <v>31970</v>
      </c>
      <c r="E93" s="2" t="s">
        <v>32014</v>
      </c>
      <c r="F93" s="2" t="s">
        <v>181</v>
      </c>
      <c r="H93" t="s">
        <v>1425</v>
      </c>
      <c r="I93">
        <v>1000000</v>
      </c>
      <c r="J93">
        <v>211111000</v>
      </c>
      <c r="K93" t="s">
        <v>1426</v>
      </c>
      <c r="L93" t="s">
        <v>1308</v>
      </c>
    </row>
    <row r="94" spans="2:12" x14ac:dyDescent="0.25">
      <c r="B94" t="s">
        <v>31844</v>
      </c>
      <c r="C94" t="s">
        <v>16</v>
      </c>
      <c r="E94" s="2" t="s">
        <v>33004</v>
      </c>
      <c r="F94" s="2" t="s">
        <v>181</v>
      </c>
      <c r="H94" t="s">
        <v>1427</v>
      </c>
      <c r="I94">
        <v>9419441</v>
      </c>
      <c r="J94">
        <v>477944421</v>
      </c>
      <c r="K94" t="s">
        <v>1348</v>
      </c>
      <c r="L94" t="s">
        <v>1308</v>
      </c>
    </row>
    <row r="95" spans="2:12" x14ac:dyDescent="0.25">
      <c r="B95" t="s">
        <v>31845</v>
      </c>
      <c r="C95" t="s">
        <v>16</v>
      </c>
      <c r="E95" s="2" t="s">
        <v>33044</v>
      </c>
      <c r="F95" s="78" t="s">
        <v>181</v>
      </c>
      <c r="H95" t="s">
        <v>1428</v>
      </c>
      <c r="I95">
        <v>9700140</v>
      </c>
      <c r="J95">
        <v>477000140</v>
      </c>
      <c r="K95" t="s">
        <v>1348</v>
      </c>
      <c r="L95" t="s">
        <v>1308</v>
      </c>
    </row>
    <row r="96" spans="2:12" x14ac:dyDescent="0.25">
      <c r="B96" t="s">
        <v>31846</v>
      </c>
      <c r="C96" t="s">
        <v>330</v>
      </c>
      <c r="E96" s="2" t="s">
        <v>33051</v>
      </c>
      <c r="F96" s="78" t="s">
        <v>181</v>
      </c>
      <c r="H96" t="s">
        <v>1428</v>
      </c>
      <c r="I96">
        <v>9681261</v>
      </c>
      <c r="J96">
        <v>417111111</v>
      </c>
      <c r="K96" t="s">
        <v>1429</v>
      </c>
      <c r="L96" t="s">
        <v>1308</v>
      </c>
    </row>
    <row r="97" spans="2:12" x14ac:dyDescent="0.25">
      <c r="B97" t="s">
        <v>31847</v>
      </c>
      <c r="C97" t="s">
        <v>331</v>
      </c>
      <c r="H97" t="s">
        <v>1428</v>
      </c>
      <c r="I97">
        <v>9222211</v>
      </c>
      <c r="J97">
        <v>400090000</v>
      </c>
      <c r="L97" t="s">
        <v>1341</v>
      </c>
    </row>
    <row r="98" spans="2:12" x14ac:dyDescent="0.25">
      <c r="B98" t="s">
        <v>31848</v>
      </c>
      <c r="C98" t="s">
        <v>31780</v>
      </c>
      <c r="H98" t="s">
        <v>1430</v>
      </c>
      <c r="I98">
        <v>9719300</v>
      </c>
      <c r="J98">
        <v>366500000</v>
      </c>
      <c r="K98" t="s">
        <v>1431</v>
      </c>
      <c r="L98" t="s">
        <v>1308</v>
      </c>
    </row>
    <row r="99" spans="2:12" x14ac:dyDescent="0.25">
      <c r="B99" t="s">
        <v>31849</v>
      </c>
      <c r="C99" t="s">
        <v>31970</v>
      </c>
      <c r="H99" t="s">
        <v>1430</v>
      </c>
      <c r="I99">
        <v>9800111</v>
      </c>
      <c r="J99">
        <v>230002000</v>
      </c>
      <c r="K99" t="s">
        <v>1432</v>
      </c>
      <c r="L99" t="s">
        <v>1308</v>
      </c>
    </row>
    <row r="100" spans="2:12" x14ac:dyDescent="0.25">
      <c r="B100" t="s">
        <v>31850</v>
      </c>
      <c r="C100" t="s">
        <v>331</v>
      </c>
      <c r="H100" t="s">
        <v>1433</v>
      </c>
      <c r="I100">
        <v>9559594</v>
      </c>
      <c r="J100">
        <v>899031000</v>
      </c>
      <c r="L100" t="s">
        <v>1308</v>
      </c>
    </row>
    <row r="101" spans="2:12" x14ac:dyDescent="0.25">
      <c r="B101" t="s">
        <v>31851</v>
      </c>
      <c r="C101" t="s">
        <v>53</v>
      </c>
      <c r="H101" t="s">
        <v>1434</v>
      </c>
      <c r="I101">
        <v>9312676</v>
      </c>
      <c r="J101">
        <v>304740000</v>
      </c>
      <c r="K101" t="s">
        <v>1294</v>
      </c>
      <c r="L101" t="s">
        <v>1295</v>
      </c>
    </row>
    <row r="102" spans="2:12" x14ac:dyDescent="0.25">
      <c r="B102" t="s">
        <v>31852</v>
      </c>
      <c r="C102" t="s">
        <v>31970</v>
      </c>
      <c r="H102" t="s">
        <v>1435</v>
      </c>
      <c r="I102">
        <v>9521564</v>
      </c>
      <c r="J102">
        <v>566520000</v>
      </c>
      <c r="L102" t="s">
        <v>1295</v>
      </c>
    </row>
    <row r="103" spans="2:12" x14ac:dyDescent="0.25">
      <c r="B103" t="s">
        <v>13374</v>
      </c>
      <c r="C103" t="s">
        <v>31970</v>
      </c>
      <c r="H103" t="s">
        <v>1436</v>
      </c>
      <c r="I103">
        <v>9498341</v>
      </c>
      <c r="J103">
        <v>538004014</v>
      </c>
      <c r="K103" t="s">
        <v>1437</v>
      </c>
      <c r="L103" t="s">
        <v>1295</v>
      </c>
    </row>
    <row r="104" spans="2:12" x14ac:dyDescent="0.25">
      <c r="B104" t="s">
        <v>13513</v>
      </c>
      <c r="C104" t="s">
        <v>53</v>
      </c>
      <c r="H104" t="s">
        <v>1438</v>
      </c>
      <c r="I104">
        <v>9498470</v>
      </c>
      <c r="J104">
        <v>538005293</v>
      </c>
      <c r="K104" t="s">
        <v>1437</v>
      </c>
      <c r="L104" t="s">
        <v>1295</v>
      </c>
    </row>
    <row r="105" spans="2:12" x14ac:dyDescent="0.25">
      <c r="B105" t="s">
        <v>31853</v>
      </c>
      <c r="C105" t="s">
        <v>53</v>
      </c>
      <c r="H105" t="s">
        <v>1439</v>
      </c>
      <c r="I105">
        <v>9521540</v>
      </c>
      <c r="J105">
        <v>566223000</v>
      </c>
      <c r="L105" t="s">
        <v>1295</v>
      </c>
    </row>
    <row r="106" spans="2:12" x14ac:dyDescent="0.25">
      <c r="B106" t="s">
        <v>31854</v>
      </c>
      <c r="C106" t="s">
        <v>53</v>
      </c>
      <c r="H106" t="s">
        <v>1440</v>
      </c>
      <c r="I106">
        <v>9521095</v>
      </c>
      <c r="J106">
        <v>564202000</v>
      </c>
      <c r="K106" t="s">
        <v>1441</v>
      </c>
      <c r="L106" t="s">
        <v>1295</v>
      </c>
    </row>
    <row r="107" spans="2:12" x14ac:dyDescent="0.25">
      <c r="B107" t="s">
        <v>31855</v>
      </c>
      <c r="C107" t="s">
        <v>53</v>
      </c>
      <c r="H107" t="s">
        <v>1442</v>
      </c>
      <c r="I107">
        <v>9393541</v>
      </c>
      <c r="J107">
        <v>212669000</v>
      </c>
      <c r="K107" t="s">
        <v>1443</v>
      </c>
      <c r="L107" t="s">
        <v>1295</v>
      </c>
    </row>
    <row r="108" spans="2:12" x14ac:dyDescent="0.25">
      <c r="B108" t="s">
        <v>31856</v>
      </c>
      <c r="C108" t="s">
        <v>31970</v>
      </c>
      <c r="H108" t="s">
        <v>1444</v>
      </c>
      <c r="I108">
        <v>9498468</v>
      </c>
      <c r="J108">
        <v>538005121</v>
      </c>
      <c r="K108" t="s">
        <v>1437</v>
      </c>
      <c r="L108" t="s">
        <v>1295</v>
      </c>
    </row>
    <row r="109" spans="2:12" x14ac:dyDescent="0.25">
      <c r="B109" t="s">
        <v>31857</v>
      </c>
      <c r="C109" t="s">
        <v>31970</v>
      </c>
      <c r="H109" t="s">
        <v>1445</v>
      </c>
      <c r="I109">
        <v>9498353</v>
      </c>
      <c r="J109">
        <v>538004267</v>
      </c>
      <c r="K109" t="s">
        <v>1437</v>
      </c>
      <c r="L109" t="s">
        <v>1295</v>
      </c>
    </row>
    <row r="110" spans="2:12" x14ac:dyDescent="0.25">
      <c r="B110" t="s">
        <v>26</v>
      </c>
      <c r="C110" t="s">
        <v>53</v>
      </c>
      <c r="H110" t="s">
        <v>1446</v>
      </c>
      <c r="I110">
        <v>9498444</v>
      </c>
      <c r="J110">
        <v>538004809</v>
      </c>
      <c r="K110" t="s">
        <v>1437</v>
      </c>
      <c r="L110" t="s">
        <v>1295</v>
      </c>
    </row>
    <row r="111" spans="2:12" x14ac:dyDescent="0.25">
      <c r="B111" t="s">
        <v>32</v>
      </c>
      <c r="C111" t="s">
        <v>31970</v>
      </c>
      <c r="H111" t="s">
        <v>1447</v>
      </c>
      <c r="I111">
        <v>9498456</v>
      </c>
      <c r="J111">
        <v>538004942</v>
      </c>
      <c r="K111" t="s">
        <v>1437</v>
      </c>
      <c r="L111" t="s">
        <v>1295</v>
      </c>
    </row>
    <row r="112" spans="2:12" x14ac:dyDescent="0.25">
      <c r="B112" s="3" t="s">
        <v>271</v>
      </c>
      <c r="C112" t="s">
        <v>16</v>
      </c>
      <c r="H112" t="s">
        <v>1448</v>
      </c>
      <c r="I112">
        <v>9521552</v>
      </c>
      <c r="J112">
        <v>566425000</v>
      </c>
      <c r="L112" t="s">
        <v>1295</v>
      </c>
    </row>
    <row r="113" spans="2:12" x14ac:dyDescent="0.25">
      <c r="B113" t="s">
        <v>31858</v>
      </c>
      <c r="C113" t="s">
        <v>331</v>
      </c>
      <c r="H113" t="s">
        <v>1449</v>
      </c>
      <c r="I113">
        <v>9498482</v>
      </c>
      <c r="J113">
        <v>538005442</v>
      </c>
      <c r="K113" t="s">
        <v>1437</v>
      </c>
      <c r="L113" t="s">
        <v>1295</v>
      </c>
    </row>
    <row r="114" spans="2:12" x14ac:dyDescent="0.25">
      <c r="B114" t="s">
        <v>31859</v>
      </c>
      <c r="C114" t="s">
        <v>53</v>
      </c>
      <c r="H114" t="s">
        <v>1450</v>
      </c>
      <c r="I114">
        <v>9498389</v>
      </c>
      <c r="J114">
        <v>538004700</v>
      </c>
      <c r="K114" t="s">
        <v>1437</v>
      </c>
      <c r="L114" t="s">
        <v>1295</v>
      </c>
    </row>
    <row r="115" spans="2:12" x14ac:dyDescent="0.25">
      <c r="B115" t="s">
        <v>31860</v>
      </c>
      <c r="C115" t="s">
        <v>31970</v>
      </c>
      <c r="H115" t="s">
        <v>1451</v>
      </c>
      <c r="I115">
        <v>9498377</v>
      </c>
      <c r="J115">
        <v>538004589</v>
      </c>
      <c r="K115" t="s">
        <v>1437</v>
      </c>
      <c r="L115" t="s">
        <v>1295</v>
      </c>
    </row>
    <row r="116" spans="2:12" x14ac:dyDescent="0.25">
      <c r="B116" t="s">
        <v>31765</v>
      </c>
      <c r="C116" t="s">
        <v>53</v>
      </c>
      <c r="H116" t="s">
        <v>1452</v>
      </c>
      <c r="I116">
        <v>9498365</v>
      </c>
      <c r="J116">
        <v>538004441</v>
      </c>
      <c r="K116" t="s">
        <v>1437</v>
      </c>
      <c r="L116" t="s">
        <v>1295</v>
      </c>
    </row>
    <row r="117" spans="2:12" x14ac:dyDescent="0.25">
      <c r="B117" t="s">
        <v>14955</v>
      </c>
      <c r="C117" t="s">
        <v>53</v>
      </c>
      <c r="H117" t="s">
        <v>1453</v>
      </c>
      <c r="I117">
        <v>7413646</v>
      </c>
      <c r="J117">
        <v>677022000</v>
      </c>
      <c r="K117" t="s">
        <v>1305</v>
      </c>
      <c r="L117" t="s">
        <v>1295</v>
      </c>
    </row>
    <row r="118" spans="2:12" x14ac:dyDescent="0.25">
      <c r="B118" t="s">
        <v>31861</v>
      </c>
      <c r="C118" t="s">
        <v>16</v>
      </c>
      <c r="H118" t="s">
        <v>1454</v>
      </c>
      <c r="I118">
        <v>7114800</v>
      </c>
      <c r="J118">
        <v>671290000</v>
      </c>
      <c r="K118" t="s">
        <v>1311</v>
      </c>
      <c r="L118" t="s">
        <v>1295</v>
      </c>
    </row>
    <row r="119" spans="2:12" x14ac:dyDescent="0.25">
      <c r="B119" t="s">
        <v>31862</v>
      </c>
      <c r="C119" t="s">
        <v>31971</v>
      </c>
      <c r="H119" t="s">
        <v>1455</v>
      </c>
      <c r="I119">
        <v>9327475</v>
      </c>
      <c r="J119">
        <v>220609000</v>
      </c>
      <c r="K119" t="s">
        <v>1456</v>
      </c>
      <c r="L119" t="s">
        <v>1326</v>
      </c>
    </row>
    <row r="120" spans="2:12" x14ac:dyDescent="0.25">
      <c r="B120" t="s">
        <v>31863</v>
      </c>
      <c r="C120" t="s">
        <v>53</v>
      </c>
      <c r="H120" t="s">
        <v>1457</v>
      </c>
      <c r="I120">
        <v>9044748</v>
      </c>
      <c r="J120">
        <v>246019000</v>
      </c>
      <c r="K120" t="s">
        <v>1387</v>
      </c>
      <c r="L120" t="s">
        <v>1295</v>
      </c>
    </row>
    <row r="121" spans="2:12" x14ac:dyDescent="0.25">
      <c r="B121" t="s">
        <v>31864</v>
      </c>
      <c r="C121" t="s">
        <v>53</v>
      </c>
      <c r="H121" t="s">
        <v>1458</v>
      </c>
      <c r="I121">
        <v>9592446</v>
      </c>
      <c r="J121">
        <v>373434000</v>
      </c>
      <c r="L121" t="s">
        <v>1308</v>
      </c>
    </row>
    <row r="122" spans="2:12" x14ac:dyDescent="0.25">
      <c r="B122" t="s">
        <v>31865</v>
      </c>
      <c r="C122" t="s">
        <v>53</v>
      </c>
      <c r="H122" t="s">
        <v>1459</v>
      </c>
      <c r="I122">
        <v>9583897</v>
      </c>
      <c r="J122">
        <v>269108000</v>
      </c>
      <c r="K122" t="s">
        <v>1460</v>
      </c>
      <c r="L122" t="s">
        <v>1341</v>
      </c>
    </row>
    <row r="123" spans="2:12" x14ac:dyDescent="0.25">
      <c r="B123" t="s">
        <v>31866</v>
      </c>
      <c r="C123" t="s">
        <v>31970</v>
      </c>
      <c r="H123" t="s">
        <v>1461</v>
      </c>
      <c r="I123">
        <v>9418406</v>
      </c>
      <c r="J123">
        <v>538003605</v>
      </c>
      <c r="K123" t="s">
        <v>1437</v>
      </c>
      <c r="L123" t="s">
        <v>1362</v>
      </c>
    </row>
    <row r="124" spans="2:12" x14ac:dyDescent="0.25">
      <c r="B124" t="s">
        <v>81</v>
      </c>
      <c r="C124" t="s">
        <v>53</v>
      </c>
      <c r="H124" t="s">
        <v>1462</v>
      </c>
      <c r="I124">
        <v>9088732</v>
      </c>
      <c r="J124">
        <v>356175000</v>
      </c>
      <c r="K124" t="s">
        <v>1332</v>
      </c>
      <c r="L124" t="s">
        <v>1341</v>
      </c>
    </row>
    <row r="125" spans="2:12" x14ac:dyDescent="0.25">
      <c r="B125" t="s">
        <v>31867</v>
      </c>
      <c r="C125" t="s">
        <v>16</v>
      </c>
      <c r="H125" t="s">
        <v>1463</v>
      </c>
      <c r="I125">
        <v>9087738</v>
      </c>
      <c r="J125">
        <v>636014966</v>
      </c>
      <c r="K125" t="s">
        <v>1464</v>
      </c>
      <c r="L125" t="s">
        <v>1341</v>
      </c>
    </row>
    <row r="126" spans="2:12" x14ac:dyDescent="0.25">
      <c r="B126" t="s">
        <v>31868</v>
      </c>
      <c r="C126" t="s">
        <v>16</v>
      </c>
      <c r="H126" t="s">
        <v>1465</v>
      </c>
      <c r="I126">
        <v>9321392</v>
      </c>
      <c r="J126">
        <v>236656000</v>
      </c>
      <c r="K126" t="s">
        <v>1383</v>
      </c>
      <c r="L126" t="s">
        <v>1295</v>
      </c>
    </row>
    <row r="127" spans="2:12" x14ac:dyDescent="0.25">
      <c r="B127" t="s">
        <v>31869</v>
      </c>
      <c r="C127" t="s">
        <v>16</v>
      </c>
      <c r="H127" t="s">
        <v>1466</v>
      </c>
      <c r="I127">
        <v>9247106</v>
      </c>
      <c r="J127">
        <v>236598000</v>
      </c>
      <c r="K127" t="s">
        <v>1383</v>
      </c>
      <c r="L127" t="s">
        <v>1295</v>
      </c>
    </row>
    <row r="128" spans="2:12" x14ac:dyDescent="0.25">
      <c r="B128" t="s">
        <v>31870</v>
      </c>
      <c r="C128" t="s">
        <v>31970</v>
      </c>
      <c r="H128" t="s">
        <v>1467</v>
      </c>
      <c r="I128">
        <v>9592458</v>
      </c>
      <c r="J128">
        <v>373916000</v>
      </c>
      <c r="L128" t="s">
        <v>1308</v>
      </c>
    </row>
    <row r="129" spans="2:12" x14ac:dyDescent="0.25">
      <c r="B129" t="s">
        <v>31871</v>
      </c>
      <c r="C129" t="s">
        <v>31970</v>
      </c>
      <c r="H129" t="s">
        <v>1468</v>
      </c>
      <c r="I129">
        <v>9060778</v>
      </c>
      <c r="J129">
        <v>236597000</v>
      </c>
      <c r="K129" t="s">
        <v>1383</v>
      </c>
      <c r="L129" t="s">
        <v>1295</v>
      </c>
    </row>
    <row r="130" spans="2:12" x14ac:dyDescent="0.25">
      <c r="B130" t="s">
        <v>31872</v>
      </c>
      <c r="C130" t="s">
        <v>31970</v>
      </c>
      <c r="H130" t="s">
        <v>1469</v>
      </c>
      <c r="I130">
        <v>9321407</v>
      </c>
      <c r="J130">
        <v>236655000</v>
      </c>
      <c r="K130" t="s">
        <v>1383</v>
      </c>
      <c r="L130" t="s">
        <v>1295</v>
      </c>
    </row>
    <row r="131" spans="2:12" x14ac:dyDescent="0.25">
      <c r="B131" t="s">
        <v>17225</v>
      </c>
      <c r="C131" t="s">
        <v>53</v>
      </c>
      <c r="H131" t="s">
        <v>1470</v>
      </c>
      <c r="I131">
        <v>8500898</v>
      </c>
      <c r="J131">
        <v>236596000</v>
      </c>
      <c r="K131" t="s">
        <v>1383</v>
      </c>
      <c r="L131" t="s">
        <v>1295</v>
      </c>
    </row>
    <row r="132" spans="2:12" x14ac:dyDescent="0.25">
      <c r="B132" t="s">
        <v>31873</v>
      </c>
      <c r="C132" t="s">
        <v>31970</v>
      </c>
      <c r="H132" t="s">
        <v>1471</v>
      </c>
      <c r="I132">
        <v>7126102</v>
      </c>
      <c r="J132">
        <v>354429000</v>
      </c>
      <c r="K132" t="s">
        <v>1332</v>
      </c>
      <c r="L132" t="s">
        <v>1295</v>
      </c>
    </row>
    <row r="133" spans="2:12" x14ac:dyDescent="0.25">
      <c r="B133" t="s">
        <v>31874</v>
      </c>
      <c r="C133" t="s">
        <v>16</v>
      </c>
      <c r="H133" t="s">
        <v>1472</v>
      </c>
      <c r="I133">
        <v>9334600</v>
      </c>
      <c r="J133">
        <v>436000162</v>
      </c>
      <c r="K133" t="s">
        <v>1473</v>
      </c>
      <c r="L133" t="s">
        <v>1362</v>
      </c>
    </row>
    <row r="134" spans="2:12" x14ac:dyDescent="0.25">
      <c r="B134" t="s">
        <v>31875</v>
      </c>
      <c r="C134" t="s">
        <v>16</v>
      </c>
      <c r="H134" t="s">
        <v>1474</v>
      </c>
      <c r="I134">
        <v>8711277</v>
      </c>
      <c r="J134">
        <v>273147610</v>
      </c>
      <c r="K134" t="s">
        <v>1297</v>
      </c>
      <c r="L134" t="s">
        <v>1295</v>
      </c>
    </row>
    <row r="135" spans="2:12" x14ac:dyDescent="0.25">
      <c r="B135" t="s">
        <v>31876</v>
      </c>
      <c r="C135" t="s">
        <v>53</v>
      </c>
      <c r="H135" t="s">
        <v>1475</v>
      </c>
      <c r="I135">
        <v>9600000</v>
      </c>
      <c r="J135">
        <v>444000000</v>
      </c>
      <c r="L135" t="s">
        <v>1308</v>
      </c>
    </row>
    <row r="136" spans="2:12" x14ac:dyDescent="0.25">
      <c r="B136" t="s">
        <v>31877</v>
      </c>
      <c r="C136" t="s">
        <v>53</v>
      </c>
      <c r="H136" t="s">
        <v>1476</v>
      </c>
      <c r="I136">
        <v>9437311</v>
      </c>
      <c r="J136">
        <v>371471000</v>
      </c>
      <c r="L136" t="s">
        <v>1295</v>
      </c>
    </row>
    <row r="137" spans="2:12" x14ac:dyDescent="0.25">
      <c r="B137" t="s">
        <v>31878</v>
      </c>
      <c r="C137" t="s">
        <v>16</v>
      </c>
      <c r="H137" t="s">
        <v>1477</v>
      </c>
      <c r="I137">
        <v>9437309</v>
      </c>
      <c r="J137">
        <v>636092298</v>
      </c>
      <c r="K137" t="s">
        <v>1464</v>
      </c>
      <c r="L137" t="s">
        <v>1295</v>
      </c>
    </row>
    <row r="138" spans="2:12" x14ac:dyDescent="0.25">
      <c r="B138" t="s">
        <v>31879</v>
      </c>
      <c r="C138" t="s">
        <v>31970</v>
      </c>
      <c r="H138" t="s">
        <v>1477</v>
      </c>
      <c r="I138">
        <v>9437309</v>
      </c>
      <c r="J138">
        <v>351734000</v>
      </c>
      <c r="K138" t="s">
        <v>1332</v>
      </c>
      <c r="L138" t="s">
        <v>1295</v>
      </c>
    </row>
    <row r="139" spans="2:12" x14ac:dyDescent="0.25">
      <c r="B139" t="s">
        <v>31880</v>
      </c>
      <c r="C139" t="s">
        <v>31971</v>
      </c>
      <c r="H139" t="s">
        <v>1478</v>
      </c>
      <c r="I139">
        <v>8303018</v>
      </c>
      <c r="J139">
        <v>624006000</v>
      </c>
      <c r="K139" t="s">
        <v>1479</v>
      </c>
      <c r="L139" t="s">
        <v>1295</v>
      </c>
    </row>
    <row r="140" spans="2:12" x14ac:dyDescent="0.25">
      <c r="B140" t="s">
        <v>31881</v>
      </c>
      <c r="C140" t="s">
        <v>331</v>
      </c>
      <c r="H140" t="s">
        <v>1480</v>
      </c>
      <c r="I140">
        <v>1234658</v>
      </c>
      <c r="J140">
        <v>987600000</v>
      </c>
      <c r="L140" t="s">
        <v>1308</v>
      </c>
    </row>
    <row r="141" spans="2:12" x14ac:dyDescent="0.25">
      <c r="B141" t="s">
        <v>31882</v>
      </c>
      <c r="C141" t="s">
        <v>16</v>
      </c>
      <c r="H141" t="s">
        <v>1480</v>
      </c>
      <c r="I141">
        <v>9100990</v>
      </c>
      <c r="J141">
        <v>220030000</v>
      </c>
      <c r="K141" t="s">
        <v>1456</v>
      </c>
      <c r="L141" t="s">
        <v>1308</v>
      </c>
    </row>
    <row r="142" spans="2:12" x14ac:dyDescent="0.25">
      <c r="B142" t="s">
        <v>339</v>
      </c>
      <c r="C142" t="s">
        <v>16</v>
      </c>
      <c r="H142" t="s">
        <v>1481</v>
      </c>
      <c r="I142">
        <v>7702918</v>
      </c>
      <c r="J142">
        <v>720936000</v>
      </c>
      <c r="K142" t="s">
        <v>1482</v>
      </c>
      <c r="L142" t="s">
        <v>1295</v>
      </c>
    </row>
    <row r="143" spans="2:12" x14ac:dyDescent="0.25">
      <c r="B143" t="s">
        <v>31883</v>
      </c>
      <c r="C143" t="s">
        <v>16</v>
      </c>
      <c r="H143" t="s">
        <v>1481</v>
      </c>
      <c r="I143">
        <v>7702918</v>
      </c>
      <c r="J143">
        <v>468370000</v>
      </c>
      <c r="K143" t="s">
        <v>1299</v>
      </c>
      <c r="L143" t="s">
        <v>1295</v>
      </c>
    </row>
    <row r="144" spans="2:12" x14ac:dyDescent="0.25">
      <c r="B144" t="s">
        <v>31884</v>
      </c>
      <c r="C144" t="s">
        <v>331</v>
      </c>
      <c r="H144" t="s">
        <v>1483</v>
      </c>
      <c r="I144">
        <v>9571040</v>
      </c>
      <c r="J144">
        <v>370533000</v>
      </c>
      <c r="L144" t="s">
        <v>1341</v>
      </c>
    </row>
    <row r="145" spans="2:12" x14ac:dyDescent="0.25">
      <c r="B145" t="s">
        <v>31885</v>
      </c>
      <c r="C145" t="s">
        <v>31971</v>
      </c>
      <c r="H145" t="s">
        <v>1484</v>
      </c>
      <c r="I145">
        <v>7116781</v>
      </c>
      <c r="J145">
        <v>671359000</v>
      </c>
      <c r="K145" t="s">
        <v>1311</v>
      </c>
      <c r="L145" t="s">
        <v>1341</v>
      </c>
    </row>
    <row r="146" spans="2:12" x14ac:dyDescent="0.25">
      <c r="B146" t="s">
        <v>31886</v>
      </c>
      <c r="C146" t="s">
        <v>31970</v>
      </c>
      <c r="H146" t="s">
        <v>1485</v>
      </c>
      <c r="I146">
        <v>9132923</v>
      </c>
      <c r="J146">
        <v>405000132</v>
      </c>
      <c r="K146" t="s">
        <v>1486</v>
      </c>
      <c r="L146" t="s">
        <v>1341</v>
      </c>
    </row>
    <row r="147" spans="2:12" x14ac:dyDescent="0.25">
      <c r="B147" t="s">
        <v>31887</v>
      </c>
      <c r="C147" t="s">
        <v>31970</v>
      </c>
      <c r="H147" t="s">
        <v>1487</v>
      </c>
      <c r="I147">
        <v>8316065</v>
      </c>
      <c r="J147">
        <v>373413000</v>
      </c>
      <c r="L147" t="s">
        <v>1362</v>
      </c>
    </row>
    <row r="148" spans="2:12" x14ac:dyDescent="0.25">
      <c r="B148" t="s">
        <v>31888</v>
      </c>
      <c r="C148" t="s">
        <v>53</v>
      </c>
      <c r="H148" t="s">
        <v>1488</v>
      </c>
      <c r="I148">
        <v>8902929</v>
      </c>
      <c r="J148">
        <v>312793000</v>
      </c>
      <c r="K148" t="s">
        <v>1379</v>
      </c>
      <c r="L148" t="s">
        <v>1341</v>
      </c>
    </row>
    <row r="149" spans="2:12" x14ac:dyDescent="0.25">
      <c r="B149" t="s">
        <v>31889</v>
      </c>
      <c r="C149" t="s">
        <v>31970</v>
      </c>
      <c r="H149" t="s">
        <v>1489</v>
      </c>
      <c r="I149">
        <v>7211907</v>
      </c>
      <c r="J149">
        <v>515106000</v>
      </c>
      <c r="K149" t="s">
        <v>1406</v>
      </c>
      <c r="L149" t="s">
        <v>1295</v>
      </c>
    </row>
    <row r="150" spans="2:12" x14ac:dyDescent="0.25">
      <c r="B150" t="s">
        <v>31890</v>
      </c>
      <c r="C150" t="s">
        <v>331</v>
      </c>
      <c r="H150" t="s">
        <v>1490</v>
      </c>
      <c r="I150">
        <v>9531351</v>
      </c>
      <c r="J150">
        <v>470137000</v>
      </c>
      <c r="K150" t="s">
        <v>1403</v>
      </c>
      <c r="L150" t="s">
        <v>1313</v>
      </c>
    </row>
    <row r="151" spans="2:12" x14ac:dyDescent="0.25">
      <c r="B151" t="s">
        <v>321</v>
      </c>
      <c r="C151" t="s">
        <v>16</v>
      </c>
      <c r="H151" t="s">
        <v>1491</v>
      </c>
      <c r="I151">
        <v>9313723</v>
      </c>
      <c r="J151">
        <v>249622000</v>
      </c>
      <c r="K151" t="s">
        <v>1340</v>
      </c>
      <c r="L151" t="s">
        <v>1295</v>
      </c>
    </row>
    <row r="152" spans="2:12" x14ac:dyDescent="0.25">
      <c r="B152" t="s">
        <v>31891</v>
      </c>
      <c r="C152" t="s">
        <v>16</v>
      </c>
      <c r="H152" t="s">
        <v>1492</v>
      </c>
      <c r="I152">
        <v>7036723</v>
      </c>
      <c r="J152">
        <v>273354280</v>
      </c>
      <c r="K152" t="s">
        <v>1297</v>
      </c>
      <c r="L152" t="s">
        <v>1313</v>
      </c>
    </row>
    <row r="153" spans="2:12" x14ac:dyDescent="0.25">
      <c r="B153" t="s">
        <v>31892</v>
      </c>
      <c r="C153" t="s">
        <v>53</v>
      </c>
      <c r="H153" t="s">
        <v>1493</v>
      </c>
      <c r="I153">
        <v>8411463</v>
      </c>
      <c r="J153">
        <v>273318420</v>
      </c>
      <c r="K153" t="s">
        <v>1297</v>
      </c>
      <c r="L153" t="s">
        <v>1494</v>
      </c>
    </row>
    <row r="154" spans="2:12" x14ac:dyDescent="0.25">
      <c r="B154" t="s">
        <v>31893</v>
      </c>
      <c r="C154" t="s">
        <v>16</v>
      </c>
      <c r="H154" t="s">
        <v>1495</v>
      </c>
      <c r="I154">
        <v>9501708</v>
      </c>
      <c r="J154">
        <v>245825000</v>
      </c>
      <c r="K154" t="s">
        <v>1387</v>
      </c>
      <c r="L154" t="s">
        <v>1295</v>
      </c>
    </row>
    <row r="155" spans="2:12" x14ac:dyDescent="0.25">
      <c r="B155" t="s">
        <v>31894</v>
      </c>
      <c r="C155" t="s">
        <v>31971</v>
      </c>
      <c r="H155" t="s">
        <v>1496</v>
      </c>
      <c r="I155">
        <v>9501710</v>
      </c>
      <c r="J155">
        <v>245827000</v>
      </c>
      <c r="K155" t="s">
        <v>1387</v>
      </c>
      <c r="L155" t="s">
        <v>1295</v>
      </c>
    </row>
    <row r="156" spans="2:12" x14ac:dyDescent="0.25">
      <c r="B156" t="s">
        <v>31895</v>
      </c>
      <c r="C156" t="s">
        <v>53</v>
      </c>
      <c r="H156" t="s">
        <v>1497</v>
      </c>
      <c r="I156">
        <v>9544891</v>
      </c>
      <c r="J156">
        <v>246403000</v>
      </c>
      <c r="K156" t="s">
        <v>1387</v>
      </c>
      <c r="L156" t="s">
        <v>1295</v>
      </c>
    </row>
    <row r="157" spans="2:12" x14ac:dyDescent="0.25">
      <c r="B157" t="s">
        <v>7</v>
      </c>
      <c r="C157" t="s">
        <v>31970</v>
      </c>
      <c r="H157" t="s">
        <v>1498</v>
      </c>
      <c r="I157">
        <v>9544932</v>
      </c>
      <c r="J157">
        <v>246399000</v>
      </c>
      <c r="K157" t="s">
        <v>1387</v>
      </c>
      <c r="L157" t="s">
        <v>1295</v>
      </c>
    </row>
    <row r="158" spans="2:12" x14ac:dyDescent="0.25">
      <c r="B158" t="s">
        <v>31896</v>
      </c>
      <c r="C158" t="s">
        <v>31971</v>
      </c>
      <c r="H158" t="s">
        <v>1499</v>
      </c>
      <c r="I158">
        <v>9545027</v>
      </c>
      <c r="J158">
        <v>246479000</v>
      </c>
      <c r="K158" t="s">
        <v>1387</v>
      </c>
      <c r="L158" t="s">
        <v>1295</v>
      </c>
    </row>
    <row r="159" spans="2:12" x14ac:dyDescent="0.25">
      <c r="B159" t="s">
        <v>31897</v>
      </c>
      <c r="C159" t="s">
        <v>31971</v>
      </c>
      <c r="H159" t="s">
        <v>1500</v>
      </c>
      <c r="I159">
        <v>9545039</v>
      </c>
      <c r="J159">
        <v>246474000</v>
      </c>
      <c r="K159" t="s">
        <v>1387</v>
      </c>
      <c r="L159" t="s">
        <v>1295</v>
      </c>
    </row>
    <row r="160" spans="2:12" x14ac:dyDescent="0.25">
      <c r="B160" t="s">
        <v>31898</v>
      </c>
      <c r="C160" t="s">
        <v>331</v>
      </c>
      <c r="H160" t="s">
        <v>1501</v>
      </c>
      <c r="I160">
        <v>9612533</v>
      </c>
      <c r="J160">
        <v>246779000</v>
      </c>
      <c r="K160" t="s">
        <v>1387</v>
      </c>
      <c r="L160" t="s">
        <v>1295</v>
      </c>
    </row>
    <row r="161" spans="2:12" x14ac:dyDescent="0.25">
      <c r="B161" t="s">
        <v>31899</v>
      </c>
      <c r="C161" t="s">
        <v>16</v>
      </c>
      <c r="H161" t="s">
        <v>1502</v>
      </c>
      <c r="I161">
        <v>9612545</v>
      </c>
      <c r="J161">
        <v>246778000</v>
      </c>
      <c r="K161" t="s">
        <v>1387</v>
      </c>
      <c r="L161" t="s">
        <v>1295</v>
      </c>
    </row>
    <row r="162" spans="2:12" x14ac:dyDescent="0.25">
      <c r="B162" t="s">
        <v>28</v>
      </c>
      <c r="C162" t="s">
        <v>16</v>
      </c>
      <c r="H162" t="s">
        <v>1503</v>
      </c>
      <c r="I162">
        <v>9547324</v>
      </c>
      <c r="J162">
        <v>245901000</v>
      </c>
      <c r="K162" t="s">
        <v>1387</v>
      </c>
      <c r="L162" t="s">
        <v>1295</v>
      </c>
    </row>
    <row r="163" spans="2:12" x14ac:dyDescent="0.25">
      <c r="B163" t="s">
        <v>31900</v>
      </c>
      <c r="C163" t="s">
        <v>31971</v>
      </c>
      <c r="H163" t="s">
        <v>1504</v>
      </c>
      <c r="I163">
        <v>9547336</v>
      </c>
      <c r="J163">
        <v>246668000</v>
      </c>
      <c r="K163" t="s">
        <v>1387</v>
      </c>
      <c r="L163" t="s">
        <v>1295</v>
      </c>
    </row>
    <row r="164" spans="2:12" x14ac:dyDescent="0.25">
      <c r="B164" t="s">
        <v>31901</v>
      </c>
      <c r="C164" t="s">
        <v>31971</v>
      </c>
      <c r="H164" t="s">
        <v>1505</v>
      </c>
      <c r="I164">
        <v>9548299</v>
      </c>
      <c r="J164">
        <v>246669000</v>
      </c>
      <c r="K164" t="s">
        <v>1387</v>
      </c>
      <c r="L164" t="s">
        <v>1295</v>
      </c>
    </row>
    <row r="165" spans="2:12" x14ac:dyDescent="0.25">
      <c r="B165" s="3" t="s">
        <v>31972</v>
      </c>
      <c r="C165" t="s">
        <v>53</v>
      </c>
      <c r="H165" t="s">
        <v>1506</v>
      </c>
      <c r="I165">
        <v>9548304</v>
      </c>
      <c r="J165">
        <v>246670000</v>
      </c>
      <c r="K165" t="s">
        <v>1387</v>
      </c>
      <c r="L165" t="s">
        <v>1295</v>
      </c>
    </row>
    <row r="166" spans="2:12" x14ac:dyDescent="0.25">
      <c r="B166" t="s">
        <v>31902</v>
      </c>
      <c r="C166" t="s">
        <v>31971</v>
      </c>
      <c r="H166" t="s">
        <v>1507</v>
      </c>
      <c r="I166">
        <v>9613630</v>
      </c>
      <c r="J166">
        <v>245547000</v>
      </c>
      <c r="K166" t="s">
        <v>1387</v>
      </c>
      <c r="L166" t="s">
        <v>1295</v>
      </c>
    </row>
    <row r="167" spans="2:12" x14ac:dyDescent="0.25">
      <c r="B167" t="s">
        <v>31903</v>
      </c>
      <c r="C167" t="s">
        <v>31970</v>
      </c>
      <c r="H167" t="s">
        <v>1508</v>
      </c>
      <c r="I167">
        <v>9613642</v>
      </c>
      <c r="J167">
        <v>246788000</v>
      </c>
      <c r="K167" t="s">
        <v>1387</v>
      </c>
      <c r="L167" t="s">
        <v>1295</v>
      </c>
    </row>
    <row r="168" spans="2:12" x14ac:dyDescent="0.25">
      <c r="B168" t="s">
        <v>32718</v>
      </c>
      <c r="C168" t="s">
        <v>61</v>
      </c>
      <c r="H168" t="s">
        <v>1509</v>
      </c>
      <c r="I168">
        <v>9658094</v>
      </c>
      <c r="J168">
        <v>246872000</v>
      </c>
      <c r="K168" t="s">
        <v>1387</v>
      </c>
      <c r="L168" t="s">
        <v>1295</v>
      </c>
    </row>
    <row r="169" spans="2:12" x14ac:dyDescent="0.25">
      <c r="B169" t="s">
        <v>31904</v>
      </c>
      <c r="C169" t="s">
        <v>53</v>
      </c>
      <c r="H169" t="s">
        <v>1510</v>
      </c>
      <c r="I169">
        <v>9658109</v>
      </c>
      <c r="J169">
        <v>246873000</v>
      </c>
      <c r="K169" t="s">
        <v>1387</v>
      </c>
      <c r="L169" t="s">
        <v>1295</v>
      </c>
    </row>
    <row r="170" spans="2:12" x14ac:dyDescent="0.25">
      <c r="B170" t="s">
        <v>31905</v>
      </c>
      <c r="C170" t="s">
        <v>53</v>
      </c>
      <c r="H170" t="s">
        <v>1511</v>
      </c>
      <c r="I170">
        <v>9671448</v>
      </c>
      <c r="J170">
        <v>244810443</v>
      </c>
      <c r="K170" t="s">
        <v>1387</v>
      </c>
      <c r="L170" t="s">
        <v>1295</v>
      </c>
    </row>
    <row r="171" spans="2:12" x14ac:dyDescent="0.25">
      <c r="B171" t="s">
        <v>22055</v>
      </c>
      <c r="C171" t="s">
        <v>31971</v>
      </c>
      <c r="H171" t="s">
        <v>1512</v>
      </c>
      <c r="I171">
        <v>9671436</v>
      </c>
      <c r="J171">
        <v>244810418</v>
      </c>
      <c r="K171" t="s">
        <v>1387</v>
      </c>
      <c r="L171" t="s">
        <v>1295</v>
      </c>
    </row>
    <row r="172" spans="2:12" x14ac:dyDescent="0.25">
      <c r="B172" t="s">
        <v>31906</v>
      </c>
      <c r="C172" t="s">
        <v>53</v>
      </c>
      <c r="H172" t="s">
        <v>1513</v>
      </c>
      <c r="I172">
        <v>9671486</v>
      </c>
      <c r="J172">
        <v>261030250</v>
      </c>
      <c r="K172" t="s">
        <v>1514</v>
      </c>
      <c r="L172" t="s">
        <v>1308</v>
      </c>
    </row>
    <row r="173" spans="2:12" x14ac:dyDescent="0.25">
      <c r="B173" t="s">
        <v>31907</v>
      </c>
      <c r="C173" t="s">
        <v>331</v>
      </c>
      <c r="H173" t="s">
        <v>1513</v>
      </c>
      <c r="I173">
        <v>9671486</v>
      </c>
      <c r="J173">
        <v>244790047</v>
      </c>
      <c r="K173" t="s">
        <v>1387</v>
      </c>
      <c r="L173" t="s">
        <v>1308</v>
      </c>
    </row>
    <row r="174" spans="2:12" x14ac:dyDescent="0.25">
      <c r="B174" t="s">
        <v>31908</v>
      </c>
      <c r="C174" t="s">
        <v>31971</v>
      </c>
      <c r="H174" t="s">
        <v>1515</v>
      </c>
      <c r="I174">
        <v>8912261</v>
      </c>
      <c r="J174">
        <v>312338000</v>
      </c>
      <c r="K174" t="s">
        <v>1379</v>
      </c>
      <c r="L174" t="s">
        <v>1341</v>
      </c>
    </row>
    <row r="175" spans="2:12" x14ac:dyDescent="0.25">
      <c r="B175" t="s">
        <v>31909</v>
      </c>
      <c r="C175" t="s">
        <v>330</v>
      </c>
      <c r="H175" t="s">
        <v>1516</v>
      </c>
      <c r="I175">
        <v>9622069</v>
      </c>
      <c r="J175">
        <v>477004300</v>
      </c>
      <c r="K175" t="s">
        <v>1348</v>
      </c>
      <c r="L175" t="s">
        <v>1326</v>
      </c>
    </row>
    <row r="176" spans="2:12" x14ac:dyDescent="0.25">
      <c r="B176" t="s">
        <v>30</v>
      </c>
      <c r="C176" t="s">
        <v>330</v>
      </c>
      <c r="H176" t="s">
        <v>1517</v>
      </c>
      <c r="I176">
        <v>9693068</v>
      </c>
      <c r="J176">
        <v>256903000</v>
      </c>
      <c r="K176" t="s">
        <v>1340</v>
      </c>
      <c r="L176" t="s">
        <v>1313</v>
      </c>
    </row>
    <row r="177" spans="2:12" x14ac:dyDescent="0.25">
      <c r="B177" t="s">
        <v>31910</v>
      </c>
      <c r="C177" t="s">
        <v>53</v>
      </c>
      <c r="H177" t="s">
        <v>1518</v>
      </c>
      <c r="I177">
        <v>9032068</v>
      </c>
      <c r="J177">
        <v>312673000</v>
      </c>
      <c r="K177" t="s">
        <v>1379</v>
      </c>
      <c r="L177" t="s">
        <v>1341</v>
      </c>
    </row>
    <row r="178" spans="2:12" x14ac:dyDescent="0.25">
      <c r="B178" t="s">
        <v>31911</v>
      </c>
      <c r="C178" t="s">
        <v>31971</v>
      </c>
      <c r="H178" t="s">
        <v>1519</v>
      </c>
      <c r="I178">
        <v>9006643</v>
      </c>
      <c r="J178">
        <v>353527000</v>
      </c>
      <c r="K178" t="s">
        <v>1332</v>
      </c>
      <c r="L178" t="s">
        <v>1341</v>
      </c>
    </row>
    <row r="179" spans="2:12" x14ac:dyDescent="0.25">
      <c r="B179" t="s">
        <v>31912</v>
      </c>
      <c r="C179" t="s">
        <v>31970</v>
      </c>
      <c r="H179" t="s">
        <v>1520</v>
      </c>
      <c r="I179">
        <v>8502810</v>
      </c>
      <c r="J179">
        <v>325567000</v>
      </c>
      <c r="K179" t="s">
        <v>1521</v>
      </c>
      <c r="L179" t="s">
        <v>1341</v>
      </c>
    </row>
    <row r="180" spans="2:12" x14ac:dyDescent="0.25">
      <c r="B180" t="s">
        <v>34</v>
      </c>
      <c r="C180" t="s">
        <v>31970</v>
      </c>
      <c r="H180" t="s">
        <v>1522</v>
      </c>
      <c r="I180">
        <v>9032056</v>
      </c>
      <c r="J180">
        <v>312764000</v>
      </c>
      <c r="K180" t="s">
        <v>1379</v>
      </c>
      <c r="L180" t="s">
        <v>1341</v>
      </c>
    </row>
    <row r="181" spans="2:12" x14ac:dyDescent="0.25">
      <c r="B181" t="s">
        <v>31913</v>
      </c>
      <c r="C181" t="s">
        <v>331</v>
      </c>
      <c r="H181" t="s">
        <v>1523</v>
      </c>
      <c r="I181">
        <v>8400971</v>
      </c>
      <c r="J181">
        <v>312320000</v>
      </c>
      <c r="K181" t="s">
        <v>1379</v>
      </c>
      <c r="L181" t="s">
        <v>1341</v>
      </c>
    </row>
    <row r="182" spans="2:12" x14ac:dyDescent="0.25">
      <c r="B182" t="s">
        <v>31914</v>
      </c>
      <c r="C182" t="s">
        <v>53</v>
      </c>
      <c r="H182" t="s">
        <v>1524</v>
      </c>
      <c r="I182">
        <v>9481702</v>
      </c>
      <c r="J182">
        <v>229068000</v>
      </c>
      <c r="L182" t="s">
        <v>1341</v>
      </c>
    </row>
    <row r="183" spans="2:12" x14ac:dyDescent="0.25">
      <c r="B183" t="s">
        <v>31915</v>
      </c>
      <c r="C183" t="s">
        <v>16</v>
      </c>
      <c r="H183" t="s">
        <v>1525</v>
      </c>
      <c r="I183">
        <v>9224738</v>
      </c>
      <c r="J183">
        <v>229567000</v>
      </c>
      <c r="L183" t="s">
        <v>1341</v>
      </c>
    </row>
    <row r="184" spans="2:12" x14ac:dyDescent="0.25">
      <c r="B184" t="s">
        <v>31916</v>
      </c>
      <c r="C184" t="s">
        <v>31970</v>
      </c>
      <c r="H184" t="s">
        <v>1526</v>
      </c>
      <c r="I184">
        <v>9485019</v>
      </c>
      <c r="J184">
        <v>374974000</v>
      </c>
      <c r="L184" t="s">
        <v>1313</v>
      </c>
    </row>
    <row r="185" spans="2:12" x14ac:dyDescent="0.25">
      <c r="B185" s="3" t="s">
        <v>83</v>
      </c>
      <c r="C185" t="s">
        <v>31970</v>
      </c>
      <c r="H185" t="s">
        <v>1527</v>
      </c>
      <c r="I185">
        <v>9489177</v>
      </c>
      <c r="J185">
        <v>256690001</v>
      </c>
      <c r="L185" t="s">
        <v>1313</v>
      </c>
    </row>
    <row r="186" spans="2:12" x14ac:dyDescent="0.25">
      <c r="B186" t="s">
        <v>32771</v>
      </c>
      <c r="C186" t="s">
        <v>31970</v>
      </c>
      <c r="H186" t="s">
        <v>1528</v>
      </c>
      <c r="I186">
        <v>9756236</v>
      </c>
      <c r="J186">
        <v>249400000</v>
      </c>
      <c r="K186" t="s">
        <v>1340</v>
      </c>
      <c r="L186" t="s">
        <v>1308</v>
      </c>
    </row>
    <row r="187" spans="2:12" x14ac:dyDescent="0.25">
      <c r="B187" t="s">
        <v>31917</v>
      </c>
      <c r="C187" t="s">
        <v>16</v>
      </c>
      <c r="H187" t="s">
        <v>1529</v>
      </c>
      <c r="I187">
        <v>9280586</v>
      </c>
      <c r="J187">
        <v>636090945</v>
      </c>
      <c r="K187" t="s">
        <v>1464</v>
      </c>
      <c r="L187" t="s">
        <v>1313</v>
      </c>
    </row>
    <row r="188" spans="2:12" x14ac:dyDescent="0.25">
      <c r="B188" t="s">
        <v>31918</v>
      </c>
      <c r="C188" t="s">
        <v>331</v>
      </c>
      <c r="H188" t="s">
        <v>1530</v>
      </c>
      <c r="I188">
        <v>9422964</v>
      </c>
      <c r="J188">
        <v>273368990</v>
      </c>
      <c r="K188" t="s">
        <v>1297</v>
      </c>
      <c r="L188" t="s">
        <v>1326</v>
      </c>
    </row>
    <row r="189" spans="2:12" x14ac:dyDescent="0.25">
      <c r="B189" t="s">
        <v>31919</v>
      </c>
      <c r="C189" t="s">
        <v>16</v>
      </c>
      <c r="H189" t="s">
        <v>1531</v>
      </c>
      <c r="I189">
        <v>9254812</v>
      </c>
      <c r="J189">
        <v>725019920</v>
      </c>
      <c r="K189" t="s">
        <v>1532</v>
      </c>
      <c r="L189" t="s">
        <v>1362</v>
      </c>
    </row>
    <row r="190" spans="2:12" x14ac:dyDescent="0.25">
      <c r="B190" t="s">
        <v>31920</v>
      </c>
      <c r="C190" t="s">
        <v>331</v>
      </c>
      <c r="H190" t="s">
        <v>1533</v>
      </c>
      <c r="I190">
        <v>9655212</v>
      </c>
      <c r="J190">
        <v>538005260</v>
      </c>
      <c r="K190" t="s">
        <v>1437</v>
      </c>
      <c r="L190" t="s">
        <v>1308</v>
      </c>
    </row>
    <row r="191" spans="2:12" x14ac:dyDescent="0.25">
      <c r="B191" t="s">
        <v>31921</v>
      </c>
      <c r="C191" t="s">
        <v>331</v>
      </c>
      <c r="H191" t="s">
        <v>1534</v>
      </c>
      <c r="I191">
        <v>9494022</v>
      </c>
      <c r="J191">
        <v>636014926</v>
      </c>
      <c r="K191" t="s">
        <v>1464</v>
      </c>
      <c r="L191" t="s">
        <v>1341</v>
      </c>
    </row>
    <row r="192" spans="2:12" x14ac:dyDescent="0.25">
      <c r="B192" t="s">
        <v>31922</v>
      </c>
      <c r="C192" t="s">
        <v>331</v>
      </c>
      <c r="H192" t="s">
        <v>1535</v>
      </c>
      <c r="I192">
        <v>9489027</v>
      </c>
      <c r="J192">
        <v>636014923</v>
      </c>
      <c r="K192" t="s">
        <v>1464</v>
      </c>
      <c r="L192" t="s">
        <v>1313</v>
      </c>
    </row>
    <row r="193" spans="2:12" x14ac:dyDescent="0.25">
      <c r="B193" t="s">
        <v>31923</v>
      </c>
      <c r="C193" t="s">
        <v>331</v>
      </c>
      <c r="H193" t="s">
        <v>1536</v>
      </c>
      <c r="I193">
        <v>6617609</v>
      </c>
      <c r="J193">
        <v>408109900</v>
      </c>
      <c r="K193" t="s">
        <v>1537</v>
      </c>
      <c r="L193" t="s">
        <v>1308</v>
      </c>
    </row>
    <row r="194" spans="2:12" x14ac:dyDescent="0.25">
      <c r="B194" t="s">
        <v>31924</v>
      </c>
      <c r="C194" t="s">
        <v>331</v>
      </c>
      <c r="H194" t="s">
        <v>1538</v>
      </c>
      <c r="I194">
        <v>7226093</v>
      </c>
      <c r="J194">
        <v>515783000</v>
      </c>
      <c r="K194" t="s">
        <v>1406</v>
      </c>
      <c r="L194" t="s">
        <v>1295</v>
      </c>
    </row>
    <row r="195" spans="2:12" x14ac:dyDescent="0.25">
      <c r="B195" t="s">
        <v>24241</v>
      </c>
      <c r="C195" t="s">
        <v>31971</v>
      </c>
      <c r="H195" t="s">
        <v>1539</v>
      </c>
      <c r="I195">
        <v>9381184</v>
      </c>
      <c r="J195">
        <v>229856000</v>
      </c>
      <c r="L195" t="s">
        <v>1341</v>
      </c>
    </row>
    <row r="196" spans="2:12" x14ac:dyDescent="0.25">
      <c r="B196" t="s">
        <v>31925</v>
      </c>
      <c r="C196" t="s">
        <v>31970</v>
      </c>
      <c r="H196" t="s">
        <v>188</v>
      </c>
      <c r="I196">
        <v>9619804</v>
      </c>
      <c r="J196">
        <v>229763000</v>
      </c>
      <c r="L196" t="s">
        <v>1341</v>
      </c>
    </row>
    <row r="197" spans="2:12" x14ac:dyDescent="0.25">
      <c r="B197" t="s">
        <v>31926</v>
      </c>
      <c r="C197" t="s">
        <v>16</v>
      </c>
      <c r="H197" t="s">
        <v>345</v>
      </c>
      <c r="I197">
        <v>9715842</v>
      </c>
      <c r="J197">
        <v>256744000</v>
      </c>
      <c r="K197" t="s">
        <v>1340</v>
      </c>
      <c r="L197" t="s">
        <v>1308</v>
      </c>
    </row>
    <row r="198" spans="2:12" x14ac:dyDescent="0.25">
      <c r="B198" t="s">
        <v>79</v>
      </c>
      <c r="C198" t="s">
        <v>53</v>
      </c>
      <c r="H198" t="s">
        <v>1540</v>
      </c>
      <c r="I198">
        <v>9715830</v>
      </c>
      <c r="J198">
        <v>256500000</v>
      </c>
      <c r="K198" t="s">
        <v>1340</v>
      </c>
      <c r="L198" t="s">
        <v>1308</v>
      </c>
    </row>
    <row r="199" spans="2:12" x14ac:dyDescent="0.25">
      <c r="B199" t="s">
        <v>31927</v>
      </c>
      <c r="C199" t="s">
        <v>16</v>
      </c>
      <c r="H199" t="s">
        <v>1541</v>
      </c>
      <c r="I199">
        <v>9567051</v>
      </c>
      <c r="J199">
        <v>229985000</v>
      </c>
      <c r="L199" t="s">
        <v>1308</v>
      </c>
    </row>
    <row r="200" spans="2:12" x14ac:dyDescent="0.25">
      <c r="B200" t="s">
        <v>31928</v>
      </c>
      <c r="C200" t="s">
        <v>31970</v>
      </c>
      <c r="H200" t="s">
        <v>346</v>
      </c>
      <c r="I200">
        <v>9698874</v>
      </c>
      <c r="J200">
        <v>229971000</v>
      </c>
      <c r="L200" t="s">
        <v>1308</v>
      </c>
    </row>
    <row r="201" spans="2:12" x14ac:dyDescent="0.25">
      <c r="B201" t="s">
        <v>31929</v>
      </c>
      <c r="C201" t="s">
        <v>16</v>
      </c>
      <c r="H201" t="s">
        <v>1542</v>
      </c>
      <c r="I201">
        <v>9310630</v>
      </c>
      <c r="J201">
        <v>229756000</v>
      </c>
      <c r="L201" t="s">
        <v>1341</v>
      </c>
    </row>
    <row r="202" spans="2:12" x14ac:dyDescent="0.25">
      <c r="B202" t="s">
        <v>31930</v>
      </c>
      <c r="C202" t="s">
        <v>16</v>
      </c>
      <c r="H202" t="s">
        <v>1543</v>
      </c>
      <c r="I202">
        <v>9585596</v>
      </c>
      <c r="J202">
        <v>229757000</v>
      </c>
      <c r="L202" t="s">
        <v>1341</v>
      </c>
    </row>
    <row r="203" spans="2:12" x14ac:dyDescent="0.25">
      <c r="B203" t="s">
        <v>31931</v>
      </c>
      <c r="C203" t="s">
        <v>53</v>
      </c>
      <c r="H203" t="s">
        <v>1544</v>
      </c>
      <c r="I203">
        <v>9301031</v>
      </c>
      <c r="J203">
        <v>248157000</v>
      </c>
      <c r="K203" t="s">
        <v>1340</v>
      </c>
      <c r="L203" t="s">
        <v>1341</v>
      </c>
    </row>
    <row r="204" spans="2:12" x14ac:dyDescent="0.25">
      <c r="B204" t="s">
        <v>31932</v>
      </c>
      <c r="C204" t="s">
        <v>331</v>
      </c>
      <c r="H204" t="s">
        <v>1545</v>
      </c>
      <c r="I204">
        <v>9083548</v>
      </c>
      <c r="J204">
        <v>229750000</v>
      </c>
      <c r="L204" t="s">
        <v>1341</v>
      </c>
    </row>
    <row r="205" spans="2:12" x14ac:dyDescent="0.25">
      <c r="B205" t="s">
        <v>31933</v>
      </c>
      <c r="C205" t="s">
        <v>31970</v>
      </c>
      <c r="H205" t="s">
        <v>1546</v>
      </c>
      <c r="I205">
        <v>9122564</v>
      </c>
      <c r="J205">
        <v>229749000</v>
      </c>
      <c r="L205" t="s">
        <v>1341</v>
      </c>
    </row>
    <row r="206" spans="2:12" x14ac:dyDescent="0.25">
      <c r="B206" t="s">
        <v>31934</v>
      </c>
      <c r="C206" t="s">
        <v>31970</v>
      </c>
      <c r="H206" t="s">
        <v>1547</v>
      </c>
      <c r="I206">
        <v>9384980</v>
      </c>
      <c r="J206">
        <v>256279000</v>
      </c>
      <c r="K206" t="s">
        <v>1340</v>
      </c>
      <c r="L206" t="s">
        <v>1341</v>
      </c>
    </row>
    <row r="207" spans="2:12" x14ac:dyDescent="0.25">
      <c r="B207" t="s">
        <v>31935</v>
      </c>
      <c r="C207" t="s">
        <v>31971</v>
      </c>
      <c r="H207" t="s">
        <v>1548</v>
      </c>
      <c r="I207">
        <v>9646728</v>
      </c>
      <c r="J207">
        <v>538005261</v>
      </c>
      <c r="K207" t="s">
        <v>1437</v>
      </c>
      <c r="L207" t="s">
        <v>1308</v>
      </c>
    </row>
    <row r="208" spans="2:12" x14ac:dyDescent="0.25">
      <c r="B208" t="s">
        <v>31936</v>
      </c>
      <c r="C208" t="s">
        <v>16</v>
      </c>
      <c r="H208" t="s">
        <v>1549</v>
      </c>
      <c r="I208">
        <v>9744740</v>
      </c>
      <c r="J208">
        <v>437860000</v>
      </c>
      <c r="K208" t="s">
        <v>1550</v>
      </c>
      <c r="L208" t="s">
        <v>1329</v>
      </c>
    </row>
    <row r="209" spans="2:12" x14ac:dyDescent="0.25">
      <c r="B209" t="s">
        <v>31937</v>
      </c>
      <c r="C209" t="s">
        <v>16</v>
      </c>
      <c r="H209" t="s">
        <v>1551</v>
      </c>
      <c r="I209">
        <v>9476599</v>
      </c>
      <c r="J209">
        <v>371044000</v>
      </c>
      <c r="L209" t="s">
        <v>1313</v>
      </c>
    </row>
    <row r="210" spans="2:12" x14ac:dyDescent="0.25">
      <c r="B210" t="s">
        <v>31938</v>
      </c>
      <c r="C210" t="s">
        <v>31780</v>
      </c>
      <c r="H210" t="s">
        <v>1552</v>
      </c>
      <c r="I210">
        <v>9277474</v>
      </c>
      <c r="J210">
        <v>371074000</v>
      </c>
      <c r="L210" t="s">
        <v>1341</v>
      </c>
    </row>
    <row r="211" spans="2:12" x14ac:dyDescent="0.25">
      <c r="B211" s="3" t="s">
        <v>31769</v>
      </c>
      <c r="C211" t="s">
        <v>53</v>
      </c>
      <c r="H211" t="s">
        <v>1553</v>
      </c>
      <c r="I211">
        <v>9127631</v>
      </c>
      <c r="J211">
        <v>352149000</v>
      </c>
      <c r="K211" t="s">
        <v>1332</v>
      </c>
      <c r="L211" t="s">
        <v>1341</v>
      </c>
    </row>
    <row r="212" spans="2:12" x14ac:dyDescent="0.25">
      <c r="B212" t="s">
        <v>31939</v>
      </c>
      <c r="C212" t="s">
        <v>16</v>
      </c>
      <c r="H212" t="s">
        <v>1554</v>
      </c>
      <c r="I212">
        <v>9298715</v>
      </c>
      <c r="J212">
        <v>316012950</v>
      </c>
      <c r="K212" t="s">
        <v>1365</v>
      </c>
      <c r="L212" t="s">
        <v>1326</v>
      </c>
    </row>
    <row r="213" spans="2:12" x14ac:dyDescent="0.25">
      <c r="B213" t="s">
        <v>20</v>
      </c>
      <c r="C213" t="s">
        <v>31970</v>
      </c>
      <c r="H213" t="s">
        <v>1555</v>
      </c>
      <c r="I213">
        <v>9587817</v>
      </c>
      <c r="J213">
        <v>226019000</v>
      </c>
      <c r="K213" t="s">
        <v>1556</v>
      </c>
      <c r="L213" t="s">
        <v>1326</v>
      </c>
    </row>
    <row r="214" spans="2:12" x14ac:dyDescent="0.25">
      <c r="B214" t="s">
        <v>31940</v>
      </c>
      <c r="C214" t="s">
        <v>53</v>
      </c>
      <c r="H214" t="s">
        <v>1557</v>
      </c>
      <c r="I214">
        <v>9308754</v>
      </c>
      <c r="J214">
        <v>232491000</v>
      </c>
      <c r="K214" t="s">
        <v>1558</v>
      </c>
      <c r="L214" t="s">
        <v>1326</v>
      </c>
    </row>
    <row r="215" spans="2:12" x14ac:dyDescent="0.25">
      <c r="B215" t="s">
        <v>31941</v>
      </c>
      <c r="C215" t="s">
        <v>16</v>
      </c>
      <c r="H215" t="s">
        <v>1559</v>
      </c>
      <c r="I215">
        <v>9663075</v>
      </c>
      <c r="J215">
        <v>219017325</v>
      </c>
      <c r="K215" t="s">
        <v>1456</v>
      </c>
      <c r="L215" t="s">
        <v>1560</v>
      </c>
    </row>
    <row r="216" spans="2:12" x14ac:dyDescent="0.25">
      <c r="B216" t="s">
        <v>31942</v>
      </c>
      <c r="C216" t="s">
        <v>330</v>
      </c>
      <c r="H216" t="s">
        <v>1561</v>
      </c>
      <c r="I216">
        <v>9505314</v>
      </c>
      <c r="J216">
        <v>236583000</v>
      </c>
      <c r="K216" t="s">
        <v>1383</v>
      </c>
      <c r="L216" t="s">
        <v>1295</v>
      </c>
    </row>
    <row r="217" spans="2:12" x14ac:dyDescent="0.25">
      <c r="B217" t="s">
        <v>31943</v>
      </c>
      <c r="C217" t="s">
        <v>31970</v>
      </c>
      <c r="H217" t="s">
        <v>1562</v>
      </c>
      <c r="I217">
        <v>9047300</v>
      </c>
      <c r="J217">
        <v>533038900</v>
      </c>
      <c r="K217" t="s">
        <v>1563</v>
      </c>
      <c r="L217" t="s">
        <v>1362</v>
      </c>
    </row>
    <row r="218" spans="2:12" x14ac:dyDescent="0.25">
      <c r="B218" t="s">
        <v>31944</v>
      </c>
      <c r="C218" t="s">
        <v>16</v>
      </c>
      <c r="H218" t="s">
        <v>1564</v>
      </c>
      <c r="I218">
        <v>9062726</v>
      </c>
      <c r="J218">
        <v>533001330</v>
      </c>
      <c r="K218" t="s">
        <v>1563</v>
      </c>
      <c r="L218" t="s">
        <v>1362</v>
      </c>
    </row>
    <row r="219" spans="2:12" x14ac:dyDescent="0.25">
      <c r="B219" t="s">
        <v>31945</v>
      </c>
      <c r="C219" t="s">
        <v>31970</v>
      </c>
      <c r="H219" t="s">
        <v>1565</v>
      </c>
      <c r="I219">
        <v>9009097</v>
      </c>
      <c r="J219">
        <v>356828000</v>
      </c>
      <c r="K219" t="s">
        <v>1332</v>
      </c>
      <c r="L219" t="s">
        <v>1295</v>
      </c>
    </row>
    <row r="220" spans="2:12" x14ac:dyDescent="0.25">
      <c r="B220" t="s">
        <v>31946</v>
      </c>
      <c r="C220" t="s">
        <v>31970</v>
      </c>
      <c r="H220" t="s">
        <v>1566</v>
      </c>
      <c r="I220">
        <v>8718330</v>
      </c>
      <c r="J220">
        <v>533000510</v>
      </c>
      <c r="K220" t="s">
        <v>1563</v>
      </c>
      <c r="L220" t="s">
        <v>1313</v>
      </c>
    </row>
    <row r="221" spans="2:12" x14ac:dyDescent="0.25">
      <c r="B221" t="s">
        <v>31947</v>
      </c>
      <c r="C221" t="s">
        <v>53</v>
      </c>
      <c r="H221" t="s">
        <v>1567</v>
      </c>
      <c r="I221">
        <v>9720043</v>
      </c>
      <c r="J221">
        <v>565440000</v>
      </c>
      <c r="L221" t="s">
        <v>1308</v>
      </c>
    </row>
    <row r="222" spans="2:12" x14ac:dyDescent="0.25">
      <c r="B222" t="s">
        <v>31772</v>
      </c>
      <c r="C222" t="s">
        <v>53</v>
      </c>
      <c r="H222" t="s">
        <v>1568</v>
      </c>
      <c r="I222">
        <v>9519286</v>
      </c>
      <c r="J222">
        <v>229741000</v>
      </c>
      <c r="L222" t="s">
        <v>1341</v>
      </c>
    </row>
    <row r="223" spans="2:12" x14ac:dyDescent="0.25">
      <c r="B223" t="s">
        <v>31948</v>
      </c>
      <c r="C223" t="s">
        <v>53</v>
      </c>
      <c r="H223" t="s">
        <v>1569</v>
      </c>
      <c r="I223">
        <v>9308766</v>
      </c>
      <c r="J223">
        <v>232687000</v>
      </c>
      <c r="K223" t="s">
        <v>1558</v>
      </c>
      <c r="L223" t="s">
        <v>1326</v>
      </c>
    </row>
    <row r="224" spans="2:12" x14ac:dyDescent="0.25">
      <c r="B224" t="s">
        <v>31949</v>
      </c>
      <c r="C224" t="s">
        <v>16</v>
      </c>
      <c r="H224" t="s">
        <v>1570</v>
      </c>
      <c r="I224">
        <v>9634127</v>
      </c>
      <c r="J224">
        <v>219299000</v>
      </c>
      <c r="K224" t="s">
        <v>1456</v>
      </c>
      <c r="L224" t="s">
        <v>1560</v>
      </c>
    </row>
    <row r="225" spans="2:12" x14ac:dyDescent="0.25">
      <c r="B225" t="s">
        <v>61</v>
      </c>
      <c r="C225" t="s">
        <v>61</v>
      </c>
      <c r="H225" t="s">
        <v>1571</v>
      </c>
      <c r="I225">
        <v>9490789</v>
      </c>
      <c r="J225">
        <v>636014915</v>
      </c>
      <c r="K225" t="s">
        <v>1464</v>
      </c>
      <c r="L225" t="s">
        <v>1341</v>
      </c>
    </row>
    <row r="226" spans="2:12" x14ac:dyDescent="0.25">
      <c r="B226" t="s">
        <v>35</v>
      </c>
      <c r="C226" t="s">
        <v>53</v>
      </c>
      <c r="H226" t="s">
        <v>347</v>
      </c>
      <c r="I226">
        <v>9276171</v>
      </c>
      <c r="J226">
        <v>538002013</v>
      </c>
      <c r="K226" t="s">
        <v>1437</v>
      </c>
      <c r="L226" t="s">
        <v>1341</v>
      </c>
    </row>
    <row r="227" spans="2:12" x14ac:dyDescent="0.25">
      <c r="B227" t="s">
        <v>31950</v>
      </c>
      <c r="C227" t="s">
        <v>53</v>
      </c>
      <c r="H227" t="s">
        <v>322</v>
      </c>
      <c r="I227">
        <v>9270907</v>
      </c>
      <c r="J227">
        <v>355170000</v>
      </c>
      <c r="K227" t="s">
        <v>1332</v>
      </c>
      <c r="L227" t="s">
        <v>1341</v>
      </c>
    </row>
    <row r="228" spans="2:12" x14ac:dyDescent="0.25">
      <c r="B228" t="s">
        <v>31951</v>
      </c>
      <c r="C228" t="s">
        <v>16</v>
      </c>
      <c r="H228" t="s">
        <v>348</v>
      </c>
      <c r="I228">
        <v>9269001</v>
      </c>
      <c r="J228">
        <v>355491000</v>
      </c>
      <c r="K228" t="s">
        <v>1332</v>
      </c>
      <c r="L228" t="s">
        <v>1341</v>
      </c>
    </row>
    <row r="229" spans="2:12" x14ac:dyDescent="0.25">
      <c r="B229" t="s">
        <v>31952</v>
      </c>
      <c r="C229" t="s">
        <v>31971</v>
      </c>
      <c r="H229" t="s">
        <v>1572</v>
      </c>
      <c r="I229">
        <v>9228021</v>
      </c>
      <c r="J229">
        <v>248954000</v>
      </c>
      <c r="K229" t="s">
        <v>1340</v>
      </c>
      <c r="L229" t="s">
        <v>1341</v>
      </c>
    </row>
    <row r="230" spans="2:12" x14ac:dyDescent="0.25">
      <c r="B230" t="s">
        <v>31953</v>
      </c>
      <c r="C230" t="s">
        <v>31971</v>
      </c>
      <c r="H230" t="s">
        <v>1573</v>
      </c>
      <c r="I230">
        <v>8821802</v>
      </c>
      <c r="J230">
        <v>244601000</v>
      </c>
      <c r="K230" t="s">
        <v>1387</v>
      </c>
      <c r="L230" t="s">
        <v>1295</v>
      </c>
    </row>
    <row r="231" spans="2:12" x14ac:dyDescent="0.25">
      <c r="B231" t="s">
        <v>31954</v>
      </c>
      <c r="C231" t="s">
        <v>331</v>
      </c>
      <c r="H231" t="s">
        <v>1574</v>
      </c>
      <c r="I231">
        <v>9011947</v>
      </c>
      <c r="J231">
        <v>636014718</v>
      </c>
      <c r="K231" t="s">
        <v>1464</v>
      </c>
      <c r="L231" t="s">
        <v>1295</v>
      </c>
    </row>
    <row r="232" spans="2:12" x14ac:dyDescent="0.25">
      <c r="B232" t="s">
        <v>36</v>
      </c>
      <c r="C232" t="s">
        <v>16</v>
      </c>
      <c r="H232" t="s">
        <v>1574</v>
      </c>
      <c r="I232">
        <v>9011947</v>
      </c>
      <c r="J232">
        <v>572764210</v>
      </c>
      <c r="K232" t="s">
        <v>1575</v>
      </c>
      <c r="L232" t="s">
        <v>1295</v>
      </c>
    </row>
    <row r="233" spans="2:12" x14ac:dyDescent="0.25">
      <c r="B233" t="s">
        <v>27</v>
      </c>
      <c r="C233" t="s">
        <v>53</v>
      </c>
      <c r="H233" t="s">
        <v>1576</v>
      </c>
      <c r="I233">
        <v>8913863</v>
      </c>
      <c r="J233">
        <v>636014717</v>
      </c>
      <c r="K233" t="s">
        <v>1464</v>
      </c>
      <c r="L233" t="s">
        <v>1295</v>
      </c>
    </row>
    <row r="234" spans="2:12" x14ac:dyDescent="0.25">
      <c r="B234" t="s">
        <v>29075</v>
      </c>
      <c r="C234" t="s">
        <v>53</v>
      </c>
      <c r="H234" t="s">
        <v>1576</v>
      </c>
      <c r="I234">
        <v>8913863</v>
      </c>
      <c r="J234">
        <v>572760210</v>
      </c>
      <c r="K234" t="s">
        <v>1575</v>
      </c>
      <c r="L234" t="s">
        <v>1295</v>
      </c>
    </row>
    <row r="235" spans="2:12" x14ac:dyDescent="0.25">
      <c r="B235" t="s">
        <v>31955</v>
      </c>
      <c r="C235" t="s">
        <v>331</v>
      </c>
      <c r="H235" t="s">
        <v>1577</v>
      </c>
      <c r="I235">
        <v>8900684</v>
      </c>
      <c r="J235">
        <v>214181814</v>
      </c>
      <c r="K235" t="s">
        <v>1302</v>
      </c>
      <c r="L235" t="s">
        <v>1295</v>
      </c>
    </row>
    <row r="236" spans="2:12" x14ac:dyDescent="0.25">
      <c r="B236" t="s">
        <v>31956</v>
      </c>
      <c r="C236" t="s">
        <v>31971</v>
      </c>
      <c r="H236" t="s">
        <v>1578</v>
      </c>
      <c r="I236">
        <v>8502470</v>
      </c>
      <c r="J236">
        <v>354695000</v>
      </c>
      <c r="K236" t="s">
        <v>1332</v>
      </c>
      <c r="L236" t="s">
        <v>1295</v>
      </c>
    </row>
    <row r="237" spans="2:12" x14ac:dyDescent="0.25">
      <c r="B237" t="s">
        <v>32410</v>
      </c>
      <c r="C237" t="s">
        <v>53</v>
      </c>
      <c r="H237" t="s">
        <v>1579</v>
      </c>
      <c r="I237">
        <v>9268631</v>
      </c>
      <c r="J237">
        <v>247102500</v>
      </c>
      <c r="K237" t="s">
        <v>1398</v>
      </c>
      <c r="L237" t="s">
        <v>1326</v>
      </c>
    </row>
    <row r="238" spans="2:12" x14ac:dyDescent="0.25">
      <c r="B238" t="s">
        <v>31957</v>
      </c>
      <c r="C238" t="s">
        <v>16</v>
      </c>
      <c r="H238" t="s">
        <v>1580</v>
      </c>
      <c r="I238">
        <v>9228796</v>
      </c>
      <c r="J238">
        <v>247056400</v>
      </c>
      <c r="K238" t="s">
        <v>1398</v>
      </c>
      <c r="L238" t="s">
        <v>1326</v>
      </c>
    </row>
    <row r="239" spans="2:12" x14ac:dyDescent="0.25">
      <c r="B239" t="s">
        <v>31958</v>
      </c>
      <c r="C239" t="s">
        <v>31970</v>
      </c>
      <c r="H239" t="s">
        <v>1581</v>
      </c>
      <c r="I239">
        <v>9396820</v>
      </c>
      <c r="J239">
        <v>356498000</v>
      </c>
      <c r="K239" t="s">
        <v>1332</v>
      </c>
      <c r="L239" t="s">
        <v>1412</v>
      </c>
    </row>
    <row r="240" spans="2:12" x14ac:dyDescent="0.25">
      <c r="B240" t="s">
        <v>31959</v>
      </c>
      <c r="C240" t="s">
        <v>53</v>
      </c>
      <c r="H240" t="s">
        <v>1582</v>
      </c>
      <c r="I240">
        <v>9287962</v>
      </c>
      <c r="J240">
        <v>565502000</v>
      </c>
      <c r="L240" t="s">
        <v>1341</v>
      </c>
    </row>
    <row r="241" spans="2:12" x14ac:dyDescent="0.25">
      <c r="B241" t="s">
        <v>31960</v>
      </c>
      <c r="C241" t="s">
        <v>31970</v>
      </c>
      <c r="H241" t="s">
        <v>1583</v>
      </c>
      <c r="I241">
        <v>8206791</v>
      </c>
      <c r="J241">
        <v>271000228</v>
      </c>
      <c r="K241" t="s">
        <v>1373</v>
      </c>
      <c r="L241" t="s">
        <v>1295</v>
      </c>
    </row>
    <row r="242" spans="2:12" x14ac:dyDescent="0.25">
      <c r="B242" t="s">
        <v>31961</v>
      </c>
      <c r="C242" t="s">
        <v>31971</v>
      </c>
      <c r="H242" t="s">
        <v>1584</v>
      </c>
      <c r="I242">
        <v>9750268</v>
      </c>
      <c r="J242">
        <v>244830883</v>
      </c>
      <c r="K242" t="s">
        <v>1387</v>
      </c>
      <c r="L242" t="s">
        <v>1329</v>
      </c>
    </row>
    <row r="243" spans="2:12" x14ac:dyDescent="0.25">
      <c r="B243" t="s">
        <v>31962</v>
      </c>
      <c r="C243" t="s">
        <v>331</v>
      </c>
      <c r="H243" t="s">
        <v>1585</v>
      </c>
      <c r="I243">
        <v>9700342</v>
      </c>
      <c r="J243">
        <v>636016613</v>
      </c>
      <c r="K243" t="s">
        <v>1464</v>
      </c>
      <c r="L243" t="s">
        <v>1586</v>
      </c>
    </row>
    <row r="244" spans="2:12" x14ac:dyDescent="0.25">
      <c r="B244" t="s">
        <v>31758</v>
      </c>
      <c r="C244" t="s">
        <v>330</v>
      </c>
      <c r="H244" t="s">
        <v>1585</v>
      </c>
      <c r="I244">
        <v>9343821</v>
      </c>
      <c r="J244">
        <v>304031000</v>
      </c>
      <c r="K244" t="s">
        <v>1294</v>
      </c>
      <c r="L244" t="s">
        <v>1341</v>
      </c>
    </row>
    <row r="245" spans="2:12" x14ac:dyDescent="0.25">
      <c r="B245" s="3" t="s">
        <v>96</v>
      </c>
      <c r="C245" t="s">
        <v>331</v>
      </c>
      <c r="H245" t="s">
        <v>349</v>
      </c>
      <c r="I245">
        <v>9696400</v>
      </c>
      <c r="J245">
        <v>538006097</v>
      </c>
      <c r="K245" t="s">
        <v>1437</v>
      </c>
      <c r="L245" t="s">
        <v>1308</v>
      </c>
    </row>
    <row r="246" spans="2:12" x14ac:dyDescent="0.25">
      <c r="B246" t="s">
        <v>31963</v>
      </c>
      <c r="C246" t="s">
        <v>53</v>
      </c>
      <c r="H246" t="s">
        <v>1587</v>
      </c>
      <c r="I246">
        <v>8714114</v>
      </c>
      <c r="J246">
        <v>538003918</v>
      </c>
      <c r="K246" t="s">
        <v>1437</v>
      </c>
      <c r="L246" t="s">
        <v>1295</v>
      </c>
    </row>
    <row r="247" spans="2:12" x14ac:dyDescent="0.25">
      <c r="B247" t="s">
        <v>31964</v>
      </c>
      <c r="C247" t="s">
        <v>31971</v>
      </c>
      <c r="H247" t="s">
        <v>1587</v>
      </c>
      <c r="I247">
        <v>8714114</v>
      </c>
      <c r="J247">
        <v>373967000</v>
      </c>
      <c r="L247" t="s">
        <v>1295</v>
      </c>
    </row>
    <row r="248" spans="2:12" x14ac:dyDescent="0.25">
      <c r="B248" t="s">
        <v>31763</v>
      </c>
      <c r="C248" t="s">
        <v>330</v>
      </c>
      <c r="H248" t="s">
        <v>1587</v>
      </c>
      <c r="I248">
        <v>9727156</v>
      </c>
      <c r="J248">
        <v>249302000</v>
      </c>
      <c r="K248" t="s">
        <v>1340</v>
      </c>
      <c r="L248" t="s">
        <v>1308</v>
      </c>
    </row>
    <row r="249" spans="2:12" x14ac:dyDescent="0.25">
      <c r="B249" t="s">
        <v>23</v>
      </c>
      <c r="C249" t="s">
        <v>53</v>
      </c>
      <c r="H249" t="s">
        <v>1587</v>
      </c>
      <c r="I249">
        <v>8513986</v>
      </c>
      <c r="J249">
        <v>215229596</v>
      </c>
      <c r="K249" t="s">
        <v>1340</v>
      </c>
      <c r="L249" t="s">
        <v>1308</v>
      </c>
    </row>
    <row r="250" spans="2:12" x14ac:dyDescent="0.25">
      <c r="B250" t="s">
        <v>31965</v>
      </c>
      <c r="C250" t="s">
        <v>31971</v>
      </c>
      <c r="H250" t="s">
        <v>1587</v>
      </c>
      <c r="I250">
        <v>8511938</v>
      </c>
      <c r="J250">
        <v>214181004</v>
      </c>
      <c r="K250" t="s">
        <v>1302</v>
      </c>
      <c r="L250" t="s">
        <v>1295</v>
      </c>
    </row>
    <row r="251" spans="2:12" x14ac:dyDescent="0.25">
      <c r="B251" t="s">
        <v>31966</v>
      </c>
      <c r="C251" t="s">
        <v>16</v>
      </c>
      <c r="H251" t="s">
        <v>1588</v>
      </c>
      <c r="I251">
        <v>8947876</v>
      </c>
      <c r="J251">
        <v>271002265</v>
      </c>
      <c r="K251" t="s">
        <v>1373</v>
      </c>
      <c r="L251" t="s">
        <v>1295</v>
      </c>
    </row>
    <row r="252" spans="2:12" x14ac:dyDescent="0.25">
      <c r="B252" t="s">
        <v>31967</v>
      </c>
      <c r="C252" t="s">
        <v>53</v>
      </c>
      <c r="H252" t="s">
        <v>1589</v>
      </c>
      <c r="I252">
        <v>9037305</v>
      </c>
      <c r="J252">
        <v>271043424</v>
      </c>
      <c r="K252" t="s">
        <v>1373</v>
      </c>
      <c r="L252" t="s">
        <v>1295</v>
      </c>
    </row>
    <row r="253" spans="2:12" x14ac:dyDescent="0.25">
      <c r="B253" t="s">
        <v>31968</v>
      </c>
      <c r="C253" t="s">
        <v>16</v>
      </c>
      <c r="H253" t="s">
        <v>1590</v>
      </c>
      <c r="I253">
        <v>9306421</v>
      </c>
      <c r="J253">
        <v>271044295</v>
      </c>
      <c r="K253" t="s">
        <v>1373</v>
      </c>
      <c r="L253" t="s">
        <v>1295</v>
      </c>
    </row>
    <row r="254" spans="2:12" x14ac:dyDescent="0.25">
      <c r="B254" t="s">
        <v>31969</v>
      </c>
      <c r="C254" t="s">
        <v>16</v>
      </c>
      <c r="H254" t="s">
        <v>1591</v>
      </c>
      <c r="I254">
        <v>9246920</v>
      </c>
      <c r="J254">
        <v>271000946</v>
      </c>
      <c r="K254" t="s">
        <v>1373</v>
      </c>
      <c r="L254" t="s">
        <v>1341</v>
      </c>
    </row>
    <row r="255" spans="2:12" x14ac:dyDescent="0.25">
      <c r="B255" t="s">
        <v>32989</v>
      </c>
      <c r="C255" t="s">
        <v>331</v>
      </c>
      <c r="H255" t="s">
        <v>1592</v>
      </c>
      <c r="I255">
        <v>9432115</v>
      </c>
      <c r="J255">
        <v>249319000</v>
      </c>
      <c r="K255" t="s">
        <v>1340</v>
      </c>
      <c r="L255" t="s">
        <v>1295</v>
      </c>
    </row>
    <row r="256" spans="2:12" x14ac:dyDescent="0.25">
      <c r="H256" t="s">
        <v>1592</v>
      </c>
      <c r="I256">
        <v>9432115</v>
      </c>
      <c r="J256">
        <v>209188000</v>
      </c>
      <c r="K256" t="s">
        <v>1443</v>
      </c>
      <c r="L256" t="s">
        <v>1295</v>
      </c>
    </row>
    <row r="257" spans="8:12" x14ac:dyDescent="0.25">
      <c r="H257" t="s">
        <v>350</v>
      </c>
      <c r="I257">
        <v>9469508</v>
      </c>
      <c r="J257">
        <v>256794000</v>
      </c>
      <c r="K257" t="s">
        <v>1340</v>
      </c>
      <c r="L257" t="s">
        <v>1341</v>
      </c>
    </row>
    <row r="258" spans="8:12" x14ac:dyDescent="0.25">
      <c r="H258" t="s">
        <v>1593</v>
      </c>
      <c r="I258">
        <v>9501186</v>
      </c>
      <c r="J258">
        <v>538005753</v>
      </c>
      <c r="K258" t="s">
        <v>1437</v>
      </c>
      <c r="L258" t="s">
        <v>1313</v>
      </c>
    </row>
    <row r="259" spans="8:12" x14ac:dyDescent="0.25">
      <c r="H259" t="s">
        <v>1594</v>
      </c>
      <c r="I259">
        <v>7614628</v>
      </c>
      <c r="J259">
        <v>518100070</v>
      </c>
      <c r="K259" t="s">
        <v>1595</v>
      </c>
      <c r="L259" t="s">
        <v>1295</v>
      </c>
    </row>
    <row r="260" spans="8:12" x14ac:dyDescent="0.25">
      <c r="H260" t="s">
        <v>1596</v>
      </c>
      <c r="I260">
        <v>9489558</v>
      </c>
      <c r="J260">
        <v>246667000</v>
      </c>
      <c r="K260" t="s">
        <v>1387</v>
      </c>
      <c r="L260" t="s">
        <v>1295</v>
      </c>
    </row>
    <row r="261" spans="8:12" x14ac:dyDescent="0.25">
      <c r="H261" t="s">
        <v>1597</v>
      </c>
      <c r="I261">
        <v>9428683</v>
      </c>
      <c r="J261">
        <v>353323000</v>
      </c>
      <c r="K261" t="s">
        <v>1332</v>
      </c>
      <c r="L261" t="s">
        <v>1326</v>
      </c>
    </row>
    <row r="262" spans="8:12" x14ac:dyDescent="0.25">
      <c r="H262" t="s">
        <v>1598</v>
      </c>
      <c r="I262">
        <v>9087269</v>
      </c>
      <c r="J262">
        <v>636015903</v>
      </c>
      <c r="K262" t="s">
        <v>1464</v>
      </c>
      <c r="L262" t="s">
        <v>1341</v>
      </c>
    </row>
    <row r="263" spans="8:12" x14ac:dyDescent="0.25">
      <c r="H263" t="s">
        <v>1599</v>
      </c>
      <c r="I263">
        <v>8646680</v>
      </c>
      <c r="J263">
        <v>247069100</v>
      </c>
      <c r="K263" t="s">
        <v>1398</v>
      </c>
      <c r="L263" t="s">
        <v>1329</v>
      </c>
    </row>
    <row r="264" spans="8:12" x14ac:dyDescent="0.25">
      <c r="H264" t="s">
        <v>1600</v>
      </c>
      <c r="I264">
        <v>9587829</v>
      </c>
      <c r="J264">
        <v>226044000</v>
      </c>
      <c r="K264" t="s">
        <v>1556</v>
      </c>
      <c r="L264" t="s">
        <v>1326</v>
      </c>
    </row>
    <row r="265" spans="8:12" x14ac:dyDescent="0.25">
      <c r="H265" t="s">
        <v>1601</v>
      </c>
      <c r="I265">
        <v>9151515</v>
      </c>
      <c r="J265">
        <v>636016319</v>
      </c>
      <c r="K265" t="s">
        <v>1464</v>
      </c>
      <c r="L265" t="s">
        <v>1295</v>
      </c>
    </row>
    <row r="266" spans="8:12" x14ac:dyDescent="0.25">
      <c r="H266" t="s">
        <v>1602</v>
      </c>
      <c r="I266">
        <v>9258557</v>
      </c>
      <c r="J266">
        <v>374460000</v>
      </c>
      <c r="L266" t="s">
        <v>1341</v>
      </c>
    </row>
    <row r="267" spans="8:12" x14ac:dyDescent="0.25">
      <c r="H267" t="s">
        <v>1603</v>
      </c>
      <c r="I267">
        <v>9306445</v>
      </c>
      <c r="J267">
        <v>271044294</v>
      </c>
      <c r="K267" t="s">
        <v>1373</v>
      </c>
      <c r="L267" t="s">
        <v>1295</v>
      </c>
    </row>
    <row r="268" spans="8:12" x14ac:dyDescent="0.25">
      <c r="H268" t="s">
        <v>1604</v>
      </c>
      <c r="I268">
        <v>8802466</v>
      </c>
      <c r="J268">
        <v>271044326</v>
      </c>
      <c r="K268" t="s">
        <v>1373</v>
      </c>
      <c r="L268" t="s">
        <v>1295</v>
      </c>
    </row>
    <row r="269" spans="8:12" x14ac:dyDescent="0.25">
      <c r="H269" t="s">
        <v>1604</v>
      </c>
      <c r="I269">
        <v>8802466</v>
      </c>
      <c r="J269">
        <v>215544000</v>
      </c>
      <c r="K269" t="s">
        <v>1340</v>
      </c>
      <c r="L269" t="s">
        <v>1295</v>
      </c>
    </row>
    <row r="270" spans="8:12" x14ac:dyDescent="0.25">
      <c r="H270" t="s">
        <v>1605</v>
      </c>
      <c r="I270">
        <v>9139323</v>
      </c>
      <c r="J270">
        <v>305887000</v>
      </c>
      <c r="L270" t="s">
        <v>1295</v>
      </c>
    </row>
    <row r="271" spans="8:12" x14ac:dyDescent="0.25">
      <c r="H271" t="s">
        <v>1606</v>
      </c>
      <c r="I271">
        <v>9070905</v>
      </c>
      <c r="J271">
        <v>657112200</v>
      </c>
      <c r="K271" t="s">
        <v>1607</v>
      </c>
      <c r="L271" t="s">
        <v>1326</v>
      </c>
    </row>
    <row r="272" spans="8:12" x14ac:dyDescent="0.25">
      <c r="H272" t="s">
        <v>1606</v>
      </c>
      <c r="I272">
        <v>9070905</v>
      </c>
      <c r="J272">
        <v>636016102</v>
      </c>
      <c r="K272" t="s">
        <v>1464</v>
      </c>
      <c r="L272" t="s">
        <v>1326</v>
      </c>
    </row>
    <row r="273" spans="8:12" x14ac:dyDescent="0.25">
      <c r="H273" t="s">
        <v>1608</v>
      </c>
      <c r="I273">
        <v>9597721</v>
      </c>
      <c r="J273">
        <v>566018000</v>
      </c>
      <c r="L273" t="s">
        <v>1326</v>
      </c>
    </row>
    <row r="274" spans="8:12" x14ac:dyDescent="0.25">
      <c r="H274" t="s">
        <v>351</v>
      </c>
      <c r="I274">
        <v>9597109</v>
      </c>
      <c r="J274">
        <v>311064200</v>
      </c>
      <c r="K274" t="s">
        <v>1609</v>
      </c>
      <c r="L274" t="s">
        <v>1341</v>
      </c>
    </row>
    <row r="275" spans="8:12" x14ac:dyDescent="0.25">
      <c r="H275" t="s">
        <v>1610</v>
      </c>
      <c r="I275">
        <v>8912027</v>
      </c>
      <c r="J275">
        <v>304010160</v>
      </c>
      <c r="K275" t="s">
        <v>1294</v>
      </c>
      <c r="L275" t="s">
        <v>1295</v>
      </c>
    </row>
    <row r="276" spans="8:12" x14ac:dyDescent="0.25">
      <c r="H276" t="s">
        <v>1610</v>
      </c>
      <c r="I276">
        <v>9531442</v>
      </c>
      <c r="J276">
        <v>248551000</v>
      </c>
      <c r="K276" t="s">
        <v>1340</v>
      </c>
      <c r="L276" t="s">
        <v>1326</v>
      </c>
    </row>
    <row r="277" spans="8:12" x14ac:dyDescent="0.25">
      <c r="H277" t="s">
        <v>1611</v>
      </c>
      <c r="I277">
        <v>9434890</v>
      </c>
      <c r="J277">
        <v>247285800</v>
      </c>
      <c r="K277" t="s">
        <v>1398</v>
      </c>
      <c r="L277" t="s">
        <v>1362</v>
      </c>
    </row>
    <row r="278" spans="8:12" x14ac:dyDescent="0.25">
      <c r="H278" t="s">
        <v>1612</v>
      </c>
      <c r="I278">
        <v>9523457</v>
      </c>
      <c r="J278">
        <v>538003230</v>
      </c>
      <c r="K278" t="s">
        <v>1437</v>
      </c>
      <c r="L278" t="s">
        <v>1326</v>
      </c>
    </row>
    <row r="279" spans="8:12" x14ac:dyDescent="0.25">
      <c r="H279" t="s">
        <v>168</v>
      </c>
      <c r="I279">
        <v>9595785</v>
      </c>
      <c r="J279">
        <v>215521000</v>
      </c>
      <c r="K279" t="s">
        <v>1340</v>
      </c>
      <c r="L279" t="s">
        <v>1341</v>
      </c>
    </row>
    <row r="280" spans="8:12" x14ac:dyDescent="0.25">
      <c r="H280" t="s">
        <v>1613</v>
      </c>
      <c r="I280">
        <v>9173109</v>
      </c>
      <c r="J280">
        <v>636016001</v>
      </c>
      <c r="K280" t="s">
        <v>1464</v>
      </c>
      <c r="L280" t="s">
        <v>1326</v>
      </c>
    </row>
    <row r="281" spans="8:12" x14ac:dyDescent="0.25">
      <c r="H281" t="s">
        <v>1613</v>
      </c>
      <c r="I281">
        <v>9539092</v>
      </c>
      <c r="J281">
        <v>256284000</v>
      </c>
      <c r="K281" t="s">
        <v>1340</v>
      </c>
      <c r="L281" t="s">
        <v>1614</v>
      </c>
    </row>
    <row r="282" spans="8:12" x14ac:dyDescent="0.25">
      <c r="H282" t="s">
        <v>1613</v>
      </c>
      <c r="I282">
        <v>9539092</v>
      </c>
      <c r="J282">
        <v>253012000</v>
      </c>
      <c r="K282" t="s">
        <v>1615</v>
      </c>
      <c r="L282" t="s">
        <v>1614</v>
      </c>
    </row>
    <row r="283" spans="8:12" x14ac:dyDescent="0.25">
      <c r="H283" t="s">
        <v>1613</v>
      </c>
      <c r="I283">
        <v>9539092</v>
      </c>
      <c r="J283">
        <v>205674000</v>
      </c>
      <c r="K283" t="s">
        <v>1616</v>
      </c>
      <c r="L283" t="s">
        <v>1614</v>
      </c>
    </row>
    <row r="284" spans="8:12" x14ac:dyDescent="0.25">
      <c r="H284" t="s">
        <v>1617</v>
      </c>
      <c r="I284">
        <v>9658422</v>
      </c>
      <c r="J284">
        <v>357331000</v>
      </c>
      <c r="K284" t="s">
        <v>1332</v>
      </c>
      <c r="L284" t="s">
        <v>1313</v>
      </c>
    </row>
    <row r="285" spans="8:12" x14ac:dyDescent="0.25">
      <c r="H285" t="s">
        <v>1618</v>
      </c>
      <c r="I285">
        <v>9621883</v>
      </c>
      <c r="J285">
        <v>229012000</v>
      </c>
      <c r="L285" t="s">
        <v>1341</v>
      </c>
    </row>
    <row r="286" spans="8:12" x14ac:dyDescent="0.25">
      <c r="H286" t="s">
        <v>1619</v>
      </c>
      <c r="I286">
        <v>9621869</v>
      </c>
      <c r="J286">
        <v>229003000</v>
      </c>
      <c r="L286" t="s">
        <v>1341</v>
      </c>
    </row>
    <row r="287" spans="8:12" x14ac:dyDescent="0.25">
      <c r="H287" t="s">
        <v>1620</v>
      </c>
      <c r="I287">
        <v>9580962</v>
      </c>
      <c r="J287">
        <v>229004000</v>
      </c>
      <c r="L287" t="s">
        <v>1326</v>
      </c>
    </row>
    <row r="288" spans="8:12" x14ac:dyDescent="0.25">
      <c r="H288" t="s">
        <v>1621</v>
      </c>
      <c r="I288">
        <v>9580986</v>
      </c>
      <c r="J288">
        <v>256770000</v>
      </c>
      <c r="K288" t="s">
        <v>1340</v>
      </c>
      <c r="L288" t="s">
        <v>1326</v>
      </c>
    </row>
    <row r="289" spans="8:12" x14ac:dyDescent="0.25">
      <c r="H289" t="s">
        <v>1622</v>
      </c>
      <c r="I289">
        <v>9621871</v>
      </c>
      <c r="J289">
        <v>229011000</v>
      </c>
      <c r="L289" t="s">
        <v>1341</v>
      </c>
    </row>
    <row r="290" spans="8:12" x14ac:dyDescent="0.25">
      <c r="H290" t="s">
        <v>1623</v>
      </c>
      <c r="I290">
        <v>9580974</v>
      </c>
      <c r="J290">
        <v>256735000</v>
      </c>
      <c r="K290" t="s">
        <v>1340</v>
      </c>
      <c r="L290" t="s">
        <v>1326</v>
      </c>
    </row>
    <row r="291" spans="8:12" x14ac:dyDescent="0.25">
      <c r="H291" t="s">
        <v>1624</v>
      </c>
      <c r="I291">
        <v>9580998</v>
      </c>
      <c r="J291">
        <v>256764000</v>
      </c>
      <c r="K291" t="s">
        <v>1340</v>
      </c>
      <c r="L291" t="s">
        <v>1313</v>
      </c>
    </row>
    <row r="292" spans="8:12" x14ac:dyDescent="0.25">
      <c r="H292" t="s">
        <v>1625</v>
      </c>
      <c r="I292">
        <v>9621895</v>
      </c>
      <c r="J292">
        <v>229010000</v>
      </c>
      <c r="L292" t="s">
        <v>1341</v>
      </c>
    </row>
    <row r="293" spans="8:12" x14ac:dyDescent="0.25">
      <c r="H293" t="s">
        <v>1626</v>
      </c>
      <c r="I293">
        <v>8213691</v>
      </c>
      <c r="J293">
        <v>430466001</v>
      </c>
      <c r="L293" t="s">
        <v>1308</v>
      </c>
    </row>
    <row r="294" spans="8:12" x14ac:dyDescent="0.25">
      <c r="H294" t="s">
        <v>1627</v>
      </c>
      <c r="I294">
        <v>8128896</v>
      </c>
      <c r="J294">
        <v>214180911</v>
      </c>
      <c r="K294" t="s">
        <v>1302</v>
      </c>
      <c r="L294" t="s">
        <v>1295</v>
      </c>
    </row>
    <row r="295" spans="8:12" x14ac:dyDescent="0.25">
      <c r="H295" t="s">
        <v>1628</v>
      </c>
      <c r="I295">
        <v>9360477</v>
      </c>
      <c r="J295">
        <v>255803350</v>
      </c>
      <c r="L295" t="s">
        <v>1295</v>
      </c>
    </row>
    <row r="296" spans="8:12" x14ac:dyDescent="0.25">
      <c r="H296" t="s">
        <v>1629</v>
      </c>
      <c r="I296">
        <v>8993655</v>
      </c>
      <c r="J296">
        <v>525018110</v>
      </c>
      <c r="K296" t="s">
        <v>1307</v>
      </c>
      <c r="L296" t="s">
        <v>1308</v>
      </c>
    </row>
    <row r="297" spans="8:12" x14ac:dyDescent="0.25">
      <c r="H297" t="s">
        <v>1630</v>
      </c>
      <c r="I297">
        <v>9339935</v>
      </c>
      <c r="J297">
        <v>371567000</v>
      </c>
      <c r="L297" t="s">
        <v>1295</v>
      </c>
    </row>
    <row r="298" spans="8:12" x14ac:dyDescent="0.25">
      <c r="H298" t="s">
        <v>1631</v>
      </c>
      <c r="I298">
        <v>9392729</v>
      </c>
      <c r="J298">
        <v>355892000</v>
      </c>
      <c r="K298" t="s">
        <v>1332</v>
      </c>
      <c r="L298" t="s">
        <v>1341</v>
      </c>
    </row>
    <row r="299" spans="8:12" x14ac:dyDescent="0.25">
      <c r="H299" t="s">
        <v>1632</v>
      </c>
      <c r="I299">
        <v>9305453</v>
      </c>
      <c r="J299">
        <v>271043688</v>
      </c>
      <c r="K299" t="s">
        <v>1373</v>
      </c>
      <c r="L299" t="s">
        <v>1326</v>
      </c>
    </row>
    <row r="300" spans="8:12" x14ac:dyDescent="0.25">
      <c r="H300" t="s">
        <v>1633</v>
      </c>
      <c r="I300">
        <v>9234616</v>
      </c>
      <c r="J300">
        <v>236175000</v>
      </c>
      <c r="K300" t="s">
        <v>1383</v>
      </c>
      <c r="L300" t="s">
        <v>1326</v>
      </c>
    </row>
    <row r="301" spans="8:12" x14ac:dyDescent="0.25">
      <c r="H301" t="s">
        <v>1634</v>
      </c>
      <c r="I301">
        <v>9106900</v>
      </c>
      <c r="J301">
        <v>272958000</v>
      </c>
      <c r="K301" t="s">
        <v>1635</v>
      </c>
      <c r="L301" t="s">
        <v>1295</v>
      </c>
    </row>
    <row r="302" spans="8:12" x14ac:dyDescent="0.25">
      <c r="H302" t="s">
        <v>1636</v>
      </c>
      <c r="I302">
        <v>9111450</v>
      </c>
      <c r="J302">
        <v>611001000</v>
      </c>
      <c r="K302" t="s">
        <v>1637</v>
      </c>
      <c r="L302" t="s">
        <v>1381</v>
      </c>
    </row>
    <row r="303" spans="8:12" x14ac:dyDescent="0.25">
      <c r="H303" t="s">
        <v>1636</v>
      </c>
      <c r="I303">
        <v>9111450</v>
      </c>
      <c r="J303">
        <v>511001000</v>
      </c>
      <c r="K303" t="s">
        <v>1638</v>
      </c>
      <c r="L303" t="s">
        <v>1308</v>
      </c>
    </row>
    <row r="304" spans="8:12" x14ac:dyDescent="0.25">
      <c r="H304" t="s">
        <v>1639</v>
      </c>
      <c r="I304">
        <v>8811924</v>
      </c>
      <c r="J304">
        <v>244599000</v>
      </c>
      <c r="K304" t="s">
        <v>1387</v>
      </c>
      <c r="L304" t="s">
        <v>1295</v>
      </c>
    </row>
    <row r="305" spans="8:12" x14ac:dyDescent="0.25">
      <c r="H305" t="s">
        <v>1640</v>
      </c>
      <c r="I305">
        <v>9272773</v>
      </c>
      <c r="J305">
        <v>538005973</v>
      </c>
      <c r="K305" t="s">
        <v>1437</v>
      </c>
      <c r="L305" t="s">
        <v>1295</v>
      </c>
    </row>
    <row r="306" spans="8:12" x14ac:dyDescent="0.25">
      <c r="H306" t="s">
        <v>1641</v>
      </c>
      <c r="I306">
        <v>9402512</v>
      </c>
      <c r="J306">
        <v>372523000</v>
      </c>
      <c r="L306" t="s">
        <v>1337</v>
      </c>
    </row>
    <row r="307" spans="8:12" x14ac:dyDescent="0.25">
      <c r="H307" t="s">
        <v>1642</v>
      </c>
      <c r="I307">
        <v>9369100</v>
      </c>
      <c r="J307">
        <v>372568000</v>
      </c>
      <c r="L307" t="s">
        <v>1295</v>
      </c>
    </row>
    <row r="308" spans="8:12" x14ac:dyDescent="0.25">
      <c r="H308" t="s">
        <v>1643</v>
      </c>
      <c r="I308">
        <v>9681182</v>
      </c>
      <c r="J308">
        <v>373037000</v>
      </c>
      <c r="L308" t="s">
        <v>1308</v>
      </c>
    </row>
    <row r="309" spans="8:12" x14ac:dyDescent="0.25">
      <c r="H309" t="s">
        <v>1644</v>
      </c>
      <c r="I309">
        <v>9681194</v>
      </c>
      <c r="J309">
        <v>373833000</v>
      </c>
      <c r="L309" t="s">
        <v>1308</v>
      </c>
    </row>
    <row r="310" spans="8:12" x14ac:dyDescent="0.25">
      <c r="H310" t="s">
        <v>1645</v>
      </c>
      <c r="I310">
        <v>9771535</v>
      </c>
      <c r="J310">
        <v>370585000</v>
      </c>
      <c r="L310" t="s">
        <v>1308</v>
      </c>
    </row>
    <row r="311" spans="8:12" x14ac:dyDescent="0.25">
      <c r="H311" t="s">
        <v>1646</v>
      </c>
      <c r="I311">
        <v>8215649</v>
      </c>
      <c r="J311">
        <v>671367000</v>
      </c>
      <c r="K311" t="s">
        <v>1311</v>
      </c>
      <c r="L311" t="s">
        <v>1295</v>
      </c>
    </row>
    <row r="312" spans="8:12" x14ac:dyDescent="0.25">
      <c r="H312" t="s">
        <v>1647</v>
      </c>
      <c r="I312">
        <v>9306299</v>
      </c>
      <c r="J312">
        <v>518100162</v>
      </c>
      <c r="K312" t="s">
        <v>1595</v>
      </c>
      <c r="L312" t="s">
        <v>1295</v>
      </c>
    </row>
    <row r="313" spans="8:12" x14ac:dyDescent="0.25">
      <c r="H313" t="s">
        <v>1647</v>
      </c>
      <c r="I313">
        <v>9306299</v>
      </c>
      <c r="J313">
        <v>304808000</v>
      </c>
      <c r="K313" t="s">
        <v>1294</v>
      </c>
      <c r="L313" t="s">
        <v>1295</v>
      </c>
    </row>
    <row r="314" spans="8:12" x14ac:dyDescent="0.25">
      <c r="H314" t="s">
        <v>1648</v>
      </c>
      <c r="I314">
        <v>9169835</v>
      </c>
      <c r="J314">
        <v>627146000</v>
      </c>
      <c r="K314" t="s">
        <v>1649</v>
      </c>
      <c r="L314" t="s">
        <v>1295</v>
      </c>
    </row>
    <row r="315" spans="8:12" x14ac:dyDescent="0.25">
      <c r="H315" t="s">
        <v>1650</v>
      </c>
      <c r="I315">
        <v>6725066</v>
      </c>
      <c r="J315">
        <v>668124332</v>
      </c>
      <c r="K315" t="s">
        <v>1651</v>
      </c>
      <c r="L315" t="s">
        <v>1337</v>
      </c>
    </row>
    <row r="316" spans="8:12" x14ac:dyDescent="0.25">
      <c r="H316" t="s">
        <v>1652</v>
      </c>
      <c r="I316">
        <v>9320362</v>
      </c>
      <c r="J316">
        <v>351665000</v>
      </c>
      <c r="K316" t="s">
        <v>1332</v>
      </c>
      <c r="L316" t="s">
        <v>1341</v>
      </c>
    </row>
    <row r="317" spans="8:12" x14ac:dyDescent="0.25">
      <c r="H317" t="s">
        <v>1653</v>
      </c>
      <c r="I317">
        <v>9187629</v>
      </c>
      <c r="J317">
        <v>677053500</v>
      </c>
      <c r="K317" t="s">
        <v>1305</v>
      </c>
      <c r="L317" t="s">
        <v>1313</v>
      </c>
    </row>
    <row r="318" spans="8:12" x14ac:dyDescent="0.25">
      <c r="H318" t="s">
        <v>1654</v>
      </c>
      <c r="I318">
        <v>9256652</v>
      </c>
      <c r="J318">
        <v>226298000</v>
      </c>
      <c r="K318" t="s">
        <v>1556</v>
      </c>
      <c r="L318" t="s">
        <v>1326</v>
      </c>
    </row>
    <row r="319" spans="8:12" x14ac:dyDescent="0.25">
      <c r="H319" t="s">
        <v>1655</v>
      </c>
      <c r="I319">
        <v>9157143</v>
      </c>
      <c r="J319">
        <v>236179000</v>
      </c>
      <c r="L319" t="s">
        <v>1295</v>
      </c>
    </row>
    <row r="320" spans="8:12" x14ac:dyDescent="0.25">
      <c r="H320" t="s">
        <v>352</v>
      </c>
      <c r="I320">
        <v>9727467</v>
      </c>
      <c r="J320">
        <v>374218000</v>
      </c>
      <c r="L320" t="s">
        <v>1308</v>
      </c>
    </row>
    <row r="321" spans="8:12" x14ac:dyDescent="0.25">
      <c r="H321" t="s">
        <v>1656</v>
      </c>
      <c r="I321">
        <v>9662021</v>
      </c>
      <c r="J321">
        <v>219627000</v>
      </c>
      <c r="K321" t="s">
        <v>1456</v>
      </c>
      <c r="L321" t="s">
        <v>1313</v>
      </c>
    </row>
    <row r="322" spans="8:12" x14ac:dyDescent="0.25">
      <c r="H322" t="s">
        <v>1657</v>
      </c>
      <c r="I322">
        <v>9175157</v>
      </c>
      <c r="J322">
        <v>273310970</v>
      </c>
      <c r="K322" t="s">
        <v>1297</v>
      </c>
      <c r="L322" t="s">
        <v>1362</v>
      </c>
    </row>
    <row r="323" spans="8:12" x14ac:dyDescent="0.25">
      <c r="H323" t="s">
        <v>1657</v>
      </c>
      <c r="I323">
        <v>9175157</v>
      </c>
      <c r="J323">
        <v>248415000</v>
      </c>
      <c r="K323" t="s">
        <v>1340</v>
      </c>
      <c r="L323" t="s">
        <v>1362</v>
      </c>
    </row>
    <row r="324" spans="8:12" x14ac:dyDescent="0.25">
      <c r="H324" t="s">
        <v>1658</v>
      </c>
      <c r="I324">
        <v>7909877</v>
      </c>
      <c r="J324">
        <v>309135000</v>
      </c>
      <c r="L324" t="s">
        <v>1295</v>
      </c>
    </row>
    <row r="325" spans="8:12" x14ac:dyDescent="0.25">
      <c r="H325" t="s">
        <v>1659</v>
      </c>
      <c r="I325">
        <v>8434427</v>
      </c>
      <c r="J325">
        <v>247239200</v>
      </c>
      <c r="K325" t="s">
        <v>1398</v>
      </c>
      <c r="L325" t="s">
        <v>1329</v>
      </c>
    </row>
    <row r="326" spans="8:12" x14ac:dyDescent="0.25">
      <c r="H326" t="s">
        <v>1660</v>
      </c>
      <c r="I326">
        <v>9387918</v>
      </c>
      <c r="J326">
        <v>477547200</v>
      </c>
      <c r="K326" t="s">
        <v>1348</v>
      </c>
      <c r="L326" t="s">
        <v>1326</v>
      </c>
    </row>
    <row r="327" spans="8:12" x14ac:dyDescent="0.25">
      <c r="H327" t="s">
        <v>66</v>
      </c>
      <c r="I327">
        <v>9229635</v>
      </c>
      <c r="J327">
        <v>209447000</v>
      </c>
      <c r="K327" t="s">
        <v>1443</v>
      </c>
      <c r="L327" t="s">
        <v>1341</v>
      </c>
    </row>
    <row r="328" spans="8:12" x14ac:dyDescent="0.25">
      <c r="H328" t="s">
        <v>1661</v>
      </c>
      <c r="I328">
        <v>9546497</v>
      </c>
      <c r="J328">
        <v>246302000</v>
      </c>
      <c r="K328" t="s">
        <v>1387</v>
      </c>
      <c r="L328" t="s">
        <v>1295</v>
      </c>
    </row>
    <row r="329" spans="8:12" x14ac:dyDescent="0.25">
      <c r="H329" t="s">
        <v>1662</v>
      </c>
      <c r="I329">
        <v>8963545</v>
      </c>
      <c r="J329">
        <v>247463000</v>
      </c>
      <c r="K329" t="s">
        <v>1398</v>
      </c>
      <c r="L329" t="s">
        <v>1329</v>
      </c>
    </row>
    <row r="330" spans="8:12" x14ac:dyDescent="0.25">
      <c r="H330" t="s">
        <v>1663</v>
      </c>
      <c r="I330">
        <v>8031433</v>
      </c>
      <c r="J330">
        <v>422052400</v>
      </c>
      <c r="K330" t="s">
        <v>1664</v>
      </c>
      <c r="L330" t="s">
        <v>1295</v>
      </c>
    </row>
    <row r="331" spans="8:12" x14ac:dyDescent="0.25">
      <c r="H331" t="s">
        <v>353</v>
      </c>
      <c r="I331">
        <v>9304186</v>
      </c>
      <c r="J331">
        <v>257628000</v>
      </c>
      <c r="K331" t="s">
        <v>1335</v>
      </c>
      <c r="L331" t="s">
        <v>1341</v>
      </c>
    </row>
    <row r="332" spans="8:12" x14ac:dyDescent="0.25">
      <c r="H332" t="s">
        <v>354</v>
      </c>
      <c r="I332">
        <v>9336581</v>
      </c>
      <c r="J332">
        <v>257862000</v>
      </c>
      <c r="K332" t="s">
        <v>1335</v>
      </c>
      <c r="L332" t="s">
        <v>1341</v>
      </c>
    </row>
    <row r="333" spans="8:12" x14ac:dyDescent="0.25">
      <c r="H333" t="s">
        <v>1665</v>
      </c>
      <c r="I333">
        <v>9464417</v>
      </c>
      <c r="J333">
        <v>258441000</v>
      </c>
      <c r="K333" t="s">
        <v>1335</v>
      </c>
      <c r="L333" t="s">
        <v>1341</v>
      </c>
    </row>
    <row r="334" spans="8:12" x14ac:dyDescent="0.25">
      <c r="H334" t="s">
        <v>1666</v>
      </c>
      <c r="I334">
        <v>9289788</v>
      </c>
      <c r="J334">
        <v>565153000</v>
      </c>
      <c r="L334" t="s">
        <v>1326</v>
      </c>
    </row>
    <row r="335" spans="8:12" x14ac:dyDescent="0.25">
      <c r="H335" t="s">
        <v>1667</v>
      </c>
      <c r="I335">
        <v>9220392</v>
      </c>
      <c r="J335">
        <v>357985000</v>
      </c>
      <c r="K335" t="s">
        <v>1332</v>
      </c>
      <c r="L335" t="s">
        <v>1295</v>
      </c>
    </row>
    <row r="336" spans="8:12" x14ac:dyDescent="0.25">
      <c r="H336" t="s">
        <v>1668</v>
      </c>
      <c r="I336">
        <v>9321160</v>
      </c>
      <c r="J336">
        <v>309827000</v>
      </c>
      <c r="K336" t="s">
        <v>1609</v>
      </c>
      <c r="L336" t="s">
        <v>1362</v>
      </c>
    </row>
    <row r="337" spans="8:12" x14ac:dyDescent="0.25">
      <c r="H337" t="s">
        <v>1669</v>
      </c>
      <c r="I337">
        <v>9686429</v>
      </c>
      <c r="J337">
        <v>219472000</v>
      </c>
      <c r="K337" t="s">
        <v>1456</v>
      </c>
      <c r="L337" t="s">
        <v>1560</v>
      </c>
    </row>
    <row r="338" spans="8:12" x14ac:dyDescent="0.25">
      <c r="H338" t="s">
        <v>1670</v>
      </c>
      <c r="I338">
        <v>7515339</v>
      </c>
      <c r="J338">
        <v>367449000</v>
      </c>
      <c r="K338" t="s">
        <v>1431</v>
      </c>
      <c r="L338" t="s">
        <v>1295</v>
      </c>
    </row>
    <row r="339" spans="8:12" x14ac:dyDescent="0.25">
      <c r="H339" t="s">
        <v>1670</v>
      </c>
      <c r="I339">
        <v>9643063</v>
      </c>
      <c r="J339">
        <v>319079600</v>
      </c>
      <c r="K339" t="s">
        <v>1671</v>
      </c>
      <c r="L339" t="s">
        <v>1560</v>
      </c>
    </row>
    <row r="340" spans="8:12" x14ac:dyDescent="0.25">
      <c r="H340" t="s">
        <v>1672</v>
      </c>
      <c r="I340">
        <v>9419890</v>
      </c>
      <c r="J340">
        <v>538006307</v>
      </c>
      <c r="K340" t="s">
        <v>1437</v>
      </c>
      <c r="L340" t="s">
        <v>1313</v>
      </c>
    </row>
    <row r="341" spans="8:12" x14ac:dyDescent="0.25">
      <c r="H341" t="s">
        <v>1673</v>
      </c>
      <c r="I341">
        <v>9055553</v>
      </c>
      <c r="J341">
        <v>563012328</v>
      </c>
      <c r="K341" t="s">
        <v>1441</v>
      </c>
      <c r="L341" t="s">
        <v>1494</v>
      </c>
    </row>
    <row r="342" spans="8:12" x14ac:dyDescent="0.25">
      <c r="H342" t="s">
        <v>1674</v>
      </c>
      <c r="I342">
        <v>8912259</v>
      </c>
      <c r="J342">
        <v>312742000</v>
      </c>
      <c r="K342" t="s">
        <v>1379</v>
      </c>
      <c r="L342" t="s">
        <v>1341</v>
      </c>
    </row>
    <row r="343" spans="8:12" x14ac:dyDescent="0.25">
      <c r="H343" t="s">
        <v>1675</v>
      </c>
      <c r="I343">
        <v>9317690</v>
      </c>
      <c r="J343">
        <v>311000324</v>
      </c>
      <c r="K343" t="s">
        <v>1609</v>
      </c>
      <c r="L343" t="s">
        <v>1341</v>
      </c>
    </row>
    <row r="344" spans="8:12" x14ac:dyDescent="0.25">
      <c r="H344" t="s">
        <v>1676</v>
      </c>
      <c r="I344">
        <v>9303601</v>
      </c>
      <c r="J344">
        <v>311000158</v>
      </c>
      <c r="K344" t="s">
        <v>1609</v>
      </c>
      <c r="L344" t="s">
        <v>1341</v>
      </c>
    </row>
    <row r="345" spans="8:12" x14ac:dyDescent="0.25">
      <c r="H345" t="s">
        <v>1677</v>
      </c>
      <c r="I345">
        <v>9249025</v>
      </c>
      <c r="J345">
        <v>311000208</v>
      </c>
      <c r="K345" t="s">
        <v>1609</v>
      </c>
      <c r="L345" t="s">
        <v>1341</v>
      </c>
    </row>
    <row r="346" spans="8:12" x14ac:dyDescent="0.25">
      <c r="H346" t="s">
        <v>1678</v>
      </c>
      <c r="I346">
        <v>9379612</v>
      </c>
      <c r="J346">
        <v>240800000</v>
      </c>
      <c r="K346" t="s">
        <v>1679</v>
      </c>
      <c r="L346" t="s">
        <v>1362</v>
      </c>
    </row>
    <row r="347" spans="8:12" x14ac:dyDescent="0.25">
      <c r="H347" t="s">
        <v>1680</v>
      </c>
      <c r="I347">
        <v>9038232</v>
      </c>
      <c r="J347">
        <v>240897000</v>
      </c>
      <c r="K347" t="s">
        <v>1679</v>
      </c>
      <c r="L347" t="s">
        <v>1326</v>
      </c>
    </row>
    <row r="348" spans="8:12" x14ac:dyDescent="0.25">
      <c r="H348" t="s">
        <v>1681</v>
      </c>
      <c r="I348">
        <v>9314466</v>
      </c>
      <c r="J348">
        <v>240871000</v>
      </c>
      <c r="K348" t="s">
        <v>1679</v>
      </c>
      <c r="L348" t="s">
        <v>1362</v>
      </c>
    </row>
    <row r="349" spans="8:12" x14ac:dyDescent="0.25">
      <c r="H349" t="s">
        <v>1682</v>
      </c>
      <c r="I349">
        <v>9010802</v>
      </c>
      <c r="J349">
        <v>636014289</v>
      </c>
      <c r="K349" t="s">
        <v>1464</v>
      </c>
      <c r="L349" t="s">
        <v>1362</v>
      </c>
    </row>
    <row r="350" spans="8:12" x14ac:dyDescent="0.25">
      <c r="H350" t="s">
        <v>1683</v>
      </c>
      <c r="I350">
        <v>9670066</v>
      </c>
      <c r="J350">
        <v>351699000</v>
      </c>
      <c r="K350" t="s">
        <v>1332</v>
      </c>
      <c r="L350" t="s">
        <v>1341</v>
      </c>
    </row>
    <row r="351" spans="8:12" x14ac:dyDescent="0.25">
      <c r="H351" t="s">
        <v>1684</v>
      </c>
      <c r="I351">
        <v>8817564</v>
      </c>
      <c r="J351">
        <v>240708000</v>
      </c>
      <c r="K351" t="s">
        <v>1679</v>
      </c>
      <c r="L351" t="s">
        <v>1362</v>
      </c>
    </row>
    <row r="352" spans="8:12" x14ac:dyDescent="0.25">
      <c r="H352" t="s">
        <v>1685</v>
      </c>
      <c r="I352">
        <v>8865640</v>
      </c>
      <c r="J352">
        <v>239550200</v>
      </c>
      <c r="K352" t="s">
        <v>1679</v>
      </c>
      <c r="L352" t="s">
        <v>1313</v>
      </c>
    </row>
    <row r="353" spans="8:12" x14ac:dyDescent="0.25">
      <c r="H353" t="s">
        <v>1686</v>
      </c>
      <c r="I353">
        <v>8025862</v>
      </c>
      <c r="J353">
        <v>370050000</v>
      </c>
      <c r="L353" t="s">
        <v>1295</v>
      </c>
    </row>
    <row r="354" spans="8:12" x14ac:dyDescent="0.25">
      <c r="H354" t="s">
        <v>1686</v>
      </c>
      <c r="I354">
        <v>8821759</v>
      </c>
      <c r="J354">
        <v>236111476</v>
      </c>
      <c r="K354" t="s">
        <v>1383</v>
      </c>
      <c r="L354" t="s">
        <v>1326</v>
      </c>
    </row>
    <row r="355" spans="8:12" x14ac:dyDescent="0.25">
      <c r="H355" t="s">
        <v>1687</v>
      </c>
      <c r="I355">
        <v>9314478</v>
      </c>
      <c r="J355">
        <v>240870000</v>
      </c>
      <c r="K355" t="s">
        <v>1679</v>
      </c>
      <c r="L355" t="s">
        <v>1362</v>
      </c>
    </row>
    <row r="356" spans="8:12" x14ac:dyDescent="0.25">
      <c r="H356" t="s">
        <v>1688</v>
      </c>
      <c r="I356">
        <v>9387920</v>
      </c>
      <c r="J356">
        <v>477547300</v>
      </c>
      <c r="K356" t="s">
        <v>1348</v>
      </c>
      <c r="L356" t="s">
        <v>1326</v>
      </c>
    </row>
    <row r="357" spans="8:12" x14ac:dyDescent="0.25">
      <c r="H357" t="s">
        <v>1689</v>
      </c>
      <c r="I357">
        <v>7910826</v>
      </c>
      <c r="J357">
        <v>240790000</v>
      </c>
      <c r="L357" t="s">
        <v>1326</v>
      </c>
    </row>
    <row r="358" spans="8:12" x14ac:dyDescent="0.25">
      <c r="H358" t="s">
        <v>1690</v>
      </c>
      <c r="I358">
        <v>9315800</v>
      </c>
      <c r="J358">
        <v>636014902</v>
      </c>
      <c r="K358" t="s">
        <v>1464</v>
      </c>
      <c r="L358" t="s">
        <v>1326</v>
      </c>
    </row>
    <row r="359" spans="8:12" x14ac:dyDescent="0.25">
      <c r="H359" t="s">
        <v>1691</v>
      </c>
      <c r="I359">
        <v>9222601</v>
      </c>
      <c r="J359">
        <v>419000766</v>
      </c>
      <c r="K359" t="s">
        <v>1420</v>
      </c>
      <c r="L359" t="s">
        <v>1341</v>
      </c>
    </row>
    <row r="360" spans="8:12" x14ac:dyDescent="0.25">
      <c r="H360" t="s">
        <v>1692</v>
      </c>
      <c r="I360">
        <v>9585730</v>
      </c>
      <c r="J360">
        <v>538004110</v>
      </c>
      <c r="K360" t="s">
        <v>1437</v>
      </c>
      <c r="L360" t="s">
        <v>1341</v>
      </c>
    </row>
    <row r="361" spans="8:12" x14ac:dyDescent="0.25">
      <c r="H361" t="s">
        <v>1692</v>
      </c>
      <c r="I361">
        <v>9650626</v>
      </c>
      <c r="J361">
        <v>372355000</v>
      </c>
      <c r="L361" t="s">
        <v>1341</v>
      </c>
    </row>
    <row r="362" spans="8:12" x14ac:dyDescent="0.25">
      <c r="H362" t="s">
        <v>1693</v>
      </c>
      <c r="I362">
        <v>9233521</v>
      </c>
      <c r="J362">
        <v>212053000</v>
      </c>
      <c r="K362" t="s">
        <v>1443</v>
      </c>
      <c r="L362" t="s">
        <v>1341</v>
      </c>
    </row>
    <row r="363" spans="8:12" x14ac:dyDescent="0.25">
      <c r="H363" t="s">
        <v>1694</v>
      </c>
      <c r="I363">
        <v>9116709</v>
      </c>
      <c r="J363">
        <v>210729000</v>
      </c>
      <c r="K363" t="s">
        <v>1443</v>
      </c>
      <c r="L363" t="s">
        <v>1341</v>
      </c>
    </row>
    <row r="364" spans="8:12" x14ac:dyDescent="0.25">
      <c r="H364" t="s">
        <v>1695</v>
      </c>
      <c r="I364">
        <v>9483542</v>
      </c>
      <c r="J364">
        <v>241084000</v>
      </c>
      <c r="K364" t="s">
        <v>1679</v>
      </c>
      <c r="L364" t="s">
        <v>1341</v>
      </c>
    </row>
    <row r="365" spans="8:12" x14ac:dyDescent="0.25">
      <c r="H365" t="s">
        <v>1696</v>
      </c>
      <c r="I365">
        <v>9180798</v>
      </c>
      <c r="J365">
        <v>212950000</v>
      </c>
      <c r="K365" t="s">
        <v>1443</v>
      </c>
      <c r="L365" t="s">
        <v>1341</v>
      </c>
    </row>
    <row r="366" spans="8:12" x14ac:dyDescent="0.25">
      <c r="H366" t="s">
        <v>355</v>
      </c>
      <c r="I366">
        <v>9483554</v>
      </c>
      <c r="J366">
        <v>241085000</v>
      </c>
      <c r="K366" t="s">
        <v>1679</v>
      </c>
      <c r="L366" t="s">
        <v>1341</v>
      </c>
    </row>
    <row r="367" spans="8:12" x14ac:dyDescent="0.25">
      <c r="H367" t="s">
        <v>1697</v>
      </c>
      <c r="I367">
        <v>9670901</v>
      </c>
      <c r="J367">
        <v>636016600</v>
      </c>
      <c r="K367" t="s">
        <v>1464</v>
      </c>
      <c r="L367" t="s">
        <v>1308</v>
      </c>
    </row>
    <row r="368" spans="8:12" x14ac:dyDescent="0.25">
      <c r="H368" t="s">
        <v>1697</v>
      </c>
      <c r="I368">
        <v>9228382</v>
      </c>
      <c r="J368">
        <v>538003275</v>
      </c>
      <c r="K368" t="s">
        <v>1437</v>
      </c>
      <c r="L368" t="s">
        <v>1341</v>
      </c>
    </row>
    <row r="369" spans="8:12" x14ac:dyDescent="0.25">
      <c r="H369" t="s">
        <v>1697</v>
      </c>
      <c r="I369">
        <v>9138862</v>
      </c>
      <c r="J369">
        <v>373839000</v>
      </c>
      <c r="L369" t="s">
        <v>1341</v>
      </c>
    </row>
    <row r="370" spans="8:12" x14ac:dyDescent="0.25">
      <c r="H370" t="s">
        <v>1698</v>
      </c>
      <c r="I370">
        <v>9462744</v>
      </c>
      <c r="J370">
        <v>244144000</v>
      </c>
      <c r="K370" t="s">
        <v>1387</v>
      </c>
      <c r="L370" t="s">
        <v>1295</v>
      </c>
    </row>
    <row r="371" spans="8:12" x14ac:dyDescent="0.25">
      <c r="H371" t="s">
        <v>1699</v>
      </c>
      <c r="I371">
        <v>9681546</v>
      </c>
      <c r="J371">
        <v>538005272</v>
      </c>
      <c r="K371" t="s">
        <v>1437</v>
      </c>
      <c r="L371" t="s">
        <v>1341</v>
      </c>
    </row>
    <row r="372" spans="8:12" x14ac:dyDescent="0.25">
      <c r="H372" t="s">
        <v>1700</v>
      </c>
      <c r="I372">
        <v>9511351</v>
      </c>
      <c r="J372">
        <v>370304000</v>
      </c>
      <c r="L372" t="s">
        <v>1295</v>
      </c>
    </row>
    <row r="373" spans="8:12" x14ac:dyDescent="0.25">
      <c r="H373" t="s">
        <v>1701</v>
      </c>
      <c r="I373">
        <v>9632586</v>
      </c>
      <c r="J373">
        <v>368031000</v>
      </c>
      <c r="K373" t="s">
        <v>1431</v>
      </c>
      <c r="L373" t="s">
        <v>1308</v>
      </c>
    </row>
    <row r="374" spans="8:12" x14ac:dyDescent="0.25">
      <c r="H374" t="s">
        <v>1702</v>
      </c>
      <c r="I374">
        <v>9425813</v>
      </c>
      <c r="J374">
        <v>314311000</v>
      </c>
      <c r="K374" t="s">
        <v>1285</v>
      </c>
      <c r="L374" t="s">
        <v>1341</v>
      </c>
    </row>
    <row r="375" spans="8:12" x14ac:dyDescent="0.25">
      <c r="H375" t="s">
        <v>1703</v>
      </c>
      <c r="I375">
        <v>9225524</v>
      </c>
      <c r="J375">
        <v>239955000</v>
      </c>
      <c r="K375" t="s">
        <v>1679</v>
      </c>
      <c r="L375" t="s">
        <v>1341</v>
      </c>
    </row>
    <row r="376" spans="8:12" x14ac:dyDescent="0.25">
      <c r="H376" t="s">
        <v>1704</v>
      </c>
      <c r="I376">
        <v>9094884</v>
      </c>
      <c r="J376">
        <v>422553000</v>
      </c>
      <c r="K376" t="s">
        <v>1664</v>
      </c>
      <c r="L376" t="s">
        <v>1308</v>
      </c>
    </row>
    <row r="377" spans="8:12" x14ac:dyDescent="0.25">
      <c r="H377" t="s">
        <v>1705</v>
      </c>
      <c r="I377">
        <v>9619555</v>
      </c>
      <c r="J377">
        <v>256828000</v>
      </c>
      <c r="K377" t="s">
        <v>1340</v>
      </c>
      <c r="L377" t="s">
        <v>1341</v>
      </c>
    </row>
    <row r="378" spans="8:12" x14ac:dyDescent="0.25">
      <c r="H378" t="s">
        <v>1706</v>
      </c>
      <c r="I378">
        <v>8820092</v>
      </c>
      <c r="J378">
        <v>277324000</v>
      </c>
      <c r="K378" t="s">
        <v>1707</v>
      </c>
      <c r="L378" t="s">
        <v>1295</v>
      </c>
    </row>
    <row r="379" spans="8:12" x14ac:dyDescent="0.25">
      <c r="H379" t="s">
        <v>1708</v>
      </c>
      <c r="I379">
        <v>8227783</v>
      </c>
      <c r="J379">
        <v>272076000</v>
      </c>
      <c r="K379" t="s">
        <v>1635</v>
      </c>
      <c r="L379" t="s">
        <v>1295</v>
      </c>
    </row>
    <row r="380" spans="8:12" x14ac:dyDescent="0.25">
      <c r="H380" t="s">
        <v>1709</v>
      </c>
      <c r="I380">
        <v>9162320</v>
      </c>
      <c r="J380">
        <v>351085000</v>
      </c>
      <c r="K380" t="s">
        <v>1332</v>
      </c>
      <c r="L380" t="s">
        <v>1295</v>
      </c>
    </row>
    <row r="381" spans="8:12" x14ac:dyDescent="0.25">
      <c r="H381" t="s">
        <v>1710</v>
      </c>
      <c r="I381">
        <v>8403363</v>
      </c>
      <c r="J381">
        <v>273331810</v>
      </c>
      <c r="K381" t="s">
        <v>1297</v>
      </c>
      <c r="L381" t="s">
        <v>1308</v>
      </c>
    </row>
    <row r="382" spans="8:12" x14ac:dyDescent="0.25">
      <c r="H382" t="s">
        <v>1710</v>
      </c>
      <c r="I382">
        <v>8029272</v>
      </c>
      <c r="J382">
        <v>256237000</v>
      </c>
      <c r="K382" t="s">
        <v>1340</v>
      </c>
      <c r="L382" t="s">
        <v>1341</v>
      </c>
    </row>
    <row r="383" spans="8:12" x14ac:dyDescent="0.25">
      <c r="H383" t="s">
        <v>1711</v>
      </c>
      <c r="I383">
        <v>8203660</v>
      </c>
      <c r="J383">
        <v>355853000</v>
      </c>
      <c r="K383" t="s">
        <v>1332</v>
      </c>
      <c r="L383" t="s">
        <v>1295</v>
      </c>
    </row>
    <row r="384" spans="8:12" x14ac:dyDescent="0.25">
      <c r="H384" t="s">
        <v>1712</v>
      </c>
      <c r="I384">
        <v>9164160</v>
      </c>
      <c r="J384">
        <v>353526000</v>
      </c>
      <c r="K384" t="s">
        <v>1332</v>
      </c>
      <c r="L384" t="s">
        <v>1295</v>
      </c>
    </row>
    <row r="385" spans="8:12" x14ac:dyDescent="0.25">
      <c r="H385" t="s">
        <v>356</v>
      </c>
      <c r="I385">
        <v>9221621</v>
      </c>
      <c r="J385">
        <v>209162000</v>
      </c>
      <c r="K385" t="s">
        <v>1443</v>
      </c>
      <c r="L385" t="s">
        <v>1341</v>
      </c>
    </row>
    <row r="386" spans="8:12" x14ac:dyDescent="0.25">
      <c r="H386" t="s">
        <v>1713</v>
      </c>
      <c r="I386">
        <v>9002166</v>
      </c>
      <c r="J386">
        <v>374999000</v>
      </c>
      <c r="L386" t="s">
        <v>1295</v>
      </c>
    </row>
    <row r="387" spans="8:12" x14ac:dyDescent="0.25">
      <c r="H387" t="s">
        <v>1714</v>
      </c>
      <c r="I387">
        <v>9117612</v>
      </c>
      <c r="J387">
        <v>370240000</v>
      </c>
      <c r="L387" t="s">
        <v>1295</v>
      </c>
    </row>
    <row r="388" spans="8:12" x14ac:dyDescent="0.25">
      <c r="H388" t="s">
        <v>1715</v>
      </c>
      <c r="I388">
        <v>7428330</v>
      </c>
      <c r="J388">
        <v>341012000</v>
      </c>
      <c r="K388" t="s">
        <v>1316</v>
      </c>
      <c r="L388" t="s">
        <v>1329</v>
      </c>
    </row>
    <row r="389" spans="8:12" x14ac:dyDescent="0.25">
      <c r="H389" t="s">
        <v>1716</v>
      </c>
      <c r="I389">
        <v>9365661</v>
      </c>
      <c r="J389">
        <v>245031000</v>
      </c>
      <c r="K389" t="s">
        <v>1387</v>
      </c>
      <c r="L389" t="s">
        <v>1295</v>
      </c>
    </row>
    <row r="390" spans="8:12" x14ac:dyDescent="0.25">
      <c r="H390" t="s">
        <v>1717</v>
      </c>
      <c r="I390">
        <v>7801324</v>
      </c>
      <c r="J390">
        <v>671625000</v>
      </c>
      <c r="K390" t="s">
        <v>1311</v>
      </c>
      <c r="L390" t="s">
        <v>1341</v>
      </c>
    </row>
    <row r="391" spans="8:12" x14ac:dyDescent="0.25">
      <c r="H391" t="s">
        <v>1718</v>
      </c>
      <c r="I391">
        <v>9738870</v>
      </c>
      <c r="J391">
        <v>374994000</v>
      </c>
      <c r="L391" t="s">
        <v>1308</v>
      </c>
    </row>
    <row r="392" spans="8:12" x14ac:dyDescent="0.25">
      <c r="H392" t="s">
        <v>1719</v>
      </c>
      <c r="I392">
        <v>9688219</v>
      </c>
      <c r="J392">
        <v>372848000</v>
      </c>
      <c r="L392" t="s">
        <v>1308</v>
      </c>
    </row>
    <row r="393" spans="8:12" x14ac:dyDescent="0.25">
      <c r="H393" t="s">
        <v>1720</v>
      </c>
      <c r="I393">
        <v>9738753</v>
      </c>
      <c r="J393">
        <v>311000384</v>
      </c>
      <c r="K393" t="s">
        <v>1609</v>
      </c>
      <c r="L393" t="s">
        <v>1308</v>
      </c>
    </row>
    <row r="394" spans="8:12" x14ac:dyDescent="0.25">
      <c r="H394" t="s">
        <v>1721</v>
      </c>
      <c r="I394">
        <v>9688221</v>
      </c>
      <c r="J394">
        <v>373317000</v>
      </c>
      <c r="L394" t="s">
        <v>1308</v>
      </c>
    </row>
    <row r="395" spans="8:12" x14ac:dyDescent="0.25">
      <c r="H395" t="s">
        <v>1722</v>
      </c>
      <c r="I395">
        <v>9351737</v>
      </c>
      <c r="J395">
        <v>311049400</v>
      </c>
      <c r="K395" t="s">
        <v>1609</v>
      </c>
      <c r="L395" t="s">
        <v>1341</v>
      </c>
    </row>
    <row r="396" spans="8:12" x14ac:dyDescent="0.25">
      <c r="H396" t="s">
        <v>258</v>
      </c>
      <c r="I396">
        <v>9736418</v>
      </c>
      <c r="J396">
        <v>374242000</v>
      </c>
      <c r="L396" t="s">
        <v>1308</v>
      </c>
    </row>
    <row r="397" spans="8:12" x14ac:dyDescent="0.25">
      <c r="H397" t="s">
        <v>1723</v>
      </c>
      <c r="I397">
        <v>9720225</v>
      </c>
      <c r="J397">
        <v>352861000</v>
      </c>
      <c r="K397" t="s">
        <v>1332</v>
      </c>
      <c r="L397" t="s">
        <v>1308</v>
      </c>
    </row>
    <row r="398" spans="8:12" x14ac:dyDescent="0.25">
      <c r="H398" t="s">
        <v>1724</v>
      </c>
      <c r="I398">
        <v>9263071</v>
      </c>
      <c r="J398">
        <v>477520600</v>
      </c>
      <c r="K398" t="s">
        <v>1348</v>
      </c>
      <c r="L398" t="s">
        <v>1341</v>
      </c>
    </row>
    <row r="399" spans="8:12" x14ac:dyDescent="0.25">
      <c r="H399" t="s">
        <v>1725</v>
      </c>
      <c r="I399">
        <v>9310367</v>
      </c>
      <c r="J399">
        <v>215978000</v>
      </c>
      <c r="K399" t="s">
        <v>1340</v>
      </c>
      <c r="L399" t="s">
        <v>1326</v>
      </c>
    </row>
    <row r="400" spans="8:12" x14ac:dyDescent="0.25">
      <c r="H400" t="s">
        <v>1726</v>
      </c>
      <c r="I400">
        <v>9682772</v>
      </c>
      <c r="J400">
        <v>311000205</v>
      </c>
      <c r="K400" t="s">
        <v>1609</v>
      </c>
      <c r="L400" t="s">
        <v>1341</v>
      </c>
    </row>
    <row r="401" spans="8:12" x14ac:dyDescent="0.25">
      <c r="H401" t="s">
        <v>1727</v>
      </c>
      <c r="I401">
        <v>9257046</v>
      </c>
      <c r="J401">
        <v>311249000</v>
      </c>
      <c r="K401" t="s">
        <v>1609</v>
      </c>
      <c r="L401" t="s">
        <v>1341</v>
      </c>
    </row>
    <row r="402" spans="8:12" x14ac:dyDescent="0.25">
      <c r="H402" t="s">
        <v>1728</v>
      </c>
      <c r="I402">
        <v>9085730</v>
      </c>
      <c r="J402">
        <v>511260000</v>
      </c>
      <c r="K402" t="s">
        <v>1638</v>
      </c>
      <c r="L402" t="s">
        <v>1729</v>
      </c>
    </row>
    <row r="403" spans="8:12" x14ac:dyDescent="0.25">
      <c r="H403" t="s">
        <v>1730</v>
      </c>
      <c r="I403">
        <v>9257058</v>
      </c>
      <c r="J403">
        <v>311293000</v>
      </c>
      <c r="K403" t="s">
        <v>1609</v>
      </c>
      <c r="L403" t="s">
        <v>1341</v>
      </c>
    </row>
    <row r="404" spans="8:12" x14ac:dyDescent="0.25">
      <c r="H404" t="s">
        <v>1731</v>
      </c>
      <c r="I404">
        <v>9425162</v>
      </c>
      <c r="J404">
        <v>305659000</v>
      </c>
      <c r="L404" t="s">
        <v>1295</v>
      </c>
    </row>
    <row r="405" spans="8:12" x14ac:dyDescent="0.25">
      <c r="H405" t="s">
        <v>1732</v>
      </c>
      <c r="I405">
        <v>9085390</v>
      </c>
      <c r="J405">
        <v>353720000</v>
      </c>
      <c r="K405" t="s">
        <v>1332</v>
      </c>
      <c r="L405" t="s">
        <v>1362</v>
      </c>
    </row>
    <row r="406" spans="8:12" x14ac:dyDescent="0.25">
      <c r="H406" t="s">
        <v>1733</v>
      </c>
      <c r="I406">
        <v>9728485</v>
      </c>
      <c r="J406">
        <v>311000361</v>
      </c>
      <c r="K406" t="s">
        <v>1609</v>
      </c>
      <c r="L406" t="s">
        <v>1308</v>
      </c>
    </row>
    <row r="407" spans="8:12" x14ac:dyDescent="0.25">
      <c r="H407" t="s">
        <v>357</v>
      </c>
      <c r="I407">
        <v>9701205</v>
      </c>
      <c r="J407">
        <v>311000269</v>
      </c>
      <c r="K407" t="s">
        <v>1609</v>
      </c>
      <c r="L407" t="s">
        <v>1308</v>
      </c>
    </row>
    <row r="408" spans="8:12" x14ac:dyDescent="0.25">
      <c r="H408" t="s">
        <v>1734</v>
      </c>
      <c r="I408">
        <v>9755737</v>
      </c>
      <c r="J408">
        <v>311000424</v>
      </c>
      <c r="K408" t="s">
        <v>1609</v>
      </c>
      <c r="L408" t="s">
        <v>1308</v>
      </c>
    </row>
    <row r="409" spans="8:12" x14ac:dyDescent="0.25">
      <c r="H409" t="s">
        <v>1735</v>
      </c>
      <c r="I409">
        <v>9343613</v>
      </c>
      <c r="J409">
        <v>311032200</v>
      </c>
      <c r="K409" t="s">
        <v>1609</v>
      </c>
      <c r="L409" t="s">
        <v>1295</v>
      </c>
    </row>
    <row r="410" spans="8:12" x14ac:dyDescent="0.25">
      <c r="H410" t="s">
        <v>1736</v>
      </c>
      <c r="I410">
        <v>9700794</v>
      </c>
      <c r="J410">
        <v>311000259</v>
      </c>
      <c r="K410" t="s">
        <v>1609</v>
      </c>
      <c r="L410" t="s">
        <v>1308</v>
      </c>
    </row>
    <row r="411" spans="8:12" x14ac:dyDescent="0.25">
      <c r="H411" t="s">
        <v>1737</v>
      </c>
      <c r="I411">
        <v>9284362</v>
      </c>
      <c r="J411">
        <v>311675000</v>
      </c>
      <c r="K411" t="s">
        <v>1609</v>
      </c>
      <c r="L411" t="s">
        <v>1341</v>
      </c>
    </row>
    <row r="412" spans="8:12" x14ac:dyDescent="0.25">
      <c r="H412" t="s">
        <v>1738</v>
      </c>
      <c r="I412">
        <v>9666429</v>
      </c>
      <c r="J412">
        <v>636015891</v>
      </c>
      <c r="K412" t="s">
        <v>1464</v>
      </c>
      <c r="L412" t="s">
        <v>1308</v>
      </c>
    </row>
    <row r="413" spans="8:12" x14ac:dyDescent="0.25">
      <c r="H413" t="s">
        <v>1739</v>
      </c>
      <c r="I413">
        <v>9599779</v>
      </c>
      <c r="J413">
        <v>311057900</v>
      </c>
      <c r="K413" t="s">
        <v>1609</v>
      </c>
      <c r="L413" t="s">
        <v>1341</v>
      </c>
    </row>
    <row r="414" spans="8:12" x14ac:dyDescent="0.25">
      <c r="H414" t="s">
        <v>1740</v>
      </c>
      <c r="I414">
        <v>9295579</v>
      </c>
      <c r="J414">
        <v>311007700</v>
      </c>
      <c r="K414" t="s">
        <v>1609</v>
      </c>
      <c r="L414" t="s">
        <v>1341</v>
      </c>
    </row>
    <row r="415" spans="8:12" x14ac:dyDescent="0.25">
      <c r="H415" t="s">
        <v>1741</v>
      </c>
      <c r="I415">
        <v>9692210</v>
      </c>
      <c r="J415">
        <v>657117200</v>
      </c>
      <c r="K415" t="s">
        <v>1607</v>
      </c>
      <c r="L415" t="s">
        <v>1308</v>
      </c>
    </row>
    <row r="416" spans="8:12" x14ac:dyDescent="0.25">
      <c r="H416" t="s">
        <v>1742</v>
      </c>
      <c r="I416">
        <v>7801324</v>
      </c>
      <c r="J416">
        <v>636012712</v>
      </c>
      <c r="K416" t="s">
        <v>1464</v>
      </c>
      <c r="L416" t="s">
        <v>1341</v>
      </c>
    </row>
    <row r="417" spans="8:12" x14ac:dyDescent="0.25">
      <c r="H417" t="s">
        <v>1743</v>
      </c>
      <c r="I417">
        <v>9638824</v>
      </c>
      <c r="J417">
        <v>354197000</v>
      </c>
      <c r="K417" t="s">
        <v>1332</v>
      </c>
      <c r="L417" t="s">
        <v>1341</v>
      </c>
    </row>
    <row r="418" spans="8:12" x14ac:dyDescent="0.25">
      <c r="H418" t="s">
        <v>1744</v>
      </c>
      <c r="I418">
        <v>9354076</v>
      </c>
      <c r="J418">
        <v>636016233</v>
      </c>
      <c r="K418" t="s">
        <v>1464</v>
      </c>
      <c r="L418" t="s">
        <v>1341</v>
      </c>
    </row>
    <row r="419" spans="8:12" x14ac:dyDescent="0.25">
      <c r="H419" t="s">
        <v>1745</v>
      </c>
      <c r="I419">
        <v>9737046</v>
      </c>
      <c r="J419">
        <v>311000383</v>
      </c>
      <c r="K419" t="s">
        <v>1609</v>
      </c>
      <c r="L419" t="s">
        <v>1308</v>
      </c>
    </row>
    <row r="420" spans="8:12" x14ac:dyDescent="0.25">
      <c r="H420" t="s">
        <v>1746</v>
      </c>
      <c r="I420">
        <v>9333711</v>
      </c>
      <c r="J420">
        <v>636016043</v>
      </c>
      <c r="K420" t="s">
        <v>1464</v>
      </c>
      <c r="L420" t="s">
        <v>1341</v>
      </c>
    </row>
    <row r="421" spans="8:12" x14ac:dyDescent="0.25">
      <c r="H421" t="s">
        <v>1747</v>
      </c>
      <c r="I421">
        <v>9326330</v>
      </c>
      <c r="J421">
        <v>636015658</v>
      </c>
      <c r="K421" t="s">
        <v>1464</v>
      </c>
      <c r="L421" t="s">
        <v>1341</v>
      </c>
    </row>
    <row r="422" spans="8:12" x14ac:dyDescent="0.25">
      <c r="H422" t="s">
        <v>1748</v>
      </c>
      <c r="I422">
        <v>9666431</v>
      </c>
      <c r="J422">
        <v>636015892</v>
      </c>
      <c r="K422" t="s">
        <v>1464</v>
      </c>
      <c r="L422" t="s">
        <v>1308</v>
      </c>
    </row>
    <row r="423" spans="8:12" x14ac:dyDescent="0.25">
      <c r="H423" t="s">
        <v>1749</v>
      </c>
      <c r="I423">
        <v>9420289</v>
      </c>
      <c r="J423">
        <v>372552000</v>
      </c>
      <c r="L423" t="s">
        <v>1341</v>
      </c>
    </row>
    <row r="424" spans="8:12" x14ac:dyDescent="0.25">
      <c r="H424" t="s">
        <v>1750</v>
      </c>
      <c r="I424">
        <v>9650937</v>
      </c>
      <c r="J424">
        <v>311000085</v>
      </c>
      <c r="K424" t="s">
        <v>1609</v>
      </c>
      <c r="L424" t="s">
        <v>1308</v>
      </c>
    </row>
    <row r="425" spans="8:12" x14ac:dyDescent="0.25">
      <c r="H425" t="s">
        <v>1751</v>
      </c>
      <c r="I425">
        <v>9346055</v>
      </c>
      <c r="J425">
        <v>354730000</v>
      </c>
      <c r="K425" t="s">
        <v>1332</v>
      </c>
      <c r="L425" t="s">
        <v>1341</v>
      </c>
    </row>
    <row r="426" spans="8:12" x14ac:dyDescent="0.25">
      <c r="H426" t="s">
        <v>1752</v>
      </c>
      <c r="I426">
        <v>9682760</v>
      </c>
      <c r="J426">
        <v>311000206</v>
      </c>
      <c r="K426" t="s">
        <v>1609</v>
      </c>
      <c r="L426" t="s">
        <v>1341</v>
      </c>
    </row>
    <row r="427" spans="8:12" x14ac:dyDescent="0.25">
      <c r="H427" t="s">
        <v>156</v>
      </c>
      <c r="I427">
        <v>9666443</v>
      </c>
      <c r="J427">
        <v>636015893</v>
      </c>
      <c r="K427" t="s">
        <v>1464</v>
      </c>
      <c r="L427" t="s">
        <v>1308</v>
      </c>
    </row>
    <row r="428" spans="8:12" x14ac:dyDescent="0.25">
      <c r="H428" t="s">
        <v>358</v>
      </c>
      <c r="I428">
        <v>9748071</v>
      </c>
      <c r="J428">
        <v>374319000</v>
      </c>
      <c r="L428" t="s">
        <v>1308</v>
      </c>
    </row>
    <row r="429" spans="8:12" x14ac:dyDescent="0.25">
      <c r="H429" t="s">
        <v>359</v>
      </c>
      <c r="I429">
        <v>9713961</v>
      </c>
      <c r="J429">
        <v>565501000</v>
      </c>
      <c r="L429" t="s">
        <v>1308</v>
      </c>
    </row>
    <row r="430" spans="8:12" x14ac:dyDescent="0.25">
      <c r="H430" t="s">
        <v>1753</v>
      </c>
      <c r="I430">
        <v>9666455</v>
      </c>
      <c r="J430">
        <v>636015894</v>
      </c>
      <c r="K430" t="s">
        <v>1464</v>
      </c>
      <c r="L430" t="s">
        <v>1308</v>
      </c>
    </row>
    <row r="431" spans="8:12" x14ac:dyDescent="0.25">
      <c r="H431" t="s">
        <v>1754</v>
      </c>
      <c r="I431">
        <v>9701267</v>
      </c>
      <c r="J431">
        <v>311000441</v>
      </c>
      <c r="K431" t="s">
        <v>1609</v>
      </c>
      <c r="L431" t="s">
        <v>1308</v>
      </c>
    </row>
    <row r="432" spans="8:12" x14ac:dyDescent="0.25">
      <c r="H432" t="s">
        <v>1755</v>
      </c>
      <c r="I432">
        <v>9612143</v>
      </c>
      <c r="J432">
        <v>311070400</v>
      </c>
      <c r="K432" t="s">
        <v>1609</v>
      </c>
      <c r="L432" t="s">
        <v>1341</v>
      </c>
    </row>
    <row r="433" spans="8:12" x14ac:dyDescent="0.25">
      <c r="H433" t="s">
        <v>1756</v>
      </c>
      <c r="I433">
        <v>9701255</v>
      </c>
      <c r="J433">
        <v>311000442</v>
      </c>
      <c r="K433" t="s">
        <v>1609</v>
      </c>
      <c r="L433" t="s">
        <v>1308</v>
      </c>
    </row>
    <row r="434" spans="8:12" x14ac:dyDescent="0.25">
      <c r="H434" t="s">
        <v>1757</v>
      </c>
      <c r="I434">
        <v>9692789</v>
      </c>
      <c r="J434">
        <v>311000315</v>
      </c>
      <c r="K434" t="s">
        <v>1609</v>
      </c>
      <c r="L434" t="s">
        <v>1308</v>
      </c>
    </row>
    <row r="435" spans="8:12" x14ac:dyDescent="0.25">
      <c r="H435" t="s">
        <v>1758</v>
      </c>
      <c r="I435">
        <v>9692777</v>
      </c>
      <c r="J435">
        <v>311000316</v>
      </c>
      <c r="K435" t="s">
        <v>1609</v>
      </c>
      <c r="L435" t="s">
        <v>1308</v>
      </c>
    </row>
    <row r="436" spans="8:12" x14ac:dyDescent="0.25">
      <c r="H436" t="s">
        <v>1759</v>
      </c>
      <c r="I436">
        <v>9636448</v>
      </c>
      <c r="J436">
        <v>357578000</v>
      </c>
      <c r="K436" t="s">
        <v>1332</v>
      </c>
      <c r="L436" t="s">
        <v>1341</v>
      </c>
    </row>
    <row r="437" spans="8:12" x14ac:dyDescent="0.25">
      <c r="H437" t="s">
        <v>1760</v>
      </c>
      <c r="I437">
        <v>9738741</v>
      </c>
      <c r="J437">
        <v>374552000</v>
      </c>
      <c r="L437" t="s">
        <v>1308</v>
      </c>
    </row>
    <row r="438" spans="8:12" x14ac:dyDescent="0.25">
      <c r="H438" t="s">
        <v>1761</v>
      </c>
      <c r="I438">
        <v>9727405</v>
      </c>
      <c r="J438">
        <v>311000342</v>
      </c>
      <c r="K438" t="s">
        <v>1609</v>
      </c>
      <c r="L438" t="s">
        <v>1308</v>
      </c>
    </row>
    <row r="439" spans="8:12" x14ac:dyDescent="0.25">
      <c r="H439" t="s">
        <v>1762</v>
      </c>
      <c r="I439">
        <v>9700287</v>
      </c>
      <c r="J439">
        <v>311000243</v>
      </c>
      <c r="K439" t="s">
        <v>1609</v>
      </c>
      <c r="L439" t="s">
        <v>1308</v>
      </c>
    </row>
    <row r="440" spans="8:12" x14ac:dyDescent="0.25">
      <c r="H440" t="s">
        <v>1763</v>
      </c>
      <c r="I440">
        <v>9425174</v>
      </c>
      <c r="J440">
        <v>305660000</v>
      </c>
      <c r="L440" t="s">
        <v>1295</v>
      </c>
    </row>
    <row r="441" spans="8:12" x14ac:dyDescent="0.25">
      <c r="H441" t="s">
        <v>1763</v>
      </c>
      <c r="I441">
        <v>9425174</v>
      </c>
      <c r="J441">
        <v>255805701</v>
      </c>
      <c r="L441" t="s">
        <v>1295</v>
      </c>
    </row>
    <row r="442" spans="8:12" x14ac:dyDescent="0.25">
      <c r="H442" t="s">
        <v>1764</v>
      </c>
      <c r="I442">
        <v>9317767</v>
      </c>
      <c r="J442">
        <v>311010900</v>
      </c>
      <c r="K442" t="s">
        <v>1609</v>
      </c>
      <c r="L442" t="s">
        <v>1341</v>
      </c>
    </row>
    <row r="443" spans="8:12" x14ac:dyDescent="0.25">
      <c r="H443" t="s">
        <v>1765</v>
      </c>
      <c r="I443">
        <v>9700299</v>
      </c>
      <c r="J443">
        <v>311000317</v>
      </c>
      <c r="K443" t="s">
        <v>1609</v>
      </c>
      <c r="L443" t="s">
        <v>1329</v>
      </c>
    </row>
    <row r="444" spans="8:12" x14ac:dyDescent="0.25">
      <c r="H444" t="s">
        <v>1766</v>
      </c>
      <c r="I444">
        <v>9403059</v>
      </c>
      <c r="J444">
        <v>311032100</v>
      </c>
      <c r="K444" t="s">
        <v>1609</v>
      </c>
      <c r="L444" t="s">
        <v>1341</v>
      </c>
    </row>
    <row r="445" spans="8:12" x14ac:dyDescent="0.25">
      <c r="H445" t="s">
        <v>1767</v>
      </c>
      <c r="I445">
        <v>9177492</v>
      </c>
      <c r="J445">
        <v>477056700</v>
      </c>
      <c r="K445" t="s">
        <v>1348</v>
      </c>
      <c r="L445" t="s">
        <v>1341</v>
      </c>
    </row>
    <row r="446" spans="8:12" x14ac:dyDescent="0.25">
      <c r="H446" t="s">
        <v>1768</v>
      </c>
      <c r="I446">
        <v>9636436</v>
      </c>
      <c r="J446">
        <v>311000239</v>
      </c>
      <c r="K446" t="s">
        <v>1609</v>
      </c>
      <c r="L446" t="s">
        <v>1341</v>
      </c>
    </row>
    <row r="447" spans="8:12" x14ac:dyDescent="0.25">
      <c r="H447" t="s">
        <v>1769</v>
      </c>
      <c r="I447">
        <v>9086966</v>
      </c>
      <c r="J447">
        <v>311046500</v>
      </c>
      <c r="K447" t="s">
        <v>1609</v>
      </c>
      <c r="L447" t="s">
        <v>1341</v>
      </c>
    </row>
    <row r="448" spans="8:12" x14ac:dyDescent="0.25">
      <c r="H448" t="s">
        <v>1770</v>
      </c>
      <c r="I448">
        <v>9397884</v>
      </c>
      <c r="J448">
        <v>354267000</v>
      </c>
      <c r="K448" t="s">
        <v>1332</v>
      </c>
      <c r="L448" t="s">
        <v>1341</v>
      </c>
    </row>
    <row r="449" spans="8:12" x14ac:dyDescent="0.25">
      <c r="H449" t="s">
        <v>1771</v>
      </c>
      <c r="I449">
        <v>9303364</v>
      </c>
      <c r="J449">
        <v>311055800</v>
      </c>
      <c r="K449" t="s">
        <v>1609</v>
      </c>
      <c r="L449" t="s">
        <v>1341</v>
      </c>
    </row>
    <row r="450" spans="8:12" x14ac:dyDescent="0.25">
      <c r="H450" t="s">
        <v>1772</v>
      </c>
      <c r="I450">
        <v>9655420</v>
      </c>
      <c r="J450">
        <v>354527000</v>
      </c>
      <c r="K450" t="s">
        <v>1332</v>
      </c>
      <c r="L450" t="s">
        <v>1341</v>
      </c>
    </row>
    <row r="451" spans="8:12" x14ac:dyDescent="0.25">
      <c r="H451" t="s">
        <v>1773</v>
      </c>
      <c r="I451">
        <v>9649031</v>
      </c>
      <c r="J451">
        <v>311000119</v>
      </c>
      <c r="K451" t="s">
        <v>1609</v>
      </c>
      <c r="L451" t="s">
        <v>1341</v>
      </c>
    </row>
    <row r="452" spans="8:12" x14ac:dyDescent="0.25">
      <c r="H452" t="s">
        <v>1774</v>
      </c>
      <c r="I452">
        <v>9701700</v>
      </c>
      <c r="J452">
        <v>374270000</v>
      </c>
      <c r="L452" t="s">
        <v>1308</v>
      </c>
    </row>
    <row r="453" spans="8:12" x14ac:dyDescent="0.25">
      <c r="H453" t="s">
        <v>1775</v>
      </c>
      <c r="I453">
        <v>9612131</v>
      </c>
      <c r="J453">
        <v>477098400</v>
      </c>
      <c r="K453" t="s">
        <v>1348</v>
      </c>
      <c r="L453" t="s">
        <v>1341</v>
      </c>
    </row>
    <row r="454" spans="8:12" x14ac:dyDescent="0.25">
      <c r="H454" t="s">
        <v>1776</v>
      </c>
      <c r="I454">
        <v>9649043</v>
      </c>
      <c r="J454">
        <v>311000154</v>
      </c>
      <c r="K454" t="s">
        <v>1609</v>
      </c>
      <c r="L454" t="s">
        <v>1308</v>
      </c>
    </row>
    <row r="455" spans="8:12" x14ac:dyDescent="0.25">
      <c r="H455" t="s">
        <v>1777</v>
      </c>
      <c r="I455">
        <v>9728497</v>
      </c>
      <c r="J455">
        <v>311000362</v>
      </c>
      <c r="K455" t="s">
        <v>1609</v>
      </c>
      <c r="L455" t="s">
        <v>1308</v>
      </c>
    </row>
    <row r="456" spans="8:12" x14ac:dyDescent="0.25">
      <c r="H456" t="s">
        <v>1778</v>
      </c>
      <c r="I456">
        <v>9423633</v>
      </c>
      <c r="J456">
        <v>255805550</v>
      </c>
      <c r="L456" t="s">
        <v>1295</v>
      </c>
    </row>
    <row r="457" spans="8:12" x14ac:dyDescent="0.25">
      <c r="H457" t="s">
        <v>1779</v>
      </c>
      <c r="I457">
        <v>9292620</v>
      </c>
      <c r="J457">
        <v>311929000</v>
      </c>
      <c r="K457" t="s">
        <v>1609</v>
      </c>
      <c r="L457" t="s">
        <v>1326</v>
      </c>
    </row>
    <row r="458" spans="8:12" x14ac:dyDescent="0.25">
      <c r="H458" t="s">
        <v>360</v>
      </c>
      <c r="I458">
        <v>9666522</v>
      </c>
      <c r="J458">
        <v>212346000</v>
      </c>
      <c r="K458" t="s">
        <v>1443</v>
      </c>
      <c r="L458" t="s">
        <v>1308</v>
      </c>
    </row>
    <row r="459" spans="8:12" x14ac:dyDescent="0.25">
      <c r="H459" t="s">
        <v>1780</v>
      </c>
      <c r="I459">
        <v>8739449</v>
      </c>
      <c r="J459">
        <v>237829800</v>
      </c>
      <c r="K459" t="s">
        <v>1679</v>
      </c>
      <c r="L459" t="s">
        <v>1313</v>
      </c>
    </row>
    <row r="460" spans="8:12" x14ac:dyDescent="0.25">
      <c r="H460" t="s">
        <v>1781</v>
      </c>
      <c r="I460">
        <v>6817857</v>
      </c>
      <c r="J460">
        <v>207133000</v>
      </c>
      <c r="K460" t="s">
        <v>1782</v>
      </c>
      <c r="L460" t="s">
        <v>1362</v>
      </c>
    </row>
    <row r="461" spans="8:12" x14ac:dyDescent="0.25">
      <c r="H461" t="s">
        <v>1783</v>
      </c>
      <c r="I461">
        <v>9514822</v>
      </c>
      <c r="J461">
        <v>636015430</v>
      </c>
      <c r="K461" t="s">
        <v>1464</v>
      </c>
      <c r="L461" t="s">
        <v>1341</v>
      </c>
    </row>
    <row r="462" spans="8:12" x14ac:dyDescent="0.25">
      <c r="H462" t="s">
        <v>1784</v>
      </c>
      <c r="I462">
        <v>8710687</v>
      </c>
      <c r="J462">
        <v>370856000</v>
      </c>
      <c r="L462" t="s">
        <v>1729</v>
      </c>
    </row>
    <row r="463" spans="8:12" x14ac:dyDescent="0.25">
      <c r="H463" t="s">
        <v>1785</v>
      </c>
      <c r="I463">
        <v>9549619</v>
      </c>
      <c r="J463">
        <v>273333440</v>
      </c>
      <c r="K463" t="s">
        <v>1297</v>
      </c>
      <c r="L463" t="s">
        <v>1295</v>
      </c>
    </row>
    <row r="464" spans="8:12" x14ac:dyDescent="0.25">
      <c r="H464" t="s">
        <v>1786</v>
      </c>
      <c r="I464">
        <v>9424534</v>
      </c>
      <c r="J464">
        <v>565989000</v>
      </c>
      <c r="L464" t="s">
        <v>1362</v>
      </c>
    </row>
    <row r="465" spans="8:12" x14ac:dyDescent="0.25">
      <c r="H465" t="s">
        <v>1787</v>
      </c>
      <c r="I465">
        <v>8820298</v>
      </c>
      <c r="J465">
        <v>209562000</v>
      </c>
      <c r="K465" t="s">
        <v>1443</v>
      </c>
      <c r="L465" t="s">
        <v>1326</v>
      </c>
    </row>
    <row r="466" spans="8:12" x14ac:dyDescent="0.25">
      <c r="H466" t="s">
        <v>1788</v>
      </c>
      <c r="I466">
        <v>9117844</v>
      </c>
      <c r="J466">
        <v>355691000</v>
      </c>
      <c r="K466" t="s">
        <v>1332</v>
      </c>
      <c r="L466" t="s">
        <v>1341</v>
      </c>
    </row>
    <row r="467" spans="8:12" x14ac:dyDescent="0.25">
      <c r="H467" t="s">
        <v>1788</v>
      </c>
      <c r="I467">
        <v>8857992</v>
      </c>
      <c r="J467">
        <v>214180426</v>
      </c>
      <c r="K467" t="s">
        <v>1302</v>
      </c>
      <c r="L467" t="s">
        <v>1295</v>
      </c>
    </row>
    <row r="468" spans="8:12" x14ac:dyDescent="0.25">
      <c r="H468" t="s">
        <v>1789</v>
      </c>
      <c r="I468">
        <v>9348417</v>
      </c>
      <c r="J468">
        <v>657210000</v>
      </c>
      <c r="K468" t="s">
        <v>1607</v>
      </c>
      <c r="L468" t="s">
        <v>1329</v>
      </c>
    </row>
    <row r="469" spans="8:12" x14ac:dyDescent="0.25">
      <c r="H469" t="s">
        <v>1790</v>
      </c>
      <c r="I469">
        <v>9435325</v>
      </c>
      <c r="J469">
        <v>256827000</v>
      </c>
      <c r="K469" t="s">
        <v>1340</v>
      </c>
      <c r="L469" t="s">
        <v>1362</v>
      </c>
    </row>
    <row r="470" spans="8:12" x14ac:dyDescent="0.25">
      <c r="H470" t="s">
        <v>1791</v>
      </c>
      <c r="I470">
        <v>9587831</v>
      </c>
      <c r="J470">
        <v>538004222</v>
      </c>
      <c r="K470" t="s">
        <v>1437</v>
      </c>
      <c r="L470" t="s">
        <v>1326</v>
      </c>
    </row>
    <row r="471" spans="8:12" x14ac:dyDescent="0.25">
      <c r="H471" t="s">
        <v>1791</v>
      </c>
      <c r="I471">
        <v>9197430</v>
      </c>
      <c r="J471">
        <v>304221000</v>
      </c>
      <c r="K471" t="s">
        <v>1294</v>
      </c>
      <c r="L471" t="s">
        <v>1295</v>
      </c>
    </row>
    <row r="472" spans="8:12" x14ac:dyDescent="0.25">
      <c r="H472" t="s">
        <v>1792</v>
      </c>
      <c r="I472">
        <v>7637632</v>
      </c>
      <c r="J472">
        <v>312599000</v>
      </c>
      <c r="K472" t="s">
        <v>1379</v>
      </c>
      <c r="L472" t="s">
        <v>1295</v>
      </c>
    </row>
    <row r="473" spans="8:12" x14ac:dyDescent="0.25">
      <c r="H473" t="s">
        <v>1793</v>
      </c>
      <c r="I473">
        <v>9577434</v>
      </c>
      <c r="J473">
        <v>248828000</v>
      </c>
      <c r="K473" t="s">
        <v>1340</v>
      </c>
      <c r="L473" t="s">
        <v>1341</v>
      </c>
    </row>
    <row r="474" spans="8:12" x14ac:dyDescent="0.25">
      <c r="H474" t="s">
        <v>1794</v>
      </c>
      <c r="I474">
        <v>9087805</v>
      </c>
      <c r="J474">
        <v>249684000</v>
      </c>
      <c r="K474" t="s">
        <v>1340</v>
      </c>
      <c r="L474" t="s">
        <v>1341</v>
      </c>
    </row>
    <row r="475" spans="8:12" x14ac:dyDescent="0.25">
      <c r="H475" t="s">
        <v>1795</v>
      </c>
      <c r="I475">
        <v>8600167</v>
      </c>
      <c r="J475">
        <v>237952000</v>
      </c>
      <c r="K475" t="s">
        <v>1679</v>
      </c>
      <c r="L475" t="s">
        <v>1341</v>
      </c>
    </row>
    <row r="476" spans="8:12" x14ac:dyDescent="0.25">
      <c r="H476" t="s">
        <v>1796</v>
      </c>
      <c r="I476">
        <v>9088639</v>
      </c>
      <c r="J476">
        <v>441019000</v>
      </c>
      <c r="K476" t="s">
        <v>1352</v>
      </c>
      <c r="L476" t="s">
        <v>1341</v>
      </c>
    </row>
    <row r="477" spans="8:12" x14ac:dyDescent="0.25">
      <c r="H477" t="s">
        <v>1797</v>
      </c>
      <c r="I477">
        <v>9237101</v>
      </c>
      <c r="J477">
        <v>538005075</v>
      </c>
      <c r="K477" t="s">
        <v>1437</v>
      </c>
      <c r="L477" t="s">
        <v>1341</v>
      </c>
    </row>
    <row r="478" spans="8:12" x14ac:dyDescent="0.25">
      <c r="H478" t="s">
        <v>1798</v>
      </c>
      <c r="I478">
        <v>9463580</v>
      </c>
      <c r="J478">
        <v>311032300</v>
      </c>
      <c r="K478" t="s">
        <v>1609</v>
      </c>
      <c r="L478" t="s">
        <v>1341</v>
      </c>
    </row>
    <row r="479" spans="8:12" x14ac:dyDescent="0.25">
      <c r="H479" t="s">
        <v>1799</v>
      </c>
      <c r="I479">
        <v>9492440</v>
      </c>
      <c r="J479">
        <v>636016821</v>
      </c>
      <c r="K479" t="s">
        <v>1464</v>
      </c>
      <c r="L479" t="s">
        <v>1341</v>
      </c>
    </row>
    <row r="480" spans="8:12" x14ac:dyDescent="0.25">
      <c r="H480" t="s">
        <v>1799</v>
      </c>
      <c r="I480">
        <v>9492440</v>
      </c>
      <c r="J480">
        <v>538003394</v>
      </c>
      <c r="K480" t="s">
        <v>1437</v>
      </c>
      <c r="L480" t="s">
        <v>1341</v>
      </c>
    </row>
    <row r="481" spans="8:12" x14ac:dyDescent="0.25">
      <c r="H481" t="s">
        <v>1800</v>
      </c>
      <c r="I481">
        <v>9122849</v>
      </c>
      <c r="J481">
        <v>636016778</v>
      </c>
      <c r="K481" t="s">
        <v>1464</v>
      </c>
      <c r="L481" t="s">
        <v>1341</v>
      </c>
    </row>
    <row r="482" spans="8:12" x14ac:dyDescent="0.25">
      <c r="H482" t="s">
        <v>1801</v>
      </c>
      <c r="I482">
        <v>7929619</v>
      </c>
      <c r="J482">
        <v>374448000</v>
      </c>
      <c r="L482" t="s">
        <v>1295</v>
      </c>
    </row>
    <row r="483" spans="8:12" x14ac:dyDescent="0.25">
      <c r="H483" t="s">
        <v>1802</v>
      </c>
      <c r="I483">
        <v>9205847</v>
      </c>
      <c r="J483">
        <v>636017353</v>
      </c>
      <c r="K483" t="s">
        <v>1464</v>
      </c>
      <c r="L483" t="s">
        <v>1341</v>
      </c>
    </row>
    <row r="484" spans="8:12" x14ac:dyDescent="0.25">
      <c r="H484" t="s">
        <v>1803</v>
      </c>
      <c r="I484">
        <v>9174634</v>
      </c>
      <c r="J484">
        <v>636017109</v>
      </c>
      <c r="K484" t="s">
        <v>1464</v>
      </c>
      <c r="L484" t="s">
        <v>1341</v>
      </c>
    </row>
    <row r="485" spans="8:12" x14ac:dyDescent="0.25">
      <c r="H485" t="s">
        <v>361</v>
      </c>
      <c r="I485">
        <v>9464895</v>
      </c>
      <c r="J485">
        <v>212398000</v>
      </c>
      <c r="K485" t="s">
        <v>1443</v>
      </c>
      <c r="L485" t="s">
        <v>1341</v>
      </c>
    </row>
    <row r="486" spans="8:12" x14ac:dyDescent="0.25">
      <c r="H486" t="s">
        <v>1804</v>
      </c>
      <c r="I486">
        <v>9449546</v>
      </c>
      <c r="J486">
        <v>565743000</v>
      </c>
      <c r="L486" t="s">
        <v>1326</v>
      </c>
    </row>
    <row r="487" spans="8:12" x14ac:dyDescent="0.25">
      <c r="H487" t="s">
        <v>1804</v>
      </c>
      <c r="I487">
        <v>9133068</v>
      </c>
      <c r="J487">
        <v>419000965</v>
      </c>
      <c r="K487" t="s">
        <v>1420</v>
      </c>
      <c r="L487" t="s">
        <v>1326</v>
      </c>
    </row>
    <row r="488" spans="8:12" x14ac:dyDescent="0.25">
      <c r="H488" t="s">
        <v>1805</v>
      </c>
      <c r="I488">
        <v>8894536</v>
      </c>
      <c r="J488">
        <v>273554300</v>
      </c>
      <c r="K488" t="s">
        <v>1297</v>
      </c>
      <c r="L488" t="s">
        <v>1362</v>
      </c>
    </row>
    <row r="489" spans="8:12" x14ac:dyDescent="0.25">
      <c r="H489" t="s">
        <v>1806</v>
      </c>
      <c r="I489">
        <v>9156278</v>
      </c>
      <c r="J489">
        <v>210849000</v>
      </c>
      <c r="K489" t="s">
        <v>1443</v>
      </c>
      <c r="L489" t="s">
        <v>1341</v>
      </c>
    </row>
    <row r="490" spans="8:12" x14ac:dyDescent="0.25">
      <c r="H490" t="s">
        <v>1807</v>
      </c>
      <c r="I490">
        <v>7708417</v>
      </c>
      <c r="J490">
        <v>241233000</v>
      </c>
      <c r="K490" t="s">
        <v>1679</v>
      </c>
      <c r="L490" t="s">
        <v>1808</v>
      </c>
    </row>
    <row r="491" spans="8:12" x14ac:dyDescent="0.25">
      <c r="H491" t="s">
        <v>1809</v>
      </c>
      <c r="I491">
        <v>8504818</v>
      </c>
      <c r="J491">
        <v>239912000</v>
      </c>
      <c r="K491" t="s">
        <v>1679</v>
      </c>
      <c r="L491" t="s">
        <v>1326</v>
      </c>
    </row>
    <row r="492" spans="8:12" x14ac:dyDescent="0.25">
      <c r="H492" t="s">
        <v>1810</v>
      </c>
      <c r="I492">
        <v>9693056</v>
      </c>
      <c r="J492">
        <v>256550000</v>
      </c>
      <c r="K492" t="s">
        <v>1340</v>
      </c>
      <c r="L492" t="s">
        <v>1313</v>
      </c>
    </row>
    <row r="493" spans="8:12" x14ac:dyDescent="0.25">
      <c r="H493" t="s">
        <v>362</v>
      </c>
      <c r="I493">
        <v>9316660</v>
      </c>
      <c r="J493">
        <v>212026000</v>
      </c>
      <c r="K493" t="s">
        <v>1443</v>
      </c>
      <c r="L493" t="s">
        <v>1341</v>
      </c>
    </row>
    <row r="494" spans="8:12" x14ac:dyDescent="0.25">
      <c r="H494" t="s">
        <v>1811</v>
      </c>
      <c r="I494">
        <v>9474709</v>
      </c>
      <c r="J494">
        <v>538006397</v>
      </c>
      <c r="K494" t="s">
        <v>1437</v>
      </c>
      <c r="L494" t="s">
        <v>1308</v>
      </c>
    </row>
    <row r="495" spans="8:12" x14ac:dyDescent="0.25">
      <c r="H495" t="s">
        <v>1812</v>
      </c>
      <c r="I495">
        <v>8989343</v>
      </c>
      <c r="J495">
        <v>237183800</v>
      </c>
      <c r="K495" t="s">
        <v>1679</v>
      </c>
      <c r="L495" t="s">
        <v>1813</v>
      </c>
    </row>
    <row r="496" spans="8:12" x14ac:dyDescent="0.25">
      <c r="H496" t="s">
        <v>1814</v>
      </c>
      <c r="I496">
        <v>9464364</v>
      </c>
      <c r="J496">
        <v>248480000</v>
      </c>
      <c r="K496" t="s">
        <v>1340</v>
      </c>
      <c r="L496" t="s">
        <v>1326</v>
      </c>
    </row>
    <row r="497" spans="8:12" x14ac:dyDescent="0.25">
      <c r="H497" t="s">
        <v>1815</v>
      </c>
      <c r="I497">
        <v>9702728</v>
      </c>
      <c r="J497">
        <v>538005890</v>
      </c>
      <c r="K497" t="s">
        <v>1437</v>
      </c>
      <c r="L497" t="s">
        <v>1308</v>
      </c>
    </row>
    <row r="498" spans="8:12" x14ac:dyDescent="0.25">
      <c r="H498" t="s">
        <v>1815</v>
      </c>
      <c r="I498">
        <v>9291779</v>
      </c>
      <c r="J498">
        <v>240963000</v>
      </c>
      <c r="K498" t="s">
        <v>1679</v>
      </c>
      <c r="L498" t="s">
        <v>1341</v>
      </c>
    </row>
    <row r="499" spans="8:12" x14ac:dyDescent="0.25">
      <c r="H499" t="s">
        <v>1816</v>
      </c>
      <c r="I499">
        <v>7118181</v>
      </c>
      <c r="J499">
        <v>241122000</v>
      </c>
      <c r="K499" t="s">
        <v>1679</v>
      </c>
      <c r="L499" t="s">
        <v>1295</v>
      </c>
    </row>
    <row r="500" spans="8:12" x14ac:dyDescent="0.25">
      <c r="H500" t="s">
        <v>363</v>
      </c>
      <c r="I500">
        <v>9473133</v>
      </c>
      <c r="J500">
        <v>636014243</v>
      </c>
      <c r="K500" t="s">
        <v>1464</v>
      </c>
      <c r="L500" t="s">
        <v>1341</v>
      </c>
    </row>
    <row r="501" spans="8:12" x14ac:dyDescent="0.25">
      <c r="H501" t="s">
        <v>1817</v>
      </c>
      <c r="I501">
        <v>8306802</v>
      </c>
      <c r="J501">
        <v>353864000</v>
      </c>
      <c r="K501" t="s">
        <v>1332</v>
      </c>
      <c r="L501" t="s">
        <v>1341</v>
      </c>
    </row>
    <row r="502" spans="8:12" x14ac:dyDescent="0.25">
      <c r="H502" t="s">
        <v>1818</v>
      </c>
      <c r="I502">
        <v>9315745</v>
      </c>
      <c r="J502">
        <v>538002655</v>
      </c>
      <c r="K502" t="s">
        <v>1437</v>
      </c>
      <c r="L502" t="s">
        <v>1326</v>
      </c>
    </row>
    <row r="503" spans="8:12" x14ac:dyDescent="0.25">
      <c r="H503" t="s">
        <v>1819</v>
      </c>
      <c r="I503">
        <v>9209116</v>
      </c>
      <c r="J503">
        <v>538005368</v>
      </c>
      <c r="K503" t="s">
        <v>1437</v>
      </c>
      <c r="L503" t="s">
        <v>1341</v>
      </c>
    </row>
    <row r="504" spans="8:12" x14ac:dyDescent="0.25">
      <c r="H504" t="s">
        <v>1819</v>
      </c>
      <c r="I504">
        <v>8230388</v>
      </c>
      <c r="J504">
        <v>514847000</v>
      </c>
      <c r="K504" t="s">
        <v>1406</v>
      </c>
      <c r="L504" t="s">
        <v>1295</v>
      </c>
    </row>
    <row r="505" spans="8:12" x14ac:dyDescent="0.25">
      <c r="H505" t="s">
        <v>1820</v>
      </c>
      <c r="I505">
        <v>9430404</v>
      </c>
      <c r="J505">
        <v>373242000</v>
      </c>
      <c r="L505" t="s">
        <v>1308</v>
      </c>
    </row>
    <row r="506" spans="8:12" x14ac:dyDescent="0.25">
      <c r="H506" t="s">
        <v>1821</v>
      </c>
      <c r="I506">
        <v>7523788</v>
      </c>
      <c r="J506">
        <v>214181024</v>
      </c>
      <c r="K506" t="s">
        <v>1302</v>
      </c>
      <c r="L506" t="s">
        <v>1295</v>
      </c>
    </row>
    <row r="507" spans="8:12" x14ac:dyDescent="0.25">
      <c r="H507" t="s">
        <v>1822</v>
      </c>
      <c r="I507">
        <v>9495715</v>
      </c>
      <c r="J507">
        <v>241048000</v>
      </c>
      <c r="K507" t="s">
        <v>1679</v>
      </c>
      <c r="L507" t="s">
        <v>1341</v>
      </c>
    </row>
    <row r="508" spans="8:12" x14ac:dyDescent="0.25">
      <c r="H508" t="s">
        <v>1823</v>
      </c>
      <c r="I508">
        <v>9299030</v>
      </c>
      <c r="J508">
        <v>229000604</v>
      </c>
      <c r="L508" t="s">
        <v>1395</v>
      </c>
    </row>
    <row r="509" spans="8:12" x14ac:dyDescent="0.25">
      <c r="H509" t="s">
        <v>1824</v>
      </c>
      <c r="I509">
        <v>9584140</v>
      </c>
      <c r="J509">
        <v>248914000</v>
      </c>
      <c r="K509" t="s">
        <v>1340</v>
      </c>
      <c r="L509" t="s">
        <v>1341</v>
      </c>
    </row>
    <row r="510" spans="8:12" x14ac:dyDescent="0.25">
      <c r="H510" t="s">
        <v>1825</v>
      </c>
      <c r="I510">
        <v>9503304</v>
      </c>
      <c r="J510">
        <v>273335920</v>
      </c>
      <c r="K510" t="s">
        <v>1297</v>
      </c>
      <c r="L510" t="s">
        <v>1362</v>
      </c>
    </row>
    <row r="511" spans="8:12" x14ac:dyDescent="0.25">
      <c r="H511" t="s">
        <v>1826</v>
      </c>
      <c r="I511">
        <v>9548770</v>
      </c>
      <c r="J511">
        <v>355582000</v>
      </c>
      <c r="K511" t="s">
        <v>1332</v>
      </c>
      <c r="L511" t="s">
        <v>1329</v>
      </c>
    </row>
    <row r="512" spans="8:12" x14ac:dyDescent="0.25">
      <c r="H512" t="s">
        <v>1827</v>
      </c>
      <c r="I512">
        <v>9513256</v>
      </c>
      <c r="J512">
        <v>356719000</v>
      </c>
      <c r="K512" t="s">
        <v>1332</v>
      </c>
      <c r="L512" t="s">
        <v>1329</v>
      </c>
    </row>
    <row r="513" spans="8:12" x14ac:dyDescent="0.25">
      <c r="H513" t="s">
        <v>1828</v>
      </c>
      <c r="I513">
        <v>9564358</v>
      </c>
      <c r="J513">
        <v>357804000</v>
      </c>
      <c r="K513" t="s">
        <v>1332</v>
      </c>
      <c r="L513" t="s">
        <v>1329</v>
      </c>
    </row>
    <row r="514" spans="8:12" x14ac:dyDescent="0.25">
      <c r="H514" t="s">
        <v>1829</v>
      </c>
      <c r="I514">
        <v>8733445</v>
      </c>
      <c r="J514">
        <v>224224000</v>
      </c>
      <c r="K514" t="s">
        <v>1830</v>
      </c>
      <c r="L514" t="s">
        <v>1329</v>
      </c>
    </row>
    <row r="515" spans="8:12" x14ac:dyDescent="0.25">
      <c r="H515" t="s">
        <v>1831</v>
      </c>
      <c r="I515">
        <v>9010060</v>
      </c>
      <c r="J515">
        <v>514131000</v>
      </c>
      <c r="K515" t="s">
        <v>1406</v>
      </c>
      <c r="L515" t="s">
        <v>1295</v>
      </c>
    </row>
    <row r="516" spans="8:12" x14ac:dyDescent="0.25">
      <c r="H516" t="s">
        <v>1832</v>
      </c>
      <c r="I516">
        <v>7800306</v>
      </c>
      <c r="J516">
        <v>720734000</v>
      </c>
      <c r="K516" t="s">
        <v>1482</v>
      </c>
      <c r="L516" t="s">
        <v>1295</v>
      </c>
    </row>
    <row r="517" spans="8:12" x14ac:dyDescent="0.25">
      <c r="H517" t="s">
        <v>1833</v>
      </c>
      <c r="I517">
        <v>7633478</v>
      </c>
      <c r="J517">
        <v>667005091</v>
      </c>
      <c r="L517" t="s">
        <v>1295</v>
      </c>
    </row>
    <row r="518" spans="8:12" x14ac:dyDescent="0.25">
      <c r="H518" t="s">
        <v>1834</v>
      </c>
      <c r="I518">
        <v>9554121</v>
      </c>
      <c r="J518">
        <v>271040669</v>
      </c>
      <c r="K518" t="s">
        <v>1373</v>
      </c>
      <c r="L518" t="s">
        <v>1341</v>
      </c>
    </row>
    <row r="519" spans="8:12" x14ac:dyDescent="0.25">
      <c r="H519" t="s">
        <v>1835</v>
      </c>
      <c r="I519">
        <v>9368182</v>
      </c>
      <c r="J519">
        <v>371734000</v>
      </c>
      <c r="L519" t="s">
        <v>1295</v>
      </c>
    </row>
    <row r="520" spans="8:12" x14ac:dyDescent="0.25">
      <c r="H520" t="s">
        <v>1836</v>
      </c>
      <c r="I520">
        <v>9499541</v>
      </c>
      <c r="J520">
        <v>271002713</v>
      </c>
      <c r="K520" t="s">
        <v>1373</v>
      </c>
      <c r="L520" t="s">
        <v>1326</v>
      </c>
    </row>
    <row r="521" spans="8:12" x14ac:dyDescent="0.25">
      <c r="H521" t="s">
        <v>1837</v>
      </c>
      <c r="I521">
        <v>8420361</v>
      </c>
      <c r="J521">
        <v>271001020</v>
      </c>
      <c r="K521" t="s">
        <v>1373</v>
      </c>
      <c r="L521" t="s">
        <v>1295</v>
      </c>
    </row>
    <row r="522" spans="8:12" x14ac:dyDescent="0.25">
      <c r="H522" t="s">
        <v>1838</v>
      </c>
      <c r="I522">
        <v>9564841</v>
      </c>
      <c r="J522">
        <v>525024258</v>
      </c>
      <c r="K522" t="s">
        <v>1307</v>
      </c>
      <c r="L522" t="s">
        <v>1308</v>
      </c>
    </row>
    <row r="523" spans="8:12" x14ac:dyDescent="0.25">
      <c r="H523" t="s">
        <v>1839</v>
      </c>
      <c r="I523">
        <v>7624348</v>
      </c>
      <c r="J523">
        <v>620030000</v>
      </c>
      <c r="L523" t="s">
        <v>1295</v>
      </c>
    </row>
    <row r="524" spans="8:12" x14ac:dyDescent="0.25">
      <c r="H524" t="s">
        <v>1840</v>
      </c>
      <c r="I524">
        <v>9697117</v>
      </c>
      <c r="J524">
        <v>470725000</v>
      </c>
      <c r="K524" t="s">
        <v>1403</v>
      </c>
      <c r="L524" t="s">
        <v>1329</v>
      </c>
    </row>
    <row r="525" spans="8:12" x14ac:dyDescent="0.25">
      <c r="H525" t="s">
        <v>1841</v>
      </c>
      <c r="I525">
        <v>9214642</v>
      </c>
      <c r="J525">
        <v>412195000</v>
      </c>
      <c r="K525" t="s">
        <v>1328</v>
      </c>
      <c r="L525" t="s">
        <v>1362</v>
      </c>
    </row>
    <row r="526" spans="8:12" x14ac:dyDescent="0.25">
      <c r="H526" t="s">
        <v>1842</v>
      </c>
      <c r="I526">
        <v>9166156</v>
      </c>
      <c r="J526">
        <v>241258000</v>
      </c>
      <c r="K526" t="s">
        <v>1679</v>
      </c>
      <c r="L526" t="s">
        <v>1326</v>
      </c>
    </row>
    <row r="527" spans="8:12" x14ac:dyDescent="0.25">
      <c r="H527" t="s">
        <v>1843</v>
      </c>
      <c r="I527">
        <v>9327762</v>
      </c>
      <c r="J527">
        <v>431501797</v>
      </c>
      <c r="K527" t="s">
        <v>1368</v>
      </c>
      <c r="L527" t="s">
        <v>1313</v>
      </c>
    </row>
    <row r="528" spans="8:12" x14ac:dyDescent="0.25">
      <c r="H528" t="s">
        <v>1844</v>
      </c>
      <c r="I528">
        <v>8401028</v>
      </c>
      <c r="J528">
        <v>412218889</v>
      </c>
      <c r="L528" t="s">
        <v>1308</v>
      </c>
    </row>
    <row r="529" spans="8:12" x14ac:dyDescent="0.25">
      <c r="H529" t="s">
        <v>1845</v>
      </c>
      <c r="I529">
        <v>6703769</v>
      </c>
      <c r="J529">
        <v>273445070</v>
      </c>
      <c r="K529" t="s">
        <v>1297</v>
      </c>
      <c r="L529" t="s">
        <v>1308</v>
      </c>
    </row>
    <row r="530" spans="8:12" x14ac:dyDescent="0.25">
      <c r="H530" t="s">
        <v>1846</v>
      </c>
      <c r="I530">
        <v>8649967</v>
      </c>
      <c r="J530">
        <v>667003247</v>
      </c>
      <c r="L530" t="s">
        <v>1847</v>
      </c>
    </row>
    <row r="531" spans="8:12" x14ac:dyDescent="0.25">
      <c r="H531" t="s">
        <v>1848</v>
      </c>
      <c r="I531">
        <v>9217929</v>
      </c>
      <c r="J531">
        <v>311413000</v>
      </c>
      <c r="K531" t="s">
        <v>1609</v>
      </c>
      <c r="L531" t="s">
        <v>1341</v>
      </c>
    </row>
    <row r="532" spans="8:12" x14ac:dyDescent="0.25">
      <c r="H532" t="s">
        <v>1849</v>
      </c>
      <c r="I532">
        <v>9268473</v>
      </c>
      <c r="J532">
        <v>240174000</v>
      </c>
      <c r="K532" t="s">
        <v>1679</v>
      </c>
      <c r="L532" t="s">
        <v>1341</v>
      </c>
    </row>
    <row r="533" spans="8:12" x14ac:dyDescent="0.25">
      <c r="H533" t="s">
        <v>1850</v>
      </c>
      <c r="I533">
        <v>9216494</v>
      </c>
      <c r="J533">
        <v>311022700</v>
      </c>
      <c r="K533" t="s">
        <v>1609</v>
      </c>
      <c r="L533" t="s">
        <v>1341</v>
      </c>
    </row>
    <row r="534" spans="8:12" x14ac:dyDescent="0.25">
      <c r="H534" t="s">
        <v>1851</v>
      </c>
      <c r="I534">
        <v>9138408</v>
      </c>
      <c r="J534">
        <v>245196000</v>
      </c>
      <c r="K534" t="s">
        <v>1387</v>
      </c>
      <c r="L534" t="s">
        <v>1326</v>
      </c>
    </row>
    <row r="535" spans="8:12" x14ac:dyDescent="0.25">
      <c r="H535" t="s">
        <v>1852</v>
      </c>
      <c r="I535">
        <v>9222168</v>
      </c>
      <c r="J535">
        <v>355947000</v>
      </c>
      <c r="K535" t="s">
        <v>1332</v>
      </c>
      <c r="L535" t="s">
        <v>1326</v>
      </c>
    </row>
    <row r="536" spans="8:12" x14ac:dyDescent="0.25">
      <c r="H536" t="s">
        <v>1853</v>
      </c>
      <c r="I536">
        <v>9658836</v>
      </c>
      <c r="J536">
        <v>431003751</v>
      </c>
      <c r="K536" t="s">
        <v>1368</v>
      </c>
      <c r="L536" t="s">
        <v>1313</v>
      </c>
    </row>
    <row r="537" spans="8:12" x14ac:dyDescent="0.25">
      <c r="H537" t="s">
        <v>1854</v>
      </c>
      <c r="I537">
        <v>8743220</v>
      </c>
      <c r="J537">
        <v>431000846</v>
      </c>
      <c r="K537" t="s">
        <v>1368</v>
      </c>
      <c r="L537" t="s">
        <v>1308</v>
      </c>
    </row>
    <row r="538" spans="8:12" x14ac:dyDescent="0.25">
      <c r="H538" t="s">
        <v>1855</v>
      </c>
      <c r="I538">
        <v>9638393</v>
      </c>
      <c r="J538">
        <v>431003153</v>
      </c>
      <c r="K538" t="s">
        <v>1368</v>
      </c>
      <c r="L538" t="s">
        <v>1308</v>
      </c>
    </row>
    <row r="539" spans="8:12" x14ac:dyDescent="0.25">
      <c r="H539" t="s">
        <v>1856</v>
      </c>
      <c r="I539">
        <v>9214252</v>
      </c>
      <c r="J539">
        <v>511234000</v>
      </c>
      <c r="K539" t="s">
        <v>1638</v>
      </c>
      <c r="L539" t="s">
        <v>1341</v>
      </c>
    </row>
    <row r="540" spans="8:12" x14ac:dyDescent="0.25">
      <c r="H540" t="s">
        <v>1857</v>
      </c>
      <c r="I540">
        <v>9643425</v>
      </c>
      <c r="J540">
        <v>284315000</v>
      </c>
      <c r="L540" t="s">
        <v>1313</v>
      </c>
    </row>
    <row r="541" spans="8:12" x14ac:dyDescent="0.25">
      <c r="H541" t="s">
        <v>1858</v>
      </c>
      <c r="I541">
        <v>9012379</v>
      </c>
      <c r="J541">
        <v>339300780</v>
      </c>
      <c r="K541" t="s">
        <v>1859</v>
      </c>
      <c r="L541" t="s">
        <v>1308</v>
      </c>
    </row>
    <row r="542" spans="8:12" x14ac:dyDescent="0.25">
      <c r="H542" t="s">
        <v>1860</v>
      </c>
      <c r="I542">
        <v>8619118</v>
      </c>
      <c r="J542">
        <v>567054400</v>
      </c>
      <c r="K542" t="s">
        <v>1861</v>
      </c>
      <c r="L542" t="s">
        <v>1313</v>
      </c>
    </row>
    <row r="543" spans="8:12" x14ac:dyDescent="0.25">
      <c r="H543" t="s">
        <v>1862</v>
      </c>
      <c r="I543">
        <v>9265380</v>
      </c>
      <c r="J543">
        <v>605076180</v>
      </c>
      <c r="K543" t="s">
        <v>1863</v>
      </c>
      <c r="L543" t="s">
        <v>1326</v>
      </c>
    </row>
    <row r="544" spans="8:12" x14ac:dyDescent="0.25">
      <c r="H544" t="s">
        <v>1864</v>
      </c>
      <c r="I544">
        <v>9323405</v>
      </c>
      <c r="J544">
        <v>538002779</v>
      </c>
      <c r="K544" t="s">
        <v>1437</v>
      </c>
      <c r="L544" t="s">
        <v>1326</v>
      </c>
    </row>
    <row r="545" spans="8:12" x14ac:dyDescent="0.25">
      <c r="H545" t="s">
        <v>1865</v>
      </c>
      <c r="I545">
        <v>1234560</v>
      </c>
      <c r="J545">
        <v>417000002</v>
      </c>
      <c r="K545" t="s">
        <v>1429</v>
      </c>
      <c r="L545" t="s">
        <v>1313</v>
      </c>
    </row>
    <row r="546" spans="8:12" x14ac:dyDescent="0.25">
      <c r="H546" t="s">
        <v>1866</v>
      </c>
      <c r="I546">
        <v>9200433</v>
      </c>
      <c r="J546">
        <v>405000130</v>
      </c>
      <c r="K546" t="s">
        <v>1486</v>
      </c>
      <c r="L546" t="s">
        <v>1341</v>
      </c>
    </row>
    <row r="547" spans="8:12" x14ac:dyDescent="0.25">
      <c r="H547" t="s">
        <v>1867</v>
      </c>
      <c r="I547">
        <v>9732589</v>
      </c>
      <c r="J547">
        <v>538006664</v>
      </c>
      <c r="K547" t="s">
        <v>1437</v>
      </c>
      <c r="L547" t="s">
        <v>1337</v>
      </c>
    </row>
    <row r="548" spans="8:12" x14ac:dyDescent="0.25">
      <c r="H548" t="s">
        <v>1868</v>
      </c>
      <c r="I548">
        <v>9363259</v>
      </c>
      <c r="J548">
        <v>533000464</v>
      </c>
      <c r="K548" t="s">
        <v>1563</v>
      </c>
      <c r="L548" t="s">
        <v>1329</v>
      </c>
    </row>
    <row r="549" spans="8:12" x14ac:dyDescent="0.25">
      <c r="H549" t="s">
        <v>1869</v>
      </c>
      <c r="I549">
        <v>9310496</v>
      </c>
      <c r="J549">
        <v>533762000</v>
      </c>
      <c r="K549" t="s">
        <v>1563</v>
      </c>
      <c r="L549" t="s">
        <v>1870</v>
      </c>
    </row>
    <row r="550" spans="8:12" x14ac:dyDescent="0.25">
      <c r="H550" t="s">
        <v>316</v>
      </c>
      <c r="I550">
        <v>9296808</v>
      </c>
      <c r="J550">
        <v>538002511</v>
      </c>
      <c r="K550" t="s">
        <v>1437</v>
      </c>
      <c r="L550" t="s">
        <v>1341</v>
      </c>
    </row>
    <row r="551" spans="8:12" x14ac:dyDescent="0.25">
      <c r="H551" t="s">
        <v>316</v>
      </c>
      <c r="I551">
        <v>9289518</v>
      </c>
      <c r="J551">
        <v>311857000</v>
      </c>
      <c r="K551" t="s">
        <v>1609</v>
      </c>
      <c r="L551" t="s">
        <v>1326</v>
      </c>
    </row>
    <row r="552" spans="8:12" x14ac:dyDescent="0.25">
      <c r="H552" t="s">
        <v>1871</v>
      </c>
      <c r="I552">
        <v>8882428</v>
      </c>
      <c r="J552">
        <v>246575000</v>
      </c>
      <c r="K552" t="s">
        <v>1387</v>
      </c>
      <c r="L552" t="s">
        <v>1872</v>
      </c>
    </row>
    <row r="553" spans="8:12" x14ac:dyDescent="0.25">
      <c r="H553" t="s">
        <v>1873</v>
      </c>
      <c r="I553">
        <v>9145138</v>
      </c>
      <c r="J553">
        <v>304503000</v>
      </c>
      <c r="K553" t="s">
        <v>1294</v>
      </c>
      <c r="L553" t="s">
        <v>1295</v>
      </c>
    </row>
    <row r="554" spans="8:12" x14ac:dyDescent="0.25">
      <c r="H554" t="s">
        <v>1874</v>
      </c>
      <c r="I554">
        <v>8764274</v>
      </c>
      <c r="J554">
        <v>775990090</v>
      </c>
      <c r="K554" t="s">
        <v>1875</v>
      </c>
      <c r="L554" t="s">
        <v>1329</v>
      </c>
    </row>
    <row r="555" spans="8:12" x14ac:dyDescent="0.25">
      <c r="H555" t="s">
        <v>1876</v>
      </c>
      <c r="I555">
        <v>8764303</v>
      </c>
      <c r="J555">
        <v>775990100</v>
      </c>
      <c r="K555" t="s">
        <v>1875</v>
      </c>
      <c r="L555" t="s">
        <v>1329</v>
      </c>
    </row>
    <row r="556" spans="8:12" x14ac:dyDescent="0.25">
      <c r="H556" t="s">
        <v>1877</v>
      </c>
      <c r="I556">
        <v>8764247</v>
      </c>
      <c r="J556">
        <v>775990080</v>
      </c>
      <c r="K556" t="s">
        <v>1875</v>
      </c>
      <c r="L556" t="s">
        <v>1329</v>
      </c>
    </row>
    <row r="557" spans="8:12" x14ac:dyDescent="0.25">
      <c r="H557" t="s">
        <v>1878</v>
      </c>
      <c r="I557">
        <v>9119490</v>
      </c>
      <c r="J557">
        <v>511188000</v>
      </c>
      <c r="K557" t="s">
        <v>1638</v>
      </c>
      <c r="L557" t="s">
        <v>1295</v>
      </c>
    </row>
    <row r="558" spans="8:12" x14ac:dyDescent="0.25">
      <c r="H558" t="s">
        <v>1878</v>
      </c>
      <c r="I558">
        <v>9119490</v>
      </c>
      <c r="J558">
        <v>352694000</v>
      </c>
      <c r="K558" t="s">
        <v>1332</v>
      </c>
      <c r="L558" t="s">
        <v>1295</v>
      </c>
    </row>
    <row r="559" spans="8:12" x14ac:dyDescent="0.25">
      <c r="H559" t="s">
        <v>1879</v>
      </c>
      <c r="I559">
        <v>8315217</v>
      </c>
      <c r="J559">
        <v>373783000</v>
      </c>
      <c r="L559" t="s">
        <v>1341</v>
      </c>
    </row>
    <row r="560" spans="8:12" x14ac:dyDescent="0.25">
      <c r="H560" t="s">
        <v>1879</v>
      </c>
      <c r="I560">
        <v>8315217</v>
      </c>
      <c r="J560">
        <v>353352000</v>
      </c>
      <c r="K560" t="s">
        <v>1332</v>
      </c>
      <c r="L560" t="s">
        <v>1341</v>
      </c>
    </row>
    <row r="561" spans="8:12" x14ac:dyDescent="0.25">
      <c r="H561" t="s">
        <v>1880</v>
      </c>
      <c r="I561">
        <v>8204157</v>
      </c>
      <c r="J561">
        <v>357474000</v>
      </c>
      <c r="K561" t="s">
        <v>1332</v>
      </c>
      <c r="L561" t="s">
        <v>1295</v>
      </c>
    </row>
    <row r="562" spans="8:12" x14ac:dyDescent="0.25">
      <c r="H562" t="s">
        <v>1881</v>
      </c>
      <c r="I562">
        <v>8902448</v>
      </c>
      <c r="J562">
        <v>372015000</v>
      </c>
      <c r="L562" t="s">
        <v>1341</v>
      </c>
    </row>
    <row r="563" spans="8:12" x14ac:dyDescent="0.25">
      <c r="H563" t="s">
        <v>364</v>
      </c>
      <c r="I563">
        <v>9591143</v>
      </c>
      <c r="J563">
        <v>210226000</v>
      </c>
      <c r="K563" t="s">
        <v>1443</v>
      </c>
      <c r="L563" t="s">
        <v>1341</v>
      </c>
    </row>
    <row r="564" spans="8:12" x14ac:dyDescent="0.25">
      <c r="H564" t="s">
        <v>1882</v>
      </c>
      <c r="I564">
        <v>9279587</v>
      </c>
      <c r="J564">
        <v>353587000</v>
      </c>
      <c r="K564" t="s">
        <v>1332</v>
      </c>
      <c r="L564" t="s">
        <v>1362</v>
      </c>
    </row>
    <row r="565" spans="8:12" x14ac:dyDescent="0.25">
      <c r="H565" t="s">
        <v>1883</v>
      </c>
      <c r="I565">
        <v>9018414</v>
      </c>
      <c r="J565">
        <v>563956000</v>
      </c>
      <c r="K565" t="s">
        <v>1441</v>
      </c>
      <c r="L565" t="s">
        <v>1362</v>
      </c>
    </row>
    <row r="566" spans="8:12" x14ac:dyDescent="0.25">
      <c r="H566" t="s">
        <v>1884</v>
      </c>
      <c r="I566">
        <v>9472713</v>
      </c>
      <c r="J566">
        <v>371949000</v>
      </c>
      <c r="L566" t="s">
        <v>1295</v>
      </c>
    </row>
    <row r="567" spans="8:12" x14ac:dyDescent="0.25">
      <c r="H567" t="s">
        <v>1885</v>
      </c>
      <c r="I567">
        <v>9492878</v>
      </c>
      <c r="J567">
        <v>525015288</v>
      </c>
      <c r="K567" t="s">
        <v>1307</v>
      </c>
      <c r="L567" t="s">
        <v>1308</v>
      </c>
    </row>
    <row r="568" spans="8:12" x14ac:dyDescent="0.25">
      <c r="H568" t="s">
        <v>1886</v>
      </c>
      <c r="I568">
        <v>7908562</v>
      </c>
      <c r="J568">
        <v>273313840</v>
      </c>
      <c r="K568" t="s">
        <v>1297</v>
      </c>
      <c r="L568" t="s">
        <v>1308</v>
      </c>
    </row>
    <row r="569" spans="8:12" x14ac:dyDescent="0.25">
      <c r="H569" t="s">
        <v>1887</v>
      </c>
      <c r="I569">
        <v>8218380</v>
      </c>
      <c r="J569">
        <v>271002170</v>
      </c>
      <c r="K569" t="s">
        <v>1373</v>
      </c>
      <c r="L569" t="s">
        <v>1295</v>
      </c>
    </row>
    <row r="570" spans="8:12" x14ac:dyDescent="0.25">
      <c r="H570" t="s">
        <v>1888</v>
      </c>
      <c r="I570">
        <v>9665920</v>
      </c>
      <c r="J570">
        <v>636016342</v>
      </c>
      <c r="K570" t="s">
        <v>1464</v>
      </c>
      <c r="L570" t="s">
        <v>1341</v>
      </c>
    </row>
    <row r="571" spans="8:12" x14ac:dyDescent="0.25">
      <c r="H571" t="s">
        <v>1889</v>
      </c>
      <c r="I571">
        <v>9473729</v>
      </c>
      <c r="J571">
        <v>432809000</v>
      </c>
      <c r="K571" t="s">
        <v>1368</v>
      </c>
      <c r="L571" t="s">
        <v>1313</v>
      </c>
    </row>
    <row r="572" spans="8:12" x14ac:dyDescent="0.25">
      <c r="H572" t="s">
        <v>1889</v>
      </c>
      <c r="I572">
        <v>9128609</v>
      </c>
      <c r="J572">
        <v>431400467</v>
      </c>
      <c r="K572" t="s">
        <v>1368</v>
      </c>
      <c r="L572" t="s">
        <v>1308</v>
      </c>
    </row>
    <row r="573" spans="8:12" x14ac:dyDescent="0.25">
      <c r="H573" t="s">
        <v>1890</v>
      </c>
      <c r="I573">
        <v>9488839</v>
      </c>
      <c r="J573">
        <v>249182000</v>
      </c>
      <c r="K573" t="s">
        <v>1340</v>
      </c>
      <c r="L573" t="s">
        <v>1326</v>
      </c>
    </row>
    <row r="574" spans="8:12" x14ac:dyDescent="0.25">
      <c r="H574" t="s">
        <v>1891</v>
      </c>
      <c r="I574">
        <v>9261047</v>
      </c>
      <c r="J574">
        <v>229207000</v>
      </c>
      <c r="L574" t="s">
        <v>1308</v>
      </c>
    </row>
    <row r="575" spans="8:12" x14ac:dyDescent="0.25">
      <c r="H575" t="s">
        <v>1892</v>
      </c>
      <c r="I575">
        <v>7946746</v>
      </c>
      <c r="J575">
        <v>636015905</v>
      </c>
      <c r="K575" t="s">
        <v>1464</v>
      </c>
      <c r="L575" t="s">
        <v>1308</v>
      </c>
    </row>
    <row r="576" spans="8:12" x14ac:dyDescent="0.25">
      <c r="H576" t="s">
        <v>1893</v>
      </c>
      <c r="I576">
        <v>9373199</v>
      </c>
      <c r="J576">
        <v>305003000</v>
      </c>
      <c r="L576" t="s">
        <v>1295</v>
      </c>
    </row>
    <row r="577" spans="8:12" x14ac:dyDescent="0.25">
      <c r="H577" t="s">
        <v>1894</v>
      </c>
      <c r="I577">
        <v>9328297</v>
      </c>
      <c r="J577">
        <v>636013115</v>
      </c>
      <c r="K577" t="s">
        <v>1464</v>
      </c>
      <c r="L577" t="s">
        <v>1326</v>
      </c>
    </row>
    <row r="578" spans="8:12" x14ac:dyDescent="0.25">
      <c r="H578" t="s">
        <v>1895</v>
      </c>
      <c r="I578">
        <v>8954946</v>
      </c>
      <c r="J578">
        <v>273372000</v>
      </c>
      <c r="K578" t="s">
        <v>1297</v>
      </c>
      <c r="L578" t="s">
        <v>1295</v>
      </c>
    </row>
    <row r="579" spans="8:12" x14ac:dyDescent="0.25">
      <c r="H579" t="s">
        <v>1896</v>
      </c>
      <c r="I579">
        <v>9368613</v>
      </c>
      <c r="J579">
        <v>256652000</v>
      </c>
      <c r="K579" t="s">
        <v>1340</v>
      </c>
      <c r="L579" t="s">
        <v>1295</v>
      </c>
    </row>
    <row r="580" spans="8:12" x14ac:dyDescent="0.25">
      <c r="H580" t="s">
        <v>1897</v>
      </c>
      <c r="I580">
        <v>9424833</v>
      </c>
      <c r="J580">
        <v>431000449</v>
      </c>
      <c r="K580" t="s">
        <v>1368</v>
      </c>
      <c r="L580" t="s">
        <v>1362</v>
      </c>
    </row>
    <row r="581" spans="8:12" x14ac:dyDescent="0.25">
      <c r="H581" t="s">
        <v>1898</v>
      </c>
      <c r="I581">
        <v>9109366</v>
      </c>
      <c r="J581">
        <v>405000090</v>
      </c>
      <c r="K581" t="s">
        <v>1486</v>
      </c>
      <c r="L581" t="s">
        <v>1341</v>
      </c>
    </row>
    <row r="582" spans="8:12" x14ac:dyDescent="0.25">
      <c r="H582" t="s">
        <v>1899</v>
      </c>
      <c r="I582">
        <v>9697947</v>
      </c>
      <c r="J582">
        <v>431004994</v>
      </c>
      <c r="K582" t="s">
        <v>1368</v>
      </c>
      <c r="L582" t="s">
        <v>1313</v>
      </c>
    </row>
    <row r="583" spans="8:12" x14ac:dyDescent="0.25">
      <c r="H583" t="s">
        <v>1900</v>
      </c>
      <c r="I583">
        <v>9222479</v>
      </c>
      <c r="J583">
        <v>209605000</v>
      </c>
      <c r="K583" t="s">
        <v>1443</v>
      </c>
      <c r="L583" t="s">
        <v>1341</v>
      </c>
    </row>
    <row r="584" spans="8:12" x14ac:dyDescent="0.25">
      <c r="H584" t="s">
        <v>1901</v>
      </c>
      <c r="I584">
        <v>9207429</v>
      </c>
      <c r="J584">
        <v>525014050</v>
      </c>
      <c r="K584" t="s">
        <v>1307</v>
      </c>
      <c r="L584" t="s">
        <v>1341</v>
      </c>
    </row>
    <row r="585" spans="8:12" x14ac:dyDescent="0.25">
      <c r="H585" t="s">
        <v>1902</v>
      </c>
      <c r="I585">
        <v>9638068</v>
      </c>
      <c r="J585">
        <v>431004594</v>
      </c>
      <c r="K585" t="s">
        <v>1368</v>
      </c>
      <c r="L585" t="s">
        <v>1329</v>
      </c>
    </row>
    <row r="586" spans="8:12" x14ac:dyDescent="0.25">
      <c r="H586" t="s">
        <v>1903</v>
      </c>
      <c r="I586">
        <v>9757450</v>
      </c>
      <c r="J586">
        <v>436000294</v>
      </c>
      <c r="K586" t="s">
        <v>1473</v>
      </c>
      <c r="L586" t="s">
        <v>1329</v>
      </c>
    </row>
    <row r="587" spans="8:12" x14ac:dyDescent="0.25">
      <c r="H587" t="s">
        <v>1904</v>
      </c>
      <c r="I587">
        <v>8917883</v>
      </c>
      <c r="J587">
        <v>311045500</v>
      </c>
      <c r="K587" t="s">
        <v>1609</v>
      </c>
      <c r="L587" t="s">
        <v>1614</v>
      </c>
    </row>
    <row r="588" spans="8:12" x14ac:dyDescent="0.25">
      <c r="H588" t="s">
        <v>1905</v>
      </c>
      <c r="I588">
        <v>5055531</v>
      </c>
      <c r="J588">
        <v>671287000</v>
      </c>
      <c r="L588" t="s">
        <v>1313</v>
      </c>
    </row>
    <row r="589" spans="8:12" x14ac:dyDescent="0.25">
      <c r="H589" t="s">
        <v>1906</v>
      </c>
      <c r="I589">
        <v>9724893</v>
      </c>
      <c r="J589">
        <v>525005280</v>
      </c>
      <c r="K589" t="s">
        <v>1307</v>
      </c>
      <c r="L589" t="s">
        <v>1313</v>
      </c>
    </row>
    <row r="590" spans="8:12" x14ac:dyDescent="0.25">
      <c r="H590" t="s">
        <v>1907</v>
      </c>
      <c r="I590">
        <v>9577214</v>
      </c>
      <c r="J590">
        <v>525015573</v>
      </c>
      <c r="K590" t="s">
        <v>1307</v>
      </c>
      <c r="L590" t="s">
        <v>1329</v>
      </c>
    </row>
    <row r="591" spans="8:12" x14ac:dyDescent="0.25">
      <c r="H591" t="s">
        <v>1908</v>
      </c>
      <c r="I591">
        <v>9119232</v>
      </c>
      <c r="J591">
        <v>525007042</v>
      </c>
      <c r="K591" t="s">
        <v>1307</v>
      </c>
      <c r="L591" t="s">
        <v>1412</v>
      </c>
    </row>
    <row r="592" spans="8:12" x14ac:dyDescent="0.25">
      <c r="H592" t="s">
        <v>1909</v>
      </c>
      <c r="I592">
        <v>9687801</v>
      </c>
      <c r="J592">
        <v>525005199</v>
      </c>
      <c r="K592" t="s">
        <v>1307</v>
      </c>
      <c r="L592" t="s">
        <v>1308</v>
      </c>
    </row>
    <row r="593" spans="8:12" x14ac:dyDescent="0.25">
      <c r="H593" t="s">
        <v>1910</v>
      </c>
      <c r="I593">
        <v>9418509</v>
      </c>
      <c r="J593">
        <v>249018000</v>
      </c>
      <c r="K593" t="s">
        <v>1340</v>
      </c>
      <c r="L593" t="s">
        <v>1326</v>
      </c>
    </row>
    <row r="594" spans="8:12" x14ac:dyDescent="0.25">
      <c r="H594" t="s">
        <v>1911</v>
      </c>
      <c r="I594">
        <v>9554171</v>
      </c>
      <c r="J594">
        <v>248303000</v>
      </c>
      <c r="K594" t="s">
        <v>1340</v>
      </c>
      <c r="L594" t="s">
        <v>1341</v>
      </c>
    </row>
    <row r="595" spans="8:12" x14ac:dyDescent="0.25">
      <c r="H595" t="s">
        <v>1912</v>
      </c>
      <c r="I595">
        <v>9492842</v>
      </c>
      <c r="J595">
        <v>436000141</v>
      </c>
      <c r="K595" t="s">
        <v>1473</v>
      </c>
      <c r="L595" t="s">
        <v>1313</v>
      </c>
    </row>
    <row r="596" spans="8:12" x14ac:dyDescent="0.25">
      <c r="H596" t="s">
        <v>1913</v>
      </c>
      <c r="I596">
        <v>8826369</v>
      </c>
      <c r="J596">
        <v>518617000</v>
      </c>
      <c r="K596" t="s">
        <v>1595</v>
      </c>
      <c r="L596" t="s">
        <v>1295</v>
      </c>
    </row>
    <row r="597" spans="8:12" x14ac:dyDescent="0.25">
      <c r="H597" t="s">
        <v>1914</v>
      </c>
      <c r="I597">
        <v>9113044</v>
      </c>
      <c r="J597">
        <v>277073000</v>
      </c>
      <c r="K597" t="s">
        <v>1707</v>
      </c>
      <c r="L597" t="s">
        <v>1295</v>
      </c>
    </row>
    <row r="598" spans="8:12" x14ac:dyDescent="0.25">
      <c r="H598" t="s">
        <v>1915</v>
      </c>
      <c r="I598">
        <v>9415404</v>
      </c>
      <c r="J598">
        <v>642122016</v>
      </c>
      <c r="K598" t="s">
        <v>1916</v>
      </c>
      <c r="L598" t="s">
        <v>1313</v>
      </c>
    </row>
    <row r="599" spans="8:12" x14ac:dyDescent="0.25">
      <c r="H599" t="s">
        <v>1917</v>
      </c>
      <c r="I599">
        <v>9044281</v>
      </c>
      <c r="J599">
        <v>636012497</v>
      </c>
      <c r="K599" t="s">
        <v>1464</v>
      </c>
      <c r="L599" t="s">
        <v>1341</v>
      </c>
    </row>
    <row r="600" spans="8:12" x14ac:dyDescent="0.25">
      <c r="H600" t="s">
        <v>1918</v>
      </c>
      <c r="I600">
        <v>9405851</v>
      </c>
      <c r="J600">
        <v>370706000</v>
      </c>
      <c r="L600" t="s">
        <v>1326</v>
      </c>
    </row>
    <row r="601" spans="8:12" x14ac:dyDescent="0.25">
      <c r="H601" t="s">
        <v>1919</v>
      </c>
      <c r="I601">
        <v>9734068</v>
      </c>
      <c r="J601">
        <v>403075000</v>
      </c>
      <c r="K601" t="s">
        <v>1920</v>
      </c>
      <c r="L601" t="s">
        <v>1329</v>
      </c>
    </row>
    <row r="602" spans="8:12" x14ac:dyDescent="0.25">
      <c r="H602" t="s">
        <v>1921</v>
      </c>
      <c r="I602">
        <v>9411721</v>
      </c>
      <c r="J602">
        <v>403029000</v>
      </c>
      <c r="K602" t="s">
        <v>1920</v>
      </c>
      <c r="L602" t="s">
        <v>1326</v>
      </c>
    </row>
    <row r="603" spans="8:12" x14ac:dyDescent="0.25">
      <c r="H603" t="s">
        <v>1922</v>
      </c>
      <c r="I603">
        <v>9332030</v>
      </c>
      <c r="J603">
        <v>403573000</v>
      </c>
      <c r="K603" t="s">
        <v>1920</v>
      </c>
      <c r="L603" t="s">
        <v>1346</v>
      </c>
    </row>
    <row r="604" spans="8:12" x14ac:dyDescent="0.25">
      <c r="H604" t="s">
        <v>1923</v>
      </c>
      <c r="I604">
        <v>9700225</v>
      </c>
      <c r="J604">
        <v>538006239</v>
      </c>
      <c r="K604" t="s">
        <v>1437</v>
      </c>
      <c r="L604" t="s">
        <v>1313</v>
      </c>
    </row>
    <row r="605" spans="8:12" x14ac:dyDescent="0.25">
      <c r="H605" t="s">
        <v>1924</v>
      </c>
      <c r="I605">
        <v>9415997</v>
      </c>
      <c r="J605">
        <v>466055000</v>
      </c>
      <c r="K605" t="s">
        <v>1925</v>
      </c>
      <c r="L605" t="s">
        <v>1308</v>
      </c>
    </row>
    <row r="606" spans="8:12" x14ac:dyDescent="0.25">
      <c r="H606" t="s">
        <v>1926</v>
      </c>
      <c r="I606">
        <v>9653446</v>
      </c>
      <c r="J606">
        <v>447187000</v>
      </c>
      <c r="K606" t="s">
        <v>1927</v>
      </c>
      <c r="L606" t="s">
        <v>1313</v>
      </c>
    </row>
    <row r="607" spans="8:12" x14ac:dyDescent="0.25">
      <c r="H607" t="s">
        <v>1928</v>
      </c>
      <c r="I607">
        <v>9732307</v>
      </c>
      <c r="J607">
        <v>538005843</v>
      </c>
      <c r="K607" t="s">
        <v>1437</v>
      </c>
      <c r="L607" t="s">
        <v>1929</v>
      </c>
    </row>
    <row r="608" spans="8:12" x14ac:dyDescent="0.25">
      <c r="H608" t="s">
        <v>1930</v>
      </c>
      <c r="I608">
        <v>9683570</v>
      </c>
      <c r="J608">
        <v>357827000</v>
      </c>
      <c r="K608" t="s">
        <v>1332</v>
      </c>
      <c r="L608" t="s">
        <v>1329</v>
      </c>
    </row>
    <row r="609" spans="8:12" x14ac:dyDescent="0.25">
      <c r="H609" t="s">
        <v>1931</v>
      </c>
      <c r="I609">
        <v>7822512</v>
      </c>
      <c r="J609">
        <v>372899000</v>
      </c>
      <c r="L609" t="s">
        <v>1614</v>
      </c>
    </row>
    <row r="610" spans="8:12" x14ac:dyDescent="0.25">
      <c r="H610" t="s">
        <v>1932</v>
      </c>
      <c r="I610">
        <v>9645308</v>
      </c>
      <c r="J610">
        <v>470463000</v>
      </c>
      <c r="K610" t="s">
        <v>1403</v>
      </c>
      <c r="L610" t="s">
        <v>1329</v>
      </c>
    </row>
    <row r="611" spans="8:12" x14ac:dyDescent="0.25">
      <c r="H611" t="s">
        <v>1933</v>
      </c>
      <c r="I611">
        <v>8764717</v>
      </c>
      <c r="J611">
        <v>470826000</v>
      </c>
      <c r="K611" t="s">
        <v>1403</v>
      </c>
      <c r="L611" t="s">
        <v>1329</v>
      </c>
    </row>
    <row r="612" spans="8:12" x14ac:dyDescent="0.25">
      <c r="H612" t="s">
        <v>1934</v>
      </c>
      <c r="I612">
        <v>8314433</v>
      </c>
      <c r="J612">
        <v>671303000</v>
      </c>
      <c r="K612" t="s">
        <v>1311</v>
      </c>
      <c r="L612" t="s">
        <v>1295</v>
      </c>
    </row>
    <row r="613" spans="8:12" x14ac:dyDescent="0.25">
      <c r="H613" t="s">
        <v>1935</v>
      </c>
      <c r="I613">
        <v>9411719</v>
      </c>
      <c r="J613">
        <v>403038000</v>
      </c>
      <c r="K613" t="s">
        <v>1920</v>
      </c>
      <c r="L613" t="s">
        <v>1326</v>
      </c>
    </row>
    <row r="614" spans="8:12" x14ac:dyDescent="0.25">
      <c r="H614" t="s">
        <v>1936</v>
      </c>
      <c r="I614">
        <v>9266487</v>
      </c>
      <c r="J614">
        <v>622139001</v>
      </c>
      <c r="K614" t="s">
        <v>1937</v>
      </c>
      <c r="L614" t="s">
        <v>1614</v>
      </c>
    </row>
    <row r="615" spans="8:12" x14ac:dyDescent="0.25">
      <c r="H615" t="s">
        <v>1938</v>
      </c>
      <c r="I615">
        <v>9309136</v>
      </c>
      <c r="J615">
        <v>622139002</v>
      </c>
      <c r="K615" t="s">
        <v>1937</v>
      </c>
      <c r="L615" t="s">
        <v>1614</v>
      </c>
    </row>
    <row r="616" spans="8:12" x14ac:dyDescent="0.25">
      <c r="H616" t="s">
        <v>1939</v>
      </c>
      <c r="I616">
        <v>9163594</v>
      </c>
      <c r="J616">
        <v>341763000</v>
      </c>
      <c r="K616" t="s">
        <v>1316</v>
      </c>
      <c r="L616" t="s">
        <v>1295</v>
      </c>
    </row>
    <row r="617" spans="8:12" x14ac:dyDescent="0.25">
      <c r="H617" t="s">
        <v>1940</v>
      </c>
      <c r="I617">
        <v>9274850</v>
      </c>
      <c r="J617">
        <v>466232000</v>
      </c>
      <c r="K617" t="s">
        <v>1925</v>
      </c>
      <c r="L617" t="s">
        <v>1329</v>
      </c>
    </row>
    <row r="618" spans="8:12" x14ac:dyDescent="0.25">
      <c r="H618" t="s">
        <v>1941</v>
      </c>
      <c r="I618">
        <v>9306118</v>
      </c>
      <c r="J618">
        <v>240582657</v>
      </c>
      <c r="K618" t="s">
        <v>1679</v>
      </c>
      <c r="L618" t="s">
        <v>1586</v>
      </c>
    </row>
    <row r="619" spans="8:12" x14ac:dyDescent="0.25">
      <c r="H619" t="s">
        <v>1942</v>
      </c>
      <c r="I619">
        <v>9259006</v>
      </c>
      <c r="J619">
        <v>470680000</v>
      </c>
      <c r="K619" t="s">
        <v>1403</v>
      </c>
      <c r="L619" t="s">
        <v>1329</v>
      </c>
    </row>
    <row r="620" spans="8:12" x14ac:dyDescent="0.25">
      <c r="H620" t="s">
        <v>1943</v>
      </c>
      <c r="I620">
        <v>9589310</v>
      </c>
      <c r="J620">
        <v>470294000</v>
      </c>
      <c r="K620" t="s">
        <v>1403</v>
      </c>
      <c r="L620" t="s">
        <v>1329</v>
      </c>
    </row>
    <row r="621" spans="8:12" x14ac:dyDescent="0.25">
      <c r="H621" t="s">
        <v>1944</v>
      </c>
      <c r="I621">
        <v>9589322</v>
      </c>
      <c r="J621">
        <v>470649000</v>
      </c>
      <c r="K621" t="s">
        <v>1403</v>
      </c>
      <c r="L621" t="s">
        <v>1381</v>
      </c>
    </row>
    <row r="622" spans="8:12" x14ac:dyDescent="0.25">
      <c r="H622" t="s">
        <v>1945</v>
      </c>
      <c r="I622">
        <v>8325822</v>
      </c>
      <c r="J622">
        <v>470531000</v>
      </c>
      <c r="K622" t="s">
        <v>1403</v>
      </c>
      <c r="L622" t="s">
        <v>1929</v>
      </c>
    </row>
    <row r="623" spans="8:12" x14ac:dyDescent="0.25">
      <c r="H623" t="s">
        <v>1946</v>
      </c>
      <c r="I623">
        <v>9332042</v>
      </c>
      <c r="J623">
        <v>403574000</v>
      </c>
      <c r="K623" t="s">
        <v>1920</v>
      </c>
      <c r="L623" t="s">
        <v>1346</v>
      </c>
    </row>
    <row r="624" spans="8:12" x14ac:dyDescent="0.25">
      <c r="H624" t="s">
        <v>1947</v>
      </c>
      <c r="I624">
        <v>8647127</v>
      </c>
      <c r="J624">
        <v>408201000</v>
      </c>
      <c r="K624" t="s">
        <v>1537</v>
      </c>
      <c r="L624" t="s">
        <v>1329</v>
      </c>
    </row>
    <row r="625" spans="8:12" x14ac:dyDescent="0.25">
      <c r="H625" t="s">
        <v>1948</v>
      </c>
      <c r="I625">
        <v>9685932</v>
      </c>
      <c r="J625">
        <v>470534000</v>
      </c>
      <c r="K625" t="s">
        <v>1403</v>
      </c>
      <c r="L625" t="s">
        <v>1329</v>
      </c>
    </row>
    <row r="626" spans="8:12" x14ac:dyDescent="0.25">
      <c r="H626" t="s">
        <v>1948</v>
      </c>
      <c r="I626">
        <v>9685932</v>
      </c>
      <c r="J626">
        <v>376535000</v>
      </c>
      <c r="K626" t="s">
        <v>1322</v>
      </c>
      <c r="L626" t="s">
        <v>1329</v>
      </c>
    </row>
    <row r="627" spans="8:12" x14ac:dyDescent="0.25">
      <c r="H627" t="s">
        <v>1949</v>
      </c>
      <c r="I627">
        <v>9104419</v>
      </c>
      <c r="J627">
        <v>374260000</v>
      </c>
      <c r="L627" t="s">
        <v>1341</v>
      </c>
    </row>
    <row r="628" spans="8:12" x14ac:dyDescent="0.25">
      <c r="H628" t="s">
        <v>1950</v>
      </c>
      <c r="I628">
        <v>9688532</v>
      </c>
      <c r="J628">
        <v>447197000</v>
      </c>
      <c r="K628" t="s">
        <v>1927</v>
      </c>
      <c r="L628" t="s">
        <v>1329</v>
      </c>
    </row>
    <row r="629" spans="8:12" x14ac:dyDescent="0.25">
      <c r="H629" t="s">
        <v>1950</v>
      </c>
      <c r="I629">
        <v>9653434</v>
      </c>
      <c r="J629">
        <v>447189000</v>
      </c>
      <c r="K629" t="s">
        <v>1927</v>
      </c>
      <c r="L629" t="s">
        <v>1313</v>
      </c>
    </row>
    <row r="630" spans="8:12" x14ac:dyDescent="0.25">
      <c r="H630" t="s">
        <v>1951</v>
      </c>
      <c r="I630">
        <v>9340415</v>
      </c>
      <c r="J630">
        <v>403086000</v>
      </c>
      <c r="K630" t="s">
        <v>1920</v>
      </c>
      <c r="L630" t="s">
        <v>1326</v>
      </c>
    </row>
    <row r="631" spans="8:12" x14ac:dyDescent="0.25">
      <c r="H631" t="s">
        <v>1952</v>
      </c>
      <c r="I631">
        <v>9516545</v>
      </c>
      <c r="J631">
        <v>403229000</v>
      </c>
      <c r="K631" t="s">
        <v>1920</v>
      </c>
      <c r="L631" t="s">
        <v>1326</v>
      </c>
    </row>
    <row r="632" spans="8:12" x14ac:dyDescent="0.25">
      <c r="H632" t="s">
        <v>1953</v>
      </c>
      <c r="I632">
        <v>7319694</v>
      </c>
      <c r="J632">
        <v>677058400</v>
      </c>
      <c r="K632" t="s">
        <v>1305</v>
      </c>
      <c r="L632" t="s">
        <v>1295</v>
      </c>
    </row>
    <row r="633" spans="8:12" x14ac:dyDescent="0.25">
      <c r="H633" t="s">
        <v>1954</v>
      </c>
      <c r="I633">
        <v>9165762</v>
      </c>
      <c r="J633">
        <v>403044000</v>
      </c>
      <c r="K633" t="s">
        <v>1920</v>
      </c>
      <c r="L633" t="s">
        <v>1313</v>
      </c>
    </row>
    <row r="634" spans="8:12" x14ac:dyDescent="0.25">
      <c r="H634" t="s">
        <v>1955</v>
      </c>
      <c r="I634">
        <v>9059169</v>
      </c>
      <c r="J634">
        <v>242088000</v>
      </c>
      <c r="K634" t="s">
        <v>1956</v>
      </c>
      <c r="L634" t="s">
        <v>1329</v>
      </c>
    </row>
    <row r="635" spans="8:12" x14ac:dyDescent="0.25">
      <c r="H635" t="s">
        <v>1957</v>
      </c>
      <c r="I635">
        <v>8913538</v>
      </c>
      <c r="J635">
        <v>312916000</v>
      </c>
      <c r="K635" t="s">
        <v>1379</v>
      </c>
      <c r="L635" t="s">
        <v>1341</v>
      </c>
    </row>
    <row r="636" spans="8:12" x14ac:dyDescent="0.25">
      <c r="H636" t="s">
        <v>1958</v>
      </c>
      <c r="I636">
        <v>9911097</v>
      </c>
      <c r="J636">
        <v>215222205</v>
      </c>
      <c r="K636" t="s">
        <v>1340</v>
      </c>
      <c r="L636" t="s">
        <v>1313</v>
      </c>
    </row>
    <row r="637" spans="8:12" x14ac:dyDescent="0.25">
      <c r="H637" t="s">
        <v>1959</v>
      </c>
      <c r="I637">
        <v>9708837</v>
      </c>
      <c r="J637">
        <v>538005838</v>
      </c>
      <c r="K637" t="s">
        <v>1437</v>
      </c>
      <c r="L637" t="s">
        <v>1337</v>
      </c>
    </row>
    <row r="638" spans="8:12" x14ac:dyDescent="0.25">
      <c r="H638" t="s">
        <v>1960</v>
      </c>
      <c r="I638">
        <v>9708863</v>
      </c>
      <c r="J638">
        <v>229928000</v>
      </c>
      <c r="L638" t="s">
        <v>1308</v>
      </c>
    </row>
    <row r="639" spans="8:12" x14ac:dyDescent="0.25">
      <c r="H639" t="s">
        <v>1961</v>
      </c>
      <c r="I639">
        <v>8705618</v>
      </c>
      <c r="J639">
        <v>622120924</v>
      </c>
      <c r="K639" t="s">
        <v>1937</v>
      </c>
      <c r="L639" t="s">
        <v>1362</v>
      </c>
    </row>
    <row r="640" spans="8:12" x14ac:dyDescent="0.25">
      <c r="H640" t="s">
        <v>1962</v>
      </c>
      <c r="I640">
        <v>9708813</v>
      </c>
      <c r="J640">
        <v>229926000</v>
      </c>
      <c r="L640" t="s">
        <v>1337</v>
      </c>
    </row>
    <row r="641" spans="8:12" x14ac:dyDescent="0.25">
      <c r="H641" t="s">
        <v>1963</v>
      </c>
      <c r="I641">
        <v>9058696</v>
      </c>
      <c r="J641">
        <v>403218810</v>
      </c>
      <c r="K641" t="s">
        <v>1920</v>
      </c>
      <c r="L641" t="s">
        <v>1313</v>
      </c>
    </row>
    <row r="642" spans="8:12" x14ac:dyDescent="0.25">
      <c r="H642" t="s">
        <v>1964</v>
      </c>
      <c r="I642">
        <v>9685944</v>
      </c>
      <c r="J642">
        <v>470419000</v>
      </c>
      <c r="K642" t="s">
        <v>1403</v>
      </c>
      <c r="L642" t="s">
        <v>1329</v>
      </c>
    </row>
    <row r="643" spans="8:12" x14ac:dyDescent="0.25">
      <c r="H643" t="s">
        <v>1965</v>
      </c>
      <c r="I643">
        <v>9501643</v>
      </c>
      <c r="J643">
        <v>403037000</v>
      </c>
      <c r="K643" t="s">
        <v>1920</v>
      </c>
      <c r="L643" t="s">
        <v>1326</v>
      </c>
    </row>
    <row r="644" spans="8:12" x14ac:dyDescent="0.25">
      <c r="H644" t="s">
        <v>1966</v>
      </c>
      <c r="I644">
        <v>9328168</v>
      </c>
      <c r="J644">
        <v>447158000</v>
      </c>
      <c r="K644" t="s">
        <v>1927</v>
      </c>
      <c r="L644" t="s">
        <v>1313</v>
      </c>
    </row>
    <row r="645" spans="8:12" x14ac:dyDescent="0.25">
      <c r="H645" t="s">
        <v>1967</v>
      </c>
      <c r="I645">
        <v>7728596</v>
      </c>
      <c r="J645">
        <v>616915000</v>
      </c>
      <c r="K645" t="s">
        <v>1968</v>
      </c>
      <c r="L645" t="s">
        <v>1614</v>
      </c>
    </row>
    <row r="646" spans="8:12" x14ac:dyDescent="0.25">
      <c r="H646" t="s">
        <v>1969</v>
      </c>
      <c r="I646">
        <v>9380324</v>
      </c>
      <c r="J646">
        <v>470458000</v>
      </c>
      <c r="K646" t="s">
        <v>1403</v>
      </c>
      <c r="L646" t="s">
        <v>1313</v>
      </c>
    </row>
    <row r="647" spans="8:12" x14ac:dyDescent="0.25">
      <c r="H647" t="s">
        <v>1970</v>
      </c>
      <c r="I647">
        <v>9046899</v>
      </c>
      <c r="J647">
        <v>403249000</v>
      </c>
      <c r="K647" t="s">
        <v>1920</v>
      </c>
      <c r="L647" t="s">
        <v>1313</v>
      </c>
    </row>
    <row r="648" spans="8:12" x14ac:dyDescent="0.25">
      <c r="H648" t="s">
        <v>1971</v>
      </c>
      <c r="I648">
        <v>9254056</v>
      </c>
      <c r="J648">
        <v>470771000</v>
      </c>
      <c r="K648" t="s">
        <v>1403</v>
      </c>
      <c r="L648" t="s">
        <v>1329</v>
      </c>
    </row>
    <row r="649" spans="8:12" x14ac:dyDescent="0.25">
      <c r="H649" t="s">
        <v>1972</v>
      </c>
      <c r="I649">
        <v>9357743</v>
      </c>
      <c r="J649">
        <v>470560000</v>
      </c>
      <c r="K649" t="s">
        <v>1403</v>
      </c>
      <c r="L649" t="s">
        <v>1308</v>
      </c>
    </row>
    <row r="650" spans="8:12" x14ac:dyDescent="0.25">
      <c r="H650" t="s">
        <v>1973</v>
      </c>
      <c r="I650">
        <v>9329784</v>
      </c>
      <c r="J650">
        <v>447159000</v>
      </c>
      <c r="K650" t="s">
        <v>1927</v>
      </c>
      <c r="L650" t="s">
        <v>1362</v>
      </c>
    </row>
    <row r="651" spans="8:12" x14ac:dyDescent="0.25">
      <c r="H651" t="s">
        <v>1974</v>
      </c>
      <c r="I651">
        <v>9627150</v>
      </c>
      <c r="J651">
        <v>470536000</v>
      </c>
      <c r="K651" t="s">
        <v>1403</v>
      </c>
      <c r="L651" t="s">
        <v>1329</v>
      </c>
    </row>
    <row r="652" spans="8:12" x14ac:dyDescent="0.25">
      <c r="H652" t="s">
        <v>1975</v>
      </c>
      <c r="I652">
        <v>9342360</v>
      </c>
      <c r="J652">
        <v>447153000</v>
      </c>
      <c r="K652" t="s">
        <v>1927</v>
      </c>
      <c r="L652" t="s">
        <v>1395</v>
      </c>
    </row>
    <row r="653" spans="8:12" x14ac:dyDescent="0.25">
      <c r="H653" t="s">
        <v>1976</v>
      </c>
      <c r="I653">
        <v>9359466</v>
      </c>
      <c r="J653">
        <v>538005255</v>
      </c>
      <c r="K653" t="s">
        <v>1437</v>
      </c>
      <c r="L653" t="s">
        <v>1346</v>
      </c>
    </row>
    <row r="654" spans="8:12" x14ac:dyDescent="0.25">
      <c r="H654" t="s">
        <v>1977</v>
      </c>
      <c r="I654">
        <v>9653422</v>
      </c>
      <c r="J654">
        <v>447188000</v>
      </c>
      <c r="K654" t="s">
        <v>1927</v>
      </c>
      <c r="L654" t="s">
        <v>1313</v>
      </c>
    </row>
    <row r="655" spans="8:12" x14ac:dyDescent="0.25">
      <c r="H655" t="s">
        <v>1978</v>
      </c>
      <c r="I655">
        <v>9494058</v>
      </c>
      <c r="J655">
        <v>636014945</v>
      </c>
      <c r="K655" t="s">
        <v>1464</v>
      </c>
      <c r="L655" t="s">
        <v>1341</v>
      </c>
    </row>
    <row r="656" spans="8:12" x14ac:dyDescent="0.25">
      <c r="H656" t="s">
        <v>1979</v>
      </c>
      <c r="I656">
        <v>8002511</v>
      </c>
      <c r="J656">
        <v>403264000</v>
      </c>
      <c r="K656" t="s">
        <v>1920</v>
      </c>
      <c r="L656" t="s">
        <v>1313</v>
      </c>
    </row>
    <row r="657" spans="8:12" x14ac:dyDescent="0.25">
      <c r="H657" t="s">
        <v>1980</v>
      </c>
      <c r="I657">
        <v>9325958</v>
      </c>
      <c r="J657">
        <v>636017091</v>
      </c>
      <c r="K657" t="s">
        <v>1464</v>
      </c>
      <c r="L657" t="s">
        <v>1326</v>
      </c>
    </row>
    <row r="658" spans="8:12" x14ac:dyDescent="0.25">
      <c r="H658" t="s">
        <v>1980</v>
      </c>
      <c r="I658">
        <v>9325958</v>
      </c>
      <c r="J658">
        <v>325424000</v>
      </c>
      <c r="K658" t="s">
        <v>1521</v>
      </c>
      <c r="L658" t="s">
        <v>1326</v>
      </c>
    </row>
    <row r="659" spans="8:12" x14ac:dyDescent="0.25">
      <c r="H659" t="s">
        <v>1981</v>
      </c>
      <c r="I659">
        <v>7703699</v>
      </c>
      <c r="J659">
        <v>677040500</v>
      </c>
      <c r="K659" t="s">
        <v>1305</v>
      </c>
      <c r="L659" t="s">
        <v>1295</v>
      </c>
    </row>
    <row r="660" spans="8:12" x14ac:dyDescent="0.25">
      <c r="H660" t="s">
        <v>1982</v>
      </c>
      <c r="I660">
        <v>9708875</v>
      </c>
      <c r="J660">
        <v>229929000</v>
      </c>
      <c r="L660" t="s">
        <v>1983</v>
      </c>
    </row>
    <row r="661" spans="8:12" x14ac:dyDescent="0.25">
      <c r="H661" t="s">
        <v>1984</v>
      </c>
      <c r="I661">
        <v>9032654</v>
      </c>
      <c r="J661">
        <v>565832000</v>
      </c>
      <c r="L661" t="s">
        <v>1362</v>
      </c>
    </row>
    <row r="662" spans="8:12" x14ac:dyDescent="0.25">
      <c r="H662" t="s">
        <v>1985</v>
      </c>
      <c r="I662">
        <v>9574999</v>
      </c>
      <c r="J662">
        <v>636016808</v>
      </c>
      <c r="K662" t="s">
        <v>1464</v>
      </c>
      <c r="L662" t="s">
        <v>1295</v>
      </c>
    </row>
    <row r="663" spans="8:12" x14ac:dyDescent="0.25">
      <c r="H663" t="s">
        <v>1985</v>
      </c>
      <c r="I663">
        <v>9574999</v>
      </c>
      <c r="J663">
        <v>273355170</v>
      </c>
      <c r="K663" t="s">
        <v>1297</v>
      </c>
      <c r="L663" t="s">
        <v>1295</v>
      </c>
    </row>
    <row r="664" spans="8:12" x14ac:dyDescent="0.25">
      <c r="H664" t="s">
        <v>1986</v>
      </c>
      <c r="I664">
        <v>8712154</v>
      </c>
      <c r="J664">
        <v>271042974</v>
      </c>
      <c r="K664" t="s">
        <v>1373</v>
      </c>
      <c r="L664" t="s">
        <v>1326</v>
      </c>
    </row>
    <row r="665" spans="8:12" x14ac:dyDescent="0.25">
      <c r="H665" t="s">
        <v>1987</v>
      </c>
      <c r="I665">
        <v>9519597</v>
      </c>
      <c r="J665">
        <v>548809000</v>
      </c>
      <c r="K665" t="s">
        <v>1988</v>
      </c>
      <c r="L665" t="s">
        <v>1295</v>
      </c>
    </row>
    <row r="666" spans="8:12" x14ac:dyDescent="0.25">
      <c r="H666" t="s">
        <v>1989</v>
      </c>
      <c r="I666">
        <v>9127863</v>
      </c>
      <c r="J666">
        <v>403123000</v>
      </c>
      <c r="K666" t="s">
        <v>1920</v>
      </c>
      <c r="L666" t="s">
        <v>1295</v>
      </c>
    </row>
    <row r="667" spans="8:12" x14ac:dyDescent="0.25">
      <c r="H667" t="s">
        <v>1990</v>
      </c>
      <c r="I667">
        <v>9702663</v>
      </c>
      <c r="J667">
        <v>434122600</v>
      </c>
      <c r="K667" t="s">
        <v>1991</v>
      </c>
      <c r="L667" t="s">
        <v>1395</v>
      </c>
    </row>
    <row r="668" spans="8:12" x14ac:dyDescent="0.25">
      <c r="H668" t="s">
        <v>1992</v>
      </c>
      <c r="I668">
        <v>9275983</v>
      </c>
      <c r="J668">
        <v>564028000</v>
      </c>
      <c r="K668" t="s">
        <v>1441</v>
      </c>
      <c r="L668" t="s">
        <v>1362</v>
      </c>
    </row>
    <row r="669" spans="8:12" x14ac:dyDescent="0.25">
      <c r="H669" t="s">
        <v>1993</v>
      </c>
      <c r="I669">
        <v>9224570</v>
      </c>
      <c r="J669">
        <v>533678000</v>
      </c>
      <c r="K669" t="s">
        <v>1563</v>
      </c>
      <c r="L669" t="s">
        <v>1362</v>
      </c>
    </row>
    <row r="670" spans="8:12" x14ac:dyDescent="0.25">
      <c r="H670" t="s">
        <v>1994</v>
      </c>
      <c r="I670">
        <v>9224568</v>
      </c>
      <c r="J670">
        <v>533677000</v>
      </c>
      <c r="K670" t="s">
        <v>1563</v>
      </c>
      <c r="L670" t="s">
        <v>1362</v>
      </c>
    </row>
    <row r="671" spans="8:12" x14ac:dyDescent="0.25">
      <c r="H671" t="s">
        <v>1995</v>
      </c>
      <c r="I671">
        <v>9717060</v>
      </c>
      <c r="J671">
        <v>565069000</v>
      </c>
      <c r="L671" t="s">
        <v>1308</v>
      </c>
    </row>
    <row r="672" spans="8:12" x14ac:dyDescent="0.25">
      <c r="H672" t="s">
        <v>1996</v>
      </c>
      <c r="I672">
        <v>9640592</v>
      </c>
      <c r="J672">
        <v>373634000</v>
      </c>
      <c r="L672" t="s">
        <v>1308</v>
      </c>
    </row>
    <row r="673" spans="8:12" x14ac:dyDescent="0.25">
      <c r="H673" t="s">
        <v>1997</v>
      </c>
      <c r="I673">
        <v>9690509</v>
      </c>
      <c r="J673">
        <v>566106000</v>
      </c>
      <c r="L673" t="s">
        <v>1308</v>
      </c>
    </row>
    <row r="674" spans="8:12" x14ac:dyDescent="0.25">
      <c r="H674" t="s">
        <v>1998</v>
      </c>
      <c r="I674">
        <v>9397834</v>
      </c>
      <c r="J674">
        <v>565335000</v>
      </c>
      <c r="L674" t="s">
        <v>1341</v>
      </c>
    </row>
    <row r="675" spans="8:12" x14ac:dyDescent="0.25">
      <c r="H675" t="s">
        <v>1998</v>
      </c>
      <c r="I675">
        <v>9397834</v>
      </c>
      <c r="J675">
        <v>372579000</v>
      </c>
      <c r="L675" t="s">
        <v>1341</v>
      </c>
    </row>
    <row r="676" spans="8:12" x14ac:dyDescent="0.25">
      <c r="H676" t="s">
        <v>1999</v>
      </c>
      <c r="I676">
        <v>9717072</v>
      </c>
      <c r="J676">
        <v>565070000</v>
      </c>
      <c r="L676" t="s">
        <v>1308</v>
      </c>
    </row>
    <row r="677" spans="8:12" x14ac:dyDescent="0.25">
      <c r="H677" t="s">
        <v>365</v>
      </c>
      <c r="I677">
        <v>9748497</v>
      </c>
      <c r="J677">
        <v>563700000</v>
      </c>
      <c r="K677" t="s">
        <v>1441</v>
      </c>
      <c r="L677" t="s">
        <v>1308</v>
      </c>
    </row>
    <row r="678" spans="8:12" x14ac:dyDescent="0.25">
      <c r="H678" t="s">
        <v>2000</v>
      </c>
      <c r="I678">
        <v>9279599</v>
      </c>
      <c r="J678">
        <v>564036000</v>
      </c>
      <c r="K678" t="s">
        <v>1441</v>
      </c>
      <c r="L678" t="s">
        <v>1341</v>
      </c>
    </row>
    <row r="679" spans="8:12" x14ac:dyDescent="0.25">
      <c r="H679" t="s">
        <v>2001</v>
      </c>
      <c r="I679">
        <v>9615169</v>
      </c>
      <c r="J679">
        <v>373239000</v>
      </c>
      <c r="L679" t="s">
        <v>1341</v>
      </c>
    </row>
    <row r="680" spans="8:12" x14ac:dyDescent="0.25">
      <c r="H680" t="s">
        <v>2002</v>
      </c>
      <c r="I680">
        <v>9285158</v>
      </c>
      <c r="J680">
        <v>564952000</v>
      </c>
      <c r="K680" t="s">
        <v>1441</v>
      </c>
      <c r="L680" t="s">
        <v>1341</v>
      </c>
    </row>
    <row r="681" spans="8:12" x14ac:dyDescent="0.25">
      <c r="H681" t="s">
        <v>2002</v>
      </c>
      <c r="I681">
        <v>9285158</v>
      </c>
      <c r="J681">
        <v>533924000</v>
      </c>
      <c r="K681" t="s">
        <v>1563</v>
      </c>
      <c r="L681" t="s">
        <v>1341</v>
      </c>
    </row>
    <row r="682" spans="8:12" x14ac:dyDescent="0.25">
      <c r="H682" t="s">
        <v>2003</v>
      </c>
      <c r="I682">
        <v>9290842</v>
      </c>
      <c r="J682">
        <v>563249000</v>
      </c>
      <c r="K682" t="s">
        <v>1441</v>
      </c>
      <c r="L682" t="s">
        <v>1341</v>
      </c>
    </row>
    <row r="683" spans="8:12" x14ac:dyDescent="0.25">
      <c r="H683" t="s">
        <v>2004</v>
      </c>
      <c r="I683">
        <v>9285160</v>
      </c>
      <c r="J683">
        <v>564842000</v>
      </c>
      <c r="K683" t="s">
        <v>1441</v>
      </c>
      <c r="L683" t="s">
        <v>1341</v>
      </c>
    </row>
    <row r="684" spans="8:12" x14ac:dyDescent="0.25">
      <c r="H684" t="s">
        <v>2005</v>
      </c>
      <c r="I684">
        <v>9296846</v>
      </c>
      <c r="J684">
        <v>563773000</v>
      </c>
      <c r="K684" t="s">
        <v>1441</v>
      </c>
      <c r="L684" t="s">
        <v>1341</v>
      </c>
    </row>
    <row r="685" spans="8:12" x14ac:dyDescent="0.25">
      <c r="H685" t="s">
        <v>366</v>
      </c>
      <c r="I685">
        <v>9296858</v>
      </c>
      <c r="J685">
        <v>563960000</v>
      </c>
      <c r="K685" t="s">
        <v>1441</v>
      </c>
      <c r="L685" t="s">
        <v>1341</v>
      </c>
    </row>
    <row r="686" spans="8:12" x14ac:dyDescent="0.25">
      <c r="H686" t="s">
        <v>2006</v>
      </c>
      <c r="I686">
        <v>9303390</v>
      </c>
      <c r="J686">
        <v>564443000</v>
      </c>
      <c r="K686" t="s">
        <v>1441</v>
      </c>
      <c r="L686" t="s">
        <v>1341</v>
      </c>
    </row>
    <row r="687" spans="8:12" x14ac:dyDescent="0.25">
      <c r="H687" t="s">
        <v>2007</v>
      </c>
      <c r="I687">
        <v>9651034</v>
      </c>
      <c r="J687">
        <v>353511000</v>
      </c>
      <c r="K687" t="s">
        <v>1332</v>
      </c>
      <c r="L687" t="s">
        <v>1341</v>
      </c>
    </row>
    <row r="688" spans="8:12" x14ac:dyDescent="0.25">
      <c r="H688" t="s">
        <v>2008</v>
      </c>
      <c r="I688">
        <v>9561837</v>
      </c>
      <c r="J688">
        <v>354367000</v>
      </c>
      <c r="K688" t="s">
        <v>1332</v>
      </c>
      <c r="L688" t="s">
        <v>1341</v>
      </c>
    </row>
    <row r="689" spans="8:12" x14ac:dyDescent="0.25">
      <c r="H689" t="s">
        <v>2009</v>
      </c>
      <c r="I689">
        <v>9674804</v>
      </c>
      <c r="J689">
        <v>563569000</v>
      </c>
      <c r="K689" t="s">
        <v>1441</v>
      </c>
      <c r="L689" t="s">
        <v>1341</v>
      </c>
    </row>
    <row r="690" spans="8:12" x14ac:dyDescent="0.25">
      <c r="H690" t="s">
        <v>2010</v>
      </c>
      <c r="I690">
        <v>9561916</v>
      </c>
      <c r="J690">
        <v>373121000</v>
      </c>
      <c r="L690" t="s">
        <v>1341</v>
      </c>
    </row>
    <row r="691" spans="8:12" x14ac:dyDescent="0.25">
      <c r="H691" t="s">
        <v>2011</v>
      </c>
      <c r="I691">
        <v>9228174</v>
      </c>
      <c r="J691">
        <v>215853000</v>
      </c>
      <c r="K691" t="s">
        <v>1340</v>
      </c>
      <c r="L691" t="s">
        <v>1341</v>
      </c>
    </row>
    <row r="692" spans="8:12" x14ac:dyDescent="0.25">
      <c r="H692" t="s">
        <v>2012</v>
      </c>
      <c r="I692">
        <v>9466348</v>
      </c>
      <c r="J692">
        <v>246830000</v>
      </c>
      <c r="K692" t="s">
        <v>1387</v>
      </c>
      <c r="L692" t="s">
        <v>1295</v>
      </c>
    </row>
    <row r="693" spans="8:12" x14ac:dyDescent="0.25">
      <c r="H693" t="s">
        <v>2013</v>
      </c>
      <c r="I693">
        <v>9356529</v>
      </c>
      <c r="J693">
        <v>246443000</v>
      </c>
      <c r="K693" t="s">
        <v>1387</v>
      </c>
      <c r="L693" t="s">
        <v>1295</v>
      </c>
    </row>
    <row r="694" spans="8:12" x14ac:dyDescent="0.25">
      <c r="H694" t="s">
        <v>2014</v>
      </c>
      <c r="I694">
        <v>9147459</v>
      </c>
      <c r="J694">
        <v>244812000</v>
      </c>
      <c r="K694" t="s">
        <v>1387</v>
      </c>
      <c r="L694" t="s">
        <v>1295</v>
      </c>
    </row>
    <row r="695" spans="8:12" x14ac:dyDescent="0.25">
      <c r="H695" t="s">
        <v>2014</v>
      </c>
      <c r="I695">
        <v>9350783</v>
      </c>
      <c r="J695">
        <v>235050837</v>
      </c>
      <c r="K695" t="s">
        <v>1558</v>
      </c>
      <c r="L695" t="s">
        <v>1295</v>
      </c>
    </row>
    <row r="696" spans="8:12" x14ac:dyDescent="0.25">
      <c r="H696" t="s">
        <v>2014</v>
      </c>
      <c r="I696">
        <v>9147459</v>
      </c>
      <c r="J696">
        <v>218802000</v>
      </c>
      <c r="K696" t="s">
        <v>1426</v>
      </c>
      <c r="L696" t="s">
        <v>1295</v>
      </c>
    </row>
    <row r="697" spans="8:12" x14ac:dyDescent="0.25">
      <c r="H697" t="s">
        <v>2015</v>
      </c>
      <c r="I697">
        <v>9411927</v>
      </c>
      <c r="J697">
        <v>271002559</v>
      </c>
      <c r="K697" t="s">
        <v>1373</v>
      </c>
      <c r="L697" t="s">
        <v>1326</v>
      </c>
    </row>
    <row r="698" spans="8:12" x14ac:dyDescent="0.25">
      <c r="H698" t="s">
        <v>2016</v>
      </c>
      <c r="I698">
        <v>9773480</v>
      </c>
      <c r="J698">
        <v>374384000</v>
      </c>
      <c r="L698" t="s">
        <v>1308</v>
      </c>
    </row>
    <row r="699" spans="8:12" x14ac:dyDescent="0.25">
      <c r="H699" t="s">
        <v>2017</v>
      </c>
      <c r="I699">
        <v>9466374</v>
      </c>
      <c r="J699">
        <v>245634000</v>
      </c>
      <c r="K699" t="s">
        <v>1387</v>
      </c>
      <c r="L699" t="s">
        <v>1295</v>
      </c>
    </row>
    <row r="700" spans="8:12" x14ac:dyDescent="0.25">
      <c r="H700" t="s">
        <v>2018</v>
      </c>
      <c r="I700">
        <v>9244661</v>
      </c>
      <c r="J700">
        <v>303294000</v>
      </c>
      <c r="K700" t="s">
        <v>2019</v>
      </c>
      <c r="L700" t="s">
        <v>1313</v>
      </c>
    </row>
    <row r="701" spans="8:12" x14ac:dyDescent="0.25">
      <c r="H701" t="s">
        <v>2020</v>
      </c>
      <c r="I701">
        <v>7026613</v>
      </c>
      <c r="J701">
        <v>214181405</v>
      </c>
      <c r="K701" t="s">
        <v>1302</v>
      </c>
      <c r="L701" t="s">
        <v>1614</v>
      </c>
    </row>
    <row r="702" spans="8:12" x14ac:dyDescent="0.25">
      <c r="H702" t="s">
        <v>2021</v>
      </c>
      <c r="I702">
        <v>9159012</v>
      </c>
      <c r="J702">
        <v>351545000</v>
      </c>
      <c r="K702" t="s">
        <v>1332</v>
      </c>
      <c r="L702" t="s">
        <v>1295</v>
      </c>
    </row>
    <row r="703" spans="8:12" x14ac:dyDescent="0.25">
      <c r="H703" t="s">
        <v>2022</v>
      </c>
      <c r="I703">
        <v>8618786</v>
      </c>
      <c r="J703">
        <v>636013359</v>
      </c>
      <c r="K703" t="s">
        <v>1464</v>
      </c>
      <c r="L703" t="s">
        <v>1326</v>
      </c>
    </row>
    <row r="704" spans="8:12" x14ac:dyDescent="0.25">
      <c r="H704" t="s">
        <v>2023</v>
      </c>
      <c r="I704">
        <v>8507561</v>
      </c>
      <c r="J704">
        <v>373951000</v>
      </c>
      <c r="L704" t="s">
        <v>1295</v>
      </c>
    </row>
    <row r="705" spans="8:12" x14ac:dyDescent="0.25">
      <c r="H705" t="s">
        <v>2024</v>
      </c>
      <c r="I705">
        <v>8716825</v>
      </c>
      <c r="J705">
        <v>353171000</v>
      </c>
      <c r="K705" t="s">
        <v>1332</v>
      </c>
      <c r="L705" t="s">
        <v>1329</v>
      </c>
    </row>
    <row r="706" spans="8:12" x14ac:dyDescent="0.25">
      <c r="H706" t="s">
        <v>2025</v>
      </c>
      <c r="I706">
        <v>9250684</v>
      </c>
      <c r="J706">
        <v>249731000</v>
      </c>
      <c r="K706" t="s">
        <v>1340</v>
      </c>
      <c r="L706" t="s">
        <v>1346</v>
      </c>
    </row>
    <row r="707" spans="8:12" x14ac:dyDescent="0.25">
      <c r="H707" t="s">
        <v>2026</v>
      </c>
      <c r="I707">
        <v>9339935</v>
      </c>
      <c r="J707">
        <v>477193500</v>
      </c>
      <c r="K707" t="s">
        <v>1348</v>
      </c>
      <c r="L707" t="s">
        <v>1295</v>
      </c>
    </row>
    <row r="708" spans="8:12" x14ac:dyDescent="0.25">
      <c r="H708" t="s">
        <v>2027</v>
      </c>
      <c r="I708">
        <v>9260859</v>
      </c>
      <c r="J708">
        <v>477981000</v>
      </c>
      <c r="K708" t="s">
        <v>1348</v>
      </c>
      <c r="L708" t="s">
        <v>1341</v>
      </c>
    </row>
    <row r="709" spans="8:12" x14ac:dyDescent="0.25">
      <c r="H709" t="s">
        <v>2028</v>
      </c>
      <c r="I709">
        <v>9466300</v>
      </c>
      <c r="J709">
        <v>246519000</v>
      </c>
      <c r="K709" t="s">
        <v>1387</v>
      </c>
      <c r="L709" t="s">
        <v>1295</v>
      </c>
    </row>
    <row r="710" spans="8:12" x14ac:dyDescent="0.25">
      <c r="H710" t="s">
        <v>2029</v>
      </c>
      <c r="I710">
        <v>7800681</v>
      </c>
      <c r="J710">
        <v>677027000</v>
      </c>
      <c r="K710" t="s">
        <v>1305</v>
      </c>
      <c r="L710" t="s">
        <v>1614</v>
      </c>
    </row>
    <row r="711" spans="8:12" x14ac:dyDescent="0.25">
      <c r="H711" t="s">
        <v>2030</v>
      </c>
      <c r="I711">
        <v>6728159</v>
      </c>
      <c r="J711">
        <v>214181810</v>
      </c>
      <c r="K711" t="s">
        <v>1302</v>
      </c>
      <c r="L711" t="s">
        <v>1308</v>
      </c>
    </row>
    <row r="712" spans="8:12" x14ac:dyDescent="0.25">
      <c r="H712" t="s">
        <v>2031</v>
      </c>
      <c r="I712">
        <v>8106599</v>
      </c>
      <c r="J712">
        <v>671539000</v>
      </c>
      <c r="K712" t="s">
        <v>1311</v>
      </c>
      <c r="L712" t="s">
        <v>1295</v>
      </c>
    </row>
    <row r="713" spans="8:12" x14ac:dyDescent="0.25">
      <c r="H713" t="s">
        <v>2032</v>
      </c>
      <c r="I713">
        <v>7209411</v>
      </c>
      <c r="J713">
        <v>377088000</v>
      </c>
      <c r="K713" t="s">
        <v>1322</v>
      </c>
      <c r="L713" t="s">
        <v>1295</v>
      </c>
    </row>
    <row r="714" spans="8:12" x14ac:dyDescent="0.25">
      <c r="H714" t="s">
        <v>2033</v>
      </c>
      <c r="I714">
        <v>7735020</v>
      </c>
      <c r="J714">
        <v>264900014</v>
      </c>
      <c r="K714" t="s">
        <v>1324</v>
      </c>
      <c r="L714" t="s">
        <v>1295</v>
      </c>
    </row>
    <row r="715" spans="8:12" x14ac:dyDescent="0.25">
      <c r="H715" t="s">
        <v>2034</v>
      </c>
      <c r="I715">
        <v>5194272</v>
      </c>
      <c r="J715">
        <v>219002029</v>
      </c>
      <c r="K715" t="s">
        <v>1456</v>
      </c>
      <c r="L715" t="s">
        <v>1346</v>
      </c>
    </row>
    <row r="716" spans="8:12" x14ac:dyDescent="0.25">
      <c r="H716" t="s">
        <v>2035</v>
      </c>
      <c r="I716">
        <v>7522203</v>
      </c>
      <c r="J716">
        <v>671606000</v>
      </c>
      <c r="K716" t="s">
        <v>1311</v>
      </c>
      <c r="L716" t="s">
        <v>1295</v>
      </c>
    </row>
    <row r="717" spans="8:12" x14ac:dyDescent="0.25">
      <c r="H717" t="s">
        <v>2035</v>
      </c>
      <c r="I717">
        <v>9427574</v>
      </c>
      <c r="J717">
        <v>352707000</v>
      </c>
      <c r="K717" t="s">
        <v>1332</v>
      </c>
      <c r="L717" t="s">
        <v>1295</v>
      </c>
    </row>
    <row r="718" spans="8:12" x14ac:dyDescent="0.25">
      <c r="H718" t="s">
        <v>2036</v>
      </c>
      <c r="I718">
        <v>9724063</v>
      </c>
      <c r="J718">
        <v>548925000</v>
      </c>
      <c r="K718" t="s">
        <v>1988</v>
      </c>
      <c r="L718" t="s">
        <v>2037</v>
      </c>
    </row>
    <row r="719" spans="8:12" x14ac:dyDescent="0.25">
      <c r="H719" t="s">
        <v>2038</v>
      </c>
      <c r="I719">
        <v>9682447</v>
      </c>
      <c r="J719">
        <v>371353000</v>
      </c>
      <c r="L719" t="s">
        <v>1313</v>
      </c>
    </row>
    <row r="720" spans="8:12" x14ac:dyDescent="0.25">
      <c r="H720" t="s">
        <v>2039</v>
      </c>
      <c r="I720">
        <v>9272773</v>
      </c>
      <c r="J720">
        <v>255805260</v>
      </c>
      <c r="L720" t="s">
        <v>1295</v>
      </c>
    </row>
    <row r="721" spans="8:12" x14ac:dyDescent="0.25">
      <c r="H721" t="s">
        <v>2040</v>
      </c>
      <c r="I721">
        <v>9433200</v>
      </c>
      <c r="J721">
        <v>565736000</v>
      </c>
      <c r="L721" t="s">
        <v>1295</v>
      </c>
    </row>
    <row r="722" spans="8:12" x14ac:dyDescent="0.25">
      <c r="H722" t="s">
        <v>2041</v>
      </c>
      <c r="I722">
        <v>9437193</v>
      </c>
      <c r="J722">
        <v>311039900</v>
      </c>
      <c r="K722" t="s">
        <v>1609</v>
      </c>
      <c r="L722" t="s">
        <v>1313</v>
      </c>
    </row>
    <row r="723" spans="8:12" x14ac:dyDescent="0.25">
      <c r="H723" t="s">
        <v>2042</v>
      </c>
      <c r="I723">
        <v>9179347</v>
      </c>
      <c r="J723">
        <v>247593000</v>
      </c>
      <c r="K723" t="s">
        <v>1398</v>
      </c>
      <c r="L723" t="s">
        <v>1326</v>
      </c>
    </row>
    <row r="724" spans="8:12" x14ac:dyDescent="0.25">
      <c r="H724" t="s">
        <v>2043</v>
      </c>
      <c r="I724">
        <v>9728473</v>
      </c>
      <c r="J724">
        <v>538006286</v>
      </c>
      <c r="K724" t="s">
        <v>1437</v>
      </c>
      <c r="L724" t="s">
        <v>1308</v>
      </c>
    </row>
    <row r="725" spans="8:12" x14ac:dyDescent="0.25">
      <c r="H725" t="s">
        <v>2044</v>
      </c>
      <c r="I725">
        <v>9496989</v>
      </c>
      <c r="J725">
        <v>372361000</v>
      </c>
      <c r="L725" t="s">
        <v>1341</v>
      </c>
    </row>
    <row r="726" spans="8:12" x14ac:dyDescent="0.25">
      <c r="H726" t="s">
        <v>2045</v>
      </c>
      <c r="I726">
        <v>9397652</v>
      </c>
      <c r="J726">
        <v>225390000</v>
      </c>
      <c r="K726" t="s">
        <v>1830</v>
      </c>
      <c r="L726" t="s">
        <v>1295</v>
      </c>
    </row>
    <row r="727" spans="8:12" x14ac:dyDescent="0.25">
      <c r="H727" t="s">
        <v>2046</v>
      </c>
      <c r="I727">
        <v>9190315</v>
      </c>
      <c r="J727">
        <v>246419000</v>
      </c>
      <c r="K727" t="s">
        <v>1387</v>
      </c>
      <c r="L727" t="s">
        <v>1326</v>
      </c>
    </row>
    <row r="728" spans="8:12" x14ac:dyDescent="0.25">
      <c r="H728" t="s">
        <v>2047</v>
      </c>
      <c r="I728">
        <v>8306981</v>
      </c>
      <c r="J728">
        <v>314390000</v>
      </c>
      <c r="K728" t="s">
        <v>1285</v>
      </c>
      <c r="L728" t="s">
        <v>1341</v>
      </c>
    </row>
    <row r="729" spans="8:12" x14ac:dyDescent="0.25">
      <c r="H729" t="s">
        <v>367</v>
      </c>
      <c r="I729">
        <v>9568586</v>
      </c>
      <c r="J729">
        <v>538004123</v>
      </c>
      <c r="K729" t="s">
        <v>1437</v>
      </c>
      <c r="L729" t="s">
        <v>1341</v>
      </c>
    </row>
    <row r="730" spans="8:12" x14ac:dyDescent="0.25">
      <c r="H730" t="s">
        <v>368</v>
      </c>
      <c r="I730">
        <v>9717682</v>
      </c>
      <c r="J730">
        <v>538006099</v>
      </c>
      <c r="K730" t="s">
        <v>1437</v>
      </c>
      <c r="L730" t="s">
        <v>1308</v>
      </c>
    </row>
    <row r="731" spans="8:12" x14ac:dyDescent="0.25">
      <c r="H731" t="s">
        <v>369</v>
      </c>
      <c r="I731">
        <v>9225029</v>
      </c>
      <c r="J731">
        <v>311128000</v>
      </c>
      <c r="K731" t="s">
        <v>1609</v>
      </c>
      <c r="L731" t="s">
        <v>1341</v>
      </c>
    </row>
    <row r="732" spans="8:12" x14ac:dyDescent="0.25">
      <c r="H732" t="s">
        <v>2048</v>
      </c>
      <c r="I732">
        <v>9237113</v>
      </c>
      <c r="J732">
        <v>240954000</v>
      </c>
      <c r="K732" t="s">
        <v>1679</v>
      </c>
      <c r="L732" t="s">
        <v>1341</v>
      </c>
    </row>
    <row r="733" spans="8:12" x14ac:dyDescent="0.25">
      <c r="H733" t="s">
        <v>2049</v>
      </c>
      <c r="I733">
        <v>7827330</v>
      </c>
      <c r="J733">
        <v>634125000</v>
      </c>
      <c r="K733" t="s">
        <v>2050</v>
      </c>
      <c r="L733" t="s">
        <v>2051</v>
      </c>
    </row>
    <row r="734" spans="8:12" x14ac:dyDescent="0.25">
      <c r="H734" t="s">
        <v>2052</v>
      </c>
      <c r="I734">
        <v>8603389</v>
      </c>
      <c r="J734">
        <v>273339720</v>
      </c>
      <c r="K734" t="s">
        <v>1297</v>
      </c>
      <c r="L734" t="s">
        <v>1295</v>
      </c>
    </row>
    <row r="735" spans="8:12" x14ac:dyDescent="0.25">
      <c r="H735" t="s">
        <v>2053</v>
      </c>
      <c r="I735">
        <v>9723007</v>
      </c>
      <c r="J735">
        <v>311000232</v>
      </c>
      <c r="K735" t="s">
        <v>1609</v>
      </c>
      <c r="L735" t="s">
        <v>1313</v>
      </c>
    </row>
    <row r="736" spans="8:12" x14ac:dyDescent="0.25">
      <c r="H736" t="s">
        <v>2053</v>
      </c>
      <c r="I736">
        <v>9155688</v>
      </c>
      <c r="J736">
        <v>277530000</v>
      </c>
      <c r="K736" t="s">
        <v>1707</v>
      </c>
      <c r="L736" t="s">
        <v>1295</v>
      </c>
    </row>
    <row r="737" spans="8:12" x14ac:dyDescent="0.25">
      <c r="H737" t="s">
        <v>2053</v>
      </c>
      <c r="I737">
        <v>9238387</v>
      </c>
      <c r="J737">
        <v>245882000</v>
      </c>
      <c r="K737" t="s">
        <v>1387</v>
      </c>
      <c r="L737" t="s">
        <v>1295</v>
      </c>
    </row>
    <row r="738" spans="8:12" x14ac:dyDescent="0.25">
      <c r="H738" t="s">
        <v>2054</v>
      </c>
      <c r="I738">
        <v>8009076</v>
      </c>
      <c r="J738">
        <v>356547000</v>
      </c>
      <c r="K738" t="s">
        <v>1332</v>
      </c>
      <c r="L738" t="s">
        <v>1614</v>
      </c>
    </row>
    <row r="739" spans="8:12" x14ac:dyDescent="0.25">
      <c r="H739" t="s">
        <v>2055</v>
      </c>
      <c r="I739">
        <v>8857083</v>
      </c>
      <c r="J739">
        <v>228023700</v>
      </c>
      <c r="K739" t="s">
        <v>1556</v>
      </c>
      <c r="L739" t="s">
        <v>1308</v>
      </c>
    </row>
    <row r="740" spans="8:12" x14ac:dyDescent="0.25">
      <c r="H740" t="s">
        <v>2056</v>
      </c>
      <c r="I740">
        <v>9373278</v>
      </c>
      <c r="J740">
        <v>244908000</v>
      </c>
      <c r="K740" t="s">
        <v>1387</v>
      </c>
      <c r="L740" t="s">
        <v>1295</v>
      </c>
    </row>
    <row r="741" spans="8:12" x14ac:dyDescent="0.25">
      <c r="H741" t="s">
        <v>2057</v>
      </c>
      <c r="I741">
        <v>9377028</v>
      </c>
      <c r="J741">
        <v>372414000</v>
      </c>
      <c r="L741" t="s">
        <v>1362</v>
      </c>
    </row>
    <row r="742" spans="8:12" x14ac:dyDescent="0.25">
      <c r="H742" t="s">
        <v>2058</v>
      </c>
      <c r="I742">
        <v>7941629</v>
      </c>
      <c r="J742">
        <v>273197100</v>
      </c>
      <c r="K742" t="s">
        <v>1297</v>
      </c>
      <c r="L742" t="s">
        <v>1295</v>
      </c>
    </row>
    <row r="743" spans="8:12" x14ac:dyDescent="0.25">
      <c r="H743" t="s">
        <v>2058</v>
      </c>
      <c r="I743">
        <v>9101235</v>
      </c>
      <c r="J743">
        <v>273156200</v>
      </c>
      <c r="K743" t="s">
        <v>1297</v>
      </c>
      <c r="L743" t="s">
        <v>1313</v>
      </c>
    </row>
    <row r="744" spans="8:12" x14ac:dyDescent="0.25">
      <c r="H744" t="s">
        <v>2059</v>
      </c>
      <c r="I744">
        <v>7721237</v>
      </c>
      <c r="J744">
        <v>273139000</v>
      </c>
      <c r="K744" t="s">
        <v>1297</v>
      </c>
      <c r="L744" t="s">
        <v>1341</v>
      </c>
    </row>
    <row r="745" spans="8:12" x14ac:dyDescent="0.25">
      <c r="H745" t="s">
        <v>2060</v>
      </c>
      <c r="I745">
        <v>7113686</v>
      </c>
      <c r="J745">
        <v>273351240</v>
      </c>
      <c r="K745" t="s">
        <v>1297</v>
      </c>
      <c r="L745" t="s">
        <v>1326</v>
      </c>
    </row>
    <row r="746" spans="8:12" x14ac:dyDescent="0.25">
      <c r="H746" t="s">
        <v>2061</v>
      </c>
      <c r="I746">
        <v>8866826</v>
      </c>
      <c r="J746">
        <v>374087000</v>
      </c>
      <c r="L746" t="s">
        <v>1295</v>
      </c>
    </row>
    <row r="747" spans="8:12" x14ac:dyDescent="0.25">
      <c r="H747" t="s">
        <v>2061</v>
      </c>
      <c r="I747">
        <v>8866826</v>
      </c>
      <c r="J747">
        <v>312507000</v>
      </c>
      <c r="K747" t="s">
        <v>1379</v>
      </c>
      <c r="L747" t="s">
        <v>1295</v>
      </c>
    </row>
    <row r="748" spans="8:12" x14ac:dyDescent="0.25">
      <c r="H748" t="s">
        <v>2061</v>
      </c>
      <c r="I748">
        <v>8866826</v>
      </c>
      <c r="J748">
        <v>273447890</v>
      </c>
      <c r="K748" t="s">
        <v>1297</v>
      </c>
      <c r="L748" t="s">
        <v>1295</v>
      </c>
    </row>
    <row r="749" spans="8:12" x14ac:dyDescent="0.25">
      <c r="H749" t="s">
        <v>2061</v>
      </c>
      <c r="I749">
        <v>7348619</v>
      </c>
      <c r="J749">
        <v>201100089</v>
      </c>
      <c r="K749" t="s">
        <v>2062</v>
      </c>
      <c r="L749" t="s">
        <v>1295</v>
      </c>
    </row>
    <row r="750" spans="8:12" x14ac:dyDescent="0.25">
      <c r="H750" t="s">
        <v>2063</v>
      </c>
      <c r="I750">
        <v>9612909</v>
      </c>
      <c r="J750">
        <v>273352260</v>
      </c>
      <c r="K750" t="s">
        <v>1297</v>
      </c>
      <c r="L750" t="s">
        <v>1395</v>
      </c>
    </row>
    <row r="751" spans="8:12" x14ac:dyDescent="0.25">
      <c r="H751" t="s">
        <v>2064</v>
      </c>
      <c r="I751">
        <v>8603377</v>
      </c>
      <c r="J751">
        <v>273385430</v>
      </c>
      <c r="K751" t="s">
        <v>1297</v>
      </c>
      <c r="L751" t="s">
        <v>1295</v>
      </c>
    </row>
    <row r="752" spans="8:12" x14ac:dyDescent="0.25">
      <c r="H752" t="s">
        <v>2064</v>
      </c>
      <c r="I752">
        <v>8603377</v>
      </c>
      <c r="J752">
        <v>249540000</v>
      </c>
      <c r="K752" t="s">
        <v>1340</v>
      </c>
      <c r="L752" t="s">
        <v>1295</v>
      </c>
    </row>
    <row r="753" spans="8:12" x14ac:dyDescent="0.25">
      <c r="H753" t="s">
        <v>2065</v>
      </c>
      <c r="I753">
        <v>8972261</v>
      </c>
      <c r="J753">
        <v>273310450</v>
      </c>
      <c r="K753" t="s">
        <v>1297</v>
      </c>
      <c r="L753" t="s">
        <v>1295</v>
      </c>
    </row>
    <row r="754" spans="8:12" x14ac:dyDescent="0.25">
      <c r="H754" t="s">
        <v>2066</v>
      </c>
      <c r="I754">
        <v>8033132</v>
      </c>
      <c r="J754">
        <v>273339400</v>
      </c>
      <c r="K754" t="s">
        <v>1297</v>
      </c>
      <c r="L754" t="s">
        <v>1295</v>
      </c>
    </row>
    <row r="755" spans="8:12" x14ac:dyDescent="0.25">
      <c r="H755" t="s">
        <v>2067</v>
      </c>
      <c r="I755">
        <v>8971190</v>
      </c>
      <c r="J755">
        <v>371175000</v>
      </c>
      <c r="L755" t="s">
        <v>1295</v>
      </c>
    </row>
    <row r="756" spans="8:12" x14ac:dyDescent="0.25">
      <c r="H756" t="s">
        <v>2068</v>
      </c>
      <c r="I756">
        <v>8857772</v>
      </c>
      <c r="J756">
        <v>215123000</v>
      </c>
      <c r="K756" t="s">
        <v>1340</v>
      </c>
      <c r="L756" t="s">
        <v>1295</v>
      </c>
    </row>
    <row r="757" spans="8:12" x14ac:dyDescent="0.25">
      <c r="H757" t="s">
        <v>2069</v>
      </c>
      <c r="I757">
        <v>9626118</v>
      </c>
      <c r="J757">
        <v>566816000</v>
      </c>
      <c r="L757" t="s">
        <v>1308</v>
      </c>
    </row>
    <row r="758" spans="8:12" x14ac:dyDescent="0.25">
      <c r="H758" t="s">
        <v>2070</v>
      </c>
      <c r="I758">
        <v>9250323</v>
      </c>
      <c r="J758">
        <v>352832000</v>
      </c>
      <c r="K758" t="s">
        <v>1332</v>
      </c>
      <c r="L758" t="s">
        <v>1341</v>
      </c>
    </row>
    <row r="759" spans="8:12" x14ac:dyDescent="0.25">
      <c r="H759" t="s">
        <v>2071</v>
      </c>
      <c r="I759">
        <v>9177789</v>
      </c>
      <c r="J759">
        <v>305231000</v>
      </c>
      <c r="L759" t="s">
        <v>1295</v>
      </c>
    </row>
    <row r="760" spans="8:12" x14ac:dyDescent="0.25">
      <c r="H760" t="s">
        <v>2072</v>
      </c>
      <c r="I760">
        <v>9433339</v>
      </c>
      <c r="J760">
        <v>255805694</v>
      </c>
      <c r="L760" t="s">
        <v>1295</v>
      </c>
    </row>
    <row r="761" spans="8:12" x14ac:dyDescent="0.25">
      <c r="H761" t="s">
        <v>2072</v>
      </c>
      <c r="I761">
        <v>9433339</v>
      </c>
      <c r="J761">
        <v>236111839</v>
      </c>
      <c r="K761" t="s">
        <v>1383</v>
      </c>
      <c r="L761" t="s">
        <v>1295</v>
      </c>
    </row>
    <row r="762" spans="8:12" x14ac:dyDescent="0.25">
      <c r="H762" t="s">
        <v>2073</v>
      </c>
      <c r="I762">
        <v>9153848</v>
      </c>
      <c r="J762">
        <v>529796000</v>
      </c>
      <c r="K762" t="s">
        <v>2074</v>
      </c>
      <c r="L762" t="s">
        <v>1295</v>
      </c>
    </row>
    <row r="763" spans="8:12" x14ac:dyDescent="0.25">
      <c r="H763" t="s">
        <v>2075</v>
      </c>
      <c r="I763">
        <v>9239460</v>
      </c>
      <c r="J763">
        <v>247069900</v>
      </c>
      <c r="K763" t="s">
        <v>1398</v>
      </c>
      <c r="L763" t="s">
        <v>1326</v>
      </c>
    </row>
    <row r="764" spans="8:12" x14ac:dyDescent="0.25">
      <c r="H764" t="s">
        <v>2076</v>
      </c>
      <c r="I764">
        <v>9290684</v>
      </c>
      <c r="J764">
        <v>304677000</v>
      </c>
      <c r="K764" t="s">
        <v>1294</v>
      </c>
      <c r="L764" t="s">
        <v>1295</v>
      </c>
    </row>
    <row r="765" spans="8:12" x14ac:dyDescent="0.25">
      <c r="H765" t="s">
        <v>2077</v>
      </c>
      <c r="I765">
        <v>9284518</v>
      </c>
      <c r="J765">
        <v>312680000</v>
      </c>
      <c r="K765" t="s">
        <v>1379</v>
      </c>
      <c r="L765" t="s">
        <v>1341</v>
      </c>
    </row>
    <row r="766" spans="8:12" x14ac:dyDescent="0.25">
      <c r="H766" t="s">
        <v>2078</v>
      </c>
      <c r="I766">
        <v>9384162</v>
      </c>
      <c r="J766">
        <v>311000149</v>
      </c>
      <c r="K766" t="s">
        <v>1609</v>
      </c>
      <c r="L766" t="s">
        <v>1326</v>
      </c>
    </row>
    <row r="767" spans="8:12" x14ac:dyDescent="0.25">
      <c r="H767" t="s">
        <v>2079</v>
      </c>
      <c r="I767">
        <v>9245378</v>
      </c>
      <c r="J767">
        <v>247046400</v>
      </c>
      <c r="K767" t="s">
        <v>1398</v>
      </c>
      <c r="L767" t="s">
        <v>1326</v>
      </c>
    </row>
    <row r="768" spans="8:12" x14ac:dyDescent="0.25">
      <c r="H768" t="s">
        <v>2080</v>
      </c>
      <c r="I768">
        <v>9304277</v>
      </c>
      <c r="J768">
        <v>371314000</v>
      </c>
      <c r="L768" t="s">
        <v>1341</v>
      </c>
    </row>
    <row r="769" spans="8:12" x14ac:dyDescent="0.25">
      <c r="H769" t="s">
        <v>2080</v>
      </c>
      <c r="I769">
        <v>9292773</v>
      </c>
      <c r="J769">
        <v>247303300</v>
      </c>
      <c r="K769" t="s">
        <v>1398</v>
      </c>
      <c r="L769" t="s">
        <v>1346</v>
      </c>
    </row>
    <row r="770" spans="8:12" x14ac:dyDescent="0.25">
      <c r="H770" t="s">
        <v>2081</v>
      </c>
      <c r="I770">
        <v>8806151</v>
      </c>
      <c r="J770">
        <v>770576282</v>
      </c>
      <c r="K770" t="s">
        <v>2082</v>
      </c>
      <c r="L770" t="s">
        <v>1295</v>
      </c>
    </row>
    <row r="771" spans="8:12" x14ac:dyDescent="0.25">
      <c r="H771" t="s">
        <v>2083</v>
      </c>
      <c r="I771">
        <v>9217826</v>
      </c>
      <c r="J771">
        <v>538003798</v>
      </c>
      <c r="K771" t="s">
        <v>1437</v>
      </c>
      <c r="L771" t="s">
        <v>1341</v>
      </c>
    </row>
    <row r="772" spans="8:12" x14ac:dyDescent="0.25">
      <c r="H772" t="s">
        <v>2084</v>
      </c>
      <c r="I772">
        <v>9720720</v>
      </c>
      <c r="J772">
        <v>636016681</v>
      </c>
      <c r="K772" t="s">
        <v>1464</v>
      </c>
      <c r="L772" t="s">
        <v>1308</v>
      </c>
    </row>
    <row r="773" spans="8:12" x14ac:dyDescent="0.25">
      <c r="H773" t="s">
        <v>2084</v>
      </c>
      <c r="I773">
        <v>9720720</v>
      </c>
      <c r="J773">
        <v>273384430</v>
      </c>
      <c r="K773" t="s">
        <v>1297</v>
      </c>
      <c r="L773" t="s">
        <v>1329</v>
      </c>
    </row>
    <row r="774" spans="8:12" x14ac:dyDescent="0.25">
      <c r="H774" t="s">
        <v>2085</v>
      </c>
      <c r="I774">
        <v>9268289</v>
      </c>
      <c r="J774">
        <v>271000716</v>
      </c>
      <c r="K774" t="s">
        <v>1373</v>
      </c>
      <c r="L774" t="s">
        <v>1362</v>
      </c>
    </row>
    <row r="775" spans="8:12" x14ac:dyDescent="0.25">
      <c r="H775" t="s">
        <v>2086</v>
      </c>
      <c r="I775">
        <v>7803229</v>
      </c>
      <c r="J775">
        <v>720919000</v>
      </c>
      <c r="K775" t="s">
        <v>1482</v>
      </c>
      <c r="L775" t="s">
        <v>1295</v>
      </c>
    </row>
    <row r="776" spans="8:12" x14ac:dyDescent="0.25">
      <c r="H776" t="s">
        <v>2087</v>
      </c>
      <c r="I776">
        <v>9254836</v>
      </c>
      <c r="J776">
        <v>357968000</v>
      </c>
      <c r="K776" t="s">
        <v>1332</v>
      </c>
      <c r="L776" t="s">
        <v>1341</v>
      </c>
    </row>
    <row r="777" spans="8:12" x14ac:dyDescent="0.25">
      <c r="H777" t="s">
        <v>2088</v>
      </c>
      <c r="I777">
        <v>8403765</v>
      </c>
      <c r="J777">
        <v>667001255</v>
      </c>
      <c r="K777" t="s">
        <v>2089</v>
      </c>
      <c r="L777" t="s">
        <v>1308</v>
      </c>
    </row>
    <row r="778" spans="8:12" x14ac:dyDescent="0.25">
      <c r="H778" t="s">
        <v>2088</v>
      </c>
      <c r="I778">
        <v>8403765</v>
      </c>
      <c r="J778">
        <v>341229000</v>
      </c>
      <c r="K778" t="s">
        <v>1316</v>
      </c>
      <c r="L778" t="s">
        <v>1308</v>
      </c>
    </row>
    <row r="779" spans="8:12" x14ac:dyDescent="0.25">
      <c r="H779" t="s">
        <v>2088</v>
      </c>
      <c r="I779">
        <v>9541150</v>
      </c>
      <c r="J779">
        <v>273336670</v>
      </c>
      <c r="K779" t="s">
        <v>1297</v>
      </c>
      <c r="L779" t="s">
        <v>1295</v>
      </c>
    </row>
    <row r="780" spans="8:12" x14ac:dyDescent="0.25">
      <c r="H780" t="s">
        <v>2090</v>
      </c>
      <c r="I780">
        <v>9039169</v>
      </c>
      <c r="J780">
        <v>352943000</v>
      </c>
      <c r="K780" t="s">
        <v>1332</v>
      </c>
      <c r="L780" t="s">
        <v>1341</v>
      </c>
    </row>
    <row r="781" spans="8:12" x14ac:dyDescent="0.25">
      <c r="H781" t="s">
        <v>2091</v>
      </c>
      <c r="I781">
        <v>9173094</v>
      </c>
      <c r="J781">
        <v>636016252</v>
      </c>
      <c r="K781" t="s">
        <v>1464</v>
      </c>
      <c r="L781" t="s">
        <v>1326</v>
      </c>
    </row>
    <row r="782" spans="8:12" x14ac:dyDescent="0.25">
      <c r="H782" t="s">
        <v>2092</v>
      </c>
      <c r="I782">
        <v>9479618</v>
      </c>
      <c r="J782">
        <v>273324590</v>
      </c>
      <c r="K782" t="s">
        <v>1297</v>
      </c>
      <c r="L782" t="s">
        <v>1326</v>
      </c>
    </row>
    <row r="783" spans="8:12" x14ac:dyDescent="0.25">
      <c r="H783" t="s">
        <v>2093</v>
      </c>
      <c r="I783">
        <v>9648685</v>
      </c>
      <c r="J783">
        <v>273372930</v>
      </c>
      <c r="K783" t="s">
        <v>1297</v>
      </c>
      <c r="L783" t="s">
        <v>1412</v>
      </c>
    </row>
    <row r="784" spans="8:12" x14ac:dyDescent="0.25">
      <c r="H784" t="s">
        <v>2094</v>
      </c>
      <c r="I784">
        <v>8883226</v>
      </c>
      <c r="J784">
        <v>273319100</v>
      </c>
      <c r="K784" t="s">
        <v>1297</v>
      </c>
      <c r="L784" t="s">
        <v>1295</v>
      </c>
    </row>
    <row r="785" spans="8:12" x14ac:dyDescent="0.25">
      <c r="H785" t="s">
        <v>2095</v>
      </c>
      <c r="I785">
        <v>9326524</v>
      </c>
      <c r="J785">
        <v>311021600</v>
      </c>
      <c r="K785" t="s">
        <v>1609</v>
      </c>
      <c r="L785" t="s">
        <v>1326</v>
      </c>
    </row>
    <row r="786" spans="8:12" x14ac:dyDescent="0.25">
      <c r="H786" t="s">
        <v>2096</v>
      </c>
      <c r="I786">
        <v>7125225</v>
      </c>
      <c r="J786">
        <v>667005102</v>
      </c>
      <c r="K786" t="s">
        <v>2089</v>
      </c>
      <c r="L786" t="s">
        <v>1295</v>
      </c>
    </row>
    <row r="787" spans="8:12" x14ac:dyDescent="0.25">
      <c r="H787" t="s">
        <v>2097</v>
      </c>
      <c r="I787">
        <v>8870920</v>
      </c>
      <c r="J787">
        <v>214181711</v>
      </c>
      <c r="K787" t="s">
        <v>1302</v>
      </c>
      <c r="L787" t="s">
        <v>1295</v>
      </c>
    </row>
    <row r="788" spans="8:12" x14ac:dyDescent="0.25">
      <c r="H788" t="s">
        <v>2098</v>
      </c>
      <c r="I788">
        <v>8811950</v>
      </c>
      <c r="J788">
        <v>244781000</v>
      </c>
      <c r="K788" t="s">
        <v>1387</v>
      </c>
      <c r="L788" t="s">
        <v>1295</v>
      </c>
    </row>
    <row r="789" spans="8:12" x14ac:dyDescent="0.25">
      <c r="H789" t="s">
        <v>2099</v>
      </c>
      <c r="I789">
        <v>8716954</v>
      </c>
      <c r="J789">
        <v>273376430</v>
      </c>
      <c r="K789" t="s">
        <v>1297</v>
      </c>
      <c r="L789" t="s">
        <v>1614</v>
      </c>
    </row>
    <row r="790" spans="8:12" x14ac:dyDescent="0.25">
      <c r="H790" t="s">
        <v>370</v>
      </c>
      <c r="I790">
        <v>9354844</v>
      </c>
      <c r="J790">
        <v>240690000</v>
      </c>
      <c r="K790" t="s">
        <v>1679</v>
      </c>
      <c r="L790" t="s">
        <v>1341</v>
      </c>
    </row>
    <row r="791" spans="8:12" x14ac:dyDescent="0.25">
      <c r="H791" t="s">
        <v>370</v>
      </c>
      <c r="I791">
        <v>8876340</v>
      </c>
      <c r="J791">
        <v>215500000</v>
      </c>
      <c r="K791" t="s">
        <v>1340</v>
      </c>
      <c r="L791" t="s">
        <v>1295</v>
      </c>
    </row>
    <row r="792" spans="8:12" x14ac:dyDescent="0.25">
      <c r="H792" t="s">
        <v>2100</v>
      </c>
      <c r="I792">
        <v>1603447</v>
      </c>
      <c r="J792">
        <v>367313120</v>
      </c>
      <c r="K792" t="s">
        <v>1431</v>
      </c>
      <c r="L792" t="s">
        <v>1308</v>
      </c>
    </row>
    <row r="793" spans="8:12" x14ac:dyDescent="0.25">
      <c r="H793" t="s">
        <v>2101</v>
      </c>
      <c r="I793">
        <v>7401760</v>
      </c>
      <c r="J793">
        <v>240688000</v>
      </c>
      <c r="K793" t="s">
        <v>1679</v>
      </c>
      <c r="L793" t="s">
        <v>1494</v>
      </c>
    </row>
    <row r="794" spans="8:12" x14ac:dyDescent="0.25">
      <c r="H794" t="s">
        <v>2102</v>
      </c>
      <c r="I794">
        <v>8421585</v>
      </c>
      <c r="J794">
        <v>514002000</v>
      </c>
      <c r="K794" t="s">
        <v>1406</v>
      </c>
      <c r="L794" t="s">
        <v>1308</v>
      </c>
    </row>
    <row r="795" spans="8:12" x14ac:dyDescent="0.25">
      <c r="H795" t="s">
        <v>2103</v>
      </c>
      <c r="I795">
        <v>9342413</v>
      </c>
      <c r="J795">
        <v>235060018</v>
      </c>
      <c r="K795" t="s">
        <v>1558</v>
      </c>
      <c r="L795" t="s">
        <v>1313</v>
      </c>
    </row>
    <row r="796" spans="8:12" x14ac:dyDescent="0.25">
      <c r="H796" t="s">
        <v>2104</v>
      </c>
      <c r="I796">
        <v>9495387</v>
      </c>
      <c r="J796">
        <v>636013778</v>
      </c>
      <c r="K796" t="s">
        <v>1464</v>
      </c>
      <c r="L796" t="s">
        <v>1341</v>
      </c>
    </row>
    <row r="797" spans="8:12" x14ac:dyDescent="0.25">
      <c r="H797" t="s">
        <v>371</v>
      </c>
      <c r="I797">
        <v>8810944</v>
      </c>
      <c r="J797">
        <v>622120412</v>
      </c>
      <c r="K797" t="s">
        <v>1937</v>
      </c>
      <c r="L797" t="s">
        <v>1614</v>
      </c>
    </row>
    <row r="798" spans="8:12" x14ac:dyDescent="0.25">
      <c r="H798" t="s">
        <v>371</v>
      </c>
      <c r="I798">
        <v>9592616</v>
      </c>
      <c r="J798">
        <v>538005738</v>
      </c>
      <c r="K798" t="s">
        <v>1437</v>
      </c>
      <c r="L798" t="s">
        <v>1308</v>
      </c>
    </row>
    <row r="799" spans="8:12" x14ac:dyDescent="0.25">
      <c r="H799" t="s">
        <v>371</v>
      </c>
      <c r="I799">
        <v>9448889</v>
      </c>
      <c r="J799">
        <v>210412000</v>
      </c>
      <c r="K799" t="s">
        <v>1443</v>
      </c>
      <c r="L799" t="s">
        <v>1326</v>
      </c>
    </row>
    <row r="800" spans="8:12" x14ac:dyDescent="0.25">
      <c r="H800" t="s">
        <v>2105</v>
      </c>
      <c r="I800">
        <v>9409039</v>
      </c>
      <c r="J800">
        <v>353780000</v>
      </c>
      <c r="K800" t="s">
        <v>1332</v>
      </c>
      <c r="L800" t="s">
        <v>1929</v>
      </c>
    </row>
    <row r="801" spans="8:12" x14ac:dyDescent="0.25">
      <c r="H801" t="s">
        <v>2106</v>
      </c>
      <c r="I801">
        <v>9519298</v>
      </c>
      <c r="J801">
        <v>636092060</v>
      </c>
      <c r="L801" t="s">
        <v>1341</v>
      </c>
    </row>
    <row r="802" spans="8:12" x14ac:dyDescent="0.25">
      <c r="H802" t="s">
        <v>2106</v>
      </c>
      <c r="I802">
        <v>9519298</v>
      </c>
      <c r="J802">
        <v>255805655</v>
      </c>
      <c r="L802" t="s">
        <v>1341</v>
      </c>
    </row>
    <row r="803" spans="8:12" x14ac:dyDescent="0.25">
      <c r="H803" t="s">
        <v>2107</v>
      </c>
      <c r="I803">
        <v>9384021</v>
      </c>
      <c r="J803">
        <v>538003036</v>
      </c>
      <c r="K803" t="s">
        <v>1437</v>
      </c>
      <c r="L803" t="s">
        <v>1326</v>
      </c>
    </row>
    <row r="804" spans="8:12" x14ac:dyDescent="0.25">
      <c r="H804" t="s">
        <v>2108</v>
      </c>
      <c r="I804">
        <v>9554030</v>
      </c>
      <c r="J804">
        <v>538003568</v>
      </c>
      <c r="K804" t="s">
        <v>1437</v>
      </c>
      <c r="L804" t="s">
        <v>1341</v>
      </c>
    </row>
    <row r="805" spans="8:12" x14ac:dyDescent="0.25">
      <c r="H805" t="s">
        <v>2109</v>
      </c>
      <c r="I805">
        <v>9207792</v>
      </c>
      <c r="J805">
        <v>538003567</v>
      </c>
      <c r="K805" t="s">
        <v>1437</v>
      </c>
      <c r="L805" t="s">
        <v>1341</v>
      </c>
    </row>
    <row r="806" spans="8:12" x14ac:dyDescent="0.25">
      <c r="H806" t="s">
        <v>2110</v>
      </c>
      <c r="I806">
        <v>8881266</v>
      </c>
      <c r="J806">
        <v>273459420</v>
      </c>
      <c r="K806" t="s">
        <v>1297</v>
      </c>
      <c r="L806" t="s">
        <v>1295</v>
      </c>
    </row>
    <row r="807" spans="8:12" x14ac:dyDescent="0.25">
      <c r="H807" t="s">
        <v>2111</v>
      </c>
      <c r="I807">
        <v>9369083</v>
      </c>
      <c r="J807">
        <v>306849000</v>
      </c>
      <c r="K807" t="s">
        <v>2112</v>
      </c>
      <c r="L807" t="s">
        <v>1295</v>
      </c>
    </row>
    <row r="808" spans="8:12" x14ac:dyDescent="0.25">
      <c r="H808" t="s">
        <v>2111</v>
      </c>
      <c r="I808">
        <v>9701372</v>
      </c>
      <c r="J808">
        <v>229960000</v>
      </c>
      <c r="L808" t="s">
        <v>1308</v>
      </c>
    </row>
    <row r="809" spans="8:12" x14ac:dyDescent="0.25">
      <c r="H809" t="s">
        <v>2113</v>
      </c>
      <c r="I809">
        <v>9296547</v>
      </c>
      <c r="J809">
        <v>538002365</v>
      </c>
      <c r="K809" t="s">
        <v>1437</v>
      </c>
      <c r="L809" t="s">
        <v>1326</v>
      </c>
    </row>
    <row r="810" spans="8:12" x14ac:dyDescent="0.25">
      <c r="H810" t="s">
        <v>2113</v>
      </c>
      <c r="I810">
        <v>9296547</v>
      </c>
      <c r="J810">
        <v>256096000</v>
      </c>
      <c r="K810" t="s">
        <v>1340</v>
      </c>
      <c r="L810" t="s">
        <v>1326</v>
      </c>
    </row>
    <row r="811" spans="8:12" x14ac:dyDescent="0.25">
      <c r="H811" t="s">
        <v>2114</v>
      </c>
      <c r="I811">
        <v>9696773</v>
      </c>
      <c r="J811">
        <v>311000306</v>
      </c>
      <c r="K811" t="s">
        <v>1609</v>
      </c>
      <c r="L811" t="s">
        <v>1313</v>
      </c>
    </row>
    <row r="812" spans="8:12" x14ac:dyDescent="0.25">
      <c r="H812" t="s">
        <v>2115</v>
      </c>
      <c r="I812">
        <v>9368637</v>
      </c>
      <c r="J812">
        <v>271043736</v>
      </c>
      <c r="K812" t="s">
        <v>1373</v>
      </c>
      <c r="L812" t="s">
        <v>1295</v>
      </c>
    </row>
    <row r="813" spans="8:12" x14ac:dyDescent="0.25">
      <c r="H813" t="s">
        <v>2116</v>
      </c>
      <c r="I813">
        <v>8422008</v>
      </c>
      <c r="J813">
        <v>271002539</v>
      </c>
      <c r="K813" t="s">
        <v>1373</v>
      </c>
      <c r="L813" t="s">
        <v>1326</v>
      </c>
    </row>
    <row r="814" spans="8:12" x14ac:dyDescent="0.25">
      <c r="H814" t="s">
        <v>2117</v>
      </c>
      <c r="I814">
        <v>9517288</v>
      </c>
      <c r="J814">
        <v>353657000</v>
      </c>
      <c r="K814" t="s">
        <v>1332</v>
      </c>
      <c r="L814" t="s">
        <v>1362</v>
      </c>
    </row>
    <row r="815" spans="8:12" x14ac:dyDescent="0.25">
      <c r="H815" t="s">
        <v>2118</v>
      </c>
      <c r="I815">
        <v>9437787</v>
      </c>
      <c r="J815">
        <v>271002600</v>
      </c>
      <c r="K815" t="s">
        <v>1373</v>
      </c>
      <c r="L815" t="s">
        <v>1295</v>
      </c>
    </row>
    <row r="816" spans="8:12" x14ac:dyDescent="0.25">
      <c r="H816" t="s">
        <v>2119</v>
      </c>
      <c r="I816">
        <v>9553268</v>
      </c>
      <c r="J816">
        <v>525015351</v>
      </c>
      <c r="K816" t="s">
        <v>1307</v>
      </c>
      <c r="L816" t="s">
        <v>1308</v>
      </c>
    </row>
    <row r="817" spans="8:12" x14ac:dyDescent="0.25">
      <c r="H817" t="s">
        <v>2120</v>
      </c>
      <c r="I817">
        <v>9437804</v>
      </c>
      <c r="J817">
        <v>249530000</v>
      </c>
      <c r="K817" t="s">
        <v>1340</v>
      </c>
      <c r="L817" t="s">
        <v>1295</v>
      </c>
    </row>
    <row r="818" spans="8:12" x14ac:dyDescent="0.25">
      <c r="H818" t="s">
        <v>2121</v>
      </c>
      <c r="I818">
        <v>9274721</v>
      </c>
      <c r="J818">
        <v>525016148</v>
      </c>
      <c r="K818" t="s">
        <v>1307</v>
      </c>
      <c r="L818" t="s">
        <v>1308</v>
      </c>
    </row>
    <row r="819" spans="8:12" x14ac:dyDescent="0.25">
      <c r="H819" t="s">
        <v>2122</v>
      </c>
      <c r="I819">
        <v>9207194</v>
      </c>
      <c r="J819">
        <v>215842000</v>
      </c>
      <c r="K819" t="s">
        <v>1340</v>
      </c>
      <c r="L819" t="s">
        <v>1326</v>
      </c>
    </row>
    <row r="820" spans="8:12" x14ac:dyDescent="0.25">
      <c r="H820" t="s">
        <v>2123</v>
      </c>
      <c r="I820">
        <v>9486130</v>
      </c>
      <c r="J820">
        <v>636015463</v>
      </c>
      <c r="K820" t="s">
        <v>1464</v>
      </c>
      <c r="L820" t="s">
        <v>1341</v>
      </c>
    </row>
    <row r="821" spans="8:12" x14ac:dyDescent="0.25">
      <c r="H821" t="s">
        <v>2124</v>
      </c>
      <c r="I821">
        <v>9435428</v>
      </c>
      <c r="J821">
        <v>425000002</v>
      </c>
      <c r="K821" t="s">
        <v>2125</v>
      </c>
      <c r="L821" t="s">
        <v>1362</v>
      </c>
    </row>
    <row r="822" spans="8:12" x14ac:dyDescent="0.25">
      <c r="H822" t="s">
        <v>2126</v>
      </c>
      <c r="I822">
        <v>9696905</v>
      </c>
      <c r="J822">
        <v>636092626</v>
      </c>
      <c r="K822" t="s">
        <v>1464</v>
      </c>
      <c r="L822" t="s">
        <v>1308</v>
      </c>
    </row>
    <row r="823" spans="8:12" x14ac:dyDescent="0.25">
      <c r="H823" t="s">
        <v>2127</v>
      </c>
      <c r="I823">
        <v>9615559</v>
      </c>
      <c r="J823">
        <v>247317200</v>
      </c>
      <c r="K823" t="s">
        <v>1398</v>
      </c>
      <c r="L823" t="s">
        <v>1308</v>
      </c>
    </row>
    <row r="824" spans="8:12" x14ac:dyDescent="0.25">
      <c r="H824" t="s">
        <v>2128</v>
      </c>
      <c r="I824">
        <v>9636632</v>
      </c>
      <c r="J824">
        <v>538004769</v>
      </c>
      <c r="K824" t="s">
        <v>1437</v>
      </c>
      <c r="L824" t="s">
        <v>1326</v>
      </c>
    </row>
    <row r="825" spans="8:12" x14ac:dyDescent="0.25">
      <c r="H825" t="s">
        <v>2128</v>
      </c>
      <c r="I825">
        <v>8812954</v>
      </c>
      <c r="J825">
        <v>518661000</v>
      </c>
      <c r="K825" t="s">
        <v>1595</v>
      </c>
      <c r="L825" t="s">
        <v>1295</v>
      </c>
    </row>
    <row r="826" spans="8:12" x14ac:dyDescent="0.25">
      <c r="H826" t="s">
        <v>2129</v>
      </c>
      <c r="I826">
        <v>9170638</v>
      </c>
      <c r="J826">
        <v>248250000</v>
      </c>
      <c r="K826" t="s">
        <v>1340</v>
      </c>
      <c r="L826" t="s">
        <v>1295</v>
      </c>
    </row>
    <row r="827" spans="8:12" x14ac:dyDescent="0.25">
      <c r="H827" t="s">
        <v>2130</v>
      </c>
      <c r="I827">
        <v>9378591</v>
      </c>
      <c r="J827">
        <v>316013215</v>
      </c>
      <c r="K827" t="s">
        <v>1365</v>
      </c>
      <c r="L827" t="s">
        <v>1326</v>
      </c>
    </row>
    <row r="828" spans="8:12" x14ac:dyDescent="0.25">
      <c r="H828" t="s">
        <v>2131</v>
      </c>
      <c r="I828">
        <v>7526924</v>
      </c>
      <c r="J828">
        <v>316002100</v>
      </c>
      <c r="K828" t="s">
        <v>1365</v>
      </c>
      <c r="L828" t="s">
        <v>1362</v>
      </c>
    </row>
    <row r="829" spans="8:12" x14ac:dyDescent="0.25">
      <c r="H829" t="s">
        <v>2132</v>
      </c>
      <c r="I829">
        <v>9327516</v>
      </c>
      <c r="J829">
        <v>316013960</v>
      </c>
      <c r="K829" t="s">
        <v>1365</v>
      </c>
      <c r="L829" t="s">
        <v>1326</v>
      </c>
    </row>
    <row r="830" spans="8:12" x14ac:dyDescent="0.25">
      <c r="H830" t="s">
        <v>2133</v>
      </c>
      <c r="I830">
        <v>8505848</v>
      </c>
      <c r="J830">
        <v>316018477</v>
      </c>
      <c r="K830" t="s">
        <v>1365</v>
      </c>
      <c r="L830" t="s">
        <v>1341</v>
      </c>
    </row>
    <row r="831" spans="8:12" x14ac:dyDescent="0.25">
      <c r="H831" t="s">
        <v>2134</v>
      </c>
      <c r="I831">
        <v>9613927</v>
      </c>
      <c r="J831">
        <v>316009090</v>
      </c>
      <c r="K831" t="s">
        <v>1365</v>
      </c>
      <c r="L831" t="s">
        <v>1341</v>
      </c>
    </row>
    <row r="832" spans="8:12" x14ac:dyDescent="0.25">
      <c r="H832" t="s">
        <v>2135</v>
      </c>
      <c r="I832">
        <v>8505850</v>
      </c>
      <c r="J832">
        <v>316018031</v>
      </c>
      <c r="K832" t="s">
        <v>1365</v>
      </c>
      <c r="L832" t="s">
        <v>1341</v>
      </c>
    </row>
    <row r="833" spans="8:12" x14ac:dyDescent="0.25">
      <c r="H833" t="s">
        <v>2136</v>
      </c>
      <c r="I833">
        <v>9613939</v>
      </c>
      <c r="J833">
        <v>316011710</v>
      </c>
      <c r="K833" t="s">
        <v>1365</v>
      </c>
      <c r="L833" t="s">
        <v>1341</v>
      </c>
    </row>
    <row r="834" spans="8:12" x14ac:dyDescent="0.25">
      <c r="H834" t="s">
        <v>2137</v>
      </c>
      <c r="I834">
        <v>5241142</v>
      </c>
      <c r="J834">
        <v>316001713</v>
      </c>
      <c r="K834" t="s">
        <v>1365</v>
      </c>
      <c r="L834" t="s">
        <v>1341</v>
      </c>
    </row>
    <row r="835" spans="8:12" x14ac:dyDescent="0.25">
      <c r="H835" t="s">
        <v>2138</v>
      </c>
      <c r="I835">
        <v>8504882</v>
      </c>
      <c r="J835">
        <v>316018616</v>
      </c>
      <c r="K835" t="s">
        <v>1365</v>
      </c>
      <c r="L835" t="s">
        <v>1341</v>
      </c>
    </row>
    <row r="836" spans="8:12" x14ac:dyDescent="0.25">
      <c r="H836" t="s">
        <v>2139</v>
      </c>
      <c r="I836">
        <v>9640944</v>
      </c>
      <c r="J836">
        <v>538005113</v>
      </c>
      <c r="K836" t="s">
        <v>1437</v>
      </c>
      <c r="L836" t="s">
        <v>1308</v>
      </c>
    </row>
    <row r="837" spans="8:12" x14ac:dyDescent="0.25">
      <c r="H837" t="s">
        <v>2140</v>
      </c>
      <c r="I837">
        <v>9378589</v>
      </c>
      <c r="J837">
        <v>316013209</v>
      </c>
      <c r="K837" t="s">
        <v>1365</v>
      </c>
      <c r="L837" t="s">
        <v>1326</v>
      </c>
    </row>
    <row r="838" spans="8:12" x14ac:dyDescent="0.25">
      <c r="H838" t="s">
        <v>2141</v>
      </c>
      <c r="I838">
        <v>9169299</v>
      </c>
      <c r="J838">
        <v>408301000</v>
      </c>
      <c r="K838" t="s">
        <v>1537</v>
      </c>
      <c r="L838" t="s">
        <v>1313</v>
      </c>
    </row>
    <row r="839" spans="8:12" x14ac:dyDescent="0.25">
      <c r="H839" t="s">
        <v>2142</v>
      </c>
      <c r="I839">
        <v>7634288</v>
      </c>
      <c r="J839">
        <v>316005952</v>
      </c>
      <c r="K839" t="s">
        <v>1365</v>
      </c>
      <c r="L839" t="s">
        <v>1362</v>
      </c>
    </row>
    <row r="840" spans="8:12" x14ac:dyDescent="0.25">
      <c r="H840" t="s">
        <v>2143</v>
      </c>
      <c r="I840">
        <v>9273222</v>
      </c>
      <c r="J840">
        <v>316009560</v>
      </c>
      <c r="K840" t="s">
        <v>1365</v>
      </c>
      <c r="L840" t="s">
        <v>1326</v>
      </c>
    </row>
    <row r="841" spans="8:12" x14ac:dyDescent="0.25">
      <c r="H841" t="s">
        <v>2143</v>
      </c>
      <c r="I841">
        <v>9273222</v>
      </c>
      <c r="J841">
        <v>314034000</v>
      </c>
      <c r="K841" t="s">
        <v>1285</v>
      </c>
      <c r="L841" t="s">
        <v>1326</v>
      </c>
    </row>
    <row r="842" spans="8:12" x14ac:dyDescent="0.25">
      <c r="H842" t="s">
        <v>2144</v>
      </c>
      <c r="I842">
        <v>9127198</v>
      </c>
      <c r="J842">
        <v>316006868</v>
      </c>
      <c r="K842" t="s">
        <v>1365</v>
      </c>
      <c r="L842" t="s">
        <v>1362</v>
      </c>
    </row>
    <row r="843" spans="8:12" x14ac:dyDescent="0.25">
      <c r="H843" t="s">
        <v>2145</v>
      </c>
      <c r="I843">
        <v>9649988</v>
      </c>
      <c r="J843">
        <v>438031045</v>
      </c>
      <c r="K843" t="s">
        <v>2146</v>
      </c>
      <c r="L843" t="s">
        <v>1308</v>
      </c>
    </row>
    <row r="844" spans="8:12" x14ac:dyDescent="0.25">
      <c r="H844" t="s">
        <v>2147</v>
      </c>
      <c r="I844">
        <v>9538141</v>
      </c>
      <c r="J844">
        <v>311061900</v>
      </c>
      <c r="K844" t="s">
        <v>1609</v>
      </c>
      <c r="L844" t="s">
        <v>1326</v>
      </c>
    </row>
    <row r="845" spans="8:12" x14ac:dyDescent="0.25">
      <c r="H845" t="s">
        <v>2148</v>
      </c>
      <c r="I845">
        <v>8318116</v>
      </c>
      <c r="J845">
        <v>622120439</v>
      </c>
      <c r="K845" t="s">
        <v>1937</v>
      </c>
      <c r="L845" t="s">
        <v>1614</v>
      </c>
    </row>
    <row r="846" spans="8:12" x14ac:dyDescent="0.25">
      <c r="H846" t="s">
        <v>2149</v>
      </c>
      <c r="I846">
        <v>9753882</v>
      </c>
      <c r="J846">
        <v>351498000</v>
      </c>
      <c r="K846" t="s">
        <v>1332</v>
      </c>
      <c r="L846" t="s">
        <v>1329</v>
      </c>
    </row>
    <row r="847" spans="8:12" x14ac:dyDescent="0.25">
      <c r="H847" t="s">
        <v>2150</v>
      </c>
      <c r="I847">
        <v>8121719</v>
      </c>
      <c r="J847">
        <v>271002595</v>
      </c>
      <c r="K847" t="s">
        <v>1373</v>
      </c>
      <c r="L847" t="s">
        <v>1295</v>
      </c>
    </row>
    <row r="848" spans="8:12" x14ac:dyDescent="0.25">
      <c r="H848" t="s">
        <v>2151</v>
      </c>
      <c r="I848">
        <v>9358759</v>
      </c>
      <c r="J848">
        <v>271000834</v>
      </c>
      <c r="K848" t="s">
        <v>1373</v>
      </c>
      <c r="L848" t="s">
        <v>1295</v>
      </c>
    </row>
    <row r="849" spans="8:12" x14ac:dyDescent="0.25">
      <c r="H849" t="s">
        <v>2152</v>
      </c>
      <c r="I849">
        <v>8898269</v>
      </c>
      <c r="J849">
        <v>273134800</v>
      </c>
      <c r="K849" t="s">
        <v>1297</v>
      </c>
      <c r="L849" t="s">
        <v>1295</v>
      </c>
    </row>
    <row r="850" spans="8:12" x14ac:dyDescent="0.25">
      <c r="H850" t="s">
        <v>2153</v>
      </c>
      <c r="I850">
        <v>8106599</v>
      </c>
      <c r="J850">
        <v>677050800</v>
      </c>
      <c r="L850" t="s">
        <v>1295</v>
      </c>
    </row>
    <row r="851" spans="8:12" x14ac:dyDescent="0.25">
      <c r="H851" t="s">
        <v>2154</v>
      </c>
      <c r="I851">
        <v>7341702</v>
      </c>
      <c r="J851">
        <v>214180912</v>
      </c>
      <c r="K851" t="s">
        <v>1302</v>
      </c>
      <c r="L851" t="s">
        <v>1341</v>
      </c>
    </row>
    <row r="852" spans="8:12" x14ac:dyDescent="0.25">
      <c r="H852" t="s">
        <v>2155</v>
      </c>
      <c r="I852">
        <v>8218378</v>
      </c>
      <c r="J852">
        <v>271002221</v>
      </c>
      <c r="K852" t="s">
        <v>1373</v>
      </c>
      <c r="L852" t="s">
        <v>1295</v>
      </c>
    </row>
    <row r="853" spans="8:12" x14ac:dyDescent="0.25">
      <c r="H853" t="s">
        <v>2156</v>
      </c>
      <c r="I853">
        <v>8520991</v>
      </c>
      <c r="J853">
        <v>214182002</v>
      </c>
      <c r="K853" t="s">
        <v>1302</v>
      </c>
      <c r="L853" t="s">
        <v>1295</v>
      </c>
    </row>
    <row r="854" spans="8:12" x14ac:dyDescent="0.25">
      <c r="H854" t="s">
        <v>2157</v>
      </c>
      <c r="I854">
        <v>9259903</v>
      </c>
      <c r="J854">
        <v>636091488</v>
      </c>
      <c r="K854" t="s">
        <v>1464</v>
      </c>
      <c r="L854" t="s">
        <v>1326</v>
      </c>
    </row>
    <row r="855" spans="8:12" x14ac:dyDescent="0.25">
      <c r="H855" t="s">
        <v>2157</v>
      </c>
      <c r="I855">
        <v>9190834</v>
      </c>
      <c r="J855">
        <v>538004717</v>
      </c>
      <c r="K855" t="s">
        <v>1437</v>
      </c>
      <c r="L855" t="s">
        <v>1326</v>
      </c>
    </row>
    <row r="856" spans="8:12" x14ac:dyDescent="0.25">
      <c r="H856" t="s">
        <v>2158</v>
      </c>
      <c r="I856">
        <v>9149718</v>
      </c>
      <c r="J856">
        <v>256095000</v>
      </c>
      <c r="K856" t="s">
        <v>1340</v>
      </c>
      <c r="L856" t="s">
        <v>1341</v>
      </c>
    </row>
    <row r="857" spans="8:12" x14ac:dyDescent="0.25">
      <c r="H857" t="s">
        <v>2159</v>
      </c>
      <c r="I857">
        <v>9323962</v>
      </c>
      <c r="J857">
        <v>636012766</v>
      </c>
      <c r="K857" t="s">
        <v>1464</v>
      </c>
      <c r="L857" t="s">
        <v>1362</v>
      </c>
    </row>
    <row r="858" spans="8:12" x14ac:dyDescent="0.25">
      <c r="H858" t="s">
        <v>2159</v>
      </c>
      <c r="I858">
        <v>9305051</v>
      </c>
      <c r="J858">
        <v>240505000</v>
      </c>
      <c r="K858" t="s">
        <v>1679</v>
      </c>
      <c r="L858" t="s">
        <v>1326</v>
      </c>
    </row>
    <row r="859" spans="8:12" x14ac:dyDescent="0.25">
      <c r="H859" t="s">
        <v>2160</v>
      </c>
      <c r="I859">
        <v>7392593</v>
      </c>
      <c r="J859">
        <v>671203000</v>
      </c>
      <c r="K859" t="s">
        <v>1311</v>
      </c>
      <c r="L859" t="s">
        <v>1295</v>
      </c>
    </row>
    <row r="860" spans="8:12" x14ac:dyDescent="0.25">
      <c r="H860" t="s">
        <v>2161</v>
      </c>
      <c r="I860">
        <v>9467158</v>
      </c>
      <c r="J860">
        <v>710295000</v>
      </c>
      <c r="K860" t="s">
        <v>2162</v>
      </c>
      <c r="L860" t="s">
        <v>1295</v>
      </c>
    </row>
    <row r="861" spans="8:12" x14ac:dyDescent="0.25">
      <c r="H861" t="s">
        <v>2163</v>
      </c>
      <c r="I861">
        <v>9128441</v>
      </c>
      <c r="J861">
        <v>636014513</v>
      </c>
      <c r="K861" t="s">
        <v>1464</v>
      </c>
      <c r="L861" t="s">
        <v>1341</v>
      </c>
    </row>
    <row r="862" spans="8:12" x14ac:dyDescent="0.25">
      <c r="H862" t="s">
        <v>2164</v>
      </c>
      <c r="I862">
        <v>8418253</v>
      </c>
      <c r="J862">
        <v>312772000</v>
      </c>
      <c r="K862" t="s">
        <v>1379</v>
      </c>
      <c r="L862" t="s">
        <v>1295</v>
      </c>
    </row>
    <row r="863" spans="8:12" x14ac:dyDescent="0.25">
      <c r="H863" t="s">
        <v>2165</v>
      </c>
      <c r="I863">
        <v>8600868</v>
      </c>
      <c r="J863">
        <v>533413000</v>
      </c>
      <c r="K863" t="s">
        <v>1563</v>
      </c>
      <c r="L863" t="s">
        <v>1295</v>
      </c>
    </row>
    <row r="864" spans="8:12" x14ac:dyDescent="0.25">
      <c r="H864" t="s">
        <v>2166</v>
      </c>
      <c r="I864">
        <v>7500578</v>
      </c>
      <c r="J864">
        <v>271000812</v>
      </c>
      <c r="K864" t="s">
        <v>1373</v>
      </c>
      <c r="L864" t="s">
        <v>1295</v>
      </c>
    </row>
    <row r="865" spans="8:12" x14ac:dyDescent="0.25">
      <c r="H865" t="s">
        <v>2167</v>
      </c>
      <c r="I865">
        <v>9520273</v>
      </c>
      <c r="J865">
        <v>538003718</v>
      </c>
      <c r="K865" t="s">
        <v>1437</v>
      </c>
      <c r="L865" t="s">
        <v>1326</v>
      </c>
    </row>
    <row r="866" spans="8:12" x14ac:dyDescent="0.25">
      <c r="H866" t="s">
        <v>2167</v>
      </c>
      <c r="I866">
        <v>8927979</v>
      </c>
      <c r="J866">
        <v>515493000</v>
      </c>
      <c r="K866" t="s">
        <v>1406</v>
      </c>
      <c r="L866" t="s">
        <v>1295</v>
      </c>
    </row>
    <row r="867" spans="8:12" x14ac:dyDescent="0.25">
      <c r="H867" t="s">
        <v>2167</v>
      </c>
      <c r="I867">
        <v>9157363</v>
      </c>
      <c r="J867">
        <v>477711800</v>
      </c>
      <c r="K867" t="s">
        <v>1348</v>
      </c>
      <c r="L867" t="s">
        <v>1341</v>
      </c>
    </row>
    <row r="868" spans="8:12" x14ac:dyDescent="0.25">
      <c r="H868" t="s">
        <v>2167</v>
      </c>
      <c r="I868">
        <v>9644433</v>
      </c>
      <c r="J868">
        <v>311000048</v>
      </c>
      <c r="K868" t="s">
        <v>1609</v>
      </c>
      <c r="L868" t="s">
        <v>1326</v>
      </c>
    </row>
    <row r="869" spans="8:12" x14ac:dyDescent="0.25">
      <c r="H869" t="s">
        <v>2167</v>
      </c>
      <c r="I869">
        <v>9323792</v>
      </c>
      <c r="J869">
        <v>247184800</v>
      </c>
      <c r="K869" t="s">
        <v>1398</v>
      </c>
      <c r="L869" t="s">
        <v>1326</v>
      </c>
    </row>
    <row r="870" spans="8:12" x14ac:dyDescent="0.25">
      <c r="H870" t="s">
        <v>2167</v>
      </c>
      <c r="I870">
        <v>9677399</v>
      </c>
      <c r="J870">
        <v>244790715</v>
      </c>
      <c r="K870" t="s">
        <v>1387</v>
      </c>
      <c r="L870" t="s">
        <v>1295</v>
      </c>
    </row>
    <row r="871" spans="8:12" x14ac:dyDescent="0.25">
      <c r="H871" t="s">
        <v>2167</v>
      </c>
      <c r="I871">
        <v>9709087</v>
      </c>
      <c r="J871">
        <v>205686000</v>
      </c>
      <c r="K871" t="s">
        <v>1616</v>
      </c>
      <c r="L871" t="s">
        <v>1313</v>
      </c>
    </row>
    <row r="872" spans="8:12" x14ac:dyDescent="0.25">
      <c r="H872" t="s">
        <v>2168</v>
      </c>
      <c r="I872">
        <v>9517886</v>
      </c>
      <c r="J872">
        <v>366301000</v>
      </c>
      <c r="K872" t="s">
        <v>1431</v>
      </c>
      <c r="L872" t="s">
        <v>1560</v>
      </c>
    </row>
    <row r="873" spans="8:12" x14ac:dyDescent="0.25">
      <c r="H873" t="s">
        <v>2169</v>
      </c>
      <c r="I873">
        <v>9082221</v>
      </c>
      <c r="J873">
        <v>232712000</v>
      </c>
      <c r="K873" t="s">
        <v>1558</v>
      </c>
      <c r="L873" t="s">
        <v>1362</v>
      </c>
    </row>
    <row r="874" spans="8:12" x14ac:dyDescent="0.25">
      <c r="H874" t="s">
        <v>2170</v>
      </c>
      <c r="I874">
        <v>9478303</v>
      </c>
      <c r="J874">
        <v>219148000</v>
      </c>
      <c r="K874" t="s">
        <v>1456</v>
      </c>
      <c r="L874" t="s">
        <v>1326</v>
      </c>
    </row>
    <row r="875" spans="8:12" x14ac:dyDescent="0.25">
      <c r="H875" t="s">
        <v>2171</v>
      </c>
      <c r="I875">
        <v>9663623</v>
      </c>
      <c r="J875">
        <v>636015671</v>
      </c>
      <c r="K875" t="s">
        <v>1464</v>
      </c>
      <c r="L875" t="s">
        <v>1341</v>
      </c>
    </row>
    <row r="876" spans="8:12" x14ac:dyDescent="0.25">
      <c r="H876" t="s">
        <v>2172</v>
      </c>
      <c r="I876">
        <v>9403798</v>
      </c>
      <c r="J876">
        <v>356821000</v>
      </c>
      <c r="K876" t="s">
        <v>1332</v>
      </c>
      <c r="L876" t="s">
        <v>1295</v>
      </c>
    </row>
    <row r="877" spans="8:12" x14ac:dyDescent="0.25">
      <c r="H877" t="s">
        <v>2173</v>
      </c>
      <c r="I877">
        <v>9253777</v>
      </c>
      <c r="J877">
        <v>247098600</v>
      </c>
      <c r="K877" t="s">
        <v>1398</v>
      </c>
      <c r="L877" t="s">
        <v>1326</v>
      </c>
    </row>
    <row r="878" spans="8:12" x14ac:dyDescent="0.25">
      <c r="H878" t="s">
        <v>2174</v>
      </c>
      <c r="I878">
        <v>9147136</v>
      </c>
      <c r="J878">
        <v>247205900</v>
      </c>
      <c r="K878" t="s">
        <v>1398</v>
      </c>
      <c r="L878" t="s">
        <v>1295</v>
      </c>
    </row>
    <row r="879" spans="8:12" x14ac:dyDescent="0.25">
      <c r="H879" t="s">
        <v>2175</v>
      </c>
      <c r="I879">
        <v>9440497</v>
      </c>
      <c r="J879">
        <v>538003857</v>
      </c>
      <c r="K879" t="s">
        <v>1437</v>
      </c>
      <c r="L879" t="s">
        <v>1326</v>
      </c>
    </row>
    <row r="880" spans="8:12" x14ac:dyDescent="0.25">
      <c r="H880" t="s">
        <v>2176</v>
      </c>
      <c r="I880">
        <v>9118903</v>
      </c>
      <c r="J880">
        <v>355496000</v>
      </c>
      <c r="K880" t="s">
        <v>1332</v>
      </c>
      <c r="L880" t="s">
        <v>1326</v>
      </c>
    </row>
    <row r="881" spans="8:12" x14ac:dyDescent="0.25">
      <c r="H881" t="s">
        <v>2177</v>
      </c>
      <c r="I881">
        <v>9103817</v>
      </c>
      <c r="J881">
        <v>273191000</v>
      </c>
      <c r="L881" t="s">
        <v>1295</v>
      </c>
    </row>
    <row r="882" spans="8:12" x14ac:dyDescent="0.25">
      <c r="H882" t="s">
        <v>2178</v>
      </c>
      <c r="I882">
        <v>9324992</v>
      </c>
      <c r="J882">
        <v>538002850</v>
      </c>
      <c r="K882" t="s">
        <v>1437</v>
      </c>
      <c r="L882" t="s">
        <v>1341</v>
      </c>
    </row>
    <row r="883" spans="8:12" x14ac:dyDescent="0.25">
      <c r="H883" t="s">
        <v>2179</v>
      </c>
      <c r="I883">
        <v>9227467</v>
      </c>
      <c r="J883">
        <v>538005378</v>
      </c>
      <c r="K883" t="s">
        <v>1437</v>
      </c>
      <c r="L883" t="s">
        <v>1341</v>
      </c>
    </row>
    <row r="884" spans="8:12" x14ac:dyDescent="0.25">
      <c r="H884" t="s">
        <v>372</v>
      </c>
      <c r="I884">
        <v>9715799</v>
      </c>
      <c r="J884">
        <v>354720000</v>
      </c>
      <c r="K884" t="s">
        <v>1332</v>
      </c>
      <c r="L884" t="s">
        <v>1308</v>
      </c>
    </row>
    <row r="885" spans="8:12" x14ac:dyDescent="0.25">
      <c r="H885" t="s">
        <v>2180</v>
      </c>
      <c r="I885">
        <v>9468085</v>
      </c>
      <c r="J885">
        <v>305469000</v>
      </c>
      <c r="L885" t="s">
        <v>1295</v>
      </c>
    </row>
    <row r="886" spans="8:12" x14ac:dyDescent="0.25">
      <c r="H886" t="s">
        <v>2180</v>
      </c>
      <c r="I886">
        <v>7525683</v>
      </c>
      <c r="J886">
        <v>272603000</v>
      </c>
      <c r="K886" t="s">
        <v>1635</v>
      </c>
      <c r="L886" t="s">
        <v>1341</v>
      </c>
    </row>
    <row r="887" spans="8:12" x14ac:dyDescent="0.25">
      <c r="H887" t="s">
        <v>2180</v>
      </c>
      <c r="I887">
        <v>7525683</v>
      </c>
      <c r="J887">
        <v>213300000</v>
      </c>
      <c r="K887" t="s">
        <v>2181</v>
      </c>
      <c r="L887" t="s">
        <v>1341</v>
      </c>
    </row>
    <row r="888" spans="8:12" x14ac:dyDescent="0.25">
      <c r="H888" t="s">
        <v>2182</v>
      </c>
      <c r="I888">
        <v>9588378</v>
      </c>
      <c r="J888">
        <v>215522000</v>
      </c>
      <c r="K888" t="s">
        <v>1340</v>
      </c>
      <c r="L888" t="s">
        <v>1341</v>
      </c>
    </row>
    <row r="889" spans="8:12" x14ac:dyDescent="0.25">
      <c r="H889" t="s">
        <v>2183</v>
      </c>
      <c r="I889">
        <v>7902635</v>
      </c>
      <c r="J889">
        <v>209781000</v>
      </c>
      <c r="K889" t="s">
        <v>1443</v>
      </c>
      <c r="L889" t="s">
        <v>1614</v>
      </c>
    </row>
    <row r="890" spans="8:12" x14ac:dyDescent="0.25">
      <c r="H890" t="s">
        <v>2184</v>
      </c>
      <c r="I890">
        <v>8878374</v>
      </c>
      <c r="J890">
        <v>273353420</v>
      </c>
      <c r="K890" t="s">
        <v>1297</v>
      </c>
      <c r="L890" t="s">
        <v>1295</v>
      </c>
    </row>
    <row r="891" spans="8:12" x14ac:dyDescent="0.25">
      <c r="H891" t="s">
        <v>2185</v>
      </c>
      <c r="I891">
        <v>8615980</v>
      </c>
      <c r="J891">
        <v>525019331</v>
      </c>
      <c r="K891" t="s">
        <v>1307</v>
      </c>
      <c r="L891" t="s">
        <v>1362</v>
      </c>
    </row>
    <row r="892" spans="8:12" x14ac:dyDescent="0.25">
      <c r="H892" t="s">
        <v>233</v>
      </c>
      <c r="I892">
        <v>9595840</v>
      </c>
      <c r="J892">
        <v>256682000</v>
      </c>
      <c r="K892" t="s">
        <v>1340</v>
      </c>
      <c r="L892" t="s">
        <v>1341</v>
      </c>
    </row>
    <row r="893" spans="8:12" x14ac:dyDescent="0.25">
      <c r="H893" t="s">
        <v>2186</v>
      </c>
      <c r="I893">
        <v>9246619</v>
      </c>
      <c r="J893">
        <v>215235000</v>
      </c>
      <c r="K893" t="s">
        <v>1340</v>
      </c>
      <c r="L893" t="s">
        <v>1341</v>
      </c>
    </row>
    <row r="894" spans="8:12" x14ac:dyDescent="0.25">
      <c r="H894" t="s">
        <v>2187</v>
      </c>
      <c r="I894">
        <v>8519954</v>
      </c>
      <c r="J894">
        <v>577204000</v>
      </c>
      <c r="L894" t="s">
        <v>1295</v>
      </c>
    </row>
    <row r="895" spans="8:12" x14ac:dyDescent="0.25">
      <c r="H895" t="s">
        <v>2187</v>
      </c>
      <c r="I895">
        <v>8519954</v>
      </c>
      <c r="J895">
        <v>214181421</v>
      </c>
      <c r="K895" t="s">
        <v>1302</v>
      </c>
      <c r="L895" t="s">
        <v>1295</v>
      </c>
    </row>
    <row r="896" spans="8:12" x14ac:dyDescent="0.25">
      <c r="H896" t="s">
        <v>2188</v>
      </c>
      <c r="I896">
        <v>9079183</v>
      </c>
      <c r="J896">
        <v>637064296</v>
      </c>
      <c r="K896" t="s">
        <v>1464</v>
      </c>
      <c r="L896" t="s">
        <v>1326</v>
      </c>
    </row>
    <row r="897" spans="8:12" x14ac:dyDescent="0.25">
      <c r="H897" t="s">
        <v>2188</v>
      </c>
      <c r="I897">
        <v>9079183</v>
      </c>
      <c r="J897">
        <v>636015720</v>
      </c>
      <c r="K897" t="s">
        <v>1464</v>
      </c>
      <c r="L897" t="s">
        <v>1326</v>
      </c>
    </row>
    <row r="898" spans="8:12" x14ac:dyDescent="0.25">
      <c r="H898" t="s">
        <v>2189</v>
      </c>
      <c r="I898">
        <v>9574303</v>
      </c>
      <c r="J898">
        <v>244790369</v>
      </c>
      <c r="K898" t="s">
        <v>1387</v>
      </c>
      <c r="L898" t="s">
        <v>1295</v>
      </c>
    </row>
    <row r="899" spans="8:12" x14ac:dyDescent="0.25">
      <c r="H899" t="s">
        <v>2190</v>
      </c>
      <c r="I899">
        <v>9502556</v>
      </c>
      <c r="J899">
        <v>470622000</v>
      </c>
      <c r="K899" t="s">
        <v>1403</v>
      </c>
      <c r="L899" t="s">
        <v>1329</v>
      </c>
    </row>
    <row r="900" spans="8:12" x14ac:dyDescent="0.25">
      <c r="H900" t="s">
        <v>2191</v>
      </c>
      <c r="I900">
        <v>7388230</v>
      </c>
      <c r="J900">
        <v>672450576</v>
      </c>
      <c r="K900" t="s">
        <v>2192</v>
      </c>
      <c r="L900" t="s">
        <v>2193</v>
      </c>
    </row>
    <row r="901" spans="8:12" x14ac:dyDescent="0.25">
      <c r="H901" t="s">
        <v>2194</v>
      </c>
      <c r="I901">
        <v>8989197</v>
      </c>
      <c r="J901">
        <v>671194000</v>
      </c>
      <c r="K901" t="s">
        <v>1311</v>
      </c>
      <c r="L901" t="s">
        <v>1362</v>
      </c>
    </row>
    <row r="902" spans="8:12" x14ac:dyDescent="0.25">
      <c r="H902" t="s">
        <v>2195</v>
      </c>
      <c r="I902">
        <v>9710488</v>
      </c>
      <c r="J902">
        <v>636016948</v>
      </c>
      <c r="K902" t="s">
        <v>1464</v>
      </c>
      <c r="L902" t="s">
        <v>1313</v>
      </c>
    </row>
    <row r="903" spans="8:12" x14ac:dyDescent="0.25">
      <c r="H903" t="s">
        <v>2196</v>
      </c>
      <c r="I903">
        <v>8626317</v>
      </c>
      <c r="J903">
        <v>525006395</v>
      </c>
      <c r="K903" t="s">
        <v>1307</v>
      </c>
      <c r="L903" t="s">
        <v>1308</v>
      </c>
    </row>
    <row r="904" spans="8:12" x14ac:dyDescent="0.25">
      <c r="H904" t="s">
        <v>2197</v>
      </c>
      <c r="I904">
        <v>8823288</v>
      </c>
      <c r="J904">
        <v>525015627</v>
      </c>
      <c r="K904" t="s">
        <v>1307</v>
      </c>
      <c r="L904" t="s">
        <v>1308</v>
      </c>
    </row>
    <row r="905" spans="8:12" x14ac:dyDescent="0.25">
      <c r="H905" t="s">
        <v>373</v>
      </c>
      <c r="I905">
        <v>9430739</v>
      </c>
      <c r="J905">
        <v>636016748</v>
      </c>
      <c r="K905" t="s">
        <v>1464</v>
      </c>
      <c r="L905" t="s">
        <v>1313</v>
      </c>
    </row>
    <row r="906" spans="8:12" x14ac:dyDescent="0.25">
      <c r="H906" t="s">
        <v>373</v>
      </c>
      <c r="I906">
        <v>9603001</v>
      </c>
      <c r="J906">
        <v>210725000</v>
      </c>
      <c r="K906" t="s">
        <v>1443</v>
      </c>
      <c r="L906" t="s">
        <v>1341</v>
      </c>
    </row>
    <row r="907" spans="8:12" x14ac:dyDescent="0.25">
      <c r="H907" t="s">
        <v>327</v>
      </c>
      <c r="I907">
        <v>9668881</v>
      </c>
      <c r="J907">
        <v>355972000</v>
      </c>
      <c r="K907" t="s">
        <v>1332</v>
      </c>
      <c r="L907" t="s">
        <v>1308</v>
      </c>
    </row>
    <row r="908" spans="8:12" x14ac:dyDescent="0.25">
      <c r="H908" t="s">
        <v>2198</v>
      </c>
      <c r="I908">
        <v>9327437</v>
      </c>
      <c r="J908">
        <v>538002553</v>
      </c>
      <c r="K908" t="s">
        <v>1437</v>
      </c>
      <c r="L908" t="s">
        <v>1326</v>
      </c>
    </row>
    <row r="909" spans="8:12" x14ac:dyDescent="0.25">
      <c r="H909" t="s">
        <v>2199</v>
      </c>
      <c r="I909">
        <v>8811651</v>
      </c>
      <c r="J909">
        <v>272048000</v>
      </c>
      <c r="K909" t="s">
        <v>1635</v>
      </c>
      <c r="L909" t="s">
        <v>1295</v>
      </c>
    </row>
    <row r="910" spans="8:12" x14ac:dyDescent="0.25">
      <c r="H910" t="s">
        <v>374</v>
      </c>
      <c r="I910">
        <v>9655224</v>
      </c>
      <c r="J910">
        <v>538005855</v>
      </c>
      <c r="K910" t="s">
        <v>1437</v>
      </c>
      <c r="L910" t="s">
        <v>1308</v>
      </c>
    </row>
    <row r="911" spans="8:12" x14ac:dyDescent="0.25">
      <c r="H911" t="s">
        <v>374</v>
      </c>
      <c r="I911">
        <v>9233179</v>
      </c>
      <c r="J911">
        <v>311000518</v>
      </c>
      <c r="K911" t="s">
        <v>1609</v>
      </c>
      <c r="L911" t="s">
        <v>1341</v>
      </c>
    </row>
    <row r="912" spans="8:12" x14ac:dyDescent="0.25">
      <c r="H912" t="s">
        <v>374</v>
      </c>
      <c r="I912">
        <v>9233179</v>
      </c>
      <c r="J912">
        <v>239829000</v>
      </c>
      <c r="K912" t="s">
        <v>1679</v>
      </c>
      <c r="L912" t="s">
        <v>1341</v>
      </c>
    </row>
    <row r="913" spans="8:12" x14ac:dyDescent="0.25">
      <c r="H913" t="s">
        <v>2200</v>
      </c>
      <c r="I913">
        <v>9692703</v>
      </c>
      <c r="J913">
        <v>212210000</v>
      </c>
      <c r="K913" t="s">
        <v>1443</v>
      </c>
      <c r="L913" t="s">
        <v>1308</v>
      </c>
    </row>
    <row r="914" spans="8:12" x14ac:dyDescent="0.25">
      <c r="H914" t="s">
        <v>2201</v>
      </c>
      <c r="I914">
        <v>9699440</v>
      </c>
      <c r="J914">
        <v>355737000</v>
      </c>
      <c r="K914" t="s">
        <v>1332</v>
      </c>
      <c r="L914" t="s">
        <v>1341</v>
      </c>
    </row>
    <row r="915" spans="8:12" x14ac:dyDescent="0.25">
      <c r="H915" t="s">
        <v>2202</v>
      </c>
      <c r="I915">
        <v>9008055</v>
      </c>
      <c r="J915">
        <v>419000186</v>
      </c>
      <c r="K915" t="s">
        <v>1420</v>
      </c>
      <c r="L915" t="s">
        <v>1295</v>
      </c>
    </row>
    <row r="916" spans="8:12" x14ac:dyDescent="0.25">
      <c r="H916" t="s">
        <v>2203</v>
      </c>
      <c r="I916">
        <v>9177789</v>
      </c>
      <c r="J916">
        <v>417222403</v>
      </c>
      <c r="K916" t="s">
        <v>1429</v>
      </c>
      <c r="L916" t="s">
        <v>1295</v>
      </c>
    </row>
    <row r="917" spans="8:12" x14ac:dyDescent="0.25">
      <c r="H917" t="s">
        <v>2204</v>
      </c>
      <c r="I917">
        <v>9210347</v>
      </c>
      <c r="J917">
        <v>419000541</v>
      </c>
      <c r="K917" t="s">
        <v>1420</v>
      </c>
      <c r="L917" t="s">
        <v>1295</v>
      </c>
    </row>
    <row r="918" spans="8:12" x14ac:dyDescent="0.25">
      <c r="H918" t="s">
        <v>2205</v>
      </c>
      <c r="I918">
        <v>9436707</v>
      </c>
      <c r="J918">
        <v>247276100</v>
      </c>
      <c r="K918" t="s">
        <v>1398</v>
      </c>
      <c r="L918" t="s">
        <v>1326</v>
      </c>
    </row>
    <row r="919" spans="8:12" x14ac:dyDescent="0.25">
      <c r="H919" t="s">
        <v>2205</v>
      </c>
      <c r="I919">
        <v>9519169</v>
      </c>
      <c r="J919">
        <v>215060000</v>
      </c>
      <c r="K919" t="s">
        <v>1340</v>
      </c>
      <c r="L919" t="s">
        <v>1341</v>
      </c>
    </row>
    <row r="920" spans="8:12" x14ac:dyDescent="0.25">
      <c r="H920" t="s">
        <v>2206</v>
      </c>
      <c r="I920">
        <v>9353395</v>
      </c>
      <c r="J920">
        <v>304936000</v>
      </c>
      <c r="K920" t="s">
        <v>1294</v>
      </c>
      <c r="L920" t="s">
        <v>1295</v>
      </c>
    </row>
    <row r="921" spans="8:12" x14ac:dyDescent="0.25">
      <c r="H921" t="s">
        <v>2207</v>
      </c>
      <c r="I921">
        <v>9484912</v>
      </c>
      <c r="J921">
        <v>636014622</v>
      </c>
      <c r="K921" t="s">
        <v>1464</v>
      </c>
      <c r="L921" t="s">
        <v>1326</v>
      </c>
    </row>
    <row r="922" spans="8:12" x14ac:dyDescent="0.25">
      <c r="H922" t="s">
        <v>2207</v>
      </c>
      <c r="I922">
        <v>9142447</v>
      </c>
      <c r="J922">
        <v>376609000</v>
      </c>
      <c r="K922" t="s">
        <v>1322</v>
      </c>
      <c r="L922" t="s">
        <v>1295</v>
      </c>
    </row>
    <row r="923" spans="8:12" x14ac:dyDescent="0.25">
      <c r="H923" t="s">
        <v>2207</v>
      </c>
      <c r="I923">
        <v>5000172</v>
      </c>
      <c r="J923">
        <v>265506580</v>
      </c>
      <c r="L923" t="s">
        <v>1362</v>
      </c>
    </row>
    <row r="924" spans="8:12" x14ac:dyDescent="0.25">
      <c r="H924" t="s">
        <v>2208</v>
      </c>
      <c r="I924">
        <v>9313632</v>
      </c>
      <c r="J924">
        <v>304738000</v>
      </c>
      <c r="K924" t="s">
        <v>1294</v>
      </c>
      <c r="L924" t="s">
        <v>1295</v>
      </c>
    </row>
    <row r="925" spans="8:12" x14ac:dyDescent="0.25">
      <c r="H925" t="s">
        <v>2209</v>
      </c>
      <c r="I925">
        <v>9558098</v>
      </c>
      <c r="J925">
        <v>564060000</v>
      </c>
      <c r="K925" t="s">
        <v>1441</v>
      </c>
      <c r="L925" t="s">
        <v>1362</v>
      </c>
    </row>
    <row r="926" spans="8:12" x14ac:dyDescent="0.25">
      <c r="H926" t="s">
        <v>2210</v>
      </c>
      <c r="I926">
        <v>9108271</v>
      </c>
      <c r="J926">
        <v>518100053</v>
      </c>
      <c r="K926" t="s">
        <v>1595</v>
      </c>
      <c r="L926" t="s">
        <v>1341</v>
      </c>
    </row>
    <row r="927" spans="8:12" x14ac:dyDescent="0.25">
      <c r="H927" t="s">
        <v>2210</v>
      </c>
      <c r="I927">
        <v>8663729</v>
      </c>
      <c r="J927">
        <v>334387000</v>
      </c>
      <c r="K927" t="s">
        <v>2211</v>
      </c>
      <c r="L927" t="s">
        <v>1308</v>
      </c>
    </row>
    <row r="928" spans="8:12" x14ac:dyDescent="0.25">
      <c r="H928" t="s">
        <v>2212</v>
      </c>
      <c r="I928">
        <v>9342619</v>
      </c>
      <c r="J928">
        <v>229318000</v>
      </c>
      <c r="L928" t="s">
        <v>1362</v>
      </c>
    </row>
    <row r="929" spans="8:12" x14ac:dyDescent="0.25">
      <c r="H929" t="s">
        <v>2213</v>
      </c>
      <c r="I929">
        <v>9565778</v>
      </c>
      <c r="J929">
        <v>533002170</v>
      </c>
      <c r="K929" t="s">
        <v>1563</v>
      </c>
      <c r="L929" t="s">
        <v>1308</v>
      </c>
    </row>
    <row r="930" spans="8:12" x14ac:dyDescent="0.25">
      <c r="H930" t="s">
        <v>2214</v>
      </c>
      <c r="I930">
        <v>8181818</v>
      </c>
      <c r="J930">
        <v>271808080</v>
      </c>
      <c r="K930" t="s">
        <v>1373</v>
      </c>
      <c r="L930" t="s">
        <v>1308</v>
      </c>
    </row>
    <row r="931" spans="8:12" x14ac:dyDescent="0.25">
      <c r="H931" t="s">
        <v>2214</v>
      </c>
      <c r="I931">
        <v>6714146</v>
      </c>
      <c r="J931">
        <v>213657896</v>
      </c>
      <c r="K931" t="s">
        <v>2181</v>
      </c>
      <c r="L931" t="s">
        <v>1295</v>
      </c>
    </row>
    <row r="932" spans="8:12" x14ac:dyDescent="0.25">
      <c r="H932" t="s">
        <v>2214</v>
      </c>
      <c r="I932">
        <v>5132901</v>
      </c>
      <c r="J932">
        <v>4141053</v>
      </c>
      <c r="L932" t="s">
        <v>1337</v>
      </c>
    </row>
    <row r="933" spans="8:12" x14ac:dyDescent="0.25">
      <c r="H933" t="s">
        <v>2215</v>
      </c>
      <c r="I933">
        <v>8114142</v>
      </c>
      <c r="J933">
        <v>271333444</v>
      </c>
      <c r="K933" t="s">
        <v>1373</v>
      </c>
      <c r="L933" t="s">
        <v>1308</v>
      </c>
    </row>
    <row r="934" spans="8:12" x14ac:dyDescent="0.25">
      <c r="H934" t="s">
        <v>2215</v>
      </c>
      <c r="I934">
        <v>8103457</v>
      </c>
      <c r="J934">
        <v>271222333</v>
      </c>
      <c r="K934" t="s">
        <v>1373</v>
      </c>
      <c r="L934" t="s">
        <v>1308</v>
      </c>
    </row>
    <row r="935" spans="8:12" x14ac:dyDescent="0.25">
      <c r="H935" t="s">
        <v>2216</v>
      </c>
      <c r="I935">
        <v>8103457</v>
      </c>
      <c r="J935">
        <v>271111000</v>
      </c>
      <c r="K935" t="s">
        <v>1373</v>
      </c>
      <c r="L935" t="s">
        <v>2217</v>
      </c>
    </row>
    <row r="936" spans="8:12" x14ac:dyDescent="0.25">
      <c r="H936" t="s">
        <v>2218</v>
      </c>
      <c r="I936">
        <v>8102121</v>
      </c>
      <c r="J936">
        <v>271188899</v>
      </c>
      <c r="K936" t="s">
        <v>1373</v>
      </c>
      <c r="L936" t="s">
        <v>1308</v>
      </c>
    </row>
    <row r="937" spans="8:12" x14ac:dyDescent="0.25">
      <c r="H937" t="s">
        <v>2219</v>
      </c>
      <c r="I937">
        <v>7517882</v>
      </c>
      <c r="J937">
        <v>271000214</v>
      </c>
      <c r="K937" t="s">
        <v>1373</v>
      </c>
      <c r="L937" t="s">
        <v>1308</v>
      </c>
    </row>
    <row r="938" spans="8:12" x14ac:dyDescent="0.25">
      <c r="H938" t="s">
        <v>2220</v>
      </c>
      <c r="I938">
        <v>8104361</v>
      </c>
      <c r="J938">
        <v>271234567</v>
      </c>
      <c r="K938" t="s">
        <v>1373</v>
      </c>
      <c r="L938" t="s">
        <v>1308</v>
      </c>
    </row>
    <row r="939" spans="8:12" x14ac:dyDescent="0.25">
      <c r="H939" t="s">
        <v>2221</v>
      </c>
      <c r="I939">
        <v>8103457</v>
      </c>
      <c r="J939">
        <v>271111222</v>
      </c>
      <c r="K939" t="s">
        <v>1373</v>
      </c>
      <c r="L939" t="s">
        <v>1308</v>
      </c>
    </row>
    <row r="940" spans="8:12" x14ac:dyDescent="0.25">
      <c r="H940" t="s">
        <v>375</v>
      </c>
      <c r="I940">
        <v>9231676</v>
      </c>
      <c r="J940">
        <v>215223000</v>
      </c>
      <c r="K940" t="s">
        <v>1340</v>
      </c>
      <c r="L940" t="s">
        <v>1341</v>
      </c>
    </row>
    <row r="941" spans="8:12" x14ac:dyDescent="0.25">
      <c r="H941" t="s">
        <v>2222</v>
      </c>
      <c r="I941">
        <v>8505238</v>
      </c>
      <c r="J941">
        <v>538001798</v>
      </c>
      <c r="K941" t="s">
        <v>1437</v>
      </c>
      <c r="L941" t="s">
        <v>1313</v>
      </c>
    </row>
    <row r="942" spans="8:12" x14ac:dyDescent="0.25">
      <c r="H942" t="s">
        <v>2223</v>
      </c>
      <c r="I942">
        <v>9670078</v>
      </c>
      <c r="J942">
        <v>470310000</v>
      </c>
      <c r="K942" t="s">
        <v>1403</v>
      </c>
      <c r="L942" t="s">
        <v>1313</v>
      </c>
    </row>
    <row r="943" spans="8:12" x14ac:dyDescent="0.25">
      <c r="H943" t="s">
        <v>2224</v>
      </c>
      <c r="I943">
        <v>7228364</v>
      </c>
      <c r="J943">
        <v>354324000</v>
      </c>
      <c r="K943" t="s">
        <v>1332</v>
      </c>
      <c r="L943" t="s">
        <v>1295</v>
      </c>
    </row>
    <row r="944" spans="8:12" x14ac:dyDescent="0.25">
      <c r="H944" t="s">
        <v>2225</v>
      </c>
      <c r="I944">
        <v>9284831</v>
      </c>
      <c r="J944">
        <v>466231000</v>
      </c>
      <c r="K944" t="s">
        <v>1925</v>
      </c>
      <c r="L944" t="s">
        <v>1346</v>
      </c>
    </row>
    <row r="945" spans="8:12" x14ac:dyDescent="0.25">
      <c r="H945" t="s">
        <v>2226</v>
      </c>
      <c r="I945">
        <v>9519303</v>
      </c>
      <c r="J945">
        <v>636092089</v>
      </c>
      <c r="K945" t="s">
        <v>1464</v>
      </c>
      <c r="L945" t="s">
        <v>1341</v>
      </c>
    </row>
    <row r="946" spans="8:12" x14ac:dyDescent="0.25">
      <c r="H946" t="s">
        <v>2227</v>
      </c>
      <c r="I946">
        <v>9275426</v>
      </c>
      <c r="J946">
        <v>466225000</v>
      </c>
      <c r="K946" t="s">
        <v>1925</v>
      </c>
      <c r="L946" t="s">
        <v>1346</v>
      </c>
    </row>
    <row r="947" spans="8:12" x14ac:dyDescent="0.25">
      <c r="H947" t="s">
        <v>2228</v>
      </c>
      <c r="I947">
        <v>9752371</v>
      </c>
      <c r="J947">
        <v>403133000</v>
      </c>
      <c r="K947" t="s">
        <v>1920</v>
      </c>
      <c r="L947" t="s">
        <v>1329</v>
      </c>
    </row>
    <row r="948" spans="8:12" x14ac:dyDescent="0.25">
      <c r="H948" t="s">
        <v>2229</v>
      </c>
      <c r="I948">
        <v>9222481</v>
      </c>
      <c r="J948">
        <v>210479000</v>
      </c>
      <c r="K948" t="s">
        <v>1443</v>
      </c>
      <c r="L948" t="s">
        <v>1341</v>
      </c>
    </row>
    <row r="949" spans="8:12" x14ac:dyDescent="0.25">
      <c r="H949" t="s">
        <v>2230</v>
      </c>
      <c r="I949">
        <v>9323106</v>
      </c>
      <c r="J949">
        <v>436000032</v>
      </c>
      <c r="K949" t="s">
        <v>1473</v>
      </c>
      <c r="L949" t="s">
        <v>1362</v>
      </c>
    </row>
    <row r="950" spans="8:12" x14ac:dyDescent="0.25">
      <c r="H950" t="s">
        <v>2231</v>
      </c>
      <c r="I950">
        <v>9278911</v>
      </c>
      <c r="J950">
        <v>725001321</v>
      </c>
      <c r="K950" t="s">
        <v>1532</v>
      </c>
      <c r="L950" t="s">
        <v>1341</v>
      </c>
    </row>
    <row r="951" spans="8:12" x14ac:dyDescent="0.25">
      <c r="H951" t="s">
        <v>2231</v>
      </c>
      <c r="I951">
        <v>9278911</v>
      </c>
      <c r="J951">
        <v>372714000</v>
      </c>
      <c r="L951" t="s">
        <v>1341</v>
      </c>
    </row>
    <row r="952" spans="8:12" x14ac:dyDescent="0.25">
      <c r="H952" t="s">
        <v>2232</v>
      </c>
      <c r="I952">
        <v>9592721</v>
      </c>
      <c r="J952">
        <v>636014704</v>
      </c>
      <c r="K952" t="s">
        <v>1464</v>
      </c>
      <c r="L952" t="s">
        <v>1341</v>
      </c>
    </row>
    <row r="953" spans="8:12" x14ac:dyDescent="0.25">
      <c r="H953" t="s">
        <v>2232</v>
      </c>
      <c r="I953">
        <v>8727599</v>
      </c>
      <c r="J953">
        <v>515196000</v>
      </c>
      <c r="K953" t="s">
        <v>1406</v>
      </c>
      <c r="L953" t="s">
        <v>1295</v>
      </c>
    </row>
    <row r="954" spans="8:12" x14ac:dyDescent="0.25">
      <c r="H954" t="s">
        <v>2233</v>
      </c>
      <c r="I954">
        <v>9621558</v>
      </c>
      <c r="J954">
        <v>273359180</v>
      </c>
      <c r="K954" t="s">
        <v>1297</v>
      </c>
      <c r="L954" t="s">
        <v>1313</v>
      </c>
    </row>
    <row r="955" spans="8:12" x14ac:dyDescent="0.25">
      <c r="H955" t="s">
        <v>2234</v>
      </c>
      <c r="I955">
        <v>9579561</v>
      </c>
      <c r="J955">
        <v>636015997</v>
      </c>
      <c r="K955" t="s">
        <v>1464</v>
      </c>
      <c r="L955" t="s">
        <v>1313</v>
      </c>
    </row>
    <row r="956" spans="8:12" x14ac:dyDescent="0.25">
      <c r="H956" t="s">
        <v>2235</v>
      </c>
      <c r="I956">
        <v>9312872</v>
      </c>
      <c r="J956">
        <v>636014315</v>
      </c>
      <c r="K956" t="s">
        <v>1464</v>
      </c>
      <c r="L956" t="s">
        <v>1362</v>
      </c>
    </row>
    <row r="957" spans="8:12" x14ac:dyDescent="0.25">
      <c r="H957" t="s">
        <v>2236</v>
      </c>
      <c r="I957">
        <v>9579535</v>
      </c>
      <c r="J957">
        <v>636015762</v>
      </c>
      <c r="K957" t="s">
        <v>1464</v>
      </c>
      <c r="L957" t="s">
        <v>1313</v>
      </c>
    </row>
    <row r="958" spans="8:12" x14ac:dyDescent="0.25">
      <c r="H958" t="s">
        <v>2237</v>
      </c>
      <c r="I958">
        <v>9232967</v>
      </c>
      <c r="J958">
        <v>374102000</v>
      </c>
      <c r="L958" t="s">
        <v>1326</v>
      </c>
    </row>
    <row r="959" spans="8:12" x14ac:dyDescent="0.25">
      <c r="H959" t="s">
        <v>2238</v>
      </c>
      <c r="I959">
        <v>8403533</v>
      </c>
      <c r="J959">
        <v>334253000</v>
      </c>
      <c r="K959" t="s">
        <v>2211</v>
      </c>
      <c r="L959" t="s">
        <v>1295</v>
      </c>
    </row>
    <row r="960" spans="8:12" x14ac:dyDescent="0.25">
      <c r="H960" t="s">
        <v>2239</v>
      </c>
      <c r="I960">
        <v>9649976</v>
      </c>
      <c r="J960">
        <v>438031044</v>
      </c>
      <c r="K960" t="s">
        <v>2146</v>
      </c>
      <c r="L960" t="s">
        <v>1308</v>
      </c>
    </row>
    <row r="961" spans="8:12" x14ac:dyDescent="0.25">
      <c r="H961" t="s">
        <v>2240</v>
      </c>
      <c r="I961">
        <v>8912522</v>
      </c>
      <c r="J961">
        <v>312986000</v>
      </c>
      <c r="K961" t="s">
        <v>1379</v>
      </c>
      <c r="L961" t="s">
        <v>1341</v>
      </c>
    </row>
    <row r="962" spans="8:12" x14ac:dyDescent="0.25">
      <c r="H962" t="s">
        <v>2241</v>
      </c>
      <c r="I962">
        <v>9584138</v>
      </c>
      <c r="J962">
        <v>248779000</v>
      </c>
      <c r="K962" t="s">
        <v>1340</v>
      </c>
      <c r="L962" t="s">
        <v>1341</v>
      </c>
    </row>
    <row r="963" spans="8:12" x14ac:dyDescent="0.25">
      <c r="H963" t="s">
        <v>2242</v>
      </c>
      <c r="I963">
        <v>8302806</v>
      </c>
      <c r="J963">
        <v>403048000</v>
      </c>
      <c r="K963" t="s">
        <v>1920</v>
      </c>
      <c r="L963" t="s">
        <v>1614</v>
      </c>
    </row>
    <row r="964" spans="8:12" x14ac:dyDescent="0.25">
      <c r="H964" t="s">
        <v>2243</v>
      </c>
      <c r="I964">
        <v>9743033</v>
      </c>
      <c r="J964">
        <v>636016893</v>
      </c>
      <c r="K964" t="s">
        <v>1464</v>
      </c>
      <c r="L964" t="s">
        <v>1308</v>
      </c>
    </row>
    <row r="965" spans="8:12" x14ac:dyDescent="0.25">
      <c r="H965" t="s">
        <v>2244</v>
      </c>
      <c r="I965">
        <v>8230314</v>
      </c>
      <c r="J965">
        <v>515325000</v>
      </c>
      <c r="K965" t="s">
        <v>1406</v>
      </c>
      <c r="L965" t="s">
        <v>1295</v>
      </c>
    </row>
    <row r="966" spans="8:12" x14ac:dyDescent="0.25">
      <c r="H966" t="s">
        <v>2245</v>
      </c>
      <c r="I966">
        <v>9320336</v>
      </c>
      <c r="J966">
        <v>308876000</v>
      </c>
      <c r="K966" t="s">
        <v>1609</v>
      </c>
      <c r="L966" t="s">
        <v>1341</v>
      </c>
    </row>
    <row r="967" spans="8:12" x14ac:dyDescent="0.25">
      <c r="H967" t="s">
        <v>2246</v>
      </c>
      <c r="I967">
        <v>9493016</v>
      </c>
      <c r="J967">
        <v>249634000</v>
      </c>
      <c r="K967" t="s">
        <v>1340</v>
      </c>
      <c r="L967" t="s">
        <v>1341</v>
      </c>
    </row>
    <row r="968" spans="8:12" x14ac:dyDescent="0.25">
      <c r="H968" t="s">
        <v>2247</v>
      </c>
      <c r="I968">
        <v>9403255</v>
      </c>
      <c r="J968">
        <v>372879000</v>
      </c>
      <c r="L968" t="s">
        <v>1341</v>
      </c>
    </row>
    <row r="969" spans="8:12" x14ac:dyDescent="0.25">
      <c r="H969" t="s">
        <v>2248</v>
      </c>
      <c r="I969">
        <v>9566916</v>
      </c>
      <c r="J969">
        <v>249194000</v>
      </c>
      <c r="K969" t="s">
        <v>1340</v>
      </c>
      <c r="L969" t="s">
        <v>1308</v>
      </c>
    </row>
    <row r="970" spans="8:12" x14ac:dyDescent="0.25">
      <c r="H970" t="s">
        <v>2249</v>
      </c>
      <c r="I970">
        <v>9534066</v>
      </c>
      <c r="J970">
        <v>236681000</v>
      </c>
      <c r="K970" t="s">
        <v>1383</v>
      </c>
      <c r="L970" t="s">
        <v>1326</v>
      </c>
    </row>
    <row r="971" spans="8:12" x14ac:dyDescent="0.25">
      <c r="H971" t="s">
        <v>2249</v>
      </c>
      <c r="I971">
        <v>9534066</v>
      </c>
      <c r="J971">
        <v>209524000</v>
      </c>
      <c r="K971" t="s">
        <v>1443</v>
      </c>
      <c r="L971" t="s">
        <v>1326</v>
      </c>
    </row>
    <row r="972" spans="8:12" x14ac:dyDescent="0.25">
      <c r="H972" t="s">
        <v>2250</v>
      </c>
      <c r="I972">
        <v>8812784</v>
      </c>
      <c r="J972">
        <v>357890000</v>
      </c>
      <c r="K972" t="s">
        <v>1332</v>
      </c>
      <c r="L972" t="s">
        <v>1326</v>
      </c>
    </row>
    <row r="973" spans="8:12" x14ac:dyDescent="0.25">
      <c r="H973" t="s">
        <v>2251</v>
      </c>
      <c r="I973">
        <v>9403293</v>
      </c>
      <c r="J973">
        <v>351061000</v>
      </c>
      <c r="K973" t="s">
        <v>1332</v>
      </c>
      <c r="L973" t="s">
        <v>1326</v>
      </c>
    </row>
    <row r="974" spans="8:12" x14ac:dyDescent="0.25">
      <c r="H974" t="s">
        <v>2252</v>
      </c>
      <c r="I974">
        <v>9162980</v>
      </c>
      <c r="J974">
        <v>636014287</v>
      </c>
      <c r="K974" t="s">
        <v>1464</v>
      </c>
      <c r="L974" t="s">
        <v>1341</v>
      </c>
    </row>
    <row r="975" spans="8:12" x14ac:dyDescent="0.25">
      <c r="H975" t="s">
        <v>2253</v>
      </c>
      <c r="I975">
        <v>9515163</v>
      </c>
      <c r="J975">
        <v>564462000</v>
      </c>
      <c r="K975" t="s">
        <v>1441</v>
      </c>
      <c r="L975" t="s">
        <v>1362</v>
      </c>
    </row>
    <row r="976" spans="8:12" x14ac:dyDescent="0.25">
      <c r="H976" t="s">
        <v>2253</v>
      </c>
      <c r="I976">
        <v>9290270</v>
      </c>
      <c r="J976">
        <v>477293300</v>
      </c>
      <c r="K976" t="s">
        <v>1348</v>
      </c>
      <c r="L976" t="s">
        <v>1346</v>
      </c>
    </row>
    <row r="977" spans="8:12" x14ac:dyDescent="0.25">
      <c r="H977" t="s">
        <v>2253</v>
      </c>
      <c r="I977">
        <v>9391804</v>
      </c>
      <c r="J977">
        <v>229048000</v>
      </c>
      <c r="L977" t="s">
        <v>1295</v>
      </c>
    </row>
    <row r="978" spans="8:12" x14ac:dyDescent="0.25">
      <c r="H978" t="s">
        <v>2254</v>
      </c>
      <c r="I978">
        <v>9074494</v>
      </c>
      <c r="J978">
        <v>249626000</v>
      </c>
      <c r="K978" t="s">
        <v>1340</v>
      </c>
      <c r="L978" t="s">
        <v>1341</v>
      </c>
    </row>
    <row r="979" spans="8:12" x14ac:dyDescent="0.25">
      <c r="H979" t="s">
        <v>376</v>
      </c>
      <c r="I979">
        <v>9221853</v>
      </c>
      <c r="J979">
        <v>239802000</v>
      </c>
      <c r="K979" t="s">
        <v>1679</v>
      </c>
      <c r="L979" t="s">
        <v>1341</v>
      </c>
    </row>
    <row r="980" spans="8:12" x14ac:dyDescent="0.25">
      <c r="H980" t="s">
        <v>2255</v>
      </c>
      <c r="I980">
        <v>9527910</v>
      </c>
      <c r="J980">
        <v>241358000</v>
      </c>
      <c r="K980" t="s">
        <v>1679</v>
      </c>
      <c r="L980" t="s">
        <v>1341</v>
      </c>
    </row>
    <row r="981" spans="8:12" x14ac:dyDescent="0.25">
      <c r="H981" t="s">
        <v>2255</v>
      </c>
      <c r="I981">
        <v>9527910</v>
      </c>
      <c r="J981">
        <v>215468000</v>
      </c>
      <c r="K981" t="s">
        <v>1340</v>
      </c>
      <c r="L981" t="s">
        <v>1341</v>
      </c>
    </row>
    <row r="982" spans="8:12" x14ac:dyDescent="0.25">
      <c r="H982" t="s">
        <v>2256</v>
      </c>
      <c r="I982">
        <v>9336763</v>
      </c>
      <c r="J982">
        <v>371977000</v>
      </c>
      <c r="L982" t="s">
        <v>1341</v>
      </c>
    </row>
    <row r="983" spans="8:12" x14ac:dyDescent="0.25">
      <c r="H983" t="s">
        <v>2257</v>
      </c>
      <c r="I983">
        <v>9226530</v>
      </c>
      <c r="J983">
        <v>239736000</v>
      </c>
      <c r="K983" t="s">
        <v>1679</v>
      </c>
      <c r="L983" t="s">
        <v>1341</v>
      </c>
    </row>
    <row r="984" spans="8:12" x14ac:dyDescent="0.25">
      <c r="H984" t="s">
        <v>2258</v>
      </c>
      <c r="I984">
        <v>9455040</v>
      </c>
      <c r="J984">
        <v>215222000</v>
      </c>
      <c r="K984" t="s">
        <v>1340</v>
      </c>
      <c r="L984" t="s">
        <v>1308</v>
      </c>
    </row>
    <row r="985" spans="8:12" x14ac:dyDescent="0.25">
      <c r="H985" t="s">
        <v>2259</v>
      </c>
      <c r="I985">
        <v>9221009</v>
      </c>
      <c r="J985">
        <v>256178000</v>
      </c>
      <c r="K985" t="s">
        <v>1340</v>
      </c>
      <c r="L985" t="s">
        <v>1341</v>
      </c>
    </row>
    <row r="986" spans="8:12" x14ac:dyDescent="0.25">
      <c r="H986" t="s">
        <v>2260</v>
      </c>
      <c r="I986">
        <v>9462811</v>
      </c>
      <c r="J986">
        <v>215350000</v>
      </c>
      <c r="K986" t="s">
        <v>1340</v>
      </c>
      <c r="L986" t="s">
        <v>1308</v>
      </c>
    </row>
    <row r="987" spans="8:12" x14ac:dyDescent="0.25">
      <c r="H987" t="s">
        <v>2261</v>
      </c>
      <c r="I987">
        <v>9189081</v>
      </c>
      <c r="J987">
        <v>240141000</v>
      </c>
      <c r="K987" t="s">
        <v>1679</v>
      </c>
      <c r="L987" t="s">
        <v>1341</v>
      </c>
    </row>
    <row r="988" spans="8:12" x14ac:dyDescent="0.25">
      <c r="H988" t="s">
        <v>2262</v>
      </c>
      <c r="I988">
        <v>9220990</v>
      </c>
      <c r="J988">
        <v>256388000</v>
      </c>
      <c r="K988" t="s">
        <v>1340</v>
      </c>
      <c r="L988" t="s">
        <v>1341</v>
      </c>
    </row>
    <row r="989" spans="8:12" x14ac:dyDescent="0.25">
      <c r="H989" t="s">
        <v>2263</v>
      </c>
      <c r="I989">
        <v>9423774</v>
      </c>
      <c r="J989">
        <v>240760000</v>
      </c>
      <c r="K989" t="s">
        <v>1679</v>
      </c>
      <c r="L989" t="s">
        <v>1341</v>
      </c>
    </row>
    <row r="990" spans="8:12" x14ac:dyDescent="0.25">
      <c r="H990" t="s">
        <v>2264</v>
      </c>
      <c r="I990">
        <v>9185774</v>
      </c>
      <c r="J990">
        <v>240144000</v>
      </c>
      <c r="K990" t="s">
        <v>1679</v>
      </c>
      <c r="L990" t="s">
        <v>1341</v>
      </c>
    </row>
    <row r="991" spans="8:12" x14ac:dyDescent="0.25">
      <c r="H991" t="s">
        <v>2265</v>
      </c>
      <c r="I991">
        <v>9722364</v>
      </c>
      <c r="J991">
        <v>241386000</v>
      </c>
      <c r="K991" t="s">
        <v>1679</v>
      </c>
      <c r="L991" t="s">
        <v>1308</v>
      </c>
    </row>
    <row r="992" spans="8:12" x14ac:dyDescent="0.25">
      <c r="H992" t="s">
        <v>2266</v>
      </c>
      <c r="I992">
        <v>9123374</v>
      </c>
      <c r="J992">
        <v>240965000</v>
      </c>
      <c r="K992" t="s">
        <v>1679</v>
      </c>
      <c r="L992" t="s">
        <v>1341</v>
      </c>
    </row>
    <row r="993" spans="8:12" x14ac:dyDescent="0.25">
      <c r="H993" t="s">
        <v>2267</v>
      </c>
      <c r="I993">
        <v>8910811</v>
      </c>
      <c r="J993">
        <v>357714000</v>
      </c>
      <c r="K993" t="s">
        <v>1332</v>
      </c>
      <c r="L993" t="s">
        <v>1346</v>
      </c>
    </row>
    <row r="994" spans="8:12" x14ac:dyDescent="0.25">
      <c r="H994" t="s">
        <v>2268</v>
      </c>
      <c r="I994">
        <v>9189108</v>
      </c>
      <c r="J994">
        <v>240142000</v>
      </c>
      <c r="K994" t="s">
        <v>1679</v>
      </c>
      <c r="L994" t="s">
        <v>1341</v>
      </c>
    </row>
    <row r="995" spans="8:12" x14ac:dyDescent="0.25">
      <c r="H995" t="s">
        <v>377</v>
      </c>
      <c r="I995">
        <v>9221865</v>
      </c>
      <c r="J995">
        <v>239938000</v>
      </c>
      <c r="K995" t="s">
        <v>1679</v>
      </c>
      <c r="L995" t="s">
        <v>1341</v>
      </c>
    </row>
    <row r="996" spans="8:12" x14ac:dyDescent="0.25">
      <c r="H996" t="s">
        <v>2269</v>
      </c>
      <c r="I996">
        <v>9722376</v>
      </c>
      <c r="J996">
        <v>256556000</v>
      </c>
      <c r="K996" t="s">
        <v>1340</v>
      </c>
      <c r="L996" t="s">
        <v>1308</v>
      </c>
    </row>
    <row r="997" spans="8:12" x14ac:dyDescent="0.25">
      <c r="H997" t="s">
        <v>2270</v>
      </c>
      <c r="I997">
        <v>9563897</v>
      </c>
      <c r="J997">
        <v>667172000</v>
      </c>
      <c r="K997" t="s">
        <v>2089</v>
      </c>
      <c r="L997" t="s">
        <v>1329</v>
      </c>
    </row>
    <row r="998" spans="8:12" x14ac:dyDescent="0.25">
      <c r="H998" t="s">
        <v>2271</v>
      </c>
      <c r="I998">
        <v>9590709</v>
      </c>
      <c r="J998">
        <v>241339000</v>
      </c>
      <c r="K998" t="s">
        <v>1679</v>
      </c>
      <c r="L998" t="s">
        <v>1341</v>
      </c>
    </row>
    <row r="999" spans="8:12" x14ac:dyDescent="0.25">
      <c r="H999" t="s">
        <v>378</v>
      </c>
      <c r="I999">
        <v>9311177</v>
      </c>
      <c r="J999">
        <v>229380000</v>
      </c>
      <c r="L999" t="s">
        <v>1341</v>
      </c>
    </row>
    <row r="1000" spans="8:12" x14ac:dyDescent="0.25">
      <c r="H1000" t="s">
        <v>2272</v>
      </c>
      <c r="I1000">
        <v>9763344</v>
      </c>
      <c r="J1000">
        <v>525003264</v>
      </c>
      <c r="K1000" t="s">
        <v>1307</v>
      </c>
      <c r="L1000" t="s">
        <v>1313</v>
      </c>
    </row>
    <row r="1001" spans="8:12" x14ac:dyDescent="0.25">
      <c r="H1001" t="s">
        <v>379</v>
      </c>
      <c r="I1001">
        <v>9221889</v>
      </c>
      <c r="J1001">
        <v>239947000</v>
      </c>
      <c r="K1001" t="s">
        <v>1679</v>
      </c>
      <c r="L1001" t="s">
        <v>1341</v>
      </c>
    </row>
    <row r="1002" spans="8:12" x14ac:dyDescent="0.25">
      <c r="H1002" t="s">
        <v>2273</v>
      </c>
      <c r="I1002">
        <v>9212058</v>
      </c>
      <c r="J1002">
        <v>249655000</v>
      </c>
      <c r="K1002" t="s">
        <v>1340</v>
      </c>
      <c r="L1002" t="s">
        <v>1341</v>
      </c>
    </row>
    <row r="1003" spans="8:12" x14ac:dyDescent="0.25">
      <c r="H1003" t="s">
        <v>380</v>
      </c>
      <c r="I1003">
        <v>9597214</v>
      </c>
      <c r="J1003">
        <v>241208000</v>
      </c>
      <c r="K1003" t="s">
        <v>1679</v>
      </c>
      <c r="L1003" t="s">
        <v>1341</v>
      </c>
    </row>
    <row r="1004" spans="8:12" x14ac:dyDescent="0.25">
      <c r="H1004" t="s">
        <v>2274</v>
      </c>
      <c r="I1004">
        <v>9423762</v>
      </c>
      <c r="J1004">
        <v>240719000</v>
      </c>
      <c r="K1004" t="s">
        <v>1679</v>
      </c>
      <c r="L1004" t="s">
        <v>1341</v>
      </c>
    </row>
    <row r="1005" spans="8:12" x14ac:dyDescent="0.25">
      <c r="H1005" t="s">
        <v>381</v>
      </c>
      <c r="I1005">
        <v>9597202</v>
      </c>
      <c r="J1005">
        <v>241209000</v>
      </c>
      <c r="K1005" t="s">
        <v>1679</v>
      </c>
      <c r="L1005" t="s">
        <v>1341</v>
      </c>
    </row>
    <row r="1006" spans="8:12" x14ac:dyDescent="0.25">
      <c r="H1006" t="s">
        <v>382</v>
      </c>
      <c r="I1006">
        <v>9593440</v>
      </c>
      <c r="J1006">
        <v>241376000</v>
      </c>
      <c r="K1006" t="s">
        <v>1679</v>
      </c>
      <c r="L1006" t="s">
        <v>1308</v>
      </c>
    </row>
    <row r="1007" spans="8:12" x14ac:dyDescent="0.25">
      <c r="H1007" t="s">
        <v>2275</v>
      </c>
      <c r="I1007">
        <v>9130456</v>
      </c>
      <c r="J1007">
        <v>304050635</v>
      </c>
      <c r="K1007" t="s">
        <v>1294</v>
      </c>
      <c r="L1007" t="s">
        <v>1346</v>
      </c>
    </row>
    <row r="1008" spans="8:12" x14ac:dyDescent="0.25">
      <c r="H1008" t="s">
        <v>2276</v>
      </c>
      <c r="I1008">
        <v>7109233</v>
      </c>
      <c r="J1008">
        <v>316007848</v>
      </c>
      <c r="K1008" t="s">
        <v>1365</v>
      </c>
      <c r="L1008" t="s">
        <v>2277</v>
      </c>
    </row>
    <row r="1009" spans="8:12" x14ac:dyDescent="0.25">
      <c r="H1009" t="s">
        <v>2278</v>
      </c>
      <c r="I1009">
        <v>9715270</v>
      </c>
      <c r="J1009">
        <v>538005966</v>
      </c>
      <c r="K1009" t="s">
        <v>1437</v>
      </c>
      <c r="L1009" t="s">
        <v>1308</v>
      </c>
    </row>
    <row r="1010" spans="8:12" x14ac:dyDescent="0.25">
      <c r="H1010" t="s">
        <v>2279</v>
      </c>
      <c r="I1010">
        <v>9470909</v>
      </c>
      <c r="J1010">
        <v>538003492</v>
      </c>
      <c r="K1010" t="s">
        <v>1437</v>
      </c>
      <c r="L1010" t="s">
        <v>1326</v>
      </c>
    </row>
    <row r="1011" spans="8:12" x14ac:dyDescent="0.25">
      <c r="H1011" t="s">
        <v>2280</v>
      </c>
      <c r="I1011">
        <v>9430272</v>
      </c>
      <c r="J1011">
        <v>563944000</v>
      </c>
      <c r="K1011" t="s">
        <v>1441</v>
      </c>
      <c r="L1011" t="s">
        <v>1326</v>
      </c>
    </row>
    <row r="1012" spans="8:12" x14ac:dyDescent="0.25">
      <c r="H1012" t="s">
        <v>2281</v>
      </c>
      <c r="I1012">
        <v>9470959</v>
      </c>
      <c r="J1012">
        <v>538003913</v>
      </c>
      <c r="K1012" t="s">
        <v>1437</v>
      </c>
      <c r="L1012" t="s">
        <v>1326</v>
      </c>
    </row>
    <row r="1013" spans="8:12" x14ac:dyDescent="0.25">
      <c r="H1013" t="s">
        <v>2282</v>
      </c>
      <c r="I1013">
        <v>9478705</v>
      </c>
      <c r="J1013">
        <v>538003961</v>
      </c>
      <c r="K1013" t="s">
        <v>1437</v>
      </c>
      <c r="L1013" t="s">
        <v>1326</v>
      </c>
    </row>
    <row r="1014" spans="8:12" x14ac:dyDescent="0.25">
      <c r="H1014" t="s">
        <v>2283</v>
      </c>
      <c r="I1014">
        <v>9478690</v>
      </c>
      <c r="J1014">
        <v>538003883</v>
      </c>
      <c r="K1014" t="s">
        <v>1437</v>
      </c>
      <c r="L1014" t="s">
        <v>1326</v>
      </c>
    </row>
    <row r="1015" spans="8:12" x14ac:dyDescent="0.25">
      <c r="H1015" t="s">
        <v>2284</v>
      </c>
      <c r="I1015">
        <v>9478717</v>
      </c>
      <c r="J1015">
        <v>538003962</v>
      </c>
      <c r="K1015" t="s">
        <v>1437</v>
      </c>
      <c r="L1015" t="s">
        <v>1326</v>
      </c>
    </row>
    <row r="1016" spans="8:12" x14ac:dyDescent="0.25">
      <c r="H1016" t="s">
        <v>2285</v>
      </c>
      <c r="I1016">
        <v>9478614</v>
      </c>
      <c r="J1016">
        <v>538003758</v>
      </c>
      <c r="K1016" t="s">
        <v>1437</v>
      </c>
      <c r="L1016" t="s">
        <v>1326</v>
      </c>
    </row>
    <row r="1017" spans="8:12" x14ac:dyDescent="0.25">
      <c r="H1017" t="s">
        <v>2286</v>
      </c>
      <c r="I1017">
        <v>9430284</v>
      </c>
      <c r="J1017">
        <v>563959000</v>
      </c>
      <c r="K1017" t="s">
        <v>1441</v>
      </c>
      <c r="L1017" t="s">
        <v>1326</v>
      </c>
    </row>
    <row r="1018" spans="8:12" x14ac:dyDescent="0.25">
      <c r="H1018" t="s">
        <v>2287</v>
      </c>
      <c r="I1018">
        <v>9380518</v>
      </c>
      <c r="J1018">
        <v>477110300</v>
      </c>
      <c r="K1018" t="s">
        <v>1348</v>
      </c>
      <c r="L1018" t="s">
        <v>1326</v>
      </c>
    </row>
    <row r="1019" spans="8:12" x14ac:dyDescent="0.25">
      <c r="H1019" t="s">
        <v>2288</v>
      </c>
      <c r="I1019">
        <v>9392793</v>
      </c>
      <c r="J1019">
        <v>477617500</v>
      </c>
      <c r="K1019" t="s">
        <v>1348</v>
      </c>
      <c r="L1019" t="s">
        <v>1326</v>
      </c>
    </row>
    <row r="1020" spans="8:12" x14ac:dyDescent="0.25">
      <c r="H1020" t="s">
        <v>2289</v>
      </c>
      <c r="I1020">
        <v>9457713</v>
      </c>
      <c r="J1020">
        <v>538004410</v>
      </c>
      <c r="K1020" t="s">
        <v>1437</v>
      </c>
      <c r="L1020" t="s">
        <v>1326</v>
      </c>
    </row>
    <row r="1021" spans="8:12" x14ac:dyDescent="0.25">
      <c r="H1021" t="s">
        <v>2290</v>
      </c>
      <c r="I1021">
        <v>9655975</v>
      </c>
      <c r="J1021">
        <v>636016402</v>
      </c>
      <c r="K1021" t="s">
        <v>1464</v>
      </c>
      <c r="L1021" t="s">
        <v>1313</v>
      </c>
    </row>
    <row r="1022" spans="8:12" x14ac:dyDescent="0.25">
      <c r="H1022" t="s">
        <v>2291</v>
      </c>
      <c r="I1022">
        <v>9451692</v>
      </c>
      <c r="J1022">
        <v>538003966</v>
      </c>
      <c r="K1022" t="s">
        <v>1437</v>
      </c>
      <c r="L1022" t="s">
        <v>1326</v>
      </c>
    </row>
    <row r="1023" spans="8:12" x14ac:dyDescent="0.25">
      <c r="H1023" t="s">
        <v>2292</v>
      </c>
      <c r="I1023">
        <v>9655987</v>
      </c>
      <c r="J1023">
        <v>636016403</v>
      </c>
      <c r="K1023" t="s">
        <v>1464</v>
      </c>
      <c r="L1023" t="s">
        <v>1313</v>
      </c>
    </row>
    <row r="1024" spans="8:12" x14ac:dyDescent="0.25">
      <c r="H1024" t="s">
        <v>2293</v>
      </c>
      <c r="I1024">
        <v>9380506</v>
      </c>
      <c r="J1024">
        <v>477058300</v>
      </c>
      <c r="K1024" t="s">
        <v>1348</v>
      </c>
      <c r="L1024" t="s">
        <v>1326</v>
      </c>
    </row>
    <row r="1025" spans="8:12" x14ac:dyDescent="0.25">
      <c r="H1025" t="s">
        <v>2294</v>
      </c>
      <c r="I1025">
        <v>9387932</v>
      </c>
      <c r="J1025">
        <v>477733800</v>
      </c>
      <c r="K1025" t="s">
        <v>1348</v>
      </c>
      <c r="L1025" t="s">
        <v>1326</v>
      </c>
    </row>
    <row r="1026" spans="8:12" x14ac:dyDescent="0.25">
      <c r="H1026" t="s">
        <v>2295</v>
      </c>
      <c r="I1026">
        <v>9478688</v>
      </c>
      <c r="J1026">
        <v>538003845</v>
      </c>
      <c r="K1026" t="s">
        <v>1437</v>
      </c>
      <c r="L1026" t="s">
        <v>1326</v>
      </c>
    </row>
    <row r="1027" spans="8:12" x14ac:dyDescent="0.25">
      <c r="H1027" t="s">
        <v>2296</v>
      </c>
      <c r="I1027">
        <v>9387944</v>
      </c>
      <c r="J1027">
        <v>477733900</v>
      </c>
      <c r="K1027" t="s">
        <v>1348</v>
      </c>
      <c r="L1027" t="s">
        <v>1326</v>
      </c>
    </row>
    <row r="1028" spans="8:12" x14ac:dyDescent="0.25">
      <c r="H1028" t="s">
        <v>2297</v>
      </c>
      <c r="I1028">
        <v>9391426</v>
      </c>
      <c r="J1028">
        <v>477163100</v>
      </c>
      <c r="K1028" t="s">
        <v>1348</v>
      </c>
      <c r="L1028" t="s">
        <v>1326</v>
      </c>
    </row>
    <row r="1029" spans="8:12" x14ac:dyDescent="0.25">
      <c r="H1029" t="s">
        <v>2298</v>
      </c>
      <c r="I1029">
        <v>9391440</v>
      </c>
      <c r="J1029">
        <v>477201200</v>
      </c>
      <c r="K1029" t="s">
        <v>1348</v>
      </c>
      <c r="L1029" t="s">
        <v>1326</v>
      </c>
    </row>
    <row r="1030" spans="8:12" x14ac:dyDescent="0.25">
      <c r="H1030" t="s">
        <v>2299</v>
      </c>
      <c r="I1030">
        <v>9391438</v>
      </c>
      <c r="J1030">
        <v>477185800</v>
      </c>
      <c r="K1030" t="s">
        <v>1348</v>
      </c>
      <c r="L1030" t="s">
        <v>1326</v>
      </c>
    </row>
    <row r="1031" spans="8:12" x14ac:dyDescent="0.25">
      <c r="H1031" t="s">
        <v>2300</v>
      </c>
      <c r="I1031">
        <v>9451707</v>
      </c>
      <c r="J1031">
        <v>564315000</v>
      </c>
      <c r="K1031" t="s">
        <v>1441</v>
      </c>
      <c r="L1031" t="s">
        <v>1326</v>
      </c>
    </row>
    <row r="1032" spans="8:12" x14ac:dyDescent="0.25">
      <c r="H1032" t="s">
        <v>2301</v>
      </c>
      <c r="I1032">
        <v>9392808</v>
      </c>
      <c r="J1032">
        <v>477595800</v>
      </c>
      <c r="K1032" t="s">
        <v>1348</v>
      </c>
      <c r="L1032" t="s">
        <v>1326</v>
      </c>
    </row>
    <row r="1033" spans="8:12" x14ac:dyDescent="0.25">
      <c r="H1033" t="s">
        <v>2302</v>
      </c>
      <c r="I1033">
        <v>9252060</v>
      </c>
      <c r="J1033">
        <v>538002951</v>
      </c>
      <c r="K1033" t="s">
        <v>1437</v>
      </c>
      <c r="L1033" t="s">
        <v>1326</v>
      </c>
    </row>
    <row r="1034" spans="8:12" x14ac:dyDescent="0.25">
      <c r="H1034" t="s">
        <v>2303</v>
      </c>
      <c r="I1034">
        <v>9438028</v>
      </c>
      <c r="J1034">
        <v>249874000</v>
      </c>
      <c r="K1034" t="s">
        <v>1340</v>
      </c>
      <c r="L1034" t="s">
        <v>1341</v>
      </c>
    </row>
    <row r="1035" spans="8:12" x14ac:dyDescent="0.25">
      <c r="H1035" t="s">
        <v>2304</v>
      </c>
      <c r="I1035">
        <v>9430296</v>
      </c>
      <c r="J1035">
        <v>565664000</v>
      </c>
      <c r="L1035" t="s">
        <v>1326</v>
      </c>
    </row>
    <row r="1036" spans="8:12" x14ac:dyDescent="0.25">
      <c r="H1036" t="s">
        <v>2305</v>
      </c>
      <c r="I1036">
        <v>9381706</v>
      </c>
      <c r="J1036">
        <v>230613000</v>
      </c>
      <c r="K1036" t="s">
        <v>1432</v>
      </c>
      <c r="L1036" t="s">
        <v>1341</v>
      </c>
    </row>
    <row r="1037" spans="8:12" x14ac:dyDescent="0.25">
      <c r="H1037" t="s">
        <v>2306</v>
      </c>
      <c r="I1037">
        <v>9284013</v>
      </c>
      <c r="J1037">
        <v>636012377</v>
      </c>
      <c r="K1037" t="s">
        <v>1464</v>
      </c>
      <c r="L1037" t="s">
        <v>1346</v>
      </c>
    </row>
    <row r="1038" spans="8:12" x14ac:dyDescent="0.25">
      <c r="H1038" t="s">
        <v>2307</v>
      </c>
      <c r="I1038">
        <v>9330953</v>
      </c>
      <c r="J1038">
        <v>304944000</v>
      </c>
      <c r="K1038" t="s">
        <v>1294</v>
      </c>
      <c r="L1038" t="s">
        <v>1295</v>
      </c>
    </row>
    <row r="1039" spans="8:12" x14ac:dyDescent="0.25">
      <c r="H1039" t="s">
        <v>2308</v>
      </c>
      <c r="I1039">
        <v>8607658</v>
      </c>
      <c r="J1039">
        <v>518659000</v>
      </c>
      <c r="K1039" t="s">
        <v>1595</v>
      </c>
      <c r="L1039" t="s">
        <v>1295</v>
      </c>
    </row>
    <row r="1040" spans="8:12" x14ac:dyDescent="0.25">
      <c r="H1040" t="s">
        <v>2309</v>
      </c>
      <c r="I1040">
        <v>8877423</v>
      </c>
      <c r="J1040">
        <v>374733576</v>
      </c>
      <c r="L1040" t="s">
        <v>1326</v>
      </c>
    </row>
    <row r="1041" spans="8:12" x14ac:dyDescent="0.25">
      <c r="H1041" t="s">
        <v>2310</v>
      </c>
      <c r="I1041">
        <v>9592496</v>
      </c>
      <c r="J1041">
        <v>271042562</v>
      </c>
      <c r="K1041" t="s">
        <v>1373</v>
      </c>
      <c r="L1041" t="s">
        <v>1362</v>
      </c>
    </row>
    <row r="1042" spans="8:12" x14ac:dyDescent="0.25">
      <c r="H1042" t="s">
        <v>2311</v>
      </c>
      <c r="I1042">
        <v>9400356</v>
      </c>
      <c r="J1042">
        <v>248359000</v>
      </c>
      <c r="K1042" t="s">
        <v>1340</v>
      </c>
      <c r="L1042" t="s">
        <v>1326</v>
      </c>
    </row>
    <row r="1043" spans="8:12" x14ac:dyDescent="0.25">
      <c r="H1043" t="s">
        <v>2312</v>
      </c>
      <c r="I1043">
        <v>9407483</v>
      </c>
      <c r="J1043">
        <v>372011000</v>
      </c>
      <c r="L1043" t="s">
        <v>1341</v>
      </c>
    </row>
    <row r="1044" spans="8:12" x14ac:dyDescent="0.25">
      <c r="H1044" t="s">
        <v>2313</v>
      </c>
      <c r="I1044">
        <v>9472000</v>
      </c>
      <c r="J1044">
        <v>212136000</v>
      </c>
      <c r="K1044" t="s">
        <v>1443</v>
      </c>
      <c r="L1044" t="s">
        <v>1295</v>
      </c>
    </row>
    <row r="1045" spans="8:12" x14ac:dyDescent="0.25">
      <c r="H1045" t="s">
        <v>2314</v>
      </c>
      <c r="I1045">
        <v>9053220</v>
      </c>
      <c r="J1045">
        <v>316055000</v>
      </c>
      <c r="K1045" t="s">
        <v>1365</v>
      </c>
      <c r="L1045" t="s">
        <v>1326</v>
      </c>
    </row>
    <row r="1046" spans="8:12" x14ac:dyDescent="0.25">
      <c r="H1046" t="s">
        <v>2315</v>
      </c>
      <c r="I1046">
        <v>7710264</v>
      </c>
      <c r="J1046">
        <v>377901040</v>
      </c>
      <c r="K1046" t="s">
        <v>1322</v>
      </c>
      <c r="L1046" t="s">
        <v>1295</v>
      </c>
    </row>
    <row r="1047" spans="8:12" x14ac:dyDescent="0.25">
      <c r="H1047" t="s">
        <v>2316</v>
      </c>
      <c r="I1047">
        <v>9214264</v>
      </c>
      <c r="J1047">
        <v>636015482</v>
      </c>
      <c r="K1047" t="s">
        <v>1464</v>
      </c>
      <c r="L1047" t="s">
        <v>1341</v>
      </c>
    </row>
    <row r="1048" spans="8:12" x14ac:dyDescent="0.25">
      <c r="H1048" t="s">
        <v>2317</v>
      </c>
      <c r="I1048">
        <v>8943416</v>
      </c>
      <c r="J1048">
        <v>667021000</v>
      </c>
      <c r="K1048" t="s">
        <v>2089</v>
      </c>
      <c r="L1048" t="s">
        <v>1295</v>
      </c>
    </row>
    <row r="1049" spans="8:12" x14ac:dyDescent="0.25">
      <c r="H1049" t="s">
        <v>2317</v>
      </c>
      <c r="I1049">
        <v>7700001</v>
      </c>
      <c r="J1049">
        <v>352160000</v>
      </c>
      <c r="K1049" t="s">
        <v>1332</v>
      </c>
      <c r="L1049" t="s">
        <v>1847</v>
      </c>
    </row>
    <row r="1050" spans="8:12" x14ac:dyDescent="0.25">
      <c r="H1050" t="s">
        <v>2317</v>
      </c>
      <c r="I1050">
        <v>9214331</v>
      </c>
      <c r="J1050">
        <v>311067409</v>
      </c>
      <c r="K1050" t="s">
        <v>1609</v>
      </c>
      <c r="L1050" t="s">
        <v>1341</v>
      </c>
    </row>
    <row r="1051" spans="8:12" x14ac:dyDescent="0.25">
      <c r="H1051" t="s">
        <v>2317</v>
      </c>
      <c r="I1051">
        <v>9214331</v>
      </c>
      <c r="J1051">
        <v>311067400</v>
      </c>
      <c r="K1051" t="s">
        <v>1609</v>
      </c>
      <c r="L1051" t="s">
        <v>1341</v>
      </c>
    </row>
    <row r="1052" spans="8:12" x14ac:dyDescent="0.25">
      <c r="H1052" t="s">
        <v>2317</v>
      </c>
      <c r="I1052">
        <v>9362827</v>
      </c>
      <c r="J1052">
        <v>304988000</v>
      </c>
      <c r="K1052" t="s">
        <v>1294</v>
      </c>
      <c r="L1052" t="s">
        <v>1295</v>
      </c>
    </row>
    <row r="1053" spans="8:12" x14ac:dyDescent="0.25">
      <c r="H1053" t="s">
        <v>2318</v>
      </c>
      <c r="I1053">
        <v>9558218</v>
      </c>
      <c r="J1053">
        <v>432923000</v>
      </c>
      <c r="K1053" t="s">
        <v>1368</v>
      </c>
      <c r="L1053" t="s">
        <v>1308</v>
      </c>
    </row>
    <row r="1054" spans="8:12" x14ac:dyDescent="0.25">
      <c r="H1054" t="s">
        <v>255</v>
      </c>
      <c r="I1054">
        <v>9629419</v>
      </c>
      <c r="J1054">
        <v>352884000</v>
      </c>
      <c r="K1054" t="s">
        <v>1332</v>
      </c>
      <c r="L1054" t="s">
        <v>1337</v>
      </c>
    </row>
    <row r="1055" spans="8:12" x14ac:dyDescent="0.25">
      <c r="H1055" t="s">
        <v>2319</v>
      </c>
      <c r="I1055">
        <v>9472012</v>
      </c>
      <c r="J1055">
        <v>209273000</v>
      </c>
      <c r="K1055" t="s">
        <v>1443</v>
      </c>
      <c r="L1055" t="s">
        <v>1295</v>
      </c>
    </row>
    <row r="1056" spans="8:12" x14ac:dyDescent="0.25">
      <c r="H1056" t="s">
        <v>2320</v>
      </c>
      <c r="I1056">
        <v>9127162</v>
      </c>
      <c r="J1056">
        <v>518856000</v>
      </c>
      <c r="K1056" t="s">
        <v>1595</v>
      </c>
      <c r="L1056" t="s">
        <v>1295</v>
      </c>
    </row>
    <row r="1057" spans="8:12" x14ac:dyDescent="0.25">
      <c r="H1057" t="s">
        <v>2321</v>
      </c>
      <c r="I1057">
        <v>8118827</v>
      </c>
      <c r="J1057">
        <v>372940000</v>
      </c>
      <c r="L1057" t="s">
        <v>1614</v>
      </c>
    </row>
    <row r="1058" spans="8:12" x14ac:dyDescent="0.25">
      <c r="H1058" t="s">
        <v>2322</v>
      </c>
      <c r="I1058">
        <v>9268837</v>
      </c>
      <c r="J1058">
        <v>245468000</v>
      </c>
      <c r="K1058" t="s">
        <v>1387</v>
      </c>
      <c r="L1058" t="s">
        <v>1295</v>
      </c>
    </row>
    <row r="1059" spans="8:12" x14ac:dyDescent="0.25">
      <c r="H1059" t="s">
        <v>2323</v>
      </c>
      <c r="I1059">
        <v>7917018</v>
      </c>
      <c r="J1059">
        <v>256840000</v>
      </c>
      <c r="K1059" t="s">
        <v>1340</v>
      </c>
      <c r="L1059" t="s">
        <v>1295</v>
      </c>
    </row>
    <row r="1060" spans="8:12" x14ac:dyDescent="0.25">
      <c r="H1060" t="s">
        <v>2324</v>
      </c>
      <c r="I1060">
        <v>9139189</v>
      </c>
      <c r="J1060">
        <v>255912470</v>
      </c>
      <c r="L1060" t="s">
        <v>1329</v>
      </c>
    </row>
    <row r="1061" spans="8:12" x14ac:dyDescent="0.25">
      <c r="H1061" t="s">
        <v>2325</v>
      </c>
      <c r="I1061">
        <v>9440473</v>
      </c>
      <c r="J1061">
        <v>538003856</v>
      </c>
      <c r="K1061" t="s">
        <v>1437</v>
      </c>
      <c r="L1061" t="s">
        <v>1326</v>
      </c>
    </row>
    <row r="1062" spans="8:12" x14ac:dyDescent="0.25">
      <c r="H1062" t="s">
        <v>2326</v>
      </c>
      <c r="I1062">
        <v>8113152</v>
      </c>
      <c r="J1062">
        <v>616294000</v>
      </c>
      <c r="K1062" t="s">
        <v>1968</v>
      </c>
      <c r="L1062" t="s">
        <v>1295</v>
      </c>
    </row>
    <row r="1063" spans="8:12" x14ac:dyDescent="0.25">
      <c r="H1063" t="s">
        <v>2327</v>
      </c>
      <c r="I1063">
        <v>9197117</v>
      </c>
      <c r="J1063">
        <v>636015794</v>
      </c>
      <c r="K1063" t="s">
        <v>1464</v>
      </c>
      <c r="L1063" t="s">
        <v>1341</v>
      </c>
    </row>
    <row r="1064" spans="8:12" x14ac:dyDescent="0.25">
      <c r="H1064" t="s">
        <v>2327</v>
      </c>
      <c r="I1064">
        <v>9396309</v>
      </c>
      <c r="J1064">
        <v>538003546</v>
      </c>
      <c r="K1064" t="s">
        <v>1437</v>
      </c>
      <c r="L1064" t="s">
        <v>1326</v>
      </c>
    </row>
    <row r="1065" spans="8:12" x14ac:dyDescent="0.25">
      <c r="H1065" t="s">
        <v>2327</v>
      </c>
      <c r="I1065">
        <v>9173733</v>
      </c>
      <c r="J1065">
        <v>239592000</v>
      </c>
      <c r="K1065" t="s">
        <v>1679</v>
      </c>
      <c r="L1065" t="s">
        <v>1362</v>
      </c>
    </row>
    <row r="1066" spans="8:12" x14ac:dyDescent="0.25">
      <c r="H1066" t="s">
        <v>2327</v>
      </c>
      <c r="I1066">
        <v>9224855</v>
      </c>
      <c r="J1066">
        <v>215047000</v>
      </c>
      <c r="K1066" t="s">
        <v>1340</v>
      </c>
      <c r="L1066" t="s">
        <v>1341</v>
      </c>
    </row>
    <row r="1067" spans="8:12" x14ac:dyDescent="0.25">
      <c r="H1067" t="s">
        <v>2328</v>
      </c>
      <c r="I1067">
        <v>7605861</v>
      </c>
      <c r="J1067">
        <v>377901038</v>
      </c>
      <c r="K1067" t="s">
        <v>1322</v>
      </c>
      <c r="L1067" t="s">
        <v>1295</v>
      </c>
    </row>
    <row r="1068" spans="8:12" x14ac:dyDescent="0.25">
      <c r="H1068" t="s">
        <v>2329</v>
      </c>
      <c r="I1068">
        <v>9048471</v>
      </c>
      <c r="J1068">
        <v>247329000</v>
      </c>
      <c r="K1068" t="s">
        <v>1398</v>
      </c>
      <c r="L1068" t="s">
        <v>1614</v>
      </c>
    </row>
    <row r="1069" spans="8:12" x14ac:dyDescent="0.25">
      <c r="H1069" t="s">
        <v>2330</v>
      </c>
      <c r="I1069">
        <v>9065572</v>
      </c>
      <c r="J1069">
        <v>256571000</v>
      </c>
      <c r="K1069" t="s">
        <v>1340</v>
      </c>
      <c r="L1069" t="s">
        <v>1341</v>
      </c>
    </row>
    <row r="1070" spans="8:12" x14ac:dyDescent="0.25">
      <c r="H1070" t="s">
        <v>2331</v>
      </c>
      <c r="I1070">
        <v>8511938</v>
      </c>
      <c r="J1070">
        <v>577249000</v>
      </c>
      <c r="L1070" t="s">
        <v>1295</v>
      </c>
    </row>
    <row r="1071" spans="8:12" x14ac:dyDescent="0.25">
      <c r="H1071" t="s">
        <v>2332</v>
      </c>
      <c r="I1071">
        <v>8412390</v>
      </c>
      <c r="J1071">
        <v>374475000</v>
      </c>
      <c r="L1071" t="s">
        <v>1308</v>
      </c>
    </row>
    <row r="1072" spans="8:12" x14ac:dyDescent="0.25">
      <c r="H1072" t="s">
        <v>2332</v>
      </c>
      <c r="I1072">
        <v>8412390</v>
      </c>
      <c r="J1072">
        <v>248861000</v>
      </c>
      <c r="K1072" t="s">
        <v>1340</v>
      </c>
      <c r="L1072" t="s">
        <v>1308</v>
      </c>
    </row>
    <row r="1073" spans="8:12" x14ac:dyDescent="0.25">
      <c r="H1073" t="s">
        <v>2333</v>
      </c>
      <c r="I1073">
        <v>8129321</v>
      </c>
      <c r="J1073">
        <v>215430000</v>
      </c>
      <c r="K1073" t="s">
        <v>1340</v>
      </c>
      <c r="L1073" t="s">
        <v>1341</v>
      </c>
    </row>
    <row r="1074" spans="8:12" x14ac:dyDescent="0.25">
      <c r="H1074" t="s">
        <v>2334</v>
      </c>
      <c r="I1074">
        <v>6808090</v>
      </c>
      <c r="J1074">
        <v>377085000</v>
      </c>
      <c r="K1074" t="s">
        <v>1322</v>
      </c>
      <c r="L1074" t="s">
        <v>1295</v>
      </c>
    </row>
    <row r="1075" spans="8:12" x14ac:dyDescent="0.25">
      <c r="H1075" t="s">
        <v>2335</v>
      </c>
      <c r="I1075">
        <v>8826163</v>
      </c>
      <c r="J1075">
        <v>272053000</v>
      </c>
      <c r="K1075" t="s">
        <v>1635</v>
      </c>
      <c r="L1075" t="s">
        <v>1295</v>
      </c>
    </row>
    <row r="1076" spans="8:12" x14ac:dyDescent="0.25">
      <c r="H1076" t="s">
        <v>2336</v>
      </c>
      <c r="I1076">
        <v>7305112</v>
      </c>
      <c r="J1076">
        <v>214180509</v>
      </c>
      <c r="K1076" t="s">
        <v>1302</v>
      </c>
      <c r="L1076" t="s">
        <v>1295</v>
      </c>
    </row>
    <row r="1077" spans="8:12" x14ac:dyDescent="0.25">
      <c r="H1077" t="s">
        <v>2337</v>
      </c>
      <c r="I1077">
        <v>9165798</v>
      </c>
      <c r="J1077">
        <v>422032400</v>
      </c>
      <c r="K1077" t="s">
        <v>1664</v>
      </c>
      <c r="L1077" t="s">
        <v>1295</v>
      </c>
    </row>
    <row r="1078" spans="8:12" x14ac:dyDescent="0.25">
      <c r="H1078" t="s">
        <v>2338</v>
      </c>
      <c r="I1078">
        <v>9540728</v>
      </c>
      <c r="J1078">
        <v>353331000</v>
      </c>
      <c r="K1078" t="s">
        <v>1332</v>
      </c>
      <c r="L1078" t="s">
        <v>1295</v>
      </c>
    </row>
    <row r="1079" spans="8:12" x14ac:dyDescent="0.25">
      <c r="H1079" t="s">
        <v>2339</v>
      </c>
      <c r="I1079">
        <v>9692698</v>
      </c>
      <c r="J1079">
        <v>255805613</v>
      </c>
      <c r="L1079" t="s">
        <v>1308</v>
      </c>
    </row>
    <row r="1080" spans="8:12" x14ac:dyDescent="0.25">
      <c r="H1080" t="s">
        <v>2340</v>
      </c>
      <c r="I1080">
        <v>8326072</v>
      </c>
      <c r="J1080">
        <v>312176000</v>
      </c>
      <c r="K1080" t="s">
        <v>1379</v>
      </c>
      <c r="L1080" t="s">
        <v>1308</v>
      </c>
    </row>
    <row r="1081" spans="8:12" x14ac:dyDescent="0.25">
      <c r="H1081" t="s">
        <v>2341</v>
      </c>
      <c r="I1081">
        <v>9588366</v>
      </c>
      <c r="J1081">
        <v>215517000</v>
      </c>
      <c r="K1081" t="s">
        <v>1340</v>
      </c>
      <c r="L1081" t="s">
        <v>1341</v>
      </c>
    </row>
    <row r="1082" spans="8:12" x14ac:dyDescent="0.25">
      <c r="H1082" t="s">
        <v>2342</v>
      </c>
      <c r="I1082">
        <v>7510676</v>
      </c>
      <c r="J1082">
        <v>667001217</v>
      </c>
      <c r="K1082" t="s">
        <v>2089</v>
      </c>
      <c r="L1082" t="s">
        <v>1295</v>
      </c>
    </row>
    <row r="1083" spans="8:12" x14ac:dyDescent="0.25">
      <c r="H1083" t="s">
        <v>383</v>
      </c>
      <c r="I1083">
        <v>9669330</v>
      </c>
      <c r="J1083">
        <v>538005216</v>
      </c>
      <c r="K1083" t="s">
        <v>1437</v>
      </c>
      <c r="L1083" t="s">
        <v>1341</v>
      </c>
    </row>
    <row r="1084" spans="8:12" x14ac:dyDescent="0.25">
      <c r="H1084" t="s">
        <v>2343</v>
      </c>
      <c r="I1084">
        <v>9566473</v>
      </c>
      <c r="J1084">
        <v>373724000</v>
      </c>
      <c r="L1084" t="s">
        <v>1341</v>
      </c>
    </row>
    <row r="1085" spans="8:12" x14ac:dyDescent="0.25">
      <c r="H1085" t="s">
        <v>2344</v>
      </c>
      <c r="I1085">
        <v>9624110</v>
      </c>
      <c r="J1085">
        <v>538005066</v>
      </c>
      <c r="K1085" t="s">
        <v>1437</v>
      </c>
      <c r="L1085" t="s">
        <v>1341</v>
      </c>
    </row>
    <row r="1086" spans="8:12" x14ac:dyDescent="0.25">
      <c r="H1086" t="s">
        <v>2345</v>
      </c>
      <c r="I1086">
        <v>9583184</v>
      </c>
      <c r="J1086">
        <v>373765000</v>
      </c>
      <c r="L1086" t="s">
        <v>1341</v>
      </c>
    </row>
    <row r="1087" spans="8:12" x14ac:dyDescent="0.25">
      <c r="H1087" t="s">
        <v>384</v>
      </c>
      <c r="I1087">
        <v>9461350</v>
      </c>
      <c r="J1087">
        <v>477655300</v>
      </c>
      <c r="K1087" t="s">
        <v>1348</v>
      </c>
      <c r="L1087" t="s">
        <v>1341</v>
      </c>
    </row>
    <row r="1088" spans="8:12" x14ac:dyDescent="0.25">
      <c r="H1088" t="s">
        <v>2346</v>
      </c>
      <c r="I1088">
        <v>9593476</v>
      </c>
      <c r="J1088">
        <v>636015170</v>
      </c>
      <c r="K1088" t="s">
        <v>1464</v>
      </c>
      <c r="L1088" t="s">
        <v>1341</v>
      </c>
    </row>
    <row r="1089" spans="8:12" x14ac:dyDescent="0.25">
      <c r="H1089" t="s">
        <v>2347</v>
      </c>
      <c r="I1089">
        <v>9454151</v>
      </c>
      <c r="J1089">
        <v>371398000</v>
      </c>
      <c r="L1089" t="s">
        <v>1341</v>
      </c>
    </row>
    <row r="1090" spans="8:12" x14ac:dyDescent="0.25">
      <c r="H1090" t="s">
        <v>2348</v>
      </c>
      <c r="I1090">
        <v>9624093</v>
      </c>
      <c r="J1090">
        <v>538004948</v>
      </c>
      <c r="K1090" t="s">
        <v>1437</v>
      </c>
      <c r="L1090" t="s">
        <v>1341</v>
      </c>
    </row>
    <row r="1091" spans="8:12" x14ac:dyDescent="0.25">
      <c r="H1091" t="s">
        <v>2349</v>
      </c>
      <c r="I1091">
        <v>9624122</v>
      </c>
      <c r="J1091">
        <v>538005067</v>
      </c>
      <c r="K1091" t="s">
        <v>1437</v>
      </c>
      <c r="L1091" t="s">
        <v>1341</v>
      </c>
    </row>
    <row r="1092" spans="8:12" x14ac:dyDescent="0.25">
      <c r="H1092" t="s">
        <v>2350</v>
      </c>
      <c r="I1092">
        <v>9173226</v>
      </c>
      <c r="J1092">
        <v>248738000</v>
      </c>
      <c r="K1092" t="s">
        <v>1340</v>
      </c>
      <c r="L1092" t="s">
        <v>1295</v>
      </c>
    </row>
    <row r="1093" spans="8:12" x14ac:dyDescent="0.25">
      <c r="H1093" t="s">
        <v>2351</v>
      </c>
      <c r="I1093">
        <v>9599078</v>
      </c>
      <c r="J1093">
        <v>352593000</v>
      </c>
      <c r="K1093" t="s">
        <v>1332</v>
      </c>
      <c r="L1093" t="s">
        <v>1341</v>
      </c>
    </row>
    <row r="1094" spans="8:12" x14ac:dyDescent="0.25">
      <c r="H1094" t="s">
        <v>2352</v>
      </c>
      <c r="I1094">
        <v>9587477</v>
      </c>
      <c r="J1094">
        <v>636014878</v>
      </c>
      <c r="K1094" t="s">
        <v>1464</v>
      </c>
      <c r="L1094" t="s">
        <v>1341</v>
      </c>
    </row>
    <row r="1095" spans="8:12" x14ac:dyDescent="0.25">
      <c r="H1095" t="s">
        <v>2353</v>
      </c>
      <c r="I1095">
        <v>9546801</v>
      </c>
      <c r="J1095">
        <v>354124000</v>
      </c>
      <c r="K1095" t="s">
        <v>1332</v>
      </c>
      <c r="L1095" t="s">
        <v>1341</v>
      </c>
    </row>
    <row r="1096" spans="8:12" x14ac:dyDescent="0.25">
      <c r="H1096" t="s">
        <v>2354</v>
      </c>
      <c r="I1096">
        <v>9624108</v>
      </c>
      <c r="J1096">
        <v>538004978</v>
      </c>
      <c r="K1096" t="s">
        <v>1437</v>
      </c>
      <c r="L1096" t="s">
        <v>1341</v>
      </c>
    </row>
    <row r="1097" spans="8:12" x14ac:dyDescent="0.25">
      <c r="H1097" t="s">
        <v>2355</v>
      </c>
      <c r="I1097">
        <v>9593488</v>
      </c>
      <c r="J1097">
        <v>636015171</v>
      </c>
      <c r="K1097" t="s">
        <v>1464</v>
      </c>
      <c r="L1097" t="s">
        <v>1341</v>
      </c>
    </row>
    <row r="1098" spans="8:12" x14ac:dyDescent="0.25">
      <c r="H1098" t="s">
        <v>2356</v>
      </c>
      <c r="I1098">
        <v>9669342</v>
      </c>
      <c r="J1098">
        <v>538005605</v>
      </c>
      <c r="K1098" t="s">
        <v>1437</v>
      </c>
      <c r="L1098" t="s">
        <v>1341</v>
      </c>
    </row>
    <row r="1099" spans="8:12" x14ac:dyDescent="0.25">
      <c r="H1099" t="s">
        <v>2357</v>
      </c>
      <c r="I1099">
        <v>9114983</v>
      </c>
      <c r="J1099">
        <v>567061800</v>
      </c>
      <c r="K1099" t="s">
        <v>1861</v>
      </c>
      <c r="L1099" t="s">
        <v>1313</v>
      </c>
    </row>
    <row r="1100" spans="8:12" x14ac:dyDescent="0.25">
      <c r="H1100" t="s">
        <v>2358</v>
      </c>
      <c r="I1100">
        <v>8601836</v>
      </c>
      <c r="J1100">
        <v>341072000</v>
      </c>
      <c r="K1100" t="s">
        <v>1316</v>
      </c>
      <c r="L1100" t="s">
        <v>1362</v>
      </c>
    </row>
    <row r="1101" spans="8:12" x14ac:dyDescent="0.25">
      <c r="H1101" t="s">
        <v>2359</v>
      </c>
      <c r="I1101">
        <v>8601836</v>
      </c>
      <c r="J1101">
        <v>351882000</v>
      </c>
      <c r="K1101" t="s">
        <v>1332</v>
      </c>
      <c r="L1101" t="s">
        <v>1362</v>
      </c>
    </row>
    <row r="1102" spans="8:12" x14ac:dyDescent="0.25">
      <c r="H1102" t="s">
        <v>142</v>
      </c>
      <c r="I1102">
        <v>9700469</v>
      </c>
      <c r="J1102">
        <v>636016614</v>
      </c>
      <c r="K1102" t="s">
        <v>1464</v>
      </c>
      <c r="L1102" t="s">
        <v>1313</v>
      </c>
    </row>
    <row r="1103" spans="8:12" x14ac:dyDescent="0.25">
      <c r="H1103" t="s">
        <v>142</v>
      </c>
      <c r="I1103">
        <v>9232498</v>
      </c>
      <c r="J1103">
        <v>376205000</v>
      </c>
      <c r="K1103" t="s">
        <v>1322</v>
      </c>
      <c r="L1103" t="s">
        <v>1295</v>
      </c>
    </row>
    <row r="1104" spans="8:12" x14ac:dyDescent="0.25">
      <c r="H1104" t="s">
        <v>142</v>
      </c>
      <c r="I1104">
        <v>9281592</v>
      </c>
      <c r="J1104">
        <v>244316000</v>
      </c>
      <c r="K1104" t="s">
        <v>1387</v>
      </c>
      <c r="L1104" t="s">
        <v>1295</v>
      </c>
    </row>
    <row r="1105" spans="8:12" x14ac:dyDescent="0.25">
      <c r="H1105" t="s">
        <v>2360</v>
      </c>
      <c r="I1105">
        <v>9223435</v>
      </c>
      <c r="J1105">
        <v>244870673</v>
      </c>
      <c r="K1105" t="s">
        <v>1387</v>
      </c>
      <c r="L1105" t="s">
        <v>1295</v>
      </c>
    </row>
    <row r="1106" spans="8:12" x14ac:dyDescent="0.25">
      <c r="H1106" t="s">
        <v>2361</v>
      </c>
      <c r="I1106">
        <v>9223423</v>
      </c>
      <c r="J1106">
        <v>244870674</v>
      </c>
      <c r="K1106" t="s">
        <v>1387</v>
      </c>
      <c r="L1106" t="s">
        <v>1295</v>
      </c>
    </row>
    <row r="1107" spans="8:12" x14ac:dyDescent="0.25">
      <c r="H1107" t="s">
        <v>2362</v>
      </c>
      <c r="I1107">
        <v>9479565</v>
      </c>
      <c r="J1107">
        <v>244810730</v>
      </c>
      <c r="K1107" t="s">
        <v>1387</v>
      </c>
      <c r="L1107" t="s">
        <v>1295</v>
      </c>
    </row>
    <row r="1108" spans="8:12" x14ac:dyDescent="0.25">
      <c r="H1108" t="s">
        <v>2363</v>
      </c>
      <c r="I1108">
        <v>9374909</v>
      </c>
      <c r="J1108">
        <v>244780569</v>
      </c>
      <c r="K1108" t="s">
        <v>1387</v>
      </c>
      <c r="L1108" t="s">
        <v>1295</v>
      </c>
    </row>
    <row r="1109" spans="8:12" x14ac:dyDescent="0.25">
      <c r="H1109" t="s">
        <v>2364</v>
      </c>
      <c r="I1109">
        <v>9682552</v>
      </c>
      <c r="J1109">
        <v>508111182</v>
      </c>
      <c r="K1109" t="s">
        <v>2365</v>
      </c>
      <c r="L1109" t="s">
        <v>1313</v>
      </c>
    </row>
    <row r="1110" spans="8:12" x14ac:dyDescent="0.25">
      <c r="H1110" t="s">
        <v>2366</v>
      </c>
      <c r="I1110">
        <v>8520824</v>
      </c>
      <c r="J1110">
        <v>249784000</v>
      </c>
      <c r="K1110" t="s">
        <v>1340</v>
      </c>
      <c r="L1110" t="s">
        <v>1341</v>
      </c>
    </row>
    <row r="1111" spans="8:12" x14ac:dyDescent="0.25">
      <c r="H1111" t="s">
        <v>2367</v>
      </c>
      <c r="I1111">
        <v>9490313</v>
      </c>
      <c r="J1111">
        <v>538004105</v>
      </c>
      <c r="K1111" t="s">
        <v>1437</v>
      </c>
      <c r="L1111" t="s">
        <v>1326</v>
      </c>
    </row>
    <row r="1112" spans="8:12" x14ac:dyDescent="0.25">
      <c r="H1112" t="s">
        <v>2368</v>
      </c>
      <c r="I1112">
        <v>9217333</v>
      </c>
      <c r="J1112">
        <v>220016000</v>
      </c>
      <c r="K1112" t="s">
        <v>1456</v>
      </c>
      <c r="L1112" t="s">
        <v>1326</v>
      </c>
    </row>
    <row r="1113" spans="8:12" x14ac:dyDescent="0.25">
      <c r="H1113" t="s">
        <v>2369</v>
      </c>
      <c r="I1113">
        <v>9303900</v>
      </c>
      <c r="J1113">
        <v>432774000</v>
      </c>
      <c r="K1113" t="s">
        <v>1368</v>
      </c>
      <c r="L1113" t="s">
        <v>1341</v>
      </c>
    </row>
    <row r="1114" spans="8:12" x14ac:dyDescent="0.25">
      <c r="H1114" t="s">
        <v>2370</v>
      </c>
      <c r="I1114">
        <v>7040994</v>
      </c>
      <c r="J1114">
        <v>515289000</v>
      </c>
      <c r="L1114" t="s">
        <v>1295</v>
      </c>
    </row>
    <row r="1115" spans="8:12" x14ac:dyDescent="0.25">
      <c r="H1115" t="s">
        <v>2370</v>
      </c>
      <c r="I1115">
        <v>9239953</v>
      </c>
      <c r="J1115">
        <v>470810000</v>
      </c>
      <c r="K1115" t="s">
        <v>1403</v>
      </c>
      <c r="L1115" t="s">
        <v>1362</v>
      </c>
    </row>
    <row r="1116" spans="8:12" x14ac:dyDescent="0.25">
      <c r="H1116" t="s">
        <v>2370</v>
      </c>
      <c r="I1116">
        <v>6515409</v>
      </c>
      <c r="J1116">
        <v>214180305</v>
      </c>
      <c r="K1116" t="s">
        <v>1302</v>
      </c>
      <c r="L1116" t="s">
        <v>1329</v>
      </c>
    </row>
    <row r="1117" spans="8:12" x14ac:dyDescent="0.25">
      <c r="H1117" t="s">
        <v>2371</v>
      </c>
      <c r="I1117">
        <v>8116843</v>
      </c>
      <c r="J1117">
        <v>677042400</v>
      </c>
      <c r="K1117" t="s">
        <v>1305</v>
      </c>
      <c r="L1117" t="s">
        <v>1295</v>
      </c>
    </row>
    <row r="1118" spans="8:12" x14ac:dyDescent="0.25">
      <c r="H1118" t="s">
        <v>2372</v>
      </c>
      <c r="I1118">
        <v>8301412</v>
      </c>
      <c r="J1118">
        <v>677037000</v>
      </c>
      <c r="K1118" t="s">
        <v>1305</v>
      </c>
      <c r="L1118" t="s">
        <v>1295</v>
      </c>
    </row>
    <row r="1119" spans="8:12" x14ac:dyDescent="0.25">
      <c r="H1119" t="s">
        <v>2372</v>
      </c>
      <c r="I1119">
        <v>8301412</v>
      </c>
      <c r="J1119">
        <v>667001235</v>
      </c>
      <c r="K1119" t="s">
        <v>2089</v>
      </c>
      <c r="L1119" t="s">
        <v>1295</v>
      </c>
    </row>
    <row r="1120" spans="8:12" x14ac:dyDescent="0.25">
      <c r="H1120" t="s">
        <v>2373</v>
      </c>
      <c r="I1120">
        <v>7229758</v>
      </c>
      <c r="J1120">
        <v>667001225</v>
      </c>
      <c r="K1120" t="s">
        <v>2089</v>
      </c>
      <c r="L1120" t="s">
        <v>1295</v>
      </c>
    </row>
    <row r="1121" spans="8:12" x14ac:dyDescent="0.25">
      <c r="H1121" t="s">
        <v>385</v>
      </c>
      <c r="I1121">
        <v>9465801</v>
      </c>
      <c r="J1121">
        <v>248605000</v>
      </c>
      <c r="K1121" t="s">
        <v>1340</v>
      </c>
      <c r="L1121" t="s">
        <v>1341</v>
      </c>
    </row>
    <row r="1122" spans="8:12" x14ac:dyDescent="0.25">
      <c r="H1122" t="s">
        <v>2374</v>
      </c>
      <c r="I1122">
        <v>9588354</v>
      </c>
      <c r="J1122">
        <v>215228000</v>
      </c>
      <c r="K1122" t="s">
        <v>1340</v>
      </c>
      <c r="L1122" t="s">
        <v>1341</v>
      </c>
    </row>
    <row r="1123" spans="8:12" x14ac:dyDescent="0.25">
      <c r="H1123" t="s">
        <v>2375</v>
      </c>
      <c r="I1123">
        <v>9163702</v>
      </c>
      <c r="J1123">
        <v>219016713</v>
      </c>
      <c r="K1123" t="s">
        <v>1456</v>
      </c>
      <c r="L1123" t="s">
        <v>1295</v>
      </c>
    </row>
    <row r="1124" spans="8:12" x14ac:dyDescent="0.25">
      <c r="H1124" t="s">
        <v>2376</v>
      </c>
      <c r="I1124">
        <v>9314777</v>
      </c>
      <c r="J1124">
        <v>255805370</v>
      </c>
      <c r="L1124" t="s">
        <v>1326</v>
      </c>
    </row>
    <row r="1125" spans="8:12" x14ac:dyDescent="0.25">
      <c r="H1125" t="s">
        <v>2377</v>
      </c>
      <c r="I1125">
        <v>9261657</v>
      </c>
      <c r="J1125">
        <v>236504000</v>
      </c>
      <c r="K1125" t="s">
        <v>1383</v>
      </c>
      <c r="L1125" t="s">
        <v>1326</v>
      </c>
    </row>
    <row r="1126" spans="8:12" x14ac:dyDescent="0.25">
      <c r="H1126" t="s">
        <v>2378</v>
      </c>
      <c r="I1126">
        <v>9312341</v>
      </c>
      <c r="J1126">
        <v>248153000</v>
      </c>
      <c r="K1126" t="s">
        <v>1340</v>
      </c>
      <c r="L1126" t="s">
        <v>1341</v>
      </c>
    </row>
    <row r="1127" spans="8:12" x14ac:dyDescent="0.25">
      <c r="H1127" t="s">
        <v>2379</v>
      </c>
      <c r="I1127">
        <v>9396294</v>
      </c>
      <c r="J1127">
        <v>538003219</v>
      </c>
      <c r="K1127" t="s">
        <v>1437</v>
      </c>
      <c r="L1127" t="s">
        <v>1362</v>
      </c>
    </row>
    <row r="1128" spans="8:12" x14ac:dyDescent="0.25">
      <c r="H1128" t="s">
        <v>2379</v>
      </c>
      <c r="I1128">
        <v>9145023</v>
      </c>
      <c r="J1128">
        <v>209215000</v>
      </c>
      <c r="K1128" t="s">
        <v>1443</v>
      </c>
      <c r="L1128" t="s">
        <v>1362</v>
      </c>
    </row>
    <row r="1129" spans="8:12" x14ac:dyDescent="0.25">
      <c r="H1129" t="s">
        <v>2380</v>
      </c>
      <c r="I1129">
        <v>9520821</v>
      </c>
      <c r="J1129">
        <v>538005470</v>
      </c>
      <c r="K1129" t="s">
        <v>1437</v>
      </c>
      <c r="L1129" t="s">
        <v>1341</v>
      </c>
    </row>
    <row r="1130" spans="8:12" x14ac:dyDescent="0.25">
      <c r="H1130" t="s">
        <v>2381</v>
      </c>
      <c r="I1130">
        <v>9615731</v>
      </c>
      <c r="J1130">
        <v>373025000</v>
      </c>
      <c r="L1130" t="s">
        <v>1341</v>
      </c>
    </row>
    <row r="1131" spans="8:12" x14ac:dyDescent="0.25">
      <c r="H1131" t="s">
        <v>2382</v>
      </c>
      <c r="I1131">
        <v>9215517</v>
      </c>
      <c r="J1131">
        <v>408598000</v>
      </c>
      <c r="K1131" t="s">
        <v>1537</v>
      </c>
      <c r="L1131" t="s">
        <v>1295</v>
      </c>
    </row>
    <row r="1132" spans="8:12" x14ac:dyDescent="0.25">
      <c r="H1132" t="s">
        <v>2383</v>
      </c>
      <c r="I1132">
        <v>9016492</v>
      </c>
      <c r="J1132">
        <v>533003000</v>
      </c>
      <c r="K1132" t="s">
        <v>1563</v>
      </c>
      <c r="L1132" t="s">
        <v>1395</v>
      </c>
    </row>
    <row r="1133" spans="8:12" x14ac:dyDescent="0.25">
      <c r="H1133" t="s">
        <v>2384</v>
      </c>
      <c r="I1133">
        <v>9134323</v>
      </c>
      <c r="J1133">
        <v>533209000</v>
      </c>
      <c r="K1133" t="s">
        <v>1563</v>
      </c>
      <c r="L1133" t="s">
        <v>1313</v>
      </c>
    </row>
    <row r="1134" spans="8:12" x14ac:dyDescent="0.25">
      <c r="H1134" t="s">
        <v>2385</v>
      </c>
      <c r="I1134">
        <v>8906535</v>
      </c>
      <c r="J1134">
        <v>341295000</v>
      </c>
      <c r="K1134" t="s">
        <v>1316</v>
      </c>
      <c r="L1134" t="s">
        <v>1341</v>
      </c>
    </row>
    <row r="1135" spans="8:12" x14ac:dyDescent="0.25">
      <c r="H1135" t="s">
        <v>2386</v>
      </c>
      <c r="I1135">
        <v>9122289</v>
      </c>
      <c r="J1135">
        <v>636014528</v>
      </c>
      <c r="K1135" t="s">
        <v>1464</v>
      </c>
      <c r="L1135" t="s">
        <v>1341</v>
      </c>
    </row>
    <row r="1136" spans="8:12" x14ac:dyDescent="0.25">
      <c r="H1136" t="s">
        <v>2386</v>
      </c>
      <c r="I1136">
        <v>9312688</v>
      </c>
      <c r="J1136">
        <v>306033000</v>
      </c>
      <c r="K1136" t="s">
        <v>2112</v>
      </c>
      <c r="L1136" t="s">
        <v>1295</v>
      </c>
    </row>
    <row r="1137" spans="8:12" x14ac:dyDescent="0.25">
      <c r="H1137" t="s">
        <v>2386</v>
      </c>
      <c r="I1137">
        <v>9305362</v>
      </c>
      <c r="J1137">
        <v>255801670</v>
      </c>
      <c r="L1137" t="s">
        <v>1326</v>
      </c>
    </row>
    <row r="1138" spans="8:12" x14ac:dyDescent="0.25">
      <c r="H1138" t="s">
        <v>2386</v>
      </c>
      <c r="I1138">
        <v>8104565</v>
      </c>
      <c r="J1138">
        <v>219002392</v>
      </c>
      <c r="K1138" t="s">
        <v>1456</v>
      </c>
      <c r="L1138" t="s">
        <v>1295</v>
      </c>
    </row>
    <row r="1139" spans="8:12" x14ac:dyDescent="0.25">
      <c r="H1139" t="s">
        <v>2387</v>
      </c>
      <c r="I1139">
        <v>9482782</v>
      </c>
      <c r="J1139">
        <v>538003693</v>
      </c>
      <c r="K1139" t="s">
        <v>1437</v>
      </c>
      <c r="L1139" t="s">
        <v>1341</v>
      </c>
    </row>
    <row r="1140" spans="8:12" x14ac:dyDescent="0.25">
      <c r="H1140" t="s">
        <v>2388</v>
      </c>
      <c r="I1140">
        <v>9424871</v>
      </c>
      <c r="J1140">
        <v>253047000</v>
      </c>
      <c r="K1140" t="s">
        <v>1615</v>
      </c>
      <c r="L1140" t="s">
        <v>1614</v>
      </c>
    </row>
    <row r="1141" spans="8:12" x14ac:dyDescent="0.25">
      <c r="H1141" t="s">
        <v>2389</v>
      </c>
      <c r="I1141">
        <v>9661869</v>
      </c>
      <c r="J1141">
        <v>508111181</v>
      </c>
      <c r="K1141" t="s">
        <v>2365</v>
      </c>
      <c r="L1141" t="s">
        <v>1313</v>
      </c>
    </row>
    <row r="1142" spans="8:12" x14ac:dyDescent="0.25">
      <c r="H1142" t="s">
        <v>2390</v>
      </c>
      <c r="I1142">
        <v>9254575</v>
      </c>
      <c r="J1142">
        <v>354447000</v>
      </c>
      <c r="K1142" t="s">
        <v>1332</v>
      </c>
      <c r="L1142" t="s">
        <v>1341</v>
      </c>
    </row>
    <row r="1143" spans="8:12" x14ac:dyDescent="0.25">
      <c r="H1143" t="s">
        <v>2390</v>
      </c>
      <c r="I1143">
        <v>9588342</v>
      </c>
      <c r="J1143">
        <v>215226000</v>
      </c>
      <c r="K1143" t="s">
        <v>1340</v>
      </c>
      <c r="L1143" t="s">
        <v>1341</v>
      </c>
    </row>
    <row r="1144" spans="8:12" x14ac:dyDescent="0.25">
      <c r="H1144" t="s">
        <v>2391</v>
      </c>
      <c r="I1144">
        <v>9689800</v>
      </c>
      <c r="J1144">
        <v>229740700</v>
      </c>
      <c r="L1144" t="s">
        <v>1313</v>
      </c>
    </row>
    <row r="1145" spans="8:12" x14ac:dyDescent="0.25">
      <c r="H1145" t="s">
        <v>2392</v>
      </c>
      <c r="I1145">
        <v>9133288</v>
      </c>
      <c r="J1145">
        <v>312571000</v>
      </c>
      <c r="K1145" t="s">
        <v>1379</v>
      </c>
      <c r="L1145" t="s">
        <v>1341</v>
      </c>
    </row>
    <row r="1146" spans="8:12" x14ac:dyDescent="0.25">
      <c r="H1146" t="s">
        <v>2393</v>
      </c>
      <c r="I1146">
        <v>8413942</v>
      </c>
      <c r="J1146">
        <v>357072000</v>
      </c>
      <c r="K1146" t="s">
        <v>1332</v>
      </c>
      <c r="L1146" t="s">
        <v>1341</v>
      </c>
    </row>
    <row r="1147" spans="8:12" x14ac:dyDescent="0.25">
      <c r="H1147" t="s">
        <v>2394</v>
      </c>
      <c r="I1147">
        <v>9260407</v>
      </c>
      <c r="J1147">
        <v>255623000</v>
      </c>
      <c r="L1147" t="s">
        <v>1326</v>
      </c>
    </row>
    <row r="1148" spans="8:12" x14ac:dyDescent="0.25">
      <c r="H1148" t="s">
        <v>2395</v>
      </c>
      <c r="I1148">
        <v>7816484</v>
      </c>
      <c r="J1148">
        <v>576321000</v>
      </c>
      <c r="K1148" t="s">
        <v>2396</v>
      </c>
      <c r="L1148" t="s">
        <v>1326</v>
      </c>
    </row>
    <row r="1149" spans="8:12" x14ac:dyDescent="0.25">
      <c r="H1149" t="s">
        <v>2397</v>
      </c>
      <c r="I1149">
        <v>9310410</v>
      </c>
      <c r="J1149">
        <v>477995600</v>
      </c>
      <c r="K1149" t="s">
        <v>1348</v>
      </c>
      <c r="L1149" t="s">
        <v>1341</v>
      </c>
    </row>
    <row r="1150" spans="8:12" x14ac:dyDescent="0.25">
      <c r="H1150" t="s">
        <v>2398</v>
      </c>
      <c r="I1150">
        <v>7105421</v>
      </c>
      <c r="J1150">
        <v>667001274</v>
      </c>
      <c r="K1150" t="s">
        <v>2089</v>
      </c>
      <c r="L1150" t="s">
        <v>1313</v>
      </c>
    </row>
    <row r="1151" spans="8:12" x14ac:dyDescent="0.25">
      <c r="H1151" t="s">
        <v>2399</v>
      </c>
      <c r="I1151">
        <v>7312141</v>
      </c>
      <c r="J1151">
        <v>725014800</v>
      </c>
      <c r="K1151" t="s">
        <v>1532</v>
      </c>
      <c r="L1151" t="s">
        <v>1295</v>
      </c>
    </row>
    <row r="1152" spans="8:12" x14ac:dyDescent="0.25">
      <c r="H1152" t="s">
        <v>2400</v>
      </c>
      <c r="I1152">
        <v>9428774</v>
      </c>
      <c r="J1152">
        <v>305086000</v>
      </c>
      <c r="L1152" t="s">
        <v>1295</v>
      </c>
    </row>
    <row r="1153" spans="8:12" x14ac:dyDescent="0.25">
      <c r="H1153" t="s">
        <v>2401</v>
      </c>
      <c r="I1153">
        <v>8815293</v>
      </c>
      <c r="J1153">
        <v>511116000</v>
      </c>
      <c r="K1153" t="s">
        <v>1638</v>
      </c>
      <c r="L1153" t="s">
        <v>1295</v>
      </c>
    </row>
    <row r="1154" spans="8:12" x14ac:dyDescent="0.25">
      <c r="H1154" t="s">
        <v>2402</v>
      </c>
      <c r="I1154">
        <v>9456331</v>
      </c>
      <c r="J1154">
        <v>248355000</v>
      </c>
      <c r="K1154" t="s">
        <v>1340</v>
      </c>
      <c r="L1154" t="s">
        <v>1341</v>
      </c>
    </row>
    <row r="1155" spans="8:12" x14ac:dyDescent="0.25">
      <c r="H1155" t="s">
        <v>2403</v>
      </c>
      <c r="I1155">
        <v>9477232</v>
      </c>
      <c r="J1155">
        <v>351893000</v>
      </c>
      <c r="K1155" t="s">
        <v>1332</v>
      </c>
      <c r="L1155" t="s">
        <v>1341</v>
      </c>
    </row>
    <row r="1156" spans="8:12" x14ac:dyDescent="0.25">
      <c r="H1156" t="s">
        <v>74</v>
      </c>
      <c r="I1156">
        <v>9138616</v>
      </c>
      <c r="J1156">
        <v>308287000</v>
      </c>
      <c r="K1156" t="s">
        <v>1609</v>
      </c>
      <c r="L1156" t="s">
        <v>1341</v>
      </c>
    </row>
    <row r="1157" spans="8:12" x14ac:dyDescent="0.25">
      <c r="H1157" t="s">
        <v>74</v>
      </c>
      <c r="I1157">
        <v>9233260</v>
      </c>
      <c r="J1157">
        <v>239838000</v>
      </c>
      <c r="K1157" t="s">
        <v>1679</v>
      </c>
      <c r="L1157" t="s">
        <v>1341</v>
      </c>
    </row>
    <row r="1158" spans="8:12" x14ac:dyDescent="0.25">
      <c r="H1158" t="s">
        <v>74</v>
      </c>
      <c r="I1158">
        <v>7702657</v>
      </c>
      <c r="J1158">
        <v>214181207</v>
      </c>
      <c r="K1158" t="s">
        <v>1302</v>
      </c>
      <c r="L1158" t="s">
        <v>1614</v>
      </c>
    </row>
    <row r="1159" spans="8:12" x14ac:dyDescent="0.25">
      <c r="H1159" t="s">
        <v>2404</v>
      </c>
      <c r="I1159">
        <v>9275969</v>
      </c>
      <c r="J1159">
        <v>311000497</v>
      </c>
      <c r="K1159" t="s">
        <v>1609</v>
      </c>
      <c r="L1159" t="s">
        <v>1362</v>
      </c>
    </row>
    <row r="1160" spans="8:12" x14ac:dyDescent="0.25">
      <c r="H1160" t="s">
        <v>2404</v>
      </c>
      <c r="I1160">
        <v>9275969</v>
      </c>
      <c r="J1160">
        <v>240114000</v>
      </c>
      <c r="K1160" t="s">
        <v>1679</v>
      </c>
      <c r="L1160" t="s">
        <v>1362</v>
      </c>
    </row>
    <row r="1161" spans="8:12" x14ac:dyDescent="0.25">
      <c r="H1161" t="s">
        <v>2405</v>
      </c>
      <c r="I1161">
        <v>9294678</v>
      </c>
      <c r="J1161">
        <v>311000500</v>
      </c>
      <c r="K1161" t="s">
        <v>1609</v>
      </c>
      <c r="L1161" t="s">
        <v>1362</v>
      </c>
    </row>
    <row r="1162" spans="8:12" x14ac:dyDescent="0.25">
      <c r="H1162" t="s">
        <v>2406</v>
      </c>
      <c r="I1162">
        <v>9665487</v>
      </c>
      <c r="J1162">
        <v>356259000</v>
      </c>
      <c r="K1162" t="s">
        <v>1332</v>
      </c>
      <c r="L1162" t="s">
        <v>1308</v>
      </c>
    </row>
    <row r="1163" spans="8:12" x14ac:dyDescent="0.25">
      <c r="H1163" t="s">
        <v>2407</v>
      </c>
      <c r="I1163">
        <v>9231511</v>
      </c>
      <c r="J1163">
        <v>239933000</v>
      </c>
      <c r="K1163" t="s">
        <v>1679</v>
      </c>
      <c r="L1163" t="s">
        <v>1362</v>
      </c>
    </row>
    <row r="1164" spans="8:12" x14ac:dyDescent="0.25">
      <c r="H1164" t="s">
        <v>2408</v>
      </c>
      <c r="I1164">
        <v>9197739</v>
      </c>
      <c r="J1164">
        <v>239649000</v>
      </c>
      <c r="K1164" t="s">
        <v>1679</v>
      </c>
      <c r="L1164" t="s">
        <v>1362</v>
      </c>
    </row>
    <row r="1165" spans="8:12" x14ac:dyDescent="0.25">
      <c r="H1165" t="s">
        <v>2409</v>
      </c>
      <c r="I1165">
        <v>8300963</v>
      </c>
      <c r="J1165">
        <v>341321000</v>
      </c>
      <c r="K1165" t="s">
        <v>1316</v>
      </c>
      <c r="L1165" t="s">
        <v>1326</v>
      </c>
    </row>
    <row r="1166" spans="8:12" x14ac:dyDescent="0.25">
      <c r="H1166" t="s">
        <v>2410</v>
      </c>
      <c r="I1166">
        <v>9660358</v>
      </c>
      <c r="J1166">
        <v>241292000</v>
      </c>
      <c r="K1166" t="s">
        <v>1679</v>
      </c>
      <c r="L1166" t="s">
        <v>1313</v>
      </c>
    </row>
    <row r="1167" spans="8:12" x14ac:dyDescent="0.25">
      <c r="H1167" t="s">
        <v>2411</v>
      </c>
      <c r="I1167">
        <v>9660360</v>
      </c>
      <c r="J1167">
        <v>241293000</v>
      </c>
      <c r="K1167" t="s">
        <v>1679</v>
      </c>
      <c r="L1167" t="s">
        <v>1313</v>
      </c>
    </row>
    <row r="1168" spans="8:12" x14ac:dyDescent="0.25">
      <c r="H1168" t="s">
        <v>2412</v>
      </c>
      <c r="I1168">
        <v>9560986</v>
      </c>
      <c r="J1168">
        <v>477938200</v>
      </c>
      <c r="K1168" t="s">
        <v>1348</v>
      </c>
      <c r="L1168" t="s">
        <v>1326</v>
      </c>
    </row>
    <row r="1169" spans="8:12" x14ac:dyDescent="0.25">
      <c r="H1169" t="s">
        <v>2413</v>
      </c>
      <c r="I1169">
        <v>9546617</v>
      </c>
      <c r="J1169">
        <v>205622000</v>
      </c>
      <c r="K1169" t="s">
        <v>1616</v>
      </c>
      <c r="L1169" t="s">
        <v>1329</v>
      </c>
    </row>
    <row r="1170" spans="8:12" x14ac:dyDescent="0.25">
      <c r="H1170" t="s">
        <v>2414</v>
      </c>
      <c r="I1170">
        <v>9333541</v>
      </c>
      <c r="J1170">
        <v>246572000</v>
      </c>
      <c r="K1170" t="s">
        <v>1387</v>
      </c>
      <c r="L1170" t="s">
        <v>1295</v>
      </c>
    </row>
    <row r="1171" spans="8:12" x14ac:dyDescent="0.25">
      <c r="H1171" t="s">
        <v>2415</v>
      </c>
      <c r="I1171">
        <v>9519315</v>
      </c>
      <c r="J1171">
        <v>636092165</v>
      </c>
      <c r="K1171" t="s">
        <v>1464</v>
      </c>
      <c r="L1171" t="s">
        <v>1341</v>
      </c>
    </row>
    <row r="1172" spans="8:12" x14ac:dyDescent="0.25">
      <c r="H1172" t="s">
        <v>2415</v>
      </c>
      <c r="I1172">
        <v>9519315</v>
      </c>
      <c r="J1172">
        <v>255805684</v>
      </c>
      <c r="L1172" t="s">
        <v>1341</v>
      </c>
    </row>
    <row r="1173" spans="8:12" x14ac:dyDescent="0.25">
      <c r="H1173" t="s">
        <v>2416</v>
      </c>
      <c r="I1173">
        <v>9293478</v>
      </c>
      <c r="J1173">
        <v>210688000</v>
      </c>
      <c r="K1173" t="s">
        <v>1443</v>
      </c>
      <c r="L1173" t="s">
        <v>1326</v>
      </c>
    </row>
    <row r="1174" spans="8:12" x14ac:dyDescent="0.25">
      <c r="H1174" t="s">
        <v>2417</v>
      </c>
      <c r="I1174">
        <v>9361328</v>
      </c>
      <c r="J1174">
        <v>244389000</v>
      </c>
      <c r="K1174" t="s">
        <v>1387</v>
      </c>
      <c r="L1174" t="s">
        <v>1295</v>
      </c>
    </row>
    <row r="1175" spans="8:12" x14ac:dyDescent="0.25">
      <c r="H1175" t="s">
        <v>2418</v>
      </c>
      <c r="I1175">
        <v>9223722</v>
      </c>
      <c r="J1175">
        <v>355828000</v>
      </c>
      <c r="K1175" t="s">
        <v>1332</v>
      </c>
      <c r="L1175" t="s">
        <v>1326</v>
      </c>
    </row>
    <row r="1176" spans="8:12" x14ac:dyDescent="0.25">
      <c r="H1176" t="s">
        <v>2419</v>
      </c>
      <c r="I1176">
        <v>7000669</v>
      </c>
      <c r="J1176">
        <v>373973000</v>
      </c>
      <c r="L1176" t="s">
        <v>1295</v>
      </c>
    </row>
    <row r="1177" spans="8:12" x14ac:dyDescent="0.25">
      <c r="H1177" t="s">
        <v>2420</v>
      </c>
      <c r="I1177">
        <v>9419008</v>
      </c>
      <c r="J1177">
        <v>636092454</v>
      </c>
      <c r="K1177" t="s">
        <v>1464</v>
      </c>
      <c r="L1177" t="s">
        <v>1295</v>
      </c>
    </row>
    <row r="1178" spans="8:12" x14ac:dyDescent="0.25">
      <c r="H1178" t="s">
        <v>2420</v>
      </c>
      <c r="I1178">
        <v>9328209</v>
      </c>
      <c r="J1178">
        <v>525015895</v>
      </c>
      <c r="K1178" t="s">
        <v>1307</v>
      </c>
      <c r="L1178" t="s">
        <v>2421</v>
      </c>
    </row>
    <row r="1179" spans="8:12" x14ac:dyDescent="0.25">
      <c r="H1179" t="s">
        <v>2420</v>
      </c>
      <c r="I1179">
        <v>9009073</v>
      </c>
      <c r="J1179">
        <v>457421000</v>
      </c>
      <c r="K1179" t="s">
        <v>1409</v>
      </c>
      <c r="L1179" t="s">
        <v>1326</v>
      </c>
    </row>
    <row r="1180" spans="8:12" x14ac:dyDescent="0.25">
      <c r="H1180" t="s">
        <v>2420</v>
      </c>
      <c r="I1180">
        <v>9349291</v>
      </c>
      <c r="J1180">
        <v>304868000</v>
      </c>
      <c r="K1180" t="s">
        <v>1294</v>
      </c>
      <c r="L1180" t="s">
        <v>1295</v>
      </c>
    </row>
    <row r="1181" spans="8:12" x14ac:dyDescent="0.25">
      <c r="H1181" t="s">
        <v>2420</v>
      </c>
      <c r="I1181">
        <v>9085895</v>
      </c>
      <c r="J1181">
        <v>256585000</v>
      </c>
      <c r="K1181" t="s">
        <v>1340</v>
      </c>
      <c r="L1181" t="s">
        <v>1341</v>
      </c>
    </row>
    <row r="1182" spans="8:12" x14ac:dyDescent="0.25">
      <c r="H1182" t="s">
        <v>2420</v>
      </c>
      <c r="I1182">
        <v>9361378</v>
      </c>
      <c r="J1182">
        <v>245433000</v>
      </c>
      <c r="K1182" t="s">
        <v>1387</v>
      </c>
      <c r="L1182" t="s">
        <v>1295</v>
      </c>
    </row>
    <row r="1183" spans="8:12" x14ac:dyDescent="0.25">
      <c r="H1183" t="s">
        <v>2422</v>
      </c>
      <c r="I1183">
        <v>8917871</v>
      </c>
      <c r="J1183">
        <v>229391000</v>
      </c>
      <c r="L1183" t="s">
        <v>1614</v>
      </c>
    </row>
    <row r="1184" spans="8:12" x14ac:dyDescent="0.25">
      <c r="H1184" t="s">
        <v>2422</v>
      </c>
      <c r="I1184">
        <v>9174713</v>
      </c>
      <c r="J1184">
        <v>210607000</v>
      </c>
      <c r="K1184" t="s">
        <v>1443</v>
      </c>
      <c r="L1184" t="s">
        <v>1326</v>
      </c>
    </row>
    <row r="1185" spans="8:12" x14ac:dyDescent="0.25">
      <c r="H1185" t="s">
        <v>2423</v>
      </c>
      <c r="I1185">
        <v>9439228</v>
      </c>
      <c r="J1185">
        <v>477812800</v>
      </c>
      <c r="K1185" t="s">
        <v>1348</v>
      </c>
      <c r="L1185" t="s">
        <v>1341</v>
      </c>
    </row>
    <row r="1186" spans="8:12" x14ac:dyDescent="0.25">
      <c r="H1186" t="s">
        <v>2424</v>
      </c>
      <c r="I1186">
        <v>9599717</v>
      </c>
      <c r="J1186">
        <v>477317100</v>
      </c>
      <c r="K1186" t="s">
        <v>1348</v>
      </c>
      <c r="L1186" t="s">
        <v>1341</v>
      </c>
    </row>
    <row r="1187" spans="8:12" x14ac:dyDescent="0.25">
      <c r="H1187" t="s">
        <v>386</v>
      </c>
      <c r="I1187">
        <v>9637210</v>
      </c>
      <c r="J1187">
        <v>477243400</v>
      </c>
      <c r="K1187" t="s">
        <v>1348</v>
      </c>
      <c r="L1187" t="s">
        <v>1341</v>
      </c>
    </row>
    <row r="1188" spans="8:12" x14ac:dyDescent="0.25">
      <c r="H1188" t="s">
        <v>2425</v>
      </c>
      <c r="I1188">
        <v>9111929</v>
      </c>
      <c r="J1188">
        <v>636014401</v>
      </c>
      <c r="K1188" t="s">
        <v>1464</v>
      </c>
      <c r="L1188" t="s">
        <v>1341</v>
      </c>
    </row>
    <row r="1189" spans="8:12" x14ac:dyDescent="0.25">
      <c r="H1189" t="s">
        <v>2426</v>
      </c>
      <c r="I1189">
        <v>9531870</v>
      </c>
      <c r="J1189">
        <v>354705000</v>
      </c>
      <c r="K1189" t="s">
        <v>1332</v>
      </c>
      <c r="L1189" t="s">
        <v>1308</v>
      </c>
    </row>
    <row r="1190" spans="8:12" x14ac:dyDescent="0.25">
      <c r="H1190" t="s">
        <v>2427</v>
      </c>
      <c r="I1190">
        <v>9604031</v>
      </c>
      <c r="J1190">
        <v>566489000</v>
      </c>
      <c r="L1190" t="s">
        <v>1313</v>
      </c>
    </row>
    <row r="1191" spans="8:12" x14ac:dyDescent="0.25">
      <c r="H1191" t="s">
        <v>2428</v>
      </c>
      <c r="I1191">
        <v>9200354</v>
      </c>
      <c r="J1191">
        <v>357782000</v>
      </c>
      <c r="K1191" t="s">
        <v>1332</v>
      </c>
      <c r="L1191" t="s">
        <v>1341</v>
      </c>
    </row>
    <row r="1192" spans="8:12" x14ac:dyDescent="0.25">
      <c r="H1192" t="s">
        <v>2429</v>
      </c>
      <c r="I1192">
        <v>9138123</v>
      </c>
      <c r="J1192">
        <v>538090116</v>
      </c>
      <c r="K1192" t="s">
        <v>1437</v>
      </c>
      <c r="L1192" t="s">
        <v>1295</v>
      </c>
    </row>
    <row r="1193" spans="8:12" x14ac:dyDescent="0.25">
      <c r="H1193" t="s">
        <v>2430</v>
      </c>
      <c r="I1193">
        <v>9339351</v>
      </c>
      <c r="J1193">
        <v>636015786</v>
      </c>
      <c r="K1193" t="s">
        <v>1464</v>
      </c>
      <c r="L1193" t="s">
        <v>1326</v>
      </c>
    </row>
    <row r="1194" spans="8:12" x14ac:dyDescent="0.25">
      <c r="H1194" t="s">
        <v>2431</v>
      </c>
      <c r="I1194">
        <v>9142643</v>
      </c>
      <c r="J1194">
        <v>305391000</v>
      </c>
      <c r="L1194" t="s">
        <v>1295</v>
      </c>
    </row>
    <row r="1195" spans="8:12" x14ac:dyDescent="0.25">
      <c r="H1195" t="s">
        <v>2432</v>
      </c>
      <c r="I1195">
        <v>9180853</v>
      </c>
      <c r="J1195">
        <v>305976000</v>
      </c>
      <c r="L1195" t="s">
        <v>1295</v>
      </c>
    </row>
    <row r="1196" spans="8:12" x14ac:dyDescent="0.25">
      <c r="H1196" t="s">
        <v>2433</v>
      </c>
      <c r="I1196">
        <v>8851704</v>
      </c>
      <c r="J1196">
        <v>352749000</v>
      </c>
      <c r="K1196" t="s">
        <v>1332</v>
      </c>
      <c r="L1196" t="s">
        <v>1329</v>
      </c>
    </row>
    <row r="1197" spans="8:12" x14ac:dyDescent="0.25">
      <c r="H1197" t="s">
        <v>2434</v>
      </c>
      <c r="I1197">
        <v>9434175</v>
      </c>
      <c r="J1197">
        <v>256526000</v>
      </c>
      <c r="K1197" t="s">
        <v>1340</v>
      </c>
      <c r="L1197" t="s">
        <v>1295</v>
      </c>
    </row>
    <row r="1198" spans="8:12" x14ac:dyDescent="0.25">
      <c r="H1198" t="s">
        <v>2435</v>
      </c>
      <c r="I1198">
        <v>9779109</v>
      </c>
      <c r="J1198">
        <v>351233000</v>
      </c>
      <c r="K1198" t="s">
        <v>1332</v>
      </c>
      <c r="L1198" t="s">
        <v>1313</v>
      </c>
    </row>
    <row r="1199" spans="8:12" x14ac:dyDescent="0.25">
      <c r="H1199" t="s">
        <v>2436</v>
      </c>
      <c r="I1199">
        <v>1007902</v>
      </c>
      <c r="J1199">
        <v>319837000</v>
      </c>
      <c r="K1199" t="s">
        <v>1671</v>
      </c>
      <c r="L1199" t="s">
        <v>1329</v>
      </c>
    </row>
    <row r="1200" spans="8:12" x14ac:dyDescent="0.25">
      <c r="H1200" t="s">
        <v>2437</v>
      </c>
      <c r="I1200">
        <v>9656474</v>
      </c>
      <c r="J1200">
        <v>577064000</v>
      </c>
      <c r="L1200" t="s">
        <v>1329</v>
      </c>
    </row>
    <row r="1201" spans="8:12" x14ac:dyDescent="0.25">
      <c r="H1201" t="s">
        <v>2438</v>
      </c>
      <c r="I1201">
        <v>9241360</v>
      </c>
      <c r="J1201">
        <v>419067800</v>
      </c>
      <c r="K1201" t="s">
        <v>1420</v>
      </c>
      <c r="L1201" t="s">
        <v>1308</v>
      </c>
    </row>
    <row r="1202" spans="8:12" x14ac:dyDescent="0.25">
      <c r="H1202" t="s">
        <v>2439</v>
      </c>
      <c r="I1202">
        <v>9424699</v>
      </c>
      <c r="J1202">
        <v>419096500</v>
      </c>
      <c r="K1202" t="s">
        <v>1420</v>
      </c>
      <c r="L1202" t="s">
        <v>1308</v>
      </c>
    </row>
    <row r="1203" spans="8:12" x14ac:dyDescent="0.25">
      <c r="H1203" t="s">
        <v>2440</v>
      </c>
      <c r="I1203">
        <v>9543639</v>
      </c>
      <c r="J1203">
        <v>419099300</v>
      </c>
      <c r="K1203" t="s">
        <v>1420</v>
      </c>
      <c r="L1203" t="s">
        <v>1308</v>
      </c>
    </row>
    <row r="1204" spans="8:12" x14ac:dyDescent="0.25">
      <c r="H1204" t="s">
        <v>2441</v>
      </c>
      <c r="I1204">
        <v>9543627</v>
      </c>
      <c r="J1204">
        <v>419099400</v>
      </c>
      <c r="K1204" t="s">
        <v>1420</v>
      </c>
      <c r="L1204" t="s">
        <v>1308</v>
      </c>
    </row>
    <row r="1205" spans="8:12" x14ac:dyDescent="0.25">
      <c r="H1205" t="s">
        <v>2442</v>
      </c>
      <c r="I1205">
        <v>8502793</v>
      </c>
      <c r="J1205">
        <v>273351900</v>
      </c>
      <c r="K1205" t="s">
        <v>1297</v>
      </c>
      <c r="L1205" t="s">
        <v>1308</v>
      </c>
    </row>
    <row r="1206" spans="8:12" x14ac:dyDescent="0.25">
      <c r="H1206" t="s">
        <v>2443</v>
      </c>
      <c r="I1206">
        <v>9434761</v>
      </c>
      <c r="J1206">
        <v>305342000</v>
      </c>
      <c r="L1206" t="s">
        <v>1295</v>
      </c>
    </row>
    <row r="1207" spans="8:12" x14ac:dyDescent="0.25">
      <c r="H1207" t="s">
        <v>2443</v>
      </c>
      <c r="I1207">
        <v>9508794</v>
      </c>
      <c r="J1207">
        <v>246629000</v>
      </c>
      <c r="K1207" t="s">
        <v>1387</v>
      </c>
      <c r="L1207" t="s">
        <v>1295</v>
      </c>
    </row>
    <row r="1208" spans="8:12" x14ac:dyDescent="0.25">
      <c r="H1208" t="s">
        <v>2444</v>
      </c>
      <c r="I1208">
        <v>9624768</v>
      </c>
      <c r="J1208">
        <v>357299000</v>
      </c>
      <c r="K1208" t="s">
        <v>1332</v>
      </c>
      <c r="L1208" t="s">
        <v>1326</v>
      </c>
    </row>
    <row r="1209" spans="8:12" x14ac:dyDescent="0.25">
      <c r="H1209" t="s">
        <v>2445</v>
      </c>
      <c r="I1209">
        <v>8605090</v>
      </c>
      <c r="J1209">
        <v>572281210</v>
      </c>
      <c r="K1209" t="s">
        <v>1575</v>
      </c>
      <c r="L1209" t="s">
        <v>1313</v>
      </c>
    </row>
    <row r="1210" spans="8:12" x14ac:dyDescent="0.25">
      <c r="H1210" t="s">
        <v>2446</v>
      </c>
      <c r="I1210">
        <v>7411167</v>
      </c>
      <c r="J1210">
        <v>316287000</v>
      </c>
      <c r="K1210" t="s">
        <v>1365</v>
      </c>
      <c r="L1210" t="s">
        <v>1295</v>
      </c>
    </row>
    <row r="1211" spans="8:12" x14ac:dyDescent="0.25">
      <c r="H1211" t="s">
        <v>2447</v>
      </c>
      <c r="I1211">
        <v>9325817</v>
      </c>
      <c r="J1211">
        <v>538003925</v>
      </c>
      <c r="K1211" t="s">
        <v>1437</v>
      </c>
      <c r="L1211" t="s">
        <v>1362</v>
      </c>
    </row>
    <row r="1212" spans="8:12" x14ac:dyDescent="0.25">
      <c r="H1212" t="s">
        <v>100</v>
      </c>
      <c r="I1212">
        <v>9647289</v>
      </c>
      <c r="J1212">
        <v>235096881</v>
      </c>
      <c r="K1212" t="s">
        <v>1558</v>
      </c>
      <c r="L1212" t="s">
        <v>1341</v>
      </c>
    </row>
    <row r="1213" spans="8:12" x14ac:dyDescent="0.25">
      <c r="H1213" t="s">
        <v>387</v>
      </c>
      <c r="I1213">
        <v>9717498</v>
      </c>
      <c r="J1213">
        <v>538006301</v>
      </c>
      <c r="K1213" t="s">
        <v>1437</v>
      </c>
      <c r="L1213" t="s">
        <v>1308</v>
      </c>
    </row>
    <row r="1214" spans="8:12" x14ac:dyDescent="0.25">
      <c r="H1214" t="s">
        <v>2448</v>
      </c>
      <c r="I1214">
        <v>9365659</v>
      </c>
      <c r="J1214">
        <v>244693000</v>
      </c>
      <c r="K1214" t="s">
        <v>1387</v>
      </c>
      <c r="L1214" t="s">
        <v>1295</v>
      </c>
    </row>
    <row r="1215" spans="8:12" x14ac:dyDescent="0.25">
      <c r="H1215" t="s">
        <v>2449</v>
      </c>
      <c r="I1215">
        <v>9438676</v>
      </c>
      <c r="J1215">
        <v>636014578</v>
      </c>
      <c r="K1215" t="s">
        <v>1464</v>
      </c>
      <c r="L1215" t="s">
        <v>1341</v>
      </c>
    </row>
    <row r="1216" spans="8:12" x14ac:dyDescent="0.25">
      <c r="H1216" t="s">
        <v>2450</v>
      </c>
      <c r="I1216">
        <v>9603233</v>
      </c>
      <c r="J1216">
        <v>710074011</v>
      </c>
      <c r="K1216" t="s">
        <v>2162</v>
      </c>
      <c r="L1216" t="s">
        <v>1308</v>
      </c>
    </row>
    <row r="1217" spans="8:12" x14ac:dyDescent="0.25">
      <c r="H1217" t="s">
        <v>2451</v>
      </c>
      <c r="I1217">
        <v>9519339</v>
      </c>
      <c r="J1217">
        <v>636092223</v>
      </c>
      <c r="K1217" t="s">
        <v>1464</v>
      </c>
      <c r="L1217" t="s">
        <v>1341</v>
      </c>
    </row>
    <row r="1218" spans="8:12" x14ac:dyDescent="0.25">
      <c r="H1218" t="s">
        <v>2451</v>
      </c>
      <c r="I1218">
        <v>9237943</v>
      </c>
      <c r="J1218">
        <v>533683000</v>
      </c>
      <c r="K1218" t="s">
        <v>1563</v>
      </c>
      <c r="L1218" t="s">
        <v>1341</v>
      </c>
    </row>
    <row r="1219" spans="8:12" x14ac:dyDescent="0.25">
      <c r="H1219" t="s">
        <v>2451</v>
      </c>
      <c r="I1219">
        <v>9269817</v>
      </c>
      <c r="J1219">
        <v>366866280</v>
      </c>
      <c r="K1219" t="s">
        <v>1431</v>
      </c>
      <c r="L1219" t="s">
        <v>1560</v>
      </c>
    </row>
    <row r="1220" spans="8:12" x14ac:dyDescent="0.25">
      <c r="H1220" t="s">
        <v>2451</v>
      </c>
      <c r="I1220">
        <v>9237943</v>
      </c>
      <c r="J1220">
        <v>352446000</v>
      </c>
      <c r="K1220" t="s">
        <v>1332</v>
      </c>
      <c r="L1220" t="s">
        <v>1341</v>
      </c>
    </row>
    <row r="1221" spans="8:12" x14ac:dyDescent="0.25">
      <c r="H1221" t="s">
        <v>2451</v>
      </c>
      <c r="I1221">
        <v>8866761</v>
      </c>
      <c r="J1221">
        <v>273445370</v>
      </c>
      <c r="K1221" t="s">
        <v>1297</v>
      </c>
      <c r="L1221" t="s">
        <v>1295</v>
      </c>
    </row>
    <row r="1222" spans="8:12" x14ac:dyDescent="0.25">
      <c r="H1222" t="s">
        <v>2451</v>
      </c>
      <c r="I1222">
        <v>9549607</v>
      </c>
      <c r="J1222">
        <v>273358930</v>
      </c>
      <c r="K1222" t="s">
        <v>1297</v>
      </c>
      <c r="L1222" t="s">
        <v>1295</v>
      </c>
    </row>
    <row r="1223" spans="8:12" x14ac:dyDescent="0.25">
      <c r="H1223" t="s">
        <v>2452</v>
      </c>
      <c r="I1223">
        <v>9052721</v>
      </c>
      <c r="J1223">
        <v>249067000</v>
      </c>
      <c r="K1223" t="s">
        <v>1340</v>
      </c>
      <c r="L1223" t="s">
        <v>1341</v>
      </c>
    </row>
    <row r="1224" spans="8:12" x14ac:dyDescent="0.25">
      <c r="H1224" t="s">
        <v>2453</v>
      </c>
      <c r="I1224">
        <v>9432086</v>
      </c>
      <c r="J1224">
        <v>565921000</v>
      </c>
      <c r="L1224" t="s">
        <v>1313</v>
      </c>
    </row>
    <row r="1225" spans="8:12" x14ac:dyDescent="0.25">
      <c r="H1225" t="s">
        <v>2454</v>
      </c>
      <c r="I1225">
        <v>9519341</v>
      </c>
      <c r="J1225">
        <v>636092224</v>
      </c>
      <c r="K1225" t="s">
        <v>1464</v>
      </c>
      <c r="L1225" t="s">
        <v>1341</v>
      </c>
    </row>
    <row r="1226" spans="8:12" x14ac:dyDescent="0.25">
      <c r="H1226" t="s">
        <v>2455</v>
      </c>
      <c r="I1226">
        <v>8820286</v>
      </c>
      <c r="J1226">
        <v>210320000</v>
      </c>
      <c r="K1226" t="s">
        <v>1443</v>
      </c>
      <c r="L1226" t="s">
        <v>1326</v>
      </c>
    </row>
    <row r="1227" spans="8:12" x14ac:dyDescent="0.25">
      <c r="H1227" t="s">
        <v>2456</v>
      </c>
      <c r="I1227">
        <v>8968935</v>
      </c>
      <c r="J1227">
        <v>668116113</v>
      </c>
      <c r="K1227" t="s">
        <v>1651</v>
      </c>
      <c r="L1227" t="s">
        <v>1308</v>
      </c>
    </row>
    <row r="1228" spans="8:12" x14ac:dyDescent="0.25">
      <c r="H1228" t="s">
        <v>2457</v>
      </c>
      <c r="I1228">
        <v>9113226</v>
      </c>
      <c r="J1228">
        <v>312779000</v>
      </c>
      <c r="K1228" t="s">
        <v>1379</v>
      </c>
      <c r="L1228" t="s">
        <v>1295</v>
      </c>
    </row>
    <row r="1229" spans="8:12" x14ac:dyDescent="0.25">
      <c r="H1229" t="s">
        <v>2457</v>
      </c>
      <c r="I1229">
        <v>8943466</v>
      </c>
      <c r="J1229">
        <v>273459460</v>
      </c>
      <c r="K1229" t="s">
        <v>1297</v>
      </c>
      <c r="L1229" t="s">
        <v>1295</v>
      </c>
    </row>
    <row r="1230" spans="8:12" x14ac:dyDescent="0.25">
      <c r="H1230" t="s">
        <v>2458</v>
      </c>
      <c r="I1230">
        <v>9631383</v>
      </c>
      <c r="J1230">
        <v>311076200</v>
      </c>
      <c r="K1230" t="s">
        <v>1609</v>
      </c>
      <c r="L1230" t="s">
        <v>1313</v>
      </c>
    </row>
    <row r="1231" spans="8:12" x14ac:dyDescent="0.25">
      <c r="H1231" t="s">
        <v>2459</v>
      </c>
      <c r="I1231">
        <v>9183623</v>
      </c>
      <c r="J1231">
        <v>657117900</v>
      </c>
      <c r="K1231" t="s">
        <v>1607</v>
      </c>
      <c r="L1231" t="s">
        <v>1362</v>
      </c>
    </row>
    <row r="1232" spans="8:12" x14ac:dyDescent="0.25">
      <c r="H1232" t="s">
        <v>2460</v>
      </c>
      <c r="I1232">
        <v>9125669</v>
      </c>
      <c r="J1232">
        <v>229107000</v>
      </c>
      <c r="L1232" t="s">
        <v>1295</v>
      </c>
    </row>
    <row r="1233" spans="8:12" x14ac:dyDescent="0.25">
      <c r="H1233" t="s">
        <v>2461</v>
      </c>
      <c r="I1233">
        <v>9207998</v>
      </c>
      <c r="J1233">
        <v>672747000</v>
      </c>
      <c r="K1233" t="s">
        <v>2192</v>
      </c>
      <c r="L1233" t="s">
        <v>1614</v>
      </c>
    </row>
    <row r="1234" spans="8:12" x14ac:dyDescent="0.25">
      <c r="H1234" t="s">
        <v>2462</v>
      </c>
      <c r="I1234">
        <v>8739011</v>
      </c>
      <c r="J1234">
        <v>237943800</v>
      </c>
      <c r="K1234" t="s">
        <v>1679</v>
      </c>
      <c r="L1234" t="s">
        <v>1313</v>
      </c>
    </row>
    <row r="1235" spans="8:12" x14ac:dyDescent="0.25">
      <c r="H1235" t="s">
        <v>2463</v>
      </c>
      <c r="I1235">
        <v>9305192</v>
      </c>
      <c r="J1235">
        <v>422035100</v>
      </c>
      <c r="K1235" t="s">
        <v>1664</v>
      </c>
      <c r="L1235" t="s">
        <v>1341</v>
      </c>
    </row>
    <row r="1236" spans="8:12" x14ac:dyDescent="0.25">
      <c r="H1236" t="s">
        <v>2464</v>
      </c>
      <c r="I1236">
        <v>8818893</v>
      </c>
      <c r="J1236">
        <v>677047700</v>
      </c>
      <c r="K1236" t="s">
        <v>1305</v>
      </c>
      <c r="L1236" t="s">
        <v>1295</v>
      </c>
    </row>
    <row r="1237" spans="8:12" x14ac:dyDescent="0.25">
      <c r="H1237" t="s">
        <v>2464</v>
      </c>
      <c r="I1237">
        <v>7505217</v>
      </c>
      <c r="J1237">
        <v>373990000</v>
      </c>
      <c r="L1237" t="s">
        <v>1341</v>
      </c>
    </row>
    <row r="1238" spans="8:12" x14ac:dyDescent="0.25">
      <c r="H1238" t="s">
        <v>2465</v>
      </c>
      <c r="I1238">
        <v>9310599</v>
      </c>
      <c r="J1238">
        <v>256368000</v>
      </c>
      <c r="K1238" t="s">
        <v>1340</v>
      </c>
      <c r="L1238" t="s">
        <v>1341</v>
      </c>
    </row>
    <row r="1239" spans="8:12" x14ac:dyDescent="0.25">
      <c r="H1239" t="s">
        <v>2466</v>
      </c>
      <c r="I1239">
        <v>8400555</v>
      </c>
      <c r="J1239">
        <v>373328000</v>
      </c>
      <c r="L1239" t="s">
        <v>1341</v>
      </c>
    </row>
    <row r="1240" spans="8:12" x14ac:dyDescent="0.25">
      <c r="H1240" t="s">
        <v>388</v>
      </c>
      <c r="I1240">
        <v>8003943</v>
      </c>
      <c r="J1240">
        <v>667001379</v>
      </c>
      <c r="K1240" t="s">
        <v>2089</v>
      </c>
      <c r="L1240" t="s">
        <v>1295</v>
      </c>
    </row>
    <row r="1241" spans="8:12" x14ac:dyDescent="0.25">
      <c r="H1241" t="s">
        <v>388</v>
      </c>
      <c r="I1241">
        <v>9216248</v>
      </c>
      <c r="J1241">
        <v>538004473</v>
      </c>
      <c r="K1241" t="s">
        <v>1437</v>
      </c>
      <c r="L1241" t="s">
        <v>1341</v>
      </c>
    </row>
    <row r="1242" spans="8:12" x14ac:dyDescent="0.25">
      <c r="H1242" t="s">
        <v>2467</v>
      </c>
      <c r="I1242">
        <v>8511720</v>
      </c>
      <c r="J1242">
        <v>312943000</v>
      </c>
      <c r="K1242" t="s">
        <v>1379</v>
      </c>
      <c r="L1242" t="s">
        <v>1341</v>
      </c>
    </row>
    <row r="1243" spans="8:12" x14ac:dyDescent="0.25">
      <c r="H1243" t="s">
        <v>2468</v>
      </c>
      <c r="I1243">
        <v>8306993</v>
      </c>
      <c r="J1243">
        <v>572691210</v>
      </c>
      <c r="K1243" t="s">
        <v>1575</v>
      </c>
      <c r="L1243" t="s">
        <v>1341</v>
      </c>
    </row>
    <row r="1244" spans="8:12" x14ac:dyDescent="0.25">
      <c r="H1244" t="s">
        <v>2469</v>
      </c>
      <c r="I1244">
        <v>8913021</v>
      </c>
      <c r="J1244">
        <v>620036000</v>
      </c>
      <c r="L1244" t="s">
        <v>1295</v>
      </c>
    </row>
    <row r="1245" spans="8:12" x14ac:dyDescent="0.25">
      <c r="H1245" t="s">
        <v>2470</v>
      </c>
      <c r="I1245">
        <v>8300157</v>
      </c>
      <c r="J1245">
        <v>620046000</v>
      </c>
      <c r="L1245" t="s">
        <v>1614</v>
      </c>
    </row>
    <row r="1246" spans="8:12" x14ac:dyDescent="0.25">
      <c r="H1246" t="s">
        <v>2471</v>
      </c>
      <c r="I1246">
        <v>8123236</v>
      </c>
      <c r="J1246">
        <v>312231000</v>
      </c>
      <c r="K1246" t="s">
        <v>1379</v>
      </c>
      <c r="L1246" t="s">
        <v>1341</v>
      </c>
    </row>
    <row r="1247" spans="8:12" x14ac:dyDescent="0.25">
      <c r="H1247" t="s">
        <v>2472</v>
      </c>
      <c r="I1247">
        <v>9131034</v>
      </c>
      <c r="J1247">
        <v>572795210</v>
      </c>
      <c r="K1247" t="s">
        <v>1575</v>
      </c>
      <c r="L1247" t="s">
        <v>1341</v>
      </c>
    </row>
    <row r="1248" spans="8:12" x14ac:dyDescent="0.25">
      <c r="H1248" t="s">
        <v>2473</v>
      </c>
      <c r="I1248">
        <v>8307430</v>
      </c>
      <c r="J1248">
        <v>572736210</v>
      </c>
      <c r="K1248" t="s">
        <v>1575</v>
      </c>
      <c r="L1248" t="s">
        <v>1341</v>
      </c>
    </row>
    <row r="1249" spans="8:12" x14ac:dyDescent="0.25">
      <c r="H1249" t="s">
        <v>2474</v>
      </c>
      <c r="I1249">
        <v>7525334</v>
      </c>
      <c r="J1249">
        <v>376562000</v>
      </c>
      <c r="K1249" t="s">
        <v>1322</v>
      </c>
      <c r="L1249" t="s">
        <v>1295</v>
      </c>
    </row>
    <row r="1250" spans="8:12" x14ac:dyDescent="0.25">
      <c r="H1250" t="s">
        <v>2475</v>
      </c>
      <c r="I1250">
        <v>7374448</v>
      </c>
      <c r="J1250">
        <v>529347000</v>
      </c>
      <c r="K1250" t="s">
        <v>2074</v>
      </c>
      <c r="L1250" t="s">
        <v>1313</v>
      </c>
    </row>
    <row r="1251" spans="8:12" x14ac:dyDescent="0.25">
      <c r="H1251" t="s">
        <v>2476</v>
      </c>
      <c r="I1251">
        <v>8222733</v>
      </c>
      <c r="J1251">
        <v>605026090</v>
      </c>
      <c r="K1251" t="s">
        <v>1863</v>
      </c>
      <c r="L1251" t="s">
        <v>1614</v>
      </c>
    </row>
    <row r="1252" spans="8:12" x14ac:dyDescent="0.25">
      <c r="H1252" t="s">
        <v>2476</v>
      </c>
      <c r="I1252">
        <v>8222733</v>
      </c>
      <c r="J1252">
        <v>341028000</v>
      </c>
      <c r="K1252" t="s">
        <v>1316</v>
      </c>
      <c r="L1252" t="s">
        <v>1614</v>
      </c>
    </row>
    <row r="1253" spans="8:12" x14ac:dyDescent="0.25">
      <c r="H1253" t="s">
        <v>2477</v>
      </c>
      <c r="I1253">
        <v>9552989</v>
      </c>
      <c r="J1253">
        <v>355322000</v>
      </c>
      <c r="K1253" t="s">
        <v>1332</v>
      </c>
      <c r="L1253" t="s">
        <v>1341</v>
      </c>
    </row>
    <row r="1254" spans="8:12" x14ac:dyDescent="0.25">
      <c r="H1254" t="s">
        <v>2478</v>
      </c>
      <c r="I1254">
        <v>9667459</v>
      </c>
      <c r="J1254">
        <v>355534000</v>
      </c>
      <c r="K1254" t="s">
        <v>1332</v>
      </c>
      <c r="L1254" t="s">
        <v>1341</v>
      </c>
    </row>
    <row r="1255" spans="8:12" x14ac:dyDescent="0.25">
      <c r="H1255" t="s">
        <v>229</v>
      </c>
      <c r="I1255">
        <v>9636369</v>
      </c>
      <c r="J1255">
        <v>357887000</v>
      </c>
      <c r="K1255" t="s">
        <v>1332</v>
      </c>
      <c r="L1255" t="s">
        <v>1308</v>
      </c>
    </row>
    <row r="1256" spans="8:12" x14ac:dyDescent="0.25">
      <c r="H1256" t="s">
        <v>389</v>
      </c>
      <c r="I1256">
        <v>9636371</v>
      </c>
      <c r="J1256">
        <v>372883000</v>
      </c>
      <c r="L1256" t="s">
        <v>1308</v>
      </c>
    </row>
    <row r="1257" spans="8:12" x14ac:dyDescent="0.25">
      <c r="H1257" t="s">
        <v>2479</v>
      </c>
      <c r="I1257">
        <v>9705421</v>
      </c>
      <c r="J1257">
        <v>357847000</v>
      </c>
      <c r="K1257" t="s">
        <v>1332</v>
      </c>
      <c r="L1257" t="s">
        <v>1308</v>
      </c>
    </row>
    <row r="1258" spans="8:12" x14ac:dyDescent="0.25">
      <c r="H1258" t="s">
        <v>2480</v>
      </c>
      <c r="I1258">
        <v>9724178</v>
      </c>
      <c r="J1258">
        <v>351399000</v>
      </c>
      <c r="K1258" t="s">
        <v>1332</v>
      </c>
      <c r="L1258" t="s">
        <v>1308</v>
      </c>
    </row>
    <row r="1259" spans="8:12" x14ac:dyDescent="0.25">
      <c r="H1259" t="s">
        <v>2481</v>
      </c>
      <c r="I1259">
        <v>9573866</v>
      </c>
      <c r="J1259">
        <v>351638000</v>
      </c>
      <c r="K1259" t="s">
        <v>1332</v>
      </c>
      <c r="L1259" t="s">
        <v>1341</v>
      </c>
    </row>
    <row r="1260" spans="8:12" x14ac:dyDescent="0.25">
      <c r="H1260" t="s">
        <v>2482</v>
      </c>
      <c r="I1260">
        <v>9426764</v>
      </c>
      <c r="J1260">
        <v>355401000</v>
      </c>
      <c r="K1260" t="s">
        <v>1332</v>
      </c>
      <c r="L1260" t="s">
        <v>1341</v>
      </c>
    </row>
    <row r="1261" spans="8:12" x14ac:dyDescent="0.25">
      <c r="H1261" t="s">
        <v>2483</v>
      </c>
      <c r="I1261">
        <v>9426776</v>
      </c>
      <c r="J1261">
        <v>357086000</v>
      </c>
      <c r="K1261" t="s">
        <v>1332</v>
      </c>
      <c r="L1261" t="s">
        <v>1341</v>
      </c>
    </row>
    <row r="1262" spans="8:12" x14ac:dyDescent="0.25">
      <c r="H1262" t="s">
        <v>2484</v>
      </c>
      <c r="I1262">
        <v>9589803</v>
      </c>
      <c r="J1262">
        <v>371897000</v>
      </c>
      <c r="L1262" t="s">
        <v>1341</v>
      </c>
    </row>
    <row r="1263" spans="8:12" x14ac:dyDescent="0.25">
      <c r="H1263" t="s">
        <v>2485</v>
      </c>
      <c r="I1263">
        <v>9584994</v>
      </c>
      <c r="J1263">
        <v>256891000</v>
      </c>
      <c r="K1263" t="s">
        <v>1340</v>
      </c>
      <c r="L1263" t="s">
        <v>1295</v>
      </c>
    </row>
    <row r="1264" spans="8:12" x14ac:dyDescent="0.25">
      <c r="H1264" t="s">
        <v>2486</v>
      </c>
      <c r="I1264">
        <v>9497517</v>
      </c>
      <c r="J1264">
        <v>636015296</v>
      </c>
      <c r="K1264" t="s">
        <v>1464</v>
      </c>
      <c r="L1264" t="s">
        <v>1341</v>
      </c>
    </row>
    <row r="1265" spans="8:12" x14ac:dyDescent="0.25">
      <c r="H1265" t="s">
        <v>2486</v>
      </c>
      <c r="I1265">
        <v>9492103</v>
      </c>
      <c r="J1265">
        <v>356558000</v>
      </c>
      <c r="K1265" t="s">
        <v>1332</v>
      </c>
      <c r="L1265" t="s">
        <v>1341</v>
      </c>
    </row>
    <row r="1266" spans="8:12" x14ac:dyDescent="0.25">
      <c r="H1266" t="s">
        <v>2487</v>
      </c>
      <c r="I1266">
        <v>9374387</v>
      </c>
      <c r="J1266">
        <v>236344000</v>
      </c>
      <c r="K1266" t="s">
        <v>1383</v>
      </c>
      <c r="L1266" t="s">
        <v>1295</v>
      </c>
    </row>
    <row r="1267" spans="8:12" x14ac:dyDescent="0.25">
      <c r="H1267" t="s">
        <v>2488</v>
      </c>
      <c r="I1267">
        <v>9163465</v>
      </c>
      <c r="J1267">
        <v>405000129</v>
      </c>
      <c r="K1267" t="s">
        <v>1486</v>
      </c>
      <c r="L1267" t="s">
        <v>1341</v>
      </c>
    </row>
    <row r="1268" spans="8:12" x14ac:dyDescent="0.25">
      <c r="H1268" t="s">
        <v>2489</v>
      </c>
      <c r="I1268">
        <v>9319428</v>
      </c>
      <c r="J1268">
        <v>244027000</v>
      </c>
      <c r="K1268" t="s">
        <v>1387</v>
      </c>
      <c r="L1268" t="s">
        <v>1295</v>
      </c>
    </row>
    <row r="1269" spans="8:12" x14ac:dyDescent="0.25">
      <c r="H1269" t="s">
        <v>2490</v>
      </c>
      <c r="I1269">
        <v>8215778</v>
      </c>
      <c r="J1269">
        <v>357163000</v>
      </c>
      <c r="K1269" t="s">
        <v>1332</v>
      </c>
      <c r="L1269" t="s">
        <v>1295</v>
      </c>
    </row>
    <row r="1270" spans="8:12" x14ac:dyDescent="0.25">
      <c r="H1270" t="s">
        <v>2491</v>
      </c>
      <c r="I1270">
        <v>9505510</v>
      </c>
      <c r="J1270">
        <v>305621000</v>
      </c>
      <c r="L1270" t="s">
        <v>1295</v>
      </c>
    </row>
    <row r="1271" spans="8:12" x14ac:dyDescent="0.25">
      <c r="H1271" t="s">
        <v>2492</v>
      </c>
      <c r="I1271">
        <v>9164093</v>
      </c>
      <c r="J1271">
        <v>210745000</v>
      </c>
      <c r="K1271" t="s">
        <v>1443</v>
      </c>
      <c r="L1271" t="s">
        <v>1326</v>
      </c>
    </row>
    <row r="1272" spans="8:12" x14ac:dyDescent="0.25">
      <c r="H1272" t="s">
        <v>2493</v>
      </c>
      <c r="I1272">
        <v>9700471</v>
      </c>
      <c r="J1272">
        <v>636016946</v>
      </c>
      <c r="K1272" t="s">
        <v>1464</v>
      </c>
      <c r="L1272" t="s">
        <v>1313</v>
      </c>
    </row>
    <row r="1273" spans="8:12" x14ac:dyDescent="0.25">
      <c r="H1273" t="s">
        <v>2494</v>
      </c>
      <c r="I1273">
        <v>9379624</v>
      </c>
      <c r="J1273">
        <v>240798000</v>
      </c>
      <c r="K1273" t="s">
        <v>1679</v>
      </c>
      <c r="L1273" t="s">
        <v>1362</v>
      </c>
    </row>
    <row r="1274" spans="8:12" x14ac:dyDescent="0.25">
      <c r="H1274" t="s">
        <v>2495</v>
      </c>
      <c r="I1274">
        <v>9646716</v>
      </c>
      <c r="J1274">
        <v>538005267</v>
      </c>
      <c r="K1274" t="s">
        <v>1437</v>
      </c>
      <c r="L1274" t="s">
        <v>1341</v>
      </c>
    </row>
    <row r="1275" spans="8:12" x14ac:dyDescent="0.25">
      <c r="H1275" t="s">
        <v>2496</v>
      </c>
      <c r="I1275">
        <v>9484895</v>
      </c>
      <c r="J1275">
        <v>636015036</v>
      </c>
      <c r="K1275" t="s">
        <v>1464</v>
      </c>
      <c r="L1275" t="s">
        <v>1326</v>
      </c>
    </row>
    <row r="1276" spans="8:12" x14ac:dyDescent="0.25">
      <c r="H1276" t="s">
        <v>2497</v>
      </c>
      <c r="I1276">
        <v>8308024</v>
      </c>
      <c r="J1276">
        <v>370041000</v>
      </c>
      <c r="L1276" t="s">
        <v>1308</v>
      </c>
    </row>
    <row r="1277" spans="8:12" x14ac:dyDescent="0.25">
      <c r="H1277" t="s">
        <v>2498</v>
      </c>
      <c r="I1277">
        <v>9583615</v>
      </c>
      <c r="J1277">
        <v>477826600</v>
      </c>
      <c r="K1277" t="s">
        <v>1348</v>
      </c>
      <c r="L1277" t="s">
        <v>1341</v>
      </c>
    </row>
    <row r="1278" spans="8:12" x14ac:dyDescent="0.25">
      <c r="H1278" t="s">
        <v>2499</v>
      </c>
      <c r="I1278">
        <v>9583627</v>
      </c>
      <c r="J1278">
        <v>477903500</v>
      </c>
      <c r="K1278" t="s">
        <v>1348</v>
      </c>
      <c r="L1278" t="s">
        <v>1341</v>
      </c>
    </row>
    <row r="1279" spans="8:12" x14ac:dyDescent="0.25">
      <c r="H1279" t="s">
        <v>2500</v>
      </c>
      <c r="I1279">
        <v>9583639</v>
      </c>
      <c r="J1279">
        <v>477493800</v>
      </c>
      <c r="K1279" t="s">
        <v>1348</v>
      </c>
      <c r="L1279" t="s">
        <v>1308</v>
      </c>
    </row>
    <row r="1280" spans="8:12" x14ac:dyDescent="0.25">
      <c r="H1280" t="s">
        <v>2501</v>
      </c>
      <c r="I1280">
        <v>9583641</v>
      </c>
      <c r="J1280">
        <v>477795900</v>
      </c>
      <c r="K1280" t="s">
        <v>1348</v>
      </c>
      <c r="L1280" t="s">
        <v>1308</v>
      </c>
    </row>
    <row r="1281" spans="8:12" x14ac:dyDescent="0.25">
      <c r="H1281" t="s">
        <v>2502</v>
      </c>
      <c r="I1281">
        <v>9633836</v>
      </c>
      <c r="J1281">
        <v>477435800</v>
      </c>
      <c r="K1281" t="s">
        <v>1348</v>
      </c>
      <c r="L1281" t="s">
        <v>1295</v>
      </c>
    </row>
    <row r="1282" spans="8:12" x14ac:dyDescent="0.25">
      <c r="H1282" t="s">
        <v>2503</v>
      </c>
      <c r="I1282">
        <v>9593086</v>
      </c>
      <c r="J1282">
        <v>477746700</v>
      </c>
      <c r="K1282" t="s">
        <v>1348</v>
      </c>
      <c r="L1282" t="s">
        <v>1308</v>
      </c>
    </row>
    <row r="1283" spans="8:12" x14ac:dyDescent="0.25">
      <c r="H1283" t="s">
        <v>2504</v>
      </c>
      <c r="I1283">
        <v>9599626</v>
      </c>
      <c r="J1283">
        <v>477866500</v>
      </c>
      <c r="K1283" t="s">
        <v>1348</v>
      </c>
      <c r="L1283" t="s">
        <v>1295</v>
      </c>
    </row>
    <row r="1284" spans="8:12" x14ac:dyDescent="0.25">
      <c r="H1284" t="s">
        <v>2505</v>
      </c>
      <c r="I1284">
        <v>9314882</v>
      </c>
      <c r="J1284">
        <v>636014505</v>
      </c>
      <c r="K1284" t="s">
        <v>1464</v>
      </c>
      <c r="L1284" t="s">
        <v>1326</v>
      </c>
    </row>
    <row r="1285" spans="8:12" x14ac:dyDescent="0.25">
      <c r="H1285" t="s">
        <v>2505</v>
      </c>
      <c r="I1285">
        <v>9599157</v>
      </c>
      <c r="J1285">
        <v>538004784</v>
      </c>
      <c r="K1285" t="s">
        <v>1437</v>
      </c>
      <c r="L1285" t="s">
        <v>1341</v>
      </c>
    </row>
    <row r="1286" spans="8:12" x14ac:dyDescent="0.25">
      <c r="H1286" t="s">
        <v>2506</v>
      </c>
      <c r="I1286">
        <v>7646750</v>
      </c>
      <c r="J1286">
        <v>514427000</v>
      </c>
      <c r="K1286" t="s">
        <v>1406</v>
      </c>
      <c r="L1286" t="s">
        <v>1295</v>
      </c>
    </row>
    <row r="1287" spans="8:12" x14ac:dyDescent="0.25">
      <c r="H1287" t="s">
        <v>2507</v>
      </c>
      <c r="I1287">
        <v>8401755</v>
      </c>
      <c r="J1287">
        <v>525014014</v>
      </c>
      <c r="K1287" t="s">
        <v>1307</v>
      </c>
      <c r="L1287" t="s">
        <v>1295</v>
      </c>
    </row>
    <row r="1288" spans="8:12" x14ac:dyDescent="0.25">
      <c r="H1288" t="s">
        <v>2508</v>
      </c>
      <c r="I1288">
        <v>9003988</v>
      </c>
      <c r="J1288">
        <v>525014048</v>
      </c>
      <c r="K1288" t="s">
        <v>1307</v>
      </c>
      <c r="L1288" t="s">
        <v>1295</v>
      </c>
    </row>
    <row r="1289" spans="8:12" x14ac:dyDescent="0.25">
      <c r="H1289" t="s">
        <v>2509</v>
      </c>
      <c r="I1289">
        <v>9627851</v>
      </c>
      <c r="J1289">
        <v>211548430</v>
      </c>
      <c r="K1289" t="s">
        <v>1426</v>
      </c>
      <c r="L1289" t="s">
        <v>2510</v>
      </c>
    </row>
    <row r="1290" spans="8:12" x14ac:dyDescent="0.25">
      <c r="H1290" t="s">
        <v>2511</v>
      </c>
      <c r="I1290">
        <v>9624653</v>
      </c>
      <c r="J1290">
        <v>373136000</v>
      </c>
      <c r="L1290" t="s">
        <v>1341</v>
      </c>
    </row>
    <row r="1291" spans="8:12" x14ac:dyDescent="0.25">
      <c r="H1291" t="s">
        <v>2512</v>
      </c>
      <c r="I1291">
        <v>9624665</v>
      </c>
      <c r="J1291">
        <v>373602000</v>
      </c>
      <c r="L1291" t="s">
        <v>1308</v>
      </c>
    </row>
    <row r="1292" spans="8:12" x14ac:dyDescent="0.25">
      <c r="H1292" t="s">
        <v>106</v>
      </c>
      <c r="I1292">
        <v>9626912</v>
      </c>
      <c r="J1292">
        <v>373473000</v>
      </c>
      <c r="L1292" t="s">
        <v>1341</v>
      </c>
    </row>
    <row r="1293" spans="8:12" x14ac:dyDescent="0.25">
      <c r="H1293" t="s">
        <v>2513</v>
      </c>
      <c r="I1293">
        <v>9076387</v>
      </c>
      <c r="J1293">
        <v>212316000</v>
      </c>
      <c r="K1293" t="s">
        <v>1443</v>
      </c>
      <c r="L1293" t="s">
        <v>1341</v>
      </c>
    </row>
    <row r="1294" spans="8:12" x14ac:dyDescent="0.25">
      <c r="H1294" t="s">
        <v>2514</v>
      </c>
      <c r="I1294">
        <v>9529516</v>
      </c>
      <c r="J1294">
        <v>373666000</v>
      </c>
      <c r="L1294" t="s">
        <v>1341</v>
      </c>
    </row>
    <row r="1295" spans="8:12" x14ac:dyDescent="0.25">
      <c r="H1295" t="s">
        <v>2515</v>
      </c>
      <c r="I1295">
        <v>9460514</v>
      </c>
      <c r="J1295">
        <v>354735000</v>
      </c>
      <c r="K1295" t="s">
        <v>1332</v>
      </c>
      <c r="L1295" t="s">
        <v>1341</v>
      </c>
    </row>
    <row r="1296" spans="8:12" x14ac:dyDescent="0.25">
      <c r="H1296" t="s">
        <v>305</v>
      </c>
      <c r="I1296">
        <v>9713478</v>
      </c>
      <c r="J1296">
        <v>357920000</v>
      </c>
      <c r="K1296" t="s">
        <v>1332</v>
      </c>
      <c r="L1296" t="s">
        <v>1308</v>
      </c>
    </row>
    <row r="1297" spans="8:12" x14ac:dyDescent="0.25">
      <c r="H1297" t="s">
        <v>2516</v>
      </c>
      <c r="I1297">
        <v>9333527</v>
      </c>
      <c r="J1297">
        <v>244301000</v>
      </c>
      <c r="K1297" t="s">
        <v>1387</v>
      </c>
      <c r="L1297" t="s">
        <v>1295</v>
      </c>
    </row>
    <row r="1298" spans="8:12" x14ac:dyDescent="0.25">
      <c r="H1298" t="s">
        <v>2517</v>
      </c>
      <c r="I1298">
        <v>9347621</v>
      </c>
      <c r="J1298">
        <v>305724000</v>
      </c>
      <c r="L1298" t="s">
        <v>1295</v>
      </c>
    </row>
    <row r="1299" spans="8:12" x14ac:dyDescent="0.25">
      <c r="H1299" t="s">
        <v>2518</v>
      </c>
      <c r="I1299">
        <v>9320805</v>
      </c>
      <c r="J1299">
        <v>255802640</v>
      </c>
      <c r="L1299" t="s">
        <v>1295</v>
      </c>
    </row>
    <row r="1300" spans="8:12" x14ac:dyDescent="0.25">
      <c r="H1300" t="s">
        <v>2519</v>
      </c>
      <c r="I1300">
        <v>9438858</v>
      </c>
      <c r="J1300">
        <v>311027700</v>
      </c>
      <c r="K1300" t="s">
        <v>1609</v>
      </c>
      <c r="L1300" t="s">
        <v>1362</v>
      </c>
    </row>
    <row r="1301" spans="8:12" x14ac:dyDescent="0.25">
      <c r="H1301" t="s">
        <v>2520</v>
      </c>
      <c r="I1301">
        <v>9133173</v>
      </c>
      <c r="J1301">
        <v>273146000</v>
      </c>
      <c r="K1301" t="s">
        <v>1297</v>
      </c>
      <c r="L1301" t="s">
        <v>1295</v>
      </c>
    </row>
    <row r="1302" spans="8:12" x14ac:dyDescent="0.25">
      <c r="H1302" t="s">
        <v>2521</v>
      </c>
      <c r="I1302">
        <v>8721416</v>
      </c>
      <c r="J1302">
        <v>341327000</v>
      </c>
      <c r="K1302" t="s">
        <v>1316</v>
      </c>
      <c r="L1302" t="s">
        <v>1295</v>
      </c>
    </row>
    <row r="1303" spans="8:12" x14ac:dyDescent="0.25">
      <c r="H1303" t="s">
        <v>2522</v>
      </c>
      <c r="I1303">
        <v>8721428</v>
      </c>
      <c r="J1303">
        <v>214182123</v>
      </c>
      <c r="K1303" t="s">
        <v>1302</v>
      </c>
      <c r="L1303" t="s">
        <v>1295</v>
      </c>
    </row>
    <row r="1304" spans="8:12" x14ac:dyDescent="0.25">
      <c r="H1304" t="s">
        <v>2523</v>
      </c>
      <c r="I1304">
        <v>8721478</v>
      </c>
      <c r="J1304">
        <v>514645000</v>
      </c>
      <c r="K1304" t="s">
        <v>1406</v>
      </c>
      <c r="L1304" t="s">
        <v>1295</v>
      </c>
    </row>
    <row r="1305" spans="8:12" x14ac:dyDescent="0.25">
      <c r="H1305" t="s">
        <v>2524</v>
      </c>
      <c r="I1305">
        <v>8721507</v>
      </c>
      <c r="J1305">
        <v>514100000</v>
      </c>
      <c r="K1305" t="s">
        <v>1406</v>
      </c>
      <c r="L1305" t="s">
        <v>1295</v>
      </c>
    </row>
    <row r="1306" spans="8:12" x14ac:dyDescent="0.25">
      <c r="H1306" t="s">
        <v>2524</v>
      </c>
      <c r="I1306">
        <v>8721507</v>
      </c>
      <c r="J1306">
        <v>312291000</v>
      </c>
      <c r="K1306" t="s">
        <v>1379</v>
      </c>
      <c r="L1306" t="s">
        <v>1295</v>
      </c>
    </row>
    <row r="1307" spans="8:12" x14ac:dyDescent="0.25">
      <c r="H1307" t="s">
        <v>2525</v>
      </c>
      <c r="I1307">
        <v>8721519</v>
      </c>
      <c r="J1307">
        <v>514191000</v>
      </c>
      <c r="K1307" t="s">
        <v>1406</v>
      </c>
      <c r="L1307" t="s">
        <v>1295</v>
      </c>
    </row>
    <row r="1308" spans="8:12" x14ac:dyDescent="0.25">
      <c r="H1308" t="s">
        <v>2526</v>
      </c>
      <c r="I1308">
        <v>9480368</v>
      </c>
      <c r="J1308">
        <v>248043000</v>
      </c>
      <c r="K1308" t="s">
        <v>1340</v>
      </c>
      <c r="L1308" t="s">
        <v>1326</v>
      </c>
    </row>
    <row r="1309" spans="8:12" x14ac:dyDescent="0.25">
      <c r="H1309" t="s">
        <v>2527</v>
      </c>
      <c r="I1309">
        <v>8721404</v>
      </c>
      <c r="J1309">
        <v>312581000</v>
      </c>
      <c r="L1309" t="s">
        <v>1295</v>
      </c>
    </row>
    <row r="1310" spans="8:12" x14ac:dyDescent="0.25">
      <c r="H1310" t="s">
        <v>2528</v>
      </c>
      <c r="I1310">
        <v>8729975</v>
      </c>
      <c r="J1310">
        <v>515286000</v>
      </c>
      <c r="K1310" t="s">
        <v>1406</v>
      </c>
      <c r="L1310" t="s">
        <v>1295</v>
      </c>
    </row>
    <row r="1311" spans="8:12" x14ac:dyDescent="0.25">
      <c r="H1311" t="s">
        <v>2529</v>
      </c>
      <c r="I1311">
        <v>8721272</v>
      </c>
      <c r="J1311">
        <v>341481000</v>
      </c>
      <c r="K1311" t="s">
        <v>1316</v>
      </c>
      <c r="L1311" t="s">
        <v>1295</v>
      </c>
    </row>
    <row r="1312" spans="8:12" x14ac:dyDescent="0.25">
      <c r="H1312" t="s">
        <v>2529</v>
      </c>
      <c r="I1312">
        <v>8721272</v>
      </c>
      <c r="J1312">
        <v>273337700</v>
      </c>
      <c r="K1312" t="s">
        <v>1297</v>
      </c>
      <c r="L1312" t="s">
        <v>1295</v>
      </c>
    </row>
    <row r="1313" spans="8:12" x14ac:dyDescent="0.25">
      <c r="H1313" t="s">
        <v>2530</v>
      </c>
      <c r="I1313">
        <v>8721313</v>
      </c>
      <c r="J1313">
        <v>273339700</v>
      </c>
      <c r="K1313" t="s">
        <v>1297</v>
      </c>
      <c r="L1313" t="s">
        <v>1295</v>
      </c>
    </row>
    <row r="1314" spans="8:12" x14ac:dyDescent="0.25">
      <c r="H1314" t="s">
        <v>2531</v>
      </c>
      <c r="I1314">
        <v>8721325</v>
      </c>
      <c r="J1314">
        <v>273333100</v>
      </c>
      <c r="K1314" t="s">
        <v>1297</v>
      </c>
      <c r="L1314" t="s">
        <v>1295</v>
      </c>
    </row>
    <row r="1315" spans="8:12" x14ac:dyDescent="0.25">
      <c r="H1315" t="s">
        <v>2532</v>
      </c>
      <c r="I1315">
        <v>8721337</v>
      </c>
      <c r="J1315">
        <v>515694000</v>
      </c>
      <c r="K1315" t="s">
        <v>1406</v>
      </c>
      <c r="L1315" t="s">
        <v>1295</v>
      </c>
    </row>
    <row r="1316" spans="8:12" x14ac:dyDescent="0.25">
      <c r="H1316" t="s">
        <v>2532</v>
      </c>
      <c r="I1316">
        <v>8721337</v>
      </c>
      <c r="J1316">
        <v>511273000</v>
      </c>
      <c r="K1316" t="s">
        <v>1638</v>
      </c>
      <c r="L1316" t="s">
        <v>1295</v>
      </c>
    </row>
    <row r="1317" spans="8:12" x14ac:dyDescent="0.25">
      <c r="H1317" t="s">
        <v>2533</v>
      </c>
      <c r="I1317">
        <v>8721363</v>
      </c>
      <c r="J1317">
        <v>515113000</v>
      </c>
      <c r="K1317" t="s">
        <v>1406</v>
      </c>
      <c r="L1317" t="s">
        <v>1295</v>
      </c>
    </row>
    <row r="1318" spans="8:12" x14ac:dyDescent="0.25">
      <c r="H1318" t="s">
        <v>2534</v>
      </c>
      <c r="I1318">
        <v>8721404</v>
      </c>
      <c r="J1318">
        <v>514279000</v>
      </c>
      <c r="K1318" t="s">
        <v>1406</v>
      </c>
      <c r="L1318" t="s">
        <v>1295</v>
      </c>
    </row>
    <row r="1319" spans="8:12" x14ac:dyDescent="0.25">
      <c r="H1319" t="s">
        <v>2535</v>
      </c>
      <c r="I1319">
        <v>8721442</v>
      </c>
      <c r="J1319">
        <v>273367000</v>
      </c>
      <c r="K1319" t="s">
        <v>1297</v>
      </c>
      <c r="L1319" t="s">
        <v>1295</v>
      </c>
    </row>
    <row r="1320" spans="8:12" x14ac:dyDescent="0.25">
      <c r="H1320" t="s">
        <v>2536</v>
      </c>
      <c r="I1320">
        <v>8721466</v>
      </c>
      <c r="J1320">
        <v>514257000</v>
      </c>
      <c r="K1320" t="s">
        <v>1406</v>
      </c>
      <c r="L1320" t="s">
        <v>1295</v>
      </c>
    </row>
    <row r="1321" spans="8:12" x14ac:dyDescent="0.25">
      <c r="H1321" t="s">
        <v>2537</v>
      </c>
      <c r="I1321">
        <v>8721521</v>
      </c>
      <c r="J1321">
        <v>273366000</v>
      </c>
      <c r="K1321" t="s">
        <v>1297</v>
      </c>
      <c r="L1321" t="s">
        <v>1295</v>
      </c>
    </row>
    <row r="1322" spans="8:12" x14ac:dyDescent="0.25">
      <c r="H1322" t="s">
        <v>2538</v>
      </c>
      <c r="I1322">
        <v>8721533</v>
      </c>
      <c r="J1322">
        <v>514281000</v>
      </c>
      <c r="K1322" t="s">
        <v>1406</v>
      </c>
      <c r="L1322" t="s">
        <v>1295</v>
      </c>
    </row>
    <row r="1323" spans="8:12" x14ac:dyDescent="0.25">
      <c r="H1323" t="s">
        <v>2538</v>
      </c>
      <c r="I1323">
        <v>8721533</v>
      </c>
      <c r="J1323">
        <v>312945000</v>
      </c>
      <c r="L1323" t="s">
        <v>1295</v>
      </c>
    </row>
    <row r="1324" spans="8:12" x14ac:dyDescent="0.25">
      <c r="H1324" t="s">
        <v>2539</v>
      </c>
      <c r="I1324">
        <v>8842545</v>
      </c>
      <c r="J1324">
        <v>273369000</v>
      </c>
      <c r="K1324" t="s">
        <v>1297</v>
      </c>
      <c r="L1324" t="s">
        <v>1295</v>
      </c>
    </row>
    <row r="1325" spans="8:12" x14ac:dyDescent="0.25">
      <c r="H1325" t="s">
        <v>2540</v>
      </c>
      <c r="I1325">
        <v>8837966</v>
      </c>
      <c r="J1325">
        <v>273312870</v>
      </c>
      <c r="K1325" t="s">
        <v>1297</v>
      </c>
      <c r="L1325" t="s">
        <v>1295</v>
      </c>
    </row>
    <row r="1326" spans="8:12" x14ac:dyDescent="0.25">
      <c r="H1326" t="s">
        <v>2541</v>
      </c>
      <c r="I1326">
        <v>9466336</v>
      </c>
      <c r="J1326">
        <v>246263000</v>
      </c>
      <c r="K1326" t="s">
        <v>1387</v>
      </c>
      <c r="L1326" t="s">
        <v>1295</v>
      </c>
    </row>
    <row r="1327" spans="8:12" x14ac:dyDescent="0.25">
      <c r="H1327" t="s">
        <v>2542</v>
      </c>
      <c r="I1327">
        <v>9472036</v>
      </c>
      <c r="J1327">
        <v>212208000</v>
      </c>
      <c r="K1327" t="s">
        <v>1443</v>
      </c>
      <c r="L1327" t="s">
        <v>1295</v>
      </c>
    </row>
    <row r="1328" spans="8:12" x14ac:dyDescent="0.25">
      <c r="H1328" t="s">
        <v>2543</v>
      </c>
      <c r="I1328">
        <v>9409754</v>
      </c>
      <c r="J1328">
        <v>229020000</v>
      </c>
      <c r="L1328" t="s">
        <v>1295</v>
      </c>
    </row>
    <row r="1329" spans="8:12" x14ac:dyDescent="0.25">
      <c r="H1329" t="s">
        <v>2544</v>
      </c>
      <c r="I1329">
        <v>9392028</v>
      </c>
      <c r="J1329">
        <v>356699000</v>
      </c>
      <c r="K1329" t="s">
        <v>1332</v>
      </c>
      <c r="L1329" t="s">
        <v>1308</v>
      </c>
    </row>
    <row r="1330" spans="8:12" x14ac:dyDescent="0.25">
      <c r="H1330" t="s">
        <v>2545</v>
      </c>
      <c r="I1330">
        <v>9331505</v>
      </c>
      <c r="J1330">
        <v>235010170</v>
      </c>
      <c r="K1330" t="s">
        <v>1558</v>
      </c>
      <c r="L1330" t="s">
        <v>1295</v>
      </c>
    </row>
    <row r="1331" spans="8:12" x14ac:dyDescent="0.25">
      <c r="H1331" t="s">
        <v>2546</v>
      </c>
      <c r="I1331">
        <v>9515656</v>
      </c>
      <c r="J1331">
        <v>538003620</v>
      </c>
      <c r="K1331" t="s">
        <v>1437</v>
      </c>
      <c r="L1331" t="s">
        <v>1341</v>
      </c>
    </row>
    <row r="1332" spans="8:12" x14ac:dyDescent="0.25">
      <c r="H1332" t="s">
        <v>2547</v>
      </c>
      <c r="I1332">
        <v>9026708</v>
      </c>
      <c r="J1332">
        <v>574263000</v>
      </c>
      <c r="K1332" t="s">
        <v>1350</v>
      </c>
      <c r="L1332" t="s">
        <v>1329</v>
      </c>
    </row>
    <row r="1333" spans="8:12" x14ac:dyDescent="0.25">
      <c r="H1333" t="s">
        <v>2548</v>
      </c>
      <c r="I1333">
        <v>9407861</v>
      </c>
      <c r="J1333">
        <v>477218600</v>
      </c>
      <c r="K1333" t="s">
        <v>1348</v>
      </c>
      <c r="L1333" t="s">
        <v>1341</v>
      </c>
    </row>
    <row r="1334" spans="8:12" x14ac:dyDescent="0.25">
      <c r="H1334" t="s">
        <v>2549</v>
      </c>
      <c r="I1334">
        <v>9423865</v>
      </c>
      <c r="J1334">
        <v>413700670</v>
      </c>
      <c r="K1334" t="s">
        <v>1328</v>
      </c>
      <c r="L1334" t="s">
        <v>1313</v>
      </c>
    </row>
    <row r="1335" spans="8:12" x14ac:dyDescent="0.25">
      <c r="H1335" t="s">
        <v>2550</v>
      </c>
      <c r="I1335">
        <v>9251420</v>
      </c>
      <c r="J1335">
        <v>413051000</v>
      </c>
      <c r="K1335" t="s">
        <v>1328</v>
      </c>
      <c r="L1335" t="s">
        <v>1313</v>
      </c>
    </row>
    <row r="1336" spans="8:12" x14ac:dyDescent="0.25">
      <c r="H1336" t="s">
        <v>2551</v>
      </c>
      <c r="I1336">
        <v>9087855</v>
      </c>
      <c r="J1336">
        <v>354082000</v>
      </c>
      <c r="K1336" t="s">
        <v>1332</v>
      </c>
      <c r="L1336" t="s">
        <v>1341</v>
      </c>
    </row>
    <row r="1337" spans="8:12" x14ac:dyDescent="0.25">
      <c r="H1337" t="s">
        <v>2552</v>
      </c>
      <c r="I1337">
        <v>8838714</v>
      </c>
      <c r="J1337">
        <v>574088078</v>
      </c>
      <c r="K1337" t="s">
        <v>1350</v>
      </c>
      <c r="L1337" t="s">
        <v>1295</v>
      </c>
    </row>
    <row r="1338" spans="8:12" x14ac:dyDescent="0.25">
      <c r="H1338" t="s">
        <v>390</v>
      </c>
      <c r="I1338">
        <v>9290713</v>
      </c>
      <c r="J1338">
        <v>351201000</v>
      </c>
      <c r="K1338" t="s">
        <v>1332</v>
      </c>
      <c r="L1338" t="s">
        <v>1341</v>
      </c>
    </row>
    <row r="1339" spans="8:12" x14ac:dyDescent="0.25">
      <c r="H1339" t="s">
        <v>2553</v>
      </c>
      <c r="I1339">
        <v>9159323</v>
      </c>
      <c r="J1339">
        <v>412379660</v>
      </c>
      <c r="K1339" t="s">
        <v>1328</v>
      </c>
      <c r="L1339" t="s">
        <v>1308</v>
      </c>
    </row>
    <row r="1340" spans="8:12" x14ac:dyDescent="0.25">
      <c r="H1340" t="s">
        <v>2554</v>
      </c>
      <c r="I1340">
        <v>9732905</v>
      </c>
      <c r="J1340">
        <v>413378790</v>
      </c>
      <c r="K1340" t="s">
        <v>1328</v>
      </c>
      <c r="L1340" t="s">
        <v>1308</v>
      </c>
    </row>
    <row r="1341" spans="8:12" x14ac:dyDescent="0.25">
      <c r="H1341" t="s">
        <v>2555</v>
      </c>
      <c r="I1341">
        <v>9605695</v>
      </c>
      <c r="J1341">
        <v>413202490</v>
      </c>
      <c r="K1341" t="s">
        <v>1328</v>
      </c>
      <c r="L1341" t="s">
        <v>1308</v>
      </c>
    </row>
    <row r="1342" spans="8:12" x14ac:dyDescent="0.25">
      <c r="H1342" t="s">
        <v>2556</v>
      </c>
      <c r="I1342">
        <v>9626704</v>
      </c>
      <c r="J1342">
        <v>413202830</v>
      </c>
      <c r="K1342" t="s">
        <v>1328</v>
      </c>
      <c r="L1342" t="s">
        <v>1308</v>
      </c>
    </row>
    <row r="1343" spans="8:12" x14ac:dyDescent="0.25">
      <c r="H1343" t="s">
        <v>2557</v>
      </c>
      <c r="I1343">
        <v>8510623</v>
      </c>
      <c r="J1343">
        <v>440392000</v>
      </c>
      <c r="K1343" t="s">
        <v>1352</v>
      </c>
      <c r="L1343" t="s">
        <v>1295</v>
      </c>
    </row>
    <row r="1344" spans="8:12" x14ac:dyDescent="0.25">
      <c r="H1344" t="s">
        <v>2558</v>
      </c>
      <c r="I1344">
        <v>9313395</v>
      </c>
      <c r="J1344">
        <v>477760200</v>
      </c>
      <c r="K1344" t="s">
        <v>1348</v>
      </c>
      <c r="L1344" t="s">
        <v>1341</v>
      </c>
    </row>
    <row r="1345" spans="8:12" x14ac:dyDescent="0.25">
      <c r="H1345" t="s">
        <v>2559</v>
      </c>
      <c r="I1345">
        <v>9407859</v>
      </c>
      <c r="J1345">
        <v>477192700</v>
      </c>
      <c r="K1345" t="s">
        <v>1348</v>
      </c>
      <c r="L1345" t="s">
        <v>1341</v>
      </c>
    </row>
    <row r="1346" spans="8:12" x14ac:dyDescent="0.25">
      <c r="H1346" t="s">
        <v>2560</v>
      </c>
      <c r="I1346">
        <v>9407859</v>
      </c>
      <c r="J1346">
        <v>477192701</v>
      </c>
      <c r="K1346" t="s">
        <v>1348</v>
      </c>
      <c r="L1346" t="s">
        <v>1341</v>
      </c>
    </row>
    <row r="1347" spans="8:12" x14ac:dyDescent="0.25">
      <c r="H1347" t="s">
        <v>2561</v>
      </c>
      <c r="I1347">
        <v>8400830</v>
      </c>
      <c r="J1347">
        <v>412047000</v>
      </c>
      <c r="K1347" t="s">
        <v>1328</v>
      </c>
      <c r="L1347" t="s">
        <v>1295</v>
      </c>
    </row>
    <row r="1348" spans="8:12" x14ac:dyDescent="0.25">
      <c r="H1348" t="s">
        <v>2562</v>
      </c>
      <c r="I1348">
        <v>9561681</v>
      </c>
      <c r="J1348">
        <v>574000600</v>
      </c>
      <c r="K1348" t="s">
        <v>1350</v>
      </c>
      <c r="L1348" t="s">
        <v>1313</v>
      </c>
    </row>
    <row r="1349" spans="8:12" x14ac:dyDescent="0.25">
      <c r="H1349" t="s">
        <v>2563</v>
      </c>
      <c r="I1349">
        <v>7903366</v>
      </c>
      <c r="J1349">
        <v>667845000</v>
      </c>
      <c r="K1349" t="s">
        <v>2089</v>
      </c>
      <c r="L1349" t="s">
        <v>1313</v>
      </c>
    </row>
    <row r="1350" spans="8:12" x14ac:dyDescent="0.25">
      <c r="H1350" t="s">
        <v>2563</v>
      </c>
      <c r="I1350">
        <v>9406805</v>
      </c>
      <c r="J1350">
        <v>477192800</v>
      </c>
      <c r="K1350" t="s">
        <v>1348</v>
      </c>
      <c r="L1350" t="s">
        <v>1341</v>
      </c>
    </row>
    <row r="1351" spans="8:12" x14ac:dyDescent="0.25">
      <c r="H1351" t="s">
        <v>2564</v>
      </c>
      <c r="I1351">
        <v>8720785</v>
      </c>
      <c r="J1351">
        <v>412731000</v>
      </c>
      <c r="L1351" t="s">
        <v>1341</v>
      </c>
    </row>
    <row r="1352" spans="8:12" x14ac:dyDescent="0.25">
      <c r="H1352" t="s">
        <v>2565</v>
      </c>
      <c r="I1352">
        <v>8506139</v>
      </c>
      <c r="J1352">
        <v>412522000</v>
      </c>
      <c r="K1352" t="s">
        <v>1328</v>
      </c>
      <c r="L1352" t="s">
        <v>1341</v>
      </c>
    </row>
    <row r="1353" spans="8:12" x14ac:dyDescent="0.25">
      <c r="H1353" t="s">
        <v>2566</v>
      </c>
      <c r="I1353">
        <v>8301917</v>
      </c>
      <c r="J1353">
        <v>412734000</v>
      </c>
      <c r="K1353" t="s">
        <v>1328</v>
      </c>
      <c r="L1353" t="s">
        <v>1341</v>
      </c>
    </row>
    <row r="1354" spans="8:12" x14ac:dyDescent="0.25">
      <c r="H1354" t="s">
        <v>2567</v>
      </c>
      <c r="I1354">
        <v>8301929</v>
      </c>
      <c r="J1354">
        <v>412740000</v>
      </c>
      <c r="K1354" t="s">
        <v>1328</v>
      </c>
      <c r="L1354" t="s">
        <v>1341</v>
      </c>
    </row>
    <row r="1355" spans="8:12" x14ac:dyDescent="0.25">
      <c r="H1355" t="s">
        <v>2568</v>
      </c>
      <c r="I1355">
        <v>9543811</v>
      </c>
      <c r="J1355">
        <v>413375470</v>
      </c>
      <c r="K1355" t="s">
        <v>1328</v>
      </c>
      <c r="L1355" t="s">
        <v>1395</v>
      </c>
    </row>
    <row r="1356" spans="8:12" x14ac:dyDescent="0.25">
      <c r="H1356" t="s">
        <v>2569</v>
      </c>
      <c r="I1356">
        <v>1114112</v>
      </c>
      <c r="J1356">
        <v>414286802</v>
      </c>
      <c r="L1356" t="s">
        <v>1308</v>
      </c>
    </row>
    <row r="1357" spans="8:12" x14ac:dyDescent="0.25">
      <c r="H1357" t="s">
        <v>2570</v>
      </c>
      <c r="I1357">
        <v>8663597</v>
      </c>
      <c r="J1357">
        <v>312137000</v>
      </c>
      <c r="K1357" t="s">
        <v>1379</v>
      </c>
      <c r="L1357" t="s">
        <v>1308</v>
      </c>
    </row>
    <row r="1358" spans="8:12" x14ac:dyDescent="0.25">
      <c r="H1358" t="s">
        <v>2571</v>
      </c>
      <c r="I1358">
        <v>9135535</v>
      </c>
      <c r="J1358">
        <v>354209000</v>
      </c>
      <c r="K1358" t="s">
        <v>1332</v>
      </c>
      <c r="L1358" t="s">
        <v>1341</v>
      </c>
    </row>
    <row r="1359" spans="8:12" x14ac:dyDescent="0.25">
      <c r="H1359" t="s">
        <v>2572</v>
      </c>
      <c r="I1359">
        <v>9350484</v>
      </c>
      <c r="J1359">
        <v>515918000</v>
      </c>
      <c r="K1359" t="s">
        <v>1406</v>
      </c>
      <c r="L1359" t="s">
        <v>1308</v>
      </c>
    </row>
    <row r="1360" spans="8:12" x14ac:dyDescent="0.25">
      <c r="H1360" t="s">
        <v>2573</v>
      </c>
      <c r="I1360">
        <v>9558127</v>
      </c>
      <c r="J1360">
        <v>574000430</v>
      </c>
      <c r="K1360" t="s">
        <v>1350</v>
      </c>
      <c r="L1360" t="s">
        <v>1308</v>
      </c>
    </row>
    <row r="1361" spans="8:12" x14ac:dyDescent="0.25">
      <c r="H1361" t="s">
        <v>2574</v>
      </c>
      <c r="I1361">
        <v>9545730</v>
      </c>
      <c r="J1361">
        <v>574413000</v>
      </c>
      <c r="K1361" t="s">
        <v>1350</v>
      </c>
      <c r="L1361" t="s">
        <v>1295</v>
      </c>
    </row>
    <row r="1362" spans="8:12" x14ac:dyDescent="0.25">
      <c r="H1362" t="s">
        <v>2575</v>
      </c>
      <c r="I1362">
        <v>9407873</v>
      </c>
      <c r="J1362">
        <v>477218700</v>
      </c>
      <c r="K1362" t="s">
        <v>1348</v>
      </c>
      <c r="L1362" t="s">
        <v>1308</v>
      </c>
    </row>
    <row r="1363" spans="8:12" x14ac:dyDescent="0.25">
      <c r="H1363" t="s">
        <v>2576</v>
      </c>
      <c r="I1363">
        <v>8914532</v>
      </c>
      <c r="J1363">
        <v>416147000</v>
      </c>
      <c r="K1363" t="s">
        <v>2577</v>
      </c>
      <c r="L1363" t="s">
        <v>1362</v>
      </c>
    </row>
    <row r="1364" spans="8:12" x14ac:dyDescent="0.25">
      <c r="H1364" t="s">
        <v>2578</v>
      </c>
      <c r="I1364">
        <v>9039652</v>
      </c>
      <c r="J1364">
        <v>616999418</v>
      </c>
      <c r="K1364" t="s">
        <v>1968</v>
      </c>
      <c r="L1364" t="s">
        <v>1341</v>
      </c>
    </row>
    <row r="1365" spans="8:12" x14ac:dyDescent="0.25">
      <c r="H1365" t="s">
        <v>2579</v>
      </c>
      <c r="I1365">
        <v>7237547</v>
      </c>
      <c r="J1365">
        <v>377901036</v>
      </c>
      <c r="K1365" t="s">
        <v>1322</v>
      </c>
      <c r="L1365" t="s">
        <v>1308</v>
      </c>
    </row>
    <row r="1366" spans="8:12" x14ac:dyDescent="0.25">
      <c r="H1366" t="s">
        <v>2580</v>
      </c>
      <c r="I1366">
        <v>9314662</v>
      </c>
      <c r="J1366">
        <v>3340</v>
      </c>
      <c r="K1366" t="s">
        <v>2211</v>
      </c>
      <c r="L1366" t="s">
        <v>1295</v>
      </c>
    </row>
    <row r="1367" spans="8:12" x14ac:dyDescent="0.25">
      <c r="H1367" t="s">
        <v>2581</v>
      </c>
      <c r="I1367">
        <v>9311311</v>
      </c>
      <c r="J1367">
        <v>477334200</v>
      </c>
      <c r="K1367" t="s">
        <v>1348</v>
      </c>
      <c r="L1367" t="s">
        <v>1341</v>
      </c>
    </row>
    <row r="1368" spans="8:12" x14ac:dyDescent="0.25">
      <c r="H1368" t="s">
        <v>2582</v>
      </c>
      <c r="I1368">
        <v>9411733</v>
      </c>
      <c r="J1368">
        <v>240848000</v>
      </c>
      <c r="K1368" t="s">
        <v>1679</v>
      </c>
      <c r="L1368" t="s">
        <v>1346</v>
      </c>
    </row>
    <row r="1369" spans="8:12" x14ac:dyDescent="0.25">
      <c r="H1369" t="s">
        <v>2582</v>
      </c>
      <c r="I1369">
        <v>9460849</v>
      </c>
      <c r="J1369">
        <v>236638000</v>
      </c>
      <c r="K1369" t="s">
        <v>1383</v>
      </c>
      <c r="L1369" t="s">
        <v>1362</v>
      </c>
    </row>
    <row r="1370" spans="8:12" x14ac:dyDescent="0.25">
      <c r="H1370" t="s">
        <v>2583</v>
      </c>
      <c r="I1370">
        <v>9282443</v>
      </c>
      <c r="J1370">
        <v>636012313</v>
      </c>
      <c r="K1370" t="s">
        <v>1464</v>
      </c>
      <c r="L1370" t="s">
        <v>1362</v>
      </c>
    </row>
    <row r="1371" spans="8:12" x14ac:dyDescent="0.25">
      <c r="H1371" t="s">
        <v>2584</v>
      </c>
      <c r="I1371">
        <v>9128154</v>
      </c>
      <c r="J1371">
        <v>636017317</v>
      </c>
      <c r="K1371" t="s">
        <v>1464</v>
      </c>
      <c r="L1371" t="s">
        <v>1341</v>
      </c>
    </row>
    <row r="1372" spans="8:12" x14ac:dyDescent="0.25">
      <c r="H1372" t="s">
        <v>2584</v>
      </c>
      <c r="I1372">
        <v>9128154</v>
      </c>
      <c r="J1372">
        <v>518100102</v>
      </c>
      <c r="K1372" t="s">
        <v>1595</v>
      </c>
      <c r="L1372" t="s">
        <v>1341</v>
      </c>
    </row>
    <row r="1373" spans="8:12" x14ac:dyDescent="0.25">
      <c r="H1373" t="s">
        <v>2584</v>
      </c>
      <c r="I1373">
        <v>9128154</v>
      </c>
      <c r="J1373">
        <v>248687000</v>
      </c>
      <c r="K1373" t="s">
        <v>1340</v>
      </c>
      <c r="L1373" t="s">
        <v>1341</v>
      </c>
    </row>
    <row r="1374" spans="8:12" x14ac:dyDescent="0.25">
      <c r="H1374" t="s">
        <v>2585</v>
      </c>
      <c r="I1374">
        <v>9452256</v>
      </c>
      <c r="J1374">
        <v>372323000</v>
      </c>
      <c r="L1374" t="s">
        <v>1326</v>
      </c>
    </row>
    <row r="1375" spans="8:12" x14ac:dyDescent="0.25">
      <c r="H1375" t="s">
        <v>2586</v>
      </c>
      <c r="I1375">
        <v>9074119</v>
      </c>
      <c r="J1375">
        <v>239337000</v>
      </c>
      <c r="K1375" t="s">
        <v>1679</v>
      </c>
      <c r="L1375" t="s">
        <v>1341</v>
      </c>
    </row>
    <row r="1376" spans="8:12" x14ac:dyDescent="0.25">
      <c r="H1376" t="s">
        <v>2587</v>
      </c>
      <c r="I1376">
        <v>9428463</v>
      </c>
      <c r="J1376">
        <v>240950000</v>
      </c>
      <c r="K1376" t="s">
        <v>1679</v>
      </c>
      <c r="L1376" t="s">
        <v>1341</v>
      </c>
    </row>
    <row r="1377" spans="8:12" x14ac:dyDescent="0.25">
      <c r="H1377" t="s">
        <v>2588</v>
      </c>
      <c r="I1377">
        <v>9581681</v>
      </c>
      <c r="J1377">
        <v>241145000</v>
      </c>
      <c r="K1377" t="s">
        <v>1679</v>
      </c>
      <c r="L1377" t="s">
        <v>1341</v>
      </c>
    </row>
    <row r="1378" spans="8:12" x14ac:dyDescent="0.25">
      <c r="H1378" t="s">
        <v>2589</v>
      </c>
      <c r="I1378">
        <v>9581239</v>
      </c>
      <c r="J1378">
        <v>241160000</v>
      </c>
      <c r="K1378" t="s">
        <v>1679</v>
      </c>
      <c r="L1378" t="s">
        <v>1341</v>
      </c>
    </row>
    <row r="1379" spans="8:12" x14ac:dyDescent="0.25">
      <c r="H1379" t="s">
        <v>2590</v>
      </c>
      <c r="I1379">
        <v>9581241</v>
      </c>
      <c r="J1379">
        <v>241206000</v>
      </c>
      <c r="K1379" t="s">
        <v>1679</v>
      </c>
      <c r="L1379" t="s">
        <v>1308</v>
      </c>
    </row>
    <row r="1380" spans="8:12" x14ac:dyDescent="0.25">
      <c r="H1380" t="s">
        <v>2591</v>
      </c>
      <c r="I1380">
        <v>9593218</v>
      </c>
      <c r="J1380">
        <v>241237000</v>
      </c>
      <c r="K1380" t="s">
        <v>1679</v>
      </c>
      <c r="L1380" t="s">
        <v>1308</v>
      </c>
    </row>
    <row r="1381" spans="8:12" x14ac:dyDescent="0.25">
      <c r="H1381" t="s">
        <v>2592</v>
      </c>
      <c r="I1381">
        <v>9455533</v>
      </c>
      <c r="J1381">
        <v>241077000</v>
      </c>
      <c r="K1381" t="s">
        <v>1679</v>
      </c>
      <c r="L1381" t="s">
        <v>1341</v>
      </c>
    </row>
    <row r="1382" spans="8:12" x14ac:dyDescent="0.25">
      <c r="H1382" t="s">
        <v>2593</v>
      </c>
      <c r="I1382">
        <v>9179593</v>
      </c>
      <c r="J1382">
        <v>239612000</v>
      </c>
      <c r="K1382" t="s">
        <v>1679</v>
      </c>
      <c r="L1382" t="s">
        <v>1341</v>
      </c>
    </row>
    <row r="1383" spans="8:12" x14ac:dyDescent="0.25">
      <c r="H1383" t="s">
        <v>2594</v>
      </c>
      <c r="I1383">
        <v>9169603</v>
      </c>
      <c r="J1383">
        <v>237829000</v>
      </c>
      <c r="K1383" t="s">
        <v>1679</v>
      </c>
      <c r="L1383" t="s">
        <v>1341</v>
      </c>
    </row>
    <row r="1384" spans="8:12" x14ac:dyDescent="0.25">
      <c r="H1384" t="s">
        <v>2595</v>
      </c>
      <c r="I1384">
        <v>9648295</v>
      </c>
      <c r="J1384">
        <v>241280000</v>
      </c>
      <c r="K1384" t="s">
        <v>1679</v>
      </c>
      <c r="L1384" t="s">
        <v>1308</v>
      </c>
    </row>
    <row r="1385" spans="8:12" x14ac:dyDescent="0.25">
      <c r="H1385" t="s">
        <v>2596</v>
      </c>
      <c r="I1385">
        <v>9176644</v>
      </c>
      <c r="J1385">
        <v>237828000</v>
      </c>
      <c r="K1385" t="s">
        <v>1679</v>
      </c>
      <c r="L1385" t="s">
        <v>1341</v>
      </c>
    </row>
    <row r="1386" spans="8:12" x14ac:dyDescent="0.25">
      <c r="H1386" t="s">
        <v>2597</v>
      </c>
      <c r="I1386">
        <v>9295012</v>
      </c>
      <c r="J1386">
        <v>240586000</v>
      </c>
      <c r="K1386" t="s">
        <v>1679</v>
      </c>
      <c r="L1386" t="s">
        <v>1341</v>
      </c>
    </row>
    <row r="1387" spans="8:12" x14ac:dyDescent="0.25">
      <c r="H1387" t="s">
        <v>2598</v>
      </c>
      <c r="I1387">
        <v>9329459</v>
      </c>
      <c r="J1387">
        <v>240385000</v>
      </c>
      <c r="K1387" t="s">
        <v>1679</v>
      </c>
      <c r="L1387" t="s">
        <v>1341</v>
      </c>
    </row>
    <row r="1388" spans="8:12" x14ac:dyDescent="0.25">
      <c r="H1388" t="s">
        <v>2599</v>
      </c>
      <c r="I1388">
        <v>9739240</v>
      </c>
      <c r="J1388">
        <v>241427000</v>
      </c>
      <c r="K1388" t="s">
        <v>1679</v>
      </c>
      <c r="L1388" t="s">
        <v>1308</v>
      </c>
    </row>
    <row r="1389" spans="8:12" x14ac:dyDescent="0.25">
      <c r="H1389" t="s">
        <v>2600</v>
      </c>
      <c r="I1389">
        <v>9434383</v>
      </c>
      <c r="J1389">
        <v>241149000</v>
      </c>
      <c r="K1389" t="s">
        <v>1679</v>
      </c>
      <c r="L1389" t="s">
        <v>1341</v>
      </c>
    </row>
    <row r="1390" spans="8:12" x14ac:dyDescent="0.25">
      <c r="H1390" t="s">
        <v>2601</v>
      </c>
      <c r="I1390">
        <v>9440320</v>
      </c>
      <c r="J1390">
        <v>241058000</v>
      </c>
      <c r="K1390" t="s">
        <v>1679</v>
      </c>
      <c r="L1390" t="s">
        <v>1341</v>
      </c>
    </row>
    <row r="1391" spans="8:12" x14ac:dyDescent="0.25">
      <c r="H1391" t="s">
        <v>2602</v>
      </c>
      <c r="I1391">
        <v>9434369</v>
      </c>
      <c r="J1391">
        <v>241044000</v>
      </c>
      <c r="K1391" t="s">
        <v>1679</v>
      </c>
      <c r="L1391" t="s">
        <v>1341</v>
      </c>
    </row>
    <row r="1392" spans="8:12" x14ac:dyDescent="0.25">
      <c r="H1392" t="s">
        <v>2603</v>
      </c>
      <c r="I1392">
        <v>9470923</v>
      </c>
      <c r="J1392">
        <v>240706000</v>
      </c>
      <c r="K1392" t="s">
        <v>1679</v>
      </c>
      <c r="L1392" t="s">
        <v>1341</v>
      </c>
    </row>
    <row r="1393" spans="8:12" x14ac:dyDescent="0.25">
      <c r="H1393" t="s">
        <v>2604</v>
      </c>
      <c r="I1393">
        <v>9434412</v>
      </c>
      <c r="J1393">
        <v>240979000</v>
      </c>
      <c r="K1393" t="s">
        <v>1679</v>
      </c>
      <c r="L1393" t="s">
        <v>1341</v>
      </c>
    </row>
    <row r="1394" spans="8:12" x14ac:dyDescent="0.25">
      <c r="H1394" t="s">
        <v>2605</v>
      </c>
      <c r="I1394">
        <v>9702687</v>
      </c>
      <c r="J1394">
        <v>241428000</v>
      </c>
      <c r="K1394" t="s">
        <v>1679</v>
      </c>
      <c r="L1394" t="s">
        <v>1308</v>
      </c>
    </row>
    <row r="1395" spans="8:12" x14ac:dyDescent="0.25">
      <c r="H1395" t="s">
        <v>2606</v>
      </c>
      <c r="I1395">
        <v>9729178</v>
      </c>
      <c r="J1395">
        <v>241431000</v>
      </c>
      <c r="K1395" t="s">
        <v>1679</v>
      </c>
      <c r="L1395" t="s">
        <v>1308</v>
      </c>
    </row>
    <row r="1396" spans="8:12" x14ac:dyDescent="0.25">
      <c r="H1396" t="s">
        <v>2607</v>
      </c>
      <c r="I1396">
        <v>9286798</v>
      </c>
      <c r="J1396">
        <v>240203000</v>
      </c>
      <c r="K1396" t="s">
        <v>1679</v>
      </c>
      <c r="L1396" t="s">
        <v>1341</v>
      </c>
    </row>
    <row r="1397" spans="8:12" x14ac:dyDescent="0.25">
      <c r="H1397" t="s">
        <v>2608</v>
      </c>
      <c r="I1397">
        <v>9110652</v>
      </c>
      <c r="J1397">
        <v>240026000</v>
      </c>
      <c r="K1397" t="s">
        <v>1679</v>
      </c>
      <c r="L1397" t="s">
        <v>1341</v>
      </c>
    </row>
    <row r="1398" spans="8:12" x14ac:dyDescent="0.25">
      <c r="H1398" t="s">
        <v>2609</v>
      </c>
      <c r="I1398">
        <v>9439072</v>
      </c>
      <c r="J1398">
        <v>241106000</v>
      </c>
      <c r="K1398" t="s">
        <v>1679</v>
      </c>
      <c r="L1398" t="s">
        <v>1341</v>
      </c>
    </row>
    <row r="1399" spans="8:12" x14ac:dyDescent="0.25">
      <c r="H1399" t="s">
        <v>2610</v>
      </c>
      <c r="I1399">
        <v>9458690</v>
      </c>
      <c r="J1399">
        <v>241031000</v>
      </c>
      <c r="K1399" t="s">
        <v>1679</v>
      </c>
      <c r="L1399" t="s">
        <v>1341</v>
      </c>
    </row>
    <row r="1400" spans="8:12" x14ac:dyDescent="0.25">
      <c r="H1400" t="s">
        <v>2611</v>
      </c>
      <c r="I1400">
        <v>9593220</v>
      </c>
      <c r="J1400">
        <v>241256000</v>
      </c>
      <c r="K1400" t="s">
        <v>1679</v>
      </c>
      <c r="L1400" t="s">
        <v>1341</v>
      </c>
    </row>
    <row r="1401" spans="8:12" x14ac:dyDescent="0.25">
      <c r="H1401" t="s">
        <v>2612</v>
      </c>
      <c r="I1401">
        <v>9455569</v>
      </c>
      <c r="J1401">
        <v>241123000</v>
      </c>
      <c r="K1401" t="s">
        <v>1679</v>
      </c>
      <c r="L1401" t="s">
        <v>1341</v>
      </c>
    </row>
    <row r="1402" spans="8:12" x14ac:dyDescent="0.25">
      <c r="H1402" t="s">
        <v>2613</v>
      </c>
      <c r="I1402">
        <v>9332523</v>
      </c>
      <c r="J1402">
        <v>240503000</v>
      </c>
      <c r="K1402" t="s">
        <v>1679</v>
      </c>
      <c r="L1402" t="s">
        <v>1341</v>
      </c>
    </row>
    <row r="1403" spans="8:12" x14ac:dyDescent="0.25">
      <c r="H1403" t="s">
        <v>2614</v>
      </c>
      <c r="I1403">
        <v>9039640</v>
      </c>
      <c r="J1403">
        <v>237926000</v>
      </c>
      <c r="K1403" t="s">
        <v>1679</v>
      </c>
      <c r="L1403" t="s">
        <v>1341</v>
      </c>
    </row>
    <row r="1404" spans="8:12" x14ac:dyDescent="0.25">
      <c r="H1404" t="s">
        <v>2615</v>
      </c>
      <c r="I1404">
        <v>9606754</v>
      </c>
      <c r="J1404">
        <v>241274000</v>
      </c>
      <c r="K1404" t="s">
        <v>1679</v>
      </c>
      <c r="L1404" t="s">
        <v>1308</v>
      </c>
    </row>
    <row r="1405" spans="8:12" x14ac:dyDescent="0.25">
      <c r="H1405" t="s">
        <v>2616</v>
      </c>
      <c r="I1405">
        <v>9347176</v>
      </c>
      <c r="J1405">
        <v>240446000</v>
      </c>
      <c r="K1405" t="s">
        <v>1679</v>
      </c>
      <c r="L1405" t="s">
        <v>1341</v>
      </c>
    </row>
    <row r="1406" spans="8:12" x14ac:dyDescent="0.25">
      <c r="H1406" t="s">
        <v>2617</v>
      </c>
      <c r="I1406">
        <v>9345764</v>
      </c>
      <c r="J1406">
        <v>240589000</v>
      </c>
      <c r="K1406" t="s">
        <v>1679</v>
      </c>
      <c r="L1406" t="s">
        <v>1341</v>
      </c>
    </row>
    <row r="1407" spans="8:12" x14ac:dyDescent="0.25">
      <c r="H1407" t="s">
        <v>2618</v>
      </c>
      <c r="I1407">
        <v>9434371</v>
      </c>
      <c r="J1407">
        <v>248876000</v>
      </c>
      <c r="K1407" t="s">
        <v>1340</v>
      </c>
      <c r="L1407" t="s">
        <v>1341</v>
      </c>
    </row>
    <row r="1408" spans="8:12" x14ac:dyDescent="0.25">
      <c r="H1408" t="s">
        <v>2619</v>
      </c>
      <c r="I1408">
        <v>9455545</v>
      </c>
      <c r="J1408">
        <v>241093000</v>
      </c>
      <c r="K1408" t="s">
        <v>1679</v>
      </c>
      <c r="L1408" t="s">
        <v>1341</v>
      </c>
    </row>
    <row r="1409" spans="8:12" x14ac:dyDescent="0.25">
      <c r="H1409" t="s">
        <v>2620</v>
      </c>
      <c r="I1409">
        <v>9039652</v>
      </c>
      <c r="J1409">
        <v>239054000</v>
      </c>
      <c r="K1409" t="s">
        <v>1679</v>
      </c>
      <c r="L1409" t="s">
        <v>1341</v>
      </c>
    </row>
    <row r="1410" spans="8:12" x14ac:dyDescent="0.25">
      <c r="H1410" t="s">
        <v>2621</v>
      </c>
      <c r="I1410">
        <v>9721011</v>
      </c>
      <c r="J1410">
        <v>623129020</v>
      </c>
      <c r="L1410" t="s">
        <v>1308</v>
      </c>
    </row>
    <row r="1411" spans="8:12" x14ac:dyDescent="0.25">
      <c r="H1411" t="s">
        <v>2621</v>
      </c>
      <c r="I1411">
        <v>9721011</v>
      </c>
      <c r="J1411">
        <v>264402012</v>
      </c>
      <c r="K1411" t="s">
        <v>1324</v>
      </c>
      <c r="L1411" t="s">
        <v>1308</v>
      </c>
    </row>
    <row r="1412" spans="8:12" x14ac:dyDescent="0.25">
      <c r="H1412" t="s">
        <v>2621</v>
      </c>
      <c r="I1412">
        <v>9721011</v>
      </c>
      <c r="J1412">
        <v>249252000</v>
      </c>
      <c r="K1412" t="s">
        <v>1340</v>
      </c>
      <c r="L1412" t="s">
        <v>1308</v>
      </c>
    </row>
    <row r="1413" spans="8:12" x14ac:dyDescent="0.25">
      <c r="H1413" t="s">
        <v>2621</v>
      </c>
      <c r="I1413">
        <v>9721011</v>
      </c>
      <c r="J1413">
        <v>241400000</v>
      </c>
      <c r="K1413" t="s">
        <v>1679</v>
      </c>
      <c r="L1413" t="s">
        <v>1308</v>
      </c>
    </row>
    <row r="1414" spans="8:12" x14ac:dyDescent="0.25">
      <c r="H1414" t="s">
        <v>2622</v>
      </c>
      <c r="I1414">
        <v>9045560</v>
      </c>
      <c r="J1414">
        <v>239172000</v>
      </c>
      <c r="K1414" t="s">
        <v>1679</v>
      </c>
      <c r="L1414" t="s">
        <v>1341</v>
      </c>
    </row>
    <row r="1415" spans="8:12" x14ac:dyDescent="0.25">
      <c r="H1415" t="s">
        <v>2623</v>
      </c>
      <c r="I1415">
        <v>9455557</v>
      </c>
      <c r="J1415">
        <v>241116000</v>
      </c>
      <c r="K1415" t="s">
        <v>1679</v>
      </c>
      <c r="L1415" t="s">
        <v>1341</v>
      </c>
    </row>
    <row r="1416" spans="8:12" x14ac:dyDescent="0.25">
      <c r="H1416" t="s">
        <v>2624</v>
      </c>
      <c r="I1416">
        <v>9439060</v>
      </c>
      <c r="J1416">
        <v>240980000</v>
      </c>
      <c r="K1416" t="s">
        <v>1679</v>
      </c>
      <c r="L1416" t="s">
        <v>1308</v>
      </c>
    </row>
    <row r="1417" spans="8:12" x14ac:dyDescent="0.25">
      <c r="H1417" t="s">
        <v>2625</v>
      </c>
      <c r="I1417">
        <v>9434400</v>
      </c>
      <c r="J1417">
        <v>241198000</v>
      </c>
      <c r="K1417" t="s">
        <v>1679</v>
      </c>
      <c r="L1417" t="s">
        <v>1308</v>
      </c>
    </row>
    <row r="1418" spans="8:12" x14ac:dyDescent="0.25">
      <c r="H1418" t="s">
        <v>2626</v>
      </c>
      <c r="I1418">
        <v>9729166</v>
      </c>
      <c r="J1418">
        <v>241432000</v>
      </c>
      <c r="K1418" t="s">
        <v>1679</v>
      </c>
      <c r="L1418" t="s">
        <v>1308</v>
      </c>
    </row>
    <row r="1419" spans="8:12" x14ac:dyDescent="0.25">
      <c r="H1419" t="s">
        <v>2627</v>
      </c>
      <c r="I1419">
        <v>9434395</v>
      </c>
      <c r="J1419">
        <v>241196000</v>
      </c>
      <c r="K1419" t="s">
        <v>1679</v>
      </c>
      <c r="L1419" t="s">
        <v>1341</v>
      </c>
    </row>
    <row r="1420" spans="8:12" x14ac:dyDescent="0.25">
      <c r="H1420" t="s">
        <v>2628</v>
      </c>
      <c r="I1420">
        <v>9440332</v>
      </c>
      <c r="J1420">
        <v>241197000</v>
      </c>
      <c r="K1420" t="s">
        <v>1679</v>
      </c>
      <c r="L1420" t="s">
        <v>1341</v>
      </c>
    </row>
    <row r="1421" spans="8:12" x14ac:dyDescent="0.25">
      <c r="H1421" t="s">
        <v>2629</v>
      </c>
      <c r="I1421">
        <v>9332951</v>
      </c>
      <c r="J1421">
        <v>240585000</v>
      </c>
      <c r="K1421" t="s">
        <v>1679</v>
      </c>
      <c r="L1421" t="s">
        <v>1341</v>
      </c>
    </row>
    <row r="1422" spans="8:12" x14ac:dyDescent="0.25">
      <c r="H1422" t="s">
        <v>2630</v>
      </c>
      <c r="I1422">
        <v>9458688</v>
      </c>
      <c r="J1422">
        <v>241032000</v>
      </c>
      <c r="K1422" t="s">
        <v>1679</v>
      </c>
      <c r="L1422" t="s">
        <v>1308</v>
      </c>
    </row>
    <row r="1423" spans="8:12" x14ac:dyDescent="0.25">
      <c r="H1423" t="s">
        <v>2631</v>
      </c>
      <c r="I1423">
        <v>9606766</v>
      </c>
      <c r="J1423">
        <v>241273000</v>
      </c>
      <c r="K1423" t="s">
        <v>1679</v>
      </c>
      <c r="L1423" t="s">
        <v>1308</v>
      </c>
    </row>
    <row r="1424" spans="8:12" x14ac:dyDescent="0.25">
      <c r="H1424" t="s">
        <v>2632</v>
      </c>
      <c r="I1424">
        <v>9581708</v>
      </c>
      <c r="J1424">
        <v>241230000</v>
      </c>
      <c r="K1424" t="s">
        <v>1679</v>
      </c>
      <c r="L1424" t="s">
        <v>1308</v>
      </c>
    </row>
    <row r="1425" spans="8:12" x14ac:dyDescent="0.25">
      <c r="H1425" t="s">
        <v>2633</v>
      </c>
      <c r="I1425">
        <v>9464003</v>
      </c>
      <c r="J1425">
        <v>566082000</v>
      </c>
      <c r="L1425" t="s">
        <v>1341</v>
      </c>
    </row>
    <row r="1426" spans="8:12" x14ac:dyDescent="0.25">
      <c r="H1426" t="s">
        <v>2634</v>
      </c>
      <c r="I1426">
        <v>9636008</v>
      </c>
      <c r="J1426">
        <v>636015345</v>
      </c>
      <c r="K1426" t="s">
        <v>1464</v>
      </c>
      <c r="L1426" t="s">
        <v>1341</v>
      </c>
    </row>
    <row r="1427" spans="8:12" x14ac:dyDescent="0.25">
      <c r="H1427" t="s">
        <v>2635</v>
      </c>
      <c r="I1427">
        <v>9389215</v>
      </c>
      <c r="J1427">
        <v>210895000</v>
      </c>
      <c r="K1427" t="s">
        <v>1443</v>
      </c>
      <c r="L1427" t="s">
        <v>1341</v>
      </c>
    </row>
    <row r="1428" spans="8:12" x14ac:dyDescent="0.25">
      <c r="H1428" t="s">
        <v>2636</v>
      </c>
      <c r="I1428">
        <v>9070773</v>
      </c>
      <c r="J1428">
        <v>355743000</v>
      </c>
      <c r="K1428" t="s">
        <v>1332</v>
      </c>
      <c r="L1428" t="s">
        <v>1341</v>
      </c>
    </row>
    <row r="1429" spans="8:12" x14ac:dyDescent="0.25">
      <c r="H1429" t="s">
        <v>2637</v>
      </c>
      <c r="I1429">
        <v>9254551</v>
      </c>
      <c r="J1429">
        <v>241076000</v>
      </c>
      <c r="K1429" t="s">
        <v>1679</v>
      </c>
      <c r="L1429" t="s">
        <v>1341</v>
      </c>
    </row>
    <row r="1430" spans="8:12" x14ac:dyDescent="0.25">
      <c r="H1430" t="s">
        <v>2637</v>
      </c>
      <c r="I1430">
        <v>9254551</v>
      </c>
      <c r="J1430">
        <v>215326000</v>
      </c>
      <c r="K1430" t="s">
        <v>1340</v>
      </c>
      <c r="L1430" t="s">
        <v>1341</v>
      </c>
    </row>
    <row r="1431" spans="8:12" x14ac:dyDescent="0.25">
      <c r="H1431" t="s">
        <v>391</v>
      </c>
      <c r="I1431">
        <v>9498822</v>
      </c>
      <c r="J1431">
        <v>538005085</v>
      </c>
      <c r="K1431" t="s">
        <v>1437</v>
      </c>
      <c r="L1431" t="s">
        <v>1341</v>
      </c>
    </row>
    <row r="1432" spans="8:12" x14ac:dyDescent="0.25">
      <c r="H1432" t="s">
        <v>391</v>
      </c>
      <c r="I1432">
        <v>8926121</v>
      </c>
      <c r="J1432">
        <v>375276000</v>
      </c>
      <c r="K1432" t="s">
        <v>1322</v>
      </c>
      <c r="L1432" t="s">
        <v>1295</v>
      </c>
    </row>
    <row r="1433" spans="8:12" x14ac:dyDescent="0.25">
      <c r="H1433" t="s">
        <v>391</v>
      </c>
      <c r="I1433">
        <v>9625970</v>
      </c>
      <c r="J1433">
        <v>373300000</v>
      </c>
      <c r="L1433" t="s">
        <v>1308</v>
      </c>
    </row>
    <row r="1434" spans="8:12" x14ac:dyDescent="0.25">
      <c r="H1434" t="s">
        <v>391</v>
      </c>
      <c r="I1434">
        <v>9466122</v>
      </c>
      <c r="J1434">
        <v>240904476</v>
      </c>
      <c r="K1434" t="s">
        <v>1679</v>
      </c>
      <c r="L1434" t="s">
        <v>1313</v>
      </c>
    </row>
    <row r="1435" spans="8:12" x14ac:dyDescent="0.25">
      <c r="H1435" t="s">
        <v>391</v>
      </c>
      <c r="I1435">
        <v>8417546</v>
      </c>
      <c r="J1435">
        <v>239855900</v>
      </c>
      <c r="K1435" t="s">
        <v>1679</v>
      </c>
      <c r="L1435" t="s">
        <v>1295</v>
      </c>
    </row>
    <row r="1436" spans="8:12" x14ac:dyDescent="0.25">
      <c r="H1436" t="s">
        <v>391</v>
      </c>
      <c r="I1436">
        <v>9292618</v>
      </c>
      <c r="J1436">
        <v>210737000</v>
      </c>
      <c r="K1436" t="s">
        <v>1443</v>
      </c>
      <c r="L1436" t="s">
        <v>1341</v>
      </c>
    </row>
    <row r="1437" spans="8:12" x14ac:dyDescent="0.25">
      <c r="H1437" t="s">
        <v>2638</v>
      </c>
      <c r="I1437">
        <v>9218284</v>
      </c>
      <c r="J1437">
        <v>311757000</v>
      </c>
      <c r="K1437" t="s">
        <v>1609</v>
      </c>
      <c r="L1437" t="s">
        <v>1341</v>
      </c>
    </row>
    <row r="1438" spans="8:12" x14ac:dyDescent="0.25">
      <c r="H1438" t="s">
        <v>2639</v>
      </c>
      <c r="I1438">
        <v>9492074</v>
      </c>
      <c r="J1438">
        <v>311052100</v>
      </c>
      <c r="K1438" t="s">
        <v>1609</v>
      </c>
      <c r="L1438" t="s">
        <v>1308</v>
      </c>
    </row>
    <row r="1439" spans="8:12" x14ac:dyDescent="0.25">
      <c r="H1439" t="s">
        <v>2639</v>
      </c>
      <c r="I1439">
        <v>9153496</v>
      </c>
      <c r="J1439">
        <v>248144000</v>
      </c>
      <c r="K1439" t="s">
        <v>1340</v>
      </c>
      <c r="L1439" t="s">
        <v>1341</v>
      </c>
    </row>
    <row r="1440" spans="8:12" x14ac:dyDescent="0.25">
      <c r="H1440" t="s">
        <v>2640</v>
      </c>
      <c r="I1440">
        <v>9277656</v>
      </c>
      <c r="J1440">
        <v>538002123</v>
      </c>
      <c r="K1440" t="s">
        <v>1437</v>
      </c>
      <c r="L1440" t="s">
        <v>1341</v>
      </c>
    </row>
    <row r="1441" spans="8:12" x14ac:dyDescent="0.25">
      <c r="H1441" t="s">
        <v>2641</v>
      </c>
      <c r="I1441">
        <v>8888733</v>
      </c>
      <c r="J1441">
        <v>470664000</v>
      </c>
      <c r="K1441" t="s">
        <v>1403</v>
      </c>
      <c r="L1441" t="s">
        <v>1560</v>
      </c>
    </row>
    <row r="1442" spans="8:12" x14ac:dyDescent="0.25">
      <c r="H1442" t="s">
        <v>2642</v>
      </c>
      <c r="I1442">
        <v>7431129</v>
      </c>
      <c r="J1442">
        <v>375938000</v>
      </c>
      <c r="K1442" t="s">
        <v>1322</v>
      </c>
      <c r="L1442" t="s">
        <v>1295</v>
      </c>
    </row>
    <row r="1443" spans="8:12" x14ac:dyDescent="0.25">
      <c r="H1443" t="s">
        <v>2643</v>
      </c>
      <c r="I1443">
        <v>9381926</v>
      </c>
      <c r="J1443">
        <v>227681520</v>
      </c>
      <c r="K1443" t="s">
        <v>1556</v>
      </c>
      <c r="L1443" t="s">
        <v>1494</v>
      </c>
    </row>
    <row r="1444" spans="8:12" x14ac:dyDescent="0.25">
      <c r="H1444" t="s">
        <v>2644</v>
      </c>
      <c r="I1444">
        <v>9138941</v>
      </c>
      <c r="J1444">
        <v>239950000</v>
      </c>
      <c r="K1444" t="s">
        <v>1679</v>
      </c>
      <c r="L1444" t="s">
        <v>1341</v>
      </c>
    </row>
    <row r="1445" spans="8:12" x14ac:dyDescent="0.25">
      <c r="H1445" t="s">
        <v>2645</v>
      </c>
      <c r="I1445">
        <v>9301691</v>
      </c>
      <c r="J1445">
        <v>577178000</v>
      </c>
      <c r="L1445" t="s">
        <v>1326</v>
      </c>
    </row>
    <row r="1446" spans="8:12" x14ac:dyDescent="0.25">
      <c r="H1446" t="s">
        <v>2646</v>
      </c>
      <c r="I1446">
        <v>7943201</v>
      </c>
      <c r="J1446">
        <v>273427310</v>
      </c>
      <c r="K1446" t="s">
        <v>1297</v>
      </c>
      <c r="L1446" t="s">
        <v>1295</v>
      </c>
    </row>
    <row r="1447" spans="8:12" x14ac:dyDescent="0.25">
      <c r="H1447" t="s">
        <v>2647</v>
      </c>
      <c r="I1447">
        <v>8878764</v>
      </c>
      <c r="J1447">
        <v>273321090</v>
      </c>
      <c r="K1447" t="s">
        <v>1297</v>
      </c>
      <c r="L1447" t="s">
        <v>2051</v>
      </c>
    </row>
    <row r="1448" spans="8:12" x14ac:dyDescent="0.25">
      <c r="H1448" t="s">
        <v>2648</v>
      </c>
      <c r="I1448">
        <v>9618721</v>
      </c>
      <c r="J1448">
        <v>273340850</v>
      </c>
      <c r="K1448" t="s">
        <v>1297</v>
      </c>
      <c r="L1448" t="s">
        <v>1308</v>
      </c>
    </row>
    <row r="1449" spans="8:12" x14ac:dyDescent="0.25">
      <c r="H1449" t="s">
        <v>2649</v>
      </c>
      <c r="I1449">
        <v>7434195</v>
      </c>
      <c r="J1449">
        <v>273319850</v>
      </c>
      <c r="K1449" t="s">
        <v>1297</v>
      </c>
      <c r="L1449" t="s">
        <v>1362</v>
      </c>
    </row>
    <row r="1450" spans="8:12" x14ac:dyDescent="0.25">
      <c r="H1450" t="s">
        <v>2650</v>
      </c>
      <c r="I1450">
        <v>9127980</v>
      </c>
      <c r="J1450">
        <v>312416000</v>
      </c>
      <c r="K1450" t="s">
        <v>1379</v>
      </c>
      <c r="L1450" t="s">
        <v>1295</v>
      </c>
    </row>
    <row r="1451" spans="8:12" x14ac:dyDescent="0.25">
      <c r="H1451" t="s">
        <v>2651</v>
      </c>
      <c r="I1451">
        <v>9138733</v>
      </c>
      <c r="J1451">
        <v>312458000</v>
      </c>
      <c r="L1451" t="s">
        <v>1295</v>
      </c>
    </row>
    <row r="1452" spans="8:12" x14ac:dyDescent="0.25">
      <c r="H1452" t="s">
        <v>2652</v>
      </c>
      <c r="I1452">
        <v>9727716</v>
      </c>
      <c r="J1452">
        <v>374485000</v>
      </c>
      <c r="L1452" t="s">
        <v>1308</v>
      </c>
    </row>
    <row r="1453" spans="8:12" x14ac:dyDescent="0.25">
      <c r="H1453" t="s">
        <v>2653</v>
      </c>
      <c r="I1453">
        <v>9557161</v>
      </c>
      <c r="J1453">
        <v>503677000</v>
      </c>
      <c r="K1453" t="s">
        <v>1417</v>
      </c>
      <c r="L1453" t="s">
        <v>1494</v>
      </c>
    </row>
    <row r="1454" spans="8:12" x14ac:dyDescent="0.25">
      <c r="H1454" t="s">
        <v>2654</v>
      </c>
      <c r="I1454">
        <v>9437892</v>
      </c>
      <c r="J1454">
        <v>574461000</v>
      </c>
      <c r="K1454" t="s">
        <v>1350</v>
      </c>
      <c r="L1454" t="s">
        <v>1295</v>
      </c>
    </row>
    <row r="1455" spans="8:12" x14ac:dyDescent="0.25">
      <c r="H1455" t="s">
        <v>2655</v>
      </c>
      <c r="I1455">
        <v>9559808</v>
      </c>
      <c r="J1455">
        <v>574961000</v>
      </c>
      <c r="K1455" t="s">
        <v>1350</v>
      </c>
      <c r="L1455" t="s">
        <v>1295</v>
      </c>
    </row>
    <row r="1456" spans="8:12" x14ac:dyDescent="0.25">
      <c r="H1456" t="s">
        <v>2656</v>
      </c>
      <c r="I1456">
        <v>7821013</v>
      </c>
      <c r="J1456">
        <v>770576078</v>
      </c>
      <c r="K1456" t="s">
        <v>2082</v>
      </c>
      <c r="L1456" t="s">
        <v>1362</v>
      </c>
    </row>
    <row r="1457" spans="8:12" x14ac:dyDescent="0.25">
      <c r="H1457" t="s">
        <v>2657</v>
      </c>
      <c r="I1457">
        <v>9700809</v>
      </c>
      <c r="J1457">
        <v>356315000</v>
      </c>
      <c r="K1457" t="s">
        <v>1332</v>
      </c>
      <c r="L1457" t="s">
        <v>1308</v>
      </c>
    </row>
    <row r="1458" spans="8:12" x14ac:dyDescent="0.25">
      <c r="H1458" t="s">
        <v>2658</v>
      </c>
      <c r="I1458">
        <v>9323314</v>
      </c>
      <c r="J1458">
        <v>538002614</v>
      </c>
      <c r="K1458" t="s">
        <v>1437</v>
      </c>
      <c r="L1458" t="s">
        <v>1326</v>
      </c>
    </row>
    <row r="1459" spans="8:12" x14ac:dyDescent="0.25">
      <c r="H1459" t="s">
        <v>2659</v>
      </c>
      <c r="I1459">
        <v>9110511</v>
      </c>
      <c r="J1459">
        <v>636016794</v>
      </c>
      <c r="K1459" t="s">
        <v>1464</v>
      </c>
      <c r="L1459" t="s">
        <v>1341</v>
      </c>
    </row>
    <row r="1460" spans="8:12" x14ac:dyDescent="0.25">
      <c r="H1460" t="s">
        <v>2659</v>
      </c>
      <c r="I1460">
        <v>9110511</v>
      </c>
      <c r="J1460">
        <v>616016794</v>
      </c>
      <c r="K1460" t="s">
        <v>1968</v>
      </c>
      <c r="L1460" t="s">
        <v>1341</v>
      </c>
    </row>
    <row r="1461" spans="8:12" x14ac:dyDescent="0.25">
      <c r="H1461" t="s">
        <v>2660</v>
      </c>
      <c r="I1461">
        <v>8027638</v>
      </c>
      <c r="J1461">
        <v>671309000</v>
      </c>
      <c r="K1461" t="s">
        <v>1311</v>
      </c>
      <c r="L1461" t="s">
        <v>1295</v>
      </c>
    </row>
    <row r="1462" spans="8:12" x14ac:dyDescent="0.25">
      <c r="H1462" t="s">
        <v>2660</v>
      </c>
      <c r="I1462">
        <v>8705254</v>
      </c>
      <c r="J1462">
        <v>370279000</v>
      </c>
      <c r="L1462" t="s">
        <v>1295</v>
      </c>
    </row>
    <row r="1463" spans="8:12" x14ac:dyDescent="0.25">
      <c r="H1463" t="s">
        <v>2660</v>
      </c>
      <c r="I1463">
        <v>8705254</v>
      </c>
      <c r="J1463">
        <v>271044329</v>
      </c>
      <c r="K1463" t="s">
        <v>1373</v>
      </c>
      <c r="L1463" t="s">
        <v>1295</v>
      </c>
    </row>
    <row r="1464" spans="8:12" x14ac:dyDescent="0.25">
      <c r="H1464" t="s">
        <v>2661</v>
      </c>
      <c r="I1464">
        <v>9378424</v>
      </c>
      <c r="J1464">
        <v>356149000</v>
      </c>
      <c r="K1464" t="s">
        <v>1332</v>
      </c>
      <c r="L1464" t="s">
        <v>1308</v>
      </c>
    </row>
    <row r="1465" spans="8:12" x14ac:dyDescent="0.25">
      <c r="H1465" t="s">
        <v>2662</v>
      </c>
      <c r="I1465">
        <v>9116670</v>
      </c>
      <c r="J1465">
        <v>477832800</v>
      </c>
      <c r="K1465" t="s">
        <v>1348</v>
      </c>
      <c r="L1465" t="s">
        <v>1341</v>
      </c>
    </row>
    <row r="1466" spans="8:12" x14ac:dyDescent="0.25">
      <c r="H1466" t="s">
        <v>2663</v>
      </c>
      <c r="I1466">
        <v>9667576</v>
      </c>
      <c r="J1466">
        <v>235098563</v>
      </c>
      <c r="K1466" t="s">
        <v>1558</v>
      </c>
      <c r="L1466" t="s">
        <v>1341</v>
      </c>
    </row>
    <row r="1467" spans="8:12" x14ac:dyDescent="0.25">
      <c r="H1467" t="s">
        <v>2664</v>
      </c>
      <c r="I1467">
        <v>9667526</v>
      </c>
      <c r="J1467">
        <v>351739000</v>
      </c>
      <c r="K1467" t="s">
        <v>1332</v>
      </c>
      <c r="L1467" t="s">
        <v>1308</v>
      </c>
    </row>
    <row r="1468" spans="8:12" x14ac:dyDescent="0.25">
      <c r="H1468" t="s">
        <v>2665</v>
      </c>
      <c r="I1468">
        <v>9480526</v>
      </c>
      <c r="J1468">
        <v>248441000</v>
      </c>
      <c r="K1468" t="s">
        <v>1340</v>
      </c>
      <c r="L1468" t="s">
        <v>1341</v>
      </c>
    </row>
    <row r="1469" spans="8:12" x14ac:dyDescent="0.25">
      <c r="H1469" t="s">
        <v>89</v>
      </c>
      <c r="I1469">
        <v>9597094</v>
      </c>
      <c r="J1469">
        <v>311064300</v>
      </c>
      <c r="K1469" t="s">
        <v>1609</v>
      </c>
      <c r="L1469" t="s">
        <v>1308</v>
      </c>
    </row>
    <row r="1470" spans="8:12" x14ac:dyDescent="0.25">
      <c r="H1470" t="s">
        <v>89</v>
      </c>
      <c r="I1470">
        <v>9341108</v>
      </c>
      <c r="J1470">
        <v>236111321</v>
      </c>
      <c r="K1470" t="s">
        <v>1383</v>
      </c>
      <c r="L1470" t="s">
        <v>1295</v>
      </c>
    </row>
    <row r="1471" spans="8:12" x14ac:dyDescent="0.25">
      <c r="H1471" t="s">
        <v>2666</v>
      </c>
      <c r="I1471">
        <v>9587738</v>
      </c>
      <c r="J1471">
        <v>431002064</v>
      </c>
      <c r="K1471" t="s">
        <v>1368</v>
      </c>
      <c r="L1471" t="s">
        <v>1308</v>
      </c>
    </row>
    <row r="1472" spans="8:12" x14ac:dyDescent="0.25">
      <c r="H1472" t="s">
        <v>392</v>
      </c>
      <c r="I1472">
        <v>9413925</v>
      </c>
      <c r="J1472">
        <v>212450000</v>
      </c>
      <c r="K1472" t="s">
        <v>1443</v>
      </c>
      <c r="L1472" t="s">
        <v>1341</v>
      </c>
    </row>
    <row r="1473" spans="8:12" x14ac:dyDescent="0.25">
      <c r="H1473" t="s">
        <v>2667</v>
      </c>
      <c r="I1473">
        <v>8209224</v>
      </c>
      <c r="J1473">
        <v>312785000</v>
      </c>
      <c r="K1473" t="s">
        <v>1379</v>
      </c>
      <c r="L1473" t="s">
        <v>1395</v>
      </c>
    </row>
    <row r="1474" spans="8:12" x14ac:dyDescent="0.25">
      <c r="H1474" t="s">
        <v>2668</v>
      </c>
      <c r="I1474">
        <v>9244075</v>
      </c>
      <c r="J1474">
        <v>269684000</v>
      </c>
      <c r="K1474" t="s">
        <v>1460</v>
      </c>
      <c r="L1474" t="s">
        <v>1341</v>
      </c>
    </row>
    <row r="1475" spans="8:12" x14ac:dyDescent="0.25">
      <c r="H1475" t="s">
        <v>2669</v>
      </c>
      <c r="I1475">
        <v>9265366</v>
      </c>
      <c r="J1475">
        <v>240067000</v>
      </c>
      <c r="K1475" t="s">
        <v>1679</v>
      </c>
      <c r="L1475" t="s">
        <v>1362</v>
      </c>
    </row>
    <row r="1476" spans="8:12" x14ac:dyDescent="0.25">
      <c r="H1476" t="s">
        <v>2669</v>
      </c>
      <c r="I1476">
        <v>9540819</v>
      </c>
      <c r="J1476">
        <v>209394000</v>
      </c>
      <c r="K1476" t="s">
        <v>1443</v>
      </c>
      <c r="L1476" t="s">
        <v>1326</v>
      </c>
    </row>
    <row r="1477" spans="8:12" x14ac:dyDescent="0.25">
      <c r="H1477" t="s">
        <v>2670</v>
      </c>
      <c r="I1477">
        <v>9667746</v>
      </c>
      <c r="J1477">
        <v>353691000</v>
      </c>
      <c r="K1477" t="s">
        <v>1332</v>
      </c>
      <c r="L1477" t="s">
        <v>1341</v>
      </c>
    </row>
    <row r="1478" spans="8:12" x14ac:dyDescent="0.25">
      <c r="H1478" t="s">
        <v>2671</v>
      </c>
      <c r="I1478">
        <v>9466324</v>
      </c>
      <c r="J1478">
        <v>246797000</v>
      </c>
      <c r="K1478" t="s">
        <v>1387</v>
      </c>
      <c r="L1478" t="s">
        <v>1295</v>
      </c>
    </row>
    <row r="1479" spans="8:12" x14ac:dyDescent="0.25">
      <c r="H1479" t="s">
        <v>2672</v>
      </c>
      <c r="I1479">
        <v>8813104</v>
      </c>
      <c r="J1479">
        <v>355161000</v>
      </c>
      <c r="K1479" t="s">
        <v>1332</v>
      </c>
      <c r="L1479" t="s">
        <v>1346</v>
      </c>
    </row>
    <row r="1480" spans="8:12" x14ac:dyDescent="0.25">
      <c r="H1480" t="s">
        <v>2673</v>
      </c>
      <c r="I1480">
        <v>9003184</v>
      </c>
      <c r="J1480">
        <v>525015992</v>
      </c>
      <c r="K1480" t="s">
        <v>1307</v>
      </c>
      <c r="L1480" t="s">
        <v>1341</v>
      </c>
    </row>
    <row r="1481" spans="8:12" x14ac:dyDescent="0.25">
      <c r="H1481" t="s">
        <v>2674</v>
      </c>
      <c r="I1481">
        <v>9123128</v>
      </c>
      <c r="J1481">
        <v>525022375</v>
      </c>
      <c r="K1481" t="s">
        <v>1307</v>
      </c>
      <c r="L1481" t="s">
        <v>1341</v>
      </c>
    </row>
    <row r="1482" spans="8:12" x14ac:dyDescent="0.25">
      <c r="H1482" t="s">
        <v>2675</v>
      </c>
      <c r="I1482">
        <v>8975304</v>
      </c>
      <c r="J1482">
        <v>367536940</v>
      </c>
      <c r="K1482" t="s">
        <v>1431</v>
      </c>
      <c r="L1482" t="s">
        <v>1308</v>
      </c>
    </row>
    <row r="1483" spans="8:12" x14ac:dyDescent="0.25">
      <c r="H1483" t="s">
        <v>2676</v>
      </c>
      <c r="I1483">
        <v>9193197</v>
      </c>
      <c r="J1483">
        <v>422039900</v>
      </c>
      <c r="K1483" t="s">
        <v>1664</v>
      </c>
      <c r="L1483" t="s">
        <v>1341</v>
      </c>
    </row>
    <row r="1484" spans="8:12" x14ac:dyDescent="0.25">
      <c r="H1484" t="s">
        <v>2677</v>
      </c>
      <c r="I1484">
        <v>9453846</v>
      </c>
      <c r="J1484">
        <v>710023040</v>
      </c>
      <c r="K1484" t="s">
        <v>2162</v>
      </c>
      <c r="L1484" t="s">
        <v>1313</v>
      </c>
    </row>
    <row r="1485" spans="8:12" x14ac:dyDescent="0.25">
      <c r="H1485" t="s">
        <v>2677</v>
      </c>
      <c r="I1485">
        <v>9453846</v>
      </c>
      <c r="J1485">
        <v>710001422</v>
      </c>
      <c r="K1485" t="s">
        <v>2162</v>
      </c>
      <c r="L1485" t="s">
        <v>1313</v>
      </c>
    </row>
    <row r="1486" spans="8:12" x14ac:dyDescent="0.25">
      <c r="H1486" t="s">
        <v>2678</v>
      </c>
      <c r="I1486">
        <v>9518232</v>
      </c>
      <c r="J1486">
        <v>218667000</v>
      </c>
      <c r="K1486" t="s">
        <v>1426</v>
      </c>
      <c r="L1486" t="s">
        <v>1295</v>
      </c>
    </row>
    <row r="1487" spans="8:12" x14ac:dyDescent="0.25">
      <c r="H1487" t="s">
        <v>2679</v>
      </c>
      <c r="I1487">
        <v>8008187</v>
      </c>
      <c r="J1487">
        <v>577173000</v>
      </c>
      <c r="L1487" t="s">
        <v>1329</v>
      </c>
    </row>
    <row r="1488" spans="8:12" x14ac:dyDescent="0.25">
      <c r="H1488" t="s">
        <v>2679</v>
      </c>
      <c r="I1488">
        <v>9350939</v>
      </c>
      <c r="J1488">
        <v>246140000</v>
      </c>
      <c r="K1488" t="s">
        <v>1387</v>
      </c>
      <c r="L1488" t="s">
        <v>1295</v>
      </c>
    </row>
    <row r="1489" spans="8:12" x14ac:dyDescent="0.25">
      <c r="H1489" t="s">
        <v>2680</v>
      </c>
      <c r="I1489">
        <v>9362657</v>
      </c>
      <c r="J1489">
        <v>235010300</v>
      </c>
      <c r="K1489" t="s">
        <v>1558</v>
      </c>
      <c r="L1489" t="s">
        <v>1295</v>
      </c>
    </row>
    <row r="1490" spans="8:12" x14ac:dyDescent="0.25">
      <c r="H1490" t="s">
        <v>2681</v>
      </c>
      <c r="I1490">
        <v>9515840</v>
      </c>
      <c r="J1490">
        <v>368422000</v>
      </c>
      <c r="K1490" t="s">
        <v>1431</v>
      </c>
      <c r="L1490" t="s">
        <v>1308</v>
      </c>
    </row>
    <row r="1491" spans="8:12" x14ac:dyDescent="0.25">
      <c r="H1491" t="s">
        <v>2682</v>
      </c>
      <c r="I1491">
        <v>9414890</v>
      </c>
      <c r="J1491">
        <v>355386000</v>
      </c>
      <c r="K1491" t="s">
        <v>1332</v>
      </c>
      <c r="L1491" t="s">
        <v>1341</v>
      </c>
    </row>
    <row r="1492" spans="8:12" x14ac:dyDescent="0.25">
      <c r="H1492" t="s">
        <v>2683</v>
      </c>
      <c r="I1492">
        <v>9330458</v>
      </c>
      <c r="J1492">
        <v>548333100</v>
      </c>
      <c r="K1492" t="s">
        <v>1988</v>
      </c>
      <c r="L1492" t="s">
        <v>1395</v>
      </c>
    </row>
    <row r="1493" spans="8:12" x14ac:dyDescent="0.25">
      <c r="H1493" t="s">
        <v>2684</v>
      </c>
      <c r="I1493">
        <v>9192741</v>
      </c>
      <c r="J1493">
        <v>355758000</v>
      </c>
      <c r="K1493" t="s">
        <v>1332</v>
      </c>
      <c r="L1493" t="s">
        <v>1326</v>
      </c>
    </row>
    <row r="1494" spans="8:12" x14ac:dyDescent="0.25">
      <c r="H1494" t="s">
        <v>2685</v>
      </c>
      <c r="I1494">
        <v>9438121</v>
      </c>
      <c r="J1494">
        <v>210875000</v>
      </c>
      <c r="K1494" t="s">
        <v>1443</v>
      </c>
      <c r="L1494" t="s">
        <v>1341</v>
      </c>
    </row>
    <row r="1495" spans="8:12" x14ac:dyDescent="0.25">
      <c r="H1495" t="s">
        <v>393</v>
      </c>
      <c r="I1495">
        <v>9664952</v>
      </c>
      <c r="J1495">
        <v>229623000</v>
      </c>
      <c r="L1495" t="s">
        <v>1308</v>
      </c>
    </row>
    <row r="1496" spans="8:12" x14ac:dyDescent="0.25">
      <c r="H1496" t="s">
        <v>2686</v>
      </c>
      <c r="I1496">
        <v>8511914</v>
      </c>
      <c r="J1496">
        <v>256684000</v>
      </c>
      <c r="K1496" t="s">
        <v>1340</v>
      </c>
      <c r="L1496" t="s">
        <v>1295</v>
      </c>
    </row>
    <row r="1497" spans="8:12" x14ac:dyDescent="0.25">
      <c r="H1497" t="s">
        <v>2687</v>
      </c>
      <c r="I1497">
        <v>9164859</v>
      </c>
      <c r="J1497">
        <v>353033000</v>
      </c>
      <c r="K1497" t="s">
        <v>1332</v>
      </c>
      <c r="L1497" t="s">
        <v>1295</v>
      </c>
    </row>
    <row r="1498" spans="8:12" x14ac:dyDescent="0.25">
      <c r="H1498" t="s">
        <v>2688</v>
      </c>
      <c r="I1498">
        <v>8711306</v>
      </c>
      <c r="J1498">
        <v>341802000</v>
      </c>
      <c r="K1498" t="s">
        <v>1316</v>
      </c>
      <c r="L1498" t="s">
        <v>1295</v>
      </c>
    </row>
    <row r="1499" spans="8:12" x14ac:dyDescent="0.25">
      <c r="H1499" t="s">
        <v>2688</v>
      </c>
      <c r="I1499">
        <v>8711306</v>
      </c>
      <c r="J1499">
        <v>312306000</v>
      </c>
      <c r="K1499" t="s">
        <v>1379</v>
      </c>
      <c r="L1499" t="s">
        <v>1295</v>
      </c>
    </row>
    <row r="1500" spans="8:12" x14ac:dyDescent="0.25">
      <c r="H1500" t="s">
        <v>2688</v>
      </c>
      <c r="I1500">
        <v>8711306</v>
      </c>
      <c r="J1500">
        <v>273379890</v>
      </c>
      <c r="K1500" t="s">
        <v>1297</v>
      </c>
      <c r="L1500" t="s">
        <v>1295</v>
      </c>
    </row>
    <row r="1501" spans="8:12" x14ac:dyDescent="0.25">
      <c r="H1501" t="s">
        <v>394</v>
      </c>
      <c r="I1501">
        <v>9331543</v>
      </c>
      <c r="J1501">
        <v>249134000</v>
      </c>
      <c r="K1501" t="s">
        <v>1340</v>
      </c>
      <c r="L1501" t="s">
        <v>1341</v>
      </c>
    </row>
    <row r="1502" spans="8:12" x14ac:dyDescent="0.25">
      <c r="H1502" t="s">
        <v>2689</v>
      </c>
      <c r="I1502">
        <v>8919221</v>
      </c>
      <c r="J1502">
        <v>304010688</v>
      </c>
      <c r="K1502" t="s">
        <v>1294</v>
      </c>
      <c r="L1502" t="s">
        <v>1295</v>
      </c>
    </row>
    <row r="1503" spans="8:12" x14ac:dyDescent="0.25">
      <c r="H1503" t="s">
        <v>395</v>
      </c>
      <c r="I1503">
        <v>7614666</v>
      </c>
      <c r="J1503">
        <v>676083000</v>
      </c>
      <c r="K1503" t="s">
        <v>2690</v>
      </c>
      <c r="L1503" t="s">
        <v>1295</v>
      </c>
    </row>
    <row r="1504" spans="8:12" x14ac:dyDescent="0.25">
      <c r="H1504" t="s">
        <v>395</v>
      </c>
      <c r="I1504">
        <v>9426714</v>
      </c>
      <c r="J1504">
        <v>538004053</v>
      </c>
      <c r="K1504" t="s">
        <v>1437</v>
      </c>
      <c r="L1504" t="s">
        <v>1341</v>
      </c>
    </row>
    <row r="1505" spans="8:12" x14ac:dyDescent="0.25">
      <c r="H1505" t="s">
        <v>395</v>
      </c>
      <c r="I1505">
        <v>9315795</v>
      </c>
      <c r="J1505">
        <v>240597000</v>
      </c>
      <c r="K1505" t="s">
        <v>1679</v>
      </c>
      <c r="L1505" t="s">
        <v>1326</v>
      </c>
    </row>
    <row r="1506" spans="8:12" x14ac:dyDescent="0.25">
      <c r="H1506" t="s">
        <v>395</v>
      </c>
      <c r="I1506">
        <v>7614666</v>
      </c>
      <c r="J1506">
        <v>214182504</v>
      </c>
      <c r="K1506" t="s">
        <v>1302</v>
      </c>
      <c r="L1506" t="s">
        <v>1295</v>
      </c>
    </row>
    <row r="1507" spans="8:12" x14ac:dyDescent="0.25">
      <c r="H1507" t="s">
        <v>395</v>
      </c>
      <c r="I1507">
        <v>9705110</v>
      </c>
      <c r="J1507">
        <v>212972000</v>
      </c>
      <c r="K1507" t="s">
        <v>1443</v>
      </c>
      <c r="L1507" t="s">
        <v>1308</v>
      </c>
    </row>
    <row r="1508" spans="8:12" x14ac:dyDescent="0.25">
      <c r="H1508" t="s">
        <v>2691</v>
      </c>
      <c r="I1508">
        <v>9288875</v>
      </c>
      <c r="J1508">
        <v>311732000</v>
      </c>
      <c r="K1508" t="s">
        <v>1609</v>
      </c>
      <c r="L1508" t="s">
        <v>1313</v>
      </c>
    </row>
    <row r="1509" spans="8:12" x14ac:dyDescent="0.25">
      <c r="H1509" t="s">
        <v>2692</v>
      </c>
      <c r="I1509">
        <v>9732606</v>
      </c>
      <c r="J1509">
        <v>538006767</v>
      </c>
      <c r="K1509" t="s">
        <v>1437</v>
      </c>
      <c r="L1509" t="s">
        <v>1337</v>
      </c>
    </row>
    <row r="1510" spans="8:12" x14ac:dyDescent="0.25">
      <c r="H1510" t="s">
        <v>2693</v>
      </c>
      <c r="I1510">
        <v>9269348</v>
      </c>
      <c r="J1510">
        <v>273450240</v>
      </c>
      <c r="K1510" t="s">
        <v>1297</v>
      </c>
      <c r="L1510" t="s">
        <v>1313</v>
      </c>
    </row>
    <row r="1511" spans="8:12" x14ac:dyDescent="0.25">
      <c r="H1511" t="s">
        <v>396</v>
      </c>
      <c r="I1511">
        <v>9505352</v>
      </c>
      <c r="J1511">
        <v>538003990</v>
      </c>
      <c r="K1511" t="s">
        <v>1437</v>
      </c>
      <c r="L1511" t="s">
        <v>1341</v>
      </c>
    </row>
    <row r="1512" spans="8:12" x14ac:dyDescent="0.25">
      <c r="H1512" t="s">
        <v>396</v>
      </c>
      <c r="I1512">
        <v>9371347</v>
      </c>
      <c r="J1512">
        <v>236637000</v>
      </c>
      <c r="K1512" t="s">
        <v>1383</v>
      </c>
      <c r="L1512" t="s">
        <v>1362</v>
      </c>
    </row>
    <row r="1513" spans="8:12" x14ac:dyDescent="0.25">
      <c r="H1513" t="s">
        <v>2694</v>
      </c>
      <c r="I1513">
        <v>9720304</v>
      </c>
      <c r="J1513">
        <v>538006205</v>
      </c>
      <c r="K1513" t="s">
        <v>1437</v>
      </c>
      <c r="L1513" t="s">
        <v>1308</v>
      </c>
    </row>
    <row r="1514" spans="8:12" x14ac:dyDescent="0.25">
      <c r="H1514" t="s">
        <v>397</v>
      </c>
      <c r="I1514">
        <v>9586356</v>
      </c>
      <c r="J1514">
        <v>538004289</v>
      </c>
      <c r="K1514" t="s">
        <v>1437</v>
      </c>
      <c r="L1514" t="s">
        <v>2695</v>
      </c>
    </row>
    <row r="1515" spans="8:12" x14ac:dyDescent="0.25">
      <c r="H1515" t="s">
        <v>2696</v>
      </c>
      <c r="I1515">
        <v>9547221</v>
      </c>
      <c r="J1515">
        <v>477995338</v>
      </c>
      <c r="K1515" t="s">
        <v>1348</v>
      </c>
      <c r="L1515" t="s">
        <v>1326</v>
      </c>
    </row>
    <row r="1516" spans="8:12" x14ac:dyDescent="0.25">
      <c r="H1516" t="s">
        <v>2697</v>
      </c>
      <c r="I1516">
        <v>8821606</v>
      </c>
      <c r="J1516">
        <v>440123000</v>
      </c>
      <c r="K1516" t="s">
        <v>1352</v>
      </c>
      <c r="L1516" t="s">
        <v>1341</v>
      </c>
    </row>
    <row r="1517" spans="8:12" x14ac:dyDescent="0.25">
      <c r="H1517" t="s">
        <v>2697</v>
      </c>
      <c r="I1517">
        <v>9320324</v>
      </c>
      <c r="J1517">
        <v>308789000</v>
      </c>
      <c r="K1517" t="s">
        <v>1609</v>
      </c>
      <c r="L1517" t="s">
        <v>1341</v>
      </c>
    </row>
    <row r="1518" spans="8:12" x14ac:dyDescent="0.25">
      <c r="H1518" t="s">
        <v>2698</v>
      </c>
      <c r="I1518">
        <v>9495727</v>
      </c>
      <c r="J1518">
        <v>241096000</v>
      </c>
      <c r="K1518" t="s">
        <v>1679</v>
      </c>
      <c r="L1518" t="s">
        <v>1341</v>
      </c>
    </row>
    <row r="1519" spans="8:12" x14ac:dyDescent="0.25">
      <c r="H1519" t="s">
        <v>2699</v>
      </c>
      <c r="I1519">
        <v>9327463</v>
      </c>
      <c r="J1519">
        <v>636013116</v>
      </c>
      <c r="K1519" t="s">
        <v>1464</v>
      </c>
      <c r="L1519" t="s">
        <v>1326</v>
      </c>
    </row>
    <row r="1520" spans="8:12" x14ac:dyDescent="0.25">
      <c r="H1520" t="s">
        <v>2700</v>
      </c>
      <c r="I1520">
        <v>9578361</v>
      </c>
      <c r="J1520">
        <v>477995337</v>
      </c>
      <c r="K1520" t="s">
        <v>1348</v>
      </c>
      <c r="L1520" t="s">
        <v>1362</v>
      </c>
    </row>
    <row r="1521" spans="8:12" x14ac:dyDescent="0.25">
      <c r="H1521" t="s">
        <v>2701</v>
      </c>
      <c r="I1521">
        <v>9583902</v>
      </c>
      <c r="J1521">
        <v>305706000</v>
      </c>
      <c r="L1521" t="s">
        <v>1295</v>
      </c>
    </row>
    <row r="1522" spans="8:12" x14ac:dyDescent="0.25">
      <c r="H1522" t="s">
        <v>2702</v>
      </c>
      <c r="I1522">
        <v>9279094</v>
      </c>
      <c r="J1522">
        <v>636092099</v>
      </c>
      <c r="K1522" t="s">
        <v>1464</v>
      </c>
      <c r="L1522" t="s">
        <v>1295</v>
      </c>
    </row>
    <row r="1523" spans="8:12" x14ac:dyDescent="0.25">
      <c r="H1523" t="s">
        <v>2703</v>
      </c>
      <c r="I1523">
        <v>9098414</v>
      </c>
      <c r="J1523">
        <v>370160000</v>
      </c>
      <c r="L1523" t="s">
        <v>1295</v>
      </c>
    </row>
    <row r="1524" spans="8:12" x14ac:dyDescent="0.25">
      <c r="H1524" t="s">
        <v>2704</v>
      </c>
      <c r="I1524">
        <v>9244415</v>
      </c>
      <c r="J1524">
        <v>353593000</v>
      </c>
      <c r="K1524" t="s">
        <v>1332</v>
      </c>
      <c r="L1524" t="s">
        <v>1346</v>
      </c>
    </row>
    <row r="1525" spans="8:12" x14ac:dyDescent="0.25">
      <c r="H1525" t="s">
        <v>2705</v>
      </c>
      <c r="I1525">
        <v>8890231</v>
      </c>
      <c r="J1525">
        <v>239245000</v>
      </c>
      <c r="K1525" t="s">
        <v>1679</v>
      </c>
      <c r="L1525" t="s">
        <v>1313</v>
      </c>
    </row>
    <row r="1526" spans="8:12" x14ac:dyDescent="0.25">
      <c r="H1526" t="s">
        <v>2706</v>
      </c>
      <c r="I1526">
        <v>9173032</v>
      </c>
      <c r="J1526">
        <v>242576000</v>
      </c>
      <c r="K1526" t="s">
        <v>1956</v>
      </c>
      <c r="L1526" t="s">
        <v>1362</v>
      </c>
    </row>
    <row r="1527" spans="8:12" x14ac:dyDescent="0.25">
      <c r="H1527" t="s">
        <v>2707</v>
      </c>
      <c r="I1527">
        <v>9429871</v>
      </c>
      <c r="J1527">
        <v>477995339</v>
      </c>
      <c r="K1527" t="s">
        <v>1348</v>
      </c>
      <c r="L1527" t="s">
        <v>1362</v>
      </c>
    </row>
    <row r="1528" spans="8:12" x14ac:dyDescent="0.25">
      <c r="H1528" t="s">
        <v>2708</v>
      </c>
      <c r="I1528">
        <v>8101422</v>
      </c>
      <c r="J1528">
        <v>515675000</v>
      </c>
      <c r="K1528" t="s">
        <v>1406</v>
      </c>
      <c r="L1528" t="s">
        <v>1295</v>
      </c>
    </row>
    <row r="1529" spans="8:12" x14ac:dyDescent="0.25">
      <c r="H1529" t="s">
        <v>2709</v>
      </c>
      <c r="I1529">
        <v>9110523</v>
      </c>
      <c r="J1529">
        <v>636015774</v>
      </c>
      <c r="K1529" t="s">
        <v>1464</v>
      </c>
      <c r="L1529" t="s">
        <v>1341</v>
      </c>
    </row>
    <row r="1530" spans="8:12" x14ac:dyDescent="0.25">
      <c r="H1530" t="s">
        <v>2709</v>
      </c>
      <c r="I1530">
        <v>8311156</v>
      </c>
      <c r="J1530">
        <v>576146000</v>
      </c>
      <c r="K1530" t="s">
        <v>2396</v>
      </c>
      <c r="L1530" t="s">
        <v>1341</v>
      </c>
    </row>
    <row r="1531" spans="8:12" x14ac:dyDescent="0.25">
      <c r="H1531" t="s">
        <v>2710</v>
      </c>
      <c r="I1531">
        <v>9045560</v>
      </c>
      <c r="J1531">
        <v>616999420</v>
      </c>
      <c r="K1531" t="s">
        <v>1968</v>
      </c>
      <c r="L1531" t="s">
        <v>1341</v>
      </c>
    </row>
    <row r="1532" spans="8:12" x14ac:dyDescent="0.25">
      <c r="H1532" t="s">
        <v>2710</v>
      </c>
      <c r="I1532">
        <v>9453731</v>
      </c>
      <c r="J1532">
        <v>248853000</v>
      </c>
      <c r="K1532" t="s">
        <v>1340</v>
      </c>
      <c r="L1532" t="s">
        <v>1341</v>
      </c>
    </row>
    <row r="1533" spans="8:12" x14ac:dyDescent="0.25">
      <c r="H1533" t="s">
        <v>2711</v>
      </c>
      <c r="I1533">
        <v>9101455</v>
      </c>
      <c r="J1533">
        <v>529768000</v>
      </c>
      <c r="K1533" t="s">
        <v>2074</v>
      </c>
      <c r="L1533" t="s">
        <v>1362</v>
      </c>
    </row>
    <row r="1534" spans="8:12" x14ac:dyDescent="0.25">
      <c r="H1534" t="s">
        <v>2711</v>
      </c>
      <c r="I1534">
        <v>9101455</v>
      </c>
      <c r="J1534">
        <v>452976810</v>
      </c>
      <c r="L1534" t="s">
        <v>1362</v>
      </c>
    </row>
    <row r="1535" spans="8:12" x14ac:dyDescent="0.25">
      <c r="H1535" t="s">
        <v>2712</v>
      </c>
      <c r="I1535">
        <v>9114842</v>
      </c>
      <c r="J1535">
        <v>529770000</v>
      </c>
      <c r="K1535" t="s">
        <v>2074</v>
      </c>
      <c r="L1535" t="s">
        <v>1362</v>
      </c>
    </row>
    <row r="1536" spans="8:12" x14ac:dyDescent="0.25">
      <c r="H1536" t="s">
        <v>2713</v>
      </c>
      <c r="I1536">
        <v>9167710</v>
      </c>
      <c r="J1536">
        <v>529794000</v>
      </c>
      <c r="K1536" t="s">
        <v>2074</v>
      </c>
      <c r="L1536" t="s">
        <v>1326</v>
      </c>
    </row>
    <row r="1537" spans="8:12" x14ac:dyDescent="0.25">
      <c r="H1537" t="s">
        <v>2714</v>
      </c>
      <c r="I1537">
        <v>9132612</v>
      </c>
      <c r="J1537">
        <v>538004917</v>
      </c>
      <c r="K1537" t="s">
        <v>1437</v>
      </c>
      <c r="L1537" t="s">
        <v>1326</v>
      </c>
    </row>
    <row r="1538" spans="8:12" x14ac:dyDescent="0.25">
      <c r="H1538" t="s">
        <v>2715</v>
      </c>
      <c r="I1538">
        <v>9084695</v>
      </c>
      <c r="J1538">
        <v>529839000</v>
      </c>
      <c r="K1538" t="s">
        <v>2074</v>
      </c>
      <c r="L1538" t="s">
        <v>1313</v>
      </c>
    </row>
    <row r="1539" spans="8:12" x14ac:dyDescent="0.25">
      <c r="H1539" t="s">
        <v>2716</v>
      </c>
      <c r="I1539">
        <v>9175743</v>
      </c>
      <c r="J1539">
        <v>538002930</v>
      </c>
      <c r="K1539" t="s">
        <v>1437</v>
      </c>
      <c r="L1539" t="s">
        <v>1326</v>
      </c>
    </row>
    <row r="1540" spans="8:12" x14ac:dyDescent="0.25">
      <c r="H1540" t="s">
        <v>2717</v>
      </c>
      <c r="I1540">
        <v>9380087</v>
      </c>
      <c r="J1540">
        <v>356213000</v>
      </c>
      <c r="K1540" t="s">
        <v>1332</v>
      </c>
      <c r="L1540" t="s">
        <v>1362</v>
      </c>
    </row>
    <row r="1541" spans="8:12" x14ac:dyDescent="0.25">
      <c r="H1541" t="s">
        <v>2718</v>
      </c>
      <c r="I1541">
        <v>9711585</v>
      </c>
      <c r="J1541">
        <v>373395000</v>
      </c>
      <c r="L1541" t="s">
        <v>1313</v>
      </c>
    </row>
    <row r="1542" spans="8:12" x14ac:dyDescent="0.25">
      <c r="H1542" t="s">
        <v>2719</v>
      </c>
      <c r="I1542">
        <v>9511349</v>
      </c>
      <c r="J1542">
        <v>229166000</v>
      </c>
      <c r="L1542" t="s">
        <v>1341</v>
      </c>
    </row>
    <row r="1543" spans="8:12" x14ac:dyDescent="0.25">
      <c r="H1543" t="s">
        <v>2720</v>
      </c>
      <c r="I1543">
        <v>9310733</v>
      </c>
      <c r="J1543">
        <v>636012976</v>
      </c>
      <c r="K1543" t="s">
        <v>1464</v>
      </c>
      <c r="L1543" t="s">
        <v>1341</v>
      </c>
    </row>
    <row r="1544" spans="8:12" x14ac:dyDescent="0.25">
      <c r="H1544" t="s">
        <v>2721</v>
      </c>
      <c r="I1544">
        <v>8408648</v>
      </c>
      <c r="J1544">
        <v>515741000</v>
      </c>
      <c r="K1544" t="s">
        <v>1406</v>
      </c>
      <c r="L1544" t="s">
        <v>1295</v>
      </c>
    </row>
    <row r="1545" spans="8:12" x14ac:dyDescent="0.25">
      <c r="H1545" t="s">
        <v>2722</v>
      </c>
      <c r="I1545">
        <v>9470662</v>
      </c>
      <c r="J1545">
        <v>477685900</v>
      </c>
      <c r="K1545" t="s">
        <v>1348</v>
      </c>
      <c r="L1545" t="s">
        <v>1326</v>
      </c>
    </row>
    <row r="1546" spans="8:12" x14ac:dyDescent="0.25">
      <c r="H1546" t="s">
        <v>2723</v>
      </c>
      <c r="I1546">
        <v>9486233</v>
      </c>
      <c r="J1546">
        <v>477493700</v>
      </c>
      <c r="K1546" t="s">
        <v>1348</v>
      </c>
      <c r="L1546" t="s">
        <v>1313</v>
      </c>
    </row>
    <row r="1547" spans="8:12" x14ac:dyDescent="0.25">
      <c r="H1547" t="s">
        <v>2724</v>
      </c>
      <c r="I1547">
        <v>9547788</v>
      </c>
      <c r="J1547">
        <v>477711700</v>
      </c>
      <c r="K1547" t="s">
        <v>1348</v>
      </c>
      <c r="L1547" t="s">
        <v>1313</v>
      </c>
    </row>
    <row r="1548" spans="8:12" x14ac:dyDescent="0.25">
      <c r="H1548" t="s">
        <v>2725</v>
      </c>
      <c r="I1548">
        <v>9555606</v>
      </c>
      <c r="J1548">
        <v>477733100</v>
      </c>
      <c r="K1548" t="s">
        <v>1348</v>
      </c>
      <c r="L1548" t="s">
        <v>1412</v>
      </c>
    </row>
    <row r="1549" spans="8:12" x14ac:dyDescent="0.25">
      <c r="H1549" t="s">
        <v>2726</v>
      </c>
      <c r="I1549">
        <v>9272709</v>
      </c>
      <c r="J1549">
        <v>355949000</v>
      </c>
      <c r="K1549" t="s">
        <v>1332</v>
      </c>
      <c r="L1549" t="s">
        <v>1326</v>
      </c>
    </row>
    <row r="1550" spans="8:12" x14ac:dyDescent="0.25">
      <c r="H1550" t="s">
        <v>2727</v>
      </c>
      <c r="I1550">
        <v>8303680</v>
      </c>
      <c r="J1550">
        <v>518547000</v>
      </c>
      <c r="K1550" t="s">
        <v>1595</v>
      </c>
      <c r="L1550" t="s">
        <v>1341</v>
      </c>
    </row>
    <row r="1551" spans="8:12" x14ac:dyDescent="0.25">
      <c r="H1551" t="s">
        <v>2728</v>
      </c>
      <c r="I1551">
        <v>9071076</v>
      </c>
      <c r="J1551">
        <v>676092000</v>
      </c>
      <c r="K1551" t="s">
        <v>2690</v>
      </c>
      <c r="L1551" t="s">
        <v>1295</v>
      </c>
    </row>
    <row r="1552" spans="8:12" x14ac:dyDescent="0.25">
      <c r="H1552" t="s">
        <v>2728</v>
      </c>
      <c r="I1552">
        <v>9071076</v>
      </c>
      <c r="J1552">
        <v>561054000</v>
      </c>
      <c r="K1552" t="s">
        <v>2729</v>
      </c>
      <c r="L1552" t="s">
        <v>1295</v>
      </c>
    </row>
    <row r="1553" spans="8:12" x14ac:dyDescent="0.25">
      <c r="H1553" t="s">
        <v>2728</v>
      </c>
      <c r="I1553">
        <v>9474541</v>
      </c>
      <c r="J1553">
        <v>477627200</v>
      </c>
      <c r="K1553" t="s">
        <v>1348</v>
      </c>
      <c r="L1553" t="s">
        <v>1346</v>
      </c>
    </row>
    <row r="1554" spans="8:12" x14ac:dyDescent="0.25">
      <c r="H1554" t="s">
        <v>2728</v>
      </c>
      <c r="I1554">
        <v>9274915</v>
      </c>
      <c r="J1554">
        <v>351327000</v>
      </c>
      <c r="K1554" t="s">
        <v>1332</v>
      </c>
      <c r="L1554" t="s">
        <v>1341</v>
      </c>
    </row>
    <row r="1555" spans="8:12" x14ac:dyDescent="0.25">
      <c r="H1555" t="s">
        <v>2728</v>
      </c>
      <c r="I1555">
        <v>9071076</v>
      </c>
      <c r="J1555">
        <v>312432000</v>
      </c>
      <c r="K1555" t="s">
        <v>1379</v>
      </c>
      <c r="L1555" t="s">
        <v>1295</v>
      </c>
    </row>
    <row r="1556" spans="8:12" x14ac:dyDescent="0.25">
      <c r="H1556" t="s">
        <v>2728</v>
      </c>
      <c r="I1556">
        <v>9406958</v>
      </c>
      <c r="J1556">
        <v>244790033</v>
      </c>
      <c r="K1556" t="s">
        <v>1387</v>
      </c>
      <c r="L1556" t="s">
        <v>1295</v>
      </c>
    </row>
    <row r="1557" spans="8:12" x14ac:dyDescent="0.25">
      <c r="H1557" t="s">
        <v>2728</v>
      </c>
      <c r="I1557">
        <v>9071076</v>
      </c>
      <c r="J1557">
        <v>214182606</v>
      </c>
      <c r="K1557" t="s">
        <v>1302</v>
      </c>
      <c r="L1557" t="s">
        <v>1295</v>
      </c>
    </row>
    <row r="1558" spans="8:12" x14ac:dyDescent="0.25">
      <c r="H1558" t="s">
        <v>2730</v>
      </c>
      <c r="I1558">
        <v>8805054</v>
      </c>
      <c r="J1558">
        <v>515237000</v>
      </c>
      <c r="K1558" t="s">
        <v>1406</v>
      </c>
      <c r="L1558" t="s">
        <v>1308</v>
      </c>
    </row>
    <row r="1559" spans="8:12" x14ac:dyDescent="0.25">
      <c r="H1559" t="s">
        <v>2731</v>
      </c>
      <c r="I1559">
        <v>9509528</v>
      </c>
      <c r="J1559">
        <v>477634100</v>
      </c>
      <c r="K1559" t="s">
        <v>1348</v>
      </c>
      <c r="L1559" t="s">
        <v>1341</v>
      </c>
    </row>
    <row r="1560" spans="8:12" x14ac:dyDescent="0.25">
      <c r="H1560" t="s">
        <v>70</v>
      </c>
      <c r="I1560">
        <v>9261798</v>
      </c>
      <c r="J1560">
        <v>239930000</v>
      </c>
      <c r="K1560" t="s">
        <v>1679</v>
      </c>
      <c r="L1560" t="s">
        <v>1341</v>
      </c>
    </row>
    <row r="1561" spans="8:12" x14ac:dyDescent="0.25">
      <c r="H1561" t="s">
        <v>2732</v>
      </c>
      <c r="I1561">
        <v>9235232</v>
      </c>
      <c r="J1561">
        <v>239070000</v>
      </c>
      <c r="K1561" t="s">
        <v>1679</v>
      </c>
      <c r="L1561" t="s">
        <v>1341</v>
      </c>
    </row>
    <row r="1562" spans="8:12" x14ac:dyDescent="0.25">
      <c r="H1562" t="s">
        <v>398</v>
      </c>
      <c r="I1562">
        <v>9250177</v>
      </c>
      <c r="J1562">
        <v>239874000</v>
      </c>
      <c r="K1562" t="s">
        <v>1679</v>
      </c>
      <c r="L1562" t="s">
        <v>1341</v>
      </c>
    </row>
    <row r="1563" spans="8:12" x14ac:dyDescent="0.25">
      <c r="H1563" t="s">
        <v>2733</v>
      </c>
      <c r="I1563">
        <v>9250189</v>
      </c>
      <c r="J1563">
        <v>239873000</v>
      </c>
      <c r="K1563" t="s">
        <v>1679</v>
      </c>
      <c r="L1563" t="s">
        <v>1341</v>
      </c>
    </row>
    <row r="1564" spans="8:12" x14ac:dyDescent="0.25">
      <c r="H1564" t="s">
        <v>2734</v>
      </c>
      <c r="I1564">
        <v>9700964</v>
      </c>
      <c r="J1564">
        <v>355418000</v>
      </c>
      <c r="K1564" t="s">
        <v>1332</v>
      </c>
      <c r="L1564" t="s">
        <v>1308</v>
      </c>
    </row>
    <row r="1565" spans="8:12" x14ac:dyDescent="0.25">
      <c r="H1565" t="s">
        <v>2735</v>
      </c>
      <c r="I1565">
        <v>9198290</v>
      </c>
      <c r="J1565">
        <v>248595000</v>
      </c>
      <c r="K1565" t="s">
        <v>1340</v>
      </c>
      <c r="L1565" t="s">
        <v>1326</v>
      </c>
    </row>
    <row r="1566" spans="8:12" x14ac:dyDescent="0.25">
      <c r="H1566" t="s">
        <v>399</v>
      </c>
      <c r="I1566">
        <v>7703273</v>
      </c>
      <c r="J1566">
        <v>230016000</v>
      </c>
      <c r="K1566" t="s">
        <v>1432</v>
      </c>
      <c r="L1566" t="s">
        <v>1295</v>
      </c>
    </row>
    <row r="1567" spans="8:12" x14ac:dyDescent="0.25">
      <c r="H1567" t="s">
        <v>2736</v>
      </c>
      <c r="I1567">
        <v>9279202</v>
      </c>
      <c r="J1567">
        <v>247100400</v>
      </c>
      <c r="K1567" t="s">
        <v>1398</v>
      </c>
      <c r="L1567" t="s">
        <v>1326</v>
      </c>
    </row>
    <row r="1568" spans="8:12" x14ac:dyDescent="0.25">
      <c r="H1568" t="s">
        <v>2737</v>
      </c>
      <c r="I1568">
        <v>9593725</v>
      </c>
      <c r="J1568">
        <v>477462500</v>
      </c>
      <c r="K1568" t="s">
        <v>1348</v>
      </c>
      <c r="L1568" t="s">
        <v>1341</v>
      </c>
    </row>
    <row r="1569" spans="8:12" x14ac:dyDescent="0.25">
      <c r="H1569" t="s">
        <v>2738</v>
      </c>
      <c r="I1569">
        <v>8827753</v>
      </c>
      <c r="J1569">
        <v>372422000</v>
      </c>
      <c r="L1569" t="s">
        <v>1308</v>
      </c>
    </row>
    <row r="1570" spans="8:12" x14ac:dyDescent="0.25">
      <c r="H1570" t="s">
        <v>2739</v>
      </c>
      <c r="I1570">
        <v>8818752</v>
      </c>
      <c r="J1570">
        <v>235000970</v>
      </c>
      <c r="K1570" t="s">
        <v>1558</v>
      </c>
      <c r="L1570" t="s">
        <v>1295</v>
      </c>
    </row>
    <row r="1571" spans="8:12" x14ac:dyDescent="0.25">
      <c r="H1571" t="s">
        <v>2740</v>
      </c>
      <c r="I1571">
        <v>9183544</v>
      </c>
      <c r="J1571">
        <v>525014054</v>
      </c>
      <c r="K1571" t="s">
        <v>1307</v>
      </c>
      <c r="L1571" t="s">
        <v>1313</v>
      </c>
    </row>
    <row r="1572" spans="8:12" x14ac:dyDescent="0.25">
      <c r="H1572" t="s">
        <v>2741</v>
      </c>
      <c r="I1572">
        <v>9347126</v>
      </c>
      <c r="J1572">
        <v>371960000</v>
      </c>
      <c r="L1572" t="s">
        <v>1295</v>
      </c>
    </row>
    <row r="1573" spans="8:12" x14ac:dyDescent="0.25">
      <c r="H1573" t="s">
        <v>2742</v>
      </c>
      <c r="I1573">
        <v>9253246</v>
      </c>
      <c r="J1573">
        <v>229599000</v>
      </c>
      <c r="L1573" t="s">
        <v>1326</v>
      </c>
    </row>
    <row r="1574" spans="8:12" x14ac:dyDescent="0.25">
      <c r="H1574" t="s">
        <v>2743</v>
      </c>
      <c r="I1574">
        <v>9237814</v>
      </c>
      <c r="J1574">
        <v>345030013</v>
      </c>
      <c r="K1574" t="s">
        <v>2744</v>
      </c>
      <c r="L1574" t="s">
        <v>1326</v>
      </c>
    </row>
    <row r="1575" spans="8:12" x14ac:dyDescent="0.25">
      <c r="H1575" t="s">
        <v>2745</v>
      </c>
      <c r="I1575">
        <v>9308754</v>
      </c>
      <c r="J1575">
        <v>256494000</v>
      </c>
      <c r="K1575" t="s">
        <v>1340</v>
      </c>
      <c r="L1575" t="s">
        <v>1326</v>
      </c>
    </row>
    <row r="1576" spans="8:12" x14ac:dyDescent="0.25">
      <c r="H1576" t="s">
        <v>2746</v>
      </c>
      <c r="I1576">
        <v>9186649</v>
      </c>
      <c r="J1576">
        <v>219292000</v>
      </c>
      <c r="K1576" t="s">
        <v>1456</v>
      </c>
      <c r="L1576" t="s">
        <v>1614</v>
      </c>
    </row>
    <row r="1577" spans="8:12" x14ac:dyDescent="0.25">
      <c r="H1577" t="s">
        <v>2747</v>
      </c>
      <c r="I1577">
        <v>9744219</v>
      </c>
      <c r="J1577">
        <v>725001305</v>
      </c>
      <c r="K1577" t="s">
        <v>1532</v>
      </c>
      <c r="L1577" t="s">
        <v>1329</v>
      </c>
    </row>
    <row r="1578" spans="8:12" x14ac:dyDescent="0.25">
      <c r="H1578" t="s">
        <v>2747</v>
      </c>
      <c r="I1578">
        <v>9744219</v>
      </c>
      <c r="J1578">
        <v>377066000</v>
      </c>
      <c r="K1578" t="s">
        <v>1322</v>
      </c>
      <c r="L1578" t="s">
        <v>1329</v>
      </c>
    </row>
    <row r="1579" spans="8:12" x14ac:dyDescent="0.25">
      <c r="H1579" t="s">
        <v>2748</v>
      </c>
      <c r="I1579">
        <v>9131199</v>
      </c>
      <c r="J1579">
        <v>265882000</v>
      </c>
      <c r="K1579" t="s">
        <v>2749</v>
      </c>
      <c r="L1579" t="s">
        <v>1362</v>
      </c>
    </row>
    <row r="1580" spans="8:12" x14ac:dyDescent="0.25">
      <c r="H1580" t="s">
        <v>2748</v>
      </c>
      <c r="I1580">
        <v>9320635</v>
      </c>
      <c r="J1580">
        <v>255802380</v>
      </c>
      <c r="L1580" t="s">
        <v>1295</v>
      </c>
    </row>
    <row r="1581" spans="8:12" x14ac:dyDescent="0.25">
      <c r="H1581" t="s">
        <v>2750</v>
      </c>
      <c r="I1581">
        <v>9530955</v>
      </c>
      <c r="J1581">
        <v>311053100</v>
      </c>
      <c r="K1581" t="s">
        <v>1609</v>
      </c>
      <c r="L1581" t="s">
        <v>1341</v>
      </c>
    </row>
    <row r="1582" spans="8:12" x14ac:dyDescent="0.25">
      <c r="H1582" t="s">
        <v>2751</v>
      </c>
      <c r="I1582">
        <v>9600190</v>
      </c>
      <c r="J1582">
        <v>574002690</v>
      </c>
      <c r="K1582" t="s">
        <v>1350</v>
      </c>
      <c r="L1582" t="s">
        <v>1313</v>
      </c>
    </row>
    <row r="1583" spans="8:12" x14ac:dyDescent="0.25">
      <c r="H1583" t="s">
        <v>2752</v>
      </c>
      <c r="I1583">
        <v>9657557</v>
      </c>
      <c r="J1583">
        <v>219016873</v>
      </c>
      <c r="K1583" t="s">
        <v>1456</v>
      </c>
      <c r="L1583" t="s">
        <v>1560</v>
      </c>
    </row>
    <row r="1584" spans="8:12" x14ac:dyDescent="0.25">
      <c r="H1584" t="s">
        <v>2753</v>
      </c>
      <c r="I1584">
        <v>9629990</v>
      </c>
      <c r="J1584">
        <v>566339000</v>
      </c>
      <c r="L1584" t="s">
        <v>1362</v>
      </c>
    </row>
    <row r="1585" spans="8:12" x14ac:dyDescent="0.25">
      <c r="H1585" t="s">
        <v>2754</v>
      </c>
      <c r="I1585">
        <v>9401300</v>
      </c>
      <c r="J1585">
        <v>219473000</v>
      </c>
      <c r="K1585" t="s">
        <v>1456</v>
      </c>
      <c r="L1585" t="s">
        <v>1326</v>
      </c>
    </row>
    <row r="1586" spans="8:12" x14ac:dyDescent="0.25">
      <c r="H1586" t="s">
        <v>2755</v>
      </c>
      <c r="I1586">
        <v>8319201</v>
      </c>
      <c r="J1586">
        <v>563001580</v>
      </c>
      <c r="K1586" t="s">
        <v>1441</v>
      </c>
      <c r="L1586" t="s">
        <v>1494</v>
      </c>
    </row>
    <row r="1587" spans="8:12" x14ac:dyDescent="0.25">
      <c r="H1587" t="s">
        <v>2755</v>
      </c>
      <c r="I1587">
        <v>8319201</v>
      </c>
      <c r="J1587">
        <v>518100011</v>
      </c>
      <c r="K1587" t="s">
        <v>1595</v>
      </c>
      <c r="L1587" t="s">
        <v>1494</v>
      </c>
    </row>
    <row r="1588" spans="8:12" x14ac:dyDescent="0.25">
      <c r="H1588" t="s">
        <v>2756</v>
      </c>
      <c r="I1588">
        <v>9256901</v>
      </c>
      <c r="J1588">
        <v>273323280</v>
      </c>
      <c r="K1588" t="s">
        <v>1297</v>
      </c>
      <c r="L1588" t="s">
        <v>1326</v>
      </c>
    </row>
    <row r="1589" spans="8:12" x14ac:dyDescent="0.25">
      <c r="H1589" t="s">
        <v>2757</v>
      </c>
      <c r="I1589">
        <v>7727073</v>
      </c>
      <c r="J1589">
        <v>304807000</v>
      </c>
      <c r="K1589" t="s">
        <v>1294</v>
      </c>
      <c r="L1589" t="s">
        <v>1295</v>
      </c>
    </row>
    <row r="1590" spans="8:12" x14ac:dyDescent="0.25">
      <c r="H1590" t="s">
        <v>2758</v>
      </c>
      <c r="I1590">
        <v>9430806</v>
      </c>
      <c r="J1590">
        <v>212951000</v>
      </c>
      <c r="K1590" t="s">
        <v>1443</v>
      </c>
      <c r="L1590" t="s">
        <v>1341</v>
      </c>
    </row>
    <row r="1591" spans="8:12" x14ac:dyDescent="0.25">
      <c r="H1591" t="s">
        <v>2759</v>
      </c>
      <c r="I1591">
        <v>9717242</v>
      </c>
      <c r="J1591">
        <v>525018288</v>
      </c>
      <c r="K1591" t="s">
        <v>1307</v>
      </c>
      <c r="L1591" t="s">
        <v>1395</v>
      </c>
    </row>
    <row r="1592" spans="8:12" x14ac:dyDescent="0.25">
      <c r="H1592" t="s">
        <v>2760</v>
      </c>
      <c r="I1592">
        <v>9479577</v>
      </c>
      <c r="J1592">
        <v>244615976</v>
      </c>
      <c r="K1592" t="s">
        <v>1387</v>
      </c>
      <c r="L1592" t="s">
        <v>1295</v>
      </c>
    </row>
    <row r="1593" spans="8:12" x14ac:dyDescent="0.25">
      <c r="H1593" t="s">
        <v>2760</v>
      </c>
      <c r="I1593">
        <v>6605694</v>
      </c>
      <c r="J1593">
        <v>211516970</v>
      </c>
      <c r="K1593" t="s">
        <v>1426</v>
      </c>
      <c r="L1593" t="s">
        <v>1362</v>
      </c>
    </row>
    <row r="1594" spans="8:12" x14ac:dyDescent="0.25">
      <c r="H1594" t="s">
        <v>2761</v>
      </c>
      <c r="I1594">
        <v>9710933</v>
      </c>
      <c r="J1594">
        <v>636016481</v>
      </c>
      <c r="K1594" t="s">
        <v>1464</v>
      </c>
      <c r="L1594" t="s">
        <v>1329</v>
      </c>
    </row>
    <row r="1595" spans="8:12" x14ac:dyDescent="0.25">
      <c r="H1595" t="s">
        <v>2762</v>
      </c>
      <c r="I1595">
        <v>9492270</v>
      </c>
      <c r="J1595">
        <v>710023030</v>
      </c>
      <c r="K1595" t="s">
        <v>2162</v>
      </c>
      <c r="L1595" t="s">
        <v>1313</v>
      </c>
    </row>
    <row r="1596" spans="8:12" x14ac:dyDescent="0.25">
      <c r="H1596" t="s">
        <v>2762</v>
      </c>
      <c r="I1596">
        <v>9492270</v>
      </c>
      <c r="J1596">
        <v>710001359</v>
      </c>
      <c r="K1596" t="s">
        <v>2162</v>
      </c>
      <c r="L1596" t="s">
        <v>1313</v>
      </c>
    </row>
    <row r="1597" spans="8:12" x14ac:dyDescent="0.25">
      <c r="H1597" t="s">
        <v>2763</v>
      </c>
      <c r="I1597">
        <v>9418896</v>
      </c>
      <c r="J1597">
        <v>271001029</v>
      </c>
      <c r="K1597" t="s">
        <v>1373</v>
      </c>
      <c r="L1597" t="s">
        <v>1295</v>
      </c>
    </row>
    <row r="1598" spans="8:12" x14ac:dyDescent="0.25">
      <c r="H1598" t="s">
        <v>2764</v>
      </c>
      <c r="I1598">
        <v>9205706</v>
      </c>
      <c r="J1598">
        <v>306043000</v>
      </c>
      <c r="K1598" t="s">
        <v>2112</v>
      </c>
      <c r="L1598" t="s">
        <v>1295</v>
      </c>
    </row>
    <row r="1599" spans="8:12" x14ac:dyDescent="0.25">
      <c r="H1599" t="s">
        <v>2764</v>
      </c>
      <c r="I1599">
        <v>9115987</v>
      </c>
      <c r="J1599">
        <v>304741000</v>
      </c>
      <c r="K1599" t="s">
        <v>1294</v>
      </c>
      <c r="L1599" t="s">
        <v>1295</v>
      </c>
    </row>
    <row r="1600" spans="8:12" x14ac:dyDescent="0.25">
      <c r="H1600" t="s">
        <v>2764</v>
      </c>
      <c r="I1600">
        <v>9205706</v>
      </c>
      <c r="J1600">
        <v>304011010</v>
      </c>
      <c r="L1600" t="s">
        <v>1295</v>
      </c>
    </row>
    <row r="1601" spans="8:12" x14ac:dyDescent="0.25">
      <c r="H1601" t="s">
        <v>2764</v>
      </c>
      <c r="I1601">
        <v>9116187</v>
      </c>
      <c r="J1601">
        <v>245570000</v>
      </c>
      <c r="K1601" t="s">
        <v>1387</v>
      </c>
      <c r="L1601" t="s">
        <v>1308</v>
      </c>
    </row>
    <row r="1602" spans="8:12" x14ac:dyDescent="0.25">
      <c r="H1602" t="s">
        <v>2765</v>
      </c>
      <c r="I1602">
        <v>9362669</v>
      </c>
      <c r="J1602">
        <v>235011150</v>
      </c>
      <c r="K1602" t="s">
        <v>1558</v>
      </c>
      <c r="L1602" t="s">
        <v>1295</v>
      </c>
    </row>
    <row r="1603" spans="8:12" x14ac:dyDescent="0.25">
      <c r="H1603" t="s">
        <v>2766</v>
      </c>
      <c r="I1603">
        <v>9419723</v>
      </c>
      <c r="J1603">
        <v>235087417</v>
      </c>
      <c r="K1603" t="s">
        <v>1558</v>
      </c>
      <c r="L1603" t="s">
        <v>1326</v>
      </c>
    </row>
    <row r="1604" spans="8:12" x14ac:dyDescent="0.25">
      <c r="H1604" t="s">
        <v>2767</v>
      </c>
      <c r="I1604">
        <v>6713283</v>
      </c>
      <c r="J1604">
        <v>373416000</v>
      </c>
      <c r="L1604" t="s">
        <v>1295</v>
      </c>
    </row>
    <row r="1605" spans="8:12" x14ac:dyDescent="0.25">
      <c r="H1605" t="s">
        <v>2768</v>
      </c>
      <c r="I1605">
        <v>8821797</v>
      </c>
      <c r="J1605">
        <v>244716000</v>
      </c>
      <c r="K1605" t="s">
        <v>1387</v>
      </c>
      <c r="L1605" t="s">
        <v>1295</v>
      </c>
    </row>
    <row r="1606" spans="8:12" x14ac:dyDescent="0.25">
      <c r="H1606" t="s">
        <v>2769</v>
      </c>
      <c r="I1606">
        <v>9572082</v>
      </c>
      <c r="J1606">
        <v>538004315</v>
      </c>
      <c r="K1606" t="s">
        <v>1437</v>
      </c>
      <c r="L1606" t="s">
        <v>1341</v>
      </c>
    </row>
    <row r="1607" spans="8:12" x14ac:dyDescent="0.25">
      <c r="H1607" t="s">
        <v>2770</v>
      </c>
      <c r="I1607">
        <v>9030606</v>
      </c>
      <c r="J1607">
        <v>413375690</v>
      </c>
      <c r="K1607" t="s">
        <v>1328</v>
      </c>
      <c r="L1607" t="s">
        <v>1308</v>
      </c>
    </row>
    <row r="1608" spans="8:12" x14ac:dyDescent="0.25">
      <c r="H1608" t="s">
        <v>2771</v>
      </c>
      <c r="I1608">
        <v>1452170</v>
      </c>
      <c r="J1608">
        <v>371000003</v>
      </c>
      <c r="L1608" t="s">
        <v>2217</v>
      </c>
    </row>
    <row r="1609" spans="8:12" x14ac:dyDescent="0.25">
      <c r="H1609" t="s">
        <v>2772</v>
      </c>
      <c r="I1609">
        <v>8417546</v>
      </c>
      <c r="J1609">
        <v>671486000</v>
      </c>
      <c r="L1609" t="s">
        <v>1295</v>
      </c>
    </row>
    <row r="1610" spans="8:12" x14ac:dyDescent="0.25">
      <c r="H1610" t="s">
        <v>2773</v>
      </c>
      <c r="I1610">
        <v>9014872</v>
      </c>
      <c r="J1610">
        <v>244852000</v>
      </c>
      <c r="K1610" t="s">
        <v>1387</v>
      </c>
      <c r="L1610" t="s">
        <v>1295</v>
      </c>
    </row>
    <row r="1611" spans="8:12" x14ac:dyDescent="0.25">
      <c r="H1611" t="s">
        <v>2774</v>
      </c>
      <c r="I1611">
        <v>9331359</v>
      </c>
      <c r="J1611">
        <v>244554000</v>
      </c>
      <c r="K1611" t="s">
        <v>1387</v>
      </c>
      <c r="L1611" t="s">
        <v>1295</v>
      </c>
    </row>
    <row r="1612" spans="8:12" x14ac:dyDescent="0.25">
      <c r="H1612" t="s">
        <v>2775</v>
      </c>
      <c r="I1612">
        <v>9372016</v>
      </c>
      <c r="J1612">
        <v>210040000</v>
      </c>
      <c r="K1612" t="s">
        <v>1443</v>
      </c>
      <c r="L1612" t="s">
        <v>1295</v>
      </c>
    </row>
    <row r="1613" spans="8:12" x14ac:dyDescent="0.25">
      <c r="H1613" t="s">
        <v>2776</v>
      </c>
      <c r="I1613">
        <v>9371945</v>
      </c>
      <c r="J1613">
        <v>215361000</v>
      </c>
      <c r="K1613" t="s">
        <v>1340</v>
      </c>
      <c r="L1613" t="s">
        <v>1295</v>
      </c>
    </row>
    <row r="1614" spans="8:12" x14ac:dyDescent="0.25">
      <c r="H1614" t="s">
        <v>2777</v>
      </c>
      <c r="I1614">
        <v>9650509</v>
      </c>
      <c r="J1614">
        <v>566480000</v>
      </c>
      <c r="L1614" t="s">
        <v>1362</v>
      </c>
    </row>
    <row r="1615" spans="8:12" x14ac:dyDescent="0.25">
      <c r="H1615" t="s">
        <v>2778</v>
      </c>
      <c r="I1615">
        <v>9434589</v>
      </c>
      <c r="J1615">
        <v>305493000</v>
      </c>
      <c r="L1615" t="s">
        <v>1295</v>
      </c>
    </row>
    <row r="1616" spans="8:12" x14ac:dyDescent="0.25">
      <c r="H1616" t="s">
        <v>2779</v>
      </c>
      <c r="I1616">
        <v>8914283</v>
      </c>
      <c r="J1616">
        <v>311938000</v>
      </c>
      <c r="K1616" t="s">
        <v>1609</v>
      </c>
      <c r="L1616" t="s">
        <v>1295</v>
      </c>
    </row>
    <row r="1617" spans="8:12" x14ac:dyDescent="0.25">
      <c r="H1617" t="s">
        <v>2780</v>
      </c>
      <c r="I1617">
        <v>9434577</v>
      </c>
      <c r="J1617">
        <v>305322000</v>
      </c>
      <c r="L1617" t="s">
        <v>1295</v>
      </c>
    </row>
    <row r="1618" spans="8:12" x14ac:dyDescent="0.25">
      <c r="H1618" t="s">
        <v>2781</v>
      </c>
      <c r="I1618">
        <v>8320468</v>
      </c>
      <c r="J1618">
        <v>316003000</v>
      </c>
      <c r="K1618" t="s">
        <v>1365</v>
      </c>
      <c r="L1618" t="s">
        <v>2510</v>
      </c>
    </row>
    <row r="1619" spans="8:12" x14ac:dyDescent="0.25">
      <c r="H1619" t="s">
        <v>400</v>
      </c>
      <c r="I1619">
        <v>9221449</v>
      </c>
      <c r="J1619">
        <v>515067000</v>
      </c>
      <c r="K1619" t="s">
        <v>1406</v>
      </c>
      <c r="L1619" t="s">
        <v>1308</v>
      </c>
    </row>
    <row r="1620" spans="8:12" x14ac:dyDescent="0.25">
      <c r="H1620" t="s">
        <v>400</v>
      </c>
      <c r="I1620">
        <v>9255593</v>
      </c>
      <c r="J1620">
        <v>311073400</v>
      </c>
      <c r="K1620" t="s">
        <v>1609</v>
      </c>
      <c r="L1620" t="s">
        <v>1341</v>
      </c>
    </row>
    <row r="1621" spans="8:12" x14ac:dyDescent="0.25">
      <c r="H1621" t="s">
        <v>400</v>
      </c>
      <c r="I1621">
        <v>9126716</v>
      </c>
      <c r="J1621">
        <v>305695000</v>
      </c>
      <c r="L1621" t="s">
        <v>1295</v>
      </c>
    </row>
    <row r="1622" spans="8:12" x14ac:dyDescent="0.25">
      <c r="H1622" t="s">
        <v>400</v>
      </c>
      <c r="I1622">
        <v>9312377</v>
      </c>
      <c r="J1622">
        <v>305143000</v>
      </c>
      <c r="L1622" t="s">
        <v>1295</v>
      </c>
    </row>
    <row r="1623" spans="8:12" x14ac:dyDescent="0.25">
      <c r="H1623" t="s">
        <v>400</v>
      </c>
      <c r="I1623">
        <v>9566796</v>
      </c>
      <c r="J1623">
        <v>236592000</v>
      </c>
      <c r="K1623" t="s">
        <v>1383</v>
      </c>
      <c r="L1623" t="s">
        <v>1295</v>
      </c>
    </row>
    <row r="1624" spans="8:12" x14ac:dyDescent="0.25">
      <c r="H1624" t="s">
        <v>2782</v>
      </c>
      <c r="I1624">
        <v>9369459</v>
      </c>
      <c r="J1624">
        <v>229274000</v>
      </c>
      <c r="L1624" t="s">
        <v>1295</v>
      </c>
    </row>
    <row r="1625" spans="8:12" x14ac:dyDescent="0.25">
      <c r="H1625" t="s">
        <v>2783</v>
      </c>
      <c r="I1625">
        <v>9339002</v>
      </c>
      <c r="J1625">
        <v>253327000</v>
      </c>
      <c r="K1625" t="s">
        <v>1615</v>
      </c>
      <c r="L1625" t="s">
        <v>1329</v>
      </c>
    </row>
    <row r="1626" spans="8:12" x14ac:dyDescent="0.25">
      <c r="H1626" t="s">
        <v>2784</v>
      </c>
      <c r="I1626">
        <v>9545716</v>
      </c>
      <c r="J1626">
        <v>356018000</v>
      </c>
      <c r="K1626" t="s">
        <v>1332</v>
      </c>
      <c r="L1626" t="s">
        <v>1341</v>
      </c>
    </row>
    <row r="1627" spans="8:12" x14ac:dyDescent="0.25">
      <c r="H1627" t="s">
        <v>2785</v>
      </c>
      <c r="I1627">
        <v>9321108</v>
      </c>
      <c r="J1627">
        <v>232766000</v>
      </c>
      <c r="K1627" t="s">
        <v>1558</v>
      </c>
      <c r="L1627" t="s">
        <v>1295</v>
      </c>
    </row>
    <row r="1628" spans="8:12" x14ac:dyDescent="0.25">
      <c r="H1628" t="s">
        <v>2786</v>
      </c>
      <c r="I1628">
        <v>9237876</v>
      </c>
      <c r="J1628">
        <v>304780000</v>
      </c>
      <c r="K1628" t="s">
        <v>1294</v>
      </c>
      <c r="L1628" t="s">
        <v>1295</v>
      </c>
    </row>
    <row r="1629" spans="8:12" x14ac:dyDescent="0.25">
      <c r="H1629" t="s">
        <v>2787</v>
      </c>
      <c r="I1629">
        <v>8600507</v>
      </c>
      <c r="J1629">
        <v>316297000</v>
      </c>
      <c r="K1629" t="s">
        <v>1365</v>
      </c>
      <c r="L1629" t="s">
        <v>1614</v>
      </c>
    </row>
    <row r="1630" spans="8:12" x14ac:dyDescent="0.25">
      <c r="H1630" t="s">
        <v>2788</v>
      </c>
      <c r="I1630">
        <v>9701310</v>
      </c>
      <c r="J1630">
        <v>352358000</v>
      </c>
      <c r="K1630" t="s">
        <v>1332</v>
      </c>
      <c r="L1630" t="s">
        <v>1308</v>
      </c>
    </row>
    <row r="1631" spans="8:12" x14ac:dyDescent="0.25">
      <c r="H1631" t="s">
        <v>2789</v>
      </c>
      <c r="I1631">
        <v>8701002</v>
      </c>
      <c r="J1631">
        <v>219379000</v>
      </c>
      <c r="K1631" t="s">
        <v>1456</v>
      </c>
      <c r="L1631" t="s">
        <v>1295</v>
      </c>
    </row>
    <row r="1632" spans="8:12" x14ac:dyDescent="0.25">
      <c r="H1632" t="s">
        <v>2790</v>
      </c>
      <c r="I1632">
        <v>9225562</v>
      </c>
      <c r="J1632">
        <v>304145000</v>
      </c>
      <c r="K1632" t="s">
        <v>1294</v>
      </c>
      <c r="L1632" t="s">
        <v>1295</v>
      </c>
    </row>
    <row r="1633" spans="8:12" x14ac:dyDescent="0.25">
      <c r="H1633" t="s">
        <v>2791</v>
      </c>
      <c r="I1633">
        <v>9126728</v>
      </c>
      <c r="J1633">
        <v>373891000</v>
      </c>
      <c r="L1633" t="s">
        <v>1295</v>
      </c>
    </row>
    <row r="1634" spans="8:12" x14ac:dyDescent="0.25">
      <c r="H1634" t="s">
        <v>2792</v>
      </c>
      <c r="I1634">
        <v>9375862</v>
      </c>
      <c r="J1634">
        <v>304915000</v>
      </c>
      <c r="K1634" t="s">
        <v>1294</v>
      </c>
      <c r="L1634" t="s">
        <v>1295</v>
      </c>
    </row>
    <row r="1635" spans="8:12" x14ac:dyDescent="0.25">
      <c r="H1635" t="s">
        <v>2793</v>
      </c>
      <c r="I1635">
        <v>8212336</v>
      </c>
      <c r="J1635">
        <v>271002123</v>
      </c>
      <c r="K1635" t="s">
        <v>1373</v>
      </c>
      <c r="L1635" t="s">
        <v>1295</v>
      </c>
    </row>
    <row r="1636" spans="8:12" x14ac:dyDescent="0.25">
      <c r="H1636" t="s">
        <v>401</v>
      </c>
      <c r="I1636">
        <v>7633478</v>
      </c>
      <c r="J1636">
        <v>373823000</v>
      </c>
      <c r="L1636" t="s">
        <v>1295</v>
      </c>
    </row>
    <row r="1637" spans="8:12" x14ac:dyDescent="0.25">
      <c r="H1637" t="s">
        <v>401</v>
      </c>
      <c r="I1637">
        <v>9622679</v>
      </c>
      <c r="J1637">
        <v>241195000</v>
      </c>
      <c r="K1637" t="s">
        <v>1679</v>
      </c>
      <c r="L1637" t="s">
        <v>1341</v>
      </c>
    </row>
    <row r="1638" spans="8:12" x14ac:dyDescent="0.25">
      <c r="H1638" t="s">
        <v>2794</v>
      </c>
      <c r="I1638">
        <v>9158109</v>
      </c>
      <c r="J1638">
        <v>304778000</v>
      </c>
      <c r="K1638" t="s">
        <v>1294</v>
      </c>
      <c r="L1638" t="s">
        <v>1295</v>
      </c>
    </row>
    <row r="1639" spans="8:12" x14ac:dyDescent="0.25">
      <c r="H1639" t="s">
        <v>2795</v>
      </c>
      <c r="I1639">
        <v>9240809</v>
      </c>
      <c r="J1639">
        <v>229290000</v>
      </c>
      <c r="L1639" t="s">
        <v>1341</v>
      </c>
    </row>
    <row r="1640" spans="8:12" x14ac:dyDescent="0.25">
      <c r="H1640" t="s">
        <v>402</v>
      </c>
      <c r="I1640">
        <v>9207778</v>
      </c>
      <c r="J1640">
        <v>636014381</v>
      </c>
      <c r="K1640" t="s">
        <v>1464</v>
      </c>
      <c r="L1640" t="s">
        <v>1341</v>
      </c>
    </row>
    <row r="1641" spans="8:12" x14ac:dyDescent="0.25">
      <c r="H1641" t="s">
        <v>403</v>
      </c>
      <c r="I1641">
        <v>9280770</v>
      </c>
      <c r="J1641">
        <v>538002838</v>
      </c>
      <c r="K1641" t="s">
        <v>1437</v>
      </c>
      <c r="L1641" t="s">
        <v>1341</v>
      </c>
    </row>
    <row r="1642" spans="8:12" x14ac:dyDescent="0.25">
      <c r="H1642" t="s">
        <v>2796</v>
      </c>
      <c r="I1642">
        <v>9407500</v>
      </c>
      <c r="J1642">
        <v>636092302</v>
      </c>
      <c r="K1642" t="s">
        <v>1464</v>
      </c>
      <c r="L1642" t="s">
        <v>1341</v>
      </c>
    </row>
    <row r="1643" spans="8:12" x14ac:dyDescent="0.25">
      <c r="H1643" t="s">
        <v>2797</v>
      </c>
      <c r="I1643">
        <v>9502788</v>
      </c>
      <c r="J1643">
        <v>636091881</v>
      </c>
      <c r="K1643" t="s">
        <v>1464</v>
      </c>
      <c r="L1643" t="s">
        <v>1341</v>
      </c>
    </row>
    <row r="1644" spans="8:12" x14ac:dyDescent="0.25">
      <c r="H1644" t="s">
        <v>2798</v>
      </c>
      <c r="I1644">
        <v>9482213</v>
      </c>
      <c r="J1644">
        <v>636092344</v>
      </c>
      <c r="K1644" t="s">
        <v>1464</v>
      </c>
      <c r="L1644" t="s">
        <v>1341</v>
      </c>
    </row>
    <row r="1645" spans="8:12" x14ac:dyDescent="0.25">
      <c r="H1645" t="s">
        <v>2799</v>
      </c>
      <c r="I1645">
        <v>9407471</v>
      </c>
      <c r="J1645">
        <v>636092328</v>
      </c>
      <c r="K1645" t="s">
        <v>1464</v>
      </c>
      <c r="L1645" t="s">
        <v>1341</v>
      </c>
    </row>
    <row r="1646" spans="8:12" x14ac:dyDescent="0.25">
      <c r="H1646" t="s">
        <v>2800</v>
      </c>
      <c r="I1646">
        <v>9407469</v>
      </c>
      <c r="J1646">
        <v>636092343</v>
      </c>
      <c r="K1646" t="s">
        <v>1464</v>
      </c>
      <c r="L1646" t="s">
        <v>1341</v>
      </c>
    </row>
    <row r="1647" spans="8:12" x14ac:dyDescent="0.25">
      <c r="H1647" t="s">
        <v>2801</v>
      </c>
      <c r="I1647">
        <v>8666939</v>
      </c>
      <c r="J1647">
        <v>247325800</v>
      </c>
      <c r="K1647" t="s">
        <v>1398</v>
      </c>
      <c r="L1647" t="s">
        <v>1308</v>
      </c>
    </row>
    <row r="1648" spans="8:12" x14ac:dyDescent="0.25">
      <c r="H1648" t="s">
        <v>2802</v>
      </c>
      <c r="I1648">
        <v>9514406</v>
      </c>
      <c r="J1648">
        <v>636092143</v>
      </c>
      <c r="K1648" t="s">
        <v>1464</v>
      </c>
      <c r="L1648" t="s">
        <v>1341</v>
      </c>
    </row>
    <row r="1649" spans="8:12" x14ac:dyDescent="0.25">
      <c r="H1649" t="s">
        <v>2803</v>
      </c>
      <c r="I1649">
        <v>8903131</v>
      </c>
      <c r="J1649">
        <v>419066000</v>
      </c>
      <c r="K1649" t="s">
        <v>1420</v>
      </c>
      <c r="L1649" t="s">
        <v>1313</v>
      </c>
    </row>
    <row r="1650" spans="8:12" x14ac:dyDescent="0.25">
      <c r="H1650" t="s">
        <v>2804</v>
      </c>
      <c r="I1650">
        <v>9593294</v>
      </c>
      <c r="J1650">
        <v>566262000</v>
      </c>
      <c r="L1650" t="s">
        <v>1341</v>
      </c>
    </row>
    <row r="1651" spans="8:12" x14ac:dyDescent="0.25">
      <c r="H1651" t="s">
        <v>2804</v>
      </c>
      <c r="I1651">
        <v>9474553</v>
      </c>
      <c r="J1651">
        <v>477691800</v>
      </c>
      <c r="K1651" t="s">
        <v>1348</v>
      </c>
      <c r="L1651" t="s">
        <v>1346</v>
      </c>
    </row>
    <row r="1652" spans="8:12" x14ac:dyDescent="0.25">
      <c r="H1652" t="s">
        <v>2804</v>
      </c>
      <c r="I1652">
        <v>9118006</v>
      </c>
      <c r="J1652">
        <v>311913000</v>
      </c>
      <c r="K1652" t="s">
        <v>1609</v>
      </c>
      <c r="L1652" t="s">
        <v>1295</v>
      </c>
    </row>
    <row r="1653" spans="8:12" x14ac:dyDescent="0.25">
      <c r="H1653" t="s">
        <v>2805</v>
      </c>
      <c r="I1653">
        <v>9466233</v>
      </c>
      <c r="J1653">
        <v>246787000</v>
      </c>
      <c r="K1653" t="s">
        <v>1387</v>
      </c>
      <c r="L1653" t="s">
        <v>1295</v>
      </c>
    </row>
    <row r="1654" spans="8:12" x14ac:dyDescent="0.25">
      <c r="H1654" t="s">
        <v>2806</v>
      </c>
      <c r="I1654">
        <v>9432361</v>
      </c>
      <c r="J1654">
        <v>566802000</v>
      </c>
      <c r="L1654" t="s">
        <v>1341</v>
      </c>
    </row>
    <row r="1655" spans="8:12" x14ac:dyDescent="0.25">
      <c r="H1655" t="s">
        <v>2807</v>
      </c>
      <c r="I1655">
        <v>9544152</v>
      </c>
      <c r="J1655">
        <v>235090622</v>
      </c>
      <c r="K1655" t="s">
        <v>1558</v>
      </c>
      <c r="L1655" t="s">
        <v>1341</v>
      </c>
    </row>
    <row r="1656" spans="8:12" x14ac:dyDescent="0.25">
      <c r="H1656" t="s">
        <v>2808</v>
      </c>
      <c r="I1656">
        <v>9338565</v>
      </c>
      <c r="J1656">
        <v>538006176</v>
      </c>
      <c r="K1656" t="s">
        <v>1437</v>
      </c>
      <c r="L1656" t="s">
        <v>1341</v>
      </c>
    </row>
    <row r="1657" spans="8:12" x14ac:dyDescent="0.25">
      <c r="H1657" t="s">
        <v>2809</v>
      </c>
      <c r="I1657">
        <v>9147710</v>
      </c>
      <c r="J1657">
        <v>304081024</v>
      </c>
      <c r="K1657" t="s">
        <v>1294</v>
      </c>
      <c r="L1657" t="s">
        <v>1295</v>
      </c>
    </row>
    <row r="1658" spans="8:12" x14ac:dyDescent="0.25">
      <c r="H1658" t="s">
        <v>2810</v>
      </c>
      <c r="I1658">
        <v>9295426</v>
      </c>
      <c r="J1658">
        <v>244889000</v>
      </c>
      <c r="K1658" t="s">
        <v>1387</v>
      </c>
      <c r="L1658" t="s">
        <v>1326</v>
      </c>
    </row>
    <row r="1659" spans="8:12" x14ac:dyDescent="0.25">
      <c r="H1659" t="s">
        <v>2811</v>
      </c>
      <c r="I1659">
        <v>9385221</v>
      </c>
      <c r="J1659">
        <v>548903000</v>
      </c>
      <c r="K1659" t="s">
        <v>1988</v>
      </c>
      <c r="L1659" t="s">
        <v>1329</v>
      </c>
    </row>
    <row r="1660" spans="8:12" x14ac:dyDescent="0.25">
      <c r="H1660" t="s">
        <v>2812</v>
      </c>
      <c r="I1660">
        <v>9478286</v>
      </c>
      <c r="J1660">
        <v>219023000</v>
      </c>
      <c r="K1660" t="s">
        <v>1456</v>
      </c>
      <c r="L1660" t="s">
        <v>1326</v>
      </c>
    </row>
    <row r="1661" spans="8:12" x14ac:dyDescent="0.25">
      <c r="H1661" t="s">
        <v>2813</v>
      </c>
      <c r="I1661">
        <v>9147681</v>
      </c>
      <c r="J1661">
        <v>304080796</v>
      </c>
      <c r="K1661" t="s">
        <v>1294</v>
      </c>
      <c r="L1661" t="s">
        <v>1295</v>
      </c>
    </row>
    <row r="1662" spans="8:12" x14ac:dyDescent="0.25">
      <c r="H1662" t="s">
        <v>2814</v>
      </c>
      <c r="I1662">
        <v>9376490</v>
      </c>
      <c r="J1662">
        <v>305814000</v>
      </c>
      <c r="L1662" t="s">
        <v>1295</v>
      </c>
    </row>
    <row r="1663" spans="8:12" x14ac:dyDescent="0.25">
      <c r="H1663" t="s">
        <v>2815</v>
      </c>
      <c r="I1663">
        <v>9396543</v>
      </c>
      <c r="J1663">
        <v>229992000</v>
      </c>
      <c r="L1663" t="s">
        <v>1295</v>
      </c>
    </row>
    <row r="1664" spans="8:12" x14ac:dyDescent="0.25">
      <c r="H1664" t="s">
        <v>2816</v>
      </c>
      <c r="I1664">
        <v>9266554</v>
      </c>
      <c r="J1664">
        <v>304577000</v>
      </c>
      <c r="K1664" t="s">
        <v>1294</v>
      </c>
      <c r="L1664" t="s">
        <v>1729</v>
      </c>
    </row>
    <row r="1665" spans="8:12" x14ac:dyDescent="0.25">
      <c r="H1665" t="s">
        <v>2817</v>
      </c>
      <c r="I1665">
        <v>9036284</v>
      </c>
      <c r="J1665">
        <v>255809000</v>
      </c>
      <c r="L1665" t="s">
        <v>1326</v>
      </c>
    </row>
    <row r="1666" spans="8:12" x14ac:dyDescent="0.25">
      <c r="H1666" t="s">
        <v>2818</v>
      </c>
      <c r="I1666">
        <v>9525950</v>
      </c>
      <c r="J1666">
        <v>304009000</v>
      </c>
      <c r="K1666" t="s">
        <v>1294</v>
      </c>
      <c r="L1666" t="s">
        <v>1308</v>
      </c>
    </row>
    <row r="1667" spans="8:12" x14ac:dyDescent="0.25">
      <c r="H1667" t="s">
        <v>2819</v>
      </c>
      <c r="I1667">
        <v>9397860</v>
      </c>
      <c r="J1667">
        <v>538090368</v>
      </c>
      <c r="K1667" t="s">
        <v>1437</v>
      </c>
      <c r="L1667" t="s">
        <v>1341</v>
      </c>
    </row>
    <row r="1668" spans="8:12" x14ac:dyDescent="0.25">
      <c r="H1668" t="s">
        <v>2820</v>
      </c>
      <c r="I1668">
        <v>9156797</v>
      </c>
      <c r="J1668">
        <v>574002320</v>
      </c>
      <c r="K1668" t="s">
        <v>1350</v>
      </c>
      <c r="L1668" t="s">
        <v>1346</v>
      </c>
    </row>
    <row r="1669" spans="8:12" x14ac:dyDescent="0.25">
      <c r="H1669" t="s">
        <v>2821</v>
      </c>
      <c r="I1669">
        <v>9285445</v>
      </c>
      <c r="J1669">
        <v>232698000</v>
      </c>
      <c r="K1669" t="s">
        <v>1558</v>
      </c>
      <c r="L1669" t="s">
        <v>1326</v>
      </c>
    </row>
    <row r="1670" spans="8:12" x14ac:dyDescent="0.25">
      <c r="H1670" t="s">
        <v>2822</v>
      </c>
      <c r="I1670">
        <v>9628489</v>
      </c>
      <c r="J1670">
        <v>218779000</v>
      </c>
      <c r="K1670" t="s">
        <v>1426</v>
      </c>
      <c r="L1670" t="s">
        <v>1326</v>
      </c>
    </row>
    <row r="1671" spans="8:12" x14ac:dyDescent="0.25">
      <c r="H1671" t="s">
        <v>2823</v>
      </c>
      <c r="I1671">
        <v>9279032</v>
      </c>
      <c r="J1671">
        <v>244482000</v>
      </c>
      <c r="K1671" t="s">
        <v>1387</v>
      </c>
      <c r="L1671" t="s">
        <v>1295</v>
      </c>
    </row>
    <row r="1672" spans="8:12" x14ac:dyDescent="0.25">
      <c r="H1672" t="s">
        <v>2824</v>
      </c>
      <c r="I1672">
        <v>9514054</v>
      </c>
      <c r="J1672">
        <v>477759800</v>
      </c>
      <c r="K1672" t="s">
        <v>1348</v>
      </c>
      <c r="L1672" t="s">
        <v>1341</v>
      </c>
    </row>
    <row r="1673" spans="8:12" x14ac:dyDescent="0.25">
      <c r="H1673" t="s">
        <v>2825</v>
      </c>
      <c r="I1673">
        <v>9282869</v>
      </c>
      <c r="J1673">
        <v>270271000</v>
      </c>
      <c r="K1673" t="s">
        <v>2826</v>
      </c>
      <c r="L1673" t="s">
        <v>1341</v>
      </c>
    </row>
    <row r="1674" spans="8:12" x14ac:dyDescent="0.25">
      <c r="H1674" t="s">
        <v>2825</v>
      </c>
      <c r="I1674">
        <v>9282869</v>
      </c>
      <c r="J1674">
        <v>240271000</v>
      </c>
      <c r="K1674" t="s">
        <v>1679</v>
      </c>
      <c r="L1674" t="s">
        <v>1341</v>
      </c>
    </row>
    <row r="1675" spans="8:12" x14ac:dyDescent="0.25">
      <c r="H1675" t="s">
        <v>2827</v>
      </c>
      <c r="I1675">
        <v>9511430</v>
      </c>
      <c r="J1675">
        <v>538003955</v>
      </c>
      <c r="K1675" t="s">
        <v>1437</v>
      </c>
      <c r="L1675" t="s">
        <v>1308</v>
      </c>
    </row>
    <row r="1676" spans="8:12" x14ac:dyDescent="0.25">
      <c r="H1676" t="s">
        <v>2828</v>
      </c>
      <c r="I1676">
        <v>9423073</v>
      </c>
      <c r="J1676">
        <v>538003957</v>
      </c>
      <c r="K1676" t="s">
        <v>1437</v>
      </c>
      <c r="L1676" t="s">
        <v>1341</v>
      </c>
    </row>
    <row r="1677" spans="8:12" x14ac:dyDescent="0.25">
      <c r="H1677" t="s">
        <v>2829</v>
      </c>
      <c r="I1677">
        <v>8715015</v>
      </c>
      <c r="J1677">
        <v>256617000</v>
      </c>
      <c r="K1677" t="s">
        <v>1340</v>
      </c>
      <c r="L1677" t="s">
        <v>1341</v>
      </c>
    </row>
    <row r="1678" spans="8:12" x14ac:dyDescent="0.25">
      <c r="H1678" t="s">
        <v>2829</v>
      </c>
      <c r="I1678">
        <v>9146015</v>
      </c>
      <c r="J1678">
        <v>239500000</v>
      </c>
      <c r="K1678" t="s">
        <v>1679</v>
      </c>
      <c r="L1678" t="s">
        <v>1341</v>
      </c>
    </row>
    <row r="1679" spans="8:12" x14ac:dyDescent="0.25">
      <c r="H1679" t="s">
        <v>2830</v>
      </c>
      <c r="I1679">
        <v>8715015</v>
      </c>
      <c r="J1679">
        <v>667001326</v>
      </c>
      <c r="K1679" t="s">
        <v>2089</v>
      </c>
      <c r="L1679" t="s">
        <v>1341</v>
      </c>
    </row>
    <row r="1680" spans="8:12" x14ac:dyDescent="0.25">
      <c r="H1680" t="s">
        <v>404</v>
      </c>
      <c r="I1680">
        <v>9357767</v>
      </c>
      <c r="J1680">
        <v>249025000</v>
      </c>
      <c r="K1680" t="s">
        <v>1340</v>
      </c>
      <c r="L1680" t="s">
        <v>1341</v>
      </c>
    </row>
    <row r="1681" spans="8:12" x14ac:dyDescent="0.25">
      <c r="H1681" t="s">
        <v>2831</v>
      </c>
      <c r="I1681">
        <v>9043146</v>
      </c>
      <c r="J1681">
        <v>370511000</v>
      </c>
      <c r="L1681" t="s">
        <v>1295</v>
      </c>
    </row>
    <row r="1682" spans="8:12" x14ac:dyDescent="0.25">
      <c r="H1682" t="s">
        <v>2832</v>
      </c>
      <c r="I1682">
        <v>9491226</v>
      </c>
      <c r="J1682">
        <v>248829000</v>
      </c>
      <c r="K1682" t="s">
        <v>1340</v>
      </c>
      <c r="L1682" t="s">
        <v>1341</v>
      </c>
    </row>
    <row r="1683" spans="8:12" x14ac:dyDescent="0.25">
      <c r="H1683" t="s">
        <v>2833</v>
      </c>
      <c r="I1683">
        <v>9659165</v>
      </c>
      <c r="J1683">
        <v>470919000</v>
      </c>
      <c r="K1683" t="s">
        <v>1403</v>
      </c>
      <c r="L1683" t="s">
        <v>1308</v>
      </c>
    </row>
    <row r="1684" spans="8:12" x14ac:dyDescent="0.25">
      <c r="H1684" t="s">
        <v>2834</v>
      </c>
      <c r="I1684">
        <v>8221404</v>
      </c>
      <c r="J1684">
        <v>371513000</v>
      </c>
      <c r="L1684" t="s">
        <v>1341</v>
      </c>
    </row>
    <row r="1685" spans="8:12" x14ac:dyDescent="0.25">
      <c r="H1685" t="s">
        <v>2835</v>
      </c>
      <c r="I1685">
        <v>8742240</v>
      </c>
      <c r="J1685">
        <v>373737000</v>
      </c>
      <c r="L1685" t="s">
        <v>1308</v>
      </c>
    </row>
    <row r="1686" spans="8:12" x14ac:dyDescent="0.25">
      <c r="H1686" t="s">
        <v>2836</v>
      </c>
      <c r="I1686">
        <v>9623116</v>
      </c>
      <c r="J1686">
        <v>351187000</v>
      </c>
      <c r="K1686" t="s">
        <v>1332</v>
      </c>
      <c r="L1686" t="s">
        <v>1308</v>
      </c>
    </row>
    <row r="1687" spans="8:12" x14ac:dyDescent="0.25">
      <c r="H1687" t="s">
        <v>2837</v>
      </c>
      <c r="I1687">
        <v>9614311</v>
      </c>
      <c r="J1687">
        <v>372815000</v>
      </c>
      <c r="L1687" t="s">
        <v>1295</v>
      </c>
    </row>
    <row r="1688" spans="8:12" x14ac:dyDescent="0.25">
      <c r="H1688" t="s">
        <v>2838</v>
      </c>
      <c r="I1688">
        <v>9634634</v>
      </c>
      <c r="J1688">
        <v>351783000</v>
      </c>
      <c r="K1688" t="s">
        <v>1332</v>
      </c>
      <c r="L1688" t="s">
        <v>1295</v>
      </c>
    </row>
    <row r="1689" spans="8:12" x14ac:dyDescent="0.25">
      <c r="H1689" t="s">
        <v>2839</v>
      </c>
      <c r="I1689">
        <v>9310745</v>
      </c>
      <c r="J1689">
        <v>356928000</v>
      </c>
      <c r="K1689" t="s">
        <v>1332</v>
      </c>
      <c r="L1689" t="s">
        <v>1341</v>
      </c>
    </row>
    <row r="1690" spans="8:12" x14ac:dyDescent="0.25">
      <c r="H1690" t="s">
        <v>2840</v>
      </c>
      <c r="I1690">
        <v>9706334</v>
      </c>
      <c r="J1690">
        <v>477133100</v>
      </c>
      <c r="K1690" t="s">
        <v>1348</v>
      </c>
      <c r="L1690" t="s">
        <v>1308</v>
      </c>
    </row>
    <row r="1691" spans="8:12" x14ac:dyDescent="0.25">
      <c r="H1691" t="s">
        <v>2841</v>
      </c>
      <c r="I1691">
        <v>9619737</v>
      </c>
      <c r="J1691">
        <v>477188500</v>
      </c>
      <c r="K1691" t="s">
        <v>1348</v>
      </c>
      <c r="L1691" t="s">
        <v>1341</v>
      </c>
    </row>
    <row r="1692" spans="8:12" x14ac:dyDescent="0.25">
      <c r="H1692" t="s">
        <v>2842</v>
      </c>
      <c r="I1692">
        <v>9470791</v>
      </c>
      <c r="J1692">
        <v>354950000</v>
      </c>
      <c r="K1692" t="s">
        <v>1332</v>
      </c>
      <c r="L1692" t="s">
        <v>1341</v>
      </c>
    </row>
    <row r="1693" spans="8:12" x14ac:dyDescent="0.25">
      <c r="H1693" t="s">
        <v>2843</v>
      </c>
      <c r="I1693">
        <v>9288239</v>
      </c>
      <c r="J1693">
        <v>352328000</v>
      </c>
      <c r="K1693" t="s">
        <v>1332</v>
      </c>
      <c r="L1693" t="s">
        <v>1341</v>
      </c>
    </row>
    <row r="1694" spans="8:12" x14ac:dyDescent="0.25">
      <c r="H1694" t="s">
        <v>2844</v>
      </c>
      <c r="I1694">
        <v>9713777</v>
      </c>
      <c r="J1694">
        <v>566264000</v>
      </c>
      <c r="L1694" t="s">
        <v>1308</v>
      </c>
    </row>
    <row r="1695" spans="8:12" x14ac:dyDescent="0.25">
      <c r="H1695" t="s">
        <v>2845</v>
      </c>
      <c r="I1695">
        <v>9467380</v>
      </c>
      <c r="J1695">
        <v>403576000</v>
      </c>
      <c r="K1695" t="s">
        <v>1920</v>
      </c>
      <c r="L1695" t="s">
        <v>1329</v>
      </c>
    </row>
    <row r="1696" spans="8:12" x14ac:dyDescent="0.25">
      <c r="H1696" t="s">
        <v>2846</v>
      </c>
      <c r="I1696">
        <v>9405409</v>
      </c>
      <c r="J1696">
        <v>403586000</v>
      </c>
      <c r="K1696" t="s">
        <v>1920</v>
      </c>
      <c r="L1696" t="s">
        <v>1329</v>
      </c>
    </row>
    <row r="1697" spans="8:12" x14ac:dyDescent="0.25">
      <c r="H1697" t="s">
        <v>2847</v>
      </c>
      <c r="I1697">
        <v>9628623</v>
      </c>
      <c r="J1697">
        <v>566120000</v>
      </c>
      <c r="L1697" t="s">
        <v>1313</v>
      </c>
    </row>
    <row r="1698" spans="8:12" x14ac:dyDescent="0.25">
      <c r="H1698" t="s">
        <v>2848</v>
      </c>
      <c r="I1698">
        <v>9465368</v>
      </c>
      <c r="J1698">
        <v>357923000</v>
      </c>
      <c r="K1698" t="s">
        <v>1332</v>
      </c>
      <c r="L1698" t="s">
        <v>1341</v>
      </c>
    </row>
    <row r="1699" spans="8:12" x14ac:dyDescent="0.25">
      <c r="H1699" t="s">
        <v>2849</v>
      </c>
      <c r="I1699">
        <v>9196383</v>
      </c>
      <c r="J1699">
        <v>636016375</v>
      </c>
      <c r="K1699" t="s">
        <v>1464</v>
      </c>
      <c r="L1699" t="s">
        <v>1341</v>
      </c>
    </row>
    <row r="1700" spans="8:12" x14ac:dyDescent="0.25">
      <c r="H1700" t="s">
        <v>2850</v>
      </c>
      <c r="I1700">
        <v>9302803</v>
      </c>
      <c r="J1700">
        <v>256538000</v>
      </c>
      <c r="K1700" t="s">
        <v>1340</v>
      </c>
      <c r="L1700" t="s">
        <v>1341</v>
      </c>
    </row>
    <row r="1701" spans="8:12" x14ac:dyDescent="0.25">
      <c r="H1701" t="s">
        <v>2851</v>
      </c>
      <c r="I1701">
        <v>8813116</v>
      </c>
      <c r="J1701">
        <v>355031000</v>
      </c>
      <c r="K1701" t="s">
        <v>1332</v>
      </c>
      <c r="L1701" t="s">
        <v>1346</v>
      </c>
    </row>
    <row r="1702" spans="8:12" x14ac:dyDescent="0.25">
      <c r="H1702" t="s">
        <v>405</v>
      </c>
      <c r="I1702">
        <v>8943404</v>
      </c>
      <c r="J1702">
        <v>667022000</v>
      </c>
      <c r="K1702" t="s">
        <v>2089</v>
      </c>
      <c r="L1702" t="s">
        <v>1295</v>
      </c>
    </row>
    <row r="1703" spans="8:12" x14ac:dyDescent="0.25">
      <c r="H1703" t="s">
        <v>405</v>
      </c>
      <c r="I1703">
        <v>9118991</v>
      </c>
      <c r="J1703">
        <v>565640000</v>
      </c>
      <c r="L1703" t="s">
        <v>1326</v>
      </c>
    </row>
    <row r="1704" spans="8:12" x14ac:dyDescent="0.25">
      <c r="H1704" t="s">
        <v>405</v>
      </c>
      <c r="I1704">
        <v>9696412</v>
      </c>
      <c r="J1704">
        <v>538006098</v>
      </c>
      <c r="K1704" t="s">
        <v>1437</v>
      </c>
      <c r="L1704" t="s">
        <v>1308</v>
      </c>
    </row>
    <row r="1705" spans="8:12" x14ac:dyDescent="0.25">
      <c r="H1705" t="s">
        <v>405</v>
      </c>
      <c r="I1705">
        <v>9723019</v>
      </c>
      <c r="J1705">
        <v>311000231</v>
      </c>
      <c r="K1705" t="s">
        <v>1609</v>
      </c>
      <c r="L1705" t="s">
        <v>1313</v>
      </c>
    </row>
    <row r="1706" spans="8:12" x14ac:dyDescent="0.25">
      <c r="H1706" t="s">
        <v>405</v>
      </c>
      <c r="I1706">
        <v>8500680</v>
      </c>
      <c r="J1706">
        <v>257689000</v>
      </c>
      <c r="K1706" t="s">
        <v>1335</v>
      </c>
      <c r="L1706" t="s">
        <v>1614</v>
      </c>
    </row>
    <row r="1707" spans="8:12" x14ac:dyDescent="0.25">
      <c r="H1707" t="s">
        <v>405</v>
      </c>
      <c r="I1707">
        <v>8404496</v>
      </c>
      <c r="J1707">
        <v>246254000</v>
      </c>
      <c r="K1707" t="s">
        <v>1387</v>
      </c>
      <c r="L1707" t="s">
        <v>1295</v>
      </c>
    </row>
    <row r="1708" spans="8:12" x14ac:dyDescent="0.25">
      <c r="H1708" t="s">
        <v>405</v>
      </c>
      <c r="I1708">
        <v>9449223</v>
      </c>
      <c r="J1708">
        <v>218777000</v>
      </c>
      <c r="K1708" t="s">
        <v>1426</v>
      </c>
      <c r="L1708" t="s">
        <v>1326</v>
      </c>
    </row>
    <row r="1709" spans="8:12" x14ac:dyDescent="0.25">
      <c r="H1709" t="s">
        <v>405</v>
      </c>
      <c r="I1709">
        <v>8866022</v>
      </c>
      <c r="J1709">
        <v>214181625</v>
      </c>
      <c r="K1709" t="s">
        <v>1302</v>
      </c>
      <c r="L1709" t="s">
        <v>1295</v>
      </c>
    </row>
    <row r="1710" spans="8:12" x14ac:dyDescent="0.25">
      <c r="H1710" t="s">
        <v>2852</v>
      </c>
      <c r="I1710">
        <v>9581203</v>
      </c>
      <c r="J1710">
        <v>311056800</v>
      </c>
      <c r="K1710" t="s">
        <v>1609</v>
      </c>
      <c r="L1710" t="s">
        <v>1313</v>
      </c>
    </row>
    <row r="1711" spans="8:12" x14ac:dyDescent="0.25">
      <c r="H1711" t="s">
        <v>2853</v>
      </c>
      <c r="I1711">
        <v>9171084</v>
      </c>
      <c r="J1711">
        <v>577300000</v>
      </c>
      <c r="L1711" t="s">
        <v>1295</v>
      </c>
    </row>
    <row r="1712" spans="8:12" x14ac:dyDescent="0.25">
      <c r="H1712" t="s">
        <v>2853</v>
      </c>
      <c r="I1712">
        <v>9171084</v>
      </c>
      <c r="J1712">
        <v>304369000</v>
      </c>
      <c r="K1712" t="s">
        <v>1294</v>
      </c>
      <c r="L1712" t="s">
        <v>1295</v>
      </c>
    </row>
    <row r="1713" spans="8:12" x14ac:dyDescent="0.25">
      <c r="H1713" t="s">
        <v>2854</v>
      </c>
      <c r="I1713">
        <v>8956530</v>
      </c>
      <c r="J1713">
        <v>273443540</v>
      </c>
      <c r="K1713" t="s">
        <v>1297</v>
      </c>
      <c r="L1713" t="s">
        <v>1295</v>
      </c>
    </row>
    <row r="1714" spans="8:12" x14ac:dyDescent="0.25">
      <c r="H1714" t="s">
        <v>2855</v>
      </c>
      <c r="I1714">
        <v>9250153</v>
      </c>
      <c r="J1714">
        <v>477686300</v>
      </c>
      <c r="K1714" t="s">
        <v>1348</v>
      </c>
      <c r="L1714" t="s">
        <v>1326</v>
      </c>
    </row>
    <row r="1715" spans="8:12" x14ac:dyDescent="0.25">
      <c r="H1715" t="s">
        <v>2856</v>
      </c>
      <c r="I1715">
        <v>9112973</v>
      </c>
      <c r="J1715">
        <v>636090987</v>
      </c>
      <c r="L1715" t="s">
        <v>1295</v>
      </c>
    </row>
    <row r="1716" spans="8:12" x14ac:dyDescent="0.25">
      <c r="H1716" t="s">
        <v>2857</v>
      </c>
      <c r="I1716">
        <v>9710244</v>
      </c>
      <c r="J1716">
        <v>636016986</v>
      </c>
      <c r="K1716" t="s">
        <v>1464</v>
      </c>
      <c r="L1716" t="s">
        <v>1308</v>
      </c>
    </row>
    <row r="1717" spans="8:12" x14ac:dyDescent="0.25">
      <c r="H1717" t="s">
        <v>2858</v>
      </c>
      <c r="I1717">
        <v>9473078</v>
      </c>
      <c r="J1717">
        <v>248183000</v>
      </c>
      <c r="K1717" t="s">
        <v>1340</v>
      </c>
      <c r="L1717" t="s">
        <v>1341</v>
      </c>
    </row>
    <row r="1718" spans="8:12" x14ac:dyDescent="0.25">
      <c r="H1718" t="s">
        <v>2859</v>
      </c>
      <c r="I1718">
        <v>9238674</v>
      </c>
      <c r="J1718">
        <v>215074000</v>
      </c>
      <c r="K1718" t="s">
        <v>1340</v>
      </c>
      <c r="L1718" t="s">
        <v>1341</v>
      </c>
    </row>
    <row r="1719" spans="8:12" x14ac:dyDescent="0.25">
      <c r="H1719" t="s">
        <v>2860</v>
      </c>
      <c r="I1719">
        <v>9217656</v>
      </c>
      <c r="J1719">
        <v>538006247</v>
      </c>
      <c r="K1719" t="s">
        <v>1437</v>
      </c>
      <c r="L1719" t="s">
        <v>1341</v>
      </c>
    </row>
    <row r="1720" spans="8:12" x14ac:dyDescent="0.25">
      <c r="H1720" t="s">
        <v>2861</v>
      </c>
      <c r="I1720">
        <v>9709075</v>
      </c>
      <c r="J1720">
        <v>241396000</v>
      </c>
      <c r="K1720" t="s">
        <v>1679</v>
      </c>
      <c r="L1720" t="s">
        <v>1313</v>
      </c>
    </row>
    <row r="1721" spans="8:12" x14ac:dyDescent="0.25">
      <c r="H1721" t="s">
        <v>2862</v>
      </c>
      <c r="I1721">
        <v>9180918</v>
      </c>
      <c r="J1721">
        <v>538006067</v>
      </c>
      <c r="K1721" t="s">
        <v>1437</v>
      </c>
      <c r="L1721" t="s">
        <v>1341</v>
      </c>
    </row>
    <row r="1722" spans="8:12" x14ac:dyDescent="0.25">
      <c r="H1722" t="s">
        <v>2862</v>
      </c>
      <c r="I1722">
        <v>8013297</v>
      </c>
      <c r="J1722">
        <v>371190000</v>
      </c>
      <c r="L1722" t="s">
        <v>1326</v>
      </c>
    </row>
    <row r="1723" spans="8:12" x14ac:dyDescent="0.25">
      <c r="H1723" t="s">
        <v>2863</v>
      </c>
      <c r="I1723">
        <v>9588512</v>
      </c>
      <c r="J1723">
        <v>538006661</v>
      </c>
      <c r="K1723" t="s">
        <v>1437</v>
      </c>
      <c r="L1723" t="s">
        <v>1341</v>
      </c>
    </row>
    <row r="1724" spans="8:12" x14ac:dyDescent="0.25">
      <c r="H1724" t="s">
        <v>2864</v>
      </c>
      <c r="I1724">
        <v>9570620</v>
      </c>
      <c r="J1724">
        <v>305615000</v>
      </c>
      <c r="L1724" t="s">
        <v>1295</v>
      </c>
    </row>
    <row r="1725" spans="8:12" x14ac:dyDescent="0.25">
      <c r="H1725" t="s">
        <v>2865</v>
      </c>
      <c r="I1725">
        <v>9198630</v>
      </c>
      <c r="J1725">
        <v>245472000</v>
      </c>
      <c r="K1725" t="s">
        <v>1387</v>
      </c>
      <c r="L1725" t="s">
        <v>1295</v>
      </c>
    </row>
    <row r="1726" spans="8:12" x14ac:dyDescent="0.25">
      <c r="H1726" t="s">
        <v>2866</v>
      </c>
      <c r="I1726">
        <v>9144471</v>
      </c>
      <c r="J1726">
        <v>377901054</v>
      </c>
      <c r="K1726" t="s">
        <v>1322</v>
      </c>
      <c r="L1726" t="s">
        <v>1614</v>
      </c>
    </row>
    <row r="1727" spans="8:12" x14ac:dyDescent="0.25">
      <c r="H1727" t="s">
        <v>2867</v>
      </c>
      <c r="I1727">
        <v>9629718</v>
      </c>
      <c r="J1727">
        <v>725001411</v>
      </c>
      <c r="K1727" t="s">
        <v>1532</v>
      </c>
      <c r="L1727" t="s">
        <v>1326</v>
      </c>
    </row>
    <row r="1728" spans="8:12" x14ac:dyDescent="0.25">
      <c r="H1728" t="s">
        <v>2868</v>
      </c>
      <c r="I1728">
        <v>9478755</v>
      </c>
      <c r="J1728">
        <v>538004658</v>
      </c>
      <c r="K1728" t="s">
        <v>1437</v>
      </c>
      <c r="L1728" t="s">
        <v>1341</v>
      </c>
    </row>
    <row r="1729" spans="8:12" x14ac:dyDescent="0.25">
      <c r="H1729" t="s">
        <v>2868</v>
      </c>
      <c r="I1729">
        <v>9118329</v>
      </c>
      <c r="J1729">
        <v>229806000</v>
      </c>
      <c r="L1729" t="s">
        <v>1341</v>
      </c>
    </row>
    <row r="1730" spans="8:12" x14ac:dyDescent="0.25">
      <c r="H1730" t="s">
        <v>2869</v>
      </c>
      <c r="I1730">
        <v>9576703</v>
      </c>
      <c r="J1730">
        <v>304059000</v>
      </c>
      <c r="K1730" t="s">
        <v>1294</v>
      </c>
      <c r="L1730" t="s">
        <v>1295</v>
      </c>
    </row>
    <row r="1731" spans="8:12" x14ac:dyDescent="0.25">
      <c r="H1731" t="s">
        <v>2870</v>
      </c>
      <c r="I1731">
        <v>9107679</v>
      </c>
      <c r="J1731">
        <v>636010401</v>
      </c>
      <c r="K1731" t="s">
        <v>1464</v>
      </c>
      <c r="L1731" t="s">
        <v>1341</v>
      </c>
    </row>
    <row r="1732" spans="8:12" x14ac:dyDescent="0.25">
      <c r="H1732" t="s">
        <v>2871</v>
      </c>
      <c r="I1732">
        <v>9476460</v>
      </c>
      <c r="J1732">
        <v>247305900</v>
      </c>
      <c r="K1732" t="s">
        <v>1398</v>
      </c>
      <c r="L1732" t="s">
        <v>1341</v>
      </c>
    </row>
    <row r="1733" spans="8:12" x14ac:dyDescent="0.25">
      <c r="H1733" t="s">
        <v>2872</v>
      </c>
      <c r="I1733">
        <v>9238313</v>
      </c>
      <c r="J1733">
        <v>636015569</v>
      </c>
      <c r="K1733" t="s">
        <v>1464</v>
      </c>
      <c r="L1733" t="s">
        <v>1341</v>
      </c>
    </row>
    <row r="1734" spans="8:12" x14ac:dyDescent="0.25">
      <c r="H1734" t="s">
        <v>2872</v>
      </c>
      <c r="I1734">
        <v>9195810</v>
      </c>
      <c r="J1734">
        <v>230011000</v>
      </c>
      <c r="K1734" t="s">
        <v>1432</v>
      </c>
      <c r="L1734" t="s">
        <v>1295</v>
      </c>
    </row>
    <row r="1735" spans="8:12" x14ac:dyDescent="0.25">
      <c r="H1735" t="s">
        <v>2873</v>
      </c>
      <c r="I1735">
        <v>8318128</v>
      </c>
      <c r="J1735">
        <v>305201000</v>
      </c>
      <c r="L1735" t="s">
        <v>1295</v>
      </c>
    </row>
    <row r="1736" spans="8:12" x14ac:dyDescent="0.25">
      <c r="H1736" t="s">
        <v>2874</v>
      </c>
      <c r="I1736">
        <v>9591088</v>
      </c>
      <c r="J1736">
        <v>636016295</v>
      </c>
      <c r="K1736" t="s">
        <v>1464</v>
      </c>
      <c r="L1736" t="s">
        <v>1341</v>
      </c>
    </row>
    <row r="1737" spans="8:12" x14ac:dyDescent="0.25">
      <c r="H1737" t="s">
        <v>2875</v>
      </c>
      <c r="I1737">
        <v>9696917</v>
      </c>
      <c r="J1737">
        <v>636092639</v>
      </c>
      <c r="K1737" t="s">
        <v>1464</v>
      </c>
      <c r="L1737" t="s">
        <v>1308</v>
      </c>
    </row>
    <row r="1738" spans="8:12" x14ac:dyDescent="0.25">
      <c r="H1738" t="s">
        <v>2876</v>
      </c>
      <c r="I1738">
        <v>9235983</v>
      </c>
      <c r="J1738">
        <v>636092005</v>
      </c>
      <c r="K1738" t="s">
        <v>1464</v>
      </c>
      <c r="L1738" t="s">
        <v>1295</v>
      </c>
    </row>
    <row r="1739" spans="8:12" x14ac:dyDescent="0.25">
      <c r="H1739" t="s">
        <v>2877</v>
      </c>
      <c r="I1739">
        <v>7821647</v>
      </c>
      <c r="J1739">
        <v>239191300</v>
      </c>
      <c r="K1739" t="s">
        <v>1679</v>
      </c>
      <c r="L1739" t="s">
        <v>1313</v>
      </c>
    </row>
    <row r="1740" spans="8:12" x14ac:dyDescent="0.25">
      <c r="H1740" t="s">
        <v>2878</v>
      </c>
      <c r="I1740">
        <v>9626687</v>
      </c>
      <c r="J1740">
        <v>538005046</v>
      </c>
      <c r="K1740" t="s">
        <v>1437</v>
      </c>
      <c r="L1740" t="s">
        <v>1341</v>
      </c>
    </row>
    <row r="1741" spans="8:12" x14ac:dyDescent="0.25">
      <c r="H1741" t="s">
        <v>2879</v>
      </c>
      <c r="I1741">
        <v>9423918</v>
      </c>
      <c r="J1741">
        <v>240704000</v>
      </c>
      <c r="K1741" t="s">
        <v>1679</v>
      </c>
      <c r="L1741" t="s">
        <v>1341</v>
      </c>
    </row>
    <row r="1742" spans="8:12" x14ac:dyDescent="0.25">
      <c r="H1742" t="s">
        <v>2880</v>
      </c>
      <c r="I1742">
        <v>8706349</v>
      </c>
      <c r="J1742">
        <v>212137000</v>
      </c>
      <c r="K1742" t="s">
        <v>1443</v>
      </c>
      <c r="L1742" t="s">
        <v>1326</v>
      </c>
    </row>
    <row r="1743" spans="8:12" x14ac:dyDescent="0.25">
      <c r="H1743" t="s">
        <v>2881</v>
      </c>
      <c r="I1743">
        <v>9705615</v>
      </c>
      <c r="J1743">
        <v>725001135</v>
      </c>
      <c r="K1743" t="s">
        <v>1532</v>
      </c>
      <c r="L1743" t="s">
        <v>1329</v>
      </c>
    </row>
    <row r="1744" spans="8:12" x14ac:dyDescent="0.25">
      <c r="H1744" t="s">
        <v>2882</v>
      </c>
      <c r="I1744">
        <v>9371957</v>
      </c>
      <c r="J1744">
        <v>215563000</v>
      </c>
      <c r="K1744" t="s">
        <v>1340</v>
      </c>
      <c r="L1744" t="s">
        <v>1295</v>
      </c>
    </row>
    <row r="1745" spans="8:12" x14ac:dyDescent="0.25">
      <c r="H1745" t="s">
        <v>2883</v>
      </c>
      <c r="I1745">
        <v>9084140</v>
      </c>
      <c r="J1745">
        <v>273339430</v>
      </c>
      <c r="K1745" t="s">
        <v>1297</v>
      </c>
      <c r="L1745" t="s">
        <v>1308</v>
      </c>
    </row>
    <row r="1746" spans="8:12" x14ac:dyDescent="0.25">
      <c r="H1746" t="s">
        <v>2884</v>
      </c>
      <c r="I1746">
        <v>9375848</v>
      </c>
      <c r="J1746">
        <v>304087000</v>
      </c>
      <c r="K1746" t="s">
        <v>1294</v>
      </c>
      <c r="L1746" t="s">
        <v>1295</v>
      </c>
    </row>
    <row r="1747" spans="8:12" x14ac:dyDescent="0.25">
      <c r="H1747" t="s">
        <v>2884</v>
      </c>
      <c r="I1747">
        <v>9375848</v>
      </c>
      <c r="J1747">
        <v>249198000</v>
      </c>
      <c r="K1747" t="s">
        <v>1340</v>
      </c>
      <c r="L1747" t="s">
        <v>1295</v>
      </c>
    </row>
    <row r="1748" spans="8:12" x14ac:dyDescent="0.25">
      <c r="H1748" t="s">
        <v>2885</v>
      </c>
      <c r="I1748">
        <v>9318321</v>
      </c>
      <c r="J1748">
        <v>477076700</v>
      </c>
      <c r="K1748" t="s">
        <v>1348</v>
      </c>
      <c r="L1748" t="s">
        <v>1346</v>
      </c>
    </row>
    <row r="1749" spans="8:12" x14ac:dyDescent="0.25">
      <c r="H1749" t="s">
        <v>406</v>
      </c>
      <c r="I1749">
        <v>9591753</v>
      </c>
      <c r="J1749">
        <v>538004459</v>
      </c>
      <c r="K1749" t="s">
        <v>1437</v>
      </c>
      <c r="L1749" t="s">
        <v>1341</v>
      </c>
    </row>
    <row r="1750" spans="8:12" x14ac:dyDescent="0.25">
      <c r="H1750" t="s">
        <v>2886</v>
      </c>
      <c r="I1750">
        <v>8022494</v>
      </c>
      <c r="J1750">
        <v>525000010</v>
      </c>
      <c r="K1750" t="s">
        <v>1307</v>
      </c>
      <c r="L1750" t="s">
        <v>1308</v>
      </c>
    </row>
    <row r="1751" spans="8:12" x14ac:dyDescent="0.25">
      <c r="H1751" t="s">
        <v>2887</v>
      </c>
      <c r="I1751">
        <v>8712685</v>
      </c>
      <c r="J1751">
        <v>508233982</v>
      </c>
      <c r="K1751" t="s">
        <v>2365</v>
      </c>
      <c r="L1751" t="s">
        <v>1308</v>
      </c>
    </row>
    <row r="1752" spans="8:12" x14ac:dyDescent="0.25">
      <c r="H1752" t="s">
        <v>2888</v>
      </c>
      <c r="I1752">
        <v>9395733</v>
      </c>
      <c r="J1752">
        <v>357382000</v>
      </c>
      <c r="K1752" t="s">
        <v>1332</v>
      </c>
      <c r="L1752" t="s">
        <v>1362</v>
      </c>
    </row>
    <row r="1753" spans="8:12" x14ac:dyDescent="0.25">
      <c r="H1753" t="s">
        <v>2889</v>
      </c>
      <c r="I1753">
        <v>9395874</v>
      </c>
      <c r="J1753">
        <v>248582000</v>
      </c>
      <c r="K1753" t="s">
        <v>1340</v>
      </c>
      <c r="L1753" t="s">
        <v>1326</v>
      </c>
    </row>
    <row r="1754" spans="8:12" x14ac:dyDescent="0.25">
      <c r="H1754" t="s">
        <v>2890</v>
      </c>
      <c r="I1754">
        <v>9393644</v>
      </c>
      <c r="J1754">
        <v>355903000</v>
      </c>
      <c r="K1754" t="s">
        <v>1332</v>
      </c>
      <c r="L1754" t="s">
        <v>1313</v>
      </c>
    </row>
    <row r="1755" spans="8:12" x14ac:dyDescent="0.25">
      <c r="H1755" t="s">
        <v>2891</v>
      </c>
      <c r="I1755">
        <v>9395745</v>
      </c>
      <c r="J1755">
        <v>373376000</v>
      </c>
      <c r="L1755" t="s">
        <v>1362</v>
      </c>
    </row>
    <row r="1756" spans="8:12" x14ac:dyDescent="0.25">
      <c r="H1756" t="s">
        <v>2891</v>
      </c>
      <c r="I1756">
        <v>9395745</v>
      </c>
      <c r="J1756">
        <v>235070009</v>
      </c>
      <c r="L1756" t="s">
        <v>1362</v>
      </c>
    </row>
    <row r="1757" spans="8:12" x14ac:dyDescent="0.25">
      <c r="H1757" t="s">
        <v>2892</v>
      </c>
      <c r="I1757">
        <v>9393656</v>
      </c>
      <c r="J1757">
        <v>355526000</v>
      </c>
      <c r="K1757" t="s">
        <v>1332</v>
      </c>
      <c r="L1757" t="s">
        <v>1313</v>
      </c>
    </row>
    <row r="1758" spans="8:12" x14ac:dyDescent="0.25">
      <c r="H1758" t="s">
        <v>2893</v>
      </c>
      <c r="I1758">
        <v>9395719</v>
      </c>
      <c r="J1758">
        <v>356387000</v>
      </c>
      <c r="K1758" t="s">
        <v>1332</v>
      </c>
      <c r="L1758" t="s">
        <v>1313</v>
      </c>
    </row>
    <row r="1759" spans="8:12" x14ac:dyDescent="0.25">
      <c r="H1759" t="s">
        <v>2894</v>
      </c>
      <c r="I1759">
        <v>9395886</v>
      </c>
      <c r="J1759">
        <v>215338000</v>
      </c>
      <c r="K1759" t="s">
        <v>1340</v>
      </c>
      <c r="L1759" t="s">
        <v>1395</v>
      </c>
    </row>
    <row r="1760" spans="8:12" x14ac:dyDescent="0.25">
      <c r="H1760" t="s">
        <v>2895</v>
      </c>
      <c r="I1760">
        <v>9393668</v>
      </c>
      <c r="J1760">
        <v>355911000</v>
      </c>
      <c r="K1760" t="s">
        <v>1332</v>
      </c>
      <c r="L1760" t="s">
        <v>1326</v>
      </c>
    </row>
    <row r="1761" spans="8:12" x14ac:dyDescent="0.25">
      <c r="H1761" t="s">
        <v>2896</v>
      </c>
      <c r="I1761">
        <v>9248540</v>
      </c>
      <c r="J1761">
        <v>235572000</v>
      </c>
      <c r="K1761" t="s">
        <v>1558</v>
      </c>
      <c r="L1761" t="s">
        <v>1614</v>
      </c>
    </row>
    <row r="1762" spans="8:12" x14ac:dyDescent="0.25">
      <c r="H1762" t="s">
        <v>2897</v>
      </c>
      <c r="I1762">
        <v>9275268</v>
      </c>
      <c r="J1762">
        <v>642167061</v>
      </c>
      <c r="K1762" t="s">
        <v>1916</v>
      </c>
      <c r="L1762" t="s">
        <v>1362</v>
      </c>
    </row>
    <row r="1763" spans="8:12" x14ac:dyDescent="0.25">
      <c r="H1763" t="s">
        <v>2898</v>
      </c>
      <c r="I1763">
        <v>9313424</v>
      </c>
      <c r="J1763">
        <v>642122019</v>
      </c>
      <c r="K1763" t="s">
        <v>1916</v>
      </c>
      <c r="L1763" t="s">
        <v>1326</v>
      </c>
    </row>
    <row r="1764" spans="8:12" x14ac:dyDescent="0.25">
      <c r="H1764" t="s">
        <v>2899</v>
      </c>
      <c r="I1764">
        <v>9313450</v>
      </c>
      <c r="J1764">
        <v>642122018</v>
      </c>
      <c r="K1764" t="s">
        <v>1916</v>
      </c>
      <c r="L1764" t="s">
        <v>1326</v>
      </c>
    </row>
    <row r="1765" spans="8:12" x14ac:dyDescent="0.25">
      <c r="H1765" t="s">
        <v>2900</v>
      </c>
      <c r="I1765">
        <v>9275256</v>
      </c>
      <c r="J1765">
        <v>642167062</v>
      </c>
      <c r="K1765" t="s">
        <v>1916</v>
      </c>
      <c r="L1765" t="s">
        <v>1362</v>
      </c>
    </row>
    <row r="1766" spans="8:12" x14ac:dyDescent="0.25">
      <c r="H1766" t="s">
        <v>2901</v>
      </c>
      <c r="I1766">
        <v>8913502</v>
      </c>
      <c r="J1766">
        <v>538003235</v>
      </c>
      <c r="K1766" t="s">
        <v>1437</v>
      </c>
      <c r="L1766" t="s">
        <v>1362</v>
      </c>
    </row>
    <row r="1767" spans="8:12" x14ac:dyDescent="0.25">
      <c r="H1767" t="s">
        <v>2902</v>
      </c>
      <c r="I1767">
        <v>8405933</v>
      </c>
      <c r="J1767">
        <v>341881000</v>
      </c>
      <c r="K1767" t="s">
        <v>1316</v>
      </c>
      <c r="L1767" t="s">
        <v>1295</v>
      </c>
    </row>
    <row r="1768" spans="8:12" x14ac:dyDescent="0.25">
      <c r="H1768" t="s">
        <v>2903</v>
      </c>
      <c r="I1768">
        <v>9487380</v>
      </c>
      <c r="J1768">
        <v>271043399</v>
      </c>
      <c r="K1768" t="s">
        <v>1373</v>
      </c>
      <c r="L1768" t="s">
        <v>1326</v>
      </c>
    </row>
    <row r="1769" spans="8:12" x14ac:dyDescent="0.25">
      <c r="H1769" t="s">
        <v>2904</v>
      </c>
      <c r="I1769">
        <v>9397664</v>
      </c>
      <c r="J1769">
        <v>224376000</v>
      </c>
      <c r="K1769" t="s">
        <v>1830</v>
      </c>
      <c r="L1769" t="s">
        <v>1295</v>
      </c>
    </row>
    <row r="1770" spans="8:12" x14ac:dyDescent="0.25">
      <c r="H1770" t="s">
        <v>2905</v>
      </c>
      <c r="I1770">
        <v>9587441</v>
      </c>
      <c r="J1770">
        <v>477434100</v>
      </c>
      <c r="K1770" t="s">
        <v>1348</v>
      </c>
      <c r="L1770" t="s">
        <v>1341</v>
      </c>
    </row>
    <row r="1771" spans="8:12" x14ac:dyDescent="0.25">
      <c r="H1771" t="s">
        <v>2906</v>
      </c>
      <c r="I1771">
        <v>8671025</v>
      </c>
      <c r="J1771">
        <v>413449160</v>
      </c>
      <c r="K1771" t="s">
        <v>1328</v>
      </c>
      <c r="L1771" t="s">
        <v>1313</v>
      </c>
    </row>
    <row r="1772" spans="8:12" x14ac:dyDescent="0.25">
      <c r="H1772" t="s">
        <v>2907</v>
      </c>
      <c r="I1772">
        <v>9086928</v>
      </c>
      <c r="J1772">
        <v>477942800</v>
      </c>
      <c r="K1772" t="s">
        <v>1348</v>
      </c>
      <c r="L1772" t="s">
        <v>1341</v>
      </c>
    </row>
    <row r="1773" spans="8:12" x14ac:dyDescent="0.25">
      <c r="H1773" t="s">
        <v>2908</v>
      </c>
      <c r="I1773">
        <v>9106223</v>
      </c>
      <c r="J1773">
        <v>256443000</v>
      </c>
      <c r="K1773" t="s">
        <v>1340</v>
      </c>
      <c r="L1773" t="s">
        <v>1341</v>
      </c>
    </row>
    <row r="1774" spans="8:12" x14ac:dyDescent="0.25">
      <c r="H1774" t="s">
        <v>2909</v>
      </c>
      <c r="I1774">
        <v>9105188</v>
      </c>
      <c r="J1774">
        <v>431300216</v>
      </c>
      <c r="K1774" t="s">
        <v>1368</v>
      </c>
      <c r="L1774" t="s">
        <v>1870</v>
      </c>
    </row>
    <row r="1775" spans="8:12" x14ac:dyDescent="0.25">
      <c r="H1775" t="s">
        <v>2910</v>
      </c>
      <c r="I1775">
        <v>9560003</v>
      </c>
      <c r="J1775">
        <v>477866800</v>
      </c>
      <c r="K1775" t="s">
        <v>1348</v>
      </c>
      <c r="L1775" t="s">
        <v>1308</v>
      </c>
    </row>
    <row r="1776" spans="8:12" x14ac:dyDescent="0.25">
      <c r="H1776" t="s">
        <v>2911</v>
      </c>
      <c r="I1776">
        <v>9581710</v>
      </c>
      <c r="J1776">
        <v>477462200</v>
      </c>
      <c r="K1776" t="s">
        <v>1348</v>
      </c>
      <c r="L1776" t="s">
        <v>1308</v>
      </c>
    </row>
    <row r="1777" spans="8:12" x14ac:dyDescent="0.25">
      <c r="H1777" t="s">
        <v>2912</v>
      </c>
      <c r="I1777">
        <v>9590096</v>
      </c>
      <c r="J1777">
        <v>229120000</v>
      </c>
      <c r="L1777" t="s">
        <v>1341</v>
      </c>
    </row>
    <row r="1778" spans="8:12" x14ac:dyDescent="0.25">
      <c r="H1778" t="s">
        <v>2913</v>
      </c>
      <c r="I1778">
        <v>9414888</v>
      </c>
      <c r="J1778">
        <v>371516000</v>
      </c>
      <c r="L1778" t="s">
        <v>1341</v>
      </c>
    </row>
    <row r="1779" spans="8:12" x14ac:dyDescent="0.25">
      <c r="H1779" t="s">
        <v>407</v>
      </c>
      <c r="I1779">
        <v>9623702</v>
      </c>
      <c r="J1779">
        <v>564667000</v>
      </c>
      <c r="K1779" t="s">
        <v>1441</v>
      </c>
      <c r="L1779" t="s">
        <v>1308</v>
      </c>
    </row>
    <row r="1780" spans="8:12" x14ac:dyDescent="0.25">
      <c r="H1780" t="s">
        <v>408</v>
      </c>
      <c r="I1780">
        <v>9622552</v>
      </c>
      <c r="J1780">
        <v>564673000</v>
      </c>
      <c r="K1780" t="s">
        <v>1441</v>
      </c>
      <c r="L1780" t="s">
        <v>1308</v>
      </c>
    </row>
    <row r="1781" spans="8:12" x14ac:dyDescent="0.25">
      <c r="H1781" t="s">
        <v>2914</v>
      </c>
      <c r="I1781">
        <v>9544695</v>
      </c>
      <c r="J1781">
        <v>355891000</v>
      </c>
      <c r="K1781" t="s">
        <v>1332</v>
      </c>
      <c r="L1781" t="s">
        <v>1341</v>
      </c>
    </row>
    <row r="1782" spans="8:12" x14ac:dyDescent="0.25">
      <c r="H1782" t="s">
        <v>2915</v>
      </c>
      <c r="I1782">
        <v>9527283</v>
      </c>
      <c r="J1782">
        <v>353613000</v>
      </c>
      <c r="K1782" t="s">
        <v>1332</v>
      </c>
      <c r="L1782" t="s">
        <v>1341</v>
      </c>
    </row>
    <row r="1783" spans="8:12" x14ac:dyDescent="0.25">
      <c r="H1783" t="s">
        <v>2916</v>
      </c>
      <c r="I1783">
        <v>9404766</v>
      </c>
      <c r="J1783">
        <v>352652000</v>
      </c>
      <c r="K1783" t="s">
        <v>1332</v>
      </c>
      <c r="L1783" t="s">
        <v>1341</v>
      </c>
    </row>
    <row r="1784" spans="8:12" x14ac:dyDescent="0.25">
      <c r="H1784" t="s">
        <v>2917</v>
      </c>
      <c r="I1784">
        <v>9279460</v>
      </c>
      <c r="J1784">
        <v>432399000</v>
      </c>
      <c r="K1784" t="s">
        <v>1368</v>
      </c>
      <c r="L1784" t="s">
        <v>1329</v>
      </c>
    </row>
    <row r="1785" spans="8:12" x14ac:dyDescent="0.25">
      <c r="H1785" t="s">
        <v>2918</v>
      </c>
      <c r="I1785">
        <v>9783629</v>
      </c>
      <c r="J1785">
        <v>374178000</v>
      </c>
      <c r="L1785" t="s">
        <v>1329</v>
      </c>
    </row>
    <row r="1786" spans="8:12" x14ac:dyDescent="0.25">
      <c r="H1786" t="s">
        <v>2919</v>
      </c>
      <c r="I1786">
        <v>9656773</v>
      </c>
      <c r="J1786">
        <v>353820000</v>
      </c>
      <c r="K1786" t="s">
        <v>1332</v>
      </c>
      <c r="L1786" t="s">
        <v>1329</v>
      </c>
    </row>
    <row r="1787" spans="8:12" x14ac:dyDescent="0.25">
      <c r="H1787" t="s">
        <v>2920</v>
      </c>
      <c r="I1787">
        <v>9701762</v>
      </c>
      <c r="J1787">
        <v>352431000</v>
      </c>
      <c r="K1787" t="s">
        <v>1332</v>
      </c>
      <c r="L1787" t="s">
        <v>1329</v>
      </c>
    </row>
    <row r="1788" spans="8:12" x14ac:dyDescent="0.25">
      <c r="H1788" t="s">
        <v>2921</v>
      </c>
      <c r="I1788">
        <v>9511258</v>
      </c>
      <c r="J1788">
        <v>538004591</v>
      </c>
      <c r="K1788" t="s">
        <v>1437</v>
      </c>
      <c r="L1788" t="s">
        <v>1341</v>
      </c>
    </row>
    <row r="1789" spans="8:12" x14ac:dyDescent="0.25">
      <c r="H1789" t="s">
        <v>2922</v>
      </c>
      <c r="I1789">
        <v>9475777</v>
      </c>
      <c r="J1789">
        <v>538004618</v>
      </c>
      <c r="K1789" t="s">
        <v>1437</v>
      </c>
      <c r="L1789" t="s">
        <v>1341</v>
      </c>
    </row>
    <row r="1790" spans="8:12" x14ac:dyDescent="0.25">
      <c r="H1790" t="s">
        <v>2923</v>
      </c>
      <c r="I1790">
        <v>9331684</v>
      </c>
      <c r="J1790">
        <v>538003467</v>
      </c>
      <c r="K1790" t="s">
        <v>1437</v>
      </c>
      <c r="L1790" t="s">
        <v>1341</v>
      </c>
    </row>
    <row r="1791" spans="8:12" x14ac:dyDescent="0.25">
      <c r="H1791" t="s">
        <v>2924</v>
      </c>
      <c r="I1791">
        <v>9694684</v>
      </c>
      <c r="J1791">
        <v>538006174</v>
      </c>
      <c r="K1791" t="s">
        <v>1437</v>
      </c>
      <c r="L1791" t="s">
        <v>1308</v>
      </c>
    </row>
    <row r="1792" spans="8:12" x14ac:dyDescent="0.25">
      <c r="H1792" t="s">
        <v>2925</v>
      </c>
      <c r="I1792">
        <v>9511246</v>
      </c>
      <c r="J1792">
        <v>538004801</v>
      </c>
      <c r="K1792" t="s">
        <v>1437</v>
      </c>
      <c r="L1792" t="s">
        <v>1341</v>
      </c>
    </row>
    <row r="1793" spans="8:12" x14ac:dyDescent="0.25">
      <c r="H1793" t="s">
        <v>2925</v>
      </c>
      <c r="I1793">
        <v>9511246</v>
      </c>
      <c r="J1793">
        <v>238013000</v>
      </c>
      <c r="K1793" t="s">
        <v>2926</v>
      </c>
      <c r="L1793" t="s">
        <v>1341</v>
      </c>
    </row>
    <row r="1794" spans="8:12" x14ac:dyDescent="0.25">
      <c r="H1794" t="s">
        <v>2927</v>
      </c>
      <c r="I1794">
        <v>9694696</v>
      </c>
      <c r="J1794">
        <v>538006109</v>
      </c>
      <c r="K1794" t="s">
        <v>1437</v>
      </c>
      <c r="L1794" t="s">
        <v>1308</v>
      </c>
    </row>
    <row r="1795" spans="8:12" x14ac:dyDescent="0.25">
      <c r="H1795" t="s">
        <v>2928</v>
      </c>
      <c r="I1795">
        <v>9556404</v>
      </c>
      <c r="J1795">
        <v>538004647</v>
      </c>
      <c r="K1795" t="s">
        <v>1437</v>
      </c>
      <c r="L1795" t="s">
        <v>1341</v>
      </c>
    </row>
    <row r="1796" spans="8:12" x14ac:dyDescent="0.25">
      <c r="H1796" t="s">
        <v>2929</v>
      </c>
      <c r="I1796">
        <v>9652131</v>
      </c>
      <c r="J1796">
        <v>538004648</v>
      </c>
      <c r="K1796" t="s">
        <v>1437</v>
      </c>
      <c r="L1796" t="s">
        <v>1341</v>
      </c>
    </row>
    <row r="1797" spans="8:12" x14ac:dyDescent="0.25">
      <c r="H1797" t="s">
        <v>232</v>
      </c>
      <c r="I1797">
        <v>9331696</v>
      </c>
      <c r="J1797">
        <v>538003716</v>
      </c>
      <c r="K1797" t="s">
        <v>1437</v>
      </c>
      <c r="L1797" t="s">
        <v>1341</v>
      </c>
    </row>
    <row r="1798" spans="8:12" x14ac:dyDescent="0.25">
      <c r="H1798" t="s">
        <v>2930</v>
      </c>
      <c r="I1798">
        <v>8955586</v>
      </c>
      <c r="J1798">
        <v>248854000</v>
      </c>
      <c r="K1798" t="s">
        <v>1340</v>
      </c>
      <c r="L1798" t="s">
        <v>1295</v>
      </c>
    </row>
    <row r="1799" spans="8:12" x14ac:dyDescent="0.25">
      <c r="H1799" t="s">
        <v>2931</v>
      </c>
      <c r="I1799">
        <v>9278870</v>
      </c>
      <c r="J1799">
        <v>256334000</v>
      </c>
      <c r="K1799" t="s">
        <v>1340</v>
      </c>
      <c r="L1799" t="s">
        <v>1341</v>
      </c>
    </row>
    <row r="1800" spans="8:12" x14ac:dyDescent="0.25">
      <c r="H1800" t="s">
        <v>2932</v>
      </c>
      <c r="I1800">
        <v>9258624</v>
      </c>
      <c r="J1800">
        <v>236260000</v>
      </c>
      <c r="K1800" t="s">
        <v>1383</v>
      </c>
      <c r="L1800" t="s">
        <v>1326</v>
      </c>
    </row>
    <row r="1801" spans="8:12" x14ac:dyDescent="0.25">
      <c r="H1801" t="s">
        <v>2933</v>
      </c>
      <c r="I1801">
        <v>9467976</v>
      </c>
      <c r="J1801">
        <v>353847000</v>
      </c>
      <c r="K1801" t="s">
        <v>1332</v>
      </c>
      <c r="L1801" t="s">
        <v>1341</v>
      </c>
    </row>
    <row r="1802" spans="8:12" x14ac:dyDescent="0.25">
      <c r="H1802" t="s">
        <v>409</v>
      </c>
      <c r="I1802">
        <v>9487615</v>
      </c>
      <c r="J1802">
        <v>636015123</v>
      </c>
      <c r="K1802" t="s">
        <v>1464</v>
      </c>
      <c r="L1802" t="s">
        <v>1341</v>
      </c>
    </row>
    <row r="1803" spans="8:12" x14ac:dyDescent="0.25">
      <c r="H1803" t="s">
        <v>2934</v>
      </c>
      <c r="I1803">
        <v>9324370</v>
      </c>
      <c r="J1803">
        <v>240438000</v>
      </c>
      <c r="K1803" t="s">
        <v>1679</v>
      </c>
      <c r="L1803" t="s">
        <v>1362</v>
      </c>
    </row>
    <row r="1804" spans="8:12" x14ac:dyDescent="0.25">
      <c r="H1804" t="s">
        <v>2935</v>
      </c>
      <c r="I1804">
        <v>9680944</v>
      </c>
      <c r="J1804">
        <v>564023000</v>
      </c>
      <c r="K1804" t="s">
        <v>1441</v>
      </c>
      <c r="L1804" t="s">
        <v>1308</v>
      </c>
    </row>
    <row r="1805" spans="8:12" x14ac:dyDescent="0.25">
      <c r="H1805" t="s">
        <v>2936</v>
      </c>
      <c r="I1805">
        <v>9613410</v>
      </c>
      <c r="J1805">
        <v>566631000</v>
      </c>
      <c r="L1805" t="s">
        <v>1341</v>
      </c>
    </row>
    <row r="1806" spans="8:12" x14ac:dyDescent="0.25">
      <c r="H1806" t="s">
        <v>2937</v>
      </c>
      <c r="I1806">
        <v>9127045</v>
      </c>
      <c r="J1806">
        <v>567010000</v>
      </c>
      <c r="K1806" t="s">
        <v>1861</v>
      </c>
      <c r="L1806" t="s">
        <v>1341</v>
      </c>
    </row>
    <row r="1807" spans="8:12" x14ac:dyDescent="0.25">
      <c r="H1807" t="s">
        <v>2938</v>
      </c>
      <c r="I1807">
        <v>9254496</v>
      </c>
      <c r="J1807">
        <v>419573000</v>
      </c>
      <c r="K1807" t="s">
        <v>1420</v>
      </c>
      <c r="L1807" t="s">
        <v>1308</v>
      </c>
    </row>
    <row r="1808" spans="8:12" x14ac:dyDescent="0.25">
      <c r="H1808" t="s">
        <v>2939</v>
      </c>
      <c r="I1808">
        <v>9491393</v>
      </c>
      <c r="J1808">
        <v>351276000</v>
      </c>
      <c r="K1808" t="s">
        <v>1332</v>
      </c>
      <c r="L1808" t="s">
        <v>1341</v>
      </c>
    </row>
    <row r="1809" spans="8:12" x14ac:dyDescent="0.25">
      <c r="H1809" t="s">
        <v>2940</v>
      </c>
      <c r="I1809">
        <v>9491381</v>
      </c>
      <c r="J1809">
        <v>419000418</v>
      </c>
      <c r="K1809" t="s">
        <v>1420</v>
      </c>
      <c r="L1809" t="s">
        <v>1341</v>
      </c>
    </row>
    <row r="1810" spans="8:12" x14ac:dyDescent="0.25">
      <c r="H1810" t="s">
        <v>2941</v>
      </c>
      <c r="I1810">
        <v>9214329</v>
      </c>
      <c r="J1810">
        <v>419000876</v>
      </c>
      <c r="K1810" t="s">
        <v>1420</v>
      </c>
      <c r="L1810" t="s">
        <v>1341</v>
      </c>
    </row>
    <row r="1811" spans="8:12" x14ac:dyDescent="0.25">
      <c r="H1811" t="s">
        <v>2942</v>
      </c>
      <c r="I1811">
        <v>9128817</v>
      </c>
      <c r="J1811">
        <v>419000842</v>
      </c>
      <c r="L1811" t="s">
        <v>1341</v>
      </c>
    </row>
    <row r="1812" spans="8:12" x14ac:dyDescent="0.25">
      <c r="H1812" t="s">
        <v>2943</v>
      </c>
      <c r="I1812">
        <v>9491408</v>
      </c>
      <c r="J1812">
        <v>373223000</v>
      </c>
      <c r="L1812" t="s">
        <v>1341</v>
      </c>
    </row>
    <row r="1813" spans="8:12" x14ac:dyDescent="0.25">
      <c r="H1813" t="s">
        <v>2944</v>
      </c>
      <c r="I1813">
        <v>9532795</v>
      </c>
      <c r="J1813">
        <v>351467000</v>
      </c>
      <c r="K1813" t="s">
        <v>1332</v>
      </c>
      <c r="L1813" t="s">
        <v>1337</v>
      </c>
    </row>
    <row r="1814" spans="8:12" x14ac:dyDescent="0.25">
      <c r="H1814" t="s">
        <v>2945</v>
      </c>
      <c r="I1814">
        <v>9133094</v>
      </c>
      <c r="J1814">
        <v>525019549</v>
      </c>
      <c r="K1814" t="s">
        <v>1307</v>
      </c>
      <c r="L1814" t="s">
        <v>1346</v>
      </c>
    </row>
    <row r="1815" spans="8:12" x14ac:dyDescent="0.25">
      <c r="H1815" t="s">
        <v>2946</v>
      </c>
      <c r="I1815">
        <v>9553141</v>
      </c>
      <c r="J1815">
        <v>372612000</v>
      </c>
      <c r="L1815" t="s">
        <v>1341</v>
      </c>
    </row>
    <row r="1816" spans="8:12" x14ac:dyDescent="0.25">
      <c r="H1816" t="s">
        <v>410</v>
      </c>
      <c r="I1816">
        <v>9296793</v>
      </c>
      <c r="J1816">
        <v>538002510</v>
      </c>
      <c r="K1816" t="s">
        <v>1437</v>
      </c>
      <c r="L1816" t="s">
        <v>1341</v>
      </c>
    </row>
    <row r="1817" spans="8:12" x14ac:dyDescent="0.25">
      <c r="H1817" t="s">
        <v>410</v>
      </c>
      <c r="I1817">
        <v>9234628</v>
      </c>
      <c r="J1817">
        <v>236204000</v>
      </c>
      <c r="K1817" t="s">
        <v>1383</v>
      </c>
      <c r="L1817" t="s">
        <v>1326</v>
      </c>
    </row>
    <row r="1818" spans="8:12" x14ac:dyDescent="0.25">
      <c r="H1818" t="s">
        <v>2947</v>
      </c>
      <c r="I1818">
        <v>9282091</v>
      </c>
      <c r="J1818">
        <v>304448000</v>
      </c>
      <c r="K1818" t="s">
        <v>1294</v>
      </c>
      <c r="L1818" t="s">
        <v>1295</v>
      </c>
    </row>
    <row r="1819" spans="8:12" x14ac:dyDescent="0.25">
      <c r="H1819" t="s">
        <v>2948</v>
      </c>
      <c r="I1819">
        <v>9101467</v>
      </c>
      <c r="J1819">
        <v>312129000</v>
      </c>
      <c r="K1819" t="s">
        <v>1379</v>
      </c>
      <c r="L1819" t="s">
        <v>1362</v>
      </c>
    </row>
    <row r="1820" spans="8:12" x14ac:dyDescent="0.25">
      <c r="H1820" t="s">
        <v>2949</v>
      </c>
      <c r="I1820">
        <v>9363431</v>
      </c>
      <c r="J1820">
        <v>372656000</v>
      </c>
      <c r="L1820" t="s">
        <v>1295</v>
      </c>
    </row>
    <row r="1821" spans="8:12" x14ac:dyDescent="0.25">
      <c r="H1821" t="s">
        <v>2950</v>
      </c>
      <c r="I1821">
        <v>9363443</v>
      </c>
      <c r="J1821">
        <v>370622000</v>
      </c>
      <c r="L1821" t="s">
        <v>1295</v>
      </c>
    </row>
    <row r="1822" spans="8:12" x14ac:dyDescent="0.25">
      <c r="H1822" t="s">
        <v>2951</v>
      </c>
      <c r="I1822">
        <v>9459151</v>
      </c>
      <c r="J1822">
        <v>371709000</v>
      </c>
      <c r="L1822" t="s">
        <v>1295</v>
      </c>
    </row>
    <row r="1823" spans="8:12" x14ac:dyDescent="0.25">
      <c r="H1823" t="s">
        <v>2952</v>
      </c>
      <c r="I1823">
        <v>9671424</v>
      </c>
      <c r="J1823">
        <v>370282000</v>
      </c>
      <c r="L1823" t="s">
        <v>1313</v>
      </c>
    </row>
    <row r="1824" spans="8:12" x14ac:dyDescent="0.25">
      <c r="H1824" t="s">
        <v>2953</v>
      </c>
      <c r="I1824">
        <v>8303927</v>
      </c>
      <c r="J1824">
        <v>273310240</v>
      </c>
      <c r="K1824" t="s">
        <v>1297</v>
      </c>
      <c r="L1824" t="s">
        <v>1308</v>
      </c>
    </row>
    <row r="1825" spans="8:12" x14ac:dyDescent="0.25">
      <c r="H1825" t="s">
        <v>2954</v>
      </c>
      <c r="I1825">
        <v>9612466</v>
      </c>
      <c r="J1825">
        <v>357432000</v>
      </c>
      <c r="K1825" t="s">
        <v>1332</v>
      </c>
      <c r="L1825" t="s">
        <v>1295</v>
      </c>
    </row>
    <row r="1826" spans="8:12" x14ac:dyDescent="0.25">
      <c r="H1826" t="s">
        <v>2955</v>
      </c>
      <c r="I1826">
        <v>9614397</v>
      </c>
      <c r="J1826">
        <v>352654000</v>
      </c>
      <c r="K1826" t="s">
        <v>1332</v>
      </c>
      <c r="L1826" t="s">
        <v>1295</v>
      </c>
    </row>
    <row r="1827" spans="8:12" x14ac:dyDescent="0.25">
      <c r="H1827" t="s">
        <v>2956</v>
      </c>
      <c r="I1827">
        <v>9354210</v>
      </c>
      <c r="J1827">
        <v>356180000</v>
      </c>
      <c r="K1827" t="s">
        <v>1332</v>
      </c>
      <c r="L1827" t="s">
        <v>1308</v>
      </c>
    </row>
    <row r="1828" spans="8:12" x14ac:dyDescent="0.25">
      <c r="H1828" t="s">
        <v>2957</v>
      </c>
      <c r="I1828">
        <v>9665853</v>
      </c>
      <c r="J1828">
        <v>373394000</v>
      </c>
      <c r="L1828" t="s">
        <v>1308</v>
      </c>
    </row>
    <row r="1829" spans="8:12" x14ac:dyDescent="0.25">
      <c r="H1829" t="s">
        <v>2958</v>
      </c>
      <c r="I1829">
        <v>9614402</v>
      </c>
      <c r="J1829">
        <v>371139000</v>
      </c>
      <c r="L1829" t="s">
        <v>1308</v>
      </c>
    </row>
    <row r="1830" spans="8:12" x14ac:dyDescent="0.25">
      <c r="H1830" t="s">
        <v>2959</v>
      </c>
      <c r="I1830">
        <v>8814225</v>
      </c>
      <c r="J1830">
        <v>574319000</v>
      </c>
      <c r="K1830" t="s">
        <v>1350</v>
      </c>
      <c r="L1830" t="s">
        <v>1346</v>
      </c>
    </row>
    <row r="1831" spans="8:12" x14ac:dyDescent="0.25">
      <c r="H1831" t="s">
        <v>2960</v>
      </c>
      <c r="I1831">
        <v>9370355</v>
      </c>
      <c r="J1831">
        <v>371844000</v>
      </c>
      <c r="L1831" t="s">
        <v>1295</v>
      </c>
    </row>
    <row r="1832" spans="8:12" x14ac:dyDescent="0.25">
      <c r="H1832" t="s">
        <v>2961</v>
      </c>
      <c r="I1832">
        <v>9612478</v>
      </c>
      <c r="J1832">
        <v>373303000</v>
      </c>
      <c r="L1832" t="s">
        <v>1295</v>
      </c>
    </row>
    <row r="1833" spans="8:12" x14ac:dyDescent="0.25">
      <c r="H1833" t="s">
        <v>2962</v>
      </c>
      <c r="I1833">
        <v>9550931</v>
      </c>
      <c r="J1833">
        <v>357242000</v>
      </c>
      <c r="K1833" t="s">
        <v>1332</v>
      </c>
      <c r="L1833" t="s">
        <v>1295</v>
      </c>
    </row>
    <row r="1834" spans="8:12" x14ac:dyDescent="0.25">
      <c r="H1834" t="s">
        <v>2963</v>
      </c>
      <c r="I1834">
        <v>9014896</v>
      </c>
      <c r="J1834">
        <v>245702000</v>
      </c>
      <c r="K1834" t="s">
        <v>1387</v>
      </c>
      <c r="L1834" t="s">
        <v>1295</v>
      </c>
    </row>
    <row r="1835" spans="8:12" x14ac:dyDescent="0.25">
      <c r="H1835" t="s">
        <v>2964</v>
      </c>
      <c r="I1835">
        <v>9087673</v>
      </c>
      <c r="J1835">
        <v>477080200</v>
      </c>
      <c r="K1835" t="s">
        <v>1348</v>
      </c>
      <c r="L1835" t="s">
        <v>1295</v>
      </c>
    </row>
    <row r="1836" spans="8:12" x14ac:dyDescent="0.25">
      <c r="H1836" t="s">
        <v>63</v>
      </c>
      <c r="I1836">
        <v>9260615</v>
      </c>
      <c r="J1836">
        <v>352985000</v>
      </c>
      <c r="K1836" t="s">
        <v>1332</v>
      </c>
      <c r="L1836" t="s">
        <v>1341</v>
      </c>
    </row>
    <row r="1837" spans="8:12" x14ac:dyDescent="0.25">
      <c r="H1837" t="s">
        <v>63</v>
      </c>
      <c r="I1837">
        <v>9289532</v>
      </c>
      <c r="J1837">
        <v>311923000</v>
      </c>
      <c r="K1837" t="s">
        <v>1609</v>
      </c>
      <c r="L1837" t="s">
        <v>1326</v>
      </c>
    </row>
    <row r="1838" spans="8:12" x14ac:dyDescent="0.25">
      <c r="H1838" t="s">
        <v>63</v>
      </c>
      <c r="I1838">
        <v>9146821</v>
      </c>
      <c r="J1838">
        <v>240606000</v>
      </c>
      <c r="K1838" t="s">
        <v>1679</v>
      </c>
      <c r="L1838" t="s">
        <v>1341</v>
      </c>
    </row>
    <row r="1839" spans="8:12" x14ac:dyDescent="0.25">
      <c r="H1839" t="s">
        <v>2965</v>
      </c>
      <c r="I1839">
        <v>9136773</v>
      </c>
      <c r="J1839">
        <v>636015742</v>
      </c>
      <c r="K1839" t="s">
        <v>1464</v>
      </c>
      <c r="L1839" t="s">
        <v>1341</v>
      </c>
    </row>
    <row r="1840" spans="8:12" x14ac:dyDescent="0.25">
      <c r="H1840" t="s">
        <v>2965</v>
      </c>
      <c r="I1840">
        <v>9733806</v>
      </c>
      <c r="J1840">
        <v>538006613</v>
      </c>
      <c r="K1840" t="s">
        <v>1437</v>
      </c>
      <c r="L1840" t="s">
        <v>1313</v>
      </c>
    </row>
    <row r="1841" spans="8:12" x14ac:dyDescent="0.25">
      <c r="H1841" t="s">
        <v>2966</v>
      </c>
      <c r="I1841">
        <v>9224867</v>
      </c>
      <c r="J1841">
        <v>215160000</v>
      </c>
      <c r="K1841" t="s">
        <v>1340</v>
      </c>
      <c r="L1841" t="s">
        <v>1341</v>
      </c>
    </row>
    <row r="1842" spans="8:12" x14ac:dyDescent="0.25">
      <c r="H1842" t="s">
        <v>2967</v>
      </c>
      <c r="I1842">
        <v>9567764</v>
      </c>
      <c r="J1842">
        <v>538004815</v>
      </c>
      <c r="K1842" t="s">
        <v>1437</v>
      </c>
      <c r="L1842" t="s">
        <v>1313</v>
      </c>
    </row>
    <row r="1843" spans="8:12" x14ac:dyDescent="0.25">
      <c r="H1843" t="s">
        <v>2968</v>
      </c>
      <c r="I1843">
        <v>8019643</v>
      </c>
      <c r="J1843">
        <v>345070053</v>
      </c>
      <c r="K1843" t="s">
        <v>2744</v>
      </c>
      <c r="L1843" t="s">
        <v>1329</v>
      </c>
    </row>
    <row r="1844" spans="8:12" x14ac:dyDescent="0.25">
      <c r="H1844" t="s">
        <v>2969</v>
      </c>
      <c r="I1844">
        <v>9327451</v>
      </c>
      <c r="J1844">
        <v>636013117</v>
      </c>
      <c r="K1844" t="s">
        <v>1464</v>
      </c>
      <c r="L1844" t="s">
        <v>1326</v>
      </c>
    </row>
    <row r="1845" spans="8:12" x14ac:dyDescent="0.25">
      <c r="H1845" t="s">
        <v>2970</v>
      </c>
      <c r="I1845">
        <v>9198305</v>
      </c>
      <c r="J1845">
        <v>248594000</v>
      </c>
      <c r="K1845" t="s">
        <v>1340</v>
      </c>
      <c r="L1845" t="s">
        <v>1326</v>
      </c>
    </row>
    <row r="1846" spans="8:12" x14ac:dyDescent="0.25">
      <c r="H1846" t="s">
        <v>2971</v>
      </c>
      <c r="I1846">
        <v>9260158</v>
      </c>
      <c r="J1846">
        <v>538004902</v>
      </c>
      <c r="K1846" t="s">
        <v>1437</v>
      </c>
      <c r="L1846" t="s">
        <v>1341</v>
      </c>
    </row>
    <row r="1847" spans="8:12" x14ac:dyDescent="0.25">
      <c r="H1847" t="s">
        <v>2972</v>
      </c>
      <c r="I1847">
        <v>9646704</v>
      </c>
      <c r="J1847">
        <v>538005263</v>
      </c>
      <c r="K1847" t="s">
        <v>1437</v>
      </c>
      <c r="L1847" t="s">
        <v>1341</v>
      </c>
    </row>
    <row r="1848" spans="8:12" x14ac:dyDescent="0.25">
      <c r="H1848" t="s">
        <v>2973</v>
      </c>
      <c r="I1848">
        <v>8959051</v>
      </c>
      <c r="J1848">
        <v>247297300</v>
      </c>
      <c r="K1848" t="s">
        <v>1398</v>
      </c>
      <c r="L1848" t="s">
        <v>1308</v>
      </c>
    </row>
    <row r="1849" spans="8:12" x14ac:dyDescent="0.25">
      <c r="H1849" t="s">
        <v>2974</v>
      </c>
      <c r="I1849">
        <v>9598758</v>
      </c>
      <c r="J1849">
        <v>354719000</v>
      </c>
      <c r="K1849" t="s">
        <v>1332</v>
      </c>
      <c r="L1849" t="s">
        <v>2037</v>
      </c>
    </row>
    <row r="1850" spans="8:12" x14ac:dyDescent="0.25">
      <c r="H1850" t="s">
        <v>2974</v>
      </c>
      <c r="I1850">
        <v>9373866</v>
      </c>
      <c r="J1850">
        <v>249087000</v>
      </c>
      <c r="L1850" t="s">
        <v>2037</v>
      </c>
    </row>
    <row r="1851" spans="8:12" x14ac:dyDescent="0.25">
      <c r="H1851" t="s">
        <v>2975</v>
      </c>
      <c r="I1851">
        <v>8716007</v>
      </c>
      <c r="J1851">
        <v>403041000</v>
      </c>
      <c r="K1851" t="s">
        <v>1920</v>
      </c>
      <c r="L1851" t="s">
        <v>1362</v>
      </c>
    </row>
    <row r="1852" spans="8:12" x14ac:dyDescent="0.25">
      <c r="H1852" t="s">
        <v>2976</v>
      </c>
      <c r="I1852">
        <v>9215024</v>
      </c>
      <c r="J1852">
        <v>403010000</v>
      </c>
      <c r="K1852" t="s">
        <v>1920</v>
      </c>
      <c r="L1852" t="s">
        <v>1326</v>
      </c>
    </row>
    <row r="1853" spans="8:12" x14ac:dyDescent="0.25">
      <c r="H1853" t="s">
        <v>2977</v>
      </c>
      <c r="I1853">
        <v>9009944</v>
      </c>
      <c r="J1853">
        <v>403060000</v>
      </c>
      <c r="K1853" t="s">
        <v>1920</v>
      </c>
      <c r="L1853" t="s">
        <v>1326</v>
      </c>
    </row>
    <row r="1854" spans="8:12" x14ac:dyDescent="0.25">
      <c r="H1854" t="s">
        <v>2978</v>
      </c>
      <c r="I1854">
        <v>8406456</v>
      </c>
      <c r="J1854">
        <v>403125000</v>
      </c>
      <c r="K1854" t="s">
        <v>1920</v>
      </c>
      <c r="L1854" t="s">
        <v>1362</v>
      </c>
    </row>
    <row r="1855" spans="8:12" x14ac:dyDescent="0.25">
      <c r="H1855" t="s">
        <v>2979</v>
      </c>
      <c r="I1855">
        <v>8404654</v>
      </c>
      <c r="J1855">
        <v>423010100</v>
      </c>
      <c r="K1855" t="s">
        <v>2980</v>
      </c>
      <c r="L1855" t="s">
        <v>1362</v>
      </c>
    </row>
    <row r="1856" spans="8:12" x14ac:dyDescent="0.25">
      <c r="H1856" t="s">
        <v>2981</v>
      </c>
      <c r="I1856">
        <v>9167863</v>
      </c>
      <c r="J1856">
        <v>247296200</v>
      </c>
      <c r="K1856" t="s">
        <v>1398</v>
      </c>
      <c r="L1856" t="s">
        <v>1341</v>
      </c>
    </row>
    <row r="1857" spans="8:12" x14ac:dyDescent="0.25">
      <c r="H1857" t="s">
        <v>2982</v>
      </c>
      <c r="I1857">
        <v>9698795</v>
      </c>
      <c r="J1857">
        <v>538004330</v>
      </c>
      <c r="K1857" t="s">
        <v>1437</v>
      </c>
      <c r="L1857" t="s">
        <v>1308</v>
      </c>
    </row>
    <row r="1858" spans="8:12" x14ac:dyDescent="0.25">
      <c r="H1858" t="s">
        <v>2983</v>
      </c>
      <c r="I1858">
        <v>9556753</v>
      </c>
      <c r="J1858">
        <v>215085000</v>
      </c>
      <c r="K1858" t="s">
        <v>1340</v>
      </c>
      <c r="L1858" t="s">
        <v>1326</v>
      </c>
    </row>
    <row r="1859" spans="8:12" x14ac:dyDescent="0.25">
      <c r="H1859" t="s">
        <v>2984</v>
      </c>
      <c r="I1859">
        <v>7529641</v>
      </c>
      <c r="J1859">
        <v>667002159</v>
      </c>
      <c r="K1859" t="s">
        <v>2089</v>
      </c>
      <c r="L1859" t="s">
        <v>1295</v>
      </c>
    </row>
    <row r="1860" spans="8:12" x14ac:dyDescent="0.25">
      <c r="H1860" t="s">
        <v>2985</v>
      </c>
      <c r="I1860">
        <v>9478767</v>
      </c>
      <c r="J1860">
        <v>311031400</v>
      </c>
      <c r="K1860" t="s">
        <v>1609</v>
      </c>
      <c r="L1860" t="s">
        <v>1341</v>
      </c>
    </row>
    <row r="1861" spans="8:12" x14ac:dyDescent="0.25">
      <c r="H1861" t="s">
        <v>2986</v>
      </c>
      <c r="I1861">
        <v>9325362</v>
      </c>
      <c r="J1861">
        <v>352167000</v>
      </c>
      <c r="K1861" t="s">
        <v>1332</v>
      </c>
      <c r="L1861" t="s">
        <v>1614</v>
      </c>
    </row>
    <row r="1862" spans="8:12" x14ac:dyDescent="0.25">
      <c r="H1862" t="s">
        <v>2987</v>
      </c>
      <c r="I1862">
        <v>9446465</v>
      </c>
      <c r="J1862">
        <v>354001000</v>
      </c>
      <c r="K1862" t="s">
        <v>1332</v>
      </c>
      <c r="L1862" t="s">
        <v>1341</v>
      </c>
    </row>
    <row r="1863" spans="8:12" x14ac:dyDescent="0.25">
      <c r="H1863" t="s">
        <v>2988</v>
      </c>
      <c r="I1863">
        <v>9008160</v>
      </c>
      <c r="J1863">
        <v>564001000</v>
      </c>
      <c r="K1863" t="s">
        <v>1441</v>
      </c>
      <c r="L1863" t="s">
        <v>1308</v>
      </c>
    </row>
    <row r="1864" spans="8:12" x14ac:dyDescent="0.25">
      <c r="H1864" t="s">
        <v>2988</v>
      </c>
      <c r="I1864">
        <v>9008160</v>
      </c>
      <c r="J1864">
        <v>563001000</v>
      </c>
      <c r="K1864" t="s">
        <v>1441</v>
      </c>
      <c r="L1864" t="s">
        <v>1308</v>
      </c>
    </row>
    <row r="1865" spans="8:12" x14ac:dyDescent="0.25">
      <c r="H1865" t="s">
        <v>2989</v>
      </c>
      <c r="I1865">
        <v>9590852</v>
      </c>
      <c r="J1865">
        <v>355725000</v>
      </c>
      <c r="K1865" t="s">
        <v>1332</v>
      </c>
      <c r="L1865" t="s">
        <v>1341</v>
      </c>
    </row>
    <row r="1866" spans="8:12" x14ac:dyDescent="0.25">
      <c r="H1866" t="s">
        <v>2990</v>
      </c>
      <c r="I1866">
        <v>9037800</v>
      </c>
      <c r="J1866">
        <v>477634400</v>
      </c>
      <c r="K1866" t="s">
        <v>1348</v>
      </c>
      <c r="L1866" t="s">
        <v>1341</v>
      </c>
    </row>
    <row r="1867" spans="8:12" x14ac:dyDescent="0.25">
      <c r="H1867" t="s">
        <v>2991</v>
      </c>
      <c r="I1867">
        <v>9567099</v>
      </c>
      <c r="J1867">
        <v>477174500</v>
      </c>
      <c r="K1867" t="s">
        <v>1348</v>
      </c>
      <c r="L1867" t="s">
        <v>1341</v>
      </c>
    </row>
    <row r="1868" spans="8:12" x14ac:dyDescent="0.25">
      <c r="H1868" t="s">
        <v>2992</v>
      </c>
      <c r="I1868">
        <v>8959520</v>
      </c>
      <c r="J1868">
        <v>470640000</v>
      </c>
      <c r="K1868" t="s">
        <v>1403</v>
      </c>
      <c r="L1868" t="s">
        <v>1329</v>
      </c>
    </row>
    <row r="1869" spans="8:12" x14ac:dyDescent="0.25">
      <c r="H1869" t="s">
        <v>2993</v>
      </c>
      <c r="I1869">
        <v>7909865</v>
      </c>
      <c r="J1869">
        <v>308797000</v>
      </c>
      <c r="K1869" t="s">
        <v>1609</v>
      </c>
      <c r="L1869" t="s">
        <v>1295</v>
      </c>
    </row>
    <row r="1870" spans="8:12" x14ac:dyDescent="0.25">
      <c r="H1870" t="s">
        <v>2994</v>
      </c>
      <c r="I1870">
        <v>9567104</v>
      </c>
      <c r="J1870">
        <v>477813600</v>
      </c>
      <c r="K1870" t="s">
        <v>1348</v>
      </c>
      <c r="L1870" t="s">
        <v>1341</v>
      </c>
    </row>
    <row r="1871" spans="8:12" x14ac:dyDescent="0.25">
      <c r="H1871" t="s">
        <v>2995</v>
      </c>
      <c r="I1871">
        <v>9648790</v>
      </c>
      <c r="J1871">
        <v>566592000</v>
      </c>
      <c r="L1871" t="s">
        <v>1494</v>
      </c>
    </row>
    <row r="1872" spans="8:12" x14ac:dyDescent="0.25">
      <c r="H1872" t="s">
        <v>2996</v>
      </c>
      <c r="I1872">
        <v>9502582</v>
      </c>
      <c r="J1872">
        <v>477961700</v>
      </c>
      <c r="K1872" t="s">
        <v>1348</v>
      </c>
      <c r="L1872" t="s">
        <v>1341</v>
      </c>
    </row>
    <row r="1873" spans="8:12" x14ac:dyDescent="0.25">
      <c r="H1873" t="s">
        <v>2997</v>
      </c>
      <c r="I1873">
        <v>9501497</v>
      </c>
      <c r="J1873">
        <v>477397400</v>
      </c>
      <c r="K1873" t="s">
        <v>1348</v>
      </c>
      <c r="L1873" t="s">
        <v>1341</v>
      </c>
    </row>
    <row r="1874" spans="8:12" x14ac:dyDescent="0.25">
      <c r="H1874" t="s">
        <v>2998</v>
      </c>
      <c r="I1874">
        <v>9571117</v>
      </c>
      <c r="J1874">
        <v>563765000</v>
      </c>
      <c r="K1874" t="s">
        <v>1441</v>
      </c>
      <c r="L1874" t="s">
        <v>1362</v>
      </c>
    </row>
    <row r="1875" spans="8:12" x14ac:dyDescent="0.25">
      <c r="H1875" t="s">
        <v>2999</v>
      </c>
      <c r="I1875">
        <v>9278545</v>
      </c>
      <c r="J1875">
        <v>636014455</v>
      </c>
      <c r="K1875" t="s">
        <v>1464</v>
      </c>
      <c r="L1875" t="s">
        <v>1341</v>
      </c>
    </row>
    <row r="1876" spans="8:12" x14ac:dyDescent="0.25">
      <c r="H1876" t="s">
        <v>3000</v>
      </c>
      <c r="I1876">
        <v>9279874</v>
      </c>
      <c r="J1876">
        <v>636016471</v>
      </c>
      <c r="K1876" t="s">
        <v>1464</v>
      </c>
      <c r="L1876" t="s">
        <v>1341</v>
      </c>
    </row>
    <row r="1877" spans="8:12" x14ac:dyDescent="0.25">
      <c r="H1877" t="s">
        <v>3001</v>
      </c>
      <c r="I1877">
        <v>9410193</v>
      </c>
      <c r="J1877">
        <v>533180122</v>
      </c>
      <c r="K1877" t="s">
        <v>1563</v>
      </c>
      <c r="L1877" t="s">
        <v>1326</v>
      </c>
    </row>
    <row r="1878" spans="8:12" x14ac:dyDescent="0.25">
      <c r="H1878" t="s">
        <v>3002</v>
      </c>
      <c r="I1878">
        <v>9278557</v>
      </c>
      <c r="J1878">
        <v>240078000</v>
      </c>
      <c r="K1878" t="s">
        <v>1679</v>
      </c>
      <c r="L1878" t="s">
        <v>1341</v>
      </c>
    </row>
    <row r="1879" spans="8:12" x14ac:dyDescent="0.25">
      <c r="H1879" t="s">
        <v>3003</v>
      </c>
      <c r="I1879">
        <v>9278533</v>
      </c>
      <c r="J1879">
        <v>636014458</v>
      </c>
      <c r="K1879" t="s">
        <v>1464</v>
      </c>
      <c r="L1879" t="s">
        <v>1341</v>
      </c>
    </row>
    <row r="1880" spans="8:12" x14ac:dyDescent="0.25">
      <c r="H1880" t="s">
        <v>3004</v>
      </c>
      <c r="I1880">
        <v>9469675</v>
      </c>
      <c r="J1880">
        <v>241014000</v>
      </c>
      <c r="K1880" t="s">
        <v>1679</v>
      </c>
      <c r="L1880" t="s">
        <v>1341</v>
      </c>
    </row>
    <row r="1881" spans="8:12" x14ac:dyDescent="0.25">
      <c r="H1881" t="s">
        <v>3005</v>
      </c>
      <c r="I1881">
        <v>9075668</v>
      </c>
      <c r="J1881">
        <v>636014449</v>
      </c>
      <c r="K1881" t="s">
        <v>1464</v>
      </c>
      <c r="L1881" t="s">
        <v>1341</v>
      </c>
    </row>
    <row r="1882" spans="8:12" x14ac:dyDescent="0.25">
      <c r="H1882" t="s">
        <v>3006</v>
      </c>
      <c r="I1882">
        <v>9120968</v>
      </c>
      <c r="J1882">
        <v>636016974</v>
      </c>
      <c r="K1882" t="s">
        <v>1464</v>
      </c>
      <c r="L1882" t="s">
        <v>1341</v>
      </c>
    </row>
    <row r="1883" spans="8:12" x14ac:dyDescent="0.25">
      <c r="H1883" t="s">
        <v>3006</v>
      </c>
      <c r="I1883">
        <v>9120968</v>
      </c>
      <c r="J1883">
        <v>351537000</v>
      </c>
      <c r="K1883" t="s">
        <v>1332</v>
      </c>
      <c r="L1883" t="s">
        <v>1341</v>
      </c>
    </row>
    <row r="1884" spans="8:12" x14ac:dyDescent="0.25">
      <c r="H1884" t="s">
        <v>3007</v>
      </c>
      <c r="I1884">
        <v>5125831</v>
      </c>
      <c r="J1884">
        <v>257328900</v>
      </c>
      <c r="K1884" t="s">
        <v>1335</v>
      </c>
      <c r="L1884" t="s">
        <v>1308</v>
      </c>
    </row>
    <row r="1885" spans="8:12" x14ac:dyDescent="0.25">
      <c r="H1885" t="s">
        <v>3008</v>
      </c>
      <c r="I1885">
        <v>9120956</v>
      </c>
      <c r="J1885">
        <v>636014415</v>
      </c>
      <c r="K1885" t="s">
        <v>1464</v>
      </c>
      <c r="L1885" t="s">
        <v>1341</v>
      </c>
    </row>
    <row r="1886" spans="8:12" x14ac:dyDescent="0.25">
      <c r="H1886" t="s">
        <v>3009</v>
      </c>
      <c r="I1886">
        <v>9757010</v>
      </c>
      <c r="J1886">
        <v>249480000</v>
      </c>
      <c r="K1886" t="s">
        <v>1340</v>
      </c>
      <c r="L1886" t="s">
        <v>1308</v>
      </c>
    </row>
    <row r="1887" spans="8:12" x14ac:dyDescent="0.25">
      <c r="H1887" t="s">
        <v>3010</v>
      </c>
      <c r="I1887">
        <v>9293739</v>
      </c>
      <c r="J1887">
        <v>636016607</v>
      </c>
      <c r="K1887" t="s">
        <v>1464</v>
      </c>
      <c r="L1887" t="s">
        <v>1341</v>
      </c>
    </row>
    <row r="1888" spans="8:12" x14ac:dyDescent="0.25">
      <c r="H1888" t="s">
        <v>3011</v>
      </c>
      <c r="I1888">
        <v>9278569</v>
      </c>
      <c r="J1888">
        <v>240119000</v>
      </c>
      <c r="K1888" t="s">
        <v>1679</v>
      </c>
      <c r="L1888" t="s">
        <v>1341</v>
      </c>
    </row>
    <row r="1889" spans="8:12" x14ac:dyDescent="0.25">
      <c r="H1889" t="s">
        <v>411</v>
      </c>
      <c r="I1889">
        <v>9120982</v>
      </c>
      <c r="J1889">
        <v>636016966</v>
      </c>
      <c r="K1889" t="s">
        <v>1464</v>
      </c>
      <c r="L1889" t="s">
        <v>1341</v>
      </c>
    </row>
    <row r="1890" spans="8:12" x14ac:dyDescent="0.25">
      <c r="H1890" t="s">
        <v>411</v>
      </c>
      <c r="I1890">
        <v>9120982</v>
      </c>
      <c r="J1890">
        <v>373888000</v>
      </c>
      <c r="L1890" t="s">
        <v>1341</v>
      </c>
    </row>
    <row r="1891" spans="8:12" x14ac:dyDescent="0.25">
      <c r="H1891" t="s">
        <v>3012</v>
      </c>
      <c r="I1891">
        <v>9120970</v>
      </c>
      <c r="J1891">
        <v>636014414</v>
      </c>
      <c r="K1891" t="s">
        <v>1464</v>
      </c>
      <c r="L1891" t="s">
        <v>1341</v>
      </c>
    </row>
    <row r="1892" spans="8:12" x14ac:dyDescent="0.25">
      <c r="H1892" t="s">
        <v>3013</v>
      </c>
      <c r="I1892">
        <v>9278521</v>
      </c>
      <c r="J1892">
        <v>636014457</v>
      </c>
      <c r="K1892" t="s">
        <v>1464</v>
      </c>
      <c r="L1892" t="s">
        <v>1341</v>
      </c>
    </row>
    <row r="1893" spans="8:12" x14ac:dyDescent="0.25">
      <c r="H1893" t="s">
        <v>3014</v>
      </c>
      <c r="I1893">
        <v>9551674</v>
      </c>
      <c r="J1893">
        <v>229671000</v>
      </c>
      <c r="L1893" t="s">
        <v>1341</v>
      </c>
    </row>
    <row r="1894" spans="8:12" x14ac:dyDescent="0.25">
      <c r="H1894" t="s">
        <v>3015</v>
      </c>
      <c r="I1894">
        <v>1009194</v>
      </c>
      <c r="J1894">
        <v>319267000</v>
      </c>
      <c r="K1894" t="s">
        <v>1671</v>
      </c>
      <c r="L1894" t="s">
        <v>1329</v>
      </c>
    </row>
    <row r="1895" spans="8:12" x14ac:dyDescent="0.25">
      <c r="H1895" t="s">
        <v>180</v>
      </c>
      <c r="I1895">
        <v>9469546</v>
      </c>
      <c r="J1895">
        <v>636014441</v>
      </c>
      <c r="K1895" t="s">
        <v>1464</v>
      </c>
      <c r="L1895" t="s">
        <v>1341</v>
      </c>
    </row>
    <row r="1896" spans="8:12" x14ac:dyDescent="0.25">
      <c r="H1896" t="s">
        <v>180</v>
      </c>
      <c r="I1896">
        <v>9371127</v>
      </c>
      <c r="J1896">
        <v>574340000</v>
      </c>
      <c r="K1896" t="s">
        <v>1350</v>
      </c>
      <c r="L1896" t="s">
        <v>1295</v>
      </c>
    </row>
    <row r="1897" spans="8:12" x14ac:dyDescent="0.25">
      <c r="H1897" t="s">
        <v>3016</v>
      </c>
      <c r="I1897">
        <v>8514277</v>
      </c>
      <c r="J1897">
        <v>574272000</v>
      </c>
      <c r="K1897" t="s">
        <v>1350</v>
      </c>
      <c r="L1897" t="s">
        <v>1395</v>
      </c>
    </row>
    <row r="1898" spans="8:12" x14ac:dyDescent="0.25">
      <c r="H1898" t="s">
        <v>3017</v>
      </c>
      <c r="I1898">
        <v>9415650</v>
      </c>
      <c r="J1898">
        <v>565210000</v>
      </c>
      <c r="L1898" t="s">
        <v>1313</v>
      </c>
    </row>
    <row r="1899" spans="8:12" x14ac:dyDescent="0.25">
      <c r="H1899" t="s">
        <v>3018</v>
      </c>
      <c r="I1899">
        <v>9597666</v>
      </c>
      <c r="J1899">
        <v>373879000</v>
      </c>
      <c r="L1899" t="s">
        <v>1341</v>
      </c>
    </row>
    <row r="1900" spans="8:12" x14ac:dyDescent="0.25">
      <c r="H1900" t="s">
        <v>3019</v>
      </c>
      <c r="I1900">
        <v>9624378</v>
      </c>
      <c r="J1900">
        <v>636015755</v>
      </c>
      <c r="K1900" t="s">
        <v>1464</v>
      </c>
      <c r="L1900" t="s">
        <v>1341</v>
      </c>
    </row>
    <row r="1901" spans="8:12" x14ac:dyDescent="0.25">
      <c r="H1901" t="s">
        <v>3020</v>
      </c>
      <c r="I1901">
        <v>9469558</v>
      </c>
      <c r="J1901">
        <v>240981000</v>
      </c>
      <c r="K1901" t="s">
        <v>1679</v>
      </c>
      <c r="L1901" t="s">
        <v>1341</v>
      </c>
    </row>
    <row r="1902" spans="8:12" x14ac:dyDescent="0.25">
      <c r="H1902" t="s">
        <v>3021</v>
      </c>
      <c r="I1902">
        <v>9713416</v>
      </c>
      <c r="J1902">
        <v>636016791</v>
      </c>
      <c r="K1902" t="s">
        <v>1464</v>
      </c>
      <c r="L1902" t="s">
        <v>1308</v>
      </c>
    </row>
    <row r="1903" spans="8:12" x14ac:dyDescent="0.25">
      <c r="H1903" t="s">
        <v>3022</v>
      </c>
      <c r="I1903">
        <v>9071832</v>
      </c>
      <c r="J1903">
        <v>572747210</v>
      </c>
      <c r="K1903" t="s">
        <v>1575</v>
      </c>
      <c r="L1903" t="s">
        <v>1341</v>
      </c>
    </row>
    <row r="1904" spans="8:12" x14ac:dyDescent="0.25">
      <c r="H1904" t="s">
        <v>3023</v>
      </c>
      <c r="I1904">
        <v>9105138</v>
      </c>
      <c r="J1904">
        <v>314391000</v>
      </c>
      <c r="K1904" t="s">
        <v>1285</v>
      </c>
      <c r="L1904" t="s">
        <v>1326</v>
      </c>
    </row>
    <row r="1905" spans="8:12" x14ac:dyDescent="0.25">
      <c r="H1905" t="s">
        <v>3023</v>
      </c>
      <c r="I1905">
        <v>9143582</v>
      </c>
      <c r="J1905">
        <v>277373000</v>
      </c>
      <c r="K1905" t="s">
        <v>1707</v>
      </c>
      <c r="L1905" t="s">
        <v>1295</v>
      </c>
    </row>
    <row r="1906" spans="8:12" x14ac:dyDescent="0.25">
      <c r="H1906" t="s">
        <v>3024</v>
      </c>
      <c r="I1906">
        <v>9659866</v>
      </c>
      <c r="J1906">
        <v>636016169</v>
      </c>
      <c r="K1906" t="s">
        <v>1464</v>
      </c>
      <c r="L1906" t="s">
        <v>1308</v>
      </c>
    </row>
    <row r="1907" spans="8:12" x14ac:dyDescent="0.25">
      <c r="H1907" t="s">
        <v>3025</v>
      </c>
      <c r="I1907">
        <v>9339789</v>
      </c>
      <c r="J1907">
        <v>563172000</v>
      </c>
      <c r="K1907" t="s">
        <v>1441</v>
      </c>
      <c r="L1907" t="s">
        <v>1341</v>
      </c>
    </row>
    <row r="1908" spans="8:12" x14ac:dyDescent="0.25">
      <c r="H1908" t="s">
        <v>3026</v>
      </c>
      <c r="I1908">
        <v>9802815</v>
      </c>
      <c r="J1908">
        <v>657133200</v>
      </c>
      <c r="K1908" t="s">
        <v>1607</v>
      </c>
      <c r="L1908" t="s">
        <v>1329</v>
      </c>
    </row>
    <row r="1909" spans="8:12" x14ac:dyDescent="0.25">
      <c r="H1909" t="s">
        <v>3027</v>
      </c>
      <c r="I1909">
        <v>9802827</v>
      </c>
      <c r="J1909">
        <v>657133300</v>
      </c>
      <c r="K1909" t="s">
        <v>1607</v>
      </c>
      <c r="L1909" t="s">
        <v>1329</v>
      </c>
    </row>
    <row r="1910" spans="8:12" x14ac:dyDescent="0.25">
      <c r="H1910" t="s">
        <v>3028</v>
      </c>
      <c r="I1910">
        <v>9169330</v>
      </c>
      <c r="J1910">
        <v>538005485</v>
      </c>
      <c r="K1910" t="s">
        <v>1437</v>
      </c>
      <c r="L1910" t="s">
        <v>1341</v>
      </c>
    </row>
    <row r="1911" spans="8:12" x14ac:dyDescent="0.25">
      <c r="H1911" t="s">
        <v>3028</v>
      </c>
      <c r="I1911">
        <v>9651266</v>
      </c>
      <c r="J1911">
        <v>253415000</v>
      </c>
      <c r="K1911" t="s">
        <v>1615</v>
      </c>
      <c r="L1911" t="s">
        <v>1560</v>
      </c>
    </row>
    <row r="1912" spans="8:12" x14ac:dyDescent="0.25">
      <c r="H1912" t="s">
        <v>3029</v>
      </c>
      <c r="I1912">
        <v>9469699</v>
      </c>
      <c r="J1912">
        <v>636014580</v>
      </c>
      <c r="K1912" t="s">
        <v>1464</v>
      </c>
      <c r="L1912" t="s">
        <v>1341</v>
      </c>
    </row>
    <row r="1913" spans="8:12" x14ac:dyDescent="0.25">
      <c r="H1913" t="s">
        <v>3030</v>
      </c>
      <c r="I1913">
        <v>9594573</v>
      </c>
      <c r="J1913">
        <v>538004326</v>
      </c>
      <c r="K1913" t="s">
        <v>1437</v>
      </c>
      <c r="L1913" t="s">
        <v>1341</v>
      </c>
    </row>
    <row r="1914" spans="8:12" x14ac:dyDescent="0.25">
      <c r="H1914" t="s">
        <v>3030</v>
      </c>
      <c r="I1914">
        <v>9692258</v>
      </c>
      <c r="J1914">
        <v>477454500</v>
      </c>
      <c r="K1914" t="s">
        <v>1348</v>
      </c>
      <c r="L1914" t="s">
        <v>1313</v>
      </c>
    </row>
    <row r="1915" spans="8:12" x14ac:dyDescent="0.25">
      <c r="H1915" t="s">
        <v>3030</v>
      </c>
      <c r="I1915">
        <v>9365427</v>
      </c>
      <c r="J1915">
        <v>372142000</v>
      </c>
      <c r="L1915" t="s">
        <v>1295</v>
      </c>
    </row>
    <row r="1916" spans="8:12" x14ac:dyDescent="0.25">
      <c r="H1916" t="s">
        <v>3030</v>
      </c>
      <c r="I1916">
        <v>9521473</v>
      </c>
      <c r="J1916">
        <v>241203000</v>
      </c>
      <c r="K1916" t="s">
        <v>1679</v>
      </c>
      <c r="L1916" t="s">
        <v>1313</v>
      </c>
    </row>
    <row r="1917" spans="8:12" x14ac:dyDescent="0.25">
      <c r="H1917" t="s">
        <v>3031</v>
      </c>
      <c r="I1917">
        <v>9347827</v>
      </c>
      <c r="J1917">
        <v>304954000</v>
      </c>
      <c r="K1917" t="s">
        <v>1294</v>
      </c>
      <c r="L1917" t="s">
        <v>1295</v>
      </c>
    </row>
    <row r="1918" spans="8:12" x14ac:dyDescent="0.25">
      <c r="H1918" t="s">
        <v>3032</v>
      </c>
      <c r="I1918">
        <v>9611278</v>
      </c>
      <c r="J1918">
        <v>566097000</v>
      </c>
      <c r="L1918" t="s">
        <v>1341</v>
      </c>
    </row>
    <row r="1919" spans="8:12" x14ac:dyDescent="0.25">
      <c r="H1919" t="s">
        <v>3032</v>
      </c>
      <c r="I1919">
        <v>9300491</v>
      </c>
      <c r="J1919">
        <v>235050012</v>
      </c>
      <c r="K1919" t="s">
        <v>1558</v>
      </c>
      <c r="L1919" t="s">
        <v>1341</v>
      </c>
    </row>
    <row r="1920" spans="8:12" x14ac:dyDescent="0.25">
      <c r="H1920" t="s">
        <v>3033</v>
      </c>
      <c r="I1920">
        <v>9490480</v>
      </c>
      <c r="J1920">
        <v>247301400</v>
      </c>
      <c r="K1920" t="s">
        <v>1398</v>
      </c>
      <c r="L1920" t="s">
        <v>1341</v>
      </c>
    </row>
    <row r="1921" spans="8:12" x14ac:dyDescent="0.25">
      <c r="H1921" t="s">
        <v>3034</v>
      </c>
      <c r="I1921">
        <v>9213727</v>
      </c>
      <c r="J1921">
        <v>236631000</v>
      </c>
      <c r="K1921" t="s">
        <v>1383</v>
      </c>
      <c r="L1921" t="s">
        <v>1295</v>
      </c>
    </row>
    <row r="1922" spans="8:12" x14ac:dyDescent="0.25">
      <c r="H1922" t="s">
        <v>3035</v>
      </c>
      <c r="I1922">
        <v>9240550</v>
      </c>
      <c r="J1922">
        <v>236670000</v>
      </c>
      <c r="K1922" t="s">
        <v>1383</v>
      </c>
      <c r="L1922" t="s">
        <v>1295</v>
      </c>
    </row>
    <row r="1923" spans="8:12" x14ac:dyDescent="0.25">
      <c r="H1923" t="s">
        <v>3036</v>
      </c>
      <c r="I1923">
        <v>9121613</v>
      </c>
      <c r="J1923">
        <v>440042000</v>
      </c>
      <c r="K1923" t="s">
        <v>1352</v>
      </c>
      <c r="L1923" t="s">
        <v>1313</v>
      </c>
    </row>
    <row r="1924" spans="8:12" x14ac:dyDescent="0.25">
      <c r="H1924" t="s">
        <v>3037</v>
      </c>
      <c r="I1924">
        <v>9240471</v>
      </c>
      <c r="J1924">
        <v>236654000</v>
      </c>
      <c r="K1924" t="s">
        <v>1383</v>
      </c>
      <c r="L1924" t="s">
        <v>1295</v>
      </c>
    </row>
    <row r="1925" spans="8:12" x14ac:dyDescent="0.25">
      <c r="H1925" t="s">
        <v>3038</v>
      </c>
      <c r="I1925">
        <v>9639036</v>
      </c>
      <c r="J1925">
        <v>422023600</v>
      </c>
      <c r="K1925" t="s">
        <v>1664</v>
      </c>
      <c r="L1925" t="s">
        <v>1313</v>
      </c>
    </row>
    <row r="1926" spans="8:12" x14ac:dyDescent="0.25">
      <c r="H1926" t="s">
        <v>3039</v>
      </c>
      <c r="I1926">
        <v>9700122</v>
      </c>
      <c r="J1926">
        <v>229961000</v>
      </c>
      <c r="L1926" t="s">
        <v>1308</v>
      </c>
    </row>
    <row r="1927" spans="8:12" x14ac:dyDescent="0.25">
      <c r="H1927" t="s">
        <v>3040</v>
      </c>
      <c r="I1927">
        <v>9347152</v>
      </c>
      <c r="J1927">
        <v>565509000</v>
      </c>
      <c r="L1927" t="s">
        <v>1326</v>
      </c>
    </row>
    <row r="1928" spans="8:12" x14ac:dyDescent="0.25">
      <c r="H1928" t="s">
        <v>3041</v>
      </c>
      <c r="I1928">
        <v>8619479</v>
      </c>
      <c r="J1928">
        <v>447051000</v>
      </c>
      <c r="K1928" t="s">
        <v>1927</v>
      </c>
      <c r="L1928" t="s">
        <v>1586</v>
      </c>
    </row>
    <row r="1929" spans="8:12" x14ac:dyDescent="0.25">
      <c r="H1929" t="s">
        <v>3042</v>
      </c>
      <c r="I1929">
        <v>8767707</v>
      </c>
      <c r="J1929">
        <v>403710510</v>
      </c>
      <c r="K1929" t="s">
        <v>1920</v>
      </c>
      <c r="L1929" t="s">
        <v>1329</v>
      </c>
    </row>
    <row r="1930" spans="8:12" x14ac:dyDescent="0.25">
      <c r="H1930" t="s">
        <v>3043</v>
      </c>
      <c r="I1930">
        <v>8767733</v>
      </c>
      <c r="J1930">
        <v>403710310</v>
      </c>
      <c r="K1930" t="s">
        <v>1920</v>
      </c>
      <c r="L1930" t="s">
        <v>1329</v>
      </c>
    </row>
    <row r="1931" spans="8:12" x14ac:dyDescent="0.25">
      <c r="H1931" t="s">
        <v>3044</v>
      </c>
      <c r="I1931">
        <v>8767745</v>
      </c>
      <c r="J1931">
        <v>403700310</v>
      </c>
      <c r="K1931" t="s">
        <v>1920</v>
      </c>
      <c r="L1931" t="s">
        <v>1329</v>
      </c>
    </row>
    <row r="1932" spans="8:12" x14ac:dyDescent="0.25">
      <c r="H1932" t="s">
        <v>3045</v>
      </c>
      <c r="I1932">
        <v>9008706</v>
      </c>
      <c r="J1932">
        <v>311044300</v>
      </c>
      <c r="K1932" t="s">
        <v>1609</v>
      </c>
      <c r="L1932" t="s">
        <v>1295</v>
      </c>
    </row>
    <row r="1933" spans="8:12" x14ac:dyDescent="0.25">
      <c r="H1933" t="s">
        <v>3046</v>
      </c>
      <c r="I1933">
        <v>9687667</v>
      </c>
      <c r="J1933">
        <v>372417000</v>
      </c>
      <c r="L1933" t="s">
        <v>1346</v>
      </c>
    </row>
    <row r="1934" spans="8:12" x14ac:dyDescent="0.25">
      <c r="H1934" t="s">
        <v>3047</v>
      </c>
      <c r="I1934">
        <v>9729556</v>
      </c>
      <c r="J1934">
        <v>636016971</v>
      </c>
      <c r="K1934" t="s">
        <v>1464</v>
      </c>
      <c r="L1934" t="s">
        <v>1308</v>
      </c>
    </row>
    <row r="1935" spans="8:12" x14ac:dyDescent="0.25">
      <c r="H1935" t="s">
        <v>3047</v>
      </c>
      <c r="I1935">
        <v>9513115</v>
      </c>
      <c r="J1935">
        <v>241162000</v>
      </c>
      <c r="K1935" t="s">
        <v>1679</v>
      </c>
      <c r="L1935" t="s">
        <v>1313</v>
      </c>
    </row>
    <row r="1936" spans="8:12" x14ac:dyDescent="0.25">
      <c r="H1936" t="s">
        <v>3048</v>
      </c>
      <c r="I1936">
        <v>9466312</v>
      </c>
      <c r="J1936">
        <v>245953000</v>
      </c>
      <c r="K1936" t="s">
        <v>1387</v>
      </c>
      <c r="L1936" t="s">
        <v>1295</v>
      </c>
    </row>
    <row r="1937" spans="8:12" x14ac:dyDescent="0.25">
      <c r="H1937" t="s">
        <v>3049</v>
      </c>
      <c r="I1937">
        <v>9551686</v>
      </c>
      <c r="J1937">
        <v>255805812</v>
      </c>
      <c r="L1937" t="s">
        <v>1341</v>
      </c>
    </row>
    <row r="1938" spans="8:12" x14ac:dyDescent="0.25">
      <c r="H1938" t="s">
        <v>3049</v>
      </c>
      <c r="I1938">
        <v>9551686</v>
      </c>
      <c r="J1938">
        <v>229663000</v>
      </c>
      <c r="L1938" t="s">
        <v>1341</v>
      </c>
    </row>
    <row r="1939" spans="8:12" x14ac:dyDescent="0.25">
      <c r="H1939" t="s">
        <v>3050</v>
      </c>
      <c r="I1939">
        <v>9164081</v>
      </c>
      <c r="J1939">
        <v>209672000</v>
      </c>
      <c r="K1939" t="s">
        <v>1443</v>
      </c>
      <c r="L1939" t="s">
        <v>1326</v>
      </c>
    </row>
    <row r="1940" spans="8:12" x14ac:dyDescent="0.25">
      <c r="H1940" t="s">
        <v>3051</v>
      </c>
      <c r="I1940">
        <v>8125454</v>
      </c>
      <c r="J1940">
        <v>248693000</v>
      </c>
      <c r="K1940" t="s">
        <v>1340</v>
      </c>
      <c r="L1940" t="s">
        <v>1326</v>
      </c>
    </row>
    <row r="1941" spans="8:12" x14ac:dyDescent="0.25">
      <c r="H1941" t="s">
        <v>3052</v>
      </c>
      <c r="I1941">
        <v>9593359</v>
      </c>
      <c r="J1941">
        <v>538004630</v>
      </c>
      <c r="K1941" t="s">
        <v>1437</v>
      </c>
      <c r="L1941" t="s">
        <v>1341</v>
      </c>
    </row>
    <row r="1942" spans="8:12" x14ac:dyDescent="0.25">
      <c r="H1942" t="s">
        <v>3053</v>
      </c>
      <c r="I1942">
        <v>9440485</v>
      </c>
      <c r="J1942">
        <v>538003755</v>
      </c>
      <c r="K1942" t="s">
        <v>1437</v>
      </c>
      <c r="L1942" t="s">
        <v>1326</v>
      </c>
    </row>
    <row r="1943" spans="8:12" x14ac:dyDescent="0.25">
      <c r="H1943" t="s">
        <v>3054</v>
      </c>
      <c r="I1943">
        <v>8817772</v>
      </c>
      <c r="J1943">
        <v>563227000</v>
      </c>
      <c r="K1943" t="s">
        <v>1441</v>
      </c>
      <c r="L1943" t="s">
        <v>1362</v>
      </c>
    </row>
    <row r="1944" spans="8:12" x14ac:dyDescent="0.25">
      <c r="H1944" t="s">
        <v>3055</v>
      </c>
      <c r="I1944">
        <v>8212301</v>
      </c>
      <c r="J1944">
        <v>725000325</v>
      </c>
      <c r="K1944" t="s">
        <v>1532</v>
      </c>
      <c r="L1944" t="s">
        <v>1313</v>
      </c>
    </row>
    <row r="1945" spans="8:12" x14ac:dyDescent="0.25">
      <c r="H1945" t="s">
        <v>3055</v>
      </c>
      <c r="I1945">
        <v>8212300</v>
      </c>
      <c r="J1945">
        <v>725000230</v>
      </c>
      <c r="K1945" t="s">
        <v>1532</v>
      </c>
      <c r="L1945" t="s">
        <v>1313</v>
      </c>
    </row>
    <row r="1946" spans="8:12" x14ac:dyDescent="0.25">
      <c r="H1946" t="s">
        <v>3056</v>
      </c>
      <c r="I1946">
        <v>9224843</v>
      </c>
      <c r="J1946">
        <v>215046000</v>
      </c>
      <c r="K1946" t="s">
        <v>1340</v>
      </c>
      <c r="L1946" t="s">
        <v>1341</v>
      </c>
    </row>
    <row r="1947" spans="8:12" x14ac:dyDescent="0.25">
      <c r="H1947" t="s">
        <v>3057</v>
      </c>
      <c r="I1947">
        <v>9435363</v>
      </c>
      <c r="J1947">
        <v>273339920</v>
      </c>
      <c r="K1947" t="s">
        <v>1297</v>
      </c>
      <c r="L1947" t="s">
        <v>1313</v>
      </c>
    </row>
    <row r="1948" spans="8:12" x14ac:dyDescent="0.25">
      <c r="H1948" t="s">
        <v>3058</v>
      </c>
      <c r="I1948">
        <v>8301230</v>
      </c>
      <c r="J1948">
        <v>37579300</v>
      </c>
      <c r="K1948" t="s">
        <v>1322</v>
      </c>
      <c r="L1948" t="s">
        <v>1295</v>
      </c>
    </row>
    <row r="1949" spans="8:12" x14ac:dyDescent="0.25">
      <c r="H1949" t="s">
        <v>3058</v>
      </c>
      <c r="I1949">
        <v>8301230</v>
      </c>
      <c r="J1949">
        <v>37573000</v>
      </c>
      <c r="K1949" t="s">
        <v>1322</v>
      </c>
      <c r="L1949" t="s">
        <v>1295</v>
      </c>
    </row>
    <row r="1950" spans="8:12" x14ac:dyDescent="0.25">
      <c r="H1950" t="s">
        <v>3059</v>
      </c>
      <c r="I1950">
        <v>9613288</v>
      </c>
      <c r="J1950">
        <v>538004720</v>
      </c>
      <c r="K1950" t="s">
        <v>1437</v>
      </c>
      <c r="L1950" t="s">
        <v>1295</v>
      </c>
    </row>
    <row r="1951" spans="8:12" x14ac:dyDescent="0.25">
      <c r="H1951" t="s">
        <v>3060</v>
      </c>
      <c r="I1951">
        <v>6003209</v>
      </c>
      <c r="J1951">
        <v>205250990</v>
      </c>
      <c r="K1951" t="s">
        <v>1616</v>
      </c>
      <c r="L1951" t="s">
        <v>1308</v>
      </c>
    </row>
    <row r="1952" spans="8:12" x14ac:dyDescent="0.25">
      <c r="H1952" t="s">
        <v>3061</v>
      </c>
      <c r="I1952">
        <v>5411761</v>
      </c>
      <c r="J1952">
        <v>316007543</v>
      </c>
      <c r="K1952" t="s">
        <v>1365</v>
      </c>
      <c r="L1952" t="s">
        <v>1494</v>
      </c>
    </row>
    <row r="1953" spans="8:12" x14ac:dyDescent="0.25">
      <c r="H1953" t="s">
        <v>3062</v>
      </c>
      <c r="I1953">
        <v>9635999</v>
      </c>
      <c r="J1953">
        <v>636015333</v>
      </c>
      <c r="K1953" t="s">
        <v>1464</v>
      </c>
      <c r="L1953" t="s">
        <v>1341</v>
      </c>
    </row>
    <row r="1954" spans="8:12" x14ac:dyDescent="0.25">
      <c r="H1954" t="s">
        <v>3063</v>
      </c>
      <c r="I1954">
        <v>9182045</v>
      </c>
      <c r="J1954">
        <v>636015505</v>
      </c>
      <c r="K1954" t="s">
        <v>1464</v>
      </c>
      <c r="L1954" t="s">
        <v>1362</v>
      </c>
    </row>
    <row r="1955" spans="8:12" x14ac:dyDescent="0.25">
      <c r="H1955" t="s">
        <v>3064</v>
      </c>
      <c r="I1955">
        <v>9675626</v>
      </c>
      <c r="J1955">
        <v>432977000</v>
      </c>
      <c r="K1955" t="s">
        <v>1368</v>
      </c>
      <c r="L1955" t="s">
        <v>1308</v>
      </c>
    </row>
    <row r="1956" spans="8:12" x14ac:dyDescent="0.25">
      <c r="H1956" t="s">
        <v>3065</v>
      </c>
      <c r="I1956">
        <v>9474292</v>
      </c>
      <c r="J1956">
        <v>249301000</v>
      </c>
      <c r="K1956" t="s">
        <v>1340</v>
      </c>
      <c r="L1956" t="s">
        <v>1326</v>
      </c>
    </row>
    <row r="1957" spans="8:12" x14ac:dyDescent="0.25">
      <c r="H1957" t="s">
        <v>3066</v>
      </c>
      <c r="I1957">
        <v>9308998</v>
      </c>
      <c r="J1957">
        <v>240284000</v>
      </c>
      <c r="K1957" t="s">
        <v>1679</v>
      </c>
      <c r="L1957" t="s">
        <v>1362</v>
      </c>
    </row>
    <row r="1958" spans="8:12" x14ac:dyDescent="0.25">
      <c r="H1958" t="s">
        <v>3067</v>
      </c>
      <c r="I1958">
        <v>9592123</v>
      </c>
      <c r="J1958">
        <v>209191000</v>
      </c>
      <c r="K1958" t="s">
        <v>1443</v>
      </c>
      <c r="L1958" t="s">
        <v>1341</v>
      </c>
    </row>
    <row r="1959" spans="8:12" x14ac:dyDescent="0.25">
      <c r="H1959" t="s">
        <v>3068</v>
      </c>
      <c r="I1959">
        <v>9592135</v>
      </c>
      <c r="J1959">
        <v>209243000</v>
      </c>
      <c r="K1959" t="s">
        <v>1443</v>
      </c>
      <c r="L1959" t="s">
        <v>1341</v>
      </c>
    </row>
    <row r="1960" spans="8:12" x14ac:dyDescent="0.25">
      <c r="H1960" t="s">
        <v>3069</v>
      </c>
      <c r="I1960">
        <v>9318034</v>
      </c>
      <c r="J1960">
        <v>256396000</v>
      </c>
      <c r="K1960" t="s">
        <v>1340</v>
      </c>
      <c r="L1960" t="s">
        <v>1326</v>
      </c>
    </row>
    <row r="1961" spans="8:12" x14ac:dyDescent="0.25">
      <c r="H1961" t="s">
        <v>3070</v>
      </c>
      <c r="I1961">
        <v>9350862</v>
      </c>
      <c r="J1961">
        <v>256182000</v>
      </c>
      <c r="K1961" t="s">
        <v>1340</v>
      </c>
      <c r="L1961" t="s">
        <v>1326</v>
      </c>
    </row>
    <row r="1962" spans="8:12" x14ac:dyDescent="0.25">
      <c r="H1962" t="s">
        <v>3071</v>
      </c>
      <c r="I1962">
        <v>9350850</v>
      </c>
      <c r="J1962">
        <v>256174000</v>
      </c>
      <c r="K1962" t="s">
        <v>1340</v>
      </c>
      <c r="L1962" t="s">
        <v>1326</v>
      </c>
    </row>
    <row r="1963" spans="8:12" x14ac:dyDescent="0.25">
      <c r="H1963" t="s">
        <v>3072</v>
      </c>
      <c r="I1963">
        <v>9307815</v>
      </c>
      <c r="J1963">
        <v>256812000</v>
      </c>
      <c r="K1963" t="s">
        <v>1340</v>
      </c>
      <c r="L1963" t="s">
        <v>1326</v>
      </c>
    </row>
    <row r="1964" spans="8:12" x14ac:dyDescent="0.25">
      <c r="H1964" t="s">
        <v>3073</v>
      </c>
      <c r="I1964">
        <v>9332640</v>
      </c>
      <c r="J1964">
        <v>538003524</v>
      </c>
      <c r="K1964" t="s">
        <v>1437</v>
      </c>
      <c r="L1964" t="s">
        <v>1362</v>
      </c>
    </row>
    <row r="1965" spans="8:12" x14ac:dyDescent="0.25">
      <c r="H1965" t="s">
        <v>3074</v>
      </c>
      <c r="I1965">
        <v>9671462</v>
      </c>
      <c r="J1965">
        <v>244790607</v>
      </c>
      <c r="K1965" t="s">
        <v>1387</v>
      </c>
      <c r="L1965" t="s">
        <v>3075</v>
      </c>
    </row>
    <row r="1966" spans="8:12" x14ac:dyDescent="0.25">
      <c r="H1966" t="s">
        <v>3076</v>
      </c>
      <c r="I1966">
        <v>9332638</v>
      </c>
      <c r="J1966">
        <v>538003523</v>
      </c>
      <c r="K1966" t="s">
        <v>1437</v>
      </c>
      <c r="L1966" t="s">
        <v>1362</v>
      </c>
    </row>
    <row r="1967" spans="8:12" x14ac:dyDescent="0.25">
      <c r="H1967" t="s">
        <v>3077</v>
      </c>
      <c r="I1967">
        <v>9125918</v>
      </c>
      <c r="J1967">
        <v>372282000</v>
      </c>
      <c r="L1967" t="s">
        <v>1341</v>
      </c>
    </row>
    <row r="1968" spans="8:12" x14ac:dyDescent="0.25">
      <c r="H1968" t="s">
        <v>3078</v>
      </c>
      <c r="I1968">
        <v>8902450</v>
      </c>
      <c r="J1968">
        <v>352531000</v>
      </c>
      <c r="K1968" t="s">
        <v>1332</v>
      </c>
      <c r="L1968" t="s">
        <v>1341</v>
      </c>
    </row>
    <row r="1969" spans="8:12" x14ac:dyDescent="0.25">
      <c r="H1969" t="s">
        <v>3079</v>
      </c>
      <c r="I1969">
        <v>9650901</v>
      </c>
      <c r="J1969">
        <v>245058000</v>
      </c>
      <c r="K1969" t="s">
        <v>1387</v>
      </c>
      <c r="L1969" t="s">
        <v>1295</v>
      </c>
    </row>
    <row r="1970" spans="8:12" x14ac:dyDescent="0.25">
      <c r="H1970" t="s">
        <v>3080</v>
      </c>
      <c r="I1970">
        <v>8603418</v>
      </c>
      <c r="J1970">
        <v>248736000</v>
      </c>
      <c r="L1970" t="s">
        <v>1295</v>
      </c>
    </row>
    <row r="1971" spans="8:12" x14ac:dyDescent="0.25">
      <c r="H1971" t="s">
        <v>3081</v>
      </c>
      <c r="I1971">
        <v>6920147</v>
      </c>
      <c r="J1971">
        <v>273333320</v>
      </c>
      <c r="K1971" t="s">
        <v>1297</v>
      </c>
      <c r="L1971" t="s">
        <v>1326</v>
      </c>
    </row>
    <row r="1972" spans="8:12" x14ac:dyDescent="0.25">
      <c r="H1972" t="s">
        <v>3082</v>
      </c>
      <c r="I1972">
        <v>8403571</v>
      </c>
      <c r="J1972">
        <v>311818000</v>
      </c>
      <c r="K1972" t="s">
        <v>1609</v>
      </c>
      <c r="L1972" t="s">
        <v>1295</v>
      </c>
    </row>
    <row r="1973" spans="8:12" x14ac:dyDescent="0.25">
      <c r="H1973" t="s">
        <v>3083</v>
      </c>
      <c r="I1973">
        <v>9228980</v>
      </c>
      <c r="J1973">
        <v>312724000</v>
      </c>
      <c r="K1973" t="s">
        <v>1379</v>
      </c>
      <c r="L1973" t="s">
        <v>1295</v>
      </c>
    </row>
    <row r="1974" spans="8:12" x14ac:dyDescent="0.25">
      <c r="H1974" t="s">
        <v>3083</v>
      </c>
      <c r="I1974">
        <v>9228980</v>
      </c>
      <c r="J1974">
        <v>273386130</v>
      </c>
      <c r="K1974" t="s">
        <v>1297</v>
      </c>
      <c r="L1974" t="s">
        <v>1295</v>
      </c>
    </row>
    <row r="1975" spans="8:12" x14ac:dyDescent="0.25">
      <c r="H1975" t="s">
        <v>3084</v>
      </c>
      <c r="I1975">
        <v>9243801</v>
      </c>
      <c r="J1975">
        <v>273370990</v>
      </c>
      <c r="K1975" t="s">
        <v>1297</v>
      </c>
      <c r="L1975" t="s">
        <v>1295</v>
      </c>
    </row>
    <row r="1976" spans="8:12" x14ac:dyDescent="0.25">
      <c r="H1976" t="s">
        <v>3085</v>
      </c>
      <c r="I1976">
        <v>8889402</v>
      </c>
      <c r="J1976">
        <v>273446280</v>
      </c>
      <c r="K1976" t="s">
        <v>1297</v>
      </c>
      <c r="L1976" t="s">
        <v>1295</v>
      </c>
    </row>
    <row r="1977" spans="8:12" x14ac:dyDescent="0.25">
      <c r="H1977" t="s">
        <v>412</v>
      </c>
      <c r="I1977">
        <v>9221334</v>
      </c>
      <c r="J1977">
        <v>636016322</v>
      </c>
      <c r="K1977" t="s">
        <v>1464</v>
      </c>
      <c r="L1977" t="s">
        <v>1341</v>
      </c>
    </row>
    <row r="1978" spans="8:12" x14ac:dyDescent="0.25">
      <c r="H1978" t="s">
        <v>412</v>
      </c>
      <c r="I1978">
        <v>9162928</v>
      </c>
      <c r="J1978">
        <v>311028200</v>
      </c>
      <c r="K1978" t="s">
        <v>1609</v>
      </c>
      <c r="L1978" t="s">
        <v>1326</v>
      </c>
    </row>
    <row r="1979" spans="8:12" x14ac:dyDescent="0.25">
      <c r="H1979" t="s">
        <v>3086</v>
      </c>
      <c r="I1979">
        <v>9588299</v>
      </c>
      <c r="J1979">
        <v>311027300</v>
      </c>
      <c r="K1979" t="s">
        <v>1609</v>
      </c>
      <c r="L1979" t="s">
        <v>1313</v>
      </c>
    </row>
    <row r="1980" spans="8:12" x14ac:dyDescent="0.25">
      <c r="H1980" t="s">
        <v>3087</v>
      </c>
      <c r="I1980">
        <v>9465863</v>
      </c>
      <c r="J1980">
        <v>422035300</v>
      </c>
      <c r="K1980" t="s">
        <v>1664</v>
      </c>
      <c r="L1980" t="s">
        <v>1341</v>
      </c>
    </row>
    <row r="1981" spans="8:12" x14ac:dyDescent="0.25">
      <c r="H1981" t="s">
        <v>3088</v>
      </c>
      <c r="I1981">
        <v>9190327</v>
      </c>
      <c r="J1981">
        <v>246414000</v>
      </c>
      <c r="K1981" t="s">
        <v>1387</v>
      </c>
      <c r="L1981" t="s">
        <v>1326</v>
      </c>
    </row>
    <row r="1982" spans="8:12" x14ac:dyDescent="0.25">
      <c r="H1982" t="s">
        <v>3089</v>
      </c>
      <c r="I1982">
        <v>9646699</v>
      </c>
      <c r="J1982">
        <v>538005169</v>
      </c>
      <c r="K1982" t="s">
        <v>1437</v>
      </c>
      <c r="L1982" t="s">
        <v>1341</v>
      </c>
    </row>
    <row r="1983" spans="8:12" x14ac:dyDescent="0.25">
      <c r="H1983" t="s">
        <v>3090</v>
      </c>
      <c r="I1983">
        <v>9649134</v>
      </c>
      <c r="J1983">
        <v>566417000</v>
      </c>
      <c r="L1983" t="s">
        <v>1494</v>
      </c>
    </row>
    <row r="1984" spans="8:12" x14ac:dyDescent="0.25">
      <c r="H1984" t="s">
        <v>3090</v>
      </c>
      <c r="I1984">
        <v>9169809</v>
      </c>
      <c r="J1984">
        <v>352711000</v>
      </c>
      <c r="K1984" t="s">
        <v>1332</v>
      </c>
      <c r="L1984" t="s">
        <v>1295</v>
      </c>
    </row>
    <row r="1985" spans="8:12" x14ac:dyDescent="0.25">
      <c r="H1985" t="s">
        <v>3091</v>
      </c>
      <c r="I1985">
        <v>9377195</v>
      </c>
      <c r="J1985">
        <v>247256600</v>
      </c>
      <c r="K1985" t="s">
        <v>1398</v>
      </c>
      <c r="L1985" t="s">
        <v>1326</v>
      </c>
    </row>
    <row r="1986" spans="8:12" x14ac:dyDescent="0.25">
      <c r="H1986" t="s">
        <v>3092</v>
      </c>
      <c r="I1986">
        <v>9100528</v>
      </c>
      <c r="J1986">
        <v>525016107</v>
      </c>
      <c r="K1986" t="s">
        <v>1307</v>
      </c>
      <c r="L1986" t="s">
        <v>1308</v>
      </c>
    </row>
    <row r="1987" spans="8:12" x14ac:dyDescent="0.25">
      <c r="H1987" t="s">
        <v>3093</v>
      </c>
      <c r="I1987">
        <v>9347023</v>
      </c>
      <c r="J1987">
        <v>247222600</v>
      </c>
      <c r="K1987" t="s">
        <v>1398</v>
      </c>
      <c r="L1987" t="s">
        <v>1295</v>
      </c>
    </row>
    <row r="1988" spans="8:12" x14ac:dyDescent="0.25">
      <c r="H1988" t="s">
        <v>3094</v>
      </c>
      <c r="I1988">
        <v>9512123</v>
      </c>
      <c r="J1988">
        <v>538004320</v>
      </c>
      <c r="K1988" t="s">
        <v>1437</v>
      </c>
      <c r="L1988" t="s">
        <v>1326</v>
      </c>
    </row>
    <row r="1989" spans="8:12" x14ac:dyDescent="0.25">
      <c r="H1989" t="s">
        <v>3095</v>
      </c>
      <c r="I1989">
        <v>9512111</v>
      </c>
      <c r="J1989">
        <v>538004321</v>
      </c>
      <c r="K1989" t="s">
        <v>1437</v>
      </c>
      <c r="L1989" t="s">
        <v>1326</v>
      </c>
    </row>
    <row r="1990" spans="8:12" x14ac:dyDescent="0.25">
      <c r="H1990" t="s">
        <v>3096</v>
      </c>
      <c r="I1990">
        <v>9313448</v>
      </c>
      <c r="J1990">
        <v>538004157</v>
      </c>
      <c r="K1990" t="s">
        <v>1437</v>
      </c>
      <c r="L1990" t="s">
        <v>1326</v>
      </c>
    </row>
    <row r="1991" spans="8:12" x14ac:dyDescent="0.25">
      <c r="H1991" t="s">
        <v>3097</v>
      </c>
      <c r="I1991">
        <v>9707845</v>
      </c>
      <c r="J1991">
        <v>538005865</v>
      </c>
      <c r="K1991" t="s">
        <v>1437</v>
      </c>
      <c r="L1991" t="s">
        <v>1313</v>
      </c>
    </row>
    <row r="1992" spans="8:12" x14ac:dyDescent="0.25">
      <c r="H1992" t="s">
        <v>3098</v>
      </c>
      <c r="I1992">
        <v>9707857</v>
      </c>
      <c r="J1992">
        <v>538005866</v>
      </c>
      <c r="K1992" t="s">
        <v>1437</v>
      </c>
      <c r="L1992" t="s">
        <v>1329</v>
      </c>
    </row>
    <row r="1993" spans="8:12" x14ac:dyDescent="0.25">
      <c r="H1993" t="s">
        <v>3099</v>
      </c>
      <c r="I1993">
        <v>9707869</v>
      </c>
      <c r="J1993">
        <v>538005867</v>
      </c>
      <c r="K1993" t="s">
        <v>1437</v>
      </c>
      <c r="L1993" t="s">
        <v>1412</v>
      </c>
    </row>
    <row r="1994" spans="8:12" x14ac:dyDescent="0.25">
      <c r="H1994" t="s">
        <v>3100</v>
      </c>
      <c r="I1994">
        <v>9707871</v>
      </c>
      <c r="J1994">
        <v>538005868</v>
      </c>
      <c r="K1994" t="s">
        <v>1437</v>
      </c>
      <c r="L1994" t="s">
        <v>1412</v>
      </c>
    </row>
    <row r="1995" spans="8:12" x14ac:dyDescent="0.25">
      <c r="H1995" t="s">
        <v>3101</v>
      </c>
      <c r="I1995">
        <v>9707388</v>
      </c>
      <c r="J1995">
        <v>538006053</v>
      </c>
      <c r="K1995" t="s">
        <v>1437</v>
      </c>
      <c r="L1995" t="s">
        <v>1313</v>
      </c>
    </row>
    <row r="1996" spans="8:12" x14ac:dyDescent="0.25">
      <c r="H1996" t="s">
        <v>3102</v>
      </c>
      <c r="I1996">
        <v>9707390</v>
      </c>
      <c r="J1996">
        <v>538005869</v>
      </c>
      <c r="K1996" t="s">
        <v>1437</v>
      </c>
      <c r="L1996" t="s">
        <v>1412</v>
      </c>
    </row>
    <row r="1997" spans="8:12" x14ac:dyDescent="0.25">
      <c r="H1997" t="s">
        <v>3103</v>
      </c>
      <c r="I1997">
        <v>9667942</v>
      </c>
      <c r="J1997">
        <v>538005761</v>
      </c>
      <c r="K1997" t="s">
        <v>1437</v>
      </c>
      <c r="L1997" t="s">
        <v>1326</v>
      </c>
    </row>
    <row r="1998" spans="8:12" x14ac:dyDescent="0.25">
      <c r="H1998" t="s">
        <v>3104</v>
      </c>
      <c r="I1998">
        <v>9310161</v>
      </c>
      <c r="J1998">
        <v>538003971</v>
      </c>
      <c r="K1998" t="s">
        <v>1437</v>
      </c>
      <c r="L1998" t="s">
        <v>1362</v>
      </c>
    </row>
    <row r="1999" spans="8:12" x14ac:dyDescent="0.25">
      <c r="H1999" t="s">
        <v>3105</v>
      </c>
      <c r="I1999">
        <v>9708215</v>
      </c>
      <c r="J1999">
        <v>538006130</v>
      </c>
      <c r="K1999" t="s">
        <v>1437</v>
      </c>
      <c r="L1999" t="s">
        <v>1313</v>
      </c>
    </row>
    <row r="2000" spans="8:12" x14ac:dyDescent="0.25">
      <c r="H2000" t="s">
        <v>3106</v>
      </c>
      <c r="I2000">
        <v>9708239</v>
      </c>
      <c r="J2000">
        <v>538006132</v>
      </c>
      <c r="K2000" t="s">
        <v>1437</v>
      </c>
      <c r="L2000" t="s">
        <v>1313</v>
      </c>
    </row>
    <row r="2001" spans="8:12" x14ac:dyDescent="0.25">
      <c r="H2001" t="s">
        <v>3107</v>
      </c>
      <c r="I2001">
        <v>9367712</v>
      </c>
      <c r="J2001">
        <v>538005815</v>
      </c>
      <c r="K2001" t="s">
        <v>1437</v>
      </c>
      <c r="L2001" t="s">
        <v>1362</v>
      </c>
    </row>
    <row r="2002" spans="8:12" x14ac:dyDescent="0.25">
      <c r="H2002" t="s">
        <v>3108</v>
      </c>
      <c r="I2002">
        <v>9367700</v>
      </c>
      <c r="J2002">
        <v>538005816</v>
      </c>
      <c r="K2002" t="s">
        <v>1437</v>
      </c>
      <c r="L2002" t="s">
        <v>1362</v>
      </c>
    </row>
    <row r="2003" spans="8:12" x14ac:dyDescent="0.25">
      <c r="H2003" t="s">
        <v>3109</v>
      </c>
      <c r="I2003">
        <v>9708203</v>
      </c>
      <c r="J2003">
        <v>538006129</v>
      </c>
      <c r="K2003" t="s">
        <v>1437</v>
      </c>
      <c r="L2003" t="s">
        <v>1313</v>
      </c>
    </row>
    <row r="2004" spans="8:12" x14ac:dyDescent="0.25">
      <c r="H2004" t="s">
        <v>3110</v>
      </c>
      <c r="I2004">
        <v>9379519</v>
      </c>
      <c r="J2004">
        <v>538005329</v>
      </c>
      <c r="K2004" t="s">
        <v>1437</v>
      </c>
      <c r="L2004" t="s">
        <v>1362</v>
      </c>
    </row>
    <row r="2005" spans="8:12" x14ac:dyDescent="0.25">
      <c r="H2005" t="s">
        <v>3111</v>
      </c>
      <c r="I2005">
        <v>9271951</v>
      </c>
      <c r="J2005">
        <v>538004102</v>
      </c>
      <c r="K2005" t="s">
        <v>1437</v>
      </c>
      <c r="L2005" t="s">
        <v>1362</v>
      </c>
    </row>
    <row r="2006" spans="8:12" x14ac:dyDescent="0.25">
      <c r="H2006" t="s">
        <v>3112</v>
      </c>
      <c r="I2006">
        <v>9240847</v>
      </c>
      <c r="J2006">
        <v>538004142</v>
      </c>
      <c r="K2006" t="s">
        <v>1437</v>
      </c>
      <c r="L2006" t="s">
        <v>1362</v>
      </c>
    </row>
    <row r="2007" spans="8:12" x14ac:dyDescent="0.25">
      <c r="H2007" t="s">
        <v>3113</v>
      </c>
      <c r="I2007">
        <v>9539913</v>
      </c>
      <c r="J2007">
        <v>538004967</v>
      </c>
      <c r="K2007" t="s">
        <v>1437</v>
      </c>
      <c r="L2007" t="s">
        <v>1326</v>
      </c>
    </row>
    <row r="2008" spans="8:12" x14ac:dyDescent="0.25">
      <c r="H2008" t="s">
        <v>3114</v>
      </c>
      <c r="I2008">
        <v>9637088</v>
      </c>
      <c r="J2008">
        <v>538005249</v>
      </c>
      <c r="K2008" t="s">
        <v>1437</v>
      </c>
      <c r="L2008" t="s">
        <v>1326</v>
      </c>
    </row>
    <row r="2009" spans="8:12" x14ac:dyDescent="0.25">
      <c r="H2009" t="s">
        <v>3115</v>
      </c>
      <c r="I2009">
        <v>9637076</v>
      </c>
      <c r="J2009">
        <v>538005248</v>
      </c>
      <c r="K2009" t="s">
        <v>1437</v>
      </c>
      <c r="L2009" t="s">
        <v>1326</v>
      </c>
    </row>
    <row r="2010" spans="8:12" x14ac:dyDescent="0.25">
      <c r="H2010" t="s">
        <v>3116</v>
      </c>
      <c r="I2010">
        <v>9539925</v>
      </c>
      <c r="J2010">
        <v>538004968</v>
      </c>
      <c r="K2010" t="s">
        <v>1437</v>
      </c>
      <c r="L2010" t="s">
        <v>1326</v>
      </c>
    </row>
    <row r="2011" spans="8:12" x14ac:dyDescent="0.25">
      <c r="H2011" t="s">
        <v>3117</v>
      </c>
      <c r="I2011">
        <v>9708227</v>
      </c>
      <c r="J2011">
        <v>538006131</v>
      </c>
      <c r="K2011" t="s">
        <v>1437</v>
      </c>
      <c r="L2011" t="s">
        <v>1313</v>
      </c>
    </row>
    <row r="2012" spans="8:12" x14ac:dyDescent="0.25">
      <c r="H2012" t="s">
        <v>3118</v>
      </c>
      <c r="I2012">
        <v>7634197</v>
      </c>
      <c r="J2012">
        <v>271002051</v>
      </c>
      <c r="K2012" t="s">
        <v>1373</v>
      </c>
      <c r="L2012" t="s">
        <v>1295</v>
      </c>
    </row>
    <row r="2013" spans="8:12" x14ac:dyDescent="0.25">
      <c r="H2013" t="s">
        <v>3119</v>
      </c>
      <c r="I2013">
        <v>9071650</v>
      </c>
      <c r="J2013">
        <v>271043905</v>
      </c>
      <c r="K2013" t="s">
        <v>1373</v>
      </c>
      <c r="L2013" t="s">
        <v>1295</v>
      </c>
    </row>
    <row r="2014" spans="8:12" x14ac:dyDescent="0.25">
      <c r="H2014" t="s">
        <v>3120</v>
      </c>
      <c r="I2014">
        <v>8205216</v>
      </c>
      <c r="J2014">
        <v>271044348</v>
      </c>
      <c r="K2014" t="s">
        <v>1373</v>
      </c>
      <c r="L2014" t="s">
        <v>1295</v>
      </c>
    </row>
    <row r="2015" spans="8:12" x14ac:dyDescent="0.25">
      <c r="H2015" t="s">
        <v>3121</v>
      </c>
      <c r="I2015">
        <v>8504246</v>
      </c>
      <c r="J2015">
        <v>271044386</v>
      </c>
      <c r="K2015" t="s">
        <v>1373</v>
      </c>
      <c r="L2015" t="s">
        <v>1295</v>
      </c>
    </row>
    <row r="2016" spans="8:12" x14ac:dyDescent="0.25">
      <c r="H2016" t="s">
        <v>3122</v>
      </c>
      <c r="I2016">
        <v>9516222</v>
      </c>
      <c r="J2016">
        <v>370297000</v>
      </c>
      <c r="L2016" t="s">
        <v>1326</v>
      </c>
    </row>
    <row r="2017" spans="8:12" x14ac:dyDescent="0.25">
      <c r="H2017" t="s">
        <v>3123</v>
      </c>
      <c r="I2017">
        <v>9591387</v>
      </c>
      <c r="J2017">
        <v>253444000</v>
      </c>
      <c r="K2017" t="s">
        <v>1615</v>
      </c>
      <c r="L2017" t="s">
        <v>1329</v>
      </c>
    </row>
    <row r="2018" spans="8:12" x14ac:dyDescent="0.25">
      <c r="H2018" t="s">
        <v>3124</v>
      </c>
      <c r="I2018">
        <v>8311053</v>
      </c>
      <c r="J2018">
        <v>376803000</v>
      </c>
      <c r="K2018" t="s">
        <v>1322</v>
      </c>
      <c r="L2018" t="s">
        <v>1295</v>
      </c>
    </row>
    <row r="2019" spans="8:12" x14ac:dyDescent="0.25">
      <c r="H2019" t="s">
        <v>3125</v>
      </c>
      <c r="I2019">
        <v>7612498</v>
      </c>
      <c r="J2019">
        <v>273334930</v>
      </c>
      <c r="K2019" t="s">
        <v>1297</v>
      </c>
      <c r="L2019" t="s">
        <v>1295</v>
      </c>
    </row>
    <row r="2020" spans="8:12" x14ac:dyDescent="0.25">
      <c r="H2020" t="s">
        <v>3126</v>
      </c>
      <c r="I2020">
        <v>9711456</v>
      </c>
      <c r="J2020">
        <v>241348000</v>
      </c>
      <c r="K2020" t="s">
        <v>1679</v>
      </c>
      <c r="L2020" t="s">
        <v>1313</v>
      </c>
    </row>
    <row r="2021" spans="8:12" x14ac:dyDescent="0.25">
      <c r="H2021" t="s">
        <v>3127</v>
      </c>
      <c r="I2021">
        <v>9232060</v>
      </c>
      <c r="J2021">
        <v>209799000</v>
      </c>
      <c r="K2021" t="s">
        <v>1443</v>
      </c>
      <c r="L2021" t="s">
        <v>1341</v>
      </c>
    </row>
    <row r="2022" spans="8:12" x14ac:dyDescent="0.25">
      <c r="H2022" t="s">
        <v>413</v>
      </c>
      <c r="I2022">
        <v>9225031</v>
      </c>
      <c r="J2022">
        <v>352947000</v>
      </c>
      <c r="K2022" t="s">
        <v>1332</v>
      </c>
      <c r="L2022" t="s">
        <v>1341</v>
      </c>
    </row>
    <row r="2023" spans="8:12" x14ac:dyDescent="0.25">
      <c r="H2023" t="s">
        <v>413</v>
      </c>
      <c r="I2023">
        <v>9318591</v>
      </c>
      <c r="J2023">
        <v>241134000</v>
      </c>
      <c r="K2023" t="s">
        <v>1679</v>
      </c>
      <c r="L2023" t="s">
        <v>1341</v>
      </c>
    </row>
    <row r="2024" spans="8:12" x14ac:dyDescent="0.25">
      <c r="H2024" t="s">
        <v>3128</v>
      </c>
      <c r="I2024">
        <v>8315023</v>
      </c>
      <c r="J2024">
        <v>636014749</v>
      </c>
      <c r="K2024" t="s">
        <v>1464</v>
      </c>
      <c r="L2024" t="s">
        <v>1341</v>
      </c>
    </row>
    <row r="2025" spans="8:12" x14ac:dyDescent="0.25">
      <c r="H2025" t="s">
        <v>3129</v>
      </c>
      <c r="I2025">
        <v>9165786</v>
      </c>
      <c r="J2025">
        <v>422031400</v>
      </c>
      <c r="K2025" t="s">
        <v>1664</v>
      </c>
      <c r="L2025" t="s">
        <v>1295</v>
      </c>
    </row>
    <row r="2026" spans="8:12" x14ac:dyDescent="0.25">
      <c r="H2026" t="s">
        <v>3130</v>
      </c>
      <c r="I2026">
        <v>8509038</v>
      </c>
      <c r="J2026">
        <v>676073000</v>
      </c>
      <c r="K2026" t="s">
        <v>2690</v>
      </c>
      <c r="L2026" t="s">
        <v>1295</v>
      </c>
    </row>
    <row r="2027" spans="8:12" x14ac:dyDescent="0.25">
      <c r="H2027" t="s">
        <v>3131</v>
      </c>
      <c r="I2027">
        <v>8316481</v>
      </c>
      <c r="J2027">
        <v>525016272</v>
      </c>
      <c r="K2027" t="s">
        <v>1307</v>
      </c>
      <c r="L2027" t="s">
        <v>1341</v>
      </c>
    </row>
    <row r="2028" spans="8:12" x14ac:dyDescent="0.25">
      <c r="H2028" t="s">
        <v>3132</v>
      </c>
      <c r="I2028">
        <v>8813049</v>
      </c>
      <c r="J2028">
        <v>232002158</v>
      </c>
      <c r="K2028" t="s">
        <v>1558</v>
      </c>
      <c r="L2028" t="s">
        <v>1847</v>
      </c>
    </row>
    <row r="2029" spans="8:12" x14ac:dyDescent="0.25">
      <c r="H2029" t="s">
        <v>3133</v>
      </c>
      <c r="I2029">
        <v>8309153</v>
      </c>
      <c r="J2029">
        <v>701093000</v>
      </c>
      <c r="K2029" t="s">
        <v>3134</v>
      </c>
      <c r="L2029" t="s">
        <v>1341</v>
      </c>
    </row>
    <row r="2030" spans="8:12" x14ac:dyDescent="0.25">
      <c r="H2030" t="s">
        <v>3135</v>
      </c>
      <c r="I2030">
        <v>9379959</v>
      </c>
      <c r="J2030">
        <v>372956000</v>
      </c>
      <c r="L2030" t="s">
        <v>1326</v>
      </c>
    </row>
    <row r="2031" spans="8:12" x14ac:dyDescent="0.25">
      <c r="H2031" t="s">
        <v>3136</v>
      </c>
      <c r="I2031">
        <v>9367554</v>
      </c>
      <c r="J2031">
        <v>563896000</v>
      </c>
      <c r="K2031" t="s">
        <v>1441</v>
      </c>
      <c r="L2031" t="s">
        <v>1326</v>
      </c>
    </row>
    <row r="2032" spans="8:12" x14ac:dyDescent="0.25">
      <c r="H2032" t="s">
        <v>3136</v>
      </c>
      <c r="I2032">
        <v>9367554</v>
      </c>
      <c r="J2032">
        <v>370744000</v>
      </c>
      <c r="L2032" t="s">
        <v>1326</v>
      </c>
    </row>
    <row r="2033" spans="8:12" x14ac:dyDescent="0.25">
      <c r="H2033" t="s">
        <v>3137</v>
      </c>
      <c r="I2033">
        <v>9382061</v>
      </c>
      <c r="J2033">
        <v>356159000</v>
      </c>
      <c r="K2033" t="s">
        <v>1332</v>
      </c>
      <c r="L2033" t="s">
        <v>1326</v>
      </c>
    </row>
    <row r="2034" spans="8:12" x14ac:dyDescent="0.25">
      <c r="H2034" t="s">
        <v>3138</v>
      </c>
      <c r="I2034">
        <v>9412737</v>
      </c>
      <c r="J2034">
        <v>372448000</v>
      </c>
      <c r="L2034" t="s">
        <v>1326</v>
      </c>
    </row>
    <row r="2035" spans="8:12" x14ac:dyDescent="0.25">
      <c r="H2035" t="s">
        <v>3139</v>
      </c>
      <c r="I2035">
        <v>9424596</v>
      </c>
      <c r="J2035">
        <v>538003929</v>
      </c>
      <c r="K2035" t="s">
        <v>1437</v>
      </c>
      <c r="L2035" t="s">
        <v>1326</v>
      </c>
    </row>
    <row r="2036" spans="8:12" x14ac:dyDescent="0.25">
      <c r="H2036" t="s">
        <v>3140</v>
      </c>
      <c r="I2036">
        <v>9414266</v>
      </c>
      <c r="J2036">
        <v>357441000</v>
      </c>
      <c r="K2036" t="s">
        <v>1332</v>
      </c>
      <c r="L2036" t="s">
        <v>1326</v>
      </c>
    </row>
    <row r="2037" spans="8:12" x14ac:dyDescent="0.25">
      <c r="H2037" t="s">
        <v>3141</v>
      </c>
      <c r="I2037">
        <v>9459280</v>
      </c>
      <c r="J2037">
        <v>538004167</v>
      </c>
      <c r="K2037" t="s">
        <v>1437</v>
      </c>
      <c r="L2037" t="s">
        <v>1326</v>
      </c>
    </row>
    <row r="2038" spans="8:12" x14ac:dyDescent="0.25">
      <c r="H2038" t="s">
        <v>3142</v>
      </c>
      <c r="I2038">
        <v>9392377</v>
      </c>
      <c r="J2038">
        <v>370738000</v>
      </c>
      <c r="L2038" t="s">
        <v>1412</v>
      </c>
    </row>
    <row r="2039" spans="8:12" x14ac:dyDescent="0.25">
      <c r="H2039" t="s">
        <v>3143</v>
      </c>
      <c r="I2039">
        <v>8839988</v>
      </c>
      <c r="J2039">
        <v>422445000</v>
      </c>
      <c r="K2039" t="s">
        <v>1664</v>
      </c>
      <c r="L2039" t="s">
        <v>1308</v>
      </c>
    </row>
    <row r="2040" spans="8:12" x14ac:dyDescent="0.25">
      <c r="H2040" t="s">
        <v>3144</v>
      </c>
      <c r="I2040">
        <v>9338802</v>
      </c>
      <c r="J2040">
        <v>636013235</v>
      </c>
      <c r="K2040" t="s">
        <v>1464</v>
      </c>
      <c r="L2040" t="s">
        <v>1362</v>
      </c>
    </row>
    <row r="2041" spans="8:12" x14ac:dyDescent="0.25">
      <c r="H2041" t="s">
        <v>3144</v>
      </c>
      <c r="I2041">
        <v>9304265</v>
      </c>
      <c r="J2041">
        <v>538004156</v>
      </c>
      <c r="K2041" t="s">
        <v>1437</v>
      </c>
      <c r="L2041" t="s">
        <v>1341</v>
      </c>
    </row>
    <row r="2042" spans="8:12" x14ac:dyDescent="0.25">
      <c r="H2042" t="s">
        <v>3145</v>
      </c>
      <c r="I2042">
        <v>9276327</v>
      </c>
      <c r="J2042">
        <v>440088000</v>
      </c>
      <c r="K2042" t="s">
        <v>1352</v>
      </c>
      <c r="L2042" t="s">
        <v>1313</v>
      </c>
    </row>
    <row r="2043" spans="8:12" x14ac:dyDescent="0.25">
      <c r="H2043" t="s">
        <v>414</v>
      </c>
      <c r="I2043">
        <v>9286970</v>
      </c>
      <c r="J2043">
        <v>538005063</v>
      </c>
      <c r="K2043" t="s">
        <v>1437</v>
      </c>
      <c r="L2043" t="s">
        <v>1341</v>
      </c>
    </row>
    <row r="2044" spans="8:12" x14ac:dyDescent="0.25">
      <c r="H2044" t="s">
        <v>243</v>
      </c>
      <c r="I2044">
        <v>9717694</v>
      </c>
      <c r="J2044">
        <v>538006378</v>
      </c>
      <c r="K2044" t="s">
        <v>1437</v>
      </c>
      <c r="L2044" t="s">
        <v>1308</v>
      </c>
    </row>
    <row r="2045" spans="8:12" x14ac:dyDescent="0.25">
      <c r="H2045" t="s">
        <v>3146</v>
      </c>
      <c r="I2045">
        <v>9278167</v>
      </c>
      <c r="J2045">
        <v>538001501</v>
      </c>
      <c r="K2045" t="s">
        <v>1437</v>
      </c>
      <c r="L2045" t="s">
        <v>1341</v>
      </c>
    </row>
    <row r="2046" spans="8:12" x14ac:dyDescent="0.25">
      <c r="H2046" t="s">
        <v>3147</v>
      </c>
      <c r="I2046">
        <v>9159050</v>
      </c>
      <c r="J2046">
        <v>538003159</v>
      </c>
      <c r="K2046" t="s">
        <v>1437</v>
      </c>
      <c r="L2046" t="s">
        <v>1341</v>
      </c>
    </row>
    <row r="2047" spans="8:12" x14ac:dyDescent="0.25">
      <c r="H2047" t="s">
        <v>3148</v>
      </c>
      <c r="I2047">
        <v>9038158</v>
      </c>
      <c r="J2047">
        <v>274815200</v>
      </c>
      <c r="K2047" t="s">
        <v>3149</v>
      </c>
      <c r="L2047" t="s">
        <v>1395</v>
      </c>
    </row>
    <row r="2048" spans="8:12" x14ac:dyDescent="0.25">
      <c r="H2048" t="s">
        <v>3150</v>
      </c>
      <c r="I2048">
        <v>9125190</v>
      </c>
      <c r="J2048">
        <v>636016992</v>
      </c>
      <c r="K2048" t="s">
        <v>1464</v>
      </c>
      <c r="L2048" t="s">
        <v>1326</v>
      </c>
    </row>
    <row r="2049" spans="8:12" x14ac:dyDescent="0.25">
      <c r="H2049" t="s">
        <v>3151</v>
      </c>
      <c r="I2049">
        <v>9554676</v>
      </c>
      <c r="J2049">
        <v>636014459</v>
      </c>
      <c r="K2049" t="s">
        <v>1464</v>
      </c>
      <c r="L2049" t="s">
        <v>1341</v>
      </c>
    </row>
    <row r="2050" spans="8:12" x14ac:dyDescent="0.25">
      <c r="H2050" t="s">
        <v>3151</v>
      </c>
      <c r="I2050">
        <v>9721877</v>
      </c>
      <c r="J2050">
        <v>351908000</v>
      </c>
      <c r="K2050" t="s">
        <v>1332</v>
      </c>
      <c r="L2050" t="s">
        <v>1308</v>
      </c>
    </row>
    <row r="2051" spans="8:12" x14ac:dyDescent="0.25">
      <c r="H2051" t="s">
        <v>3151</v>
      </c>
      <c r="I2051">
        <v>9292967</v>
      </c>
      <c r="J2051">
        <v>311927000</v>
      </c>
      <c r="K2051" t="s">
        <v>1609</v>
      </c>
      <c r="L2051" t="s">
        <v>1326</v>
      </c>
    </row>
    <row r="2052" spans="8:12" x14ac:dyDescent="0.25">
      <c r="H2052" t="s">
        <v>3151</v>
      </c>
      <c r="I2052">
        <v>9464144</v>
      </c>
      <c r="J2052">
        <v>240816000</v>
      </c>
      <c r="K2052" t="s">
        <v>1679</v>
      </c>
      <c r="L2052" t="s">
        <v>1341</v>
      </c>
    </row>
    <row r="2053" spans="8:12" x14ac:dyDescent="0.25">
      <c r="H2053" t="s">
        <v>3152</v>
      </c>
      <c r="I2053">
        <v>9392315</v>
      </c>
      <c r="J2053">
        <v>432711000</v>
      </c>
      <c r="K2053" t="s">
        <v>1368</v>
      </c>
      <c r="L2053" t="s">
        <v>1362</v>
      </c>
    </row>
    <row r="2054" spans="8:12" x14ac:dyDescent="0.25">
      <c r="H2054" t="s">
        <v>3153</v>
      </c>
      <c r="I2054">
        <v>9031789</v>
      </c>
      <c r="J2054">
        <v>431401723</v>
      </c>
      <c r="K2054" t="s">
        <v>1368</v>
      </c>
      <c r="L2054" t="s">
        <v>1308</v>
      </c>
    </row>
    <row r="2055" spans="8:12" x14ac:dyDescent="0.25">
      <c r="H2055" t="s">
        <v>3154</v>
      </c>
      <c r="I2055">
        <v>9517434</v>
      </c>
      <c r="J2055">
        <v>305720000</v>
      </c>
      <c r="L2055" t="s">
        <v>1337</v>
      </c>
    </row>
    <row r="2056" spans="8:12" x14ac:dyDescent="0.25">
      <c r="H2056" t="s">
        <v>3155</v>
      </c>
      <c r="I2056">
        <v>9569592</v>
      </c>
      <c r="J2056">
        <v>422873000</v>
      </c>
      <c r="K2056" t="s">
        <v>1664</v>
      </c>
      <c r="L2056" t="s">
        <v>1308</v>
      </c>
    </row>
    <row r="2057" spans="8:12" x14ac:dyDescent="0.25">
      <c r="H2057" t="s">
        <v>415</v>
      </c>
      <c r="I2057">
        <v>9119309</v>
      </c>
      <c r="J2057">
        <v>572633210</v>
      </c>
      <c r="K2057" t="s">
        <v>1575</v>
      </c>
      <c r="L2057" t="s">
        <v>1308</v>
      </c>
    </row>
    <row r="2058" spans="8:12" x14ac:dyDescent="0.25">
      <c r="H2058" t="s">
        <v>415</v>
      </c>
      <c r="I2058">
        <v>9500132</v>
      </c>
      <c r="J2058">
        <v>374186000</v>
      </c>
      <c r="L2058" t="s">
        <v>1313</v>
      </c>
    </row>
    <row r="2059" spans="8:12" x14ac:dyDescent="0.25">
      <c r="H2059" t="s">
        <v>415</v>
      </c>
      <c r="I2059">
        <v>9316048</v>
      </c>
      <c r="J2059">
        <v>229057000</v>
      </c>
      <c r="L2059" t="s">
        <v>1341</v>
      </c>
    </row>
    <row r="2060" spans="8:12" x14ac:dyDescent="0.25">
      <c r="H2060" t="s">
        <v>3156</v>
      </c>
      <c r="I2060">
        <v>9442548</v>
      </c>
      <c r="J2060">
        <v>563405000</v>
      </c>
      <c r="K2060" t="s">
        <v>1441</v>
      </c>
      <c r="L2060" t="s">
        <v>1326</v>
      </c>
    </row>
    <row r="2061" spans="8:12" x14ac:dyDescent="0.25">
      <c r="H2061" t="s">
        <v>3157</v>
      </c>
      <c r="I2061">
        <v>9406702</v>
      </c>
      <c r="J2061">
        <v>256241000</v>
      </c>
      <c r="K2061" t="s">
        <v>1340</v>
      </c>
      <c r="L2061" t="s">
        <v>1295</v>
      </c>
    </row>
    <row r="2062" spans="8:12" x14ac:dyDescent="0.25">
      <c r="H2062" t="s">
        <v>3158</v>
      </c>
      <c r="I2062">
        <v>9629495</v>
      </c>
      <c r="J2062">
        <v>725001409</v>
      </c>
      <c r="K2062" t="s">
        <v>1532</v>
      </c>
      <c r="L2062" t="s">
        <v>1362</v>
      </c>
    </row>
    <row r="2063" spans="8:12" x14ac:dyDescent="0.25">
      <c r="H2063" t="s">
        <v>3159</v>
      </c>
      <c r="I2063">
        <v>9369722</v>
      </c>
      <c r="J2063">
        <v>422035400</v>
      </c>
      <c r="K2063" t="s">
        <v>1664</v>
      </c>
      <c r="L2063" t="s">
        <v>1341</v>
      </c>
    </row>
    <row r="2064" spans="8:12" x14ac:dyDescent="0.25">
      <c r="H2064" t="s">
        <v>3159</v>
      </c>
      <c r="I2064">
        <v>8862820</v>
      </c>
      <c r="J2064">
        <v>312182000</v>
      </c>
      <c r="K2064" t="s">
        <v>1379</v>
      </c>
      <c r="L2064" t="s">
        <v>1295</v>
      </c>
    </row>
    <row r="2065" spans="8:12" x14ac:dyDescent="0.25">
      <c r="H2065" t="s">
        <v>3159</v>
      </c>
      <c r="I2065">
        <v>7802110</v>
      </c>
      <c r="J2065">
        <v>273538310</v>
      </c>
      <c r="K2065" t="s">
        <v>1297</v>
      </c>
      <c r="L2065" t="s">
        <v>1326</v>
      </c>
    </row>
    <row r="2066" spans="8:12" x14ac:dyDescent="0.25">
      <c r="H2066" t="s">
        <v>3160</v>
      </c>
      <c r="I2066">
        <v>9446403</v>
      </c>
      <c r="J2066">
        <v>636014366</v>
      </c>
      <c r="K2066" t="s">
        <v>1464</v>
      </c>
      <c r="L2066" t="s">
        <v>1341</v>
      </c>
    </row>
    <row r="2067" spans="8:12" x14ac:dyDescent="0.25">
      <c r="H2067" t="s">
        <v>3160</v>
      </c>
      <c r="I2067">
        <v>9545065</v>
      </c>
      <c r="J2067">
        <v>256672000</v>
      </c>
      <c r="K2067" t="s">
        <v>1340</v>
      </c>
      <c r="L2067" t="s">
        <v>1341</v>
      </c>
    </row>
    <row r="2068" spans="8:12" x14ac:dyDescent="0.25">
      <c r="H2068" t="s">
        <v>3161</v>
      </c>
      <c r="I2068">
        <v>9554664</v>
      </c>
      <c r="J2068">
        <v>636014460</v>
      </c>
      <c r="K2068" t="s">
        <v>1464</v>
      </c>
      <c r="L2068" t="s">
        <v>1341</v>
      </c>
    </row>
    <row r="2069" spans="8:12" x14ac:dyDescent="0.25">
      <c r="H2069" t="s">
        <v>3162</v>
      </c>
      <c r="I2069">
        <v>9616084</v>
      </c>
      <c r="J2069">
        <v>636015530</v>
      </c>
      <c r="K2069" t="s">
        <v>1464</v>
      </c>
      <c r="L2069" t="s">
        <v>1295</v>
      </c>
    </row>
    <row r="2070" spans="8:12" x14ac:dyDescent="0.25">
      <c r="H2070" t="s">
        <v>3163</v>
      </c>
      <c r="I2070">
        <v>8500068</v>
      </c>
      <c r="J2070">
        <v>353213000</v>
      </c>
      <c r="K2070" t="s">
        <v>1332</v>
      </c>
      <c r="L2070" t="s">
        <v>1295</v>
      </c>
    </row>
    <row r="2071" spans="8:12" x14ac:dyDescent="0.25">
      <c r="H2071" t="s">
        <v>3164</v>
      </c>
      <c r="I2071">
        <v>9065194</v>
      </c>
      <c r="J2071">
        <v>374308000</v>
      </c>
      <c r="L2071" t="s">
        <v>1295</v>
      </c>
    </row>
    <row r="2072" spans="8:12" x14ac:dyDescent="0.25">
      <c r="H2072" t="s">
        <v>3164</v>
      </c>
      <c r="I2072">
        <v>9065194</v>
      </c>
      <c r="J2072">
        <v>271000200</v>
      </c>
      <c r="K2072" t="s">
        <v>1373</v>
      </c>
      <c r="L2072" t="s">
        <v>1295</v>
      </c>
    </row>
    <row r="2073" spans="8:12" x14ac:dyDescent="0.25">
      <c r="H2073" t="s">
        <v>3165</v>
      </c>
      <c r="I2073">
        <v>9385805</v>
      </c>
      <c r="J2073">
        <v>372870000</v>
      </c>
      <c r="L2073" t="s">
        <v>1295</v>
      </c>
    </row>
    <row r="2074" spans="8:12" x14ac:dyDescent="0.25">
      <c r="H2074" t="s">
        <v>3166</v>
      </c>
      <c r="I2074">
        <v>9209001</v>
      </c>
      <c r="J2074">
        <v>525007247</v>
      </c>
      <c r="K2074" t="s">
        <v>1307</v>
      </c>
      <c r="L2074" t="s">
        <v>1326</v>
      </c>
    </row>
    <row r="2075" spans="8:12" x14ac:dyDescent="0.25">
      <c r="H2075" t="s">
        <v>3167</v>
      </c>
      <c r="I2075">
        <v>8806163</v>
      </c>
      <c r="J2075">
        <v>277334000</v>
      </c>
      <c r="K2075" t="s">
        <v>1707</v>
      </c>
      <c r="L2075" t="s">
        <v>1295</v>
      </c>
    </row>
    <row r="2076" spans="8:12" x14ac:dyDescent="0.25">
      <c r="H2076" t="s">
        <v>3168</v>
      </c>
      <c r="I2076">
        <v>8131180</v>
      </c>
      <c r="J2076">
        <v>219097000</v>
      </c>
      <c r="K2076" t="s">
        <v>1456</v>
      </c>
      <c r="L2076" t="s">
        <v>3075</v>
      </c>
    </row>
    <row r="2077" spans="8:12" x14ac:dyDescent="0.25">
      <c r="H2077" t="s">
        <v>3169</v>
      </c>
      <c r="I2077">
        <v>9430002</v>
      </c>
      <c r="J2077">
        <v>563888000</v>
      </c>
      <c r="K2077" t="s">
        <v>1441</v>
      </c>
      <c r="L2077" t="s">
        <v>1329</v>
      </c>
    </row>
    <row r="2078" spans="8:12" x14ac:dyDescent="0.25">
      <c r="H2078" t="s">
        <v>3170</v>
      </c>
      <c r="I2078">
        <v>9200342</v>
      </c>
      <c r="J2078">
        <v>636014461</v>
      </c>
      <c r="K2078" t="s">
        <v>1464</v>
      </c>
      <c r="L2078" t="s">
        <v>1341</v>
      </c>
    </row>
    <row r="2079" spans="8:12" x14ac:dyDescent="0.25">
      <c r="H2079" t="s">
        <v>3171</v>
      </c>
      <c r="I2079">
        <v>9005388</v>
      </c>
      <c r="J2079">
        <v>372810000</v>
      </c>
      <c r="L2079" t="s">
        <v>1295</v>
      </c>
    </row>
    <row r="2080" spans="8:12" x14ac:dyDescent="0.25">
      <c r="H2080" t="s">
        <v>3172</v>
      </c>
      <c r="I2080">
        <v>9314894</v>
      </c>
      <c r="J2080">
        <v>636014488</v>
      </c>
      <c r="K2080" t="s">
        <v>1464</v>
      </c>
      <c r="L2080" t="s">
        <v>1326</v>
      </c>
    </row>
    <row r="2081" spans="8:12" x14ac:dyDescent="0.25">
      <c r="H2081" t="s">
        <v>3172</v>
      </c>
      <c r="I2081">
        <v>9177868</v>
      </c>
      <c r="J2081">
        <v>304010885</v>
      </c>
      <c r="K2081" t="s">
        <v>1294</v>
      </c>
      <c r="L2081" t="s">
        <v>1295</v>
      </c>
    </row>
    <row r="2082" spans="8:12" x14ac:dyDescent="0.25">
      <c r="H2082" t="s">
        <v>3172</v>
      </c>
      <c r="I2082">
        <v>9232175</v>
      </c>
      <c r="J2082">
        <v>210622000</v>
      </c>
      <c r="K2082" t="s">
        <v>1443</v>
      </c>
      <c r="L2082" t="s">
        <v>1341</v>
      </c>
    </row>
    <row r="2083" spans="8:12" x14ac:dyDescent="0.25">
      <c r="H2083" t="s">
        <v>3173</v>
      </c>
      <c r="I2083">
        <v>9131046</v>
      </c>
      <c r="J2083">
        <v>209492000</v>
      </c>
      <c r="K2083" t="s">
        <v>1443</v>
      </c>
      <c r="L2083" t="s">
        <v>1341</v>
      </c>
    </row>
    <row r="2084" spans="8:12" x14ac:dyDescent="0.25">
      <c r="H2084" t="s">
        <v>3174</v>
      </c>
      <c r="I2084">
        <v>9315757</v>
      </c>
      <c r="J2084">
        <v>538002693</v>
      </c>
      <c r="K2084" t="s">
        <v>1437</v>
      </c>
      <c r="L2084" t="s">
        <v>1326</v>
      </c>
    </row>
    <row r="2085" spans="8:12" x14ac:dyDescent="0.25">
      <c r="H2085" t="s">
        <v>3175</v>
      </c>
      <c r="I2085">
        <v>9289520</v>
      </c>
      <c r="J2085">
        <v>311928000</v>
      </c>
      <c r="K2085" t="s">
        <v>1609</v>
      </c>
      <c r="L2085" t="s">
        <v>1326</v>
      </c>
    </row>
    <row r="2086" spans="8:12" x14ac:dyDescent="0.25">
      <c r="H2086" t="s">
        <v>3176</v>
      </c>
      <c r="I2086">
        <v>9012501</v>
      </c>
      <c r="J2086">
        <v>214182513</v>
      </c>
      <c r="K2086" t="s">
        <v>1302</v>
      </c>
      <c r="L2086" t="s">
        <v>1313</v>
      </c>
    </row>
    <row r="2087" spans="8:12" x14ac:dyDescent="0.25">
      <c r="H2087" t="s">
        <v>3177</v>
      </c>
      <c r="I2087">
        <v>9343895</v>
      </c>
      <c r="J2087">
        <v>240626000</v>
      </c>
      <c r="K2087" t="s">
        <v>1679</v>
      </c>
      <c r="L2087" t="s">
        <v>1341</v>
      </c>
    </row>
    <row r="2088" spans="8:12" x14ac:dyDescent="0.25">
      <c r="H2088" t="s">
        <v>3178</v>
      </c>
      <c r="I2088">
        <v>9651278</v>
      </c>
      <c r="J2088">
        <v>253465000</v>
      </c>
      <c r="K2088" t="s">
        <v>1615</v>
      </c>
      <c r="L2088" t="s">
        <v>1560</v>
      </c>
    </row>
    <row r="2089" spans="8:12" x14ac:dyDescent="0.25">
      <c r="H2089" t="s">
        <v>3179</v>
      </c>
      <c r="I2089">
        <v>9126302</v>
      </c>
      <c r="J2089">
        <v>371991000</v>
      </c>
      <c r="L2089" t="s">
        <v>1341</v>
      </c>
    </row>
    <row r="2090" spans="8:12" x14ac:dyDescent="0.25">
      <c r="H2090" t="s">
        <v>3180</v>
      </c>
      <c r="I2090">
        <v>9043990</v>
      </c>
      <c r="J2090">
        <v>538002677</v>
      </c>
      <c r="K2090" t="s">
        <v>1437</v>
      </c>
      <c r="L2090" t="s">
        <v>1341</v>
      </c>
    </row>
    <row r="2091" spans="8:12" x14ac:dyDescent="0.25">
      <c r="H2091" t="s">
        <v>3181</v>
      </c>
      <c r="I2091">
        <v>9327413</v>
      </c>
      <c r="J2091">
        <v>538002499</v>
      </c>
      <c r="K2091" t="s">
        <v>1437</v>
      </c>
      <c r="L2091" t="s">
        <v>1326</v>
      </c>
    </row>
    <row r="2092" spans="8:12" x14ac:dyDescent="0.25">
      <c r="H2092" t="s">
        <v>3181</v>
      </c>
      <c r="I2092">
        <v>9510369</v>
      </c>
      <c r="J2092">
        <v>210842000</v>
      </c>
      <c r="K2092" t="s">
        <v>1443</v>
      </c>
      <c r="L2092" t="s">
        <v>1341</v>
      </c>
    </row>
    <row r="2093" spans="8:12" x14ac:dyDescent="0.25">
      <c r="H2093" t="s">
        <v>3182</v>
      </c>
      <c r="I2093">
        <v>9126302</v>
      </c>
      <c r="J2093">
        <v>312842000</v>
      </c>
      <c r="K2093" t="s">
        <v>1379</v>
      </c>
      <c r="L2093" t="s">
        <v>1341</v>
      </c>
    </row>
    <row r="2094" spans="8:12" x14ac:dyDescent="0.25">
      <c r="H2094" t="s">
        <v>3183</v>
      </c>
      <c r="I2094">
        <v>9311050</v>
      </c>
      <c r="J2094">
        <v>477996500</v>
      </c>
      <c r="K2094" t="s">
        <v>1348</v>
      </c>
      <c r="L2094" t="s">
        <v>1341</v>
      </c>
    </row>
    <row r="2095" spans="8:12" x14ac:dyDescent="0.25">
      <c r="H2095" t="s">
        <v>3184</v>
      </c>
      <c r="I2095">
        <v>8216136</v>
      </c>
      <c r="J2095">
        <v>212033000</v>
      </c>
      <c r="K2095" t="s">
        <v>1443</v>
      </c>
      <c r="L2095" t="s">
        <v>1295</v>
      </c>
    </row>
    <row r="2096" spans="8:12" x14ac:dyDescent="0.25">
      <c r="H2096" t="s">
        <v>3185</v>
      </c>
      <c r="I2096">
        <v>9571416</v>
      </c>
      <c r="J2096">
        <v>636014817</v>
      </c>
      <c r="K2096" t="s">
        <v>1464</v>
      </c>
      <c r="L2096" t="s">
        <v>1341</v>
      </c>
    </row>
    <row r="2097" spans="8:12" x14ac:dyDescent="0.25">
      <c r="H2097" t="s">
        <v>3186</v>
      </c>
      <c r="I2097">
        <v>8203256</v>
      </c>
      <c r="J2097">
        <v>308289000</v>
      </c>
      <c r="K2097" t="s">
        <v>1609</v>
      </c>
      <c r="L2097" t="s">
        <v>1295</v>
      </c>
    </row>
    <row r="2098" spans="8:12" x14ac:dyDescent="0.25">
      <c r="H2098" t="s">
        <v>3187</v>
      </c>
      <c r="I2098">
        <v>9633501</v>
      </c>
      <c r="J2098">
        <v>636016283</v>
      </c>
      <c r="K2098" t="s">
        <v>1464</v>
      </c>
      <c r="L2098" t="s">
        <v>1326</v>
      </c>
    </row>
    <row r="2099" spans="8:12" x14ac:dyDescent="0.25">
      <c r="H2099" t="s">
        <v>3188</v>
      </c>
      <c r="I2099">
        <v>9592733</v>
      </c>
      <c r="J2099">
        <v>636014705</v>
      </c>
      <c r="K2099" t="s">
        <v>1464</v>
      </c>
      <c r="L2099" t="s">
        <v>1341</v>
      </c>
    </row>
    <row r="2100" spans="8:12" x14ac:dyDescent="0.25">
      <c r="H2100" t="s">
        <v>3189</v>
      </c>
      <c r="I2100">
        <v>8504260</v>
      </c>
      <c r="J2100">
        <v>312037000</v>
      </c>
      <c r="K2100" t="s">
        <v>1379</v>
      </c>
      <c r="L2100" t="s">
        <v>1295</v>
      </c>
    </row>
    <row r="2101" spans="8:12" x14ac:dyDescent="0.25">
      <c r="H2101" t="s">
        <v>3190</v>
      </c>
      <c r="I2101">
        <v>9487201</v>
      </c>
      <c r="J2101">
        <v>563021000</v>
      </c>
      <c r="K2101" t="s">
        <v>1441</v>
      </c>
      <c r="L2101" t="s">
        <v>1329</v>
      </c>
    </row>
    <row r="2102" spans="8:12" x14ac:dyDescent="0.25">
      <c r="H2102" t="s">
        <v>3191</v>
      </c>
      <c r="I2102">
        <v>9609964</v>
      </c>
      <c r="J2102">
        <v>219596000</v>
      </c>
      <c r="K2102" t="s">
        <v>1456</v>
      </c>
      <c r="L2102" t="s">
        <v>1308</v>
      </c>
    </row>
    <row r="2103" spans="8:12" x14ac:dyDescent="0.25">
      <c r="H2103" t="s">
        <v>3192</v>
      </c>
      <c r="I2103">
        <v>9138783</v>
      </c>
      <c r="J2103">
        <v>212184000</v>
      </c>
      <c r="K2103" t="s">
        <v>1443</v>
      </c>
      <c r="L2103" t="s">
        <v>1614</v>
      </c>
    </row>
    <row r="2104" spans="8:12" x14ac:dyDescent="0.25">
      <c r="H2104" t="s">
        <v>3193</v>
      </c>
      <c r="I2104">
        <v>9129598</v>
      </c>
      <c r="J2104">
        <v>219927000</v>
      </c>
      <c r="K2104" t="s">
        <v>1456</v>
      </c>
      <c r="L2104" t="s">
        <v>1614</v>
      </c>
    </row>
    <row r="2105" spans="8:12" x14ac:dyDescent="0.25">
      <c r="H2105" t="s">
        <v>3194</v>
      </c>
      <c r="I2105">
        <v>9609952</v>
      </c>
      <c r="J2105">
        <v>219551000</v>
      </c>
      <c r="K2105" t="s">
        <v>1456</v>
      </c>
      <c r="L2105" t="s">
        <v>1614</v>
      </c>
    </row>
    <row r="2106" spans="8:12" x14ac:dyDescent="0.25">
      <c r="H2106" t="s">
        <v>3195</v>
      </c>
      <c r="I2106">
        <v>9119000</v>
      </c>
      <c r="J2106">
        <v>355212000</v>
      </c>
      <c r="K2106" t="s">
        <v>1332</v>
      </c>
      <c r="L2106" t="s">
        <v>1326</v>
      </c>
    </row>
    <row r="2107" spans="8:12" x14ac:dyDescent="0.25">
      <c r="H2107" t="s">
        <v>3196</v>
      </c>
      <c r="I2107">
        <v>9219446</v>
      </c>
      <c r="J2107">
        <v>314003000</v>
      </c>
      <c r="K2107" t="s">
        <v>1285</v>
      </c>
      <c r="L2107" t="s">
        <v>1341</v>
      </c>
    </row>
    <row r="2108" spans="8:12" x14ac:dyDescent="0.25">
      <c r="H2108" t="s">
        <v>3197</v>
      </c>
      <c r="I2108">
        <v>9714422</v>
      </c>
      <c r="J2108">
        <v>422051900</v>
      </c>
      <c r="K2108" t="s">
        <v>1664</v>
      </c>
      <c r="L2108" t="s">
        <v>1308</v>
      </c>
    </row>
    <row r="2109" spans="8:12" x14ac:dyDescent="0.25">
      <c r="H2109" t="s">
        <v>3198</v>
      </c>
      <c r="I2109">
        <v>9764594</v>
      </c>
      <c r="J2109">
        <v>525005340</v>
      </c>
      <c r="K2109" t="s">
        <v>1307</v>
      </c>
      <c r="L2109" t="s">
        <v>1329</v>
      </c>
    </row>
    <row r="2110" spans="8:12" x14ac:dyDescent="0.25">
      <c r="H2110" t="s">
        <v>3199</v>
      </c>
      <c r="I2110">
        <v>9487196</v>
      </c>
      <c r="J2110">
        <v>563020000</v>
      </c>
      <c r="K2110" t="s">
        <v>1441</v>
      </c>
      <c r="L2110" t="s">
        <v>1329</v>
      </c>
    </row>
    <row r="2111" spans="8:12" x14ac:dyDescent="0.25">
      <c r="H2111" t="s">
        <v>3200</v>
      </c>
      <c r="I2111">
        <v>9418767</v>
      </c>
      <c r="J2111">
        <v>564581000</v>
      </c>
      <c r="K2111" t="s">
        <v>1441</v>
      </c>
      <c r="L2111" t="s">
        <v>1329</v>
      </c>
    </row>
    <row r="2112" spans="8:12" x14ac:dyDescent="0.25">
      <c r="H2112" t="s">
        <v>3201</v>
      </c>
      <c r="I2112">
        <v>9590797</v>
      </c>
      <c r="J2112">
        <v>230624000</v>
      </c>
      <c r="K2112" t="s">
        <v>1432</v>
      </c>
      <c r="L2112" t="s">
        <v>1341</v>
      </c>
    </row>
    <row r="2113" spans="8:12" x14ac:dyDescent="0.25">
      <c r="H2113" t="s">
        <v>3202</v>
      </c>
      <c r="I2113">
        <v>8714695</v>
      </c>
      <c r="J2113">
        <v>273359930</v>
      </c>
      <c r="K2113" t="s">
        <v>1297</v>
      </c>
      <c r="L2113" t="s">
        <v>1295</v>
      </c>
    </row>
    <row r="2114" spans="8:12" x14ac:dyDescent="0.25">
      <c r="H2114" t="s">
        <v>3203</v>
      </c>
      <c r="I2114">
        <v>8208983</v>
      </c>
      <c r="J2114">
        <v>273422210</v>
      </c>
      <c r="K2114" t="s">
        <v>1297</v>
      </c>
      <c r="L2114" t="s">
        <v>1295</v>
      </c>
    </row>
    <row r="2115" spans="8:12" x14ac:dyDescent="0.25">
      <c r="H2115" t="s">
        <v>3204</v>
      </c>
      <c r="I2115">
        <v>8121252</v>
      </c>
      <c r="J2115">
        <v>370147000</v>
      </c>
      <c r="L2115" t="s">
        <v>1295</v>
      </c>
    </row>
    <row r="2116" spans="8:12" x14ac:dyDescent="0.25">
      <c r="H2116" t="s">
        <v>3205</v>
      </c>
      <c r="I2116">
        <v>8121367</v>
      </c>
      <c r="J2116">
        <v>370233000</v>
      </c>
      <c r="L2116" t="s">
        <v>1295</v>
      </c>
    </row>
    <row r="2117" spans="8:12" x14ac:dyDescent="0.25">
      <c r="H2117" t="s">
        <v>3206</v>
      </c>
      <c r="I2117">
        <v>8019318</v>
      </c>
      <c r="J2117">
        <v>515267000</v>
      </c>
      <c r="K2117" t="s">
        <v>1406</v>
      </c>
      <c r="L2117" t="s">
        <v>1295</v>
      </c>
    </row>
    <row r="2118" spans="8:12" x14ac:dyDescent="0.25">
      <c r="H2118" t="s">
        <v>3207</v>
      </c>
      <c r="I2118">
        <v>9486142</v>
      </c>
      <c r="J2118">
        <v>636015367</v>
      </c>
      <c r="K2118" t="s">
        <v>1464</v>
      </c>
      <c r="L2118" t="s">
        <v>1341</v>
      </c>
    </row>
    <row r="2119" spans="8:12" x14ac:dyDescent="0.25">
      <c r="H2119" t="s">
        <v>3208</v>
      </c>
      <c r="I2119">
        <v>9496305</v>
      </c>
      <c r="J2119">
        <v>508111131</v>
      </c>
      <c r="K2119" t="s">
        <v>2365</v>
      </c>
      <c r="L2119" t="s">
        <v>1313</v>
      </c>
    </row>
    <row r="2120" spans="8:12" x14ac:dyDescent="0.25">
      <c r="H2120" t="s">
        <v>3209</v>
      </c>
      <c r="I2120">
        <v>9561801</v>
      </c>
      <c r="J2120">
        <v>356643000</v>
      </c>
      <c r="K2120" t="s">
        <v>1332</v>
      </c>
      <c r="L2120" t="s">
        <v>1341</v>
      </c>
    </row>
    <row r="2121" spans="8:12" x14ac:dyDescent="0.25">
      <c r="H2121" t="s">
        <v>3210</v>
      </c>
      <c r="I2121">
        <v>9638769</v>
      </c>
      <c r="J2121">
        <v>244810323</v>
      </c>
      <c r="K2121" t="s">
        <v>1387</v>
      </c>
      <c r="L2121" t="s">
        <v>1295</v>
      </c>
    </row>
    <row r="2122" spans="8:12" x14ac:dyDescent="0.25">
      <c r="H2122" t="s">
        <v>3211</v>
      </c>
      <c r="I2122">
        <v>9638771</v>
      </c>
      <c r="J2122">
        <v>244700336</v>
      </c>
      <c r="K2122" t="s">
        <v>1387</v>
      </c>
      <c r="L2122" t="s">
        <v>1295</v>
      </c>
    </row>
    <row r="2123" spans="8:12" x14ac:dyDescent="0.25">
      <c r="H2123" t="s">
        <v>3212</v>
      </c>
      <c r="I2123">
        <v>9638783</v>
      </c>
      <c r="J2123">
        <v>244820165</v>
      </c>
      <c r="K2123" t="s">
        <v>1387</v>
      </c>
      <c r="L2123" t="s">
        <v>1295</v>
      </c>
    </row>
    <row r="2124" spans="8:12" x14ac:dyDescent="0.25">
      <c r="H2124" t="s">
        <v>3213</v>
      </c>
      <c r="I2124">
        <v>9638795</v>
      </c>
      <c r="J2124">
        <v>244830098</v>
      </c>
      <c r="K2124" t="s">
        <v>1387</v>
      </c>
      <c r="L2124" t="s">
        <v>1308</v>
      </c>
    </row>
    <row r="2125" spans="8:12" x14ac:dyDescent="0.25">
      <c r="H2125" t="s">
        <v>3214</v>
      </c>
      <c r="I2125">
        <v>9638800</v>
      </c>
      <c r="J2125">
        <v>244730944</v>
      </c>
      <c r="K2125" t="s">
        <v>1387</v>
      </c>
      <c r="L2125" t="s">
        <v>1308</v>
      </c>
    </row>
    <row r="2126" spans="8:12" x14ac:dyDescent="0.25">
      <c r="H2126" t="s">
        <v>3215</v>
      </c>
      <c r="I2126">
        <v>9638812</v>
      </c>
      <c r="J2126">
        <v>244850075</v>
      </c>
      <c r="K2126" t="s">
        <v>1387</v>
      </c>
      <c r="L2126" t="s">
        <v>1308</v>
      </c>
    </row>
    <row r="2127" spans="8:12" x14ac:dyDescent="0.25">
      <c r="H2127" t="s">
        <v>3216</v>
      </c>
      <c r="I2127">
        <v>9433389</v>
      </c>
      <c r="J2127">
        <v>246786000</v>
      </c>
      <c r="K2127" t="s">
        <v>1387</v>
      </c>
      <c r="L2127" t="s">
        <v>1295</v>
      </c>
    </row>
    <row r="2128" spans="8:12" x14ac:dyDescent="0.25">
      <c r="H2128" t="s">
        <v>3217</v>
      </c>
      <c r="I2128">
        <v>9433377</v>
      </c>
      <c r="J2128">
        <v>244666000</v>
      </c>
      <c r="K2128" t="s">
        <v>1387</v>
      </c>
      <c r="L2128" t="s">
        <v>1295</v>
      </c>
    </row>
    <row r="2129" spans="8:12" x14ac:dyDescent="0.25">
      <c r="H2129" t="s">
        <v>3218</v>
      </c>
      <c r="I2129">
        <v>9361718</v>
      </c>
      <c r="J2129">
        <v>250000818</v>
      </c>
      <c r="K2129" t="s">
        <v>3219</v>
      </c>
      <c r="L2129" t="s">
        <v>1295</v>
      </c>
    </row>
    <row r="2130" spans="8:12" x14ac:dyDescent="0.25">
      <c r="H2130" t="s">
        <v>3220</v>
      </c>
      <c r="I2130">
        <v>9527659</v>
      </c>
      <c r="J2130">
        <v>250002033</v>
      </c>
      <c r="K2130" t="s">
        <v>3219</v>
      </c>
      <c r="L2130" t="s">
        <v>1295</v>
      </c>
    </row>
    <row r="2131" spans="8:12" x14ac:dyDescent="0.25">
      <c r="H2131" t="s">
        <v>3221</v>
      </c>
      <c r="I2131">
        <v>9361720</v>
      </c>
      <c r="J2131">
        <v>250000817</v>
      </c>
      <c r="K2131" t="s">
        <v>3219</v>
      </c>
      <c r="L2131" t="s">
        <v>1295</v>
      </c>
    </row>
    <row r="2132" spans="8:12" x14ac:dyDescent="0.25">
      <c r="H2132" t="s">
        <v>3222</v>
      </c>
      <c r="I2132">
        <v>9527661</v>
      </c>
      <c r="J2132">
        <v>250002173</v>
      </c>
      <c r="K2132" t="s">
        <v>3219</v>
      </c>
      <c r="L2132" t="s">
        <v>1295</v>
      </c>
    </row>
    <row r="2133" spans="8:12" x14ac:dyDescent="0.25">
      <c r="H2133" t="s">
        <v>3223</v>
      </c>
      <c r="I2133">
        <v>9527673</v>
      </c>
      <c r="J2133">
        <v>250002286</v>
      </c>
      <c r="K2133" t="s">
        <v>3219</v>
      </c>
      <c r="L2133" t="s">
        <v>1295</v>
      </c>
    </row>
    <row r="2134" spans="8:12" x14ac:dyDescent="0.25">
      <c r="H2134" t="s">
        <v>3224</v>
      </c>
      <c r="I2134">
        <v>9361732</v>
      </c>
      <c r="J2134">
        <v>250000964</v>
      </c>
      <c r="K2134" t="s">
        <v>3219</v>
      </c>
      <c r="L2134" t="s">
        <v>1295</v>
      </c>
    </row>
    <row r="2135" spans="8:12" x14ac:dyDescent="0.25">
      <c r="H2135" t="s">
        <v>3225</v>
      </c>
      <c r="I2135">
        <v>9527685</v>
      </c>
      <c r="J2135">
        <v>250002443</v>
      </c>
      <c r="K2135" t="s">
        <v>3219</v>
      </c>
      <c r="L2135" t="s">
        <v>1295</v>
      </c>
    </row>
    <row r="2136" spans="8:12" x14ac:dyDescent="0.25">
      <c r="H2136" t="s">
        <v>3226</v>
      </c>
      <c r="I2136">
        <v>9361744</v>
      </c>
      <c r="J2136">
        <v>250000963</v>
      </c>
      <c r="K2136" t="s">
        <v>3219</v>
      </c>
      <c r="L2136" t="s">
        <v>1295</v>
      </c>
    </row>
    <row r="2137" spans="8:12" x14ac:dyDescent="0.25">
      <c r="H2137" t="s">
        <v>3227</v>
      </c>
      <c r="I2137">
        <v>9361756</v>
      </c>
      <c r="J2137">
        <v>250001396</v>
      </c>
      <c r="K2137" t="s">
        <v>3219</v>
      </c>
      <c r="L2137" t="s">
        <v>1295</v>
      </c>
    </row>
    <row r="2138" spans="8:12" x14ac:dyDescent="0.25">
      <c r="H2138" t="s">
        <v>3228</v>
      </c>
      <c r="I2138">
        <v>9361768</v>
      </c>
      <c r="J2138">
        <v>250001594</v>
      </c>
      <c r="K2138" t="s">
        <v>3219</v>
      </c>
      <c r="L2138" t="s">
        <v>1295</v>
      </c>
    </row>
    <row r="2139" spans="8:12" x14ac:dyDescent="0.25">
      <c r="H2139" t="s">
        <v>3229</v>
      </c>
      <c r="I2139">
        <v>9440241</v>
      </c>
      <c r="J2139">
        <v>250001723</v>
      </c>
      <c r="K2139" t="s">
        <v>3219</v>
      </c>
      <c r="L2139" t="s">
        <v>1295</v>
      </c>
    </row>
    <row r="2140" spans="8:12" x14ac:dyDescent="0.25">
      <c r="H2140" t="s">
        <v>3230</v>
      </c>
      <c r="I2140">
        <v>9440253</v>
      </c>
      <c r="J2140">
        <v>250002012</v>
      </c>
      <c r="K2140" t="s">
        <v>3219</v>
      </c>
      <c r="L2140" t="s">
        <v>1295</v>
      </c>
    </row>
    <row r="2141" spans="8:12" x14ac:dyDescent="0.25">
      <c r="H2141" t="s">
        <v>3231</v>
      </c>
      <c r="I2141">
        <v>9440277</v>
      </c>
      <c r="J2141">
        <v>250002133</v>
      </c>
      <c r="K2141" t="s">
        <v>3219</v>
      </c>
      <c r="L2141" t="s">
        <v>1295</v>
      </c>
    </row>
    <row r="2142" spans="8:12" x14ac:dyDescent="0.25">
      <c r="H2142" t="s">
        <v>3232</v>
      </c>
      <c r="I2142">
        <v>9440265</v>
      </c>
      <c r="J2142">
        <v>250002045</v>
      </c>
      <c r="K2142" t="s">
        <v>3219</v>
      </c>
      <c r="L2142" t="s">
        <v>1295</v>
      </c>
    </row>
    <row r="2143" spans="8:12" x14ac:dyDescent="0.25">
      <c r="H2143" t="s">
        <v>3233</v>
      </c>
      <c r="I2143">
        <v>9509475</v>
      </c>
      <c r="J2143">
        <v>250002434</v>
      </c>
      <c r="K2143" t="s">
        <v>3219</v>
      </c>
      <c r="L2143" t="s">
        <v>1295</v>
      </c>
    </row>
    <row r="2144" spans="8:12" x14ac:dyDescent="0.25">
      <c r="H2144" t="s">
        <v>3234</v>
      </c>
      <c r="I2144">
        <v>9509487</v>
      </c>
      <c r="J2144">
        <v>250002821</v>
      </c>
      <c r="K2144" t="s">
        <v>3219</v>
      </c>
      <c r="L2144" t="s">
        <v>1295</v>
      </c>
    </row>
    <row r="2145" spans="8:12" x14ac:dyDescent="0.25">
      <c r="H2145" t="s">
        <v>3235</v>
      </c>
      <c r="I2145">
        <v>9291729</v>
      </c>
      <c r="J2145">
        <v>250016000</v>
      </c>
      <c r="K2145" t="s">
        <v>3219</v>
      </c>
      <c r="L2145" t="s">
        <v>1295</v>
      </c>
    </row>
    <row r="2146" spans="8:12" x14ac:dyDescent="0.25">
      <c r="H2146" t="s">
        <v>3236</v>
      </c>
      <c r="I2146">
        <v>9344540</v>
      </c>
      <c r="J2146">
        <v>250001268</v>
      </c>
      <c r="K2146" t="s">
        <v>3219</v>
      </c>
      <c r="L2146" t="s">
        <v>1295</v>
      </c>
    </row>
    <row r="2147" spans="8:12" x14ac:dyDescent="0.25">
      <c r="H2147" t="s">
        <v>3237</v>
      </c>
      <c r="I2147">
        <v>9344497</v>
      </c>
      <c r="J2147">
        <v>250000040</v>
      </c>
      <c r="K2147" t="s">
        <v>3219</v>
      </c>
      <c r="L2147" t="s">
        <v>1295</v>
      </c>
    </row>
    <row r="2148" spans="8:12" x14ac:dyDescent="0.25">
      <c r="H2148" t="s">
        <v>3238</v>
      </c>
      <c r="I2148">
        <v>9250426</v>
      </c>
      <c r="J2148">
        <v>245843000</v>
      </c>
      <c r="K2148" t="s">
        <v>1387</v>
      </c>
      <c r="L2148" t="s">
        <v>1295</v>
      </c>
    </row>
    <row r="2149" spans="8:12" x14ac:dyDescent="0.25">
      <c r="H2149" t="s">
        <v>3239</v>
      </c>
      <c r="I2149">
        <v>9250438</v>
      </c>
      <c r="J2149">
        <v>246340000</v>
      </c>
      <c r="K2149" t="s">
        <v>1387</v>
      </c>
      <c r="L2149" t="s">
        <v>1295</v>
      </c>
    </row>
    <row r="2150" spans="8:12" x14ac:dyDescent="0.25">
      <c r="H2150" t="s">
        <v>3240</v>
      </c>
      <c r="I2150">
        <v>9344538</v>
      </c>
      <c r="J2150">
        <v>250001109</v>
      </c>
      <c r="K2150" t="s">
        <v>3219</v>
      </c>
      <c r="L2150" t="s">
        <v>1295</v>
      </c>
    </row>
    <row r="2151" spans="8:12" x14ac:dyDescent="0.25">
      <c r="H2151" t="s">
        <v>3241</v>
      </c>
      <c r="I2151">
        <v>9291731</v>
      </c>
      <c r="J2151">
        <v>250000444</v>
      </c>
      <c r="K2151" t="s">
        <v>3219</v>
      </c>
      <c r="L2151" t="s">
        <v>1295</v>
      </c>
    </row>
    <row r="2152" spans="8:12" x14ac:dyDescent="0.25">
      <c r="H2152" t="s">
        <v>3242</v>
      </c>
      <c r="I2152">
        <v>9287766</v>
      </c>
      <c r="J2152">
        <v>245975000</v>
      </c>
      <c r="K2152" t="s">
        <v>1387</v>
      </c>
      <c r="L2152" t="s">
        <v>1295</v>
      </c>
    </row>
    <row r="2153" spans="8:12" x14ac:dyDescent="0.25">
      <c r="H2153" t="s">
        <v>3243</v>
      </c>
      <c r="I2153">
        <v>9344514</v>
      </c>
      <c r="J2153">
        <v>250000772</v>
      </c>
      <c r="K2153" t="s">
        <v>3219</v>
      </c>
      <c r="L2153" t="s">
        <v>1295</v>
      </c>
    </row>
    <row r="2154" spans="8:12" x14ac:dyDescent="0.25">
      <c r="H2154" t="s">
        <v>3244</v>
      </c>
      <c r="I2154">
        <v>9291705</v>
      </c>
      <c r="J2154">
        <v>246002000</v>
      </c>
      <c r="K2154" t="s">
        <v>1387</v>
      </c>
      <c r="L2154" t="s">
        <v>1295</v>
      </c>
    </row>
    <row r="2155" spans="8:12" x14ac:dyDescent="0.25">
      <c r="H2155" t="s">
        <v>3245</v>
      </c>
      <c r="I2155">
        <v>9344526</v>
      </c>
      <c r="J2155">
        <v>250000962</v>
      </c>
      <c r="K2155" t="s">
        <v>3219</v>
      </c>
      <c r="L2155" t="s">
        <v>1295</v>
      </c>
    </row>
    <row r="2156" spans="8:12" x14ac:dyDescent="0.25">
      <c r="H2156" t="s">
        <v>3246</v>
      </c>
      <c r="I2156">
        <v>9238399</v>
      </c>
      <c r="J2156">
        <v>244682000</v>
      </c>
      <c r="K2156" t="s">
        <v>1387</v>
      </c>
      <c r="L2156" t="s">
        <v>1295</v>
      </c>
    </row>
    <row r="2157" spans="8:12" x14ac:dyDescent="0.25">
      <c r="H2157" t="s">
        <v>3247</v>
      </c>
      <c r="I2157">
        <v>9291717</v>
      </c>
      <c r="J2157">
        <v>250515000</v>
      </c>
      <c r="K2157" t="s">
        <v>3219</v>
      </c>
      <c r="L2157" t="s">
        <v>1295</v>
      </c>
    </row>
    <row r="2158" spans="8:12" x14ac:dyDescent="0.25">
      <c r="H2158" t="s">
        <v>3248</v>
      </c>
      <c r="I2158">
        <v>9344502</v>
      </c>
      <c r="J2158">
        <v>250000609</v>
      </c>
      <c r="K2158" t="s">
        <v>3219</v>
      </c>
      <c r="L2158" t="s">
        <v>1295</v>
      </c>
    </row>
    <row r="2159" spans="8:12" x14ac:dyDescent="0.25">
      <c r="H2159" t="s">
        <v>312</v>
      </c>
      <c r="I2159">
        <v>9649536</v>
      </c>
      <c r="J2159">
        <v>250002887</v>
      </c>
      <c r="K2159" t="s">
        <v>3219</v>
      </c>
      <c r="L2159" t="s">
        <v>1341</v>
      </c>
    </row>
    <row r="2160" spans="8:12" x14ac:dyDescent="0.25">
      <c r="H2160" t="s">
        <v>3249</v>
      </c>
      <c r="I2160">
        <v>9649548</v>
      </c>
      <c r="J2160">
        <v>250002903</v>
      </c>
      <c r="K2160" t="s">
        <v>3219</v>
      </c>
      <c r="L2160" t="s">
        <v>1341</v>
      </c>
    </row>
    <row r="2161" spans="8:12" x14ac:dyDescent="0.25">
      <c r="H2161" t="s">
        <v>3250</v>
      </c>
      <c r="I2161">
        <v>9772527</v>
      </c>
      <c r="J2161">
        <v>244750645</v>
      </c>
      <c r="K2161" t="s">
        <v>1387</v>
      </c>
      <c r="L2161" t="s">
        <v>1308</v>
      </c>
    </row>
    <row r="2162" spans="8:12" x14ac:dyDescent="0.25">
      <c r="H2162" t="s">
        <v>3251</v>
      </c>
      <c r="I2162">
        <v>9224166</v>
      </c>
      <c r="J2162">
        <v>244193000</v>
      </c>
      <c r="K2162" t="s">
        <v>1387</v>
      </c>
      <c r="L2162" t="s">
        <v>1295</v>
      </c>
    </row>
    <row r="2163" spans="8:12" x14ac:dyDescent="0.25">
      <c r="H2163" t="s">
        <v>3252</v>
      </c>
      <c r="I2163">
        <v>9772539</v>
      </c>
      <c r="J2163">
        <v>244870189</v>
      </c>
      <c r="K2163" t="s">
        <v>1387</v>
      </c>
      <c r="L2163" t="s">
        <v>1308</v>
      </c>
    </row>
    <row r="2164" spans="8:12" x14ac:dyDescent="0.25">
      <c r="H2164" t="s">
        <v>3253</v>
      </c>
      <c r="I2164">
        <v>9287302</v>
      </c>
      <c r="J2164">
        <v>250502000</v>
      </c>
      <c r="K2164" t="s">
        <v>3219</v>
      </c>
      <c r="L2164" t="s">
        <v>1295</v>
      </c>
    </row>
    <row r="2165" spans="8:12" x14ac:dyDescent="0.25">
      <c r="H2165" t="s">
        <v>3254</v>
      </c>
      <c r="I2165">
        <v>9314600</v>
      </c>
      <c r="J2165">
        <v>250000144</v>
      </c>
      <c r="K2165" t="s">
        <v>3219</v>
      </c>
      <c r="L2165" t="s">
        <v>1295</v>
      </c>
    </row>
    <row r="2166" spans="8:12" x14ac:dyDescent="0.25">
      <c r="H2166" t="s">
        <v>3255</v>
      </c>
      <c r="I2166">
        <v>9287314</v>
      </c>
      <c r="J2166">
        <v>250506000</v>
      </c>
      <c r="K2166" t="s">
        <v>3219</v>
      </c>
      <c r="L2166" t="s">
        <v>1295</v>
      </c>
    </row>
    <row r="2167" spans="8:12" x14ac:dyDescent="0.25">
      <c r="H2167" t="s">
        <v>3256</v>
      </c>
      <c r="I2167">
        <v>9250414</v>
      </c>
      <c r="J2167">
        <v>244037000</v>
      </c>
      <c r="K2167" t="s">
        <v>1387</v>
      </c>
      <c r="L2167" t="s">
        <v>1295</v>
      </c>
    </row>
    <row r="2168" spans="8:12" x14ac:dyDescent="0.25">
      <c r="H2168" t="s">
        <v>3257</v>
      </c>
      <c r="I2168">
        <v>9081344</v>
      </c>
      <c r="J2168">
        <v>538004491</v>
      </c>
      <c r="K2168" t="s">
        <v>1437</v>
      </c>
      <c r="L2168" t="s">
        <v>1295</v>
      </c>
    </row>
    <row r="2169" spans="8:12" x14ac:dyDescent="0.25">
      <c r="H2169" t="s">
        <v>3257</v>
      </c>
      <c r="I2169">
        <v>9081344</v>
      </c>
      <c r="J2169">
        <v>314029000</v>
      </c>
      <c r="K2169" t="s">
        <v>1285</v>
      </c>
      <c r="L2169" t="s">
        <v>1295</v>
      </c>
    </row>
    <row r="2170" spans="8:12" x14ac:dyDescent="0.25">
      <c r="H2170" t="s">
        <v>3258</v>
      </c>
      <c r="I2170">
        <v>9595292</v>
      </c>
      <c r="J2170">
        <v>565244000</v>
      </c>
      <c r="L2170" t="s">
        <v>1329</v>
      </c>
    </row>
    <row r="2171" spans="8:12" x14ac:dyDescent="0.25">
      <c r="H2171" t="s">
        <v>3259</v>
      </c>
      <c r="I2171">
        <v>9116137</v>
      </c>
      <c r="J2171">
        <v>354686000</v>
      </c>
      <c r="K2171" t="s">
        <v>1332</v>
      </c>
      <c r="L2171" t="s">
        <v>1341</v>
      </c>
    </row>
    <row r="2172" spans="8:12" x14ac:dyDescent="0.25">
      <c r="H2172" t="s">
        <v>3260</v>
      </c>
      <c r="I2172">
        <v>9084944</v>
      </c>
      <c r="J2172">
        <v>273337310</v>
      </c>
      <c r="K2172" t="s">
        <v>1297</v>
      </c>
      <c r="L2172" t="s">
        <v>1313</v>
      </c>
    </row>
    <row r="2173" spans="8:12" x14ac:dyDescent="0.25">
      <c r="H2173" t="s">
        <v>3261</v>
      </c>
      <c r="I2173">
        <v>9030462</v>
      </c>
      <c r="J2173">
        <v>217856024</v>
      </c>
      <c r="L2173" t="s">
        <v>1295</v>
      </c>
    </row>
    <row r="2174" spans="8:12" x14ac:dyDescent="0.25">
      <c r="H2174" t="s">
        <v>3261</v>
      </c>
      <c r="I2174">
        <v>9030462</v>
      </c>
      <c r="J2174">
        <v>215759000</v>
      </c>
      <c r="K2174" t="s">
        <v>1340</v>
      </c>
      <c r="L2174" t="s">
        <v>1295</v>
      </c>
    </row>
    <row r="2175" spans="8:12" x14ac:dyDescent="0.25">
      <c r="H2175" t="s">
        <v>3262</v>
      </c>
      <c r="I2175">
        <v>9192650</v>
      </c>
      <c r="J2175">
        <v>304627000</v>
      </c>
      <c r="K2175" t="s">
        <v>1294</v>
      </c>
      <c r="L2175" t="s">
        <v>1295</v>
      </c>
    </row>
    <row r="2176" spans="8:12" x14ac:dyDescent="0.25">
      <c r="H2176" t="s">
        <v>3263</v>
      </c>
      <c r="I2176">
        <v>9417775</v>
      </c>
      <c r="J2176">
        <v>565261000</v>
      </c>
      <c r="L2176" t="s">
        <v>1362</v>
      </c>
    </row>
    <row r="2177" spans="8:12" x14ac:dyDescent="0.25">
      <c r="H2177" t="s">
        <v>3263</v>
      </c>
      <c r="I2177">
        <v>7723986</v>
      </c>
      <c r="J2177">
        <v>511182000</v>
      </c>
      <c r="K2177" t="s">
        <v>1638</v>
      </c>
      <c r="L2177" t="s">
        <v>1295</v>
      </c>
    </row>
    <row r="2178" spans="8:12" x14ac:dyDescent="0.25">
      <c r="H2178" t="s">
        <v>3264</v>
      </c>
      <c r="I2178">
        <v>9745720</v>
      </c>
      <c r="J2178">
        <v>249105000</v>
      </c>
      <c r="K2178" t="s">
        <v>1340</v>
      </c>
      <c r="L2178" t="s">
        <v>1313</v>
      </c>
    </row>
    <row r="2179" spans="8:12" x14ac:dyDescent="0.25">
      <c r="H2179" t="s">
        <v>3265</v>
      </c>
      <c r="I2179">
        <v>9052393</v>
      </c>
      <c r="J2179">
        <v>538004129</v>
      </c>
      <c r="K2179" t="s">
        <v>1437</v>
      </c>
      <c r="L2179" t="s">
        <v>1395</v>
      </c>
    </row>
    <row r="2180" spans="8:12" x14ac:dyDescent="0.25">
      <c r="H2180" t="s">
        <v>3266</v>
      </c>
      <c r="I2180">
        <v>7628760</v>
      </c>
      <c r="J2180">
        <v>538002923</v>
      </c>
      <c r="L2180" t="s">
        <v>3267</v>
      </c>
    </row>
    <row r="2181" spans="8:12" x14ac:dyDescent="0.25">
      <c r="H2181" t="s">
        <v>3268</v>
      </c>
      <c r="I2181">
        <v>9377042</v>
      </c>
      <c r="J2181">
        <v>273311240</v>
      </c>
      <c r="K2181" t="s">
        <v>1297</v>
      </c>
      <c r="L2181" t="s">
        <v>1326</v>
      </c>
    </row>
    <row r="2182" spans="8:12" x14ac:dyDescent="0.25">
      <c r="H2182" t="s">
        <v>3269</v>
      </c>
      <c r="I2182">
        <v>9729594</v>
      </c>
      <c r="J2182">
        <v>249104000</v>
      </c>
      <c r="K2182" t="s">
        <v>1340</v>
      </c>
      <c r="L2182" t="s">
        <v>1313</v>
      </c>
    </row>
    <row r="2183" spans="8:12" x14ac:dyDescent="0.25">
      <c r="H2183" t="s">
        <v>3270</v>
      </c>
      <c r="I2183">
        <v>7725336</v>
      </c>
      <c r="J2183">
        <v>353941000</v>
      </c>
      <c r="K2183" t="s">
        <v>1332</v>
      </c>
      <c r="L2183" t="s">
        <v>3267</v>
      </c>
    </row>
    <row r="2184" spans="8:12" x14ac:dyDescent="0.25">
      <c r="H2184" t="s">
        <v>3271</v>
      </c>
      <c r="I2184">
        <v>8845432</v>
      </c>
      <c r="J2184">
        <v>357992000</v>
      </c>
      <c r="K2184" t="s">
        <v>1332</v>
      </c>
      <c r="L2184" t="s">
        <v>1329</v>
      </c>
    </row>
    <row r="2185" spans="8:12" x14ac:dyDescent="0.25">
      <c r="H2185" t="s">
        <v>3272</v>
      </c>
      <c r="I2185">
        <v>9260483</v>
      </c>
      <c r="J2185">
        <v>273448000</v>
      </c>
      <c r="K2185" t="s">
        <v>1297</v>
      </c>
      <c r="L2185" t="s">
        <v>1326</v>
      </c>
    </row>
    <row r="2186" spans="8:12" x14ac:dyDescent="0.25">
      <c r="H2186" t="s">
        <v>3273</v>
      </c>
      <c r="I2186">
        <v>9314727</v>
      </c>
      <c r="J2186">
        <v>273437560</v>
      </c>
      <c r="K2186" t="s">
        <v>1297</v>
      </c>
      <c r="L2186" t="s">
        <v>1326</v>
      </c>
    </row>
    <row r="2187" spans="8:12" x14ac:dyDescent="0.25">
      <c r="H2187" t="s">
        <v>3274</v>
      </c>
      <c r="I2187">
        <v>9736690</v>
      </c>
      <c r="J2187">
        <v>249092000</v>
      </c>
      <c r="K2187" t="s">
        <v>1340</v>
      </c>
      <c r="L2187" t="s">
        <v>1313</v>
      </c>
    </row>
    <row r="2188" spans="8:12" x14ac:dyDescent="0.25">
      <c r="H2188" t="s">
        <v>3275</v>
      </c>
      <c r="I2188">
        <v>9297199</v>
      </c>
      <c r="J2188">
        <v>273440780</v>
      </c>
      <c r="K2188" t="s">
        <v>1297</v>
      </c>
      <c r="L2188" t="s">
        <v>1326</v>
      </c>
    </row>
    <row r="2189" spans="8:12" x14ac:dyDescent="0.25">
      <c r="H2189" t="s">
        <v>3276</v>
      </c>
      <c r="I2189">
        <v>9438456</v>
      </c>
      <c r="J2189">
        <v>533633000</v>
      </c>
      <c r="K2189" t="s">
        <v>1563</v>
      </c>
      <c r="L2189" t="s">
        <v>1308</v>
      </c>
    </row>
    <row r="2190" spans="8:12" x14ac:dyDescent="0.25">
      <c r="H2190" t="s">
        <v>3277</v>
      </c>
      <c r="I2190">
        <v>9627289</v>
      </c>
      <c r="J2190">
        <v>533130983</v>
      </c>
      <c r="K2190" t="s">
        <v>1563</v>
      </c>
      <c r="L2190" t="s">
        <v>1308</v>
      </c>
    </row>
    <row r="2191" spans="8:12" x14ac:dyDescent="0.25">
      <c r="H2191" t="s">
        <v>3278</v>
      </c>
      <c r="I2191">
        <v>9568665</v>
      </c>
      <c r="J2191">
        <v>533130893</v>
      </c>
      <c r="K2191" t="s">
        <v>1563</v>
      </c>
      <c r="L2191" t="s">
        <v>1329</v>
      </c>
    </row>
    <row r="2192" spans="8:12" x14ac:dyDescent="0.25">
      <c r="H2192" t="s">
        <v>3279</v>
      </c>
      <c r="I2192">
        <v>9679763</v>
      </c>
      <c r="J2192">
        <v>538004937</v>
      </c>
      <c r="K2192" t="s">
        <v>1437</v>
      </c>
      <c r="L2192" t="s">
        <v>1329</v>
      </c>
    </row>
    <row r="2193" spans="8:12" x14ac:dyDescent="0.25">
      <c r="H2193" t="s">
        <v>3280</v>
      </c>
      <c r="I2193">
        <v>9679505</v>
      </c>
      <c r="J2193">
        <v>538004939</v>
      </c>
      <c r="K2193" t="s">
        <v>1437</v>
      </c>
      <c r="L2193" t="s">
        <v>1329</v>
      </c>
    </row>
    <row r="2194" spans="8:12" x14ac:dyDescent="0.25">
      <c r="H2194" t="s">
        <v>3281</v>
      </c>
      <c r="I2194">
        <v>9697478</v>
      </c>
      <c r="J2194">
        <v>538005153</v>
      </c>
      <c r="K2194" t="s">
        <v>1437</v>
      </c>
      <c r="L2194" t="s">
        <v>1329</v>
      </c>
    </row>
    <row r="2195" spans="8:12" x14ac:dyDescent="0.25">
      <c r="H2195" t="s">
        <v>3282</v>
      </c>
      <c r="I2195">
        <v>9704544</v>
      </c>
      <c r="J2195">
        <v>538005217</v>
      </c>
      <c r="K2195" t="s">
        <v>1437</v>
      </c>
      <c r="L2195" t="s">
        <v>1329</v>
      </c>
    </row>
    <row r="2196" spans="8:12" x14ac:dyDescent="0.25">
      <c r="H2196" t="s">
        <v>3283</v>
      </c>
      <c r="I2196">
        <v>9692612</v>
      </c>
      <c r="J2196">
        <v>538006251</v>
      </c>
      <c r="K2196" t="s">
        <v>1437</v>
      </c>
      <c r="L2196" t="s">
        <v>1329</v>
      </c>
    </row>
    <row r="2197" spans="8:12" x14ac:dyDescent="0.25">
      <c r="H2197" t="s">
        <v>3284</v>
      </c>
      <c r="I2197">
        <v>9669990</v>
      </c>
      <c r="J2197">
        <v>533180028</v>
      </c>
      <c r="K2197" t="s">
        <v>1563</v>
      </c>
      <c r="L2197" t="s">
        <v>1329</v>
      </c>
    </row>
    <row r="2198" spans="8:12" x14ac:dyDescent="0.25">
      <c r="H2198" t="s">
        <v>3285</v>
      </c>
      <c r="I2198">
        <v>9502300</v>
      </c>
      <c r="J2198">
        <v>533000755</v>
      </c>
      <c r="K2198" t="s">
        <v>1563</v>
      </c>
      <c r="L2198" t="s">
        <v>1329</v>
      </c>
    </row>
    <row r="2199" spans="8:12" x14ac:dyDescent="0.25">
      <c r="H2199" t="s">
        <v>3286</v>
      </c>
      <c r="I2199">
        <v>9502295</v>
      </c>
      <c r="J2199">
        <v>533048800</v>
      </c>
      <c r="K2199" t="s">
        <v>1563</v>
      </c>
      <c r="L2199" t="s">
        <v>1308</v>
      </c>
    </row>
    <row r="2200" spans="8:12" x14ac:dyDescent="0.25">
      <c r="H2200" t="s">
        <v>3287</v>
      </c>
      <c r="I2200">
        <v>9537941</v>
      </c>
      <c r="J2200">
        <v>533052400</v>
      </c>
      <c r="K2200" t="s">
        <v>1563</v>
      </c>
      <c r="L2200" t="s">
        <v>1329</v>
      </c>
    </row>
    <row r="2201" spans="8:12" x14ac:dyDescent="0.25">
      <c r="H2201" t="s">
        <v>3288</v>
      </c>
      <c r="I2201">
        <v>9537446</v>
      </c>
      <c r="J2201">
        <v>533000892</v>
      </c>
      <c r="K2201" t="s">
        <v>1563</v>
      </c>
      <c r="L2201" t="s">
        <v>1308</v>
      </c>
    </row>
    <row r="2202" spans="8:12" x14ac:dyDescent="0.25">
      <c r="H2202" t="s">
        <v>3289</v>
      </c>
      <c r="I2202">
        <v>9000338</v>
      </c>
      <c r="J2202">
        <v>525015704</v>
      </c>
      <c r="K2202" t="s">
        <v>1307</v>
      </c>
      <c r="L2202" t="s">
        <v>1308</v>
      </c>
    </row>
    <row r="2203" spans="8:12" x14ac:dyDescent="0.25">
      <c r="H2203" t="s">
        <v>3290</v>
      </c>
      <c r="I2203">
        <v>8872590</v>
      </c>
      <c r="J2203">
        <v>273359330</v>
      </c>
      <c r="K2203" t="s">
        <v>1297</v>
      </c>
      <c r="L2203" t="s">
        <v>1295</v>
      </c>
    </row>
    <row r="2204" spans="8:12" x14ac:dyDescent="0.25">
      <c r="H2204" t="s">
        <v>3291</v>
      </c>
      <c r="I2204">
        <v>8862923</v>
      </c>
      <c r="J2204">
        <v>273421020</v>
      </c>
      <c r="K2204" t="s">
        <v>1297</v>
      </c>
      <c r="L2204" t="s">
        <v>1295</v>
      </c>
    </row>
    <row r="2205" spans="8:12" x14ac:dyDescent="0.25">
      <c r="H2205" t="s">
        <v>3292</v>
      </c>
      <c r="I2205">
        <v>9263253</v>
      </c>
      <c r="J2205">
        <v>351656000</v>
      </c>
      <c r="K2205" t="s">
        <v>1332</v>
      </c>
      <c r="L2205" t="s">
        <v>1341</v>
      </c>
    </row>
    <row r="2206" spans="8:12" x14ac:dyDescent="0.25">
      <c r="H2206" t="s">
        <v>3293</v>
      </c>
      <c r="I2206">
        <v>9708033</v>
      </c>
      <c r="J2206">
        <v>636017070</v>
      </c>
      <c r="K2206" t="s">
        <v>1464</v>
      </c>
      <c r="L2206" t="s">
        <v>1308</v>
      </c>
    </row>
    <row r="2207" spans="8:12" x14ac:dyDescent="0.25">
      <c r="H2207" t="s">
        <v>3294</v>
      </c>
      <c r="I2207">
        <v>8502535</v>
      </c>
      <c r="J2207">
        <v>636010708</v>
      </c>
      <c r="K2207" t="s">
        <v>1464</v>
      </c>
      <c r="L2207" t="s">
        <v>1341</v>
      </c>
    </row>
    <row r="2208" spans="8:12" x14ac:dyDescent="0.25">
      <c r="H2208" t="s">
        <v>3295</v>
      </c>
      <c r="I2208">
        <v>9134804</v>
      </c>
      <c r="J2208">
        <v>636013060</v>
      </c>
      <c r="K2208" t="s">
        <v>1464</v>
      </c>
      <c r="L2208" t="s">
        <v>1295</v>
      </c>
    </row>
    <row r="2209" spans="8:12" x14ac:dyDescent="0.25">
      <c r="H2209" t="s">
        <v>3295</v>
      </c>
      <c r="I2209">
        <v>9430698</v>
      </c>
      <c r="J2209">
        <v>538006209</v>
      </c>
      <c r="K2209" t="s">
        <v>1437</v>
      </c>
      <c r="L2209" t="s">
        <v>1313</v>
      </c>
    </row>
    <row r="2210" spans="8:12" x14ac:dyDescent="0.25">
      <c r="H2210" t="s">
        <v>3295</v>
      </c>
      <c r="I2210">
        <v>9562350</v>
      </c>
      <c r="J2210">
        <v>477938300</v>
      </c>
      <c r="K2210" t="s">
        <v>1348</v>
      </c>
      <c r="L2210" t="s">
        <v>1313</v>
      </c>
    </row>
    <row r="2211" spans="8:12" x14ac:dyDescent="0.25">
      <c r="H2211" t="s">
        <v>3296</v>
      </c>
      <c r="I2211">
        <v>7615012</v>
      </c>
      <c r="J2211">
        <v>677041700</v>
      </c>
      <c r="K2211" t="s">
        <v>1305</v>
      </c>
      <c r="L2211" t="s">
        <v>1295</v>
      </c>
    </row>
    <row r="2212" spans="8:12" x14ac:dyDescent="0.25">
      <c r="H2212" t="s">
        <v>3297</v>
      </c>
      <c r="I2212">
        <v>8216148</v>
      </c>
      <c r="J2212">
        <v>667005241</v>
      </c>
      <c r="K2212" t="s">
        <v>2089</v>
      </c>
      <c r="L2212" t="s">
        <v>1295</v>
      </c>
    </row>
    <row r="2213" spans="8:12" x14ac:dyDescent="0.25">
      <c r="H2213" t="s">
        <v>3298</v>
      </c>
      <c r="I2213">
        <v>9142564</v>
      </c>
      <c r="J2213">
        <v>305681000</v>
      </c>
      <c r="L2213" t="s">
        <v>1295</v>
      </c>
    </row>
    <row r="2214" spans="8:12" x14ac:dyDescent="0.25">
      <c r="H2214" t="s">
        <v>3299</v>
      </c>
      <c r="I2214">
        <v>9333539</v>
      </c>
      <c r="J2214">
        <v>246556000</v>
      </c>
      <c r="K2214" t="s">
        <v>1387</v>
      </c>
      <c r="L2214" t="s">
        <v>1295</v>
      </c>
    </row>
    <row r="2215" spans="8:12" x14ac:dyDescent="0.25">
      <c r="H2215" t="s">
        <v>3300</v>
      </c>
      <c r="I2215">
        <v>9514418</v>
      </c>
      <c r="J2215">
        <v>636014802</v>
      </c>
      <c r="K2215" t="s">
        <v>1464</v>
      </c>
      <c r="L2215" t="s">
        <v>1341</v>
      </c>
    </row>
    <row r="2216" spans="8:12" x14ac:dyDescent="0.25">
      <c r="H2216" t="s">
        <v>3301</v>
      </c>
      <c r="I2216">
        <v>9440239</v>
      </c>
      <c r="J2216">
        <v>441544000</v>
      </c>
      <c r="K2216" t="s">
        <v>1352</v>
      </c>
      <c r="L2216" t="s">
        <v>1313</v>
      </c>
    </row>
    <row r="2217" spans="8:12" x14ac:dyDescent="0.25">
      <c r="H2217" t="s">
        <v>3302</v>
      </c>
      <c r="I2217">
        <v>9522817</v>
      </c>
      <c r="J2217">
        <v>477595400</v>
      </c>
      <c r="K2217" t="s">
        <v>1348</v>
      </c>
      <c r="L2217" t="s">
        <v>1341</v>
      </c>
    </row>
    <row r="2218" spans="8:12" x14ac:dyDescent="0.25">
      <c r="H2218" t="s">
        <v>3303</v>
      </c>
      <c r="I2218">
        <v>8909989</v>
      </c>
      <c r="J2218">
        <v>442448000</v>
      </c>
      <c r="L2218" t="s">
        <v>1308</v>
      </c>
    </row>
    <row r="2219" spans="8:12" x14ac:dyDescent="0.25">
      <c r="H2219" t="s">
        <v>3304</v>
      </c>
      <c r="I2219">
        <v>9229879</v>
      </c>
      <c r="J2219">
        <v>269689000</v>
      </c>
      <c r="K2219" t="s">
        <v>1460</v>
      </c>
      <c r="L2219" t="s">
        <v>1341</v>
      </c>
    </row>
    <row r="2220" spans="8:12" x14ac:dyDescent="0.25">
      <c r="H2220" t="s">
        <v>3304</v>
      </c>
      <c r="I2220">
        <v>9146974</v>
      </c>
      <c r="J2220">
        <v>249895000</v>
      </c>
      <c r="K2220" t="s">
        <v>1340</v>
      </c>
      <c r="L2220" t="s">
        <v>1341</v>
      </c>
    </row>
    <row r="2221" spans="8:12" x14ac:dyDescent="0.25">
      <c r="H2221" t="s">
        <v>416</v>
      </c>
      <c r="I2221">
        <v>9589138</v>
      </c>
      <c r="J2221">
        <v>373154000</v>
      </c>
      <c r="L2221" t="s">
        <v>1341</v>
      </c>
    </row>
    <row r="2222" spans="8:12" x14ac:dyDescent="0.25">
      <c r="H2222" t="s">
        <v>3305</v>
      </c>
      <c r="I2222">
        <v>8910859</v>
      </c>
      <c r="J2222">
        <v>533012800</v>
      </c>
      <c r="K2222" t="s">
        <v>1563</v>
      </c>
      <c r="L2222" t="s">
        <v>1362</v>
      </c>
    </row>
    <row r="2223" spans="8:12" x14ac:dyDescent="0.25">
      <c r="H2223" t="s">
        <v>417</v>
      </c>
      <c r="I2223">
        <v>9636278</v>
      </c>
      <c r="J2223">
        <v>357728000</v>
      </c>
      <c r="K2223" t="s">
        <v>1332</v>
      </c>
      <c r="L2223" t="s">
        <v>1341</v>
      </c>
    </row>
    <row r="2224" spans="8:12" x14ac:dyDescent="0.25">
      <c r="H2224" t="s">
        <v>3306</v>
      </c>
      <c r="I2224">
        <v>9669005</v>
      </c>
      <c r="J2224">
        <v>219448000</v>
      </c>
      <c r="K2224" t="s">
        <v>1456</v>
      </c>
      <c r="L2224" t="s">
        <v>1560</v>
      </c>
    </row>
    <row r="2225" spans="8:12" x14ac:dyDescent="0.25">
      <c r="H2225" t="s">
        <v>3307</v>
      </c>
      <c r="I2225">
        <v>9225146</v>
      </c>
      <c r="J2225">
        <v>616999396</v>
      </c>
      <c r="K2225" t="s">
        <v>1968</v>
      </c>
      <c r="L2225" t="s">
        <v>1295</v>
      </c>
    </row>
    <row r="2226" spans="8:12" x14ac:dyDescent="0.25">
      <c r="H2226" t="s">
        <v>3307</v>
      </c>
      <c r="I2226">
        <v>8609917</v>
      </c>
      <c r="J2226">
        <v>305292000</v>
      </c>
      <c r="L2226" t="s">
        <v>1295</v>
      </c>
    </row>
    <row r="2227" spans="8:12" x14ac:dyDescent="0.25">
      <c r="H2227" t="s">
        <v>3307</v>
      </c>
      <c r="I2227">
        <v>9128427</v>
      </c>
      <c r="J2227">
        <v>255797000</v>
      </c>
      <c r="L2227" t="s">
        <v>1295</v>
      </c>
    </row>
    <row r="2228" spans="8:12" x14ac:dyDescent="0.25">
      <c r="H2228" t="s">
        <v>3307</v>
      </c>
      <c r="I2228">
        <v>9119414</v>
      </c>
      <c r="J2228">
        <v>235096892</v>
      </c>
      <c r="K2228" t="s">
        <v>1558</v>
      </c>
      <c r="L2228" t="s">
        <v>1614</v>
      </c>
    </row>
    <row r="2229" spans="8:12" x14ac:dyDescent="0.25">
      <c r="H2229" t="s">
        <v>3308</v>
      </c>
      <c r="I2229">
        <v>7392608</v>
      </c>
      <c r="J2229">
        <v>671032000</v>
      </c>
      <c r="K2229" t="s">
        <v>1311</v>
      </c>
      <c r="L2229" t="s">
        <v>1295</v>
      </c>
    </row>
    <row r="2230" spans="8:12" x14ac:dyDescent="0.25">
      <c r="H2230" t="s">
        <v>3309</v>
      </c>
      <c r="I2230">
        <v>9058880</v>
      </c>
      <c r="J2230">
        <v>565911112</v>
      </c>
      <c r="L2230" t="s">
        <v>1362</v>
      </c>
    </row>
    <row r="2231" spans="8:12" x14ac:dyDescent="0.25">
      <c r="H2231" t="s">
        <v>3309</v>
      </c>
      <c r="I2231">
        <v>7620964</v>
      </c>
      <c r="J2231">
        <v>457718000</v>
      </c>
      <c r="K2231" t="s">
        <v>1409</v>
      </c>
      <c r="L2231" t="s">
        <v>1313</v>
      </c>
    </row>
    <row r="2232" spans="8:12" x14ac:dyDescent="0.25">
      <c r="H2232" t="s">
        <v>3310</v>
      </c>
      <c r="I2232">
        <v>8700125</v>
      </c>
      <c r="J2232">
        <v>273165300</v>
      </c>
      <c r="K2232" t="s">
        <v>1297</v>
      </c>
      <c r="L2232" t="s">
        <v>1362</v>
      </c>
    </row>
    <row r="2233" spans="8:12" x14ac:dyDescent="0.25">
      <c r="H2233" t="s">
        <v>3311</v>
      </c>
      <c r="I2233">
        <v>9386500</v>
      </c>
      <c r="J2233">
        <v>422040100</v>
      </c>
      <c r="K2233" t="s">
        <v>1664</v>
      </c>
      <c r="L2233" t="s">
        <v>1341</v>
      </c>
    </row>
    <row r="2234" spans="8:12" x14ac:dyDescent="0.25">
      <c r="H2234" t="s">
        <v>3312</v>
      </c>
      <c r="I2234">
        <v>8835994</v>
      </c>
      <c r="J2234">
        <v>214181717</v>
      </c>
      <c r="K2234" t="s">
        <v>1302</v>
      </c>
      <c r="L2234" t="s">
        <v>1295</v>
      </c>
    </row>
    <row r="2235" spans="8:12" x14ac:dyDescent="0.25">
      <c r="H2235" t="s">
        <v>3313</v>
      </c>
      <c r="I2235">
        <v>9226944</v>
      </c>
      <c r="J2235">
        <v>422040700</v>
      </c>
      <c r="K2235" t="s">
        <v>1664</v>
      </c>
      <c r="L2235" t="s">
        <v>1341</v>
      </c>
    </row>
    <row r="2236" spans="8:12" x14ac:dyDescent="0.25">
      <c r="H2236" t="s">
        <v>3314</v>
      </c>
      <c r="I2236">
        <v>9193214</v>
      </c>
      <c r="J2236">
        <v>422040800</v>
      </c>
      <c r="K2236" t="s">
        <v>1664</v>
      </c>
      <c r="L2236" t="s">
        <v>1341</v>
      </c>
    </row>
    <row r="2237" spans="8:12" x14ac:dyDescent="0.25">
      <c r="H2237" t="s">
        <v>300</v>
      </c>
      <c r="I2237">
        <v>9335989</v>
      </c>
      <c r="J2237">
        <v>538005160</v>
      </c>
      <c r="K2237" t="s">
        <v>1437</v>
      </c>
      <c r="L2237" t="s">
        <v>1341</v>
      </c>
    </row>
    <row r="2238" spans="8:12" x14ac:dyDescent="0.25">
      <c r="H2238" t="s">
        <v>300</v>
      </c>
      <c r="I2238">
        <v>9240421</v>
      </c>
      <c r="J2238">
        <v>477066400</v>
      </c>
      <c r="K2238" t="s">
        <v>1348</v>
      </c>
      <c r="L2238" t="s">
        <v>1346</v>
      </c>
    </row>
    <row r="2239" spans="8:12" x14ac:dyDescent="0.25">
      <c r="H2239" t="s">
        <v>300</v>
      </c>
      <c r="I2239">
        <v>9291640</v>
      </c>
      <c r="J2239">
        <v>311931000</v>
      </c>
      <c r="K2239" t="s">
        <v>1609</v>
      </c>
      <c r="L2239" t="s">
        <v>1326</v>
      </c>
    </row>
    <row r="2240" spans="8:12" x14ac:dyDescent="0.25">
      <c r="H2240" t="s">
        <v>300</v>
      </c>
      <c r="I2240">
        <v>8314794</v>
      </c>
      <c r="J2240">
        <v>240898000</v>
      </c>
      <c r="K2240" t="s">
        <v>1679</v>
      </c>
      <c r="L2240" t="s">
        <v>1341</v>
      </c>
    </row>
    <row r="2241" spans="8:12" x14ac:dyDescent="0.25">
      <c r="H2241" t="s">
        <v>3315</v>
      </c>
      <c r="I2241">
        <v>9747194</v>
      </c>
      <c r="J2241">
        <v>563897000</v>
      </c>
      <c r="K2241" t="s">
        <v>1441</v>
      </c>
      <c r="L2241" t="s">
        <v>1329</v>
      </c>
    </row>
    <row r="2242" spans="8:12" x14ac:dyDescent="0.25">
      <c r="H2242" t="s">
        <v>3316</v>
      </c>
      <c r="I2242">
        <v>7104336</v>
      </c>
      <c r="J2242">
        <v>240524000</v>
      </c>
      <c r="K2242" t="s">
        <v>1679</v>
      </c>
      <c r="L2242" t="s">
        <v>1295</v>
      </c>
    </row>
    <row r="2243" spans="8:12" x14ac:dyDescent="0.25">
      <c r="H2243" t="s">
        <v>3317</v>
      </c>
      <c r="I2243">
        <v>8879251</v>
      </c>
      <c r="J2243">
        <v>667001493</v>
      </c>
      <c r="K2243" t="s">
        <v>2089</v>
      </c>
      <c r="L2243" t="s">
        <v>1295</v>
      </c>
    </row>
    <row r="2244" spans="8:12" x14ac:dyDescent="0.25">
      <c r="H2244" t="s">
        <v>3317</v>
      </c>
      <c r="I2244">
        <v>8879251</v>
      </c>
      <c r="J2244">
        <v>616999203</v>
      </c>
      <c r="K2244" t="s">
        <v>1968</v>
      </c>
      <c r="L2244" t="s">
        <v>1295</v>
      </c>
    </row>
    <row r="2245" spans="8:12" x14ac:dyDescent="0.25">
      <c r="H2245" t="s">
        <v>3317</v>
      </c>
      <c r="I2245">
        <v>8879251</v>
      </c>
      <c r="J2245">
        <v>514239000</v>
      </c>
      <c r="K2245" t="s">
        <v>1406</v>
      </c>
      <c r="L2245" t="s">
        <v>1295</v>
      </c>
    </row>
    <row r="2246" spans="8:12" x14ac:dyDescent="0.25">
      <c r="H2246" t="s">
        <v>3317</v>
      </c>
      <c r="I2246">
        <v>8879251</v>
      </c>
      <c r="J2246">
        <v>514230000</v>
      </c>
      <c r="K2246" t="s">
        <v>1406</v>
      </c>
      <c r="L2246" t="s">
        <v>1295</v>
      </c>
    </row>
    <row r="2247" spans="8:12" x14ac:dyDescent="0.25">
      <c r="H2247" t="s">
        <v>3318</v>
      </c>
      <c r="I2247">
        <v>9688960</v>
      </c>
      <c r="J2247">
        <v>257659800</v>
      </c>
      <c r="K2247" t="s">
        <v>1335</v>
      </c>
      <c r="L2247" t="s">
        <v>1295</v>
      </c>
    </row>
    <row r="2248" spans="8:12" x14ac:dyDescent="0.25">
      <c r="H2248" t="s">
        <v>3319</v>
      </c>
      <c r="I2248">
        <v>9295787</v>
      </c>
      <c r="J2248">
        <v>258031000</v>
      </c>
      <c r="K2248" t="s">
        <v>1335</v>
      </c>
      <c r="L2248" t="s">
        <v>1295</v>
      </c>
    </row>
    <row r="2249" spans="8:12" x14ac:dyDescent="0.25">
      <c r="H2249" t="s">
        <v>3320</v>
      </c>
      <c r="I2249">
        <v>9369813</v>
      </c>
      <c r="J2249">
        <v>258270000</v>
      </c>
      <c r="K2249" t="s">
        <v>1335</v>
      </c>
      <c r="L2249" t="s">
        <v>1295</v>
      </c>
    </row>
    <row r="2250" spans="8:12" x14ac:dyDescent="0.25">
      <c r="H2250" t="s">
        <v>3321</v>
      </c>
      <c r="I2250">
        <v>8112512</v>
      </c>
      <c r="J2250">
        <v>259151000</v>
      </c>
      <c r="K2250" t="s">
        <v>1335</v>
      </c>
      <c r="L2250" t="s">
        <v>1295</v>
      </c>
    </row>
    <row r="2251" spans="8:12" x14ac:dyDescent="0.25">
      <c r="H2251" t="s">
        <v>3322</v>
      </c>
      <c r="I2251">
        <v>9305221</v>
      </c>
      <c r="J2251">
        <v>422035200</v>
      </c>
      <c r="K2251" t="s">
        <v>1664</v>
      </c>
      <c r="L2251" t="s">
        <v>1341</v>
      </c>
    </row>
    <row r="2252" spans="8:12" x14ac:dyDescent="0.25">
      <c r="H2252" t="s">
        <v>3323</v>
      </c>
      <c r="I2252">
        <v>8811936</v>
      </c>
      <c r="J2252">
        <v>244600000</v>
      </c>
      <c r="K2252" t="s">
        <v>1387</v>
      </c>
      <c r="L2252" t="s">
        <v>1295</v>
      </c>
    </row>
    <row r="2253" spans="8:12" x14ac:dyDescent="0.25">
      <c r="H2253" t="s">
        <v>3324</v>
      </c>
      <c r="I2253">
        <v>9405930</v>
      </c>
      <c r="J2253">
        <v>422042200</v>
      </c>
      <c r="K2253" t="s">
        <v>1664</v>
      </c>
      <c r="L2253" t="s">
        <v>1341</v>
      </c>
    </row>
    <row r="2254" spans="8:12" x14ac:dyDescent="0.25">
      <c r="H2254" t="s">
        <v>3325</v>
      </c>
      <c r="I2254">
        <v>8618059</v>
      </c>
      <c r="J2254">
        <v>355157000</v>
      </c>
      <c r="K2254" t="s">
        <v>1332</v>
      </c>
      <c r="L2254" t="s">
        <v>1295</v>
      </c>
    </row>
    <row r="2255" spans="8:12" x14ac:dyDescent="0.25">
      <c r="H2255" t="s">
        <v>3326</v>
      </c>
      <c r="I2255">
        <v>8731344</v>
      </c>
      <c r="J2255">
        <v>247246600</v>
      </c>
      <c r="K2255" t="s">
        <v>1398</v>
      </c>
      <c r="L2255" t="s">
        <v>1560</v>
      </c>
    </row>
    <row r="2256" spans="8:12" x14ac:dyDescent="0.25">
      <c r="H2256" t="s">
        <v>3327</v>
      </c>
      <c r="I2256">
        <v>9595034</v>
      </c>
      <c r="J2256">
        <v>215678000</v>
      </c>
      <c r="K2256" t="s">
        <v>1340</v>
      </c>
      <c r="L2256" t="s">
        <v>1341</v>
      </c>
    </row>
    <row r="2257" spans="8:12" x14ac:dyDescent="0.25">
      <c r="H2257" t="s">
        <v>3328</v>
      </c>
      <c r="I2257">
        <v>9466295</v>
      </c>
      <c r="J2257">
        <v>246719000</v>
      </c>
      <c r="K2257" t="s">
        <v>1387</v>
      </c>
      <c r="L2257" t="s">
        <v>1295</v>
      </c>
    </row>
    <row r="2258" spans="8:12" x14ac:dyDescent="0.25">
      <c r="H2258" t="s">
        <v>3329</v>
      </c>
      <c r="I2258">
        <v>9197492</v>
      </c>
      <c r="J2258">
        <v>229887000</v>
      </c>
      <c r="L2258" t="s">
        <v>1295</v>
      </c>
    </row>
    <row r="2259" spans="8:12" x14ac:dyDescent="0.25">
      <c r="H2259" t="s">
        <v>3330</v>
      </c>
      <c r="I2259">
        <v>9481659</v>
      </c>
      <c r="J2259">
        <v>209431000</v>
      </c>
      <c r="K2259" t="s">
        <v>1443</v>
      </c>
      <c r="L2259" t="s">
        <v>1341</v>
      </c>
    </row>
    <row r="2260" spans="8:12" x14ac:dyDescent="0.25">
      <c r="H2260" t="s">
        <v>3331</v>
      </c>
      <c r="I2260">
        <v>8909939</v>
      </c>
      <c r="J2260">
        <v>357862000</v>
      </c>
      <c r="K2260" t="s">
        <v>1332</v>
      </c>
      <c r="L2260" t="s">
        <v>1412</v>
      </c>
    </row>
    <row r="2261" spans="8:12" x14ac:dyDescent="0.25">
      <c r="H2261" t="s">
        <v>3332</v>
      </c>
      <c r="I2261">
        <v>9635406</v>
      </c>
      <c r="J2261">
        <v>538004785</v>
      </c>
      <c r="K2261" t="s">
        <v>1437</v>
      </c>
      <c r="L2261" t="s">
        <v>1341</v>
      </c>
    </row>
    <row r="2262" spans="8:12" x14ac:dyDescent="0.25">
      <c r="H2262" t="s">
        <v>3333</v>
      </c>
      <c r="I2262">
        <v>9635391</v>
      </c>
      <c r="J2262">
        <v>538004696</v>
      </c>
      <c r="K2262" t="s">
        <v>1437</v>
      </c>
      <c r="L2262" t="s">
        <v>1308</v>
      </c>
    </row>
    <row r="2263" spans="8:12" x14ac:dyDescent="0.25">
      <c r="H2263" t="s">
        <v>3334</v>
      </c>
      <c r="I2263">
        <v>9637296</v>
      </c>
      <c r="J2263">
        <v>538004999</v>
      </c>
      <c r="K2263" t="s">
        <v>1437</v>
      </c>
      <c r="L2263" t="s">
        <v>1341</v>
      </c>
    </row>
    <row r="2264" spans="8:12" x14ac:dyDescent="0.25">
      <c r="H2264" t="s">
        <v>3335</v>
      </c>
      <c r="I2264">
        <v>9102485</v>
      </c>
      <c r="J2264">
        <v>373596000</v>
      </c>
      <c r="L2264" t="s">
        <v>1295</v>
      </c>
    </row>
    <row r="2265" spans="8:12" x14ac:dyDescent="0.25">
      <c r="H2265" t="s">
        <v>3336</v>
      </c>
      <c r="I2265">
        <v>8504272</v>
      </c>
      <c r="J2265">
        <v>375607000</v>
      </c>
      <c r="K2265" t="s">
        <v>1322</v>
      </c>
      <c r="L2265" t="s">
        <v>1295</v>
      </c>
    </row>
    <row r="2266" spans="8:12" x14ac:dyDescent="0.25">
      <c r="H2266" t="s">
        <v>3337</v>
      </c>
      <c r="I2266">
        <v>9437488</v>
      </c>
      <c r="J2266">
        <v>422648000</v>
      </c>
      <c r="K2266" t="s">
        <v>1664</v>
      </c>
      <c r="L2266" t="s">
        <v>1308</v>
      </c>
    </row>
    <row r="2267" spans="8:12" x14ac:dyDescent="0.25">
      <c r="H2267" t="s">
        <v>3338</v>
      </c>
      <c r="I2267">
        <v>9624043</v>
      </c>
      <c r="J2267">
        <v>636016795</v>
      </c>
      <c r="K2267" t="s">
        <v>1464</v>
      </c>
      <c r="L2267" t="s">
        <v>1341</v>
      </c>
    </row>
    <row r="2268" spans="8:12" x14ac:dyDescent="0.25">
      <c r="H2268" t="s">
        <v>3339</v>
      </c>
      <c r="I2268">
        <v>9193202</v>
      </c>
      <c r="J2268">
        <v>422034300</v>
      </c>
      <c r="K2268" t="s">
        <v>1664</v>
      </c>
      <c r="L2268" t="s">
        <v>1341</v>
      </c>
    </row>
    <row r="2269" spans="8:12" x14ac:dyDescent="0.25">
      <c r="H2269" t="s">
        <v>3340</v>
      </c>
      <c r="I2269">
        <v>8307698</v>
      </c>
      <c r="J2269">
        <v>312358000</v>
      </c>
      <c r="K2269" t="s">
        <v>1379</v>
      </c>
      <c r="L2269" t="s">
        <v>1341</v>
      </c>
    </row>
    <row r="2270" spans="8:12" x14ac:dyDescent="0.25">
      <c r="H2270" t="s">
        <v>3341</v>
      </c>
      <c r="I2270">
        <v>8406925</v>
      </c>
      <c r="J2270">
        <v>312518000</v>
      </c>
      <c r="K2270" t="s">
        <v>1379</v>
      </c>
      <c r="L2270" t="s">
        <v>1341</v>
      </c>
    </row>
    <row r="2271" spans="8:12" x14ac:dyDescent="0.25">
      <c r="H2271" t="s">
        <v>3342</v>
      </c>
      <c r="I2271">
        <v>9411288</v>
      </c>
      <c r="J2271">
        <v>565427000</v>
      </c>
      <c r="L2271" t="s">
        <v>1326</v>
      </c>
    </row>
    <row r="2272" spans="8:12" x14ac:dyDescent="0.25">
      <c r="H2272" t="s">
        <v>3343</v>
      </c>
      <c r="I2272">
        <v>9119983</v>
      </c>
      <c r="J2272">
        <v>636013984</v>
      </c>
      <c r="K2272" t="s">
        <v>1464</v>
      </c>
      <c r="L2272" t="s">
        <v>1341</v>
      </c>
    </row>
    <row r="2273" spans="8:12" x14ac:dyDescent="0.25">
      <c r="H2273" t="s">
        <v>3344</v>
      </c>
      <c r="I2273">
        <v>8816340</v>
      </c>
      <c r="J2273">
        <v>538003158</v>
      </c>
      <c r="K2273" t="s">
        <v>1437</v>
      </c>
      <c r="L2273" t="s">
        <v>1362</v>
      </c>
    </row>
    <row r="2274" spans="8:12" x14ac:dyDescent="0.25">
      <c r="H2274" t="s">
        <v>3345</v>
      </c>
      <c r="I2274">
        <v>9485887</v>
      </c>
      <c r="J2274">
        <v>636015153</v>
      </c>
      <c r="K2274" t="s">
        <v>1464</v>
      </c>
      <c r="L2274" t="s">
        <v>1341</v>
      </c>
    </row>
    <row r="2275" spans="8:12" x14ac:dyDescent="0.25">
      <c r="H2275" t="s">
        <v>3346</v>
      </c>
      <c r="I2275">
        <v>9485899</v>
      </c>
      <c r="J2275">
        <v>636015197</v>
      </c>
      <c r="K2275" t="s">
        <v>1464</v>
      </c>
      <c r="L2275" t="s">
        <v>1341</v>
      </c>
    </row>
    <row r="2276" spans="8:12" x14ac:dyDescent="0.25">
      <c r="H2276" t="s">
        <v>3347</v>
      </c>
      <c r="I2276">
        <v>9395020</v>
      </c>
      <c r="J2276">
        <v>305208000</v>
      </c>
      <c r="L2276" t="s">
        <v>1337</v>
      </c>
    </row>
    <row r="2277" spans="8:12" x14ac:dyDescent="0.25">
      <c r="H2277" t="s">
        <v>3348</v>
      </c>
      <c r="I2277">
        <v>9736482</v>
      </c>
      <c r="J2277">
        <v>525021323</v>
      </c>
      <c r="K2277" t="s">
        <v>1307</v>
      </c>
      <c r="L2277" t="s">
        <v>1313</v>
      </c>
    </row>
    <row r="2278" spans="8:12" x14ac:dyDescent="0.25">
      <c r="H2278" t="s">
        <v>3349</v>
      </c>
      <c r="I2278">
        <v>9717553</v>
      </c>
      <c r="J2278">
        <v>525018289</v>
      </c>
      <c r="K2278" t="s">
        <v>1307</v>
      </c>
      <c r="L2278" t="s">
        <v>1313</v>
      </c>
    </row>
    <row r="2279" spans="8:12" x14ac:dyDescent="0.25">
      <c r="H2279" t="s">
        <v>3350</v>
      </c>
      <c r="I2279">
        <v>9717058</v>
      </c>
      <c r="J2279">
        <v>525018252</v>
      </c>
      <c r="K2279" t="s">
        <v>1307</v>
      </c>
      <c r="L2279" t="s">
        <v>1313</v>
      </c>
    </row>
    <row r="2280" spans="8:12" x14ac:dyDescent="0.25">
      <c r="H2280" t="s">
        <v>3351</v>
      </c>
      <c r="I2280">
        <v>9340489</v>
      </c>
      <c r="J2280">
        <v>548767000</v>
      </c>
      <c r="K2280" t="s">
        <v>1988</v>
      </c>
      <c r="L2280" t="s">
        <v>1326</v>
      </c>
    </row>
    <row r="2281" spans="8:12" x14ac:dyDescent="0.25">
      <c r="H2281" t="s">
        <v>3352</v>
      </c>
      <c r="I2281">
        <v>9363819</v>
      </c>
      <c r="J2281">
        <v>548775000</v>
      </c>
      <c r="K2281" t="s">
        <v>1988</v>
      </c>
      <c r="L2281" t="s">
        <v>1326</v>
      </c>
    </row>
    <row r="2282" spans="8:12" x14ac:dyDescent="0.25">
      <c r="H2282" t="s">
        <v>3353</v>
      </c>
      <c r="I2282">
        <v>9340439</v>
      </c>
      <c r="J2282">
        <v>548747000</v>
      </c>
      <c r="K2282" t="s">
        <v>1988</v>
      </c>
      <c r="L2282" t="s">
        <v>1326</v>
      </c>
    </row>
    <row r="2283" spans="8:12" x14ac:dyDescent="0.25">
      <c r="H2283" t="s">
        <v>3354</v>
      </c>
      <c r="I2283">
        <v>9363821</v>
      </c>
      <c r="J2283">
        <v>548777000</v>
      </c>
      <c r="K2283" t="s">
        <v>1988</v>
      </c>
      <c r="L2283" t="s">
        <v>1326</v>
      </c>
    </row>
    <row r="2284" spans="8:12" x14ac:dyDescent="0.25">
      <c r="H2284" t="s">
        <v>3355</v>
      </c>
      <c r="I2284">
        <v>9449869</v>
      </c>
      <c r="J2284">
        <v>304085000</v>
      </c>
      <c r="K2284" t="s">
        <v>1294</v>
      </c>
      <c r="L2284" t="s">
        <v>1308</v>
      </c>
    </row>
    <row r="2285" spans="8:12" x14ac:dyDescent="0.25">
      <c r="H2285" t="s">
        <v>3356</v>
      </c>
      <c r="I2285">
        <v>9453250</v>
      </c>
      <c r="J2285">
        <v>636092122</v>
      </c>
      <c r="K2285" t="s">
        <v>1464</v>
      </c>
      <c r="L2285" t="s">
        <v>1308</v>
      </c>
    </row>
    <row r="2286" spans="8:12" x14ac:dyDescent="0.25">
      <c r="H2286" t="s">
        <v>3357</v>
      </c>
      <c r="I2286">
        <v>9453212</v>
      </c>
      <c r="J2286">
        <v>636091770</v>
      </c>
      <c r="K2286" t="s">
        <v>1464</v>
      </c>
      <c r="L2286" t="s">
        <v>1341</v>
      </c>
    </row>
    <row r="2287" spans="8:12" x14ac:dyDescent="0.25">
      <c r="H2287" t="s">
        <v>3358</v>
      </c>
      <c r="I2287">
        <v>9453262</v>
      </c>
      <c r="J2287">
        <v>636092190</v>
      </c>
      <c r="K2287" t="s">
        <v>1464</v>
      </c>
      <c r="L2287" t="s">
        <v>1341</v>
      </c>
    </row>
    <row r="2288" spans="8:12" x14ac:dyDescent="0.25">
      <c r="H2288" t="s">
        <v>3359</v>
      </c>
      <c r="I2288">
        <v>9442641</v>
      </c>
      <c r="J2288">
        <v>636091769</v>
      </c>
      <c r="K2288" t="s">
        <v>1464</v>
      </c>
      <c r="L2288" t="s">
        <v>1341</v>
      </c>
    </row>
    <row r="2289" spans="8:12" x14ac:dyDescent="0.25">
      <c r="H2289" t="s">
        <v>3360</v>
      </c>
      <c r="I2289">
        <v>9453236</v>
      </c>
      <c r="J2289">
        <v>636092047</v>
      </c>
      <c r="K2289" t="s">
        <v>1464</v>
      </c>
      <c r="L2289" t="s">
        <v>1341</v>
      </c>
    </row>
    <row r="2290" spans="8:12" x14ac:dyDescent="0.25">
      <c r="H2290" t="s">
        <v>3361</v>
      </c>
      <c r="I2290">
        <v>9453224</v>
      </c>
      <c r="J2290">
        <v>636091771</v>
      </c>
      <c r="K2290" t="s">
        <v>1464</v>
      </c>
      <c r="L2290" t="s">
        <v>1341</v>
      </c>
    </row>
    <row r="2291" spans="8:12" x14ac:dyDescent="0.25">
      <c r="H2291" t="s">
        <v>3362</v>
      </c>
      <c r="I2291">
        <v>9609803</v>
      </c>
      <c r="J2291">
        <v>431601243</v>
      </c>
      <c r="K2291" t="s">
        <v>1368</v>
      </c>
      <c r="L2291" t="s">
        <v>1313</v>
      </c>
    </row>
    <row r="2292" spans="8:12" x14ac:dyDescent="0.25">
      <c r="H2292" t="s">
        <v>3363</v>
      </c>
      <c r="I2292">
        <v>9527180</v>
      </c>
      <c r="J2292">
        <v>373158000</v>
      </c>
      <c r="L2292" t="s">
        <v>1295</v>
      </c>
    </row>
    <row r="2293" spans="8:12" x14ac:dyDescent="0.25">
      <c r="H2293" t="s">
        <v>3364</v>
      </c>
      <c r="I2293">
        <v>9085687</v>
      </c>
      <c r="J2293">
        <v>431688000</v>
      </c>
      <c r="K2293" t="s">
        <v>1368</v>
      </c>
      <c r="L2293" t="s">
        <v>1341</v>
      </c>
    </row>
    <row r="2294" spans="8:12" x14ac:dyDescent="0.25">
      <c r="H2294" t="s">
        <v>3364</v>
      </c>
      <c r="I2294">
        <v>9254197</v>
      </c>
      <c r="J2294">
        <v>431501701</v>
      </c>
      <c r="K2294" t="s">
        <v>1368</v>
      </c>
      <c r="L2294" t="s">
        <v>1362</v>
      </c>
    </row>
    <row r="2295" spans="8:12" x14ac:dyDescent="0.25">
      <c r="H2295" t="s">
        <v>3364</v>
      </c>
      <c r="I2295">
        <v>9594389</v>
      </c>
      <c r="J2295">
        <v>357169000</v>
      </c>
      <c r="K2295" t="s">
        <v>1332</v>
      </c>
      <c r="L2295" t="s">
        <v>1341</v>
      </c>
    </row>
    <row r="2296" spans="8:12" x14ac:dyDescent="0.25">
      <c r="H2296" t="s">
        <v>3365</v>
      </c>
      <c r="I2296">
        <v>9689782</v>
      </c>
      <c r="J2296">
        <v>431005058</v>
      </c>
      <c r="K2296" t="s">
        <v>1368</v>
      </c>
      <c r="L2296" t="s">
        <v>1313</v>
      </c>
    </row>
    <row r="2297" spans="8:12" x14ac:dyDescent="0.25">
      <c r="H2297" t="s">
        <v>3366</v>
      </c>
      <c r="I2297">
        <v>9597408</v>
      </c>
      <c r="J2297">
        <v>357994000</v>
      </c>
      <c r="K2297" t="s">
        <v>1332</v>
      </c>
      <c r="L2297" t="s">
        <v>1341</v>
      </c>
    </row>
    <row r="2298" spans="8:12" x14ac:dyDescent="0.25">
      <c r="H2298" t="s">
        <v>3367</v>
      </c>
      <c r="I2298">
        <v>9746839</v>
      </c>
      <c r="J2298">
        <v>431006523</v>
      </c>
      <c r="K2298" t="s">
        <v>1368</v>
      </c>
      <c r="L2298" t="s">
        <v>1983</v>
      </c>
    </row>
    <row r="2299" spans="8:12" x14ac:dyDescent="0.25">
      <c r="H2299" t="s">
        <v>3368</v>
      </c>
      <c r="I2299">
        <v>9700201</v>
      </c>
      <c r="J2299">
        <v>431005691</v>
      </c>
      <c r="K2299" t="s">
        <v>1368</v>
      </c>
      <c r="L2299" t="s">
        <v>1308</v>
      </c>
    </row>
    <row r="2300" spans="8:12" x14ac:dyDescent="0.25">
      <c r="H2300" t="s">
        <v>3369</v>
      </c>
      <c r="I2300">
        <v>9691187</v>
      </c>
      <c r="J2300">
        <v>371930000</v>
      </c>
      <c r="L2300" t="s">
        <v>1308</v>
      </c>
    </row>
    <row r="2301" spans="8:12" x14ac:dyDescent="0.25">
      <c r="H2301" t="s">
        <v>3370</v>
      </c>
      <c r="I2301">
        <v>9461805</v>
      </c>
      <c r="J2301">
        <v>209199000</v>
      </c>
      <c r="K2301" t="s">
        <v>1443</v>
      </c>
      <c r="L2301" t="s">
        <v>1341</v>
      </c>
    </row>
    <row r="2302" spans="8:12" x14ac:dyDescent="0.25">
      <c r="H2302" t="s">
        <v>3371</v>
      </c>
      <c r="I2302">
        <v>9414307</v>
      </c>
      <c r="J2302">
        <v>419089800</v>
      </c>
      <c r="K2302" t="s">
        <v>1420</v>
      </c>
      <c r="L2302" t="s">
        <v>1412</v>
      </c>
    </row>
    <row r="2303" spans="8:12" x14ac:dyDescent="0.25">
      <c r="H2303" t="s">
        <v>3372</v>
      </c>
      <c r="I2303">
        <v>9548380</v>
      </c>
      <c r="J2303">
        <v>533001950</v>
      </c>
      <c r="K2303" t="s">
        <v>1563</v>
      </c>
      <c r="L2303" t="s">
        <v>1329</v>
      </c>
    </row>
    <row r="2304" spans="8:12" x14ac:dyDescent="0.25">
      <c r="H2304" t="s">
        <v>3373</v>
      </c>
      <c r="I2304">
        <v>9420693</v>
      </c>
      <c r="J2304">
        <v>538003122</v>
      </c>
      <c r="K2304" t="s">
        <v>1437</v>
      </c>
      <c r="L2304" t="s">
        <v>1326</v>
      </c>
    </row>
    <row r="2305" spans="8:12" x14ac:dyDescent="0.25">
      <c r="H2305" t="s">
        <v>418</v>
      </c>
      <c r="I2305">
        <v>9276169</v>
      </c>
      <c r="J2305">
        <v>538002012</v>
      </c>
      <c r="K2305" t="s">
        <v>1437</v>
      </c>
      <c r="L2305" t="s">
        <v>1341</v>
      </c>
    </row>
    <row r="2306" spans="8:12" x14ac:dyDescent="0.25">
      <c r="H2306" t="s">
        <v>3374</v>
      </c>
      <c r="I2306">
        <v>9474371</v>
      </c>
      <c r="J2306">
        <v>305514000</v>
      </c>
      <c r="L2306" t="s">
        <v>1295</v>
      </c>
    </row>
    <row r="2307" spans="8:12" x14ac:dyDescent="0.25">
      <c r="H2307" t="s">
        <v>3375</v>
      </c>
      <c r="I2307">
        <v>9688398</v>
      </c>
      <c r="J2307">
        <v>566891000</v>
      </c>
      <c r="L2307" t="s">
        <v>1329</v>
      </c>
    </row>
    <row r="2308" spans="8:12" x14ac:dyDescent="0.25">
      <c r="H2308" t="s">
        <v>3376</v>
      </c>
      <c r="I2308">
        <v>9054339</v>
      </c>
      <c r="J2308">
        <v>564851000</v>
      </c>
      <c r="K2308" t="s">
        <v>1441</v>
      </c>
      <c r="L2308" t="s">
        <v>1494</v>
      </c>
    </row>
    <row r="2309" spans="8:12" x14ac:dyDescent="0.25">
      <c r="H2309" t="s">
        <v>3377</v>
      </c>
      <c r="I2309">
        <v>9019030</v>
      </c>
      <c r="J2309">
        <v>373342000</v>
      </c>
      <c r="L2309" t="s">
        <v>1341</v>
      </c>
    </row>
    <row r="2310" spans="8:12" x14ac:dyDescent="0.25">
      <c r="H2310" t="s">
        <v>3378</v>
      </c>
      <c r="I2310">
        <v>9636072</v>
      </c>
      <c r="J2310">
        <v>631082002</v>
      </c>
      <c r="K2310" t="s">
        <v>3379</v>
      </c>
      <c r="L2310" t="s">
        <v>1329</v>
      </c>
    </row>
    <row r="2311" spans="8:12" x14ac:dyDescent="0.25">
      <c r="H2311" t="s">
        <v>3380</v>
      </c>
      <c r="I2311">
        <v>8618463</v>
      </c>
      <c r="J2311">
        <v>671612000</v>
      </c>
      <c r="K2311" t="s">
        <v>1311</v>
      </c>
      <c r="L2311" t="s">
        <v>1308</v>
      </c>
    </row>
    <row r="2312" spans="8:12" x14ac:dyDescent="0.25">
      <c r="H2312" t="s">
        <v>3381</v>
      </c>
      <c r="I2312">
        <v>7601059</v>
      </c>
      <c r="J2312">
        <v>671210000</v>
      </c>
      <c r="K2312" t="s">
        <v>1311</v>
      </c>
      <c r="L2312" t="s">
        <v>1295</v>
      </c>
    </row>
    <row r="2313" spans="8:12" x14ac:dyDescent="0.25">
      <c r="H2313" t="s">
        <v>3382</v>
      </c>
      <c r="I2313">
        <v>9343522</v>
      </c>
      <c r="J2313">
        <v>372049000</v>
      </c>
      <c r="L2313" t="s">
        <v>1295</v>
      </c>
    </row>
    <row r="2314" spans="8:12" x14ac:dyDescent="0.25">
      <c r="H2314" t="s">
        <v>3383</v>
      </c>
      <c r="I2314">
        <v>9201944</v>
      </c>
      <c r="J2314">
        <v>244580000</v>
      </c>
      <c r="K2314" t="s">
        <v>1387</v>
      </c>
      <c r="L2314" t="s">
        <v>1295</v>
      </c>
    </row>
    <row r="2315" spans="8:12" x14ac:dyDescent="0.25">
      <c r="H2315" t="s">
        <v>3384</v>
      </c>
      <c r="I2315">
        <v>9481697</v>
      </c>
      <c r="J2315">
        <v>210549000</v>
      </c>
      <c r="K2315" t="s">
        <v>1443</v>
      </c>
      <c r="L2315" t="s">
        <v>1308</v>
      </c>
    </row>
    <row r="2316" spans="8:12" x14ac:dyDescent="0.25">
      <c r="H2316" t="s">
        <v>53</v>
      </c>
      <c r="I2316">
        <v>8413409</v>
      </c>
      <c r="J2316">
        <v>273316250</v>
      </c>
      <c r="K2316" t="s">
        <v>1297</v>
      </c>
      <c r="L2316" t="s">
        <v>1308</v>
      </c>
    </row>
    <row r="2317" spans="8:12" x14ac:dyDescent="0.25">
      <c r="H2317" t="s">
        <v>53</v>
      </c>
      <c r="I2317">
        <v>9444366</v>
      </c>
      <c r="J2317">
        <v>244808000</v>
      </c>
      <c r="K2317" t="s">
        <v>1387</v>
      </c>
      <c r="L2317" t="s">
        <v>1313</v>
      </c>
    </row>
    <row r="2318" spans="8:12" x14ac:dyDescent="0.25">
      <c r="H2318" t="s">
        <v>3385</v>
      </c>
      <c r="I2318">
        <v>9430686</v>
      </c>
      <c r="J2318">
        <v>373367000</v>
      </c>
      <c r="L2318" t="s">
        <v>1313</v>
      </c>
    </row>
    <row r="2319" spans="8:12" x14ac:dyDescent="0.25">
      <c r="H2319" t="s">
        <v>3386</v>
      </c>
      <c r="I2319">
        <v>8916580</v>
      </c>
      <c r="J2319">
        <v>312525000</v>
      </c>
      <c r="K2319" t="s">
        <v>1379</v>
      </c>
      <c r="L2319" t="s">
        <v>1614</v>
      </c>
    </row>
    <row r="2320" spans="8:12" x14ac:dyDescent="0.25">
      <c r="H2320" t="s">
        <v>3387</v>
      </c>
      <c r="I2320">
        <v>9010022</v>
      </c>
      <c r="J2320">
        <v>312183000</v>
      </c>
      <c r="K2320" t="s">
        <v>1379</v>
      </c>
      <c r="L2320" t="s">
        <v>1308</v>
      </c>
    </row>
    <row r="2321" spans="8:12" x14ac:dyDescent="0.25">
      <c r="H2321" t="s">
        <v>3388</v>
      </c>
      <c r="I2321">
        <v>9015278</v>
      </c>
      <c r="J2321">
        <v>312675000</v>
      </c>
      <c r="K2321" t="s">
        <v>1379</v>
      </c>
      <c r="L2321" t="s">
        <v>1614</v>
      </c>
    </row>
    <row r="2322" spans="8:12" x14ac:dyDescent="0.25">
      <c r="H2322" t="s">
        <v>3389</v>
      </c>
      <c r="I2322">
        <v>8806254</v>
      </c>
      <c r="J2322">
        <v>416124000</v>
      </c>
      <c r="K2322" t="s">
        <v>2577</v>
      </c>
      <c r="L2322" t="s">
        <v>1308</v>
      </c>
    </row>
    <row r="2323" spans="8:12" x14ac:dyDescent="0.25">
      <c r="H2323" t="s">
        <v>3390</v>
      </c>
      <c r="I2323">
        <v>9045170</v>
      </c>
      <c r="J2323">
        <v>416135000</v>
      </c>
      <c r="K2323" t="s">
        <v>2577</v>
      </c>
      <c r="L2323" t="s">
        <v>1308</v>
      </c>
    </row>
    <row r="2324" spans="8:12" x14ac:dyDescent="0.25">
      <c r="H2324" t="s">
        <v>3391</v>
      </c>
      <c r="I2324">
        <v>9632600</v>
      </c>
      <c r="J2324">
        <v>565933000</v>
      </c>
      <c r="L2324" t="s">
        <v>1341</v>
      </c>
    </row>
    <row r="2325" spans="8:12" x14ac:dyDescent="0.25">
      <c r="H2325" t="s">
        <v>3392</v>
      </c>
      <c r="I2325">
        <v>9530670</v>
      </c>
      <c r="J2325">
        <v>565934000</v>
      </c>
      <c r="L2325" t="s">
        <v>1341</v>
      </c>
    </row>
    <row r="2326" spans="8:12" x14ac:dyDescent="0.25">
      <c r="H2326" t="s">
        <v>3393</v>
      </c>
      <c r="I2326">
        <v>9530682</v>
      </c>
      <c r="J2326">
        <v>566161000</v>
      </c>
      <c r="L2326" t="s">
        <v>1341</v>
      </c>
    </row>
    <row r="2327" spans="8:12" x14ac:dyDescent="0.25">
      <c r="H2327" t="s">
        <v>3394</v>
      </c>
      <c r="I2327">
        <v>9632612</v>
      </c>
      <c r="J2327">
        <v>566162000</v>
      </c>
      <c r="L2327" t="s">
        <v>1341</v>
      </c>
    </row>
    <row r="2328" spans="8:12" x14ac:dyDescent="0.25">
      <c r="H2328" t="s">
        <v>3395</v>
      </c>
      <c r="I2328">
        <v>9610779</v>
      </c>
      <c r="J2328">
        <v>311000185</v>
      </c>
      <c r="K2328" t="s">
        <v>1609</v>
      </c>
      <c r="L2328" t="s">
        <v>2037</v>
      </c>
    </row>
    <row r="2329" spans="8:12" x14ac:dyDescent="0.25">
      <c r="H2329" t="s">
        <v>3396</v>
      </c>
      <c r="I2329">
        <v>9235969</v>
      </c>
      <c r="J2329">
        <v>477845900</v>
      </c>
      <c r="K2329" t="s">
        <v>1348</v>
      </c>
      <c r="L2329" t="s">
        <v>1341</v>
      </c>
    </row>
    <row r="2330" spans="8:12" x14ac:dyDescent="0.25">
      <c r="H2330" t="s">
        <v>3396</v>
      </c>
      <c r="I2330">
        <v>8805169</v>
      </c>
      <c r="J2330">
        <v>351938000</v>
      </c>
      <c r="K2330" t="s">
        <v>1332</v>
      </c>
      <c r="L2330" t="s">
        <v>1341</v>
      </c>
    </row>
    <row r="2331" spans="8:12" x14ac:dyDescent="0.25">
      <c r="H2331" t="s">
        <v>3396</v>
      </c>
      <c r="I2331">
        <v>9606950</v>
      </c>
      <c r="J2331">
        <v>311000183</v>
      </c>
      <c r="K2331" t="s">
        <v>1609</v>
      </c>
      <c r="L2331" t="s">
        <v>1313</v>
      </c>
    </row>
    <row r="2332" spans="8:12" x14ac:dyDescent="0.25">
      <c r="H2332" t="s">
        <v>3397</v>
      </c>
      <c r="I2332">
        <v>9430703</v>
      </c>
      <c r="J2332">
        <v>373370000</v>
      </c>
      <c r="L2332" t="s">
        <v>1326</v>
      </c>
    </row>
    <row r="2333" spans="8:12" x14ac:dyDescent="0.25">
      <c r="H2333" t="s">
        <v>3398</v>
      </c>
      <c r="I2333">
        <v>9610767</v>
      </c>
      <c r="J2333">
        <v>311000184</v>
      </c>
      <c r="K2333" t="s">
        <v>1609</v>
      </c>
      <c r="L2333" t="s">
        <v>1395</v>
      </c>
    </row>
    <row r="2334" spans="8:12" x14ac:dyDescent="0.25">
      <c r="H2334" t="s">
        <v>3399</v>
      </c>
      <c r="I2334">
        <v>9113941</v>
      </c>
      <c r="J2334">
        <v>440229000</v>
      </c>
      <c r="K2334" t="s">
        <v>1352</v>
      </c>
      <c r="L2334" t="s">
        <v>1346</v>
      </c>
    </row>
    <row r="2335" spans="8:12" x14ac:dyDescent="0.25">
      <c r="H2335" t="s">
        <v>3400</v>
      </c>
      <c r="I2335">
        <v>9101572</v>
      </c>
      <c r="J2335">
        <v>529255000</v>
      </c>
      <c r="K2335" t="s">
        <v>2074</v>
      </c>
      <c r="L2335" t="s">
        <v>1295</v>
      </c>
    </row>
    <row r="2336" spans="8:12" x14ac:dyDescent="0.25">
      <c r="H2336" t="s">
        <v>3400</v>
      </c>
      <c r="I2336">
        <v>9619608</v>
      </c>
      <c r="J2336">
        <v>477024300</v>
      </c>
      <c r="K2336" t="s">
        <v>1348</v>
      </c>
      <c r="L2336" t="s">
        <v>1313</v>
      </c>
    </row>
    <row r="2337" spans="8:12" x14ac:dyDescent="0.25">
      <c r="H2337" t="s">
        <v>419</v>
      </c>
      <c r="I2337">
        <v>9279381</v>
      </c>
      <c r="J2337">
        <v>210960000</v>
      </c>
      <c r="K2337" t="s">
        <v>1443</v>
      </c>
      <c r="L2337" t="s">
        <v>1341</v>
      </c>
    </row>
    <row r="2338" spans="8:12" x14ac:dyDescent="0.25">
      <c r="H2338" t="s">
        <v>3401</v>
      </c>
      <c r="I2338">
        <v>8405220</v>
      </c>
      <c r="J2338">
        <v>515907000</v>
      </c>
      <c r="K2338" t="s">
        <v>1406</v>
      </c>
      <c r="L2338" t="s">
        <v>1341</v>
      </c>
    </row>
    <row r="2339" spans="8:12" x14ac:dyDescent="0.25">
      <c r="H2339" t="s">
        <v>420</v>
      </c>
      <c r="I2339">
        <v>9543885</v>
      </c>
      <c r="J2339">
        <v>563598000</v>
      </c>
      <c r="K2339" t="s">
        <v>1441</v>
      </c>
      <c r="L2339" t="s">
        <v>1341</v>
      </c>
    </row>
    <row r="2340" spans="8:12" x14ac:dyDescent="0.25">
      <c r="H2340" t="s">
        <v>3402</v>
      </c>
      <c r="I2340">
        <v>9502740</v>
      </c>
      <c r="J2340">
        <v>56627700</v>
      </c>
      <c r="L2340" t="s">
        <v>1341</v>
      </c>
    </row>
    <row r="2341" spans="8:12" x14ac:dyDescent="0.25">
      <c r="H2341" t="s">
        <v>3403</v>
      </c>
      <c r="I2341">
        <v>9502752</v>
      </c>
      <c r="J2341">
        <v>565988000</v>
      </c>
      <c r="L2341" t="s">
        <v>1341</v>
      </c>
    </row>
    <row r="2342" spans="8:12" x14ac:dyDescent="0.25">
      <c r="H2342" t="s">
        <v>3404</v>
      </c>
      <c r="I2342">
        <v>9502740</v>
      </c>
      <c r="J2342">
        <v>566277000</v>
      </c>
      <c r="L2342" t="s">
        <v>1341</v>
      </c>
    </row>
    <row r="2343" spans="8:12" x14ac:dyDescent="0.25">
      <c r="H2343" t="s">
        <v>3405</v>
      </c>
      <c r="I2343">
        <v>9502776</v>
      </c>
      <c r="J2343">
        <v>566427000</v>
      </c>
      <c r="L2343" t="s">
        <v>1341</v>
      </c>
    </row>
    <row r="2344" spans="8:12" x14ac:dyDescent="0.25">
      <c r="H2344" t="s">
        <v>3406</v>
      </c>
      <c r="I2344">
        <v>9502764</v>
      </c>
      <c r="J2344">
        <v>566442000</v>
      </c>
      <c r="L2344" t="s">
        <v>1341</v>
      </c>
    </row>
    <row r="2345" spans="8:12" x14ac:dyDescent="0.25">
      <c r="H2345" t="s">
        <v>3407</v>
      </c>
      <c r="I2345">
        <v>9502788</v>
      </c>
      <c r="J2345">
        <v>566256000</v>
      </c>
      <c r="L2345" t="s">
        <v>1341</v>
      </c>
    </row>
    <row r="2346" spans="8:12" x14ac:dyDescent="0.25">
      <c r="H2346" t="s">
        <v>3408</v>
      </c>
      <c r="I2346">
        <v>9502790</v>
      </c>
      <c r="J2346">
        <v>566247000</v>
      </c>
      <c r="L2346" t="s">
        <v>1341</v>
      </c>
    </row>
    <row r="2347" spans="8:12" x14ac:dyDescent="0.25">
      <c r="H2347" t="s">
        <v>3409</v>
      </c>
      <c r="I2347">
        <v>9502726</v>
      </c>
      <c r="J2347">
        <v>636091722</v>
      </c>
      <c r="K2347" t="s">
        <v>1464</v>
      </c>
      <c r="L2347" t="s">
        <v>1341</v>
      </c>
    </row>
    <row r="2348" spans="8:12" x14ac:dyDescent="0.25">
      <c r="H2348" t="s">
        <v>3409</v>
      </c>
      <c r="I2348">
        <v>9502726</v>
      </c>
      <c r="J2348">
        <v>566599000</v>
      </c>
      <c r="L2348" t="s">
        <v>1341</v>
      </c>
    </row>
    <row r="2349" spans="8:12" x14ac:dyDescent="0.25">
      <c r="H2349" t="s">
        <v>3410</v>
      </c>
      <c r="I2349">
        <v>9502738</v>
      </c>
      <c r="J2349">
        <v>566552000</v>
      </c>
      <c r="L2349" t="s">
        <v>1341</v>
      </c>
    </row>
    <row r="2350" spans="8:12" x14ac:dyDescent="0.25">
      <c r="H2350" t="s">
        <v>3411</v>
      </c>
      <c r="I2350">
        <v>9669380</v>
      </c>
      <c r="J2350">
        <v>564510000</v>
      </c>
      <c r="K2350" t="s">
        <v>1441</v>
      </c>
      <c r="L2350" t="s">
        <v>1308</v>
      </c>
    </row>
    <row r="2351" spans="8:12" x14ac:dyDescent="0.25">
      <c r="H2351" t="s">
        <v>3412</v>
      </c>
      <c r="I2351">
        <v>9669392</v>
      </c>
      <c r="J2351">
        <v>564511000</v>
      </c>
      <c r="K2351" t="s">
        <v>1441</v>
      </c>
      <c r="L2351" t="s">
        <v>1308</v>
      </c>
    </row>
    <row r="2352" spans="8:12" x14ac:dyDescent="0.25">
      <c r="H2352" t="s">
        <v>3413</v>
      </c>
      <c r="I2352">
        <v>9669407</v>
      </c>
      <c r="J2352">
        <v>564515000</v>
      </c>
      <c r="K2352" t="s">
        <v>1441</v>
      </c>
      <c r="L2352" t="s">
        <v>1308</v>
      </c>
    </row>
    <row r="2353" spans="8:12" x14ac:dyDescent="0.25">
      <c r="H2353" t="s">
        <v>3414</v>
      </c>
      <c r="I2353">
        <v>9669378</v>
      </c>
      <c r="J2353">
        <v>564508000</v>
      </c>
      <c r="K2353" t="s">
        <v>1441</v>
      </c>
      <c r="L2353" t="s">
        <v>1308</v>
      </c>
    </row>
    <row r="2354" spans="8:12" x14ac:dyDescent="0.25">
      <c r="H2354" t="s">
        <v>3415</v>
      </c>
      <c r="I2354">
        <v>9637430</v>
      </c>
      <c r="J2354">
        <v>477413200</v>
      </c>
      <c r="K2354" t="s">
        <v>1348</v>
      </c>
      <c r="L2354" t="s">
        <v>1308</v>
      </c>
    </row>
    <row r="2355" spans="8:12" x14ac:dyDescent="0.25">
      <c r="H2355" t="s">
        <v>3416</v>
      </c>
      <c r="I2355">
        <v>9405136</v>
      </c>
      <c r="J2355">
        <v>515160000</v>
      </c>
      <c r="K2355" t="s">
        <v>1406</v>
      </c>
      <c r="L2355" t="s">
        <v>1295</v>
      </c>
    </row>
    <row r="2356" spans="8:12" x14ac:dyDescent="0.25">
      <c r="H2356" t="s">
        <v>3417</v>
      </c>
      <c r="I2356">
        <v>9331749</v>
      </c>
      <c r="J2356">
        <v>565863000</v>
      </c>
      <c r="L2356" t="s">
        <v>1341</v>
      </c>
    </row>
    <row r="2357" spans="8:12" x14ac:dyDescent="0.25">
      <c r="H2357" t="s">
        <v>3418</v>
      </c>
      <c r="I2357">
        <v>9330678</v>
      </c>
      <c r="J2357">
        <v>566160000</v>
      </c>
      <c r="L2357" t="s">
        <v>1341</v>
      </c>
    </row>
    <row r="2358" spans="8:12" x14ac:dyDescent="0.25">
      <c r="H2358" t="s">
        <v>3419</v>
      </c>
      <c r="I2358">
        <v>9333553</v>
      </c>
      <c r="J2358">
        <v>244162000</v>
      </c>
      <c r="K2358" t="s">
        <v>1387</v>
      </c>
      <c r="L2358" t="s">
        <v>1295</v>
      </c>
    </row>
    <row r="2359" spans="8:12" x14ac:dyDescent="0.25">
      <c r="H2359" t="s">
        <v>3420</v>
      </c>
      <c r="I2359">
        <v>9598074</v>
      </c>
      <c r="J2359">
        <v>351630000</v>
      </c>
      <c r="K2359" t="s">
        <v>1332</v>
      </c>
      <c r="L2359" t="s">
        <v>1341</v>
      </c>
    </row>
    <row r="2360" spans="8:12" x14ac:dyDescent="0.25">
      <c r="H2360" t="s">
        <v>3421</v>
      </c>
      <c r="I2360">
        <v>9446520</v>
      </c>
      <c r="J2360">
        <v>370004000</v>
      </c>
      <c r="L2360" t="s">
        <v>1341</v>
      </c>
    </row>
    <row r="2361" spans="8:12" x14ac:dyDescent="0.25">
      <c r="H2361" t="s">
        <v>3422</v>
      </c>
      <c r="I2361">
        <v>9474656</v>
      </c>
      <c r="J2361">
        <v>566548000</v>
      </c>
      <c r="L2361" t="s">
        <v>1341</v>
      </c>
    </row>
    <row r="2362" spans="8:12" x14ac:dyDescent="0.25">
      <c r="H2362" t="s">
        <v>3423</v>
      </c>
      <c r="I2362">
        <v>9486295</v>
      </c>
      <c r="J2362">
        <v>636015046</v>
      </c>
      <c r="K2362" t="s">
        <v>1464</v>
      </c>
      <c r="L2362" t="s">
        <v>1341</v>
      </c>
    </row>
    <row r="2363" spans="8:12" x14ac:dyDescent="0.25">
      <c r="H2363" t="s">
        <v>3423</v>
      </c>
      <c r="I2363">
        <v>9486295</v>
      </c>
      <c r="J2363">
        <v>311000349</v>
      </c>
      <c r="K2363" t="s">
        <v>1609</v>
      </c>
      <c r="L2363" t="s">
        <v>1341</v>
      </c>
    </row>
    <row r="2364" spans="8:12" x14ac:dyDescent="0.25">
      <c r="H2364" t="s">
        <v>3424</v>
      </c>
      <c r="I2364">
        <v>8013730</v>
      </c>
      <c r="J2364">
        <v>273430480</v>
      </c>
      <c r="K2364" t="s">
        <v>1297</v>
      </c>
      <c r="L2364" t="s">
        <v>1313</v>
      </c>
    </row>
    <row r="2365" spans="8:12" x14ac:dyDescent="0.25">
      <c r="H2365" t="s">
        <v>3425</v>
      </c>
      <c r="I2365">
        <v>9125401</v>
      </c>
      <c r="J2365">
        <v>525016500</v>
      </c>
      <c r="K2365" t="s">
        <v>1307</v>
      </c>
      <c r="L2365" t="s">
        <v>1395</v>
      </c>
    </row>
    <row r="2366" spans="8:12" x14ac:dyDescent="0.25">
      <c r="H2366" t="s">
        <v>3426</v>
      </c>
      <c r="I2366">
        <v>9174426</v>
      </c>
      <c r="J2366">
        <v>351128000</v>
      </c>
      <c r="K2366" t="s">
        <v>1332</v>
      </c>
      <c r="L2366" t="s">
        <v>1326</v>
      </c>
    </row>
    <row r="2367" spans="8:12" x14ac:dyDescent="0.25">
      <c r="H2367" t="s">
        <v>3427</v>
      </c>
      <c r="I2367">
        <v>9196486</v>
      </c>
      <c r="J2367">
        <v>477016600</v>
      </c>
      <c r="K2367" t="s">
        <v>1348</v>
      </c>
      <c r="L2367" t="s">
        <v>1308</v>
      </c>
    </row>
    <row r="2368" spans="8:12" x14ac:dyDescent="0.25">
      <c r="H2368" t="s">
        <v>3428</v>
      </c>
      <c r="I2368">
        <v>9660396</v>
      </c>
      <c r="J2368">
        <v>564200000</v>
      </c>
      <c r="K2368" t="s">
        <v>1441</v>
      </c>
      <c r="L2368" t="s">
        <v>1329</v>
      </c>
    </row>
    <row r="2369" spans="8:12" x14ac:dyDescent="0.25">
      <c r="H2369" t="s">
        <v>3429</v>
      </c>
      <c r="I2369">
        <v>9409699</v>
      </c>
      <c r="J2369">
        <v>351868000</v>
      </c>
      <c r="K2369" t="s">
        <v>1332</v>
      </c>
      <c r="L2369" t="s">
        <v>1295</v>
      </c>
    </row>
    <row r="2370" spans="8:12" x14ac:dyDescent="0.25">
      <c r="H2370" t="s">
        <v>3430</v>
      </c>
      <c r="I2370">
        <v>9424821</v>
      </c>
      <c r="J2370">
        <v>548786000</v>
      </c>
      <c r="K2370" t="s">
        <v>1988</v>
      </c>
      <c r="L2370" t="s">
        <v>1308</v>
      </c>
    </row>
    <row r="2371" spans="8:12" x14ac:dyDescent="0.25">
      <c r="H2371" t="s">
        <v>3431</v>
      </c>
      <c r="I2371">
        <v>9409704</v>
      </c>
      <c r="J2371">
        <v>352236000</v>
      </c>
      <c r="K2371" t="s">
        <v>1332</v>
      </c>
      <c r="L2371" t="s">
        <v>1295</v>
      </c>
    </row>
    <row r="2372" spans="8:12" x14ac:dyDescent="0.25">
      <c r="H2372" t="s">
        <v>3432</v>
      </c>
      <c r="I2372">
        <v>9561631</v>
      </c>
      <c r="J2372">
        <v>357353000</v>
      </c>
      <c r="K2372" t="s">
        <v>1332</v>
      </c>
      <c r="L2372" t="s">
        <v>1614</v>
      </c>
    </row>
    <row r="2373" spans="8:12" x14ac:dyDescent="0.25">
      <c r="H2373" t="s">
        <v>3433</v>
      </c>
      <c r="I2373">
        <v>9730971</v>
      </c>
      <c r="J2373">
        <v>538006550</v>
      </c>
      <c r="K2373" t="s">
        <v>1437</v>
      </c>
      <c r="L2373" t="s">
        <v>1313</v>
      </c>
    </row>
    <row r="2374" spans="8:12" x14ac:dyDescent="0.25">
      <c r="H2374" t="s">
        <v>3433</v>
      </c>
      <c r="I2374">
        <v>9427017</v>
      </c>
      <c r="J2374">
        <v>372912000</v>
      </c>
      <c r="L2374" t="s">
        <v>1341</v>
      </c>
    </row>
    <row r="2375" spans="8:12" x14ac:dyDescent="0.25">
      <c r="H2375" t="s">
        <v>3434</v>
      </c>
      <c r="I2375">
        <v>9379870</v>
      </c>
      <c r="J2375">
        <v>372607000</v>
      </c>
      <c r="L2375" t="s">
        <v>1341</v>
      </c>
    </row>
    <row r="2376" spans="8:12" x14ac:dyDescent="0.25">
      <c r="H2376" t="s">
        <v>3435</v>
      </c>
      <c r="I2376">
        <v>9613226</v>
      </c>
      <c r="J2376">
        <v>636015230</v>
      </c>
      <c r="K2376" t="s">
        <v>1464</v>
      </c>
      <c r="L2376" t="s">
        <v>1341</v>
      </c>
    </row>
    <row r="2377" spans="8:12" x14ac:dyDescent="0.25">
      <c r="H2377" t="s">
        <v>3436</v>
      </c>
      <c r="I2377">
        <v>9496666</v>
      </c>
      <c r="J2377">
        <v>357650000</v>
      </c>
      <c r="K2377" t="s">
        <v>1332</v>
      </c>
      <c r="L2377" t="s">
        <v>1308</v>
      </c>
    </row>
    <row r="2378" spans="8:12" x14ac:dyDescent="0.25">
      <c r="H2378" t="s">
        <v>3437</v>
      </c>
      <c r="I2378">
        <v>9486283</v>
      </c>
      <c r="J2378">
        <v>636015047</v>
      </c>
      <c r="K2378" t="s">
        <v>1464</v>
      </c>
      <c r="L2378" t="s">
        <v>1341</v>
      </c>
    </row>
    <row r="2379" spans="8:12" x14ac:dyDescent="0.25">
      <c r="H2379" t="s">
        <v>3438</v>
      </c>
      <c r="I2379">
        <v>8665818</v>
      </c>
      <c r="J2379">
        <v>457472000</v>
      </c>
      <c r="K2379" t="s">
        <v>1409</v>
      </c>
      <c r="L2379" t="s">
        <v>1308</v>
      </c>
    </row>
    <row r="2380" spans="8:12" x14ac:dyDescent="0.25">
      <c r="H2380" t="s">
        <v>155</v>
      </c>
      <c r="I2380">
        <v>9474668</v>
      </c>
      <c r="J2380">
        <v>566584000</v>
      </c>
      <c r="L2380" t="s">
        <v>1308</v>
      </c>
    </row>
    <row r="2381" spans="8:12" x14ac:dyDescent="0.25">
      <c r="H2381" t="s">
        <v>3439</v>
      </c>
      <c r="I2381">
        <v>9541813</v>
      </c>
      <c r="J2381">
        <v>241189000</v>
      </c>
      <c r="K2381" t="s">
        <v>1679</v>
      </c>
      <c r="L2381" t="s">
        <v>1341</v>
      </c>
    </row>
    <row r="2382" spans="8:12" x14ac:dyDescent="0.25">
      <c r="H2382" t="s">
        <v>3440</v>
      </c>
      <c r="I2382">
        <v>9108582</v>
      </c>
      <c r="J2382">
        <v>525005105</v>
      </c>
      <c r="K2382" t="s">
        <v>1307</v>
      </c>
      <c r="L2382" t="s">
        <v>1308</v>
      </c>
    </row>
    <row r="2383" spans="8:12" x14ac:dyDescent="0.25">
      <c r="H2383" t="s">
        <v>3441</v>
      </c>
      <c r="I2383">
        <v>8405701</v>
      </c>
      <c r="J2383">
        <v>311982000</v>
      </c>
      <c r="K2383" t="s">
        <v>1609</v>
      </c>
      <c r="L2383" t="s">
        <v>1326</v>
      </c>
    </row>
    <row r="2384" spans="8:12" x14ac:dyDescent="0.25">
      <c r="H2384" t="s">
        <v>3442</v>
      </c>
      <c r="I2384">
        <v>9244843</v>
      </c>
      <c r="J2384">
        <v>229633000</v>
      </c>
      <c r="L2384" t="s">
        <v>1341</v>
      </c>
    </row>
    <row r="2385" spans="8:12" x14ac:dyDescent="0.25">
      <c r="H2385" t="s">
        <v>3443</v>
      </c>
      <c r="I2385">
        <v>9357078</v>
      </c>
      <c r="J2385">
        <v>271000829</v>
      </c>
      <c r="K2385" t="s">
        <v>1373</v>
      </c>
      <c r="L2385" t="s">
        <v>1295</v>
      </c>
    </row>
    <row r="2386" spans="8:12" x14ac:dyDescent="0.25">
      <c r="H2386" t="s">
        <v>3444</v>
      </c>
      <c r="I2386">
        <v>9044918</v>
      </c>
      <c r="J2386">
        <v>214181503</v>
      </c>
      <c r="K2386" t="s">
        <v>1302</v>
      </c>
      <c r="L2386" t="s">
        <v>1341</v>
      </c>
    </row>
    <row r="2387" spans="8:12" x14ac:dyDescent="0.25">
      <c r="H2387" t="s">
        <v>3445</v>
      </c>
      <c r="I2387">
        <v>8811405</v>
      </c>
      <c r="J2387">
        <v>271000672</v>
      </c>
      <c r="K2387" t="s">
        <v>1373</v>
      </c>
      <c r="L2387" t="s">
        <v>1295</v>
      </c>
    </row>
    <row r="2388" spans="8:12" x14ac:dyDescent="0.25">
      <c r="H2388" t="s">
        <v>3446</v>
      </c>
      <c r="I2388">
        <v>9431886</v>
      </c>
      <c r="J2388">
        <v>249187000</v>
      </c>
      <c r="K2388" t="s">
        <v>1340</v>
      </c>
      <c r="L2388" t="s">
        <v>1326</v>
      </c>
    </row>
    <row r="2389" spans="8:12" x14ac:dyDescent="0.25">
      <c r="H2389" t="s">
        <v>3447</v>
      </c>
      <c r="I2389">
        <v>9436381</v>
      </c>
      <c r="J2389">
        <v>538005552</v>
      </c>
      <c r="K2389" t="s">
        <v>1437</v>
      </c>
      <c r="L2389" t="s">
        <v>1326</v>
      </c>
    </row>
    <row r="2390" spans="8:12" x14ac:dyDescent="0.25">
      <c r="H2390" t="s">
        <v>3448</v>
      </c>
      <c r="I2390">
        <v>9333450</v>
      </c>
      <c r="J2390">
        <v>304841000</v>
      </c>
      <c r="K2390" t="s">
        <v>1294</v>
      </c>
      <c r="L2390" t="s">
        <v>1295</v>
      </c>
    </row>
    <row r="2391" spans="8:12" x14ac:dyDescent="0.25">
      <c r="H2391" t="s">
        <v>3449</v>
      </c>
      <c r="I2391">
        <v>9308766</v>
      </c>
      <c r="J2391">
        <v>538006101</v>
      </c>
      <c r="K2391" t="s">
        <v>1437</v>
      </c>
      <c r="L2391" t="s">
        <v>1326</v>
      </c>
    </row>
    <row r="2392" spans="8:12" x14ac:dyDescent="0.25">
      <c r="H2392" t="s">
        <v>3450</v>
      </c>
      <c r="I2392">
        <v>9647801</v>
      </c>
      <c r="J2392">
        <v>566280000</v>
      </c>
      <c r="L2392" t="s">
        <v>1329</v>
      </c>
    </row>
    <row r="2393" spans="8:12" x14ac:dyDescent="0.25">
      <c r="H2393" t="s">
        <v>3451</v>
      </c>
      <c r="I2393">
        <v>9540015</v>
      </c>
      <c r="J2393">
        <v>525009098</v>
      </c>
      <c r="K2393" t="s">
        <v>1307</v>
      </c>
      <c r="L2393" t="s">
        <v>1329</v>
      </c>
    </row>
    <row r="2394" spans="8:12" x14ac:dyDescent="0.25">
      <c r="H2394" t="s">
        <v>3452</v>
      </c>
      <c r="I2394">
        <v>9648128</v>
      </c>
      <c r="J2394">
        <v>566229000</v>
      </c>
      <c r="L2394" t="s">
        <v>1329</v>
      </c>
    </row>
    <row r="2395" spans="8:12" x14ac:dyDescent="0.25">
      <c r="H2395" t="s">
        <v>3453</v>
      </c>
      <c r="I2395">
        <v>9685994</v>
      </c>
      <c r="J2395">
        <v>564009000</v>
      </c>
      <c r="K2395" t="s">
        <v>1441</v>
      </c>
      <c r="L2395" t="s">
        <v>1329</v>
      </c>
    </row>
    <row r="2396" spans="8:12" x14ac:dyDescent="0.25">
      <c r="H2396" t="s">
        <v>3454</v>
      </c>
      <c r="I2396">
        <v>9717149</v>
      </c>
      <c r="J2396">
        <v>563029540</v>
      </c>
      <c r="K2396" t="s">
        <v>1441</v>
      </c>
      <c r="L2396" t="s">
        <v>1329</v>
      </c>
    </row>
    <row r="2397" spans="8:12" x14ac:dyDescent="0.25">
      <c r="H2397" t="s">
        <v>3455</v>
      </c>
      <c r="I2397">
        <v>9717151</v>
      </c>
      <c r="J2397">
        <v>565641000</v>
      </c>
      <c r="L2397" t="s">
        <v>1329</v>
      </c>
    </row>
    <row r="2398" spans="8:12" x14ac:dyDescent="0.25">
      <c r="H2398" t="s">
        <v>3455</v>
      </c>
      <c r="I2398">
        <v>9717101</v>
      </c>
      <c r="J2398">
        <v>563029550</v>
      </c>
      <c r="K2398" t="s">
        <v>1441</v>
      </c>
      <c r="L2398" t="s">
        <v>1329</v>
      </c>
    </row>
    <row r="2399" spans="8:12" x14ac:dyDescent="0.25">
      <c r="H2399" t="s">
        <v>3456</v>
      </c>
      <c r="I2399">
        <v>9343742</v>
      </c>
      <c r="J2399">
        <v>372666000</v>
      </c>
      <c r="L2399" t="s">
        <v>1326</v>
      </c>
    </row>
    <row r="2400" spans="8:12" x14ac:dyDescent="0.25">
      <c r="H2400" t="s">
        <v>3457</v>
      </c>
      <c r="I2400">
        <v>9343754</v>
      </c>
      <c r="J2400">
        <v>352503000</v>
      </c>
      <c r="K2400" t="s">
        <v>1332</v>
      </c>
      <c r="L2400" t="s">
        <v>1326</v>
      </c>
    </row>
    <row r="2401" spans="8:12" x14ac:dyDescent="0.25">
      <c r="H2401" t="s">
        <v>3458</v>
      </c>
      <c r="I2401">
        <v>9349021</v>
      </c>
      <c r="J2401">
        <v>271000833</v>
      </c>
      <c r="K2401" t="s">
        <v>1373</v>
      </c>
      <c r="L2401" t="s">
        <v>1295</v>
      </c>
    </row>
    <row r="2402" spans="8:12" x14ac:dyDescent="0.25">
      <c r="H2402" t="s">
        <v>3459</v>
      </c>
      <c r="I2402">
        <v>9411604</v>
      </c>
      <c r="J2402">
        <v>441639000</v>
      </c>
      <c r="K2402" t="s">
        <v>1352</v>
      </c>
      <c r="L2402" t="s">
        <v>1313</v>
      </c>
    </row>
    <row r="2403" spans="8:12" x14ac:dyDescent="0.25">
      <c r="H2403" t="s">
        <v>3460</v>
      </c>
      <c r="I2403">
        <v>7352464</v>
      </c>
      <c r="J2403">
        <v>214182009</v>
      </c>
      <c r="K2403" t="s">
        <v>1302</v>
      </c>
      <c r="L2403" t="s">
        <v>1295</v>
      </c>
    </row>
    <row r="2404" spans="8:12" x14ac:dyDescent="0.25">
      <c r="H2404" t="s">
        <v>3461</v>
      </c>
      <c r="I2404">
        <v>8997405</v>
      </c>
      <c r="J2404">
        <v>432505000</v>
      </c>
      <c r="K2404" t="s">
        <v>1368</v>
      </c>
      <c r="L2404" t="s">
        <v>1329</v>
      </c>
    </row>
    <row r="2405" spans="8:12" x14ac:dyDescent="0.25">
      <c r="H2405" t="s">
        <v>3462</v>
      </c>
      <c r="I2405">
        <v>8517293</v>
      </c>
      <c r="J2405">
        <v>371733000</v>
      </c>
      <c r="L2405" t="s">
        <v>1295</v>
      </c>
    </row>
    <row r="2406" spans="8:12" x14ac:dyDescent="0.25">
      <c r="H2406" t="s">
        <v>421</v>
      </c>
      <c r="I2406">
        <v>9223485</v>
      </c>
      <c r="J2406">
        <v>636015954</v>
      </c>
      <c r="K2406" t="s">
        <v>1464</v>
      </c>
      <c r="L2406" t="s">
        <v>1341</v>
      </c>
    </row>
    <row r="2407" spans="8:12" x14ac:dyDescent="0.25">
      <c r="H2407" t="s">
        <v>3463</v>
      </c>
      <c r="I2407">
        <v>9438028</v>
      </c>
      <c r="J2407">
        <v>538006689</v>
      </c>
      <c r="K2407" t="s">
        <v>1437</v>
      </c>
      <c r="L2407" t="s">
        <v>1341</v>
      </c>
    </row>
    <row r="2408" spans="8:12" x14ac:dyDescent="0.25">
      <c r="H2408" t="s">
        <v>3463</v>
      </c>
      <c r="I2408">
        <v>9195389</v>
      </c>
      <c r="J2408">
        <v>244886000</v>
      </c>
      <c r="K2408" t="s">
        <v>1387</v>
      </c>
      <c r="L2408" t="s">
        <v>1295</v>
      </c>
    </row>
    <row r="2409" spans="8:12" x14ac:dyDescent="0.25">
      <c r="H2409" t="s">
        <v>3464</v>
      </c>
      <c r="I2409">
        <v>5344695</v>
      </c>
      <c r="J2409">
        <v>259528000</v>
      </c>
      <c r="K2409" t="s">
        <v>1335</v>
      </c>
      <c r="L2409" t="s">
        <v>1308</v>
      </c>
    </row>
    <row r="2410" spans="8:12" x14ac:dyDescent="0.25">
      <c r="H2410" t="s">
        <v>3465</v>
      </c>
      <c r="I2410">
        <v>9288382</v>
      </c>
      <c r="J2410">
        <v>241055000</v>
      </c>
      <c r="K2410" t="s">
        <v>1679</v>
      </c>
      <c r="L2410" t="s">
        <v>1362</v>
      </c>
    </row>
    <row r="2411" spans="8:12" x14ac:dyDescent="0.25">
      <c r="H2411" t="s">
        <v>3466</v>
      </c>
      <c r="I2411">
        <v>9263954</v>
      </c>
      <c r="J2411">
        <v>538004988</v>
      </c>
      <c r="K2411" t="s">
        <v>1437</v>
      </c>
      <c r="L2411" t="s">
        <v>1326</v>
      </c>
    </row>
    <row r="2412" spans="8:12" x14ac:dyDescent="0.25">
      <c r="H2412" t="s">
        <v>3467</v>
      </c>
      <c r="I2412">
        <v>9263942</v>
      </c>
      <c r="J2412">
        <v>538004928</v>
      </c>
      <c r="K2412" t="s">
        <v>1437</v>
      </c>
      <c r="L2412" t="s">
        <v>1326</v>
      </c>
    </row>
    <row r="2413" spans="8:12" x14ac:dyDescent="0.25">
      <c r="H2413" t="s">
        <v>3468</v>
      </c>
      <c r="I2413">
        <v>9763332</v>
      </c>
      <c r="J2413">
        <v>538006655</v>
      </c>
      <c r="K2413" t="s">
        <v>1437</v>
      </c>
      <c r="L2413" t="s">
        <v>1313</v>
      </c>
    </row>
    <row r="2414" spans="8:12" x14ac:dyDescent="0.25">
      <c r="H2414" t="s">
        <v>3469</v>
      </c>
      <c r="I2414">
        <v>9293533</v>
      </c>
      <c r="J2414">
        <v>212442000</v>
      </c>
      <c r="K2414" t="s">
        <v>1443</v>
      </c>
      <c r="L2414" t="s">
        <v>1326</v>
      </c>
    </row>
    <row r="2415" spans="8:12" x14ac:dyDescent="0.25">
      <c r="H2415" t="s">
        <v>3470</v>
      </c>
      <c r="I2415">
        <v>9658771</v>
      </c>
      <c r="J2415">
        <v>351374000</v>
      </c>
      <c r="K2415" t="s">
        <v>1332</v>
      </c>
      <c r="L2415" t="s">
        <v>1341</v>
      </c>
    </row>
    <row r="2416" spans="8:12" x14ac:dyDescent="0.25">
      <c r="H2416" t="s">
        <v>3471</v>
      </c>
      <c r="I2416">
        <v>8867026</v>
      </c>
      <c r="J2416">
        <v>515338000</v>
      </c>
      <c r="K2416" t="s">
        <v>1406</v>
      </c>
      <c r="L2416" t="s">
        <v>1295</v>
      </c>
    </row>
    <row r="2417" spans="8:12" x14ac:dyDescent="0.25">
      <c r="H2417" t="s">
        <v>3472</v>
      </c>
      <c r="I2417">
        <v>9478729</v>
      </c>
      <c r="J2417">
        <v>538004832</v>
      </c>
      <c r="K2417" t="s">
        <v>1437</v>
      </c>
      <c r="L2417" t="s">
        <v>1326</v>
      </c>
    </row>
    <row r="2418" spans="8:12" x14ac:dyDescent="0.25">
      <c r="H2418" t="s">
        <v>3473</v>
      </c>
      <c r="I2418">
        <v>9624304</v>
      </c>
      <c r="J2418">
        <v>273356360</v>
      </c>
      <c r="K2418" t="s">
        <v>1297</v>
      </c>
      <c r="L2418" t="s">
        <v>1326</v>
      </c>
    </row>
    <row r="2419" spans="8:12" x14ac:dyDescent="0.25">
      <c r="H2419" t="s">
        <v>3474</v>
      </c>
      <c r="I2419">
        <v>9145669</v>
      </c>
      <c r="J2419">
        <v>215839000</v>
      </c>
      <c r="K2419" t="s">
        <v>1340</v>
      </c>
      <c r="L2419" t="s">
        <v>1341</v>
      </c>
    </row>
    <row r="2420" spans="8:12" x14ac:dyDescent="0.25">
      <c r="H2420" t="s">
        <v>3475</v>
      </c>
      <c r="I2420">
        <v>9300855</v>
      </c>
      <c r="J2420">
        <v>636015750</v>
      </c>
      <c r="K2420" t="s">
        <v>1464</v>
      </c>
      <c r="L2420" t="s">
        <v>1341</v>
      </c>
    </row>
    <row r="2421" spans="8:12" x14ac:dyDescent="0.25">
      <c r="H2421" t="s">
        <v>3476</v>
      </c>
      <c r="I2421">
        <v>9634139</v>
      </c>
      <c r="J2421">
        <v>219016747</v>
      </c>
      <c r="K2421" t="s">
        <v>1456</v>
      </c>
      <c r="L2421" t="s">
        <v>1560</v>
      </c>
    </row>
    <row r="2422" spans="8:12" x14ac:dyDescent="0.25">
      <c r="H2422" t="s">
        <v>3477</v>
      </c>
      <c r="I2422">
        <v>9183192</v>
      </c>
      <c r="J2422">
        <v>247355000</v>
      </c>
      <c r="K2422" t="s">
        <v>1398</v>
      </c>
      <c r="L2422" t="s">
        <v>3478</v>
      </c>
    </row>
    <row r="2423" spans="8:12" x14ac:dyDescent="0.25">
      <c r="H2423" t="s">
        <v>3477</v>
      </c>
      <c r="I2423">
        <v>9183192</v>
      </c>
      <c r="J2423">
        <v>24735500</v>
      </c>
      <c r="K2423" t="s">
        <v>1398</v>
      </c>
      <c r="L2423" t="s">
        <v>3478</v>
      </c>
    </row>
    <row r="2424" spans="8:12" x14ac:dyDescent="0.25">
      <c r="H2424" t="s">
        <v>3479</v>
      </c>
      <c r="I2424">
        <v>9327449</v>
      </c>
      <c r="J2424">
        <v>636016406</v>
      </c>
      <c r="K2424" t="s">
        <v>1464</v>
      </c>
      <c r="L2424" t="s">
        <v>1326</v>
      </c>
    </row>
    <row r="2425" spans="8:12" x14ac:dyDescent="0.25">
      <c r="H2425" t="s">
        <v>3480</v>
      </c>
      <c r="I2425">
        <v>9617387</v>
      </c>
      <c r="J2425">
        <v>624015000</v>
      </c>
      <c r="K2425" t="s">
        <v>1479</v>
      </c>
      <c r="L2425" t="s">
        <v>1295</v>
      </c>
    </row>
    <row r="2426" spans="8:12" x14ac:dyDescent="0.25">
      <c r="H2426" t="s">
        <v>3481</v>
      </c>
      <c r="I2426">
        <v>7362093</v>
      </c>
      <c r="J2426">
        <v>214181226</v>
      </c>
      <c r="K2426" t="s">
        <v>1302</v>
      </c>
      <c r="L2426" t="s">
        <v>1614</v>
      </c>
    </row>
    <row r="2427" spans="8:12" x14ac:dyDescent="0.25">
      <c r="H2427" t="s">
        <v>3482</v>
      </c>
      <c r="I2427">
        <v>9585900</v>
      </c>
      <c r="J2427">
        <v>356923000</v>
      </c>
      <c r="K2427" t="s">
        <v>1332</v>
      </c>
      <c r="L2427" t="s">
        <v>1313</v>
      </c>
    </row>
    <row r="2428" spans="8:12" x14ac:dyDescent="0.25">
      <c r="H2428" t="s">
        <v>3483</v>
      </c>
      <c r="I2428">
        <v>9736365</v>
      </c>
      <c r="J2428">
        <v>265073000</v>
      </c>
      <c r="K2428" t="s">
        <v>2749</v>
      </c>
      <c r="L2428" t="s">
        <v>1313</v>
      </c>
    </row>
    <row r="2429" spans="8:12" x14ac:dyDescent="0.25">
      <c r="H2429" t="s">
        <v>3484</v>
      </c>
      <c r="I2429">
        <v>9552343</v>
      </c>
      <c r="J2429">
        <v>256785000</v>
      </c>
      <c r="K2429" t="s">
        <v>1340</v>
      </c>
      <c r="L2429" t="s">
        <v>1341</v>
      </c>
    </row>
    <row r="2430" spans="8:12" x14ac:dyDescent="0.25">
      <c r="H2430" t="s">
        <v>3485</v>
      </c>
      <c r="I2430">
        <v>9323091</v>
      </c>
      <c r="J2430">
        <v>436000027</v>
      </c>
      <c r="K2430" t="s">
        <v>1473</v>
      </c>
      <c r="L2430" t="s">
        <v>1313</v>
      </c>
    </row>
    <row r="2431" spans="8:12" x14ac:dyDescent="0.25">
      <c r="H2431" t="s">
        <v>3486</v>
      </c>
      <c r="I2431">
        <v>9587843</v>
      </c>
      <c r="J2431">
        <v>538004223</v>
      </c>
      <c r="K2431" t="s">
        <v>1437</v>
      </c>
      <c r="L2431" t="s">
        <v>1326</v>
      </c>
    </row>
    <row r="2432" spans="8:12" x14ac:dyDescent="0.25">
      <c r="H2432" t="s">
        <v>3487</v>
      </c>
      <c r="I2432">
        <v>9310757</v>
      </c>
      <c r="J2432">
        <v>372064000</v>
      </c>
      <c r="L2432" t="s">
        <v>1341</v>
      </c>
    </row>
    <row r="2433" spans="8:12" x14ac:dyDescent="0.25">
      <c r="H2433" t="s">
        <v>3488</v>
      </c>
      <c r="I2433">
        <v>7421863</v>
      </c>
      <c r="J2433">
        <v>341484000</v>
      </c>
      <c r="K2433" t="s">
        <v>1316</v>
      </c>
      <c r="L2433" t="s">
        <v>1326</v>
      </c>
    </row>
    <row r="2434" spans="8:12" x14ac:dyDescent="0.25">
      <c r="H2434" t="s">
        <v>422</v>
      </c>
      <c r="I2434">
        <v>9595125</v>
      </c>
      <c r="J2434">
        <v>226000000</v>
      </c>
      <c r="K2434" t="s">
        <v>1556</v>
      </c>
      <c r="L2434" t="s">
        <v>1326</v>
      </c>
    </row>
    <row r="2435" spans="8:12" x14ac:dyDescent="0.25">
      <c r="H2435" t="s">
        <v>3489</v>
      </c>
      <c r="I2435">
        <v>9384796</v>
      </c>
      <c r="J2435">
        <v>538002772</v>
      </c>
      <c r="K2435" t="s">
        <v>1437</v>
      </c>
      <c r="L2435" t="s">
        <v>1341</v>
      </c>
    </row>
    <row r="2436" spans="8:12" x14ac:dyDescent="0.25">
      <c r="H2436" t="s">
        <v>3490</v>
      </c>
      <c r="I2436">
        <v>9598567</v>
      </c>
      <c r="J2436">
        <v>247311800</v>
      </c>
      <c r="K2436" t="s">
        <v>1398</v>
      </c>
      <c r="L2436" t="s">
        <v>1341</v>
      </c>
    </row>
    <row r="2437" spans="8:12" x14ac:dyDescent="0.25">
      <c r="H2437" t="s">
        <v>3491</v>
      </c>
      <c r="I2437">
        <v>9320063</v>
      </c>
      <c r="J2437">
        <v>266220000</v>
      </c>
      <c r="K2437" t="s">
        <v>2749</v>
      </c>
      <c r="L2437" t="s">
        <v>1326</v>
      </c>
    </row>
    <row r="2438" spans="8:12" x14ac:dyDescent="0.25">
      <c r="H2438" t="s">
        <v>3492</v>
      </c>
      <c r="I2438">
        <v>9711509</v>
      </c>
      <c r="J2438">
        <v>241387000</v>
      </c>
      <c r="K2438" t="s">
        <v>1679</v>
      </c>
      <c r="L2438" t="s">
        <v>1313</v>
      </c>
    </row>
    <row r="2439" spans="8:12" x14ac:dyDescent="0.25">
      <c r="H2439" t="s">
        <v>3493</v>
      </c>
      <c r="I2439">
        <v>9457385</v>
      </c>
      <c r="J2439">
        <v>563117000</v>
      </c>
      <c r="K2439" t="s">
        <v>1441</v>
      </c>
      <c r="L2439" t="s">
        <v>1326</v>
      </c>
    </row>
    <row r="2440" spans="8:12" x14ac:dyDescent="0.25">
      <c r="H2440" t="s">
        <v>3494</v>
      </c>
      <c r="I2440">
        <v>8230156</v>
      </c>
      <c r="J2440">
        <v>667949000</v>
      </c>
      <c r="K2440" t="s">
        <v>2089</v>
      </c>
      <c r="L2440" t="s">
        <v>1295</v>
      </c>
    </row>
    <row r="2441" spans="8:12" x14ac:dyDescent="0.25">
      <c r="H2441" t="s">
        <v>3495</v>
      </c>
      <c r="I2441">
        <v>9607069</v>
      </c>
      <c r="J2441">
        <v>373740000</v>
      </c>
      <c r="L2441" t="s">
        <v>1346</v>
      </c>
    </row>
    <row r="2442" spans="8:12" x14ac:dyDescent="0.25">
      <c r="H2442" t="s">
        <v>3496</v>
      </c>
      <c r="I2442">
        <v>9225328</v>
      </c>
      <c r="J2442">
        <v>371838000</v>
      </c>
      <c r="L2442" t="s">
        <v>1326</v>
      </c>
    </row>
    <row r="2443" spans="8:12" x14ac:dyDescent="0.25">
      <c r="H2443" t="s">
        <v>3497</v>
      </c>
      <c r="I2443">
        <v>9392729</v>
      </c>
      <c r="J2443">
        <v>548810000</v>
      </c>
      <c r="K2443" t="s">
        <v>1988</v>
      </c>
      <c r="L2443" t="s">
        <v>1341</v>
      </c>
    </row>
    <row r="2444" spans="8:12" x14ac:dyDescent="0.25">
      <c r="H2444" t="s">
        <v>3498</v>
      </c>
      <c r="I2444">
        <v>9392731</v>
      </c>
      <c r="J2444">
        <v>548811000</v>
      </c>
      <c r="K2444" t="s">
        <v>1988</v>
      </c>
      <c r="L2444" t="s">
        <v>1341</v>
      </c>
    </row>
    <row r="2445" spans="8:12" x14ac:dyDescent="0.25">
      <c r="H2445" t="s">
        <v>3499</v>
      </c>
      <c r="I2445">
        <v>8310968</v>
      </c>
      <c r="J2445">
        <v>515504000</v>
      </c>
      <c r="K2445" t="s">
        <v>1406</v>
      </c>
      <c r="L2445" t="s">
        <v>1614</v>
      </c>
    </row>
    <row r="2446" spans="8:12" x14ac:dyDescent="0.25">
      <c r="H2446" t="s">
        <v>164</v>
      </c>
      <c r="I2446">
        <v>9663635</v>
      </c>
      <c r="J2446">
        <v>636015672</v>
      </c>
      <c r="K2446" t="s">
        <v>1464</v>
      </c>
      <c r="L2446" t="s">
        <v>1341</v>
      </c>
    </row>
    <row r="2447" spans="8:12" x14ac:dyDescent="0.25">
      <c r="H2447" t="s">
        <v>164</v>
      </c>
      <c r="I2447">
        <v>9166314</v>
      </c>
      <c r="J2447">
        <v>265734000</v>
      </c>
      <c r="K2447" t="s">
        <v>2749</v>
      </c>
      <c r="L2447" t="s">
        <v>1326</v>
      </c>
    </row>
    <row r="2448" spans="8:12" x14ac:dyDescent="0.25">
      <c r="H2448" t="s">
        <v>3500</v>
      </c>
      <c r="I2448">
        <v>9317482</v>
      </c>
      <c r="J2448">
        <v>477700500</v>
      </c>
      <c r="K2448" t="s">
        <v>1348</v>
      </c>
      <c r="L2448" t="s">
        <v>1341</v>
      </c>
    </row>
    <row r="2449" spans="8:12" x14ac:dyDescent="0.25">
      <c r="H2449" t="s">
        <v>3501</v>
      </c>
      <c r="I2449">
        <v>9275311</v>
      </c>
      <c r="J2449">
        <v>477080500</v>
      </c>
      <c r="K2449" t="s">
        <v>1348</v>
      </c>
      <c r="L2449" t="s">
        <v>1341</v>
      </c>
    </row>
    <row r="2450" spans="8:12" x14ac:dyDescent="0.25">
      <c r="H2450" t="s">
        <v>3501</v>
      </c>
      <c r="I2450">
        <v>8881292</v>
      </c>
      <c r="J2450">
        <v>273416810</v>
      </c>
      <c r="K2450" t="s">
        <v>1297</v>
      </c>
      <c r="L2450" t="s">
        <v>1295</v>
      </c>
    </row>
    <row r="2451" spans="8:12" x14ac:dyDescent="0.25">
      <c r="H2451" t="s">
        <v>3502</v>
      </c>
      <c r="I2451">
        <v>9611802</v>
      </c>
      <c r="J2451">
        <v>538004714</v>
      </c>
      <c r="K2451" t="s">
        <v>1437</v>
      </c>
      <c r="L2451" t="s">
        <v>1308</v>
      </c>
    </row>
    <row r="2452" spans="8:12" x14ac:dyDescent="0.25">
      <c r="H2452" t="s">
        <v>3503</v>
      </c>
      <c r="I2452">
        <v>9611814</v>
      </c>
      <c r="J2452">
        <v>538004715</v>
      </c>
      <c r="K2452" t="s">
        <v>1437</v>
      </c>
      <c r="L2452" t="s">
        <v>1341</v>
      </c>
    </row>
    <row r="2453" spans="8:12" x14ac:dyDescent="0.25">
      <c r="H2453" t="s">
        <v>3504</v>
      </c>
      <c r="I2453">
        <v>8866589</v>
      </c>
      <c r="J2453">
        <v>273423900</v>
      </c>
      <c r="K2453" t="s">
        <v>1297</v>
      </c>
      <c r="L2453" t="s">
        <v>1295</v>
      </c>
    </row>
    <row r="2454" spans="8:12" x14ac:dyDescent="0.25">
      <c r="H2454" t="s">
        <v>3505</v>
      </c>
      <c r="I2454">
        <v>9080156</v>
      </c>
      <c r="J2454">
        <v>273348300</v>
      </c>
      <c r="K2454" t="s">
        <v>1297</v>
      </c>
      <c r="L2454" t="s">
        <v>1362</v>
      </c>
    </row>
    <row r="2455" spans="8:12" x14ac:dyDescent="0.25">
      <c r="H2455" t="s">
        <v>3506</v>
      </c>
      <c r="I2455">
        <v>9371878</v>
      </c>
      <c r="J2455">
        <v>266266000</v>
      </c>
      <c r="K2455" t="s">
        <v>2749</v>
      </c>
      <c r="L2455" t="s">
        <v>1326</v>
      </c>
    </row>
    <row r="2456" spans="8:12" x14ac:dyDescent="0.25">
      <c r="H2456" t="s">
        <v>3507</v>
      </c>
      <c r="I2456">
        <v>9258363</v>
      </c>
      <c r="J2456">
        <v>477317400</v>
      </c>
      <c r="K2456" t="s">
        <v>1348</v>
      </c>
      <c r="L2456" t="s">
        <v>1362</v>
      </c>
    </row>
    <row r="2457" spans="8:12" x14ac:dyDescent="0.25">
      <c r="H2457" t="s">
        <v>301</v>
      </c>
      <c r="I2457">
        <v>9212620</v>
      </c>
      <c r="J2457">
        <v>357621000</v>
      </c>
      <c r="K2457" t="s">
        <v>1332</v>
      </c>
      <c r="L2457" t="s">
        <v>1295</v>
      </c>
    </row>
    <row r="2458" spans="8:12" x14ac:dyDescent="0.25">
      <c r="H2458" t="s">
        <v>301</v>
      </c>
      <c r="I2458">
        <v>9173721</v>
      </c>
      <c r="J2458">
        <v>239591000</v>
      </c>
      <c r="K2458" t="s">
        <v>1679</v>
      </c>
      <c r="L2458" t="s">
        <v>1362</v>
      </c>
    </row>
    <row r="2459" spans="8:12" x14ac:dyDescent="0.25">
      <c r="H2459" t="s">
        <v>3508</v>
      </c>
      <c r="I2459">
        <v>9619335</v>
      </c>
      <c r="J2459">
        <v>374358000</v>
      </c>
      <c r="L2459" t="s">
        <v>1329</v>
      </c>
    </row>
    <row r="2460" spans="8:12" x14ac:dyDescent="0.25">
      <c r="H2460" t="s">
        <v>3509</v>
      </c>
      <c r="I2460">
        <v>9323883</v>
      </c>
      <c r="J2460">
        <v>241284000</v>
      </c>
      <c r="K2460" t="s">
        <v>1679</v>
      </c>
      <c r="L2460" t="s">
        <v>1341</v>
      </c>
    </row>
    <row r="2461" spans="8:12" x14ac:dyDescent="0.25">
      <c r="H2461" t="s">
        <v>3509</v>
      </c>
      <c r="I2461">
        <v>9323883</v>
      </c>
      <c r="J2461">
        <v>239406688</v>
      </c>
      <c r="L2461" t="s">
        <v>1341</v>
      </c>
    </row>
    <row r="2462" spans="8:12" x14ac:dyDescent="0.25">
      <c r="H2462" t="s">
        <v>3510</v>
      </c>
      <c r="I2462">
        <v>9646730</v>
      </c>
      <c r="J2462">
        <v>538005262</v>
      </c>
      <c r="K2462" t="s">
        <v>1437</v>
      </c>
      <c r="L2462" t="s">
        <v>1341</v>
      </c>
    </row>
    <row r="2463" spans="8:12" x14ac:dyDescent="0.25">
      <c r="H2463" t="s">
        <v>3511</v>
      </c>
      <c r="I2463">
        <v>9305972</v>
      </c>
      <c r="J2463">
        <v>352165000</v>
      </c>
      <c r="K2463" t="s">
        <v>1332</v>
      </c>
      <c r="L2463" t="s">
        <v>1313</v>
      </c>
    </row>
    <row r="2464" spans="8:12" x14ac:dyDescent="0.25">
      <c r="H2464" t="s">
        <v>3512</v>
      </c>
      <c r="I2464">
        <v>9690585</v>
      </c>
      <c r="J2464">
        <v>431004977</v>
      </c>
      <c r="K2464" t="s">
        <v>1368</v>
      </c>
      <c r="L2464" t="s">
        <v>1308</v>
      </c>
    </row>
    <row r="2465" spans="8:12" x14ac:dyDescent="0.25">
      <c r="H2465" t="s">
        <v>3513</v>
      </c>
      <c r="I2465">
        <v>9359210</v>
      </c>
      <c r="J2465">
        <v>249201000</v>
      </c>
      <c r="K2465" t="s">
        <v>1340</v>
      </c>
      <c r="L2465" t="s">
        <v>1295</v>
      </c>
    </row>
    <row r="2466" spans="8:12" x14ac:dyDescent="0.25">
      <c r="H2466" t="s">
        <v>3514</v>
      </c>
      <c r="I2466">
        <v>9659153</v>
      </c>
      <c r="J2466">
        <v>470453000</v>
      </c>
      <c r="K2466" t="s">
        <v>1403</v>
      </c>
      <c r="L2466" t="s">
        <v>1308</v>
      </c>
    </row>
    <row r="2467" spans="8:12" x14ac:dyDescent="0.25">
      <c r="H2467" t="s">
        <v>3515</v>
      </c>
      <c r="I2467">
        <v>9002403</v>
      </c>
      <c r="J2467">
        <v>671297000</v>
      </c>
      <c r="K2467" t="s">
        <v>1311</v>
      </c>
      <c r="L2467" t="s">
        <v>1295</v>
      </c>
    </row>
    <row r="2468" spans="8:12" x14ac:dyDescent="0.25">
      <c r="H2468" t="s">
        <v>3516</v>
      </c>
      <c r="I2468">
        <v>8307650</v>
      </c>
      <c r="J2468">
        <v>671324000</v>
      </c>
      <c r="K2468" t="s">
        <v>1311</v>
      </c>
      <c r="L2468" t="s">
        <v>1341</v>
      </c>
    </row>
    <row r="2469" spans="8:12" x14ac:dyDescent="0.25">
      <c r="H2469" t="s">
        <v>3517</v>
      </c>
      <c r="I2469">
        <v>9110365</v>
      </c>
      <c r="J2469">
        <v>312824000</v>
      </c>
      <c r="K2469" t="s">
        <v>1379</v>
      </c>
      <c r="L2469" t="s">
        <v>1341</v>
      </c>
    </row>
    <row r="2470" spans="8:12" x14ac:dyDescent="0.25">
      <c r="H2470" t="s">
        <v>3518</v>
      </c>
      <c r="I2470">
        <v>9136539</v>
      </c>
      <c r="J2470">
        <v>312255000</v>
      </c>
      <c r="K2470" t="s">
        <v>1379</v>
      </c>
      <c r="L2470" t="s">
        <v>1341</v>
      </c>
    </row>
    <row r="2471" spans="8:12" x14ac:dyDescent="0.25">
      <c r="H2471" t="s">
        <v>3519</v>
      </c>
      <c r="I2471">
        <v>9521899</v>
      </c>
      <c r="J2471">
        <v>370429000</v>
      </c>
      <c r="L2471" t="s">
        <v>1341</v>
      </c>
    </row>
    <row r="2472" spans="8:12" x14ac:dyDescent="0.25">
      <c r="H2472" t="s">
        <v>3520</v>
      </c>
      <c r="I2472">
        <v>8817198</v>
      </c>
      <c r="J2472">
        <v>271042689</v>
      </c>
      <c r="K2472" t="s">
        <v>1373</v>
      </c>
      <c r="L2472" t="s">
        <v>1295</v>
      </c>
    </row>
    <row r="2473" spans="8:12" x14ac:dyDescent="0.25">
      <c r="H2473" t="s">
        <v>3521</v>
      </c>
      <c r="I2473">
        <v>9249283</v>
      </c>
      <c r="J2473">
        <v>249200000</v>
      </c>
      <c r="K2473" t="s">
        <v>1340</v>
      </c>
      <c r="L2473" t="s">
        <v>1341</v>
      </c>
    </row>
    <row r="2474" spans="8:12" x14ac:dyDescent="0.25">
      <c r="H2474" t="s">
        <v>3522</v>
      </c>
      <c r="I2474">
        <v>9550670</v>
      </c>
      <c r="J2474">
        <v>353601000</v>
      </c>
      <c r="K2474" t="s">
        <v>1332</v>
      </c>
      <c r="L2474" t="s">
        <v>1341</v>
      </c>
    </row>
    <row r="2475" spans="8:12" x14ac:dyDescent="0.25">
      <c r="H2475" t="s">
        <v>3523</v>
      </c>
      <c r="I2475">
        <v>9665762</v>
      </c>
      <c r="J2475">
        <v>431004325</v>
      </c>
      <c r="K2475" t="s">
        <v>1368</v>
      </c>
      <c r="L2475" t="s">
        <v>1313</v>
      </c>
    </row>
    <row r="2476" spans="8:12" x14ac:dyDescent="0.25">
      <c r="H2476" t="s">
        <v>3523</v>
      </c>
      <c r="I2476">
        <v>9307865</v>
      </c>
      <c r="J2476">
        <v>355478000</v>
      </c>
      <c r="K2476" t="s">
        <v>1332</v>
      </c>
      <c r="L2476" t="s">
        <v>1295</v>
      </c>
    </row>
    <row r="2477" spans="8:12" x14ac:dyDescent="0.25">
      <c r="H2477" t="s">
        <v>423</v>
      </c>
      <c r="I2477">
        <v>9658886</v>
      </c>
      <c r="J2477">
        <v>241317000</v>
      </c>
      <c r="K2477" t="s">
        <v>1679</v>
      </c>
      <c r="L2477" t="s">
        <v>1308</v>
      </c>
    </row>
    <row r="2478" spans="8:12" x14ac:dyDescent="0.25">
      <c r="H2478" t="s">
        <v>424</v>
      </c>
      <c r="I2478">
        <v>9709362</v>
      </c>
      <c r="J2478">
        <v>565683000</v>
      </c>
      <c r="L2478" t="s">
        <v>1313</v>
      </c>
    </row>
    <row r="2479" spans="8:12" x14ac:dyDescent="0.25">
      <c r="H2479" t="s">
        <v>424</v>
      </c>
      <c r="I2479">
        <v>9228394</v>
      </c>
      <c r="J2479">
        <v>538003276</v>
      </c>
      <c r="K2479" t="s">
        <v>1437</v>
      </c>
      <c r="L2479" t="s">
        <v>1341</v>
      </c>
    </row>
    <row r="2480" spans="8:12" x14ac:dyDescent="0.25">
      <c r="H2480" t="s">
        <v>424</v>
      </c>
      <c r="I2480">
        <v>9494113</v>
      </c>
      <c r="J2480">
        <v>240989000</v>
      </c>
      <c r="K2480" t="s">
        <v>1679</v>
      </c>
      <c r="L2480" t="s">
        <v>1341</v>
      </c>
    </row>
    <row r="2481" spans="8:12" x14ac:dyDescent="0.25">
      <c r="H2481" t="s">
        <v>3524</v>
      </c>
      <c r="I2481">
        <v>9363168</v>
      </c>
      <c r="J2481">
        <v>229720000</v>
      </c>
      <c r="L2481" t="s">
        <v>1341</v>
      </c>
    </row>
    <row r="2482" spans="8:12" x14ac:dyDescent="0.25">
      <c r="H2482" t="s">
        <v>3525</v>
      </c>
      <c r="I2482">
        <v>9329813</v>
      </c>
      <c r="J2482">
        <v>212272000</v>
      </c>
      <c r="K2482" t="s">
        <v>1443</v>
      </c>
      <c r="L2482" t="s">
        <v>1341</v>
      </c>
    </row>
    <row r="2483" spans="8:12" x14ac:dyDescent="0.25">
      <c r="H2483" t="s">
        <v>3526</v>
      </c>
      <c r="I2483">
        <v>9179696</v>
      </c>
      <c r="J2483">
        <v>352980000</v>
      </c>
      <c r="K2483" t="s">
        <v>1332</v>
      </c>
      <c r="L2483" t="s">
        <v>1341</v>
      </c>
    </row>
    <row r="2484" spans="8:12" x14ac:dyDescent="0.25">
      <c r="H2484" t="s">
        <v>3527</v>
      </c>
      <c r="I2484">
        <v>8221818</v>
      </c>
      <c r="J2484">
        <v>334412000</v>
      </c>
      <c r="K2484" t="s">
        <v>2211</v>
      </c>
      <c r="L2484" t="s">
        <v>1313</v>
      </c>
    </row>
    <row r="2485" spans="8:12" x14ac:dyDescent="0.25">
      <c r="H2485" t="s">
        <v>3528</v>
      </c>
      <c r="I2485">
        <v>7734155</v>
      </c>
      <c r="J2485">
        <v>271008503</v>
      </c>
      <c r="K2485" t="s">
        <v>1373</v>
      </c>
      <c r="L2485" t="s">
        <v>1295</v>
      </c>
    </row>
    <row r="2486" spans="8:12" x14ac:dyDescent="0.25">
      <c r="H2486" t="s">
        <v>3529</v>
      </c>
      <c r="I2486">
        <v>9449455</v>
      </c>
      <c r="J2486">
        <v>412931631</v>
      </c>
      <c r="K2486" t="s">
        <v>1328</v>
      </c>
      <c r="L2486" t="s">
        <v>1326</v>
      </c>
    </row>
    <row r="2487" spans="8:12" x14ac:dyDescent="0.25">
      <c r="H2487" t="s">
        <v>3530</v>
      </c>
      <c r="I2487">
        <v>9040936</v>
      </c>
      <c r="J2487">
        <v>271000269</v>
      </c>
      <c r="K2487" t="s">
        <v>1373</v>
      </c>
      <c r="L2487" t="s">
        <v>1295</v>
      </c>
    </row>
    <row r="2488" spans="8:12" x14ac:dyDescent="0.25">
      <c r="H2488" t="s">
        <v>3531</v>
      </c>
      <c r="I2488">
        <v>9643611</v>
      </c>
      <c r="J2488">
        <v>353366000</v>
      </c>
      <c r="K2488" t="s">
        <v>1332</v>
      </c>
      <c r="L2488" t="s">
        <v>1341</v>
      </c>
    </row>
    <row r="2489" spans="8:12" x14ac:dyDescent="0.25">
      <c r="H2489" t="s">
        <v>3532</v>
      </c>
      <c r="I2489">
        <v>9607590</v>
      </c>
      <c r="J2489">
        <v>373454000</v>
      </c>
      <c r="L2489" t="s">
        <v>1308</v>
      </c>
    </row>
    <row r="2490" spans="8:12" x14ac:dyDescent="0.25">
      <c r="H2490" t="s">
        <v>3533</v>
      </c>
      <c r="I2490">
        <v>9606974</v>
      </c>
      <c r="J2490">
        <v>373189000</v>
      </c>
      <c r="L2490" t="s">
        <v>1341</v>
      </c>
    </row>
    <row r="2491" spans="8:12" x14ac:dyDescent="0.25">
      <c r="H2491" t="s">
        <v>3534</v>
      </c>
      <c r="I2491">
        <v>9606962</v>
      </c>
      <c r="J2491">
        <v>373293000</v>
      </c>
      <c r="L2491" t="s">
        <v>1308</v>
      </c>
    </row>
    <row r="2492" spans="8:12" x14ac:dyDescent="0.25">
      <c r="H2492" t="s">
        <v>3535</v>
      </c>
      <c r="I2492">
        <v>9703552</v>
      </c>
      <c r="J2492">
        <v>408601000</v>
      </c>
      <c r="K2492" t="s">
        <v>1537</v>
      </c>
      <c r="L2492" t="s">
        <v>1329</v>
      </c>
    </row>
    <row r="2493" spans="8:12" x14ac:dyDescent="0.25">
      <c r="H2493" t="s">
        <v>3536</v>
      </c>
      <c r="I2493">
        <v>9548990</v>
      </c>
      <c r="J2493">
        <v>422044800</v>
      </c>
      <c r="K2493" t="s">
        <v>1664</v>
      </c>
      <c r="L2493" t="s">
        <v>1313</v>
      </c>
    </row>
    <row r="2494" spans="8:12" x14ac:dyDescent="0.25">
      <c r="H2494" t="s">
        <v>3537</v>
      </c>
      <c r="I2494">
        <v>9549009</v>
      </c>
      <c r="J2494">
        <v>422044900</v>
      </c>
      <c r="K2494" t="s">
        <v>1664</v>
      </c>
      <c r="L2494" t="s">
        <v>1362</v>
      </c>
    </row>
    <row r="2495" spans="8:12" x14ac:dyDescent="0.25">
      <c r="H2495" t="s">
        <v>3538</v>
      </c>
      <c r="I2495">
        <v>7119991</v>
      </c>
      <c r="J2495">
        <v>720605000</v>
      </c>
      <c r="K2495" t="s">
        <v>1482</v>
      </c>
      <c r="L2495" t="s">
        <v>1308</v>
      </c>
    </row>
    <row r="2496" spans="8:12" x14ac:dyDescent="0.25">
      <c r="H2496" t="s">
        <v>3539</v>
      </c>
      <c r="I2496">
        <v>8030178</v>
      </c>
      <c r="J2496">
        <v>353742000</v>
      </c>
      <c r="K2496" t="s">
        <v>1332</v>
      </c>
      <c r="L2496" t="s">
        <v>1614</v>
      </c>
    </row>
    <row r="2497" spans="8:12" x14ac:dyDescent="0.25">
      <c r="H2497" t="s">
        <v>425</v>
      </c>
      <c r="I2497">
        <v>9583770</v>
      </c>
      <c r="J2497">
        <v>538004564</v>
      </c>
      <c r="K2497" t="s">
        <v>1437</v>
      </c>
      <c r="L2497" t="s">
        <v>1341</v>
      </c>
    </row>
    <row r="2498" spans="8:12" x14ac:dyDescent="0.25">
      <c r="H2498" t="s">
        <v>3540</v>
      </c>
      <c r="I2498">
        <v>9437103</v>
      </c>
      <c r="J2498">
        <v>538003953</v>
      </c>
      <c r="K2498" t="s">
        <v>1437</v>
      </c>
      <c r="L2498" t="s">
        <v>1341</v>
      </c>
    </row>
    <row r="2499" spans="8:12" x14ac:dyDescent="0.25">
      <c r="H2499" t="s">
        <v>426</v>
      </c>
      <c r="I2499">
        <v>9426726</v>
      </c>
      <c r="J2499">
        <v>538004052</v>
      </c>
      <c r="K2499" t="s">
        <v>1437</v>
      </c>
      <c r="L2499" t="s">
        <v>1341</v>
      </c>
    </row>
    <row r="2500" spans="8:12" x14ac:dyDescent="0.25">
      <c r="H2500" t="s">
        <v>3541</v>
      </c>
      <c r="I2500">
        <v>9477608</v>
      </c>
      <c r="J2500">
        <v>372224000</v>
      </c>
      <c r="L2500" t="s">
        <v>1295</v>
      </c>
    </row>
    <row r="2501" spans="8:12" x14ac:dyDescent="0.25">
      <c r="H2501" t="s">
        <v>3542</v>
      </c>
      <c r="I2501">
        <v>9451616</v>
      </c>
      <c r="J2501">
        <v>356556000</v>
      </c>
      <c r="K2501" t="s">
        <v>1332</v>
      </c>
      <c r="L2501" t="s">
        <v>1341</v>
      </c>
    </row>
    <row r="2502" spans="8:12" x14ac:dyDescent="0.25">
      <c r="H2502" t="s">
        <v>3543</v>
      </c>
      <c r="I2502">
        <v>9472282</v>
      </c>
      <c r="J2502">
        <v>538001529</v>
      </c>
      <c r="K2502" t="s">
        <v>1437</v>
      </c>
      <c r="L2502" t="s">
        <v>1341</v>
      </c>
    </row>
    <row r="2503" spans="8:12" x14ac:dyDescent="0.25">
      <c r="H2503" t="s">
        <v>3544</v>
      </c>
      <c r="I2503">
        <v>9178082</v>
      </c>
      <c r="J2503">
        <v>470402000</v>
      </c>
      <c r="K2503" t="s">
        <v>1403</v>
      </c>
      <c r="L2503" t="s">
        <v>1326</v>
      </c>
    </row>
    <row r="2504" spans="8:12" x14ac:dyDescent="0.25">
      <c r="H2504" t="s">
        <v>3545</v>
      </c>
      <c r="I2504">
        <v>9510618</v>
      </c>
      <c r="J2504">
        <v>470754000</v>
      </c>
      <c r="K2504" t="s">
        <v>1403</v>
      </c>
      <c r="L2504" t="s">
        <v>1313</v>
      </c>
    </row>
    <row r="2505" spans="8:12" x14ac:dyDescent="0.25">
      <c r="H2505" t="s">
        <v>281</v>
      </c>
      <c r="I2505">
        <v>9343326</v>
      </c>
      <c r="J2505">
        <v>241217000</v>
      </c>
      <c r="K2505" t="s">
        <v>1679</v>
      </c>
      <c r="L2505" t="s">
        <v>1341</v>
      </c>
    </row>
    <row r="2506" spans="8:12" x14ac:dyDescent="0.25">
      <c r="H2506" t="s">
        <v>427</v>
      </c>
      <c r="I2506">
        <v>9592719</v>
      </c>
      <c r="J2506">
        <v>241156000</v>
      </c>
      <c r="K2506" t="s">
        <v>1679</v>
      </c>
      <c r="L2506" t="s">
        <v>1341</v>
      </c>
    </row>
    <row r="2507" spans="8:12" x14ac:dyDescent="0.25">
      <c r="H2507" t="s">
        <v>428</v>
      </c>
      <c r="I2507">
        <v>9487627</v>
      </c>
      <c r="J2507">
        <v>636015124</v>
      </c>
      <c r="K2507" t="s">
        <v>1464</v>
      </c>
      <c r="L2507" t="s">
        <v>1341</v>
      </c>
    </row>
    <row r="2508" spans="8:12" x14ac:dyDescent="0.25">
      <c r="H2508" t="s">
        <v>428</v>
      </c>
      <c r="I2508">
        <v>9487627</v>
      </c>
      <c r="J2508">
        <v>633677268</v>
      </c>
      <c r="L2508" t="s">
        <v>1341</v>
      </c>
    </row>
    <row r="2509" spans="8:12" x14ac:dyDescent="0.25">
      <c r="H2509" t="s">
        <v>3546</v>
      </c>
      <c r="I2509">
        <v>9644237</v>
      </c>
      <c r="J2509">
        <v>241294000</v>
      </c>
      <c r="K2509" t="s">
        <v>1679</v>
      </c>
      <c r="L2509" t="s">
        <v>1326</v>
      </c>
    </row>
    <row r="2510" spans="8:12" x14ac:dyDescent="0.25">
      <c r="H2510" t="s">
        <v>3547</v>
      </c>
      <c r="I2510">
        <v>9114696</v>
      </c>
      <c r="J2510">
        <v>636016528</v>
      </c>
      <c r="K2510" t="s">
        <v>1464</v>
      </c>
      <c r="L2510" t="s">
        <v>1295</v>
      </c>
    </row>
    <row r="2511" spans="8:12" x14ac:dyDescent="0.25">
      <c r="H2511" t="s">
        <v>3548</v>
      </c>
      <c r="I2511">
        <v>9291248</v>
      </c>
      <c r="J2511">
        <v>240420000</v>
      </c>
      <c r="K2511" t="s">
        <v>1679</v>
      </c>
      <c r="L2511" t="s">
        <v>1362</v>
      </c>
    </row>
    <row r="2512" spans="8:12" x14ac:dyDescent="0.25">
      <c r="H2512" t="s">
        <v>429</v>
      </c>
      <c r="I2512">
        <v>9583213</v>
      </c>
      <c r="J2512">
        <v>538004903</v>
      </c>
      <c r="K2512" t="s">
        <v>1437</v>
      </c>
      <c r="L2512" t="s">
        <v>2695</v>
      </c>
    </row>
    <row r="2513" spans="8:12" x14ac:dyDescent="0.25">
      <c r="H2513" t="s">
        <v>3549</v>
      </c>
      <c r="I2513">
        <v>9457763</v>
      </c>
      <c r="J2513">
        <v>538003994</v>
      </c>
      <c r="K2513" t="s">
        <v>1437</v>
      </c>
      <c r="L2513" t="s">
        <v>1326</v>
      </c>
    </row>
    <row r="2514" spans="8:12" x14ac:dyDescent="0.25">
      <c r="H2514" t="s">
        <v>3550</v>
      </c>
      <c r="I2514">
        <v>9700483</v>
      </c>
      <c r="J2514">
        <v>636016947</v>
      </c>
      <c r="K2514" t="s">
        <v>1464</v>
      </c>
      <c r="L2514" t="s">
        <v>1313</v>
      </c>
    </row>
    <row r="2515" spans="8:12" x14ac:dyDescent="0.25">
      <c r="H2515" t="s">
        <v>3550</v>
      </c>
      <c r="I2515">
        <v>9539858</v>
      </c>
      <c r="J2515">
        <v>248011000</v>
      </c>
      <c r="K2515" t="s">
        <v>1340</v>
      </c>
      <c r="L2515" t="s">
        <v>1326</v>
      </c>
    </row>
    <row r="2516" spans="8:12" x14ac:dyDescent="0.25">
      <c r="H2516" t="s">
        <v>3551</v>
      </c>
      <c r="I2516">
        <v>9408293</v>
      </c>
      <c r="J2516">
        <v>538003311</v>
      </c>
      <c r="K2516" t="s">
        <v>1437</v>
      </c>
      <c r="L2516" t="s">
        <v>1341</v>
      </c>
    </row>
    <row r="2517" spans="8:12" x14ac:dyDescent="0.25">
      <c r="H2517" t="s">
        <v>3551</v>
      </c>
      <c r="I2517">
        <v>9171072</v>
      </c>
      <c r="J2517">
        <v>236189000</v>
      </c>
      <c r="K2517" t="s">
        <v>1383</v>
      </c>
      <c r="L2517" t="s">
        <v>1295</v>
      </c>
    </row>
    <row r="2518" spans="8:12" x14ac:dyDescent="0.25">
      <c r="H2518" t="s">
        <v>3552</v>
      </c>
      <c r="I2518">
        <v>8761212</v>
      </c>
      <c r="J2518">
        <v>312333212</v>
      </c>
      <c r="K2518" t="s">
        <v>1379</v>
      </c>
      <c r="L2518" t="s">
        <v>1308</v>
      </c>
    </row>
    <row r="2519" spans="8:12" x14ac:dyDescent="0.25">
      <c r="H2519" t="s">
        <v>3552</v>
      </c>
      <c r="I2519">
        <v>9579339</v>
      </c>
      <c r="J2519">
        <v>215245000</v>
      </c>
      <c r="K2519" t="s">
        <v>1340</v>
      </c>
      <c r="L2519" t="s">
        <v>1341</v>
      </c>
    </row>
    <row r="2520" spans="8:12" x14ac:dyDescent="0.25">
      <c r="H2520" t="s">
        <v>3552</v>
      </c>
      <c r="I2520">
        <v>7624001</v>
      </c>
      <c r="J2520">
        <v>212023000</v>
      </c>
      <c r="K2520" t="s">
        <v>1443</v>
      </c>
      <c r="L2520" t="s">
        <v>1614</v>
      </c>
    </row>
    <row r="2521" spans="8:12" x14ac:dyDescent="0.25">
      <c r="H2521" t="s">
        <v>3553</v>
      </c>
      <c r="I2521">
        <v>9593000</v>
      </c>
      <c r="J2521">
        <v>229853000</v>
      </c>
      <c r="L2521" t="s">
        <v>1313</v>
      </c>
    </row>
    <row r="2522" spans="8:12" x14ac:dyDescent="0.25">
      <c r="H2522" t="s">
        <v>3554</v>
      </c>
      <c r="I2522">
        <v>7712901</v>
      </c>
      <c r="J2522">
        <v>667002268</v>
      </c>
      <c r="K2522" t="s">
        <v>2089</v>
      </c>
      <c r="L2522" t="s">
        <v>1808</v>
      </c>
    </row>
    <row r="2523" spans="8:12" x14ac:dyDescent="0.25">
      <c r="H2523" t="s">
        <v>3554</v>
      </c>
      <c r="I2523">
        <v>8864141</v>
      </c>
      <c r="J2523">
        <v>273440810</v>
      </c>
      <c r="K2523" t="s">
        <v>1297</v>
      </c>
      <c r="L2523" t="s">
        <v>1313</v>
      </c>
    </row>
    <row r="2524" spans="8:12" x14ac:dyDescent="0.25">
      <c r="H2524" t="s">
        <v>3555</v>
      </c>
      <c r="I2524">
        <v>9578646</v>
      </c>
      <c r="J2524">
        <v>311000438</v>
      </c>
      <c r="K2524" t="s">
        <v>1609</v>
      </c>
      <c r="L2524" t="s">
        <v>1313</v>
      </c>
    </row>
    <row r="2525" spans="8:12" x14ac:dyDescent="0.25">
      <c r="H2525" t="s">
        <v>3556</v>
      </c>
      <c r="I2525">
        <v>9135676</v>
      </c>
      <c r="J2525">
        <v>538001463</v>
      </c>
      <c r="K2525" t="s">
        <v>1437</v>
      </c>
      <c r="L2525" t="s">
        <v>1341</v>
      </c>
    </row>
    <row r="2526" spans="8:12" x14ac:dyDescent="0.25">
      <c r="H2526" t="s">
        <v>3556</v>
      </c>
      <c r="I2526">
        <v>9573634</v>
      </c>
      <c r="J2526">
        <v>246757000</v>
      </c>
      <c r="K2526" t="s">
        <v>1387</v>
      </c>
      <c r="L2526" t="s">
        <v>1295</v>
      </c>
    </row>
    <row r="2527" spans="8:12" x14ac:dyDescent="0.25">
      <c r="H2527" t="s">
        <v>3556</v>
      </c>
      <c r="I2527">
        <v>8002731</v>
      </c>
      <c r="J2527">
        <v>231015000</v>
      </c>
      <c r="K2527" t="s">
        <v>3557</v>
      </c>
      <c r="L2527" t="s">
        <v>1295</v>
      </c>
    </row>
    <row r="2528" spans="8:12" x14ac:dyDescent="0.25">
      <c r="H2528" t="s">
        <v>3556</v>
      </c>
      <c r="I2528">
        <v>9268186</v>
      </c>
      <c r="J2528">
        <v>219252000</v>
      </c>
      <c r="K2528" t="s">
        <v>1456</v>
      </c>
      <c r="L2528" t="s">
        <v>1362</v>
      </c>
    </row>
    <row r="2529" spans="8:12" x14ac:dyDescent="0.25">
      <c r="H2529" t="s">
        <v>3558</v>
      </c>
      <c r="I2529">
        <v>8822571</v>
      </c>
      <c r="J2529">
        <v>312805000</v>
      </c>
      <c r="K2529" t="s">
        <v>1379</v>
      </c>
      <c r="L2529" t="s">
        <v>1412</v>
      </c>
    </row>
    <row r="2530" spans="8:12" x14ac:dyDescent="0.25">
      <c r="H2530" t="s">
        <v>3559</v>
      </c>
      <c r="I2530">
        <v>9350745</v>
      </c>
      <c r="J2530">
        <v>236683000</v>
      </c>
      <c r="K2530" t="s">
        <v>1383</v>
      </c>
      <c r="L2530" t="s">
        <v>1326</v>
      </c>
    </row>
    <row r="2531" spans="8:12" x14ac:dyDescent="0.25">
      <c r="H2531" t="s">
        <v>3560</v>
      </c>
      <c r="I2531">
        <v>9223899</v>
      </c>
      <c r="J2531">
        <v>209250000</v>
      </c>
      <c r="K2531" t="s">
        <v>1443</v>
      </c>
      <c r="L2531" t="s">
        <v>1295</v>
      </c>
    </row>
    <row r="2532" spans="8:12" x14ac:dyDescent="0.25">
      <c r="H2532" t="s">
        <v>3561</v>
      </c>
      <c r="I2532">
        <v>9186481</v>
      </c>
      <c r="J2532">
        <v>636016041</v>
      </c>
      <c r="K2532" t="s">
        <v>1464</v>
      </c>
      <c r="L2532" t="s">
        <v>1341</v>
      </c>
    </row>
    <row r="2533" spans="8:12" x14ac:dyDescent="0.25">
      <c r="H2533" t="s">
        <v>3562</v>
      </c>
      <c r="I2533">
        <v>8902319</v>
      </c>
      <c r="J2533">
        <v>215420000</v>
      </c>
      <c r="K2533" t="s">
        <v>1340</v>
      </c>
      <c r="L2533" t="s">
        <v>1614</v>
      </c>
    </row>
    <row r="2534" spans="8:12" x14ac:dyDescent="0.25">
      <c r="H2534" t="s">
        <v>3563</v>
      </c>
      <c r="I2534">
        <v>9244245</v>
      </c>
      <c r="J2534">
        <v>566731000</v>
      </c>
      <c r="L2534" t="s">
        <v>1341</v>
      </c>
    </row>
    <row r="2535" spans="8:12" x14ac:dyDescent="0.25">
      <c r="H2535" t="s">
        <v>3564</v>
      </c>
      <c r="I2535">
        <v>9381756</v>
      </c>
      <c r="J2535">
        <v>477071400</v>
      </c>
      <c r="K2535" t="s">
        <v>1348</v>
      </c>
      <c r="L2535" t="s">
        <v>1326</v>
      </c>
    </row>
    <row r="2536" spans="8:12" x14ac:dyDescent="0.25">
      <c r="H2536" t="s">
        <v>3565</v>
      </c>
      <c r="I2536">
        <v>9332028</v>
      </c>
      <c r="J2536">
        <v>477898100</v>
      </c>
      <c r="K2536" t="s">
        <v>1348</v>
      </c>
      <c r="L2536" t="s">
        <v>1326</v>
      </c>
    </row>
    <row r="2537" spans="8:12" x14ac:dyDescent="0.25">
      <c r="H2537" t="s">
        <v>3566</v>
      </c>
      <c r="I2537">
        <v>9360336</v>
      </c>
      <c r="J2537">
        <v>477926800</v>
      </c>
      <c r="K2537" t="s">
        <v>1348</v>
      </c>
      <c r="L2537" t="s">
        <v>1326</v>
      </c>
    </row>
    <row r="2538" spans="8:12" x14ac:dyDescent="0.25">
      <c r="H2538" t="s">
        <v>3566</v>
      </c>
      <c r="I2538">
        <v>9278428</v>
      </c>
      <c r="J2538">
        <v>235824000</v>
      </c>
      <c r="K2538" t="s">
        <v>1558</v>
      </c>
      <c r="L2538" t="s">
        <v>1341</v>
      </c>
    </row>
    <row r="2539" spans="8:12" x14ac:dyDescent="0.25">
      <c r="H2539" t="s">
        <v>3567</v>
      </c>
      <c r="I2539">
        <v>9674799</v>
      </c>
      <c r="J2539">
        <v>354532000</v>
      </c>
      <c r="K2539" t="s">
        <v>1332</v>
      </c>
      <c r="L2539" t="s">
        <v>1341</v>
      </c>
    </row>
    <row r="2540" spans="8:12" x14ac:dyDescent="0.25">
      <c r="H2540" t="s">
        <v>3568</v>
      </c>
      <c r="I2540">
        <v>9383974</v>
      </c>
      <c r="J2540">
        <v>477225800</v>
      </c>
      <c r="K2540" t="s">
        <v>1348</v>
      </c>
      <c r="L2540" t="s">
        <v>1326</v>
      </c>
    </row>
    <row r="2541" spans="8:12" x14ac:dyDescent="0.25">
      <c r="H2541" t="s">
        <v>3569</v>
      </c>
      <c r="I2541">
        <v>7382885</v>
      </c>
      <c r="J2541">
        <v>636007664</v>
      </c>
      <c r="K2541" t="s">
        <v>1464</v>
      </c>
      <c r="L2541" t="s">
        <v>3478</v>
      </c>
    </row>
    <row r="2542" spans="8:12" x14ac:dyDescent="0.25">
      <c r="H2542" t="s">
        <v>3570</v>
      </c>
      <c r="I2542">
        <v>9553024</v>
      </c>
      <c r="J2542">
        <v>371263000</v>
      </c>
      <c r="L2542" t="s">
        <v>1341</v>
      </c>
    </row>
    <row r="2543" spans="8:12" x14ac:dyDescent="0.25">
      <c r="H2543" t="s">
        <v>3571</v>
      </c>
      <c r="I2543">
        <v>9113733</v>
      </c>
      <c r="J2543">
        <v>209506000</v>
      </c>
      <c r="K2543" t="s">
        <v>1443</v>
      </c>
      <c r="L2543" t="s">
        <v>1295</v>
      </c>
    </row>
    <row r="2544" spans="8:12" x14ac:dyDescent="0.25">
      <c r="H2544" t="s">
        <v>3572</v>
      </c>
      <c r="I2544">
        <v>9332169</v>
      </c>
      <c r="J2544">
        <v>477926500</v>
      </c>
      <c r="K2544" t="s">
        <v>1348</v>
      </c>
      <c r="L2544" t="s">
        <v>1326</v>
      </c>
    </row>
    <row r="2545" spans="8:12" x14ac:dyDescent="0.25">
      <c r="H2545" t="s">
        <v>3573</v>
      </c>
      <c r="I2545">
        <v>9329423</v>
      </c>
      <c r="J2545">
        <v>354449000</v>
      </c>
      <c r="K2545" t="s">
        <v>1332</v>
      </c>
      <c r="L2545" t="s">
        <v>1341</v>
      </c>
    </row>
    <row r="2546" spans="8:12" x14ac:dyDescent="0.25">
      <c r="H2546" t="s">
        <v>3574</v>
      </c>
      <c r="I2546">
        <v>9671450</v>
      </c>
      <c r="J2546">
        <v>244790606</v>
      </c>
      <c r="K2546" t="s">
        <v>1387</v>
      </c>
      <c r="L2546" t="s">
        <v>1295</v>
      </c>
    </row>
    <row r="2547" spans="8:12" x14ac:dyDescent="0.25">
      <c r="H2547" t="s">
        <v>3575</v>
      </c>
      <c r="I2547">
        <v>9672454</v>
      </c>
      <c r="J2547">
        <v>351481000</v>
      </c>
      <c r="K2547" t="s">
        <v>1332</v>
      </c>
      <c r="L2547" t="s">
        <v>1329</v>
      </c>
    </row>
    <row r="2548" spans="8:12" x14ac:dyDescent="0.25">
      <c r="H2548" t="s">
        <v>3576</v>
      </c>
      <c r="I2548">
        <v>9332171</v>
      </c>
      <c r="J2548">
        <v>477969200</v>
      </c>
      <c r="K2548" t="s">
        <v>1348</v>
      </c>
      <c r="L2548" t="s">
        <v>1326</v>
      </c>
    </row>
    <row r="2549" spans="8:12" x14ac:dyDescent="0.25">
      <c r="H2549" t="s">
        <v>3576</v>
      </c>
      <c r="I2549">
        <v>9515539</v>
      </c>
      <c r="J2549">
        <v>351176000</v>
      </c>
      <c r="K2549" t="s">
        <v>1332</v>
      </c>
      <c r="L2549" t="s">
        <v>1341</v>
      </c>
    </row>
    <row r="2550" spans="8:12" x14ac:dyDescent="0.25">
      <c r="H2550" t="s">
        <v>3577</v>
      </c>
      <c r="I2550">
        <v>9611589</v>
      </c>
      <c r="J2550">
        <v>566040000</v>
      </c>
      <c r="L2550" t="s">
        <v>1341</v>
      </c>
    </row>
    <row r="2551" spans="8:12" x14ac:dyDescent="0.25">
      <c r="H2551" t="s">
        <v>3577</v>
      </c>
      <c r="I2551">
        <v>9364837</v>
      </c>
      <c r="J2551">
        <v>352740000</v>
      </c>
      <c r="K2551" t="s">
        <v>1332</v>
      </c>
      <c r="L2551" t="s">
        <v>1341</v>
      </c>
    </row>
    <row r="2552" spans="8:12" x14ac:dyDescent="0.25">
      <c r="H2552" t="s">
        <v>71</v>
      </c>
      <c r="I2552">
        <v>9332183</v>
      </c>
      <c r="J2552">
        <v>477969400</v>
      </c>
      <c r="K2552" t="s">
        <v>1348</v>
      </c>
      <c r="L2552" t="s">
        <v>1326</v>
      </c>
    </row>
    <row r="2553" spans="8:12" x14ac:dyDescent="0.25">
      <c r="H2553" t="s">
        <v>71</v>
      </c>
      <c r="I2553">
        <v>9691503</v>
      </c>
      <c r="J2553">
        <v>357215000</v>
      </c>
      <c r="K2553" t="s">
        <v>1332</v>
      </c>
      <c r="L2553" t="s">
        <v>1308</v>
      </c>
    </row>
    <row r="2554" spans="8:12" x14ac:dyDescent="0.25">
      <c r="H2554" t="s">
        <v>71</v>
      </c>
      <c r="I2554">
        <v>9199103</v>
      </c>
      <c r="J2554">
        <v>316304000</v>
      </c>
      <c r="K2554" t="s">
        <v>1365</v>
      </c>
      <c r="L2554" t="s">
        <v>1308</v>
      </c>
    </row>
    <row r="2555" spans="8:12" x14ac:dyDescent="0.25">
      <c r="H2555" t="s">
        <v>71</v>
      </c>
      <c r="I2555">
        <v>7414262</v>
      </c>
      <c r="J2555">
        <v>258484000</v>
      </c>
      <c r="K2555" t="s">
        <v>1335</v>
      </c>
      <c r="L2555" t="s">
        <v>3478</v>
      </c>
    </row>
    <row r="2556" spans="8:12" x14ac:dyDescent="0.25">
      <c r="H2556" t="s">
        <v>71</v>
      </c>
      <c r="I2556">
        <v>9216212</v>
      </c>
      <c r="J2556">
        <v>239757000</v>
      </c>
      <c r="K2556" t="s">
        <v>1679</v>
      </c>
      <c r="L2556" t="s">
        <v>1341</v>
      </c>
    </row>
    <row r="2557" spans="8:12" x14ac:dyDescent="0.25">
      <c r="H2557" t="s">
        <v>3578</v>
      </c>
      <c r="I2557">
        <v>8811716</v>
      </c>
      <c r="J2557">
        <v>249926000</v>
      </c>
      <c r="K2557" t="s">
        <v>1340</v>
      </c>
      <c r="L2557" t="s">
        <v>1614</v>
      </c>
    </row>
    <row r="2558" spans="8:12" x14ac:dyDescent="0.25">
      <c r="H2558" t="s">
        <v>3579</v>
      </c>
      <c r="I2558">
        <v>9558244</v>
      </c>
      <c r="J2558">
        <v>229081000</v>
      </c>
      <c r="L2558" t="s">
        <v>1341</v>
      </c>
    </row>
    <row r="2559" spans="8:12" x14ac:dyDescent="0.25">
      <c r="H2559" t="s">
        <v>3580</v>
      </c>
      <c r="I2559">
        <v>9561887</v>
      </c>
      <c r="J2559">
        <v>351450000</v>
      </c>
      <c r="K2559" t="s">
        <v>1332</v>
      </c>
      <c r="L2559" t="s">
        <v>1341</v>
      </c>
    </row>
    <row r="2560" spans="8:12" x14ac:dyDescent="0.25">
      <c r="H2560" t="s">
        <v>3580</v>
      </c>
      <c r="I2560">
        <v>9561887</v>
      </c>
      <c r="J2560">
        <v>351404034</v>
      </c>
      <c r="K2560" t="s">
        <v>1332</v>
      </c>
      <c r="L2560" t="s">
        <v>1341</v>
      </c>
    </row>
    <row r="2561" spans="8:12" x14ac:dyDescent="0.25">
      <c r="H2561" t="s">
        <v>3581</v>
      </c>
      <c r="I2561">
        <v>9324071</v>
      </c>
      <c r="J2561">
        <v>565193000</v>
      </c>
      <c r="L2561" t="s">
        <v>1341</v>
      </c>
    </row>
    <row r="2562" spans="8:12" x14ac:dyDescent="0.25">
      <c r="H2562" t="s">
        <v>3582</v>
      </c>
      <c r="I2562">
        <v>9668269</v>
      </c>
      <c r="J2562">
        <v>351796000</v>
      </c>
      <c r="K2562" t="s">
        <v>1332</v>
      </c>
      <c r="L2562" t="s">
        <v>1308</v>
      </c>
    </row>
    <row r="2563" spans="8:12" x14ac:dyDescent="0.25">
      <c r="H2563" t="s">
        <v>3583</v>
      </c>
      <c r="I2563">
        <v>9197076</v>
      </c>
      <c r="J2563">
        <v>563003000</v>
      </c>
      <c r="K2563" t="s">
        <v>1441</v>
      </c>
      <c r="L2563" t="s">
        <v>1295</v>
      </c>
    </row>
    <row r="2564" spans="8:12" x14ac:dyDescent="0.25">
      <c r="H2564" t="s">
        <v>3583</v>
      </c>
      <c r="I2564">
        <v>9332303</v>
      </c>
      <c r="J2564">
        <v>477969700</v>
      </c>
      <c r="K2564" t="s">
        <v>1348</v>
      </c>
      <c r="L2564" t="s">
        <v>1326</v>
      </c>
    </row>
    <row r="2565" spans="8:12" x14ac:dyDescent="0.25">
      <c r="H2565" t="s">
        <v>3583</v>
      </c>
      <c r="I2565">
        <v>9197076</v>
      </c>
      <c r="J2565">
        <v>373374000</v>
      </c>
      <c r="L2565" t="s">
        <v>1295</v>
      </c>
    </row>
    <row r="2566" spans="8:12" x14ac:dyDescent="0.25">
      <c r="H2566" t="s">
        <v>3584</v>
      </c>
      <c r="I2566">
        <v>9662019</v>
      </c>
      <c r="J2566">
        <v>219302000</v>
      </c>
      <c r="K2566" t="s">
        <v>1456</v>
      </c>
      <c r="L2566" t="s">
        <v>1313</v>
      </c>
    </row>
    <row r="2567" spans="8:12" x14ac:dyDescent="0.25">
      <c r="H2567" t="s">
        <v>3585</v>
      </c>
      <c r="I2567">
        <v>9332315</v>
      </c>
      <c r="J2567">
        <v>477036200</v>
      </c>
      <c r="K2567" t="s">
        <v>1348</v>
      </c>
      <c r="L2567" t="s">
        <v>1326</v>
      </c>
    </row>
    <row r="2568" spans="8:12" x14ac:dyDescent="0.25">
      <c r="H2568" t="s">
        <v>3586</v>
      </c>
      <c r="I2568">
        <v>9536844</v>
      </c>
      <c r="J2568">
        <v>538004422</v>
      </c>
      <c r="K2568" t="s">
        <v>1437</v>
      </c>
      <c r="L2568" t="s">
        <v>1341</v>
      </c>
    </row>
    <row r="2569" spans="8:12" x14ac:dyDescent="0.25">
      <c r="H2569" t="s">
        <v>3587</v>
      </c>
      <c r="I2569">
        <v>9443126</v>
      </c>
      <c r="J2569">
        <v>538004055</v>
      </c>
      <c r="K2569" t="s">
        <v>1437</v>
      </c>
      <c r="L2569" t="s">
        <v>1341</v>
      </c>
    </row>
    <row r="2570" spans="8:12" x14ac:dyDescent="0.25">
      <c r="H2570" t="s">
        <v>3587</v>
      </c>
      <c r="I2570">
        <v>9337511</v>
      </c>
      <c r="J2570">
        <v>477047900</v>
      </c>
      <c r="K2570" t="s">
        <v>1348</v>
      </c>
      <c r="L2570" t="s">
        <v>1326</v>
      </c>
    </row>
    <row r="2571" spans="8:12" x14ac:dyDescent="0.25">
      <c r="H2571" t="s">
        <v>3588</v>
      </c>
      <c r="I2571">
        <v>9228069</v>
      </c>
      <c r="J2571">
        <v>311834000</v>
      </c>
      <c r="K2571" t="s">
        <v>1609</v>
      </c>
      <c r="L2571" t="s">
        <v>1341</v>
      </c>
    </row>
    <row r="2572" spans="8:12" x14ac:dyDescent="0.25">
      <c r="H2572" t="s">
        <v>430</v>
      </c>
      <c r="I2572">
        <v>9291119</v>
      </c>
      <c r="J2572">
        <v>311005500</v>
      </c>
      <c r="K2572" t="s">
        <v>1609</v>
      </c>
      <c r="L2572" t="s">
        <v>1341</v>
      </c>
    </row>
    <row r="2573" spans="8:12" x14ac:dyDescent="0.25">
      <c r="H2573" t="s">
        <v>3589</v>
      </c>
      <c r="I2573">
        <v>9374272</v>
      </c>
      <c r="J2573">
        <v>477047700</v>
      </c>
      <c r="K2573" t="s">
        <v>1348</v>
      </c>
      <c r="L2573" t="s">
        <v>1326</v>
      </c>
    </row>
    <row r="2574" spans="8:12" x14ac:dyDescent="0.25">
      <c r="H2574" t="s">
        <v>3590</v>
      </c>
      <c r="I2574">
        <v>9303106</v>
      </c>
      <c r="J2574">
        <v>311010300</v>
      </c>
      <c r="K2574" t="s">
        <v>1609</v>
      </c>
      <c r="L2574" t="s">
        <v>1341</v>
      </c>
    </row>
    <row r="2575" spans="8:12" x14ac:dyDescent="0.25">
      <c r="H2575" t="s">
        <v>3590</v>
      </c>
      <c r="I2575">
        <v>9341744</v>
      </c>
      <c r="J2575">
        <v>212772000</v>
      </c>
      <c r="K2575" t="s">
        <v>1443</v>
      </c>
      <c r="L2575" t="s">
        <v>1295</v>
      </c>
    </row>
    <row r="2576" spans="8:12" x14ac:dyDescent="0.25">
      <c r="H2576" t="s">
        <v>3591</v>
      </c>
      <c r="I2576">
        <v>8902280</v>
      </c>
      <c r="J2576">
        <v>256512000</v>
      </c>
      <c r="K2576" t="s">
        <v>1340</v>
      </c>
      <c r="L2576" t="s">
        <v>1614</v>
      </c>
    </row>
    <row r="2577" spans="8:12" x14ac:dyDescent="0.25">
      <c r="H2577" t="s">
        <v>3592</v>
      </c>
      <c r="I2577">
        <v>9367712</v>
      </c>
      <c r="J2577">
        <v>370418000</v>
      </c>
      <c r="L2577" t="s">
        <v>1362</v>
      </c>
    </row>
    <row r="2578" spans="8:12" x14ac:dyDescent="0.25">
      <c r="H2578" t="s">
        <v>3593</v>
      </c>
      <c r="I2578">
        <v>9700873</v>
      </c>
      <c r="J2578">
        <v>353778000</v>
      </c>
      <c r="K2578" t="s">
        <v>1332</v>
      </c>
      <c r="L2578" t="s">
        <v>1308</v>
      </c>
    </row>
    <row r="2579" spans="8:12" x14ac:dyDescent="0.25">
      <c r="H2579" t="s">
        <v>3593</v>
      </c>
      <c r="I2579">
        <v>9259044</v>
      </c>
      <c r="J2579">
        <v>210754000</v>
      </c>
      <c r="K2579" t="s">
        <v>1443</v>
      </c>
      <c r="L2579" t="s">
        <v>1295</v>
      </c>
    </row>
    <row r="2580" spans="8:12" x14ac:dyDescent="0.25">
      <c r="H2580" t="s">
        <v>3594</v>
      </c>
      <c r="I2580">
        <v>9383962</v>
      </c>
      <c r="J2580">
        <v>477201400</v>
      </c>
      <c r="K2580" t="s">
        <v>1348</v>
      </c>
      <c r="L2580" t="s">
        <v>1326</v>
      </c>
    </row>
    <row r="2581" spans="8:12" x14ac:dyDescent="0.25">
      <c r="H2581" t="s">
        <v>3595</v>
      </c>
      <c r="I2581">
        <v>9494747</v>
      </c>
      <c r="J2581">
        <v>373071000</v>
      </c>
      <c r="L2581" t="s">
        <v>1341</v>
      </c>
    </row>
    <row r="2582" spans="8:12" x14ac:dyDescent="0.25">
      <c r="H2582" t="s">
        <v>431</v>
      </c>
      <c r="I2582">
        <v>9425667</v>
      </c>
      <c r="J2582">
        <v>351538000</v>
      </c>
      <c r="K2582" t="s">
        <v>1332</v>
      </c>
      <c r="L2582" t="s">
        <v>1341</v>
      </c>
    </row>
    <row r="2583" spans="8:12" x14ac:dyDescent="0.25">
      <c r="H2583" t="s">
        <v>3596</v>
      </c>
      <c r="I2583">
        <v>9381768</v>
      </c>
      <c r="J2583">
        <v>477071500</v>
      </c>
      <c r="K2583" t="s">
        <v>1348</v>
      </c>
      <c r="L2583" t="s">
        <v>1326</v>
      </c>
    </row>
    <row r="2584" spans="8:12" x14ac:dyDescent="0.25">
      <c r="H2584" t="s">
        <v>3597</v>
      </c>
      <c r="I2584">
        <v>9354894</v>
      </c>
      <c r="J2584">
        <v>477110700</v>
      </c>
      <c r="K2584" t="s">
        <v>1348</v>
      </c>
      <c r="L2584" t="s">
        <v>1326</v>
      </c>
    </row>
    <row r="2585" spans="8:12" x14ac:dyDescent="0.25">
      <c r="H2585" t="s">
        <v>3598</v>
      </c>
      <c r="I2585">
        <v>9675638</v>
      </c>
      <c r="J2585">
        <v>371630000</v>
      </c>
      <c r="L2585" t="s">
        <v>1341</v>
      </c>
    </row>
    <row r="2586" spans="8:12" x14ac:dyDescent="0.25">
      <c r="H2586" t="s">
        <v>3599</v>
      </c>
      <c r="I2586">
        <v>9303003</v>
      </c>
      <c r="J2586">
        <v>565414000</v>
      </c>
      <c r="L2586" t="s">
        <v>1341</v>
      </c>
    </row>
    <row r="2587" spans="8:12" x14ac:dyDescent="0.25">
      <c r="H2587" t="s">
        <v>3600</v>
      </c>
      <c r="I2587">
        <v>9227792</v>
      </c>
      <c r="J2587">
        <v>563865000</v>
      </c>
      <c r="K2587" t="s">
        <v>1441</v>
      </c>
      <c r="L2587" t="s">
        <v>1341</v>
      </c>
    </row>
    <row r="2588" spans="8:12" x14ac:dyDescent="0.25">
      <c r="H2588" t="s">
        <v>3601</v>
      </c>
      <c r="I2588">
        <v>9578799</v>
      </c>
      <c r="J2588">
        <v>566349000</v>
      </c>
      <c r="L2588" t="s">
        <v>1341</v>
      </c>
    </row>
    <row r="2589" spans="8:12" x14ac:dyDescent="0.25">
      <c r="H2589" t="s">
        <v>3602</v>
      </c>
      <c r="I2589">
        <v>9578775</v>
      </c>
      <c r="J2589">
        <v>566039000</v>
      </c>
      <c r="L2589" t="s">
        <v>1341</v>
      </c>
    </row>
    <row r="2590" spans="8:12" x14ac:dyDescent="0.25">
      <c r="H2590" t="s">
        <v>3603</v>
      </c>
      <c r="I2590">
        <v>9387138</v>
      </c>
      <c r="J2590">
        <v>477534900</v>
      </c>
      <c r="K2590" t="s">
        <v>1348</v>
      </c>
      <c r="L2590" t="s">
        <v>1326</v>
      </c>
    </row>
    <row r="2591" spans="8:12" x14ac:dyDescent="0.25">
      <c r="H2591" t="s">
        <v>432</v>
      </c>
      <c r="I2591">
        <v>9518062</v>
      </c>
      <c r="J2591">
        <v>538004554</v>
      </c>
      <c r="K2591" t="s">
        <v>1437</v>
      </c>
      <c r="L2591" t="s">
        <v>1308</v>
      </c>
    </row>
    <row r="2592" spans="8:12" x14ac:dyDescent="0.25">
      <c r="H2592" t="s">
        <v>432</v>
      </c>
      <c r="I2592">
        <v>9259032</v>
      </c>
      <c r="J2592">
        <v>210748000</v>
      </c>
      <c r="K2592" t="s">
        <v>1443</v>
      </c>
      <c r="L2592" t="s">
        <v>1295</v>
      </c>
    </row>
    <row r="2593" spans="8:12" x14ac:dyDescent="0.25">
      <c r="H2593" t="s">
        <v>3604</v>
      </c>
      <c r="I2593">
        <v>9374301</v>
      </c>
      <c r="J2593">
        <v>477201100</v>
      </c>
      <c r="K2593" t="s">
        <v>1348</v>
      </c>
      <c r="L2593" t="s">
        <v>1326</v>
      </c>
    </row>
    <row r="2594" spans="8:12" x14ac:dyDescent="0.25">
      <c r="H2594" t="s">
        <v>3605</v>
      </c>
      <c r="I2594">
        <v>8902292</v>
      </c>
      <c r="J2594">
        <v>256768000</v>
      </c>
      <c r="K2594" t="s">
        <v>1340</v>
      </c>
      <c r="L2594" t="s">
        <v>1614</v>
      </c>
    </row>
    <row r="2595" spans="8:12" x14ac:dyDescent="0.25">
      <c r="H2595" t="s">
        <v>3606</v>
      </c>
      <c r="I2595">
        <v>9231145</v>
      </c>
      <c r="J2595">
        <v>256850000</v>
      </c>
      <c r="K2595" t="s">
        <v>1340</v>
      </c>
      <c r="L2595" t="s">
        <v>1295</v>
      </c>
    </row>
    <row r="2596" spans="8:12" x14ac:dyDescent="0.25">
      <c r="H2596" t="s">
        <v>3607</v>
      </c>
      <c r="I2596">
        <v>8811699</v>
      </c>
      <c r="J2596">
        <v>249692000</v>
      </c>
      <c r="K2596" t="s">
        <v>1340</v>
      </c>
      <c r="L2596" t="s">
        <v>1614</v>
      </c>
    </row>
    <row r="2597" spans="8:12" x14ac:dyDescent="0.25">
      <c r="H2597" t="s">
        <v>3608</v>
      </c>
      <c r="I2597">
        <v>9531650</v>
      </c>
      <c r="J2597">
        <v>371407000</v>
      </c>
      <c r="L2597" t="s">
        <v>1341</v>
      </c>
    </row>
    <row r="2598" spans="8:12" x14ac:dyDescent="0.25">
      <c r="H2598" t="s">
        <v>3609</v>
      </c>
      <c r="I2598">
        <v>9054872</v>
      </c>
      <c r="J2598">
        <v>564355000</v>
      </c>
      <c r="K2598" t="s">
        <v>1441</v>
      </c>
      <c r="L2598" t="s">
        <v>1362</v>
      </c>
    </row>
    <row r="2599" spans="8:12" x14ac:dyDescent="0.25">
      <c r="H2599" t="s">
        <v>3610</v>
      </c>
      <c r="I2599">
        <v>9354909</v>
      </c>
      <c r="J2599">
        <v>477110600</v>
      </c>
      <c r="K2599" t="s">
        <v>1348</v>
      </c>
      <c r="L2599" t="s">
        <v>1326</v>
      </c>
    </row>
    <row r="2600" spans="8:12" x14ac:dyDescent="0.25">
      <c r="H2600" t="s">
        <v>3611</v>
      </c>
      <c r="I2600">
        <v>9223904</v>
      </c>
      <c r="J2600">
        <v>209141000</v>
      </c>
      <c r="K2600" t="s">
        <v>1443</v>
      </c>
      <c r="L2600" t="s">
        <v>1295</v>
      </c>
    </row>
    <row r="2601" spans="8:12" x14ac:dyDescent="0.25">
      <c r="H2601" t="s">
        <v>3612</v>
      </c>
      <c r="I2601">
        <v>9403255</v>
      </c>
      <c r="J2601">
        <v>477812900</v>
      </c>
      <c r="K2601" t="s">
        <v>1348</v>
      </c>
      <c r="L2601" t="s">
        <v>1341</v>
      </c>
    </row>
    <row r="2602" spans="8:12" x14ac:dyDescent="0.25">
      <c r="H2602" t="s">
        <v>3612</v>
      </c>
      <c r="I2602">
        <v>8011471</v>
      </c>
      <c r="J2602">
        <v>308338000</v>
      </c>
      <c r="K2602" t="s">
        <v>1609</v>
      </c>
      <c r="L2602" t="s">
        <v>1295</v>
      </c>
    </row>
    <row r="2603" spans="8:12" x14ac:dyDescent="0.25">
      <c r="H2603" t="s">
        <v>3613</v>
      </c>
      <c r="I2603">
        <v>9440136</v>
      </c>
      <c r="J2603">
        <v>477852400</v>
      </c>
      <c r="K2603" t="s">
        <v>1348</v>
      </c>
      <c r="L2603" t="s">
        <v>1326</v>
      </c>
    </row>
    <row r="2604" spans="8:12" x14ac:dyDescent="0.25">
      <c r="H2604" t="s">
        <v>3614</v>
      </c>
      <c r="I2604">
        <v>7026948</v>
      </c>
      <c r="J2604">
        <v>257241400</v>
      </c>
      <c r="K2604" t="s">
        <v>1335</v>
      </c>
      <c r="L2604" t="s">
        <v>1381</v>
      </c>
    </row>
    <row r="2605" spans="8:12" x14ac:dyDescent="0.25">
      <c r="H2605" t="s">
        <v>3615</v>
      </c>
      <c r="I2605">
        <v>9392781</v>
      </c>
      <c r="J2605">
        <v>477542400</v>
      </c>
      <c r="K2605" t="s">
        <v>1348</v>
      </c>
      <c r="L2605" t="s">
        <v>1326</v>
      </c>
    </row>
    <row r="2606" spans="8:12" x14ac:dyDescent="0.25">
      <c r="H2606" t="s">
        <v>3616</v>
      </c>
      <c r="I2606">
        <v>9392779</v>
      </c>
      <c r="J2606">
        <v>477201500</v>
      </c>
      <c r="K2606" t="s">
        <v>1348</v>
      </c>
      <c r="L2606" t="s">
        <v>1326</v>
      </c>
    </row>
    <row r="2607" spans="8:12" x14ac:dyDescent="0.25">
      <c r="H2607" t="s">
        <v>3617</v>
      </c>
      <c r="I2607">
        <v>9368534</v>
      </c>
      <c r="J2607">
        <v>244670062</v>
      </c>
      <c r="K2607" t="s">
        <v>1387</v>
      </c>
      <c r="L2607" t="s">
        <v>3618</v>
      </c>
    </row>
    <row r="2608" spans="8:12" x14ac:dyDescent="0.25">
      <c r="H2608" t="s">
        <v>3619</v>
      </c>
      <c r="I2608">
        <v>9368558</v>
      </c>
      <c r="J2608">
        <v>244670063</v>
      </c>
      <c r="K2608" t="s">
        <v>1387</v>
      </c>
      <c r="L2608" t="s">
        <v>3618</v>
      </c>
    </row>
    <row r="2609" spans="8:12" x14ac:dyDescent="0.25">
      <c r="H2609" t="s">
        <v>3620</v>
      </c>
      <c r="I2609">
        <v>9611577</v>
      </c>
      <c r="J2609">
        <v>566025000</v>
      </c>
      <c r="L2609" t="s">
        <v>1341</v>
      </c>
    </row>
    <row r="2610" spans="8:12" x14ac:dyDescent="0.25">
      <c r="H2610" t="s">
        <v>3620</v>
      </c>
      <c r="I2610">
        <v>9190107</v>
      </c>
      <c r="J2610">
        <v>212933000</v>
      </c>
      <c r="K2610" t="s">
        <v>1443</v>
      </c>
      <c r="L2610" t="s">
        <v>1295</v>
      </c>
    </row>
    <row r="2611" spans="8:12" x14ac:dyDescent="0.25">
      <c r="H2611" t="s">
        <v>3621</v>
      </c>
      <c r="I2611">
        <v>9235983</v>
      </c>
      <c r="J2611">
        <v>256041000</v>
      </c>
      <c r="K2611" t="s">
        <v>1340</v>
      </c>
      <c r="L2611" t="s">
        <v>1295</v>
      </c>
    </row>
    <row r="2612" spans="8:12" x14ac:dyDescent="0.25">
      <c r="H2612" t="s">
        <v>3622</v>
      </c>
      <c r="I2612">
        <v>9440033</v>
      </c>
      <c r="J2612">
        <v>477786500</v>
      </c>
      <c r="K2612" t="s">
        <v>1348</v>
      </c>
      <c r="L2612" t="s">
        <v>1326</v>
      </c>
    </row>
    <row r="2613" spans="8:12" x14ac:dyDescent="0.25">
      <c r="H2613" t="s">
        <v>3623</v>
      </c>
      <c r="I2613">
        <v>9087214</v>
      </c>
      <c r="J2613">
        <v>250000428</v>
      </c>
      <c r="K2613" t="s">
        <v>3219</v>
      </c>
      <c r="L2613" t="s">
        <v>1329</v>
      </c>
    </row>
    <row r="2614" spans="8:12" x14ac:dyDescent="0.25">
      <c r="H2614" t="s">
        <v>3624</v>
      </c>
      <c r="I2614">
        <v>9682899</v>
      </c>
      <c r="J2614">
        <v>373796000</v>
      </c>
      <c r="L2614" t="s">
        <v>1341</v>
      </c>
    </row>
    <row r="2615" spans="8:12" x14ac:dyDescent="0.25">
      <c r="H2615" t="s">
        <v>3625</v>
      </c>
      <c r="I2615">
        <v>8817186</v>
      </c>
      <c r="J2615">
        <v>341464000</v>
      </c>
      <c r="K2615" t="s">
        <v>1316</v>
      </c>
      <c r="L2615" t="s">
        <v>1308</v>
      </c>
    </row>
    <row r="2616" spans="8:12" x14ac:dyDescent="0.25">
      <c r="H2616" t="s">
        <v>3626</v>
      </c>
      <c r="I2616">
        <v>9354911</v>
      </c>
      <c r="J2616">
        <v>477110500</v>
      </c>
      <c r="K2616" t="s">
        <v>1348</v>
      </c>
      <c r="L2616" t="s">
        <v>1326</v>
      </c>
    </row>
    <row r="2617" spans="8:12" x14ac:dyDescent="0.25">
      <c r="H2617" t="s">
        <v>3627</v>
      </c>
      <c r="I2617">
        <v>9628245</v>
      </c>
      <c r="J2617">
        <v>373320000</v>
      </c>
      <c r="L2617" t="s">
        <v>1341</v>
      </c>
    </row>
    <row r="2618" spans="8:12" x14ac:dyDescent="0.25">
      <c r="H2618" t="s">
        <v>3628</v>
      </c>
      <c r="I2618">
        <v>8902307</v>
      </c>
      <c r="J2618">
        <v>248364000</v>
      </c>
      <c r="K2618" t="s">
        <v>1340</v>
      </c>
      <c r="L2618" t="s">
        <v>1614</v>
      </c>
    </row>
    <row r="2619" spans="8:12" x14ac:dyDescent="0.25">
      <c r="H2619" t="s">
        <v>3629</v>
      </c>
      <c r="I2619">
        <v>9670585</v>
      </c>
      <c r="J2619">
        <v>235114667</v>
      </c>
      <c r="K2619" t="s">
        <v>1558</v>
      </c>
      <c r="L2619" t="s">
        <v>1308</v>
      </c>
    </row>
    <row r="2620" spans="8:12" x14ac:dyDescent="0.25">
      <c r="H2620" t="s">
        <v>3630</v>
      </c>
      <c r="I2620">
        <v>9455052</v>
      </c>
      <c r="J2620">
        <v>477641800</v>
      </c>
      <c r="K2620" t="s">
        <v>1348</v>
      </c>
      <c r="L2620" t="s">
        <v>1326</v>
      </c>
    </row>
    <row r="2621" spans="8:12" x14ac:dyDescent="0.25">
      <c r="H2621" t="s">
        <v>3631</v>
      </c>
      <c r="I2621">
        <v>9660126</v>
      </c>
      <c r="J2621">
        <v>477222400</v>
      </c>
      <c r="K2621" t="s">
        <v>1348</v>
      </c>
      <c r="L2621" t="s">
        <v>1341</v>
      </c>
    </row>
    <row r="2622" spans="8:12" x14ac:dyDescent="0.25">
      <c r="H2622" t="s">
        <v>3631</v>
      </c>
      <c r="I2622">
        <v>9706358</v>
      </c>
      <c r="J2622">
        <v>377901033</v>
      </c>
      <c r="K2622" t="s">
        <v>1322</v>
      </c>
      <c r="L2622" t="s">
        <v>1308</v>
      </c>
    </row>
    <row r="2623" spans="8:12" x14ac:dyDescent="0.25">
      <c r="H2623" t="s">
        <v>3631</v>
      </c>
      <c r="I2623">
        <v>9316983</v>
      </c>
      <c r="J2623">
        <v>357798000</v>
      </c>
      <c r="K2623" t="s">
        <v>1332</v>
      </c>
      <c r="L2623" t="s">
        <v>1341</v>
      </c>
    </row>
    <row r="2624" spans="8:12" x14ac:dyDescent="0.25">
      <c r="H2624" t="s">
        <v>3632</v>
      </c>
      <c r="I2624">
        <v>9337523</v>
      </c>
      <c r="J2624">
        <v>477047800</v>
      </c>
      <c r="K2624" t="s">
        <v>1348</v>
      </c>
      <c r="L2624" t="s">
        <v>1326</v>
      </c>
    </row>
    <row r="2625" spans="8:12" x14ac:dyDescent="0.25">
      <c r="H2625" t="s">
        <v>3632</v>
      </c>
      <c r="I2625">
        <v>9670573</v>
      </c>
      <c r="J2625">
        <v>235112573</v>
      </c>
      <c r="K2625" t="s">
        <v>1558</v>
      </c>
      <c r="L2625" t="s">
        <v>1308</v>
      </c>
    </row>
    <row r="2626" spans="8:12" x14ac:dyDescent="0.25">
      <c r="H2626" t="s">
        <v>3633</v>
      </c>
      <c r="I2626">
        <v>9327164</v>
      </c>
      <c r="J2626">
        <v>312283000</v>
      </c>
      <c r="K2626" t="s">
        <v>1379</v>
      </c>
      <c r="L2626" t="s">
        <v>1326</v>
      </c>
    </row>
    <row r="2627" spans="8:12" x14ac:dyDescent="0.25">
      <c r="H2627" t="s">
        <v>3633</v>
      </c>
      <c r="I2627">
        <v>9136137</v>
      </c>
      <c r="J2627">
        <v>209275000</v>
      </c>
      <c r="K2627" t="s">
        <v>1443</v>
      </c>
      <c r="L2627" t="s">
        <v>1295</v>
      </c>
    </row>
    <row r="2628" spans="8:12" x14ac:dyDescent="0.25">
      <c r="H2628" t="s">
        <v>3634</v>
      </c>
      <c r="I2628">
        <v>9464560</v>
      </c>
      <c r="J2628">
        <v>477617300</v>
      </c>
      <c r="K2628" t="s">
        <v>1348</v>
      </c>
      <c r="L2628" t="s">
        <v>1326</v>
      </c>
    </row>
    <row r="2629" spans="8:12" x14ac:dyDescent="0.25">
      <c r="H2629" t="s">
        <v>3635</v>
      </c>
      <c r="I2629">
        <v>9374064</v>
      </c>
      <c r="J2629">
        <v>432719000</v>
      </c>
      <c r="K2629" t="s">
        <v>1368</v>
      </c>
      <c r="L2629" t="s">
        <v>1341</v>
      </c>
    </row>
    <row r="2630" spans="8:12" x14ac:dyDescent="0.25">
      <c r="H2630" t="s">
        <v>3636</v>
      </c>
      <c r="I2630">
        <v>9360324</v>
      </c>
      <c r="J2630">
        <v>477163800</v>
      </c>
      <c r="K2630" t="s">
        <v>1348</v>
      </c>
      <c r="L2630" t="s">
        <v>1326</v>
      </c>
    </row>
    <row r="2631" spans="8:12" x14ac:dyDescent="0.25">
      <c r="H2631" t="s">
        <v>3637</v>
      </c>
      <c r="I2631">
        <v>8922539</v>
      </c>
      <c r="J2631">
        <v>477680500</v>
      </c>
      <c r="K2631" t="s">
        <v>1348</v>
      </c>
      <c r="L2631" t="s">
        <v>1614</v>
      </c>
    </row>
    <row r="2632" spans="8:12" x14ac:dyDescent="0.25">
      <c r="H2632" t="s">
        <v>3637</v>
      </c>
      <c r="I2632">
        <v>8900969</v>
      </c>
      <c r="J2632">
        <v>312710000</v>
      </c>
      <c r="K2632" t="s">
        <v>1379</v>
      </c>
      <c r="L2632" t="s">
        <v>1295</v>
      </c>
    </row>
    <row r="2633" spans="8:12" x14ac:dyDescent="0.25">
      <c r="H2633" t="s">
        <v>3638</v>
      </c>
      <c r="I2633">
        <v>9497464</v>
      </c>
      <c r="J2633">
        <v>538003682</v>
      </c>
      <c r="K2633" t="s">
        <v>1437</v>
      </c>
      <c r="L2633" t="s">
        <v>1295</v>
      </c>
    </row>
    <row r="2634" spans="8:12" x14ac:dyDescent="0.25">
      <c r="H2634" t="s">
        <v>3638</v>
      </c>
      <c r="I2634">
        <v>9659921</v>
      </c>
      <c r="J2634">
        <v>353260000</v>
      </c>
      <c r="K2634" t="s">
        <v>1332</v>
      </c>
      <c r="L2634" t="s">
        <v>1341</v>
      </c>
    </row>
    <row r="2635" spans="8:12" x14ac:dyDescent="0.25">
      <c r="H2635" t="s">
        <v>3639</v>
      </c>
      <c r="I2635">
        <v>9370381</v>
      </c>
      <c r="J2635">
        <v>370074000</v>
      </c>
      <c r="L2635" t="s">
        <v>1341</v>
      </c>
    </row>
    <row r="2636" spans="8:12" x14ac:dyDescent="0.25">
      <c r="H2636" t="s">
        <v>3640</v>
      </c>
      <c r="I2636">
        <v>9341328</v>
      </c>
      <c r="J2636">
        <v>236112059</v>
      </c>
      <c r="K2636" t="s">
        <v>1383</v>
      </c>
      <c r="L2636" t="s">
        <v>1326</v>
      </c>
    </row>
    <row r="2637" spans="8:12" x14ac:dyDescent="0.25">
      <c r="H2637" t="s">
        <v>3641</v>
      </c>
      <c r="I2637">
        <v>9628257</v>
      </c>
      <c r="J2637">
        <v>373756000</v>
      </c>
      <c r="L2637" t="s">
        <v>1341</v>
      </c>
    </row>
    <row r="2638" spans="8:12" x14ac:dyDescent="0.25">
      <c r="H2638" t="s">
        <v>3642</v>
      </c>
      <c r="I2638">
        <v>9550149</v>
      </c>
      <c r="J2638">
        <v>566634000</v>
      </c>
      <c r="L2638" t="s">
        <v>1341</v>
      </c>
    </row>
    <row r="2639" spans="8:12" x14ac:dyDescent="0.25">
      <c r="H2639" t="s">
        <v>3643</v>
      </c>
      <c r="I2639">
        <v>7529342</v>
      </c>
      <c r="J2639">
        <v>377901026</v>
      </c>
      <c r="K2639" t="s">
        <v>1322</v>
      </c>
      <c r="L2639" t="s">
        <v>1295</v>
      </c>
    </row>
    <row r="2640" spans="8:12" x14ac:dyDescent="0.25">
      <c r="H2640" t="s">
        <v>3644</v>
      </c>
      <c r="I2640">
        <v>9341316</v>
      </c>
      <c r="J2640">
        <v>236111974</v>
      </c>
      <c r="K2640" t="s">
        <v>1383</v>
      </c>
      <c r="L2640" t="s">
        <v>1326</v>
      </c>
    </row>
    <row r="2641" spans="8:12" x14ac:dyDescent="0.25">
      <c r="H2641" t="s">
        <v>3645</v>
      </c>
      <c r="I2641">
        <v>9467146</v>
      </c>
      <c r="J2641">
        <v>636092132</v>
      </c>
      <c r="K2641" t="s">
        <v>1464</v>
      </c>
      <c r="L2641" t="s">
        <v>1295</v>
      </c>
    </row>
    <row r="2642" spans="8:12" x14ac:dyDescent="0.25">
      <c r="H2642" t="s">
        <v>3645</v>
      </c>
      <c r="I2642">
        <v>9467146</v>
      </c>
      <c r="J2642">
        <v>255805785</v>
      </c>
      <c r="L2642" t="s">
        <v>1295</v>
      </c>
    </row>
    <row r="2643" spans="8:12" x14ac:dyDescent="0.25">
      <c r="H2643" t="s">
        <v>3646</v>
      </c>
      <c r="I2643">
        <v>9336854</v>
      </c>
      <c r="J2643">
        <v>565232000</v>
      </c>
      <c r="L2643" t="s">
        <v>1341</v>
      </c>
    </row>
    <row r="2644" spans="8:12" x14ac:dyDescent="0.25">
      <c r="H2644" t="s">
        <v>3647</v>
      </c>
      <c r="I2644">
        <v>9543990</v>
      </c>
      <c r="J2644">
        <v>566593000</v>
      </c>
      <c r="L2644" t="s">
        <v>1295</v>
      </c>
    </row>
    <row r="2645" spans="8:12" x14ac:dyDescent="0.25">
      <c r="H2645" t="s">
        <v>3648</v>
      </c>
      <c r="I2645">
        <v>9216509</v>
      </c>
      <c r="J2645">
        <v>215026000</v>
      </c>
      <c r="K2645" t="s">
        <v>1340</v>
      </c>
      <c r="L2645" t="s">
        <v>1341</v>
      </c>
    </row>
    <row r="2646" spans="8:12" x14ac:dyDescent="0.25">
      <c r="H2646" t="s">
        <v>3649</v>
      </c>
      <c r="I2646">
        <v>8215730</v>
      </c>
      <c r="J2646">
        <v>311164000</v>
      </c>
      <c r="K2646" t="s">
        <v>1609</v>
      </c>
      <c r="L2646" t="s">
        <v>1295</v>
      </c>
    </row>
    <row r="2647" spans="8:12" x14ac:dyDescent="0.25">
      <c r="H2647" t="s">
        <v>3650</v>
      </c>
      <c r="I2647">
        <v>9466350</v>
      </c>
      <c r="J2647">
        <v>245299000</v>
      </c>
      <c r="K2647" t="s">
        <v>1387</v>
      </c>
      <c r="L2647" t="s">
        <v>1295</v>
      </c>
    </row>
    <row r="2648" spans="8:12" x14ac:dyDescent="0.25">
      <c r="H2648" t="s">
        <v>3651</v>
      </c>
      <c r="I2648">
        <v>9544683</v>
      </c>
      <c r="J2648">
        <v>248409000</v>
      </c>
      <c r="K2648" t="s">
        <v>1340</v>
      </c>
      <c r="L2648" t="s">
        <v>1326</v>
      </c>
    </row>
    <row r="2649" spans="8:12" x14ac:dyDescent="0.25">
      <c r="H2649" t="s">
        <v>3652</v>
      </c>
      <c r="I2649">
        <v>9704128</v>
      </c>
      <c r="J2649">
        <v>563240000</v>
      </c>
      <c r="K2649" t="s">
        <v>1441</v>
      </c>
      <c r="L2649" t="s">
        <v>1329</v>
      </c>
    </row>
    <row r="2650" spans="8:12" x14ac:dyDescent="0.25">
      <c r="H2650" t="s">
        <v>3653</v>
      </c>
      <c r="I2650">
        <v>9316012</v>
      </c>
      <c r="J2650">
        <v>249782000</v>
      </c>
      <c r="K2650" t="s">
        <v>1340</v>
      </c>
      <c r="L2650" t="s">
        <v>1326</v>
      </c>
    </row>
    <row r="2651" spans="8:12" x14ac:dyDescent="0.25">
      <c r="H2651" t="s">
        <v>3653</v>
      </c>
      <c r="I2651">
        <v>9316012</v>
      </c>
      <c r="J2651">
        <v>248792000</v>
      </c>
      <c r="K2651" t="s">
        <v>1340</v>
      </c>
      <c r="L2651" t="s">
        <v>1326</v>
      </c>
    </row>
    <row r="2652" spans="8:12" x14ac:dyDescent="0.25">
      <c r="H2652" t="s">
        <v>3654</v>
      </c>
      <c r="I2652">
        <v>9508110</v>
      </c>
      <c r="J2652">
        <v>249960000</v>
      </c>
      <c r="K2652" t="s">
        <v>1340</v>
      </c>
      <c r="L2652" t="s">
        <v>1326</v>
      </c>
    </row>
    <row r="2653" spans="8:12" x14ac:dyDescent="0.25">
      <c r="H2653" t="s">
        <v>3655</v>
      </c>
      <c r="I2653">
        <v>9508093</v>
      </c>
      <c r="J2653">
        <v>248483000</v>
      </c>
      <c r="K2653" t="s">
        <v>1340</v>
      </c>
      <c r="L2653" t="s">
        <v>1326</v>
      </c>
    </row>
    <row r="2654" spans="8:12" x14ac:dyDescent="0.25">
      <c r="H2654" t="s">
        <v>3656</v>
      </c>
      <c r="I2654">
        <v>9268174</v>
      </c>
      <c r="J2654">
        <v>248145000</v>
      </c>
      <c r="K2654" t="s">
        <v>1340</v>
      </c>
      <c r="L2654" t="s">
        <v>1326</v>
      </c>
    </row>
    <row r="2655" spans="8:12" x14ac:dyDescent="0.25">
      <c r="H2655" t="s">
        <v>3657</v>
      </c>
      <c r="I2655">
        <v>9508079</v>
      </c>
      <c r="J2655">
        <v>249701000</v>
      </c>
      <c r="K2655" t="s">
        <v>1340</v>
      </c>
      <c r="L2655" t="s">
        <v>1326</v>
      </c>
    </row>
    <row r="2656" spans="8:12" x14ac:dyDescent="0.25">
      <c r="H2656" t="s">
        <v>3658</v>
      </c>
      <c r="I2656">
        <v>9305350</v>
      </c>
      <c r="J2656">
        <v>248252000</v>
      </c>
      <c r="K2656" t="s">
        <v>1340</v>
      </c>
      <c r="L2656" t="s">
        <v>1326</v>
      </c>
    </row>
    <row r="2657" spans="8:12" x14ac:dyDescent="0.25">
      <c r="H2657" t="s">
        <v>3659</v>
      </c>
      <c r="I2657">
        <v>9508108</v>
      </c>
      <c r="J2657">
        <v>249702000</v>
      </c>
      <c r="K2657" t="s">
        <v>1340</v>
      </c>
      <c r="L2657" t="s">
        <v>1326</v>
      </c>
    </row>
    <row r="2658" spans="8:12" x14ac:dyDescent="0.25">
      <c r="H2658" t="s">
        <v>3660</v>
      </c>
      <c r="I2658">
        <v>9268162</v>
      </c>
      <c r="J2658">
        <v>248793000</v>
      </c>
      <c r="K2658" t="s">
        <v>1340</v>
      </c>
      <c r="L2658" t="s">
        <v>1326</v>
      </c>
    </row>
    <row r="2659" spans="8:12" x14ac:dyDescent="0.25">
      <c r="H2659" t="s">
        <v>3661</v>
      </c>
      <c r="I2659">
        <v>9214549</v>
      </c>
      <c r="J2659">
        <v>209433000</v>
      </c>
      <c r="K2659" t="s">
        <v>1443</v>
      </c>
      <c r="L2659" t="s">
        <v>1341</v>
      </c>
    </row>
    <row r="2660" spans="8:12" x14ac:dyDescent="0.25">
      <c r="H2660" t="s">
        <v>3662</v>
      </c>
      <c r="I2660">
        <v>9620994</v>
      </c>
      <c r="J2660">
        <v>210185000</v>
      </c>
      <c r="K2660" t="s">
        <v>1443</v>
      </c>
      <c r="L2660" t="s">
        <v>1341</v>
      </c>
    </row>
    <row r="2661" spans="8:12" x14ac:dyDescent="0.25">
      <c r="H2661" t="s">
        <v>433</v>
      </c>
      <c r="I2661">
        <v>7211464</v>
      </c>
      <c r="J2661">
        <v>677043500</v>
      </c>
      <c r="K2661" t="s">
        <v>1305</v>
      </c>
      <c r="L2661" t="s">
        <v>1308</v>
      </c>
    </row>
    <row r="2662" spans="8:12" x14ac:dyDescent="0.25">
      <c r="H2662" t="s">
        <v>433</v>
      </c>
      <c r="I2662">
        <v>9642368</v>
      </c>
      <c r="J2662">
        <v>636015791</v>
      </c>
      <c r="K2662" t="s">
        <v>1464</v>
      </c>
      <c r="L2662" t="s">
        <v>1341</v>
      </c>
    </row>
    <row r="2663" spans="8:12" x14ac:dyDescent="0.25">
      <c r="H2663" t="s">
        <v>433</v>
      </c>
      <c r="I2663">
        <v>9222340</v>
      </c>
      <c r="J2663">
        <v>372913000</v>
      </c>
      <c r="L2663" t="s">
        <v>1341</v>
      </c>
    </row>
    <row r="2664" spans="8:12" x14ac:dyDescent="0.25">
      <c r="H2664" t="s">
        <v>433</v>
      </c>
      <c r="I2664">
        <v>9661821</v>
      </c>
      <c r="J2664">
        <v>345070314</v>
      </c>
      <c r="K2664" t="s">
        <v>2744</v>
      </c>
      <c r="L2664" t="s">
        <v>1329</v>
      </c>
    </row>
    <row r="2665" spans="8:12" x14ac:dyDescent="0.25">
      <c r="H2665" t="s">
        <v>433</v>
      </c>
      <c r="I2665">
        <v>9538177</v>
      </c>
      <c r="J2665">
        <v>311000134</v>
      </c>
      <c r="K2665" t="s">
        <v>1609</v>
      </c>
      <c r="L2665" t="s">
        <v>1313</v>
      </c>
    </row>
    <row r="2666" spans="8:12" x14ac:dyDescent="0.25">
      <c r="H2666" t="s">
        <v>433</v>
      </c>
      <c r="I2666">
        <v>9362815</v>
      </c>
      <c r="J2666">
        <v>304985000</v>
      </c>
      <c r="K2666" t="s">
        <v>1294</v>
      </c>
      <c r="L2666" t="s">
        <v>1295</v>
      </c>
    </row>
    <row r="2667" spans="8:12" x14ac:dyDescent="0.25">
      <c r="H2667" t="s">
        <v>433</v>
      </c>
      <c r="I2667">
        <v>8521866</v>
      </c>
      <c r="J2667">
        <v>272298000</v>
      </c>
      <c r="K2667" t="s">
        <v>1635</v>
      </c>
      <c r="L2667" t="s">
        <v>1295</v>
      </c>
    </row>
    <row r="2668" spans="8:12" x14ac:dyDescent="0.25">
      <c r="H2668" t="s">
        <v>433</v>
      </c>
      <c r="I2668">
        <v>9362815</v>
      </c>
      <c r="J2668">
        <v>255805816</v>
      </c>
      <c r="L2668" t="s">
        <v>1295</v>
      </c>
    </row>
    <row r="2669" spans="8:12" x14ac:dyDescent="0.25">
      <c r="H2669" t="s">
        <v>433</v>
      </c>
      <c r="I2669">
        <v>9473975</v>
      </c>
      <c r="J2669">
        <v>249135000</v>
      </c>
      <c r="K2669" t="s">
        <v>1340</v>
      </c>
      <c r="L2669" t="s">
        <v>1295</v>
      </c>
    </row>
    <row r="2670" spans="8:12" x14ac:dyDescent="0.25">
      <c r="H2670" t="s">
        <v>434</v>
      </c>
      <c r="I2670">
        <v>9473975</v>
      </c>
      <c r="J2670">
        <v>271040283</v>
      </c>
      <c r="K2670" t="s">
        <v>1373</v>
      </c>
      <c r="L2670" t="s">
        <v>1295</v>
      </c>
    </row>
    <row r="2671" spans="8:12" x14ac:dyDescent="0.25">
      <c r="H2671" t="s">
        <v>3663</v>
      </c>
      <c r="I2671">
        <v>9722168</v>
      </c>
      <c r="J2671">
        <v>312971000</v>
      </c>
      <c r="K2671" t="s">
        <v>1379</v>
      </c>
      <c r="L2671" t="s">
        <v>1329</v>
      </c>
    </row>
    <row r="2672" spans="8:12" x14ac:dyDescent="0.25">
      <c r="H2672" t="s">
        <v>3664</v>
      </c>
      <c r="I2672">
        <v>9109902</v>
      </c>
      <c r="J2672">
        <v>210985000</v>
      </c>
      <c r="K2672" t="s">
        <v>1443</v>
      </c>
      <c r="L2672" t="s">
        <v>1341</v>
      </c>
    </row>
    <row r="2673" spans="8:12" x14ac:dyDescent="0.25">
      <c r="H2673" t="s">
        <v>3665</v>
      </c>
      <c r="I2673">
        <v>9118305</v>
      </c>
      <c r="J2673">
        <v>375875000</v>
      </c>
      <c r="K2673" t="s">
        <v>1322</v>
      </c>
      <c r="L2673" t="s">
        <v>1295</v>
      </c>
    </row>
    <row r="2674" spans="8:12" x14ac:dyDescent="0.25">
      <c r="H2674" t="s">
        <v>3666</v>
      </c>
      <c r="I2674">
        <v>9464510</v>
      </c>
      <c r="J2674">
        <v>432959000</v>
      </c>
      <c r="K2674" t="s">
        <v>1368</v>
      </c>
      <c r="L2674" t="s">
        <v>1341</v>
      </c>
    </row>
    <row r="2675" spans="8:12" x14ac:dyDescent="0.25">
      <c r="H2675" t="s">
        <v>3667</v>
      </c>
      <c r="I2675">
        <v>7713175</v>
      </c>
      <c r="J2675">
        <v>620065000</v>
      </c>
      <c r="L2675" t="s">
        <v>1295</v>
      </c>
    </row>
    <row r="2676" spans="8:12" x14ac:dyDescent="0.25">
      <c r="H2676" t="s">
        <v>3667</v>
      </c>
      <c r="I2676">
        <v>7713175</v>
      </c>
      <c r="J2676">
        <v>271042413</v>
      </c>
      <c r="K2676" t="s">
        <v>1373</v>
      </c>
      <c r="L2676" t="s">
        <v>1295</v>
      </c>
    </row>
    <row r="2677" spans="8:12" x14ac:dyDescent="0.25">
      <c r="H2677" t="s">
        <v>3668</v>
      </c>
      <c r="I2677">
        <v>9126704</v>
      </c>
      <c r="J2677">
        <v>248848000</v>
      </c>
      <c r="K2677" t="s">
        <v>1340</v>
      </c>
      <c r="L2677" t="s">
        <v>1295</v>
      </c>
    </row>
    <row r="2678" spans="8:12" x14ac:dyDescent="0.25">
      <c r="H2678" t="s">
        <v>3669</v>
      </c>
      <c r="I2678">
        <v>8507406</v>
      </c>
      <c r="J2678">
        <v>273417700</v>
      </c>
      <c r="K2678" t="s">
        <v>1297</v>
      </c>
      <c r="L2678" t="s">
        <v>3267</v>
      </c>
    </row>
    <row r="2679" spans="8:12" x14ac:dyDescent="0.25">
      <c r="H2679" t="s">
        <v>3670</v>
      </c>
      <c r="I2679">
        <v>8867301</v>
      </c>
      <c r="J2679">
        <v>273451510</v>
      </c>
      <c r="K2679" t="s">
        <v>1297</v>
      </c>
      <c r="L2679" t="s">
        <v>1295</v>
      </c>
    </row>
    <row r="2680" spans="8:12" x14ac:dyDescent="0.25">
      <c r="H2680" t="s">
        <v>3670</v>
      </c>
      <c r="I2680">
        <v>9595137</v>
      </c>
      <c r="J2680">
        <v>226099000</v>
      </c>
      <c r="K2680" t="s">
        <v>1556</v>
      </c>
      <c r="L2680" t="s">
        <v>1326</v>
      </c>
    </row>
    <row r="2681" spans="8:12" x14ac:dyDescent="0.25">
      <c r="H2681" t="s">
        <v>3671</v>
      </c>
      <c r="I2681">
        <v>8906834</v>
      </c>
      <c r="J2681">
        <v>572420210</v>
      </c>
      <c r="K2681" t="s">
        <v>1575</v>
      </c>
      <c r="L2681" t="s">
        <v>1341</v>
      </c>
    </row>
    <row r="2682" spans="8:12" x14ac:dyDescent="0.25">
      <c r="H2682" t="s">
        <v>3672</v>
      </c>
      <c r="I2682">
        <v>8914702</v>
      </c>
      <c r="J2682">
        <v>212919000</v>
      </c>
      <c r="K2682" t="s">
        <v>1443</v>
      </c>
      <c r="L2682" t="s">
        <v>1341</v>
      </c>
    </row>
    <row r="2683" spans="8:12" x14ac:dyDescent="0.25">
      <c r="H2683" t="s">
        <v>3673</v>
      </c>
      <c r="I2683">
        <v>9328285</v>
      </c>
      <c r="J2683">
        <v>636016407</v>
      </c>
      <c r="K2683" t="s">
        <v>1464</v>
      </c>
      <c r="L2683" t="s">
        <v>1326</v>
      </c>
    </row>
    <row r="2684" spans="8:12" x14ac:dyDescent="0.25">
      <c r="H2684" t="s">
        <v>435</v>
      </c>
      <c r="I2684">
        <v>9668879</v>
      </c>
      <c r="J2684">
        <v>354998000</v>
      </c>
      <c r="K2684" t="s">
        <v>1332</v>
      </c>
      <c r="L2684" t="s">
        <v>1308</v>
      </c>
    </row>
    <row r="2685" spans="8:12" x14ac:dyDescent="0.25">
      <c r="H2685" t="s">
        <v>3674</v>
      </c>
      <c r="I2685">
        <v>9615391</v>
      </c>
      <c r="J2685">
        <v>431003177</v>
      </c>
      <c r="K2685" t="s">
        <v>1368</v>
      </c>
      <c r="L2685" t="s">
        <v>1308</v>
      </c>
    </row>
    <row r="2686" spans="8:12" x14ac:dyDescent="0.25">
      <c r="H2686" t="s">
        <v>3675</v>
      </c>
      <c r="I2686">
        <v>9036911</v>
      </c>
      <c r="J2686">
        <v>351762000</v>
      </c>
      <c r="K2686" t="s">
        <v>1332</v>
      </c>
      <c r="L2686" t="s">
        <v>1362</v>
      </c>
    </row>
    <row r="2687" spans="8:12" x14ac:dyDescent="0.25">
      <c r="H2687" t="s">
        <v>436</v>
      </c>
      <c r="I2687">
        <v>9423360</v>
      </c>
      <c r="J2687">
        <v>538004092</v>
      </c>
      <c r="K2687" t="s">
        <v>1437</v>
      </c>
      <c r="L2687" t="s">
        <v>1341</v>
      </c>
    </row>
    <row r="2688" spans="8:12" x14ac:dyDescent="0.25">
      <c r="H2688" t="s">
        <v>3676</v>
      </c>
      <c r="I2688">
        <v>9761449</v>
      </c>
      <c r="J2688">
        <v>636017289</v>
      </c>
      <c r="K2688" t="s">
        <v>1464</v>
      </c>
      <c r="L2688" t="s">
        <v>1308</v>
      </c>
    </row>
    <row r="2689" spans="8:12" x14ac:dyDescent="0.25">
      <c r="H2689" t="s">
        <v>3677</v>
      </c>
      <c r="I2689">
        <v>9074092</v>
      </c>
      <c r="J2689">
        <v>677045900</v>
      </c>
      <c r="K2689" t="s">
        <v>1305</v>
      </c>
      <c r="L2689" t="s">
        <v>1341</v>
      </c>
    </row>
    <row r="2690" spans="8:12" x14ac:dyDescent="0.25">
      <c r="H2690" t="s">
        <v>3678</v>
      </c>
      <c r="I2690">
        <v>9668996</v>
      </c>
      <c r="J2690">
        <v>219447000</v>
      </c>
      <c r="K2690" t="s">
        <v>1456</v>
      </c>
      <c r="L2690" t="s">
        <v>1560</v>
      </c>
    </row>
    <row r="2691" spans="8:12" x14ac:dyDescent="0.25">
      <c r="H2691" t="s">
        <v>3679</v>
      </c>
      <c r="I2691">
        <v>9729350</v>
      </c>
      <c r="J2691">
        <v>210655000</v>
      </c>
      <c r="K2691" t="s">
        <v>1443</v>
      </c>
      <c r="L2691" t="s">
        <v>1308</v>
      </c>
    </row>
    <row r="2692" spans="8:12" x14ac:dyDescent="0.25">
      <c r="H2692" t="s">
        <v>3680</v>
      </c>
      <c r="I2692">
        <v>9322645</v>
      </c>
      <c r="J2692">
        <v>247166800</v>
      </c>
      <c r="K2692" t="s">
        <v>1398</v>
      </c>
      <c r="L2692" t="s">
        <v>1326</v>
      </c>
    </row>
    <row r="2693" spans="8:12" x14ac:dyDescent="0.25">
      <c r="H2693" t="s">
        <v>3681</v>
      </c>
      <c r="I2693">
        <v>9647760</v>
      </c>
      <c r="J2693">
        <v>538004649</v>
      </c>
      <c r="K2693" t="s">
        <v>1437</v>
      </c>
      <c r="L2693" t="s">
        <v>1329</v>
      </c>
    </row>
    <row r="2694" spans="8:12" x14ac:dyDescent="0.25">
      <c r="H2694" t="s">
        <v>3682</v>
      </c>
      <c r="I2694">
        <v>9674880</v>
      </c>
      <c r="J2694">
        <v>538005087</v>
      </c>
      <c r="K2694" t="s">
        <v>1437</v>
      </c>
      <c r="L2694" t="s">
        <v>1329</v>
      </c>
    </row>
    <row r="2695" spans="8:12" x14ac:dyDescent="0.25">
      <c r="H2695" t="s">
        <v>3683</v>
      </c>
      <c r="I2695">
        <v>8771162</v>
      </c>
      <c r="J2695">
        <v>538003914</v>
      </c>
      <c r="K2695" t="s">
        <v>1437</v>
      </c>
      <c r="L2695" t="s">
        <v>1329</v>
      </c>
    </row>
    <row r="2696" spans="8:12" x14ac:dyDescent="0.25">
      <c r="H2696" t="s">
        <v>3684</v>
      </c>
      <c r="I2696">
        <v>8750883</v>
      </c>
      <c r="J2696">
        <v>538001948</v>
      </c>
      <c r="K2696" t="s">
        <v>1437</v>
      </c>
      <c r="L2696" t="s">
        <v>1329</v>
      </c>
    </row>
    <row r="2697" spans="8:12" x14ac:dyDescent="0.25">
      <c r="H2697" t="s">
        <v>3685</v>
      </c>
      <c r="I2697">
        <v>8770314</v>
      </c>
      <c r="J2697">
        <v>538003638</v>
      </c>
      <c r="K2697" t="s">
        <v>1437</v>
      </c>
      <c r="L2697" t="s">
        <v>1329</v>
      </c>
    </row>
    <row r="2698" spans="8:12" x14ac:dyDescent="0.25">
      <c r="H2698" t="s">
        <v>3686</v>
      </c>
      <c r="I2698">
        <v>9036325</v>
      </c>
      <c r="J2698">
        <v>525023278</v>
      </c>
      <c r="K2698" t="s">
        <v>1307</v>
      </c>
      <c r="L2698" t="s">
        <v>1326</v>
      </c>
    </row>
    <row r="2699" spans="8:12" x14ac:dyDescent="0.25">
      <c r="H2699" t="s">
        <v>3687</v>
      </c>
      <c r="I2699">
        <v>9346196</v>
      </c>
      <c r="J2699">
        <v>574318000</v>
      </c>
      <c r="K2699" t="s">
        <v>1350</v>
      </c>
      <c r="L2699" t="s">
        <v>1295</v>
      </c>
    </row>
    <row r="2700" spans="8:12" x14ac:dyDescent="0.25">
      <c r="H2700" t="s">
        <v>3688</v>
      </c>
      <c r="I2700">
        <v>9186912</v>
      </c>
      <c r="J2700">
        <v>525023228</v>
      </c>
      <c r="K2700" t="s">
        <v>1307</v>
      </c>
      <c r="L2700" t="s">
        <v>1326</v>
      </c>
    </row>
    <row r="2701" spans="8:12" x14ac:dyDescent="0.25">
      <c r="H2701" t="s">
        <v>3689</v>
      </c>
      <c r="I2701">
        <v>9236339</v>
      </c>
      <c r="J2701">
        <v>373461000</v>
      </c>
      <c r="L2701" t="s">
        <v>1326</v>
      </c>
    </row>
    <row r="2702" spans="8:12" x14ac:dyDescent="0.25">
      <c r="H2702" t="s">
        <v>3690</v>
      </c>
      <c r="I2702">
        <v>9185877</v>
      </c>
      <c r="J2702">
        <v>354087000</v>
      </c>
      <c r="K2702" t="s">
        <v>1332</v>
      </c>
      <c r="L2702" t="s">
        <v>1326</v>
      </c>
    </row>
    <row r="2703" spans="8:12" x14ac:dyDescent="0.25">
      <c r="H2703" t="s">
        <v>3691</v>
      </c>
      <c r="I2703">
        <v>9181871</v>
      </c>
      <c r="J2703">
        <v>525024128</v>
      </c>
      <c r="K2703" t="s">
        <v>1307</v>
      </c>
      <c r="L2703" t="s">
        <v>1326</v>
      </c>
    </row>
    <row r="2704" spans="8:12" x14ac:dyDescent="0.25">
      <c r="H2704" t="s">
        <v>3692</v>
      </c>
      <c r="I2704">
        <v>9268083</v>
      </c>
      <c r="J2704">
        <v>538005972</v>
      </c>
      <c r="K2704" t="s">
        <v>1437</v>
      </c>
      <c r="L2704" t="s">
        <v>1341</v>
      </c>
    </row>
    <row r="2705" spans="8:12" x14ac:dyDescent="0.25">
      <c r="H2705" t="s">
        <v>3693</v>
      </c>
      <c r="I2705">
        <v>9237888</v>
      </c>
      <c r="J2705">
        <v>636016235</v>
      </c>
      <c r="K2705" t="s">
        <v>1464</v>
      </c>
      <c r="L2705" t="s">
        <v>1308</v>
      </c>
    </row>
    <row r="2706" spans="8:12" x14ac:dyDescent="0.25">
      <c r="H2706" t="s">
        <v>437</v>
      </c>
      <c r="I2706">
        <v>9215921</v>
      </c>
      <c r="J2706">
        <v>352941000</v>
      </c>
      <c r="K2706" t="s">
        <v>1332</v>
      </c>
      <c r="L2706" t="s">
        <v>1341</v>
      </c>
    </row>
    <row r="2707" spans="8:12" x14ac:dyDescent="0.25">
      <c r="H2707" t="s">
        <v>3694</v>
      </c>
      <c r="I2707">
        <v>9113056</v>
      </c>
      <c r="J2707">
        <v>277088000</v>
      </c>
      <c r="K2707" t="s">
        <v>1707</v>
      </c>
      <c r="L2707" t="s">
        <v>1295</v>
      </c>
    </row>
    <row r="2708" spans="8:12" x14ac:dyDescent="0.25">
      <c r="H2708" t="s">
        <v>3695</v>
      </c>
      <c r="I2708">
        <v>9597422</v>
      </c>
      <c r="J2708">
        <v>352166000</v>
      </c>
      <c r="K2708" t="s">
        <v>1332</v>
      </c>
      <c r="L2708" t="s">
        <v>1308</v>
      </c>
    </row>
    <row r="2709" spans="8:12" x14ac:dyDescent="0.25">
      <c r="H2709" t="s">
        <v>3696</v>
      </c>
      <c r="I2709">
        <v>9692686</v>
      </c>
      <c r="J2709">
        <v>255805624</v>
      </c>
      <c r="L2709" t="s">
        <v>1308</v>
      </c>
    </row>
    <row r="2710" spans="8:12" x14ac:dyDescent="0.25">
      <c r="H2710" t="s">
        <v>3697</v>
      </c>
      <c r="I2710">
        <v>9256236</v>
      </c>
      <c r="J2710">
        <v>538006645</v>
      </c>
      <c r="K2710" t="s">
        <v>1437</v>
      </c>
      <c r="L2710" t="s">
        <v>1362</v>
      </c>
    </row>
    <row r="2711" spans="8:12" x14ac:dyDescent="0.25">
      <c r="H2711" t="s">
        <v>3698</v>
      </c>
      <c r="I2711">
        <v>8982888</v>
      </c>
      <c r="J2711">
        <v>574333000</v>
      </c>
      <c r="K2711" t="s">
        <v>1350</v>
      </c>
      <c r="L2711" t="s">
        <v>1362</v>
      </c>
    </row>
    <row r="2712" spans="8:12" x14ac:dyDescent="0.25">
      <c r="H2712" t="s">
        <v>3699</v>
      </c>
      <c r="I2712">
        <v>9389710</v>
      </c>
      <c r="J2712">
        <v>574002350</v>
      </c>
      <c r="K2712" t="s">
        <v>1350</v>
      </c>
      <c r="L2712" t="s">
        <v>1326</v>
      </c>
    </row>
    <row r="2713" spans="8:12" x14ac:dyDescent="0.25">
      <c r="H2713" t="s">
        <v>3700</v>
      </c>
      <c r="I2713">
        <v>9389722</v>
      </c>
      <c r="J2713">
        <v>574001750</v>
      </c>
      <c r="K2713" t="s">
        <v>1350</v>
      </c>
      <c r="L2713" t="s">
        <v>1326</v>
      </c>
    </row>
    <row r="2714" spans="8:12" x14ac:dyDescent="0.25">
      <c r="H2714" t="s">
        <v>3701</v>
      </c>
      <c r="I2714">
        <v>9311309</v>
      </c>
      <c r="J2714">
        <v>574237000</v>
      </c>
      <c r="K2714" t="s">
        <v>1350</v>
      </c>
      <c r="L2714" t="s">
        <v>1362</v>
      </c>
    </row>
    <row r="2715" spans="8:12" x14ac:dyDescent="0.25">
      <c r="H2715" t="s">
        <v>3702</v>
      </c>
      <c r="I2715">
        <v>9507166</v>
      </c>
      <c r="J2715">
        <v>574676000</v>
      </c>
      <c r="K2715" t="s">
        <v>1350</v>
      </c>
      <c r="L2715" t="s">
        <v>1362</v>
      </c>
    </row>
    <row r="2716" spans="8:12" x14ac:dyDescent="0.25">
      <c r="H2716" t="s">
        <v>3703</v>
      </c>
      <c r="I2716">
        <v>9463358</v>
      </c>
      <c r="J2716">
        <v>574049000</v>
      </c>
      <c r="K2716" t="s">
        <v>1350</v>
      </c>
      <c r="L2716" t="s">
        <v>1326</v>
      </c>
    </row>
    <row r="2717" spans="8:12" x14ac:dyDescent="0.25">
      <c r="H2717" t="s">
        <v>3704</v>
      </c>
      <c r="I2717">
        <v>9361457</v>
      </c>
      <c r="J2717">
        <v>574002830</v>
      </c>
      <c r="K2717" t="s">
        <v>1350</v>
      </c>
      <c r="L2717" t="s">
        <v>1326</v>
      </c>
    </row>
    <row r="2718" spans="8:12" x14ac:dyDescent="0.25">
      <c r="H2718" t="s">
        <v>3705</v>
      </c>
      <c r="I2718">
        <v>9351866</v>
      </c>
      <c r="J2718">
        <v>538003106</v>
      </c>
      <c r="K2718" t="s">
        <v>1437</v>
      </c>
      <c r="L2718" t="s">
        <v>1346</v>
      </c>
    </row>
    <row r="2719" spans="8:12" x14ac:dyDescent="0.25">
      <c r="H2719" t="s">
        <v>3705</v>
      </c>
      <c r="I2719">
        <v>9624316</v>
      </c>
      <c r="J2719">
        <v>273355480</v>
      </c>
      <c r="K2719" t="s">
        <v>1297</v>
      </c>
      <c r="L2719" t="s">
        <v>1326</v>
      </c>
    </row>
    <row r="2720" spans="8:12" x14ac:dyDescent="0.25">
      <c r="H2720" t="s">
        <v>3706</v>
      </c>
      <c r="I2720">
        <v>9496214</v>
      </c>
      <c r="J2720">
        <v>636017234</v>
      </c>
      <c r="K2720" t="s">
        <v>1464</v>
      </c>
      <c r="L2720" t="s">
        <v>1341</v>
      </c>
    </row>
    <row r="2721" spans="8:12" x14ac:dyDescent="0.25">
      <c r="H2721" t="s">
        <v>3706</v>
      </c>
      <c r="I2721">
        <v>9342621</v>
      </c>
      <c r="J2721">
        <v>565739000</v>
      </c>
      <c r="L2721" t="s">
        <v>1362</v>
      </c>
    </row>
    <row r="2722" spans="8:12" x14ac:dyDescent="0.25">
      <c r="H2722" t="s">
        <v>3706</v>
      </c>
      <c r="I2722">
        <v>9327102</v>
      </c>
      <c r="J2722">
        <v>211852000</v>
      </c>
      <c r="K2722" t="s">
        <v>1426</v>
      </c>
      <c r="L2722" t="s">
        <v>1326</v>
      </c>
    </row>
    <row r="2723" spans="8:12" x14ac:dyDescent="0.25">
      <c r="H2723" t="s">
        <v>3707</v>
      </c>
      <c r="I2723">
        <v>9487237</v>
      </c>
      <c r="J2723">
        <v>249417000</v>
      </c>
      <c r="K2723" t="s">
        <v>1340</v>
      </c>
      <c r="L2723" t="s">
        <v>1341</v>
      </c>
    </row>
    <row r="2724" spans="8:12" x14ac:dyDescent="0.25">
      <c r="H2724" t="s">
        <v>3708</v>
      </c>
      <c r="I2724">
        <v>9269233</v>
      </c>
      <c r="J2724">
        <v>256797000</v>
      </c>
      <c r="K2724" t="s">
        <v>1340</v>
      </c>
      <c r="L2724" t="s">
        <v>1341</v>
      </c>
    </row>
    <row r="2725" spans="8:12" x14ac:dyDescent="0.25">
      <c r="H2725" t="s">
        <v>3709</v>
      </c>
      <c r="I2725">
        <v>8842387</v>
      </c>
      <c r="J2725">
        <v>366995810</v>
      </c>
      <c r="K2725" t="s">
        <v>1431</v>
      </c>
      <c r="L2725" t="s">
        <v>1329</v>
      </c>
    </row>
    <row r="2726" spans="8:12" x14ac:dyDescent="0.25">
      <c r="H2726" t="s">
        <v>3710</v>
      </c>
      <c r="I2726">
        <v>9188609</v>
      </c>
      <c r="J2726">
        <v>636016394</v>
      </c>
      <c r="K2726" t="s">
        <v>1464</v>
      </c>
      <c r="L2726" t="s">
        <v>1341</v>
      </c>
    </row>
    <row r="2727" spans="8:12" x14ac:dyDescent="0.25">
      <c r="H2727" t="s">
        <v>3710</v>
      </c>
      <c r="I2727">
        <v>9188609</v>
      </c>
      <c r="J2727">
        <v>548536000</v>
      </c>
      <c r="K2727" t="s">
        <v>1988</v>
      </c>
      <c r="L2727" t="s">
        <v>1341</v>
      </c>
    </row>
    <row r="2728" spans="8:12" x14ac:dyDescent="0.25">
      <c r="H2728" t="s">
        <v>3711</v>
      </c>
      <c r="I2728">
        <v>9270919</v>
      </c>
      <c r="J2728">
        <v>355489000</v>
      </c>
      <c r="K2728" t="s">
        <v>1332</v>
      </c>
      <c r="L2728" t="s">
        <v>1341</v>
      </c>
    </row>
    <row r="2729" spans="8:12" x14ac:dyDescent="0.25">
      <c r="H2729" t="s">
        <v>3712</v>
      </c>
      <c r="I2729">
        <v>9387762</v>
      </c>
      <c r="J2729">
        <v>538005789</v>
      </c>
      <c r="K2729" t="s">
        <v>1437</v>
      </c>
      <c r="L2729" t="s">
        <v>1346</v>
      </c>
    </row>
    <row r="2730" spans="8:12" x14ac:dyDescent="0.25">
      <c r="H2730" t="s">
        <v>3713</v>
      </c>
      <c r="I2730">
        <v>9149732</v>
      </c>
      <c r="J2730">
        <v>247279500</v>
      </c>
      <c r="K2730" t="s">
        <v>1398</v>
      </c>
      <c r="L2730" t="s">
        <v>1295</v>
      </c>
    </row>
    <row r="2731" spans="8:12" x14ac:dyDescent="0.25">
      <c r="H2731" t="s">
        <v>3714</v>
      </c>
      <c r="I2731">
        <v>9550424</v>
      </c>
      <c r="J2731">
        <v>354217000</v>
      </c>
      <c r="K2731" t="s">
        <v>1332</v>
      </c>
      <c r="L2731" t="s">
        <v>1341</v>
      </c>
    </row>
    <row r="2732" spans="8:12" x14ac:dyDescent="0.25">
      <c r="H2732" t="s">
        <v>3715</v>
      </c>
      <c r="I2732">
        <v>9346122</v>
      </c>
      <c r="J2732">
        <v>538005715</v>
      </c>
      <c r="K2732" t="s">
        <v>1437</v>
      </c>
      <c r="L2732" t="s">
        <v>1346</v>
      </c>
    </row>
    <row r="2733" spans="8:12" x14ac:dyDescent="0.25">
      <c r="H2733" t="s">
        <v>3716</v>
      </c>
      <c r="I2733">
        <v>9346445</v>
      </c>
      <c r="J2733">
        <v>373051000</v>
      </c>
      <c r="L2733" t="s">
        <v>1362</v>
      </c>
    </row>
    <row r="2734" spans="8:12" x14ac:dyDescent="0.25">
      <c r="H2734" t="s">
        <v>3717</v>
      </c>
      <c r="I2734">
        <v>9258337</v>
      </c>
      <c r="J2734">
        <v>636016393</v>
      </c>
      <c r="K2734" t="s">
        <v>1464</v>
      </c>
      <c r="L2734" t="s">
        <v>1341</v>
      </c>
    </row>
    <row r="2735" spans="8:12" x14ac:dyDescent="0.25">
      <c r="H2735" t="s">
        <v>3718</v>
      </c>
      <c r="I2735">
        <v>9214862</v>
      </c>
      <c r="J2735">
        <v>636016382</v>
      </c>
      <c r="K2735" t="s">
        <v>1464</v>
      </c>
      <c r="L2735" t="s">
        <v>1341</v>
      </c>
    </row>
    <row r="2736" spans="8:12" x14ac:dyDescent="0.25">
      <c r="H2736" t="s">
        <v>3719</v>
      </c>
      <c r="I2736">
        <v>9188611</v>
      </c>
      <c r="J2736">
        <v>538003989</v>
      </c>
      <c r="K2736" t="s">
        <v>1437</v>
      </c>
      <c r="L2736" t="s">
        <v>1341</v>
      </c>
    </row>
    <row r="2737" spans="8:12" x14ac:dyDescent="0.25">
      <c r="H2737" t="s">
        <v>3720</v>
      </c>
      <c r="I2737">
        <v>9478810</v>
      </c>
      <c r="J2737">
        <v>210007000</v>
      </c>
      <c r="K2737" t="s">
        <v>1443</v>
      </c>
      <c r="L2737" t="s">
        <v>1341</v>
      </c>
    </row>
    <row r="2738" spans="8:12" x14ac:dyDescent="0.25">
      <c r="H2738" t="s">
        <v>3721</v>
      </c>
      <c r="I2738">
        <v>9346134</v>
      </c>
      <c r="J2738">
        <v>538005546</v>
      </c>
      <c r="K2738" t="s">
        <v>1437</v>
      </c>
      <c r="L2738" t="s">
        <v>1346</v>
      </c>
    </row>
    <row r="2739" spans="8:12" x14ac:dyDescent="0.25">
      <c r="H2739" t="s">
        <v>3722</v>
      </c>
      <c r="I2739">
        <v>9545168</v>
      </c>
      <c r="J2739">
        <v>356022000</v>
      </c>
      <c r="K2739" t="s">
        <v>1332</v>
      </c>
      <c r="L2739" t="s">
        <v>1341</v>
      </c>
    </row>
    <row r="2740" spans="8:12" x14ac:dyDescent="0.25">
      <c r="H2740" t="s">
        <v>3723</v>
      </c>
      <c r="I2740">
        <v>9283772</v>
      </c>
      <c r="J2740">
        <v>503170000</v>
      </c>
      <c r="K2740" t="s">
        <v>1417</v>
      </c>
      <c r="L2740" t="s">
        <v>1362</v>
      </c>
    </row>
    <row r="2741" spans="8:12" x14ac:dyDescent="0.25">
      <c r="H2741" t="s">
        <v>3724</v>
      </c>
      <c r="I2741">
        <v>8024155</v>
      </c>
      <c r="J2741">
        <v>375581000</v>
      </c>
      <c r="K2741" t="s">
        <v>1322</v>
      </c>
      <c r="L2741" t="s">
        <v>1295</v>
      </c>
    </row>
    <row r="2742" spans="8:12" x14ac:dyDescent="0.25">
      <c r="H2742" t="s">
        <v>3725</v>
      </c>
      <c r="I2742">
        <v>9329148</v>
      </c>
      <c r="J2742">
        <v>356952000</v>
      </c>
      <c r="K2742" t="s">
        <v>1332</v>
      </c>
      <c r="L2742" t="s">
        <v>1326</v>
      </c>
    </row>
    <row r="2743" spans="8:12" x14ac:dyDescent="0.25">
      <c r="H2743" t="s">
        <v>3726</v>
      </c>
      <c r="I2743">
        <v>7382770</v>
      </c>
      <c r="J2743">
        <v>503556000</v>
      </c>
      <c r="K2743" t="s">
        <v>1417</v>
      </c>
      <c r="L2743" t="s">
        <v>1329</v>
      </c>
    </row>
    <row r="2744" spans="8:12" x14ac:dyDescent="0.25">
      <c r="H2744" t="s">
        <v>3727</v>
      </c>
      <c r="I2744">
        <v>9624457</v>
      </c>
      <c r="J2744">
        <v>373884000</v>
      </c>
      <c r="L2744" t="s">
        <v>1341</v>
      </c>
    </row>
    <row r="2745" spans="8:12" x14ac:dyDescent="0.25">
      <c r="H2745" t="s">
        <v>3728</v>
      </c>
      <c r="I2745">
        <v>9397171</v>
      </c>
      <c r="J2745">
        <v>244871000</v>
      </c>
      <c r="K2745" t="s">
        <v>1387</v>
      </c>
      <c r="L2745" t="s">
        <v>1295</v>
      </c>
    </row>
    <row r="2746" spans="8:12" x14ac:dyDescent="0.25">
      <c r="H2746" t="s">
        <v>3729</v>
      </c>
      <c r="I2746">
        <v>9554705</v>
      </c>
      <c r="J2746">
        <v>355621000</v>
      </c>
      <c r="K2746" t="s">
        <v>1332</v>
      </c>
      <c r="L2746" t="s">
        <v>1308</v>
      </c>
    </row>
    <row r="2747" spans="8:12" x14ac:dyDescent="0.25">
      <c r="H2747" t="s">
        <v>3730</v>
      </c>
      <c r="I2747">
        <v>9113941</v>
      </c>
      <c r="J2747">
        <v>563483000</v>
      </c>
      <c r="K2747" t="s">
        <v>1441</v>
      </c>
      <c r="L2747" t="s">
        <v>1346</v>
      </c>
    </row>
    <row r="2748" spans="8:12" x14ac:dyDescent="0.25">
      <c r="H2748" t="s">
        <v>3731</v>
      </c>
      <c r="I2748">
        <v>9416795</v>
      </c>
      <c r="J2748">
        <v>538003323</v>
      </c>
      <c r="K2748" t="s">
        <v>1437</v>
      </c>
      <c r="L2748" t="s">
        <v>1326</v>
      </c>
    </row>
    <row r="2749" spans="8:12" x14ac:dyDescent="0.25">
      <c r="H2749" t="s">
        <v>3732</v>
      </c>
      <c r="I2749">
        <v>9458119</v>
      </c>
      <c r="J2749">
        <v>538006725</v>
      </c>
      <c r="K2749" t="s">
        <v>1437</v>
      </c>
      <c r="L2749" t="s">
        <v>1326</v>
      </c>
    </row>
    <row r="2750" spans="8:12" x14ac:dyDescent="0.25">
      <c r="H2750" t="s">
        <v>3733</v>
      </c>
      <c r="I2750">
        <v>9014298</v>
      </c>
      <c r="J2750">
        <v>376304000</v>
      </c>
      <c r="K2750" t="s">
        <v>1322</v>
      </c>
      <c r="L2750" t="s">
        <v>1295</v>
      </c>
    </row>
    <row r="2751" spans="8:12" x14ac:dyDescent="0.25">
      <c r="H2751" t="s">
        <v>438</v>
      </c>
      <c r="I2751">
        <v>9585728</v>
      </c>
      <c r="J2751">
        <v>538004109</v>
      </c>
      <c r="K2751" t="s">
        <v>1437</v>
      </c>
      <c r="L2751" t="s">
        <v>1341</v>
      </c>
    </row>
    <row r="2752" spans="8:12" x14ac:dyDescent="0.25">
      <c r="H2752" t="s">
        <v>438</v>
      </c>
      <c r="I2752">
        <v>8857071</v>
      </c>
      <c r="J2752">
        <v>273422740</v>
      </c>
      <c r="K2752" t="s">
        <v>1297</v>
      </c>
      <c r="L2752" t="s">
        <v>1295</v>
      </c>
    </row>
    <row r="2753" spans="8:12" x14ac:dyDescent="0.25">
      <c r="H2753" t="s">
        <v>438</v>
      </c>
      <c r="I2753">
        <v>9387322</v>
      </c>
      <c r="J2753">
        <v>246578000</v>
      </c>
      <c r="K2753" t="s">
        <v>1387</v>
      </c>
      <c r="L2753" t="s">
        <v>1295</v>
      </c>
    </row>
    <row r="2754" spans="8:12" x14ac:dyDescent="0.25">
      <c r="H2754" t="s">
        <v>438</v>
      </c>
      <c r="I2754">
        <v>9327097</v>
      </c>
      <c r="J2754">
        <v>236296000</v>
      </c>
      <c r="K2754" t="s">
        <v>1383</v>
      </c>
      <c r="L2754" t="s">
        <v>1326</v>
      </c>
    </row>
    <row r="2755" spans="8:12" x14ac:dyDescent="0.25">
      <c r="H2755" t="s">
        <v>3734</v>
      </c>
      <c r="I2755">
        <v>9238284</v>
      </c>
      <c r="J2755">
        <v>538005626</v>
      </c>
      <c r="K2755" t="s">
        <v>1437</v>
      </c>
      <c r="L2755" t="s">
        <v>1346</v>
      </c>
    </row>
    <row r="2756" spans="8:12" x14ac:dyDescent="0.25">
      <c r="H2756" t="s">
        <v>3734</v>
      </c>
      <c r="I2756">
        <v>8936059</v>
      </c>
      <c r="J2756">
        <v>219000892</v>
      </c>
      <c r="K2756" t="s">
        <v>1456</v>
      </c>
      <c r="L2756" t="s">
        <v>1362</v>
      </c>
    </row>
    <row r="2757" spans="8:12" x14ac:dyDescent="0.25">
      <c r="H2757" t="s">
        <v>3735</v>
      </c>
      <c r="I2757">
        <v>9465746</v>
      </c>
      <c r="J2757">
        <v>422035600</v>
      </c>
      <c r="K2757" t="s">
        <v>1664</v>
      </c>
      <c r="L2757" t="s">
        <v>1341</v>
      </c>
    </row>
    <row r="2758" spans="8:12" x14ac:dyDescent="0.25">
      <c r="H2758" t="s">
        <v>3736</v>
      </c>
      <c r="I2758">
        <v>8889438</v>
      </c>
      <c r="J2758">
        <v>511280000</v>
      </c>
      <c r="K2758" t="s">
        <v>1638</v>
      </c>
      <c r="L2758" t="s">
        <v>1295</v>
      </c>
    </row>
    <row r="2759" spans="8:12" x14ac:dyDescent="0.25">
      <c r="H2759" t="s">
        <v>3737</v>
      </c>
      <c r="I2759">
        <v>7432305</v>
      </c>
      <c r="J2759">
        <v>237328500</v>
      </c>
      <c r="K2759" t="s">
        <v>1679</v>
      </c>
      <c r="L2759" t="s">
        <v>1295</v>
      </c>
    </row>
    <row r="2760" spans="8:12" x14ac:dyDescent="0.25">
      <c r="H2760" t="s">
        <v>3738</v>
      </c>
      <c r="I2760">
        <v>8801618</v>
      </c>
      <c r="J2760">
        <v>316013740</v>
      </c>
      <c r="K2760" t="s">
        <v>1365</v>
      </c>
      <c r="L2760" t="s">
        <v>1295</v>
      </c>
    </row>
    <row r="2761" spans="8:12" x14ac:dyDescent="0.25">
      <c r="H2761" t="s">
        <v>3739</v>
      </c>
      <c r="I2761">
        <v>8314586</v>
      </c>
      <c r="J2761">
        <v>564423000</v>
      </c>
      <c r="K2761" t="s">
        <v>1441</v>
      </c>
      <c r="L2761" t="s">
        <v>1295</v>
      </c>
    </row>
    <row r="2762" spans="8:12" x14ac:dyDescent="0.25">
      <c r="H2762" t="s">
        <v>3739</v>
      </c>
      <c r="I2762">
        <v>9417646</v>
      </c>
      <c r="J2762">
        <v>538090465</v>
      </c>
      <c r="K2762" t="s">
        <v>1437</v>
      </c>
      <c r="L2762" t="s">
        <v>1362</v>
      </c>
    </row>
    <row r="2763" spans="8:12" x14ac:dyDescent="0.25">
      <c r="H2763" t="s">
        <v>3739</v>
      </c>
      <c r="I2763">
        <v>8700175</v>
      </c>
      <c r="J2763">
        <v>273350550</v>
      </c>
      <c r="K2763" t="s">
        <v>1297</v>
      </c>
      <c r="L2763" t="s">
        <v>1362</v>
      </c>
    </row>
    <row r="2764" spans="8:12" x14ac:dyDescent="0.25">
      <c r="H2764" t="s">
        <v>439</v>
      </c>
      <c r="I2764">
        <v>9315939</v>
      </c>
      <c r="J2764">
        <v>636013112</v>
      </c>
      <c r="K2764" t="s">
        <v>1464</v>
      </c>
      <c r="L2764" t="s">
        <v>1326</v>
      </c>
    </row>
    <row r="2765" spans="8:12" x14ac:dyDescent="0.25">
      <c r="H2765" t="s">
        <v>439</v>
      </c>
      <c r="I2765">
        <v>9289312</v>
      </c>
      <c r="J2765">
        <v>210886000</v>
      </c>
      <c r="K2765" t="s">
        <v>1443</v>
      </c>
      <c r="L2765" t="s">
        <v>1341</v>
      </c>
    </row>
    <row r="2766" spans="8:12" x14ac:dyDescent="0.25">
      <c r="H2766" t="s">
        <v>3740</v>
      </c>
      <c r="I2766">
        <v>9375850</v>
      </c>
      <c r="J2766">
        <v>304088000</v>
      </c>
      <c r="K2766" t="s">
        <v>1294</v>
      </c>
      <c r="L2766" t="s">
        <v>1295</v>
      </c>
    </row>
    <row r="2767" spans="8:12" x14ac:dyDescent="0.25">
      <c r="H2767" t="s">
        <v>3740</v>
      </c>
      <c r="I2767">
        <v>9375850</v>
      </c>
      <c r="J2767">
        <v>249342000</v>
      </c>
      <c r="K2767" t="s">
        <v>1340</v>
      </c>
      <c r="L2767" t="s">
        <v>1295</v>
      </c>
    </row>
    <row r="2768" spans="8:12" x14ac:dyDescent="0.25">
      <c r="H2768" t="s">
        <v>64</v>
      </c>
      <c r="I2768">
        <v>9493963</v>
      </c>
      <c r="J2768">
        <v>269023000</v>
      </c>
      <c r="K2768" t="s">
        <v>1460</v>
      </c>
      <c r="L2768" t="s">
        <v>1341</v>
      </c>
    </row>
    <row r="2769" spans="8:12" x14ac:dyDescent="0.25">
      <c r="H2769" t="s">
        <v>3741</v>
      </c>
      <c r="I2769">
        <v>9551698</v>
      </c>
      <c r="J2769">
        <v>636092377</v>
      </c>
      <c r="L2769" t="s">
        <v>1341</v>
      </c>
    </row>
    <row r="2770" spans="8:12" x14ac:dyDescent="0.25">
      <c r="H2770" t="s">
        <v>3741</v>
      </c>
      <c r="I2770">
        <v>9551698</v>
      </c>
      <c r="J2770">
        <v>255805562</v>
      </c>
      <c r="L2770" t="s">
        <v>1341</v>
      </c>
    </row>
    <row r="2771" spans="8:12" x14ac:dyDescent="0.25">
      <c r="H2771" t="s">
        <v>3742</v>
      </c>
      <c r="I2771">
        <v>9890182</v>
      </c>
      <c r="J2771">
        <v>515768576</v>
      </c>
      <c r="K2771" t="s">
        <v>1406</v>
      </c>
      <c r="L2771" t="s">
        <v>1308</v>
      </c>
    </row>
    <row r="2772" spans="8:12" x14ac:dyDescent="0.25">
      <c r="H2772" t="s">
        <v>3742</v>
      </c>
      <c r="I2772">
        <v>8841606</v>
      </c>
      <c r="J2772">
        <v>514720000</v>
      </c>
      <c r="K2772" t="s">
        <v>1406</v>
      </c>
      <c r="L2772" t="s">
        <v>1295</v>
      </c>
    </row>
    <row r="2773" spans="8:12" x14ac:dyDescent="0.25">
      <c r="H2773" t="s">
        <v>3743</v>
      </c>
      <c r="I2773">
        <v>9730311</v>
      </c>
      <c r="J2773">
        <v>367635140</v>
      </c>
      <c r="K2773" t="s">
        <v>1431</v>
      </c>
      <c r="L2773" t="s">
        <v>1308</v>
      </c>
    </row>
    <row r="2774" spans="8:12" x14ac:dyDescent="0.25">
      <c r="H2774" t="s">
        <v>3744</v>
      </c>
      <c r="I2774">
        <v>9363754</v>
      </c>
      <c r="J2774">
        <v>538003023</v>
      </c>
      <c r="K2774" t="s">
        <v>1437</v>
      </c>
      <c r="L2774" t="s">
        <v>1341</v>
      </c>
    </row>
    <row r="2775" spans="8:12" x14ac:dyDescent="0.25">
      <c r="H2775" t="s">
        <v>3745</v>
      </c>
      <c r="I2775">
        <v>9592745</v>
      </c>
      <c r="J2775">
        <v>636014706</v>
      </c>
      <c r="K2775" t="s">
        <v>1464</v>
      </c>
      <c r="L2775" t="s">
        <v>1341</v>
      </c>
    </row>
    <row r="2776" spans="8:12" x14ac:dyDescent="0.25">
      <c r="H2776" t="s">
        <v>3746</v>
      </c>
      <c r="I2776">
        <v>8844139</v>
      </c>
      <c r="J2776">
        <v>273352420</v>
      </c>
      <c r="K2776" t="s">
        <v>1297</v>
      </c>
      <c r="L2776" t="s">
        <v>1295</v>
      </c>
    </row>
    <row r="2777" spans="8:12" x14ac:dyDescent="0.25">
      <c r="H2777" t="s">
        <v>3747</v>
      </c>
      <c r="I2777">
        <v>9602019</v>
      </c>
      <c r="J2777">
        <v>422033900</v>
      </c>
      <c r="K2777" t="s">
        <v>1664</v>
      </c>
      <c r="L2777" t="s">
        <v>1381</v>
      </c>
    </row>
    <row r="2778" spans="8:12" x14ac:dyDescent="0.25">
      <c r="H2778" t="s">
        <v>3748</v>
      </c>
      <c r="I2778">
        <v>8030283</v>
      </c>
      <c r="J2778">
        <v>671432000</v>
      </c>
      <c r="K2778" t="s">
        <v>1311</v>
      </c>
      <c r="L2778" t="s">
        <v>1614</v>
      </c>
    </row>
    <row r="2779" spans="8:12" x14ac:dyDescent="0.25">
      <c r="H2779" t="s">
        <v>3749</v>
      </c>
      <c r="I2779">
        <v>9905821</v>
      </c>
      <c r="J2779">
        <v>413436090</v>
      </c>
      <c r="K2779" t="s">
        <v>1328</v>
      </c>
      <c r="L2779" t="s">
        <v>1308</v>
      </c>
    </row>
    <row r="2780" spans="8:12" x14ac:dyDescent="0.25">
      <c r="H2780" t="s">
        <v>3750</v>
      </c>
      <c r="I2780">
        <v>9150298</v>
      </c>
      <c r="J2780">
        <v>636017001</v>
      </c>
      <c r="K2780" t="s">
        <v>1464</v>
      </c>
      <c r="L2780" t="s">
        <v>1341</v>
      </c>
    </row>
    <row r="2781" spans="8:12" x14ac:dyDescent="0.25">
      <c r="H2781" t="s">
        <v>3751</v>
      </c>
      <c r="I2781">
        <v>9347944</v>
      </c>
      <c r="J2781">
        <v>538003819</v>
      </c>
      <c r="K2781" t="s">
        <v>1437</v>
      </c>
      <c r="L2781" t="s">
        <v>1341</v>
      </c>
    </row>
    <row r="2782" spans="8:12" x14ac:dyDescent="0.25">
      <c r="H2782" t="s">
        <v>3752</v>
      </c>
      <c r="I2782">
        <v>9448255</v>
      </c>
      <c r="J2782">
        <v>311000462</v>
      </c>
      <c r="K2782" t="s">
        <v>1609</v>
      </c>
      <c r="L2782" t="s">
        <v>1308</v>
      </c>
    </row>
    <row r="2783" spans="8:12" x14ac:dyDescent="0.25">
      <c r="H2783" t="s">
        <v>3753</v>
      </c>
      <c r="I2783">
        <v>9430612</v>
      </c>
      <c r="J2783">
        <v>563009160</v>
      </c>
      <c r="K2783" t="s">
        <v>1441</v>
      </c>
      <c r="L2783" t="s">
        <v>1362</v>
      </c>
    </row>
    <row r="2784" spans="8:12" x14ac:dyDescent="0.25">
      <c r="H2784" t="s">
        <v>3754</v>
      </c>
      <c r="I2784">
        <v>9466362</v>
      </c>
      <c r="J2784">
        <v>246865000</v>
      </c>
      <c r="K2784" t="s">
        <v>1387</v>
      </c>
      <c r="L2784" t="s">
        <v>1295</v>
      </c>
    </row>
    <row r="2785" spans="8:12" x14ac:dyDescent="0.25">
      <c r="H2785" t="s">
        <v>3755</v>
      </c>
      <c r="I2785">
        <v>9224984</v>
      </c>
      <c r="J2785">
        <v>636017118</v>
      </c>
      <c r="K2785" t="s">
        <v>1464</v>
      </c>
      <c r="L2785" t="s">
        <v>1341</v>
      </c>
    </row>
    <row r="2786" spans="8:12" x14ac:dyDescent="0.25">
      <c r="H2786" t="s">
        <v>3755</v>
      </c>
      <c r="I2786">
        <v>9159440</v>
      </c>
      <c r="J2786">
        <v>311000094</v>
      </c>
      <c r="K2786" t="s">
        <v>1609</v>
      </c>
      <c r="L2786" t="s">
        <v>1341</v>
      </c>
    </row>
    <row r="2787" spans="8:12" x14ac:dyDescent="0.25">
      <c r="H2787" t="s">
        <v>3755</v>
      </c>
      <c r="I2787">
        <v>9224984</v>
      </c>
      <c r="J2787">
        <v>240583000</v>
      </c>
      <c r="K2787" t="s">
        <v>1679</v>
      </c>
      <c r="L2787" t="s">
        <v>1341</v>
      </c>
    </row>
    <row r="2788" spans="8:12" x14ac:dyDescent="0.25">
      <c r="H2788" t="s">
        <v>3755</v>
      </c>
      <c r="I2788">
        <v>9232187</v>
      </c>
      <c r="J2788">
        <v>240136000</v>
      </c>
      <c r="K2788" t="s">
        <v>1679</v>
      </c>
      <c r="L2788" t="s">
        <v>1341</v>
      </c>
    </row>
    <row r="2789" spans="8:12" x14ac:dyDescent="0.25">
      <c r="H2789" t="s">
        <v>3756</v>
      </c>
      <c r="I2789">
        <v>7704617</v>
      </c>
      <c r="J2789">
        <v>677027700</v>
      </c>
      <c r="K2789" t="s">
        <v>1305</v>
      </c>
      <c r="L2789" t="s">
        <v>1614</v>
      </c>
    </row>
    <row r="2790" spans="8:12" x14ac:dyDescent="0.25">
      <c r="H2790" t="s">
        <v>3756</v>
      </c>
      <c r="I2790">
        <v>7434937</v>
      </c>
      <c r="J2790">
        <v>341753000</v>
      </c>
      <c r="K2790" t="s">
        <v>1316</v>
      </c>
      <c r="L2790" t="s">
        <v>1341</v>
      </c>
    </row>
    <row r="2791" spans="8:12" x14ac:dyDescent="0.25">
      <c r="H2791" t="s">
        <v>3756</v>
      </c>
      <c r="I2791">
        <v>7704617</v>
      </c>
      <c r="J2791">
        <v>312084000</v>
      </c>
      <c r="K2791" t="s">
        <v>1379</v>
      </c>
      <c r="L2791" t="s">
        <v>1614</v>
      </c>
    </row>
    <row r="2792" spans="8:12" x14ac:dyDescent="0.25">
      <c r="H2792" t="s">
        <v>3757</v>
      </c>
      <c r="I2792">
        <v>8504258</v>
      </c>
      <c r="J2792">
        <v>273330710</v>
      </c>
      <c r="K2792" t="s">
        <v>1297</v>
      </c>
      <c r="L2792" t="s">
        <v>1295</v>
      </c>
    </row>
    <row r="2793" spans="8:12" x14ac:dyDescent="0.25">
      <c r="H2793" t="s">
        <v>3758</v>
      </c>
      <c r="I2793">
        <v>8705723</v>
      </c>
      <c r="J2793">
        <v>256752000</v>
      </c>
      <c r="K2793" t="s">
        <v>1340</v>
      </c>
      <c r="L2793" t="s">
        <v>1346</v>
      </c>
    </row>
    <row r="2794" spans="8:12" x14ac:dyDescent="0.25">
      <c r="H2794" t="s">
        <v>3759</v>
      </c>
      <c r="I2794">
        <v>9549891</v>
      </c>
      <c r="J2794">
        <v>408831000</v>
      </c>
      <c r="K2794" t="s">
        <v>1537</v>
      </c>
      <c r="L2794" t="s">
        <v>1329</v>
      </c>
    </row>
    <row r="2795" spans="8:12" x14ac:dyDescent="0.25">
      <c r="H2795" t="s">
        <v>3760</v>
      </c>
      <c r="I2795">
        <v>9458042</v>
      </c>
      <c r="J2795">
        <v>512219000</v>
      </c>
      <c r="K2795" t="s">
        <v>3761</v>
      </c>
      <c r="L2795" t="s">
        <v>1362</v>
      </c>
    </row>
    <row r="2796" spans="8:12" x14ac:dyDescent="0.25">
      <c r="H2796" t="s">
        <v>3762</v>
      </c>
      <c r="I2796">
        <v>9489510</v>
      </c>
      <c r="J2796">
        <v>432952000</v>
      </c>
      <c r="K2796" t="s">
        <v>1368</v>
      </c>
      <c r="L2796" t="s">
        <v>1308</v>
      </c>
    </row>
    <row r="2797" spans="8:12" x14ac:dyDescent="0.25">
      <c r="H2797" t="s">
        <v>3763</v>
      </c>
      <c r="I2797">
        <v>9425552</v>
      </c>
      <c r="J2797">
        <v>354255000</v>
      </c>
      <c r="K2797" t="s">
        <v>1332</v>
      </c>
      <c r="L2797" t="s">
        <v>1362</v>
      </c>
    </row>
    <row r="2798" spans="8:12" x14ac:dyDescent="0.25">
      <c r="H2798" t="s">
        <v>167</v>
      </c>
      <c r="I2798">
        <v>9315941</v>
      </c>
      <c r="J2798">
        <v>636013113</v>
      </c>
      <c r="K2798" t="s">
        <v>1464</v>
      </c>
      <c r="L2798" t="s">
        <v>1326</v>
      </c>
    </row>
    <row r="2799" spans="8:12" x14ac:dyDescent="0.25">
      <c r="H2799" t="s">
        <v>167</v>
      </c>
      <c r="I2799">
        <v>9294666</v>
      </c>
      <c r="J2799">
        <v>311000474</v>
      </c>
      <c r="K2799" t="s">
        <v>1609</v>
      </c>
      <c r="L2799" t="s">
        <v>1326</v>
      </c>
    </row>
    <row r="2800" spans="8:12" x14ac:dyDescent="0.25">
      <c r="H2800" t="s">
        <v>167</v>
      </c>
      <c r="I2800">
        <v>9294666</v>
      </c>
      <c r="J2800">
        <v>240506000</v>
      </c>
      <c r="K2800" t="s">
        <v>1679</v>
      </c>
      <c r="L2800" t="s">
        <v>1326</v>
      </c>
    </row>
    <row r="2801" spans="8:12" x14ac:dyDescent="0.25">
      <c r="H2801" t="s">
        <v>3764</v>
      </c>
      <c r="I2801">
        <v>9672911</v>
      </c>
      <c r="J2801">
        <v>564674000</v>
      </c>
      <c r="K2801" t="s">
        <v>1441</v>
      </c>
      <c r="L2801" t="s">
        <v>1329</v>
      </c>
    </row>
    <row r="2802" spans="8:12" x14ac:dyDescent="0.25">
      <c r="H2802" t="s">
        <v>3765</v>
      </c>
      <c r="I2802">
        <v>8708945</v>
      </c>
      <c r="J2802">
        <v>273342510</v>
      </c>
      <c r="K2802" t="s">
        <v>1297</v>
      </c>
      <c r="L2802" t="s">
        <v>1326</v>
      </c>
    </row>
    <row r="2803" spans="8:12" x14ac:dyDescent="0.25">
      <c r="H2803" t="s">
        <v>3766</v>
      </c>
      <c r="I2803">
        <v>8204676</v>
      </c>
      <c r="J2803">
        <v>677036300</v>
      </c>
      <c r="L2803" t="s">
        <v>1295</v>
      </c>
    </row>
    <row r="2804" spans="8:12" x14ac:dyDescent="0.25">
      <c r="H2804" t="s">
        <v>3767</v>
      </c>
      <c r="I2804">
        <v>9415662</v>
      </c>
      <c r="J2804">
        <v>565238000</v>
      </c>
      <c r="L2804" t="s">
        <v>1313</v>
      </c>
    </row>
    <row r="2805" spans="8:12" x14ac:dyDescent="0.25">
      <c r="H2805" t="s">
        <v>3768</v>
      </c>
      <c r="I2805">
        <v>9652521</v>
      </c>
      <c r="J2805">
        <v>431003481</v>
      </c>
      <c r="K2805" t="s">
        <v>1368</v>
      </c>
      <c r="L2805" t="s">
        <v>1308</v>
      </c>
    </row>
    <row r="2806" spans="8:12" x14ac:dyDescent="0.25">
      <c r="H2806" t="s">
        <v>3769</v>
      </c>
      <c r="I2806">
        <v>7229552</v>
      </c>
      <c r="J2806">
        <v>514054000</v>
      </c>
      <c r="K2806" t="s">
        <v>1406</v>
      </c>
      <c r="L2806" t="s">
        <v>1295</v>
      </c>
    </row>
    <row r="2807" spans="8:12" x14ac:dyDescent="0.25">
      <c r="H2807" t="s">
        <v>3770</v>
      </c>
      <c r="I2807">
        <v>7619537</v>
      </c>
      <c r="J2807">
        <v>214181411</v>
      </c>
      <c r="K2807" t="s">
        <v>1302</v>
      </c>
      <c r="L2807" t="s">
        <v>1614</v>
      </c>
    </row>
    <row r="2808" spans="8:12" x14ac:dyDescent="0.25">
      <c r="H2808" t="s">
        <v>3771</v>
      </c>
      <c r="I2808">
        <v>7904920</v>
      </c>
      <c r="J2808">
        <v>312915000</v>
      </c>
      <c r="K2808" t="s">
        <v>1379</v>
      </c>
      <c r="L2808" t="s">
        <v>1295</v>
      </c>
    </row>
    <row r="2809" spans="8:12" x14ac:dyDescent="0.25">
      <c r="H2809" t="s">
        <v>3772</v>
      </c>
      <c r="I2809">
        <v>7620184</v>
      </c>
      <c r="J2809">
        <v>341247000</v>
      </c>
      <c r="K2809" t="s">
        <v>1316</v>
      </c>
      <c r="L2809" t="s">
        <v>1295</v>
      </c>
    </row>
    <row r="2810" spans="8:12" x14ac:dyDescent="0.25">
      <c r="H2810" t="s">
        <v>3773</v>
      </c>
      <c r="I2810">
        <v>9700354</v>
      </c>
      <c r="J2810">
        <v>636016447</v>
      </c>
      <c r="K2810" t="s">
        <v>1464</v>
      </c>
      <c r="L2810" t="s">
        <v>1308</v>
      </c>
    </row>
    <row r="2811" spans="8:12" x14ac:dyDescent="0.25">
      <c r="H2811" t="s">
        <v>3774</v>
      </c>
      <c r="I2811">
        <v>9698812</v>
      </c>
      <c r="J2811">
        <v>565173000</v>
      </c>
      <c r="L2811" t="s">
        <v>1313</v>
      </c>
    </row>
    <row r="2812" spans="8:12" x14ac:dyDescent="0.25">
      <c r="H2812" t="s">
        <v>3775</v>
      </c>
      <c r="I2812">
        <v>9710921</v>
      </c>
      <c r="J2812">
        <v>565243000</v>
      </c>
      <c r="L2812" t="s">
        <v>1308</v>
      </c>
    </row>
    <row r="2813" spans="8:12" x14ac:dyDescent="0.25">
      <c r="H2813" t="s">
        <v>3776</v>
      </c>
      <c r="I2813">
        <v>8955392</v>
      </c>
      <c r="J2813">
        <v>563001280</v>
      </c>
      <c r="K2813" t="s">
        <v>1441</v>
      </c>
      <c r="L2813" t="s">
        <v>1329</v>
      </c>
    </row>
    <row r="2814" spans="8:12" x14ac:dyDescent="0.25">
      <c r="H2814" t="s">
        <v>3777</v>
      </c>
      <c r="I2814">
        <v>9422964</v>
      </c>
      <c r="J2814">
        <v>271000953</v>
      </c>
      <c r="K2814" t="s">
        <v>1373</v>
      </c>
      <c r="L2814" t="s">
        <v>1326</v>
      </c>
    </row>
    <row r="2815" spans="8:12" x14ac:dyDescent="0.25">
      <c r="H2815" t="s">
        <v>3778</v>
      </c>
      <c r="I2815">
        <v>8520898</v>
      </c>
      <c r="J2815">
        <v>271000092</v>
      </c>
      <c r="K2815" t="s">
        <v>1373</v>
      </c>
      <c r="L2815" t="s">
        <v>1295</v>
      </c>
    </row>
    <row r="2816" spans="8:12" x14ac:dyDescent="0.25">
      <c r="H2816" t="s">
        <v>3779</v>
      </c>
      <c r="I2816">
        <v>9125358</v>
      </c>
      <c r="J2816">
        <v>209819000</v>
      </c>
      <c r="K2816" t="s">
        <v>1443</v>
      </c>
      <c r="L2816" t="s">
        <v>1341</v>
      </c>
    </row>
    <row r="2817" spans="8:12" x14ac:dyDescent="0.25">
      <c r="H2817" t="s">
        <v>3780</v>
      </c>
      <c r="I2817">
        <v>9123960</v>
      </c>
      <c r="J2817">
        <v>518938000</v>
      </c>
      <c r="K2817" t="s">
        <v>1595</v>
      </c>
      <c r="L2817" t="s">
        <v>1341</v>
      </c>
    </row>
    <row r="2818" spans="8:12" x14ac:dyDescent="0.25">
      <c r="H2818" t="s">
        <v>3781</v>
      </c>
      <c r="I2818">
        <v>8603535</v>
      </c>
      <c r="J2818">
        <v>355426000</v>
      </c>
      <c r="K2818" t="s">
        <v>1332</v>
      </c>
      <c r="L2818" t="s">
        <v>1295</v>
      </c>
    </row>
    <row r="2819" spans="8:12" x14ac:dyDescent="0.25">
      <c r="H2819" t="s">
        <v>3782</v>
      </c>
      <c r="I2819">
        <v>9412361</v>
      </c>
      <c r="J2819">
        <v>256447000</v>
      </c>
      <c r="K2819" t="s">
        <v>1340</v>
      </c>
      <c r="L2819" t="s">
        <v>1295</v>
      </c>
    </row>
    <row r="2820" spans="8:12" x14ac:dyDescent="0.25">
      <c r="H2820" t="s">
        <v>3783</v>
      </c>
      <c r="I2820">
        <v>7808097</v>
      </c>
      <c r="J2820">
        <v>271002213</v>
      </c>
      <c r="K2820" t="s">
        <v>1373</v>
      </c>
      <c r="L2820" t="s">
        <v>1295</v>
      </c>
    </row>
    <row r="2821" spans="8:12" x14ac:dyDescent="0.25">
      <c r="H2821" t="s">
        <v>3784</v>
      </c>
      <c r="I2821">
        <v>9683570</v>
      </c>
      <c r="J2821">
        <v>422062900</v>
      </c>
      <c r="K2821" t="s">
        <v>1664</v>
      </c>
      <c r="L2821" t="s">
        <v>1329</v>
      </c>
    </row>
    <row r="2822" spans="8:12" x14ac:dyDescent="0.25">
      <c r="H2822" t="s">
        <v>3785</v>
      </c>
      <c r="I2822">
        <v>9313711</v>
      </c>
      <c r="J2822">
        <v>249467000</v>
      </c>
      <c r="K2822" t="s">
        <v>1340</v>
      </c>
      <c r="L2822" t="s">
        <v>1295</v>
      </c>
    </row>
    <row r="2823" spans="8:12" x14ac:dyDescent="0.25">
      <c r="H2823" t="s">
        <v>3786</v>
      </c>
      <c r="I2823">
        <v>7816135</v>
      </c>
      <c r="J2823">
        <v>325525000</v>
      </c>
      <c r="K2823" t="s">
        <v>1521</v>
      </c>
      <c r="L2823" t="s">
        <v>1295</v>
      </c>
    </row>
    <row r="2824" spans="8:12" x14ac:dyDescent="0.25">
      <c r="H2824" t="s">
        <v>3787</v>
      </c>
      <c r="I2824">
        <v>9410014</v>
      </c>
      <c r="J2824">
        <v>636013239</v>
      </c>
      <c r="K2824" t="s">
        <v>1464</v>
      </c>
      <c r="L2824" t="s">
        <v>1326</v>
      </c>
    </row>
    <row r="2825" spans="8:12" x14ac:dyDescent="0.25">
      <c r="H2825" t="s">
        <v>3788</v>
      </c>
      <c r="I2825">
        <v>9165803</v>
      </c>
      <c r="J2825">
        <v>422032500</v>
      </c>
      <c r="K2825" t="s">
        <v>1664</v>
      </c>
      <c r="L2825" t="s">
        <v>1295</v>
      </c>
    </row>
    <row r="2826" spans="8:12" x14ac:dyDescent="0.25">
      <c r="H2826" t="s">
        <v>3789</v>
      </c>
      <c r="I2826">
        <v>9397420</v>
      </c>
      <c r="J2826">
        <v>271002587</v>
      </c>
      <c r="K2826" t="s">
        <v>1373</v>
      </c>
      <c r="L2826" t="s">
        <v>1295</v>
      </c>
    </row>
    <row r="2827" spans="8:12" x14ac:dyDescent="0.25">
      <c r="H2827" t="s">
        <v>3790</v>
      </c>
      <c r="I2827">
        <v>7928768</v>
      </c>
      <c r="J2827">
        <v>577185000</v>
      </c>
      <c r="L2827" t="s">
        <v>1295</v>
      </c>
    </row>
    <row r="2828" spans="8:12" x14ac:dyDescent="0.25">
      <c r="H2828" t="s">
        <v>3791</v>
      </c>
      <c r="I2828">
        <v>9034743</v>
      </c>
      <c r="J2828">
        <v>271044017</v>
      </c>
      <c r="K2828" t="s">
        <v>1373</v>
      </c>
      <c r="L2828" t="s">
        <v>1326</v>
      </c>
    </row>
    <row r="2829" spans="8:12" x14ac:dyDescent="0.25">
      <c r="H2829" t="s">
        <v>3791</v>
      </c>
      <c r="I2829">
        <v>9034743</v>
      </c>
      <c r="J2829">
        <v>229195000</v>
      </c>
      <c r="L2829" t="s">
        <v>1326</v>
      </c>
    </row>
    <row r="2830" spans="8:12" x14ac:dyDescent="0.25">
      <c r="H2830" t="s">
        <v>3792</v>
      </c>
      <c r="I2830">
        <v>9238545</v>
      </c>
      <c r="J2830">
        <v>256466000</v>
      </c>
      <c r="K2830" t="s">
        <v>1340</v>
      </c>
      <c r="L2830" t="s">
        <v>1341</v>
      </c>
    </row>
    <row r="2831" spans="8:12" x14ac:dyDescent="0.25">
      <c r="H2831" t="s">
        <v>3793</v>
      </c>
      <c r="I2831">
        <v>7525607</v>
      </c>
      <c r="J2831">
        <v>214181018</v>
      </c>
      <c r="K2831" t="s">
        <v>1302</v>
      </c>
      <c r="L2831" t="s">
        <v>1295</v>
      </c>
    </row>
    <row r="2832" spans="8:12" x14ac:dyDescent="0.25">
      <c r="H2832" t="s">
        <v>3794</v>
      </c>
      <c r="I2832">
        <v>9203605</v>
      </c>
      <c r="J2832">
        <v>249082000</v>
      </c>
      <c r="K2832" t="s">
        <v>1340</v>
      </c>
      <c r="L2832" t="s">
        <v>1614</v>
      </c>
    </row>
    <row r="2833" spans="8:12" x14ac:dyDescent="0.25">
      <c r="H2833" t="s">
        <v>3795</v>
      </c>
      <c r="I2833">
        <v>9004669</v>
      </c>
      <c r="J2833">
        <v>525016018</v>
      </c>
      <c r="K2833" t="s">
        <v>1307</v>
      </c>
      <c r="L2833" t="s">
        <v>1295</v>
      </c>
    </row>
    <row r="2834" spans="8:12" x14ac:dyDescent="0.25">
      <c r="H2834" t="s">
        <v>3796</v>
      </c>
      <c r="I2834">
        <v>8815580</v>
      </c>
      <c r="J2834">
        <v>533130371</v>
      </c>
      <c r="K2834" t="s">
        <v>1563</v>
      </c>
      <c r="L2834" t="s">
        <v>1313</v>
      </c>
    </row>
    <row r="2835" spans="8:12" x14ac:dyDescent="0.25">
      <c r="H2835" t="s">
        <v>3797</v>
      </c>
      <c r="I2835">
        <v>9085900</v>
      </c>
      <c r="J2835">
        <v>373574000</v>
      </c>
      <c r="L2835" t="s">
        <v>1341</v>
      </c>
    </row>
    <row r="2836" spans="8:12" x14ac:dyDescent="0.25">
      <c r="H2836" t="s">
        <v>3798</v>
      </c>
      <c r="I2836">
        <v>9324356</v>
      </c>
      <c r="J2836">
        <v>470776000</v>
      </c>
      <c r="K2836" t="s">
        <v>1403</v>
      </c>
      <c r="L2836" t="s">
        <v>1308</v>
      </c>
    </row>
    <row r="2837" spans="8:12" x14ac:dyDescent="0.25">
      <c r="H2837" t="s">
        <v>3799</v>
      </c>
      <c r="I2837">
        <v>9259915</v>
      </c>
      <c r="J2837">
        <v>247088700</v>
      </c>
      <c r="K2837" t="s">
        <v>1398</v>
      </c>
      <c r="L2837" t="s">
        <v>1326</v>
      </c>
    </row>
    <row r="2838" spans="8:12" x14ac:dyDescent="0.25">
      <c r="H2838" t="s">
        <v>3799</v>
      </c>
      <c r="I2838">
        <v>9259915</v>
      </c>
      <c r="J2838">
        <v>229847000</v>
      </c>
      <c r="L2838" t="s">
        <v>1326</v>
      </c>
    </row>
    <row r="2839" spans="8:12" x14ac:dyDescent="0.25">
      <c r="H2839" t="s">
        <v>3800</v>
      </c>
      <c r="I2839">
        <v>9399973</v>
      </c>
      <c r="J2839">
        <v>538002886</v>
      </c>
      <c r="K2839" t="s">
        <v>1437</v>
      </c>
      <c r="L2839" t="s">
        <v>1313</v>
      </c>
    </row>
    <row r="2840" spans="8:12" x14ac:dyDescent="0.25">
      <c r="H2840" t="s">
        <v>3801</v>
      </c>
      <c r="I2840">
        <v>9343778</v>
      </c>
      <c r="J2840">
        <v>371823000</v>
      </c>
      <c r="L2840" t="s">
        <v>1326</v>
      </c>
    </row>
    <row r="2841" spans="8:12" x14ac:dyDescent="0.25">
      <c r="H2841" t="s">
        <v>3802</v>
      </c>
      <c r="I2841">
        <v>9304148</v>
      </c>
      <c r="J2841">
        <v>372134000</v>
      </c>
      <c r="L2841" t="s">
        <v>1341</v>
      </c>
    </row>
    <row r="2842" spans="8:12" x14ac:dyDescent="0.25">
      <c r="H2842" t="s">
        <v>3803</v>
      </c>
      <c r="I2842">
        <v>9561875</v>
      </c>
      <c r="J2842">
        <v>355174000</v>
      </c>
      <c r="K2842" t="s">
        <v>1332</v>
      </c>
      <c r="L2842" t="s">
        <v>1341</v>
      </c>
    </row>
    <row r="2843" spans="8:12" x14ac:dyDescent="0.25">
      <c r="H2843" t="s">
        <v>440</v>
      </c>
      <c r="I2843">
        <v>9433652</v>
      </c>
      <c r="J2843">
        <v>565401000</v>
      </c>
      <c r="L2843" t="s">
        <v>1341</v>
      </c>
    </row>
    <row r="2844" spans="8:12" x14ac:dyDescent="0.25">
      <c r="H2844" t="s">
        <v>3804</v>
      </c>
      <c r="I2844">
        <v>9650793</v>
      </c>
      <c r="J2844">
        <v>636015959</v>
      </c>
      <c r="K2844" t="s">
        <v>1464</v>
      </c>
      <c r="L2844" t="s">
        <v>1308</v>
      </c>
    </row>
    <row r="2845" spans="8:12" x14ac:dyDescent="0.25">
      <c r="H2845" t="s">
        <v>3805</v>
      </c>
      <c r="I2845">
        <v>9102899</v>
      </c>
      <c r="J2845">
        <v>370236000</v>
      </c>
      <c r="L2845" t="s">
        <v>3075</v>
      </c>
    </row>
    <row r="2846" spans="8:12" x14ac:dyDescent="0.25">
      <c r="H2846" t="s">
        <v>3806</v>
      </c>
      <c r="I2846">
        <v>9251183</v>
      </c>
      <c r="J2846">
        <v>248454000</v>
      </c>
      <c r="K2846" t="s">
        <v>1340</v>
      </c>
      <c r="L2846" t="s">
        <v>1346</v>
      </c>
    </row>
    <row r="2847" spans="8:12" x14ac:dyDescent="0.25">
      <c r="H2847" t="s">
        <v>3807</v>
      </c>
      <c r="I2847">
        <v>9352705</v>
      </c>
      <c r="J2847">
        <v>273318810</v>
      </c>
      <c r="K2847" t="s">
        <v>1297</v>
      </c>
      <c r="L2847" t="s">
        <v>1326</v>
      </c>
    </row>
    <row r="2848" spans="8:12" x14ac:dyDescent="0.25">
      <c r="H2848" t="s">
        <v>3808</v>
      </c>
      <c r="I2848">
        <v>7113624</v>
      </c>
      <c r="J2848">
        <v>620000001</v>
      </c>
      <c r="L2848" t="s">
        <v>1295</v>
      </c>
    </row>
    <row r="2849" spans="8:12" x14ac:dyDescent="0.25">
      <c r="H2849" t="s">
        <v>3809</v>
      </c>
      <c r="I2849">
        <v>9558763</v>
      </c>
      <c r="J2849">
        <v>538003844</v>
      </c>
      <c r="K2849" t="s">
        <v>1437</v>
      </c>
      <c r="L2849" t="s">
        <v>1326</v>
      </c>
    </row>
    <row r="2850" spans="8:12" x14ac:dyDescent="0.25">
      <c r="H2850" t="s">
        <v>3810</v>
      </c>
      <c r="I2850">
        <v>9052733</v>
      </c>
      <c r="J2850">
        <v>341164000</v>
      </c>
      <c r="K2850" t="s">
        <v>1316</v>
      </c>
      <c r="L2850" t="s">
        <v>1341</v>
      </c>
    </row>
    <row r="2851" spans="8:12" x14ac:dyDescent="0.25">
      <c r="H2851" t="s">
        <v>3811</v>
      </c>
      <c r="I2851">
        <v>8511598</v>
      </c>
      <c r="J2851">
        <v>511096000</v>
      </c>
      <c r="K2851" t="s">
        <v>1638</v>
      </c>
      <c r="L2851" t="s">
        <v>1295</v>
      </c>
    </row>
    <row r="2852" spans="8:12" x14ac:dyDescent="0.25">
      <c r="H2852" t="s">
        <v>3812</v>
      </c>
      <c r="I2852">
        <v>7611523</v>
      </c>
      <c r="J2852">
        <v>515505000</v>
      </c>
      <c r="K2852" t="s">
        <v>1406</v>
      </c>
      <c r="L2852" t="s">
        <v>1295</v>
      </c>
    </row>
    <row r="2853" spans="8:12" x14ac:dyDescent="0.25">
      <c r="H2853" t="s">
        <v>3813</v>
      </c>
      <c r="I2853">
        <v>9466051</v>
      </c>
      <c r="J2853">
        <v>245347000</v>
      </c>
      <c r="K2853" t="s">
        <v>1387</v>
      </c>
      <c r="L2853" t="s">
        <v>1295</v>
      </c>
    </row>
    <row r="2854" spans="8:12" x14ac:dyDescent="0.25">
      <c r="H2854" t="s">
        <v>3814</v>
      </c>
      <c r="I2854">
        <v>8943260</v>
      </c>
      <c r="J2854">
        <v>273437770</v>
      </c>
      <c r="K2854" t="s">
        <v>1297</v>
      </c>
      <c r="L2854" t="s">
        <v>2051</v>
      </c>
    </row>
    <row r="2855" spans="8:12" x14ac:dyDescent="0.25">
      <c r="H2855" t="s">
        <v>3815</v>
      </c>
      <c r="I2855">
        <v>9387736</v>
      </c>
      <c r="J2855">
        <v>256689000</v>
      </c>
      <c r="K2855" t="s">
        <v>1340</v>
      </c>
      <c r="L2855" t="s">
        <v>1295</v>
      </c>
    </row>
    <row r="2856" spans="8:12" x14ac:dyDescent="0.25">
      <c r="H2856" t="s">
        <v>3816</v>
      </c>
      <c r="I2856">
        <v>9345726</v>
      </c>
      <c r="J2856">
        <v>256255000</v>
      </c>
      <c r="K2856" t="s">
        <v>1340</v>
      </c>
      <c r="L2856" t="s">
        <v>1295</v>
      </c>
    </row>
    <row r="2857" spans="8:12" x14ac:dyDescent="0.25">
      <c r="H2857" t="s">
        <v>3817</v>
      </c>
      <c r="I2857">
        <v>9387748</v>
      </c>
      <c r="J2857">
        <v>249323000</v>
      </c>
      <c r="K2857" t="s">
        <v>1340</v>
      </c>
      <c r="L2857" t="s">
        <v>1295</v>
      </c>
    </row>
    <row r="2858" spans="8:12" x14ac:dyDescent="0.25">
      <c r="H2858" t="s">
        <v>3818</v>
      </c>
      <c r="I2858">
        <v>9372602</v>
      </c>
      <c r="J2858">
        <v>256551000</v>
      </c>
      <c r="K2858" t="s">
        <v>1340</v>
      </c>
      <c r="L2858" t="s">
        <v>1295</v>
      </c>
    </row>
    <row r="2859" spans="8:12" x14ac:dyDescent="0.25">
      <c r="H2859" t="s">
        <v>3819</v>
      </c>
      <c r="I2859">
        <v>9643233</v>
      </c>
      <c r="J2859">
        <v>341593000</v>
      </c>
      <c r="K2859" t="s">
        <v>1316</v>
      </c>
      <c r="L2859" t="s">
        <v>1295</v>
      </c>
    </row>
    <row r="2860" spans="8:12" x14ac:dyDescent="0.25">
      <c r="H2860" t="s">
        <v>3820</v>
      </c>
      <c r="I2860">
        <v>9175169</v>
      </c>
      <c r="J2860">
        <v>248558000</v>
      </c>
      <c r="K2860" t="s">
        <v>1340</v>
      </c>
      <c r="L2860" t="s">
        <v>1362</v>
      </c>
    </row>
    <row r="2861" spans="8:12" x14ac:dyDescent="0.25">
      <c r="H2861" t="s">
        <v>3821</v>
      </c>
      <c r="I2861">
        <v>9149237</v>
      </c>
      <c r="J2861">
        <v>636010802</v>
      </c>
      <c r="K2861" t="s">
        <v>1464</v>
      </c>
      <c r="L2861" t="s">
        <v>1362</v>
      </c>
    </row>
    <row r="2862" spans="8:12" x14ac:dyDescent="0.25">
      <c r="H2862" t="s">
        <v>3821</v>
      </c>
      <c r="I2862">
        <v>9149237</v>
      </c>
      <c r="J2862">
        <v>572798210</v>
      </c>
      <c r="K2862" t="s">
        <v>1575</v>
      </c>
      <c r="L2862" t="s">
        <v>1362</v>
      </c>
    </row>
    <row r="2863" spans="8:12" x14ac:dyDescent="0.25">
      <c r="H2863" t="s">
        <v>3822</v>
      </c>
      <c r="I2863">
        <v>8324646</v>
      </c>
      <c r="J2863">
        <v>677060400</v>
      </c>
      <c r="K2863" t="s">
        <v>1305</v>
      </c>
      <c r="L2863" t="s">
        <v>1295</v>
      </c>
    </row>
    <row r="2864" spans="8:12" x14ac:dyDescent="0.25">
      <c r="H2864" t="s">
        <v>3823</v>
      </c>
      <c r="I2864">
        <v>9619763</v>
      </c>
      <c r="J2864">
        <v>470380000</v>
      </c>
      <c r="K2864" t="s">
        <v>1403</v>
      </c>
      <c r="L2864" t="s">
        <v>1308</v>
      </c>
    </row>
    <row r="2865" spans="8:12" x14ac:dyDescent="0.25">
      <c r="H2865" t="s">
        <v>3824</v>
      </c>
      <c r="I2865">
        <v>9265354</v>
      </c>
      <c r="J2865">
        <v>372111000</v>
      </c>
      <c r="L2865" t="s">
        <v>1362</v>
      </c>
    </row>
    <row r="2866" spans="8:12" x14ac:dyDescent="0.25">
      <c r="H2866" t="s">
        <v>3825</v>
      </c>
      <c r="I2866">
        <v>9646742</v>
      </c>
      <c r="J2866">
        <v>538005259</v>
      </c>
      <c r="K2866" t="s">
        <v>1437</v>
      </c>
      <c r="L2866" t="s">
        <v>1308</v>
      </c>
    </row>
    <row r="2867" spans="8:12" x14ac:dyDescent="0.25">
      <c r="H2867" t="s">
        <v>3826</v>
      </c>
      <c r="I2867">
        <v>9681467</v>
      </c>
      <c r="J2867">
        <v>432996000</v>
      </c>
      <c r="K2867" t="s">
        <v>1368</v>
      </c>
      <c r="L2867" t="s">
        <v>1308</v>
      </c>
    </row>
    <row r="2868" spans="8:12" x14ac:dyDescent="0.25">
      <c r="H2868" t="s">
        <v>3827</v>
      </c>
      <c r="I2868">
        <v>9271559</v>
      </c>
      <c r="J2868">
        <v>351383000</v>
      </c>
      <c r="K2868" t="s">
        <v>1332</v>
      </c>
      <c r="L2868" t="s">
        <v>1341</v>
      </c>
    </row>
    <row r="2869" spans="8:12" x14ac:dyDescent="0.25">
      <c r="H2869" t="s">
        <v>3828</v>
      </c>
      <c r="I2869">
        <v>9278636</v>
      </c>
      <c r="J2869">
        <v>371166000</v>
      </c>
      <c r="L2869" t="s">
        <v>1341</v>
      </c>
    </row>
    <row r="2870" spans="8:12" x14ac:dyDescent="0.25">
      <c r="H2870" t="s">
        <v>3829</v>
      </c>
      <c r="I2870">
        <v>9271561</v>
      </c>
      <c r="J2870">
        <v>356611000</v>
      </c>
      <c r="K2870" t="s">
        <v>1332</v>
      </c>
      <c r="L2870" t="s">
        <v>1308</v>
      </c>
    </row>
    <row r="2871" spans="8:12" x14ac:dyDescent="0.25">
      <c r="H2871" t="s">
        <v>3830</v>
      </c>
      <c r="I2871">
        <v>9595412</v>
      </c>
      <c r="J2871">
        <v>636015632</v>
      </c>
      <c r="K2871" t="s">
        <v>1464</v>
      </c>
      <c r="L2871" t="s">
        <v>1308</v>
      </c>
    </row>
    <row r="2872" spans="8:12" x14ac:dyDescent="0.25">
      <c r="H2872" t="s">
        <v>3831</v>
      </c>
      <c r="I2872">
        <v>9314674</v>
      </c>
      <c r="J2872">
        <v>355875000</v>
      </c>
      <c r="K2872" t="s">
        <v>1332</v>
      </c>
      <c r="L2872" t="s">
        <v>1341</v>
      </c>
    </row>
    <row r="2873" spans="8:12" x14ac:dyDescent="0.25">
      <c r="H2873" t="s">
        <v>3832</v>
      </c>
      <c r="I2873">
        <v>9406532</v>
      </c>
      <c r="J2873">
        <v>477049700</v>
      </c>
      <c r="K2873" t="s">
        <v>1348</v>
      </c>
      <c r="L2873" t="s">
        <v>1341</v>
      </c>
    </row>
    <row r="2874" spans="8:12" x14ac:dyDescent="0.25">
      <c r="H2874" t="s">
        <v>3833</v>
      </c>
      <c r="I2874">
        <v>9312250</v>
      </c>
      <c r="J2874">
        <v>564690000</v>
      </c>
      <c r="K2874" t="s">
        <v>1441</v>
      </c>
      <c r="L2874" t="s">
        <v>1341</v>
      </c>
    </row>
    <row r="2875" spans="8:12" x14ac:dyDescent="0.25">
      <c r="H2875" t="s">
        <v>3834</v>
      </c>
      <c r="I2875">
        <v>9446556</v>
      </c>
      <c r="J2875">
        <v>351833000</v>
      </c>
      <c r="K2875" t="s">
        <v>1332</v>
      </c>
      <c r="L2875" t="s">
        <v>1341</v>
      </c>
    </row>
    <row r="2876" spans="8:12" x14ac:dyDescent="0.25">
      <c r="H2876" t="s">
        <v>3835</v>
      </c>
      <c r="I2876">
        <v>9374026</v>
      </c>
      <c r="J2876">
        <v>372276000</v>
      </c>
      <c r="L2876" t="s">
        <v>1341</v>
      </c>
    </row>
    <row r="2877" spans="8:12" x14ac:dyDescent="0.25">
      <c r="H2877" t="s">
        <v>3836</v>
      </c>
      <c r="I2877">
        <v>9343807</v>
      </c>
      <c r="J2877">
        <v>431501865</v>
      </c>
      <c r="K2877" t="s">
        <v>1368</v>
      </c>
      <c r="L2877" t="s">
        <v>1362</v>
      </c>
    </row>
    <row r="2878" spans="8:12" x14ac:dyDescent="0.25">
      <c r="H2878" t="s">
        <v>3837</v>
      </c>
      <c r="I2878">
        <v>9511129</v>
      </c>
      <c r="J2878">
        <v>431001096</v>
      </c>
      <c r="K2878" t="s">
        <v>1368</v>
      </c>
      <c r="L2878" t="s">
        <v>1313</v>
      </c>
    </row>
    <row r="2879" spans="8:12" x14ac:dyDescent="0.25">
      <c r="H2879" t="s">
        <v>3838</v>
      </c>
      <c r="I2879">
        <v>9758088</v>
      </c>
      <c r="J2879">
        <v>431006718</v>
      </c>
      <c r="K2879" t="s">
        <v>1368</v>
      </c>
      <c r="L2879" t="s">
        <v>1313</v>
      </c>
    </row>
    <row r="2880" spans="8:12" x14ac:dyDescent="0.25">
      <c r="H2880" t="s">
        <v>3839</v>
      </c>
      <c r="I2880">
        <v>9397157</v>
      </c>
      <c r="J2880">
        <v>563701000</v>
      </c>
      <c r="K2880" t="s">
        <v>1441</v>
      </c>
      <c r="L2880" t="s">
        <v>1313</v>
      </c>
    </row>
    <row r="2881" spans="8:12" x14ac:dyDescent="0.25">
      <c r="H2881" t="s">
        <v>441</v>
      </c>
      <c r="I2881">
        <v>9314648</v>
      </c>
      <c r="J2881">
        <v>538002853</v>
      </c>
      <c r="K2881" t="s">
        <v>1437</v>
      </c>
      <c r="L2881" t="s">
        <v>1341</v>
      </c>
    </row>
    <row r="2882" spans="8:12" x14ac:dyDescent="0.25">
      <c r="H2882" t="s">
        <v>441</v>
      </c>
      <c r="I2882">
        <v>9187693</v>
      </c>
      <c r="J2882">
        <v>271002374</v>
      </c>
      <c r="K2882" t="s">
        <v>1373</v>
      </c>
      <c r="L2882" t="s">
        <v>1326</v>
      </c>
    </row>
    <row r="2883" spans="8:12" x14ac:dyDescent="0.25">
      <c r="H2883" t="s">
        <v>3840</v>
      </c>
      <c r="I2883">
        <v>9302918</v>
      </c>
      <c r="J2883">
        <v>235103315</v>
      </c>
      <c r="K2883" t="s">
        <v>1558</v>
      </c>
      <c r="L2883" t="s">
        <v>1341</v>
      </c>
    </row>
    <row r="2884" spans="8:12" x14ac:dyDescent="0.25">
      <c r="H2884" t="s">
        <v>3841</v>
      </c>
      <c r="I2884">
        <v>9527192</v>
      </c>
      <c r="J2884">
        <v>373463000</v>
      </c>
      <c r="L2884" t="s">
        <v>1295</v>
      </c>
    </row>
    <row r="2885" spans="8:12" x14ac:dyDescent="0.25">
      <c r="H2885" t="s">
        <v>3842</v>
      </c>
      <c r="I2885">
        <v>9104201</v>
      </c>
      <c r="J2885">
        <v>440243000</v>
      </c>
      <c r="K2885" t="s">
        <v>1352</v>
      </c>
      <c r="L2885" t="s">
        <v>1313</v>
      </c>
    </row>
    <row r="2886" spans="8:12" x14ac:dyDescent="0.25">
      <c r="H2886" t="s">
        <v>3843</v>
      </c>
      <c r="I2886">
        <v>9551703</v>
      </c>
      <c r="J2886">
        <v>636092419</v>
      </c>
      <c r="K2886" t="s">
        <v>1464</v>
      </c>
      <c r="L2886" t="s">
        <v>1308</v>
      </c>
    </row>
    <row r="2887" spans="8:12" x14ac:dyDescent="0.25">
      <c r="H2887" t="s">
        <v>3843</v>
      </c>
      <c r="I2887">
        <v>9551703</v>
      </c>
      <c r="J2887">
        <v>255805615</v>
      </c>
      <c r="L2887" t="s">
        <v>1308</v>
      </c>
    </row>
    <row r="2888" spans="8:12" x14ac:dyDescent="0.25">
      <c r="H2888" t="s">
        <v>3844</v>
      </c>
      <c r="I2888">
        <v>9431020</v>
      </c>
      <c r="J2888">
        <v>212228000</v>
      </c>
      <c r="K2888" t="s">
        <v>1443</v>
      </c>
      <c r="L2888" t="s">
        <v>1326</v>
      </c>
    </row>
    <row r="2889" spans="8:12" x14ac:dyDescent="0.25">
      <c r="H2889" t="s">
        <v>3845</v>
      </c>
      <c r="I2889">
        <v>8309232</v>
      </c>
      <c r="J2889">
        <v>525016355</v>
      </c>
      <c r="K2889" t="s">
        <v>1307</v>
      </c>
      <c r="L2889" t="s">
        <v>1341</v>
      </c>
    </row>
    <row r="2890" spans="8:12" x14ac:dyDescent="0.25">
      <c r="H2890" t="s">
        <v>3846</v>
      </c>
      <c r="I2890">
        <v>9294197</v>
      </c>
      <c r="J2890">
        <v>477360700</v>
      </c>
      <c r="K2890" t="s">
        <v>1348</v>
      </c>
      <c r="L2890" t="s">
        <v>1341</v>
      </c>
    </row>
    <row r="2891" spans="8:12" x14ac:dyDescent="0.25">
      <c r="H2891" t="s">
        <v>3847</v>
      </c>
      <c r="I2891">
        <v>9008500</v>
      </c>
      <c r="J2891">
        <v>249049000</v>
      </c>
      <c r="K2891" t="s">
        <v>1340</v>
      </c>
      <c r="L2891" t="s">
        <v>1346</v>
      </c>
    </row>
    <row r="2892" spans="8:12" x14ac:dyDescent="0.25">
      <c r="H2892" t="s">
        <v>3848</v>
      </c>
      <c r="I2892">
        <v>9112143</v>
      </c>
      <c r="J2892">
        <v>256805000</v>
      </c>
      <c r="K2892" t="s">
        <v>1340</v>
      </c>
      <c r="L2892" t="s">
        <v>1346</v>
      </c>
    </row>
    <row r="2893" spans="8:12" x14ac:dyDescent="0.25">
      <c r="H2893" t="s">
        <v>3849</v>
      </c>
      <c r="I2893">
        <v>9112155</v>
      </c>
      <c r="J2893">
        <v>256792000</v>
      </c>
      <c r="K2893" t="s">
        <v>1340</v>
      </c>
      <c r="L2893" t="s">
        <v>1346</v>
      </c>
    </row>
    <row r="2894" spans="8:12" x14ac:dyDescent="0.25">
      <c r="H2894" t="s">
        <v>3850</v>
      </c>
      <c r="I2894">
        <v>9133549</v>
      </c>
      <c r="J2894">
        <v>256400000</v>
      </c>
      <c r="K2894" t="s">
        <v>1340</v>
      </c>
      <c r="L2894" t="s">
        <v>1346</v>
      </c>
    </row>
    <row r="2895" spans="8:12" x14ac:dyDescent="0.25">
      <c r="H2895" t="s">
        <v>3851</v>
      </c>
      <c r="I2895">
        <v>9008512</v>
      </c>
      <c r="J2895">
        <v>249050000</v>
      </c>
      <c r="K2895" t="s">
        <v>1340</v>
      </c>
      <c r="L2895" t="s">
        <v>1346</v>
      </c>
    </row>
    <row r="2896" spans="8:12" x14ac:dyDescent="0.25">
      <c r="H2896" t="s">
        <v>3852</v>
      </c>
      <c r="I2896">
        <v>9034509</v>
      </c>
      <c r="J2896">
        <v>256788000</v>
      </c>
      <c r="K2896" t="s">
        <v>1340</v>
      </c>
      <c r="L2896" t="s">
        <v>1346</v>
      </c>
    </row>
    <row r="2897" spans="8:12" x14ac:dyDescent="0.25">
      <c r="H2897" t="s">
        <v>3853</v>
      </c>
      <c r="I2897">
        <v>9034511</v>
      </c>
      <c r="J2897">
        <v>256775000</v>
      </c>
      <c r="K2897" t="s">
        <v>1340</v>
      </c>
      <c r="L2897" t="s">
        <v>1346</v>
      </c>
    </row>
    <row r="2898" spans="8:12" x14ac:dyDescent="0.25">
      <c r="H2898" t="s">
        <v>3854</v>
      </c>
      <c r="I2898">
        <v>9034523</v>
      </c>
      <c r="J2898">
        <v>256798000</v>
      </c>
      <c r="K2898" t="s">
        <v>1340</v>
      </c>
      <c r="L2898" t="s">
        <v>1346</v>
      </c>
    </row>
    <row r="2899" spans="8:12" x14ac:dyDescent="0.25">
      <c r="H2899" t="s">
        <v>3855</v>
      </c>
      <c r="I2899">
        <v>9043457</v>
      </c>
      <c r="J2899">
        <v>256787000</v>
      </c>
      <c r="K2899" t="s">
        <v>1340</v>
      </c>
      <c r="L2899" t="s">
        <v>1346</v>
      </c>
    </row>
    <row r="2900" spans="8:12" x14ac:dyDescent="0.25">
      <c r="H2900" t="s">
        <v>3856</v>
      </c>
      <c r="I2900">
        <v>9363522</v>
      </c>
      <c r="J2900">
        <v>357426000</v>
      </c>
      <c r="K2900" t="s">
        <v>1332</v>
      </c>
      <c r="L2900" t="s">
        <v>1346</v>
      </c>
    </row>
    <row r="2901" spans="8:12" x14ac:dyDescent="0.25">
      <c r="H2901" t="s">
        <v>3857</v>
      </c>
      <c r="I2901">
        <v>9710335</v>
      </c>
      <c r="J2901">
        <v>256508000</v>
      </c>
      <c r="K2901" t="s">
        <v>1340</v>
      </c>
      <c r="L2901" t="s">
        <v>1313</v>
      </c>
    </row>
    <row r="2902" spans="8:12" x14ac:dyDescent="0.25">
      <c r="H2902" t="s">
        <v>3858</v>
      </c>
      <c r="I2902">
        <v>9710323</v>
      </c>
      <c r="J2902">
        <v>256243000</v>
      </c>
      <c r="K2902" t="s">
        <v>1340</v>
      </c>
      <c r="L2902" t="s">
        <v>1313</v>
      </c>
    </row>
    <row r="2903" spans="8:12" x14ac:dyDescent="0.25">
      <c r="H2903" t="s">
        <v>3859</v>
      </c>
      <c r="I2903">
        <v>9710309</v>
      </c>
      <c r="J2903">
        <v>229953000</v>
      </c>
      <c r="L2903" t="s">
        <v>1313</v>
      </c>
    </row>
    <row r="2904" spans="8:12" x14ac:dyDescent="0.25">
      <c r="H2904" t="s">
        <v>3860</v>
      </c>
      <c r="I2904">
        <v>9576375</v>
      </c>
      <c r="J2904">
        <v>419000209</v>
      </c>
      <c r="K2904" t="s">
        <v>1420</v>
      </c>
      <c r="L2904" t="s">
        <v>1329</v>
      </c>
    </row>
    <row r="2905" spans="8:12" x14ac:dyDescent="0.25">
      <c r="H2905" t="s">
        <v>3861</v>
      </c>
      <c r="I2905">
        <v>9333125</v>
      </c>
      <c r="J2905">
        <v>538004308</v>
      </c>
      <c r="K2905" t="s">
        <v>1437</v>
      </c>
      <c r="L2905" t="s">
        <v>1326</v>
      </c>
    </row>
    <row r="2906" spans="8:12" x14ac:dyDescent="0.25">
      <c r="H2906" t="s">
        <v>3862</v>
      </c>
      <c r="I2906">
        <v>9377834</v>
      </c>
      <c r="J2906">
        <v>538004147</v>
      </c>
      <c r="K2906" t="s">
        <v>1437</v>
      </c>
      <c r="L2906" t="s">
        <v>1313</v>
      </c>
    </row>
    <row r="2907" spans="8:12" x14ac:dyDescent="0.25">
      <c r="H2907" t="s">
        <v>3863</v>
      </c>
      <c r="I2907">
        <v>9697296</v>
      </c>
      <c r="J2907">
        <v>538006555</v>
      </c>
      <c r="K2907" t="s">
        <v>1437</v>
      </c>
      <c r="L2907" t="s">
        <v>1313</v>
      </c>
    </row>
    <row r="2908" spans="8:12" x14ac:dyDescent="0.25">
      <c r="H2908" t="s">
        <v>3864</v>
      </c>
      <c r="I2908">
        <v>9381639</v>
      </c>
      <c r="J2908">
        <v>538004148</v>
      </c>
      <c r="K2908" t="s">
        <v>1437</v>
      </c>
      <c r="L2908" t="s">
        <v>1313</v>
      </c>
    </row>
    <row r="2909" spans="8:12" x14ac:dyDescent="0.25">
      <c r="H2909" t="s">
        <v>3865</v>
      </c>
      <c r="I2909">
        <v>9697301</v>
      </c>
      <c r="J2909">
        <v>538006684</v>
      </c>
      <c r="K2909" t="s">
        <v>1437</v>
      </c>
      <c r="L2909" t="s">
        <v>1313</v>
      </c>
    </row>
    <row r="2910" spans="8:12" x14ac:dyDescent="0.25">
      <c r="H2910" t="s">
        <v>3866</v>
      </c>
      <c r="I2910">
        <v>6802319</v>
      </c>
      <c r="J2910">
        <v>735057545</v>
      </c>
      <c r="K2910" t="s">
        <v>3867</v>
      </c>
      <c r="L2910" t="s">
        <v>1313</v>
      </c>
    </row>
    <row r="2911" spans="8:12" x14ac:dyDescent="0.25">
      <c r="H2911" t="s">
        <v>3868</v>
      </c>
      <c r="I2911">
        <v>8129450</v>
      </c>
      <c r="J2911">
        <v>730060000</v>
      </c>
      <c r="K2911" t="s">
        <v>3869</v>
      </c>
      <c r="L2911" t="s">
        <v>1362</v>
      </c>
    </row>
    <row r="2912" spans="8:12" x14ac:dyDescent="0.25">
      <c r="H2912" t="s">
        <v>3870</v>
      </c>
      <c r="I2912">
        <v>9391294</v>
      </c>
      <c r="J2912">
        <v>345200011</v>
      </c>
      <c r="K2912" t="s">
        <v>2744</v>
      </c>
      <c r="L2912" t="s">
        <v>1313</v>
      </c>
    </row>
    <row r="2913" spans="8:12" x14ac:dyDescent="0.25">
      <c r="H2913" t="s">
        <v>3871</v>
      </c>
      <c r="I2913">
        <v>7824572</v>
      </c>
      <c r="J2913">
        <v>374957000</v>
      </c>
      <c r="L2913" t="s">
        <v>1313</v>
      </c>
    </row>
    <row r="2914" spans="8:12" x14ac:dyDescent="0.25">
      <c r="H2914" t="s">
        <v>3872</v>
      </c>
      <c r="I2914">
        <v>8748701</v>
      </c>
      <c r="J2914">
        <v>371222000</v>
      </c>
      <c r="L2914" t="s">
        <v>1308</v>
      </c>
    </row>
    <row r="2915" spans="8:12" x14ac:dyDescent="0.25">
      <c r="H2915" t="s">
        <v>3872</v>
      </c>
      <c r="I2915">
        <v>8748701</v>
      </c>
      <c r="J2915">
        <v>312803000</v>
      </c>
      <c r="K2915" t="s">
        <v>1379</v>
      </c>
      <c r="L2915" t="s">
        <v>1308</v>
      </c>
    </row>
    <row r="2916" spans="8:12" x14ac:dyDescent="0.25">
      <c r="H2916" t="s">
        <v>3873</v>
      </c>
      <c r="I2916">
        <v>5247008</v>
      </c>
      <c r="J2916">
        <v>412352660</v>
      </c>
      <c r="L2916" t="s">
        <v>1308</v>
      </c>
    </row>
    <row r="2917" spans="8:12" x14ac:dyDescent="0.25">
      <c r="H2917" t="s">
        <v>3873</v>
      </c>
      <c r="I2917">
        <v>5247008</v>
      </c>
      <c r="J2917">
        <v>411304084</v>
      </c>
      <c r="L2917" t="s">
        <v>1308</v>
      </c>
    </row>
    <row r="2918" spans="8:12" x14ac:dyDescent="0.25">
      <c r="H2918" t="s">
        <v>3874</v>
      </c>
      <c r="I2918">
        <v>7394553</v>
      </c>
      <c r="J2918">
        <v>667709000</v>
      </c>
      <c r="K2918" t="s">
        <v>2089</v>
      </c>
      <c r="L2918" t="s">
        <v>1329</v>
      </c>
    </row>
    <row r="2919" spans="8:12" x14ac:dyDescent="0.25">
      <c r="H2919" t="s">
        <v>3875</v>
      </c>
      <c r="I2919">
        <v>9876543</v>
      </c>
      <c r="J2919">
        <v>414717000</v>
      </c>
      <c r="L2919" t="s">
        <v>1308</v>
      </c>
    </row>
    <row r="2920" spans="8:12" x14ac:dyDescent="0.25">
      <c r="H2920" t="s">
        <v>3876</v>
      </c>
      <c r="I2920">
        <v>9164809</v>
      </c>
      <c r="J2920">
        <v>710005450</v>
      </c>
      <c r="K2920" t="s">
        <v>2162</v>
      </c>
      <c r="L2920" t="s">
        <v>1295</v>
      </c>
    </row>
    <row r="2921" spans="8:12" x14ac:dyDescent="0.25">
      <c r="H2921" t="s">
        <v>3876</v>
      </c>
      <c r="I2921">
        <v>9164809</v>
      </c>
      <c r="J2921">
        <v>636017163</v>
      </c>
      <c r="K2921" t="s">
        <v>1464</v>
      </c>
      <c r="L2921" t="s">
        <v>1295</v>
      </c>
    </row>
    <row r="2922" spans="8:12" x14ac:dyDescent="0.25">
      <c r="H2922" t="s">
        <v>3877</v>
      </c>
      <c r="I2922">
        <v>9524815</v>
      </c>
      <c r="J2922">
        <v>370749000</v>
      </c>
      <c r="L2922" t="s">
        <v>1341</v>
      </c>
    </row>
    <row r="2923" spans="8:12" x14ac:dyDescent="0.25">
      <c r="H2923" t="s">
        <v>3878</v>
      </c>
      <c r="I2923">
        <v>9191254</v>
      </c>
      <c r="J2923">
        <v>305842000</v>
      </c>
      <c r="L2923" t="s">
        <v>1295</v>
      </c>
    </row>
    <row r="2924" spans="8:12" x14ac:dyDescent="0.25">
      <c r="H2924" t="s">
        <v>3879</v>
      </c>
      <c r="I2924">
        <v>9622124</v>
      </c>
      <c r="J2924">
        <v>345070331</v>
      </c>
      <c r="K2924" t="s">
        <v>2744</v>
      </c>
      <c r="L2924" t="s">
        <v>1329</v>
      </c>
    </row>
    <row r="2925" spans="8:12" x14ac:dyDescent="0.25">
      <c r="H2925" t="s">
        <v>3880</v>
      </c>
      <c r="I2925">
        <v>8932297</v>
      </c>
      <c r="J2925">
        <v>667509000</v>
      </c>
      <c r="K2925" t="s">
        <v>2089</v>
      </c>
      <c r="L2925" t="s">
        <v>1295</v>
      </c>
    </row>
    <row r="2926" spans="8:12" x14ac:dyDescent="0.25">
      <c r="H2926" t="s">
        <v>3880</v>
      </c>
      <c r="I2926">
        <v>8420232</v>
      </c>
      <c r="J2926">
        <v>657551000</v>
      </c>
      <c r="K2926" t="s">
        <v>1607</v>
      </c>
      <c r="L2926" t="s">
        <v>1326</v>
      </c>
    </row>
    <row r="2927" spans="8:12" x14ac:dyDescent="0.25">
      <c r="H2927" t="s">
        <v>3881</v>
      </c>
      <c r="I2927">
        <v>9480758</v>
      </c>
      <c r="J2927">
        <v>538004695</v>
      </c>
      <c r="L2927" t="s">
        <v>1329</v>
      </c>
    </row>
    <row r="2928" spans="8:12" x14ac:dyDescent="0.25">
      <c r="H2928" t="s">
        <v>3882</v>
      </c>
      <c r="I2928">
        <v>8903284</v>
      </c>
      <c r="J2928">
        <v>419000272</v>
      </c>
      <c r="K2928" t="s">
        <v>1420</v>
      </c>
      <c r="L2928" t="s">
        <v>1341</v>
      </c>
    </row>
    <row r="2929" spans="8:12" x14ac:dyDescent="0.25">
      <c r="H2929" t="s">
        <v>3883</v>
      </c>
      <c r="I2929">
        <v>9636242</v>
      </c>
      <c r="J2929">
        <v>438031018</v>
      </c>
      <c r="K2929" t="s">
        <v>2146</v>
      </c>
      <c r="L2929" t="s">
        <v>1295</v>
      </c>
    </row>
    <row r="2930" spans="8:12" x14ac:dyDescent="0.25">
      <c r="H2930" t="s">
        <v>3883</v>
      </c>
      <c r="I2930">
        <v>9345221</v>
      </c>
      <c r="J2930">
        <v>425000004</v>
      </c>
      <c r="K2930" t="s">
        <v>2125</v>
      </c>
      <c r="L2930" t="s">
        <v>1326</v>
      </c>
    </row>
    <row r="2931" spans="8:12" x14ac:dyDescent="0.25">
      <c r="H2931" t="s">
        <v>3884</v>
      </c>
      <c r="I2931">
        <v>8324373</v>
      </c>
      <c r="J2931">
        <v>308184000</v>
      </c>
      <c r="K2931" t="s">
        <v>1609</v>
      </c>
      <c r="L2931" t="s">
        <v>1295</v>
      </c>
    </row>
    <row r="2932" spans="8:12" x14ac:dyDescent="0.25">
      <c r="H2932" t="s">
        <v>3885</v>
      </c>
      <c r="I2932">
        <v>8884555</v>
      </c>
      <c r="J2932">
        <v>271000319</v>
      </c>
      <c r="K2932" t="s">
        <v>1373</v>
      </c>
      <c r="L2932" t="s">
        <v>1295</v>
      </c>
    </row>
    <row r="2933" spans="8:12" x14ac:dyDescent="0.25">
      <c r="H2933" t="s">
        <v>3886</v>
      </c>
      <c r="I2933">
        <v>9762015</v>
      </c>
      <c r="J2933">
        <v>525024302</v>
      </c>
      <c r="K2933" t="s">
        <v>1307</v>
      </c>
      <c r="L2933" t="s">
        <v>1313</v>
      </c>
    </row>
    <row r="2934" spans="8:12" x14ac:dyDescent="0.25">
      <c r="H2934" t="s">
        <v>3887</v>
      </c>
      <c r="I2934">
        <v>9728813</v>
      </c>
      <c r="J2934">
        <v>529731000</v>
      </c>
      <c r="K2934" t="s">
        <v>2074</v>
      </c>
      <c r="L2934" t="s">
        <v>1313</v>
      </c>
    </row>
    <row r="2935" spans="8:12" x14ac:dyDescent="0.25">
      <c r="H2935" t="s">
        <v>3888</v>
      </c>
      <c r="I2935">
        <v>9728813</v>
      </c>
      <c r="J2935">
        <v>525024244</v>
      </c>
      <c r="K2935" t="s">
        <v>1307</v>
      </c>
      <c r="L2935" t="s">
        <v>1313</v>
      </c>
    </row>
    <row r="2936" spans="8:12" x14ac:dyDescent="0.25">
      <c r="H2936" t="s">
        <v>3889</v>
      </c>
      <c r="I2936">
        <v>9728825</v>
      </c>
      <c r="J2936">
        <v>529732000</v>
      </c>
      <c r="K2936" t="s">
        <v>2074</v>
      </c>
      <c r="L2936" t="s">
        <v>1313</v>
      </c>
    </row>
    <row r="2937" spans="8:12" x14ac:dyDescent="0.25">
      <c r="H2937" t="s">
        <v>442</v>
      </c>
      <c r="I2937">
        <v>9523299</v>
      </c>
      <c r="J2937">
        <v>373676000</v>
      </c>
      <c r="L2937" t="s">
        <v>1341</v>
      </c>
    </row>
    <row r="2938" spans="8:12" x14ac:dyDescent="0.25">
      <c r="H2938" t="s">
        <v>3890</v>
      </c>
      <c r="I2938">
        <v>9614830</v>
      </c>
      <c r="J2938">
        <v>224528000</v>
      </c>
      <c r="K2938" t="s">
        <v>1830</v>
      </c>
      <c r="L2938" t="s">
        <v>1295</v>
      </c>
    </row>
    <row r="2939" spans="8:12" x14ac:dyDescent="0.25">
      <c r="H2939" t="s">
        <v>3891</v>
      </c>
      <c r="I2939">
        <v>7529029</v>
      </c>
      <c r="J2939">
        <v>701000006</v>
      </c>
      <c r="K2939" t="s">
        <v>3134</v>
      </c>
      <c r="L2939" t="s">
        <v>1329</v>
      </c>
    </row>
    <row r="2940" spans="8:12" x14ac:dyDescent="0.25">
      <c r="H2940" t="s">
        <v>3892</v>
      </c>
      <c r="I2940">
        <v>9428671</v>
      </c>
      <c r="J2940">
        <v>224994000</v>
      </c>
      <c r="K2940" t="s">
        <v>1830</v>
      </c>
      <c r="L2940" t="s">
        <v>1362</v>
      </c>
    </row>
    <row r="2941" spans="8:12" x14ac:dyDescent="0.25">
      <c r="H2941" t="s">
        <v>3893</v>
      </c>
      <c r="I2941">
        <v>9312274</v>
      </c>
      <c r="J2941">
        <v>224127820</v>
      </c>
      <c r="K2941" t="s">
        <v>1830</v>
      </c>
      <c r="L2941" t="s">
        <v>1362</v>
      </c>
    </row>
    <row r="2942" spans="8:12" x14ac:dyDescent="0.25">
      <c r="H2942" t="s">
        <v>3894</v>
      </c>
      <c r="I2942">
        <v>9617442</v>
      </c>
      <c r="J2942">
        <v>624017000</v>
      </c>
      <c r="K2942" t="s">
        <v>1479</v>
      </c>
      <c r="L2942" t="s">
        <v>1313</v>
      </c>
    </row>
    <row r="2943" spans="8:12" x14ac:dyDescent="0.25">
      <c r="H2943" t="s">
        <v>3895</v>
      </c>
      <c r="I2943">
        <v>9405954</v>
      </c>
      <c r="J2943">
        <v>422036300</v>
      </c>
      <c r="K2943" t="s">
        <v>1664</v>
      </c>
      <c r="L2943" t="s">
        <v>1341</v>
      </c>
    </row>
    <row r="2944" spans="8:12" x14ac:dyDescent="0.25">
      <c r="H2944" t="s">
        <v>3896</v>
      </c>
      <c r="I2944">
        <v>9447263</v>
      </c>
      <c r="J2944">
        <v>422664000</v>
      </c>
      <c r="K2944" t="s">
        <v>1664</v>
      </c>
      <c r="L2944" t="s">
        <v>1313</v>
      </c>
    </row>
    <row r="2945" spans="8:12" x14ac:dyDescent="0.25">
      <c r="H2945" t="s">
        <v>3897</v>
      </c>
      <c r="I2945">
        <v>9468449</v>
      </c>
      <c r="J2945">
        <v>565527000</v>
      </c>
      <c r="L2945" t="s">
        <v>1313</v>
      </c>
    </row>
    <row r="2946" spans="8:12" x14ac:dyDescent="0.25">
      <c r="H2946" t="s">
        <v>3898</v>
      </c>
      <c r="I2946">
        <v>9620944</v>
      </c>
      <c r="J2946">
        <v>403520001</v>
      </c>
      <c r="K2946" t="s">
        <v>1920</v>
      </c>
      <c r="L2946" t="s">
        <v>1614</v>
      </c>
    </row>
    <row r="2947" spans="8:12" x14ac:dyDescent="0.25">
      <c r="H2947" t="s">
        <v>3899</v>
      </c>
      <c r="I2947">
        <v>9660516</v>
      </c>
      <c r="J2947">
        <v>403711810</v>
      </c>
      <c r="K2947" t="s">
        <v>1920</v>
      </c>
      <c r="L2947" t="s">
        <v>1341</v>
      </c>
    </row>
    <row r="2948" spans="8:12" x14ac:dyDescent="0.25">
      <c r="H2948" t="s">
        <v>3900</v>
      </c>
      <c r="I2948">
        <v>9660530</v>
      </c>
      <c r="J2948">
        <v>403516000</v>
      </c>
      <c r="K2948" t="s">
        <v>1920</v>
      </c>
      <c r="L2948" t="s">
        <v>1308</v>
      </c>
    </row>
    <row r="2949" spans="8:12" x14ac:dyDescent="0.25">
      <c r="H2949" t="s">
        <v>3901</v>
      </c>
      <c r="I2949">
        <v>9660528</v>
      </c>
      <c r="J2949">
        <v>403517000</v>
      </c>
      <c r="K2949" t="s">
        <v>1920</v>
      </c>
      <c r="L2949" t="s">
        <v>1308</v>
      </c>
    </row>
    <row r="2950" spans="8:12" x14ac:dyDescent="0.25">
      <c r="H2950" t="s">
        <v>3902</v>
      </c>
      <c r="I2950">
        <v>9620956</v>
      </c>
      <c r="J2950">
        <v>403521001</v>
      </c>
      <c r="K2950" t="s">
        <v>1920</v>
      </c>
      <c r="L2950" t="s">
        <v>1337</v>
      </c>
    </row>
    <row r="2951" spans="8:12" x14ac:dyDescent="0.25">
      <c r="H2951" t="s">
        <v>3903</v>
      </c>
      <c r="I2951">
        <v>9292826</v>
      </c>
      <c r="J2951">
        <v>636012410</v>
      </c>
      <c r="K2951" t="s">
        <v>1464</v>
      </c>
      <c r="L2951" t="s">
        <v>1313</v>
      </c>
    </row>
    <row r="2952" spans="8:12" x14ac:dyDescent="0.25">
      <c r="H2952" t="s">
        <v>3904</v>
      </c>
      <c r="I2952">
        <v>9620970</v>
      </c>
      <c r="J2952">
        <v>403533001</v>
      </c>
      <c r="K2952" t="s">
        <v>1920</v>
      </c>
      <c r="L2952" t="s">
        <v>1614</v>
      </c>
    </row>
    <row r="2953" spans="8:12" x14ac:dyDescent="0.25">
      <c r="H2953" t="s">
        <v>3905</v>
      </c>
      <c r="I2953">
        <v>9626522</v>
      </c>
      <c r="J2953">
        <v>403531001</v>
      </c>
      <c r="K2953" t="s">
        <v>1920</v>
      </c>
      <c r="L2953" t="s">
        <v>1614</v>
      </c>
    </row>
    <row r="2954" spans="8:12" x14ac:dyDescent="0.25">
      <c r="H2954" t="s">
        <v>3906</v>
      </c>
      <c r="I2954">
        <v>9323596</v>
      </c>
      <c r="J2954">
        <v>636012412</v>
      </c>
      <c r="K2954" t="s">
        <v>1464</v>
      </c>
      <c r="L2954" t="s">
        <v>1313</v>
      </c>
    </row>
    <row r="2955" spans="8:12" x14ac:dyDescent="0.25">
      <c r="H2955" t="s">
        <v>3907</v>
      </c>
      <c r="I2955">
        <v>9620968</v>
      </c>
      <c r="J2955">
        <v>403526001</v>
      </c>
      <c r="K2955" t="s">
        <v>1920</v>
      </c>
      <c r="L2955" t="s">
        <v>1614</v>
      </c>
    </row>
    <row r="2956" spans="8:12" x14ac:dyDescent="0.25">
      <c r="H2956" t="s">
        <v>3908</v>
      </c>
      <c r="I2956">
        <v>9660554</v>
      </c>
      <c r="J2956">
        <v>403519000</v>
      </c>
      <c r="K2956" t="s">
        <v>1920</v>
      </c>
      <c r="L2956" t="s">
        <v>1308</v>
      </c>
    </row>
    <row r="2957" spans="8:12" x14ac:dyDescent="0.25">
      <c r="H2957" t="s">
        <v>3909</v>
      </c>
      <c r="I2957">
        <v>9324497</v>
      </c>
      <c r="J2957">
        <v>636012413</v>
      </c>
      <c r="K2957" t="s">
        <v>1464</v>
      </c>
      <c r="L2957" t="s">
        <v>1395</v>
      </c>
    </row>
    <row r="2958" spans="8:12" x14ac:dyDescent="0.25">
      <c r="H2958" t="s">
        <v>3910</v>
      </c>
      <c r="I2958">
        <v>9660542</v>
      </c>
      <c r="J2958">
        <v>403518000</v>
      </c>
      <c r="K2958" t="s">
        <v>1920</v>
      </c>
      <c r="L2958" t="s">
        <v>1308</v>
      </c>
    </row>
    <row r="2959" spans="8:12" x14ac:dyDescent="0.25">
      <c r="H2959" t="s">
        <v>3911</v>
      </c>
      <c r="I2959">
        <v>9626534</v>
      </c>
      <c r="J2959">
        <v>403532001</v>
      </c>
      <c r="K2959" t="s">
        <v>1920</v>
      </c>
      <c r="L2959" t="s">
        <v>1308</v>
      </c>
    </row>
    <row r="2960" spans="8:12" x14ac:dyDescent="0.25">
      <c r="H2960" t="s">
        <v>3912</v>
      </c>
      <c r="I2960">
        <v>9394595</v>
      </c>
      <c r="J2960">
        <v>533052200</v>
      </c>
      <c r="K2960" t="s">
        <v>1563</v>
      </c>
      <c r="L2960" t="s">
        <v>1329</v>
      </c>
    </row>
    <row r="2961" spans="8:12" x14ac:dyDescent="0.25">
      <c r="H2961" t="s">
        <v>3913</v>
      </c>
      <c r="I2961">
        <v>8735936</v>
      </c>
      <c r="J2961">
        <v>525023158</v>
      </c>
      <c r="K2961" t="s">
        <v>1307</v>
      </c>
      <c r="L2961" t="s">
        <v>1308</v>
      </c>
    </row>
    <row r="2962" spans="8:12" x14ac:dyDescent="0.25">
      <c r="H2962" t="s">
        <v>3914</v>
      </c>
      <c r="I2962">
        <v>9619141</v>
      </c>
      <c r="J2962">
        <v>533130997</v>
      </c>
      <c r="K2962" t="s">
        <v>1563</v>
      </c>
      <c r="L2962" t="s">
        <v>1329</v>
      </c>
    </row>
    <row r="2963" spans="8:12" x14ac:dyDescent="0.25">
      <c r="H2963" t="s">
        <v>3915</v>
      </c>
      <c r="I2963">
        <v>9653941</v>
      </c>
      <c r="J2963">
        <v>533130277</v>
      </c>
      <c r="K2963" t="s">
        <v>1563</v>
      </c>
      <c r="L2963" t="s">
        <v>1329</v>
      </c>
    </row>
    <row r="2964" spans="8:12" x14ac:dyDescent="0.25">
      <c r="H2964" t="s">
        <v>3916</v>
      </c>
      <c r="I2964">
        <v>9395197</v>
      </c>
      <c r="J2964">
        <v>413424000</v>
      </c>
      <c r="K2964" t="s">
        <v>1328</v>
      </c>
      <c r="L2964" t="s">
        <v>1341</v>
      </c>
    </row>
    <row r="2965" spans="8:12" x14ac:dyDescent="0.25">
      <c r="H2965" t="s">
        <v>3917</v>
      </c>
      <c r="I2965">
        <v>9342073</v>
      </c>
      <c r="J2965">
        <v>413155000</v>
      </c>
      <c r="K2965" t="s">
        <v>1328</v>
      </c>
      <c r="L2965" t="s">
        <v>1362</v>
      </c>
    </row>
    <row r="2966" spans="8:12" x14ac:dyDescent="0.25">
      <c r="H2966" t="s">
        <v>3918</v>
      </c>
      <c r="I2966">
        <v>8858996</v>
      </c>
      <c r="J2966">
        <v>515097000</v>
      </c>
      <c r="K2966" t="s">
        <v>1406</v>
      </c>
      <c r="L2966" t="s">
        <v>1308</v>
      </c>
    </row>
    <row r="2967" spans="8:12" x14ac:dyDescent="0.25">
      <c r="H2967" t="s">
        <v>3919</v>
      </c>
      <c r="I2967">
        <v>9166936</v>
      </c>
      <c r="J2967">
        <v>412376000</v>
      </c>
      <c r="K2967" t="s">
        <v>1328</v>
      </c>
      <c r="L2967" t="s">
        <v>1395</v>
      </c>
    </row>
    <row r="2968" spans="8:12" x14ac:dyDescent="0.25">
      <c r="H2968" t="s">
        <v>3920</v>
      </c>
      <c r="I2968">
        <v>9350654</v>
      </c>
      <c r="J2968">
        <v>477743300</v>
      </c>
      <c r="K2968" t="s">
        <v>1348</v>
      </c>
      <c r="L2968" t="s">
        <v>1313</v>
      </c>
    </row>
    <row r="2969" spans="8:12" x14ac:dyDescent="0.25">
      <c r="H2969" t="s">
        <v>3921</v>
      </c>
      <c r="I2969">
        <v>9538464</v>
      </c>
      <c r="J2969">
        <v>477108200</v>
      </c>
      <c r="K2969" t="s">
        <v>1348</v>
      </c>
      <c r="L2969" t="s">
        <v>1362</v>
      </c>
    </row>
    <row r="2970" spans="8:12" x14ac:dyDescent="0.25">
      <c r="H2970" t="s">
        <v>3922</v>
      </c>
      <c r="I2970">
        <v>8110289</v>
      </c>
      <c r="J2970">
        <v>412571000</v>
      </c>
      <c r="K2970" t="s">
        <v>1328</v>
      </c>
      <c r="L2970" t="s">
        <v>1308</v>
      </c>
    </row>
    <row r="2971" spans="8:12" x14ac:dyDescent="0.25">
      <c r="H2971" t="s">
        <v>3923</v>
      </c>
      <c r="I2971">
        <v>9584578</v>
      </c>
      <c r="J2971">
        <v>412763390</v>
      </c>
      <c r="K2971" t="s">
        <v>1328</v>
      </c>
      <c r="L2971" t="s">
        <v>1308</v>
      </c>
    </row>
    <row r="2972" spans="8:12" x14ac:dyDescent="0.25">
      <c r="H2972" t="s">
        <v>3924</v>
      </c>
      <c r="I2972">
        <v>9389588</v>
      </c>
      <c r="J2972">
        <v>413255000</v>
      </c>
      <c r="K2972" t="s">
        <v>1328</v>
      </c>
      <c r="L2972" t="s">
        <v>1326</v>
      </c>
    </row>
    <row r="2973" spans="8:12" x14ac:dyDescent="0.25">
      <c r="H2973" t="s">
        <v>3925</v>
      </c>
      <c r="I2973">
        <v>9263916</v>
      </c>
      <c r="J2973">
        <v>355456000</v>
      </c>
      <c r="K2973" t="s">
        <v>1332</v>
      </c>
      <c r="L2973" t="s">
        <v>1362</v>
      </c>
    </row>
    <row r="2974" spans="8:12" x14ac:dyDescent="0.25">
      <c r="H2974" t="s">
        <v>3926</v>
      </c>
      <c r="I2974">
        <v>9136840</v>
      </c>
      <c r="J2974">
        <v>249870000</v>
      </c>
      <c r="K2974" t="s">
        <v>1340</v>
      </c>
      <c r="L2974" t="s">
        <v>1295</v>
      </c>
    </row>
    <row r="2975" spans="8:12" x14ac:dyDescent="0.25">
      <c r="H2975" t="s">
        <v>3927</v>
      </c>
      <c r="I2975">
        <v>9066411</v>
      </c>
      <c r="J2975">
        <v>273322350</v>
      </c>
      <c r="K2975" t="s">
        <v>1297</v>
      </c>
      <c r="L2975" t="s">
        <v>1313</v>
      </c>
    </row>
    <row r="2976" spans="8:12" x14ac:dyDescent="0.25">
      <c r="H2976" t="s">
        <v>3928</v>
      </c>
      <c r="I2976">
        <v>9284269</v>
      </c>
      <c r="J2976">
        <v>477686200</v>
      </c>
      <c r="K2976" t="s">
        <v>1348</v>
      </c>
      <c r="L2976" t="s">
        <v>1341</v>
      </c>
    </row>
    <row r="2977" spans="8:12" x14ac:dyDescent="0.25">
      <c r="H2977" t="s">
        <v>3929</v>
      </c>
      <c r="I2977">
        <v>9575345</v>
      </c>
      <c r="J2977">
        <v>229139000</v>
      </c>
      <c r="L2977" t="s">
        <v>1362</v>
      </c>
    </row>
    <row r="2978" spans="8:12" x14ac:dyDescent="0.25">
      <c r="H2978" t="s">
        <v>3930</v>
      </c>
      <c r="I2978">
        <v>9711834</v>
      </c>
      <c r="J2978">
        <v>563422000</v>
      </c>
      <c r="K2978" t="s">
        <v>1441</v>
      </c>
      <c r="L2978" t="s">
        <v>1313</v>
      </c>
    </row>
    <row r="2979" spans="8:12" x14ac:dyDescent="0.25">
      <c r="H2979" t="s">
        <v>3931</v>
      </c>
      <c r="I2979">
        <v>8811390</v>
      </c>
      <c r="J2979">
        <v>271000656</v>
      </c>
      <c r="K2979" t="s">
        <v>1373</v>
      </c>
      <c r="L2979" t="s">
        <v>1295</v>
      </c>
    </row>
    <row r="2980" spans="8:12" x14ac:dyDescent="0.25">
      <c r="H2980" t="s">
        <v>3932</v>
      </c>
      <c r="I2980">
        <v>8912493</v>
      </c>
      <c r="J2980">
        <v>231613000</v>
      </c>
      <c r="K2980" t="s">
        <v>3557</v>
      </c>
      <c r="L2980" t="s">
        <v>1295</v>
      </c>
    </row>
    <row r="2981" spans="8:12" x14ac:dyDescent="0.25">
      <c r="H2981" t="s">
        <v>3933</v>
      </c>
      <c r="I2981">
        <v>9534145</v>
      </c>
      <c r="J2981">
        <v>271002710</v>
      </c>
      <c r="K2981" t="s">
        <v>1373</v>
      </c>
      <c r="L2981" t="s">
        <v>1341</v>
      </c>
    </row>
    <row r="2982" spans="8:12" x14ac:dyDescent="0.25">
      <c r="H2982" t="s">
        <v>3934</v>
      </c>
      <c r="I2982">
        <v>8400634</v>
      </c>
      <c r="J2982">
        <v>308527000</v>
      </c>
      <c r="K2982" t="s">
        <v>1609</v>
      </c>
      <c r="L2982" t="s">
        <v>1295</v>
      </c>
    </row>
    <row r="2983" spans="8:12" x14ac:dyDescent="0.25">
      <c r="H2983" t="s">
        <v>3935</v>
      </c>
      <c r="I2983">
        <v>9165853</v>
      </c>
      <c r="J2983">
        <v>518968000</v>
      </c>
      <c r="K2983" t="s">
        <v>1595</v>
      </c>
      <c r="L2983" t="s">
        <v>1295</v>
      </c>
    </row>
    <row r="2984" spans="8:12" x14ac:dyDescent="0.25">
      <c r="H2984" t="s">
        <v>3936</v>
      </c>
      <c r="I2984">
        <v>8505549</v>
      </c>
      <c r="J2984">
        <v>304854000</v>
      </c>
      <c r="K2984" t="s">
        <v>1294</v>
      </c>
      <c r="L2984" t="s">
        <v>1295</v>
      </c>
    </row>
    <row r="2985" spans="8:12" x14ac:dyDescent="0.25">
      <c r="H2985" t="s">
        <v>3937</v>
      </c>
      <c r="I2985">
        <v>9682253</v>
      </c>
      <c r="J2985">
        <v>219674000</v>
      </c>
      <c r="K2985" t="s">
        <v>1456</v>
      </c>
      <c r="L2985" t="s">
        <v>1313</v>
      </c>
    </row>
    <row r="2986" spans="8:12" x14ac:dyDescent="0.25">
      <c r="H2986" t="s">
        <v>3938</v>
      </c>
      <c r="I2986">
        <v>9158159</v>
      </c>
      <c r="J2986">
        <v>215539000</v>
      </c>
      <c r="K2986" t="s">
        <v>1340</v>
      </c>
      <c r="L2986" t="s">
        <v>1341</v>
      </c>
    </row>
    <row r="2987" spans="8:12" x14ac:dyDescent="0.25">
      <c r="H2987" t="s">
        <v>443</v>
      </c>
      <c r="I2987">
        <v>9597020</v>
      </c>
      <c r="J2987">
        <v>229178000</v>
      </c>
      <c r="L2987" t="s">
        <v>1341</v>
      </c>
    </row>
    <row r="2988" spans="8:12" x14ac:dyDescent="0.25">
      <c r="H2988" t="s">
        <v>3939</v>
      </c>
      <c r="I2988">
        <v>8662490</v>
      </c>
      <c r="J2988">
        <v>235100546</v>
      </c>
      <c r="K2988" t="s">
        <v>1558</v>
      </c>
      <c r="L2988" t="s">
        <v>1329</v>
      </c>
    </row>
    <row r="2989" spans="8:12" x14ac:dyDescent="0.25">
      <c r="H2989" t="s">
        <v>3940</v>
      </c>
      <c r="I2989">
        <v>9065950</v>
      </c>
      <c r="J2989">
        <v>434111200</v>
      </c>
      <c r="K2989" t="s">
        <v>1991</v>
      </c>
      <c r="L2989" t="s">
        <v>1308</v>
      </c>
    </row>
    <row r="2990" spans="8:12" x14ac:dyDescent="0.25">
      <c r="H2990" t="s">
        <v>3941</v>
      </c>
      <c r="I2990">
        <v>9603609</v>
      </c>
      <c r="J2990">
        <v>538005112</v>
      </c>
      <c r="K2990" t="s">
        <v>1437</v>
      </c>
      <c r="L2990" t="s">
        <v>1929</v>
      </c>
    </row>
    <row r="2991" spans="8:12" x14ac:dyDescent="0.25">
      <c r="H2991" t="s">
        <v>3942</v>
      </c>
      <c r="I2991">
        <v>8013091</v>
      </c>
      <c r="J2991">
        <v>256489000</v>
      </c>
      <c r="K2991" t="s">
        <v>1340</v>
      </c>
      <c r="L2991" t="s">
        <v>1362</v>
      </c>
    </row>
    <row r="2992" spans="8:12" x14ac:dyDescent="0.25">
      <c r="H2992" t="s">
        <v>3943</v>
      </c>
      <c r="I2992">
        <v>9603611</v>
      </c>
      <c r="J2992">
        <v>538005224</v>
      </c>
      <c r="K2992" t="s">
        <v>1437</v>
      </c>
      <c r="L2992" t="s">
        <v>1308</v>
      </c>
    </row>
    <row r="2993" spans="8:12" x14ac:dyDescent="0.25">
      <c r="H2993" t="s">
        <v>3944</v>
      </c>
      <c r="I2993">
        <v>9580223</v>
      </c>
      <c r="J2993">
        <v>372588000</v>
      </c>
      <c r="L2993" t="s">
        <v>1295</v>
      </c>
    </row>
    <row r="2994" spans="8:12" x14ac:dyDescent="0.25">
      <c r="H2994" t="s">
        <v>3945</v>
      </c>
      <c r="I2994">
        <v>9580235</v>
      </c>
      <c r="J2994">
        <v>357431000</v>
      </c>
      <c r="K2994" t="s">
        <v>1332</v>
      </c>
      <c r="L2994" t="s">
        <v>1295</v>
      </c>
    </row>
    <row r="2995" spans="8:12" x14ac:dyDescent="0.25">
      <c r="H2995" t="s">
        <v>3946</v>
      </c>
      <c r="I2995">
        <v>9580247</v>
      </c>
      <c r="J2995">
        <v>370381000</v>
      </c>
      <c r="L2995" t="s">
        <v>1295</v>
      </c>
    </row>
    <row r="2996" spans="8:12" x14ac:dyDescent="0.25">
      <c r="H2996" t="s">
        <v>3947</v>
      </c>
      <c r="I2996">
        <v>9580261</v>
      </c>
      <c r="J2996">
        <v>372697000</v>
      </c>
      <c r="L2996" t="s">
        <v>1295</v>
      </c>
    </row>
    <row r="2997" spans="8:12" x14ac:dyDescent="0.25">
      <c r="H2997" t="s">
        <v>3948</v>
      </c>
      <c r="I2997">
        <v>9580273</v>
      </c>
      <c r="J2997">
        <v>372592000</v>
      </c>
      <c r="L2997" t="s">
        <v>1295</v>
      </c>
    </row>
    <row r="2998" spans="8:12" x14ac:dyDescent="0.25">
      <c r="H2998" t="s">
        <v>3949</v>
      </c>
      <c r="I2998">
        <v>9616022</v>
      </c>
      <c r="J2998">
        <v>373662000</v>
      </c>
      <c r="L2998" t="s">
        <v>1295</v>
      </c>
    </row>
    <row r="2999" spans="8:12" x14ac:dyDescent="0.25">
      <c r="H2999" t="s">
        <v>3950</v>
      </c>
      <c r="I2999">
        <v>9616046</v>
      </c>
      <c r="J2999">
        <v>356963000</v>
      </c>
      <c r="K2999" t="s">
        <v>1332</v>
      </c>
      <c r="L2999" t="s">
        <v>1295</v>
      </c>
    </row>
    <row r="3000" spans="8:12" x14ac:dyDescent="0.25">
      <c r="H3000" t="s">
        <v>3951</v>
      </c>
      <c r="I3000">
        <v>9616058</v>
      </c>
      <c r="J3000">
        <v>371895000</v>
      </c>
      <c r="L3000" t="s">
        <v>1295</v>
      </c>
    </row>
    <row r="3001" spans="8:12" x14ac:dyDescent="0.25">
      <c r="H3001" t="s">
        <v>3952</v>
      </c>
      <c r="I3001">
        <v>9616060</v>
      </c>
      <c r="J3001">
        <v>370350000</v>
      </c>
      <c r="L3001" t="s">
        <v>1295</v>
      </c>
    </row>
    <row r="3002" spans="8:12" x14ac:dyDescent="0.25">
      <c r="H3002" t="s">
        <v>3953</v>
      </c>
      <c r="I3002">
        <v>9616072</v>
      </c>
      <c r="J3002">
        <v>372682000</v>
      </c>
      <c r="L3002" t="s">
        <v>1295</v>
      </c>
    </row>
    <row r="3003" spans="8:12" x14ac:dyDescent="0.25">
      <c r="H3003" t="s">
        <v>3954</v>
      </c>
      <c r="I3003">
        <v>9580259</v>
      </c>
      <c r="J3003">
        <v>357488000</v>
      </c>
      <c r="K3003" t="s">
        <v>1332</v>
      </c>
      <c r="L3003" t="s">
        <v>1295</v>
      </c>
    </row>
    <row r="3004" spans="8:12" x14ac:dyDescent="0.25">
      <c r="H3004" t="s">
        <v>3955</v>
      </c>
      <c r="I3004">
        <v>9751872</v>
      </c>
      <c r="J3004">
        <v>273364790</v>
      </c>
      <c r="K3004" t="s">
        <v>1297</v>
      </c>
      <c r="L3004" t="s">
        <v>1313</v>
      </c>
    </row>
    <row r="3005" spans="8:12" x14ac:dyDescent="0.25">
      <c r="H3005" t="s">
        <v>3956</v>
      </c>
      <c r="I3005">
        <v>9751896</v>
      </c>
      <c r="J3005">
        <v>273373240</v>
      </c>
      <c r="K3005" t="s">
        <v>1297</v>
      </c>
      <c r="L3005" t="s">
        <v>1313</v>
      </c>
    </row>
    <row r="3006" spans="8:12" x14ac:dyDescent="0.25">
      <c r="H3006" t="s">
        <v>3957</v>
      </c>
      <c r="I3006">
        <v>9751884</v>
      </c>
      <c r="J3006">
        <v>273365790</v>
      </c>
      <c r="K3006" t="s">
        <v>1297</v>
      </c>
      <c r="L3006" t="s">
        <v>1313</v>
      </c>
    </row>
    <row r="3007" spans="8:12" x14ac:dyDescent="0.25">
      <c r="H3007" t="s">
        <v>3958</v>
      </c>
      <c r="I3007">
        <v>9161730</v>
      </c>
      <c r="J3007">
        <v>538002342</v>
      </c>
      <c r="K3007" t="s">
        <v>1437</v>
      </c>
      <c r="L3007" t="s">
        <v>1341</v>
      </c>
    </row>
    <row r="3008" spans="8:12" x14ac:dyDescent="0.25">
      <c r="H3008" t="s">
        <v>444</v>
      </c>
      <c r="I3008">
        <v>9286920</v>
      </c>
      <c r="J3008">
        <v>249174000</v>
      </c>
      <c r="K3008" t="s">
        <v>1340</v>
      </c>
      <c r="L3008" t="s">
        <v>1341</v>
      </c>
    </row>
    <row r="3009" spans="8:12" x14ac:dyDescent="0.25">
      <c r="H3009" t="s">
        <v>3959</v>
      </c>
      <c r="I3009">
        <v>9253258</v>
      </c>
      <c r="J3009">
        <v>538002073</v>
      </c>
      <c r="K3009" t="s">
        <v>1437</v>
      </c>
      <c r="L3009" t="s">
        <v>1326</v>
      </c>
    </row>
    <row r="3010" spans="8:12" x14ac:dyDescent="0.25">
      <c r="H3010" t="s">
        <v>3960</v>
      </c>
      <c r="I3010">
        <v>9299862</v>
      </c>
      <c r="J3010">
        <v>212182000</v>
      </c>
      <c r="K3010" t="s">
        <v>1443</v>
      </c>
      <c r="L3010" t="s">
        <v>1326</v>
      </c>
    </row>
    <row r="3011" spans="8:12" x14ac:dyDescent="0.25">
      <c r="H3011" t="s">
        <v>3961</v>
      </c>
      <c r="I3011">
        <v>9295347</v>
      </c>
      <c r="J3011">
        <v>212130000</v>
      </c>
      <c r="K3011" t="s">
        <v>1443</v>
      </c>
      <c r="L3011" t="s">
        <v>1326</v>
      </c>
    </row>
    <row r="3012" spans="8:12" x14ac:dyDescent="0.25">
      <c r="H3012" t="s">
        <v>3962</v>
      </c>
      <c r="I3012">
        <v>9469259</v>
      </c>
      <c r="J3012">
        <v>538003402</v>
      </c>
      <c r="K3012" t="s">
        <v>1437</v>
      </c>
      <c r="L3012" t="s">
        <v>1341</v>
      </c>
    </row>
    <row r="3013" spans="8:12" x14ac:dyDescent="0.25">
      <c r="H3013" t="s">
        <v>3963</v>
      </c>
      <c r="I3013">
        <v>8215601</v>
      </c>
      <c r="J3013">
        <v>374882000</v>
      </c>
      <c r="L3013" t="s">
        <v>1295</v>
      </c>
    </row>
    <row r="3014" spans="8:12" x14ac:dyDescent="0.25">
      <c r="H3014" t="s">
        <v>3963</v>
      </c>
      <c r="I3014">
        <v>8215601</v>
      </c>
      <c r="J3014">
        <v>215869000</v>
      </c>
      <c r="K3014" t="s">
        <v>1340</v>
      </c>
      <c r="L3014" t="s">
        <v>1295</v>
      </c>
    </row>
    <row r="3015" spans="8:12" x14ac:dyDescent="0.25">
      <c r="H3015" t="s">
        <v>285</v>
      </c>
      <c r="I3015">
        <v>9450741</v>
      </c>
      <c r="J3015">
        <v>636014796</v>
      </c>
      <c r="K3015" t="s">
        <v>1464</v>
      </c>
      <c r="L3015" t="s">
        <v>1341</v>
      </c>
    </row>
    <row r="3016" spans="8:12" x14ac:dyDescent="0.25">
      <c r="H3016" t="s">
        <v>3964</v>
      </c>
      <c r="I3016">
        <v>9208100</v>
      </c>
      <c r="J3016">
        <v>209902000</v>
      </c>
      <c r="K3016" t="s">
        <v>1443</v>
      </c>
      <c r="L3016" t="s">
        <v>1326</v>
      </c>
    </row>
    <row r="3017" spans="8:12" x14ac:dyDescent="0.25">
      <c r="H3017" t="s">
        <v>3965</v>
      </c>
      <c r="I3017">
        <v>9138197</v>
      </c>
      <c r="J3017">
        <v>236038000</v>
      </c>
      <c r="K3017" t="s">
        <v>1383</v>
      </c>
      <c r="L3017" t="s">
        <v>1295</v>
      </c>
    </row>
    <row r="3018" spans="8:12" x14ac:dyDescent="0.25">
      <c r="H3018" t="s">
        <v>3966</v>
      </c>
      <c r="I3018">
        <v>9260029</v>
      </c>
      <c r="J3018">
        <v>256960000</v>
      </c>
      <c r="K3018" t="s">
        <v>1340</v>
      </c>
      <c r="L3018" t="s">
        <v>1326</v>
      </c>
    </row>
    <row r="3019" spans="8:12" x14ac:dyDescent="0.25">
      <c r="H3019" t="s">
        <v>3967</v>
      </c>
      <c r="I3019">
        <v>9208124</v>
      </c>
      <c r="J3019">
        <v>209858000</v>
      </c>
      <c r="K3019" t="s">
        <v>1443</v>
      </c>
      <c r="L3019" t="s">
        <v>1326</v>
      </c>
    </row>
    <row r="3020" spans="8:12" x14ac:dyDescent="0.25">
      <c r="H3020" t="s">
        <v>3968</v>
      </c>
      <c r="I3020">
        <v>9208112</v>
      </c>
      <c r="J3020">
        <v>636092648</v>
      </c>
      <c r="K3020" t="s">
        <v>1464</v>
      </c>
      <c r="L3020" t="s">
        <v>1326</v>
      </c>
    </row>
    <row r="3021" spans="8:12" x14ac:dyDescent="0.25">
      <c r="H3021" t="s">
        <v>3968</v>
      </c>
      <c r="I3021">
        <v>9208112</v>
      </c>
      <c r="J3021">
        <v>209901000</v>
      </c>
      <c r="K3021" t="s">
        <v>1443</v>
      </c>
      <c r="L3021" t="s">
        <v>1326</v>
      </c>
    </row>
    <row r="3022" spans="8:12" x14ac:dyDescent="0.25">
      <c r="H3022" t="s">
        <v>3969</v>
      </c>
      <c r="I3022">
        <v>9260017</v>
      </c>
      <c r="J3022">
        <v>256957000</v>
      </c>
      <c r="K3022" t="s">
        <v>1340</v>
      </c>
      <c r="L3022" t="s">
        <v>1326</v>
      </c>
    </row>
    <row r="3023" spans="8:12" x14ac:dyDescent="0.25">
      <c r="H3023" t="s">
        <v>3970</v>
      </c>
      <c r="I3023">
        <v>9387358</v>
      </c>
      <c r="J3023">
        <v>538002376</v>
      </c>
      <c r="K3023" t="s">
        <v>1437</v>
      </c>
      <c r="L3023" t="s">
        <v>1341</v>
      </c>
    </row>
    <row r="3024" spans="8:12" x14ac:dyDescent="0.25">
      <c r="H3024" t="s">
        <v>3971</v>
      </c>
      <c r="I3024">
        <v>9450727</v>
      </c>
      <c r="J3024">
        <v>636014610</v>
      </c>
      <c r="K3024" t="s">
        <v>1464</v>
      </c>
      <c r="L3024" t="s">
        <v>1341</v>
      </c>
    </row>
    <row r="3025" spans="8:12" x14ac:dyDescent="0.25">
      <c r="H3025" t="s">
        <v>3972</v>
      </c>
      <c r="I3025">
        <v>9299173</v>
      </c>
      <c r="J3025">
        <v>273337270</v>
      </c>
      <c r="K3025" t="s">
        <v>1297</v>
      </c>
      <c r="L3025" t="s">
        <v>1326</v>
      </c>
    </row>
    <row r="3026" spans="8:12" x14ac:dyDescent="0.25">
      <c r="H3026" t="s">
        <v>3973</v>
      </c>
      <c r="I3026">
        <v>9007867</v>
      </c>
      <c r="J3026">
        <v>230986000</v>
      </c>
      <c r="K3026" t="s">
        <v>1432</v>
      </c>
      <c r="L3026" t="s">
        <v>1614</v>
      </c>
    </row>
    <row r="3027" spans="8:12" x14ac:dyDescent="0.25">
      <c r="H3027" t="s">
        <v>3974</v>
      </c>
      <c r="I3027">
        <v>9327360</v>
      </c>
      <c r="J3027">
        <v>212065000</v>
      </c>
      <c r="K3027" t="s">
        <v>1443</v>
      </c>
      <c r="L3027" t="s">
        <v>1326</v>
      </c>
    </row>
    <row r="3028" spans="8:12" x14ac:dyDescent="0.25">
      <c r="H3028" t="s">
        <v>3975</v>
      </c>
      <c r="I3028">
        <v>9327372</v>
      </c>
      <c r="J3028">
        <v>229883000</v>
      </c>
      <c r="L3028" t="s">
        <v>1326</v>
      </c>
    </row>
    <row r="3029" spans="8:12" x14ac:dyDescent="0.25">
      <c r="H3029" t="s">
        <v>3975</v>
      </c>
      <c r="I3029">
        <v>9327372</v>
      </c>
      <c r="J3029">
        <v>212055000</v>
      </c>
      <c r="K3029" t="s">
        <v>1443</v>
      </c>
      <c r="L3029" t="s">
        <v>1326</v>
      </c>
    </row>
    <row r="3030" spans="8:12" x14ac:dyDescent="0.25">
      <c r="H3030" t="s">
        <v>3976</v>
      </c>
      <c r="I3030">
        <v>9327384</v>
      </c>
      <c r="J3030">
        <v>212186000</v>
      </c>
      <c r="K3030" t="s">
        <v>1443</v>
      </c>
      <c r="L3030" t="s">
        <v>1326</v>
      </c>
    </row>
    <row r="3031" spans="8:12" x14ac:dyDescent="0.25">
      <c r="H3031" t="s">
        <v>3977</v>
      </c>
      <c r="I3031">
        <v>9397248</v>
      </c>
      <c r="J3031">
        <v>538005209</v>
      </c>
      <c r="K3031" t="s">
        <v>1437</v>
      </c>
      <c r="L3031" t="s">
        <v>1341</v>
      </c>
    </row>
    <row r="3032" spans="8:12" x14ac:dyDescent="0.25">
      <c r="H3032" t="s">
        <v>3978</v>
      </c>
      <c r="I3032">
        <v>9327396</v>
      </c>
      <c r="J3032">
        <v>229881000</v>
      </c>
      <c r="L3032" t="s">
        <v>1326</v>
      </c>
    </row>
    <row r="3033" spans="8:12" x14ac:dyDescent="0.25">
      <c r="H3033" t="s">
        <v>3978</v>
      </c>
      <c r="I3033">
        <v>9327396</v>
      </c>
      <c r="J3033">
        <v>212371000</v>
      </c>
      <c r="K3033" t="s">
        <v>1443</v>
      </c>
      <c r="L3033" t="s">
        <v>1326</v>
      </c>
    </row>
    <row r="3034" spans="8:12" x14ac:dyDescent="0.25">
      <c r="H3034" t="s">
        <v>3979</v>
      </c>
      <c r="I3034">
        <v>9327401</v>
      </c>
      <c r="J3034">
        <v>256495000</v>
      </c>
      <c r="K3034" t="s">
        <v>1340</v>
      </c>
      <c r="L3034" t="s">
        <v>1326</v>
      </c>
    </row>
    <row r="3035" spans="8:12" x14ac:dyDescent="0.25">
      <c r="H3035" t="s">
        <v>3980</v>
      </c>
      <c r="I3035">
        <v>9397236</v>
      </c>
      <c r="J3035">
        <v>538003379</v>
      </c>
      <c r="K3035" t="s">
        <v>1437</v>
      </c>
      <c r="L3035" t="s">
        <v>1341</v>
      </c>
    </row>
    <row r="3036" spans="8:12" x14ac:dyDescent="0.25">
      <c r="H3036" t="s">
        <v>3981</v>
      </c>
      <c r="I3036">
        <v>9721932</v>
      </c>
      <c r="J3036">
        <v>538005879</v>
      </c>
      <c r="K3036" t="s">
        <v>1437</v>
      </c>
      <c r="L3036" t="s">
        <v>1308</v>
      </c>
    </row>
    <row r="3037" spans="8:12" x14ac:dyDescent="0.25">
      <c r="H3037" t="s">
        <v>3982</v>
      </c>
      <c r="I3037">
        <v>9180011</v>
      </c>
      <c r="J3037">
        <v>477997100</v>
      </c>
      <c r="K3037" t="s">
        <v>1348</v>
      </c>
      <c r="L3037" t="s">
        <v>1341</v>
      </c>
    </row>
    <row r="3038" spans="8:12" x14ac:dyDescent="0.25">
      <c r="H3038" t="s">
        <v>3983</v>
      </c>
      <c r="I3038">
        <v>9387360</v>
      </c>
      <c r="J3038">
        <v>538003192</v>
      </c>
      <c r="K3038" t="s">
        <v>1437</v>
      </c>
      <c r="L3038" t="s">
        <v>1341</v>
      </c>
    </row>
    <row r="3039" spans="8:12" x14ac:dyDescent="0.25">
      <c r="H3039" t="s">
        <v>3984</v>
      </c>
      <c r="I3039">
        <v>9514121</v>
      </c>
      <c r="J3039">
        <v>373107000</v>
      </c>
      <c r="L3039" t="s">
        <v>1308</v>
      </c>
    </row>
    <row r="3040" spans="8:12" x14ac:dyDescent="0.25">
      <c r="H3040" t="s">
        <v>3985</v>
      </c>
      <c r="I3040">
        <v>9387334</v>
      </c>
      <c r="J3040">
        <v>538003308</v>
      </c>
      <c r="K3040" t="s">
        <v>1437</v>
      </c>
      <c r="L3040" t="s">
        <v>1341</v>
      </c>
    </row>
    <row r="3041" spans="8:12" x14ac:dyDescent="0.25">
      <c r="H3041" t="s">
        <v>3986</v>
      </c>
      <c r="I3041">
        <v>9744087</v>
      </c>
      <c r="J3041">
        <v>258102000</v>
      </c>
      <c r="K3041" t="s">
        <v>1335</v>
      </c>
      <c r="L3041" t="s">
        <v>1308</v>
      </c>
    </row>
    <row r="3042" spans="8:12" x14ac:dyDescent="0.25">
      <c r="H3042" t="s">
        <v>3987</v>
      </c>
      <c r="I3042">
        <v>9593464</v>
      </c>
      <c r="J3042">
        <v>538005330</v>
      </c>
      <c r="K3042" t="s">
        <v>1437</v>
      </c>
      <c r="L3042" t="s">
        <v>1341</v>
      </c>
    </row>
    <row r="3043" spans="8:12" x14ac:dyDescent="0.25">
      <c r="H3043" t="s">
        <v>3988</v>
      </c>
      <c r="I3043">
        <v>9729489</v>
      </c>
      <c r="J3043">
        <v>538002314</v>
      </c>
      <c r="K3043" t="s">
        <v>1437</v>
      </c>
      <c r="L3043" t="s">
        <v>1308</v>
      </c>
    </row>
    <row r="3044" spans="8:12" x14ac:dyDescent="0.25">
      <c r="H3044" t="s">
        <v>3989</v>
      </c>
      <c r="I3044">
        <v>9314820</v>
      </c>
      <c r="J3044">
        <v>212380000</v>
      </c>
      <c r="K3044" t="s">
        <v>1443</v>
      </c>
      <c r="L3044" t="s">
        <v>1326</v>
      </c>
    </row>
    <row r="3045" spans="8:12" x14ac:dyDescent="0.25">
      <c r="H3045" t="s">
        <v>3990</v>
      </c>
      <c r="I3045">
        <v>9314820</v>
      </c>
      <c r="J3045">
        <v>229882000</v>
      </c>
      <c r="L3045" t="s">
        <v>1326</v>
      </c>
    </row>
    <row r="3046" spans="8:12" x14ac:dyDescent="0.25">
      <c r="H3046" t="s">
        <v>3991</v>
      </c>
      <c r="I3046">
        <v>9314832</v>
      </c>
      <c r="J3046">
        <v>212118000</v>
      </c>
      <c r="K3046" t="s">
        <v>1443</v>
      </c>
      <c r="L3046" t="s">
        <v>1326</v>
      </c>
    </row>
    <row r="3047" spans="8:12" x14ac:dyDescent="0.25">
      <c r="H3047" t="s">
        <v>3992</v>
      </c>
      <c r="I3047">
        <v>9138202</v>
      </c>
      <c r="J3047">
        <v>236195000</v>
      </c>
      <c r="K3047" t="s">
        <v>1383</v>
      </c>
      <c r="L3047" t="s">
        <v>1295</v>
      </c>
    </row>
    <row r="3048" spans="8:12" x14ac:dyDescent="0.25">
      <c r="H3048" t="s">
        <v>3992</v>
      </c>
      <c r="I3048">
        <v>9314806</v>
      </c>
      <c r="J3048">
        <v>212227000</v>
      </c>
      <c r="K3048" t="s">
        <v>1443</v>
      </c>
      <c r="L3048" t="s">
        <v>1326</v>
      </c>
    </row>
    <row r="3049" spans="8:12" x14ac:dyDescent="0.25">
      <c r="H3049" t="s">
        <v>3993</v>
      </c>
      <c r="I3049">
        <v>8716318</v>
      </c>
      <c r="J3049">
        <v>256745000</v>
      </c>
      <c r="L3049" t="s">
        <v>1614</v>
      </c>
    </row>
    <row r="3050" spans="8:12" x14ac:dyDescent="0.25">
      <c r="H3050" t="s">
        <v>3994</v>
      </c>
      <c r="I3050">
        <v>9235361</v>
      </c>
      <c r="J3050">
        <v>256044000</v>
      </c>
      <c r="K3050" t="s">
        <v>1340</v>
      </c>
      <c r="L3050" t="s">
        <v>1295</v>
      </c>
    </row>
    <row r="3051" spans="8:12" x14ac:dyDescent="0.25">
      <c r="H3051" t="s">
        <v>3995</v>
      </c>
      <c r="I3051">
        <v>9314818</v>
      </c>
      <c r="J3051">
        <v>212240000</v>
      </c>
      <c r="K3051" t="s">
        <v>1443</v>
      </c>
      <c r="L3051" t="s">
        <v>1326</v>
      </c>
    </row>
    <row r="3052" spans="8:12" x14ac:dyDescent="0.25">
      <c r="H3052" t="s">
        <v>3996</v>
      </c>
      <c r="I3052">
        <v>9387346</v>
      </c>
      <c r="J3052">
        <v>538003205</v>
      </c>
      <c r="K3052" t="s">
        <v>1437</v>
      </c>
      <c r="L3052" t="s">
        <v>1341</v>
      </c>
    </row>
    <row r="3053" spans="8:12" x14ac:dyDescent="0.25">
      <c r="H3053" t="s">
        <v>3997</v>
      </c>
      <c r="I3053">
        <v>9138214</v>
      </c>
      <c r="J3053">
        <v>236196000</v>
      </c>
      <c r="K3053" t="s">
        <v>1383</v>
      </c>
      <c r="L3053" t="s">
        <v>1295</v>
      </c>
    </row>
    <row r="3054" spans="8:12" x14ac:dyDescent="0.25">
      <c r="H3054" t="s">
        <v>3998</v>
      </c>
      <c r="I3054">
        <v>9443425</v>
      </c>
      <c r="J3054">
        <v>229880000</v>
      </c>
      <c r="L3054" t="s">
        <v>1326</v>
      </c>
    </row>
    <row r="3055" spans="8:12" x14ac:dyDescent="0.25">
      <c r="H3055" t="s">
        <v>3998</v>
      </c>
      <c r="I3055">
        <v>9443425</v>
      </c>
      <c r="J3055">
        <v>212121000</v>
      </c>
      <c r="K3055" t="s">
        <v>1443</v>
      </c>
      <c r="L3055" t="s">
        <v>1326</v>
      </c>
    </row>
    <row r="3056" spans="8:12" x14ac:dyDescent="0.25">
      <c r="H3056" t="s">
        <v>3999</v>
      </c>
      <c r="I3056">
        <v>9729477</v>
      </c>
      <c r="J3056">
        <v>538005968</v>
      </c>
      <c r="K3056" t="s">
        <v>1437</v>
      </c>
      <c r="L3056" t="s">
        <v>1308</v>
      </c>
    </row>
    <row r="3057" spans="8:12" x14ac:dyDescent="0.25">
      <c r="H3057" t="s">
        <v>4000</v>
      </c>
      <c r="I3057">
        <v>9243497</v>
      </c>
      <c r="J3057">
        <v>477767100</v>
      </c>
      <c r="K3057" t="s">
        <v>1348</v>
      </c>
      <c r="L3057" t="s">
        <v>1341</v>
      </c>
    </row>
    <row r="3058" spans="8:12" x14ac:dyDescent="0.25">
      <c r="H3058" t="s">
        <v>4001</v>
      </c>
      <c r="I3058">
        <v>9261396</v>
      </c>
      <c r="J3058">
        <v>212100000</v>
      </c>
      <c r="K3058" t="s">
        <v>1443</v>
      </c>
      <c r="L3058" t="s">
        <v>1326</v>
      </c>
    </row>
    <row r="3059" spans="8:12" x14ac:dyDescent="0.25">
      <c r="H3059" t="s">
        <v>4002</v>
      </c>
      <c r="I3059">
        <v>7917549</v>
      </c>
      <c r="J3059">
        <v>273436370</v>
      </c>
      <c r="K3059" t="s">
        <v>1297</v>
      </c>
      <c r="L3059" t="s">
        <v>1362</v>
      </c>
    </row>
    <row r="3060" spans="8:12" x14ac:dyDescent="0.25">
      <c r="H3060" t="s">
        <v>4003</v>
      </c>
      <c r="I3060">
        <v>9138185</v>
      </c>
      <c r="J3060">
        <v>236039000</v>
      </c>
      <c r="K3060" t="s">
        <v>1383</v>
      </c>
      <c r="L3060" t="s">
        <v>1295</v>
      </c>
    </row>
    <row r="3061" spans="8:12" x14ac:dyDescent="0.25">
      <c r="H3061" t="s">
        <v>4004</v>
      </c>
      <c r="I3061">
        <v>9228801</v>
      </c>
      <c r="J3061">
        <v>215096000</v>
      </c>
      <c r="K3061" t="s">
        <v>1340</v>
      </c>
      <c r="L3061" t="s">
        <v>1326</v>
      </c>
    </row>
    <row r="3062" spans="8:12" x14ac:dyDescent="0.25">
      <c r="H3062" t="s">
        <v>4005</v>
      </c>
      <c r="I3062">
        <v>9228813</v>
      </c>
      <c r="J3062">
        <v>215110000</v>
      </c>
      <c r="K3062" t="s">
        <v>1340</v>
      </c>
      <c r="L3062" t="s">
        <v>1326</v>
      </c>
    </row>
    <row r="3063" spans="8:12" x14ac:dyDescent="0.25">
      <c r="H3063" t="s">
        <v>4006</v>
      </c>
      <c r="I3063">
        <v>9180011</v>
      </c>
      <c r="J3063">
        <v>311000295</v>
      </c>
      <c r="K3063" t="s">
        <v>1609</v>
      </c>
      <c r="L3063" t="s">
        <v>1341</v>
      </c>
    </row>
    <row r="3064" spans="8:12" x14ac:dyDescent="0.25">
      <c r="H3064" t="s">
        <v>4007</v>
      </c>
      <c r="I3064">
        <v>9286059</v>
      </c>
      <c r="J3064">
        <v>215795000</v>
      </c>
      <c r="K3064" t="s">
        <v>1340</v>
      </c>
      <c r="L3064" t="s">
        <v>1326</v>
      </c>
    </row>
    <row r="3065" spans="8:12" x14ac:dyDescent="0.25">
      <c r="H3065" t="s">
        <v>4008</v>
      </c>
      <c r="I3065">
        <v>9464376</v>
      </c>
      <c r="J3065">
        <v>229879000</v>
      </c>
      <c r="L3065" t="s">
        <v>1326</v>
      </c>
    </row>
    <row r="3066" spans="8:12" x14ac:dyDescent="0.25">
      <c r="H3066" t="s">
        <v>4008</v>
      </c>
      <c r="I3066">
        <v>9464376</v>
      </c>
      <c r="J3066">
        <v>212132000</v>
      </c>
      <c r="K3066" t="s">
        <v>1443</v>
      </c>
      <c r="L3066" t="s">
        <v>1326</v>
      </c>
    </row>
    <row r="3067" spans="8:12" x14ac:dyDescent="0.25">
      <c r="H3067" t="s">
        <v>4009</v>
      </c>
      <c r="I3067">
        <v>7396472</v>
      </c>
      <c r="J3067">
        <v>372467000</v>
      </c>
      <c r="L3067" t="s">
        <v>1295</v>
      </c>
    </row>
    <row r="3068" spans="8:12" x14ac:dyDescent="0.25">
      <c r="H3068" t="s">
        <v>4010</v>
      </c>
      <c r="I3068">
        <v>9722015</v>
      </c>
      <c r="J3068">
        <v>538005900</v>
      </c>
      <c r="K3068" t="s">
        <v>1437</v>
      </c>
      <c r="L3068" t="s">
        <v>1308</v>
      </c>
    </row>
    <row r="3069" spans="8:12" x14ac:dyDescent="0.25">
      <c r="H3069" t="s">
        <v>4011</v>
      </c>
      <c r="I3069">
        <v>9259991</v>
      </c>
      <c r="J3069">
        <v>215870000</v>
      </c>
      <c r="K3069" t="s">
        <v>1340</v>
      </c>
      <c r="L3069" t="s">
        <v>1326</v>
      </c>
    </row>
    <row r="3070" spans="8:12" x14ac:dyDescent="0.25">
      <c r="H3070" t="s">
        <v>4012</v>
      </c>
      <c r="I3070">
        <v>9450703</v>
      </c>
      <c r="J3070">
        <v>636014300</v>
      </c>
      <c r="K3070" t="s">
        <v>1464</v>
      </c>
      <c r="L3070" t="s">
        <v>1341</v>
      </c>
    </row>
    <row r="3071" spans="8:12" x14ac:dyDescent="0.25">
      <c r="H3071" t="s">
        <v>4012</v>
      </c>
      <c r="I3071">
        <v>9261401</v>
      </c>
      <c r="J3071">
        <v>215871000</v>
      </c>
      <c r="K3071" t="s">
        <v>1340</v>
      </c>
      <c r="L3071" t="s">
        <v>1326</v>
      </c>
    </row>
    <row r="3072" spans="8:12" x14ac:dyDescent="0.25">
      <c r="H3072" t="s">
        <v>4013</v>
      </c>
      <c r="I3072">
        <v>9467134</v>
      </c>
      <c r="J3072">
        <v>636092131</v>
      </c>
      <c r="K3072" t="s">
        <v>1464</v>
      </c>
      <c r="L3072" t="s">
        <v>1295</v>
      </c>
    </row>
    <row r="3073" spans="8:12" x14ac:dyDescent="0.25">
      <c r="H3073" t="s">
        <v>4013</v>
      </c>
      <c r="I3073">
        <v>9467134</v>
      </c>
      <c r="J3073">
        <v>255805770</v>
      </c>
      <c r="L3073" t="s">
        <v>1295</v>
      </c>
    </row>
    <row r="3074" spans="8:12" x14ac:dyDescent="0.25">
      <c r="H3074" t="s">
        <v>4014</v>
      </c>
      <c r="I3074">
        <v>9492335</v>
      </c>
      <c r="J3074">
        <v>538003461</v>
      </c>
      <c r="K3074" t="s">
        <v>1437</v>
      </c>
      <c r="L3074" t="s">
        <v>1341</v>
      </c>
    </row>
    <row r="3075" spans="8:12" x14ac:dyDescent="0.25">
      <c r="H3075" t="s">
        <v>4015</v>
      </c>
      <c r="I3075">
        <v>8010673</v>
      </c>
      <c r="J3075">
        <v>265509180</v>
      </c>
      <c r="K3075" t="s">
        <v>2749</v>
      </c>
      <c r="L3075" t="s">
        <v>2510</v>
      </c>
    </row>
    <row r="3076" spans="8:12" x14ac:dyDescent="0.25">
      <c r="H3076" t="s">
        <v>4015</v>
      </c>
      <c r="I3076">
        <v>8813154</v>
      </c>
      <c r="J3076">
        <v>230659000</v>
      </c>
      <c r="K3076" t="s">
        <v>1432</v>
      </c>
      <c r="L3076" t="s">
        <v>1614</v>
      </c>
    </row>
    <row r="3077" spans="8:12" x14ac:dyDescent="0.25">
      <c r="H3077" t="s">
        <v>4015</v>
      </c>
      <c r="I3077">
        <v>8813154</v>
      </c>
      <c r="J3077">
        <v>215013000</v>
      </c>
      <c r="K3077" t="s">
        <v>1340</v>
      </c>
      <c r="L3077" t="s">
        <v>1614</v>
      </c>
    </row>
    <row r="3078" spans="8:12" x14ac:dyDescent="0.25">
      <c r="H3078" t="s">
        <v>4016</v>
      </c>
      <c r="I3078">
        <v>8215728</v>
      </c>
      <c r="J3078">
        <v>309985000</v>
      </c>
      <c r="K3078" t="s">
        <v>1609</v>
      </c>
      <c r="L3078" t="s">
        <v>1295</v>
      </c>
    </row>
    <row r="3079" spans="8:12" x14ac:dyDescent="0.25">
      <c r="H3079" t="s">
        <v>4017</v>
      </c>
      <c r="I3079">
        <v>9267716</v>
      </c>
      <c r="J3079">
        <v>244590000</v>
      </c>
      <c r="K3079" t="s">
        <v>1387</v>
      </c>
      <c r="L3079" t="s">
        <v>1614</v>
      </c>
    </row>
    <row r="3080" spans="8:12" x14ac:dyDescent="0.25">
      <c r="H3080" t="s">
        <v>4018</v>
      </c>
      <c r="I3080">
        <v>9342140</v>
      </c>
      <c r="J3080">
        <v>246739000</v>
      </c>
      <c r="K3080" t="s">
        <v>1387</v>
      </c>
      <c r="L3080" t="s">
        <v>1295</v>
      </c>
    </row>
    <row r="3081" spans="8:12" x14ac:dyDescent="0.25">
      <c r="H3081" t="s">
        <v>4019</v>
      </c>
      <c r="I3081">
        <v>9255268</v>
      </c>
      <c r="J3081">
        <v>266430000</v>
      </c>
      <c r="K3081" t="s">
        <v>2749</v>
      </c>
      <c r="L3081" t="s">
        <v>1326</v>
      </c>
    </row>
    <row r="3082" spans="8:12" x14ac:dyDescent="0.25">
      <c r="H3082" t="s">
        <v>4020</v>
      </c>
      <c r="I3082">
        <v>8807349</v>
      </c>
      <c r="J3082">
        <v>308562000</v>
      </c>
      <c r="K3082" t="s">
        <v>1609</v>
      </c>
      <c r="L3082" t="s">
        <v>1295</v>
      </c>
    </row>
    <row r="3083" spans="8:12" x14ac:dyDescent="0.25">
      <c r="H3083" t="s">
        <v>4021</v>
      </c>
      <c r="I3083">
        <v>9125152</v>
      </c>
      <c r="J3083">
        <v>373360000</v>
      </c>
      <c r="L3083" t="s">
        <v>1295</v>
      </c>
    </row>
    <row r="3084" spans="8:12" x14ac:dyDescent="0.25">
      <c r="H3084" t="s">
        <v>4022</v>
      </c>
      <c r="I3084">
        <v>9331464</v>
      </c>
      <c r="J3084">
        <v>538005096</v>
      </c>
      <c r="K3084" t="s">
        <v>1437</v>
      </c>
      <c r="L3084" t="s">
        <v>1341</v>
      </c>
    </row>
    <row r="3085" spans="8:12" x14ac:dyDescent="0.25">
      <c r="H3085" t="s">
        <v>4023</v>
      </c>
      <c r="I3085">
        <v>9463281</v>
      </c>
      <c r="J3085">
        <v>371111000</v>
      </c>
      <c r="L3085" t="s">
        <v>1308</v>
      </c>
    </row>
    <row r="3086" spans="8:12" x14ac:dyDescent="0.25">
      <c r="H3086" t="s">
        <v>4024</v>
      </c>
      <c r="I3086">
        <v>7020437</v>
      </c>
      <c r="J3086">
        <v>273439350</v>
      </c>
      <c r="K3086" t="s">
        <v>1297</v>
      </c>
      <c r="L3086" t="s">
        <v>1872</v>
      </c>
    </row>
    <row r="3087" spans="8:12" x14ac:dyDescent="0.25">
      <c r="H3087" t="s">
        <v>4025</v>
      </c>
      <c r="I3087">
        <v>7612515</v>
      </c>
      <c r="J3087">
        <v>273351440</v>
      </c>
      <c r="L3087" t="s">
        <v>1295</v>
      </c>
    </row>
    <row r="3088" spans="8:12" x14ac:dyDescent="0.25">
      <c r="H3088" t="s">
        <v>4026</v>
      </c>
      <c r="I3088">
        <v>7612448</v>
      </c>
      <c r="J3088">
        <v>273334100</v>
      </c>
      <c r="K3088" t="s">
        <v>1297</v>
      </c>
      <c r="L3088" t="s">
        <v>1295</v>
      </c>
    </row>
    <row r="3089" spans="8:12" x14ac:dyDescent="0.25">
      <c r="H3089" t="s">
        <v>4027</v>
      </c>
      <c r="I3089">
        <v>9057252</v>
      </c>
      <c r="J3089">
        <v>312226000</v>
      </c>
      <c r="K3089" t="s">
        <v>1379</v>
      </c>
      <c r="L3089" t="s">
        <v>1295</v>
      </c>
    </row>
    <row r="3090" spans="8:12" x14ac:dyDescent="0.25">
      <c r="H3090" t="s">
        <v>4027</v>
      </c>
      <c r="I3090">
        <v>9057252</v>
      </c>
      <c r="J3090">
        <v>256190000</v>
      </c>
      <c r="K3090" t="s">
        <v>1340</v>
      </c>
      <c r="L3090" t="s">
        <v>1295</v>
      </c>
    </row>
    <row r="3091" spans="8:12" x14ac:dyDescent="0.25">
      <c r="H3091" t="s">
        <v>4028</v>
      </c>
      <c r="I3091">
        <v>9391036</v>
      </c>
      <c r="J3091">
        <v>305251000</v>
      </c>
      <c r="L3091" t="s">
        <v>1295</v>
      </c>
    </row>
    <row r="3092" spans="8:12" x14ac:dyDescent="0.25">
      <c r="H3092" t="s">
        <v>4029</v>
      </c>
      <c r="I3092">
        <v>8518895</v>
      </c>
      <c r="J3092">
        <v>273316230</v>
      </c>
      <c r="K3092" t="s">
        <v>1297</v>
      </c>
      <c r="L3092" t="s">
        <v>1308</v>
      </c>
    </row>
    <row r="3093" spans="8:12" x14ac:dyDescent="0.25">
      <c r="H3093" t="s">
        <v>4030</v>
      </c>
      <c r="I3093">
        <v>8627314</v>
      </c>
      <c r="J3093">
        <v>533064400</v>
      </c>
      <c r="K3093" t="s">
        <v>1563</v>
      </c>
      <c r="L3093" t="s">
        <v>1308</v>
      </c>
    </row>
    <row r="3094" spans="8:12" x14ac:dyDescent="0.25">
      <c r="H3094" t="s">
        <v>4031</v>
      </c>
      <c r="I3094">
        <v>9120243</v>
      </c>
      <c r="J3094">
        <v>356833000</v>
      </c>
      <c r="K3094" t="s">
        <v>1332</v>
      </c>
      <c r="L3094" t="s">
        <v>1326</v>
      </c>
    </row>
    <row r="3095" spans="8:12" x14ac:dyDescent="0.25">
      <c r="H3095" t="s">
        <v>4032</v>
      </c>
      <c r="I3095">
        <v>8627315</v>
      </c>
      <c r="J3095">
        <v>534112976</v>
      </c>
      <c r="L3095" t="s">
        <v>1308</v>
      </c>
    </row>
    <row r="3096" spans="8:12" x14ac:dyDescent="0.25">
      <c r="H3096" t="s">
        <v>4033</v>
      </c>
      <c r="I3096">
        <v>9526071</v>
      </c>
      <c r="J3096">
        <v>246733000</v>
      </c>
      <c r="K3096" t="s">
        <v>1387</v>
      </c>
      <c r="L3096" t="s">
        <v>1295</v>
      </c>
    </row>
    <row r="3097" spans="8:12" x14ac:dyDescent="0.25">
      <c r="H3097" t="s">
        <v>4034</v>
      </c>
      <c r="I3097">
        <v>8114766</v>
      </c>
      <c r="J3097">
        <v>567030800</v>
      </c>
      <c r="K3097" t="s">
        <v>1861</v>
      </c>
      <c r="L3097" t="s">
        <v>1295</v>
      </c>
    </row>
    <row r="3098" spans="8:12" x14ac:dyDescent="0.25">
      <c r="H3098" t="s">
        <v>4035</v>
      </c>
      <c r="I3098">
        <v>9463279</v>
      </c>
      <c r="J3098">
        <v>353368000</v>
      </c>
      <c r="K3098" t="s">
        <v>1332</v>
      </c>
      <c r="L3098" t="s">
        <v>1337</v>
      </c>
    </row>
    <row r="3099" spans="8:12" x14ac:dyDescent="0.25">
      <c r="H3099" t="s">
        <v>4036</v>
      </c>
      <c r="I3099">
        <v>9187801</v>
      </c>
      <c r="J3099">
        <v>567506000</v>
      </c>
      <c r="K3099" t="s">
        <v>1861</v>
      </c>
      <c r="L3099" t="s">
        <v>1295</v>
      </c>
    </row>
    <row r="3100" spans="8:12" x14ac:dyDescent="0.25">
      <c r="H3100" t="s">
        <v>4037</v>
      </c>
      <c r="I3100">
        <v>9176474</v>
      </c>
      <c r="J3100">
        <v>567428000</v>
      </c>
      <c r="K3100" t="s">
        <v>1861</v>
      </c>
      <c r="L3100" t="s">
        <v>1295</v>
      </c>
    </row>
    <row r="3101" spans="8:12" x14ac:dyDescent="0.25">
      <c r="H3101" t="s">
        <v>4038</v>
      </c>
      <c r="I3101">
        <v>7903031</v>
      </c>
      <c r="J3101">
        <v>567114000</v>
      </c>
      <c r="K3101" t="s">
        <v>1861</v>
      </c>
      <c r="L3101" t="s">
        <v>1295</v>
      </c>
    </row>
    <row r="3102" spans="8:12" x14ac:dyDescent="0.25">
      <c r="H3102" t="s">
        <v>4039</v>
      </c>
      <c r="I3102">
        <v>8103339</v>
      </c>
      <c r="J3102">
        <v>567030700</v>
      </c>
      <c r="K3102" t="s">
        <v>1861</v>
      </c>
      <c r="L3102" t="s">
        <v>1295</v>
      </c>
    </row>
    <row r="3103" spans="8:12" x14ac:dyDescent="0.25">
      <c r="H3103" t="s">
        <v>4040</v>
      </c>
      <c r="I3103">
        <v>6866872</v>
      </c>
      <c r="J3103">
        <v>568222576</v>
      </c>
      <c r="L3103" t="s">
        <v>1308</v>
      </c>
    </row>
    <row r="3104" spans="8:12" x14ac:dyDescent="0.25">
      <c r="H3104" t="s">
        <v>4040</v>
      </c>
      <c r="I3104">
        <v>7915448</v>
      </c>
      <c r="J3104">
        <v>567174000</v>
      </c>
      <c r="K3104" t="s">
        <v>1861</v>
      </c>
      <c r="L3104" t="s">
        <v>1295</v>
      </c>
    </row>
    <row r="3105" spans="8:12" x14ac:dyDescent="0.25">
      <c r="H3105" t="s">
        <v>4041</v>
      </c>
      <c r="I3105">
        <v>9467172</v>
      </c>
      <c r="J3105">
        <v>245741000</v>
      </c>
      <c r="K3105" t="s">
        <v>1387</v>
      </c>
      <c r="L3105" t="s">
        <v>1295</v>
      </c>
    </row>
    <row r="3106" spans="8:12" x14ac:dyDescent="0.25">
      <c r="H3106" t="s">
        <v>4042</v>
      </c>
      <c r="I3106">
        <v>9548653</v>
      </c>
      <c r="J3106">
        <v>538003243</v>
      </c>
      <c r="K3106" t="s">
        <v>1437</v>
      </c>
      <c r="L3106" t="s">
        <v>1341</v>
      </c>
    </row>
    <row r="3107" spans="8:12" x14ac:dyDescent="0.25">
      <c r="H3107" t="s">
        <v>4043</v>
      </c>
      <c r="I3107">
        <v>8105624</v>
      </c>
      <c r="J3107">
        <v>525011062</v>
      </c>
      <c r="K3107" t="s">
        <v>1307</v>
      </c>
      <c r="L3107" t="s">
        <v>1341</v>
      </c>
    </row>
    <row r="3108" spans="8:12" x14ac:dyDescent="0.25">
      <c r="H3108" t="s">
        <v>4044</v>
      </c>
      <c r="I3108">
        <v>9477270</v>
      </c>
      <c r="J3108">
        <v>373125000</v>
      </c>
      <c r="L3108" t="s">
        <v>1341</v>
      </c>
    </row>
    <row r="3109" spans="8:12" x14ac:dyDescent="0.25">
      <c r="H3109" t="s">
        <v>4045</v>
      </c>
      <c r="I3109">
        <v>9017800</v>
      </c>
      <c r="J3109">
        <v>271000993</v>
      </c>
      <c r="K3109" t="s">
        <v>1373</v>
      </c>
      <c r="L3109" t="s">
        <v>1295</v>
      </c>
    </row>
    <row r="3110" spans="8:12" x14ac:dyDescent="0.25">
      <c r="H3110" t="s">
        <v>4046</v>
      </c>
      <c r="I3110">
        <v>8301060</v>
      </c>
      <c r="J3110">
        <v>271002040</v>
      </c>
      <c r="K3110" t="s">
        <v>1373</v>
      </c>
      <c r="L3110" t="s">
        <v>1308</v>
      </c>
    </row>
    <row r="3111" spans="8:12" x14ac:dyDescent="0.25">
      <c r="H3111" t="s">
        <v>445</v>
      </c>
      <c r="I3111">
        <v>9253806</v>
      </c>
      <c r="J3111">
        <v>636090893</v>
      </c>
      <c r="K3111" t="s">
        <v>1464</v>
      </c>
      <c r="L3111" t="s">
        <v>1341</v>
      </c>
    </row>
    <row r="3112" spans="8:12" x14ac:dyDescent="0.25">
      <c r="H3112" t="s">
        <v>4047</v>
      </c>
      <c r="I3112">
        <v>8316429</v>
      </c>
      <c r="J3112">
        <v>542204110</v>
      </c>
      <c r="K3112" t="s">
        <v>4048</v>
      </c>
      <c r="L3112" t="s">
        <v>1295</v>
      </c>
    </row>
    <row r="3113" spans="8:12" x14ac:dyDescent="0.25">
      <c r="H3113" t="s">
        <v>4047</v>
      </c>
      <c r="I3113">
        <v>9111000</v>
      </c>
      <c r="J3113">
        <v>533100000</v>
      </c>
      <c r="K3113" t="s">
        <v>1563</v>
      </c>
      <c r="L3113" t="s">
        <v>1308</v>
      </c>
    </row>
    <row r="3114" spans="8:12" x14ac:dyDescent="0.25">
      <c r="H3114" t="s">
        <v>4049</v>
      </c>
      <c r="I3114">
        <v>9539559</v>
      </c>
      <c r="J3114">
        <v>477542800</v>
      </c>
      <c r="K3114" t="s">
        <v>1348</v>
      </c>
      <c r="L3114" t="s">
        <v>1295</v>
      </c>
    </row>
    <row r="3115" spans="8:12" x14ac:dyDescent="0.25">
      <c r="H3115" t="s">
        <v>4050</v>
      </c>
      <c r="I3115">
        <v>8316443</v>
      </c>
      <c r="J3115">
        <v>357807000</v>
      </c>
      <c r="L3115" t="s">
        <v>1295</v>
      </c>
    </row>
    <row r="3116" spans="8:12" x14ac:dyDescent="0.25">
      <c r="H3116" t="s">
        <v>4051</v>
      </c>
      <c r="I3116">
        <v>9604287</v>
      </c>
      <c r="J3116">
        <v>414771000</v>
      </c>
      <c r="L3116" t="s">
        <v>1308</v>
      </c>
    </row>
    <row r="3117" spans="8:12" x14ac:dyDescent="0.25">
      <c r="H3117" t="s">
        <v>4052</v>
      </c>
      <c r="I3117">
        <v>9609811</v>
      </c>
      <c r="J3117">
        <v>477759500</v>
      </c>
      <c r="K3117" t="s">
        <v>1348</v>
      </c>
      <c r="L3117" t="s">
        <v>1341</v>
      </c>
    </row>
    <row r="3118" spans="8:12" x14ac:dyDescent="0.25">
      <c r="H3118" t="s">
        <v>4053</v>
      </c>
      <c r="I3118">
        <v>9604251</v>
      </c>
      <c r="J3118">
        <v>414775000</v>
      </c>
      <c r="L3118" t="s">
        <v>1308</v>
      </c>
    </row>
    <row r="3119" spans="8:12" x14ac:dyDescent="0.25">
      <c r="H3119" t="s">
        <v>4054</v>
      </c>
      <c r="I3119">
        <v>9617234</v>
      </c>
      <c r="J3119">
        <v>414780000</v>
      </c>
      <c r="L3119" t="s">
        <v>1308</v>
      </c>
    </row>
    <row r="3120" spans="8:12" x14ac:dyDescent="0.25">
      <c r="H3120" t="s">
        <v>4055</v>
      </c>
      <c r="I3120">
        <v>9617260</v>
      </c>
      <c r="J3120">
        <v>414783000</v>
      </c>
      <c r="L3120" t="s">
        <v>1308</v>
      </c>
    </row>
    <row r="3121" spans="8:12" x14ac:dyDescent="0.25">
      <c r="H3121" t="s">
        <v>4056</v>
      </c>
      <c r="I3121">
        <v>9609835</v>
      </c>
      <c r="J3121">
        <v>477167600</v>
      </c>
      <c r="K3121" t="s">
        <v>1348</v>
      </c>
      <c r="L3121" t="s">
        <v>1341</v>
      </c>
    </row>
    <row r="3122" spans="8:12" x14ac:dyDescent="0.25">
      <c r="H3122" t="s">
        <v>4057</v>
      </c>
      <c r="I3122">
        <v>9419462</v>
      </c>
      <c r="J3122">
        <v>352945000</v>
      </c>
      <c r="K3122" t="s">
        <v>1332</v>
      </c>
      <c r="L3122" t="s">
        <v>1308</v>
      </c>
    </row>
    <row r="3123" spans="8:12" x14ac:dyDescent="0.25">
      <c r="H3123" t="s">
        <v>4058</v>
      </c>
      <c r="I3123">
        <v>9604304</v>
      </c>
      <c r="J3123">
        <v>414777000</v>
      </c>
      <c r="L3123" t="s">
        <v>1308</v>
      </c>
    </row>
    <row r="3124" spans="8:12" x14ac:dyDescent="0.25">
      <c r="H3124" t="s">
        <v>4059</v>
      </c>
      <c r="I3124">
        <v>9336969</v>
      </c>
      <c r="J3124">
        <v>370293000</v>
      </c>
      <c r="L3124" t="s">
        <v>1341</v>
      </c>
    </row>
    <row r="3125" spans="8:12" x14ac:dyDescent="0.25">
      <c r="H3125" t="s">
        <v>4060</v>
      </c>
      <c r="I3125">
        <v>9400227</v>
      </c>
      <c r="J3125">
        <v>412373550</v>
      </c>
      <c r="K3125" t="s">
        <v>1328</v>
      </c>
      <c r="L3125" t="s">
        <v>1586</v>
      </c>
    </row>
    <row r="3126" spans="8:12" x14ac:dyDescent="0.25">
      <c r="H3126" t="s">
        <v>4061</v>
      </c>
      <c r="I3126">
        <v>9631230</v>
      </c>
      <c r="J3126">
        <v>413377450</v>
      </c>
      <c r="K3126" t="s">
        <v>1328</v>
      </c>
      <c r="L3126" t="s">
        <v>1308</v>
      </c>
    </row>
    <row r="3127" spans="8:12" x14ac:dyDescent="0.25">
      <c r="H3127" t="s">
        <v>4062</v>
      </c>
      <c r="I3127">
        <v>9604275</v>
      </c>
      <c r="J3127">
        <v>414776000</v>
      </c>
      <c r="L3127" t="s">
        <v>1308</v>
      </c>
    </row>
    <row r="3128" spans="8:12" x14ac:dyDescent="0.25">
      <c r="H3128" t="s">
        <v>4063</v>
      </c>
      <c r="I3128">
        <v>8706179</v>
      </c>
      <c r="J3128">
        <v>376706000</v>
      </c>
      <c r="K3128" t="s">
        <v>1322</v>
      </c>
      <c r="L3128" t="s">
        <v>1295</v>
      </c>
    </row>
    <row r="3129" spans="8:12" x14ac:dyDescent="0.25">
      <c r="H3129" t="s">
        <v>4064</v>
      </c>
      <c r="I3129">
        <v>9620255</v>
      </c>
      <c r="J3129">
        <v>413441990</v>
      </c>
      <c r="K3129" t="s">
        <v>1328</v>
      </c>
      <c r="L3129" t="s">
        <v>1308</v>
      </c>
    </row>
    <row r="3130" spans="8:12" x14ac:dyDescent="0.25">
      <c r="H3130" t="s">
        <v>4065</v>
      </c>
      <c r="I3130">
        <v>9533232</v>
      </c>
      <c r="J3130">
        <v>412752610</v>
      </c>
      <c r="K3130" t="s">
        <v>1328</v>
      </c>
      <c r="L3130" t="s">
        <v>1295</v>
      </c>
    </row>
    <row r="3131" spans="8:12" x14ac:dyDescent="0.25">
      <c r="H3131" t="s">
        <v>4066</v>
      </c>
      <c r="I3131">
        <v>9592678</v>
      </c>
      <c r="J3131">
        <v>412764090</v>
      </c>
      <c r="K3131" t="s">
        <v>1328</v>
      </c>
      <c r="L3131" t="s">
        <v>1308</v>
      </c>
    </row>
    <row r="3132" spans="8:12" x14ac:dyDescent="0.25">
      <c r="H3132" t="s">
        <v>4067</v>
      </c>
      <c r="I3132">
        <v>9876500</v>
      </c>
      <c r="J3132">
        <v>412351340</v>
      </c>
      <c r="K3132" t="s">
        <v>1328</v>
      </c>
      <c r="L3132" t="s">
        <v>1308</v>
      </c>
    </row>
    <row r="3133" spans="8:12" x14ac:dyDescent="0.25">
      <c r="H3133" t="s">
        <v>4068</v>
      </c>
      <c r="I3133">
        <v>9988776</v>
      </c>
      <c r="J3133">
        <v>413385000</v>
      </c>
      <c r="K3133" t="s">
        <v>1328</v>
      </c>
      <c r="L3133" t="s">
        <v>1395</v>
      </c>
    </row>
    <row r="3134" spans="8:12" x14ac:dyDescent="0.25">
      <c r="H3134" t="s">
        <v>4069</v>
      </c>
      <c r="I3134">
        <v>9718337</v>
      </c>
      <c r="J3134">
        <v>477067200</v>
      </c>
      <c r="K3134" t="s">
        <v>1348</v>
      </c>
      <c r="L3134" t="s">
        <v>1308</v>
      </c>
    </row>
    <row r="3135" spans="8:12" x14ac:dyDescent="0.25">
      <c r="H3135" t="s">
        <v>4070</v>
      </c>
      <c r="I3135">
        <v>9410155</v>
      </c>
      <c r="J3135">
        <v>477770400</v>
      </c>
      <c r="K3135" t="s">
        <v>1348</v>
      </c>
      <c r="L3135" t="s">
        <v>1341</v>
      </c>
    </row>
    <row r="3136" spans="8:12" x14ac:dyDescent="0.25">
      <c r="H3136" t="s">
        <v>4071</v>
      </c>
      <c r="I3136">
        <v>9604299</v>
      </c>
      <c r="J3136">
        <v>414778000</v>
      </c>
      <c r="L3136" t="s">
        <v>1308</v>
      </c>
    </row>
    <row r="3137" spans="8:12" x14ac:dyDescent="0.25">
      <c r="H3137" t="s">
        <v>4072</v>
      </c>
      <c r="I3137">
        <v>9642150</v>
      </c>
      <c r="J3137">
        <v>413474270</v>
      </c>
      <c r="K3137" t="s">
        <v>1328</v>
      </c>
      <c r="L3137" t="s">
        <v>1313</v>
      </c>
    </row>
    <row r="3138" spans="8:12" x14ac:dyDescent="0.25">
      <c r="H3138" t="s">
        <v>4073</v>
      </c>
      <c r="I3138">
        <v>9604328</v>
      </c>
      <c r="J3138">
        <v>414782000</v>
      </c>
      <c r="L3138" t="s">
        <v>1308</v>
      </c>
    </row>
    <row r="3139" spans="8:12" x14ac:dyDescent="0.25">
      <c r="H3139" t="s">
        <v>4074</v>
      </c>
      <c r="I3139">
        <v>9609823</v>
      </c>
      <c r="J3139">
        <v>477434700</v>
      </c>
      <c r="K3139" t="s">
        <v>1348</v>
      </c>
      <c r="L3139" t="s">
        <v>1341</v>
      </c>
    </row>
    <row r="3140" spans="8:12" x14ac:dyDescent="0.25">
      <c r="H3140" t="s">
        <v>4075</v>
      </c>
      <c r="I3140">
        <v>9604225</v>
      </c>
      <c r="J3140">
        <v>414744000</v>
      </c>
      <c r="L3140" t="s">
        <v>1308</v>
      </c>
    </row>
    <row r="3141" spans="8:12" x14ac:dyDescent="0.25">
      <c r="H3141" t="s">
        <v>4076</v>
      </c>
      <c r="I3141">
        <v>9617258</v>
      </c>
      <c r="J3141">
        <v>412760000</v>
      </c>
      <c r="K3141" t="s">
        <v>1328</v>
      </c>
      <c r="L3141" t="s">
        <v>1308</v>
      </c>
    </row>
    <row r="3142" spans="8:12" x14ac:dyDescent="0.25">
      <c r="H3142" t="s">
        <v>446</v>
      </c>
      <c r="I3142">
        <v>9698599</v>
      </c>
      <c r="J3142">
        <v>477518500</v>
      </c>
      <c r="K3142" t="s">
        <v>1348</v>
      </c>
      <c r="L3142" t="s">
        <v>1308</v>
      </c>
    </row>
    <row r="3143" spans="8:12" x14ac:dyDescent="0.25">
      <c r="H3143" t="s">
        <v>446</v>
      </c>
      <c r="I3143">
        <v>9615016</v>
      </c>
      <c r="J3143">
        <v>412474590</v>
      </c>
      <c r="K3143" t="s">
        <v>1328</v>
      </c>
      <c r="L3143" t="s">
        <v>1395</v>
      </c>
    </row>
    <row r="3144" spans="8:12" x14ac:dyDescent="0.25">
      <c r="H3144" t="s">
        <v>4077</v>
      </c>
      <c r="I3144">
        <v>9323455</v>
      </c>
      <c r="J3144">
        <v>357070000</v>
      </c>
      <c r="K3144" t="s">
        <v>1332</v>
      </c>
      <c r="L3144" t="s">
        <v>1341</v>
      </c>
    </row>
    <row r="3145" spans="8:12" x14ac:dyDescent="0.25">
      <c r="H3145" t="s">
        <v>4078</v>
      </c>
      <c r="I3145">
        <v>8919594</v>
      </c>
      <c r="J3145">
        <v>412005000</v>
      </c>
      <c r="K3145" t="s">
        <v>1328</v>
      </c>
      <c r="L3145" t="s">
        <v>1341</v>
      </c>
    </row>
    <row r="3146" spans="8:12" x14ac:dyDescent="0.25">
      <c r="H3146" t="s">
        <v>4079</v>
      </c>
      <c r="I3146">
        <v>9276456</v>
      </c>
      <c r="J3146">
        <v>416362000</v>
      </c>
      <c r="K3146" t="s">
        <v>2577</v>
      </c>
      <c r="L3146" t="s">
        <v>1362</v>
      </c>
    </row>
    <row r="3147" spans="8:12" x14ac:dyDescent="0.25">
      <c r="H3147" t="s">
        <v>4080</v>
      </c>
      <c r="I3147">
        <v>9162930</v>
      </c>
      <c r="J3147">
        <v>413520220</v>
      </c>
      <c r="K3147" t="s">
        <v>1328</v>
      </c>
      <c r="L3147" t="s">
        <v>1341</v>
      </c>
    </row>
    <row r="3148" spans="8:12" x14ac:dyDescent="0.25">
      <c r="H3148" t="s">
        <v>4081</v>
      </c>
      <c r="I3148">
        <v>7700271</v>
      </c>
      <c r="J3148">
        <v>529151000</v>
      </c>
      <c r="K3148" t="s">
        <v>2074</v>
      </c>
      <c r="L3148" t="s">
        <v>1341</v>
      </c>
    </row>
    <row r="3149" spans="8:12" x14ac:dyDescent="0.25">
      <c r="H3149" t="s">
        <v>4082</v>
      </c>
      <c r="I3149">
        <v>9482029</v>
      </c>
      <c r="J3149">
        <v>563790000</v>
      </c>
      <c r="K3149" t="s">
        <v>1441</v>
      </c>
      <c r="L3149" t="s">
        <v>1308</v>
      </c>
    </row>
    <row r="3150" spans="8:12" x14ac:dyDescent="0.25">
      <c r="H3150" t="s">
        <v>4083</v>
      </c>
      <c r="I3150">
        <v>9698587</v>
      </c>
      <c r="J3150">
        <v>477698800</v>
      </c>
      <c r="K3150" t="s">
        <v>1348</v>
      </c>
      <c r="L3150" t="s">
        <v>1308</v>
      </c>
    </row>
    <row r="3151" spans="8:12" x14ac:dyDescent="0.25">
      <c r="H3151" t="s">
        <v>4083</v>
      </c>
      <c r="I3151">
        <v>9343144</v>
      </c>
      <c r="J3151">
        <v>370723000</v>
      </c>
      <c r="L3151" t="s">
        <v>1295</v>
      </c>
    </row>
    <row r="3152" spans="8:12" x14ac:dyDescent="0.25">
      <c r="H3152" t="s">
        <v>4084</v>
      </c>
      <c r="I3152">
        <v>9189720</v>
      </c>
      <c r="J3152">
        <v>357524000</v>
      </c>
      <c r="K3152" t="s">
        <v>1332</v>
      </c>
      <c r="L3152" t="s">
        <v>1308</v>
      </c>
    </row>
    <row r="3153" spans="8:12" x14ac:dyDescent="0.25">
      <c r="H3153" t="s">
        <v>4085</v>
      </c>
      <c r="I3153">
        <v>8889878</v>
      </c>
      <c r="J3153">
        <v>312648000</v>
      </c>
      <c r="K3153" t="s">
        <v>1379</v>
      </c>
      <c r="L3153" t="s">
        <v>1308</v>
      </c>
    </row>
    <row r="3154" spans="8:12" x14ac:dyDescent="0.25">
      <c r="H3154" t="s">
        <v>4086</v>
      </c>
      <c r="I3154">
        <v>9604263</v>
      </c>
      <c r="J3154">
        <v>414751000</v>
      </c>
      <c r="L3154" t="s">
        <v>1308</v>
      </c>
    </row>
    <row r="3155" spans="8:12" x14ac:dyDescent="0.25">
      <c r="H3155" t="s">
        <v>4087</v>
      </c>
      <c r="I3155">
        <v>9642033</v>
      </c>
      <c r="J3155">
        <v>413472780</v>
      </c>
      <c r="K3155" t="s">
        <v>1328</v>
      </c>
      <c r="L3155" t="s">
        <v>1395</v>
      </c>
    </row>
    <row r="3156" spans="8:12" x14ac:dyDescent="0.25">
      <c r="H3156" t="s">
        <v>4088</v>
      </c>
      <c r="I3156">
        <v>9604249</v>
      </c>
      <c r="J3156">
        <v>414774000</v>
      </c>
      <c r="L3156" t="s">
        <v>1308</v>
      </c>
    </row>
    <row r="3157" spans="8:12" x14ac:dyDescent="0.25">
      <c r="H3157" t="s">
        <v>4089</v>
      </c>
      <c r="I3157">
        <v>9604316</v>
      </c>
      <c r="J3157">
        <v>414779000</v>
      </c>
      <c r="L3157" t="s">
        <v>1308</v>
      </c>
    </row>
    <row r="3158" spans="8:12" x14ac:dyDescent="0.25">
      <c r="H3158" t="s">
        <v>4090</v>
      </c>
      <c r="I3158">
        <v>8706181</v>
      </c>
      <c r="J3158">
        <v>377508000</v>
      </c>
      <c r="K3158" t="s">
        <v>1322</v>
      </c>
      <c r="L3158" t="s">
        <v>1295</v>
      </c>
    </row>
    <row r="3159" spans="8:12" x14ac:dyDescent="0.25">
      <c r="H3159" t="s">
        <v>4091</v>
      </c>
      <c r="I3159">
        <v>9604237</v>
      </c>
      <c r="J3159">
        <v>414743000</v>
      </c>
      <c r="L3159" t="s">
        <v>1341</v>
      </c>
    </row>
    <row r="3160" spans="8:12" x14ac:dyDescent="0.25">
      <c r="H3160" t="s">
        <v>4092</v>
      </c>
      <c r="I3160">
        <v>8712221</v>
      </c>
      <c r="J3160">
        <v>529421000</v>
      </c>
      <c r="L3160" t="s">
        <v>1295</v>
      </c>
    </row>
    <row r="3161" spans="8:12" x14ac:dyDescent="0.25">
      <c r="H3161" t="s">
        <v>4093</v>
      </c>
      <c r="I3161">
        <v>9621015</v>
      </c>
      <c r="J3161">
        <v>414045000</v>
      </c>
      <c r="L3161" t="s">
        <v>1341</v>
      </c>
    </row>
    <row r="3162" spans="8:12" x14ac:dyDescent="0.25">
      <c r="H3162" t="s">
        <v>4094</v>
      </c>
      <c r="I3162">
        <v>9642124</v>
      </c>
      <c r="J3162">
        <v>413472910</v>
      </c>
      <c r="K3162" t="s">
        <v>1328</v>
      </c>
      <c r="L3162" t="s">
        <v>1395</v>
      </c>
    </row>
    <row r="3163" spans="8:12" x14ac:dyDescent="0.25">
      <c r="H3163" t="s">
        <v>4095</v>
      </c>
      <c r="I3163">
        <v>9418963</v>
      </c>
      <c r="J3163">
        <v>413077040</v>
      </c>
      <c r="K3163" t="s">
        <v>1328</v>
      </c>
      <c r="L3163" t="s">
        <v>1313</v>
      </c>
    </row>
    <row r="3164" spans="8:12" x14ac:dyDescent="0.25">
      <c r="H3164" t="s">
        <v>4096</v>
      </c>
      <c r="I3164">
        <v>9314052</v>
      </c>
      <c r="J3164">
        <v>477786300</v>
      </c>
      <c r="K3164" t="s">
        <v>1348</v>
      </c>
      <c r="L3164" t="s">
        <v>1341</v>
      </c>
    </row>
    <row r="3165" spans="8:12" x14ac:dyDescent="0.25">
      <c r="H3165" t="s">
        <v>4097</v>
      </c>
      <c r="I3165">
        <v>9150808</v>
      </c>
      <c r="J3165">
        <v>353365000</v>
      </c>
      <c r="K3165" t="s">
        <v>1332</v>
      </c>
      <c r="L3165" t="s">
        <v>1341</v>
      </c>
    </row>
    <row r="3166" spans="8:12" x14ac:dyDescent="0.25">
      <c r="H3166" t="s">
        <v>4098</v>
      </c>
      <c r="I3166">
        <v>9325300</v>
      </c>
      <c r="J3166">
        <v>370853000</v>
      </c>
      <c r="L3166" t="s">
        <v>1341</v>
      </c>
    </row>
    <row r="3167" spans="8:12" x14ac:dyDescent="0.25">
      <c r="H3167" t="s">
        <v>4099</v>
      </c>
      <c r="I3167">
        <v>9437282</v>
      </c>
      <c r="J3167">
        <v>353932000</v>
      </c>
      <c r="K3167" t="s">
        <v>1332</v>
      </c>
      <c r="L3167" t="s">
        <v>1308</v>
      </c>
    </row>
    <row r="3168" spans="8:12" x14ac:dyDescent="0.25">
      <c r="H3168" t="s">
        <v>4100</v>
      </c>
      <c r="I3168">
        <v>9598048</v>
      </c>
      <c r="J3168">
        <v>477001400</v>
      </c>
      <c r="K3168" t="s">
        <v>1348</v>
      </c>
      <c r="L3168" t="s">
        <v>1308</v>
      </c>
    </row>
    <row r="3169" spans="8:12" x14ac:dyDescent="0.25">
      <c r="H3169" t="s">
        <v>4101</v>
      </c>
      <c r="I3169">
        <v>8911279</v>
      </c>
      <c r="J3169">
        <v>312004000</v>
      </c>
      <c r="K3169" t="s">
        <v>1379</v>
      </c>
      <c r="L3169" t="s">
        <v>1308</v>
      </c>
    </row>
    <row r="3170" spans="8:12" x14ac:dyDescent="0.25">
      <c r="H3170" t="s">
        <v>4102</v>
      </c>
      <c r="I3170">
        <v>9153111</v>
      </c>
      <c r="J3170">
        <v>477464600</v>
      </c>
      <c r="K3170" t="s">
        <v>1348</v>
      </c>
      <c r="L3170" t="s">
        <v>1341</v>
      </c>
    </row>
    <row r="3171" spans="8:12" x14ac:dyDescent="0.25">
      <c r="H3171" t="s">
        <v>4102</v>
      </c>
      <c r="I3171">
        <v>8307909</v>
      </c>
      <c r="J3171">
        <v>354793000</v>
      </c>
      <c r="K3171" t="s">
        <v>1332</v>
      </c>
      <c r="L3171" t="s">
        <v>1341</v>
      </c>
    </row>
    <row r="3172" spans="8:12" x14ac:dyDescent="0.25">
      <c r="H3172" t="s">
        <v>4103</v>
      </c>
      <c r="I3172">
        <v>1388888</v>
      </c>
      <c r="J3172">
        <v>888</v>
      </c>
      <c r="L3172" t="s">
        <v>1308</v>
      </c>
    </row>
    <row r="3173" spans="8:12" x14ac:dyDescent="0.25">
      <c r="H3173" t="s">
        <v>4104</v>
      </c>
      <c r="I3173">
        <v>9128843</v>
      </c>
      <c r="J3173">
        <v>374112000</v>
      </c>
      <c r="L3173" t="s">
        <v>1308</v>
      </c>
    </row>
    <row r="3174" spans="8:12" x14ac:dyDescent="0.25">
      <c r="H3174" t="s">
        <v>4105</v>
      </c>
      <c r="I3174">
        <v>8617782</v>
      </c>
      <c r="J3174">
        <v>312799000</v>
      </c>
      <c r="K3174" t="s">
        <v>1379</v>
      </c>
      <c r="L3174" t="s">
        <v>1308</v>
      </c>
    </row>
    <row r="3175" spans="8:12" x14ac:dyDescent="0.25">
      <c r="H3175" t="s">
        <v>4106</v>
      </c>
      <c r="I3175">
        <v>9362970</v>
      </c>
      <c r="J3175">
        <v>432981000</v>
      </c>
      <c r="K3175" t="s">
        <v>1368</v>
      </c>
      <c r="L3175" t="s">
        <v>1308</v>
      </c>
    </row>
    <row r="3176" spans="8:12" x14ac:dyDescent="0.25">
      <c r="H3176" t="s">
        <v>4107</v>
      </c>
      <c r="I3176">
        <v>9334870</v>
      </c>
      <c r="J3176">
        <v>354707000</v>
      </c>
      <c r="K3176" t="s">
        <v>1332</v>
      </c>
      <c r="L3176" t="s">
        <v>1308</v>
      </c>
    </row>
    <row r="3177" spans="8:12" x14ac:dyDescent="0.25">
      <c r="H3177" t="s">
        <v>4108</v>
      </c>
      <c r="I3177">
        <v>9406453</v>
      </c>
      <c r="J3177">
        <v>372675000</v>
      </c>
      <c r="L3177" t="s">
        <v>1341</v>
      </c>
    </row>
    <row r="3178" spans="8:12" x14ac:dyDescent="0.25">
      <c r="H3178" t="s">
        <v>4108</v>
      </c>
      <c r="I3178">
        <v>9371650</v>
      </c>
      <c r="J3178">
        <v>372637698</v>
      </c>
      <c r="L3178" t="s">
        <v>1308</v>
      </c>
    </row>
    <row r="3179" spans="8:12" x14ac:dyDescent="0.25">
      <c r="H3179" t="s">
        <v>4109</v>
      </c>
      <c r="I3179">
        <v>9441934</v>
      </c>
      <c r="J3179">
        <v>432823000</v>
      </c>
      <c r="K3179" t="s">
        <v>1368</v>
      </c>
      <c r="L3179" t="s">
        <v>1308</v>
      </c>
    </row>
    <row r="3180" spans="8:12" x14ac:dyDescent="0.25">
      <c r="H3180" t="s">
        <v>4110</v>
      </c>
      <c r="I3180">
        <v>9406477</v>
      </c>
      <c r="J3180">
        <v>372624000</v>
      </c>
      <c r="L3180" t="s">
        <v>1341</v>
      </c>
    </row>
    <row r="3181" spans="8:12" x14ac:dyDescent="0.25">
      <c r="H3181" t="s">
        <v>4111</v>
      </c>
      <c r="I3181">
        <v>9346184</v>
      </c>
      <c r="J3181">
        <v>636013163</v>
      </c>
      <c r="K3181" t="s">
        <v>1464</v>
      </c>
      <c r="L3181" t="s">
        <v>1341</v>
      </c>
    </row>
    <row r="3182" spans="8:12" x14ac:dyDescent="0.25">
      <c r="H3182" t="s">
        <v>4112</v>
      </c>
      <c r="I3182">
        <v>9598050</v>
      </c>
      <c r="J3182">
        <v>477182100</v>
      </c>
      <c r="K3182" t="s">
        <v>1348</v>
      </c>
      <c r="L3182" t="s">
        <v>1341</v>
      </c>
    </row>
    <row r="3183" spans="8:12" x14ac:dyDescent="0.25">
      <c r="H3183" t="s">
        <v>4113</v>
      </c>
      <c r="I3183">
        <v>8316429</v>
      </c>
      <c r="J3183">
        <v>370281000</v>
      </c>
      <c r="L3183" t="s">
        <v>1295</v>
      </c>
    </row>
    <row r="3184" spans="8:12" x14ac:dyDescent="0.25">
      <c r="H3184" t="s">
        <v>4114</v>
      </c>
      <c r="I3184">
        <v>9385788</v>
      </c>
      <c r="J3184">
        <v>515993000</v>
      </c>
      <c r="K3184" t="s">
        <v>1406</v>
      </c>
      <c r="L3184" t="s">
        <v>1295</v>
      </c>
    </row>
    <row r="3185" spans="8:12" x14ac:dyDescent="0.25">
      <c r="H3185" t="s">
        <v>4115</v>
      </c>
      <c r="I3185">
        <v>9693496</v>
      </c>
      <c r="J3185">
        <v>262007000</v>
      </c>
      <c r="L3185" t="s">
        <v>1308</v>
      </c>
    </row>
    <row r="3186" spans="8:12" x14ac:dyDescent="0.25">
      <c r="H3186" t="s">
        <v>4116</v>
      </c>
      <c r="I3186">
        <v>9041461</v>
      </c>
      <c r="J3186">
        <v>525016538</v>
      </c>
      <c r="K3186" t="s">
        <v>1307</v>
      </c>
      <c r="L3186" t="s">
        <v>1341</v>
      </c>
    </row>
    <row r="3187" spans="8:12" x14ac:dyDescent="0.25">
      <c r="H3187" t="s">
        <v>4117</v>
      </c>
      <c r="I3187">
        <v>9613422</v>
      </c>
      <c r="J3187">
        <v>566675000</v>
      </c>
      <c r="L3187" t="s">
        <v>1308</v>
      </c>
    </row>
    <row r="3188" spans="8:12" x14ac:dyDescent="0.25">
      <c r="H3188" t="s">
        <v>4118</v>
      </c>
      <c r="I3188">
        <v>9066760</v>
      </c>
      <c r="J3188">
        <v>636092335</v>
      </c>
      <c r="K3188" t="s">
        <v>1464</v>
      </c>
      <c r="L3188" t="s">
        <v>1341</v>
      </c>
    </row>
    <row r="3189" spans="8:12" x14ac:dyDescent="0.25">
      <c r="H3189" t="s">
        <v>4119</v>
      </c>
      <c r="I3189">
        <v>2103555</v>
      </c>
      <c r="J3189">
        <v>244620835</v>
      </c>
      <c r="K3189" t="s">
        <v>1387</v>
      </c>
      <c r="L3189" t="s">
        <v>1313</v>
      </c>
    </row>
    <row r="3190" spans="8:12" x14ac:dyDescent="0.25">
      <c r="H3190" t="s">
        <v>4120</v>
      </c>
      <c r="I3190">
        <v>9383443</v>
      </c>
      <c r="J3190">
        <v>247224200</v>
      </c>
      <c r="K3190" t="s">
        <v>1398</v>
      </c>
      <c r="L3190" t="s">
        <v>1326</v>
      </c>
    </row>
    <row r="3191" spans="8:12" x14ac:dyDescent="0.25">
      <c r="H3191" t="s">
        <v>4121</v>
      </c>
      <c r="I3191">
        <v>8419130</v>
      </c>
      <c r="J3191">
        <v>273054913</v>
      </c>
      <c r="K3191" t="s">
        <v>1297</v>
      </c>
      <c r="L3191" t="s">
        <v>3267</v>
      </c>
    </row>
    <row r="3192" spans="8:12" x14ac:dyDescent="0.25">
      <c r="H3192" t="s">
        <v>4122</v>
      </c>
      <c r="I3192">
        <v>9197765</v>
      </c>
      <c r="J3192">
        <v>236029000</v>
      </c>
      <c r="K3192" t="s">
        <v>1383</v>
      </c>
      <c r="L3192" t="s">
        <v>1295</v>
      </c>
    </row>
    <row r="3193" spans="8:12" x14ac:dyDescent="0.25">
      <c r="H3193" t="s">
        <v>4123</v>
      </c>
      <c r="I3193">
        <v>9596844</v>
      </c>
      <c r="J3193">
        <v>710021730</v>
      </c>
      <c r="K3193" t="s">
        <v>2162</v>
      </c>
      <c r="L3193" t="s">
        <v>1381</v>
      </c>
    </row>
    <row r="3194" spans="8:12" x14ac:dyDescent="0.25">
      <c r="H3194" t="s">
        <v>4124</v>
      </c>
      <c r="I3194">
        <v>8602385</v>
      </c>
      <c r="J3194">
        <v>511082000</v>
      </c>
      <c r="K3194" t="s">
        <v>1638</v>
      </c>
      <c r="L3194" t="s">
        <v>1295</v>
      </c>
    </row>
    <row r="3195" spans="8:12" x14ac:dyDescent="0.25">
      <c r="H3195" t="s">
        <v>4125</v>
      </c>
      <c r="I3195">
        <v>9582740</v>
      </c>
      <c r="J3195">
        <v>227059260</v>
      </c>
      <c r="K3195" t="s">
        <v>1556</v>
      </c>
      <c r="L3195" t="s">
        <v>1329</v>
      </c>
    </row>
    <row r="3196" spans="8:12" x14ac:dyDescent="0.25">
      <c r="H3196" t="s">
        <v>4126</v>
      </c>
      <c r="I3196">
        <v>9626053</v>
      </c>
      <c r="J3196">
        <v>477694300</v>
      </c>
      <c r="K3196" t="s">
        <v>1348</v>
      </c>
      <c r="L3196" t="s">
        <v>1308</v>
      </c>
    </row>
    <row r="3197" spans="8:12" x14ac:dyDescent="0.25">
      <c r="H3197" t="s">
        <v>4127</v>
      </c>
      <c r="I3197">
        <v>9359595</v>
      </c>
      <c r="J3197">
        <v>538006825</v>
      </c>
      <c r="K3197" t="s">
        <v>1437</v>
      </c>
      <c r="L3197" t="s">
        <v>1326</v>
      </c>
    </row>
    <row r="3198" spans="8:12" x14ac:dyDescent="0.25">
      <c r="H3198" t="s">
        <v>4128</v>
      </c>
      <c r="I3198">
        <v>9504592</v>
      </c>
      <c r="J3198">
        <v>538005316</v>
      </c>
      <c r="K3198" t="s">
        <v>1437</v>
      </c>
      <c r="L3198" t="s">
        <v>1337</v>
      </c>
    </row>
    <row r="3199" spans="8:12" x14ac:dyDescent="0.25">
      <c r="H3199" t="s">
        <v>4129</v>
      </c>
      <c r="I3199">
        <v>9149213</v>
      </c>
      <c r="J3199">
        <v>636010804</v>
      </c>
      <c r="K3199" t="s">
        <v>1464</v>
      </c>
      <c r="L3199" t="s">
        <v>1362</v>
      </c>
    </row>
    <row r="3200" spans="8:12" x14ac:dyDescent="0.25">
      <c r="H3200" t="s">
        <v>4130</v>
      </c>
      <c r="I3200">
        <v>9507130</v>
      </c>
      <c r="J3200">
        <v>246745000</v>
      </c>
      <c r="K3200" t="s">
        <v>1387</v>
      </c>
      <c r="L3200" t="s">
        <v>1295</v>
      </c>
    </row>
    <row r="3201" spans="8:12" x14ac:dyDescent="0.25">
      <c r="H3201" t="s">
        <v>4131</v>
      </c>
      <c r="I3201">
        <v>9261360</v>
      </c>
      <c r="J3201">
        <v>256599000</v>
      </c>
      <c r="K3201" t="s">
        <v>1340</v>
      </c>
      <c r="L3201" t="s">
        <v>1341</v>
      </c>
    </row>
    <row r="3202" spans="8:12" x14ac:dyDescent="0.25">
      <c r="H3202" t="s">
        <v>4132</v>
      </c>
      <c r="I3202">
        <v>8891388</v>
      </c>
      <c r="J3202">
        <v>647521310</v>
      </c>
      <c r="K3202" t="s">
        <v>4133</v>
      </c>
      <c r="L3202" t="s">
        <v>1329</v>
      </c>
    </row>
    <row r="3203" spans="8:12" x14ac:dyDescent="0.25">
      <c r="H3203" t="s">
        <v>4132</v>
      </c>
      <c r="I3203">
        <v>8891388</v>
      </c>
      <c r="J3203">
        <v>64752310</v>
      </c>
      <c r="K3203" t="s">
        <v>4133</v>
      </c>
      <c r="L3203" t="s">
        <v>1329</v>
      </c>
    </row>
    <row r="3204" spans="8:12" x14ac:dyDescent="0.25">
      <c r="H3204" t="s">
        <v>4134</v>
      </c>
      <c r="I3204">
        <v>8770120</v>
      </c>
      <c r="J3204">
        <v>351066000</v>
      </c>
      <c r="K3204" t="s">
        <v>1332</v>
      </c>
      <c r="L3204" t="s">
        <v>1329</v>
      </c>
    </row>
    <row r="3205" spans="8:12" x14ac:dyDescent="0.25">
      <c r="H3205" t="s">
        <v>4135</v>
      </c>
      <c r="I3205">
        <v>9987654</v>
      </c>
      <c r="J3205">
        <v>467001234</v>
      </c>
      <c r="L3205" t="s">
        <v>1329</v>
      </c>
    </row>
    <row r="3206" spans="8:12" x14ac:dyDescent="0.25">
      <c r="H3206" t="s">
        <v>4136</v>
      </c>
      <c r="I3206">
        <v>7422142</v>
      </c>
      <c r="J3206">
        <v>515805000</v>
      </c>
      <c r="K3206" t="s">
        <v>1406</v>
      </c>
      <c r="L3206" t="s">
        <v>1295</v>
      </c>
    </row>
    <row r="3207" spans="8:12" x14ac:dyDescent="0.25">
      <c r="H3207" t="s">
        <v>4137</v>
      </c>
      <c r="I3207">
        <v>7607445</v>
      </c>
      <c r="J3207">
        <v>677039304</v>
      </c>
      <c r="K3207" t="s">
        <v>1305</v>
      </c>
      <c r="L3207" t="s">
        <v>1308</v>
      </c>
    </row>
    <row r="3208" spans="8:12" x14ac:dyDescent="0.25">
      <c r="H3208" t="s">
        <v>4138</v>
      </c>
      <c r="I3208">
        <v>9336593</v>
      </c>
      <c r="J3208">
        <v>372623000</v>
      </c>
      <c r="L3208" t="s">
        <v>1341</v>
      </c>
    </row>
    <row r="3209" spans="8:12" x14ac:dyDescent="0.25">
      <c r="H3209" t="s">
        <v>4139</v>
      </c>
      <c r="I3209">
        <v>8716019</v>
      </c>
      <c r="J3209">
        <v>529508000</v>
      </c>
      <c r="K3209" t="s">
        <v>2074</v>
      </c>
      <c r="L3209" t="s">
        <v>1295</v>
      </c>
    </row>
    <row r="3210" spans="8:12" x14ac:dyDescent="0.25">
      <c r="H3210" t="s">
        <v>4140</v>
      </c>
      <c r="I3210">
        <v>9188946</v>
      </c>
      <c r="J3210">
        <v>225329000</v>
      </c>
      <c r="K3210" t="s">
        <v>1830</v>
      </c>
      <c r="L3210" t="s">
        <v>1295</v>
      </c>
    </row>
    <row r="3211" spans="8:12" x14ac:dyDescent="0.25">
      <c r="H3211" t="s">
        <v>4141</v>
      </c>
      <c r="I3211">
        <v>8402840</v>
      </c>
      <c r="J3211">
        <v>518783000</v>
      </c>
      <c r="K3211" t="s">
        <v>1595</v>
      </c>
      <c r="L3211" t="s">
        <v>1295</v>
      </c>
    </row>
    <row r="3212" spans="8:12" x14ac:dyDescent="0.25">
      <c r="H3212" t="s">
        <v>4142</v>
      </c>
      <c r="I3212">
        <v>9086526</v>
      </c>
      <c r="J3212">
        <v>271044385</v>
      </c>
      <c r="K3212" t="s">
        <v>1373</v>
      </c>
      <c r="L3212" t="s">
        <v>1341</v>
      </c>
    </row>
    <row r="3213" spans="8:12" x14ac:dyDescent="0.25">
      <c r="H3213" t="s">
        <v>4143</v>
      </c>
      <c r="I3213">
        <v>7720439</v>
      </c>
      <c r="J3213">
        <v>667989000</v>
      </c>
      <c r="K3213" t="s">
        <v>2089</v>
      </c>
      <c r="L3213" t="s">
        <v>1295</v>
      </c>
    </row>
    <row r="3214" spans="8:12" x14ac:dyDescent="0.25">
      <c r="H3214" t="s">
        <v>447</v>
      </c>
      <c r="I3214">
        <v>9409742</v>
      </c>
      <c r="J3214">
        <v>212093000</v>
      </c>
      <c r="K3214" t="s">
        <v>1443</v>
      </c>
      <c r="L3214" t="s">
        <v>1341</v>
      </c>
    </row>
    <row r="3215" spans="8:12" x14ac:dyDescent="0.25">
      <c r="H3215" t="s">
        <v>4144</v>
      </c>
      <c r="I3215">
        <v>9401518</v>
      </c>
      <c r="J3215">
        <v>351070000</v>
      </c>
      <c r="K3215" t="s">
        <v>1332</v>
      </c>
      <c r="L3215" t="s">
        <v>1341</v>
      </c>
    </row>
    <row r="3216" spans="8:12" x14ac:dyDescent="0.25">
      <c r="H3216" t="s">
        <v>4145</v>
      </c>
      <c r="I3216">
        <v>9394210</v>
      </c>
      <c r="J3216">
        <v>271000910</v>
      </c>
      <c r="K3216" t="s">
        <v>1373</v>
      </c>
      <c r="L3216" t="s">
        <v>1295</v>
      </c>
    </row>
    <row r="3217" spans="8:12" x14ac:dyDescent="0.25">
      <c r="H3217" t="s">
        <v>4146</v>
      </c>
      <c r="I3217">
        <v>9355018</v>
      </c>
      <c r="J3217">
        <v>440169000</v>
      </c>
      <c r="K3217" t="s">
        <v>1352</v>
      </c>
      <c r="L3217" t="s">
        <v>1412</v>
      </c>
    </row>
    <row r="3218" spans="8:12" x14ac:dyDescent="0.25">
      <c r="H3218" t="s">
        <v>4146</v>
      </c>
      <c r="I3218">
        <v>9306141</v>
      </c>
      <c r="J3218">
        <v>371405000</v>
      </c>
      <c r="L3218" t="s">
        <v>1313</v>
      </c>
    </row>
    <row r="3219" spans="8:12" x14ac:dyDescent="0.25">
      <c r="H3219" t="s">
        <v>4147</v>
      </c>
      <c r="I3219">
        <v>9451044</v>
      </c>
      <c r="J3219">
        <v>249234000</v>
      </c>
      <c r="K3219" t="s">
        <v>1340</v>
      </c>
      <c r="L3219" t="s">
        <v>1341</v>
      </c>
    </row>
    <row r="3220" spans="8:12" x14ac:dyDescent="0.25">
      <c r="H3220" t="s">
        <v>4148</v>
      </c>
      <c r="I3220">
        <v>9142992</v>
      </c>
      <c r="J3220">
        <v>357781000</v>
      </c>
      <c r="K3220" t="s">
        <v>1332</v>
      </c>
      <c r="L3220" t="s">
        <v>1341</v>
      </c>
    </row>
    <row r="3221" spans="8:12" x14ac:dyDescent="0.25">
      <c r="H3221" t="s">
        <v>4149</v>
      </c>
      <c r="I3221">
        <v>9610743</v>
      </c>
      <c r="J3221">
        <v>477767900</v>
      </c>
      <c r="K3221" t="s">
        <v>1348</v>
      </c>
      <c r="L3221" t="s">
        <v>1341</v>
      </c>
    </row>
    <row r="3222" spans="8:12" x14ac:dyDescent="0.25">
      <c r="H3222" t="s">
        <v>4150</v>
      </c>
      <c r="I3222">
        <v>9635913</v>
      </c>
      <c r="J3222">
        <v>503747000</v>
      </c>
      <c r="K3222" t="s">
        <v>1417</v>
      </c>
      <c r="L3222" t="s">
        <v>1329</v>
      </c>
    </row>
    <row r="3223" spans="8:12" x14ac:dyDescent="0.25">
      <c r="H3223" t="s">
        <v>4151</v>
      </c>
      <c r="I3223">
        <v>9792785</v>
      </c>
      <c r="J3223">
        <v>367677130</v>
      </c>
      <c r="K3223" t="s">
        <v>1431</v>
      </c>
      <c r="L3223" t="s">
        <v>1329</v>
      </c>
    </row>
    <row r="3224" spans="8:12" x14ac:dyDescent="0.25">
      <c r="H3224" t="s">
        <v>4152</v>
      </c>
      <c r="I3224">
        <v>9658446</v>
      </c>
      <c r="J3224">
        <v>564865000</v>
      </c>
      <c r="K3224" t="s">
        <v>1441</v>
      </c>
      <c r="L3224" t="s">
        <v>1308</v>
      </c>
    </row>
    <row r="3225" spans="8:12" x14ac:dyDescent="0.25">
      <c r="H3225" t="s">
        <v>4153</v>
      </c>
      <c r="I3225">
        <v>9424807</v>
      </c>
      <c r="J3225">
        <v>312759000</v>
      </c>
      <c r="K3225" t="s">
        <v>1379</v>
      </c>
      <c r="L3225" t="s">
        <v>1295</v>
      </c>
    </row>
    <row r="3226" spans="8:12" x14ac:dyDescent="0.25">
      <c r="H3226" t="s">
        <v>4154</v>
      </c>
      <c r="I3226">
        <v>7006778</v>
      </c>
      <c r="J3226">
        <v>316182000</v>
      </c>
      <c r="K3226" t="s">
        <v>1365</v>
      </c>
      <c r="L3226" t="s">
        <v>2510</v>
      </c>
    </row>
    <row r="3227" spans="8:12" x14ac:dyDescent="0.25">
      <c r="H3227" t="s">
        <v>4155</v>
      </c>
      <c r="I3227">
        <v>9233624</v>
      </c>
      <c r="J3227">
        <v>371043000</v>
      </c>
      <c r="L3227" t="s">
        <v>1341</v>
      </c>
    </row>
    <row r="3228" spans="8:12" x14ac:dyDescent="0.25">
      <c r="H3228" t="s">
        <v>4156</v>
      </c>
      <c r="I3228">
        <v>8818805</v>
      </c>
      <c r="J3228">
        <v>356272000</v>
      </c>
      <c r="K3228" t="s">
        <v>1332</v>
      </c>
      <c r="L3228" t="s">
        <v>1346</v>
      </c>
    </row>
    <row r="3229" spans="8:12" x14ac:dyDescent="0.25">
      <c r="H3229" t="s">
        <v>4156</v>
      </c>
      <c r="I3229">
        <v>8818805</v>
      </c>
      <c r="J3229">
        <v>355102000</v>
      </c>
      <c r="K3229" t="s">
        <v>1332</v>
      </c>
      <c r="L3229" t="s">
        <v>1346</v>
      </c>
    </row>
    <row r="3230" spans="8:12" x14ac:dyDescent="0.25">
      <c r="H3230" t="s">
        <v>4157</v>
      </c>
      <c r="I3230">
        <v>9097549</v>
      </c>
      <c r="J3230">
        <v>525019399</v>
      </c>
      <c r="K3230" t="s">
        <v>1307</v>
      </c>
      <c r="L3230" t="s">
        <v>1308</v>
      </c>
    </row>
    <row r="3231" spans="8:12" x14ac:dyDescent="0.25">
      <c r="H3231" t="s">
        <v>4158</v>
      </c>
      <c r="I3231">
        <v>9089619</v>
      </c>
      <c r="J3231">
        <v>525019357</v>
      </c>
      <c r="K3231" t="s">
        <v>1307</v>
      </c>
      <c r="L3231" t="s">
        <v>1308</v>
      </c>
    </row>
    <row r="3232" spans="8:12" x14ac:dyDescent="0.25">
      <c r="H3232" t="s">
        <v>4159</v>
      </c>
      <c r="I3232">
        <v>9708318</v>
      </c>
      <c r="J3232">
        <v>636016900</v>
      </c>
      <c r="K3232" t="s">
        <v>1464</v>
      </c>
      <c r="L3232" t="s">
        <v>1308</v>
      </c>
    </row>
    <row r="3233" spans="8:12" x14ac:dyDescent="0.25">
      <c r="H3233" t="s">
        <v>4160</v>
      </c>
      <c r="I3233">
        <v>9708851</v>
      </c>
      <c r="J3233">
        <v>229930000</v>
      </c>
      <c r="L3233" t="s">
        <v>1337</v>
      </c>
    </row>
    <row r="3234" spans="8:12" x14ac:dyDescent="0.25">
      <c r="H3234" t="s">
        <v>4161</v>
      </c>
      <c r="I3234">
        <v>8892124</v>
      </c>
      <c r="J3234">
        <v>273353960</v>
      </c>
      <c r="K3234" t="s">
        <v>1297</v>
      </c>
      <c r="L3234" t="s">
        <v>1295</v>
      </c>
    </row>
    <row r="3235" spans="8:12" x14ac:dyDescent="0.25">
      <c r="H3235" t="s">
        <v>4162</v>
      </c>
      <c r="I3235">
        <v>9447029</v>
      </c>
      <c r="J3235">
        <v>249255000</v>
      </c>
      <c r="K3235" t="s">
        <v>1340</v>
      </c>
      <c r="L3235" t="s">
        <v>1326</v>
      </c>
    </row>
    <row r="3236" spans="8:12" x14ac:dyDescent="0.25">
      <c r="H3236" t="s">
        <v>4163</v>
      </c>
      <c r="I3236">
        <v>8846838</v>
      </c>
      <c r="J3236">
        <v>667009020</v>
      </c>
      <c r="K3236" t="s">
        <v>2089</v>
      </c>
      <c r="L3236" t="s">
        <v>1362</v>
      </c>
    </row>
    <row r="3237" spans="8:12" x14ac:dyDescent="0.25">
      <c r="H3237" t="s">
        <v>4163</v>
      </c>
      <c r="I3237">
        <v>8846838</v>
      </c>
      <c r="J3237">
        <v>511083000</v>
      </c>
      <c r="K3237" t="s">
        <v>1638</v>
      </c>
      <c r="L3237" t="s">
        <v>1362</v>
      </c>
    </row>
    <row r="3238" spans="8:12" x14ac:dyDescent="0.25">
      <c r="H3238" t="s">
        <v>4164</v>
      </c>
      <c r="I3238">
        <v>8703256</v>
      </c>
      <c r="J3238">
        <v>511040000</v>
      </c>
      <c r="K3238" t="s">
        <v>1638</v>
      </c>
      <c r="L3238" t="s">
        <v>1295</v>
      </c>
    </row>
    <row r="3239" spans="8:12" x14ac:dyDescent="0.25">
      <c r="H3239" t="s">
        <v>4165</v>
      </c>
      <c r="I3239">
        <v>8913071</v>
      </c>
      <c r="J3239">
        <v>312972000</v>
      </c>
      <c r="K3239" t="s">
        <v>1379</v>
      </c>
      <c r="L3239" t="s">
        <v>1295</v>
      </c>
    </row>
    <row r="3240" spans="8:12" x14ac:dyDescent="0.25">
      <c r="H3240" t="s">
        <v>4166</v>
      </c>
      <c r="I3240">
        <v>8407448</v>
      </c>
      <c r="J3240">
        <v>511005100</v>
      </c>
      <c r="K3240" t="s">
        <v>1638</v>
      </c>
      <c r="L3240" t="s">
        <v>1295</v>
      </c>
    </row>
    <row r="3241" spans="8:12" x14ac:dyDescent="0.25">
      <c r="H3241" t="s">
        <v>4167</v>
      </c>
      <c r="I3241">
        <v>8917742</v>
      </c>
      <c r="J3241">
        <v>511219000</v>
      </c>
      <c r="K3241" t="s">
        <v>1638</v>
      </c>
      <c r="L3241" t="s">
        <v>1295</v>
      </c>
    </row>
    <row r="3242" spans="8:12" x14ac:dyDescent="0.25">
      <c r="H3242" t="s">
        <v>4168</v>
      </c>
      <c r="I3242">
        <v>6608050</v>
      </c>
      <c r="J3242">
        <v>257062400</v>
      </c>
      <c r="K3242" t="s">
        <v>1335</v>
      </c>
      <c r="L3242" t="s">
        <v>1295</v>
      </c>
    </row>
    <row r="3243" spans="8:12" x14ac:dyDescent="0.25">
      <c r="H3243" t="s">
        <v>4169</v>
      </c>
      <c r="I3243">
        <v>9435351</v>
      </c>
      <c r="J3243">
        <v>273336920</v>
      </c>
      <c r="K3243" t="s">
        <v>1297</v>
      </c>
      <c r="L3243" t="s">
        <v>1362</v>
      </c>
    </row>
    <row r="3244" spans="8:12" x14ac:dyDescent="0.25">
      <c r="H3244" t="s">
        <v>4170</v>
      </c>
      <c r="I3244">
        <v>8316223</v>
      </c>
      <c r="J3244">
        <v>405000072</v>
      </c>
      <c r="K3244" t="s">
        <v>1486</v>
      </c>
      <c r="L3244" t="s">
        <v>1341</v>
      </c>
    </row>
    <row r="3245" spans="8:12" x14ac:dyDescent="0.25">
      <c r="H3245" t="s">
        <v>4171</v>
      </c>
      <c r="I3245">
        <v>8316211</v>
      </c>
      <c r="J3245">
        <v>405000074</v>
      </c>
      <c r="K3245" t="s">
        <v>1486</v>
      </c>
      <c r="L3245" t="s">
        <v>1341</v>
      </c>
    </row>
    <row r="3246" spans="8:12" x14ac:dyDescent="0.25">
      <c r="H3246" t="s">
        <v>4172</v>
      </c>
      <c r="I3246">
        <v>8308898</v>
      </c>
      <c r="J3246">
        <v>405000075</v>
      </c>
      <c r="K3246" t="s">
        <v>1486</v>
      </c>
      <c r="L3246" t="s">
        <v>1341</v>
      </c>
    </row>
    <row r="3247" spans="8:12" x14ac:dyDescent="0.25">
      <c r="H3247" t="s">
        <v>4173</v>
      </c>
      <c r="I3247">
        <v>9104407</v>
      </c>
      <c r="J3247">
        <v>405000135</v>
      </c>
      <c r="K3247" t="s">
        <v>1486</v>
      </c>
      <c r="L3247" t="s">
        <v>1341</v>
      </c>
    </row>
    <row r="3248" spans="8:12" x14ac:dyDescent="0.25">
      <c r="H3248" t="s">
        <v>4174</v>
      </c>
      <c r="I3248">
        <v>8906834</v>
      </c>
      <c r="J3248">
        <v>405000164</v>
      </c>
      <c r="K3248" t="s">
        <v>1486</v>
      </c>
      <c r="L3248" t="s">
        <v>1341</v>
      </c>
    </row>
    <row r="3249" spans="8:12" x14ac:dyDescent="0.25">
      <c r="H3249" t="s">
        <v>4175</v>
      </c>
      <c r="I3249">
        <v>9473690</v>
      </c>
      <c r="J3249">
        <v>373701000</v>
      </c>
      <c r="L3249" t="s">
        <v>1341</v>
      </c>
    </row>
    <row r="3250" spans="8:12" x14ac:dyDescent="0.25">
      <c r="H3250" t="s">
        <v>4176</v>
      </c>
      <c r="I3250">
        <v>9647057</v>
      </c>
      <c r="J3250">
        <v>538005943</v>
      </c>
      <c r="K3250" t="s">
        <v>1437</v>
      </c>
      <c r="L3250" t="s">
        <v>1329</v>
      </c>
    </row>
    <row r="3251" spans="8:12" x14ac:dyDescent="0.25">
      <c r="H3251" t="s">
        <v>4176</v>
      </c>
      <c r="I3251">
        <v>9526722</v>
      </c>
      <c r="J3251">
        <v>353065000</v>
      </c>
      <c r="K3251" t="s">
        <v>1332</v>
      </c>
      <c r="L3251" t="s">
        <v>1308</v>
      </c>
    </row>
    <row r="3252" spans="8:12" x14ac:dyDescent="0.25">
      <c r="H3252" t="s">
        <v>4177</v>
      </c>
      <c r="I3252">
        <v>9647069</v>
      </c>
      <c r="J3252">
        <v>538005944</v>
      </c>
      <c r="K3252" t="s">
        <v>1437</v>
      </c>
      <c r="L3252" t="s">
        <v>1329</v>
      </c>
    </row>
    <row r="3253" spans="8:12" x14ac:dyDescent="0.25">
      <c r="H3253" t="s">
        <v>4178</v>
      </c>
      <c r="I3253">
        <v>9597654</v>
      </c>
      <c r="J3253">
        <v>373165000</v>
      </c>
      <c r="L3253" t="s">
        <v>1341</v>
      </c>
    </row>
    <row r="3254" spans="8:12" x14ac:dyDescent="0.25">
      <c r="H3254" t="s">
        <v>4179</v>
      </c>
      <c r="I3254">
        <v>9470296</v>
      </c>
      <c r="J3254">
        <v>373872000</v>
      </c>
      <c r="L3254" t="s">
        <v>1341</v>
      </c>
    </row>
    <row r="3255" spans="8:12" x14ac:dyDescent="0.25">
      <c r="H3255" t="s">
        <v>4180</v>
      </c>
      <c r="I3255">
        <v>9635743</v>
      </c>
      <c r="J3255">
        <v>373240000</v>
      </c>
      <c r="L3255" t="s">
        <v>1341</v>
      </c>
    </row>
    <row r="3256" spans="8:12" x14ac:dyDescent="0.25">
      <c r="H3256" t="s">
        <v>4181</v>
      </c>
      <c r="I3256">
        <v>9640061</v>
      </c>
      <c r="J3256">
        <v>373351000</v>
      </c>
      <c r="L3256" t="s">
        <v>1341</v>
      </c>
    </row>
    <row r="3257" spans="8:12" x14ac:dyDescent="0.25">
      <c r="H3257" t="s">
        <v>4182</v>
      </c>
      <c r="I3257">
        <v>9604847</v>
      </c>
      <c r="J3257">
        <v>371886000</v>
      </c>
      <c r="L3257" t="s">
        <v>1341</v>
      </c>
    </row>
    <row r="3258" spans="8:12" x14ac:dyDescent="0.25">
      <c r="H3258" t="s">
        <v>4183</v>
      </c>
      <c r="I3258">
        <v>9323857</v>
      </c>
      <c r="J3258">
        <v>247149100</v>
      </c>
      <c r="K3258" t="s">
        <v>1398</v>
      </c>
      <c r="L3258" t="s">
        <v>1326</v>
      </c>
    </row>
    <row r="3259" spans="8:12" x14ac:dyDescent="0.25">
      <c r="H3259" t="s">
        <v>4184</v>
      </c>
      <c r="I3259">
        <v>9405942</v>
      </c>
      <c r="J3259">
        <v>422036800</v>
      </c>
      <c r="K3259" t="s">
        <v>1664</v>
      </c>
      <c r="L3259" t="s">
        <v>1341</v>
      </c>
    </row>
    <row r="3260" spans="8:12" x14ac:dyDescent="0.25">
      <c r="H3260" t="s">
        <v>4185</v>
      </c>
      <c r="I3260">
        <v>9649964</v>
      </c>
      <c r="J3260">
        <v>438031043</v>
      </c>
      <c r="K3260" t="s">
        <v>2146</v>
      </c>
      <c r="L3260" t="s">
        <v>1295</v>
      </c>
    </row>
    <row r="3261" spans="8:12" x14ac:dyDescent="0.25">
      <c r="H3261" t="s">
        <v>4186</v>
      </c>
      <c r="I3261">
        <v>9311414</v>
      </c>
      <c r="J3261">
        <v>477105400</v>
      </c>
      <c r="K3261" t="s">
        <v>1348</v>
      </c>
      <c r="L3261" t="s">
        <v>1341</v>
      </c>
    </row>
    <row r="3262" spans="8:12" x14ac:dyDescent="0.25">
      <c r="H3262" t="s">
        <v>4187</v>
      </c>
      <c r="I3262">
        <v>9237747</v>
      </c>
      <c r="J3262">
        <v>205612000</v>
      </c>
      <c r="K3262" t="s">
        <v>1616</v>
      </c>
      <c r="L3262" t="s">
        <v>1346</v>
      </c>
    </row>
    <row r="3263" spans="8:12" x14ac:dyDescent="0.25">
      <c r="H3263" t="s">
        <v>4188</v>
      </c>
      <c r="I3263">
        <v>8230429</v>
      </c>
      <c r="J3263">
        <v>514936000</v>
      </c>
      <c r="K3263" t="s">
        <v>1406</v>
      </c>
      <c r="L3263" t="s">
        <v>1295</v>
      </c>
    </row>
    <row r="3264" spans="8:12" x14ac:dyDescent="0.25">
      <c r="H3264" t="s">
        <v>4188</v>
      </c>
      <c r="I3264">
        <v>8230429</v>
      </c>
      <c r="J3264">
        <v>273370200</v>
      </c>
      <c r="K3264" t="s">
        <v>1297</v>
      </c>
      <c r="L3264" t="s">
        <v>1295</v>
      </c>
    </row>
    <row r="3265" spans="8:12" x14ac:dyDescent="0.25">
      <c r="H3265" t="s">
        <v>4189</v>
      </c>
      <c r="I3265">
        <v>9465760</v>
      </c>
      <c r="J3265">
        <v>422040500</v>
      </c>
      <c r="K3265" t="s">
        <v>1664</v>
      </c>
      <c r="L3265" t="s">
        <v>1308</v>
      </c>
    </row>
    <row r="3266" spans="8:12" x14ac:dyDescent="0.25">
      <c r="H3266" t="s">
        <v>4190</v>
      </c>
      <c r="I3266">
        <v>9364588</v>
      </c>
      <c r="J3266">
        <v>477170300</v>
      </c>
      <c r="K3266" t="s">
        <v>1348</v>
      </c>
      <c r="L3266" t="s">
        <v>1326</v>
      </c>
    </row>
    <row r="3267" spans="8:12" x14ac:dyDescent="0.25">
      <c r="H3267" t="s">
        <v>4191</v>
      </c>
      <c r="I3267">
        <v>9457402</v>
      </c>
      <c r="J3267">
        <v>538003639</v>
      </c>
      <c r="K3267" t="s">
        <v>1437</v>
      </c>
      <c r="L3267" t="s">
        <v>1341</v>
      </c>
    </row>
    <row r="3268" spans="8:12" x14ac:dyDescent="0.25">
      <c r="H3268" t="s">
        <v>4192</v>
      </c>
      <c r="I3268">
        <v>9255983</v>
      </c>
      <c r="J3268">
        <v>636015300</v>
      </c>
      <c r="K3268" t="s">
        <v>1464</v>
      </c>
      <c r="L3268" t="s">
        <v>1326</v>
      </c>
    </row>
    <row r="3269" spans="8:12" x14ac:dyDescent="0.25">
      <c r="H3269" t="s">
        <v>4193</v>
      </c>
      <c r="I3269">
        <v>8000836</v>
      </c>
      <c r="J3269">
        <v>207375000</v>
      </c>
      <c r="K3269" t="s">
        <v>1782</v>
      </c>
      <c r="L3269" t="s">
        <v>1295</v>
      </c>
    </row>
    <row r="3270" spans="8:12" x14ac:dyDescent="0.25">
      <c r="H3270" t="s">
        <v>4194</v>
      </c>
      <c r="I3270">
        <v>9231183</v>
      </c>
      <c r="J3270">
        <v>247061100</v>
      </c>
      <c r="K3270" t="s">
        <v>1398</v>
      </c>
      <c r="L3270" t="s">
        <v>1326</v>
      </c>
    </row>
    <row r="3271" spans="8:12" x14ac:dyDescent="0.25">
      <c r="H3271" t="s">
        <v>4195</v>
      </c>
      <c r="I3271">
        <v>9153575</v>
      </c>
      <c r="J3271">
        <v>564357000</v>
      </c>
      <c r="K3271" t="s">
        <v>1441</v>
      </c>
      <c r="L3271" t="s">
        <v>1326</v>
      </c>
    </row>
    <row r="3272" spans="8:12" x14ac:dyDescent="0.25">
      <c r="H3272" t="s">
        <v>4195</v>
      </c>
      <c r="I3272">
        <v>9153575</v>
      </c>
      <c r="J3272">
        <v>538006578</v>
      </c>
      <c r="K3272" t="s">
        <v>1437</v>
      </c>
      <c r="L3272" t="s">
        <v>1326</v>
      </c>
    </row>
    <row r="3273" spans="8:12" x14ac:dyDescent="0.25">
      <c r="H3273" t="s">
        <v>4195</v>
      </c>
      <c r="I3273">
        <v>9551117</v>
      </c>
      <c r="J3273">
        <v>351705000</v>
      </c>
      <c r="K3273" t="s">
        <v>1332</v>
      </c>
      <c r="L3273" t="s">
        <v>1295</v>
      </c>
    </row>
    <row r="3274" spans="8:12" x14ac:dyDescent="0.25">
      <c r="H3274" t="s">
        <v>4196</v>
      </c>
      <c r="I3274">
        <v>9387798</v>
      </c>
      <c r="J3274">
        <v>422036700</v>
      </c>
      <c r="K3274" t="s">
        <v>1664</v>
      </c>
      <c r="L3274" t="s">
        <v>1341</v>
      </c>
    </row>
    <row r="3275" spans="8:12" x14ac:dyDescent="0.25">
      <c r="H3275" t="s">
        <v>4197</v>
      </c>
      <c r="I3275">
        <v>9711145</v>
      </c>
      <c r="J3275">
        <v>538006698</v>
      </c>
      <c r="K3275" t="s">
        <v>1437</v>
      </c>
      <c r="L3275" t="s">
        <v>1308</v>
      </c>
    </row>
    <row r="3276" spans="8:12" x14ac:dyDescent="0.25">
      <c r="H3276" t="s">
        <v>4198</v>
      </c>
      <c r="I3276">
        <v>9621560</v>
      </c>
      <c r="J3276">
        <v>273358180</v>
      </c>
      <c r="K3276" t="s">
        <v>1297</v>
      </c>
      <c r="L3276" t="s">
        <v>1395</v>
      </c>
    </row>
    <row r="3277" spans="8:12" x14ac:dyDescent="0.25">
      <c r="H3277" t="s">
        <v>4199</v>
      </c>
      <c r="I3277">
        <v>7228467</v>
      </c>
      <c r="J3277">
        <v>248138000</v>
      </c>
      <c r="K3277" t="s">
        <v>1340</v>
      </c>
      <c r="L3277" t="s">
        <v>1494</v>
      </c>
    </row>
    <row r="3278" spans="8:12" x14ac:dyDescent="0.25">
      <c r="H3278" t="s">
        <v>4200</v>
      </c>
      <c r="I3278">
        <v>9463267</v>
      </c>
      <c r="J3278">
        <v>354120000</v>
      </c>
      <c r="K3278" t="s">
        <v>1332</v>
      </c>
      <c r="L3278" t="s">
        <v>1337</v>
      </c>
    </row>
    <row r="3279" spans="8:12" x14ac:dyDescent="0.25">
      <c r="H3279" t="s">
        <v>4201</v>
      </c>
      <c r="I3279">
        <v>8610423</v>
      </c>
      <c r="J3279">
        <v>374376000</v>
      </c>
      <c r="L3279" t="s">
        <v>1326</v>
      </c>
    </row>
    <row r="3280" spans="8:12" x14ac:dyDescent="0.25">
      <c r="H3280" t="s">
        <v>4202</v>
      </c>
      <c r="I3280">
        <v>9070723</v>
      </c>
      <c r="J3280">
        <v>311885000</v>
      </c>
      <c r="K3280" t="s">
        <v>1609</v>
      </c>
      <c r="L3280" t="s">
        <v>1341</v>
      </c>
    </row>
    <row r="3281" spans="8:12" x14ac:dyDescent="0.25">
      <c r="H3281" t="s">
        <v>4203</v>
      </c>
      <c r="I3281">
        <v>9655004</v>
      </c>
      <c r="J3281">
        <v>245669000</v>
      </c>
      <c r="K3281" t="s">
        <v>1387</v>
      </c>
      <c r="L3281" t="s">
        <v>1346</v>
      </c>
    </row>
    <row r="3282" spans="8:12" x14ac:dyDescent="0.25">
      <c r="H3282" t="s">
        <v>4204</v>
      </c>
      <c r="I3282">
        <v>9532317</v>
      </c>
      <c r="J3282">
        <v>565058000</v>
      </c>
      <c r="L3282" t="s">
        <v>1362</v>
      </c>
    </row>
    <row r="3283" spans="8:12" x14ac:dyDescent="0.25">
      <c r="H3283" t="s">
        <v>4205</v>
      </c>
      <c r="I3283">
        <v>9439436</v>
      </c>
      <c r="J3283">
        <v>548827000</v>
      </c>
      <c r="K3283" t="s">
        <v>1988</v>
      </c>
      <c r="L3283" t="s">
        <v>1295</v>
      </c>
    </row>
    <row r="3284" spans="8:12" x14ac:dyDescent="0.25">
      <c r="H3284" t="s">
        <v>4206</v>
      </c>
      <c r="I3284">
        <v>9645803</v>
      </c>
      <c r="J3284">
        <v>219016577</v>
      </c>
      <c r="K3284" t="s">
        <v>1456</v>
      </c>
      <c r="L3284" t="s">
        <v>1560</v>
      </c>
    </row>
    <row r="3285" spans="8:12" x14ac:dyDescent="0.25">
      <c r="H3285" t="s">
        <v>4207</v>
      </c>
      <c r="I3285">
        <v>9646132</v>
      </c>
      <c r="J3285">
        <v>219016663</v>
      </c>
      <c r="K3285" t="s">
        <v>1456</v>
      </c>
      <c r="L3285" t="s">
        <v>1560</v>
      </c>
    </row>
    <row r="3286" spans="8:12" x14ac:dyDescent="0.25">
      <c r="H3286" t="s">
        <v>4208</v>
      </c>
      <c r="I3286">
        <v>9646144</v>
      </c>
      <c r="J3286">
        <v>219016664</v>
      </c>
      <c r="K3286" t="s">
        <v>1456</v>
      </c>
      <c r="L3286" t="s">
        <v>1560</v>
      </c>
    </row>
    <row r="3287" spans="8:12" x14ac:dyDescent="0.25">
      <c r="H3287" t="s">
        <v>4209</v>
      </c>
      <c r="I3287">
        <v>9646156</v>
      </c>
      <c r="J3287">
        <v>219016665</v>
      </c>
      <c r="K3287" t="s">
        <v>1456</v>
      </c>
      <c r="L3287" t="s">
        <v>1560</v>
      </c>
    </row>
    <row r="3288" spans="8:12" x14ac:dyDescent="0.25">
      <c r="H3288" t="s">
        <v>4210</v>
      </c>
      <c r="I3288">
        <v>9656981</v>
      </c>
      <c r="J3288">
        <v>219017203</v>
      </c>
      <c r="K3288" t="s">
        <v>1456</v>
      </c>
      <c r="L3288" t="s">
        <v>1560</v>
      </c>
    </row>
    <row r="3289" spans="8:12" x14ac:dyDescent="0.25">
      <c r="H3289" t="s">
        <v>4211</v>
      </c>
      <c r="I3289">
        <v>9656993</v>
      </c>
      <c r="J3289">
        <v>219017204</v>
      </c>
      <c r="K3289" t="s">
        <v>1456</v>
      </c>
      <c r="L3289" t="s">
        <v>1560</v>
      </c>
    </row>
    <row r="3290" spans="8:12" x14ac:dyDescent="0.25">
      <c r="H3290" t="s">
        <v>4212</v>
      </c>
      <c r="I3290">
        <v>8726351</v>
      </c>
      <c r="J3290">
        <v>273358280</v>
      </c>
      <c r="K3290" t="s">
        <v>1297</v>
      </c>
      <c r="L3290" t="s">
        <v>1329</v>
      </c>
    </row>
    <row r="3291" spans="8:12" x14ac:dyDescent="0.25">
      <c r="H3291" t="s">
        <v>4213</v>
      </c>
      <c r="I3291">
        <v>9876543</v>
      </c>
      <c r="J3291">
        <v>316001111</v>
      </c>
      <c r="K3291" t="s">
        <v>1365</v>
      </c>
      <c r="L3291" t="s">
        <v>1329</v>
      </c>
    </row>
    <row r="3292" spans="8:12" x14ac:dyDescent="0.25">
      <c r="H3292" t="s">
        <v>4214</v>
      </c>
      <c r="I3292">
        <v>9325111</v>
      </c>
      <c r="J3292">
        <v>211111443</v>
      </c>
      <c r="K3292" t="s">
        <v>1426</v>
      </c>
      <c r="L3292" t="s">
        <v>1313</v>
      </c>
    </row>
    <row r="3293" spans="8:12" x14ac:dyDescent="0.25">
      <c r="H3293" t="s">
        <v>4215</v>
      </c>
      <c r="I3293">
        <v>9435026</v>
      </c>
      <c r="J3293">
        <v>305172000</v>
      </c>
      <c r="L3293" t="s">
        <v>1295</v>
      </c>
    </row>
    <row r="3294" spans="8:12" x14ac:dyDescent="0.25">
      <c r="H3294" t="s">
        <v>4216</v>
      </c>
      <c r="I3294">
        <v>9161182</v>
      </c>
      <c r="J3294">
        <v>636091026</v>
      </c>
      <c r="K3294" t="s">
        <v>1464</v>
      </c>
      <c r="L3294" t="s">
        <v>1295</v>
      </c>
    </row>
    <row r="3295" spans="8:12" x14ac:dyDescent="0.25">
      <c r="H3295" t="s">
        <v>4217</v>
      </c>
      <c r="I3295">
        <v>9368340</v>
      </c>
      <c r="J3295">
        <v>636091635</v>
      </c>
      <c r="K3295" t="s">
        <v>1464</v>
      </c>
      <c r="L3295" t="s">
        <v>1295</v>
      </c>
    </row>
    <row r="3296" spans="8:12" x14ac:dyDescent="0.25">
      <c r="H3296" t="s">
        <v>4218</v>
      </c>
      <c r="I3296">
        <v>9378230</v>
      </c>
      <c r="J3296">
        <v>305145000</v>
      </c>
      <c r="L3296" t="s">
        <v>1295</v>
      </c>
    </row>
    <row r="3297" spans="8:12" x14ac:dyDescent="0.25">
      <c r="H3297" t="s">
        <v>4219</v>
      </c>
      <c r="I3297">
        <v>9362621</v>
      </c>
      <c r="J3297">
        <v>304881000</v>
      </c>
      <c r="K3297" t="s">
        <v>1294</v>
      </c>
      <c r="L3297" t="s">
        <v>1295</v>
      </c>
    </row>
    <row r="3298" spans="8:12" x14ac:dyDescent="0.25">
      <c r="H3298" t="s">
        <v>4220</v>
      </c>
      <c r="I3298">
        <v>9384318</v>
      </c>
      <c r="J3298">
        <v>305066000</v>
      </c>
      <c r="L3298" t="s">
        <v>1295</v>
      </c>
    </row>
    <row r="3299" spans="8:12" x14ac:dyDescent="0.25">
      <c r="H3299" t="s">
        <v>4221</v>
      </c>
      <c r="I3299">
        <v>9468102</v>
      </c>
      <c r="J3299">
        <v>636091788</v>
      </c>
      <c r="K3299" t="s">
        <v>1464</v>
      </c>
      <c r="L3299" t="s">
        <v>1295</v>
      </c>
    </row>
    <row r="3300" spans="8:12" x14ac:dyDescent="0.25">
      <c r="H3300" t="s">
        <v>4222</v>
      </c>
      <c r="I3300">
        <v>9303302</v>
      </c>
      <c r="J3300">
        <v>305098000</v>
      </c>
      <c r="L3300" t="s">
        <v>1295</v>
      </c>
    </row>
    <row r="3301" spans="8:12" x14ac:dyDescent="0.25">
      <c r="H3301" t="s">
        <v>4223</v>
      </c>
      <c r="I3301">
        <v>9563706</v>
      </c>
      <c r="J3301">
        <v>305717000</v>
      </c>
      <c r="L3301" t="s">
        <v>1295</v>
      </c>
    </row>
    <row r="3302" spans="8:12" x14ac:dyDescent="0.25">
      <c r="H3302" t="s">
        <v>4224</v>
      </c>
      <c r="I3302">
        <v>9504724</v>
      </c>
      <c r="J3302">
        <v>305718000</v>
      </c>
      <c r="L3302" t="s">
        <v>1295</v>
      </c>
    </row>
    <row r="3303" spans="8:12" x14ac:dyDescent="0.25">
      <c r="H3303" t="s">
        <v>4225</v>
      </c>
      <c r="I3303">
        <v>9267297</v>
      </c>
      <c r="J3303">
        <v>305950000</v>
      </c>
      <c r="L3303" t="s">
        <v>1295</v>
      </c>
    </row>
    <row r="3304" spans="8:12" x14ac:dyDescent="0.25">
      <c r="H3304" t="s">
        <v>4226</v>
      </c>
      <c r="I3304">
        <v>9137739</v>
      </c>
      <c r="J3304">
        <v>304244000</v>
      </c>
      <c r="K3304" t="s">
        <v>1294</v>
      </c>
      <c r="L3304" t="s">
        <v>1295</v>
      </c>
    </row>
    <row r="3305" spans="8:12" x14ac:dyDescent="0.25">
      <c r="H3305" t="s">
        <v>4227</v>
      </c>
      <c r="I3305">
        <v>9504736</v>
      </c>
      <c r="J3305">
        <v>305719000</v>
      </c>
      <c r="L3305" t="s">
        <v>1295</v>
      </c>
    </row>
    <row r="3306" spans="8:12" x14ac:dyDescent="0.25">
      <c r="H3306" t="s">
        <v>4228</v>
      </c>
      <c r="I3306">
        <v>9501253</v>
      </c>
      <c r="J3306">
        <v>305461000</v>
      </c>
      <c r="L3306" t="s">
        <v>1295</v>
      </c>
    </row>
    <row r="3307" spans="8:12" x14ac:dyDescent="0.25">
      <c r="H3307" t="s">
        <v>4229</v>
      </c>
      <c r="I3307">
        <v>9266310</v>
      </c>
      <c r="J3307">
        <v>304512000</v>
      </c>
      <c r="K3307" t="s">
        <v>1294</v>
      </c>
      <c r="L3307" t="s">
        <v>1295</v>
      </c>
    </row>
    <row r="3308" spans="8:12" x14ac:dyDescent="0.25">
      <c r="H3308" t="s">
        <v>4230</v>
      </c>
      <c r="I3308">
        <v>9352743</v>
      </c>
      <c r="J3308">
        <v>236286000</v>
      </c>
      <c r="K3308" t="s">
        <v>1383</v>
      </c>
      <c r="L3308" t="s">
        <v>1295</v>
      </c>
    </row>
    <row r="3309" spans="8:12" x14ac:dyDescent="0.25">
      <c r="H3309" t="s">
        <v>4231</v>
      </c>
      <c r="I3309">
        <v>9433327</v>
      </c>
      <c r="J3309">
        <v>305302000</v>
      </c>
      <c r="L3309" t="s">
        <v>1295</v>
      </c>
    </row>
    <row r="3310" spans="8:12" x14ac:dyDescent="0.25">
      <c r="H3310" t="s">
        <v>4232</v>
      </c>
      <c r="I3310">
        <v>9578751</v>
      </c>
      <c r="J3310">
        <v>305847000</v>
      </c>
      <c r="L3310" t="s">
        <v>1295</v>
      </c>
    </row>
    <row r="3311" spans="8:12" x14ac:dyDescent="0.25">
      <c r="H3311" t="s">
        <v>4233</v>
      </c>
      <c r="I3311">
        <v>9501667</v>
      </c>
      <c r="J3311">
        <v>305730000</v>
      </c>
      <c r="L3311" t="s">
        <v>1295</v>
      </c>
    </row>
    <row r="3312" spans="8:12" x14ac:dyDescent="0.25">
      <c r="H3312" t="s">
        <v>4234</v>
      </c>
      <c r="I3312">
        <v>9427093</v>
      </c>
      <c r="J3312">
        <v>305209000</v>
      </c>
      <c r="L3312" t="s">
        <v>1295</v>
      </c>
    </row>
    <row r="3313" spans="8:12" x14ac:dyDescent="0.25">
      <c r="H3313" t="s">
        <v>4235</v>
      </c>
      <c r="I3313">
        <v>9437165</v>
      </c>
      <c r="J3313">
        <v>305512000</v>
      </c>
      <c r="L3313" t="s">
        <v>1295</v>
      </c>
    </row>
    <row r="3314" spans="8:12" x14ac:dyDescent="0.25">
      <c r="H3314" t="s">
        <v>4236</v>
      </c>
      <c r="I3314">
        <v>9501655</v>
      </c>
      <c r="J3314">
        <v>305729000</v>
      </c>
      <c r="L3314" t="s">
        <v>1295</v>
      </c>
    </row>
    <row r="3315" spans="8:12" x14ac:dyDescent="0.25">
      <c r="H3315" t="s">
        <v>4237</v>
      </c>
      <c r="I3315">
        <v>9437153</v>
      </c>
      <c r="J3315">
        <v>305511000</v>
      </c>
      <c r="L3315" t="s">
        <v>1295</v>
      </c>
    </row>
    <row r="3316" spans="8:12" x14ac:dyDescent="0.25">
      <c r="H3316" t="s">
        <v>4238</v>
      </c>
      <c r="I3316">
        <v>9578763</v>
      </c>
      <c r="J3316">
        <v>305824000</v>
      </c>
      <c r="L3316" t="s">
        <v>1295</v>
      </c>
    </row>
    <row r="3317" spans="8:12" x14ac:dyDescent="0.25">
      <c r="H3317" t="s">
        <v>4239</v>
      </c>
      <c r="I3317">
        <v>9302061</v>
      </c>
      <c r="J3317">
        <v>236256000</v>
      </c>
      <c r="K3317" t="s">
        <v>1383</v>
      </c>
      <c r="L3317" t="s">
        <v>1295</v>
      </c>
    </row>
    <row r="3318" spans="8:12" x14ac:dyDescent="0.25">
      <c r="H3318" t="s">
        <v>4240</v>
      </c>
      <c r="I3318">
        <v>9161211</v>
      </c>
      <c r="J3318">
        <v>305300000</v>
      </c>
      <c r="L3318" t="s">
        <v>1295</v>
      </c>
    </row>
    <row r="3319" spans="8:12" x14ac:dyDescent="0.25">
      <c r="H3319" t="s">
        <v>4241</v>
      </c>
      <c r="I3319">
        <v>9402055</v>
      </c>
      <c r="J3319">
        <v>305177000</v>
      </c>
      <c r="L3319" t="s">
        <v>1295</v>
      </c>
    </row>
    <row r="3320" spans="8:12" x14ac:dyDescent="0.25">
      <c r="H3320" t="s">
        <v>4242</v>
      </c>
      <c r="I3320">
        <v>9197686</v>
      </c>
      <c r="J3320">
        <v>236258000</v>
      </c>
      <c r="K3320" t="s">
        <v>1383</v>
      </c>
      <c r="L3320" t="s">
        <v>1295</v>
      </c>
    </row>
    <row r="3321" spans="8:12" x14ac:dyDescent="0.25">
      <c r="H3321" t="s">
        <v>4243</v>
      </c>
      <c r="I3321">
        <v>9378242</v>
      </c>
      <c r="J3321">
        <v>305238000</v>
      </c>
      <c r="L3321" t="s">
        <v>1295</v>
      </c>
    </row>
    <row r="3322" spans="8:12" x14ac:dyDescent="0.25">
      <c r="H3322" t="s">
        <v>4244</v>
      </c>
      <c r="I3322">
        <v>9402043</v>
      </c>
      <c r="J3322">
        <v>305078000</v>
      </c>
      <c r="L3322" t="s">
        <v>1295</v>
      </c>
    </row>
    <row r="3323" spans="8:12" x14ac:dyDescent="0.25">
      <c r="H3323" t="s">
        <v>4245</v>
      </c>
      <c r="I3323">
        <v>9504748</v>
      </c>
      <c r="J3323">
        <v>305854000</v>
      </c>
      <c r="L3323" t="s">
        <v>1295</v>
      </c>
    </row>
    <row r="3324" spans="8:12" x14ac:dyDescent="0.25">
      <c r="H3324" t="s">
        <v>4246</v>
      </c>
      <c r="I3324">
        <v>9435117</v>
      </c>
      <c r="J3324">
        <v>305245000</v>
      </c>
      <c r="L3324" t="s">
        <v>1295</v>
      </c>
    </row>
    <row r="3325" spans="8:12" x14ac:dyDescent="0.25">
      <c r="H3325" t="s">
        <v>4247</v>
      </c>
      <c r="I3325">
        <v>9436331</v>
      </c>
      <c r="J3325">
        <v>305466000</v>
      </c>
      <c r="L3325" t="s">
        <v>1295</v>
      </c>
    </row>
    <row r="3326" spans="8:12" x14ac:dyDescent="0.25">
      <c r="H3326" t="s">
        <v>4248</v>
      </c>
      <c r="I3326">
        <v>9563720</v>
      </c>
      <c r="J3326">
        <v>305853000</v>
      </c>
      <c r="L3326" t="s">
        <v>1295</v>
      </c>
    </row>
    <row r="3327" spans="8:12" x14ac:dyDescent="0.25">
      <c r="H3327" t="s">
        <v>4249</v>
      </c>
      <c r="I3327">
        <v>9571399</v>
      </c>
      <c r="J3327">
        <v>305756000</v>
      </c>
      <c r="L3327" t="s">
        <v>1295</v>
      </c>
    </row>
    <row r="3328" spans="8:12" x14ac:dyDescent="0.25">
      <c r="H3328" t="s">
        <v>4250</v>
      </c>
      <c r="I3328">
        <v>9357212</v>
      </c>
      <c r="J3328">
        <v>305057000</v>
      </c>
      <c r="L3328" t="s">
        <v>1295</v>
      </c>
    </row>
    <row r="3329" spans="8:12" x14ac:dyDescent="0.25">
      <c r="H3329" t="s">
        <v>4251</v>
      </c>
      <c r="I3329">
        <v>9197674</v>
      </c>
      <c r="J3329">
        <v>306382000</v>
      </c>
      <c r="K3329" t="s">
        <v>2112</v>
      </c>
      <c r="L3329" t="s">
        <v>1295</v>
      </c>
    </row>
    <row r="3330" spans="8:12" x14ac:dyDescent="0.25">
      <c r="H3330" t="s">
        <v>4252</v>
      </c>
      <c r="I3330">
        <v>9347059</v>
      </c>
      <c r="J3330">
        <v>304034000</v>
      </c>
      <c r="K3330" t="s">
        <v>1294</v>
      </c>
      <c r="L3330" t="s">
        <v>1295</v>
      </c>
    </row>
    <row r="3331" spans="8:12" x14ac:dyDescent="0.25">
      <c r="H3331" t="s">
        <v>4252</v>
      </c>
      <c r="I3331">
        <v>9347059</v>
      </c>
      <c r="J3331">
        <v>218710000</v>
      </c>
      <c r="L3331" t="s">
        <v>1295</v>
      </c>
    </row>
    <row r="3332" spans="8:12" x14ac:dyDescent="0.25">
      <c r="H3332" t="s">
        <v>4253</v>
      </c>
      <c r="I3332">
        <v>9504750</v>
      </c>
      <c r="J3332">
        <v>305857000</v>
      </c>
      <c r="L3332" t="s">
        <v>1295</v>
      </c>
    </row>
    <row r="3333" spans="8:12" x14ac:dyDescent="0.25">
      <c r="H3333" t="s">
        <v>4254</v>
      </c>
      <c r="I3333">
        <v>9347035</v>
      </c>
      <c r="J3333">
        <v>304911000</v>
      </c>
      <c r="K3333" t="s">
        <v>1294</v>
      </c>
      <c r="L3333" t="s">
        <v>1295</v>
      </c>
    </row>
    <row r="3334" spans="8:12" x14ac:dyDescent="0.25">
      <c r="H3334" t="s">
        <v>4255</v>
      </c>
      <c r="I3334">
        <v>9266308</v>
      </c>
      <c r="J3334">
        <v>304479000</v>
      </c>
      <c r="K3334" t="s">
        <v>1294</v>
      </c>
      <c r="L3334" t="s">
        <v>1295</v>
      </c>
    </row>
    <row r="3335" spans="8:12" x14ac:dyDescent="0.25">
      <c r="H3335" t="s">
        <v>4256</v>
      </c>
      <c r="I3335">
        <v>9508407</v>
      </c>
      <c r="J3335">
        <v>218433000</v>
      </c>
      <c r="K3335" t="s">
        <v>1426</v>
      </c>
      <c r="L3335" t="s">
        <v>1295</v>
      </c>
    </row>
    <row r="3336" spans="8:12" x14ac:dyDescent="0.25">
      <c r="H3336" t="s">
        <v>4257</v>
      </c>
      <c r="I3336">
        <v>9433286</v>
      </c>
      <c r="J3336">
        <v>305458000</v>
      </c>
      <c r="L3336" t="s">
        <v>1295</v>
      </c>
    </row>
    <row r="3337" spans="8:12" x14ac:dyDescent="0.25">
      <c r="H3337" t="s">
        <v>4258</v>
      </c>
      <c r="I3337">
        <v>9197416</v>
      </c>
      <c r="J3337">
        <v>236273000</v>
      </c>
      <c r="K3337" t="s">
        <v>1383</v>
      </c>
      <c r="L3337" t="s">
        <v>1295</v>
      </c>
    </row>
    <row r="3338" spans="8:12" x14ac:dyDescent="0.25">
      <c r="H3338" t="s">
        <v>4259</v>
      </c>
      <c r="I3338">
        <v>9508419</v>
      </c>
      <c r="J3338">
        <v>218509000</v>
      </c>
      <c r="K3338" t="s">
        <v>1426</v>
      </c>
      <c r="L3338" t="s">
        <v>1295</v>
      </c>
    </row>
    <row r="3339" spans="8:12" x14ac:dyDescent="0.25">
      <c r="H3339" t="s">
        <v>4260</v>
      </c>
      <c r="I3339">
        <v>9508304</v>
      </c>
      <c r="J3339">
        <v>305529000</v>
      </c>
      <c r="L3339" t="s">
        <v>1295</v>
      </c>
    </row>
    <row r="3340" spans="8:12" x14ac:dyDescent="0.25">
      <c r="H3340" t="s">
        <v>4261</v>
      </c>
      <c r="I3340">
        <v>9436965</v>
      </c>
      <c r="J3340">
        <v>305372000</v>
      </c>
      <c r="L3340" t="s">
        <v>1295</v>
      </c>
    </row>
    <row r="3341" spans="8:12" x14ac:dyDescent="0.25">
      <c r="H3341" t="s">
        <v>4262</v>
      </c>
      <c r="I3341">
        <v>9357224</v>
      </c>
      <c r="J3341">
        <v>305159000</v>
      </c>
      <c r="L3341" t="s">
        <v>1295</v>
      </c>
    </row>
    <row r="3342" spans="8:12" x14ac:dyDescent="0.25">
      <c r="H3342" t="s">
        <v>4263</v>
      </c>
      <c r="I3342">
        <v>9297096</v>
      </c>
      <c r="J3342">
        <v>236111832</v>
      </c>
      <c r="K3342" t="s">
        <v>1383</v>
      </c>
      <c r="L3342" t="s">
        <v>1295</v>
      </c>
    </row>
    <row r="3343" spans="8:12" x14ac:dyDescent="0.25">
      <c r="H3343" t="s">
        <v>4264</v>
      </c>
      <c r="I3343">
        <v>9427079</v>
      </c>
      <c r="J3343">
        <v>305048000</v>
      </c>
      <c r="L3343" t="s">
        <v>1295</v>
      </c>
    </row>
    <row r="3344" spans="8:12" x14ac:dyDescent="0.25">
      <c r="H3344" t="s">
        <v>4265</v>
      </c>
      <c r="I3344">
        <v>9511636</v>
      </c>
      <c r="J3344">
        <v>305560000</v>
      </c>
      <c r="L3344" t="s">
        <v>1295</v>
      </c>
    </row>
    <row r="3345" spans="8:12" x14ac:dyDescent="0.25">
      <c r="H3345" t="s">
        <v>4266</v>
      </c>
      <c r="I3345">
        <v>9198616</v>
      </c>
      <c r="J3345">
        <v>236034000</v>
      </c>
      <c r="K3345" t="s">
        <v>1383</v>
      </c>
      <c r="L3345" t="s">
        <v>1295</v>
      </c>
    </row>
    <row r="3346" spans="8:12" x14ac:dyDescent="0.25">
      <c r="H3346" t="s">
        <v>4267</v>
      </c>
      <c r="I3346">
        <v>9435868</v>
      </c>
      <c r="J3346">
        <v>305404000</v>
      </c>
      <c r="L3346" t="s">
        <v>1295</v>
      </c>
    </row>
    <row r="3347" spans="8:12" x14ac:dyDescent="0.25">
      <c r="H3347" t="s">
        <v>4268</v>
      </c>
      <c r="I3347">
        <v>9173331</v>
      </c>
      <c r="J3347">
        <v>304697000</v>
      </c>
      <c r="K3347" t="s">
        <v>1294</v>
      </c>
      <c r="L3347" t="s">
        <v>1295</v>
      </c>
    </row>
    <row r="3348" spans="8:12" x14ac:dyDescent="0.25">
      <c r="H3348" t="s">
        <v>4269</v>
      </c>
      <c r="I3348">
        <v>9421116</v>
      </c>
      <c r="J3348">
        <v>305097000</v>
      </c>
      <c r="L3348" t="s">
        <v>1295</v>
      </c>
    </row>
    <row r="3349" spans="8:12" x14ac:dyDescent="0.25">
      <c r="H3349" t="s">
        <v>4270</v>
      </c>
      <c r="I3349">
        <v>9508421</v>
      </c>
      <c r="J3349">
        <v>305757000</v>
      </c>
      <c r="L3349" t="s">
        <v>1295</v>
      </c>
    </row>
    <row r="3350" spans="8:12" x14ac:dyDescent="0.25">
      <c r="H3350" t="s">
        <v>4271</v>
      </c>
      <c r="I3350">
        <v>9407586</v>
      </c>
      <c r="J3350">
        <v>305392000</v>
      </c>
      <c r="L3350" t="s">
        <v>1295</v>
      </c>
    </row>
    <row r="3351" spans="8:12" x14ac:dyDescent="0.25">
      <c r="H3351" t="s">
        <v>4272</v>
      </c>
      <c r="I3351">
        <v>9436953</v>
      </c>
      <c r="J3351">
        <v>305240000</v>
      </c>
      <c r="L3351" t="s">
        <v>1295</v>
      </c>
    </row>
    <row r="3352" spans="8:12" x14ac:dyDescent="0.25">
      <c r="H3352" t="s">
        <v>4273</v>
      </c>
      <c r="I3352">
        <v>9147693</v>
      </c>
      <c r="J3352">
        <v>304080808</v>
      </c>
      <c r="K3352" t="s">
        <v>1294</v>
      </c>
      <c r="L3352" t="s">
        <v>1295</v>
      </c>
    </row>
    <row r="3353" spans="8:12" x14ac:dyDescent="0.25">
      <c r="H3353" t="s">
        <v>4274</v>
      </c>
      <c r="I3353">
        <v>9513622</v>
      </c>
      <c r="J3353">
        <v>305628000</v>
      </c>
      <c r="L3353" t="s">
        <v>1295</v>
      </c>
    </row>
    <row r="3354" spans="8:12" x14ac:dyDescent="0.25">
      <c r="H3354" t="s">
        <v>4274</v>
      </c>
      <c r="I3354">
        <v>9513622</v>
      </c>
      <c r="J3354">
        <v>218813000</v>
      </c>
      <c r="K3354" t="s">
        <v>1426</v>
      </c>
      <c r="L3354" t="s">
        <v>1295</v>
      </c>
    </row>
    <row r="3355" spans="8:12" x14ac:dyDescent="0.25">
      <c r="H3355" t="s">
        <v>4275</v>
      </c>
      <c r="I3355">
        <v>9513634</v>
      </c>
      <c r="J3355">
        <v>305688000</v>
      </c>
      <c r="L3355" t="s">
        <v>1295</v>
      </c>
    </row>
    <row r="3356" spans="8:12" x14ac:dyDescent="0.25">
      <c r="H3356" t="s">
        <v>4276</v>
      </c>
      <c r="I3356">
        <v>9513658</v>
      </c>
      <c r="J3356">
        <v>305690000</v>
      </c>
      <c r="L3356" t="s">
        <v>1295</v>
      </c>
    </row>
    <row r="3357" spans="8:12" x14ac:dyDescent="0.25">
      <c r="H3357" t="s">
        <v>4277</v>
      </c>
      <c r="I3357">
        <v>9435105</v>
      </c>
      <c r="J3357">
        <v>305161000</v>
      </c>
      <c r="L3357" t="s">
        <v>1295</v>
      </c>
    </row>
    <row r="3358" spans="8:12" x14ac:dyDescent="0.25">
      <c r="H3358" t="s">
        <v>4278</v>
      </c>
      <c r="I3358">
        <v>9513646</v>
      </c>
      <c r="J3358">
        <v>305689000</v>
      </c>
      <c r="L3358" t="s">
        <v>1295</v>
      </c>
    </row>
    <row r="3359" spans="8:12" x14ac:dyDescent="0.25">
      <c r="H3359" t="s">
        <v>4279</v>
      </c>
      <c r="I3359">
        <v>9569528</v>
      </c>
      <c r="J3359">
        <v>305537000</v>
      </c>
      <c r="L3359" t="s">
        <v>1295</v>
      </c>
    </row>
    <row r="3360" spans="8:12" x14ac:dyDescent="0.25">
      <c r="H3360" t="s">
        <v>4280</v>
      </c>
      <c r="I3360">
        <v>9500077</v>
      </c>
      <c r="J3360">
        <v>417222330</v>
      </c>
      <c r="K3360" t="s">
        <v>1429</v>
      </c>
      <c r="L3360" t="s">
        <v>1295</v>
      </c>
    </row>
    <row r="3361" spans="8:12" x14ac:dyDescent="0.25">
      <c r="H3361" t="s">
        <v>4281</v>
      </c>
      <c r="I3361">
        <v>9357200</v>
      </c>
      <c r="J3361">
        <v>305056000</v>
      </c>
      <c r="L3361" t="s">
        <v>1295</v>
      </c>
    </row>
    <row r="3362" spans="8:12" x14ac:dyDescent="0.25">
      <c r="H3362" t="s">
        <v>4282</v>
      </c>
      <c r="I3362">
        <v>9384320</v>
      </c>
      <c r="J3362">
        <v>636091817</v>
      </c>
      <c r="K3362" t="s">
        <v>1464</v>
      </c>
      <c r="L3362" t="s">
        <v>1295</v>
      </c>
    </row>
    <row r="3363" spans="8:12" x14ac:dyDescent="0.25">
      <c r="H3363" t="s">
        <v>4283</v>
      </c>
      <c r="I3363">
        <v>9358034</v>
      </c>
      <c r="J3363">
        <v>218794000</v>
      </c>
      <c r="K3363" t="s">
        <v>1426</v>
      </c>
      <c r="L3363" t="s">
        <v>1295</v>
      </c>
    </row>
    <row r="3364" spans="8:12" x14ac:dyDescent="0.25">
      <c r="H3364" t="s">
        <v>4284</v>
      </c>
      <c r="I3364">
        <v>9358022</v>
      </c>
      <c r="J3364">
        <v>218793000</v>
      </c>
      <c r="K3364" t="s">
        <v>1426</v>
      </c>
      <c r="L3364" t="s">
        <v>1295</v>
      </c>
    </row>
    <row r="3365" spans="8:12" x14ac:dyDescent="0.25">
      <c r="H3365" t="s">
        <v>4285</v>
      </c>
      <c r="I3365">
        <v>9454228</v>
      </c>
      <c r="J3365">
        <v>236562000</v>
      </c>
      <c r="K3365" t="s">
        <v>1383</v>
      </c>
      <c r="L3365" t="s">
        <v>1295</v>
      </c>
    </row>
    <row r="3366" spans="8:12" x14ac:dyDescent="0.25">
      <c r="H3366" t="s">
        <v>4286</v>
      </c>
      <c r="I3366">
        <v>9433298</v>
      </c>
      <c r="J3366">
        <v>305459000</v>
      </c>
      <c r="L3366" t="s">
        <v>1295</v>
      </c>
    </row>
    <row r="3367" spans="8:12" x14ac:dyDescent="0.25">
      <c r="H3367" t="s">
        <v>4287</v>
      </c>
      <c r="I3367">
        <v>9347061</v>
      </c>
      <c r="J3367">
        <v>304164000</v>
      </c>
      <c r="K3367" t="s">
        <v>1294</v>
      </c>
      <c r="L3367" t="s">
        <v>1295</v>
      </c>
    </row>
    <row r="3368" spans="8:12" x14ac:dyDescent="0.25">
      <c r="H3368" t="s">
        <v>4288</v>
      </c>
      <c r="I3368">
        <v>9508433</v>
      </c>
      <c r="J3368">
        <v>305792000</v>
      </c>
      <c r="L3368" t="s">
        <v>1295</v>
      </c>
    </row>
    <row r="3369" spans="8:12" x14ac:dyDescent="0.25">
      <c r="H3369" t="s">
        <v>4289</v>
      </c>
      <c r="I3369">
        <v>9563732</v>
      </c>
      <c r="J3369">
        <v>305856000</v>
      </c>
      <c r="L3369" t="s">
        <v>1295</v>
      </c>
    </row>
    <row r="3370" spans="8:12" x14ac:dyDescent="0.25">
      <c r="H3370" t="s">
        <v>4290</v>
      </c>
      <c r="I3370">
        <v>9537264</v>
      </c>
      <c r="J3370">
        <v>636092012</v>
      </c>
      <c r="K3370" t="s">
        <v>1464</v>
      </c>
      <c r="L3370" t="s">
        <v>1341</v>
      </c>
    </row>
    <row r="3371" spans="8:12" x14ac:dyDescent="0.25">
      <c r="H3371" t="s">
        <v>4291</v>
      </c>
      <c r="I3371">
        <v>9349289</v>
      </c>
      <c r="J3371">
        <v>304869000</v>
      </c>
      <c r="K3371" t="s">
        <v>1294</v>
      </c>
      <c r="L3371" t="s">
        <v>1295</v>
      </c>
    </row>
    <row r="3372" spans="8:12" x14ac:dyDescent="0.25">
      <c r="H3372" t="s">
        <v>4292</v>
      </c>
      <c r="I3372">
        <v>9571375</v>
      </c>
      <c r="J3372">
        <v>305682000</v>
      </c>
      <c r="L3372" t="s">
        <v>1295</v>
      </c>
    </row>
    <row r="3373" spans="8:12" x14ac:dyDescent="0.25">
      <c r="H3373" t="s">
        <v>4293</v>
      </c>
      <c r="I3373">
        <v>9210282</v>
      </c>
      <c r="J3373">
        <v>236187000</v>
      </c>
      <c r="K3373" t="s">
        <v>1383</v>
      </c>
      <c r="L3373" t="s">
        <v>1295</v>
      </c>
    </row>
    <row r="3374" spans="8:12" x14ac:dyDescent="0.25">
      <c r="H3374" t="s">
        <v>4294</v>
      </c>
      <c r="I3374">
        <v>9569530</v>
      </c>
      <c r="J3374">
        <v>305642000</v>
      </c>
      <c r="L3374" t="s">
        <v>1295</v>
      </c>
    </row>
    <row r="3375" spans="8:12" x14ac:dyDescent="0.25">
      <c r="H3375" t="s">
        <v>4295</v>
      </c>
      <c r="I3375">
        <v>9508316</v>
      </c>
      <c r="J3375">
        <v>305589000</v>
      </c>
      <c r="L3375" t="s">
        <v>1295</v>
      </c>
    </row>
    <row r="3376" spans="8:12" x14ac:dyDescent="0.25">
      <c r="H3376" t="s">
        <v>4296</v>
      </c>
      <c r="I3376">
        <v>9435129</v>
      </c>
      <c r="J3376">
        <v>305246000</v>
      </c>
      <c r="L3376" t="s">
        <v>1295</v>
      </c>
    </row>
    <row r="3377" spans="8:12" x14ac:dyDescent="0.25">
      <c r="H3377" t="s">
        <v>4297</v>
      </c>
      <c r="I3377">
        <v>9508457</v>
      </c>
      <c r="J3377">
        <v>305823000</v>
      </c>
      <c r="L3377" t="s">
        <v>1295</v>
      </c>
    </row>
    <row r="3378" spans="8:12" x14ac:dyDescent="0.25">
      <c r="H3378" t="s">
        <v>4298</v>
      </c>
      <c r="I3378">
        <v>9312157</v>
      </c>
      <c r="J3378">
        <v>305939000</v>
      </c>
      <c r="L3378" t="s">
        <v>1295</v>
      </c>
    </row>
    <row r="3379" spans="8:12" x14ac:dyDescent="0.25">
      <c r="H3379" t="s">
        <v>4299</v>
      </c>
      <c r="I3379">
        <v>9501265</v>
      </c>
      <c r="J3379">
        <v>305462000</v>
      </c>
      <c r="L3379" t="s">
        <v>1295</v>
      </c>
    </row>
    <row r="3380" spans="8:12" x14ac:dyDescent="0.25">
      <c r="H3380" t="s">
        <v>4300</v>
      </c>
      <c r="I3380">
        <v>9347841</v>
      </c>
      <c r="J3380">
        <v>304127000</v>
      </c>
      <c r="K3380" t="s">
        <v>1294</v>
      </c>
      <c r="L3380" t="s">
        <v>1295</v>
      </c>
    </row>
    <row r="3381" spans="8:12" x14ac:dyDescent="0.25">
      <c r="H3381" t="s">
        <v>4301</v>
      </c>
      <c r="I3381">
        <v>9427081</v>
      </c>
      <c r="J3381">
        <v>305108000</v>
      </c>
      <c r="L3381" t="s">
        <v>1295</v>
      </c>
    </row>
    <row r="3382" spans="8:12" x14ac:dyDescent="0.25">
      <c r="H3382" t="s">
        <v>4302</v>
      </c>
      <c r="I3382">
        <v>9571387</v>
      </c>
      <c r="J3382">
        <v>305755000</v>
      </c>
      <c r="L3382" t="s">
        <v>1295</v>
      </c>
    </row>
    <row r="3383" spans="8:12" x14ac:dyDescent="0.25">
      <c r="H3383" t="s">
        <v>4303</v>
      </c>
      <c r="I3383">
        <v>9258222</v>
      </c>
      <c r="J3383">
        <v>305465000</v>
      </c>
      <c r="L3383" t="s">
        <v>1295</v>
      </c>
    </row>
    <row r="3384" spans="8:12" x14ac:dyDescent="0.25">
      <c r="H3384" t="s">
        <v>4303</v>
      </c>
      <c r="I3384">
        <v>9258222</v>
      </c>
      <c r="J3384">
        <v>235006360</v>
      </c>
      <c r="K3384" t="s">
        <v>1558</v>
      </c>
      <c r="L3384" t="s">
        <v>1295</v>
      </c>
    </row>
    <row r="3385" spans="8:12" x14ac:dyDescent="0.25">
      <c r="H3385" t="s">
        <v>4304</v>
      </c>
      <c r="I3385">
        <v>9504786</v>
      </c>
      <c r="J3385">
        <v>305855000</v>
      </c>
      <c r="L3385" t="s">
        <v>1295</v>
      </c>
    </row>
    <row r="3386" spans="8:12" x14ac:dyDescent="0.25">
      <c r="H3386" t="s">
        <v>4305</v>
      </c>
      <c r="I3386">
        <v>9549592</v>
      </c>
      <c r="J3386">
        <v>305933000</v>
      </c>
      <c r="L3386" t="s">
        <v>1295</v>
      </c>
    </row>
    <row r="3387" spans="8:12" x14ac:dyDescent="0.25">
      <c r="H3387" t="s">
        <v>4306</v>
      </c>
      <c r="I3387">
        <v>9291975</v>
      </c>
      <c r="J3387">
        <v>307746000</v>
      </c>
      <c r="K3387" t="s">
        <v>4307</v>
      </c>
      <c r="L3387" t="s">
        <v>1295</v>
      </c>
    </row>
    <row r="3388" spans="8:12" x14ac:dyDescent="0.25">
      <c r="H3388" t="s">
        <v>4306</v>
      </c>
      <c r="I3388">
        <v>9291975</v>
      </c>
      <c r="J3388">
        <v>304746000</v>
      </c>
      <c r="K3388" t="s">
        <v>1294</v>
      </c>
      <c r="L3388" t="s">
        <v>1295</v>
      </c>
    </row>
    <row r="3389" spans="8:12" x14ac:dyDescent="0.25">
      <c r="H3389" t="s">
        <v>4306</v>
      </c>
      <c r="I3389">
        <v>9291975</v>
      </c>
      <c r="J3389">
        <v>30474600</v>
      </c>
      <c r="K3389" t="s">
        <v>1294</v>
      </c>
      <c r="L3389" t="s">
        <v>1295</v>
      </c>
    </row>
    <row r="3390" spans="8:12" x14ac:dyDescent="0.25">
      <c r="H3390" t="s">
        <v>4308</v>
      </c>
      <c r="I3390">
        <v>9537276</v>
      </c>
      <c r="J3390">
        <v>636092013</v>
      </c>
      <c r="K3390" t="s">
        <v>1464</v>
      </c>
      <c r="L3390" t="s">
        <v>1341</v>
      </c>
    </row>
    <row r="3391" spans="8:12" x14ac:dyDescent="0.25">
      <c r="H3391" t="s">
        <v>4309</v>
      </c>
      <c r="I3391">
        <v>9415325</v>
      </c>
      <c r="J3391">
        <v>305614000</v>
      </c>
      <c r="L3391" t="s">
        <v>1295</v>
      </c>
    </row>
    <row r="3392" spans="8:12" x14ac:dyDescent="0.25">
      <c r="H3392" t="s">
        <v>4310</v>
      </c>
      <c r="I3392">
        <v>9402031</v>
      </c>
      <c r="J3392">
        <v>305077000</v>
      </c>
      <c r="L3392" t="s">
        <v>1295</v>
      </c>
    </row>
    <row r="3393" spans="8:12" x14ac:dyDescent="0.25">
      <c r="H3393" t="s">
        <v>4311</v>
      </c>
      <c r="I3393">
        <v>9202041</v>
      </c>
      <c r="J3393">
        <v>636090680</v>
      </c>
      <c r="K3393" t="s">
        <v>1464</v>
      </c>
      <c r="L3393" t="s">
        <v>1295</v>
      </c>
    </row>
    <row r="3394" spans="8:12" x14ac:dyDescent="0.25">
      <c r="H3394" t="s">
        <v>4312</v>
      </c>
      <c r="I3394">
        <v>9368338</v>
      </c>
      <c r="J3394">
        <v>636091634</v>
      </c>
      <c r="K3394" t="s">
        <v>1464</v>
      </c>
      <c r="L3394" t="s">
        <v>1295</v>
      </c>
    </row>
    <row r="3395" spans="8:12" x14ac:dyDescent="0.25">
      <c r="H3395" t="s">
        <v>4313</v>
      </c>
      <c r="I3395">
        <v>9195420</v>
      </c>
      <c r="J3395">
        <v>236352000</v>
      </c>
      <c r="K3395" t="s">
        <v>1383</v>
      </c>
      <c r="L3395" t="s">
        <v>1295</v>
      </c>
    </row>
    <row r="3396" spans="8:12" x14ac:dyDescent="0.25">
      <c r="H3396" t="s">
        <v>4314</v>
      </c>
      <c r="I3396">
        <v>9337224</v>
      </c>
      <c r="J3396">
        <v>210208000</v>
      </c>
      <c r="K3396" t="s">
        <v>1443</v>
      </c>
      <c r="L3396" t="s">
        <v>1295</v>
      </c>
    </row>
    <row r="3397" spans="8:12" x14ac:dyDescent="0.25">
      <c r="H3397" t="s">
        <v>4315</v>
      </c>
      <c r="I3397">
        <v>9563744</v>
      </c>
      <c r="J3397">
        <v>305908000</v>
      </c>
      <c r="L3397" t="s">
        <v>1308</v>
      </c>
    </row>
    <row r="3398" spans="8:12" x14ac:dyDescent="0.25">
      <c r="H3398" t="s">
        <v>4316</v>
      </c>
      <c r="I3398">
        <v>9508469</v>
      </c>
      <c r="J3398">
        <v>305864000</v>
      </c>
      <c r="L3398" t="s">
        <v>1295</v>
      </c>
    </row>
    <row r="3399" spans="8:12" x14ac:dyDescent="0.25">
      <c r="H3399" t="s">
        <v>4317</v>
      </c>
      <c r="I3399">
        <v>9504798</v>
      </c>
      <c r="J3399">
        <v>305859000</v>
      </c>
      <c r="L3399" t="s">
        <v>1295</v>
      </c>
    </row>
    <row r="3400" spans="8:12" x14ac:dyDescent="0.25">
      <c r="H3400" t="s">
        <v>4318</v>
      </c>
      <c r="I3400">
        <v>9266322</v>
      </c>
      <c r="J3400">
        <v>304074000</v>
      </c>
      <c r="K3400" t="s">
        <v>1294</v>
      </c>
      <c r="L3400" t="s">
        <v>1295</v>
      </c>
    </row>
    <row r="3401" spans="8:12" x14ac:dyDescent="0.25">
      <c r="H3401" t="s">
        <v>4318</v>
      </c>
      <c r="I3401">
        <v>9266322</v>
      </c>
      <c r="J3401">
        <v>236058000</v>
      </c>
      <c r="K3401" t="s">
        <v>1383</v>
      </c>
      <c r="L3401" t="s">
        <v>1295</v>
      </c>
    </row>
    <row r="3402" spans="8:12" x14ac:dyDescent="0.25">
      <c r="H3402" t="s">
        <v>4319</v>
      </c>
      <c r="I3402">
        <v>9508380</v>
      </c>
      <c r="J3402">
        <v>305590000</v>
      </c>
      <c r="L3402" t="s">
        <v>1295</v>
      </c>
    </row>
    <row r="3403" spans="8:12" x14ac:dyDescent="0.25">
      <c r="H3403" t="s">
        <v>4320</v>
      </c>
      <c r="I3403">
        <v>9224623</v>
      </c>
      <c r="J3403">
        <v>304322000</v>
      </c>
      <c r="K3403" t="s">
        <v>1294</v>
      </c>
      <c r="L3403" t="s">
        <v>1295</v>
      </c>
    </row>
    <row r="3404" spans="8:12" x14ac:dyDescent="0.25">
      <c r="H3404" t="s">
        <v>4321</v>
      </c>
      <c r="I3404">
        <v>9399129</v>
      </c>
      <c r="J3404">
        <v>305093000</v>
      </c>
      <c r="L3404" t="s">
        <v>1295</v>
      </c>
    </row>
    <row r="3405" spans="8:12" x14ac:dyDescent="0.25">
      <c r="H3405" t="s">
        <v>4322</v>
      </c>
      <c r="I3405">
        <v>9418999</v>
      </c>
      <c r="J3405">
        <v>305551000</v>
      </c>
      <c r="L3405" t="s">
        <v>1295</v>
      </c>
    </row>
    <row r="3406" spans="8:12" x14ac:dyDescent="0.25">
      <c r="H3406" t="s">
        <v>4323</v>
      </c>
      <c r="I3406">
        <v>9358046</v>
      </c>
      <c r="J3406">
        <v>636091188</v>
      </c>
      <c r="K3406" t="s">
        <v>1464</v>
      </c>
      <c r="L3406" t="s">
        <v>1295</v>
      </c>
    </row>
    <row r="3407" spans="8:12" x14ac:dyDescent="0.25">
      <c r="H3407" t="s">
        <v>4324</v>
      </c>
      <c r="I3407">
        <v>9358058</v>
      </c>
      <c r="J3407">
        <v>636091312</v>
      </c>
      <c r="K3407" t="s">
        <v>1464</v>
      </c>
      <c r="L3407" t="s">
        <v>1295</v>
      </c>
    </row>
    <row r="3408" spans="8:12" x14ac:dyDescent="0.25">
      <c r="H3408" t="s">
        <v>4325</v>
      </c>
      <c r="I3408">
        <v>9467158</v>
      </c>
      <c r="J3408">
        <v>636092133</v>
      </c>
      <c r="K3408" t="s">
        <v>1464</v>
      </c>
      <c r="L3408" t="s">
        <v>1295</v>
      </c>
    </row>
    <row r="3409" spans="8:12" x14ac:dyDescent="0.25">
      <c r="H3409" t="s">
        <v>4326</v>
      </c>
      <c r="I3409">
        <v>9278600</v>
      </c>
      <c r="J3409">
        <v>236186000</v>
      </c>
      <c r="K3409" t="s">
        <v>1383</v>
      </c>
      <c r="L3409" t="s">
        <v>1295</v>
      </c>
    </row>
    <row r="3410" spans="8:12" x14ac:dyDescent="0.25">
      <c r="H3410" t="s">
        <v>4327</v>
      </c>
      <c r="I3410">
        <v>9433315</v>
      </c>
      <c r="J3410">
        <v>218629000</v>
      </c>
      <c r="K3410" t="s">
        <v>1426</v>
      </c>
      <c r="L3410" t="s">
        <v>1295</v>
      </c>
    </row>
    <row r="3411" spans="8:12" x14ac:dyDescent="0.25">
      <c r="H3411" t="s">
        <v>4328</v>
      </c>
      <c r="I3411">
        <v>9213961</v>
      </c>
      <c r="J3411">
        <v>304543000</v>
      </c>
      <c r="K3411" t="s">
        <v>1294</v>
      </c>
      <c r="L3411" t="s">
        <v>1295</v>
      </c>
    </row>
    <row r="3412" spans="8:12" x14ac:dyDescent="0.25">
      <c r="H3412" t="s">
        <v>4329</v>
      </c>
      <c r="I3412">
        <v>9468114</v>
      </c>
      <c r="J3412">
        <v>636015412</v>
      </c>
      <c r="K3412" t="s">
        <v>1464</v>
      </c>
      <c r="L3412" t="s">
        <v>1295</v>
      </c>
    </row>
    <row r="3413" spans="8:12" x14ac:dyDescent="0.25">
      <c r="H3413" t="s">
        <v>4330</v>
      </c>
      <c r="I3413">
        <v>9347853</v>
      </c>
      <c r="J3413">
        <v>305034000</v>
      </c>
      <c r="L3413" t="s">
        <v>1295</v>
      </c>
    </row>
    <row r="3414" spans="8:12" x14ac:dyDescent="0.25">
      <c r="H3414" t="s">
        <v>4331</v>
      </c>
      <c r="I3414">
        <v>9357236</v>
      </c>
      <c r="J3414">
        <v>305160000</v>
      </c>
      <c r="L3414" t="s">
        <v>1295</v>
      </c>
    </row>
    <row r="3415" spans="8:12" x14ac:dyDescent="0.25">
      <c r="H3415" t="s">
        <v>4332</v>
      </c>
      <c r="I3415">
        <v>9508471</v>
      </c>
      <c r="J3415">
        <v>305865000</v>
      </c>
      <c r="L3415" t="s">
        <v>1295</v>
      </c>
    </row>
    <row r="3416" spans="8:12" x14ac:dyDescent="0.25">
      <c r="H3416" t="s">
        <v>4333</v>
      </c>
      <c r="I3416">
        <v>9535591</v>
      </c>
      <c r="J3416">
        <v>305598000</v>
      </c>
      <c r="L3416" t="s">
        <v>1295</v>
      </c>
    </row>
    <row r="3417" spans="8:12" x14ac:dyDescent="0.25">
      <c r="H3417" t="s">
        <v>4334</v>
      </c>
      <c r="I3417">
        <v>9501277</v>
      </c>
      <c r="J3417">
        <v>305463000</v>
      </c>
      <c r="L3417" t="s">
        <v>1295</v>
      </c>
    </row>
    <row r="3418" spans="8:12" x14ac:dyDescent="0.25">
      <c r="H3418" t="s">
        <v>4335</v>
      </c>
      <c r="I3418">
        <v>9436329</v>
      </c>
      <c r="J3418">
        <v>304043000</v>
      </c>
      <c r="K3418" t="s">
        <v>1294</v>
      </c>
      <c r="L3418" t="s">
        <v>1295</v>
      </c>
    </row>
    <row r="3419" spans="8:12" x14ac:dyDescent="0.25">
      <c r="H3419" t="s">
        <v>4335</v>
      </c>
      <c r="I3419">
        <v>9436329</v>
      </c>
      <c r="J3419">
        <v>236536000</v>
      </c>
      <c r="K3419" t="s">
        <v>1383</v>
      </c>
      <c r="L3419" t="s">
        <v>1295</v>
      </c>
    </row>
    <row r="3420" spans="8:12" x14ac:dyDescent="0.25">
      <c r="H3420" t="s">
        <v>4336</v>
      </c>
      <c r="I3420">
        <v>9347047</v>
      </c>
      <c r="J3420">
        <v>304968000</v>
      </c>
      <c r="K3420" t="s">
        <v>1294</v>
      </c>
      <c r="L3420" t="s">
        <v>1295</v>
      </c>
    </row>
    <row r="3421" spans="8:12" x14ac:dyDescent="0.25">
      <c r="H3421" t="s">
        <v>4337</v>
      </c>
      <c r="I3421">
        <v>9508483</v>
      </c>
      <c r="J3421">
        <v>305885000</v>
      </c>
      <c r="L3421" t="s">
        <v>1295</v>
      </c>
    </row>
    <row r="3422" spans="8:12" x14ac:dyDescent="0.25">
      <c r="H3422" t="s">
        <v>4338</v>
      </c>
      <c r="I3422">
        <v>9337236</v>
      </c>
      <c r="J3422">
        <v>305065000</v>
      </c>
      <c r="L3422" t="s">
        <v>1295</v>
      </c>
    </row>
    <row r="3423" spans="8:12" x14ac:dyDescent="0.25">
      <c r="H3423" t="s">
        <v>448</v>
      </c>
      <c r="I3423">
        <v>9598177</v>
      </c>
      <c r="J3423">
        <v>477638900</v>
      </c>
      <c r="K3423" t="s">
        <v>1348</v>
      </c>
      <c r="L3423" t="s">
        <v>1341</v>
      </c>
    </row>
    <row r="3424" spans="8:12" x14ac:dyDescent="0.25">
      <c r="H3424" t="s">
        <v>449</v>
      </c>
      <c r="I3424">
        <v>9598189</v>
      </c>
      <c r="J3424">
        <v>477203600</v>
      </c>
      <c r="K3424" t="s">
        <v>1348</v>
      </c>
      <c r="L3424" t="s">
        <v>2695</v>
      </c>
    </row>
    <row r="3425" spans="8:12" x14ac:dyDescent="0.25">
      <c r="H3425" t="s">
        <v>450</v>
      </c>
      <c r="I3425">
        <v>9598191</v>
      </c>
      <c r="J3425">
        <v>477608400</v>
      </c>
      <c r="K3425" t="s">
        <v>1348</v>
      </c>
      <c r="L3425" t="s">
        <v>1308</v>
      </c>
    </row>
    <row r="3426" spans="8:12" x14ac:dyDescent="0.25">
      <c r="H3426" t="s">
        <v>4339</v>
      </c>
      <c r="I3426">
        <v>9598206</v>
      </c>
      <c r="J3426">
        <v>477767200</v>
      </c>
      <c r="K3426" t="s">
        <v>1348</v>
      </c>
      <c r="L3426" t="s">
        <v>1308</v>
      </c>
    </row>
    <row r="3427" spans="8:12" x14ac:dyDescent="0.25">
      <c r="H3427" t="s">
        <v>4340</v>
      </c>
      <c r="I3427">
        <v>9218222</v>
      </c>
      <c r="J3427">
        <v>311000088</v>
      </c>
      <c r="K3427" t="s">
        <v>1609</v>
      </c>
      <c r="L3427" t="s">
        <v>1295</v>
      </c>
    </row>
    <row r="3428" spans="8:12" x14ac:dyDescent="0.25">
      <c r="H3428" t="s">
        <v>4341</v>
      </c>
      <c r="I3428">
        <v>9196266</v>
      </c>
      <c r="J3428">
        <v>311000087</v>
      </c>
      <c r="K3428" t="s">
        <v>1609</v>
      </c>
      <c r="L3428" t="s">
        <v>1295</v>
      </c>
    </row>
    <row r="3429" spans="8:12" x14ac:dyDescent="0.25">
      <c r="H3429" t="s">
        <v>4342</v>
      </c>
      <c r="I3429">
        <v>9324954</v>
      </c>
      <c r="J3429">
        <v>248343000</v>
      </c>
      <c r="K3429" t="s">
        <v>1340</v>
      </c>
      <c r="L3429" t="s">
        <v>1295</v>
      </c>
    </row>
    <row r="3430" spans="8:12" x14ac:dyDescent="0.25">
      <c r="H3430" t="s">
        <v>4343</v>
      </c>
      <c r="I3430">
        <v>9346574</v>
      </c>
      <c r="J3430">
        <v>304966000</v>
      </c>
      <c r="K3430" t="s">
        <v>1294</v>
      </c>
      <c r="L3430" t="s">
        <v>1295</v>
      </c>
    </row>
    <row r="3431" spans="8:12" x14ac:dyDescent="0.25">
      <c r="H3431" t="s">
        <v>4344</v>
      </c>
      <c r="I3431">
        <v>9346562</v>
      </c>
      <c r="J3431">
        <v>304967000</v>
      </c>
      <c r="K3431" t="s">
        <v>1294</v>
      </c>
      <c r="L3431" t="s">
        <v>1295</v>
      </c>
    </row>
    <row r="3432" spans="8:12" x14ac:dyDescent="0.25">
      <c r="H3432" t="s">
        <v>4345</v>
      </c>
      <c r="I3432">
        <v>9324978</v>
      </c>
      <c r="J3432">
        <v>305548000</v>
      </c>
      <c r="L3432" t="s">
        <v>1295</v>
      </c>
    </row>
    <row r="3433" spans="8:12" x14ac:dyDescent="0.25">
      <c r="H3433" t="s">
        <v>4346</v>
      </c>
      <c r="I3433">
        <v>6832500</v>
      </c>
      <c r="J3433">
        <v>499196000</v>
      </c>
      <c r="L3433" t="s">
        <v>1308</v>
      </c>
    </row>
    <row r="3434" spans="8:12" x14ac:dyDescent="0.25">
      <c r="H3434" t="s">
        <v>4347</v>
      </c>
      <c r="I3434">
        <v>3222000</v>
      </c>
      <c r="J3434">
        <v>564264100</v>
      </c>
      <c r="K3434" t="s">
        <v>1441</v>
      </c>
      <c r="L3434" t="s">
        <v>1308</v>
      </c>
    </row>
    <row r="3435" spans="8:12" x14ac:dyDescent="0.25">
      <c r="H3435" t="s">
        <v>4348</v>
      </c>
      <c r="I3435">
        <v>9288368</v>
      </c>
      <c r="J3435">
        <v>477627500</v>
      </c>
      <c r="K3435" t="s">
        <v>1348</v>
      </c>
      <c r="L3435" t="s">
        <v>1362</v>
      </c>
    </row>
    <row r="3436" spans="8:12" x14ac:dyDescent="0.25">
      <c r="H3436" t="s">
        <v>4349</v>
      </c>
      <c r="I3436">
        <v>9354583</v>
      </c>
      <c r="J3436">
        <v>372291000</v>
      </c>
      <c r="L3436" t="s">
        <v>1295</v>
      </c>
    </row>
    <row r="3437" spans="8:12" x14ac:dyDescent="0.25">
      <c r="H3437" t="s">
        <v>4350</v>
      </c>
      <c r="I3437">
        <v>9227869</v>
      </c>
      <c r="J3437">
        <v>355073000</v>
      </c>
      <c r="K3437" t="s">
        <v>1332</v>
      </c>
      <c r="L3437" t="s">
        <v>1341</v>
      </c>
    </row>
    <row r="3438" spans="8:12" x14ac:dyDescent="0.25">
      <c r="H3438" t="s">
        <v>4351</v>
      </c>
      <c r="I3438">
        <v>9431109</v>
      </c>
      <c r="J3438">
        <v>372976000</v>
      </c>
      <c r="L3438" t="s">
        <v>1308</v>
      </c>
    </row>
    <row r="3439" spans="8:12" x14ac:dyDescent="0.25">
      <c r="H3439" t="s">
        <v>4352</v>
      </c>
      <c r="I3439">
        <v>9463293</v>
      </c>
      <c r="J3439">
        <v>354942000</v>
      </c>
      <c r="K3439" t="s">
        <v>1332</v>
      </c>
      <c r="L3439" t="s">
        <v>1308</v>
      </c>
    </row>
    <row r="3440" spans="8:12" x14ac:dyDescent="0.25">
      <c r="H3440" t="s">
        <v>4353</v>
      </c>
      <c r="I3440">
        <v>9053828</v>
      </c>
      <c r="J3440">
        <v>210351000</v>
      </c>
      <c r="K3440" t="s">
        <v>1443</v>
      </c>
      <c r="L3440" t="s">
        <v>1295</v>
      </c>
    </row>
    <row r="3441" spans="8:12" x14ac:dyDescent="0.25">
      <c r="H3441" t="s">
        <v>4354</v>
      </c>
      <c r="I3441">
        <v>9674763</v>
      </c>
      <c r="J3441">
        <v>563678000</v>
      </c>
      <c r="K3441" t="s">
        <v>1441</v>
      </c>
      <c r="L3441" t="s">
        <v>1313</v>
      </c>
    </row>
    <row r="3442" spans="8:12" x14ac:dyDescent="0.25">
      <c r="H3442" t="s">
        <v>4354</v>
      </c>
      <c r="I3442">
        <v>9430818</v>
      </c>
      <c r="J3442">
        <v>538005795</v>
      </c>
      <c r="K3442" t="s">
        <v>1437</v>
      </c>
      <c r="L3442" t="s">
        <v>1341</v>
      </c>
    </row>
    <row r="3443" spans="8:12" x14ac:dyDescent="0.25">
      <c r="H3443" t="s">
        <v>4355</v>
      </c>
      <c r="I3443">
        <v>9419280</v>
      </c>
      <c r="J3443">
        <v>246598000</v>
      </c>
      <c r="K3443" t="s">
        <v>1387</v>
      </c>
      <c r="L3443" t="s">
        <v>1295</v>
      </c>
    </row>
    <row r="3444" spans="8:12" x14ac:dyDescent="0.25">
      <c r="H3444" t="s">
        <v>4356</v>
      </c>
      <c r="I3444">
        <v>9311816</v>
      </c>
      <c r="J3444">
        <v>351190000</v>
      </c>
      <c r="K3444" t="s">
        <v>1332</v>
      </c>
      <c r="L3444" t="s">
        <v>1341</v>
      </c>
    </row>
    <row r="3445" spans="8:12" x14ac:dyDescent="0.25">
      <c r="H3445" t="s">
        <v>4357</v>
      </c>
      <c r="I3445">
        <v>9526095</v>
      </c>
      <c r="J3445">
        <v>246596000</v>
      </c>
      <c r="K3445" t="s">
        <v>1387</v>
      </c>
      <c r="L3445" t="s">
        <v>1295</v>
      </c>
    </row>
    <row r="3446" spans="8:12" x14ac:dyDescent="0.25">
      <c r="H3446" t="s">
        <v>4358</v>
      </c>
      <c r="I3446">
        <v>9532812</v>
      </c>
      <c r="J3446">
        <v>246795000</v>
      </c>
      <c r="K3446" t="s">
        <v>1387</v>
      </c>
      <c r="L3446" t="s">
        <v>1295</v>
      </c>
    </row>
    <row r="3447" spans="8:12" x14ac:dyDescent="0.25">
      <c r="H3447" t="s">
        <v>4359</v>
      </c>
      <c r="I3447">
        <v>9373266</v>
      </c>
      <c r="J3447">
        <v>244615000</v>
      </c>
      <c r="K3447" t="s">
        <v>1387</v>
      </c>
      <c r="L3447" t="s">
        <v>1295</v>
      </c>
    </row>
    <row r="3448" spans="8:12" x14ac:dyDescent="0.25">
      <c r="H3448" t="s">
        <v>4360</v>
      </c>
      <c r="I3448">
        <v>9401257</v>
      </c>
      <c r="J3448">
        <v>244366000</v>
      </c>
      <c r="K3448" t="s">
        <v>1387</v>
      </c>
      <c r="L3448" t="s">
        <v>1295</v>
      </c>
    </row>
    <row r="3449" spans="8:12" x14ac:dyDescent="0.25">
      <c r="H3449" t="s">
        <v>4361</v>
      </c>
      <c r="I3449">
        <v>9401245</v>
      </c>
      <c r="J3449">
        <v>244819000</v>
      </c>
      <c r="K3449" t="s">
        <v>1387</v>
      </c>
      <c r="L3449" t="s">
        <v>1295</v>
      </c>
    </row>
    <row r="3450" spans="8:12" x14ac:dyDescent="0.25">
      <c r="H3450" t="s">
        <v>4362</v>
      </c>
      <c r="I3450">
        <v>9361110</v>
      </c>
      <c r="J3450">
        <v>245615000</v>
      </c>
      <c r="K3450" t="s">
        <v>1387</v>
      </c>
      <c r="L3450" t="s">
        <v>1295</v>
      </c>
    </row>
    <row r="3451" spans="8:12" x14ac:dyDescent="0.25">
      <c r="H3451" t="s">
        <v>4363</v>
      </c>
      <c r="I3451">
        <v>9278349</v>
      </c>
      <c r="J3451">
        <v>244573000</v>
      </c>
      <c r="K3451" t="s">
        <v>1387</v>
      </c>
      <c r="L3451" t="s">
        <v>1295</v>
      </c>
    </row>
    <row r="3452" spans="8:12" x14ac:dyDescent="0.25">
      <c r="H3452" t="s">
        <v>4364</v>
      </c>
      <c r="I3452">
        <v>9319416</v>
      </c>
      <c r="J3452">
        <v>235050609</v>
      </c>
      <c r="K3452" t="s">
        <v>1558</v>
      </c>
      <c r="L3452" t="s">
        <v>1295</v>
      </c>
    </row>
    <row r="3453" spans="8:12" x14ac:dyDescent="0.25">
      <c r="H3453" t="s">
        <v>4365</v>
      </c>
      <c r="I3453">
        <v>9195767</v>
      </c>
      <c r="J3453">
        <v>244271000</v>
      </c>
      <c r="K3453" t="s">
        <v>1387</v>
      </c>
      <c r="L3453" t="s">
        <v>1295</v>
      </c>
    </row>
    <row r="3454" spans="8:12" x14ac:dyDescent="0.25">
      <c r="H3454" t="s">
        <v>4366</v>
      </c>
      <c r="I3454">
        <v>8967498</v>
      </c>
      <c r="J3454">
        <v>366816410</v>
      </c>
      <c r="K3454" t="s">
        <v>1431</v>
      </c>
      <c r="L3454" t="s">
        <v>2217</v>
      </c>
    </row>
    <row r="3455" spans="8:12" x14ac:dyDescent="0.25">
      <c r="H3455" t="s">
        <v>4367</v>
      </c>
      <c r="I3455">
        <v>9436721</v>
      </c>
      <c r="J3455">
        <v>311030200</v>
      </c>
      <c r="K3455" t="s">
        <v>1609</v>
      </c>
      <c r="L3455" t="s">
        <v>1341</v>
      </c>
    </row>
    <row r="3456" spans="8:12" x14ac:dyDescent="0.25">
      <c r="H3456" t="s">
        <v>4368</v>
      </c>
      <c r="I3456">
        <v>9428657</v>
      </c>
      <c r="J3456">
        <v>246232000</v>
      </c>
      <c r="K3456" t="s">
        <v>1387</v>
      </c>
      <c r="L3456" t="s">
        <v>1295</v>
      </c>
    </row>
    <row r="3457" spans="8:12" x14ac:dyDescent="0.25">
      <c r="H3457" t="s">
        <v>4369</v>
      </c>
      <c r="I3457">
        <v>9428669</v>
      </c>
      <c r="J3457">
        <v>246215000</v>
      </c>
      <c r="K3457" t="s">
        <v>1387</v>
      </c>
      <c r="L3457" t="s">
        <v>1295</v>
      </c>
    </row>
    <row r="3458" spans="8:12" x14ac:dyDescent="0.25">
      <c r="H3458" t="s">
        <v>4370</v>
      </c>
      <c r="I3458">
        <v>9369291</v>
      </c>
      <c r="J3458">
        <v>244403000</v>
      </c>
      <c r="K3458" t="s">
        <v>1387</v>
      </c>
      <c r="L3458" t="s">
        <v>1295</v>
      </c>
    </row>
    <row r="3459" spans="8:12" x14ac:dyDescent="0.25">
      <c r="H3459" t="s">
        <v>4371</v>
      </c>
      <c r="I3459">
        <v>9369306</v>
      </c>
      <c r="J3459">
        <v>245916000</v>
      </c>
      <c r="K3459" t="s">
        <v>1387</v>
      </c>
      <c r="L3459" t="s">
        <v>1295</v>
      </c>
    </row>
    <row r="3460" spans="8:12" x14ac:dyDescent="0.25">
      <c r="H3460" t="s">
        <v>4372</v>
      </c>
      <c r="I3460">
        <v>8103937</v>
      </c>
      <c r="J3460">
        <v>372017000</v>
      </c>
      <c r="L3460" t="s">
        <v>1295</v>
      </c>
    </row>
    <row r="3461" spans="8:12" x14ac:dyDescent="0.25">
      <c r="H3461" t="s">
        <v>4373</v>
      </c>
      <c r="I3461">
        <v>7808401</v>
      </c>
      <c r="J3461">
        <v>271000936</v>
      </c>
      <c r="K3461" t="s">
        <v>1373</v>
      </c>
      <c r="L3461" t="s">
        <v>1362</v>
      </c>
    </row>
    <row r="3462" spans="8:12" x14ac:dyDescent="0.25">
      <c r="H3462" t="s">
        <v>4374</v>
      </c>
      <c r="I3462">
        <v>9189926</v>
      </c>
      <c r="J3462">
        <v>355650000</v>
      </c>
      <c r="K3462" t="s">
        <v>1332</v>
      </c>
      <c r="L3462" t="s">
        <v>1295</v>
      </c>
    </row>
    <row r="3463" spans="8:12" x14ac:dyDescent="0.25">
      <c r="H3463" t="s">
        <v>4375</v>
      </c>
      <c r="I3463">
        <v>9506588</v>
      </c>
      <c r="J3463">
        <v>636016745</v>
      </c>
      <c r="K3463" t="s">
        <v>1464</v>
      </c>
      <c r="L3463" t="s">
        <v>1295</v>
      </c>
    </row>
    <row r="3464" spans="8:12" x14ac:dyDescent="0.25">
      <c r="H3464" t="s">
        <v>4376</v>
      </c>
      <c r="I3464">
        <v>8403337</v>
      </c>
      <c r="J3464">
        <v>214180608</v>
      </c>
      <c r="K3464" t="s">
        <v>1302</v>
      </c>
      <c r="L3464" t="s">
        <v>1295</v>
      </c>
    </row>
    <row r="3465" spans="8:12" x14ac:dyDescent="0.25">
      <c r="H3465" t="s">
        <v>4377</v>
      </c>
      <c r="I3465">
        <v>9555204</v>
      </c>
      <c r="J3465">
        <v>273339080</v>
      </c>
      <c r="K3465" t="s">
        <v>1297</v>
      </c>
      <c r="L3465" t="s">
        <v>1362</v>
      </c>
    </row>
    <row r="3466" spans="8:12" x14ac:dyDescent="0.25">
      <c r="H3466" t="s">
        <v>4378</v>
      </c>
      <c r="I3466">
        <v>9506382</v>
      </c>
      <c r="J3466">
        <v>636092425</v>
      </c>
      <c r="K3466" t="s">
        <v>1464</v>
      </c>
      <c r="L3466" t="s">
        <v>1329</v>
      </c>
    </row>
    <row r="3467" spans="8:12" x14ac:dyDescent="0.25">
      <c r="H3467" t="s">
        <v>4379</v>
      </c>
      <c r="I3467">
        <v>8943210</v>
      </c>
      <c r="J3467">
        <v>273421560</v>
      </c>
      <c r="K3467" t="s">
        <v>1297</v>
      </c>
      <c r="L3467" t="s">
        <v>1308</v>
      </c>
    </row>
    <row r="3468" spans="8:12" x14ac:dyDescent="0.25">
      <c r="H3468" t="s">
        <v>4380</v>
      </c>
      <c r="I3468">
        <v>9718923</v>
      </c>
      <c r="J3468">
        <v>256483000</v>
      </c>
      <c r="K3468" t="s">
        <v>1340</v>
      </c>
      <c r="L3468" t="s">
        <v>1412</v>
      </c>
    </row>
    <row r="3469" spans="8:12" x14ac:dyDescent="0.25">
      <c r="H3469" t="s">
        <v>4381</v>
      </c>
      <c r="I3469">
        <v>9445540</v>
      </c>
      <c r="J3469">
        <v>518895000</v>
      </c>
      <c r="K3469" t="s">
        <v>1595</v>
      </c>
      <c r="L3469" t="s">
        <v>1295</v>
      </c>
    </row>
    <row r="3470" spans="8:12" x14ac:dyDescent="0.25">
      <c r="H3470" t="s">
        <v>4382</v>
      </c>
      <c r="I3470">
        <v>9262089</v>
      </c>
      <c r="J3470">
        <v>219437000</v>
      </c>
      <c r="K3470" t="s">
        <v>1456</v>
      </c>
      <c r="L3470" t="s">
        <v>1614</v>
      </c>
    </row>
    <row r="3471" spans="8:12" x14ac:dyDescent="0.25">
      <c r="H3471" t="s">
        <v>4383</v>
      </c>
      <c r="I3471">
        <v>9503744</v>
      </c>
      <c r="J3471">
        <v>357250000</v>
      </c>
      <c r="K3471" t="s">
        <v>1332</v>
      </c>
      <c r="L3471" t="s">
        <v>1341</v>
      </c>
    </row>
    <row r="3472" spans="8:12" x14ac:dyDescent="0.25">
      <c r="H3472" t="s">
        <v>4384</v>
      </c>
      <c r="I3472">
        <v>9051636</v>
      </c>
      <c r="J3472">
        <v>422036500</v>
      </c>
      <c r="K3472" t="s">
        <v>1664</v>
      </c>
      <c r="L3472" t="s">
        <v>1295</v>
      </c>
    </row>
    <row r="3473" spans="8:12" x14ac:dyDescent="0.25">
      <c r="H3473" t="s">
        <v>4385</v>
      </c>
      <c r="I3473">
        <v>9405978</v>
      </c>
      <c r="J3473">
        <v>422041300</v>
      </c>
      <c r="K3473" t="s">
        <v>1664</v>
      </c>
      <c r="L3473" t="s">
        <v>1308</v>
      </c>
    </row>
    <row r="3474" spans="8:12" x14ac:dyDescent="0.25">
      <c r="H3474" t="s">
        <v>4386</v>
      </c>
      <c r="I3474">
        <v>9167289</v>
      </c>
      <c r="J3474">
        <v>422036200</v>
      </c>
      <c r="K3474" t="s">
        <v>1664</v>
      </c>
      <c r="L3474" t="s">
        <v>1295</v>
      </c>
    </row>
    <row r="3475" spans="8:12" x14ac:dyDescent="0.25">
      <c r="H3475" t="s">
        <v>4387</v>
      </c>
      <c r="I3475">
        <v>9751004</v>
      </c>
      <c r="J3475">
        <v>636016579</v>
      </c>
      <c r="K3475" t="s">
        <v>1464</v>
      </c>
      <c r="L3475" t="s">
        <v>1308</v>
      </c>
    </row>
    <row r="3476" spans="8:12" x14ac:dyDescent="0.25">
      <c r="H3476" t="s">
        <v>4388</v>
      </c>
      <c r="I3476">
        <v>9397597</v>
      </c>
      <c r="J3476">
        <v>477265300</v>
      </c>
      <c r="K3476" t="s">
        <v>1348</v>
      </c>
      <c r="L3476" t="s">
        <v>1295</v>
      </c>
    </row>
    <row r="3477" spans="8:12" x14ac:dyDescent="0.25">
      <c r="H3477" t="s">
        <v>4389</v>
      </c>
      <c r="I3477">
        <v>9819397</v>
      </c>
      <c r="J3477">
        <v>477455000</v>
      </c>
      <c r="K3477" t="s">
        <v>1348</v>
      </c>
      <c r="L3477" t="s">
        <v>1308</v>
      </c>
    </row>
    <row r="3478" spans="8:12" x14ac:dyDescent="0.25">
      <c r="H3478" t="s">
        <v>4390</v>
      </c>
      <c r="I3478">
        <v>9615444</v>
      </c>
      <c r="J3478">
        <v>413193000</v>
      </c>
      <c r="K3478" t="s">
        <v>1328</v>
      </c>
      <c r="L3478" t="s">
        <v>1313</v>
      </c>
    </row>
    <row r="3479" spans="8:12" x14ac:dyDescent="0.25">
      <c r="H3479" t="s">
        <v>4391</v>
      </c>
      <c r="I3479">
        <v>9628532</v>
      </c>
      <c r="J3479">
        <v>414749000</v>
      </c>
      <c r="L3479" t="s">
        <v>1313</v>
      </c>
    </row>
    <row r="3480" spans="8:12" x14ac:dyDescent="0.25">
      <c r="H3480" t="s">
        <v>4392</v>
      </c>
      <c r="I3480">
        <v>9271028</v>
      </c>
      <c r="J3480">
        <v>413061000</v>
      </c>
      <c r="K3480" t="s">
        <v>1328</v>
      </c>
      <c r="L3480" t="s">
        <v>1362</v>
      </c>
    </row>
    <row r="3481" spans="8:12" x14ac:dyDescent="0.25">
      <c r="H3481" t="s">
        <v>4393</v>
      </c>
      <c r="I3481">
        <v>9509035</v>
      </c>
      <c r="J3481">
        <v>413281000</v>
      </c>
      <c r="K3481" t="s">
        <v>1328</v>
      </c>
      <c r="L3481" t="s">
        <v>1313</v>
      </c>
    </row>
    <row r="3482" spans="8:12" x14ac:dyDescent="0.25">
      <c r="H3482" t="s">
        <v>4394</v>
      </c>
      <c r="I3482">
        <v>9584114</v>
      </c>
      <c r="J3482">
        <v>413190000</v>
      </c>
      <c r="K3482" t="s">
        <v>1328</v>
      </c>
      <c r="L3482" t="s">
        <v>1313</v>
      </c>
    </row>
    <row r="3483" spans="8:12" x14ac:dyDescent="0.25">
      <c r="H3483" t="s">
        <v>4395</v>
      </c>
      <c r="I3483">
        <v>9512185</v>
      </c>
      <c r="J3483">
        <v>563962000</v>
      </c>
      <c r="K3483" t="s">
        <v>1441</v>
      </c>
      <c r="L3483" t="s">
        <v>1362</v>
      </c>
    </row>
    <row r="3484" spans="8:12" x14ac:dyDescent="0.25">
      <c r="H3484" t="s">
        <v>4395</v>
      </c>
      <c r="I3484">
        <v>9364710</v>
      </c>
      <c r="J3484">
        <v>477014200</v>
      </c>
      <c r="K3484" t="s">
        <v>1348</v>
      </c>
      <c r="L3484" t="s">
        <v>1295</v>
      </c>
    </row>
    <row r="3485" spans="8:12" x14ac:dyDescent="0.25">
      <c r="H3485" t="s">
        <v>4395</v>
      </c>
      <c r="I3485">
        <v>9085584</v>
      </c>
      <c r="J3485">
        <v>413866000</v>
      </c>
      <c r="K3485" t="s">
        <v>1328</v>
      </c>
      <c r="L3485" t="s">
        <v>1341</v>
      </c>
    </row>
    <row r="3486" spans="8:12" x14ac:dyDescent="0.25">
      <c r="H3486" t="s">
        <v>4396</v>
      </c>
      <c r="I3486">
        <v>8041811</v>
      </c>
      <c r="J3486">
        <v>413862201</v>
      </c>
      <c r="K3486" t="s">
        <v>1328</v>
      </c>
      <c r="L3486" t="s">
        <v>1308</v>
      </c>
    </row>
    <row r="3487" spans="8:12" x14ac:dyDescent="0.25">
      <c r="H3487" t="s">
        <v>4397</v>
      </c>
      <c r="I3487">
        <v>8307791</v>
      </c>
      <c r="J3487">
        <v>412412820</v>
      </c>
      <c r="K3487" t="s">
        <v>1328</v>
      </c>
      <c r="L3487" t="s">
        <v>1341</v>
      </c>
    </row>
    <row r="3488" spans="8:12" x14ac:dyDescent="0.25">
      <c r="H3488" t="s">
        <v>4398</v>
      </c>
      <c r="I3488">
        <v>9159555</v>
      </c>
      <c r="J3488">
        <v>414227000</v>
      </c>
      <c r="L3488" t="s">
        <v>1341</v>
      </c>
    </row>
    <row r="3489" spans="8:12" x14ac:dyDescent="0.25">
      <c r="H3489" t="s">
        <v>4399</v>
      </c>
      <c r="I3489">
        <v>8103298</v>
      </c>
      <c r="J3489">
        <v>413439070</v>
      </c>
      <c r="K3489" t="s">
        <v>1328</v>
      </c>
      <c r="L3489" t="s">
        <v>1308</v>
      </c>
    </row>
    <row r="3490" spans="8:12" x14ac:dyDescent="0.25">
      <c r="H3490" t="s">
        <v>4400</v>
      </c>
      <c r="I3490">
        <v>8800119</v>
      </c>
      <c r="J3490">
        <v>413416570</v>
      </c>
      <c r="K3490" t="s">
        <v>1328</v>
      </c>
      <c r="L3490" t="s">
        <v>1341</v>
      </c>
    </row>
    <row r="3491" spans="8:12" x14ac:dyDescent="0.25">
      <c r="H3491" t="s">
        <v>4401</v>
      </c>
      <c r="I3491">
        <v>9146015</v>
      </c>
      <c r="J3491">
        <v>414218000</v>
      </c>
      <c r="L3491" t="s">
        <v>1341</v>
      </c>
    </row>
    <row r="3492" spans="8:12" x14ac:dyDescent="0.25">
      <c r="H3492" t="s">
        <v>4402</v>
      </c>
      <c r="I3492">
        <v>8807583</v>
      </c>
      <c r="J3492">
        <v>413422160</v>
      </c>
      <c r="K3492" t="s">
        <v>1328</v>
      </c>
      <c r="L3492" t="s">
        <v>1341</v>
      </c>
    </row>
    <row r="3493" spans="8:12" x14ac:dyDescent="0.25">
      <c r="H3493" t="s">
        <v>4403</v>
      </c>
      <c r="I3493">
        <v>9140542</v>
      </c>
      <c r="J3493">
        <v>414032000</v>
      </c>
      <c r="L3493" t="s">
        <v>1341</v>
      </c>
    </row>
    <row r="3494" spans="8:12" x14ac:dyDescent="0.25">
      <c r="H3494" t="s">
        <v>4404</v>
      </c>
      <c r="I3494">
        <v>9134189</v>
      </c>
      <c r="J3494">
        <v>414187000</v>
      </c>
      <c r="L3494" t="s">
        <v>1341</v>
      </c>
    </row>
    <row r="3495" spans="8:12" x14ac:dyDescent="0.25">
      <c r="H3495" t="s">
        <v>4405</v>
      </c>
      <c r="I3495">
        <v>8821149</v>
      </c>
      <c r="J3495">
        <v>413408230</v>
      </c>
      <c r="K3495" t="s">
        <v>1328</v>
      </c>
      <c r="L3495" t="s">
        <v>1341</v>
      </c>
    </row>
    <row r="3496" spans="8:12" x14ac:dyDescent="0.25">
      <c r="H3496" t="s">
        <v>4406</v>
      </c>
      <c r="I3496">
        <v>9146986</v>
      </c>
      <c r="J3496">
        <v>414186000</v>
      </c>
      <c r="L3496" t="s">
        <v>1341</v>
      </c>
    </row>
    <row r="3497" spans="8:12" x14ac:dyDescent="0.25">
      <c r="H3497" t="s">
        <v>4407</v>
      </c>
      <c r="I3497">
        <v>9613159</v>
      </c>
      <c r="J3497">
        <v>477314400</v>
      </c>
      <c r="K3497" t="s">
        <v>1348</v>
      </c>
      <c r="L3497" t="s">
        <v>1870</v>
      </c>
    </row>
    <row r="3498" spans="8:12" x14ac:dyDescent="0.25">
      <c r="H3498" t="s">
        <v>4408</v>
      </c>
      <c r="I3498">
        <v>9117698</v>
      </c>
      <c r="J3498">
        <v>355914000</v>
      </c>
      <c r="K3498" t="s">
        <v>1332</v>
      </c>
      <c r="L3498" t="s">
        <v>1341</v>
      </c>
    </row>
    <row r="3499" spans="8:12" x14ac:dyDescent="0.25">
      <c r="H3499" t="s">
        <v>451</v>
      </c>
      <c r="I3499">
        <v>9442744</v>
      </c>
      <c r="J3499">
        <v>636013612</v>
      </c>
      <c r="K3499" t="s">
        <v>1464</v>
      </c>
      <c r="L3499" t="s">
        <v>1341</v>
      </c>
    </row>
    <row r="3500" spans="8:12" x14ac:dyDescent="0.25">
      <c r="H3500" t="s">
        <v>4409</v>
      </c>
      <c r="I3500">
        <v>9482471</v>
      </c>
      <c r="J3500">
        <v>477641700</v>
      </c>
      <c r="K3500" t="s">
        <v>1348</v>
      </c>
      <c r="L3500" t="s">
        <v>1341</v>
      </c>
    </row>
    <row r="3501" spans="8:12" x14ac:dyDescent="0.25">
      <c r="H3501" t="s">
        <v>4410</v>
      </c>
      <c r="I3501">
        <v>8901810</v>
      </c>
      <c r="J3501">
        <v>412438850</v>
      </c>
      <c r="K3501" t="s">
        <v>1328</v>
      </c>
      <c r="L3501" t="s">
        <v>1341</v>
      </c>
    </row>
    <row r="3502" spans="8:12" x14ac:dyDescent="0.25">
      <c r="H3502" t="s">
        <v>4411</v>
      </c>
      <c r="I3502">
        <v>9207766</v>
      </c>
      <c r="J3502">
        <v>477711200</v>
      </c>
      <c r="K3502" t="s">
        <v>1348</v>
      </c>
      <c r="L3502" t="s">
        <v>1341</v>
      </c>
    </row>
    <row r="3503" spans="8:12" x14ac:dyDescent="0.25">
      <c r="H3503" t="s">
        <v>4412</v>
      </c>
      <c r="I3503">
        <v>8800107</v>
      </c>
      <c r="J3503">
        <v>413416560</v>
      </c>
      <c r="K3503" t="s">
        <v>1328</v>
      </c>
      <c r="L3503" t="s">
        <v>1341</v>
      </c>
    </row>
    <row r="3504" spans="8:12" x14ac:dyDescent="0.25">
      <c r="H3504" t="s">
        <v>4413</v>
      </c>
      <c r="I3504">
        <v>9161742</v>
      </c>
      <c r="J3504">
        <v>414212000</v>
      </c>
      <c r="L3504" t="s">
        <v>1341</v>
      </c>
    </row>
    <row r="3505" spans="8:12" x14ac:dyDescent="0.25">
      <c r="H3505" t="s">
        <v>4414</v>
      </c>
      <c r="I3505">
        <v>7724265</v>
      </c>
      <c r="J3505">
        <v>511300000</v>
      </c>
      <c r="K3505" t="s">
        <v>1638</v>
      </c>
      <c r="L3505" t="s">
        <v>1614</v>
      </c>
    </row>
    <row r="3506" spans="8:12" x14ac:dyDescent="0.25">
      <c r="H3506" t="s">
        <v>4415</v>
      </c>
      <c r="I3506">
        <v>9197454</v>
      </c>
      <c r="J3506">
        <v>304839000</v>
      </c>
      <c r="K3506" t="s">
        <v>1294</v>
      </c>
      <c r="L3506" t="s">
        <v>1295</v>
      </c>
    </row>
    <row r="3507" spans="8:12" x14ac:dyDescent="0.25">
      <c r="H3507" t="s">
        <v>4416</v>
      </c>
      <c r="I3507">
        <v>9519236</v>
      </c>
      <c r="J3507">
        <v>436000241</v>
      </c>
      <c r="K3507" t="s">
        <v>1473</v>
      </c>
      <c r="L3507" t="s">
        <v>1295</v>
      </c>
    </row>
    <row r="3508" spans="8:12" x14ac:dyDescent="0.25">
      <c r="H3508" t="s">
        <v>4417</v>
      </c>
      <c r="I3508">
        <v>8216100</v>
      </c>
      <c r="J3508">
        <v>271002635</v>
      </c>
      <c r="K3508" t="s">
        <v>1373</v>
      </c>
      <c r="L3508" t="s">
        <v>1295</v>
      </c>
    </row>
    <row r="3509" spans="8:12" x14ac:dyDescent="0.25">
      <c r="H3509" t="s">
        <v>4418</v>
      </c>
      <c r="I3509">
        <v>9625815</v>
      </c>
      <c r="J3509">
        <v>538004297</v>
      </c>
      <c r="K3509" t="s">
        <v>1437</v>
      </c>
      <c r="L3509" t="s">
        <v>1341</v>
      </c>
    </row>
    <row r="3510" spans="8:12" x14ac:dyDescent="0.25">
      <c r="H3510" t="s">
        <v>452</v>
      </c>
      <c r="I3510">
        <v>9748239</v>
      </c>
      <c r="J3510">
        <v>538006295</v>
      </c>
      <c r="K3510" t="s">
        <v>1437</v>
      </c>
      <c r="L3510" t="s">
        <v>1308</v>
      </c>
    </row>
    <row r="3511" spans="8:12" x14ac:dyDescent="0.25">
      <c r="H3511" t="s">
        <v>4419</v>
      </c>
      <c r="I3511">
        <v>9625798</v>
      </c>
      <c r="J3511">
        <v>538004295</v>
      </c>
      <c r="K3511" t="s">
        <v>1437</v>
      </c>
      <c r="L3511" t="s">
        <v>1341</v>
      </c>
    </row>
    <row r="3512" spans="8:12" x14ac:dyDescent="0.25">
      <c r="H3512" t="s">
        <v>4420</v>
      </c>
      <c r="I3512">
        <v>9748241</v>
      </c>
      <c r="J3512">
        <v>538006294</v>
      </c>
      <c r="K3512" t="s">
        <v>1437</v>
      </c>
      <c r="L3512" t="s">
        <v>1308</v>
      </c>
    </row>
    <row r="3513" spans="8:12" x14ac:dyDescent="0.25">
      <c r="H3513" t="s">
        <v>4421</v>
      </c>
      <c r="I3513">
        <v>9625803</v>
      </c>
      <c r="J3513">
        <v>538004296</v>
      </c>
      <c r="K3513" t="s">
        <v>1437</v>
      </c>
      <c r="L3513" t="s">
        <v>1308</v>
      </c>
    </row>
    <row r="3514" spans="8:12" x14ac:dyDescent="0.25">
      <c r="H3514" t="s">
        <v>453</v>
      </c>
      <c r="I3514">
        <v>9628116</v>
      </c>
      <c r="J3514">
        <v>538004298</v>
      </c>
      <c r="K3514" t="s">
        <v>1437</v>
      </c>
      <c r="L3514" t="s">
        <v>1341</v>
      </c>
    </row>
    <row r="3515" spans="8:12" x14ac:dyDescent="0.25">
      <c r="H3515" t="s">
        <v>4422</v>
      </c>
      <c r="I3515">
        <v>9676785</v>
      </c>
      <c r="J3515">
        <v>508111180</v>
      </c>
      <c r="K3515" t="s">
        <v>2365</v>
      </c>
      <c r="L3515" t="s">
        <v>1329</v>
      </c>
    </row>
    <row r="3516" spans="8:12" x14ac:dyDescent="0.25">
      <c r="H3516" t="s">
        <v>4423</v>
      </c>
      <c r="I3516">
        <v>9664366</v>
      </c>
      <c r="J3516">
        <v>508111145</v>
      </c>
      <c r="K3516" t="s">
        <v>2365</v>
      </c>
      <c r="L3516" t="s">
        <v>1329</v>
      </c>
    </row>
    <row r="3517" spans="8:12" x14ac:dyDescent="0.25">
      <c r="H3517" t="s">
        <v>4424</v>
      </c>
      <c r="I3517">
        <v>9302334</v>
      </c>
      <c r="J3517">
        <v>357088000</v>
      </c>
      <c r="K3517" t="s">
        <v>1332</v>
      </c>
      <c r="L3517" t="s">
        <v>1295</v>
      </c>
    </row>
    <row r="3518" spans="8:12" x14ac:dyDescent="0.25">
      <c r="H3518" t="s">
        <v>4425</v>
      </c>
      <c r="I3518">
        <v>9498262</v>
      </c>
      <c r="J3518">
        <v>256675000</v>
      </c>
      <c r="K3518" t="s">
        <v>1340</v>
      </c>
      <c r="L3518" t="s">
        <v>1341</v>
      </c>
    </row>
    <row r="3519" spans="8:12" x14ac:dyDescent="0.25">
      <c r="H3519" t="s">
        <v>4426</v>
      </c>
      <c r="I3519">
        <v>8035166</v>
      </c>
      <c r="J3519">
        <v>676142000</v>
      </c>
      <c r="K3519" t="s">
        <v>2690</v>
      </c>
      <c r="L3519" t="s">
        <v>1295</v>
      </c>
    </row>
    <row r="3520" spans="8:12" x14ac:dyDescent="0.25">
      <c r="H3520" t="s">
        <v>454</v>
      </c>
      <c r="I3520">
        <v>9698185</v>
      </c>
      <c r="J3520">
        <v>374060000</v>
      </c>
      <c r="L3520" t="s">
        <v>1308</v>
      </c>
    </row>
    <row r="3521" spans="8:12" x14ac:dyDescent="0.25">
      <c r="H3521" t="s">
        <v>455</v>
      </c>
      <c r="I3521">
        <v>9708992</v>
      </c>
      <c r="J3521">
        <v>538006309</v>
      </c>
      <c r="K3521" t="s">
        <v>1437</v>
      </c>
      <c r="L3521" t="s">
        <v>1308</v>
      </c>
    </row>
    <row r="3522" spans="8:12" x14ac:dyDescent="0.25">
      <c r="H3522" t="s">
        <v>4427</v>
      </c>
      <c r="I3522">
        <v>9341897</v>
      </c>
      <c r="J3522">
        <v>565242000</v>
      </c>
      <c r="L3522" t="s">
        <v>1346</v>
      </c>
    </row>
    <row r="3523" spans="8:12" x14ac:dyDescent="0.25">
      <c r="H3523" t="s">
        <v>4427</v>
      </c>
      <c r="I3523">
        <v>9443592</v>
      </c>
      <c r="J3523">
        <v>538003640</v>
      </c>
      <c r="K3523" t="s">
        <v>1437</v>
      </c>
      <c r="L3523" t="s">
        <v>1341</v>
      </c>
    </row>
    <row r="3524" spans="8:12" x14ac:dyDescent="0.25">
      <c r="H3524" t="s">
        <v>4428</v>
      </c>
      <c r="I3524">
        <v>9203708</v>
      </c>
      <c r="J3524">
        <v>341184000</v>
      </c>
      <c r="K3524" t="s">
        <v>1316</v>
      </c>
      <c r="L3524" t="s">
        <v>1295</v>
      </c>
    </row>
    <row r="3525" spans="8:12" x14ac:dyDescent="0.25">
      <c r="H3525" t="s">
        <v>4429</v>
      </c>
      <c r="I3525">
        <v>9229025</v>
      </c>
      <c r="J3525">
        <v>205570000</v>
      </c>
      <c r="K3525" t="s">
        <v>1616</v>
      </c>
      <c r="L3525" t="s">
        <v>1326</v>
      </c>
    </row>
    <row r="3526" spans="8:12" x14ac:dyDescent="0.25">
      <c r="H3526" t="s">
        <v>4430</v>
      </c>
      <c r="I3526">
        <v>7630141</v>
      </c>
      <c r="J3526">
        <v>312714000</v>
      </c>
      <c r="K3526" t="s">
        <v>1379</v>
      </c>
      <c r="L3526" t="s">
        <v>1341</v>
      </c>
    </row>
    <row r="3527" spans="8:12" x14ac:dyDescent="0.25">
      <c r="H3527" t="s">
        <v>4431</v>
      </c>
      <c r="I3527">
        <v>9433341</v>
      </c>
      <c r="J3527">
        <v>305301000</v>
      </c>
      <c r="L3527" t="s">
        <v>1295</v>
      </c>
    </row>
    <row r="3528" spans="8:12" x14ac:dyDescent="0.25">
      <c r="H3528" t="s">
        <v>4432</v>
      </c>
      <c r="I3528">
        <v>9227556</v>
      </c>
      <c r="J3528">
        <v>241555000</v>
      </c>
      <c r="K3528" t="s">
        <v>1679</v>
      </c>
      <c r="L3528" t="s">
        <v>1313</v>
      </c>
    </row>
    <row r="3529" spans="8:12" x14ac:dyDescent="0.25">
      <c r="H3529" t="s">
        <v>4433</v>
      </c>
      <c r="I3529">
        <v>9312664</v>
      </c>
      <c r="J3529">
        <v>477214800</v>
      </c>
      <c r="K3529" t="s">
        <v>1348</v>
      </c>
      <c r="L3529" t="s">
        <v>1341</v>
      </c>
    </row>
    <row r="3530" spans="8:12" x14ac:dyDescent="0.25">
      <c r="H3530" t="s">
        <v>4434</v>
      </c>
      <c r="I3530">
        <v>8808264</v>
      </c>
      <c r="J3530">
        <v>515735000</v>
      </c>
      <c r="K3530" t="s">
        <v>1406</v>
      </c>
      <c r="L3530" t="s">
        <v>1847</v>
      </c>
    </row>
    <row r="3531" spans="8:12" x14ac:dyDescent="0.25">
      <c r="H3531" t="s">
        <v>4434</v>
      </c>
      <c r="I3531">
        <v>8319964</v>
      </c>
      <c r="J3531">
        <v>375388000</v>
      </c>
      <c r="K3531" t="s">
        <v>1322</v>
      </c>
      <c r="L3531" t="s">
        <v>1295</v>
      </c>
    </row>
    <row r="3532" spans="8:12" x14ac:dyDescent="0.25">
      <c r="H3532" t="s">
        <v>4435</v>
      </c>
      <c r="I3532">
        <v>7609752</v>
      </c>
      <c r="J3532">
        <v>375053000</v>
      </c>
      <c r="L3532" t="s">
        <v>1295</v>
      </c>
    </row>
    <row r="3533" spans="8:12" x14ac:dyDescent="0.25">
      <c r="H3533" t="s">
        <v>456</v>
      </c>
      <c r="I3533">
        <v>9286956</v>
      </c>
      <c r="J3533">
        <v>636015676</v>
      </c>
      <c r="K3533" t="s">
        <v>1464</v>
      </c>
      <c r="L3533" t="s">
        <v>1341</v>
      </c>
    </row>
    <row r="3534" spans="8:12" x14ac:dyDescent="0.25">
      <c r="H3534" t="s">
        <v>457</v>
      </c>
      <c r="I3534">
        <v>9304071</v>
      </c>
      <c r="J3534">
        <v>636090996</v>
      </c>
      <c r="K3534" t="s">
        <v>1464</v>
      </c>
      <c r="L3534" t="s">
        <v>1341</v>
      </c>
    </row>
    <row r="3535" spans="8:12" x14ac:dyDescent="0.25">
      <c r="H3535" t="s">
        <v>457</v>
      </c>
      <c r="I3535">
        <v>8230405</v>
      </c>
      <c r="J3535">
        <v>515288000</v>
      </c>
      <c r="K3535" t="s">
        <v>1406</v>
      </c>
      <c r="L3535" t="s">
        <v>1295</v>
      </c>
    </row>
    <row r="3536" spans="8:12" x14ac:dyDescent="0.25">
      <c r="H3536" t="s">
        <v>457</v>
      </c>
      <c r="I3536">
        <v>7364364</v>
      </c>
      <c r="J3536">
        <v>271002099</v>
      </c>
      <c r="K3536" t="s">
        <v>1373</v>
      </c>
      <c r="L3536" t="s">
        <v>1295</v>
      </c>
    </row>
    <row r="3537" spans="8:12" x14ac:dyDescent="0.25">
      <c r="H3537" t="s">
        <v>4436</v>
      </c>
      <c r="I3537">
        <v>9717254</v>
      </c>
      <c r="J3537">
        <v>356339000</v>
      </c>
      <c r="K3537" t="s">
        <v>1332</v>
      </c>
      <c r="L3537" t="s">
        <v>1308</v>
      </c>
    </row>
    <row r="3538" spans="8:12" x14ac:dyDescent="0.25">
      <c r="H3538" t="s">
        <v>4437</v>
      </c>
      <c r="I3538">
        <v>9370317</v>
      </c>
      <c r="J3538">
        <v>370212000</v>
      </c>
      <c r="L3538" t="s">
        <v>1341</v>
      </c>
    </row>
    <row r="3539" spans="8:12" x14ac:dyDescent="0.25">
      <c r="H3539" t="s">
        <v>4438</v>
      </c>
      <c r="I3539">
        <v>9683116</v>
      </c>
      <c r="J3539">
        <v>351864000</v>
      </c>
      <c r="K3539" t="s">
        <v>1332</v>
      </c>
      <c r="L3539" t="s">
        <v>1341</v>
      </c>
    </row>
    <row r="3540" spans="8:12" x14ac:dyDescent="0.25">
      <c r="H3540" t="s">
        <v>4439</v>
      </c>
      <c r="I3540">
        <v>9638434</v>
      </c>
      <c r="J3540">
        <v>477133500</v>
      </c>
      <c r="K3540" t="s">
        <v>1348</v>
      </c>
      <c r="L3540" t="s">
        <v>1308</v>
      </c>
    </row>
    <row r="3541" spans="8:12" x14ac:dyDescent="0.25">
      <c r="H3541" t="s">
        <v>4440</v>
      </c>
      <c r="I3541">
        <v>9410600</v>
      </c>
      <c r="J3541">
        <v>355783000</v>
      </c>
      <c r="K3541" t="s">
        <v>1332</v>
      </c>
      <c r="L3541" t="s">
        <v>1341</v>
      </c>
    </row>
    <row r="3542" spans="8:12" x14ac:dyDescent="0.25">
      <c r="H3542" t="s">
        <v>458</v>
      </c>
      <c r="I3542">
        <v>9376385</v>
      </c>
      <c r="J3542">
        <v>209411000</v>
      </c>
      <c r="K3542" t="s">
        <v>1443</v>
      </c>
      <c r="L3542" t="s">
        <v>1341</v>
      </c>
    </row>
    <row r="3543" spans="8:12" x14ac:dyDescent="0.25">
      <c r="H3543" t="s">
        <v>4441</v>
      </c>
      <c r="I3543">
        <v>9552977</v>
      </c>
      <c r="J3543">
        <v>566923000</v>
      </c>
      <c r="L3543" t="s">
        <v>1308</v>
      </c>
    </row>
    <row r="3544" spans="8:12" x14ac:dyDescent="0.25">
      <c r="H3544" t="s">
        <v>4442</v>
      </c>
      <c r="I3544">
        <v>9157014</v>
      </c>
      <c r="J3544">
        <v>304070991</v>
      </c>
      <c r="K3544" t="s">
        <v>1294</v>
      </c>
      <c r="L3544" t="s">
        <v>1326</v>
      </c>
    </row>
    <row r="3545" spans="8:12" x14ac:dyDescent="0.25">
      <c r="H3545" t="s">
        <v>4443</v>
      </c>
      <c r="I3545">
        <v>9381952</v>
      </c>
      <c r="J3545">
        <v>518100093</v>
      </c>
      <c r="K3545" t="s">
        <v>1595</v>
      </c>
      <c r="L3545" t="s">
        <v>1295</v>
      </c>
    </row>
    <row r="3546" spans="8:12" x14ac:dyDescent="0.25">
      <c r="H3546" t="s">
        <v>4444</v>
      </c>
      <c r="I3546">
        <v>6514376</v>
      </c>
      <c r="J3546">
        <v>273345290</v>
      </c>
      <c r="K3546" t="s">
        <v>1297</v>
      </c>
      <c r="L3546" t="s">
        <v>1362</v>
      </c>
    </row>
    <row r="3547" spans="8:12" x14ac:dyDescent="0.25">
      <c r="H3547" t="s">
        <v>4445</v>
      </c>
      <c r="I3547">
        <v>9576014</v>
      </c>
      <c r="J3547">
        <v>256362000</v>
      </c>
      <c r="K3547" t="s">
        <v>1340</v>
      </c>
      <c r="L3547" t="s">
        <v>1341</v>
      </c>
    </row>
    <row r="3548" spans="8:12" x14ac:dyDescent="0.25">
      <c r="H3548" t="s">
        <v>4446</v>
      </c>
      <c r="I3548">
        <v>9336581</v>
      </c>
      <c r="J3548">
        <v>372316000</v>
      </c>
      <c r="L3548" t="s">
        <v>1341</v>
      </c>
    </row>
    <row r="3549" spans="8:12" x14ac:dyDescent="0.25">
      <c r="H3549" t="s">
        <v>4447</v>
      </c>
      <c r="I3549">
        <v>9490703</v>
      </c>
      <c r="J3549">
        <v>563230000</v>
      </c>
      <c r="K3549" t="s">
        <v>1441</v>
      </c>
      <c r="L3549" t="s">
        <v>1341</v>
      </c>
    </row>
    <row r="3550" spans="8:12" x14ac:dyDescent="0.25">
      <c r="H3550" t="s">
        <v>459</v>
      </c>
      <c r="I3550">
        <v>9605645</v>
      </c>
      <c r="J3550">
        <v>636092308</v>
      </c>
      <c r="K3550" t="s">
        <v>1464</v>
      </c>
      <c r="L3550" t="s">
        <v>1341</v>
      </c>
    </row>
    <row r="3551" spans="8:12" x14ac:dyDescent="0.25">
      <c r="H3551" t="s">
        <v>4448</v>
      </c>
      <c r="I3551">
        <v>9490818</v>
      </c>
      <c r="J3551">
        <v>563582000</v>
      </c>
      <c r="K3551" t="s">
        <v>1441</v>
      </c>
      <c r="L3551" t="s">
        <v>1341</v>
      </c>
    </row>
    <row r="3552" spans="8:12" x14ac:dyDescent="0.25">
      <c r="H3552" t="s">
        <v>4449</v>
      </c>
      <c r="I3552">
        <v>7708314</v>
      </c>
      <c r="J3552">
        <v>310728000</v>
      </c>
      <c r="K3552" t="s">
        <v>4450</v>
      </c>
      <c r="L3552" t="s">
        <v>1313</v>
      </c>
    </row>
    <row r="3553" spans="8:12" x14ac:dyDescent="0.25">
      <c r="H3553" t="s">
        <v>4449</v>
      </c>
      <c r="I3553">
        <v>7708313</v>
      </c>
      <c r="J3553">
        <v>273444870</v>
      </c>
      <c r="K3553" t="s">
        <v>1297</v>
      </c>
      <c r="L3553" t="s">
        <v>1313</v>
      </c>
    </row>
    <row r="3554" spans="8:12" x14ac:dyDescent="0.25">
      <c r="H3554" t="s">
        <v>4451</v>
      </c>
      <c r="I3554">
        <v>8225735</v>
      </c>
      <c r="J3554">
        <v>273459250</v>
      </c>
      <c r="K3554" t="s">
        <v>1297</v>
      </c>
      <c r="L3554" t="s">
        <v>1872</v>
      </c>
    </row>
    <row r="3555" spans="8:12" x14ac:dyDescent="0.25">
      <c r="H3555" t="s">
        <v>4452</v>
      </c>
      <c r="I3555">
        <v>9340855</v>
      </c>
      <c r="J3555">
        <v>273316120</v>
      </c>
      <c r="K3555" t="s">
        <v>1297</v>
      </c>
      <c r="L3555" t="s">
        <v>1295</v>
      </c>
    </row>
    <row r="3556" spans="8:12" x14ac:dyDescent="0.25">
      <c r="H3556" t="s">
        <v>4453</v>
      </c>
      <c r="I3556">
        <v>9490648</v>
      </c>
      <c r="J3556">
        <v>564793000</v>
      </c>
      <c r="K3556" t="s">
        <v>1441</v>
      </c>
      <c r="L3556" t="s">
        <v>1341</v>
      </c>
    </row>
    <row r="3557" spans="8:12" x14ac:dyDescent="0.25">
      <c r="H3557" t="s">
        <v>4454</v>
      </c>
      <c r="I3557">
        <v>9376787</v>
      </c>
      <c r="J3557">
        <v>246671000</v>
      </c>
      <c r="K3557" t="s">
        <v>1387</v>
      </c>
      <c r="L3557" t="s">
        <v>1295</v>
      </c>
    </row>
    <row r="3558" spans="8:12" x14ac:dyDescent="0.25">
      <c r="H3558" t="s">
        <v>4455</v>
      </c>
      <c r="I3558">
        <v>9313797</v>
      </c>
      <c r="J3558">
        <v>246252000</v>
      </c>
      <c r="K3558" t="s">
        <v>1387</v>
      </c>
      <c r="L3558" t="s">
        <v>1295</v>
      </c>
    </row>
    <row r="3559" spans="8:12" x14ac:dyDescent="0.25">
      <c r="H3559" t="s">
        <v>4456</v>
      </c>
      <c r="I3559">
        <v>9692600</v>
      </c>
      <c r="J3559">
        <v>377595000</v>
      </c>
      <c r="K3559" t="s">
        <v>1322</v>
      </c>
      <c r="L3559" t="s">
        <v>1329</v>
      </c>
    </row>
    <row r="3560" spans="8:12" x14ac:dyDescent="0.25">
      <c r="H3560" t="s">
        <v>4457</v>
      </c>
      <c r="I3560">
        <v>9311646</v>
      </c>
      <c r="J3560">
        <v>565611000</v>
      </c>
      <c r="L3560" t="s">
        <v>1326</v>
      </c>
    </row>
    <row r="3561" spans="8:12" x14ac:dyDescent="0.25">
      <c r="H3561" t="s">
        <v>4458</v>
      </c>
      <c r="I3561">
        <v>7726861</v>
      </c>
      <c r="J3561">
        <v>232003521</v>
      </c>
      <c r="K3561" t="s">
        <v>1558</v>
      </c>
      <c r="L3561" t="s">
        <v>1295</v>
      </c>
    </row>
    <row r="3562" spans="8:12" x14ac:dyDescent="0.25">
      <c r="H3562" t="s">
        <v>4459</v>
      </c>
      <c r="I3562">
        <v>9703825</v>
      </c>
      <c r="J3562">
        <v>538006425</v>
      </c>
      <c r="K3562" t="s">
        <v>1437</v>
      </c>
      <c r="L3562" t="s">
        <v>1308</v>
      </c>
    </row>
    <row r="3563" spans="8:12" x14ac:dyDescent="0.25">
      <c r="H3563" t="s">
        <v>4460</v>
      </c>
      <c r="I3563">
        <v>8507365</v>
      </c>
      <c r="J3563">
        <v>232004486</v>
      </c>
      <c r="K3563" t="s">
        <v>1558</v>
      </c>
      <c r="L3563" t="s">
        <v>1295</v>
      </c>
    </row>
    <row r="3564" spans="8:12" x14ac:dyDescent="0.25">
      <c r="H3564" t="s">
        <v>4461</v>
      </c>
      <c r="I3564">
        <v>9703813</v>
      </c>
      <c r="J3564">
        <v>538006155</v>
      </c>
      <c r="K3564" t="s">
        <v>1437</v>
      </c>
      <c r="L3564" t="s">
        <v>1308</v>
      </c>
    </row>
    <row r="3565" spans="8:12" x14ac:dyDescent="0.25">
      <c r="H3565" t="s">
        <v>4462</v>
      </c>
      <c r="I3565">
        <v>8217714</v>
      </c>
      <c r="J3565">
        <v>215499000</v>
      </c>
      <c r="K3565" t="s">
        <v>1340</v>
      </c>
      <c r="L3565" t="s">
        <v>1295</v>
      </c>
    </row>
    <row r="3566" spans="8:12" x14ac:dyDescent="0.25">
      <c r="H3566" t="s">
        <v>4463</v>
      </c>
      <c r="I3566">
        <v>9170298</v>
      </c>
      <c r="J3566">
        <v>372406000</v>
      </c>
      <c r="L3566" t="s">
        <v>1341</v>
      </c>
    </row>
    <row r="3567" spans="8:12" x14ac:dyDescent="0.25">
      <c r="H3567" t="s">
        <v>4464</v>
      </c>
      <c r="I3567">
        <v>8649058</v>
      </c>
      <c r="J3567">
        <v>345070285</v>
      </c>
      <c r="K3567" t="s">
        <v>2744</v>
      </c>
      <c r="L3567" t="s">
        <v>1308</v>
      </c>
    </row>
    <row r="3568" spans="8:12" x14ac:dyDescent="0.25">
      <c r="H3568" t="s">
        <v>4465</v>
      </c>
      <c r="I3568">
        <v>9237204</v>
      </c>
      <c r="J3568">
        <v>238309000</v>
      </c>
      <c r="K3568" t="s">
        <v>2926</v>
      </c>
      <c r="L3568" t="s">
        <v>1341</v>
      </c>
    </row>
    <row r="3569" spans="8:12" x14ac:dyDescent="0.25">
      <c r="H3569" t="s">
        <v>4466</v>
      </c>
      <c r="I3569">
        <v>9327578</v>
      </c>
      <c r="J3569">
        <v>211553000</v>
      </c>
      <c r="K3569" t="s">
        <v>1426</v>
      </c>
      <c r="L3569" t="s">
        <v>1295</v>
      </c>
    </row>
    <row r="3570" spans="8:12" x14ac:dyDescent="0.25">
      <c r="H3570" t="s">
        <v>4467</v>
      </c>
      <c r="I3570">
        <v>9549669</v>
      </c>
      <c r="J3570">
        <v>374666000</v>
      </c>
      <c r="L3570" t="s">
        <v>1295</v>
      </c>
    </row>
    <row r="3571" spans="8:12" x14ac:dyDescent="0.25">
      <c r="H3571" t="s">
        <v>4468</v>
      </c>
      <c r="I3571">
        <v>8405402</v>
      </c>
      <c r="J3571">
        <v>529719000</v>
      </c>
      <c r="K3571" t="s">
        <v>2074</v>
      </c>
      <c r="L3571" t="s">
        <v>1295</v>
      </c>
    </row>
    <row r="3572" spans="8:12" x14ac:dyDescent="0.25">
      <c r="H3572" t="s">
        <v>4469</v>
      </c>
      <c r="I3572">
        <v>9407055</v>
      </c>
      <c r="J3572">
        <v>565549000</v>
      </c>
      <c r="L3572" t="s">
        <v>1313</v>
      </c>
    </row>
    <row r="3573" spans="8:12" x14ac:dyDescent="0.25">
      <c r="H3573" t="s">
        <v>4470</v>
      </c>
      <c r="I3573">
        <v>9406154</v>
      </c>
      <c r="J3573">
        <v>636015085</v>
      </c>
      <c r="K3573" t="s">
        <v>1464</v>
      </c>
      <c r="L3573" t="s">
        <v>1308</v>
      </c>
    </row>
    <row r="3574" spans="8:12" x14ac:dyDescent="0.25">
      <c r="H3574" t="s">
        <v>4471</v>
      </c>
      <c r="I3574">
        <v>9161209</v>
      </c>
      <c r="J3574">
        <v>210830000</v>
      </c>
      <c r="K3574" t="s">
        <v>1443</v>
      </c>
      <c r="L3574" t="s">
        <v>1295</v>
      </c>
    </row>
    <row r="3575" spans="8:12" x14ac:dyDescent="0.25">
      <c r="H3575" t="s">
        <v>4472</v>
      </c>
      <c r="I3575">
        <v>9439046</v>
      </c>
      <c r="J3575">
        <v>354881000</v>
      </c>
      <c r="K3575" t="s">
        <v>1332</v>
      </c>
      <c r="L3575" t="s">
        <v>1341</v>
      </c>
    </row>
    <row r="3576" spans="8:12" x14ac:dyDescent="0.25">
      <c r="H3576" t="s">
        <v>4473</v>
      </c>
      <c r="I3576">
        <v>9464027</v>
      </c>
      <c r="J3576">
        <v>566377000</v>
      </c>
      <c r="L3576" t="s">
        <v>1341</v>
      </c>
    </row>
    <row r="3577" spans="8:12" x14ac:dyDescent="0.25">
      <c r="H3577" t="s">
        <v>4474</v>
      </c>
      <c r="I3577">
        <v>9695858</v>
      </c>
      <c r="J3577">
        <v>548593200</v>
      </c>
      <c r="K3577" t="s">
        <v>1988</v>
      </c>
      <c r="L3577" t="s">
        <v>1395</v>
      </c>
    </row>
    <row r="3578" spans="8:12" x14ac:dyDescent="0.25">
      <c r="H3578" t="s">
        <v>4475</v>
      </c>
      <c r="I3578">
        <v>8912546</v>
      </c>
      <c r="J3578">
        <v>356705000</v>
      </c>
      <c r="K3578" t="s">
        <v>1332</v>
      </c>
      <c r="L3578" t="s">
        <v>1346</v>
      </c>
    </row>
    <row r="3579" spans="8:12" x14ac:dyDescent="0.25">
      <c r="H3579" t="s">
        <v>4476</v>
      </c>
      <c r="I3579">
        <v>9405368</v>
      </c>
      <c r="J3579">
        <v>245870000</v>
      </c>
      <c r="K3579" t="s">
        <v>1387</v>
      </c>
      <c r="L3579" t="s">
        <v>1295</v>
      </c>
    </row>
    <row r="3580" spans="8:12" x14ac:dyDescent="0.25">
      <c r="H3580" t="s">
        <v>4477</v>
      </c>
      <c r="I3580">
        <v>9253129</v>
      </c>
      <c r="J3580">
        <v>373259000</v>
      </c>
      <c r="L3580" t="s">
        <v>1326</v>
      </c>
    </row>
    <row r="3581" spans="8:12" x14ac:dyDescent="0.25">
      <c r="H3581" t="s">
        <v>4478</v>
      </c>
      <c r="I3581">
        <v>7802756</v>
      </c>
      <c r="J3581">
        <v>225428000</v>
      </c>
      <c r="K3581" t="s">
        <v>1830</v>
      </c>
      <c r="L3581" t="s">
        <v>1614</v>
      </c>
    </row>
    <row r="3582" spans="8:12" x14ac:dyDescent="0.25">
      <c r="H3582" t="s">
        <v>4479</v>
      </c>
      <c r="I3582">
        <v>8514588</v>
      </c>
      <c r="J3582">
        <v>361000800</v>
      </c>
      <c r="K3582" t="s">
        <v>4480</v>
      </c>
      <c r="L3582" t="s">
        <v>1329</v>
      </c>
    </row>
    <row r="3583" spans="8:12" x14ac:dyDescent="0.25">
      <c r="H3583" t="s">
        <v>4481</v>
      </c>
      <c r="I3583">
        <v>6812534</v>
      </c>
      <c r="J3583">
        <v>369575392</v>
      </c>
      <c r="K3583" t="s">
        <v>1431</v>
      </c>
      <c r="L3583" t="s">
        <v>1308</v>
      </c>
    </row>
    <row r="3584" spans="8:12" x14ac:dyDescent="0.25">
      <c r="H3584" t="s">
        <v>4482</v>
      </c>
      <c r="I3584">
        <v>9666120</v>
      </c>
      <c r="J3584">
        <v>371143000</v>
      </c>
      <c r="L3584" t="s">
        <v>1329</v>
      </c>
    </row>
    <row r="3585" spans="8:12" x14ac:dyDescent="0.25">
      <c r="H3585" t="s">
        <v>4483</v>
      </c>
      <c r="I3585">
        <v>9043380</v>
      </c>
      <c r="J3585">
        <v>214182507</v>
      </c>
      <c r="K3585" t="s">
        <v>1302</v>
      </c>
      <c r="L3585" t="s">
        <v>1295</v>
      </c>
    </row>
    <row r="3586" spans="8:12" x14ac:dyDescent="0.25">
      <c r="H3586" t="s">
        <v>4484</v>
      </c>
      <c r="I3586">
        <v>8028292</v>
      </c>
      <c r="J3586">
        <v>215639000</v>
      </c>
      <c r="K3586" t="s">
        <v>1340</v>
      </c>
      <c r="L3586" t="s">
        <v>1295</v>
      </c>
    </row>
    <row r="3587" spans="8:12" x14ac:dyDescent="0.25">
      <c r="H3587" t="s">
        <v>4485</v>
      </c>
      <c r="I3587">
        <v>8721284</v>
      </c>
      <c r="J3587">
        <v>677026900</v>
      </c>
      <c r="K3587" t="s">
        <v>1305</v>
      </c>
      <c r="L3587" t="s">
        <v>1295</v>
      </c>
    </row>
    <row r="3588" spans="8:12" x14ac:dyDescent="0.25">
      <c r="H3588" t="s">
        <v>4485</v>
      </c>
      <c r="I3588">
        <v>9123702</v>
      </c>
      <c r="J3588">
        <v>374681000</v>
      </c>
      <c r="L3588" t="s">
        <v>1341</v>
      </c>
    </row>
    <row r="3589" spans="8:12" x14ac:dyDescent="0.25">
      <c r="H3589" t="s">
        <v>4486</v>
      </c>
      <c r="I3589">
        <v>9253234</v>
      </c>
      <c r="J3589">
        <v>538002071</v>
      </c>
      <c r="K3589" t="s">
        <v>1437</v>
      </c>
      <c r="L3589" t="s">
        <v>1326</v>
      </c>
    </row>
    <row r="3590" spans="8:12" x14ac:dyDescent="0.25">
      <c r="H3590" t="s">
        <v>4487</v>
      </c>
      <c r="I3590">
        <v>8885200</v>
      </c>
      <c r="J3590">
        <v>273420230</v>
      </c>
      <c r="K3590" t="s">
        <v>1297</v>
      </c>
      <c r="L3590" t="s">
        <v>1308</v>
      </c>
    </row>
    <row r="3591" spans="8:12" x14ac:dyDescent="0.25">
      <c r="H3591" t="s">
        <v>4488</v>
      </c>
      <c r="I3591">
        <v>8896039</v>
      </c>
      <c r="J3591">
        <v>249741000</v>
      </c>
      <c r="K3591" t="s">
        <v>1340</v>
      </c>
      <c r="L3591" t="s">
        <v>1295</v>
      </c>
    </row>
    <row r="3592" spans="8:12" x14ac:dyDescent="0.25">
      <c r="H3592" t="s">
        <v>4488</v>
      </c>
      <c r="I3592">
        <v>9374325</v>
      </c>
      <c r="J3592">
        <v>235066229</v>
      </c>
      <c r="K3592" t="s">
        <v>1558</v>
      </c>
      <c r="L3592" t="s">
        <v>1326</v>
      </c>
    </row>
    <row r="3593" spans="8:12" x14ac:dyDescent="0.25">
      <c r="H3593" t="s">
        <v>4488</v>
      </c>
      <c r="I3593">
        <v>8896039</v>
      </c>
      <c r="J3593">
        <v>214182521</v>
      </c>
      <c r="K3593" t="s">
        <v>1302</v>
      </c>
      <c r="L3593" t="s">
        <v>1295</v>
      </c>
    </row>
    <row r="3594" spans="8:12" x14ac:dyDescent="0.25">
      <c r="H3594" t="s">
        <v>4489</v>
      </c>
      <c r="I3594">
        <v>9537032</v>
      </c>
      <c r="J3594">
        <v>605076051</v>
      </c>
      <c r="K3594" t="s">
        <v>1863</v>
      </c>
      <c r="L3594" t="s">
        <v>1346</v>
      </c>
    </row>
    <row r="3595" spans="8:12" x14ac:dyDescent="0.25">
      <c r="H3595" t="s">
        <v>4490</v>
      </c>
      <c r="I3595">
        <v>9447548</v>
      </c>
      <c r="J3595">
        <v>235090341</v>
      </c>
      <c r="K3595" t="s">
        <v>1558</v>
      </c>
      <c r="L3595" t="s">
        <v>1308</v>
      </c>
    </row>
    <row r="3596" spans="8:12" x14ac:dyDescent="0.25">
      <c r="H3596" t="s">
        <v>4491</v>
      </c>
      <c r="I3596">
        <v>9713193</v>
      </c>
      <c r="J3596">
        <v>235114799</v>
      </c>
      <c r="K3596" t="s">
        <v>1558</v>
      </c>
      <c r="L3596" t="s">
        <v>1308</v>
      </c>
    </row>
    <row r="3597" spans="8:12" x14ac:dyDescent="0.25">
      <c r="H3597" t="s">
        <v>4492</v>
      </c>
      <c r="I3597">
        <v>9223590</v>
      </c>
      <c r="J3597">
        <v>235095947</v>
      </c>
      <c r="K3597" t="s">
        <v>1558</v>
      </c>
      <c r="L3597" t="s">
        <v>1341</v>
      </c>
    </row>
    <row r="3598" spans="8:12" x14ac:dyDescent="0.25">
      <c r="H3598" t="s">
        <v>4493</v>
      </c>
      <c r="I3598">
        <v>9233337</v>
      </c>
      <c r="J3598">
        <v>235101101</v>
      </c>
      <c r="K3598" t="s">
        <v>1558</v>
      </c>
      <c r="L3598" t="s">
        <v>1341</v>
      </c>
    </row>
    <row r="3599" spans="8:12" x14ac:dyDescent="0.25">
      <c r="H3599" t="s">
        <v>4494</v>
      </c>
      <c r="I3599">
        <v>9713181</v>
      </c>
      <c r="J3599">
        <v>235113778</v>
      </c>
      <c r="K3599" t="s">
        <v>1558</v>
      </c>
      <c r="L3599" t="s">
        <v>1308</v>
      </c>
    </row>
    <row r="3600" spans="8:12" x14ac:dyDescent="0.25">
      <c r="H3600" t="s">
        <v>4495</v>
      </c>
      <c r="I3600">
        <v>9164184</v>
      </c>
      <c r="J3600">
        <v>259958000</v>
      </c>
      <c r="K3600" t="s">
        <v>1335</v>
      </c>
      <c r="L3600" t="s">
        <v>1341</v>
      </c>
    </row>
    <row r="3601" spans="8:12" x14ac:dyDescent="0.25">
      <c r="H3601" t="s">
        <v>4496</v>
      </c>
      <c r="I3601">
        <v>9439113</v>
      </c>
      <c r="J3601">
        <v>351271000</v>
      </c>
      <c r="K3601" t="s">
        <v>1332</v>
      </c>
      <c r="L3601" t="s">
        <v>1341</v>
      </c>
    </row>
    <row r="3602" spans="8:12" x14ac:dyDescent="0.25">
      <c r="H3602" t="s">
        <v>4497</v>
      </c>
      <c r="I3602">
        <v>9747235</v>
      </c>
      <c r="J3602">
        <v>548935000</v>
      </c>
      <c r="K3602" t="s">
        <v>1988</v>
      </c>
      <c r="L3602" t="s">
        <v>1308</v>
      </c>
    </row>
    <row r="3603" spans="8:12" x14ac:dyDescent="0.25">
      <c r="H3603" t="s">
        <v>4498</v>
      </c>
      <c r="I3603">
        <v>9346380</v>
      </c>
      <c r="J3603">
        <v>371551000</v>
      </c>
      <c r="L3603" t="s">
        <v>1341</v>
      </c>
    </row>
    <row r="3604" spans="8:12" x14ac:dyDescent="0.25">
      <c r="H3604" t="s">
        <v>4499</v>
      </c>
      <c r="I3604">
        <v>9675652</v>
      </c>
      <c r="J3604">
        <v>373408000</v>
      </c>
      <c r="L3604" t="s">
        <v>1308</v>
      </c>
    </row>
    <row r="3605" spans="8:12" x14ac:dyDescent="0.25">
      <c r="H3605" t="s">
        <v>4500</v>
      </c>
      <c r="I3605">
        <v>9713179</v>
      </c>
      <c r="J3605">
        <v>235111726</v>
      </c>
      <c r="K3605" t="s">
        <v>1558</v>
      </c>
      <c r="L3605" t="s">
        <v>1308</v>
      </c>
    </row>
    <row r="3606" spans="8:12" x14ac:dyDescent="0.25">
      <c r="H3606" t="s">
        <v>4501</v>
      </c>
      <c r="I3606">
        <v>9201695</v>
      </c>
      <c r="J3606">
        <v>235101092</v>
      </c>
      <c r="K3606" t="s">
        <v>1558</v>
      </c>
      <c r="L3606" t="s">
        <v>1341</v>
      </c>
    </row>
    <row r="3607" spans="8:12" x14ac:dyDescent="0.25">
      <c r="H3607" t="s">
        <v>4502</v>
      </c>
      <c r="I3607">
        <v>9112090</v>
      </c>
      <c r="J3607">
        <v>235089334</v>
      </c>
      <c r="K3607" t="s">
        <v>1558</v>
      </c>
      <c r="L3607" t="s">
        <v>1341</v>
      </c>
    </row>
    <row r="3608" spans="8:12" x14ac:dyDescent="0.25">
      <c r="H3608" t="s">
        <v>4503</v>
      </c>
      <c r="I3608">
        <v>9713167</v>
      </c>
      <c r="J3608">
        <v>235110509</v>
      </c>
      <c r="K3608" t="s">
        <v>1558</v>
      </c>
      <c r="L3608" t="s">
        <v>1308</v>
      </c>
    </row>
    <row r="3609" spans="8:12" x14ac:dyDescent="0.25">
      <c r="H3609" t="s">
        <v>4504</v>
      </c>
      <c r="I3609">
        <v>9675949</v>
      </c>
      <c r="J3609">
        <v>235108988</v>
      </c>
      <c r="K3609" t="s">
        <v>1558</v>
      </c>
      <c r="L3609" t="s">
        <v>1308</v>
      </c>
    </row>
    <row r="3610" spans="8:12" x14ac:dyDescent="0.25">
      <c r="H3610" t="s">
        <v>4505</v>
      </c>
      <c r="I3610">
        <v>9446570</v>
      </c>
      <c r="J3610">
        <v>353562000</v>
      </c>
      <c r="K3610" t="s">
        <v>1332</v>
      </c>
      <c r="L3610" t="s">
        <v>1341</v>
      </c>
    </row>
    <row r="3611" spans="8:12" x14ac:dyDescent="0.25">
      <c r="H3611" t="s">
        <v>4506</v>
      </c>
      <c r="I3611">
        <v>9709506</v>
      </c>
      <c r="J3611">
        <v>423000000</v>
      </c>
      <c r="K3611" t="s">
        <v>2980</v>
      </c>
      <c r="L3611" t="s">
        <v>1308</v>
      </c>
    </row>
    <row r="3612" spans="8:12" x14ac:dyDescent="0.25">
      <c r="H3612" t="s">
        <v>4506</v>
      </c>
      <c r="I3612">
        <v>9709506</v>
      </c>
      <c r="J3612">
        <v>235111759</v>
      </c>
      <c r="K3612" t="s">
        <v>1558</v>
      </c>
      <c r="L3612" t="s">
        <v>1308</v>
      </c>
    </row>
    <row r="3613" spans="8:12" x14ac:dyDescent="0.25">
      <c r="H3613" t="s">
        <v>4507</v>
      </c>
      <c r="I3613">
        <v>9271391</v>
      </c>
      <c r="J3613">
        <v>235101105</v>
      </c>
      <c r="K3613" t="s">
        <v>1558</v>
      </c>
      <c r="L3613" t="s">
        <v>1341</v>
      </c>
    </row>
    <row r="3614" spans="8:12" x14ac:dyDescent="0.25">
      <c r="H3614" t="s">
        <v>4508</v>
      </c>
      <c r="I3614">
        <v>9682954</v>
      </c>
      <c r="J3614">
        <v>371518000</v>
      </c>
      <c r="L3614" t="s">
        <v>1308</v>
      </c>
    </row>
    <row r="3615" spans="8:12" x14ac:dyDescent="0.25">
      <c r="H3615" t="s">
        <v>4509</v>
      </c>
      <c r="I3615">
        <v>9448011</v>
      </c>
      <c r="J3615">
        <v>372960000</v>
      </c>
      <c r="L3615" t="s">
        <v>1341</v>
      </c>
    </row>
    <row r="3616" spans="8:12" x14ac:dyDescent="0.25">
      <c r="H3616" t="s">
        <v>4510</v>
      </c>
      <c r="I3616">
        <v>9709518</v>
      </c>
      <c r="J3616">
        <v>235111764</v>
      </c>
      <c r="K3616" t="s">
        <v>1558</v>
      </c>
      <c r="L3616" t="s">
        <v>1308</v>
      </c>
    </row>
    <row r="3617" spans="8:12" x14ac:dyDescent="0.25">
      <c r="H3617" t="s">
        <v>4511</v>
      </c>
      <c r="I3617">
        <v>9113915</v>
      </c>
      <c r="J3617">
        <v>235098044</v>
      </c>
      <c r="K3617" t="s">
        <v>1558</v>
      </c>
      <c r="L3617" t="s">
        <v>1341</v>
      </c>
    </row>
    <row r="3618" spans="8:12" x14ac:dyDescent="0.25">
      <c r="H3618" t="s">
        <v>4512</v>
      </c>
      <c r="I3618">
        <v>9738868</v>
      </c>
      <c r="J3618">
        <v>374658000</v>
      </c>
      <c r="L3618" t="s">
        <v>1308</v>
      </c>
    </row>
    <row r="3619" spans="8:12" x14ac:dyDescent="0.25">
      <c r="H3619" t="s">
        <v>4513</v>
      </c>
      <c r="I3619">
        <v>9456692</v>
      </c>
      <c r="J3619">
        <v>235101425</v>
      </c>
      <c r="K3619" t="s">
        <v>1558</v>
      </c>
      <c r="L3619" t="s">
        <v>1341</v>
      </c>
    </row>
    <row r="3620" spans="8:12" x14ac:dyDescent="0.25">
      <c r="H3620" t="s">
        <v>4514</v>
      </c>
      <c r="I3620">
        <v>9317987</v>
      </c>
      <c r="J3620">
        <v>477241500</v>
      </c>
      <c r="K3620" t="s">
        <v>1348</v>
      </c>
      <c r="L3620" t="s">
        <v>1346</v>
      </c>
    </row>
    <row r="3621" spans="8:12" x14ac:dyDescent="0.25">
      <c r="H3621" t="s">
        <v>4515</v>
      </c>
      <c r="I3621">
        <v>9308493</v>
      </c>
      <c r="J3621">
        <v>477099600</v>
      </c>
      <c r="K3621" t="s">
        <v>1348</v>
      </c>
      <c r="L3621" t="s">
        <v>1346</v>
      </c>
    </row>
    <row r="3622" spans="8:12" x14ac:dyDescent="0.25">
      <c r="H3622" t="s">
        <v>4516</v>
      </c>
      <c r="I3622">
        <v>9406544</v>
      </c>
      <c r="J3622">
        <v>352084000</v>
      </c>
      <c r="K3622" t="s">
        <v>1332</v>
      </c>
      <c r="L3622" t="s">
        <v>1341</v>
      </c>
    </row>
    <row r="3623" spans="8:12" x14ac:dyDescent="0.25">
      <c r="H3623" t="s">
        <v>4517</v>
      </c>
      <c r="I3623">
        <v>9115705</v>
      </c>
      <c r="J3623">
        <v>235097299</v>
      </c>
      <c r="K3623" t="s">
        <v>1558</v>
      </c>
      <c r="L3623" t="s">
        <v>1341</v>
      </c>
    </row>
    <row r="3624" spans="8:12" x14ac:dyDescent="0.25">
      <c r="H3624" t="s">
        <v>227</v>
      </c>
      <c r="I3624">
        <v>9738882</v>
      </c>
      <c r="J3624">
        <v>357295000</v>
      </c>
      <c r="K3624" t="s">
        <v>1332</v>
      </c>
      <c r="L3624" t="s">
        <v>1308</v>
      </c>
    </row>
    <row r="3625" spans="8:12" x14ac:dyDescent="0.25">
      <c r="H3625" t="s">
        <v>4518</v>
      </c>
      <c r="I3625">
        <v>8902371</v>
      </c>
      <c r="J3625">
        <v>311754000</v>
      </c>
      <c r="K3625" t="s">
        <v>1609</v>
      </c>
      <c r="L3625" t="s">
        <v>1346</v>
      </c>
    </row>
    <row r="3626" spans="8:12" x14ac:dyDescent="0.25">
      <c r="H3626" t="s">
        <v>4519</v>
      </c>
      <c r="I3626">
        <v>9675937</v>
      </c>
      <c r="J3626">
        <v>235107512</v>
      </c>
      <c r="K3626" t="s">
        <v>1558</v>
      </c>
      <c r="L3626" t="s">
        <v>1308</v>
      </c>
    </row>
    <row r="3627" spans="8:12" x14ac:dyDescent="0.25">
      <c r="H3627" t="s">
        <v>4520</v>
      </c>
      <c r="I3627">
        <v>9567063</v>
      </c>
      <c r="J3627">
        <v>235093069</v>
      </c>
      <c r="K3627" t="s">
        <v>1558</v>
      </c>
      <c r="L3627" t="s">
        <v>1308</v>
      </c>
    </row>
    <row r="3628" spans="8:12" x14ac:dyDescent="0.25">
      <c r="H3628" t="s">
        <v>4521</v>
      </c>
      <c r="I3628">
        <v>9599810</v>
      </c>
      <c r="J3628">
        <v>373903000</v>
      </c>
      <c r="L3628" t="s">
        <v>1341</v>
      </c>
    </row>
    <row r="3629" spans="8:12" x14ac:dyDescent="0.25">
      <c r="H3629" t="s">
        <v>4522</v>
      </c>
      <c r="I3629">
        <v>9161508</v>
      </c>
      <c r="J3629">
        <v>235094601</v>
      </c>
      <c r="K3629" t="s">
        <v>1558</v>
      </c>
      <c r="L3629" t="s">
        <v>1341</v>
      </c>
    </row>
    <row r="3630" spans="8:12" x14ac:dyDescent="0.25">
      <c r="H3630" t="s">
        <v>4523</v>
      </c>
      <c r="I3630">
        <v>9750919</v>
      </c>
      <c r="J3630">
        <v>235112622</v>
      </c>
      <c r="K3630" t="s">
        <v>1558</v>
      </c>
      <c r="L3630" t="s">
        <v>1308</v>
      </c>
    </row>
    <row r="3631" spans="8:12" x14ac:dyDescent="0.25">
      <c r="H3631" t="s">
        <v>4524</v>
      </c>
      <c r="I3631">
        <v>9050383</v>
      </c>
      <c r="J3631">
        <v>235008400</v>
      </c>
      <c r="K3631" t="s">
        <v>1558</v>
      </c>
      <c r="L3631" t="s">
        <v>1341</v>
      </c>
    </row>
    <row r="3632" spans="8:12" x14ac:dyDescent="0.25">
      <c r="H3632" t="s">
        <v>4525</v>
      </c>
      <c r="I3632">
        <v>9257591</v>
      </c>
      <c r="J3632">
        <v>258430000</v>
      </c>
      <c r="K3632" t="s">
        <v>1335</v>
      </c>
      <c r="L3632" t="s">
        <v>1326</v>
      </c>
    </row>
    <row r="3633" spans="8:12" x14ac:dyDescent="0.25">
      <c r="H3633" t="s">
        <v>4526</v>
      </c>
      <c r="I3633">
        <v>9321603</v>
      </c>
      <c r="J3633">
        <v>258310000</v>
      </c>
      <c r="K3633" t="s">
        <v>1335</v>
      </c>
      <c r="L3633" t="s">
        <v>1362</v>
      </c>
    </row>
    <row r="3634" spans="8:12" x14ac:dyDescent="0.25">
      <c r="H3634" t="s">
        <v>4527</v>
      </c>
      <c r="I3634">
        <v>8918540</v>
      </c>
      <c r="J3634">
        <v>273353430</v>
      </c>
      <c r="K3634" t="s">
        <v>1297</v>
      </c>
      <c r="L3634" t="s">
        <v>1362</v>
      </c>
    </row>
    <row r="3635" spans="8:12" x14ac:dyDescent="0.25">
      <c r="H3635" t="s">
        <v>4528</v>
      </c>
      <c r="I3635">
        <v>9436161</v>
      </c>
      <c r="J3635">
        <v>257706000</v>
      </c>
      <c r="K3635" t="s">
        <v>1335</v>
      </c>
      <c r="L3635" t="s">
        <v>1494</v>
      </c>
    </row>
    <row r="3636" spans="8:12" x14ac:dyDescent="0.25">
      <c r="H3636" t="s">
        <v>4529</v>
      </c>
      <c r="I3636">
        <v>9584592</v>
      </c>
      <c r="J3636">
        <v>548848000</v>
      </c>
      <c r="K3636" t="s">
        <v>1988</v>
      </c>
      <c r="L3636" t="s">
        <v>1341</v>
      </c>
    </row>
    <row r="3637" spans="8:12" x14ac:dyDescent="0.25">
      <c r="H3637" t="s">
        <v>4530</v>
      </c>
      <c r="I3637">
        <v>9643295</v>
      </c>
      <c r="J3637">
        <v>548858000</v>
      </c>
      <c r="K3637" t="s">
        <v>1988</v>
      </c>
      <c r="L3637" t="s">
        <v>1341</v>
      </c>
    </row>
    <row r="3638" spans="8:12" x14ac:dyDescent="0.25">
      <c r="H3638" t="s">
        <v>4531</v>
      </c>
      <c r="I3638">
        <v>9643300</v>
      </c>
      <c r="J3638">
        <v>548859000</v>
      </c>
      <c r="K3638" t="s">
        <v>1988</v>
      </c>
      <c r="L3638" t="s">
        <v>1341</v>
      </c>
    </row>
    <row r="3639" spans="8:12" x14ac:dyDescent="0.25">
      <c r="H3639" t="s">
        <v>4532</v>
      </c>
      <c r="I3639">
        <v>9285213</v>
      </c>
      <c r="J3639">
        <v>257684000</v>
      </c>
      <c r="K3639" t="s">
        <v>1335</v>
      </c>
      <c r="L3639" t="s">
        <v>1326</v>
      </c>
    </row>
    <row r="3640" spans="8:12" x14ac:dyDescent="0.25">
      <c r="H3640" t="s">
        <v>4533</v>
      </c>
      <c r="I3640">
        <v>9166455</v>
      </c>
      <c r="J3640">
        <v>246483000</v>
      </c>
      <c r="K3640" t="s">
        <v>1387</v>
      </c>
      <c r="L3640" t="s">
        <v>1295</v>
      </c>
    </row>
    <row r="3641" spans="8:12" x14ac:dyDescent="0.25">
      <c r="H3641" t="s">
        <v>4533</v>
      </c>
      <c r="I3641">
        <v>9012989</v>
      </c>
      <c r="J3641">
        <v>201100149</v>
      </c>
      <c r="K3641" t="s">
        <v>2062</v>
      </c>
      <c r="L3641" t="s">
        <v>1295</v>
      </c>
    </row>
    <row r="3642" spans="8:12" x14ac:dyDescent="0.25">
      <c r="H3642" t="s">
        <v>4534</v>
      </c>
      <c r="I3642">
        <v>9108740</v>
      </c>
      <c r="J3642">
        <v>259319000</v>
      </c>
      <c r="K3642" t="s">
        <v>1335</v>
      </c>
      <c r="L3642" t="s">
        <v>1326</v>
      </c>
    </row>
    <row r="3643" spans="8:12" x14ac:dyDescent="0.25">
      <c r="H3643" t="s">
        <v>4535</v>
      </c>
      <c r="I3643">
        <v>7600720</v>
      </c>
      <c r="J3643">
        <v>214180601</v>
      </c>
      <c r="K3643" t="s">
        <v>1302</v>
      </c>
      <c r="L3643" t="s">
        <v>1614</v>
      </c>
    </row>
    <row r="3644" spans="8:12" x14ac:dyDescent="0.25">
      <c r="H3644" t="s">
        <v>4536</v>
      </c>
      <c r="I3644">
        <v>7917161</v>
      </c>
      <c r="J3644">
        <v>213806000</v>
      </c>
      <c r="K3644" t="s">
        <v>2181</v>
      </c>
      <c r="L3644" t="s">
        <v>1295</v>
      </c>
    </row>
    <row r="3645" spans="8:12" x14ac:dyDescent="0.25">
      <c r="H3645" t="s">
        <v>4537</v>
      </c>
      <c r="I3645">
        <v>9149225</v>
      </c>
      <c r="J3645">
        <v>636010805</v>
      </c>
      <c r="K3645" t="s">
        <v>1464</v>
      </c>
      <c r="L3645" t="s">
        <v>1362</v>
      </c>
    </row>
    <row r="3646" spans="8:12" x14ac:dyDescent="0.25">
      <c r="H3646" t="s">
        <v>4538</v>
      </c>
      <c r="I3646">
        <v>9518969</v>
      </c>
      <c r="J3646">
        <v>636015240</v>
      </c>
      <c r="K3646" t="s">
        <v>1464</v>
      </c>
      <c r="L3646" t="s">
        <v>1295</v>
      </c>
    </row>
    <row r="3647" spans="8:12" x14ac:dyDescent="0.25">
      <c r="H3647" t="s">
        <v>4539</v>
      </c>
      <c r="I3647">
        <v>9580742</v>
      </c>
      <c r="J3647">
        <v>244830366</v>
      </c>
      <c r="K3647" t="s">
        <v>1387</v>
      </c>
      <c r="L3647" t="s">
        <v>3618</v>
      </c>
    </row>
    <row r="3648" spans="8:12" x14ac:dyDescent="0.25">
      <c r="H3648" t="s">
        <v>4539</v>
      </c>
      <c r="I3648">
        <v>9580742</v>
      </c>
      <c r="J3648">
        <v>244084683</v>
      </c>
      <c r="K3648" t="s">
        <v>1387</v>
      </c>
      <c r="L3648" t="s">
        <v>3618</v>
      </c>
    </row>
    <row r="3649" spans="8:12" x14ac:dyDescent="0.25">
      <c r="H3649" t="s">
        <v>4540</v>
      </c>
      <c r="I3649">
        <v>9156187</v>
      </c>
      <c r="J3649">
        <v>236386000</v>
      </c>
      <c r="K3649" t="s">
        <v>1383</v>
      </c>
      <c r="L3649" t="s">
        <v>1295</v>
      </c>
    </row>
    <row r="3650" spans="8:12" x14ac:dyDescent="0.25">
      <c r="H3650" t="s">
        <v>4541</v>
      </c>
      <c r="I3650">
        <v>9666118</v>
      </c>
      <c r="J3650">
        <v>345070345</v>
      </c>
      <c r="K3650" t="s">
        <v>2744</v>
      </c>
      <c r="L3650" t="s">
        <v>1329</v>
      </c>
    </row>
    <row r="3651" spans="8:12" x14ac:dyDescent="0.25">
      <c r="H3651" t="s">
        <v>4541</v>
      </c>
      <c r="I3651">
        <v>8513003</v>
      </c>
      <c r="J3651">
        <v>341708000</v>
      </c>
      <c r="K3651" t="s">
        <v>1316</v>
      </c>
      <c r="L3651" t="s">
        <v>1362</v>
      </c>
    </row>
    <row r="3652" spans="8:12" x14ac:dyDescent="0.25">
      <c r="H3652" t="s">
        <v>4542</v>
      </c>
      <c r="I3652">
        <v>9061679</v>
      </c>
      <c r="J3652">
        <v>525018461</v>
      </c>
      <c r="K3652" t="s">
        <v>1307</v>
      </c>
      <c r="L3652" t="s">
        <v>1295</v>
      </c>
    </row>
    <row r="3653" spans="8:12" x14ac:dyDescent="0.25">
      <c r="H3653" t="s">
        <v>4543</v>
      </c>
      <c r="I3653">
        <v>9073907</v>
      </c>
      <c r="J3653">
        <v>525015292</v>
      </c>
      <c r="K3653" t="s">
        <v>1307</v>
      </c>
      <c r="L3653" t="s">
        <v>1295</v>
      </c>
    </row>
    <row r="3654" spans="8:12" x14ac:dyDescent="0.25">
      <c r="H3654" t="s">
        <v>4544</v>
      </c>
      <c r="I3654">
        <v>9062661</v>
      </c>
      <c r="J3654">
        <v>525015322</v>
      </c>
      <c r="K3654" t="s">
        <v>1307</v>
      </c>
      <c r="L3654" t="s">
        <v>1313</v>
      </c>
    </row>
    <row r="3655" spans="8:12" x14ac:dyDescent="0.25">
      <c r="H3655" t="s">
        <v>4545</v>
      </c>
      <c r="I3655">
        <v>9744972</v>
      </c>
      <c r="J3655">
        <v>525888888</v>
      </c>
      <c r="K3655" t="s">
        <v>1307</v>
      </c>
      <c r="L3655" t="s">
        <v>1313</v>
      </c>
    </row>
    <row r="3656" spans="8:12" x14ac:dyDescent="0.25">
      <c r="H3656" t="s">
        <v>4546</v>
      </c>
      <c r="I3656">
        <v>9656618</v>
      </c>
      <c r="J3656">
        <v>533130999</v>
      </c>
      <c r="K3656" t="s">
        <v>1563</v>
      </c>
      <c r="L3656" t="s">
        <v>1329</v>
      </c>
    </row>
    <row r="3657" spans="8:12" x14ac:dyDescent="0.25">
      <c r="H3657" t="s">
        <v>4547</v>
      </c>
      <c r="I3657">
        <v>8324086</v>
      </c>
      <c r="J3657">
        <v>725001479</v>
      </c>
      <c r="K3657" t="s">
        <v>1532</v>
      </c>
      <c r="L3657" t="s">
        <v>1295</v>
      </c>
    </row>
    <row r="3658" spans="8:12" x14ac:dyDescent="0.25">
      <c r="H3658" t="s">
        <v>4547</v>
      </c>
      <c r="I3658">
        <v>8324086</v>
      </c>
      <c r="J3658">
        <v>518945000</v>
      </c>
      <c r="K3658" t="s">
        <v>1595</v>
      </c>
      <c r="L3658" t="s">
        <v>1295</v>
      </c>
    </row>
    <row r="3659" spans="8:12" x14ac:dyDescent="0.25">
      <c r="H3659" t="s">
        <v>4547</v>
      </c>
      <c r="I3659">
        <v>8324086</v>
      </c>
      <c r="J3659">
        <v>306775000</v>
      </c>
      <c r="K3659" t="s">
        <v>2112</v>
      </c>
      <c r="L3659" t="s">
        <v>1295</v>
      </c>
    </row>
    <row r="3660" spans="8:12" x14ac:dyDescent="0.25">
      <c r="H3660" t="s">
        <v>4548</v>
      </c>
      <c r="I3660">
        <v>9265548</v>
      </c>
      <c r="J3660">
        <v>356690000</v>
      </c>
      <c r="K3660" t="s">
        <v>1332</v>
      </c>
      <c r="L3660" t="s">
        <v>1346</v>
      </c>
    </row>
    <row r="3661" spans="8:12" x14ac:dyDescent="0.25">
      <c r="H3661" t="s">
        <v>460</v>
      </c>
      <c r="I3661">
        <v>9516387</v>
      </c>
      <c r="J3661">
        <v>636091656</v>
      </c>
      <c r="K3661" t="s">
        <v>1464</v>
      </c>
      <c r="L3661" t="s">
        <v>1341</v>
      </c>
    </row>
    <row r="3662" spans="8:12" x14ac:dyDescent="0.25">
      <c r="H3662" t="s">
        <v>4549</v>
      </c>
      <c r="I3662">
        <v>9509683</v>
      </c>
      <c r="J3662">
        <v>636092061</v>
      </c>
      <c r="K3662" t="s">
        <v>1464</v>
      </c>
      <c r="L3662" t="s">
        <v>1295</v>
      </c>
    </row>
    <row r="3663" spans="8:12" x14ac:dyDescent="0.25">
      <c r="H3663" t="s">
        <v>4550</v>
      </c>
      <c r="I3663">
        <v>4023887</v>
      </c>
      <c r="J3663">
        <v>367431060</v>
      </c>
      <c r="K3663" t="s">
        <v>1431</v>
      </c>
      <c r="L3663" t="s">
        <v>1329</v>
      </c>
    </row>
    <row r="3664" spans="8:12" x14ac:dyDescent="0.25">
      <c r="H3664" t="s">
        <v>4551</v>
      </c>
      <c r="I3664">
        <v>9195248</v>
      </c>
      <c r="J3664">
        <v>353831000</v>
      </c>
      <c r="K3664" t="s">
        <v>1332</v>
      </c>
      <c r="L3664" t="s">
        <v>1295</v>
      </c>
    </row>
    <row r="3665" spans="8:12" x14ac:dyDescent="0.25">
      <c r="H3665" t="s">
        <v>4552</v>
      </c>
      <c r="I3665">
        <v>9423580</v>
      </c>
      <c r="J3665">
        <v>269064000</v>
      </c>
      <c r="K3665" t="s">
        <v>1460</v>
      </c>
      <c r="L3665" t="s">
        <v>1341</v>
      </c>
    </row>
    <row r="3666" spans="8:12" x14ac:dyDescent="0.25">
      <c r="H3666" t="s">
        <v>4553</v>
      </c>
      <c r="I3666">
        <v>9352145</v>
      </c>
      <c r="J3666">
        <v>311016000</v>
      </c>
      <c r="K3666" t="s">
        <v>1609</v>
      </c>
      <c r="L3666" t="s">
        <v>1326</v>
      </c>
    </row>
    <row r="3667" spans="8:12" x14ac:dyDescent="0.25">
      <c r="H3667" t="s">
        <v>4554</v>
      </c>
      <c r="I3667">
        <v>8509363</v>
      </c>
      <c r="J3667">
        <v>518570000</v>
      </c>
      <c r="K3667" t="s">
        <v>1595</v>
      </c>
      <c r="L3667" t="s">
        <v>1295</v>
      </c>
    </row>
    <row r="3668" spans="8:12" x14ac:dyDescent="0.25">
      <c r="H3668" t="s">
        <v>4555</v>
      </c>
      <c r="I3668">
        <v>9184225</v>
      </c>
      <c r="J3668">
        <v>304586000</v>
      </c>
      <c r="K3668" t="s">
        <v>1294</v>
      </c>
      <c r="L3668" t="s">
        <v>1295</v>
      </c>
    </row>
    <row r="3669" spans="8:12" x14ac:dyDescent="0.25">
      <c r="H3669" t="s">
        <v>4556</v>
      </c>
      <c r="I3669">
        <v>1180724</v>
      </c>
      <c r="J3669">
        <v>367111870</v>
      </c>
      <c r="K3669" t="s">
        <v>1431</v>
      </c>
      <c r="L3669" t="s">
        <v>1308</v>
      </c>
    </row>
    <row r="3670" spans="8:12" x14ac:dyDescent="0.25">
      <c r="H3670" t="s">
        <v>4557</v>
      </c>
      <c r="I3670">
        <v>9417476</v>
      </c>
      <c r="J3670">
        <v>538003874</v>
      </c>
      <c r="K3670" t="s">
        <v>1437</v>
      </c>
      <c r="L3670" t="s">
        <v>1326</v>
      </c>
    </row>
    <row r="3671" spans="8:12" x14ac:dyDescent="0.25">
      <c r="H3671" t="s">
        <v>4558</v>
      </c>
      <c r="I3671">
        <v>9374715</v>
      </c>
      <c r="J3671">
        <v>246613000</v>
      </c>
      <c r="K3671" t="s">
        <v>1387</v>
      </c>
      <c r="L3671" t="s">
        <v>1295</v>
      </c>
    </row>
    <row r="3672" spans="8:12" x14ac:dyDescent="0.25">
      <c r="H3672" t="s">
        <v>4559</v>
      </c>
      <c r="I3672">
        <v>9352133</v>
      </c>
      <c r="J3672">
        <v>308543000</v>
      </c>
      <c r="K3672" t="s">
        <v>1609</v>
      </c>
      <c r="L3672" t="s">
        <v>1326</v>
      </c>
    </row>
    <row r="3673" spans="8:12" x14ac:dyDescent="0.25">
      <c r="H3673" t="s">
        <v>4560</v>
      </c>
      <c r="I3673">
        <v>9155418</v>
      </c>
      <c r="J3673">
        <v>305236000</v>
      </c>
      <c r="L3673" t="s">
        <v>1295</v>
      </c>
    </row>
    <row r="3674" spans="8:12" x14ac:dyDescent="0.25">
      <c r="H3674" t="s">
        <v>4561</v>
      </c>
      <c r="I3674">
        <v>9681168</v>
      </c>
      <c r="J3674">
        <v>538006177</v>
      </c>
      <c r="K3674" t="s">
        <v>1437</v>
      </c>
      <c r="L3674" t="s">
        <v>1313</v>
      </c>
    </row>
    <row r="3675" spans="8:12" x14ac:dyDescent="0.25">
      <c r="H3675" t="s">
        <v>4561</v>
      </c>
      <c r="I3675">
        <v>8899976</v>
      </c>
      <c r="J3675">
        <v>273419510</v>
      </c>
      <c r="K3675" t="s">
        <v>1297</v>
      </c>
      <c r="L3675" t="s">
        <v>1295</v>
      </c>
    </row>
    <row r="3676" spans="8:12" x14ac:dyDescent="0.25">
      <c r="H3676" t="s">
        <v>4562</v>
      </c>
      <c r="I3676">
        <v>9688934</v>
      </c>
      <c r="J3676">
        <v>563690000</v>
      </c>
      <c r="K3676" t="s">
        <v>1441</v>
      </c>
      <c r="L3676" t="s">
        <v>1329</v>
      </c>
    </row>
    <row r="3677" spans="8:12" x14ac:dyDescent="0.25">
      <c r="H3677" t="s">
        <v>4563</v>
      </c>
      <c r="I3677">
        <v>9688922</v>
      </c>
      <c r="J3677">
        <v>563691000</v>
      </c>
      <c r="K3677" t="s">
        <v>1441</v>
      </c>
      <c r="L3677" t="s">
        <v>1329</v>
      </c>
    </row>
    <row r="3678" spans="8:12" x14ac:dyDescent="0.25">
      <c r="H3678" t="s">
        <v>4564</v>
      </c>
      <c r="I3678">
        <v>9737890</v>
      </c>
      <c r="J3678">
        <v>566213000</v>
      </c>
      <c r="L3678" t="s">
        <v>1329</v>
      </c>
    </row>
    <row r="3679" spans="8:12" x14ac:dyDescent="0.25">
      <c r="H3679" t="s">
        <v>4565</v>
      </c>
      <c r="I3679">
        <v>9737905</v>
      </c>
      <c r="J3679">
        <v>566214000</v>
      </c>
      <c r="L3679" t="s">
        <v>1329</v>
      </c>
    </row>
    <row r="3680" spans="8:12" x14ac:dyDescent="0.25">
      <c r="H3680" t="s">
        <v>4566</v>
      </c>
      <c r="I3680">
        <v>9461300</v>
      </c>
      <c r="J3680">
        <v>538004465</v>
      </c>
      <c r="K3680" t="s">
        <v>1437</v>
      </c>
      <c r="L3680" t="s">
        <v>1341</v>
      </c>
    </row>
    <row r="3681" spans="8:12" x14ac:dyDescent="0.25">
      <c r="H3681" t="s">
        <v>4567</v>
      </c>
      <c r="I3681">
        <v>9350745</v>
      </c>
      <c r="J3681">
        <v>256587000</v>
      </c>
      <c r="K3681" t="s">
        <v>1340</v>
      </c>
      <c r="L3681" t="s">
        <v>1326</v>
      </c>
    </row>
    <row r="3682" spans="8:12" x14ac:dyDescent="0.25">
      <c r="H3682" t="s">
        <v>4568</v>
      </c>
      <c r="I3682">
        <v>9461283</v>
      </c>
      <c r="J3682">
        <v>271042018</v>
      </c>
      <c r="K3682" t="s">
        <v>1373</v>
      </c>
      <c r="L3682" t="s">
        <v>1341</v>
      </c>
    </row>
    <row r="3683" spans="8:12" x14ac:dyDescent="0.25">
      <c r="H3683" t="s">
        <v>4569</v>
      </c>
      <c r="I3683">
        <v>9535541</v>
      </c>
      <c r="J3683">
        <v>215477000</v>
      </c>
      <c r="K3683" t="s">
        <v>1340</v>
      </c>
      <c r="L3683" t="s">
        <v>1326</v>
      </c>
    </row>
    <row r="3684" spans="8:12" x14ac:dyDescent="0.25">
      <c r="H3684" t="s">
        <v>4570</v>
      </c>
      <c r="I3684">
        <v>9535539</v>
      </c>
      <c r="J3684">
        <v>248178000</v>
      </c>
      <c r="K3684" t="s">
        <v>1340</v>
      </c>
      <c r="L3684" t="s">
        <v>1326</v>
      </c>
    </row>
    <row r="3685" spans="8:12" x14ac:dyDescent="0.25">
      <c r="H3685" t="s">
        <v>4571</v>
      </c>
      <c r="I3685">
        <v>9654971</v>
      </c>
      <c r="J3685">
        <v>229543000</v>
      </c>
      <c r="L3685" t="s">
        <v>1586</v>
      </c>
    </row>
    <row r="3686" spans="8:12" x14ac:dyDescent="0.25">
      <c r="H3686" t="s">
        <v>4572</v>
      </c>
      <c r="I3686">
        <v>9442914</v>
      </c>
      <c r="J3686">
        <v>249283000</v>
      </c>
      <c r="K3686" t="s">
        <v>1340</v>
      </c>
      <c r="L3686" t="s">
        <v>1326</v>
      </c>
    </row>
    <row r="3687" spans="8:12" x14ac:dyDescent="0.25">
      <c r="H3687" t="s">
        <v>4573</v>
      </c>
      <c r="I3687">
        <v>9395367</v>
      </c>
      <c r="J3687">
        <v>229668000</v>
      </c>
      <c r="L3687" t="s">
        <v>1326</v>
      </c>
    </row>
    <row r="3688" spans="8:12" x14ac:dyDescent="0.25">
      <c r="H3688" t="s">
        <v>4574</v>
      </c>
      <c r="I3688">
        <v>9461271</v>
      </c>
      <c r="J3688">
        <v>271042019</v>
      </c>
      <c r="K3688" t="s">
        <v>1373</v>
      </c>
      <c r="L3688" t="s">
        <v>1341</v>
      </c>
    </row>
    <row r="3689" spans="8:12" x14ac:dyDescent="0.25">
      <c r="H3689" t="s">
        <v>4575</v>
      </c>
      <c r="I3689">
        <v>9517446</v>
      </c>
      <c r="J3689">
        <v>249959000</v>
      </c>
      <c r="K3689" t="s">
        <v>1340</v>
      </c>
      <c r="L3689" t="s">
        <v>1326</v>
      </c>
    </row>
    <row r="3690" spans="8:12" x14ac:dyDescent="0.25">
      <c r="H3690" t="s">
        <v>4576</v>
      </c>
      <c r="I3690">
        <v>9517458</v>
      </c>
      <c r="J3690">
        <v>249993000</v>
      </c>
      <c r="K3690" t="s">
        <v>1340</v>
      </c>
      <c r="L3690" t="s">
        <v>1326</v>
      </c>
    </row>
    <row r="3691" spans="8:12" x14ac:dyDescent="0.25">
      <c r="H3691" t="s">
        <v>4577</v>
      </c>
      <c r="I3691">
        <v>9291365</v>
      </c>
      <c r="J3691">
        <v>256783000</v>
      </c>
      <c r="K3691" t="s">
        <v>1340</v>
      </c>
      <c r="L3691" t="s">
        <v>1341</v>
      </c>
    </row>
    <row r="3692" spans="8:12" x14ac:dyDescent="0.25">
      <c r="H3692" t="s">
        <v>4578</v>
      </c>
      <c r="I3692">
        <v>9461295</v>
      </c>
      <c r="J3692">
        <v>538004429</v>
      </c>
      <c r="K3692" t="s">
        <v>1437</v>
      </c>
      <c r="L3692" t="s">
        <v>1341</v>
      </c>
    </row>
    <row r="3693" spans="8:12" x14ac:dyDescent="0.25">
      <c r="H3693" t="s">
        <v>4579</v>
      </c>
      <c r="I3693">
        <v>9582958</v>
      </c>
      <c r="J3693">
        <v>636015817</v>
      </c>
      <c r="K3693" t="s">
        <v>1464</v>
      </c>
      <c r="L3693" t="s">
        <v>1341</v>
      </c>
    </row>
    <row r="3694" spans="8:12" x14ac:dyDescent="0.25">
      <c r="H3694" t="s">
        <v>4580</v>
      </c>
      <c r="I3694">
        <v>8403521</v>
      </c>
      <c r="J3694">
        <v>671173000</v>
      </c>
      <c r="K3694" t="s">
        <v>1311</v>
      </c>
      <c r="L3694" t="s">
        <v>1295</v>
      </c>
    </row>
    <row r="3695" spans="8:12" x14ac:dyDescent="0.25">
      <c r="H3695" t="s">
        <v>4581</v>
      </c>
      <c r="I3695">
        <v>9008134</v>
      </c>
      <c r="J3695">
        <v>538003066</v>
      </c>
      <c r="K3695" t="s">
        <v>1437</v>
      </c>
      <c r="L3695" t="s">
        <v>1295</v>
      </c>
    </row>
    <row r="3696" spans="8:12" x14ac:dyDescent="0.25">
      <c r="H3696" t="s">
        <v>4582</v>
      </c>
      <c r="I3696">
        <v>9113848</v>
      </c>
      <c r="J3696">
        <v>374390000</v>
      </c>
      <c r="L3696" t="s">
        <v>1341</v>
      </c>
    </row>
    <row r="3697" spans="8:12" x14ac:dyDescent="0.25">
      <c r="H3697" t="s">
        <v>4583</v>
      </c>
      <c r="I3697">
        <v>9111931</v>
      </c>
      <c r="J3697">
        <v>636014614</v>
      </c>
      <c r="K3697" t="s">
        <v>1464</v>
      </c>
      <c r="L3697" t="s">
        <v>1341</v>
      </c>
    </row>
    <row r="3698" spans="8:12" x14ac:dyDescent="0.25">
      <c r="H3698" t="s">
        <v>4583</v>
      </c>
      <c r="I3698">
        <v>9111931</v>
      </c>
      <c r="J3698">
        <v>374731000</v>
      </c>
      <c r="L3698" t="s">
        <v>1341</v>
      </c>
    </row>
    <row r="3699" spans="8:12" x14ac:dyDescent="0.25">
      <c r="H3699" t="s">
        <v>4584</v>
      </c>
      <c r="I3699">
        <v>9035632</v>
      </c>
      <c r="J3699">
        <v>355244000</v>
      </c>
      <c r="K3699" t="s">
        <v>1332</v>
      </c>
      <c r="L3699" t="s">
        <v>1341</v>
      </c>
    </row>
    <row r="3700" spans="8:12" x14ac:dyDescent="0.25">
      <c r="H3700" t="s">
        <v>4585</v>
      </c>
      <c r="I3700">
        <v>9111929</v>
      </c>
      <c r="J3700">
        <v>352180000</v>
      </c>
      <c r="K3700" t="s">
        <v>1332</v>
      </c>
      <c r="L3700" t="s">
        <v>1341</v>
      </c>
    </row>
    <row r="3701" spans="8:12" x14ac:dyDescent="0.25">
      <c r="H3701" t="s">
        <v>4586</v>
      </c>
      <c r="I3701">
        <v>9220419</v>
      </c>
      <c r="J3701">
        <v>353573000</v>
      </c>
      <c r="K3701" t="s">
        <v>1332</v>
      </c>
      <c r="L3701" t="s">
        <v>1295</v>
      </c>
    </row>
    <row r="3702" spans="8:12" x14ac:dyDescent="0.25">
      <c r="H3702" t="s">
        <v>4587</v>
      </c>
      <c r="I3702">
        <v>8915213</v>
      </c>
      <c r="J3702">
        <v>354200000</v>
      </c>
      <c r="K3702" t="s">
        <v>1332</v>
      </c>
      <c r="L3702" t="s">
        <v>1341</v>
      </c>
    </row>
    <row r="3703" spans="8:12" x14ac:dyDescent="0.25">
      <c r="H3703" t="s">
        <v>461</v>
      </c>
      <c r="I3703">
        <v>8914063</v>
      </c>
      <c r="J3703">
        <v>372277000</v>
      </c>
      <c r="L3703" t="s">
        <v>1341</v>
      </c>
    </row>
    <row r="3704" spans="8:12" x14ac:dyDescent="0.25">
      <c r="H3704" t="s">
        <v>461</v>
      </c>
      <c r="I3704">
        <v>9156278</v>
      </c>
      <c r="J3704">
        <v>351802000</v>
      </c>
      <c r="K3704" t="s">
        <v>1332</v>
      </c>
      <c r="L3704" t="s">
        <v>1341</v>
      </c>
    </row>
    <row r="3705" spans="8:12" x14ac:dyDescent="0.25">
      <c r="H3705" t="s">
        <v>4588</v>
      </c>
      <c r="I3705">
        <v>9116644</v>
      </c>
      <c r="J3705">
        <v>374634000</v>
      </c>
      <c r="L3705" t="s">
        <v>1341</v>
      </c>
    </row>
    <row r="3706" spans="8:12" x14ac:dyDescent="0.25">
      <c r="H3706" t="s">
        <v>4589</v>
      </c>
      <c r="I3706">
        <v>9167368</v>
      </c>
      <c r="J3706">
        <v>351501000</v>
      </c>
      <c r="K3706" t="s">
        <v>1332</v>
      </c>
      <c r="L3706" t="s">
        <v>1341</v>
      </c>
    </row>
    <row r="3707" spans="8:12" x14ac:dyDescent="0.25">
      <c r="H3707" t="s">
        <v>4590</v>
      </c>
      <c r="I3707">
        <v>9057018</v>
      </c>
      <c r="J3707">
        <v>352658000</v>
      </c>
      <c r="K3707" t="s">
        <v>1332</v>
      </c>
      <c r="L3707" t="s">
        <v>1341</v>
      </c>
    </row>
    <row r="3708" spans="8:12" x14ac:dyDescent="0.25">
      <c r="H3708" t="s">
        <v>4591</v>
      </c>
      <c r="I3708">
        <v>9115080</v>
      </c>
      <c r="J3708">
        <v>355214000</v>
      </c>
      <c r="K3708" t="s">
        <v>1332</v>
      </c>
      <c r="L3708" t="s">
        <v>1341</v>
      </c>
    </row>
    <row r="3709" spans="8:12" x14ac:dyDescent="0.25">
      <c r="H3709" t="s">
        <v>4592</v>
      </c>
      <c r="I3709">
        <v>9301366</v>
      </c>
      <c r="J3709">
        <v>351376000</v>
      </c>
      <c r="K3709" t="s">
        <v>1332</v>
      </c>
      <c r="L3709" t="s">
        <v>1395</v>
      </c>
    </row>
    <row r="3710" spans="8:12" x14ac:dyDescent="0.25">
      <c r="H3710" t="s">
        <v>4593</v>
      </c>
      <c r="I3710">
        <v>9698513</v>
      </c>
      <c r="J3710">
        <v>566190000</v>
      </c>
      <c r="L3710" t="s">
        <v>1329</v>
      </c>
    </row>
    <row r="3711" spans="8:12" x14ac:dyDescent="0.25">
      <c r="H3711" t="s">
        <v>4594</v>
      </c>
      <c r="I3711">
        <v>9698525</v>
      </c>
      <c r="J3711">
        <v>566191000</v>
      </c>
      <c r="L3711" t="s">
        <v>1329</v>
      </c>
    </row>
    <row r="3712" spans="8:12" x14ac:dyDescent="0.25">
      <c r="H3712" t="s">
        <v>4595</v>
      </c>
      <c r="I3712">
        <v>9130468</v>
      </c>
      <c r="J3712">
        <v>304050636</v>
      </c>
      <c r="K3712" t="s">
        <v>1294</v>
      </c>
      <c r="L3712" t="s">
        <v>1346</v>
      </c>
    </row>
    <row r="3713" spans="8:12" x14ac:dyDescent="0.25">
      <c r="H3713" t="s">
        <v>462</v>
      </c>
      <c r="I3713">
        <v>9313280</v>
      </c>
      <c r="J3713">
        <v>636090995</v>
      </c>
      <c r="K3713" t="s">
        <v>1464</v>
      </c>
      <c r="L3713" t="s">
        <v>1341</v>
      </c>
    </row>
    <row r="3714" spans="8:12" x14ac:dyDescent="0.25">
      <c r="H3714" t="s">
        <v>4596</v>
      </c>
      <c r="I3714">
        <v>9181003</v>
      </c>
      <c r="J3714">
        <v>357263000</v>
      </c>
      <c r="K3714" t="s">
        <v>1332</v>
      </c>
      <c r="L3714" t="s">
        <v>1326</v>
      </c>
    </row>
    <row r="3715" spans="8:12" x14ac:dyDescent="0.25">
      <c r="H3715" t="s">
        <v>4597</v>
      </c>
      <c r="I3715">
        <v>9537628</v>
      </c>
      <c r="J3715">
        <v>636092025</v>
      </c>
      <c r="K3715" t="s">
        <v>1464</v>
      </c>
      <c r="L3715" t="s">
        <v>1341</v>
      </c>
    </row>
    <row r="3716" spans="8:12" x14ac:dyDescent="0.25">
      <c r="H3716" t="s">
        <v>4598</v>
      </c>
      <c r="I3716">
        <v>9462093</v>
      </c>
      <c r="J3716">
        <v>304003000</v>
      </c>
      <c r="K3716" t="s">
        <v>1294</v>
      </c>
      <c r="L3716" t="s">
        <v>1362</v>
      </c>
    </row>
    <row r="3717" spans="8:12" x14ac:dyDescent="0.25">
      <c r="H3717" t="s">
        <v>4599</v>
      </c>
      <c r="I3717">
        <v>9168415</v>
      </c>
      <c r="J3717">
        <v>353266000</v>
      </c>
      <c r="K3717" t="s">
        <v>1332</v>
      </c>
      <c r="L3717" t="s">
        <v>1295</v>
      </c>
    </row>
    <row r="3718" spans="8:12" x14ac:dyDescent="0.25">
      <c r="H3718" t="s">
        <v>4600</v>
      </c>
      <c r="I3718">
        <v>9006370</v>
      </c>
      <c r="J3718">
        <v>246193000</v>
      </c>
      <c r="K3718" t="s">
        <v>1387</v>
      </c>
      <c r="L3718" t="s">
        <v>1295</v>
      </c>
    </row>
    <row r="3719" spans="8:12" x14ac:dyDescent="0.25">
      <c r="H3719" t="s">
        <v>4601</v>
      </c>
      <c r="I3719">
        <v>8801216</v>
      </c>
      <c r="J3719">
        <v>354543000</v>
      </c>
      <c r="K3719" t="s">
        <v>1332</v>
      </c>
      <c r="L3719" t="s">
        <v>1808</v>
      </c>
    </row>
    <row r="3720" spans="8:12" x14ac:dyDescent="0.25">
      <c r="H3720" t="s">
        <v>4602</v>
      </c>
      <c r="I3720">
        <v>7724215</v>
      </c>
      <c r="J3720">
        <v>371900000</v>
      </c>
      <c r="L3720" t="s">
        <v>1808</v>
      </c>
    </row>
    <row r="3721" spans="8:12" x14ac:dyDescent="0.25">
      <c r="H3721" t="s">
        <v>4603</v>
      </c>
      <c r="I3721">
        <v>8410328</v>
      </c>
      <c r="J3721">
        <v>518630000</v>
      </c>
      <c r="K3721" t="s">
        <v>1595</v>
      </c>
      <c r="L3721" t="s">
        <v>1295</v>
      </c>
    </row>
    <row r="3722" spans="8:12" x14ac:dyDescent="0.25">
      <c r="H3722" t="s">
        <v>4604</v>
      </c>
      <c r="I3722">
        <v>9460916</v>
      </c>
      <c r="J3722">
        <v>538006652</v>
      </c>
      <c r="K3722" t="s">
        <v>1437</v>
      </c>
      <c r="L3722" t="s">
        <v>1341</v>
      </c>
    </row>
    <row r="3723" spans="8:12" x14ac:dyDescent="0.25">
      <c r="H3723" t="s">
        <v>4605</v>
      </c>
      <c r="I3723">
        <v>9720055</v>
      </c>
      <c r="J3723">
        <v>351831000</v>
      </c>
      <c r="K3723" t="s">
        <v>1332</v>
      </c>
      <c r="L3723" t="s">
        <v>1308</v>
      </c>
    </row>
    <row r="3724" spans="8:12" x14ac:dyDescent="0.25">
      <c r="H3724" t="s">
        <v>4606</v>
      </c>
      <c r="I3724">
        <v>8817849</v>
      </c>
      <c r="J3724">
        <v>525019524</v>
      </c>
      <c r="K3724" t="s">
        <v>1307</v>
      </c>
      <c r="L3724" t="s">
        <v>1295</v>
      </c>
    </row>
    <row r="3725" spans="8:12" x14ac:dyDescent="0.25">
      <c r="H3725" t="s">
        <v>4607</v>
      </c>
      <c r="I3725">
        <v>9592927</v>
      </c>
      <c r="J3725">
        <v>367472610</v>
      </c>
      <c r="K3725" t="s">
        <v>1431</v>
      </c>
      <c r="L3725" t="s">
        <v>1329</v>
      </c>
    </row>
    <row r="3726" spans="8:12" x14ac:dyDescent="0.25">
      <c r="H3726" t="s">
        <v>4608</v>
      </c>
      <c r="I3726">
        <v>9558945</v>
      </c>
      <c r="J3726">
        <v>271044090</v>
      </c>
      <c r="K3726" t="s">
        <v>1373</v>
      </c>
      <c r="L3726" t="s">
        <v>2037</v>
      </c>
    </row>
    <row r="3727" spans="8:12" x14ac:dyDescent="0.25">
      <c r="H3727" t="s">
        <v>4609</v>
      </c>
      <c r="I3727">
        <v>9480370</v>
      </c>
      <c r="J3727">
        <v>271042996</v>
      </c>
      <c r="K3727" t="s">
        <v>1373</v>
      </c>
      <c r="L3727" t="s">
        <v>1346</v>
      </c>
    </row>
    <row r="3728" spans="8:12" x14ac:dyDescent="0.25">
      <c r="H3728" t="s">
        <v>4610</v>
      </c>
      <c r="I3728">
        <v>9379430</v>
      </c>
      <c r="J3728">
        <v>565299000</v>
      </c>
      <c r="L3728" t="s">
        <v>1362</v>
      </c>
    </row>
    <row r="3729" spans="8:12" x14ac:dyDescent="0.25">
      <c r="H3729" t="s">
        <v>4611</v>
      </c>
      <c r="I3729">
        <v>9184421</v>
      </c>
      <c r="J3729">
        <v>255924000</v>
      </c>
      <c r="L3729" t="s">
        <v>1295</v>
      </c>
    </row>
    <row r="3730" spans="8:12" x14ac:dyDescent="0.25">
      <c r="H3730" t="s">
        <v>4612</v>
      </c>
      <c r="I3730">
        <v>9121895</v>
      </c>
      <c r="J3730">
        <v>304246000</v>
      </c>
      <c r="K3730" t="s">
        <v>1294</v>
      </c>
      <c r="L3730" t="s">
        <v>1295</v>
      </c>
    </row>
    <row r="3731" spans="8:12" x14ac:dyDescent="0.25">
      <c r="H3731" t="s">
        <v>4613</v>
      </c>
      <c r="I3731">
        <v>9347645</v>
      </c>
      <c r="J3731">
        <v>255805697</v>
      </c>
      <c r="L3731" t="s">
        <v>1295</v>
      </c>
    </row>
    <row r="3732" spans="8:12" x14ac:dyDescent="0.25">
      <c r="H3732" t="s">
        <v>4614</v>
      </c>
      <c r="I3732">
        <v>9346421</v>
      </c>
      <c r="J3732">
        <v>255805679</v>
      </c>
      <c r="L3732" t="s">
        <v>1295</v>
      </c>
    </row>
    <row r="3733" spans="8:12" x14ac:dyDescent="0.25">
      <c r="H3733" t="s">
        <v>4615</v>
      </c>
      <c r="I3733">
        <v>9753349</v>
      </c>
      <c r="J3733">
        <v>330000000</v>
      </c>
      <c r="K3733" t="s">
        <v>4616</v>
      </c>
      <c r="L3733" t="s">
        <v>1329</v>
      </c>
    </row>
    <row r="3734" spans="8:12" x14ac:dyDescent="0.25">
      <c r="H3734" t="s">
        <v>4617</v>
      </c>
      <c r="I3734">
        <v>8800391</v>
      </c>
      <c r="J3734">
        <v>847363111</v>
      </c>
      <c r="L3734" t="s">
        <v>1341</v>
      </c>
    </row>
    <row r="3735" spans="8:12" x14ac:dyDescent="0.25">
      <c r="H3735" t="s">
        <v>4618</v>
      </c>
      <c r="I3735">
        <v>8757477</v>
      </c>
      <c r="J3735">
        <v>345070338</v>
      </c>
      <c r="K3735" t="s">
        <v>2744</v>
      </c>
      <c r="L3735" t="s">
        <v>1329</v>
      </c>
    </row>
    <row r="3736" spans="8:12" x14ac:dyDescent="0.25">
      <c r="H3736" t="s">
        <v>4619</v>
      </c>
      <c r="I3736">
        <v>9441532</v>
      </c>
      <c r="J3736">
        <v>370580000</v>
      </c>
      <c r="L3736" t="s">
        <v>1329</v>
      </c>
    </row>
    <row r="3737" spans="8:12" x14ac:dyDescent="0.25">
      <c r="H3737" t="s">
        <v>4620</v>
      </c>
      <c r="I3737">
        <v>9545986</v>
      </c>
      <c r="J3737">
        <v>311030800</v>
      </c>
      <c r="K3737" t="s">
        <v>1609</v>
      </c>
      <c r="L3737" t="s">
        <v>1329</v>
      </c>
    </row>
    <row r="3738" spans="8:12" x14ac:dyDescent="0.25">
      <c r="H3738" t="s">
        <v>4621</v>
      </c>
      <c r="I3738">
        <v>9680968</v>
      </c>
      <c r="J3738">
        <v>503010110</v>
      </c>
      <c r="K3738" t="s">
        <v>1417</v>
      </c>
      <c r="L3738" t="s">
        <v>1329</v>
      </c>
    </row>
    <row r="3739" spans="8:12" x14ac:dyDescent="0.25">
      <c r="H3739" t="s">
        <v>4622</v>
      </c>
      <c r="I3739">
        <v>9648996</v>
      </c>
      <c r="J3739">
        <v>503768000</v>
      </c>
      <c r="K3739" t="s">
        <v>1417</v>
      </c>
      <c r="L3739" t="s">
        <v>1329</v>
      </c>
    </row>
    <row r="3740" spans="8:12" x14ac:dyDescent="0.25">
      <c r="H3740" t="s">
        <v>4623</v>
      </c>
      <c r="I3740">
        <v>9648984</v>
      </c>
      <c r="J3740">
        <v>503769000</v>
      </c>
      <c r="K3740" t="s">
        <v>1417</v>
      </c>
      <c r="L3740" t="s">
        <v>1308</v>
      </c>
    </row>
    <row r="3741" spans="8:12" x14ac:dyDescent="0.25">
      <c r="H3741" t="s">
        <v>4624</v>
      </c>
      <c r="I3741">
        <v>9572214</v>
      </c>
      <c r="J3741">
        <v>503615000</v>
      </c>
      <c r="K3741" t="s">
        <v>1417</v>
      </c>
      <c r="L3741" t="s">
        <v>1308</v>
      </c>
    </row>
    <row r="3742" spans="8:12" x14ac:dyDescent="0.25">
      <c r="H3742" t="s">
        <v>4625</v>
      </c>
      <c r="I3742">
        <v>9679737</v>
      </c>
      <c r="J3742">
        <v>503712400</v>
      </c>
      <c r="K3742" t="s">
        <v>1417</v>
      </c>
      <c r="L3742" t="s">
        <v>1560</v>
      </c>
    </row>
    <row r="3743" spans="8:12" x14ac:dyDescent="0.25">
      <c r="H3743" t="s">
        <v>4626</v>
      </c>
      <c r="I3743">
        <v>9414319</v>
      </c>
      <c r="J3743">
        <v>419094700</v>
      </c>
      <c r="K3743" t="s">
        <v>1420</v>
      </c>
      <c r="L3743" t="s">
        <v>1412</v>
      </c>
    </row>
    <row r="3744" spans="8:12" x14ac:dyDescent="0.25">
      <c r="H3744" t="s">
        <v>4627</v>
      </c>
      <c r="I3744">
        <v>8604319</v>
      </c>
      <c r="J3744">
        <v>525013011</v>
      </c>
      <c r="K3744" t="s">
        <v>1307</v>
      </c>
      <c r="L3744" t="s">
        <v>1308</v>
      </c>
    </row>
    <row r="3745" spans="8:12" x14ac:dyDescent="0.25">
      <c r="H3745" t="s">
        <v>4628</v>
      </c>
      <c r="I3745">
        <v>8657005</v>
      </c>
      <c r="J3745">
        <v>419000636</v>
      </c>
      <c r="K3745" t="s">
        <v>1420</v>
      </c>
      <c r="L3745" t="s">
        <v>1308</v>
      </c>
    </row>
    <row r="3746" spans="8:12" x14ac:dyDescent="0.25">
      <c r="H3746" t="s">
        <v>4629</v>
      </c>
      <c r="I3746">
        <v>8409628</v>
      </c>
      <c r="J3746">
        <v>352360000</v>
      </c>
      <c r="K3746" t="s">
        <v>1332</v>
      </c>
      <c r="L3746" t="s">
        <v>1295</v>
      </c>
    </row>
    <row r="3747" spans="8:12" x14ac:dyDescent="0.25">
      <c r="H3747" t="s">
        <v>4630</v>
      </c>
      <c r="I3747">
        <v>9128843</v>
      </c>
      <c r="J3747">
        <v>567434000</v>
      </c>
      <c r="K3747" t="s">
        <v>1861</v>
      </c>
      <c r="L3747" t="s">
        <v>1308</v>
      </c>
    </row>
    <row r="3748" spans="8:12" x14ac:dyDescent="0.25">
      <c r="H3748" t="s">
        <v>4631</v>
      </c>
      <c r="I3748">
        <v>8848018</v>
      </c>
      <c r="J3748">
        <v>412590000</v>
      </c>
      <c r="K3748" t="s">
        <v>1328</v>
      </c>
      <c r="L3748" t="s">
        <v>1308</v>
      </c>
    </row>
    <row r="3749" spans="8:12" x14ac:dyDescent="0.25">
      <c r="H3749" t="s">
        <v>4632</v>
      </c>
      <c r="I3749">
        <v>9632272</v>
      </c>
      <c r="J3749">
        <v>477847500</v>
      </c>
      <c r="K3749" t="s">
        <v>1348</v>
      </c>
      <c r="L3749" t="s">
        <v>1341</v>
      </c>
    </row>
    <row r="3750" spans="8:12" x14ac:dyDescent="0.25">
      <c r="H3750" t="s">
        <v>4633</v>
      </c>
      <c r="I3750">
        <v>6003426</v>
      </c>
      <c r="J3750">
        <v>205289990</v>
      </c>
      <c r="K3750" t="s">
        <v>1616</v>
      </c>
      <c r="L3750" t="s">
        <v>1308</v>
      </c>
    </row>
    <row r="3751" spans="8:12" x14ac:dyDescent="0.25">
      <c r="H3751" t="s">
        <v>4634</v>
      </c>
      <c r="I3751">
        <v>9269403</v>
      </c>
      <c r="J3751">
        <v>247084400</v>
      </c>
      <c r="K3751" t="s">
        <v>1398</v>
      </c>
      <c r="L3751" t="s">
        <v>1326</v>
      </c>
    </row>
    <row r="3752" spans="8:12" x14ac:dyDescent="0.25">
      <c r="H3752" t="s">
        <v>4635</v>
      </c>
      <c r="I3752">
        <v>9228992</v>
      </c>
      <c r="J3752">
        <v>352391000</v>
      </c>
      <c r="K3752" t="s">
        <v>1332</v>
      </c>
      <c r="L3752" t="s">
        <v>1341</v>
      </c>
    </row>
    <row r="3753" spans="8:12" x14ac:dyDescent="0.25">
      <c r="H3753" t="s">
        <v>4636</v>
      </c>
      <c r="I3753">
        <v>9284489</v>
      </c>
      <c r="J3753">
        <v>357305000</v>
      </c>
      <c r="K3753" t="s">
        <v>1332</v>
      </c>
      <c r="L3753" t="s">
        <v>1341</v>
      </c>
    </row>
    <row r="3754" spans="8:12" x14ac:dyDescent="0.25">
      <c r="H3754" t="s">
        <v>4637</v>
      </c>
      <c r="I3754">
        <v>9608702</v>
      </c>
      <c r="J3754">
        <v>229266000</v>
      </c>
      <c r="L3754" t="s">
        <v>1341</v>
      </c>
    </row>
    <row r="3755" spans="8:12" x14ac:dyDescent="0.25">
      <c r="H3755" t="s">
        <v>4638</v>
      </c>
      <c r="I3755">
        <v>9278739</v>
      </c>
      <c r="J3755">
        <v>354022000</v>
      </c>
      <c r="K3755" t="s">
        <v>1332</v>
      </c>
      <c r="L3755" t="s">
        <v>1341</v>
      </c>
    </row>
    <row r="3756" spans="8:12" x14ac:dyDescent="0.25">
      <c r="H3756" t="s">
        <v>4639</v>
      </c>
      <c r="I3756">
        <v>9082908</v>
      </c>
      <c r="J3756">
        <v>355742000</v>
      </c>
      <c r="K3756" t="s">
        <v>1332</v>
      </c>
      <c r="L3756" t="s">
        <v>1341</v>
      </c>
    </row>
    <row r="3757" spans="8:12" x14ac:dyDescent="0.25">
      <c r="H3757" t="s">
        <v>4640</v>
      </c>
      <c r="I3757">
        <v>9608697</v>
      </c>
      <c r="J3757">
        <v>229102000</v>
      </c>
      <c r="L3757" t="s">
        <v>1341</v>
      </c>
    </row>
    <row r="3758" spans="8:12" x14ac:dyDescent="0.25">
      <c r="H3758" t="s">
        <v>4641</v>
      </c>
      <c r="I3758">
        <v>9714824</v>
      </c>
      <c r="J3758">
        <v>235108458</v>
      </c>
      <c r="K3758" t="s">
        <v>1558</v>
      </c>
      <c r="L3758" t="s">
        <v>1329</v>
      </c>
    </row>
    <row r="3759" spans="8:12" x14ac:dyDescent="0.25">
      <c r="H3759" t="s">
        <v>4642</v>
      </c>
      <c r="I3759">
        <v>9608611</v>
      </c>
      <c r="J3759">
        <v>574002290</v>
      </c>
      <c r="K3759" t="s">
        <v>1350</v>
      </c>
      <c r="L3759" t="s">
        <v>1308</v>
      </c>
    </row>
    <row r="3760" spans="8:12" x14ac:dyDescent="0.25">
      <c r="H3760" t="s">
        <v>4643</v>
      </c>
      <c r="I3760">
        <v>9350006</v>
      </c>
      <c r="J3760">
        <v>538004504</v>
      </c>
      <c r="K3760" t="s">
        <v>1437</v>
      </c>
      <c r="L3760" t="s">
        <v>1341</v>
      </c>
    </row>
    <row r="3761" spans="8:12" x14ac:dyDescent="0.25">
      <c r="H3761" t="s">
        <v>4644</v>
      </c>
      <c r="I3761">
        <v>9279721</v>
      </c>
      <c r="J3761">
        <v>574599000</v>
      </c>
      <c r="K3761" t="s">
        <v>1350</v>
      </c>
      <c r="L3761" t="s">
        <v>1362</v>
      </c>
    </row>
    <row r="3762" spans="8:12" x14ac:dyDescent="0.25">
      <c r="H3762" t="s">
        <v>4645</v>
      </c>
      <c r="I3762">
        <v>9226011</v>
      </c>
      <c r="J3762">
        <v>574463000</v>
      </c>
      <c r="K3762" t="s">
        <v>1350</v>
      </c>
      <c r="L3762" t="s">
        <v>1362</v>
      </c>
    </row>
    <row r="3763" spans="8:12" x14ac:dyDescent="0.25">
      <c r="H3763" t="s">
        <v>4646</v>
      </c>
      <c r="I3763">
        <v>9073854</v>
      </c>
      <c r="J3763">
        <v>261510000</v>
      </c>
      <c r="K3763" t="s">
        <v>1514</v>
      </c>
      <c r="L3763" t="s">
        <v>1295</v>
      </c>
    </row>
    <row r="3764" spans="8:12" x14ac:dyDescent="0.25">
      <c r="H3764" t="s">
        <v>4647</v>
      </c>
      <c r="I3764">
        <v>9284295</v>
      </c>
      <c r="J3764">
        <v>538005241</v>
      </c>
      <c r="K3764" t="s">
        <v>1437</v>
      </c>
      <c r="L3764" t="s">
        <v>1341</v>
      </c>
    </row>
    <row r="3765" spans="8:12" x14ac:dyDescent="0.25">
      <c r="H3765" t="s">
        <v>4648</v>
      </c>
      <c r="I3765">
        <v>9302815</v>
      </c>
      <c r="J3765">
        <v>354285000</v>
      </c>
      <c r="K3765" t="s">
        <v>1332</v>
      </c>
      <c r="L3765" t="s">
        <v>1341</v>
      </c>
    </row>
    <row r="3766" spans="8:12" x14ac:dyDescent="0.25">
      <c r="H3766" t="s">
        <v>4649</v>
      </c>
      <c r="I3766">
        <v>9347188</v>
      </c>
      <c r="J3766">
        <v>538005228</v>
      </c>
      <c r="K3766" t="s">
        <v>1437</v>
      </c>
      <c r="L3766" t="s">
        <v>1341</v>
      </c>
    </row>
    <row r="3767" spans="8:12" x14ac:dyDescent="0.25">
      <c r="H3767" t="s">
        <v>4650</v>
      </c>
      <c r="I3767">
        <v>9710464</v>
      </c>
      <c r="J3767">
        <v>244830430</v>
      </c>
      <c r="K3767" t="s">
        <v>1387</v>
      </c>
      <c r="L3767" t="s">
        <v>1308</v>
      </c>
    </row>
    <row r="3768" spans="8:12" x14ac:dyDescent="0.25">
      <c r="H3768" t="s">
        <v>4651</v>
      </c>
      <c r="I3768">
        <v>9635535</v>
      </c>
      <c r="J3768">
        <v>567001860</v>
      </c>
      <c r="K3768" t="s">
        <v>1861</v>
      </c>
      <c r="L3768" t="s">
        <v>1329</v>
      </c>
    </row>
    <row r="3769" spans="8:12" x14ac:dyDescent="0.25">
      <c r="H3769" t="s">
        <v>4652</v>
      </c>
      <c r="I3769">
        <v>9411836</v>
      </c>
      <c r="J3769">
        <v>246718000</v>
      </c>
      <c r="K3769" t="s">
        <v>1387</v>
      </c>
      <c r="L3769" t="s">
        <v>1295</v>
      </c>
    </row>
    <row r="3770" spans="8:12" x14ac:dyDescent="0.25">
      <c r="H3770" t="s">
        <v>4653</v>
      </c>
      <c r="I3770">
        <v>9213155</v>
      </c>
      <c r="J3770">
        <v>441421000</v>
      </c>
      <c r="K3770" t="s">
        <v>1352</v>
      </c>
      <c r="L3770" t="s">
        <v>1341</v>
      </c>
    </row>
    <row r="3771" spans="8:12" x14ac:dyDescent="0.25">
      <c r="H3771" t="s">
        <v>4654</v>
      </c>
      <c r="I3771">
        <v>7358664</v>
      </c>
      <c r="J3771">
        <v>271000077</v>
      </c>
      <c r="K3771" t="s">
        <v>1373</v>
      </c>
      <c r="L3771" t="s">
        <v>1295</v>
      </c>
    </row>
    <row r="3772" spans="8:12" x14ac:dyDescent="0.25">
      <c r="H3772" t="s">
        <v>4655</v>
      </c>
      <c r="I3772">
        <v>9488047</v>
      </c>
      <c r="J3772">
        <v>566016000</v>
      </c>
      <c r="L3772" t="s">
        <v>1295</v>
      </c>
    </row>
    <row r="3773" spans="8:12" x14ac:dyDescent="0.25">
      <c r="H3773" t="s">
        <v>4655</v>
      </c>
      <c r="I3773">
        <v>9488047</v>
      </c>
      <c r="J3773">
        <v>374038000</v>
      </c>
      <c r="L3773" t="s">
        <v>1295</v>
      </c>
    </row>
    <row r="3774" spans="8:12" x14ac:dyDescent="0.25">
      <c r="H3774" t="s">
        <v>4656</v>
      </c>
      <c r="I3774">
        <v>9310628</v>
      </c>
      <c r="J3774">
        <v>548722000</v>
      </c>
      <c r="K3774" t="s">
        <v>1988</v>
      </c>
      <c r="L3774" t="s">
        <v>1341</v>
      </c>
    </row>
    <row r="3775" spans="8:12" x14ac:dyDescent="0.25">
      <c r="H3775" t="s">
        <v>4657</v>
      </c>
      <c r="I3775">
        <v>9378395</v>
      </c>
      <c r="J3775">
        <v>548753000</v>
      </c>
      <c r="K3775" t="s">
        <v>1988</v>
      </c>
      <c r="L3775" t="s">
        <v>1341</v>
      </c>
    </row>
    <row r="3776" spans="8:12" x14ac:dyDescent="0.25">
      <c r="H3776" t="s">
        <v>4658</v>
      </c>
      <c r="I3776">
        <v>9323053</v>
      </c>
      <c r="J3776">
        <v>548755000</v>
      </c>
      <c r="K3776" t="s">
        <v>1988</v>
      </c>
      <c r="L3776" t="s">
        <v>1341</v>
      </c>
    </row>
    <row r="3777" spans="8:12" x14ac:dyDescent="0.25">
      <c r="H3777" t="s">
        <v>4659</v>
      </c>
      <c r="I3777">
        <v>9191773</v>
      </c>
      <c r="J3777">
        <v>357052000</v>
      </c>
      <c r="K3777" t="s">
        <v>1332</v>
      </c>
      <c r="L3777" t="s">
        <v>1326</v>
      </c>
    </row>
    <row r="3778" spans="8:12" x14ac:dyDescent="0.25">
      <c r="H3778" t="s">
        <v>4660</v>
      </c>
      <c r="I3778">
        <v>9106340</v>
      </c>
      <c r="J3778">
        <v>351266000</v>
      </c>
      <c r="K3778" t="s">
        <v>1332</v>
      </c>
      <c r="L3778" t="s">
        <v>1326</v>
      </c>
    </row>
    <row r="3779" spans="8:12" x14ac:dyDescent="0.25">
      <c r="H3779" t="s">
        <v>4661</v>
      </c>
      <c r="I3779">
        <v>8117988</v>
      </c>
      <c r="J3779">
        <v>247590000</v>
      </c>
      <c r="K3779" t="s">
        <v>1398</v>
      </c>
      <c r="L3779" t="s">
        <v>1929</v>
      </c>
    </row>
    <row r="3780" spans="8:12" x14ac:dyDescent="0.25">
      <c r="H3780" t="s">
        <v>4662</v>
      </c>
      <c r="I3780">
        <v>9648960</v>
      </c>
      <c r="J3780">
        <v>533170013</v>
      </c>
      <c r="K3780" t="s">
        <v>1563</v>
      </c>
      <c r="L3780" t="s">
        <v>1308</v>
      </c>
    </row>
    <row r="3781" spans="8:12" x14ac:dyDescent="0.25">
      <c r="H3781" t="s">
        <v>4663</v>
      </c>
      <c r="I3781">
        <v>9403970</v>
      </c>
      <c r="J3781">
        <v>525001047</v>
      </c>
      <c r="K3781" t="s">
        <v>1307</v>
      </c>
      <c r="L3781" t="s">
        <v>1329</v>
      </c>
    </row>
    <row r="3782" spans="8:12" x14ac:dyDescent="0.25">
      <c r="H3782" t="s">
        <v>4664</v>
      </c>
      <c r="I3782">
        <v>9616292</v>
      </c>
      <c r="J3782">
        <v>533170096</v>
      </c>
      <c r="K3782" t="s">
        <v>1563</v>
      </c>
      <c r="L3782" t="s">
        <v>1308</v>
      </c>
    </row>
    <row r="3783" spans="8:12" x14ac:dyDescent="0.25">
      <c r="H3783" t="s">
        <v>4665</v>
      </c>
      <c r="I3783">
        <v>9581095</v>
      </c>
      <c r="J3783">
        <v>503737000</v>
      </c>
      <c r="K3783" t="s">
        <v>1417</v>
      </c>
      <c r="L3783" t="s">
        <v>1308</v>
      </c>
    </row>
    <row r="3784" spans="8:12" x14ac:dyDescent="0.25">
      <c r="H3784" t="s">
        <v>4666</v>
      </c>
      <c r="I3784">
        <v>8914295</v>
      </c>
      <c r="J3784">
        <v>311939000</v>
      </c>
      <c r="K3784" t="s">
        <v>1609</v>
      </c>
      <c r="L3784" t="s">
        <v>1295</v>
      </c>
    </row>
    <row r="3785" spans="8:12" x14ac:dyDescent="0.25">
      <c r="H3785" t="s">
        <v>4666</v>
      </c>
      <c r="I3785">
        <v>8914295</v>
      </c>
      <c r="J3785">
        <v>258681000</v>
      </c>
      <c r="K3785" t="s">
        <v>1335</v>
      </c>
      <c r="L3785" t="s">
        <v>1295</v>
      </c>
    </row>
    <row r="3786" spans="8:12" x14ac:dyDescent="0.25">
      <c r="H3786" t="s">
        <v>4667</v>
      </c>
      <c r="I3786">
        <v>9437828</v>
      </c>
      <c r="J3786">
        <v>370335000</v>
      </c>
      <c r="L3786" t="s">
        <v>1295</v>
      </c>
    </row>
    <row r="3787" spans="8:12" x14ac:dyDescent="0.25">
      <c r="H3787" t="s">
        <v>4668</v>
      </c>
      <c r="I3787">
        <v>7330210</v>
      </c>
      <c r="J3787">
        <v>412300070</v>
      </c>
      <c r="K3787" t="s">
        <v>1328</v>
      </c>
      <c r="L3787" t="s">
        <v>1329</v>
      </c>
    </row>
    <row r="3788" spans="8:12" x14ac:dyDescent="0.25">
      <c r="H3788" t="s">
        <v>4669</v>
      </c>
      <c r="I3788">
        <v>8305016</v>
      </c>
      <c r="J3788">
        <v>412300180</v>
      </c>
      <c r="K3788" t="s">
        <v>1328</v>
      </c>
      <c r="L3788" t="s">
        <v>1329</v>
      </c>
    </row>
    <row r="3789" spans="8:12" x14ac:dyDescent="0.25">
      <c r="H3789" t="s">
        <v>4670</v>
      </c>
      <c r="I3789">
        <v>8305004</v>
      </c>
      <c r="J3789">
        <v>412300190</v>
      </c>
      <c r="K3789" t="s">
        <v>1328</v>
      </c>
      <c r="L3789" t="s">
        <v>1329</v>
      </c>
    </row>
    <row r="3790" spans="8:12" x14ac:dyDescent="0.25">
      <c r="H3790" t="s">
        <v>4671</v>
      </c>
      <c r="I3790">
        <v>8304995</v>
      </c>
      <c r="J3790">
        <v>412300210</v>
      </c>
      <c r="K3790" t="s">
        <v>1328</v>
      </c>
      <c r="L3790" t="s">
        <v>1329</v>
      </c>
    </row>
    <row r="3791" spans="8:12" x14ac:dyDescent="0.25">
      <c r="H3791" t="s">
        <v>4672</v>
      </c>
      <c r="I3791">
        <v>9257577</v>
      </c>
      <c r="J3791">
        <v>412301210</v>
      </c>
      <c r="K3791" t="s">
        <v>1328</v>
      </c>
      <c r="L3791" t="s">
        <v>1329</v>
      </c>
    </row>
    <row r="3792" spans="8:12" x14ac:dyDescent="0.25">
      <c r="H3792" t="s">
        <v>4673</v>
      </c>
      <c r="I3792">
        <v>9282209</v>
      </c>
      <c r="J3792">
        <v>412301360</v>
      </c>
      <c r="K3792" t="s">
        <v>1328</v>
      </c>
      <c r="L3792" t="s">
        <v>1329</v>
      </c>
    </row>
    <row r="3793" spans="8:12" x14ac:dyDescent="0.25">
      <c r="H3793" t="s">
        <v>4674</v>
      </c>
      <c r="I3793">
        <v>9289324</v>
      </c>
      <c r="J3793">
        <v>412301370</v>
      </c>
      <c r="K3793" t="s">
        <v>1328</v>
      </c>
      <c r="L3793" t="s">
        <v>1329</v>
      </c>
    </row>
    <row r="3794" spans="8:12" x14ac:dyDescent="0.25">
      <c r="H3794" t="s">
        <v>4675</v>
      </c>
      <c r="I3794">
        <v>9291767</v>
      </c>
      <c r="J3794">
        <v>412301380</v>
      </c>
      <c r="K3794" t="s">
        <v>1328</v>
      </c>
      <c r="L3794" t="s">
        <v>1329</v>
      </c>
    </row>
    <row r="3795" spans="8:12" x14ac:dyDescent="0.25">
      <c r="H3795" t="s">
        <v>4676</v>
      </c>
      <c r="I3795">
        <v>9258961</v>
      </c>
      <c r="J3795">
        <v>412301480</v>
      </c>
      <c r="K3795" t="s">
        <v>1328</v>
      </c>
      <c r="L3795" t="s">
        <v>1329</v>
      </c>
    </row>
    <row r="3796" spans="8:12" x14ac:dyDescent="0.25">
      <c r="H3796" t="s">
        <v>4677</v>
      </c>
      <c r="I3796">
        <v>9181780</v>
      </c>
      <c r="J3796">
        <v>412971000</v>
      </c>
      <c r="K3796" t="s">
        <v>1328</v>
      </c>
      <c r="L3796" t="s">
        <v>1329</v>
      </c>
    </row>
    <row r="3797" spans="8:12" x14ac:dyDescent="0.25">
      <c r="H3797" t="s">
        <v>4678</v>
      </c>
      <c r="I3797">
        <v>9569035</v>
      </c>
      <c r="J3797">
        <v>412761440</v>
      </c>
      <c r="K3797" t="s">
        <v>1328</v>
      </c>
      <c r="L3797" t="s">
        <v>1329</v>
      </c>
    </row>
    <row r="3798" spans="8:12" x14ac:dyDescent="0.25">
      <c r="H3798" t="s">
        <v>4679</v>
      </c>
      <c r="I3798">
        <v>8831534</v>
      </c>
      <c r="J3798">
        <v>412300490</v>
      </c>
      <c r="K3798" t="s">
        <v>1328</v>
      </c>
      <c r="L3798" t="s">
        <v>1313</v>
      </c>
    </row>
    <row r="3799" spans="8:12" x14ac:dyDescent="0.25">
      <c r="H3799" t="s">
        <v>4680</v>
      </c>
      <c r="I3799">
        <v>9593517</v>
      </c>
      <c r="J3799">
        <v>538005242</v>
      </c>
      <c r="K3799" t="s">
        <v>1437</v>
      </c>
      <c r="L3799" t="s">
        <v>1308</v>
      </c>
    </row>
    <row r="3800" spans="8:12" x14ac:dyDescent="0.25">
      <c r="H3800" t="s">
        <v>4680</v>
      </c>
      <c r="I3800">
        <v>9593517</v>
      </c>
      <c r="J3800">
        <v>537985026</v>
      </c>
      <c r="L3800" t="s">
        <v>1308</v>
      </c>
    </row>
    <row r="3801" spans="8:12" x14ac:dyDescent="0.25">
      <c r="H3801" t="s">
        <v>4681</v>
      </c>
      <c r="I3801">
        <v>8987450</v>
      </c>
      <c r="J3801">
        <v>574535000</v>
      </c>
      <c r="K3801" t="s">
        <v>1350</v>
      </c>
      <c r="L3801" t="s">
        <v>1308</v>
      </c>
    </row>
    <row r="3802" spans="8:12" x14ac:dyDescent="0.25">
      <c r="H3802" t="s">
        <v>4682</v>
      </c>
      <c r="I3802">
        <v>8931554</v>
      </c>
      <c r="J3802">
        <v>412300590</v>
      </c>
      <c r="K3802" t="s">
        <v>1328</v>
      </c>
      <c r="L3802" t="s">
        <v>1381</v>
      </c>
    </row>
    <row r="3803" spans="8:12" x14ac:dyDescent="0.25">
      <c r="H3803" t="s">
        <v>4683</v>
      </c>
      <c r="I3803">
        <v>8302870</v>
      </c>
      <c r="J3803">
        <v>412300270</v>
      </c>
      <c r="K3803" t="s">
        <v>1328</v>
      </c>
      <c r="L3803" t="s">
        <v>1329</v>
      </c>
    </row>
    <row r="3804" spans="8:12" x14ac:dyDescent="0.25">
      <c r="H3804" t="s">
        <v>4684</v>
      </c>
      <c r="I3804">
        <v>7408328</v>
      </c>
      <c r="J3804">
        <v>412300670</v>
      </c>
      <c r="K3804" t="s">
        <v>1328</v>
      </c>
      <c r="L3804" t="s">
        <v>1329</v>
      </c>
    </row>
    <row r="3805" spans="8:12" x14ac:dyDescent="0.25">
      <c r="H3805" t="s">
        <v>4685</v>
      </c>
      <c r="I3805">
        <v>9198070</v>
      </c>
      <c r="J3805">
        <v>412301050</v>
      </c>
      <c r="K3805" t="s">
        <v>1328</v>
      </c>
      <c r="L3805" t="s">
        <v>1412</v>
      </c>
    </row>
    <row r="3806" spans="8:12" x14ac:dyDescent="0.25">
      <c r="H3806" t="s">
        <v>4686</v>
      </c>
      <c r="I3806">
        <v>8514435</v>
      </c>
      <c r="J3806">
        <v>457469000</v>
      </c>
      <c r="K3806" t="s">
        <v>1409</v>
      </c>
      <c r="L3806" t="s">
        <v>1326</v>
      </c>
    </row>
    <row r="3807" spans="8:12" x14ac:dyDescent="0.25">
      <c r="H3807" t="s">
        <v>4687</v>
      </c>
      <c r="I3807">
        <v>9031416</v>
      </c>
      <c r="J3807">
        <v>304010148</v>
      </c>
      <c r="K3807" t="s">
        <v>1294</v>
      </c>
      <c r="L3807" t="s">
        <v>1295</v>
      </c>
    </row>
    <row r="3808" spans="8:12" x14ac:dyDescent="0.25">
      <c r="H3808" t="s">
        <v>4688</v>
      </c>
      <c r="I3808">
        <v>9961609</v>
      </c>
      <c r="J3808">
        <v>256588753</v>
      </c>
      <c r="K3808" t="s">
        <v>1340</v>
      </c>
      <c r="L3808" t="s">
        <v>1308</v>
      </c>
    </row>
    <row r="3809" spans="8:12" x14ac:dyDescent="0.25">
      <c r="H3809" t="s">
        <v>4689</v>
      </c>
      <c r="I3809">
        <v>9156345</v>
      </c>
      <c r="J3809">
        <v>572729210</v>
      </c>
      <c r="K3809" t="s">
        <v>1575</v>
      </c>
      <c r="L3809" t="s">
        <v>1362</v>
      </c>
    </row>
    <row r="3810" spans="8:12" x14ac:dyDescent="0.25">
      <c r="H3810" t="s">
        <v>4690</v>
      </c>
      <c r="I3810">
        <v>9371012</v>
      </c>
      <c r="J3810">
        <v>525019352</v>
      </c>
      <c r="K3810" t="s">
        <v>1307</v>
      </c>
      <c r="L3810" t="s">
        <v>1329</v>
      </c>
    </row>
    <row r="3811" spans="8:12" x14ac:dyDescent="0.25">
      <c r="H3811" t="s">
        <v>4691</v>
      </c>
      <c r="I3811">
        <v>9153733</v>
      </c>
      <c r="J3811">
        <v>525023203</v>
      </c>
      <c r="K3811" t="s">
        <v>1307</v>
      </c>
      <c r="L3811" t="s">
        <v>1326</v>
      </c>
    </row>
    <row r="3812" spans="8:12" x14ac:dyDescent="0.25">
      <c r="H3812" t="s">
        <v>4692</v>
      </c>
      <c r="I3812">
        <v>9465320</v>
      </c>
      <c r="J3812">
        <v>311000299</v>
      </c>
      <c r="K3812" t="s">
        <v>1609</v>
      </c>
      <c r="L3812" t="s">
        <v>1341</v>
      </c>
    </row>
    <row r="3813" spans="8:12" x14ac:dyDescent="0.25">
      <c r="H3813" t="s">
        <v>4692</v>
      </c>
      <c r="I3813">
        <v>9465320</v>
      </c>
      <c r="J3813">
        <v>238264000</v>
      </c>
      <c r="K3813" t="s">
        <v>2926</v>
      </c>
      <c r="L3813" t="s">
        <v>1341</v>
      </c>
    </row>
    <row r="3814" spans="8:12" x14ac:dyDescent="0.25">
      <c r="H3814" t="s">
        <v>4693</v>
      </c>
      <c r="I3814">
        <v>6828806</v>
      </c>
      <c r="J3814">
        <v>258222000</v>
      </c>
      <c r="K3814" t="s">
        <v>1335</v>
      </c>
      <c r="L3814" t="s">
        <v>1295</v>
      </c>
    </row>
    <row r="3815" spans="8:12" x14ac:dyDescent="0.25">
      <c r="H3815" t="s">
        <v>4694</v>
      </c>
      <c r="I3815">
        <v>9226176</v>
      </c>
      <c r="J3815">
        <v>257629000</v>
      </c>
      <c r="K3815" t="s">
        <v>1335</v>
      </c>
      <c r="L3815" t="s">
        <v>1295</v>
      </c>
    </row>
    <row r="3816" spans="8:12" x14ac:dyDescent="0.25">
      <c r="H3816" t="s">
        <v>4695</v>
      </c>
      <c r="I3816">
        <v>8028383</v>
      </c>
      <c r="J3816">
        <v>242090000</v>
      </c>
      <c r="K3816" t="s">
        <v>1956</v>
      </c>
      <c r="L3816" t="s">
        <v>1329</v>
      </c>
    </row>
    <row r="3817" spans="8:12" x14ac:dyDescent="0.25">
      <c r="H3817" t="s">
        <v>4696</v>
      </c>
      <c r="I3817">
        <v>8917869</v>
      </c>
      <c r="J3817">
        <v>518690000</v>
      </c>
      <c r="K3817" t="s">
        <v>1595</v>
      </c>
      <c r="L3817" t="s">
        <v>1295</v>
      </c>
    </row>
    <row r="3818" spans="8:12" x14ac:dyDescent="0.25">
      <c r="H3818" t="s">
        <v>4697</v>
      </c>
      <c r="I3818">
        <v>9150731</v>
      </c>
      <c r="J3818">
        <v>477047400</v>
      </c>
      <c r="K3818" t="s">
        <v>1348</v>
      </c>
      <c r="L3818" t="s">
        <v>1295</v>
      </c>
    </row>
    <row r="3819" spans="8:12" x14ac:dyDescent="0.25">
      <c r="H3819" t="s">
        <v>4698</v>
      </c>
      <c r="I3819">
        <v>9224099</v>
      </c>
      <c r="J3819">
        <v>477111100</v>
      </c>
      <c r="K3819" t="s">
        <v>1348</v>
      </c>
      <c r="L3819" t="s">
        <v>1341</v>
      </c>
    </row>
    <row r="3820" spans="8:12" x14ac:dyDescent="0.25">
      <c r="H3820" t="s">
        <v>4699</v>
      </c>
      <c r="I3820">
        <v>9122899</v>
      </c>
      <c r="J3820">
        <v>477044100</v>
      </c>
      <c r="K3820" t="s">
        <v>1348</v>
      </c>
      <c r="L3820" t="s">
        <v>1341</v>
      </c>
    </row>
    <row r="3821" spans="8:12" x14ac:dyDescent="0.25">
      <c r="H3821" t="s">
        <v>4700</v>
      </c>
      <c r="I3821">
        <v>8119273</v>
      </c>
      <c r="J3821">
        <v>316004880</v>
      </c>
      <c r="K3821" t="s">
        <v>1365</v>
      </c>
      <c r="L3821" t="s">
        <v>1341</v>
      </c>
    </row>
    <row r="3822" spans="8:12" x14ac:dyDescent="0.25">
      <c r="H3822" t="s">
        <v>4701</v>
      </c>
      <c r="I3822">
        <v>9724099</v>
      </c>
      <c r="J3822">
        <v>548934000</v>
      </c>
      <c r="K3822" t="s">
        <v>1988</v>
      </c>
      <c r="L3822" t="s">
        <v>1313</v>
      </c>
    </row>
    <row r="3823" spans="8:12" x14ac:dyDescent="0.25">
      <c r="H3823" t="s">
        <v>4702</v>
      </c>
      <c r="I3823">
        <v>9536064</v>
      </c>
      <c r="J3823">
        <v>305502000</v>
      </c>
      <c r="L3823" t="s">
        <v>1295</v>
      </c>
    </row>
    <row r="3824" spans="8:12" x14ac:dyDescent="0.25">
      <c r="H3824" t="s">
        <v>4703</v>
      </c>
      <c r="I3824">
        <v>9483516</v>
      </c>
      <c r="J3824">
        <v>235097855</v>
      </c>
      <c r="K3824" t="s">
        <v>1558</v>
      </c>
      <c r="L3824" t="s">
        <v>1326</v>
      </c>
    </row>
    <row r="3825" spans="8:12" x14ac:dyDescent="0.25">
      <c r="H3825" t="s">
        <v>4704</v>
      </c>
      <c r="I3825">
        <v>9083184</v>
      </c>
      <c r="J3825">
        <v>273352750</v>
      </c>
      <c r="K3825" t="s">
        <v>1297</v>
      </c>
      <c r="L3825" t="s">
        <v>1326</v>
      </c>
    </row>
    <row r="3826" spans="8:12" x14ac:dyDescent="0.25">
      <c r="H3826" t="s">
        <v>4705</v>
      </c>
      <c r="I3826">
        <v>9047075</v>
      </c>
      <c r="J3826">
        <v>311344000</v>
      </c>
      <c r="K3826" t="s">
        <v>1609</v>
      </c>
      <c r="L3826" t="s">
        <v>1341</v>
      </c>
    </row>
    <row r="3827" spans="8:12" x14ac:dyDescent="0.25">
      <c r="H3827" t="s">
        <v>4706</v>
      </c>
      <c r="I3827">
        <v>9365491</v>
      </c>
      <c r="J3827">
        <v>220506000</v>
      </c>
      <c r="K3827" t="s">
        <v>1456</v>
      </c>
      <c r="L3827" t="s">
        <v>1295</v>
      </c>
    </row>
    <row r="3828" spans="8:12" x14ac:dyDescent="0.25">
      <c r="H3828" t="s">
        <v>4707</v>
      </c>
      <c r="I3828">
        <v>8668028</v>
      </c>
      <c r="J3828">
        <v>514147000</v>
      </c>
      <c r="K3828" t="s">
        <v>1406</v>
      </c>
      <c r="L3828" t="s">
        <v>1308</v>
      </c>
    </row>
    <row r="3829" spans="8:12" x14ac:dyDescent="0.25">
      <c r="H3829" t="s">
        <v>4708</v>
      </c>
      <c r="I3829">
        <v>9549621</v>
      </c>
      <c r="J3829">
        <v>273358960</v>
      </c>
      <c r="K3829" t="s">
        <v>1297</v>
      </c>
      <c r="L3829" t="s">
        <v>1295</v>
      </c>
    </row>
    <row r="3830" spans="8:12" x14ac:dyDescent="0.25">
      <c r="H3830" t="s">
        <v>4709</v>
      </c>
      <c r="I3830">
        <v>9673147</v>
      </c>
      <c r="J3830">
        <v>357712000</v>
      </c>
      <c r="K3830" t="s">
        <v>1332</v>
      </c>
      <c r="L3830" t="s">
        <v>1308</v>
      </c>
    </row>
    <row r="3831" spans="8:12" x14ac:dyDescent="0.25">
      <c r="H3831" t="s">
        <v>4710</v>
      </c>
      <c r="I3831">
        <v>9141235</v>
      </c>
      <c r="J3831">
        <v>477133200</v>
      </c>
      <c r="K3831" t="s">
        <v>1348</v>
      </c>
      <c r="L3831" t="s">
        <v>1341</v>
      </c>
    </row>
    <row r="3832" spans="8:12" x14ac:dyDescent="0.25">
      <c r="H3832" t="s">
        <v>4711</v>
      </c>
      <c r="I3832">
        <v>9691137</v>
      </c>
      <c r="J3832">
        <v>374216000</v>
      </c>
      <c r="L3832" t="s">
        <v>1313</v>
      </c>
    </row>
    <row r="3833" spans="8:12" x14ac:dyDescent="0.25">
      <c r="H3833" t="s">
        <v>4712</v>
      </c>
      <c r="I3833">
        <v>6919514</v>
      </c>
      <c r="J3833">
        <v>214181607</v>
      </c>
      <c r="K3833" t="s">
        <v>1302</v>
      </c>
      <c r="L3833" t="s">
        <v>1295</v>
      </c>
    </row>
    <row r="3834" spans="8:12" x14ac:dyDescent="0.25">
      <c r="H3834" t="s">
        <v>4713</v>
      </c>
      <c r="I3834">
        <v>9309227</v>
      </c>
      <c r="J3834">
        <v>266209000</v>
      </c>
      <c r="K3834" t="s">
        <v>2749</v>
      </c>
      <c r="L3834" t="s">
        <v>1326</v>
      </c>
    </row>
    <row r="3835" spans="8:12" x14ac:dyDescent="0.25">
      <c r="H3835" t="s">
        <v>4714</v>
      </c>
      <c r="I3835">
        <v>9439175</v>
      </c>
      <c r="J3835">
        <v>245198000</v>
      </c>
      <c r="K3835" t="s">
        <v>1387</v>
      </c>
      <c r="L3835" t="s">
        <v>1326</v>
      </c>
    </row>
    <row r="3836" spans="8:12" x14ac:dyDescent="0.25">
      <c r="H3836" t="s">
        <v>4715</v>
      </c>
      <c r="I3836">
        <v>9309239</v>
      </c>
      <c r="J3836">
        <v>266258000</v>
      </c>
      <c r="K3836" t="s">
        <v>2749</v>
      </c>
      <c r="L3836" t="s">
        <v>1326</v>
      </c>
    </row>
    <row r="3837" spans="8:12" x14ac:dyDescent="0.25">
      <c r="H3837" t="s">
        <v>4716</v>
      </c>
      <c r="I3837">
        <v>9430208</v>
      </c>
      <c r="J3837">
        <v>434114900</v>
      </c>
      <c r="K3837" t="s">
        <v>1991</v>
      </c>
      <c r="L3837" t="s">
        <v>1313</v>
      </c>
    </row>
    <row r="3838" spans="8:12" x14ac:dyDescent="0.25">
      <c r="H3838" t="s">
        <v>4717</v>
      </c>
      <c r="I3838">
        <v>9131606</v>
      </c>
      <c r="J3838">
        <v>293930300</v>
      </c>
      <c r="L3838" t="s">
        <v>1362</v>
      </c>
    </row>
    <row r="3839" spans="8:12" x14ac:dyDescent="0.25">
      <c r="H3839" t="s">
        <v>4718</v>
      </c>
      <c r="I3839">
        <v>9211535</v>
      </c>
      <c r="J3839">
        <v>246697000</v>
      </c>
      <c r="K3839" t="s">
        <v>1387</v>
      </c>
      <c r="L3839" t="s">
        <v>1326</v>
      </c>
    </row>
    <row r="3840" spans="8:12" x14ac:dyDescent="0.25">
      <c r="H3840" t="s">
        <v>4719</v>
      </c>
      <c r="I3840">
        <v>9165451</v>
      </c>
      <c r="J3840">
        <v>248373000</v>
      </c>
      <c r="K3840" t="s">
        <v>1340</v>
      </c>
      <c r="L3840" t="s">
        <v>1326</v>
      </c>
    </row>
    <row r="3841" spans="8:12" x14ac:dyDescent="0.25">
      <c r="H3841" t="s">
        <v>4720</v>
      </c>
      <c r="I3841">
        <v>9441269</v>
      </c>
      <c r="J3841">
        <v>538003710</v>
      </c>
      <c r="K3841" t="s">
        <v>1437</v>
      </c>
      <c r="L3841" t="s">
        <v>1341</v>
      </c>
    </row>
    <row r="3842" spans="8:12" x14ac:dyDescent="0.25">
      <c r="H3842" t="s">
        <v>4721</v>
      </c>
      <c r="I3842">
        <v>9265689</v>
      </c>
      <c r="J3842">
        <v>357934000</v>
      </c>
      <c r="K3842" t="s">
        <v>1332</v>
      </c>
      <c r="L3842" t="s">
        <v>1362</v>
      </c>
    </row>
    <row r="3843" spans="8:12" x14ac:dyDescent="0.25">
      <c r="H3843" t="s">
        <v>4722</v>
      </c>
      <c r="I3843">
        <v>8130576</v>
      </c>
      <c r="J3843">
        <v>373608000</v>
      </c>
      <c r="L3843" t="s">
        <v>1395</v>
      </c>
    </row>
    <row r="3844" spans="8:12" x14ac:dyDescent="0.25">
      <c r="H3844" t="s">
        <v>4723</v>
      </c>
      <c r="I3844">
        <v>9687095</v>
      </c>
      <c r="J3844">
        <v>355612000</v>
      </c>
      <c r="K3844" t="s">
        <v>1332</v>
      </c>
      <c r="L3844" t="s">
        <v>1308</v>
      </c>
    </row>
    <row r="3845" spans="8:12" x14ac:dyDescent="0.25">
      <c r="H3845" t="s">
        <v>4724</v>
      </c>
      <c r="I3845">
        <v>9005091</v>
      </c>
      <c r="J3845">
        <v>514440000</v>
      </c>
      <c r="K3845" t="s">
        <v>1406</v>
      </c>
      <c r="L3845" t="s">
        <v>1295</v>
      </c>
    </row>
    <row r="3846" spans="8:12" x14ac:dyDescent="0.25">
      <c r="H3846" t="s">
        <v>4725</v>
      </c>
      <c r="I3846">
        <v>9316610</v>
      </c>
      <c r="J3846">
        <v>229339000</v>
      </c>
      <c r="L3846" t="s">
        <v>1326</v>
      </c>
    </row>
    <row r="3847" spans="8:12" x14ac:dyDescent="0.25">
      <c r="H3847" t="s">
        <v>4726</v>
      </c>
      <c r="I3847">
        <v>9440564</v>
      </c>
      <c r="J3847">
        <v>354246000</v>
      </c>
      <c r="K3847" t="s">
        <v>1332</v>
      </c>
      <c r="L3847" t="s">
        <v>1295</v>
      </c>
    </row>
    <row r="3848" spans="8:12" x14ac:dyDescent="0.25">
      <c r="H3848" t="s">
        <v>4727</v>
      </c>
      <c r="I3848">
        <v>9681613</v>
      </c>
      <c r="J3848">
        <v>431005102</v>
      </c>
      <c r="K3848" t="s">
        <v>1368</v>
      </c>
      <c r="L3848" t="s">
        <v>1313</v>
      </c>
    </row>
    <row r="3849" spans="8:12" x14ac:dyDescent="0.25">
      <c r="H3849" t="s">
        <v>4728</v>
      </c>
      <c r="I3849">
        <v>9124029</v>
      </c>
      <c r="J3849">
        <v>441658000</v>
      </c>
      <c r="K3849" t="s">
        <v>1352</v>
      </c>
      <c r="L3849" t="s">
        <v>1295</v>
      </c>
    </row>
    <row r="3850" spans="8:12" x14ac:dyDescent="0.25">
      <c r="H3850" t="s">
        <v>4729</v>
      </c>
      <c r="I3850">
        <v>9284403</v>
      </c>
      <c r="J3850">
        <v>441896000</v>
      </c>
      <c r="K3850" t="s">
        <v>1352</v>
      </c>
      <c r="L3850" t="s">
        <v>1295</v>
      </c>
    </row>
    <row r="3851" spans="8:12" x14ac:dyDescent="0.25">
      <c r="H3851" t="s">
        <v>4730</v>
      </c>
      <c r="I3851">
        <v>5367685</v>
      </c>
      <c r="J3851">
        <v>211225410</v>
      </c>
      <c r="K3851" t="s">
        <v>1426</v>
      </c>
      <c r="L3851" t="s">
        <v>1295</v>
      </c>
    </row>
    <row r="3852" spans="8:12" x14ac:dyDescent="0.25">
      <c r="H3852" t="s">
        <v>4731</v>
      </c>
      <c r="I3852">
        <v>9544671</v>
      </c>
      <c r="J3852">
        <v>259078000</v>
      </c>
      <c r="K3852" t="s">
        <v>1335</v>
      </c>
      <c r="L3852" t="s">
        <v>1308</v>
      </c>
    </row>
    <row r="3853" spans="8:12" x14ac:dyDescent="0.25">
      <c r="H3853" t="s">
        <v>4732</v>
      </c>
      <c r="I3853">
        <v>9665451</v>
      </c>
      <c r="J3853">
        <v>525003269</v>
      </c>
      <c r="K3853" t="s">
        <v>1307</v>
      </c>
      <c r="L3853" t="s">
        <v>1329</v>
      </c>
    </row>
    <row r="3854" spans="8:12" x14ac:dyDescent="0.25">
      <c r="H3854" t="s">
        <v>4733</v>
      </c>
      <c r="I3854">
        <v>7102259</v>
      </c>
      <c r="J3854">
        <v>257391000</v>
      </c>
      <c r="K3854" t="s">
        <v>1335</v>
      </c>
      <c r="L3854" t="s">
        <v>1295</v>
      </c>
    </row>
    <row r="3855" spans="8:12" x14ac:dyDescent="0.25">
      <c r="H3855" t="s">
        <v>463</v>
      </c>
      <c r="I3855">
        <v>9604419</v>
      </c>
      <c r="J3855">
        <v>373234000</v>
      </c>
      <c r="L3855" t="s">
        <v>1341</v>
      </c>
    </row>
    <row r="3856" spans="8:12" x14ac:dyDescent="0.25">
      <c r="H3856" t="s">
        <v>4734</v>
      </c>
      <c r="I3856">
        <v>9149720</v>
      </c>
      <c r="J3856">
        <v>441299000</v>
      </c>
      <c r="K3856" t="s">
        <v>1352</v>
      </c>
      <c r="L3856" t="s">
        <v>1341</v>
      </c>
    </row>
    <row r="3857" spans="8:12" x14ac:dyDescent="0.25">
      <c r="H3857" t="s">
        <v>4735</v>
      </c>
      <c r="I3857">
        <v>9111943</v>
      </c>
      <c r="J3857">
        <v>441482000</v>
      </c>
      <c r="K3857" t="s">
        <v>1352</v>
      </c>
      <c r="L3857" t="s">
        <v>1341</v>
      </c>
    </row>
    <row r="3858" spans="8:12" x14ac:dyDescent="0.25">
      <c r="H3858" t="s">
        <v>4736</v>
      </c>
      <c r="I3858">
        <v>9312365</v>
      </c>
      <c r="J3858">
        <v>440287000</v>
      </c>
      <c r="K3858" t="s">
        <v>1352</v>
      </c>
      <c r="L3858" t="s">
        <v>1295</v>
      </c>
    </row>
    <row r="3859" spans="8:12" x14ac:dyDescent="0.25">
      <c r="H3859" t="s">
        <v>4737</v>
      </c>
      <c r="I3859">
        <v>9166962</v>
      </c>
      <c r="J3859">
        <v>351924000</v>
      </c>
      <c r="K3859" t="s">
        <v>1332</v>
      </c>
      <c r="L3859" t="s">
        <v>1326</v>
      </c>
    </row>
    <row r="3860" spans="8:12" x14ac:dyDescent="0.25">
      <c r="H3860" t="s">
        <v>4738</v>
      </c>
      <c r="I3860">
        <v>9309679</v>
      </c>
      <c r="J3860">
        <v>357404000</v>
      </c>
      <c r="K3860" t="s">
        <v>1332</v>
      </c>
      <c r="L3860" t="s">
        <v>1341</v>
      </c>
    </row>
    <row r="3861" spans="8:12" x14ac:dyDescent="0.25">
      <c r="H3861" t="s">
        <v>4739</v>
      </c>
      <c r="I3861">
        <v>9652301</v>
      </c>
      <c r="J3861">
        <v>373901000</v>
      </c>
      <c r="L3861" t="s">
        <v>1395</v>
      </c>
    </row>
    <row r="3862" spans="8:12" x14ac:dyDescent="0.25">
      <c r="H3862" t="s">
        <v>4740</v>
      </c>
      <c r="I3862">
        <v>8862789</v>
      </c>
      <c r="J3862">
        <v>671527000</v>
      </c>
      <c r="K3862" t="s">
        <v>1311</v>
      </c>
      <c r="L3862" t="s">
        <v>1295</v>
      </c>
    </row>
    <row r="3863" spans="8:12" x14ac:dyDescent="0.25">
      <c r="H3863" t="s">
        <v>4741</v>
      </c>
      <c r="I3863">
        <v>9262998</v>
      </c>
      <c r="J3863">
        <v>477443000</v>
      </c>
      <c r="K3863" t="s">
        <v>1348</v>
      </c>
      <c r="L3863" t="s">
        <v>1341</v>
      </c>
    </row>
    <row r="3864" spans="8:12" x14ac:dyDescent="0.25">
      <c r="H3864" t="s">
        <v>4742</v>
      </c>
      <c r="I3864">
        <v>9554822</v>
      </c>
      <c r="J3864">
        <v>441839000</v>
      </c>
      <c r="K3864" t="s">
        <v>1352</v>
      </c>
      <c r="L3864" t="s">
        <v>1326</v>
      </c>
    </row>
    <row r="3865" spans="8:12" x14ac:dyDescent="0.25">
      <c r="H3865" t="s">
        <v>4743</v>
      </c>
      <c r="I3865">
        <v>9221164</v>
      </c>
      <c r="J3865">
        <v>657111600</v>
      </c>
      <c r="K3865" t="s">
        <v>1607</v>
      </c>
      <c r="L3865" t="s">
        <v>1560</v>
      </c>
    </row>
    <row r="3866" spans="8:12" x14ac:dyDescent="0.25">
      <c r="H3866" t="s">
        <v>4743</v>
      </c>
      <c r="I3866">
        <v>2560925</v>
      </c>
      <c r="J3866">
        <v>353977000</v>
      </c>
      <c r="K3866" t="s">
        <v>1332</v>
      </c>
      <c r="L3866" t="s">
        <v>1329</v>
      </c>
    </row>
    <row r="3867" spans="8:12" x14ac:dyDescent="0.25">
      <c r="H3867" t="s">
        <v>4743</v>
      </c>
      <c r="I3867">
        <v>9186326</v>
      </c>
      <c r="J3867">
        <v>306587000</v>
      </c>
      <c r="K3867" t="s">
        <v>2112</v>
      </c>
      <c r="L3867" t="s">
        <v>4744</v>
      </c>
    </row>
    <row r="3868" spans="8:12" x14ac:dyDescent="0.25">
      <c r="H3868" t="s">
        <v>464</v>
      </c>
      <c r="I3868">
        <v>9579743</v>
      </c>
      <c r="J3868">
        <v>538004184</v>
      </c>
      <c r="K3868" t="s">
        <v>1437</v>
      </c>
      <c r="L3868" t="s">
        <v>1308</v>
      </c>
    </row>
    <row r="3869" spans="8:12" x14ac:dyDescent="0.25">
      <c r="H3869" t="s">
        <v>464</v>
      </c>
      <c r="I3869">
        <v>9554834</v>
      </c>
      <c r="J3869">
        <v>441753000</v>
      </c>
      <c r="K3869" t="s">
        <v>1352</v>
      </c>
      <c r="L3869" t="s">
        <v>1326</v>
      </c>
    </row>
    <row r="3870" spans="8:12" x14ac:dyDescent="0.25">
      <c r="H3870" t="s">
        <v>4745</v>
      </c>
      <c r="I3870">
        <v>8416334</v>
      </c>
      <c r="J3870">
        <v>356021000</v>
      </c>
      <c r="K3870" t="s">
        <v>1332</v>
      </c>
      <c r="L3870" t="s">
        <v>4746</v>
      </c>
    </row>
    <row r="3871" spans="8:12" x14ac:dyDescent="0.25">
      <c r="H3871" t="s">
        <v>4747</v>
      </c>
      <c r="I3871">
        <v>9527776</v>
      </c>
      <c r="J3871">
        <v>256714000</v>
      </c>
      <c r="K3871" t="s">
        <v>1340</v>
      </c>
      <c r="L3871" t="s">
        <v>1326</v>
      </c>
    </row>
    <row r="3872" spans="8:12" x14ac:dyDescent="0.25">
      <c r="H3872" t="s">
        <v>4748</v>
      </c>
      <c r="I3872">
        <v>8650837</v>
      </c>
      <c r="J3872">
        <v>325312000</v>
      </c>
      <c r="K3872" t="s">
        <v>1521</v>
      </c>
      <c r="L3872" t="s">
        <v>1308</v>
      </c>
    </row>
    <row r="3873" spans="8:12" x14ac:dyDescent="0.25">
      <c r="H3873" t="s">
        <v>4749</v>
      </c>
      <c r="I3873">
        <v>7707839</v>
      </c>
      <c r="J3873">
        <v>214182623</v>
      </c>
      <c r="K3873" t="s">
        <v>1302</v>
      </c>
      <c r="L3873" t="s">
        <v>1295</v>
      </c>
    </row>
    <row r="3874" spans="8:12" x14ac:dyDescent="0.25">
      <c r="H3874" t="s">
        <v>4750</v>
      </c>
      <c r="I3874">
        <v>9673109</v>
      </c>
      <c r="J3874">
        <v>564886000</v>
      </c>
      <c r="K3874" t="s">
        <v>1441</v>
      </c>
      <c r="L3874" t="s">
        <v>1395</v>
      </c>
    </row>
    <row r="3875" spans="8:12" x14ac:dyDescent="0.25">
      <c r="H3875" t="s">
        <v>4751</v>
      </c>
      <c r="I3875">
        <v>9110365</v>
      </c>
      <c r="J3875">
        <v>311879000</v>
      </c>
      <c r="K3875" t="s">
        <v>1609</v>
      </c>
      <c r="L3875" t="s">
        <v>1341</v>
      </c>
    </row>
    <row r="3876" spans="8:12" x14ac:dyDescent="0.25">
      <c r="H3876" t="s">
        <v>4752</v>
      </c>
      <c r="I3876">
        <v>8866682</v>
      </c>
      <c r="J3876">
        <v>577304000</v>
      </c>
      <c r="L3876" t="s">
        <v>1295</v>
      </c>
    </row>
    <row r="3877" spans="8:12" x14ac:dyDescent="0.25">
      <c r="H3877" t="s">
        <v>4752</v>
      </c>
      <c r="I3877">
        <v>8866682</v>
      </c>
      <c r="J3877">
        <v>312287000</v>
      </c>
      <c r="K3877" t="s">
        <v>1379</v>
      </c>
      <c r="L3877" t="s">
        <v>1295</v>
      </c>
    </row>
    <row r="3878" spans="8:12" x14ac:dyDescent="0.25">
      <c r="H3878" t="s">
        <v>4753</v>
      </c>
      <c r="I3878">
        <v>8869945</v>
      </c>
      <c r="J3878">
        <v>312628000</v>
      </c>
      <c r="K3878" t="s">
        <v>1379</v>
      </c>
      <c r="L3878" t="s">
        <v>1295</v>
      </c>
    </row>
    <row r="3879" spans="8:12" x14ac:dyDescent="0.25">
      <c r="H3879" t="s">
        <v>4754</v>
      </c>
      <c r="I3879">
        <v>9393149</v>
      </c>
      <c r="J3879">
        <v>212337000</v>
      </c>
      <c r="K3879" t="s">
        <v>1443</v>
      </c>
      <c r="L3879" t="s">
        <v>1341</v>
      </c>
    </row>
    <row r="3880" spans="8:12" x14ac:dyDescent="0.25">
      <c r="H3880" t="s">
        <v>4755</v>
      </c>
      <c r="I3880">
        <v>5046281</v>
      </c>
      <c r="J3880">
        <v>211711370</v>
      </c>
      <c r="K3880" t="s">
        <v>1426</v>
      </c>
      <c r="L3880" t="s">
        <v>1308</v>
      </c>
    </row>
    <row r="3881" spans="8:12" x14ac:dyDescent="0.25">
      <c r="H3881" t="s">
        <v>465</v>
      </c>
      <c r="I3881">
        <v>9294501</v>
      </c>
      <c r="J3881">
        <v>636016964</v>
      </c>
      <c r="K3881" t="s">
        <v>1464</v>
      </c>
      <c r="L3881" t="s">
        <v>1341</v>
      </c>
    </row>
    <row r="3882" spans="8:12" x14ac:dyDescent="0.25">
      <c r="H3882" t="s">
        <v>4756</v>
      </c>
      <c r="I3882">
        <v>9397262</v>
      </c>
      <c r="J3882">
        <v>372085000</v>
      </c>
      <c r="L3882" t="s">
        <v>1341</v>
      </c>
    </row>
    <row r="3883" spans="8:12" x14ac:dyDescent="0.25">
      <c r="H3883" t="s">
        <v>4757</v>
      </c>
      <c r="I3883">
        <v>9261994</v>
      </c>
      <c r="J3883">
        <v>305745000</v>
      </c>
      <c r="L3883" t="s">
        <v>1295</v>
      </c>
    </row>
    <row r="3884" spans="8:12" x14ac:dyDescent="0.25">
      <c r="H3884" t="s">
        <v>4758</v>
      </c>
      <c r="I3884">
        <v>9565089</v>
      </c>
      <c r="J3884">
        <v>338780000</v>
      </c>
      <c r="K3884" t="s">
        <v>1431</v>
      </c>
      <c r="L3884" t="s">
        <v>1329</v>
      </c>
    </row>
    <row r="3885" spans="8:12" x14ac:dyDescent="0.25">
      <c r="H3885" t="s">
        <v>4759</v>
      </c>
      <c r="I3885">
        <v>9501629</v>
      </c>
      <c r="J3885">
        <v>563197000</v>
      </c>
      <c r="K3885" t="s">
        <v>1441</v>
      </c>
      <c r="L3885" t="s">
        <v>1362</v>
      </c>
    </row>
    <row r="3886" spans="8:12" x14ac:dyDescent="0.25">
      <c r="H3886" t="s">
        <v>4759</v>
      </c>
      <c r="I3886">
        <v>1011513</v>
      </c>
      <c r="J3886">
        <v>319065700</v>
      </c>
      <c r="K3886" t="s">
        <v>1671</v>
      </c>
      <c r="L3886" t="s">
        <v>1329</v>
      </c>
    </row>
    <row r="3887" spans="8:12" x14ac:dyDescent="0.25">
      <c r="H3887" t="s">
        <v>4760</v>
      </c>
      <c r="I3887">
        <v>5296795</v>
      </c>
      <c r="J3887">
        <v>334640000</v>
      </c>
      <c r="K3887" t="s">
        <v>2211</v>
      </c>
      <c r="L3887" t="s">
        <v>1308</v>
      </c>
    </row>
    <row r="3888" spans="8:12" x14ac:dyDescent="0.25">
      <c r="H3888" t="s">
        <v>4761</v>
      </c>
      <c r="I3888">
        <v>9365283</v>
      </c>
      <c r="J3888">
        <v>636013026</v>
      </c>
      <c r="K3888" t="s">
        <v>1464</v>
      </c>
      <c r="L3888" t="s">
        <v>1326</v>
      </c>
    </row>
    <row r="3889" spans="8:12" x14ac:dyDescent="0.25">
      <c r="H3889" t="s">
        <v>4762</v>
      </c>
      <c r="I3889">
        <v>9449558</v>
      </c>
      <c r="J3889">
        <v>565833000</v>
      </c>
      <c r="L3889" t="s">
        <v>1326</v>
      </c>
    </row>
    <row r="3890" spans="8:12" x14ac:dyDescent="0.25">
      <c r="H3890" t="s">
        <v>4762</v>
      </c>
      <c r="I3890">
        <v>8407931</v>
      </c>
      <c r="J3890">
        <v>511221000</v>
      </c>
      <c r="K3890" t="s">
        <v>1638</v>
      </c>
      <c r="L3890" t="s">
        <v>4763</v>
      </c>
    </row>
    <row r="3891" spans="8:12" x14ac:dyDescent="0.25">
      <c r="H3891" t="s">
        <v>4764</v>
      </c>
      <c r="I3891">
        <v>8418904</v>
      </c>
      <c r="J3891">
        <v>667003155</v>
      </c>
      <c r="K3891" t="s">
        <v>2089</v>
      </c>
      <c r="L3891" t="s">
        <v>1313</v>
      </c>
    </row>
    <row r="3892" spans="8:12" x14ac:dyDescent="0.25">
      <c r="H3892" t="s">
        <v>4765</v>
      </c>
      <c r="I3892">
        <v>9374284</v>
      </c>
      <c r="J3892">
        <v>477107400</v>
      </c>
      <c r="K3892" t="s">
        <v>1348</v>
      </c>
      <c r="L3892" t="s">
        <v>1326</v>
      </c>
    </row>
    <row r="3893" spans="8:12" x14ac:dyDescent="0.25">
      <c r="H3893" t="s">
        <v>4766</v>
      </c>
      <c r="I3893">
        <v>9374296</v>
      </c>
      <c r="J3893">
        <v>477144900</v>
      </c>
      <c r="K3893" t="s">
        <v>1348</v>
      </c>
      <c r="L3893" t="s">
        <v>1326</v>
      </c>
    </row>
    <row r="3894" spans="8:12" x14ac:dyDescent="0.25">
      <c r="H3894" t="s">
        <v>4767</v>
      </c>
      <c r="I3894">
        <v>9479955</v>
      </c>
      <c r="J3894">
        <v>247313400</v>
      </c>
      <c r="K3894" t="s">
        <v>1398</v>
      </c>
      <c r="L3894" t="s">
        <v>1329</v>
      </c>
    </row>
    <row r="3895" spans="8:12" x14ac:dyDescent="0.25">
      <c r="H3895" t="s">
        <v>4768</v>
      </c>
      <c r="I3895">
        <v>9576739</v>
      </c>
      <c r="J3895">
        <v>351463000</v>
      </c>
      <c r="K3895" t="s">
        <v>1332</v>
      </c>
      <c r="L3895" t="s">
        <v>1341</v>
      </c>
    </row>
    <row r="3896" spans="8:12" x14ac:dyDescent="0.25">
      <c r="H3896" t="s">
        <v>4769</v>
      </c>
      <c r="I3896">
        <v>9071765</v>
      </c>
      <c r="J3896">
        <v>215252000</v>
      </c>
      <c r="K3896" t="s">
        <v>1340</v>
      </c>
      <c r="L3896" t="s">
        <v>1341</v>
      </c>
    </row>
    <row r="3897" spans="8:12" x14ac:dyDescent="0.25">
      <c r="H3897" t="s">
        <v>4770</v>
      </c>
      <c r="I3897">
        <v>9630444</v>
      </c>
      <c r="J3897">
        <v>538004779</v>
      </c>
      <c r="K3897" t="s">
        <v>1437</v>
      </c>
      <c r="L3897" t="s">
        <v>1395</v>
      </c>
    </row>
    <row r="3898" spans="8:12" x14ac:dyDescent="0.25">
      <c r="H3898" t="s">
        <v>4771</v>
      </c>
      <c r="I3898">
        <v>9309617</v>
      </c>
      <c r="J3898">
        <v>371716000</v>
      </c>
      <c r="L3898" t="s">
        <v>1295</v>
      </c>
    </row>
    <row r="3899" spans="8:12" x14ac:dyDescent="0.25">
      <c r="H3899" t="s">
        <v>4772</v>
      </c>
      <c r="I3899">
        <v>9168491</v>
      </c>
      <c r="J3899">
        <v>351991000</v>
      </c>
      <c r="K3899" t="s">
        <v>1332</v>
      </c>
      <c r="L3899" t="s">
        <v>1341</v>
      </c>
    </row>
    <row r="3900" spans="8:12" x14ac:dyDescent="0.25">
      <c r="H3900" t="s">
        <v>4773</v>
      </c>
      <c r="I3900">
        <v>9370276</v>
      </c>
      <c r="J3900">
        <v>304519000</v>
      </c>
      <c r="K3900" t="s">
        <v>1294</v>
      </c>
      <c r="L3900" t="s">
        <v>1295</v>
      </c>
    </row>
    <row r="3901" spans="8:12" x14ac:dyDescent="0.25">
      <c r="H3901" t="s">
        <v>4774</v>
      </c>
      <c r="I3901">
        <v>9221152</v>
      </c>
      <c r="J3901">
        <v>247342500</v>
      </c>
      <c r="K3901" t="s">
        <v>1398</v>
      </c>
      <c r="L3901" t="s">
        <v>1329</v>
      </c>
    </row>
    <row r="3902" spans="8:12" x14ac:dyDescent="0.25">
      <c r="H3902" t="s">
        <v>4775</v>
      </c>
      <c r="I3902">
        <v>9467873</v>
      </c>
      <c r="J3902">
        <v>636016500</v>
      </c>
      <c r="K3902" t="s">
        <v>1464</v>
      </c>
      <c r="L3902" t="s">
        <v>1341</v>
      </c>
    </row>
    <row r="3903" spans="8:12" x14ac:dyDescent="0.25">
      <c r="H3903" t="s">
        <v>466</v>
      </c>
      <c r="I3903">
        <v>9374222</v>
      </c>
      <c r="J3903">
        <v>371584000</v>
      </c>
      <c r="L3903" t="s">
        <v>1341</v>
      </c>
    </row>
    <row r="3904" spans="8:12" x14ac:dyDescent="0.25">
      <c r="H3904" t="s">
        <v>4776</v>
      </c>
      <c r="I3904">
        <v>9589401</v>
      </c>
      <c r="J3904">
        <v>357280000</v>
      </c>
      <c r="K3904" t="s">
        <v>1332</v>
      </c>
      <c r="L3904" t="s">
        <v>2695</v>
      </c>
    </row>
    <row r="3905" spans="8:12" x14ac:dyDescent="0.25">
      <c r="H3905" t="s">
        <v>4777</v>
      </c>
      <c r="I3905">
        <v>9475428</v>
      </c>
      <c r="J3905">
        <v>538005139</v>
      </c>
      <c r="K3905" t="s">
        <v>1437</v>
      </c>
      <c r="L3905" t="s">
        <v>1326</v>
      </c>
    </row>
    <row r="3906" spans="8:12" x14ac:dyDescent="0.25">
      <c r="H3906" t="s">
        <v>4778</v>
      </c>
      <c r="I3906">
        <v>9585340</v>
      </c>
      <c r="J3906">
        <v>247296400</v>
      </c>
      <c r="K3906" t="s">
        <v>1398</v>
      </c>
      <c r="L3906" t="s">
        <v>1329</v>
      </c>
    </row>
    <row r="3907" spans="8:12" x14ac:dyDescent="0.25">
      <c r="H3907" t="s">
        <v>4779</v>
      </c>
      <c r="I3907">
        <v>9330654</v>
      </c>
      <c r="J3907">
        <v>636013095</v>
      </c>
      <c r="K3907" t="s">
        <v>1464</v>
      </c>
      <c r="L3907" t="s">
        <v>1341</v>
      </c>
    </row>
    <row r="3908" spans="8:12" x14ac:dyDescent="0.25">
      <c r="H3908" t="s">
        <v>4780</v>
      </c>
      <c r="I3908">
        <v>9604794</v>
      </c>
      <c r="J3908">
        <v>538004481</v>
      </c>
      <c r="K3908" t="s">
        <v>1437</v>
      </c>
      <c r="L3908" t="s">
        <v>1341</v>
      </c>
    </row>
    <row r="3909" spans="8:12" x14ac:dyDescent="0.25">
      <c r="H3909" t="s">
        <v>4780</v>
      </c>
      <c r="I3909">
        <v>9370288</v>
      </c>
      <c r="J3909">
        <v>304523000</v>
      </c>
      <c r="K3909" t="s">
        <v>1294</v>
      </c>
      <c r="L3909" t="s">
        <v>1295</v>
      </c>
    </row>
    <row r="3910" spans="8:12" x14ac:dyDescent="0.25">
      <c r="H3910" t="s">
        <v>4781</v>
      </c>
      <c r="I3910">
        <v>8002664</v>
      </c>
      <c r="J3910">
        <v>671520000</v>
      </c>
      <c r="K3910" t="s">
        <v>1311</v>
      </c>
      <c r="L3910" t="s">
        <v>1346</v>
      </c>
    </row>
    <row r="3911" spans="8:12" x14ac:dyDescent="0.25">
      <c r="H3911" t="s">
        <v>4782</v>
      </c>
      <c r="I3911">
        <v>9475430</v>
      </c>
      <c r="J3911">
        <v>538005140</v>
      </c>
      <c r="K3911" t="s">
        <v>1437</v>
      </c>
      <c r="L3911" t="s">
        <v>1326</v>
      </c>
    </row>
    <row r="3912" spans="8:12" x14ac:dyDescent="0.25">
      <c r="H3912" t="s">
        <v>4783</v>
      </c>
      <c r="I3912">
        <v>9480095</v>
      </c>
      <c r="J3912">
        <v>572557000</v>
      </c>
      <c r="K3912" t="s">
        <v>1575</v>
      </c>
      <c r="L3912" t="s">
        <v>1295</v>
      </c>
    </row>
    <row r="3913" spans="8:12" x14ac:dyDescent="0.25">
      <c r="H3913" t="s">
        <v>4784</v>
      </c>
      <c r="I3913">
        <v>9522075</v>
      </c>
      <c r="J3913">
        <v>376241000</v>
      </c>
      <c r="K3913" t="s">
        <v>1322</v>
      </c>
      <c r="L3913" t="s">
        <v>1295</v>
      </c>
    </row>
    <row r="3914" spans="8:12" x14ac:dyDescent="0.25">
      <c r="H3914" t="s">
        <v>4785</v>
      </c>
      <c r="I3914">
        <v>9087647</v>
      </c>
      <c r="J3914">
        <v>354152000</v>
      </c>
      <c r="K3914" t="s">
        <v>1332</v>
      </c>
      <c r="L3914" t="s">
        <v>1341</v>
      </c>
    </row>
    <row r="3915" spans="8:12" x14ac:dyDescent="0.25">
      <c r="H3915" t="s">
        <v>4786</v>
      </c>
      <c r="I3915">
        <v>9607277</v>
      </c>
      <c r="J3915">
        <v>215877000</v>
      </c>
      <c r="K3915" t="s">
        <v>1340</v>
      </c>
      <c r="L3915" t="s">
        <v>1341</v>
      </c>
    </row>
    <row r="3916" spans="8:12" x14ac:dyDescent="0.25">
      <c r="H3916" t="s">
        <v>4787</v>
      </c>
      <c r="I3916">
        <v>9540730</v>
      </c>
      <c r="J3916">
        <v>356059000</v>
      </c>
      <c r="K3916" t="s">
        <v>1332</v>
      </c>
      <c r="L3916" t="s">
        <v>1295</v>
      </c>
    </row>
    <row r="3917" spans="8:12" x14ac:dyDescent="0.25">
      <c r="H3917" t="s">
        <v>4788</v>
      </c>
      <c r="I3917">
        <v>9519494</v>
      </c>
      <c r="J3917">
        <v>538004464</v>
      </c>
      <c r="K3917" t="s">
        <v>1437</v>
      </c>
      <c r="L3917" t="s">
        <v>1313</v>
      </c>
    </row>
    <row r="3918" spans="8:12" x14ac:dyDescent="0.25">
      <c r="H3918" t="s">
        <v>4788</v>
      </c>
      <c r="I3918">
        <v>9404364</v>
      </c>
      <c r="J3918">
        <v>248627000</v>
      </c>
      <c r="K3918" t="s">
        <v>1340</v>
      </c>
      <c r="L3918" t="s">
        <v>1326</v>
      </c>
    </row>
    <row r="3919" spans="8:12" x14ac:dyDescent="0.25">
      <c r="H3919" t="s">
        <v>4789</v>
      </c>
      <c r="I3919">
        <v>8956310</v>
      </c>
      <c r="J3919">
        <v>247348800</v>
      </c>
      <c r="K3919" t="s">
        <v>1398</v>
      </c>
      <c r="L3919" t="s">
        <v>1560</v>
      </c>
    </row>
    <row r="3920" spans="8:12" x14ac:dyDescent="0.25">
      <c r="H3920" t="s">
        <v>4790</v>
      </c>
      <c r="I3920">
        <v>8657990</v>
      </c>
      <c r="J3920">
        <v>352465000</v>
      </c>
      <c r="K3920" t="s">
        <v>1332</v>
      </c>
      <c r="L3920" t="s">
        <v>1308</v>
      </c>
    </row>
    <row r="3921" spans="8:12" x14ac:dyDescent="0.25">
      <c r="H3921" t="s">
        <v>4791</v>
      </c>
      <c r="I3921">
        <v>8717910</v>
      </c>
      <c r="J3921">
        <v>457246000</v>
      </c>
      <c r="K3921" t="s">
        <v>1409</v>
      </c>
      <c r="L3921" t="s">
        <v>1308</v>
      </c>
    </row>
    <row r="3922" spans="8:12" x14ac:dyDescent="0.25">
      <c r="H3922" t="s">
        <v>4792</v>
      </c>
      <c r="I3922">
        <v>9603415</v>
      </c>
      <c r="J3922">
        <v>373464000</v>
      </c>
      <c r="L3922" t="s">
        <v>1341</v>
      </c>
    </row>
    <row r="3923" spans="8:12" x14ac:dyDescent="0.25">
      <c r="H3923" t="s">
        <v>4792</v>
      </c>
      <c r="I3923">
        <v>9420394</v>
      </c>
      <c r="J3923">
        <v>248016000</v>
      </c>
      <c r="K3923" t="s">
        <v>1340</v>
      </c>
      <c r="L3923" t="s">
        <v>1295</v>
      </c>
    </row>
    <row r="3924" spans="8:12" x14ac:dyDescent="0.25">
      <c r="H3924" t="s">
        <v>4793</v>
      </c>
      <c r="I3924">
        <v>9136565</v>
      </c>
      <c r="J3924">
        <v>351960000</v>
      </c>
      <c r="K3924" t="s">
        <v>1332</v>
      </c>
      <c r="L3924" t="s">
        <v>1295</v>
      </c>
    </row>
    <row r="3925" spans="8:12" x14ac:dyDescent="0.25">
      <c r="H3925" t="s">
        <v>4794</v>
      </c>
      <c r="I3925">
        <v>9209922</v>
      </c>
      <c r="J3925">
        <v>432733000</v>
      </c>
      <c r="K3925" t="s">
        <v>1368</v>
      </c>
      <c r="L3925" t="s">
        <v>1341</v>
      </c>
    </row>
    <row r="3926" spans="8:12" x14ac:dyDescent="0.25">
      <c r="H3926" t="s">
        <v>4795</v>
      </c>
      <c r="I3926">
        <v>9634828</v>
      </c>
      <c r="J3926">
        <v>373706000</v>
      </c>
      <c r="L3926" t="s">
        <v>1586</v>
      </c>
    </row>
    <row r="3927" spans="8:12" x14ac:dyDescent="0.25">
      <c r="H3927" t="s">
        <v>4796</v>
      </c>
      <c r="I3927">
        <v>9268526</v>
      </c>
      <c r="J3927">
        <v>247341800</v>
      </c>
      <c r="K3927" t="s">
        <v>1398</v>
      </c>
      <c r="L3927" t="s">
        <v>1329</v>
      </c>
    </row>
    <row r="3928" spans="8:12" x14ac:dyDescent="0.25">
      <c r="H3928" t="s">
        <v>4797</v>
      </c>
      <c r="I3928">
        <v>9589396</v>
      </c>
      <c r="J3928">
        <v>354676000</v>
      </c>
      <c r="K3928" t="s">
        <v>1332</v>
      </c>
      <c r="L3928" t="s">
        <v>1341</v>
      </c>
    </row>
    <row r="3929" spans="8:12" x14ac:dyDescent="0.25">
      <c r="H3929" t="s">
        <v>4798</v>
      </c>
      <c r="I3929">
        <v>9140293</v>
      </c>
      <c r="J3929">
        <v>567454000</v>
      </c>
      <c r="K3929" t="s">
        <v>1861</v>
      </c>
      <c r="L3929" t="s">
        <v>1326</v>
      </c>
    </row>
    <row r="3930" spans="8:12" x14ac:dyDescent="0.25">
      <c r="H3930" t="s">
        <v>4799</v>
      </c>
      <c r="I3930">
        <v>9194452</v>
      </c>
      <c r="J3930">
        <v>351711000</v>
      </c>
      <c r="K3930" t="s">
        <v>1332</v>
      </c>
      <c r="L3930" t="s">
        <v>1308</v>
      </c>
    </row>
    <row r="3931" spans="8:12" x14ac:dyDescent="0.25">
      <c r="H3931" t="s">
        <v>4800</v>
      </c>
      <c r="I3931">
        <v>8975055</v>
      </c>
      <c r="J3931">
        <v>538001834</v>
      </c>
      <c r="K3931" t="s">
        <v>1437</v>
      </c>
      <c r="L3931" t="s">
        <v>1560</v>
      </c>
    </row>
    <row r="3932" spans="8:12" x14ac:dyDescent="0.25">
      <c r="H3932" t="s">
        <v>4801</v>
      </c>
      <c r="I3932">
        <v>8968686</v>
      </c>
      <c r="J3932">
        <v>367042940</v>
      </c>
      <c r="K3932" t="s">
        <v>1431</v>
      </c>
      <c r="L3932" t="s">
        <v>1329</v>
      </c>
    </row>
    <row r="3933" spans="8:12" x14ac:dyDescent="0.25">
      <c r="H3933" t="s">
        <v>4802</v>
      </c>
      <c r="I3933">
        <v>9590709</v>
      </c>
      <c r="J3933">
        <v>373323000</v>
      </c>
      <c r="L3933" t="s">
        <v>1341</v>
      </c>
    </row>
    <row r="3934" spans="8:12" x14ac:dyDescent="0.25">
      <c r="H3934" t="s">
        <v>4803</v>
      </c>
      <c r="I3934">
        <v>8968636</v>
      </c>
      <c r="J3934">
        <v>657111500</v>
      </c>
      <c r="K3934" t="s">
        <v>1607</v>
      </c>
      <c r="L3934" t="s">
        <v>1329</v>
      </c>
    </row>
    <row r="3935" spans="8:12" x14ac:dyDescent="0.25">
      <c r="H3935" t="s">
        <v>4803</v>
      </c>
      <c r="I3935">
        <v>9215115</v>
      </c>
      <c r="J3935">
        <v>636014065</v>
      </c>
      <c r="K3935" t="s">
        <v>1464</v>
      </c>
      <c r="L3935" t="s">
        <v>1362</v>
      </c>
    </row>
    <row r="3936" spans="8:12" x14ac:dyDescent="0.25">
      <c r="H3936" t="s">
        <v>4803</v>
      </c>
      <c r="I3936">
        <v>9186338</v>
      </c>
      <c r="J3936">
        <v>306589000</v>
      </c>
      <c r="K3936" t="s">
        <v>2112</v>
      </c>
      <c r="L3936" t="s">
        <v>4744</v>
      </c>
    </row>
    <row r="3937" spans="8:12" x14ac:dyDescent="0.25">
      <c r="H3937" t="s">
        <v>4804</v>
      </c>
      <c r="I3937">
        <v>9467859</v>
      </c>
      <c r="J3937">
        <v>636016501</v>
      </c>
      <c r="K3937" t="s">
        <v>1464</v>
      </c>
      <c r="L3937" t="s">
        <v>1341</v>
      </c>
    </row>
    <row r="3938" spans="8:12" x14ac:dyDescent="0.25">
      <c r="H3938" t="s">
        <v>4804</v>
      </c>
      <c r="I3938">
        <v>9467859</v>
      </c>
      <c r="J3938">
        <v>240850000</v>
      </c>
      <c r="K3938" t="s">
        <v>1679</v>
      </c>
      <c r="L3938" t="s">
        <v>1341</v>
      </c>
    </row>
    <row r="3939" spans="8:12" x14ac:dyDescent="0.25">
      <c r="H3939" t="s">
        <v>4805</v>
      </c>
      <c r="I3939">
        <v>9465411</v>
      </c>
      <c r="J3939">
        <v>538090451</v>
      </c>
      <c r="K3939" t="s">
        <v>1437</v>
      </c>
      <c r="L3939" t="s">
        <v>1295</v>
      </c>
    </row>
    <row r="3940" spans="8:12" x14ac:dyDescent="0.25">
      <c r="H3940" t="s">
        <v>4806</v>
      </c>
      <c r="I3940">
        <v>9597795</v>
      </c>
      <c r="J3940">
        <v>352010000</v>
      </c>
      <c r="K3940" t="s">
        <v>1332</v>
      </c>
      <c r="L3940" t="s">
        <v>1341</v>
      </c>
    </row>
    <row r="3941" spans="8:12" x14ac:dyDescent="0.25">
      <c r="H3941" t="s">
        <v>4807</v>
      </c>
      <c r="I3941">
        <v>9643740</v>
      </c>
      <c r="J3941">
        <v>247330800</v>
      </c>
      <c r="K3941" t="s">
        <v>1398</v>
      </c>
      <c r="L3941" t="s">
        <v>1329</v>
      </c>
    </row>
    <row r="3942" spans="8:12" x14ac:dyDescent="0.25">
      <c r="H3942" t="s">
        <v>4808</v>
      </c>
      <c r="I3942">
        <v>7713474</v>
      </c>
      <c r="J3942">
        <v>677081100</v>
      </c>
      <c r="K3942" t="s">
        <v>1305</v>
      </c>
      <c r="L3942" t="s">
        <v>1329</v>
      </c>
    </row>
    <row r="3943" spans="8:12" x14ac:dyDescent="0.25">
      <c r="H3943" t="s">
        <v>4808</v>
      </c>
      <c r="I3943">
        <v>7713474</v>
      </c>
      <c r="J3943">
        <v>677061200</v>
      </c>
      <c r="K3943" t="s">
        <v>1305</v>
      </c>
      <c r="L3943" t="s">
        <v>1329</v>
      </c>
    </row>
    <row r="3944" spans="8:12" x14ac:dyDescent="0.25">
      <c r="H3944" t="s">
        <v>4808</v>
      </c>
      <c r="I3944">
        <v>8113293</v>
      </c>
      <c r="J3944">
        <v>671437000</v>
      </c>
      <c r="K3944" t="s">
        <v>1311</v>
      </c>
      <c r="L3944" t="s">
        <v>1295</v>
      </c>
    </row>
    <row r="3945" spans="8:12" x14ac:dyDescent="0.25">
      <c r="H3945" t="s">
        <v>4809</v>
      </c>
      <c r="I3945">
        <v>9491915</v>
      </c>
      <c r="J3945">
        <v>305565000</v>
      </c>
      <c r="L3945" t="s">
        <v>1295</v>
      </c>
    </row>
    <row r="3946" spans="8:12" x14ac:dyDescent="0.25">
      <c r="H3946" t="s">
        <v>4810</v>
      </c>
      <c r="I3946">
        <v>9309605</v>
      </c>
      <c r="J3946">
        <v>371073000</v>
      </c>
      <c r="L3946" t="s">
        <v>1295</v>
      </c>
    </row>
    <row r="3947" spans="8:12" x14ac:dyDescent="0.25">
      <c r="H3947" t="s">
        <v>4811</v>
      </c>
      <c r="I3947">
        <v>9707326</v>
      </c>
      <c r="J3947">
        <v>565836000</v>
      </c>
      <c r="L3947" t="s">
        <v>1308</v>
      </c>
    </row>
    <row r="3948" spans="8:12" x14ac:dyDescent="0.25">
      <c r="H3948" t="s">
        <v>4812</v>
      </c>
      <c r="I3948">
        <v>9519482</v>
      </c>
      <c r="J3948">
        <v>538003980</v>
      </c>
      <c r="K3948" t="s">
        <v>1437</v>
      </c>
      <c r="L3948" t="s">
        <v>1313</v>
      </c>
    </row>
    <row r="3949" spans="8:12" x14ac:dyDescent="0.25">
      <c r="H3949" t="s">
        <v>4813</v>
      </c>
      <c r="I3949">
        <v>9155432</v>
      </c>
      <c r="J3949">
        <v>305219000</v>
      </c>
      <c r="L3949" t="s">
        <v>1295</v>
      </c>
    </row>
    <row r="3950" spans="8:12" x14ac:dyDescent="0.25">
      <c r="H3950" t="s">
        <v>4814</v>
      </c>
      <c r="I3950">
        <v>9456616</v>
      </c>
      <c r="J3950">
        <v>353874000</v>
      </c>
      <c r="K3950" t="s">
        <v>1332</v>
      </c>
      <c r="L3950" t="s">
        <v>1313</v>
      </c>
    </row>
    <row r="3951" spans="8:12" x14ac:dyDescent="0.25">
      <c r="H3951" t="s">
        <v>4815</v>
      </c>
      <c r="I3951">
        <v>9134816</v>
      </c>
      <c r="J3951">
        <v>355039000</v>
      </c>
      <c r="K3951" t="s">
        <v>1332</v>
      </c>
      <c r="L3951" t="s">
        <v>1295</v>
      </c>
    </row>
    <row r="3952" spans="8:12" x14ac:dyDescent="0.25">
      <c r="H3952" t="s">
        <v>4815</v>
      </c>
      <c r="I3952">
        <v>9134816</v>
      </c>
      <c r="J3952">
        <v>355038000</v>
      </c>
      <c r="K3952" t="s">
        <v>1332</v>
      </c>
      <c r="L3952" t="s">
        <v>1295</v>
      </c>
    </row>
    <row r="3953" spans="8:12" x14ac:dyDescent="0.25">
      <c r="H3953" t="s">
        <v>4816</v>
      </c>
      <c r="I3953">
        <v>9732204</v>
      </c>
      <c r="J3953">
        <v>257879000</v>
      </c>
      <c r="K3953" t="s">
        <v>1335</v>
      </c>
      <c r="L3953" t="s">
        <v>1308</v>
      </c>
    </row>
    <row r="3954" spans="8:12" x14ac:dyDescent="0.25">
      <c r="H3954" t="s">
        <v>4817</v>
      </c>
      <c r="I3954">
        <v>8113736</v>
      </c>
      <c r="J3954">
        <v>671130000</v>
      </c>
      <c r="K3954" t="s">
        <v>1311</v>
      </c>
      <c r="L3954" t="s">
        <v>1326</v>
      </c>
    </row>
    <row r="3955" spans="8:12" x14ac:dyDescent="0.25">
      <c r="H3955" t="s">
        <v>4818</v>
      </c>
      <c r="I3955">
        <v>9335915</v>
      </c>
      <c r="J3955">
        <v>538002561</v>
      </c>
      <c r="K3955" t="s">
        <v>1437</v>
      </c>
      <c r="L3955" t="s">
        <v>1326</v>
      </c>
    </row>
    <row r="3956" spans="8:12" x14ac:dyDescent="0.25">
      <c r="H3956" t="s">
        <v>4819</v>
      </c>
      <c r="I3956">
        <v>9144029</v>
      </c>
      <c r="J3956">
        <v>371906000</v>
      </c>
      <c r="L3956" t="s">
        <v>1341</v>
      </c>
    </row>
    <row r="3957" spans="8:12" x14ac:dyDescent="0.25">
      <c r="H3957" t="s">
        <v>4820</v>
      </c>
      <c r="I3957">
        <v>9226671</v>
      </c>
      <c r="J3957">
        <v>538004080</v>
      </c>
      <c r="K3957" t="s">
        <v>1437</v>
      </c>
      <c r="L3957" t="s">
        <v>1341</v>
      </c>
    </row>
    <row r="3958" spans="8:12" x14ac:dyDescent="0.25">
      <c r="H3958" t="s">
        <v>4821</v>
      </c>
      <c r="I3958">
        <v>9146558</v>
      </c>
      <c r="J3958">
        <v>538005517</v>
      </c>
      <c r="K3958" t="s">
        <v>1437</v>
      </c>
      <c r="L3958" t="s">
        <v>1341</v>
      </c>
    </row>
    <row r="3959" spans="8:12" x14ac:dyDescent="0.25">
      <c r="H3959" t="s">
        <v>4822</v>
      </c>
      <c r="I3959">
        <v>9381990</v>
      </c>
      <c r="J3959">
        <v>229425000</v>
      </c>
      <c r="L3959" t="s">
        <v>1329</v>
      </c>
    </row>
    <row r="3960" spans="8:12" x14ac:dyDescent="0.25">
      <c r="H3960" t="s">
        <v>4823</v>
      </c>
      <c r="I3960">
        <v>9335903</v>
      </c>
      <c r="J3960">
        <v>636016728</v>
      </c>
      <c r="K3960" t="s">
        <v>1464</v>
      </c>
      <c r="L3960" t="s">
        <v>1326</v>
      </c>
    </row>
    <row r="3961" spans="8:12" x14ac:dyDescent="0.25">
      <c r="H3961" t="s">
        <v>4823</v>
      </c>
      <c r="I3961">
        <v>9335903</v>
      </c>
      <c r="J3961">
        <v>538002562</v>
      </c>
      <c r="K3961" t="s">
        <v>1437</v>
      </c>
      <c r="L3961" t="s">
        <v>1326</v>
      </c>
    </row>
    <row r="3962" spans="8:12" x14ac:dyDescent="0.25">
      <c r="H3962" t="s">
        <v>4824</v>
      </c>
      <c r="I3962">
        <v>7510690</v>
      </c>
      <c r="J3962">
        <v>214180618</v>
      </c>
      <c r="K3962" t="s">
        <v>1302</v>
      </c>
      <c r="L3962" t="s">
        <v>1295</v>
      </c>
    </row>
    <row r="3963" spans="8:12" x14ac:dyDescent="0.25">
      <c r="H3963" t="s">
        <v>4825</v>
      </c>
      <c r="I3963">
        <v>8306395</v>
      </c>
      <c r="J3963">
        <v>667001385</v>
      </c>
      <c r="K3963" t="s">
        <v>2089</v>
      </c>
      <c r="L3963" t="s">
        <v>1295</v>
      </c>
    </row>
    <row r="3964" spans="8:12" x14ac:dyDescent="0.25">
      <c r="H3964" t="s">
        <v>4825</v>
      </c>
      <c r="I3964">
        <v>9543304</v>
      </c>
      <c r="J3964">
        <v>574862000</v>
      </c>
      <c r="K3964" t="s">
        <v>1350</v>
      </c>
      <c r="L3964" t="s">
        <v>1341</v>
      </c>
    </row>
    <row r="3965" spans="8:12" x14ac:dyDescent="0.25">
      <c r="H3965" t="s">
        <v>4825</v>
      </c>
      <c r="I3965">
        <v>9527764</v>
      </c>
      <c r="J3965">
        <v>215691000</v>
      </c>
      <c r="K3965" t="s">
        <v>1340</v>
      </c>
      <c r="L3965" t="s">
        <v>1326</v>
      </c>
    </row>
    <row r="3966" spans="8:12" x14ac:dyDescent="0.25">
      <c r="H3966" t="s">
        <v>4826</v>
      </c>
      <c r="I3966">
        <v>9375159</v>
      </c>
      <c r="J3966">
        <v>356196000</v>
      </c>
      <c r="K3966" t="s">
        <v>1332</v>
      </c>
      <c r="L3966" t="s">
        <v>1295</v>
      </c>
    </row>
    <row r="3967" spans="8:12" x14ac:dyDescent="0.25">
      <c r="H3967" t="s">
        <v>4827</v>
      </c>
      <c r="I3967">
        <v>9491927</v>
      </c>
      <c r="J3967">
        <v>305566000</v>
      </c>
      <c r="L3967" t="s">
        <v>1295</v>
      </c>
    </row>
    <row r="3968" spans="8:12" x14ac:dyDescent="0.25">
      <c r="H3968" t="s">
        <v>4828</v>
      </c>
      <c r="I3968">
        <v>9722522</v>
      </c>
      <c r="J3968">
        <v>257876000</v>
      </c>
      <c r="K3968" t="s">
        <v>1335</v>
      </c>
      <c r="L3968" t="s">
        <v>1329</v>
      </c>
    </row>
    <row r="3969" spans="8:12" x14ac:dyDescent="0.25">
      <c r="H3969" t="s">
        <v>4829</v>
      </c>
      <c r="I3969">
        <v>9453377</v>
      </c>
      <c r="J3969">
        <v>209722000</v>
      </c>
      <c r="K3969" t="s">
        <v>1443</v>
      </c>
      <c r="L3969" t="s">
        <v>1341</v>
      </c>
    </row>
    <row r="3970" spans="8:12" x14ac:dyDescent="0.25">
      <c r="H3970" t="s">
        <v>4830</v>
      </c>
      <c r="I3970">
        <v>9123180</v>
      </c>
      <c r="J3970">
        <v>356847000</v>
      </c>
      <c r="K3970" t="s">
        <v>1332</v>
      </c>
      <c r="L3970" t="s">
        <v>1341</v>
      </c>
    </row>
    <row r="3971" spans="8:12" x14ac:dyDescent="0.25">
      <c r="H3971" t="s">
        <v>467</v>
      </c>
      <c r="I3971">
        <v>9263306</v>
      </c>
      <c r="J3971">
        <v>210684000</v>
      </c>
      <c r="K3971" t="s">
        <v>1443</v>
      </c>
      <c r="L3971" t="s">
        <v>1341</v>
      </c>
    </row>
    <row r="3972" spans="8:12" x14ac:dyDescent="0.25">
      <c r="H3972" t="s">
        <v>4831</v>
      </c>
      <c r="I3972">
        <v>9635377</v>
      </c>
      <c r="J3972">
        <v>311075800</v>
      </c>
      <c r="K3972" t="s">
        <v>1609</v>
      </c>
      <c r="L3972" t="s">
        <v>1313</v>
      </c>
    </row>
    <row r="3973" spans="8:12" x14ac:dyDescent="0.25">
      <c r="H3973" t="s">
        <v>4832</v>
      </c>
      <c r="I3973">
        <v>9551868</v>
      </c>
      <c r="J3973">
        <v>770576279</v>
      </c>
      <c r="K3973" t="s">
        <v>2082</v>
      </c>
      <c r="L3973" t="s">
        <v>1326</v>
      </c>
    </row>
    <row r="3974" spans="8:12" x14ac:dyDescent="0.25">
      <c r="H3974" t="s">
        <v>4832</v>
      </c>
      <c r="I3974">
        <v>9551868</v>
      </c>
      <c r="J3974">
        <v>636014814</v>
      </c>
      <c r="K3974" t="s">
        <v>1464</v>
      </c>
      <c r="L3974" t="s">
        <v>1326</v>
      </c>
    </row>
    <row r="3975" spans="8:12" x14ac:dyDescent="0.25">
      <c r="H3975" t="s">
        <v>4833</v>
      </c>
      <c r="I3975">
        <v>9506552</v>
      </c>
      <c r="J3975">
        <v>374367000</v>
      </c>
      <c r="L3975" t="s">
        <v>1295</v>
      </c>
    </row>
    <row r="3976" spans="8:12" x14ac:dyDescent="0.25">
      <c r="H3976" t="s">
        <v>4833</v>
      </c>
      <c r="I3976">
        <v>9506552</v>
      </c>
      <c r="J3976">
        <v>248254000</v>
      </c>
      <c r="K3976" t="s">
        <v>1340</v>
      </c>
      <c r="L3976" t="s">
        <v>1295</v>
      </c>
    </row>
    <row r="3977" spans="8:12" x14ac:dyDescent="0.25">
      <c r="H3977" t="s">
        <v>4834</v>
      </c>
      <c r="I3977">
        <v>9219020</v>
      </c>
      <c r="J3977">
        <v>311063200</v>
      </c>
      <c r="K3977" t="s">
        <v>1609</v>
      </c>
      <c r="L3977" t="s">
        <v>1341</v>
      </c>
    </row>
    <row r="3978" spans="8:12" x14ac:dyDescent="0.25">
      <c r="H3978" t="s">
        <v>4835</v>
      </c>
      <c r="I3978">
        <v>8909575</v>
      </c>
      <c r="J3978">
        <v>529734000</v>
      </c>
      <c r="K3978" t="s">
        <v>2074</v>
      </c>
      <c r="L3978" t="s">
        <v>1295</v>
      </c>
    </row>
    <row r="3979" spans="8:12" x14ac:dyDescent="0.25">
      <c r="H3979" t="s">
        <v>4836</v>
      </c>
      <c r="I3979">
        <v>8901030</v>
      </c>
      <c r="J3979">
        <v>518915000</v>
      </c>
      <c r="K3979" t="s">
        <v>1595</v>
      </c>
      <c r="L3979" t="s">
        <v>1295</v>
      </c>
    </row>
    <row r="3980" spans="8:12" x14ac:dyDescent="0.25">
      <c r="H3980" t="s">
        <v>4837</v>
      </c>
      <c r="I3980">
        <v>9230919</v>
      </c>
      <c r="J3980">
        <v>209463000</v>
      </c>
      <c r="K3980" t="s">
        <v>1443</v>
      </c>
      <c r="L3980" t="s">
        <v>1341</v>
      </c>
    </row>
    <row r="3981" spans="8:12" x14ac:dyDescent="0.25">
      <c r="H3981" t="s">
        <v>468</v>
      </c>
      <c r="I3981">
        <v>9605633</v>
      </c>
      <c r="J3981">
        <v>636092329</v>
      </c>
      <c r="K3981" t="s">
        <v>1464</v>
      </c>
      <c r="L3981" t="s">
        <v>1341</v>
      </c>
    </row>
    <row r="3982" spans="8:12" x14ac:dyDescent="0.25">
      <c r="H3982" t="s">
        <v>4838</v>
      </c>
      <c r="I3982">
        <v>9509267</v>
      </c>
      <c r="J3982">
        <v>370658000</v>
      </c>
      <c r="L3982" t="s">
        <v>1295</v>
      </c>
    </row>
    <row r="3983" spans="8:12" x14ac:dyDescent="0.25">
      <c r="H3983" t="s">
        <v>4839</v>
      </c>
      <c r="I3983">
        <v>9353462</v>
      </c>
      <c r="J3983">
        <v>352632000</v>
      </c>
      <c r="K3983" t="s">
        <v>1332</v>
      </c>
      <c r="L3983" t="s">
        <v>1295</v>
      </c>
    </row>
    <row r="3984" spans="8:12" x14ac:dyDescent="0.25">
      <c r="H3984" t="s">
        <v>4840</v>
      </c>
      <c r="I3984">
        <v>8419855</v>
      </c>
      <c r="J3984">
        <v>574136126</v>
      </c>
      <c r="K3984" t="s">
        <v>1350</v>
      </c>
      <c r="L3984" t="s">
        <v>1295</v>
      </c>
    </row>
    <row r="3985" spans="8:12" x14ac:dyDescent="0.25">
      <c r="H3985" t="s">
        <v>4841</v>
      </c>
      <c r="I3985">
        <v>9685451</v>
      </c>
      <c r="J3985">
        <v>249208000</v>
      </c>
      <c r="K3985" t="s">
        <v>1340</v>
      </c>
      <c r="L3985" t="s">
        <v>1313</v>
      </c>
    </row>
    <row r="3986" spans="8:12" x14ac:dyDescent="0.25">
      <c r="H3986" t="s">
        <v>4842</v>
      </c>
      <c r="I3986">
        <v>9741190</v>
      </c>
      <c r="J3986">
        <v>667001219</v>
      </c>
      <c r="L3986" t="s">
        <v>1308</v>
      </c>
    </row>
    <row r="3987" spans="8:12" x14ac:dyDescent="0.25">
      <c r="H3987" t="s">
        <v>4843</v>
      </c>
      <c r="I3987">
        <v>9741205</v>
      </c>
      <c r="J3987">
        <v>667001268</v>
      </c>
      <c r="K3987" t="s">
        <v>2089</v>
      </c>
      <c r="L3987" t="s">
        <v>1308</v>
      </c>
    </row>
    <row r="3988" spans="8:12" x14ac:dyDescent="0.25">
      <c r="H3988" t="s">
        <v>4843</v>
      </c>
      <c r="I3988">
        <v>9741205</v>
      </c>
      <c r="J3988">
        <v>413454160</v>
      </c>
      <c r="K3988" t="s">
        <v>1328</v>
      </c>
      <c r="L3988" t="s">
        <v>1308</v>
      </c>
    </row>
    <row r="3989" spans="8:12" x14ac:dyDescent="0.25">
      <c r="H3989" t="s">
        <v>4844</v>
      </c>
      <c r="I3989">
        <v>9760330</v>
      </c>
      <c r="J3989">
        <v>667001303</v>
      </c>
      <c r="K3989" t="s">
        <v>2089</v>
      </c>
      <c r="L3989" t="s">
        <v>1308</v>
      </c>
    </row>
    <row r="3990" spans="8:12" x14ac:dyDescent="0.25">
      <c r="H3990" t="s">
        <v>4844</v>
      </c>
      <c r="I3990">
        <v>9760330</v>
      </c>
      <c r="J3990">
        <v>413455240</v>
      </c>
      <c r="K3990" t="s">
        <v>1328</v>
      </c>
      <c r="L3990" t="s">
        <v>1308</v>
      </c>
    </row>
    <row r="3991" spans="8:12" x14ac:dyDescent="0.25">
      <c r="H3991" t="s">
        <v>4845</v>
      </c>
      <c r="I3991">
        <v>9760342</v>
      </c>
      <c r="J3991">
        <v>667001377</v>
      </c>
      <c r="K3991" t="s">
        <v>2089</v>
      </c>
      <c r="L3991" t="s">
        <v>1308</v>
      </c>
    </row>
    <row r="3992" spans="8:12" x14ac:dyDescent="0.25">
      <c r="H3992" t="s">
        <v>4846</v>
      </c>
      <c r="I3992">
        <v>9786592</v>
      </c>
      <c r="J3992">
        <v>413457250</v>
      </c>
      <c r="K3992" t="s">
        <v>1328</v>
      </c>
      <c r="L3992" t="s">
        <v>1308</v>
      </c>
    </row>
    <row r="3993" spans="8:12" x14ac:dyDescent="0.25">
      <c r="H3993" t="s">
        <v>4847</v>
      </c>
      <c r="I3993">
        <v>9419876</v>
      </c>
      <c r="J3993">
        <v>413370840</v>
      </c>
      <c r="K3993" t="s">
        <v>1328</v>
      </c>
      <c r="L3993" t="s">
        <v>1308</v>
      </c>
    </row>
    <row r="3994" spans="8:12" x14ac:dyDescent="0.25">
      <c r="H3994" t="s">
        <v>4848</v>
      </c>
      <c r="I3994">
        <v>9564798</v>
      </c>
      <c r="J3994">
        <v>412376290</v>
      </c>
      <c r="K3994" t="s">
        <v>1328</v>
      </c>
      <c r="L3994" t="s">
        <v>1308</v>
      </c>
    </row>
    <row r="3995" spans="8:12" x14ac:dyDescent="0.25">
      <c r="H3995" t="s">
        <v>4849</v>
      </c>
      <c r="I3995">
        <v>9109938</v>
      </c>
      <c r="J3995">
        <v>440031000</v>
      </c>
      <c r="K3995" t="s">
        <v>1352</v>
      </c>
      <c r="L3995" t="s">
        <v>1295</v>
      </c>
    </row>
    <row r="3996" spans="8:12" x14ac:dyDescent="0.25">
      <c r="H3996" t="s">
        <v>4850</v>
      </c>
      <c r="I3996">
        <v>9537898</v>
      </c>
      <c r="J3996">
        <v>636092028</v>
      </c>
      <c r="K3996" t="s">
        <v>1464</v>
      </c>
      <c r="L3996" t="s">
        <v>1341</v>
      </c>
    </row>
    <row r="3997" spans="8:12" x14ac:dyDescent="0.25">
      <c r="H3997" t="s">
        <v>4850</v>
      </c>
      <c r="I3997">
        <v>7332763</v>
      </c>
      <c r="J3997">
        <v>617023000</v>
      </c>
      <c r="K3997" t="s">
        <v>1359</v>
      </c>
      <c r="L3997" t="s">
        <v>1295</v>
      </c>
    </row>
    <row r="3998" spans="8:12" x14ac:dyDescent="0.25">
      <c r="H3998" t="s">
        <v>4851</v>
      </c>
      <c r="I3998">
        <v>9140047</v>
      </c>
      <c r="J3998">
        <v>440044000</v>
      </c>
      <c r="K3998" t="s">
        <v>1352</v>
      </c>
      <c r="L3998" t="s">
        <v>1341</v>
      </c>
    </row>
    <row r="3999" spans="8:12" x14ac:dyDescent="0.25">
      <c r="H3999" t="s">
        <v>4852</v>
      </c>
      <c r="I3999">
        <v>9619153</v>
      </c>
      <c r="J3999">
        <v>377315000</v>
      </c>
      <c r="K3999" t="s">
        <v>1322</v>
      </c>
      <c r="L3999" t="s">
        <v>1329</v>
      </c>
    </row>
    <row r="4000" spans="8:12" x14ac:dyDescent="0.25">
      <c r="H4000" t="s">
        <v>4853</v>
      </c>
      <c r="I4000">
        <v>9653953</v>
      </c>
      <c r="J4000">
        <v>376508000</v>
      </c>
      <c r="K4000" t="s">
        <v>1322</v>
      </c>
      <c r="L4000" t="s">
        <v>1329</v>
      </c>
    </row>
    <row r="4001" spans="8:12" x14ac:dyDescent="0.25">
      <c r="H4001" t="s">
        <v>4854</v>
      </c>
      <c r="I4001">
        <v>9654311</v>
      </c>
      <c r="J4001">
        <v>377517000</v>
      </c>
      <c r="K4001" t="s">
        <v>1322</v>
      </c>
      <c r="L4001" t="s">
        <v>1329</v>
      </c>
    </row>
    <row r="4002" spans="8:12" x14ac:dyDescent="0.25">
      <c r="H4002" t="s">
        <v>4855</v>
      </c>
      <c r="I4002">
        <v>9654347</v>
      </c>
      <c r="J4002">
        <v>377519000</v>
      </c>
      <c r="K4002" t="s">
        <v>1322</v>
      </c>
      <c r="L4002" t="s">
        <v>1329</v>
      </c>
    </row>
    <row r="4003" spans="8:12" x14ac:dyDescent="0.25">
      <c r="H4003" t="s">
        <v>4856</v>
      </c>
      <c r="I4003">
        <v>9654359</v>
      </c>
      <c r="J4003">
        <v>375165000</v>
      </c>
      <c r="K4003" t="s">
        <v>1322</v>
      </c>
      <c r="L4003" t="s">
        <v>1329</v>
      </c>
    </row>
    <row r="4004" spans="8:12" x14ac:dyDescent="0.25">
      <c r="H4004" t="s">
        <v>4857</v>
      </c>
      <c r="I4004">
        <v>9654421</v>
      </c>
      <c r="J4004">
        <v>376421000</v>
      </c>
      <c r="K4004" t="s">
        <v>1322</v>
      </c>
      <c r="L4004" t="s">
        <v>1329</v>
      </c>
    </row>
    <row r="4005" spans="8:12" x14ac:dyDescent="0.25">
      <c r="H4005" t="s">
        <v>4858</v>
      </c>
      <c r="I4005">
        <v>9219927</v>
      </c>
      <c r="J4005">
        <v>877141000</v>
      </c>
      <c r="L4005" t="s">
        <v>1329</v>
      </c>
    </row>
    <row r="4006" spans="8:12" x14ac:dyDescent="0.25">
      <c r="H4006" t="s">
        <v>4859</v>
      </c>
      <c r="I4006">
        <v>9394569</v>
      </c>
      <c r="J4006">
        <v>377708000</v>
      </c>
      <c r="K4006" t="s">
        <v>1322</v>
      </c>
      <c r="L4006" t="s">
        <v>1329</v>
      </c>
    </row>
    <row r="4007" spans="8:12" x14ac:dyDescent="0.25">
      <c r="H4007" t="s">
        <v>4860</v>
      </c>
      <c r="I4007">
        <v>9394571</v>
      </c>
      <c r="J4007">
        <v>377123000</v>
      </c>
      <c r="L4007" t="s">
        <v>1329</v>
      </c>
    </row>
    <row r="4008" spans="8:12" x14ac:dyDescent="0.25">
      <c r="H4008" t="s">
        <v>4861</v>
      </c>
      <c r="I4008">
        <v>9553452</v>
      </c>
      <c r="J4008">
        <v>377145000</v>
      </c>
      <c r="K4008" t="s">
        <v>1322</v>
      </c>
      <c r="L4008" t="s">
        <v>1329</v>
      </c>
    </row>
    <row r="4009" spans="8:12" x14ac:dyDescent="0.25">
      <c r="H4009" t="s">
        <v>4862</v>
      </c>
      <c r="I4009">
        <v>8508682</v>
      </c>
      <c r="J4009">
        <v>455373000</v>
      </c>
      <c r="K4009" t="s">
        <v>4863</v>
      </c>
      <c r="L4009" t="s">
        <v>1362</v>
      </c>
    </row>
    <row r="4010" spans="8:12" x14ac:dyDescent="0.25">
      <c r="H4010" t="s">
        <v>4864</v>
      </c>
      <c r="I4010">
        <v>9565742</v>
      </c>
      <c r="J4010">
        <v>538004442</v>
      </c>
      <c r="K4010" t="s">
        <v>1437</v>
      </c>
      <c r="L4010" t="s">
        <v>1326</v>
      </c>
    </row>
    <row r="4011" spans="8:12" x14ac:dyDescent="0.25">
      <c r="H4011" t="s">
        <v>4865</v>
      </c>
      <c r="I4011">
        <v>9737577</v>
      </c>
      <c r="J4011">
        <v>477730600</v>
      </c>
      <c r="K4011" t="s">
        <v>1348</v>
      </c>
      <c r="L4011" t="s">
        <v>1313</v>
      </c>
    </row>
    <row r="4012" spans="8:12" x14ac:dyDescent="0.25">
      <c r="H4012" t="s">
        <v>4866</v>
      </c>
      <c r="I4012">
        <v>9565766</v>
      </c>
      <c r="J4012">
        <v>373193000</v>
      </c>
      <c r="L4012" t="s">
        <v>1326</v>
      </c>
    </row>
    <row r="4013" spans="8:12" x14ac:dyDescent="0.25">
      <c r="H4013" t="s">
        <v>4867</v>
      </c>
      <c r="I4013">
        <v>9565649</v>
      </c>
      <c r="J4013">
        <v>477351300</v>
      </c>
      <c r="K4013" t="s">
        <v>1348</v>
      </c>
      <c r="L4013" t="s">
        <v>1326</v>
      </c>
    </row>
    <row r="4014" spans="8:12" x14ac:dyDescent="0.25">
      <c r="H4014" t="s">
        <v>4868</v>
      </c>
      <c r="I4014">
        <v>9737565</v>
      </c>
      <c r="J4014">
        <v>477737200</v>
      </c>
      <c r="K4014" t="s">
        <v>1348</v>
      </c>
      <c r="L4014" t="s">
        <v>1313</v>
      </c>
    </row>
    <row r="4015" spans="8:12" x14ac:dyDescent="0.25">
      <c r="H4015" t="s">
        <v>4869</v>
      </c>
      <c r="I4015">
        <v>9565637</v>
      </c>
      <c r="J4015">
        <v>477932400</v>
      </c>
      <c r="K4015" t="s">
        <v>1348</v>
      </c>
      <c r="L4015" t="s">
        <v>1326</v>
      </c>
    </row>
    <row r="4016" spans="8:12" x14ac:dyDescent="0.25">
      <c r="H4016" t="s">
        <v>4870</v>
      </c>
      <c r="I4016">
        <v>9420710</v>
      </c>
      <c r="J4016">
        <v>372066000</v>
      </c>
      <c r="L4016" t="s">
        <v>1326</v>
      </c>
    </row>
    <row r="4017" spans="8:12" x14ac:dyDescent="0.25">
      <c r="H4017" t="s">
        <v>4871</v>
      </c>
      <c r="I4017">
        <v>9565625</v>
      </c>
      <c r="J4017">
        <v>563367000</v>
      </c>
      <c r="K4017" t="s">
        <v>1441</v>
      </c>
      <c r="L4017" t="s">
        <v>1326</v>
      </c>
    </row>
    <row r="4018" spans="8:12" x14ac:dyDescent="0.25">
      <c r="H4018" t="s">
        <v>4872</v>
      </c>
      <c r="I4018">
        <v>9624976</v>
      </c>
      <c r="J4018">
        <v>563770000</v>
      </c>
      <c r="K4018" t="s">
        <v>1441</v>
      </c>
      <c r="L4018" t="s">
        <v>1308</v>
      </c>
    </row>
    <row r="4019" spans="8:12" x14ac:dyDescent="0.25">
      <c r="H4019" t="s">
        <v>4873</v>
      </c>
      <c r="I4019">
        <v>8936009</v>
      </c>
      <c r="J4019">
        <v>273477210</v>
      </c>
      <c r="K4019" t="s">
        <v>1297</v>
      </c>
      <c r="L4019" t="s">
        <v>3267</v>
      </c>
    </row>
    <row r="4020" spans="8:12" x14ac:dyDescent="0.25">
      <c r="H4020" t="s">
        <v>4874</v>
      </c>
      <c r="I4020">
        <v>8725412</v>
      </c>
      <c r="J4020">
        <v>273431470</v>
      </c>
      <c r="K4020" t="s">
        <v>1297</v>
      </c>
      <c r="L4020" t="s">
        <v>3267</v>
      </c>
    </row>
    <row r="4021" spans="8:12" x14ac:dyDescent="0.25">
      <c r="H4021" t="s">
        <v>4875</v>
      </c>
      <c r="I4021">
        <v>9132492</v>
      </c>
      <c r="J4021">
        <v>248001000</v>
      </c>
      <c r="K4021" t="s">
        <v>1340</v>
      </c>
      <c r="L4021" t="s">
        <v>1341</v>
      </c>
    </row>
    <row r="4022" spans="8:12" x14ac:dyDescent="0.25">
      <c r="H4022" t="s">
        <v>4876</v>
      </c>
      <c r="I4022">
        <v>8512396</v>
      </c>
      <c r="J4022">
        <v>514502000</v>
      </c>
      <c r="K4022" t="s">
        <v>1406</v>
      </c>
      <c r="L4022" t="s">
        <v>1295</v>
      </c>
    </row>
    <row r="4023" spans="8:12" x14ac:dyDescent="0.25">
      <c r="H4023" t="s">
        <v>4877</v>
      </c>
      <c r="I4023">
        <v>4807350</v>
      </c>
      <c r="J4023">
        <v>211526370</v>
      </c>
      <c r="K4023" t="s">
        <v>1426</v>
      </c>
      <c r="L4023" t="s">
        <v>1313</v>
      </c>
    </row>
    <row r="4024" spans="8:12" x14ac:dyDescent="0.25">
      <c r="H4024" t="s">
        <v>4878</v>
      </c>
      <c r="I4024">
        <v>9213753</v>
      </c>
      <c r="J4024">
        <v>376207000</v>
      </c>
      <c r="K4024" t="s">
        <v>1322</v>
      </c>
      <c r="L4024" t="s">
        <v>1341</v>
      </c>
    </row>
    <row r="4025" spans="8:12" x14ac:dyDescent="0.25">
      <c r="H4025" t="s">
        <v>4879</v>
      </c>
      <c r="I4025">
        <v>8605026</v>
      </c>
      <c r="J4025">
        <v>440100750</v>
      </c>
      <c r="K4025" t="s">
        <v>1352</v>
      </c>
      <c r="L4025" t="s">
        <v>1313</v>
      </c>
    </row>
    <row r="4026" spans="8:12" x14ac:dyDescent="0.25">
      <c r="H4026" t="s">
        <v>4880</v>
      </c>
      <c r="I4026">
        <v>8989094</v>
      </c>
      <c r="J4026">
        <v>271002439</v>
      </c>
      <c r="K4026" t="s">
        <v>1373</v>
      </c>
      <c r="L4026" t="s">
        <v>1295</v>
      </c>
    </row>
    <row r="4027" spans="8:12" x14ac:dyDescent="0.25">
      <c r="H4027" t="s">
        <v>4881</v>
      </c>
      <c r="I4027">
        <v>7723821</v>
      </c>
      <c r="J4027">
        <v>303273000</v>
      </c>
      <c r="K4027" t="s">
        <v>2019</v>
      </c>
      <c r="L4027" t="s">
        <v>1329</v>
      </c>
    </row>
    <row r="4028" spans="8:12" x14ac:dyDescent="0.25">
      <c r="H4028" t="s">
        <v>4882</v>
      </c>
      <c r="I4028">
        <v>9697260</v>
      </c>
      <c r="J4028">
        <v>533180116</v>
      </c>
      <c r="K4028" t="s">
        <v>1563</v>
      </c>
      <c r="L4028" t="s">
        <v>1329</v>
      </c>
    </row>
    <row r="4029" spans="8:12" x14ac:dyDescent="0.25">
      <c r="H4029" t="s">
        <v>4883</v>
      </c>
      <c r="I4029">
        <v>8913540</v>
      </c>
      <c r="J4029">
        <v>354175000</v>
      </c>
      <c r="K4029" t="s">
        <v>1332</v>
      </c>
      <c r="L4029" t="s">
        <v>1341</v>
      </c>
    </row>
    <row r="4030" spans="8:12" x14ac:dyDescent="0.25">
      <c r="H4030" t="s">
        <v>4884</v>
      </c>
      <c r="I4030">
        <v>9162409</v>
      </c>
      <c r="J4030">
        <v>636016813</v>
      </c>
      <c r="K4030" t="s">
        <v>1464</v>
      </c>
      <c r="L4030" t="s">
        <v>1295</v>
      </c>
    </row>
    <row r="4031" spans="8:12" x14ac:dyDescent="0.25">
      <c r="H4031" t="s">
        <v>4885</v>
      </c>
      <c r="I4031">
        <v>9367231</v>
      </c>
      <c r="J4031">
        <v>256815000</v>
      </c>
      <c r="K4031" t="s">
        <v>1340</v>
      </c>
      <c r="L4031" t="s">
        <v>1326</v>
      </c>
    </row>
    <row r="4032" spans="8:12" x14ac:dyDescent="0.25">
      <c r="H4032" t="s">
        <v>4886</v>
      </c>
      <c r="I4032">
        <v>9441958</v>
      </c>
      <c r="J4032">
        <v>249124000</v>
      </c>
      <c r="K4032" t="s">
        <v>1340</v>
      </c>
      <c r="L4032" t="s">
        <v>1326</v>
      </c>
    </row>
    <row r="4033" spans="8:12" x14ac:dyDescent="0.25">
      <c r="H4033" t="s">
        <v>4887</v>
      </c>
      <c r="I4033">
        <v>9291573</v>
      </c>
      <c r="J4033">
        <v>215825000</v>
      </c>
      <c r="K4033" t="s">
        <v>1340</v>
      </c>
      <c r="L4033" t="s">
        <v>1326</v>
      </c>
    </row>
    <row r="4034" spans="8:12" x14ac:dyDescent="0.25">
      <c r="H4034" t="s">
        <v>4888</v>
      </c>
      <c r="I4034">
        <v>9438169</v>
      </c>
      <c r="J4034">
        <v>538006367</v>
      </c>
      <c r="K4034" t="s">
        <v>1437</v>
      </c>
      <c r="L4034" t="s">
        <v>1326</v>
      </c>
    </row>
    <row r="4035" spans="8:12" x14ac:dyDescent="0.25">
      <c r="H4035" t="s">
        <v>4889</v>
      </c>
      <c r="I4035">
        <v>9428889</v>
      </c>
      <c r="J4035">
        <v>256541000</v>
      </c>
      <c r="K4035" t="s">
        <v>1340</v>
      </c>
      <c r="L4035" t="s">
        <v>1326</v>
      </c>
    </row>
    <row r="4036" spans="8:12" x14ac:dyDescent="0.25">
      <c r="H4036" t="s">
        <v>4890</v>
      </c>
      <c r="I4036">
        <v>9390393</v>
      </c>
      <c r="J4036">
        <v>305526000</v>
      </c>
      <c r="L4036" t="s">
        <v>1295</v>
      </c>
    </row>
    <row r="4037" spans="8:12" x14ac:dyDescent="0.25">
      <c r="H4037" t="s">
        <v>4891</v>
      </c>
      <c r="I4037">
        <v>9413585</v>
      </c>
      <c r="J4037">
        <v>249403000</v>
      </c>
      <c r="K4037" t="s">
        <v>1340</v>
      </c>
      <c r="L4037" t="s">
        <v>1326</v>
      </c>
    </row>
    <row r="4038" spans="8:12" x14ac:dyDescent="0.25">
      <c r="H4038" t="s">
        <v>4892</v>
      </c>
      <c r="I4038">
        <v>9272735</v>
      </c>
      <c r="J4038">
        <v>538002583</v>
      </c>
      <c r="K4038" t="s">
        <v>1437</v>
      </c>
      <c r="L4038" t="s">
        <v>1326</v>
      </c>
    </row>
    <row r="4039" spans="8:12" x14ac:dyDescent="0.25">
      <c r="H4039" t="s">
        <v>4893</v>
      </c>
      <c r="I4039">
        <v>9383651</v>
      </c>
      <c r="J4039">
        <v>256996000</v>
      </c>
      <c r="K4039" t="s">
        <v>1340</v>
      </c>
      <c r="L4039" t="s">
        <v>1326</v>
      </c>
    </row>
    <row r="4040" spans="8:12" x14ac:dyDescent="0.25">
      <c r="H4040" t="s">
        <v>4894</v>
      </c>
      <c r="I4040">
        <v>9374014</v>
      </c>
      <c r="J4040">
        <v>215135000</v>
      </c>
      <c r="K4040" t="s">
        <v>1340</v>
      </c>
      <c r="L4040" t="s">
        <v>1326</v>
      </c>
    </row>
    <row r="4041" spans="8:12" x14ac:dyDescent="0.25">
      <c r="H4041" t="s">
        <v>4895</v>
      </c>
      <c r="I4041">
        <v>9489560</v>
      </c>
      <c r="J4041">
        <v>229866000</v>
      </c>
      <c r="L4041" t="s">
        <v>1326</v>
      </c>
    </row>
    <row r="4042" spans="8:12" x14ac:dyDescent="0.25">
      <c r="H4042" t="s">
        <v>4896</v>
      </c>
      <c r="I4042">
        <v>9545326</v>
      </c>
      <c r="J4042">
        <v>525015638</v>
      </c>
      <c r="K4042" t="s">
        <v>1307</v>
      </c>
      <c r="L4042" t="s">
        <v>1329</v>
      </c>
    </row>
    <row r="4043" spans="8:12" x14ac:dyDescent="0.25">
      <c r="H4043" t="s">
        <v>4897</v>
      </c>
      <c r="I4043">
        <v>9248203</v>
      </c>
      <c r="J4043">
        <v>419000870</v>
      </c>
      <c r="K4043" t="s">
        <v>1420</v>
      </c>
      <c r="L4043" t="s">
        <v>1326</v>
      </c>
    </row>
    <row r="4044" spans="8:12" x14ac:dyDescent="0.25">
      <c r="H4044" t="s">
        <v>4898</v>
      </c>
      <c r="I4044">
        <v>9030228</v>
      </c>
      <c r="J4044">
        <v>257614000</v>
      </c>
      <c r="K4044" t="s">
        <v>1335</v>
      </c>
      <c r="L4044" t="s">
        <v>1295</v>
      </c>
    </row>
    <row r="4045" spans="8:12" x14ac:dyDescent="0.25">
      <c r="H4045" t="s">
        <v>4899</v>
      </c>
      <c r="I4045">
        <v>8602012</v>
      </c>
      <c r="J4045">
        <v>258041000</v>
      </c>
      <c r="K4045" t="s">
        <v>1335</v>
      </c>
      <c r="L4045" t="s">
        <v>1295</v>
      </c>
    </row>
    <row r="4046" spans="8:12" x14ac:dyDescent="0.25">
      <c r="H4046" t="s">
        <v>4900</v>
      </c>
      <c r="I4046">
        <v>9505297</v>
      </c>
      <c r="J4046">
        <v>236553000</v>
      </c>
      <c r="K4046" t="s">
        <v>1383</v>
      </c>
      <c r="L4046" t="s">
        <v>1295</v>
      </c>
    </row>
    <row r="4047" spans="8:12" x14ac:dyDescent="0.25">
      <c r="H4047" t="s">
        <v>4901</v>
      </c>
      <c r="I4047">
        <v>9340922</v>
      </c>
      <c r="J4047">
        <v>636092595</v>
      </c>
      <c r="K4047" t="s">
        <v>1464</v>
      </c>
      <c r="L4047" t="s">
        <v>1326</v>
      </c>
    </row>
    <row r="4048" spans="8:12" x14ac:dyDescent="0.25">
      <c r="H4048" t="s">
        <v>4902</v>
      </c>
      <c r="I4048">
        <v>9205550</v>
      </c>
      <c r="J4048">
        <v>416006000</v>
      </c>
      <c r="K4048" t="s">
        <v>2577</v>
      </c>
      <c r="L4048" t="s">
        <v>1295</v>
      </c>
    </row>
    <row r="4049" spans="8:12" x14ac:dyDescent="0.25">
      <c r="H4049" t="s">
        <v>4902</v>
      </c>
      <c r="I4049">
        <v>9205550</v>
      </c>
      <c r="J4049">
        <v>357729000</v>
      </c>
      <c r="K4049" t="s">
        <v>1332</v>
      </c>
      <c r="L4049" t="s">
        <v>1295</v>
      </c>
    </row>
    <row r="4050" spans="8:12" x14ac:dyDescent="0.25">
      <c r="H4050" t="s">
        <v>4903</v>
      </c>
      <c r="I4050">
        <v>9617997</v>
      </c>
      <c r="J4050">
        <v>373276000</v>
      </c>
      <c r="L4050" t="s">
        <v>1341</v>
      </c>
    </row>
    <row r="4051" spans="8:12" x14ac:dyDescent="0.25">
      <c r="H4051" t="s">
        <v>469</v>
      </c>
      <c r="I4051">
        <v>9311218</v>
      </c>
      <c r="J4051">
        <v>356679000</v>
      </c>
      <c r="K4051" t="s">
        <v>1332</v>
      </c>
      <c r="L4051" t="s">
        <v>1341</v>
      </c>
    </row>
    <row r="4052" spans="8:12" x14ac:dyDescent="0.25">
      <c r="H4052" t="s">
        <v>4904</v>
      </c>
      <c r="I4052">
        <v>9033878</v>
      </c>
      <c r="J4052">
        <v>275359000</v>
      </c>
      <c r="K4052" t="s">
        <v>4905</v>
      </c>
      <c r="L4052" t="s">
        <v>1295</v>
      </c>
    </row>
    <row r="4053" spans="8:12" x14ac:dyDescent="0.25">
      <c r="H4053" t="s">
        <v>4906</v>
      </c>
      <c r="I4053">
        <v>9222962</v>
      </c>
      <c r="J4053">
        <v>657991000</v>
      </c>
      <c r="K4053" t="s">
        <v>1607</v>
      </c>
      <c r="L4053" t="s">
        <v>1329</v>
      </c>
    </row>
    <row r="4054" spans="8:12" x14ac:dyDescent="0.25">
      <c r="H4054" t="s">
        <v>470</v>
      </c>
      <c r="I4054">
        <v>9231286</v>
      </c>
      <c r="J4054">
        <v>636091840</v>
      </c>
      <c r="K4054" t="s">
        <v>1464</v>
      </c>
      <c r="L4054" t="s">
        <v>1341</v>
      </c>
    </row>
    <row r="4055" spans="8:12" x14ac:dyDescent="0.25">
      <c r="H4055" t="s">
        <v>470</v>
      </c>
      <c r="I4055">
        <v>9692909</v>
      </c>
      <c r="J4055">
        <v>563025390</v>
      </c>
      <c r="K4055" t="s">
        <v>1441</v>
      </c>
      <c r="L4055" t="s">
        <v>1494</v>
      </c>
    </row>
    <row r="4056" spans="8:12" x14ac:dyDescent="0.25">
      <c r="H4056" t="s">
        <v>470</v>
      </c>
      <c r="I4056">
        <v>8609931</v>
      </c>
      <c r="J4056">
        <v>275334000</v>
      </c>
      <c r="K4056" t="s">
        <v>4905</v>
      </c>
      <c r="L4056" t="s">
        <v>1295</v>
      </c>
    </row>
    <row r="4057" spans="8:12" x14ac:dyDescent="0.25">
      <c r="H4057" t="s">
        <v>470</v>
      </c>
      <c r="I4057">
        <v>9494060</v>
      </c>
      <c r="J4057">
        <v>259005000</v>
      </c>
      <c r="K4057" t="s">
        <v>1335</v>
      </c>
      <c r="L4057" t="s">
        <v>1341</v>
      </c>
    </row>
    <row r="4058" spans="8:12" x14ac:dyDescent="0.25">
      <c r="H4058" t="s">
        <v>470</v>
      </c>
      <c r="I4058">
        <v>8664917</v>
      </c>
      <c r="J4058">
        <v>247214700</v>
      </c>
      <c r="K4058" t="s">
        <v>1398</v>
      </c>
      <c r="L4058" t="s">
        <v>1329</v>
      </c>
    </row>
    <row r="4059" spans="8:12" x14ac:dyDescent="0.25">
      <c r="H4059" t="s">
        <v>4907</v>
      </c>
      <c r="I4059">
        <v>9475399</v>
      </c>
      <c r="J4059">
        <v>636015787</v>
      </c>
      <c r="K4059" t="s">
        <v>1464</v>
      </c>
      <c r="L4059" t="s">
        <v>1326</v>
      </c>
    </row>
    <row r="4060" spans="8:12" x14ac:dyDescent="0.25">
      <c r="H4060" t="s">
        <v>4907</v>
      </c>
      <c r="I4060">
        <v>9255270</v>
      </c>
      <c r="J4060">
        <v>266431000</v>
      </c>
      <c r="K4060" t="s">
        <v>2749</v>
      </c>
      <c r="L4060" t="s">
        <v>1326</v>
      </c>
    </row>
    <row r="4061" spans="8:12" x14ac:dyDescent="0.25">
      <c r="H4061" t="s">
        <v>4907</v>
      </c>
      <c r="I4061">
        <v>9506564</v>
      </c>
      <c r="J4061">
        <v>248581000</v>
      </c>
      <c r="K4061" t="s">
        <v>1340</v>
      </c>
      <c r="L4061" t="s">
        <v>1295</v>
      </c>
    </row>
    <row r="4062" spans="8:12" x14ac:dyDescent="0.25">
      <c r="H4062" t="s">
        <v>4908</v>
      </c>
      <c r="I4062">
        <v>6810055</v>
      </c>
      <c r="J4062">
        <v>212126000</v>
      </c>
      <c r="K4062" t="s">
        <v>1443</v>
      </c>
      <c r="L4062" t="s">
        <v>1362</v>
      </c>
    </row>
    <row r="4063" spans="8:12" x14ac:dyDescent="0.25">
      <c r="H4063" t="s">
        <v>4909</v>
      </c>
      <c r="I4063">
        <v>9612155</v>
      </c>
      <c r="J4063">
        <v>477167900</v>
      </c>
      <c r="K4063" t="s">
        <v>1348</v>
      </c>
      <c r="L4063" t="s">
        <v>1341</v>
      </c>
    </row>
    <row r="4064" spans="8:12" x14ac:dyDescent="0.25">
      <c r="H4064" t="s">
        <v>4910</v>
      </c>
      <c r="I4064">
        <v>9610731</v>
      </c>
      <c r="J4064">
        <v>477195700</v>
      </c>
      <c r="K4064" t="s">
        <v>1348</v>
      </c>
      <c r="L4064" t="s">
        <v>1341</v>
      </c>
    </row>
    <row r="4065" spans="8:12" x14ac:dyDescent="0.25">
      <c r="H4065" t="s">
        <v>4911</v>
      </c>
      <c r="I4065">
        <v>9136670</v>
      </c>
      <c r="J4065">
        <v>431400563</v>
      </c>
      <c r="K4065" t="s">
        <v>1368</v>
      </c>
      <c r="L4065" t="s">
        <v>1326</v>
      </c>
    </row>
    <row r="4066" spans="8:12" x14ac:dyDescent="0.25">
      <c r="H4066" t="s">
        <v>4912</v>
      </c>
      <c r="I4066">
        <v>8105961</v>
      </c>
      <c r="J4066">
        <v>455281000</v>
      </c>
      <c r="K4066" t="s">
        <v>4863</v>
      </c>
      <c r="L4066" t="s">
        <v>1308</v>
      </c>
    </row>
    <row r="4067" spans="8:12" x14ac:dyDescent="0.25">
      <c r="H4067" t="s">
        <v>4913</v>
      </c>
      <c r="I4067">
        <v>8682969</v>
      </c>
      <c r="J4067">
        <v>334761000</v>
      </c>
      <c r="K4067" t="s">
        <v>2211</v>
      </c>
      <c r="L4067" t="s">
        <v>1313</v>
      </c>
    </row>
    <row r="4068" spans="8:12" x14ac:dyDescent="0.25">
      <c r="H4068" t="s">
        <v>4914</v>
      </c>
      <c r="I4068">
        <v>8914738</v>
      </c>
      <c r="J4068">
        <v>567032000</v>
      </c>
      <c r="K4068" t="s">
        <v>1861</v>
      </c>
      <c r="L4068" t="s">
        <v>1341</v>
      </c>
    </row>
    <row r="4069" spans="8:12" x14ac:dyDescent="0.25">
      <c r="H4069" t="s">
        <v>471</v>
      </c>
      <c r="I4069">
        <v>9413901</v>
      </c>
      <c r="J4069">
        <v>212945000</v>
      </c>
      <c r="K4069" t="s">
        <v>1443</v>
      </c>
      <c r="L4069" t="s">
        <v>1341</v>
      </c>
    </row>
    <row r="4070" spans="8:12" x14ac:dyDescent="0.25">
      <c r="H4070" t="s">
        <v>4915</v>
      </c>
      <c r="I4070">
        <v>9760641</v>
      </c>
      <c r="J4070">
        <v>374590000</v>
      </c>
      <c r="L4070" t="s">
        <v>1308</v>
      </c>
    </row>
    <row r="4071" spans="8:12" x14ac:dyDescent="0.25">
      <c r="H4071" t="s">
        <v>4916</v>
      </c>
      <c r="I4071">
        <v>9247065</v>
      </c>
      <c r="J4071">
        <v>403557000</v>
      </c>
      <c r="K4071" t="s">
        <v>1920</v>
      </c>
      <c r="L4071" t="s">
        <v>1326</v>
      </c>
    </row>
    <row r="4072" spans="8:12" x14ac:dyDescent="0.25">
      <c r="H4072" t="s">
        <v>4917</v>
      </c>
      <c r="I4072">
        <v>8202953</v>
      </c>
      <c r="J4072">
        <v>271000352</v>
      </c>
      <c r="K4072" t="s">
        <v>1373</v>
      </c>
      <c r="L4072" t="s">
        <v>1295</v>
      </c>
    </row>
    <row r="4073" spans="8:12" x14ac:dyDescent="0.25">
      <c r="H4073" t="s">
        <v>4918</v>
      </c>
      <c r="I4073">
        <v>9198783</v>
      </c>
      <c r="J4073">
        <v>256031000</v>
      </c>
      <c r="K4073" t="s">
        <v>1340</v>
      </c>
      <c r="L4073" t="s">
        <v>1326</v>
      </c>
    </row>
    <row r="4074" spans="8:12" x14ac:dyDescent="0.25">
      <c r="H4074" t="s">
        <v>4919</v>
      </c>
      <c r="I4074">
        <v>9427988</v>
      </c>
      <c r="J4074">
        <v>248058000</v>
      </c>
      <c r="K4074" t="s">
        <v>1340</v>
      </c>
      <c r="L4074" t="s">
        <v>1326</v>
      </c>
    </row>
    <row r="4075" spans="8:12" x14ac:dyDescent="0.25">
      <c r="H4075" t="s">
        <v>4920</v>
      </c>
      <c r="I4075">
        <v>9438743</v>
      </c>
      <c r="J4075">
        <v>533000694</v>
      </c>
      <c r="K4075" t="s">
        <v>1563</v>
      </c>
      <c r="L4075" t="s">
        <v>1329</v>
      </c>
    </row>
    <row r="4076" spans="8:12" x14ac:dyDescent="0.25">
      <c r="H4076" t="s">
        <v>4921</v>
      </c>
      <c r="I4076">
        <v>9509188</v>
      </c>
      <c r="J4076">
        <v>533692000</v>
      </c>
      <c r="K4076" t="s">
        <v>1563</v>
      </c>
      <c r="L4076" t="s">
        <v>1329</v>
      </c>
    </row>
    <row r="4077" spans="8:12" x14ac:dyDescent="0.25">
      <c r="H4077" t="s">
        <v>4922</v>
      </c>
      <c r="I4077">
        <v>9559066</v>
      </c>
      <c r="J4077">
        <v>533000884</v>
      </c>
      <c r="K4077" t="s">
        <v>1563</v>
      </c>
      <c r="L4077" t="s">
        <v>1329</v>
      </c>
    </row>
    <row r="4078" spans="8:12" x14ac:dyDescent="0.25">
      <c r="H4078" t="s">
        <v>4923</v>
      </c>
      <c r="I4078">
        <v>9529499</v>
      </c>
      <c r="J4078">
        <v>229336000</v>
      </c>
      <c r="L4078" t="s">
        <v>1313</v>
      </c>
    </row>
    <row r="4079" spans="8:12" x14ac:dyDescent="0.25">
      <c r="H4079" t="s">
        <v>4924</v>
      </c>
      <c r="I4079">
        <v>9443554</v>
      </c>
      <c r="J4079">
        <v>230620000</v>
      </c>
      <c r="K4079" t="s">
        <v>1432</v>
      </c>
      <c r="L4079" t="s">
        <v>1614</v>
      </c>
    </row>
    <row r="4080" spans="8:12" x14ac:dyDescent="0.25">
      <c r="H4080" t="s">
        <v>4925</v>
      </c>
      <c r="I4080">
        <v>9443566</v>
      </c>
      <c r="J4080">
        <v>230621000</v>
      </c>
      <c r="K4080" t="s">
        <v>1432</v>
      </c>
      <c r="L4080" t="s">
        <v>1614</v>
      </c>
    </row>
    <row r="4081" spans="8:12" x14ac:dyDescent="0.25">
      <c r="H4081" t="s">
        <v>472</v>
      </c>
      <c r="I4081">
        <v>9262936</v>
      </c>
      <c r="J4081">
        <v>636091028</v>
      </c>
      <c r="K4081" t="s">
        <v>1464</v>
      </c>
      <c r="L4081" t="s">
        <v>1341</v>
      </c>
    </row>
    <row r="4082" spans="8:12" x14ac:dyDescent="0.25">
      <c r="H4082" t="s">
        <v>4926</v>
      </c>
      <c r="I4082">
        <v>8873740</v>
      </c>
      <c r="J4082">
        <v>515078000</v>
      </c>
      <c r="K4082" t="s">
        <v>1406</v>
      </c>
      <c r="L4082" t="s">
        <v>1295</v>
      </c>
    </row>
    <row r="4083" spans="8:12" x14ac:dyDescent="0.25">
      <c r="H4083" t="s">
        <v>4926</v>
      </c>
      <c r="I4083">
        <v>8873740</v>
      </c>
      <c r="J4083">
        <v>353743000</v>
      </c>
      <c r="K4083" t="s">
        <v>1332</v>
      </c>
      <c r="L4083" t="s">
        <v>1295</v>
      </c>
    </row>
    <row r="4084" spans="8:12" x14ac:dyDescent="0.25">
      <c r="H4084" t="s">
        <v>4927</v>
      </c>
      <c r="I4084">
        <v>9488645</v>
      </c>
      <c r="J4084">
        <v>305373000</v>
      </c>
      <c r="L4084" t="s">
        <v>1295</v>
      </c>
    </row>
    <row r="4085" spans="8:12" x14ac:dyDescent="0.25">
      <c r="H4085" t="s">
        <v>4928</v>
      </c>
      <c r="I4085">
        <v>9470870</v>
      </c>
      <c r="J4085">
        <v>258746000</v>
      </c>
      <c r="K4085" t="s">
        <v>1335</v>
      </c>
      <c r="L4085" t="s">
        <v>1295</v>
      </c>
    </row>
    <row r="4086" spans="8:12" x14ac:dyDescent="0.25">
      <c r="H4086" t="s">
        <v>4929</v>
      </c>
      <c r="I4086">
        <v>8857136</v>
      </c>
      <c r="J4086">
        <v>251848270</v>
      </c>
      <c r="K4086" t="s">
        <v>4930</v>
      </c>
      <c r="L4086" t="s">
        <v>4931</v>
      </c>
    </row>
    <row r="4087" spans="8:12" x14ac:dyDescent="0.25">
      <c r="H4087" t="s">
        <v>4932</v>
      </c>
      <c r="I4087">
        <v>9566693</v>
      </c>
      <c r="J4087">
        <v>219018897</v>
      </c>
      <c r="K4087" t="s">
        <v>1456</v>
      </c>
      <c r="L4087" t="s">
        <v>1326</v>
      </c>
    </row>
    <row r="4088" spans="8:12" x14ac:dyDescent="0.25">
      <c r="H4088" t="s">
        <v>4933</v>
      </c>
      <c r="I4088">
        <v>8971188</v>
      </c>
      <c r="J4088">
        <v>273420670</v>
      </c>
      <c r="K4088" t="s">
        <v>1297</v>
      </c>
      <c r="L4088" t="s">
        <v>1295</v>
      </c>
    </row>
    <row r="4089" spans="8:12" x14ac:dyDescent="0.25">
      <c r="H4089" t="s">
        <v>4934</v>
      </c>
      <c r="I4089">
        <v>9000247</v>
      </c>
      <c r="J4089">
        <v>273352860</v>
      </c>
      <c r="K4089" t="s">
        <v>1297</v>
      </c>
      <c r="L4089" t="s">
        <v>1326</v>
      </c>
    </row>
    <row r="4090" spans="8:12" x14ac:dyDescent="0.25">
      <c r="H4090" t="s">
        <v>4935</v>
      </c>
      <c r="I4090">
        <v>8887753</v>
      </c>
      <c r="J4090">
        <v>214182124</v>
      </c>
      <c r="K4090" t="s">
        <v>1302</v>
      </c>
      <c r="L4090" t="s">
        <v>1295</v>
      </c>
    </row>
    <row r="4091" spans="8:12" x14ac:dyDescent="0.25">
      <c r="H4091" t="s">
        <v>4936</v>
      </c>
      <c r="I4091">
        <v>8711954</v>
      </c>
      <c r="J4091">
        <v>518804000</v>
      </c>
      <c r="L4091" t="s">
        <v>1362</v>
      </c>
    </row>
    <row r="4092" spans="8:12" x14ac:dyDescent="0.25">
      <c r="H4092" t="s">
        <v>4936</v>
      </c>
      <c r="I4092">
        <v>8711954</v>
      </c>
      <c r="J4092">
        <v>214182416</v>
      </c>
      <c r="K4092" t="s">
        <v>1302</v>
      </c>
      <c r="L4092" t="s">
        <v>1362</v>
      </c>
    </row>
    <row r="4093" spans="8:12" x14ac:dyDescent="0.25">
      <c r="H4093" t="s">
        <v>4937</v>
      </c>
      <c r="I4093">
        <v>9457153</v>
      </c>
      <c r="J4093">
        <v>305860000</v>
      </c>
      <c r="L4093" t="s">
        <v>1295</v>
      </c>
    </row>
    <row r="4094" spans="8:12" x14ac:dyDescent="0.25">
      <c r="H4094" t="s">
        <v>4938</v>
      </c>
      <c r="I4094">
        <v>8904599</v>
      </c>
      <c r="J4094">
        <v>667003209</v>
      </c>
      <c r="K4094" t="s">
        <v>2089</v>
      </c>
      <c r="L4094" t="s">
        <v>1308</v>
      </c>
    </row>
    <row r="4095" spans="8:12" x14ac:dyDescent="0.25">
      <c r="H4095" t="s">
        <v>4939</v>
      </c>
      <c r="I4095">
        <v>7927180</v>
      </c>
      <c r="J4095">
        <v>667003249</v>
      </c>
      <c r="K4095" t="s">
        <v>2089</v>
      </c>
      <c r="L4095" t="s">
        <v>1308</v>
      </c>
    </row>
    <row r="4096" spans="8:12" x14ac:dyDescent="0.25">
      <c r="H4096" t="s">
        <v>4940</v>
      </c>
      <c r="I4096">
        <v>8800212</v>
      </c>
      <c r="J4096">
        <v>572533210</v>
      </c>
      <c r="K4096" t="s">
        <v>1575</v>
      </c>
      <c r="L4096" t="s">
        <v>1326</v>
      </c>
    </row>
    <row r="4097" spans="8:12" x14ac:dyDescent="0.25">
      <c r="H4097" t="s">
        <v>4941</v>
      </c>
      <c r="I4097">
        <v>9361354</v>
      </c>
      <c r="J4097">
        <v>244234000</v>
      </c>
      <c r="K4097" t="s">
        <v>1387</v>
      </c>
      <c r="L4097" t="s">
        <v>1295</v>
      </c>
    </row>
    <row r="4098" spans="8:12" x14ac:dyDescent="0.25">
      <c r="H4098" t="s">
        <v>4942</v>
      </c>
      <c r="I4098">
        <v>9597642</v>
      </c>
      <c r="J4098">
        <v>356771000</v>
      </c>
      <c r="K4098" t="s">
        <v>1332</v>
      </c>
      <c r="L4098" t="s">
        <v>1341</v>
      </c>
    </row>
    <row r="4099" spans="8:12" x14ac:dyDescent="0.25">
      <c r="H4099" t="s">
        <v>4943</v>
      </c>
      <c r="I4099">
        <v>9035412</v>
      </c>
      <c r="J4099">
        <v>354171000</v>
      </c>
      <c r="K4099" t="s">
        <v>1332</v>
      </c>
      <c r="L4099" t="s">
        <v>1341</v>
      </c>
    </row>
    <row r="4100" spans="8:12" x14ac:dyDescent="0.25">
      <c r="H4100" t="s">
        <v>4944</v>
      </c>
      <c r="I4100">
        <v>3273467</v>
      </c>
      <c r="J4100">
        <v>327346700</v>
      </c>
      <c r="K4100" t="s">
        <v>4945</v>
      </c>
      <c r="L4100" t="s">
        <v>1308</v>
      </c>
    </row>
    <row r="4101" spans="8:12" x14ac:dyDescent="0.25">
      <c r="H4101" t="s">
        <v>4946</v>
      </c>
      <c r="I4101">
        <v>8405373</v>
      </c>
      <c r="J4101">
        <v>538003964</v>
      </c>
      <c r="K4101" t="s">
        <v>1437</v>
      </c>
      <c r="L4101" t="s">
        <v>1341</v>
      </c>
    </row>
    <row r="4102" spans="8:12" x14ac:dyDescent="0.25">
      <c r="H4102" t="s">
        <v>4947</v>
      </c>
      <c r="I4102">
        <v>9347645</v>
      </c>
      <c r="J4102">
        <v>253325000</v>
      </c>
      <c r="K4102" t="s">
        <v>1615</v>
      </c>
      <c r="L4102" t="s">
        <v>1295</v>
      </c>
    </row>
    <row r="4103" spans="8:12" x14ac:dyDescent="0.25">
      <c r="H4103" t="s">
        <v>4948</v>
      </c>
      <c r="I4103">
        <v>9111357</v>
      </c>
      <c r="J4103">
        <v>357409000</v>
      </c>
      <c r="K4103" t="s">
        <v>1332</v>
      </c>
      <c r="L4103" t="s">
        <v>1341</v>
      </c>
    </row>
    <row r="4104" spans="8:12" x14ac:dyDescent="0.25">
      <c r="H4104" t="s">
        <v>4949</v>
      </c>
      <c r="I4104">
        <v>8517384</v>
      </c>
      <c r="J4104">
        <v>372362000</v>
      </c>
      <c r="L4104" t="s">
        <v>1341</v>
      </c>
    </row>
    <row r="4105" spans="8:12" x14ac:dyDescent="0.25">
      <c r="H4105" t="s">
        <v>4950</v>
      </c>
      <c r="I4105">
        <v>8407632</v>
      </c>
      <c r="J4105">
        <v>214181523</v>
      </c>
      <c r="K4105" t="s">
        <v>1302</v>
      </c>
      <c r="L4105" t="s">
        <v>2051</v>
      </c>
    </row>
    <row r="4106" spans="8:12" x14ac:dyDescent="0.25">
      <c r="H4106" t="s">
        <v>4951</v>
      </c>
      <c r="I4106">
        <v>9315903</v>
      </c>
      <c r="J4106">
        <v>240674000</v>
      </c>
      <c r="K4106" t="s">
        <v>1679</v>
      </c>
      <c r="L4106" t="s">
        <v>1326</v>
      </c>
    </row>
    <row r="4107" spans="8:12" x14ac:dyDescent="0.25">
      <c r="H4107" t="s">
        <v>4952</v>
      </c>
      <c r="I4107">
        <v>9125061</v>
      </c>
      <c r="J4107">
        <v>304010802</v>
      </c>
      <c r="K4107" t="s">
        <v>1294</v>
      </c>
      <c r="L4107" t="s">
        <v>1295</v>
      </c>
    </row>
    <row r="4108" spans="8:12" x14ac:dyDescent="0.25">
      <c r="H4108" t="s">
        <v>4952</v>
      </c>
      <c r="I4108">
        <v>9689691</v>
      </c>
      <c r="J4108">
        <v>241392000</v>
      </c>
      <c r="K4108" t="s">
        <v>1679</v>
      </c>
      <c r="L4108" t="s">
        <v>1308</v>
      </c>
    </row>
    <row r="4109" spans="8:12" x14ac:dyDescent="0.25">
      <c r="H4109" t="s">
        <v>4953</v>
      </c>
      <c r="I4109">
        <v>9393840</v>
      </c>
      <c r="J4109">
        <v>245172000</v>
      </c>
      <c r="K4109" t="s">
        <v>1387</v>
      </c>
      <c r="L4109" t="s">
        <v>1295</v>
      </c>
    </row>
    <row r="4110" spans="8:12" x14ac:dyDescent="0.25">
      <c r="H4110" t="s">
        <v>4954</v>
      </c>
      <c r="I4110">
        <v>9444807</v>
      </c>
      <c r="J4110">
        <v>529194000</v>
      </c>
      <c r="K4110" t="s">
        <v>2074</v>
      </c>
      <c r="L4110" t="s">
        <v>1362</v>
      </c>
    </row>
    <row r="4111" spans="8:12" x14ac:dyDescent="0.25">
      <c r="H4111" t="s">
        <v>4955</v>
      </c>
      <c r="I4111">
        <v>9659024</v>
      </c>
      <c r="J4111">
        <v>533170192</v>
      </c>
      <c r="K4111" t="s">
        <v>1563</v>
      </c>
      <c r="L4111" t="s">
        <v>1308</v>
      </c>
    </row>
    <row r="4112" spans="8:12" x14ac:dyDescent="0.25">
      <c r="H4112" t="s">
        <v>4956</v>
      </c>
      <c r="I4112">
        <v>9595216</v>
      </c>
      <c r="J4112">
        <v>636015483</v>
      </c>
      <c r="K4112" t="s">
        <v>1464</v>
      </c>
      <c r="L4112" t="s">
        <v>1313</v>
      </c>
    </row>
    <row r="4113" spans="8:12" x14ac:dyDescent="0.25">
      <c r="H4113" t="s">
        <v>4956</v>
      </c>
      <c r="I4113">
        <v>9445966</v>
      </c>
      <c r="J4113">
        <v>538002934</v>
      </c>
      <c r="K4113" t="s">
        <v>1437</v>
      </c>
      <c r="L4113" t="s">
        <v>1341</v>
      </c>
    </row>
    <row r="4114" spans="8:12" x14ac:dyDescent="0.25">
      <c r="H4114" t="s">
        <v>4957</v>
      </c>
      <c r="I4114">
        <v>9755701</v>
      </c>
      <c r="J4114">
        <v>374803000</v>
      </c>
      <c r="L4114" t="s">
        <v>1308</v>
      </c>
    </row>
    <row r="4115" spans="8:12" x14ac:dyDescent="0.25">
      <c r="H4115" t="s">
        <v>4958</v>
      </c>
      <c r="I4115">
        <v>9282168</v>
      </c>
      <c r="J4115">
        <v>563717000</v>
      </c>
      <c r="K4115" t="s">
        <v>1441</v>
      </c>
      <c r="L4115" t="s">
        <v>1295</v>
      </c>
    </row>
    <row r="4116" spans="8:12" x14ac:dyDescent="0.25">
      <c r="H4116" t="s">
        <v>4959</v>
      </c>
      <c r="I4116">
        <v>9476941</v>
      </c>
      <c r="J4116">
        <v>373012000</v>
      </c>
      <c r="L4116" t="s">
        <v>1341</v>
      </c>
    </row>
    <row r="4117" spans="8:12" x14ac:dyDescent="0.25">
      <c r="H4117" t="s">
        <v>4960</v>
      </c>
      <c r="I4117">
        <v>9485356</v>
      </c>
      <c r="J4117">
        <v>236111951</v>
      </c>
      <c r="K4117" t="s">
        <v>1383</v>
      </c>
      <c r="L4117" t="s">
        <v>1326</v>
      </c>
    </row>
    <row r="4118" spans="8:12" x14ac:dyDescent="0.25">
      <c r="H4118" t="s">
        <v>4961</v>
      </c>
      <c r="I4118">
        <v>9267728</v>
      </c>
      <c r="J4118">
        <v>245656000</v>
      </c>
      <c r="K4118" t="s">
        <v>1387</v>
      </c>
      <c r="L4118" t="s">
        <v>1614</v>
      </c>
    </row>
    <row r="4119" spans="8:12" x14ac:dyDescent="0.25">
      <c r="H4119" t="s">
        <v>4962</v>
      </c>
      <c r="I4119">
        <v>9342138</v>
      </c>
      <c r="J4119">
        <v>236111762</v>
      </c>
      <c r="K4119" t="s">
        <v>1383</v>
      </c>
      <c r="L4119" t="s">
        <v>1295</v>
      </c>
    </row>
    <row r="4120" spans="8:12" x14ac:dyDescent="0.25">
      <c r="H4120" t="s">
        <v>4963</v>
      </c>
      <c r="I4120">
        <v>9418286</v>
      </c>
      <c r="J4120">
        <v>305500000</v>
      </c>
      <c r="L4120" t="s">
        <v>1295</v>
      </c>
    </row>
    <row r="4121" spans="8:12" x14ac:dyDescent="0.25">
      <c r="H4121" t="s">
        <v>4964</v>
      </c>
      <c r="I4121">
        <v>9192129</v>
      </c>
      <c r="J4121">
        <v>277399000</v>
      </c>
      <c r="K4121" t="s">
        <v>1707</v>
      </c>
      <c r="L4121" t="s">
        <v>1614</v>
      </c>
    </row>
    <row r="4122" spans="8:12" x14ac:dyDescent="0.25">
      <c r="H4122" t="s">
        <v>4965</v>
      </c>
      <c r="I4122">
        <v>5142853</v>
      </c>
      <c r="J4122">
        <v>258180000</v>
      </c>
      <c r="K4122" t="s">
        <v>1335</v>
      </c>
      <c r="L4122" t="s">
        <v>1295</v>
      </c>
    </row>
    <row r="4123" spans="8:12" x14ac:dyDescent="0.25">
      <c r="H4123" t="s">
        <v>4966</v>
      </c>
      <c r="I4123">
        <v>1160676</v>
      </c>
      <c r="J4123">
        <v>366970330</v>
      </c>
      <c r="K4123" t="s">
        <v>1431</v>
      </c>
      <c r="L4123" t="s">
        <v>1929</v>
      </c>
    </row>
    <row r="4124" spans="8:12" x14ac:dyDescent="0.25">
      <c r="H4124" t="s">
        <v>4967</v>
      </c>
      <c r="I4124">
        <v>9426051</v>
      </c>
      <c r="J4124">
        <v>247284900</v>
      </c>
      <c r="K4124" t="s">
        <v>1398</v>
      </c>
      <c r="L4124" t="s">
        <v>1341</v>
      </c>
    </row>
    <row r="4125" spans="8:12" x14ac:dyDescent="0.25">
      <c r="H4125" t="s">
        <v>4968</v>
      </c>
      <c r="I4125">
        <v>9426063</v>
      </c>
      <c r="J4125">
        <v>247285100</v>
      </c>
      <c r="K4125" t="s">
        <v>1398</v>
      </c>
      <c r="L4125" t="s">
        <v>1341</v>
      </c>
    </row>
    <row r="4126" spans="8:12" x14ac:dyDescent="0.25">
      <c r="H4126" t="s">
        <v>4969</v>
      </c>
      <c r="I4126">
        <v>9426099</v>
      </c>
      <c r="J4126">
        <v>247298500</v>
      </c>
      <c r="K4126" t="s">
        <v>1398</v>
      </c>
      <c r="L4126" t="s">
        <v>1341</v>
      </c>
    </row>
    <row r="4127" spans="8:12" x14ac:dyDescent="0.25">
      <c r="H4127" t="s">
        <v>4970</v>
      </c>
      <c r="I4127">
        <v>9426087</v>
      </c>
      <c r="J4127">
        <v>247292300</v>
      </c>
      <c r="K4127" t="s">
        <v>1398</v>
      </c>
      <c r="L4127" t="s">
        <v>1341</v>
      </c>
    </row>
    <row r="4128" spans="8:12" x14ac:dyDescent="0.25">
      <c r="H4128" t="s">
        <v>4971</v>
      </c>
      <c r="I4128">
        <v>9426104</v>
      </c>
      <c r="J4128">
        <v>247298800</v>
      </c>
      <c r="K4128" t="s">
        <v>1398</v>
      </c>
      <c r="L4128" t="s">
        <v>1341</v>
      </c>
    </row>
    <row r="4129" spans="8:12" x14ac:dyDescent="0.25">
      <c r="H4129" t="s">
        <v>4972</v>
      </c>
      <c r="I4129">
        <v>9471642</v>
      </c>
      <c r="J4129">
        <v>247303900</v>
      </c>
      <c r="K4129" t="s">
        <v>1398</v>
      </c>
      <c r="L4129" t="s">
        <v>1308</v>
      </c>
    </row>
    <row r="4130" spans="8:12" x14ac:dyDescent="0.25">
      <c r="H4130" t="s">
        <v>4973</v>
      </c>
      <c r="I4130">
        <v>9471630</v>
      </c>
      <c r="J4130">
        <v>247303500</v>
      </c>
      <c r="K4130" t="s">
        <v>1398</v>
      </c>
      <c r="L4130" t="s">
        <v>1341</v>
      </c>
    </row>
    <row r="4131" spans="8:12" x14ac:dyDescent="0.25">
      <c r="H4131" t="s">
        <v>4974</v>
      </c>
      <c r="I4131">
        <v>9190353</v>
      </c>
      <c r="J4131">
        <v>225328000</v>
      </c>
      <c r="K4131" t="s">
        <v>1830</v>
      </c>
      <c r="L4131" t="s">
        <v>1295</v>
      </c>
    </row>
    <row r="4132" spans="8:12" x14ac:dyDescent="0.25">
      <c r="H4132" t="s">
        <v>4975</v>
      </c>
      <c r="I4132">
        <v>9581693</v>
      </c>
      <c r="J4132">
        <v>538005240</v>
      </c>
      <c r="K4132" t="s">
        <v>1437</v>
      </c>
      <c r="L4132" t="s">
        <v>1326</v>
      </c>
    </row>
    <row r="4133" spans="8:12" x14ac:dyDescent="0.25">
      <c r="H4133" t="s">
        <v>4975</v>
      </c>
      <c r="I4133">
        <v>9699244</v>
      </c>
      <c r="J4133">
        <v>352712000</v>
      </c>
      <c r="K4133" t="s">
        <v>1332</v>
      </c>
      <c r="L4133" t="s">
        <v>1313</v>
      </c>
    </row>
    <row r="4134" spans="8:12" x14ac:dyDescent="0.25">
      <c r="H4134" t="s">
        <v>4976</v>
      </c>
      <c r="I4134">
        <v>9379480</v>
      </c>
      <c r="J4134">
        <v>357104000</v>
      </c>
      <c r="K4134" t="s">
        <v>1332</v>
      </c>
      <c r="L4134" t="s">
        <v>1295</v>
      </c>
    </row>
    <row r="4135" spans="8:12" x14ac:dyDescent="0.25">
      <c r="H4135" t="s">
        <v>4977</v>
      </c>
      <c r="I4135">
        <v>8611192</v>
      </c>
      <c r="J4135">
        <v>304011009</v>
      </c>
      <c r="K4135" t="s">
        <v>1294</v>
      </c>
      <c r="L4135" t="s">
        <v>1295</v>
      </c>
    </row>
    <row r="4136" spans="8:12" x14ac:dyDescent="0.25">
      <c r="H4136" t="s">
        <v>4978</v>
      </c>
      <c r="I4136">
        <v>9394301</v>
      </c>
      <c r="J4136">
        <v>253386000</v>
      </c>
      <c r="L4136" t="s">
        <v>1329</v>
      </c>
    </row>
    <row r="4137" spans="8:12" x14ac:dyDescent="0.25">
      <c r="H4137" t="s">
        <v>4979</v>
      </c>
      <c r="I4137">
        <v>9390056</v>
      </c>
      <c r="J4137">
        <v>253158000</v>
      </c>
      <c r="K4137" t="s">
        <v>1615</v>
      </c>
      <c r="L4137" t="s">
        <v>1329</v>
      </c>
    </row>
    <row r="4138" spans="8:12" x14ac:dyDescent="0.25">
      <c r="H4138" t="s">
        <v>4979</v>
      </c>
      <c r="I4138">
        <v>9390056</v>
      </c>
      <c r="J4138">
        <v>226278000</v>
      </c>
      <c r="K4138" t="s">
        <v>1556</v>
      </c>
      <c r="L4138" t="s">
        <v>1329</v>
      </c>
    </row>
    <row r="4139" spans="8:12" x14ac:dyDescent="0.25">
      <c r="H4139" t="s">
        <v>4980</v>
      </c>
      <c r="I4139">
        <v>9344227</v>
      </c>
      <c r="J4139">
        <v>377341000</v>
      </c>
      <c r="K4139" t="s">
        <v>1322</v>
      </c>
      <c r="L4139" t="s">
        <v>1329</v>
      </c>
    </row>
    <row r="4140" spans="8:12" x14ac:dyDescent="0.25">
      <c r="H4140" t="s">
        <v>4981</v>
      </c>
      <c r="I4140">
        <v>9389904</v>
      </c>
      <c r="J4140">
        <v>576056000</v>
      </c>
      <c r="K4140" t="s">
        <v>2396</v>
      </c>
      <c r="L4140" t="s">
        <v>1329</v>
      </c>
    </row>
    <row r="4141" spans="8:12" x14ac:dyDescent="0.25">
      <c r="H4141" t="s">
        <v>4982</v>
      </c>
      <c r="I4141">
        <v>9668532</v>
      </c>
      <c r="J4141">
        <v>212421000</v>
      </c>
      <c r="K4141" t="s">
        <v>1443</v>
      </c>
      <c r="L4141" t="s">
        <v>1329</v>
      </c>
    </row>
    <row r="4142" spans="8:12" x14ac:dyDescent="0.25">
      <c r="H4142" t="s">
        <v>4983</v>
      </c>
      <c r="I4142">
        <v>9639842</v>
      </c>
      <c r="J4142">
        <v>228046700</v>
      </c>
      <c r="K4142" t="s">
        <v>1556</v>
      </c>
      <c r="L4142" t="s">
        <v>1329</v>
      </c>
    </row>
    <row r="4143" spans="8:12" x14ac:dyDescent="0.25">
      <c r="H4143" t="s">
        <v>4984</v>
      </c>
      <c r="I4143">
        <v>9639854</v>
      </c>
      <c r="J4143">
        <v>376401000</v>
      </c>
      <c r="K4143" t="s">
        <v>1322</v>
      </c>
      <c r="L4143" t="s">
        <v>1329</v>
      </c>
    </row>
    <row r="4144" spans="8:12" x14ac:dyDescent="0.25">
      <c r="H4144" t="s">
        <v>4985</v>
      </c>
      <c r="I4144">
        <v>9653915</v>
      </c>
      <c r="J4144">
        <v>377053000</v>
      </c>
      <c r="K4144" t="s">
        <v>1322</v>
      </c>
      <c r="L4144" t="s">
        <v>1329</v>
      </c>
    </row>
    <row r="4145" spans="8:12" x14ac:dyDescent="0.25">
      <c r="H4145" t="s">
        <v>4986</v>
      </c>
      <c r="I4145">
        <v>9653939</v>
      </c>
      <c r="J4145">
        <v>376663000</v>
      </c>
      <c r="K4145" t="s">
        <v>1322</v>
      </c>
      <c r="L4145" t="s">
        <v>1329</v>
      </c>
    </row>
    <row r="4146" spans="8:12" x14ac:dyDescent="0.25">
      <c r="H4146" t="s">
        <v>4987</v>
      </c>
      <c r="I4146">
        <v>9653941</v>
      </c>
      <c r="J4146">
        <v>375755000</v>
      </c>
      <c r="K4146" t="s">
        <v>1322</v>
      </c>
      <c r="L4146" t="s">
        <v>1329</v>
      </c>
    </row>
    <row r="4147" spans="8:12" x14ac:dyDescent="0.25">
      <c r="H4147" t="s">
        <v>4988</v>
      </c>
      <c r="I4147">
        <v>9653953</v>
      </c>
      <c r="J4147">
        <v>376143000</v>
      </c>
      <c r="K4147" t="s">
        <v>1322</v>
      </c>
      <c r="L4147" t="s">
        <v>1329</v>
      </c>
    </row>
    <row r="4148" spans="8:12" x14ac:dyDescent="0.25">
      <c r="H4148" t="s">
        <v>4988</v>
      </c>
      <c r="I4148">
        <v>9653953</v>
      </c>
      <c r="J4148">
        <v>228073700</v>
      </c>
      <c r="K4148" t="s">
        <v>1556</v>
      </c>
      <c r="L4148" t="s">
        <v>1329</v>
      </c>
    </row>
    <row r="4149" spans="8:12" x14ac:dyDescent="0.25">
      <c r="H4149" t="s">
        <v>4989</v>
      </c>
      <c r="I4149">
        <v>9653965</v>
      </c>
      <c r="J4149">
        <v>228050800</v>
      </c>
      <c r="K4149" t="s">
        <v>1556</v>
      </c>
      <c r="L4149" t="s">
        <v>1329</v>
      </c>
    </row>
    <row r="4150" spans="8:12" x14ac:dyDescent="0.25">
      <c r="H4150" t="s">
        <v>4990</v>
      </c>
      <c r="I4150">
        <v>9653977</v>
      </c>
      <c r="J4150">
        <v>375707000</v>
      </c>
      <c r="K4150" t="s">
        <v>1322</v>
      </c>
      <c r="L4150" t="s">
        <v>1329</v>
      </c>
    </row>
    <row r="4151" spans="8:12" x14ac:dyDescent="0.25">
      <c r="H4151" t="s">
        <v>4991</v>
      </c>
      <c r="I4151">
        <v>9654268</v>
      </c>
      <c r="J4151">
        <v>228056900</v>
      </c>
      <c r="K4151" t="s">
        <v>1556</v>
      </c>
      <c r="L4151" t="s">
        <v>1329</v>
      </c>
    </row>
    <row r="4152" spans="8:12" x14ac:dyDescent="0.25">
      <c r="H4152" t="s">
        <v>4992</v>
      </c>
      <c r="I4152">
        <v>9654270</v>
      </c>
      <c r="J4152">
        <v>376775000</v>
      </c>
      <c r="K4152" t="s">
        <v>1322</v>
      </c>
      <c r="L4152" t="s">
        <v>1329</v>
      </c>
    </row>
    <row r="4153" spans="8:12" x14ac:dyDescent="0.25">
      <c r="H4153" t="s">
        <v>4993</v>
      </c>
      <c r="I4153">
        <v>9654282</v>
      </c>
      <c r="J4153">
        <v>375701000</v>
      </c>
      <c r="K4153" t="s">
        <v>1322</v>
      </c>
      <c r="L4153" t="s">
        <v>1329</v>
      </c>
    </row>
    <row r="4154" spans="8:12" x14ac:dyDescent="0.25">
      <c r="H4154" t="s">
        <v>4994</v>
      </c>
      <c r="I4154">
        <v>9654294</v>
      </c>
      <c r="J4154">
        <v>377194000</v>
      </c>
      <c r="K4154" t="s">
        <v>1322</v>
      </c>
      <c r="L4154" t="s">
        <v>1329</v>
      </c>
    </row>
    <row r="4155" spans="8:12" x14ac:dyDescent="0.25">
      <c r="H4155" t="s">
        <v>4995</v>
      </c>
      <c r="I4155">
        <v>9654309</v>
      </c>
      <c r="J4155">
        <v>375709000</v>
      </c>
      <c r="K4155" t="s">
        <v>1322</v>
      </c>
      <c r="L4155" t="s">
        <v>1329</v>
      </c>
    </row>
    <row r="4156" spans="8:12" x14ac:dyDescent="0.25">
      <c r="H4156" t="s">
        <v>4996</v>
      </c>
      <c r="I4156">
        <v>9654311</v>
      </c>
      <c r="J4156">
        <v>377214000</v>
      </c>
      <c r="K4156" t="s">
        <v>1322</v>
      </c>
      <c r="L4156" t="s">
        <v>1329</v>
      </c>
    </row>
    <row r="4157" spans="8:12" x14ac:dyDescent="0.25">
      <c r="H4157" t="s">
        <v>4997</v>
      </c>
      <c r="I4157">
        <v>9654323</v>
      </c>
      <c r="J4157">
        <v>228064800</v>
      </c>
      <c r="K4157" t="s">
        <v>1556</v>
      </c>
      <c r="L4157" t="s">
        <v>1329</v>
      </c>
    </row>
    <row r="4158" spans="8:12" x14ac:dyDescent="0.25">
      <c r="H4158" t="s">
        <v>4998</v>
      </c>
      <c r="I4158">
        <v>9654335</v>
      </c>
      <c r="J4158">
        <v>377548000</v>
      </c>
      <c r="K4158" t="s">
        <v>1322</v>
      </c>
      <c r="L4158" t="s">
        <v>1329</v>
      </c>
    </row>
    <row r="4159" spans="8:12" x14ac:dyDescent="0.25">
      <c r="H4159" t="s">
        <v>4999</v>
      </c>
      <c r="I4159">
        <v>9654347</v>
      </c>
      <c r="J4159">
        <v>377235000</v>
      </c>
      <c r="K4159" t="s">
        <v>1322</v>
      </c>
      <c r="L4159" t="s">
        <v>1329</v>
      </c>
    </row>
    <row r="4160" spans="8:12" x14ac:dyDescent="0.25">
      <c r="H4160" t="s">
        <v>5000</v>
      </c>
      <c r="I4160">
        <v>9372729</v>
      </c>
      <c r="J4160">
        <v>376321000</v>
      </c>
      <c r="L4160" t="s">
        <v>1329</v>
      </c>
    </row>
    <row r="4161" spans="8:12" x14ac:dyDescent="0.25">
      <c r="H4161" t="s">
        <v>5001</v>
      </c>
      <c r="I4161">
        <v>9507049</v>
      </c>
      <c r="J4161">
        <v>377559000</v>
      </c>
      <c r="K4161" t="s">
        <v>1322</v>
      </c>
      <c r="L4161" t="s">
        <v>1329</v>
      </c>
    </row>
    <row r="4162" spans="8:12" x14ac:dyDescent="0.25">
      <c r="H4162" t="s">
        <v>5002</v>
      </c>
      <c r="I4162">
        <v>9394105</v>
      </c>
      <c r="J4162">
        <v>228322900</v>
      </c>
      <c r="K4162" t="s">
        <v>1556</v>
      </c>
      <c r="L4162" t="s">
        <v>1329</v>
      </c>
    </row>
    <row r="4163" spans="8:12" x14ac:dyDescent="0.25">
      <c r="H4163" t="s">
        <v>5003</v>
      </c>
      <c r="I4163">
        <v>9307451</v>
      </c>
      <c r="J4163">
        <v>228324700</v>
      </c>
      <c r="K4163" t="s">
        <v>1556</v>
      </c>
      <c r="L4163" t="s">
        <v>1329</v>
      </c>
    </row>
    <row r="4164" spans="8:12" x14ac:dyDescent="0.25">
      <c r="H4164" t="s">
        <v>5004</v>
      </c>
      <c r="I4164">
        <v>9394117</v>
      </c>
      <c r="J4164">
        <v>228325600</v>
      </c>
      <c r="K4164" t="s">
        <v>1556</v>
      </c>
      <c r="L4164" t="s">
        <v>1329</v>
      </c>
    </row>
    <row r="4165" spans="8:12" x14ac:dyDescent="0.25">
      <c r="H4165" t="s">
        <v>5005</v>
      </c>
      <c r="I4165">
        <v>9394387</v>
      </c>
      <c r="J4165">
        <v>376648000</v>
      </c>
      <c r="K4165" t="s">
        <v>1322</v>
      </c>
      <c r="L4165" t="s">
        <v>1329</v>
      </c>
    </row>
    <row r="4166" spans="8:12" x14ac:dyDescent="0.25">
      <c r="H4166" t="s">
        <v>5006</v>
      </c>
      <c r="I4166">
        <v>9394430</v>
      </c>
      <c r="J4166">
        <v>209475000</v>
      </c>
      <c r="K4166" t="s">
        <v>1443</v>
      </c>
      <c r="L4166" t="s">
        <v>1329</v>
      </c>
    </row>
    <row r="4167" spans="8:12" x14ac:dyDescent="0.25">
      <c r="H4167" t="s">
        <v>5007</v>
      </c>
      <c r="I4167">
        <v>9564188</v>
      </c>
      <c r="J4167">
        <v>253408000</v>
      </c>
      <c r="K4167" t="s">
        <v>1615</v>
      </c>
      <c r="L4167" t="s">
        <v>1329</v>
      </c>
    </row>
    <row r="4168" spans="8:12" x14ac:dyDescent="0.25">
      <c r="H4168" t="s">
        <v>5008</v>
      </c>
      <c r="I4168">
        <v>9576181</v>
      </c>
      <c r="J4168">
        <v>253442000</v>
      </c>
      <c r="K4168" t="s">
        <v>1615</v>
      </c>
      <c r="L4168" t="s">
        <v>1329</v>
      </c>
    </row>
    <row r="4169" spans="8:12" x14ac:dyDescent="0.25">
      <c r="H4169" t="s">
        <v>5008</v>
      </c>
      <c r="I4169">
        <v>9576181</v>
      </c>
      <c r="J4169">
        <v>228062900</v>
      </c>
      <c r="K4169" t="s">
        <v>1556</v>
      </c>
      <c r="L4169" t="s">
        <v>1329</v>
      </c>
    </row>
    <row r="4170" spans="8:12" x14ac:dyDescent="0.25">
      <c r="H4170" t="s">
        <v>5009</v>
      </c>
      <c r="I4170">
        <v>9576193</v>
      </c>
      <c r="J4170">
        <v>209154000</v>
      </c>
      <c r="K4170" t="s">
        <v>1443</v>
      </c>
      <c r="L4170" t="s">
        <v>1329</v>
      </c>
    </row>
    <row r="4171" spans="8:12" x14ac:dyDescent="0.25">
      <c r="H4171" t="s">
        <v>5010</v>
      </c>
      <c r="I4171">
        <v>9630092</v>
      </c>
      <c r="J4171">
        <v>563554000</v>
      </c>
      <c r="K4171" t="s">
        <v>1441</v>
      </c>
      <c r="L4171" t="s">
        <v>1329</v>
      </c>
    </row>
    <row r="4172" spans="8:12" x14ac:dyDescent="0.25">
      <c r="H4172" t="s">
        <v>5011</v>
      </c>
      <c r="I4172">
        <v>9630119</v>
      </c>
      <c r="J4172">
        <v>376931000</v>
      </c>
      <c r="K4172" t="s">
        <v>1322</v>
      </c>
      <c r="L4172" t="s">
        <v>1329</v>
      </c>
    </row>
    <row r="4173" spans="8:12" x14ac:dyDescent="0.25">
      <c r="H4173" t="s">
        <v>5012</v>
      </c>
      <c r="I4173">
        <v>9630171</v>
      </c>
      <c r="J4173">
        <v>375895000</v>
      </c>
      <c r="K4173" t="s">
        <v>1322</v>
      </c>
      <c r="L4173" t="s">
        <v>1329</v>
      </c>
    </row>
    <row r="4174" spans="8:12" x14ac:dyDescent="0.25">
      <c r="H4174" t="s">
        <v>5013</v>
      </c>
      <c r="I4174">
        <v>9639206</v>
      </c>
      <c r="J4174">
        <v>375325000</v>
      </c>
      <c r="K4174" t="s">
        <v>1322</v>
      </c>
      <c r="L4174" t="s">
        <v>1329</v>
      </c>
    </row>
    <row r="4175" spans="8:12" x14ac:dyDescent="0.25">
      <c r="H4175" t="s">
        <v>5014</v>
      </c>
      <c r="I4175">
        <v>9639218</v>
      </c>
      <c r="J4175">
        <v>375531000</v>
      </c>
      <c r="K4175" t="s">
        <v>1322</v>
      </c>
      <c r="L4175" t="s">
        <v>1329</v>
      </c>
    </row>
    <row r="4176" spans="8:12" x14ac:dyDescent="0.25">
      <c r="H4176" t="s">
        <v>5015</v>
      </c>
      <c r="I4176">
        <v>9639220</v>
      </c>
      <c r="J4176">
        <v>375358000</v>
      </c>
      <c r="K4176" t="s">
        <v>1322</v>
      </c>
      <c r="L4176" t="s">
        <v>1329</v>
      </c>
    </row>
    <row r="4177" spans="8:12" x14ac:dyDescent="0.25">
      <c r="H4177" t="s">
        <v>5016</v>
      </c>
      <c r="I4177">
        <v>9639232</v>
      </c>
      <c r="J4177">
        <v>377543000</v>
      </c>
      <c r="K4177" t="s">
        <v>1322</v>
      </c>
      <c r="L4177" t="s">
        <v>1329</v>
      </c>
    </row>
    <row r="4178" spans="8:12" x14ac:dyDescent="0.25">
      <c r="H4178" t="s">
        <v>5017</v>
      </c>
      <c r="I4178">
        <v>9513490</v>
      </c>
      <c r="J4178">
        <v>563046000</v>
      </c>
      <c r="K4178" t="s">
        <v>1441</v>
      </c>
      <c r="L4178" t="s">
        <v>1329</v>
      </c>
    </row>
    <row r="4179" spans="8:12" x14ac:dyDescent="0.25">
      <c r="H4179" t="s">
        <v>5018</v>
      </c>
      <c r="I4179">
        <v>9513543</v>
      </c>
      <c r="J4179">
        <v>228022700</v>
      </c>
      <c r="K4179" t="s">
        <v>1556</v>
      </c>
      <c r="L4179" t="s">
        <v>1329</v>
      </c>
    </row>
    <row r="4180" spans="8:12" x14ac:dyDescent="0.25">
      <c r="H4180" t="s">
        <v>5019</v>
      </c>
      <c r="I4180">
        <v>9513531</v>
      </c>
      <c r="J4180">
        <v>564752000</v>
      </c>
      <c r="K4180" t="s">
        <v>1441</v>
      </c>
      <c r="L4180" t="s">
        <v>1329</v>
      </c>
    </row>
    <row r="4181" spans="8:12" x14ac:dyDescent="0.25">
      <c r="H4181" t="s">
        <v>5020</v>
      </c>
      <c r="I4181">
        <v>9558622</v>
      </c>
      <c r="J4181">
        <v>253410000</v>
      </c>
      <c r="K4181" t="s">
        <v>1615</v>
      </c>
      <c r="L4181" t="s">
        <v>1329</v>
      </c>
    </row>
    <row r="4182" spans="8:12" x14ac:dyDescent="0.25">
      <c r="H4182" t="s">
        <v>5021</v>
      </c>
      <c r="I4182">
        <v>9492036</v>
      </c>
      <c r="J4182">
        <v>253059000</v>
      </c>
      <c r="K4182" t="s">
        <v>1615</v>
      </c>
      <c r="L4182" t="s">
        <v>1329</v>
      </c>
    </row>
    <row r="4183" spans="8:12" x14ac:dyDescent="0.25">
      <c r="H4183" t="s">
        <v>5022</v>
      </c>
      <c r="I4183">
        <v>9568392</v>
      </c>
      <c r="J4183">
        <v>228022800</v>
      </c>
      <c r="K4183" t="s">
        <v>1556</v>
      </c>
      <c r="L4183" t="s">
        <v>1870</v>
      </c>
    </row>
    <row r="4184" spans="8:12" x14ac:dyDescent="0.25">
      <c r="H4184" t="s">
        <v>5023</v>
      </c>
      <c r="I4184">
        <v>9562362</v>
      </c>
      <c r="J4184">
        <v>253434000</v>
      </c>
      <c r="K4184" t="s">
        <v>1615</v>
      </c>
      <c r="L4184" t="s">
        <v>1329</v>
      </c>
    </row>
    <row r="4185" spans="8:12" x14ac:dyDescent="0.25">
      <c r="H4185" t="s">
        <v>5024</v>
      </c>
      <c r="I4185">
        <v>9579602</v>
      </c>
      <c r="J4185">
        <v>209028000</v>
      </c>
      <c r="K4185" t="s">
        <v>1443</v>
      </c>
      <c r="L4185" t="s">
        <v>1329</v>
      </c>
    </row>
    <row r="4186" spans="8:12" x14ac:dyDescent="0.25">
      <c r="H4186" t="s">
        <v>5025</v>
      </c>
      <c r="I4186">
        <v>9394698</v>
      </c>
      <c r="J4186">
        <v>253478000</v>
      </c>
      <c r="K4186" t="s">
        <v>1615</v>
      </c>
      <c r="L4186" t="s">
        <v>1329</v>
      </c>
    </row>
    <row r="4187" spans="8:12" x14ac:dyDescent="0.25">
      <c r="H4187" t="s">
        <v>5026</v>
      </c>
      <c r="I4187">
        <v>9394715</v>
      </c>
      <c r="J4187">
        <v>253482000</v>
      </c>
      <c r="K4187" t="s">
        <v>1615</v>
      </c>
      <c r="L4187" t="s">
        <v>1329</v>
      </c>
    </row>
    <row r="4188" spans="8:12" x14ac:dyDescent="0.25">
      <c r="H4188" t="s">
        <v>5027</v>
      </c>
      <c r="I4188">
        <v>9573517</v>
      </c>
      <c r="J4188">
        <v>253499000</v>
      </c>
      <c r="K4188" t="s">
        <v>1615</v>
      </c>
      <c r="L4188" t="s">
        <v>1329</v>
      </c>
    </row>
    <row r="4189" spans="8:12" x14ac:dyDescent="0.25">
      <c r="H4189" t="s">
        <v>5028</v>
      </c>
      <c r="I4189">
        <v>9573529</v>
      </c>
      <c r="J4189">
        <v>253498000</v>
      </c>
      <c r="K4189" t="s">
        <v>1615</v>
      </c>
      <c r="L4189" t="s">
        <v>1329</v>
      </c>
    </row>
    <row r="4190" spans="8:12" x14ac:dyDescent="0.25">
      <c r="H4190" t="s">
        <v>5029</v>
      </c>
      <c r="I4190">
        <v>9573555</v>
      </c>
      <c r="J4190">
        <v>253526000</v>
      </c>
      <c r="K4190" t="s">
        <v>1615</v>
      </c>
      <c r="L4190" t="s">
        <v>1329</v>
      </c>
    </row>
    <row r="4191" spans="8:12" x14ac:dyDescent="0.25">
      <c r="H4191" t="s">
        <v>5030</v>
      </c>
      <c r="I4191">
        <v>9573567</v>
      </c>
      <c r="J4191">
        <v>253512000</v>
      </c>
      <c r="K4191" t="s">
        <v>1615</v>
      </c>
      <c r="L4191" t="s">
        <v>1329</v>
      </c>
    </row>
    <row r="4192" spans="8:12" x14ac:dyDescent="0.25">
      <c r="H4192" t="s">
        <v>5031</v>
      </c>
      <c r="I4192">
        <v>9573608</v>
      </c>
      <c r="J4192">
        <v>253516000</v>
      </c>
      <c r="K4192" t="s">
        <v>1615</v>
      </c>
      <c r="L4192" t="s">
        <v>1329</v>
      </c>
    </row>
    <row r="4193" spans="8:12" x14ac:dyDescent="0.25">
      <c r="H4193" t="s">
        <v>5032</v>
      </c>
      <c r="I4193">
        <v>9573610</v>
      </c>
      <c r="J4193">
        <v>253538000</v>
      </c>
      <c r="K4193" t="s">
        <v>1615</v>
      </c>
      <c r="L4193" t="s">
        <v>1329</v>
      </c>
    </row>
    <row r="4194" spans="8:12" x14ac:dyDescent="0.25">
      <c r="H4194" t="s">
        <v>5033</v>
      </c>
      <c r="I4194">
        <v>9619036</v>
      </c>
      <c r="J4194">
        <v>253027000</v>
      </c>
      <c r="K4194" t="s">
        <v>1615</v>
      </c>
      <c r="L4194" t="s">
        <v>1329</v>
      </c>
    </row>
    <row r="4195" spans="8:12" x14ac:dyDescent="0.25">
      <c r="H4195" t="s">
        <v>5034</v>
      </c>
      <c r="I4195">
        <v>9619062</v>
      </c>
      <c r="J4195">
        <v>253329000</v>
      </c>
      <c r="K4195" t="s">
        <v>1615</v>
      </c>
      <c r="L4195" t="s">
        <v>1329</v>
      </c>
    </row>
    <row r="4196" spans="8:12" x14ac:dyDescent="0.25">
      <c r="H4196" t="s">
        <v>5035</v>
      </c>
      <c r="I4196">
        <v>9619098</v>
      </c>
      <c r="J4196">
        <v>253487000</v>
      </c>
      <c r="L4196" t="s">
        <v>1329</v>
      </c>
    </row>
    <row r="4197" spans="8:12" x14ac:dyDescent="0.25">
      <c r="H4197" t="s">
        <v>5036</v>
      </c>
      <c r="I4197">
        <v>9619115</v>
      </c>
      <c r="J4197">
        <v>375239000</v>
      </c>
      <c r="K4197" t="s">
        <v>1322</v>
      </c>
      <c r="L4197" t="s">
        <v>1329</v>
      </c>
    </row>
    <row r="4198" spans="8:12" x14ac:dyDescent="0.25">
      <c r="H4198" t="s">
        <v>5037</v>
      </c>
      <c r="I4198">
        <v>9619139</v>
      </c>
      <c r="J4198">
        <v>376899000</v>
      </c>
      <c r="K4198" t="s">
        <v>1322</v>
      </c>
      <c r="L4198" t="s">
        <v>1329</v>
      </c>
    </row>
    <row r="4199" spans="8:12" x14ac:dyDescent="0.25">
      <c r="H4199" t="s">
        <v>5037</v>
      </c>
      <c r="I4199">
        <v>9619139</v>
      </c>
      <c r="J4199">
        <v>253106000</v>
      </c>
      <c r="K4199" t="s">
        <v>1615</v>
      </c>
      <c r="L4199" t="s">
        <v>1329</v>
      </c>
    </row>
    <row r="4200" spans="8:12" x14ac:dyDescent="0.25">
      <c r="H4200" t="s">
        <v>5038</v>
      </c>
      <c r="I4200">
        <v>9619189</v>
      </c>
      <c r="J4200">
        <v>376983000</v>
      </c>
      <c r="K4200" t="s">
        <v>1322</v>
      </c>
      <c r="L4200" t="s">
        <v>1329</v>
      </c>
    </row>
    <row r="4201" spans="8:12" x14ac:dyDescent="0.25">
      <c r="H4201" t="s">
        <v>5039</v>
      </c>
      <c r="I4201">
        <v>9619206</v>
      </c>
      <c r="J4201">
        <v>377081000</v>
      </c>
      <c r="K4201" t="s">
        <v>1322</v>
      </c>
      <c r="L4201" t="s">
        <v>1329</v>
      </c>
    </row>
    <row r="4202" spans="8:12" x14ac:dyDescent="0.25">
      <c r="H4202" t="s">
        <v>5039</v>
      </c>
      <c r="I4202">
        <v>9619206</v>
      </c>
      <c r="J4202">
        <v>228062700</v>
      </c>
      <c r="K4202" t="s">
        <v>1556</v>
      </c>
      <c r="L4202" t="s">
        <v>1329</v>
      </c>
    </row>
    <row r="4203" spans="8:12" x14ac:dyDescent="0.25">
      <c r="H4203" t="s">
        <v>5040</v>
      </c>
      <c r="I4203">
        <v>9345594</v>
      </c>
      <c r="J4203">
        <v>228325800</v>
      </c>
      <c r="K4203" t="s">
        <v>1556</v>
      </c>
      <c r="L4203" t="s">
        <v>1560</v>
      </c>
    </row>
    <row r="4204" spans="8:12" x14ac:dyDescent="0.25">
      <c r="H4204" t="s">
        <v>5041</v>
      </c>
      <c r="I4204">
        <v>9573581</v>
      </c>
      <c r="J4204">
        <v>566174000</v>
      </c>
      <c r="L4204" t="s">
        <v>1329</v>
      </c>
    </row>
    <row r="4205" spans="8:12" x14ac:dyDescent="0.25">
      <c r="H4205" t="s">
        <v>5042</v>
      </c>
      <c r="I4205">
        <v>9656929</v>
      </c>
      <c r="J4205">
        <v>210941000</v>
      </c>
      <c r="K4205" t="s">
        <v>1443</v>
      </c>
      <c r="L4205" t="s">
        <v>1560</v>
      </c>
    </row>
    <row r="4206" spans="8:12" x14ac:dyDescent="0.25">
      <c r="H4206" t="s">
        <v>5043</v>
      </c>
      <c r="I4206">
        <v>9668544</v>
      </c>
      <c r="J4206">
        <v>212502000</v>
      </c>
      <c r="K4206" t="s">
        <v>1443</v>
      </c>
      <c r="L4206" t="s">
        <v>1329</v>
      </c>
    </row>
    <row r="4207" spans="8:12" x14ac:dyDescent="0.25">
      <c r="H4207" t="s">
        <v>5044</v>
      </c>
      <c r="I4207">
        <v>9619165</v>
      </c>
      <c r="J4207">
        <v>563279000</v>
      </c>
      <c r="K4207" t="s">
        <v>1441</v>
      </c>
      <c r="L4207" t="s">
        <v>1329</v>
      </c>
    </row>
    <row r="4208" spans="8:12" x14ac:dyDescent="0.25">
      <c r="H4208" t="s">
        <v>5045</v>
      </c>
      <c r="I4208">
        <v>9630145</v>
      </c>
      <c r="J4208">
        <v>376046000</v>
      </c>
      <c r="K4208" t="s">
        <v>1322</v>
      </c>
      <c r="L4208" t="s">
        <v>1329</v>
      </c>
    </row>
    <row r="4209" spans="8:12" x14ac:dyDescent="0.25">
      <c r="H4209" t="s">
        <v>5046</v>
      </c>
      <c r="I4209">
        <v>9639866</v>
      </c>
      <c r="J4209">
        <v>377505000</v>
      </c>
      <c r="K4209" t="s">
        <v>1322</v>
      </c>
      <c r="L4209" t="s">
        <v>1329</v>
      </c>
    </row>
    <row r="4210" spans="8:12" x14ac:dyDescent="0.25">
      <c r="H4210" t="s">
        <v>5047</v>
      </c>
      <c r="I4210">
        <v>9619153</v>
      </c>
      <c r="J4210">
        <v>376476000</v>
      </c>
      <c r="K4210" t="s">
        <v>1322</v>
      </c>
      <c r="L4210" t="s">
        <v>1329</v>
      </c>
    </row>
    <row r="4211" spans="8:12" x14ac:dyDescent="0.25">
      <c r="H4211" t="s">
        <v>5048</v>
      </c>
      <c r="I4211">
        <v>9125243</v>
      </c>
      <c r="J4211">
        <v>257718000</v>
      </c>
      <c r="K4211" t="s">
        <v>1335</v>
      </c>
      <c r="L4211" t="s">
        <v>1326</v>
      </c>
    </row>
    <row r="4212" spans="8:12" x14ac:dyDescent="0.25">
      <c r="H4212" t="s">
        <v>5049</v>
      </c>
      <c r="I4212">
        <v>9319480</v>
      </c>
      <c r="J4212">
        <v>371053000</v>
      </c>
      <c r="L4212" t="s">
        <v>1326</v>
      </c>
    </row>
    <row r="4213" spans="8:12" x14ac:dyDescent="0.25">
      <c r="H4213" t="s">
        <v>5050</v>
      </c>
      <c r="I4213">
        <v>9288588</v>
      </c>
      <c r="J4213">
        <v>565452000</v>
      </c>
      <c r="L4213" t="s">
        <v>1326</v>
      </c>
    </row>
    <row r="4214" spans="8:12" x14ac:dyDescent="0.25">
      <c r="H4214" t="s">
        <v>5051</v>
      </c>
      <c r="I4214">
        <v>9102928</v>
      </c>
      <c r="J4214">
        <v>565384000</v>
      </c>
      <c r="L4214" t="s">
        <v>1326</v>
      </c>
    </row>
    <row r="4215" spans="8:12" x14ac:dyDescent="0.25">
      <c r="H4215" t="s">
        <v>5052</v>
      </c>
      <c r="I4215">
        <v>9147461</v>
      </c>
      <c r="J4215">
        <v>257719000</v>
      </c>
      <c r="K4215" t="s">
        <v>1335</v>
      </c>
      <c r="L4215" t="s">
        <v>1326</v>
      </c>
    </row>
    <row r="4216" spans="8:12" x14ac:dyDescent="0.25">
      <c r="H4216" t="s">
        <v>5052</v>
      </c>
      <c r="I4216">
        <v>9147461</v>
      </c>
      <c r="J4216">
        <v>255805762</v>
      </c>
      <c r="L4216" t="s">
        <v>1326</v>
      </c>
    </row>
    <row r="4217" spans="8:12" x14ac:dyDescent="0.25">
      <c r="H4217" t="s">
        <v>5053</v>
      </c>
      <c r="I4217">
        <v>9114775</v>
      </c>
      <c r="J4217">
        <v>259024000</v>
      </c>
      <c r="K4217" t="s">
        <v>1335</v>
      </c>
      <c r="L4217" t="s">
        <v>1326</v>
      </c>
    </row>
    <row r="4218" spans="8:12" x14ac:dyDescent="0.25">
      <c r="H4218" t="s">
        <v>5054</v>
      </c>
      <c r="I4218">
        <v>9114244</v>
      </c>
      <c r="J4218">
        <v>259830000</v>
      </c>
      <c r="K4218" t="s">
        <v>1335</v>
      </c>
      <c r="L4218" t="s">
        <v>1326</v>
      </c>
    </row>
    <row r="4219" spans="8:12" x14ac:dyDescent="0.25">
      <c r="H4219" t="s">
        <v>5055</v>
      </c>
      <c r="I4219">
        <v>9143219</v>
      </c>
      <c r="J4219">
        <v>259928000</v>
      </c>
      <c r="K4219" t="s">
        <v>1335</v>
      </c>
      <c r="L4219" t="s">
        <v>1326</v>
      </c>
    </row>
    <row r="4220" spans="8:12" x14ac:dyDescent="0.25">
      <c r="H4220" t="s">
        <v>5056</v>
      </c>
      <c r="I4220">
        <v>9087013</v>
      </c>
      <c r="J4220">
        <v>259756000</v>
      </c>
      <c r="K4220" t="s">
        <v>1335</v>
      </c>
      <c r="L4220" t="s">
        <v>1326</v>
      </c>
    </row>
    <row r="4221" spans="8:12" x14ac:dyDescent="0.25">
      <c r="H4221" t="s">
        <v>5057</v>
      </c>
      <c r="I4221">
        <v>9214317</v>
      </c>
      <c r="J4221">
        <v>257901000</v>
      </c>
      <c r="K4221" t="s">
        <v>1335</v>
      </c>
      <c r="L4221" t="s">
        <v>1326</v>
      </c>
    </row>
    <row r="4222" spans="8:12" x14ac:dyDescent="0.25">
      <c r="H4222" t="s">
        <v>5058</v>
      </c>
      <c r="I4222">
        <v>9047518</v>
      </c>
      <c r="J4222">
        <v>258947000</v>
      </c>
      <c r="K4222" t="s">
        <v>1335</v>
      </c>
      <c r="L4222" t="s">
        <v>1326</v>
      </c>
    </row>
    <row r="4223" spans="8:12" x14ac:dyDescent="0.25">
      <c r="H4223" t="s">
        <v>5059</v>
      </c>
      <c r="I4223">
        <v>9214032</v>
      </c>
      <c r="J4223">
        <v>538005277</v>
      </c>
      <c r="K4223" t="s">
        <v>1437</v>
      </c>
      <c r="L4223" t="s">
        <v>1313</v>
      </c>
    </row>
    <row r="4224" spans="8:12" x14ac:dyDescent="0.25">
      <c r="H4224" t="s">
        <v>5060</v>
      </c>
      <c r="I4224">
        <v>9504205</v>
      </c>
      <c r="J4224">
        <v>566643000</v>
      </c>
      <c r="L4224" t="s">
        <v>1326</v>
      </c>
    </row>
    <row r="4225" spans="8:12" x14ac:dyDescent="0.25">
      <c r="H4225" t="s">
        <v>5061</v>
      </c>
      <c r="I4225">
        <v>9210323</v>
      </c>
      <c r="J4225">
        <v>304215000</v>
      </c>
      <c r="K4225" t="s">
        <v>1294</v>
      </c>
      <c r="L4225" t="s">
        <v>1295</v>
      </c>
    </row>
    <row r="4226" spans="8:12" x14ac:dyDescent="0.25">
      <c r="H4226" t="s">
        <v>5061</v>
      </c>
      <c r="I4226">
        <v>9210323</v>
      </c>
      <c r="J4226">
        <v>236685000</v>
      </c>
      <c r="K4226" t="s">
        <v>1383</v>
      </c>
      <c r="L4226" t="s">
        <v>1295</v>
      </c>
    </row>
    <row r="4227" spans="8:12" x14ac:dyDescent="0.25">
      <c r="H4227" t="s">
        <v>5062</v>
      </c>
      <c r="I4227">
        <v>9388302</v>
      </c>
      <c r="J4227">
        <v>563755000</v>
      </c>
      <c r="K4227" t="s">
        <v>1441</v>
      </c>
      <c r="L4227" t="s">
        <v>1326</v>
      </c>
    </row>
    <row r="4228" spans="8:12" x14ac:dyDescent="0.25">
      <c r="H4228" t="s">
        <v>5063</v>
      </c>
      <c r="I4228">
        <v>9317860</v>
      </c>
      <c r="J4228">
        <v>258767000</v>
      </c>
      <c r="K4228" t="s">
        <v>1335</v>
      </c>
      <c r="L4228" t="s">
        <v>1326</v>
      </c>
    </row>
    <row r="4229" spans="8:12" x14ac:dyDescent="0.25">
      <c r="H4229" t="s">
        <v>5064</v>
      </c>
      <c r="I4229">
        <v>9047764</v>
      </c>
      <c r="J4229">
        <v>258924000</v>
      </c>
      <c r="K4229" t="s">
        <v>1335</v>
      </c>
      <c r="L4229" t="s">
        <v>1326</v>
      </c>
    </row>
    <row r="4230" spans="8:12" x14ac:dyDescent="0.25">
      <c r="H4230" t="s">
        <v>5065</v>
      </c>
      <c r="I4230">
        <v>9114232</v>
      </c>
      <c r="J4230">
        <v>259773000</v>
      </c>
      <c r="K4230" t="s">
        <v>1335</v>
      </c>
      <c r="L4230" t="s">
        <v>1326</v>
      </c>
    </row>
    <row r="4231" spans="8:12" x14ac:dyDescent="0.25">
      <c r="H4231" t="s">
        <v>5066</v>
      </c>
      <c r="I4231">
        <v>9250751</v>
      </c>
      <c r="J4231">
        <v>565396000</v>
      </c>
      <c r="L4231" t="s">
        <v>1326</v>
      </c>
    </row>
    <row r="4232" spans="8:12" x14ac:dyDescent="0.25">
      <c r="H4232" t="s">
        <v>5067</v>
      </c>
      <c r="I4232">
        <v>9143207</v>
      </c>
      <c r="J4232">
        <v>259927000</v>
      </c>
      <c r="K4232" t="s">
        <v>1335</v>
      </c>
      <c r="L4232" t="s">
        <v>1326</v>
      </c>
    </row>
    <row r="4233" spans="8:12" x14ac:dyDescent="0.25">
      <c r="H4233" t="s">
        <v>5068</v>
      </c>
      <c r="I4233">
        <v>9047491</v>
      </c>
      <c r="J4233">
        <v>258925000</v>
      </c>
      <c r="K4233" t="s">
        <v>1335</v>
      </c>
      <c r="L4233" t="s">
        <v>1326</v>
      </c>
    </row>
    <row r="4234" spans="8:12" x14ac:dyDescent="0.25">
      <c r="H4234" t="s">
        <v>5069</v>
      </c>
      <c r="I4234">
        <v>9168635</v>
      </c>
      <c r="J4234">
        <v>257401000</v>
      </c>
      <c r="K4234" t="s">
        <v>1335</v>
      </c>
      <c r="L4234" t="s">
        <v>1326</v>
      </c>
    </row>
    <row r="4235" spans="8:12" x14ac:dyDescent="0.25">
      <c r="H4235" t="s">
        <v>5070</v>
      </c>
      <c r="I4235">
        <v>9323778</v>
      </c>
      <c r="J4235">
        <v>372171000</v>
      </c>
      <c r="L4235" t="s">
        <v>1326</v>
      </c>
    </row>
    <row r="4236" spans="8:12" x14ac:dyDescent="0.25">
      <c r="H4236" t="s">
        <v>5071</v>
      </c>
      <c r="I4236">
        <v>9504190</v>
      </c>
      <c r="J4236">
        <v>566508000</v>
      </c>
      <c r="L4236" t="s">
        <v>1326</v>
      </c>
    </row>
    <row r="4237" spans="8:12" x14ac:dyDescent="0.25">
      <c r="H4237" t="s">
        <v>5072</v>
      </c>
      <c r="I4237">
        <v>9403786</v>
      </c>
      <c r="J4237">
        <v>257904000</v>
      </c>
      <c r="K4237" t="s">
        <v>1335</v>
      </c>
      <c r="L4237" t="s">
        <v>1346</v>
      </c>
    </row>
    <row r="4238" spans="8:12" x14ac:dyDescent="0.25">
      <c r="H4238" t="s">
        <v>5072</v>
      </c>
      <c r="I4238">
        <v>9403786</v>
      </c>
      <c r="J4238">
        <v>256691000</v>
      </c>
      <c r="K4238" t="s">
        <v>1340</v>
      </c>
      <c r="L4238" t="s">
        <v>1346</v>
      </c>
    </row>
    <row r="4239" spans="8:12" x14ac:dyDescent="0.25">
      <c r="H4239" t="s">
        <v>5073</v>
      </c>
      <c r="I4239">
        <v>9383338</v>
      </c>
      <c r="J4239">
        <v>257907000</v>
      </c>
      <c r="K4239" t="s">
        <v>1335</v>
      </c>
      <c r="L4239" t="s">
        <v>1346</v>
      </c>
    </row>
    <row r="4240" spans="8:12" x14ac:dyDescent="0.25">
      <c r="H4240" t="s">
        <v>5073</v>
      </c>
      <c r="I4240">
        <v>9383338</v>
      </c>
      <c r="J4240">
        <v>256694000</v>
      </c>
      <c r="K4240" t="s">
        <v>1340</v>
      </c>
      <c r="L4240" t="s">
        <v>1346</v>
      </c>
    </row>
    <row r="4241" spans="8:12" x14ac:dyDescent="0.25">
      <c r="H4241" t="s">
        <v>5074</v>
      </c>
      <c r="I4241">
        <v>9379909</v>
      </c>
      <c r="J4241">
        <v>257441000</v>
      </c>
      <c r="K4241" t="s">
        <v>1335</v>
      </c>
      <c r="L4241" t="s">
        <v>1326</v>
      </c>
    </row>
    <row r="4242" spans="8:12" x14ac:dyDescent="0.25">
      <c r="H4242" t="s">
        <v>5075</v>
      </c>
      <c r="I4242">
        <v>9363493</v>
      </c>
      <c r="J4242">
        <v>548799000</v>
      </c>
      <c r="K4242" t="s">
        <v>1988</v>
      </c>
      <c r="L4242" t="s">
        <v>1326</v>
      </c>
    </row>
    <row r="4243" spans="8:12" x14ac:dyDescent="0.25">
      <c r="H4243" t="s">
        <v>5076</v>
      </c>
      <c r="I4243">
        <v>9363481</v>
      </c>
      <c r="J4243">
        <v>548779000</v>
      </c>
      <c r="K4243" t="s">
        <v>1988</v>
      </c>
      <c r="L4243" t="s">
        <v>1326</v>
      </c>
    </row>
    <row r="4244" spans="8:12" x14ac:dyDescent="0.25">
      <c r="H4244" t="s">
        <v>5077</v>
      </c>
      <c r="I4244">
        <v>9087025</v>
      </c>
      <c r="J4244">
        <v>259757000</v>
      </c>
      <c r="K4244" t="s">
        <v>1335</v>
      </c>
      <c r="L4244" t="s">
        <v>1326</v>
      </c>
    </row>
    <row r="4245" spans="8:12" x14ac:dyDescent="0.25">
      <c r="H4245" t="s">
        <v>5078</v>
      </c>
      <c r="I4245">
        <v>9379894</v>
      </c>
      <c r="J4245">
        <v>356958000</v>
      </c>
      <c r="K4245" t="s">
        <v>1332</v>
      </c>
      <c r="L4245" t="s">
        <v>1326</v>
      </c>
    </row>
    <row r="4246" spans="8:12" x14ac:dyDescent="0.25">
      <c r="H4246" t="s">
        <v>5079</v>
      </c>
      <c r="I4246">
        <v>9388314</v>
      </c>
      <c r="J4246">
        <v>563760000</v>
      </c>
      <c r="K4246" t="s">
        <v>1441</v>
      </c>
      <c r="L4246" t="s">
        <v>1326</v>
      </c>
    </row>
    <row r="4247" spans="8:12" x14ac:dyDescent="0.25">
      <c r="H4247" t="s">
        <v>5080</v>
      </c>
      <c r="I4247">
        <v>9164718</v>
      </c>
      <c r="J4247">
        <v>564744000</v>
      </c>
      <c r="K4247" t="s">
        <v>1441</v>
      </c>
      <c r="L4247" t="s">
        <v>1326</v>
      </c>
    </row>
    <row r="4248" spans="8:12" x14ac:dyDescent="0.25">
      <c r="H4248" t="s">
        <v>5081</v>
      </c>
      <c r="I4248">
        <v>9047752</v>
      </c>
      <c r="J4248">
        <v>258927000</v>
      </c>
      <c r="K4248" t="s">
        <v>1335</v>
      </c>
      <c r="L4248" t="s">
        <v>1326</v>
      </c>
    </row>
    <row r="4249" spans="8:12" x14ac:dyDescent="0.25">
      <c r="H4249" t="s">
        <v>5082</v>
      </c>
      <c r="I4249">
        <v>9504217</v>
      </c>
      <c r="J4249">
        <v>566843000</v>
      </c>
      <c r="L4249" t="s">
        <v>1326</v>
      </c>
    </row>
    <row r="4250" spans="8:12" x14ac:dyDescent="0.25">
      <c r="H4250" t="s">
        <v>5083</v>
      </c>
      <c r="I4250">
        <v>9143221</v>
      </c>
      <c r="J4250">
        <v>710019130</v>
      </c>
      <c r="K4250" t="s">
        <v>2162</v>
      </c>
      <c r="L4250" t="s">
        <v>1326</v>
      </c>
    </row>
    <row r="4251" spans="8:12" x14ac:dyDescent="0.25">
      <c r="H4251" t="s">
        <v>5084</v>
      </c>
      <c r="I4251">
        <v>9164732</v>
      </c>
      <c r="J4251">
        <v>564978000</v>
      </c>
      <c r="K4251" t="s">
        <v>1441</v>
      </c>
      <c r="L4251" t="s">
        <v>1326</v>
      </c>
    </row>
    <row r="4252" spans="8:12" x14ac:dyDescent="0.25">
      <c r="H4252" t="s">
        <v>5085</v>
      </c>
      <c r="I4252">
        <v>9595632</v>
      </c>
      <c r="J4252">
        <v>566855000</v>
      </c>
      <c r="L4252" t="s">
        <v>1313</v>
      </c>
    </row>
    <row r="4253" spans="8:12" x14ac:dyDescent="0.25">
      <c r="H4253" t="s">
        <v>5086</v>
      </c>
      <c r="I4253">
        <v>9125267</v>
      </c>
      <c r="J4253">
        <v>565287000</v>
      </c>
      <c r="L4253" t="s">
        <v>1326</v>
      </c>
    </row>
    <row r="4254" spans="8:12" x14ac:dyDescent="0.25">
      <c r="H4254" t="s">
        <v>5087</v>
      </c>
      <c r="I4254">
        <v>9047506</v>
      </c>
      <c r="J4254">
        <v>258928000</v>
      </c>
      <c r="K4254" t="s">
        <v>1335</v>
      </c>
      <c r="L4254" t="s">
        <v>1326</v>
      </c>
    </row>
    <row r="4255" spans="8:12" x14ac:dyDescent="0.25">
      <c r="H4255" t="s">
        <v>5088</v>
      </c>
      <c r="I4255">
        <v>9215309</v>
      </c>
      <c r="J4255">
        <v>258960000</v>
      </c>
      <c r="K4255" t="s">
        <v>1335</v>
      </c>
      <c r="L4255" t="s">
        <v>1326</v>
      </c>
    </row>
    <row r="4256" spans="8:12" x14ac:dyDescent="0.25">
      <c r="H4256" t="s">
        <v>5089</v>
      </c>
      <c r="I4256">
        <v>9379911</v>
      </c>
      <c r="J4256">
        <v>370558000</v>
      </c>
      <c r="L4256" t="s">
        <v>1326</v>
      </c>
    </row>
    <row r="4257" spans="8:12" x14ac:dyDescent="0.25">
      <c r="H4257" t="s">
        <v>5090</v>
      </c>
      <c r="I4257">
        <v>9164720</v>
      </c>
      <c r="J4257">
        <v>564930000</v>
      </c>
      <c r="K4257" t="s">
        <v>1441</v>
      </c>
      <c r="L4257" t="s">
        <v>1326</v>
      </c>
    </row>
    <row r="4258" spans="8:12" x14ac:dyDescent="0.25">
      <c r="H4258" t="s">
        <v>5091</v>
      </c>
      <c r="I4258">
        <v>9303651</v>
      </c>
      <c r="J4258">
        <v>259887000</v>
      </c>
      <c r="K4258" t="s">
        <v>1335</v>
      </c>
      <c r="L4258" t="s">
        <v>1326</v>
      </c>
    </row>
    <row r="4259" spans="8:12" x14ac:dyDescent="0.25">
      <c r="H4259" t="s">
        <v>5092</v>
      </c>
      <c r="I4259">
        <v>9215282</v>
      </c>
      <c r="J4259">
        <v>565028000</v>
      </c>
      <c r="L4259" t="s">
        <v>1326</v>
      </c>
    </row>
    <row r="4260" spans="8:12" x14ac:dyDescent="0.25">
      <c r="H4260" t="s">
        <v>5093</v>
      </c>
      <c r="I4260">
        <v>9288590</v>
      </c>
      <c r="J4260">
        <v>565453000</v>
      </c>
      <c r="L4260" t="s">
        <v>1326</v>
      </c>
    </row>
    <row r="4261" spans="8:12" x14ac:dyDescent="0.25">
      <c r="H4261" t="s">
        <v>5094</v>
      </c>
      <c r="I4261">
        <v>9215294</v>
      </c>
      <c r="J4261">
        <v>258910000</v>
      </c>
      <c r="K4261" t="s">
        <v>1335</v>
      </c>
      <c r="L4261" t="s">
        <v>1326</v>
      </c>
    </row>
    <row r="4262" spans="8:12" x14ac:dyDescent="0.25">
      <c r="H4262" t="s">
        <v>5095</v>
      </c>
      <c r="I4262">
        <v>9215268</v>
      </c>
      <c r="J4262">
        <v>259787000</v>
      </c>
      <c r="K4262" t="s">
        <v>1335</v>
      </c>
      <c r="L4262" t="s">
        <v>1326</v>
      </c>
    </row>
    <row r="4263" spans="8:12" x14ac:dyDescent="0.25">
      <c r="H4263" t="s">
        <v>5096</v>
      </c>
      <c r="I4263">
        <v>9215256</v>
      </c>
      <c r="J4263">
        <v>257514000</v>
      </c>
      <c r="K4263" t="s">
        <v>1335</v>
      </c>
      <c r="L4263" t="s">
        <v>1326</v>
      </c>
    </row>
    <row r="4264" spans="8:12" x14ac:dyDescent="0.25">
      <c r="H4264" t="s">
        <v>5097</v>
      </c>
      <c r="I4264">
        <v>9197296</v>
      </c>
      <c r="J4264">
        <v>565397000</v>
      </c>
      <c r="L4264" t="s">
        <v>1326</v>
      </c>
    </row>
    <row r="4265" spans="8:12" x14ac:dyDescent="0.25">
      <c r="H4265" t="s">
        <v>5098</v>
      </c>
      <c r="I4265">
        <v>9215270</v>
      </c>
      <c r="J4265">
        <v>259788000</v>
      </c>
      <c r="K4265" t="s">
        <v>1335</v>
      </c>
      <c r="L4265" t="s">
        <v>1326</v>
      </c>
    </row>
    <row r="4266" spans="8:12" x14ac:dyDescent="0.25">
      <c r="H4266" t="s">
        <v>5099</v>
      </c>
      <c r="I4266">
        <v>9197284</v>
      </c>
      <c r="J4266">
        <v>563827000</v>
      </c>
      <c r="K4266" t="s">
        <v>1441</v>
      </c>
      <c r="L4266" t="s">
        <v>1326</v>
      </c>
    </row>
    <row r="4267" spans="8:12" x14ac:dyDescent="0.25">
      <c r="H4267" t="s">
        <v>5100</v>
      </c>
      <c r="I4267">
        <v>9400394</v>
      </c>
      <c r="J4267">
        <v>352388000</v>
      </c>
      <c r="K4267" t="s">
        <v>1332</v>
      </c>
      <c r="L4267" t="s">
        <v>1326</v>
      </c>
    </row>
    <row r="4268" spans="8:12" x14ac:dyDescent="0.25">
      <c r="H4268" t="s">
        <v>5101</v>
      </c>
      <c r="I4268">
        <v>9669885</v>
      </c>
      <c r="J4268">
        <v>258802000</v>
      </c>
      <c r="K4268" t="s">
        <v>1335</v>
      </c>
      <c r="L4268" t="s">
        <v>1313</v>
      </c>
    </row>
    <row r="4269" spans="8:12" x14ac:dyDescent="0.25">
      <c r="H4269" t="s">
        <v>5102</v>
      </c>
      <c r="I4269">
        <v>9669897</v>
      </c>
      <c r="J4269">
        <v>258795000</v>
      </c>
      <c r="K4269" t="s">
        <v>1335</v>
      </c>
      <c r="L4269" t="s">
        <v>1313</v>
      </c>
    </row>
    <row r="4270" spans="8:12" x14ac:dyDescent="0.25">
      <c r="H4270" t="s">
        <v>5103</v>
      </c>
      <c r="I4270">
        <v>9669902</v>
      </c>
      <c r="J4270">
        <v>258804000</v>
      </c>
      <c r="K4270" t="s">
        <v>1335</v>
      </c>
      <c r="L4270" t="s">
        <v>1313</v>
      </c>
    </row>
    <row r="4271" spans="8:12" x14ac:dyDescent="0.25">
      <c r="H4271" t="s">
        <v>5104</v>
      </c>
      <c r="I4271">
        <v>8416322</v>
      </c>
      <c r="J4271">
        <v>257873000</v>
      </c>
      <c r="K4271" t="s">
        <v>1335</v>
      </c>
      <c r="L4271" t="s">
        <v>1326</v>
      </c>
    </row>
    <row r="4272" spans="8:12" x14ac:dyDescent="0.25">
      <c r="H4272" t="s">
        <v>5105</v>
      </c>
      <c r="I4272">
        <v>9409467</v>
      </c>
      <c r="J4272">
        <v>538005962</v>
      </c>
      <c r="K4272" t="s">
        <v>1437</v>
      </c>
      <c r="L4272" t="s">
        <v>1362</v>
      </c>
    </row>
    <row r="4273" spans="8:12" x14ac:dyDescent="0.25">
      <c r="H4273" t="s">
        <v>5106</v>
      </c>
      <c r="I4273">
        <v>9706281</v>
      </c>
      <c r="J4273">
        <v>636016179</v>
      </c>
      <c r="K4273" t="s">
        <v>1464</v>
      </c>
      <c r="L4273" t="s">
        <v>2217</v>
      </c>
    </row>
    <row r="4274" spans="8:12" x14ac:dyDescent="0.25">
      <c r="H4274" t="s">
        <v>5107</v>
      </c>
      <c r="I4274">
        <v>9733820</v>
      </c>
      <c r="J4274">
        <v>636016502</v>
      </c>
      <c r="K4274" t="s">
        <v>1464</v>
      </c>
      <c r="L4274" t="s">
        <v>1308</v>
      </c>
    </row>
    <row r="4275" spans="8:12" x14ac:dyDescent="0.25">
      <c r="H4275" t="s">
        <v>5108</v>
      </c>
      <c r="I4275">
        <v>9733832</v>
      </c>
      <c r="J4275">
        <v>636016503</v>
      </c>
      <c r="K4275" t="s">
        <v>1464</v>
      </c>
      <c r="L4275" t="s">
        <v>1308</v>
      </c>
    </row>
    <row r="4276" spans="8:12" x14ac:dyDescent="0.25">
      <c r="H4276" t="s">
        <v>5109</v>
      </c>
      <c r="I4276">
        <v>7632955</v>
      </c>
      <c r="J4276">
        <v>445146000</v>
      </c>
      <c r="K4276" t="s">
        <v>5110</v>
      </c>
      <c r="L4276" t="s">
        <v>1295</v>
      </c>
    </row>
    <row r="4277" spans="8:12" x14ac:dyDescent="0.25">
      <c r="H4277" t="s">
        <v>5111</v>
      </c>
      <c r="I4277">
        <v>9590058</v>
      </c>
      <c r="J4277">
        <v>563844000</v>
      </c>
      <c r="K4277" t="s">
        <v>1441</v>
      </c>
      <c r="L4277" t="s">
        <v>1313</v>
      </c>
    </row>
    <row r="4278" spans="8:12" x14ac:dyDescent="0.25">
      <c r="H4278" t="s">
        <v>5112</v>
      </c>
      <c r="I4278">
        <v>9194012</v>
      </c>
      <c r="J4278">
        <v>256074000</v>
      </c>
      <c r="K4278" t="s">
        <v>1340</v>
      </c>
      <c r="L4278" t="s">
        <v>1362</v>
      </c>
    </row>
    <row r="4279" spans="8:12" x14ac:dyDescent="0.25">
      <c r="H4279" t="s">
        <v>5113</v>
      </c>
      <c r="I4279">
        <v>9142540</v>
      </c>
      <c r="J4279">
        <v>518916000</v>
      </c>
      <c r="K4279" t="s">
        <v>1595</v>
      </c>
      <c r="L4279" t="s">
        <v>1295</v>
      </c>
    </row>
    <row r="4280" spans="8:12" x14ac:dyDescent="0.25">
      <c r="H4280" t="s">
        <v>5114</v>
      </c>
      <c r="I4280">
        <v>9765407</v>
      </c>
      <c r="J4280">
        <v>525024320</v>
      </c>
      <c r="K4280" t="s">
        <v>1307</v>
      </c>
      <c r="L4280" t="s">
        <v>1329</v>
      </c>
    </row>
    <row r="4281" spans="8:12" x14ac:dyDescent="0.25">
      <c r="H4281" t="s">
        <v>169</v>
      </c>
      <c r="I4281">
        <v>9473327</v>
      </c>
      <c r="J4281">
        <v>229731000</v>
      </c>
      <c r="L4281" t="s">
        <v>1341</v>
      </c>
    </row>
    <row r="4282" spans="8:12" x14ac:dyDescent="0.25">
      <c r="H4282" t="s">
        <v>5115</v>
      </c>
      <c r="I4282">
        <v>9664304</v>
      </c>
      <c r="J4282">
        <v>710011410</v>
      </c>
      <c r="K4282" t="s">
        <v>2162</v>
      </c>
      <c r="L4282" t="s">
        <v>2217</v>
      </c>
    </row>
    <row r="4283" spans="8:12" x14ac:dyDescent="0.25">
      <c r="H4283" t="s">
        <v>5116</v>
      </c>
      <c r="I4283">
        <v>9698719</v>
      </c>
      <c r="J4283">
        <v>710000595</v>
      </c>
      <c r="K4283" t="s">
        <v>2162</v>
      </c>
      <c r="L4283" t="s">
        <v>1308</v>
      </c>
    </row>
    <row r="4284" spans="8:12" x14ac:dyDescent="0.25">
      <c r="H4284" t="s">
        <v>5117</v>
      </c>
      <c r="I4284">
        <v>9690432</v>
      </c>
      <c r="J4284">
        <v>710014030</v>
      </c>
      <c r="K4284" t="s">
        <v>2162</v>
      </c>
      <c r="L4284" t="s">
        <v>1308</v>
      </c>
    </row>
    <row r="4285" spans="8:12" x14ac:dyDescent="0.25">
      <c r="H4285" t="s">
        <v>5118</v>
      </c>
      <c r="I4285">
        <v>9703667</v>
      </c>
      <c r="J4285">
        <v>710021570</v>
      </c>
      <c r="K4285" t="s">
        <v>2162</v>
      </c>
      <c r="L4285" t="s">
        <v>1308</v>
      </c>
    </row>
    <row r="4286" spans="8:12" x14ac:dyDescent="0.25">
      <c r="H4286" t="s">
        <v>5119</v>
      </c>
      <c r="I4286">
        <v>9703631</v>
      </c>
      <c r="J4286">
        <v>710019330</v>
      </c>
      <c r="K4286" t="s">
        <v>2162</v>
      </c>
      <c r="L4286" t="s">
        <v>1308</v>
      </c>
    </row>
    <row r="4287" spans="8:12" x14ac:dyDescent="0.25">
      <c r="H4287" t="s">
        <v>5120</v>
      </c>
      <c r="I4287">
        <v>9280677</v>
      </c>
      <c r="J4287">
        <v>304840000</v>
      </c>
      <c r="K4287" t="s">
        <v>1294</v>
      </c>
      <c r="L4287" t="s">
        <v>1295</v>
      </c>
    </row>
    <row r="4288" spans="8:12" x14ac:dyDescent="0.25">
      <c r="H4288" t="s">
        <v>5121</v>
      </c>
      <c r="I4288">
        <v>8814639</v>
      </c>
      <c r="J4288">
        <v>408832000</v>
      </c>
      <c r="K4288" t="s">
        <v>1537</v>
      </c>
      <c r="L4288" t="s">
        <v>1362</v>
      </c>
    </row>
    <row r="4289" spans="8:12" x14ac:dyDescent="0.25">
      <c r="H4289" t="s">
        <v>5122</v>
      </c>
      <c r="I4289">
        <v>9393151</v>
      </c>
      <c r="J4289">
        <v>212372000</v>
      </c>
      <c r="K4289" t="s">
        <v>1443</v>
      </c>
      <c r="L4289" t="s">
        <v>1341</v>
      </c>
    </row>
    <row r="4290" spans="8:12" x14ac:dyDescent="0.25">
      <c r="H4290" t="s">
        <v>5123</v>
      </c>
      <c r="I4290">
        <v>9512343</v>
      </c>
      <c r="J4290">
        <v>373267000</v>
      </c>
      <c r="L4290" t="s">
        <v>1341</v>
      </c>
    </row>
    <row r="4291" spans="8:12" x14ac:dyDescent="0.25">
      <c r="H4291" t="s">
        <v>5124</v>
      </c>
      <c r="I4291">
        <v>9459369</v>
      </c>
      <c r="J4291">
        <v>205547000</v>
      </c>
      <c r="K4291" t="s">
        <v>1616</v>
      </c>
      <c r="L4291" t="s">
        <v>1341</v>
      </c>
    </row>
    <row r="4292" spans="8:12" x14ac:dyDescent="0.25">
      <c r="H4292" t="s">
        <v>5125</v>
      </c>
      <c r="I4292">
        <v>9613290</v>
      </c>
      <c r="J4292">
        <v>538004844</v>
      </c>
      <c r="K4292" t="s">
        <v>1437</v>
      </c>
      <c r="L4292" t="s">
        <v>1295</v>
      </c>
    </row>
    <row r="4293" spans="8:12" x14ac:dyDescent="0.25">
      <c r="H4293" t="s">
        <v>5126</v>
      </c>
      <c r="I4293">
        <v>9106912</v>
      </c>
      <c r="J4293">
        <v>273319000</v>
      </c>
      <c r="L4293" t="s">
        <v>1295</v>
      </c>
    </row>
    <row r="4294" spans="8:12" x14ac:dyDescent="0.25">
      <c r="H4294" t="s">
        <v>5127</v>
      </c>
      <c r="I4294">
        <v>8888070</v>
      </c>
      <c r="J4294">
        <v>273310010</v>
      </c>
      <c r="K4294" t="s">
        <v>1297</v>
      </c>
      <c r="L4294" t="s">
        <v>1295</v>
      </c>
    </row>
    <row r="4295" spans="8:12" x14ac:dyDescent="0.25">
      <c r="H4295" t="s">
        <v>5128</v>
      </c>
      <c r="I4295">
        <v>9027130</v>
      </c>
      <c r="J4295">
        <v>273444840</v>
      </c>
      <c r="K4295" t="s">
        <v>1297</v>
      </c>
      <c r="L4295" t="s">
        <v>1313</v>
      </c>
    </row>
    <row r="4296" spans="8:12" x14ac:dyDescent="0.25">
      <c r="H4296" t="s">
        <v>5129</v>
      </c>
      <c r="I4296">
        <v>9679397</v>
      </c>
      <c r="J4296">
        <v>372871000</v>
      </c>
      <c r="L4296" t="s">
        <v>1329</v>
      </c>
    </row>
    <row r="4297" spans="8:12" x14ac:dyDescent="0.25">
      <c r="H4297" t="s">
        <v>5130</v>
      </c>
      <c r="I4297">
        <v>9678135</v>
      </c>
      <c r="J4297">
        <v>710019280</v>
      </c>
      <c r="K4297" t="s">
        <v>2162</v>
      </c>
      <c r="L4297" t="s">
        <v>1329</v>
      </c>
    </row>
    <row r="4298" spans="8:12" x14ac:dyDescent="0.25">
      <c r="H4298" t="s">
        <v>5131</v>
      </c>
      <c r="I4298">
        <v>9645657</v>
      </c>
      <c r="J4298">
        <v>528004746</v>
      </c>
      <c r="L4298" t="s">
        <v>1308</v>
      </c>
    </row>
    <row r="4299" spans="8:12" x14ac:dyDescent="0.25">
      <c r="H4299" t="s">
        <v>5132</v>
      </c>
      <c r="I4299">
        <v>9645619</v>
      </c>
      <c r="J4299">
        <v>538004742</v>
      </c>
      <c r="K4299" t="s">
        <v>1437</v>
      </c>
      <c r="L4299" t="s">
        <v>1308</v>
      </c>
    </row>
    <row r="4300" spans="8:12" x14ac:dyDescent="0.25">
      <c r="H4300" t="s">
        <v>5133</v>
      </c>
      <c r="I4300">
        <v>9645621</v>
      </c>
      <c r="J4300">
        <v>710025240</v>
      </c>
      <c r="K4300" t="s">
        <v>2162</v>
      </c>
      <c r="L4300" t="s">
        <v>1308</v>
      </c>
    </row>
    <row r="4301" spans="8:12" x14ac:dyDescent="0.25">
      <c r="H4301" t="s">
        <v>5133</v>
      </c>
      <c r="I4301">
        <v>9645621</v>
      </c>
      <c r="J4301">
        <v>538004743</v>
      </c>
      <c r="K4301" t="s">
        <v>1437</v>
      </c>
      <c r="L4301" t="s">
        <v>1308</v>
      </c>
    </row>
    <row r="4302" spans="8:12" x14ac:dyDescent="0.25">
      <c r="H4302" t="s">
        <v>5134</v>
      </c>
      <c r="I4302">
        <v>9645633</v>
      </c>
      <c r="J4302">
        <v>710023660</v>
      </c>
      <c r="K4302" t="s">
        <v>2162</v>
      </c>
      <c r="L4302" t="s">
        <v>1308</v>
      </c>
    </row>
    <row r="4303" spans="8:12" x14ac:dyDescent="0.25">
      <c r="H4303" t="s">
        <v>5134</v>
      </c>
      <c r="I4303">
        <v>9645633</v>
      </c>
      <c r="J4303">
        <v>538004744</v>
      </c>
      <c r="K4303" t="s">
        <v>1437</v>
      </c>
      <c r="L4303" t="s">
        <v>1308</v>
      </c>
    </row>
    <row r="4304" spans="8:12" x14ac:dyDescent="0.25">
      <c r="H4304" t="s">
        <v>5135</v>
      </c>
      <c r="I4304">
        <v>9645645</v>
      </c>
      <c r="J4304">
        <v>538004745</v>
      </c>
      <c r="K4304" t="s">
        <v>1437</v>
      </c>
      <c r="L4304" t="s">
        <v>1329</v>
      </c>
    </row>
    <row r="4305" spans="8:12" x14ac:dyDescent="0.25">
      <c r="H4305" t="s">
        <v>5136</v>
      </c>
      <c r="I4305">
        <v>9567831</v>
      </c>
      <c r="J4305">
        <v>574001350</v>
      </c>
      <c r="K4305" t="s">
        <v>1350</v>
      </c>
      <c r="L4305" t="s">
        <v>1308</v>
      </c>
    </row>
    <row r="4306" spans="8:12" x14ac:dyDescent="0.25">
      <c r="H4306" t="s">
        <v>5137</v>
      </c>
      <c r="I4306">
        <v>9469924</v>
      </c>
      <c r="J4306">
        <v>538004067</v>
      </c>
      <c r="K4306" t="s">
        <v>1437</v>
      </c>
      <c r="L4306" t="s">
        <v>1341</v>
      </c>
    </row>
    <row r="4307" spans="8:12" x14ac:dyDescent="0.25">
      <c r="H4307" t="s">
        <v>5138</v>
      </c>
      <c r="I4307">
        <v>9410480</v>
      </c>
      <c r="J4307">
        <v>249805000</v>
      </c>
      <c r="K4307" t="s">
        <v>1340</v>
      </c>
      <c r="L4307" t="s">
        <v>1341</v>
      </c>
    </row>
    <row r="4308" spans="8:12" x14ac:dyDescent="0.25">
      <c r="H4308" t="s">
        <v>5139</v>
      </c>
      <c r="I4308">
        <v>7117826</v>
      </c>
      <c r="J4308">
        <v>450535000</v>
      </c>
      <c r="K4308" t="s">
        <v>5140</v>
      </c>
      <c r="L4308" t="s">
        <v>1341</v>
      </c>
    </row>
    <row r="4309" spans="8:12" x14ac:dyDescent="0.25">
      <c r="H4309" t="s">
        <v>5141</v>
      </c>
      <c r="I4309">
        <v>7129336</v>
      </c>
      <c r="J4309">
        <v>450552000</v>
      </c>
      <c r="K4309" t="s">
        <v>5140</v>
      </c>
      <c r="L4309" t="s">
        <v>1341</v>
      </c>
    </row>
    <row r="4310" spans="8:12" x14ac:dyDescent="0.25">
      <c r="H4310" t="s">
        <v>5142</v>
      </c>
      <c r="I4310">
        <v>9033505</v>
      </c>
      <c r="J4310">
        <v>450559000</v>
      </c>
      <c r="K4310" t="s">
        <v>5140</v>
      </c>
      <c r="L4310" t="s">
        <v>1341</v>
      </c>
    </row>
    <row r="4311" spans="8:12" x14ac:dyDescent="0.25">
      <c r="H4311" t="s">
        <v>5143</v>
      </c>
      <c r="I4311">
        <v>8414764</v>
      </c>
      <c r="J4311">
        <v>677032500</v>
      </c>
      <c r="K4311" t="s">
        <v>1305</v>
      </c>
      <c r="L4311" t="s">
        <v>1295</v>
      </c>
    </row>
    <row r="4312" spans="8:12" x14ac:dyDescent="0.25">
      <c r="H4312" t="s">
        <v>5143</v>
      </c>
      <c r="I4312">
        <v>8414764</v>
      </c>
      <c r="J4312">
        <v>667011000</v>
      </c>
      <c r="K4312" t="s">
        <v>2089</v>
      </c>
      <c r="L4312" t="s">
        <v>1295</v>
      </c>
    </row>
    <row r="4313" spans="8:12" x14ac:dyDescent="0.25">
      <c r="H4313" t="s">
        <v>5144</v>
      </c>
      <c r="I4313">
        <v>9301342</v>
      </c>
      <c r="J4313">
        <v>356664000</v>
      </c>
      <c r="K4313" t="s">
        <v>1332</v>
      </c>
      <c r="L4313" t="s">
        <v>1295</v>
      </c>
    </row>
    <row r="4314" spans="8:12" x14ac:dyDescent="0.25">
      <c r="H4314" t="s">
        <v>5145</v>
      </c>
      <c r="I4314">
        <v>9181027</v>
      </c>
      <c r="J4314">
        <v>314039000</v>
      </c>
      <c r="K4314" t="s">
        <v>1285</v>
      </c>
      <c r="L4314" t="s">
        <v>1341</v>
      </c>
    </row>
    <row r="4315" spans="8:12" x14ac:dyDescent="0.25">
      <c r="H4315" t="s">
        <v>5146</v>
      </c>
      <c r="I4315">
        <v>9457012</v>
      </c>
      <c r="J4315">
        <v>215150000</v>
      </c>
      <c r="K4315" t="s">
        <v>1340</v>
      </c>
      <c r="L4315" t="s">
        <v>1341</v>
      </c>
    </row>
    <row r="4316" spans="8:12" x14ac:dyDescent="0.25">
      <c r="H4316" t="s">
        <v>5147</v>
      </c>
      <c r="I4316">
        <v>8820597</v>
      </c>
      <c r="J4316">
        <v>563004110</v>
      </c>
      <c r="K4316" t="s">
        <v>1441</v>
      </c>
      <c r="L4316" t="s">
        <v>1362</v>
      </c>
    </row>
    <row r="4317" spans="8:12" x14ac:dyDescent="0.25">
      <c r="H4317" t="s">
        <v>5148</v>
      </c>
      <c r="I4317">
        <v>8419336</v>
      </c>
      <c r="J4317">
        <v>371148000</v>
      </c>
      <c r="L4317" t="s">
        <v>1308</v>
      </c>
    </row>
    <row r="4318" spans="8:12" x14ac:dyDescent="0.25">
      <c r="H4318" t="s">
        <v>5149</v>
      </c>
      <c r="I4318">
        <v>7208728</v>
      </c>
      <c r="J4318">
        <v>450542000</v>
      </c>
      <c r="K4318" t="s">
        <v>5140</v>
      </c>
      <c r="L4318" t="s">
        <v>1341</v>
      </c>
    </row>
    <row r="4319" spans="8:12" x14ac:dyDescent="0.25">
      <c r="H4319" t="s">
        <v>473</v>
      </c>
      <c r="I4319">
        <v>9209532</v>
      </c>
      <c r="J4319">
        <v>538005055</v>
      </c>
      <c r="K4319" t="s">
        <v>1437</v>
      </c>
      <c r="L4319" t="s">
        <v>1341</v>
      </c>
    </row>
    <row r="4320" spans="8:12" x14ac:dyDescent="0.25">
      <c r="H4320" t="s">
        <v>5150</v>
      </c>
      <c r="I4320">
        <v>9398682</v>
      </c>
      <c r="J4320">
        <v>235074588</v>
      </c>
      <c r="K4320" t="s">
        <v>1558</v>
      </c>
      <c r="L4320" t="s">
        <v>1341</v>
      </c>
    </row>
    <row r="4321" spans="8:12" x14ac:dyDescent="0.25">
      <c r="H4321" t="s">
        <v>474</v>
      </c>
      <c r="I4321">
        <v>9302750</v>
      </c>
      <c r="J4321">
        <v>636016706</v>
      </c>
      <c r="K4321" t="s">
        <v>1464</v>
      </c>
      <c r="L4321" t="s">
        <v>1341</v>
      </c>
    </row>
    <row r="4322" spans="8:12" x14ac:dyDescent="0.25">
      <c r="H4322" t="s">
        <v>5151</v>
      </c>
      <c r="I4322">
        <v>9620231</v>
      </c>
      <c r="J4322">
        <v>376084000</v>
      </c>
      <c r="K4322" t="s">
        <v>1322</v>
      </c>
      <c r="L4322" t="s">
        <v>1329</v>
      </c>
    </row>
    <row r="4323" spans="8:12" x14ac:dyDescent="0.25">
      <c r="H4323" t="s">
        <v>5152</v>
      </c>
      <c r="I4323">
        <v>9162021</v>
      </c>
      <c r="J4323">
        <v>636015865</v>
      </c>
      <c r="K4323" t="s">
        <v>1464</v>
      </c>
      <c r="L4323" t="s">
        <v>1341</v>
      </c>
    </row>
    <row r="4324" spans="8:12" x14ac:dyDescent="0.25">
      <c r="H4324" t="s">
        <v>5153</v>
      </c>
      <c r="I4324">
        <v>9165944</v>
      </c>
      <c r="J4324">
        <v>236578000</v>
      </c>
      <c r="K4324" t="s">
        <v>1383</v>
      </c>
      <c r="L4324" t="s">
        <v>1295</v>
      </c>
    </row>
    <row r="4325" spans="8:12" x14ac:dyDescent="0.25">
      <c r="H4325" t="s">
        <v>5154</v>
      </c>
      <c r="I4325">
        <v>9700811</v>
      </c>
      <c r="J4325">
        <v>636016534</v>
      </c>
      <c r="K4325" t="s">
        <v>1464</v>
      </c>
      <c r="L4325" t="s">
        <v>1308</v>
      </c>
    </row>
    <row r="4326" spans="8:12" x14ac:dyDescent="0.25">
      <c r="H4326" t="s">
        <v>5155</v>
      </c>
      <c r="I4326">
        <v>9106613</v>
      </c>
      <c r="J4326">
        <v>636014427</v>
      </c>
      <c r="K4326" t="s">
        <v>1464</v>
      </c>
      <c r="L4326" t="s">
        <v>1341</v>
      </c>
    </row>
    <row r="4327" spans="8:12" x14ac:dyDescent="0.25">
      <c r="H4327" t="s">
        <v>5156</v>
      </c>
      <c r="I4327">
        <v>7433610</v>
      </c>
      <c r="J4327">
        <v>710029000</v>
      </c>
      <c r="K4327" t="s">
        <v>2162</v>
      </c>
      <c r="L4327" t="s">
        <v>1341</v>
      </c>
    </row>
    <row r="4328" spans="8:12" x14ac:dyDescent="0.25">
      <c r="H4328" t="s">
        <v>5157</v>
      </c>
      <c r="I4328">
        <v>8843862</v>
      </c>
      <c r="J4328">
        <v>671232000</v>
      </c>
      <c r="K4328" t="s">
        <v>1311</v>
      </c>
      <c r="L4328" t="s">
        <v>1295</v>
      </c>
    </row>
    <row r="4329" spans="8:12" x14ac:dyDescent="0.25">
      <c r="H4329" t="s">
        <v>5158</v>
      </c>
      <c r="I4329">
        <v>8812930</v>
      </c>
      <c r="J4329">
        <v>671551000</v>
      </c>
      <c r="K4329" t="s">
        <v>1311</v>
      </c>
      <c r="L4329" t="s">
        <v>1295</v>
      </c>
    </row>
    <row r="4330" spans="8:12" x14ac:dyDescent="0.25">
      <c r="H4330" t="s">
        <v>5159</v>
      </c>
      <c r="I4330">
        <v>8518560</v>
      </c>
      <c r="J4330">
        <v>671559000</v>
      </c>
      <c r="K4330" t="s">
        <v>1311</v>
      </c>
      <c r="L4330" t="s">
        <v>1295</v>
      </c>
    </row>
    <row r="4331" spans="8:12" x14ac:dyDescent="0.25">
      <c r="H4331" t="s">
        <v>5160</v>
      </c>
      <c r="I4331">
        <v>9095723</v>
      </c>
      <c r="J4331">
        <v>657458000</v>
      </c>
      <c r="K4331" t="s">
        <v>1607</v>
      </c>
      <c r="L4331" t="s">
        <v>1313</v>
      </c>
    </row>
    <row r="4332" spans="8:12" x14ac:dyDescent="0.25">
      <c r="H4332" t="s">
        <v>5161</v>
      </c>
      <c r="I4332">
        <v>9697064</v>
      </c>
      <c r="J4332">
        <v>316013870</v>
      </c>
      <c r="K4332" t="s">
        <v>1365</v>
      </c>
      <c r="L4332" t="s">
        <v>1329</v>
      </c>
    </row>
    <row r="4333" spans="8:12" x14ac:dyDescent="0.25">
      <c r="H4333" t="s">
        <v>5162</v>
      </c>
      <c r="I4333">
        <v>9382487</v>
      </c>
      <c r="J4333">
        <v>564173000</v>
      </c>
      <c r="K4333" t="s">
        <v>1441</v>
      </c>
      <c r="L4333" t="s">
        <v>1326</v>
      </c>
    </row>
    <row r="4334" spans="8:12" x14ac:dyDescent="0.25">
      <c r="H4334" t="s">
        <v>5163</v>
      </c>
      <c r="I4334">
        <v>9674842</v>
      </c>
      <c r="J4334">
        <v>538005615</v>
      </c>
      <c r="K4334" t="s">
        <v>1437</v>
      </c>
      <c r="L4334" t="s">
        <v>1313</v>
      </c>
    </row>
    <row r="4335" spans="8:12" x14ac:dyDescent="0.25">
      <c r="H4335" t="s">
        <v>5163</v>
      </c>
      <c r="I4335">
        <v>9684835</v>
      </c>
      <c r="J4335">
        <v>338189000</v>
      </c>
      <c r="K4335" t="s">
        <v>1431</v>
      </c>
      <c r="L4335" t="s">
        <v>1308</v>
      </c>
    </row>
    <row r="4336" spans="8:12" x14ac:dyDescent="0.25">
      <c r="H4336" t="s">
        <v>5164</v>
      </c>
      <c r="I4336">
        <v>9590785</v>
      </c>
      <c r="J4336">
        <v>370524000</v>
      </c>
      <c r="L4336" t="s">
        <v>1341</v>
      </c>
    </row>
    <row r="4337" spans="8:12" x14ac:dyDescent="0.25">
      <c r="H4337" t="s">
        <v>5165</v>
      </c>
      <c r="I4337">
        <v>9321172</v>
      </c>
      <c r="J4337">
        <v>308938000</v>
      </c>
      <c r="K4337" t="s">
        <v>1609</v>
      </c>
      <c r="L4337" t="s">
        <v>1362</v>
      </c>
    </row>
    <row r="4338" spans="8:12" x14ac:dyDescent="0.25">
      <c r="H4338" t="s">
        <v>5166</v>
      </c>
      <c r="I4338">
        <v>9369057</v>
      </c>
      <c r="J4338">
        <v>205045800</v>
      </c>
      <c r="K4338" t="s">
        <v>1616</v>
      </c>
      <c r="L4338" t="s">
        <v>3618</v>
      </c>
    </row>
    <row r="4339" spans="8:12" x14ac:dyDescent="0.25">
      <c r="H4339" t="s">
        <v>5167</v>
      </c>
      <c r="I4339">
        <v>9321110</v>
      </c>
      <c r="J4339">
        <v>215161000</v>
      </c>
      <c r="K4339" t="s">
        <v>1340</v>
      </c>
      <c r="L4339" t="s">
        <v>1326</v>
      </c>
    </row>
    <row r="4340" spans="8:12" x14ac:dyDescent="0.25">
      <c r="H4340" t="s">
        <v>5168</v>
      </c>
      <c r="I4340">
        <v>9265665</v>
      </c>
      <c r="J4340">
        <v>236229000</v>
      </c>
      <c r="K4340" t="s">
        <v>1383</v>
      </c>
      <c r="L4340" t="s">
        <v>1295</v>
      </c>
    </row>
    <row r="4341" spans="8:12" x14ac:dyDescent="0.25">
      <c r="H4341" t="s">
        <v>5168</v>
      </c>
      <c r="I4341">
        <v>9265665</v>
      </c>
      <c r="J4341">
        <v>218805000</v>
      </c>
      <c r="K4341" t="s">
        <v>1426</v>
      </c>
      <c r="L4341" t="s">
        <v>1295</v>
      </c>
    </row>
    <row r="4342" spans="8:12" x14ac:dyDescent="0.25">
      <c r="H4342" t="s">
        <v>5169</v>
      </c>
      <c r="I4342">
        <v>9347073</v>
      </c>
      <c r="J4342">
        <v>236402000</v>
      </c>
      <c r="K4342" t="s">
        <v>1383</v>
      </c>
      <c r="L4342" t="s">
        <v>1295</v>
      </c>
    </row>
    <row r="4343" spans="8:12" x14ac:dyDescent="0.25">
      <c r="H4343" t="s">
        <v>5170</v>
      </c>
      <c r="I4343">
        <v>9366160</v>
      </c>
      <c r="J4343">
        <v>218615000</v>
      </c>
      <c r="K4343" t="s">
        <v>1426</v>
      </c>
      <c r="L4343" t="s">
        <v>1308</v>
      </c>
    </row>
    <row r="4344" spans="8:12" x14ac:dyDescent="0.25">
      <c r="H4344" t="s">
        <v>5171</v>
      </c>
      <c r="I4344">
        <v>9347085</v>
      </c>
      <c r="J4344">
        <v>236472000</v>
      </c>
      <c r="K4344" t="s">
        <v>1383</v>
      </c>
      <c r="L4344" t="s">
        <v>1295</v>
      </c>
    </row>
    <row r="4345" spans="8:12" x14ac:dyDescent="0.25">
      <c r="H4345" t="s">
        <v>5172</v>
      </c>
      <c r="I4345">
        <v>9197480</v>
      </c>
      <c r="J4345">
        <v>218564000</v>
      </c>
      <c r="K4345" t="s">
        <v>1426</v>
      </c>
      <c r="L4345" t="s">
        <v>1295</v>
      </c>
    </row>
    <row r="4346" spans="8:12" x14ac:dyDescent="0.25">
      <c r="H4346" t="s">
        <v>475</v>
      </c>
      <c r="I4346">
        <v>9711925</v>
      </c>
      <c r="J4346">
        <v>373871000</v>
      </c>
      <c r="L4346" t="s">
        <v>1308</v>
      </c>
    </row>
    <row r="4347" spans="8:12" x14ac:dyDescent="0.25">
      <c r="H4347" t="s">
        <v>5173</v>
      </c>
      <c r="I4347">
        <v>9147887</v>
      </c>
      <c r="J4347">
        <v>225422000</v>
      </c>
      <c r="K4347" t="s">
        <v>1830</v>
      </c>
      <c r="L4347" t="s">
        <v>1341</v>
      </c>
    </row>
    <row r="4348" spans="8:12" x14ac:dyDescent="0.25">
      <c r="H4348" t="s">
        <v>5174</v>
      </c>
      <c r="I4348">
        <v>9436393</v>
      </c>
      <c r="J4348">
        <v>538005553</v>
      </c>
      <c r="K4348" t="s">
        <v>1437</v>
      </c>
      <c r="L4348" t="s">
        <v>1326</v>
      </c>
    </row>
    <row r="4349" spans="8:12" x14ac:dyDescent="0.25">
      <c r="H4349" t="s">
        <v>5175</v>
      </c>
      <c r="I4349">
        <v>9310915</v>
      </c>
      <c r="J4349">
        <v>228188700</v>
      </c>
      <c r="K4349" t="s">
        <v>1556</v>
      </c>
      <c r="L4349" t="s">
        <v>2277</v>
      </c>
    </row>
    <row r="4350" spans="8:12" x14ac:dyDescent="0.25">
      <c r="H4350" t="s">
        <v>5176</v>
      </c>
      <c r="I4350">
        <v>9421398</v>
      </c>
      <c r="J4350">
        <v>338084000</v>
      </c>
      <c r="K4350" t="s">
        <v>1431</v>
      </c>
      <c r="L4350" t="s">
        <v>1329</v>
      </c>
    </row>
    <row r="4351" spans="8:12" x14ac:dyDescent="0.25">
      <c r="H4351" t="s">
        <v>5176</v>
      </c>
      <c r="I4351">
        <v>9421398</v>
      </c>
      <c r="J4351">
        <v>303026000</v>
      </c>
      <c r="K4351" t="s">
        <v>2019</v>
      </c>
      <c r="L4351" t="s">
        <v>1329</v>
      </c>
    </row>
    <row r="4352" spans="8:12" x14ac:dyDescent="0.25">
      <c r="H4352" t="s">
        <v>5177</v>
      </c>
      <c r="I4352">
        <v>9479620</v>
      </c>
      <c r="J4352">
        <v>247287200</v>
      </c>
      <c r="K4352" t="s">
        <v>1398</v>
      </c>
      <c r="L4352" t="s">
        <v>1326</v>
      </c>
    </row>
    <row r="4353" spans="8:12" x14ac:dyDescent="0.25">
      <c r="H4353" t="s">
        <v>5178</v>
      </c>
      <c r="I4353">
        <v>8988442</v>
      </c>
      <c r="J4353">
        <v>367123550</v>
      </c>
      <c r="K4353" t="s">
        <v>1431</v>
      </c>
      <c r="L4353" t="s">
        <v>1308</v>
      </c>
    </row>
    <row r="4354" spans="8:12" x14ac:dyDescent="0.25">
      <c r="H4354" t="s">
        <v>5179</v>
      </c>
      <c r="I4354">
        <v>1258454</v>
      </c>
      <c r="J4354">
        <v>367656820</v>
      </c>
      <c r="K4354" t="s">
        <v>1431</v>
      </c>
      <c r="L4354" t="s">
        <v>1329</v>
      </c>
    </row>
    <row r="4355" spans="8:12" x14ac:dyDescent="0.25">
      <c r="H4355" t="s">
        <v>5180</v>
      </c>
      <c r="I4355">
        <v>8708622</v>
      </c>
      <c r="J4355">
        <v>622135001</v>
      </c>
      <c r="K4355" t="s">
        <v>1937</v>
      </c>
      <c r="L4355" t="s">
        <v>1614</v>
      </c>
    </row>
    <row r="4356" spans="8:12" x14ac:dyDescent="0.25">
      <c r="H4356" t="s">
        <v>5181</v>
      </c>
      <c r="I4356">
        <v>9538945</v>
      </c>
      <c r="J4356">
        <v>566987000</v>
      </c>
      <c r="L4356" t="s">
        <v>1341</v>
      </c>
    </row>
    <row r="4357" spans="8:12" x14ac:dyDescent="0.25">
      <c r="H4357" t="s">
        <v>5182</v>
      </c>
      <c r="I4357">
        <v>5117808</v>
      </c>
      <c r="J4357">
        <v>221100000</v>
      </c>
      <c r="L4357" t="s">
        <v>1308</v>
      </c>
    </row>
    <row r="4358" spans="8:12" x14ac:dyDescent="0.25">
      <c r="H4358" t="s">
        <v>5183</v>
      </c>
      <c r="I4358">
        <v>9114713</v>
      </c>
      <c r="J4358">
        <v>304913000</v>
      </c>
      <c r="K4358" t="s">
        <v>1294</v>
      </c>
      <c r="L4358" t="s">
        <v>1295</v>
      </c>
    </row>
    <row r="4359" spans="8:12" x14ac:dyDescent="0.25">
      <c r="H4359" t="s">
        <v>5184</v>
      </c>
      <c r="I4359">
        <v>8651219</v>
      </c>
      <c r="J4359">
        <v>667001418</v>
      </c>
      <c r="K4359" t="s">
        <v>2089</v>
      </c>
      <c r="L4359" t="s">
        <v>1308</v>
      </c>
    </row>
    <row r="4360" spans="8:12" x14ac:dyDescent="0.25">
      <c r="H4360" t="s">
        <v>5184</v>
      </c>
      <c r="I4360">
        <v>8118669</v>
      </c>
      <c r="J4360">
        <v>514204000</v>
      </c>
      <c r="K4360" t="s">
        <v>1406</v>
      </c>
      <c r="L4360" t="s">
        <v>1295</v>
      </c>
    </row>
    <row r="4361" spans="8:12" x14ac:dyDescent="0.25">
      <c r="H4361" t="s">
        <v>5185</v>
      </c>
      <c r="I4361">
        <v>9754989</v>
      </c>
      <c r="J4361">
        <v>372053000</v>
      </c>
      <c r="L4361" t="s">
        <v>1308</v>
      </c>
    </row>
    <row r="4362" spans="8:12" x14ac:dyDescent="0.25">
      <c r="H4362" t="s">
        <v>5186</v>
      </c>
      <c r="I4362">
        <v>9362372</v>
      </c>
      <c r="J4362">
        <v>372639000</v>
      </c>
      <c r="L4362" t="s">
        <v>1326</v>
      </c>
    </row>
    <row r="4363" spans="8:12" x14ac:dyDescent="0.25">
      <c r="H4363" t="s">
        <v>5187</v>
      </c>
      <c r="I4363">
        <v>8304103</v>
      </c>
      <c r="J4363">
        <v>371682000</v>
      </c>
      <c r="L4363" t="s">
        <v>1308</v>
      </c>
    </row>
    <row r="4364" spans="8:12" x14ac:dyDescent="0.25">
      <c r="H4364" t="s">
        <v>5188</v>
      </c>
      <c r="I4364">
        <v>9599092</v>
      </c>
      <c r="J4364">
        <v>355959000</v>
      </c>
      <c r="K4364" t="s">
        <v>1332</v>
      </c>
      <c r="L4364" t="s">
        <v>1308</v>
      </c>
    </row>
    <row r="4365" spans="8:12" x14ac:dyDescent="0.25">
      <c r="H4365" t="s">
        <v>5189</v>
      </c>
      <c r="I4365">
        <v>9410399</v>
      </c>
      <c r="J4365">
        <v>355703000</v>
      </c>
      <c r="K4365" t="s">
        <v>1332</v>
      </c>
      <c r="L4365" t="s">
        <v>1313</v>
      </c>
    </row>
    <row r="4366" spans="8:12" x14ac:dyDescent="0.25">
      <c r="H4366" t="s">
        <v>5190</v>
      </c>
      <c r="I4366">
        <v>9401831</v>
      </c>
      <c r="J4366">
        <v>576091000</v>
      </c>
      <c r="K4366" t="s">
        <v>2396</v>
      </c>
      <c r="L4366" t="s">
        <v>1308</v>
      </c>
    </row>
    <row r="4367" spans="8:12" x14ac:dyDescent="0.25">
      <c r="H4367" t="s">
        <v>5191</v>
      </c>
      <c r="I4367">
        <v>9573945</v>
      </c>
      <c r="J4367">
        <v>371117000</v>
      </c>
      <c r="L4367" t="s">
        <v>1341</v>
      </c>
    </row>
    <row r="4368" spans="8:12" x14ac:dyDescent="0.25">
      <c r="H4368" t="s">
        <v>5192</v>
      </c>
      <c r="I4368">
        <v>9231119</v>
      </c>
      <c r="J4368">
        <v>538090124</v>
      </c>
      <c r="K4368" t="s">
        <v>1437</v>
      </c>
      <c r="L4368" t="s">
        <v>1295</v>
      </c>
    </row>
    <row r="4369" spans="8:12" x14ac:dyDescent="0.25">
      <c r="H4369" t="s">
        <v>5193</v>
      </c>
      <c r="I4369">
        <v>9604811</v>
      </c>
      <c r="J4369">
        <v>538004601</v>
      </c>
      <c r="K4369" t="s">
        <v>1437</v>
      </c>
      <c r="L4369" t="s">
        <v>1341</v>
      </c>
    </row>
    <row r="4370" spans="8:12" x14ac:dyDescent="0.25">
      <c r="H4370" t="s">
        <v>5194</v>
      </c>
      <c r="I4370">
        <v>9589712</v>
      </c>
      <c r="J4370">
        <v>209029000</v>
      </c>
      <c r="K4370" t="s">
        <v>1443</v>
      </c>
      <c r="L4370" t="s">
        <v>1341</v>
      </c>
    </row>
    <row r="4371" spans="8:12" x14ac:dyDescent="0.25">
      <c r="H4371" t="s">
        <v>5195</v>
      </c>
      <c r="I4371">
        <v>9073165</v>
      </c>
      <c r="J4371">
        <v>514341000</v>
      </c>
      <c r="K4371" t="s">
        <v>1406</v>
      </c>
      <c r="L4371" t="s">
        <v>1295</v>
      </c>
    </row>
    <row r="4372" spans="8:12" x14ac:dyDescent="0.25">
      <c r="H4372" t="s">
        <v>5196</v>
      </c>
      <c r="I4372">
        <v>9470301</v>
      </c>
      <c r="J4372">
        <v>373816000</v>
      </c>
      <c r="L4372" t="s">
        <v>1341</v>
      </c>
    </row>
    <row r="4373" spans="8:12" x14ac:dyDescent="0.25">
      <c r="H4373" t="s">
        <v>5197</v>
      </c>
      <c r="I4373">
        <v>9615327</v>
      </c>
      <c r="J4373">
        <v>357743000</v>
      </c>
      <c r="K4373" t="s">
        <v>1332</v>
      </c>
      <c r="L4373" t="s">
        <v>1341</v>
      </c>
    </row>
    <row r="4374" spans="8:12" x14ac:dyDescent="0.25">
      <c r="H4374" t="s">
        <v>5198</v>
      </c>
      <c r="I4374">
        <v>9310680</v>
      </c>
      <c r="J4374">
        <v>356393000</v>
      </c>
      <c r="K4374" t="s">
        <v>1332</v>
      </c>
      <c r="L4374" t="s">
        <v>1362</v>
      </c>
    </row>
    <row r="4375" spans="8:12" x14ac:dyDescent="0.25">
      <c r="H4375" t="s">
        <v>476</v>
      </c>
      <c r="I4375">
        <v>9599080</v>
      </c>
      <c r="J4375">
        <v>352971000</v>
      </c>
      <c r="K4375" t="s">
        <v>1332</v>
      </c>
      <c r="L4375" t="s">
        <v>1341</v>
      </c>
    </row>
    <row r="4376" spans="8:12" x14ac:dyDescent="0.25">
      <c r="H4376" t="s">
        <v>5199</v>
      </c>
      <c r="I4376">
        <v>9642021</v>
      </c>
      <c r="J4376">
        <v>351246000</v>
      </c>
      <c r="K4376" t="s">
        <v>1332</v>
      </c>
      <c r="L4376" t="s">
        <v>1341</v>
      </c>
    </row>
    <row r="4377" spans="8:12" x14ac:dyDescent="0.25">
      <c r="H4377" t="s">
        <v>5200</v>
      </c>
      <c r="I4377">
        <v>8870578</v>
      </c>
      <c r="J4377">
        <v>514304000</v>
      </c>
      <c r="K4377" t="s">
        <v>1406</v>
      </c>
      <c r="L4377" t="s">
        <v>1308</v>
      </c>
    </row>
    <row r="4378" spans="8:12" x14ac:dyDescent="0.25">
      <c r="H4378" t="s">
        <v>5201</v>
      </c>
      <c r="I4378">
        <v>9737606</v>
      </c>
      <c r="J4378">
        <v>538006118</v>
      </c>
      <c r="K4378" t="s">
        <v>1437</v>
      </c>
      <c r="L4378" t="s">
        <v>1308</v>
      </c>
    </row>
    <row r="4379" spans="8:12" x14ac:dyDescent="0.25">
      <c r="H4379" t="s">
        <v>5202</v>
      </c>
      <c r="I4379">
        <v>9465435</v>
      </c>
      <c r="J4379">
        <v>538090453</v>
      </c>
      <c r="K4379" t="s">
        <v>1437</v>
      </c>
      <c r="L4379" t="s">
        <v>1295</v>
      </c>
    </row>
    <row r="4380" spans="8:12" x14ac:dyDescent="0.25">
      <c r="H4380" t="s">
        <v>5203</v>
      </c>
      <c r="I4380">
        <v>8821814</v>
      </c>
      <c r="J4380">
        <v>354333000</v>
      </c>
      <c r="K4380" t="s">
        <v>1332</v>
      </c>
      <c r="L4380" t="s">
        <v>1295</v>
      </c>
    </row>
    <row r="4381" spans="8:12" x14ac:dyDescent="0.25">
      <c r="H4381" t="s">
        <v>5203</v>
      </c>
      <c r="I4381">
        <v>8821814</v>
      </c>
      <c r="J4381">
        <v>249137000</v>
      </c>
      <c r="K4381" t="s">
        <v>1340</v>
      </c>
      <c r="L4381" t="s">
        <v>1295</v>
      </c>
    </row>
    <row r="4382" spans="8:12" x14ac:dyDescent="0.25">
      <c r="H4382" t="s">
        <v>5204</v>
      </c>
      <c r="I4382">
        <v>9157442</v>
      </c>
      <c r="J4382">
        <v>477738300</v>
      </c>
      <c r="K4382" t="s">
        <v>1348</v>
      </c>
      <c r="L4382" t="s">
        <v>1295</v>
      </c>
    </row>
    <row r="4383" spans="8:12" x14ac:dyDescent="0.25">
      <c r="H4383" t="s">
        <v>5205</v>
      </c>
      <c r="I4383">
        <v>9157430</v>
      </c>
      <c r="J4383">
        <v>351179000</v>
      </c>
      <c r="K4383" t="s">
        <v>1332</v>
      </c>
      <c r="L4383" t="s">
        <v>1614</v>
      </c>
    </row>
    <row r="4384" spans="8:12" x14ac:dyDescent="0.25">
      <c r="H4384" t="s">
        <v>477</v>
      </c>
      <c r="I4384">
        <v>9582972</v>
      </c>
      <c r="J4384">
        <v>351008000</v>
      </c>
      <c r="K4384" t="s">
        <v>1332</v>
      </c>
      <c r="L4384" t="s">
        <v>1308</v>
      </c>
    </row>
    <row r="4385" spans="8:12" x14ac:dyDescent="0.25">
      <c r="H4385" t="s">
        <v>5206</v>
      </c>
      <c r="I4385">
        <v>9711860</v>
      </c>
      <c r="J4385">
        <v>563147000</v>
      </c>
      <c r="K4385" t="s">
        <v>1441</v>
      </c>
      <c r="L4385" t="s">
        <v>1313</v>
      </c>
    </row>
    <row r="4386" spans="8:12" x14ac:dyDescent="0.25">
      <c r="H4386" t="s">
        <v>5207</v>
      </c>
      <c r="I4386">
        <v>9760861</v>
      </c>
      <c r="J4386">
        <v>565512000</v>
      </c>
      <c r="L4386" t="s">
        <v>1313</v>
      </c>
    </row>
    <row r="4387" spans="8:12" x14ac:dyDescent="0.25">
      <c r="H4387" t="s">
        <v>5208</v>
      </c>
      <c r="I4387">
        <v>9661443</v>
      </c>
      <c r="J4387">
        <v>565121000</v>
      </c>
      <c r="L4387" t="s">
        <v>1313</v>
      </c>
    </row>
    <row r="4388" spans="8:12" x14ac:dyDescent="0.25">
      <c r="H4388" t="s">
        <v>5209</v>
      </c>
      <c r="I4388">
        <v>9661455</v>
      </c>
      <c r="J4388">
        <v>565122000</v>
      </c>
      <c r="L4388" t="s">
        <v>1313</v>
      </c>
    </row>
    <row r="4389" spans="8:12" x14ac:dyDescent="0.25">
      <c r="H4389" t="s">
        <v>5210</v>
      </c>
      <c r="I4389">
        <v>9537460</v>
      </c>
      <c r="J4389">
        <v>563302000</v>
      </c>
      <c r="K4389" t="s">
        <v>1441</v>
      </c>
      <c r="L4389" t="s">
        <v>1362</v>
      </c>
    </row>
    <row r="4390" spans="8:12" x14ac:dyDescent="0.25">
      <c r="H4390" t="s">
        <v>5211</v>
      </c>
      <c r="I4390">
        <v>8116984</v>
      </c>
      <c r="J4390">
        <v>312963000</v>
      </c>
      <c r="K4390" t="s">
        <v>1379</v>
      </c>
      <c r="L4390" t="s">
        <v>1295</v>
      </c>
    </row>
    <row r="4391" spans="8:12" x14ac:dyDescent="0.25">
      <c r="H4391" t="s">
        <v>5212</v>
      </c>
      <c r="I4391">
        <v>9340582</v>
      </c>
      <c r="J4391">
        <v>220456000</v>
      </c>
      <c r="K4391" t="s">
        <v>1456</v>
      </c>
      <c r="L4391" t="s">
        <v>1326</v>
      </c>
    </row>
    <row r="4392" spans="8:12" x14ac:dyDescent="0.25">
      <c r="H4392" t="s">
        <v>5213</v>
      </c>
      <c r="I4392">
        <v>7301996</v>
      </c>
      <c r="J4392">
        <v>525015811</v>
      </c>
      <c r="K4392" t="s">
        <v>1307</v>
      </c>
      <c r="L4392" t="s">
        <v>1308</v>
      </c>
    </row>
    <row r="4393" spans="8:12" x14ac:dyDescent="0.25">
      <c r="H4393" t="s">
        <v>5214</v>
      </c>
      <c r="I4393">
        <v>9687722</v>
      </c>
      <c r="J4393">
        <v>432976000</v>
      </c>
      <c r="K4393" t="s">
        <v>1368</v>
      </c>
      <c r="L4393" t="s">
        <v>1308</v>
      </c>
    </row>
    <row r="4394" spans="8:12" x14ac:dyDescent="0.25">
      <c r="H4394" t="s">
        <v>5215</v>
      </c>
      <c r="I4394">
        <v>9259161</v>
      </c>
      <c r="J4394">
        <v>351899000</v>
      </c>
      <c r="K4394" t="s">
        <v>1332</v>
      </c>
      <c r="L4394" t="s">
        <v>1341</v>
      </c>
    </row>
    <row r="4395" spans="8:12" x14ac:dyDescent="0.25">
      <c r="H4395" t="s">
        <v>5216</v>
      </c>
      <c r="I4395">
        <v>9687734</v>
      </c>
      <c r="J4395">
        <v>431094000</v>
      </c>
      <c r="K4395" t="s">
        <v>1368</v>
      </c>
      <c r="L4395" t="s">
        <v>1308</v>
      </c>
    </row>
    <row r="4396" spans="8:12" x14ac:dyDescent="0.25">
      <c r="H4396" t="s">
        <v>5217</v>
      </c>
      <c r="I4396">
        <v>9614995</v>
      </c>
      <c r="J4396">
        <v>373569000</v>
      </c>
      <c r="L4396" t="s">
        <v>1341</v>
      </c>
    </row>
    <row r="4397" spans="8:12" x14ac:dyDescent="0.25">
      <c r="H4397" t="s">
        <v>5218</v>
      </c>
      <c r="I4397">
        <v>9424247</v>
      </c>
      <c r="J4397">
        <v>538003976</v>
      </c>
      <c r="K4397" t="s">
        <v>1437</v>
      </c>
      <c r="L4397" t="s">
        <v>1341</v>
      </c>
    </row>
    <row r="4398" spans="8:12" x14ac:dyDescent="0.25">
      <c r="H4398" t="s">
        <v>5219</v>
      </c>
      <c r="I4398">
        <v>9675705</v>
      </c>
      <c r="J4398">
        <v>538005346</v>
      </c>
      <c r="K4398" t="s">
        <v>1437</v>
      </c>
      <c r="L4398" t="s">
        <v>1341</v>
      </c>
    </row>
    <row r="4399" spans="8:12" x14ac:dyDescent="0.25">
      <c r="H4399" t="s">
        <v>5220</v>
      </c>
      <c r="I4399">
        <v>9296743</v>
      </c>
      <c r="J4399">
        <v>356452000</v>
      </c>
      <c r="K4399" t="s">
        <v>1332</v>
      </c>
      <c r="L4399" t="s">
        <v>1341</v>
      </c>
    </row>
    <row r="4400" spans="8:12" x14ac:dyDescent="0.25">
      <c r="H4400" t="s">
        <v>5221</v>
      </c>
      <c r="I4400">
        <v>9326392</v>
      </c>
      <c r="J4400">
        <v>370735000</v>
      </c>
      <c r="L4400" t="s">
        <v>1341</v>
      </c>
    </row>
    <row r="4401" spans="8:12" x14ac:dyDescent="0.25">
      <c r="H4401" t="s">
        <v>5222</v>
      </c>
      <c r="I4401">
        <v>9387683</v>
      </c>
      <c r="J4401">
        <v>259884000</v>
      </c>
      <c r="K4401" t="s">
        <v>1335</v>
      </c>
      <c r="L4401" t="s">
        <v>1326</v>
      </c>
    </row>
    <row r="4402" spans="8:12" x14ac:dyDescent="0.25">
      <c r="H4402" t="s">
        <v>5223</v>
      </c>
      <c r="I4402">
        <v>8867246</v>
      </c>
      <c r="J4402">
        <v>273346620</v>
      </c>
      <c r="K4402" t="s">
        <v>1297</v>
      </c>
      <c r="L4402" t="s">
        <v>1295</v>
      </c>
    </row>
    <row r="4403" spans="8:12" x14ac:dyDescent="0.25">
      <c r="H4403" t="s">
        <v>5224</v>
      </c>
      <c r="I4403">
        <v>9319478</v>
      </c>
      <c r="J4403">
        <v>228194800</v>
      </c>
      <c r="K4403" t="s">
        <v>1556</v>
      </c>
      <c r="L4403" t="s">
        <v>2277</v>
      </c>
    </row>
    <row r="4404" spans="8:12" x14ac:dyDescent="0.25">
      <c r="H4404" t="s">
        <v>5225</v>
      </c>
      <c r="I4404">
        <v>9655016</v>
      </c>
      <c r="J4404">
        <v>246881000</v>
      </c>
      <c r="K4404" t="s">
        <v>1387</v>
      </c>
      <c r="L4404" t="s">
        <v>1346</v>
      </c>
    </row>
    <row r="4405" spans="8:12" x14ac:dyDescent="0.25">
      <c r="H4405" t="s">
        <v>5226</v>
      </c>
      <c r="I4405">
        <v>9202821</v>
      </c>
      <c r="J4405">
        <v>565393000</v>
      </c>
      <c r="L4405" t="s">
        <v>1346</v>
      </c>
    </row>
    <row r="4406" spans="8:12" x14ac:dyDescent="0.25">
      <c r="H4406" t="s">
        <v>5227</v>
      </c>
      <c r="I4406">
        <v>9615729</v>
      </c>
      <c r="J4406">
        <v>373511000</v>
      </c>
      <c r="L4406" t="s">
        <v>1341</v>
      </c>
    </row>
    <row r="4407" spans="8:12" x14ac:dyDescent="0.25">
      <c r="H4407" t="s">
        <v>5228</v>
      </c>
      <c r="I4407">
        <v>9490492</v>
      </c>
      <c r="J4407">
        <v>247304500</v>
      </c>
      <c r="K4407" t="s">
        <v>1398</v>
      </c>
      <c r="L4407" t="s">
        <v>1341</v>
      </c>
    </row>
    <row r="4408" spans="8:12" x14ac:dyDescent="0.25">
      <c r="H4408" t="s">
        <v>5229</v>
      </c>
      <c r="I4408">
        <v>9153032</v>
      </c>
      <c r="J4408">
        <v>219825000</v>
      </c>
      <c r="K4408" t="s">
        <v>1456</v>
      </c>
      <c r="L4408" t="s">
        <v>1614</v>
      </c>
    </row>
    <row r="4409" spans="8:12" x14ac:dyDescent="0.25">
      <c r="H4409" t="s">
        <v>5230</v>
      </c>
      <c r="I4409">
        <v>8506440</v>
      </c>
      <c r="J4409">
        <v>256451000</v>
      </c>
      <c r="K4409" t="s">
        <v>1340</v>
      </c>
      <c r="L4409" t="s">
        <v>1295</v>
      </c>
    </row>
    <row r="4410" spans="8:12" x14ac:dyDescent="0.25">
      <c r="H4410" t="s">
        <v>5231</v>
      </c>
      <c r="I4410">
        <v>9307750</v>
      </c>
      <c r="J4410">
        <v>235011970</v>
      </c>
      <c r="K4410" t="s">
        <v>1558</v>
      </c>
      <c r="L4410" t="s">
        <v>1346</v>
      </c>
    </row>
    <row r="4411" spans="8:12" x14ac:dyDescent="0.25">
      <c r="H4411" t="s">
        <v>5232</v>
      </c>
      <c r="I4411">
        <v>9307762</v>
      </c>
      <c r="J4411">
        <v>235054705</v>
      </c>
      <c r="K4411" t="s">
        <v>1558</v>
      </c>
      <c r="L4411" t="s">
        <v>1346</v>
      </c>
    </row>
    <row r="4412" spans="8:12" x14ac:dyDescent="0.25">
      <c r="H4412" t="s">
        <v>5233</v>
      </c>
      <c r="I4412">
        <v>9307748</v>
      </c>
      <c r="J4412">
        <v>235011670</v>
      </c>
      <c r="K4412" t="s">
        <v>1558</v>
      </c>
      <c r="L4412" t="s">
        <v>1346</v>
      </c>
    </row>
    <row r="4413" spans="8:12" x14ac:dyDescent="0.25">
      <c r="H4413" t="s">
        <v>5234</v>
      </c>
      <c r="I4413">
        <v>9315769</v>
      </c>
      <c r="J4413">
        <v>235050783</v>
      </c>
      <c r="K4413" t="s">
        <v>1558</v>
      </c>
      <c r="L4413" t="s">
        <v>1362</v>
      </c>
    </row>
    <row r="4414" spans="8:12" x14ac:dyDescent="0.25">
      <c r="H4414" t="s">
        <v>5235</v>
      </c>
      <c r="I4414">
        <v>9312913</v>
      </c>
      <c r="J4414">
        <v>235010980</v>
      </c>
      <c r="K4414" t="s">
        <v>1558</v>
      </c>
      <c r="L4414" t="s">
        <v>1362</v>
      </c>
    </row>
    <row r="4415" spans="8:12" x14ac:dyDescent="0.25">
      <c r="H4415" t="s">
        <v>5236</v>
      </c>
      <c r="I4415">
        <v>9312925</v>
      </c>
      <c r="J4415">
        <v>235011280</v>
      </c>
      <c r="K4415" t="s">
        <v>1558</v>
      </c>
      <c r="L4415" t="s">
        <v>1362</v>
      </c>
    </row>
    <row r="4416" spans="8:12" x14ac:dyDescent="0.25">
      <c r="H4416" t="s">
        <v>5237</v>
      </c>
      <c r="I4416">
        <v>9251573</v>
      </c>
      <c r="J4416">
        <v>235644000</v>
      </c>
      <c r="K4416" t="s">
        <v>1558</v>
      </c>
      <c r="L4416" t="s">
        <v>1362</v>
      </c>
    </row>
    <row r="4417" spans="8:12" x14ac:dyDescent="0.25">
      <c r="H4417" t="s">
        <v>5238</v>
      </c>
      <c r="I4417">
        <v>9251561</v>
      </c>
      <c r="J4417">
        <v>235606000</v>
      </c>
      <c r="K4417" t="s">
        <v>1558</v>
      </c>
      <c r="L4417" t="s">
        <v>1362</v>
      </c>
    </row>
    <row r="4418" spans="8:12" x14ac:dyDescent="0.25">
      <c r="H4418" t="s">
        <v>5239</v>
      </c>
      <c r="I4418">
        <v>9683013</v>
      </c>
      <c r="J4418">
        <v>235108526</v>
      </c>
      <c r="K4418" t="s">
        <v>1558</v>
      </c>
      <c r="L4418" t="s">
        <v>1313</v>
      </c>
    </row>
    <row r="4419" spans="8:12" x14ac:dyDescent="0.25">
      <c r="H4419" t="s">
        <v>5240</v>
      </c>
      <c r="I4419">
        <v>9288837</v>
      </c>
      <c r="J4419">
        <v>232450000</v>
      </c>
      <c r="K4419" t="s">
        <v>1558</v>
      </c>
      <c r="L4419" t="s">
        <v>1362</v>
      </c>
    </row>
    <row r="4420" spans="8:12" x14ac:dyDescent="0.25">
      <c r="H4420" t="s">
        <v>5241</v>
      </c>
      <c r="I4420">
        <v>7802134</v>
      </c>
      <c r="J4420">
        <v>775069000</v>
      </c>
      <c r="K4420" t="s">
        <v>1875</v>
      </c>
      <c r="L4420" t="s">
        <v>1362</v>
      </c>
    </row>
    <row r="4421" spans="8:12" x14ac:dyDescent="0.25">
      <c r="H4421" t="s">
        <v>5242</v>
      </c>
      <c r="I4421">
        <v>9392808</v>
      </c>
      <c r="J4421">
        <v>234563000</v>
      </c>
      <c r="K4421" t="s">
        <v>1558</v>
      </c>
      <c r="L4421" t="s">
        <v>1326</v>
      </c>
    </row>
    <row r="4422" spans="8:12" x14ac:dyDescent="0.25">
      <c r="H4422" t="s">
        <v>5243</v>
      </c>
      <c r="I4422">
        <v>9678771</v>
      </c>
      <c r="J4422">
        <v>563032000</v>
      </c>
      <c r="K4422" t="s">
        <v>1441</v>
      </c>
      <c r="L4422" t="s">
        <v>1308</v>
      </c>
    </row>
    <row r="4423" spans="8:12" x14ac:dyDescent="0.25">
      <c r="H4423" t="s">
        <v>5244</v>
      </c>
      <c r="I4423">
        <v>9678769</v>
      </c>
      <c r="J4423">
        <v>566346000</v>
      </c>
      <c r="L4423" t="s">
        <v>1308</v>
      </c>
    </row>
    <row r="4424" spans="8:12" x14ac:dyDescent="0.25">
      <c r="H4424" t="s">
        <v>5245</v>
      </c>
      <c r="I4424">
        <v>9257278</v>
      </c>
      <c r="J4424">
        <v>564962000</v>
      </c>
      <c r="K4424" t="s">
        <v>1441</v>
      </c>
      <c r="L4424" t="s">
        <v>1329</v>
      </c>
    </row>
    <row r="4425" spans="8:12" x14ac:dyDescent="0.25">
      <c r="H4425" t="s">
        <v>5246</v>
      </c>
      <c r="I4425">
        <v>9341433</v>
      </c>
      <c r="J4425">
        <v>220480000</v>
      </c>
      <c r="K4425" t="s">
        <v>1456</v>
      </c>
      <c r="L4425" t="s">
        <v>1326</v>
      </c>
    </row>
    <row r="4426" spans="8:12" x14ac:dyDescent="0.25">
      <c r="H4426" t="s">
        <v>5247</v>
      </c>
      <c r="I4426">
        <v>9428372</v>
      </c>
      <c r="J4426">
        <v>370986000</v>
      </c>
      <c r="L4426" t="s">
        <v>1326</v>
      </c>
    </row>
    <row r="4427" spans="8:12" x14ac:dyDescent="0.25">
      <c r="H4427" t="s">
        <v>5248</v>
      </c>
      <c r="I4427">
        <v>9514432</v>
      </c>
      <c r="J4427">
        <v>671571000</v>
      </c>
      <c r="K4427" t="s">
        <v>1311</v>
      </c>
      <c r="L4427" t="s">
        <v>1362</v>
      </c>
    </row>
    <row r="4428" spans="8:12" x14ac:dyDescent="0.25">
      <c r="H4428" t="s">
        <v>5249</v>
      </c>
      <c r="I4428">
        <v>9348302</v>
      </c>
      <c r="J4428">
        <v>564057000</v>
      </c>
      <c r="K4428" t="s">
        <v>1441</v>
      </c>
      <c r="L4428" t="s">
        <v>1326</v>
      </c>
    </row>
    <row r="4429" spans="8:12" x14ac:dyDescent="0.25">
      <c r="H4429" t="s">
        <v>5249</v>
      </c>
      <c r="I4429">
        <v>9348302</v>
      </c>
      <c r="J4429">
        <v>244374000</v>
      </c>
      <c r="K4429" t="s">
        <v>1387</v>
      </c>
      <c r="L4429" t="s">
        <v>1326</v>
      </c>
    </row>
    <row r="4430" spans="8:12" x14ac:dyDescent="0.25">
      <c r="H4430" t="s">
        <v>5250</v>
      </c>
      <c r="I4430">
        <v>9356610</v>
      </c>
      <c r="J4430">
        <v>564054000</v>
      </c>
      <c r="K4430" t="s">
        <v>1441</v>
      </c>
      <c r="L4430" t="s">
        <v>1326</v>
      </c>
    </row>
    <row r="4431" spans="8:12" x14ac:dyDescent="0.25">
      <c r="H4431" t="s">
        <v>5250</v>
      </c>
      <c r="I4431">
        <v>9356610</v>
      </c>
      <c r="J4431">
        <v>244352000</v>
      </c>
      <c r="K4431" t="s">
        <v>1387</v>
      </c>
      <c r="L4431" t="s">
        <v>1326</v>
      </c>
    </row>
    <row r="4432" spans="8:12" x14ac:dyDescent="0.25">
      <c r="H4432" t="s">
        <v>5251</v>
      </c>
      <c r="I4432">
        <v>9344435</v>
      </c>
      <c r="J4432">
        <v>564066000</v>
      </c>
      <c r="K4432" t="s">
        <v>1441</v>
      </c>
      <c r="L4432" t="s">
        <v>1326</v>
      </c>
    </row>
    <row r="4433" spans="8:12" x14ac:dyDescent="0.25">
      <c r="H4433" t="s">
        <v>5251</v>
      </c>
      <c r="I4433">
        <v>9344435</v>
      </c>
      <c r="J4433">
        <v>245010000</v>
      </c>
      <c r="K4433" t="s">
        <v>1387</v>
      </c>
      <c r="L4433" t="s">
        <v>1326</v>
      </c>
    </row>
    <row r="4434" spans="8:12" x14ac:dyDescent="0.25">
      <c r="H4434" t="s">
        <v>5252</v>
      </c>
      <c r="I4434">
        <v>9150614</v>
      </c>
      <c r="J4434">
        <v>219242000</v>
      </c>
      <c r="K4434" t="s">
        <v>1456</v>
      </c>
      <c r="L4434" t="s">
        <v>1326</v>
      </c>
    </row>
    <row r="4435" spans="8:12" x14ac:dyDescent="0.25">
      <c r="H4435" t="s">
        <v>5253</v>
      </c>
      <c r="I4435">
        <v>9160932</v>
      </c>
      <c r="J4435">
        <v>219245000</v>
      </c>
      <c r="K4435" t="s">
        <v>1456</v>
      </c>
      <c r="L4435" t="s">
        <v>1326</v>
      </c>
    </row>
    <row r="4436" spans="8:12" x14ac:dyDescent="0.25">
      <c r="H4436" t="s">
        <v>5254</v>
      </c>
      <c r="I4436">
        <v>9313096</v>
      </c>
      <c r="J4436">
        <v>219255000</v>
      </c>
      <c r="K4436" t="s">
        <v>1456</v>
      </c>
      <c r="L4436" t="s">
        <v>1326</v>
      </c>
    </row>
    <row r="4437" spans="8:12" x14ac:dyDescent="0.25">
      <c r="H4437" t="s">
        <v>5255</v>
      </c>
      <c r="I4437">
        <v>9313101</v>
      </c>
      <c r="J4437">
        <v>219248000</v>
      </c>
      <c r="K4437" t="s">
        <v>1456</v>
      </c>
      <c r="L4437" t="s">
        <v>1326</v>
      </c>
    </row>
    <row r="4438" spans="8:12" x14ac:dyDescent="0.25">
      <c r="H4438" t="s">
        <v>5256</v>
      </c>
      <c r="I4438">
        <v>9313125</v>
      </c>
      <c r="J4438">
        <v>219260000</v>
      </c>
      <c r="K4438" t="s">
        <v>1456</v>
      </c>
      <c r="L4438" t="s">
        <v>1326</v>
      </c>
    </row>
    <row r="4439" spans="8:12" x14ac:dyDescent="0.25">
      <c r="H4439" t="s">
        <v>5257</v>
      </c>
      <c r="I4439">
        <v>9313113</v>
      </c>
      <c r="J4439">
        <v>219261000</v>
      </c>
      <c r="K4439" t="s">
        <v>1456</v>
      </c>
      <c r="L4439" t="s">
        <v>1326</v>
      </c>
    </row>
    <row r="4440" spans="8:12" x14ac:dyDescent="0.25">
      <c r="H4440" t="s">
        <v>5258</v>
      </c>
      <c r="I4440">
        <v>9163776</v>
      </c>
      <c r="J4440">
        <v>219254000</v>
      </c>
      <c r="L4440" t="s">
        <v>1326</v>
      </c>
    </row>
    <row r="4441" spans="8:12" x14ac:dyDescent="0.25">
      <c r="H4441" t="s">
        <v>5259</v>
      </c>
      <c r="I4441">
        <v>9323584</v>
      </c>
      <c r="J4441">
        <v>220500000</v>
      </c>
      <c r="K4441" t="s">
        <v>1456</v>
      </c>
      <c r="L4441" t="s">
        <v>1326</v>
      </c>
    </row>
    <row r="4442" spans="8:12" x14ac:dyDescent="0.25">
      <c r="H4442" t="s">
        <v>5260</v>
      </c>
      <c r="I4442">
        <v>9322700</v>
      </c>
      <c r="J4442">
        <v>220495000</v>
      </c>
      <c r="K4442" t="s">
        <v>1456</v>
      </c>
      <c r="L4442" t="s">
        <v>1326</v>
      </c>
    </row>
    <row r="4443" spans="8:12" x14ac:dyDescent="0.25">
      <c r="H4443" t="s">
        <v>5261</v>
      </c>
      <c r="I4443">
        <v>9340623</v>
      </c>
      <c r="J4443">
        <v>220504000</v>
      </c>
      <c r="K4443" t="s">
        <v>1456</v>
      </c>
      <c r="L4443" t="s">
        <v>1326</v>
      </c>
    </row>
    <row r="4444" spans="8:12" x14ac:dyDescent="0.25">
      <c r="H4444" t="s">
        <v>5262</v>
      </c>
      <c r="I4444">
        <v>9322712</v>
      </c>
      <c r="J4444">
        <v>220498000</v>
      </c>
      <c r="K4444" t="s">
        <v>1456</v>
      </c>
      <c r="L4444" t="s">
        <v>1326</v>
      </c>
    </row>
    <row r="4445" spans="8:12" x14ac:dyDescent="0.25">
      <c r="H4445" t="s">
        <v>5263</v>
      </c>
      <c r="I4445">
        <v>9323819</v>
      </c>
      <c r="J4445">
        <v>220502000</v>
      </c>
      <c r="K4445" t="s">
        <v>1456</v>
      </c>
      <c r="L4445" t="s">
        <v>1326</v>
      </c>
    </row>
    <row r="4446" spans="8:12" x14ac:dyDescent="0.25">
      <c r="H4446" t="s">
        <v>5264</v>
      </c>
      <c r="I4446">
        <v>9322695</v>
      </c>
      <c r="J4446">
        <v>220479000</v>
      </c>
      <c r="K4446" t="s">
        <v>1456</v>
      </c>
      <c r="L4446" t="s">
        <v>1326</v>
      </c>
    </row>
    <row r="4447" spans="8:12" x14ac:dyDescent="0.25">
      <c r="H4447" t="s">
        <v>5265</v>
      </c>
      <c r="I4447">
        <v>9254422</v>
      </c>
      <c r="J4447">
        <v>219482000</v>
      </c>
      <c r="K4447" t="s">
        <v>1456</v>
      </c>
      <c r="L4447" t="s">
        <v>1326</v>
      </c>
    </row>
    <row r="4448" spans="8:12" x14ac:dyDescent="0.25">
      <c r="H4448" t="s">
        <v>5266</v>
      </c>
      <c r="I4448">
        <v>9276303</v>
      </c>
      <c r="J4448">
        <v>563245000</v>
      </c>
      <c r="K4448" t="s">
        <v>1441</v>
      </c>
      <c r="L4448" t="s">
        <v>1326</v>
      </c>
    </row>
    <row r="4449" spans="8:12" x14ac:dyDescent="0.25">
      <c r="H4449" t="s">
        <v>5267</v>
      </c>
      <c r="I4449">
        <v>9400928</v>
      </c>
      <c r="J4449">
        <v>319015600</v>
      </c>
      <c r="K4449" t="s">
        <v>1671</v>
      </c>
      <c r="L4449" t="s">
        <v>1295</v>
      </c>
    </row>
    <row r="4450" spans="8:12" x14ac:dyDescent="0.25">
      <c r="H4450" t="s">
        <v>5268</v>
      </c>
      <c r="I4450">
        <v>9650585</v>
      </c>
      <c r="J4450">
        <v>238129940</v>
      </c>
      <c r="K4450" t="s">
        <v>2926</v>
      </c>
      <c r="L4450" t="s">
        <v>1308</v>
      </c>
    </row>
    <row r="4451" spans="8:12" x14ac:dyDescent="0.25">
      <c r="H4451" t="s">
        <v>5269</v>
      </c>
      <c r="I4451">
        <v>9240926</v>
      </c>
      <c r="J4451">
        <v>533879000</v>
      </c>
      <c r="K4451" t="s">
        <v>1563</v>
      </c>
      <c r="L4451" t="s">
        <v>1560</v>
      </c>
    </row>
    <row r="4452" spans="8:12" x14ac:dyDescent="0.25">
      <c r="H4452" t="s">
        <v>5270</v>
      </c>
      <c r="I4452">
        <v>9197064</v>
      </c>
      <c r="J4452">
        <v>308974000</v>
      </c>
      <c r="K4452" t="s">
        <v>1609</v>
      </c>
      <c r="L4452" t="s">
        <v>1295</v>
      </c>
    </row>
    <row r="4453" spans="8:12" x14ac:dyDescent="0.25">
      <c r="H4453" t="s">
        <v>5271</v>
      </c>
      <c r="I4453">
        <v>7103225</v>
      </c>
      <c r="J4453">
        <v>657323000</v>
      </c>
      <c r="K4453" t="s">
        <v>1607</v>
      </c>
      <c r="L4453" t="s">
        <v>1329</v>
      </c>
    </row>
    <row r="4454" spans="8:12" x14ac:dyDescent="0.25">
      <c r="H4454" t="s">
        <v>5272</v>
      </c>
      <c r="I4454">
        <v>9314181</v>
      </c>
      <c r="J4454">
        <v>538006217</v>
      </c>
      <c r="K4454" t="s">
        <v>1437</v>
      </c>
      <c r="L4454" t="s">
        <v>1362</v>
      </c>
    </row>
    <row r="4455" spans="8:12" x14ac:dyDescent="0.25">
      <c r="H4455" t="s">
        <v>5273</v>
      </c>
      <c r="I4455">
        <v>9086526</v>
      </c>
      <c r="J4455">
        <v>518100054</v>
      </c>
      <c r="K4455" t="s">
        <v>1595</v>
      </c>
      <c r="L4455" t="s">
        <v>1341</v>
      </c>
    </row>
    <row r="4456" spans="8:12" x14ac:dyDescent="0.25">
      <c r="H4456" t="s">
        <v>5274</v>
      </c>
      <c r="I4456">
        <v>9143489</v>
      </c>
      <c r="J4456">
        <v>636015688</v>
      </c>
      <c r="K4456" t="s">
        <v>1464</v>
      </c>
      <c r="L4456" t="s">
        <v>1341</v>
      </c>
    </row>
    <row r="4457" spans="8:12" x14ac:dyDescent="0.25">
      <c r="H4457" t="s">
        <v>5275</v>
      </c>
      <c r="I4457">
        <v>9153331</v>
      </c>
      <c r="J4457">
        <v>440093000</v>
      </c>
      <c r="K4457" t="s">
        <v>1352</v>
      </c>
      <c r="L4457" t="s">
        <v>1295</v>
      </c>
    </row>
    <row r="4458" spans="8:12" x14ac:dyDescent="0.25">
      <c r="H4458" t="s">
        <v>5276</v>
      </c>
      <c r="I4458">
        <v>9035383</v>
      </c>
      <c r="J4458">
        <v>273422810</v>
      </c>
      <c r="K4458" t="s">
        <v>1297</v>
      </c>
      <c r="L4458" t="s">
        <v>1362</v>
      </c>
    </row>
    <row r="4459" spans="8:12" x14ac:dyDescent="0.25">
      <c r="H4459" t="s">
        <v>5277</v>
      </c>
      <c r="I4459">
        <v>9035369</v>
      </c>
      <c r="J4459">
        <v>273452150</v>
      </c>
      <c r="K4459" t="s">
        <v>1297</v>
      </c>
      <c r="L4459" t="s">
        <v>1362</v>
      </c>
    </row>
    <row r="4460" spans="8:12" x14ac:dyDescent="0.25">
      <c r="H4460" t="s">
        <v>5278</v>
      </c>
      <c r="I4460">
        <v>9109809</v>
      </c>
      <c r="J4460">
        <v>273422530</v>
      </c>
      <c r="K4460" t="s">
        <v>1297</v>
      </c>
      <c r="L4460" t="s">
        <v>1362</v>
      </c>
    </row>
    <row r="4461" spans="8:12" x14ac:dyDescent="0.25">
      <c r="H4461" t="s">
        <v>5279</v>
      </c>
      <c r="I4461">
        <v>8935469</v>
      </c>
      <c r="J4461">
        <v>273434520</v>
      </c>
      <c r="K4461" t="s">
        <v>1297</v>
      </c>
      <c r="L4461" t="s">
        <v>1362</v>
      </c>
    </row>
    <row r="4462" spans="8:12" x14ac:dyDescent="0.25">
      <c r="H4462" t="s">
        <v>5280</v>
      </c>
      <c r="I4462">
        <v>8881369</v>
      </c>
      <c r="J4462">
        <v>273451910</v>
      </c>
      <c r="K4462" t="s">
        <v>1297</v>
      </c>
      <c r="L4462" t="s">
        <v>1362</v>
      </c>
    </row>
    <row r="4463" spans="8:12" x14ac:dyDescent="0.25">
      <c r="H4463" t="s">
        <v>5281</v>
      </c>
      <c r="I4463">
        <v>8881371</v>
      </c>
      <c r="J4463">
        <v>273450910</v>
      </c>
      <c r="K4463" t="s">
        <v>1297</v>
      </c>
      <c r="L4463" t="s">
        <v>1362</v>
      </c>
    </row>
    <row r="4464" spans="8:12" x14ac:dyDescent="0.25">
      <c r="H4464" t="s">
        <v>5282</v>
      </c>
      <c r="I4464">
        <v>8876144</v>
      </c>
      <c r="J4464">
        <v>273389000</v>
      </c>
      <c r="K4464" t="s">
        <v>1297</v>
      </c>
      <c r="L4464" t="s">
        <v>1362</v>
      </c>
    </row>
    <row r="4465" spans="8:12" x14ac:dyDescent="0.25">
      <c r="H4465" t="s">
        <v>5283</v>
      </c>
      <c r="I4465">
        <v>8882545</v>
      </c>
      <c r="J4465">
        <v>273381100</v>
      </c>
      <c r="K4465" t="s">
        <v>1297</v>
      </c>
      <c r="L4465" t="s">
        <v>1362</v>
      </c>
    </row>
    <row r="4466" spans="8:12" x14ac:dyDescent="0.25">
      <c r="H4466" t="s">
        <v>5284</v>
      </c>
      <c r="I4466">
        <v>9113276</v>
      </c>
      <c r="J4466">
        <v>273454260</v>
      </c>
      <c r="K4466" t="s">
        <v>1297</v>
      </c>
      <c r="L4466" t="s">
        <v>1362</v>
      </c>
    </row>
    <row r="4467" spans="8:12" x14ac:dyDescent="0.25">
      <c r="H4467" t="s">
        <v>5285</v>
      </c>
      <c r="I4467">
        <v>8848020</v>
      </c>
      <c r="J4467">
        <v>273458180</v>
      </c>
      <c r="K4467" t="s">
        <v>1297</v>
      </c>
      <c r="L4467" t="s">
        <v>1362</v>
      </c>
    </row>
    <row r="4468" spans="8:12" x14ac:dyDescent="0.25">
      <c r="H4468" t="s">
        <v>5286</v>
      </c>
      <c r="I4468">
        <v>9109823</v>
      </c>
      <c r="J4468">
        <v>273442040</v>
      </c>
      <c r="K4468" t="s">
        <v>1297</v>
      </c>
      <c r="L4468" t="s">
        <v>1362</v>
      </c>
    </row>
    <row r="4469" spans="8:12" x14ac:dyDescent="0.25">
      <c r="H4469" t="s">
        <v>5287</v>
      </c>
      <c r="I4469">
        <v>9080168</v>
      </c>
      <c r="J4469">
        <v>273421810</v>
      </c>
      <c r="K4469" t="s">
        <v>1297</v>
      </c>
      <c r="L4469" t="s">
        <v>1395</v>
      </c>
    </row>
    <row r="4470" spans="8:12" x14ac:dyDescent="0.25">
      <c r="H4470" t="s">
        <v>5288</v>
      </c>
      <c r="I4470">
        <v>8935689</v>
      </c>
      <c r="J4470">
        <v>273433520</v>
      </c>
      <c r="K4470" t="s">
        <v>1297</v>
      </c>
      <c r="L4470" t="s">
        <v>1362</v>
      </c>
    </row>
    <row r="4471" spans="8:12" x14ac:dyDescent="0.25">
      <c r="H4471" t="s">
        <v>5289</v>
      </c>
      <c r="I4471">
        <v>7305454</v>
      </c>
      <c r="J4471">
        <v>351888999</v>
      </c>
      <c r="K4471" t="s">
        <v>1332</v>
      </c>
      <c r="L4471" t="s">
        <v>1313</v>
      </c>
    </row>
    <row r="4472" spans="8:12" x14ac:dyDescent="0.25">
      <c r="H4472" t="s">
        <v>5290</v>
      </c>
      <c r="I4472">
        <v>9115925</v>
      </c>
      <c r="J4472">
        <v>375746000</v>
      </c>
      <c r="K4472" t="s">
        <v>1322</v>
      </c>
      <c r="L4472" t="s">
        <v>1295</v>
      </c>
    </row>
    <row r="4473" spans="8:12" x14ac:dyDescent="0.25">
      <c r="H4473" t="s">
        <v>5291</v>
      </c>
      <c r="I4473">
        <v>9164639</v>
      </c>
      <c r="J4473">
        <v>232233000</v>
      </c>
      <c r="K4473" t="s">
        <v>1558</v>
      </c>
      <c r="L4473" t="s">
        <v>1341</v>
      </c>
    </row>
    <row r="4474" spans="8:12" x14ac:dyDescent="0.25">
      <c r="H4474" t="s">
        <v>5292</v>
      </c>
      <c r="I4474">
        <v>9132789</v>
      </c>
      <c r="J4474">
        <v>477361000</v>
      </c>
      <c r="K4474" t="s">
        <v>1348</v>
      </c>
      <c r="L4474" t="s">
        <v>1346</v>
      </c>
    </row>
    <row r="4475" spans="8:12" x14ac:dyDescent="0.25">
      <c r="H4475" t="s">
        <v>5293</v>
      </c>
      <c r="I4475">
        <v>9052721</v>
      </c>
      <c r="J4475">
        <v>667001502</v>
      </c>
      <c r="K4475" t="s">
        <v>2089</v>
      </c>
      <c r="L4475" t="s">
        <v>1341</v>
      </c>
    </row>
    <row r="4476" spans="8:12" x14ac:dyDescent="0.25">
      <c r="H4476" t="s">
        <v>5294</v>
      </c>
      <c r="I4476">
        <v>9226994</v>
      </c>
      <c r="J4476">
        <v>538090155</v>
      </c>
      <c r="K4476" t="s">
        <v>1437</v>
      </c>
      <c r="L4476" t="s">
        <v>1341</v>
      </c>
    </row>
    <row r="4477" spans="8:12" x14ac:dyDescent="0.25">
      <c r="H4477" t="s">
        <v>5295</v>
      </c>
      <c r="I4477">
        <v>9702687</v>
      </c>
      <c r="J4477">
        <v>538006292</v>
      </c>
      <c r="K4477" t="s">
        <v>1437</v>
      </c>
      <c r="L4477" t="s">
        <v>1308</v>
      </c>
    </row>
    <row r="4478" spans="8:12" x14ac:dyDescent="0.25">
      <c r="H4478" t="s">
        <v>5296</v>
      </c>
      <c r="I4478">
        <v>9582221</v>
      </c>
      <c r="J4478">
        <v>508111160</v>
      </c>
      <c r="K4478" t="s">
        <v>2365</v>
      </c>
      <c r="L4478" t="s">
        <v>1308</v>
      </c>
    </row>
    <row r="4479" spans="8:12" x14ac:dyDescent="0.25">
      <c r="H4479" t="s">
        <v>5297</v>
      </c>
      <c r="I4479">
        <v>9142150</v>
      </c>
      <c r="J4479">
        <v>205437000</v>
      </c>
      <c r="K4479" t="s">
        <v>1616</v>
      </c>
      <c r="L4479" t="s">
        <v>1346</v>
      </c>
    </row>
    <row r="4480" spans="8:12" x14ac:dyDescent="0.25">
      <c r="H4480" t="s">
        <v>5298</v>
      </c>
      <c r="I4480">
        <v>9463310</v>
      </c>
      <c r="J4480">
        <v>354362000</v>
      </c>
      <c r="K4480" t="s">
        <v>1332</v>
      </c>
      <c r="L4480" t="s">
        <v>1308</v>
      </c>
    </row>
    <row r="4481" spans="8:12" x14ac:dyDescent="0.25">
      <c r="H4481" t="s">
        <v>478</v>
      </c>
      <c r="I4481">
        <v>9544700</v>
      </c>
      <c r="J4481">
        <v>538005193</v>
      </c>
      <c r="K4481" t="s">
        <v>1437</v>
      </c>
      <c r="L4481" t="s">
        <v>1341</v>
      </c>
    </row>
    <row r="4482" spans="8:12" x14ac:dyDescent="0.25">
      <c r="H4482" t="s">
        <v>5299</v>
      </c>
      <c r="I4482">
        <v>9756949</v>
      </c>
      <c r="J4482">
        <v>710024250</v>
      </c>
      <c r="K4482" t="s">
        <v>2162</v>
      </c>
      <c r="L4482" t="s">
        <v>1308</v>
      </c>
    </row>
    <row r="4483" spans="8:12" x14ac:dyDescent="0.25">
      <c r="H4483" t="s">
        <v>5300</v>
      </c>
      <c r="I4483">
        <v>9186754</v>
      </c>
      <c r="J4483">
        <v>351619000</v>
      </c>
      <c r="K4483" t="s">
        <v>1332</v>
      </c>
      <c r="L4483" t="s">
        <v>1295</v>
      </c>
    </row>
    <row r="4484" spans="8:12" x14ac:dyDescent="0.25">
      <c r="H4484" t="s">
        <v>5301</v>
      </c>
      <c r="I4484">
        <v>9109108</v>
      </c>
      <c r="J4484">
        <v>357246000</v>
      </c>
      <c r="K4484" t="s">
        <v>1332</v>
      </c>
      <c r="L4484" t="s">
        <v>1295</v>
      </c>
    </row>
    <row r="4485" spans="8:12" x14ac:dyDescent="0.25">
      <c r="H4485" t="s">
        <v>5302</v>
      </c>
      <c r="I4485">
        <v>8606264</v>
      </c>
      <c r="J4485">
        <v>256256000</v>
      </c>
      <c r="K4485" t="s">
        <v>1340</v>
      </c>
      <c r="L4485" t="s">
        <v>1295</v>
      </c>
    </row>
    <row r="4486" spans="8:12" x14ac:dyDescent="0.25">
      <c r="H4486" t="s">
        <v>5303</v>
      </c>
      <c r="I4486">
        <v>8703270</v>
      </c>
      <c r="J4486">
        <v>375745000</v>
      </c>
      <c r="K4486" t="s">
        <v>1322</v>
      </c>
      <c r="L4486" t="s">
        <v>1295</v>
      </c>
    </row>
    <row r="4487" spans="8:12" x14ac:dyDescent="0.25">
      <c r="H4487" t="s">
        <v>5304</v>
      </c>
      <c r="I4487">
        <v>8609620</v>
      </c>
      <c r="J4487">
        <v>256291000</v>
      </c>
      <c r="K4487" t="s">
        <v>1340</v>
      </c>
      <c r="L4487" t="s">
        <v>1295</v>
      </c>
    </row>
    <row r="4488" spans="8:12" x14ac:dyDescent="0.25">
      <c r="H4488" t="s">
        <v>5305</v>
      </c>
      <c r="I4488">
        <v>9109093</v>
      </c>
      <c r="J4488">
        <v>353709000</v>
      </c>
      <c r="K4488" t="s">
        <v>1332</v>
      </c>
      <c r="L4488" t="s">
        <v>1295</v>
      </c>
    </row>
    <row r="4489" spans="8:12" x14ac:dyDescent="0.25">
      <c r="H4489" t="s">
        <v>5306</v>
      </c>
      <c r="I4489">
        <v>9778258</v>
      </c>
      <c r="J4489">
        <v>525003366</v>
      </c>
      <c r="K4489" t="s">
        <v>1307</v>
      </c>
      <c r="L4489" t="s">
        <v>1308</v>
      </c>
    </row>
    <row r="4490" spans="8:12" x14ac:dyDescent="0.25">
      <c r="H4490" t="s">
        <v>5307</v>
      </c>
      <c r="I4490">
        <v>9621338</v>
      </c>
      <c r="J4490">
        <v>636015921</v>
      </c>
      <c r="K4490" t="s">
        <v>1464</v>
      </c>
      <c r="L4490" t="s">
        <v>1308</v>
      </c>
    </row>
    <row r="4491" spans="8:12" x14ac:dyDescent="0.25">
      <c r="H4491" t="s">
        <v>479</v>
      </c>
      <c r="I4491">
        <v>9687851</v>
      </c>
      <c r="J4491">
        <v>311000358</v>
      </c>
      <c r="K4491" t="s">
        <v>1609</v>
      </c>
      <c r="L4491" t="s">
        <v>1308</v>
      </c>
    </row>
    <row r="4492" spans="8:12" x14ac:dyDescent="0.25">
      <c r="H4492" t="s">
        <v>5308</v>
      </c>
      <c r="I4492">
        <v>9731834</v>
      </c>
      <c r="J4492">
        <v>311000428</v>
      </c>
      <c r="K4492" t="s">
        <v>1609</v>
      </c>
      <c r="L4492" t="s">
        <v>1308</v>
      </c>
    </row>
    <row r="4493" spans="8:12" x14ac:dyDescent="0.25">
      <c r="H4493" t="s">
        <v>480</v>
      </c>
      <c r="I4493">
        <v>9687837</v>
      </c>
      <c r="J4493">
        <v>311000310</v>
      </c>
      <c r="K4493" t="s">
        <v>1609</v>
      </c>
      <c r="L4493" t="s">
        <v>1308</v>
      </c>
    </row>
    <row r="4494" spans="8:12" x14ac:dyDescent="0.25">
      <c r="H4494" t="s">
        <v>481</v>
      </c>
      <c r="I4494">
        <v>9687849</v>
      </c>
      <c r="J4494">
        <v>311000339</v>
      </c>
      <c r="K4494" t="s">
        <v>1609</v>
      </c>
      <c r="L4494" t="s">
        <v>1308</v>
      </c>
    </row>
    <row r="4495" spans="8:12" x14ac:dyDescent="0.25">
      <c r="H4495" t="s">
        <v>482</v>
      </c>
      <c r="I4495">
        <v>9731822</v>
      </c>
      <c r="J4495">
        <v>311000427</v>
      </c>
      <c r="K4495" t="s">
        <v>1609</v>
      </c>
      <c r="L4495" t="s">
        <v>1308</v>
      </c>
    </row>
    <row r="4496" spans="8:12" x14ac:dyDescent="0.25">
      <c r="H4496" t="s">
        <v>483</v>
      </c>
      <c r="I4496">
        <v>9710141</v>
      </c>
      <c r="J4496">
        <v>311000426</v>
      </c>
      <c r="K4496" t="s">
        <v>1609</v>
      </c>
      <c r="L4496" t="s">
        <v>1308</v>
      </c>
    </row>
    <row r="4497" spans="8:12" x14ac:dyDescent="0.25">
      <c r="H4497" t="s">
        <v>484</v>
      </c>
      <c r="I4497">
        <v>9710139</v>
      </c>
      <c r="J4497">
        <v>311000403</v>
      </c>
      <c r="K4497" t="s">
        <v>1609</v>
      </c>
      <c r="L4497" t="s">
        <v>1308</v>
      </c>
    </row>
    <row r="4498" spans="8:12" x14ac:dyDescent="0.25">
      <c r="H4498" t="s">
        <v>5309</v>
      </c>
      <c r="I4498">
        <v>9307437</v>
      </c>
      <c r="J4498">
        <v>563140000</v>
      </c>
      <c r="K4498" t="s">
        <v>1441</v>
      </c>
      <c r="L4498" t="s">
        <v>1326</v>
      </c>
    </row>
    <row r="4499" spans="8:12" x14ac:dyDescent="0.25">
      <c r="H4499" t="s">
        <v>5310</v>
      </c>
      <c r="I4499">
        <v>9207273</v>
      </c>
      <c r="J4499">
        <v>564000000</v>
      </c>
      <c r="K4499" t="s">
        <v>1441</v>
      </c>
      <c r="L4499" t="s">
        <v>1362</v>
      </c>
    </row>
    <row r="4500" spans="8:12" x14ac:dyDescent="0.25">
      <c r="H4500" t="s">
        <v>5311</v>
      </c>
      <c r="I4500">
        <v>9460629</v>
      </c>
      <c r="J4500">
        <v>566212000</v>
      </c>
      <c r="L4500" t="s">
        <v>1412</v>
      </c>
    </row>
    <row r="4501" spans="8:12" x14ac:dyDescent="0.25">
      <c r="H4501" t="s">
        <v>5312</v>
      </c>
      <c r="I4501">
        <v>9356892</v>
      </c>
      <c r="J4501">
        <v>538005258</v>
      </c>
      <c r="K4501" t="s">
        <v>1437</v>
      </c>
      <c r="L4501" t="s">
        <v>1346</v>
      </c>
    </row>
    <row r="4502" spans="8:12" x14ac:dyDescent="0.25">
      <c r="H4502" t="s">
        <v>5313</v>
      </c>
      <c r="I4502">
        <v>9656034</v>
      </c>
      <c r="J4502">
        <v>447017000</v>
      </c>
      <c r="K4502" t="s">
        <v>1927</v>
      </c>
      <c r="L4502" t="s">
        <v>1313</v>
      </c>
    </row>
    <row r="4503" spans="8:12" x14ac:dyDescent="0.25">
      <c r="H4503" t="s">
        <v>5314</v>
      </c>
      <c r="I4503">
        <v>9733674</v>
      </c>
      <c r="J4503">
        <v>431132000</v>
      </c>
      <c r="K4503" t="s">
        <v>1368</v>
      </c>
      <c r="L4503" t="s">
        <v>1412</v>
      </c>
    </row>
    <row r="4504" spans="8:12" x14ac:dyDescent="0.25">
      <c r="H4504" t="s">
        <v>5315</v>
      </c>
      <c r="I4504">
        <v>9349978</v>
      </c>
      <c r="J4504">
        <v>538004506</v>
      </c>
      <c r="K4504" t="s">
        <v>1437</v>
      </c>
      <c r="L4504" t="s">
        <v>1341</v>
      </c>
    </row>
    <row r="4505" spans="8:12" x14ac:dyDescent="0.25">
      <c r="H4505" t="s">
        <v>5316</v>
      </c>
      <c r="I4505">
        <v>9554901</v>
      </c>
      <c r="J4505">
        <v>533896000</v>
      </c>
      <c r="K4505" t="s">
        <v>1563</v>
      </c>
      <c r="L4505" t="s">
        <v>1362</v>
      </c>
    </row>
    <row r="4506" spans="8:12" x14ac:dyDescent="0.25">
      <c r="H4506" t="s">
        <v>5317</v>
      </c>
      <c r="I4506">
        <v>9693501</v>
      </c>
      <c r="J4506">
        <v>262008000</v>
      </c>
      <c r="L4506" t="s">
        <v>1308</v>
      </c>
    </row>
    <row r="4507" spans="8:12" x14ac:dyDescent="0.25">
      <c r="H4507" t="s">
        <v>5318</v>
      </c>
      <c r="I4507">
        <v>9358981</v>
      </c>
      <c r="J4507">
        <v>273334860</v>
      </c>
      <c r="K4507" t="s">
        <v>1297</v>
      </c>
      <c r="L4507" t="s">
        <v>1329</v>
      </c>
    </row>
    <row r="4508" spans="8:12" x14ac:dyDescent="0.25">
      <c r="H4508" t="s">
        <v>5319</v>
      </c>
      <c r="I4508">
        <v>9643972</v>
      </c>
      <c r="J4508">
        <v>373933000</v>
      </c>
      <c r="L4508" t="s">
        <v>1313</v>
      </c>
    </row>
    <row r="4509" spans="8:12" x14ac:dyDescent="0.25">
      <c r="H4509" t="s">
        <v>5320</v>
      </c>
      <c r="I4509">
        <v>9693305</v>
      </c>
      <c r="J4509">
        <v>353465000</v>
      </c>
      <c r="K4509" t="s">
        <v>1332</v>
      </c>
      <c r="L4509" t="s">
        <v>1313</v>
      </c>
    </row>
    <row r="4510" spans="8:12" x14ac:dyDescent="0.25">
      <c r="H4510" t="s">
        <v>5321</v>
      </c>
      <c r="I4510">
        <v>9643960</v>
      </c>
      <c r="J4510">
        <v>373804000</v>
      </c>
      <c r="L4510" t="s">
        <v>1313</v>
      </c>
    </row>
    <row r="4511" spans="8:12" x14ac:dyDescent="0.25">
      <c r="H4511" t="s">
        <v>5322</v>
      </c>
      <c r="I4511">
        <v>9682198</v>
      </c>
      <c r="J4511">
        <v>563184000</v>
      </c>
      <c r="K4511" t="s">
        <v>1441</v>
      </c>
      <c r="L4511" t="s">
        <v>1313</v>
      </c>
    </row>
    <row r="4512" spans="8:12" x14ac:dyDescent="0.25">
      <c r="H4512" t="s">
        <v>5323</v>
      </c>
      <c r="I4512">
        <v>9152351</v>
      </c>
      <c r="J4512">
        <v>353250000</v>
      </c>
      <c r="K4512" t="s">
        <v>1332</v>
      </c>
      <c r="L4512" t="s">
        <v>1313</v>
      </c>
    </row>
    <row r="4513" spans="8:12" x14ac:dyDescent="0.25">
      <c r="H4513" t="s">
        <v>5324</v>
      </c>
      <c r="I4513">
        <v>9559731</v>
      </c>
      <c r="J4513">
        <v>356600000</v>
      </c>
      <c r="K4513" t="s">
        <v>1332</v>
      </c>
      <c r="L4513" t="s">
        <v>1313</v>
      </c>
    </row>
    <row r="4514" spans="8:12" x14ac:dyDescent="0.25">
      <c r="H4514" t="s">
        <v>5325</v>
      </c>
      <c r="I4514">
        <v>9643984</v>
      </c>
      <c r="J4514">
        <v>566712000</v>
      </c>
      <c r="L4514" t="s">
        <v>1346</v>
      </c>
    </row>
    <row r="4515" spans="8:12" x14ac:dyDescent="0.25">
      <c r="H4515" t="s">
        <v>5326</v>
      </c>
      <c r="I4515">
        <v>9528550</v>
      </c>
      <c r="J4515">
        <v>351312000</v>
      </c>
      <c r="K4515" t="s">
        <v>1332</v>
      </c>
      <c r="L4515" t="s">
        <v>1586</v>
      </c>
    </row>
    <row r="4516" spans="8:12" x14ac:dyDescent="0.25">
      <c r="H4516" t="s">
        <v>5327</v>
      </c>
      <c r="I4516">
        <v>9687215</v>
      </c>
      <c r="J4516">
        <v>357777000</v>
      </c>
      <c r="K4516" t="s">
        <v>1332</v>
      </c>
      <c r="L4516" t="s">
        <v>1308</v>
      </c>
    </row>
    <row r="4517" spans="8:12" x14ac:dyDescent="0.25">
      <c r="H4517" t="s">
        <v>5328</v>
      </c>
      <c r="I4517">
        <v>9539248</v>
      </c>
      <c r="J4517">
        <v>636015455</v>
      </c>
      <c r="K4517" t="s">
        <v>1464</v>
      </c>
      <c r="L4517" t="s">
        <v>1341</v>
      </c>
    </row>
    <row r="4518" spans="8:12" x14ac:dyDescent="0.25">
      <c r="H4518" t="s">
        <v>5329</v>
      </c>
      <c r="I4518">
        <v>9598294</v>
      </c>
      <c r="J4518">
        <v>210916000</v>
      </c>
      <c r="K4518" t="s">
        <v>1443</v>
      </c>
      <c r="L4518" t="s">
        <v>1341</v>
      </c>
    </row>
    <row r="4519" spans="8:12" x14ac:dyDescent="0.25">
      <c r="H4519" t="s">
        <v>5330</v>
      </c>
      <c r="I4519">
        <v>8125131</v>
      </c>
      <c r="J4519">
        <v>271000025</v>
      </c>
      <c r="K4519" t="s">
        <v>1373</v>
      </c>
      <c r="L4519" t="s">
        <v>1295</v>
      </c>
    </row>
    <row r="4520" spans="8:12" x14ac:dyDescent="0.25">
      <c r="H4520" t="s">
        <v>5331</v>
      </c>
      <c r="I4520">
        <v>9566450</v>
      </c>
      <c r="J4520">
        <v>413006613</v>
      </c>
      <c r="K4520" t="s">
        <v>1328</v>
      </c>
      <c r="L4520" t="s">
        <v>1313</v>
      </c>
    </row>
    <row r="4521" spans="8:12" x14ac:dyDescent="0.25">
      <c r="H4521" t="s">
        <v>5332</v>
      </c>
      <c r="I4521">
        <v>8303824</v>
      </c>
      <c r="J4521">
        <v>533022800</v>
      </c>
      <c r="K4521" t="s">
        <v>1563</v>
      </c>
      <c r="L4521" t="s">
        <v>1295</v>
      </c>
    </row>
    <row r="4522" spans="8:12" x14ac:dyDescent="0.25">
      <c r="H4522" t="s">
        <v>5333</v>
      </c>
      <c r="I4522">
        <v>7929786</v>
      </c>
      <c r="J4522">
        <v>273358660</v>
      </c>
      <c r="K4522" t="s">
        <v>1297</v>
      </c>
      <c r="L4522" t="s">
        <v>1308</v>
      </c>
    </row>
    <row r="4523" spans="8:12" x14ac:dyDescent="0.25">
      <c r="H4523" t="s">
        <v>5334</v>
      </c>
      <c r="I4523">
        <v>7406203</v>
      </c>
      <c r="J4523">
        <v>273166100</v>
      </c>
      <c r="K4523" t="s">
        <v>1297</v>
      </c>
      <c r="L4523" t="s">
        <v>1362</v>
      </c>
    </row>
    <row r="4524" spans="8:12" x14ac:dyDescent="0.25">
      <c r="H4524" t="s">
        <v>5335</v>
      </c>
      <c r="I4524">
        <v>9404431</v>
      </c>
      <c r="J4524">
        <v>248700000</v>
      </c>
      <c r="K4524" t="s">
        <v>1340</v>
      </c>
      <c r="L4524" t="s">
        <v>1341</v>
      </c>
    </row>
    <row r="4525" spans="8:12" x14ac:dyDescent="0.25">
      <c r="H4525" t="s">
        <v>5336</v>
      </c>
      <c r="I4525">
        <v>9566978</v>
      </c>
      <c r="J4525">
        <v>477892800</v>
      </c>
      <c r="K4525" t="s">
        <v>1348</v>
      </c>
      <c r="L4525" t="s">
        <v>1341</v>
      </c>
    </row>
    <row r="4526" spans="8:12" x14ac:dyDescent="0.25">
      <c r="H4526" t="s">
        <v>5337</v>
      </c>
      <c r="I4526">
        <v>9260639</v>
      </c>
      <c r="J4526">
        <v>636011610</v>
      </c>
      <c r="K4526" t="s">
        <v>1464</v>
      </c>
      <c r="L4526" t="s">
        <v>1341</v>
      </c>
    </row>
    <row r="4527" spans="8:12" x14ac:dyDescent="0.25">
      <c r="H4527" t="s">
        <v>5338</v>
      </c>
      <c r="I4527">
        <v>9500663</v>
      </c>
      <c r="J4527">
        <v>373643000</v>
      </c>
      <c r="L4527" t="s">
        <v>1341</v>
      </c>
    </row>
    <row r="4528" spans="8:12" x14ac:dyDescent="0.25">
      <c r="H4528" t="s">
        <v>485</v>
      </c>
      <c r="I4528">
        <v>9725574</v>
      </c>
      <c r="J4528">
        <v>354934000</v>
      </c>
      <c r="K4528" t="s">
        <v>1332</v>
      </c>
      <c r="L4528" t="s">
        <v>1308</v>
      </c>
    </row>
    <row r="4529" spans="8:12" x14ac:dyDescent="0.25">
      <c r="H4529" t="s">
        <v>5339</v>
      </c>
      <c r="I4529">
        <v>9420265</v>
      </c>
      <c r="J4529">
        <v>371478000</v>
      </c>
      <c r="L4529" t="s">
        <v>1341</v>
      </c>
    </row>
    <row r="4530" spans="8:12" x14ac:dyDescent="0.25">
      <c r="H4530" t="s">
        <v>5340</v>
      </c>
      <c r="I4530">
        <v>9691553</v>
      </c>
      <c r="J4530">
        <v>355785000</v>
      </c>
      <c r="K4530" t="s">
        <v>1332</v>
      </c>
      <c r="L4530" t="s">
        <v>1308</v>
      </c>
    </row>
    <row r="4531" spans="8:12" x14ac:dyDescent="0.25">
      <c r="H4531" t="s">
        <v>5341</v>
      </c>
      <c r="I4531">
        <v>9683130</v>
      </c>
      <c r="J4531">
        <v>563296000</v>
      </c>
      <c r="K4531" t="s">
        <v>1441</v>
      </c>
      <c r="L4531" t="s">
        <v>1308</v>
      </c>
    </row>
    <row r="4532" spans="8:12" x14ac:dyDescent="0.25">
      <c r="H4532" t="s">
        <v>5341</v>
      </c>
      <c r="I4532">
        <v>9683130</v>
      </c>
      <c r="J4532">
        <v>351670000</v>
      </c>
      <c r="K4532" t="s">
        <v>1332</v>
      </c>
      <c r="L4532" t="s">
        <v>1308</v>
      </c>
    </row>
    <row r="4533" spans="8:12" x14ac:dyDescent="0.25">
      <c r="H4533" t="s">
        <v>5342</v>
      </c>
      <c r="I4533">
        <v>9303089</v>
      </c>
      <c r="J4533">
        <v>356412000</v>
      </c>
      <c r="K4533" t="s">
        <v>1332</v>
      </c>
      <c r="L4533" t="s">
        <v>1341</v>
      </c>
    </row>
    <row r="4534" spans="8:12" x14ac:dyDescent="0.25">
      <c r="H4534" t="s">
        <v>5343</v>
      </c>
      <c r="I4534">
        <v>9228083</v>
      </c>
      <c r="J4534">
        <v>538005017</v>
      </c>
      <c r="K4534" t="s">
        <v>1437</v>
      </c>
      <c r="L4534" t="s">
        <v>1341</v>
      </c>
    </row>
    <row r="4535" spans="8:12" x14ac:dyDescent="0.25">
      <c r="H4535" t="s">
        <v>5343</v>
      </c>
      <c r="I4535">
        <v>9228083</v>
      </c>
      <c r="J4535">
        <v>355236000</v>
      </c>
      <c r="K4535" t="s">
        <v>1332</v>
      </c>
      <c r="L4535" t="s">
        <v>1341</v>
      </c>
    </row>
    <row r="4536" spans="8:12" x14ac:dyDescent="0.25">
      <c r="H4536" t="s">
        <v>5344</v>
      </c>
      <c r="I4536">
        <v>9392432</v>
      </c>
      <c r="J4536">
        <v>352100000</v>
      </c>
      <c r="K4536" t="s">
        <v>1332</v>
      </c>
      <c r="L4536" t="s">
        <v>1341</v>
      </c>
    </row>
    <row r="4537" spans="8:12" x14ac:dyDescent="0.25">
      <c r="H4537" t="s">
        <v>5345</v>
      </c>
      <c r="I4537">
        <v>8200450</v>
      </c>
      <c r="J4537">
        <v>371125000</v>
      </c>
      <c r="L4537" t="s">
        <v>1341</v>
      </c>
    </row>
    <row r="4538" spans="8:12" x14ac:dyDescent="0.25">
      <c r="H4538" t="s">
        <v>5346</v>
      </c>
      <c r="I4538">
        <v>9017202</v>
      </c>
      <c r="J4538">
        <v>258168000</v>
      </c>
      <c r="K4538" t="s">
        <v>1335</v>
      </c>
      <c r="L4538" t="s">
        <v>1295</v>
      </c>
    </row>
    <row r="4539" spans="8:12" x14ac:dyDescent="0.25">
      <c r="H4539" t="s">
        <v>486</v>
      </c>
      <c r="I4539">
        <v>9725586</v>
      </c>
      <c r="J4539">
        <v>355187000</v>
      </c>
      <c r="K4539" t="s">
        <v>1332</v>
      </c>
      <c r="L4539" t="s">
        <v>1308</v>
      </c>
    </row>
    <row r="4540" spans="8:12" x14ac:dyDescent="0.25">
      <c r="H4540" t="s">
        <v>5347</v>
      </c>
      <c r="I4540">
        <v>9407536</v>
      </c>
      <c r="J4540">
        <v>370694000</v>
      </c>
      <c r="L4540" t="s">
        <v>1341</v>
      </c>
    </row>
    <row r="4541" spans="8:12" x14ac:dyDescent="0.25">
      <c r="H4541" t="s">
        <v>5348</v>
      </c>
      <c r="I4541">
        <v>9290593</v>
      </c>
      <c r="J4541">
        <v>215450000</v>
      </c>
      <c r="K4541" t="s">
        <v>1340</v>
      </c>
      <c r="L4541" t="s">
        <v>1341</v>
      </c>
    </row>
    <row r="4542" spans="8:12" x14ac:dyDescent="0.25">
      <c r="H4542" t="s">
        <v>5349</v>
      </c>
      <c r="I4542">
        <v>9426245</v>
      </c>
      <c r="J4542">
        <v>636017184</v>
      </c>
      <c r="K4542" t="s">
        <v>1464</v>
      </c>
      <c r="L4542" t="s">
        <v>1341</v>
      </c>
    </row>
    <row r="4543" spans="8:12" x14ac:dyDescent="0.25">
      <c r="H4543" t="s">
        <v>5349</v>
      </c>
      <c r="I4543">
        <v>9426245</v>
      </c>
      <c r="J4543">
        <v>352227000</v>
      </c>
      <c r="K4543" t="s">
        <v>1332</v>
      </c>
      <c r="L4543" t="s">
        <v>1341</v>
      </c>
    </row>
    <row r="4544" spans="8:12" x14ac:dyDescent="0.25">
      <c r="H4544" t="s">
        <v>5350</v>
      </c>
      <c r="I4544">
        <v>9603465</v>
      </c>
      <c r="J4544">
        <v>566557000</v>
      </c>
      <c r="L4544" t="s">
        <v>1341</v>
      </c>
    </row>
    <row r="4545" spans="8:12" x14ac:dyDescent="0.25">
      <c r="H4545" t="s">
        <v>5351</v>
      </c>
      <c r="I4545">
        <v>9445772</v>
      </c>
      <c r="J4545">
        <v>371304000</v>
      </c>
      <c r="L4545" t="s">
        <v>1341</v>
      </c>
    </row>
    <row r="4546" spans="8:12" x14ac:dyDescent="0.25">
      <c r="H4546" t="s">
        <v>5352</v>
      </c>
      <c r="I4546">
        <v>8806187</v>
      </c>
      <c r="J4546">
        <v>354233000</v>
      </c>
      <c r="K4546" t="s">
        <v>1332</v>
      </c>
      <c r="L4546" t="s">
        <v>1341</v>
      </c>
    </row>
    <row r="4547" spans="8:12" x14ac:dyDescent="0.25">
      <c r="H4547" t="s">
        <v>5353</v>
      </c>
      <c r="I4547">
        <v>9749726</v>
      </c>
      <c r="J4547">
        <v>374265000</v>
      </c>
      <c r="L4547" t="s">
        <v>1308</v>
      </c>
    </row>
    <row r="4548" spans="8:12" x14ac:dyDescent="0.25">
      <c r="H4548" t="s">
        <v>5354</v>
      </c>
      <c r="I4548">
        <v>9426192</v>
      </c>
      <c r="J4548">
        <v>372907000</v>
      </c>
      <c r="L4548" t="s">
        <v>1341</v>
      </c>
    </row>
    <row r="4549" spans="8:12" x14ac:dyDescent="0.25">
      <c r="H4549" t="s">
        <v>487</v>
      </c>
      <c r="I4549">
        <v>9749738</v>
      </c>
      <c r="J4549">
        <v>374248000</v>
      </c>
      <c r="L4549" t="s">
        <v>1308</v>
      </c>
    </row>
    <row r="4550" spans="8:12" x14ac:dyDescent="0.25">
      <c r="H4550" t="s">
        <v>5355</v>
      </c>
      <c r="I4550">
        <v>9691577</v>
      </c>
      <c r="J4550">
        <v>565003000</v>
      </c>
      <c r="L4550" t="s">
        <v>1308</v>
      </c>
    </row>
    <row r="4551" spans="8:12" x14ac:dyDescent="0.25">
      <c r="H4551" t="s">
        <v>5356</v>
      </c>
      <c r="I4551">
        <v>9540168</v>
      </c>
      <c r="J4551">
        <v>271042389</v>
      </c>
      <c r="K4551" t="s">
        <v>1373</v>
      </c>
      <c r="L4551" t="s">
        <v>1341</v>
      </c>
    </row>
    <row r="4552" spans="8:12" x14ac:dyDescent="0.25">
      <c r="H4552" t="s">
        <v>5357</v>
      </c>
      <c r="I4552">
        <v>9566992</v>
      </c>
      <c r="J4552">
        <v>477229800</v>
      </c>
      <c r="K4552" t="s">
        <v>1348</v>
      </c>
      <c r="L4552" t="s">
        <v>1308</v>
      </c>
    </row>
    <row r="4553" spans="8:12" x14ac:dyDescent="0.25">
      <c r="H4553" t="s">
        <v>5358</v>
      </c>
      <c r="I4553">
        <v>9642227</v>
      </c>
      <c r="J4553">
        <v>356777000</v>
      </c>
      <c r="K4553" t="s">
        <v>1332</v>
      </c>
      <c r="L4553" t="s">
        <v>1308</v>
      </c>
    </row>
    <row r="4554" spans="8:12" x14ac:dyDescent="0.25">
      <c r="H4554" t="s">
        <v>5359</v>
      </c>
      <c r="I4554">
        <v>9567075</v>
      </c>
      <c r="J4554">
        <v>477792600</v>
      </c>
      <c r="K4554" t="s">
        <v>1348</v>
      </c>
      <c r="L4554" t="s">
        <v>1308</v>
      </c>
    </row>
    <row r="4555" spans="8:12" x14ac:dyDescent="0.25">
      <c r="H4555" t="s">
        <v>5360</v>
      </c>
      <c r="I4555">
        <v>9500675</v>
      </c>
      <c r="J4555">
        <v>636015458</v>
      </c>
      <c r="K4555" t="s">
        <v>1464</v>
      </c>
      <c r="L4555" t="s">
        <v>1341</v>
      </c>
    </row>
    <row r="4556" spans="8:12" x14ac:dyDescent="0.25">
      <c r="H4556" t="s">
        <v>5361</v>
      </c>
      <c r="I4556">
        <v>9346378</v>
      </c>
      <c r="J4556">
        <v>371828000</v>
      </c>
      <c r="L4556" t="s">
        <v>1341</v>
      </c>
    </row>
    <row r="4557" spans="8:12" x14ac:dyDescent="0.25">
      <c r="H4557" t="s">
        <v>5362</v>
      </c>
      <c r="I4557">
        <v>9284271</v>
      </c>
      <c r="J4557">
        <v>355686000</v>
      </c>
      <c r="K4557" t="s">
        <v>1332</v>
      </c>
      <c r="L4557" t="s">
        <v>1341</v>
      </c>
    </row>
    <row r="4558" spans="8:12" x14ac:dyDescent="0.25">
      <c r="H4558" t="s">
        <v>5363</v>
      </c>
      <c r="I4558">
        <v>9591571</v>
      </c>
      <c r="J4558">
        <v>371990000</v>
      </c>
      <c r="L4558" t="s">
        <v>1341</v>
      </c>
    </row>
    <row r="4559" spans="8:12" x14ac:dyDescent="0.25">
      <c r="H4559" t="s">
        <v>5364</v>
      </c>
      <c r="I4559">
        <v>9566980</v>
      </c>
      <c r="J4559">
        <v>477229700</v>
      </c>
      <c r="K4559" t="s">
        <v>1348</v>
      </c>
      <c r="L4559" t="s">
        <v>1308</v>
      </c>
    </row>
    <row r="4560" spans="8:12" x14ac:dyDescent="0.25">
      <c r="H4560" t="s">
        <v>5365</v>
      </c>
      <c r="I4560">
        <v>9566966</v>
      </c>
      <c r="J4560">
        <v>477892700</v>
      </c>
      <c r="K4560" t="s">
        <v>1348</v>
      </c>
      <c r="L4560" t="s">
        <v>1341</v>
      </c>
    </row>
    <row r="4561" spans="8:12" x14ac:dyDescent="0.25">
      <c r="H4561" t="s">
        <v>5366</v>
      </c>
      <c r="I4561">
        <v>9310290</v>
      </c>
      <c r="J4561">
        <v>636016529</v>
      </c>
      <c r="K4561" t="s">
        <v>1464</v>
      </c>
      <c r="L4561" t="s">
        <v>1341</v>
      </c>
    </row>
    <row r="4562" spans="8:12" x14ac:dyDescent="0.25">
      <c r="H4562" t="s">
        <v>5367</v>
      </c>
      <c r="I4562">
        <v>9567001</v>
      </c>
      <c r="J4562">
        <v>477340800</v>
      </c>
      <c r="K4562" t="s">
        <v>1348</v>
      </c>
      <c r="L4562" t="s">
        <v>1308</v>
      </c>
    </row>
    <row r="4563" spans="8:12" x14ac:dyDescent="0.25">
      <c r="H4563" t="s">
        <v>5368</v>
      </c>
      <c r="I4563">
        <v>9235854</v>
      </c>
      <c r="J4563">
        <v>352486000</v>
      </c>
      <c r="K4563" t="s">
        <v>1332</v>
      </c>
      <c r="L4563" t="s">
        <v>1341</v>
      </c>
    </row>
    <row r="4564" spans="8:12" x14ac:dyDescent="0.25">
      <c r="H4564" t="s">
        <v>5369</v>
      </c>
      <c r="I4564">
        <v>9659842</v>
      </c>
      <c r="J4564">
        <v>371265000</v>
      </c>
      <c r="L4564" t="s">
        <v>1341</v>
      </c>
    </row>
    <row r="4565" spans="8:12" x14ac:dyDescent="0.25">
      <c r="H4565" t="s">
        <v>5370</v>
      </c>
      <c r="I4565">
        <v>9469003</v>
      </c>
      <c r="J4565">
        <v>636014624</v>
      </c>
      <c r="K4565" t="s">
        <v>1464</v>
      </c>
      <c r="L4565" t="s">
        <v>1341</v>
      </c>
    </row>
    <row r="4566" spans="8:12" x14ac:dyDescent="0.25">
      <c r="H4566" t="s">
        <v>5371</v>
      </c>
      <c r="I4566">
        <v>9442938</v>
      </c>
      <c r="J4566">
        <v>352737000</v>
      </c>
      <c r="K4566" t="s">
        <v>1332</v>
      </c>
      <c r="L4566" t="s">
        <v>1341</v>
      </c>
    </row>
    <row r="4567" spans="8:12" x14ac:dyDescent="0.25">
      <c r="H4567" t="s">
        <v>5372</v>
      </c>
      <c r="I4567">
        <v>9430844</v>
      </c>
      <c r="J4567">
        <v>357013000</v>
      </c>
      <c r="K4567" t="s">
        <v>1332</v>
      </c>
      <c r="L4567" t="s">
        <v>1341</v>
      </c>
    </row>
    <row r="4568" spans="8:12" x14ac:dyDescent="0.25">
      <c r="H4568" t="s">
        <v>5373</v>
      </c>
      <c r="I4568">
        <v>9244611</v>
      </c>
      <c r="J4568">
        <v>357284000</v>
      </c>
      <c r="K4568" t="s">
        <v>1332</v>
      </c>
      <c r="L4568" t="s">
        <v>1341</v>
      </c>
    </row>
    <row r="4569" spans="8:12" x14ac:dyDescent="0.25">
      <c r="H4569" t="s">
        <v>5374</v>
      </c>
      <c r="I4569">
        <v>9500039</v>
      </c>
      <c r="J4569">
        <v>538004408</v>
      </c>
      <c r="K4569" t="s">
        <v>1437</v>
      </c>
      <c r="L4569" t="s">
        <v>1341</v>
      </c>
    </row>
    <row r="4570" spans="8:12" x14ac:dyDescent="0.25">
      <c r="H4570" t="s">
        <v>5375</v>
      </c>
      <c r="I4570">
        <v>9187722</v>
      </c>
      <c r="J4570">
        <v>357381000</v>
      </c>
      <c r="K4570" t="s">
        <v>1332</v>
      </c>
      <c r="L4570" t="s">
        <v>1341</v>
      </c>
    </row>
    <row r="4571" spans="8:12" x14ac:dyDescent="0.25">
      <c r="H4571" t="s">
        <v>5376</v>
      </c>
      <c r="I4571">
        <v>9405497</v>
      </c>
      <c r="J4571">
        <v>477003300</v>
      </c>
      <c r="K4571" t="s">
        <v>1348</v>
      </c>
      <c r="L4571" t="s">
        <v>1341</v>
      </c>
    </row>
    <row r="4572" spans="8:12" x14ac:dyDescent="0.25">
      <c r="H4572" t="s">
        <v>5377</v>
      </c>
      <c r="I4572">
        <v>9503184</v>
      </c>
      <c r="J4572">
        <v>373026000</v>
      </c>
      <c r="L4572" t="s">
        <v>1308</v>
      </c>
    </row>
    <row r="4573" spans="8:12" x14ac:dyDescent="0.25">
      <c r="H4573" t="s">
        <v>5378</v>
      </c>
      <c r="I4573">
        <v>9115523</v>
      </c>
      <c r="J4573">
        <v>371535000</v>
      </c>
      <c r="L4573" t="s">
        <v>1341</v>
      </c>
    </row>
    <row r="4574" spans="8:12" x14ac:dyDescent="0.25">
      <c r="H4574" t="s">
        <v>5379</v>
      </c>
      <c r="I4574">
        <v>9568067</v>
      </c>
      <c r="J4574">
        <v>477685100</v>
      </c>
      <c r="K4574" t="s">
        <v>1348</v>
      </c>
      <c r="L4574" t="s">
        <v>1341</v>
      </c>
    </row>
    <row r="4575" spans="8:12" x14ac:dyDescent="0.25">
      <c r="H4575" t="s">
        <v>5380</v>
      </c>
      <c r="I4575">
        <v>9403205</v>
      </c>
      <c r="J4575">
        <v>357259000</v>
      </c>
      <c r="K4575" t="s">
        <v>1332</v>
      </c>
      <c r="L4575" t="s">
        <v>1341</v>
      </c>
    </row>
    <row r="4576" spans="8:12" x14ac:dyDescent="0.25">
      <c r="H4576" t="s">
        <v>5381</v>
      </c>
      <c r="I4576">
        <v>9426142</v>
      </c>
      <c r="J4576">
        <v>354964000</v>
      </c>
      <c r="K4576" t="s">
        <v>1332</v>
      </c>
      <c r="L4576" t="s">
        <v>1341</v>
      </c>
    </row>
    <row r="4577" spans="8:12" x14ac:dyDescent="0.25">
      <c r="H4577" t="s">
        <v>5382</v>
      </c>
      <c r="I4577">
        <v>9598311</v>
      </c>
      <c r="J4577">
        <v>372580000</v>
      </c>
      <c r="L4577" t="s">
        <v>1341</v>
      </c>
    </row>
    <row r="4578" spans="8:12" x14ac:dyDescent="0.25">
      <c r="H4578" t="s">
        <v>5383</v>
      </c>
      <c r="I4578">
        <v>9622813</v>
      </c>
      <c r="J4578">
        <v>370699000</v>
      </c>
      <c r="L4578" t="s">
        <v>1341</v>
      </c>
    </row>
    <row r="4579" spans="8:12" x14ac:dyDescent="0.25">
      <c r="H4579" t="s">
        <v>131</v>
      </c>
      <c r="I4579">
        <v>9682863</v>
      </c>
      <c r="J4579">
        <v>564204000</v>
      </c>
      <c r="K4579" t="s">
        <v>1441</v>
      </c>
      <c r="L4579" t="s">
        <v>1308</v>
      </c>
    </row>
    <row r="4580" spans="8:12" x14ac:dyDescent="0.25">
      <c r="H4580" t="s">
        <v>488</v>
      </c>
      <c r="I4580">
        <v>9518098</v>
      </c>
      <c r="J4580">
        <v>357262000</v>
      </c>
      <c r="K4580" t="s">
        <v>1332</v>
      </c>
      <c r="L4580" t="s">
        <v>1341</v>
      </c>
    </row>
    <row r="4581" spans="8:12" x14ac:dyDescent="0.25">
      <c r="H4581" t="s">
        <v>5384</v>
      </c>
      <c r="I4581">
        <v>9224635</v>
      </c>
      <c r="J4581">
        <v>477261700</v>
      </c>
      <c r="K4581" t="s">
        <v>1348</v>
      </c>
      <c r="L4581" t="s">
        <v>1341</v>
      </c>
    </row>
    <row r="4582" spans="8:12" x14ac:dyDescent="0.25">
      <c r="H4582" t="s">
        <v>5385</v>
      </c>
      <c r="I4582">
        <v>9501215</v>
      </c>
      <c r="J4582">
        <v>271043398</v>
      </c>
      <c r="K4582" t="s">
        <v>1373</v>
      </c>
      <c r="L4582" t="s">
        <v>1341</v>
      </c>
    </row>
    <row r="4583" spans="8:12" x14ac:dyDescent="0.25">
      <c r="H4583" t="s">
        <v>5386</v>
      </c>
      <c r="I4583">
        <v>9295608</v>
      </c>
      <c r="J4583">
        <v>564903000</v>
      </c>
      <c r="K4583" t="s">
        <v>1441</v>
      </c>
      <c r="L4583" t="s">
        <v>1341</v>
      </c>
    </row>
    <row r="4584" spans="8:12" x14ac:dyDescent="0.25">
      <c r="H4584" t="s">
        <v>5387</v>
      </c>
      <c r="I4584">
        <v>9469015</v>
      </c>
      <c r="J4584">
        <v>636014625</v>
      </c>
      <c r="K4584" t="s">
        <v>1464</v>
      </c>
      <c r="L4584" t="s">
        <v>1341</v>
      </c>
    </row>
    <row r="4585" spans="8:12" x14ac:dyDescent="0.25">
      <c r="H4585" t="s">
        <v>5388</v>
      </c>
      <c r="I4585">
        <v>9567087</v>
      </c>
      <c r="J4585">
        <v>636016686</v>
      </c>
      <c r="K4585" t="s">
        <v>1464</v>
      </c>
      <c r="L4585" t="s">
        <v>1308</v>
      </c>
    </row>
    <row r="4586" spans="8:12" x14ac:dyDescent="0.25">
      <c r="H4586" t="s">
        <v>5388</v>
      </c>
      <c r="I4586">
        <v>9567087</v>
      </c>
      <c r="J4586">
        <v>477699300</v>
      </c>
      <c r="K4586" t="s">
        <v>1348</v>
      </c>
      <c r="L4586" t="s">
        <v>1308</v>
      </c>
    </row>
    <row r="4587" spans="8:12" x14ac:dyDescent="0.25">
      <c r="H4587" t="s">
        <v>489</v>
      </c>
      <c r="I4587">
        <v>9691589</v>
      </c>
      <c r="J4587">
        <v>565259000</v>
      </c>
      <c r="L4587" t="s">
        <v>1308</v>
      </c>
    </row>
    <row r="4588" spans="8:12" x14ac:dyDescent="0.25">
      <c r="H4588" t="s">
        <v>5389</v>
      </c>
      <c r="I4588">
        <v>9446441</v>
      </c>
      <c r="J4588">
        <v>355552000</v>
      </c>
      <c r="K4588" t="s">
        <v>1332</v>
      </c>
      <c r="L4588" t="s">
        <v>1341</v>
      </c>
    </row>
    <row r="4589" spans="8:12" x14ac:dyDescent="0.25">
      <c r="H4589" t="s">
        <v>5390</v>
      </c>
      <c r="I4589">
        <v>9425758</v>
      </c>
      <c r="J4589">
        <v>372372000</v>
      </c>
      <c r="L4589" t="s">
        <v>1341</v>
      </c>
    </row>
    <row r="4590" spans="8:12" x14ac:dyDescent="0.25">
      <c r="H4590" t="s">
        <v>5391</v>
      </c>
      <c r="I4590">
        <v>7729033</v>
      </c>
      <c r="J4590">
        <v>257108000</v>
      </c>
      <c r="K4590" t="s">
        <v>1335</v>
      </c>
      <c r="L4590" t="s">
        <v>1295</v>
      </c>
    </row>
    <row r="4591" spans="8:12" x14ac:dyDescent="0.25">
      <c r="H4591" t="s">
        <v>5392</v>
      </c>
      <c r="I4591">
        <v>9298545</v>
      </c>
      <c r="J4591">
        <v>371600000</v>
      </c>
      <c r="L4591" t="s">
        <v>1341</v>
      </c>
    </row>
    <row r="4592" spans="8:12" x14ac:dyDescent="0.25">
      <c r="H4592" t="s">
        <v>5393</v>
      </c>
      <c r="I4592">
        <v>9426154</v>
      </c>
      <c r="J4592">
        <v>636017229</v>
      </c>
      <c r="K4592" t="s">
        <v>1464</v>
      </c>
      <c r="L4592" t="s">
        <v>1341</v>
      </c>
    </row>
    <row r="4593" spans="8:12" x14ac:dyDescent="0.25">
      <c r="H4593" t="s">
        <v>5393</v>
      </c>
      <c r="I4593">
        <v>9426154</v>
      </c>
      <c r="J4593">
        <v>351353000</v>
      </c>
      <c r="K4593" t="s">
        <v>1332</v>
      </c>
      <c r="L4593" t="s">
        <v>1341</v>
      </c>
    </row>
    <row r="4594" spans="8:12" x14ac:dyDescent="0.25">
      <c r="H4594" t="s">
        <v>5394</v>
      </c>
      <c r="I4594">
        <v>7232743</v>
      </c>
      <c r="J4594">
        <v>258550000</v>
      </c>
      <c r="K4594" t="s">
        <v>1335</v>
      </c>
      <c r="L4594" t="s">
        <v>1295</v>
      </c>
    </row>
    <row r="4595" spans="8:12" x14ac:dyDescent="0.25">
      <c r="H4595" t="s">
        <v>5395</v>
      </c>
      <c r="I4595">
        <v>9473573</v>
      </c>
      <c r="J4595">
        <v>247280600</v>
      </c>
      <c r="K4595" t="s">
        <v>1398</v>
      </c>
      <c r="L4595" t="s">
        <v>1341</v>
      </c>
    </row>
    <row r="4596" spans="8:12" x14ac:dyDescent="0.25">
      <c r="H4596" t="s">
        <v>5396</v>
      </c>
      <c r="I4596">
        <v>9339947</v>
      </c>
      <c r="J4596">
        <v>311060600</v>
      </c>
      <c r="K4596" t="s">
        <v>1609</v>
      </c>
      <c r="L4596" t="s">
        <v>1341</v>
      </c>
    </row>
    <row r="4597" spans="8:12" x14ac:dyDescent="0.25">
      <c r="H4597" t="s">
        <v>5397</v>
      </c>
      <c r="I4597">
        <v>9473406</v>
      </c>
      <c r="J4597">
        <v>477264900</v>
      </c>
      <c r="K4597" t="s">
        <v>1348</v>
      </c>
      <c r="L4597" t="s">
        <v>1341</v>
      </c>
    </row>
    <row r="4598" spans="8:12" x14ac:dyDescent="0.25">
      <c r="H4598" t="s">
        <v>5398</v>
      </c>
      <c r="I4598">
        <v>9234680</v>
      </c>
      <c r="J4598">
        <v>525007403</v>
      </c>
      <c r="K4598" t="s">
        <v>1307</v>
      </c>
      <c r="L4598" t="s">
        <v>1326</v>
      </c>
    </row>
    <row r="4599" spans="8:12" x14ac:dyDescent="0.25">
      <c r="H4599" t="s">
        <v>5399</v>
      </c>
      <c r="I4599">
        <v>9184433</v>
      </c>
      <c r="J4599">
        <v>255925000</v>
      </c>
      <c r="L4599" t="s">
        <v>1295</v>
      </c>
    </row>
    <row r="4600" spans="8:12" x14ac:dyDescent="0.25">
      <c r="H4600" t="s">
        <v>5400</v>
      </c>
      <c r="I4600">
        <v>9263095</v>
      </c>
      <c r="J4600">
        <v>538003484</v>
      </c>
      <c r="K4600" t="s">
        <v>1437</v>
      </c>
      <c r="L4600" t="s">
        <v>1326</v>
      </c>
    </row>
    <row r="4601" spans="8:12" x14ac:dyDescent="0.25">
      <c r="H4601" t="s">
        <v>5401</v>
      </c>
      <c r="I4601">
        <v>9278703</v>
      </c>
      <c r="J4601">
        <v>538003485</v>
      </c>
      <c r="K4601" t="s">
        <v>1437</v>
      </c>
      <c r="L4601" t="s">
        <v>1326</v>
      </c>
    </row>
    <row r="4602" spans="8:12" x14ac:dyDescent="0.25">
      <c r="H4602" t="s">
        <v>5402</v>
      </c>
      <c r="I4602">
        <v>9758179</v>
      </c>
      <c r="J4602">
        <v>273381020</v>
      </c>
      <c r="K4602" t="s">
        <v>1297</v>
      </c>
      <c r="L4602" t="s">
        <v>1308</v>
      </c>
    </row>
    <row r="4603" spans="8:12" x14ac:dyDescent="0.25">
      <c r="H4603" t="s">
        <v>5403</v>
      </c>
      <c r="I4603">
        <v>9756511</v>
      </c>
      <c r="J4603">
        <v>667001429</v>
      </c>
      <c r="K4603" t="s">
        <v>2089</v>
      </c>
      <c r="L4603" t="s">
        <v>1308</v>
      </c>
    </row>
    <row r="4604" spans="8:12" x14ac:dyDescent="0.25">
      <c r="H4604" t="s">
        <v>5403</v>
      </c>
      <c r="I4604">
        <v>9756511</v>
      </c>
      <c r="J4604">
        <v>273380020</v>
      </c>
      <c r="K4604" t="s">
        <v>1297</v>
      </c>
      <c r="L4604" t="s">
        <v>1308</v>
      </c>
    </row>
    <row r="4605" spans="8:12" x14ac:dyDescent="0.25">
      <c r="H4605" t="s">
        <v>5404</v>
      </c>
      <c r="I4605">
        <v>9687071</v>
      </c>
      <c r="J4605">
        <v>356453000</v>
      </c>
      <c r="K4605" t="s">
        <v>1332</v>
      </c>
      <c r="L4605" t="s">
        <v>1308</v>
      </c>
    </row>
    <row r="4606" spans="8:12" x14ac:dyDescent="0.25">
      <c r="H4606" t="s">
        <v>5405</v>
      </c>
      <c r="I4606">
        <v>9389497</v>
      </c>
      <c r="J4606">
        <v>533048100</v>
      </c>
      <c r="K4606" t="s">
        <v>1563</v>
      </c>
      <c r="L4606" t="s">
        <v>1326</v>
      </c>
    </row>
    <row r="4607" spans="8:12" x14ac:dyDescent="0.25">
      <c r="H4607" t="s">
        <v>5406</v>
      </c>
      <c r="I4607">
        <v>9389502</v>
      </c>
      <c r="J4607">
        <v>533048200</v>
      </c>
      <c r="K4607" t="s">
        <v>1563</v>
      </c>
      <c r="L4607" t="s">
        <v>1326</v>
      </c>
    </row>
    <row r="4608" spans="8:12" x14ac:dyDescent="0.25">
      <c r="H4608" t="s">
        <v>5407</v>
      </c>
      <c r="I4608">
        <v>9389514</v>
      </c>
      <c r="J4608">
        <v>533049800</v>
      </c>
      <c r="K4608" t="s">
        <v>1563</v>
      </c>
      <c r="L4608" t="s">
        <v>1326</v>
      </c>
    </row>
    <row r="4609" spans="8:12" x14ac:dyDescent="0.25">
      <c r="H4609" t="s">
        <v>5408</v>
      </c>
      <c r="I4609">
        <v>9389526</v>
      </c>
      <c r="J4609">
        <v>533051300</v>
      </c>
      <c r="K4609" t="s">
        <v>1563</v>
      </c>
      <c r="L4609" t="s">
        <v>1326</v>
      </c>
    </row>
    <row r="4610" spans="8:12" x14ac:dyDescent="0.25">
      <c r="H4610" t="s">
        <v>5409</v>
      </c>
      <c r="I4610">
        <v>9399349</v>
      </c>
      <c r="J4610">
        <v>533051500</v>
      </c>
      <c r="K4610" t="s">
        <v>1563</v>
      </c>
      <c r="L4610" t="s">
        <v>1326</v>
      </c>
    </row>
    <row r="4611" spans="8:12" x14ac:dyDescent="0.25">
      <c r="H4611" t="s">
        <v>5410</v>
      </c>
      <c r="I4611">
        <v>9399351</v>
      </c>
      <c r="J4611">
        <v>533052900</v>
      </c>
      <c r="K4611" t="s">
        <v>1563</v>
      </c>
      <c r="L4611" t="s">
        <v>1313</v>
      </c>
    </row>
    <row r="4612" spans="8:12" x14ac:dyDescent="0.25">
      <c r="H4612" t="s">
        <v>5411</v>
      </c>
      <c r="I4612">
        <v>9399363</v>
      </c>
      <c r="J4612">
        <v>533056100</v>
      </c>
      <c r="K4612" t="s">
        <v>1563</v>
      </c>
      <c r="L4612" t="s">
        <v>1412</v>
      </c>
    </row>
    <row r="4613" spans="8:12" x14ac:dyDescent="0.25">
      <c r="H4613" t="s">
        <v>5412</v>
      </c>
      <c r="I4613">
        <v>9327140</v>
      </c>
      <c r="J4613">
        <v>563222000</v>
      </c>
      <c r="K4613" t="s">
        <v>1441</v>
      </c>
      <c r="L4613" t="s">
        <v>1326</v>
      </c>
    </row>
    <row r="4614" spans="8:12" x14ac:dyDescent="0.25">
      <c r="H4614" t="s">
        <v>5413</v>
      </c>
      <c r="I4614">
        <v>9327138</v>
      </c>
      <c r="J4614">
        <v>563210000</v>
      </c>
      <c r="L4614" t="s">
        <v>1326</v>
      </c>
    </row>
    <row r="4615" spans="8:12" x14ac:dyDescent="0.25">
      <c r="H4615" t="s">
        <v>5414</v>
      </c>
      <c r="I4615">
        <v>9333228</v>
      </c>
      <c r="J4615">
        <v>563238000</v>
      </c>
      <c r="K4615" t="s">
        <v>1441</v>
      </c>
      <c r="L4615" t="s">
        <v>1326</v>
      </c>
    </row>
    <row r="4616" spans="8:12" x14ac:dyDescent="0.25">
      <c r="H4616" t="s">
        <v>5415</v>
      </c>
      <c r="I4616">
        <v>9327554</v>
      </c>
      <c r="J4616">
        <v>533040000</v>
      </c>
      <c r="K4616" t="s">
        <v>1563</v>
      </c>
      <c r="L4616" t="s">
        <v>1313</v>
      </c>
    </row>
    <row r="4617" spans="8:12" x14ac:dyDescent="0.25">
      <c r="H4617" t="s">
        <v>5416</v>
      </c>
      <c r="I4617">
        <v>9166766</v>
      </c>
      <c r="J4617">
        <v>538003306</v>
      </c>
      <c r="K4617" t="s">
        <v>1437</v>
      </c>
      <c r="L4617" t="s">
        <v>1346</v>
      </c>
    </row>
    <row r="4618" spans="8:12" x14ac:dyDescent="0.25">
      <c r="H4618" t="s">
        <v>5417</v>
      </c>
      <c r="I4618">
        <v>9529645</v>
      </c>
      <c r="J4618">
        <v>371412000</v>
      </c>
      <c r="L4618" t="s">
        <v>1326</v>
      </c>
    </row>
    <row r="4619" spans="8:12" x14ac:dyDescent="0.25">
      <c r="H4619" t="s">
        <v>5418</v>
      </c>
      <c r="I4619">
        <v>9542130</v>
      </c>
      <c r="J4619">
        <v>352480000</v>
      </c>
      <c r="K4619" t="s">
        <v>1332</v>
      </c>
      <c r="L4619" t="s">
        <v>1326</v>
      </c>
    </row>
    <row r="4620" spans="8:12" x14ac:dyDescent="0.25">
      <c r="H4620" t="s">
        <v>5419</v>
      </c>
      <c r="I4620">
        <v>9542166</v>
      </c>
      <c r="J4620">
        <v>356195000</v>
      </c>
      <c r="K4620" t="s">
        <v>1332</v>
      </c>
      <c r="L4620" t="s">
        <v>1326</v>
      </c>
    </row>
    <row r="4621" spans="8:12" x14ac:dyDescent="0.25">
      <c r="H4621" t="s">
        <v>5420</v>
      </c>
      <c r="I4621">
        <v>9542178</v>
      </c>
      <c r="J4621">
        <v>355093000</v>
      </c>
      <c r="K4621" t="s">
        <v>1332</v>
      </c>
      <c r="L4621" t="s">
        <v>1326</v>
      </c>
    </row>
    <row r="4622" spans="8:12" x14ac:dyDescent="0.25">
      <c r="H4622" t="s">
        <v>5421</v>
      </c>
      <c r="I4622">
        <v>9499486</v>
      </c>
      <c r="J4622">
        <v>566327000</v>
      </c>
      <c r="L4622" t="s">
        <v>1395</v>
      </c>
    </row>
    <row r="4623" spans="8:12" x14ac:dyDescent="0.25">
      <c r="H4623" t="s">
        <v>5422</v>
      </c>
      <c r="I4623">
        <v>9508938</v>
      </c>
      <c r="J4623">
        <v>566497000</v>
      </c>
      <c r="L4623" t="s">
        <v>1313</v>
      </c>
    </row>
    <row r="4624" spans="8:12" x14ac:dyDescent="0.25">
      <c r="H4624" t="s">
        <v>5423</v>
      </c>
      <c r="I4624">
        <v>9496654</v>
      </c>
      <c r="J4624">
        <v>355091000</v>
      </c>
      <c r="K4624" t="s">
        <v>1332</v>
      </c>
      <c r="L4624" t="s">
        <v>1295</v>
      </c>
    </row>
    <row r="4625" spans="8:12" x14ac:dyDescent="0.25">
      <c r="H4625" t="s">
        <v>5423</v>
      </c>
      <c r="I4625">
        <v>9496654</v>
      </c>
      <c r="J4625">
        <v>355074054</v>
      </c>
      <c r="K4625" t="s">
        <v>1332</v>
      </c>
      <c r="L4625" t="s">
        <v>1295</v>
      </c>
    </row>
    <row r="4626" spans="8:12" x14ac:dyDescent="0.25">
      <c r="H4626" t="s">
        <v>5424</v>
      </c>
      <c r="I4626">
        <v>8622658</v>
      </c>
      <c r="J4626">
        <v>431601336</v>
      </c>
      <c r="K4626" t="s">
        <v>1368</v>
      </c>
      <c r="L4626" t="s">
        <v>1313</v>
      </c>
    </row>
    <row r="4627" spans="8:12" x14ac:dyDescent="0.25">
      <c r="H4627" t="s">
        <v>5425</v>
      </c>
      <c r="I4627">
        <v>8416968</v>
      </c>
      <c r="J4627">
        <v>564733000</v>
      </c>
      <c r="K4627" t="s">
        <v>1441</v>
      </c>
      <c r="L4627" t="s">
        <v>1313</v>
      </c>
    </row>
    <row r="4628" spans="8:12" x14ac:dyDescent="0.25">
      <c r="H4628" t="s">
        <v>336</v>
      </c>
      <c r="I4628">
        <v>9628570</v>
      </c>
      <c r="J4628">
        <v>354196000</v>
      </c>
      <c r="K4628" t="s">
        <v>1332</v>
      </c>
      <c r="L4628" t="s">
        <v>1341</v>
      </c>
    </row>
    <row r="4629" spans="8:12" x14ac:dyDescent="0.25">
      <c r="H4629" t="s">
        <v>5426</v>
      </c>
      <c r="I4629">
        <v>9659737</v>
      </c>
      <c r="J4629">
        <v>477694400</v>
      </c>
      <c r="K4629" t="s">
        <v>1348</v>
      </c>
      <c r="L4629" t="s">
        <v>1308</v>
      </c>
    </row>
    <row r="4630" spans="8:12" x14ac:dyDescent="0.25">
      <c r="H4630" t="s">
        <v>5426</v>
      </c>
      <c r="I4630">
        <v>9659737</v>
      </c>
      <c r="J4630">
        <v>374846000</v>
      </c>
      <c r="L4630" t="s">
        <v>1308</v>
      </c>
    </row>
    <row r="4631" spans="8:12" x14ac:dyDescent="0.25">
      <c r="H4631" t="s">
        <v>5427</v>
      </c>
      <c r="I4631">
        <v>9659749</v>
      </c>
      <c r="J4631">
        <v>477466100</v>
      </c>
      <c r="K4631" t="s">
        <v>1348</v>
      </c>
      <c r="L4631" t="s">
        <v>1308</v>
      </c>
    </row>
    <row r="4632" spans="8:12" x14ac:dyDescent="0.25">
      <c r="H4632" t="s">
        <v>5427</v>
      </c>
      <c r="I4632">
        <v>9659749</v>
      </c>
      <c r="J4632">
        <v>374119000</v>
      </c>
      <c r="L4632" t="s">
        <v>1308</v>
      </c>
    </row>
    <row r="4633" spans="8:12" x14ac:dyDescent="0.25">
      <c r="H4633" t="s">
        <v>5428</v>
      </c>
      <c r="I4633">
        <v>9707821</v>
      </c>
      <c r="J4633">
        <v>477712500</v>
      </c>
      <c r="K4633" t="s">
        <v>1348</v>
      </c>
      <c r="L4633" t="s">
        <v>1308</v>
      </c>
    </row>
    <row r="4634" spans="8:12" x14ac:dyDescent="0.25">
      <c r="H4634" t="s">
        <v>5429</v>
      </c>
      <c r="I4634">
        <v>9659751</v>
      </c>
      <c r="J4634">
        <v>477127400</v>
      </c>
      <c r="K4634" t="s">
        <v>1348</v>
      </c>
      <c r="L4634" t="s">
        <v>1308</v>
      </c>
    </row>
    <row r="4635" spans="8:12" x14ac:dyDescent="0.25">
      <c r="H4635" t="s">
        <v>5430</v>
      </c>
      <c r="I4635">
        <v>9707833</v>
      </c>
      <c r="J4635">
        <v>477193300</v>
      </c>
      <c r="K4635" t="s">
        <v>1348</v>
      </c>
      <c r="L4635" t="s">
        <v>1308</v>
      </c>
    </row>
    <row r="4636" spans="8:12" x14ac:dyDescent="0.25">
      <c r="H4636" t="s">
        <v>5431</v>
      </c>
      <c r="I4636">
        <v>9539535</v>
      </c>
      <c r="J4636">
        <v>352843000</v>
      </c>
      <c r="K4636" t="s">
        <v>1332</v>
      </c>
      <c r="L4636" t="s">
        <v>1308</v>
      </c>
    </row>
    <row r="4637" spans="8:12" x14ac:dyDescent="0.25">
      <c r="H4637" t="s">
        <v>5432</v>
      </c>
      <c r="I4637">
        <v>9738894</v>
      </c>
      <c r="J4637">
        <v>374968000</v>
      </c>
      <c r="L4637" t="s">
        <v>1308</v>
      </c>
    </row>
    <row r="4638" spans="8:12" x14ac:dyDescent="0.25">
      <c r="H4638" t="s">
        <v>5433</v>
      </c>
      <c r="I4638">
        <v>9628568</v>
      </c>
      <c r="J4638">
        <v>356822000</v>
      </c>
      <c r="K4638" t="s">
        <v>1332</v>
      </c>
      <c r="L4638" t="s">
        <v>1341</v>
      </c>
    </row>
    <row r="4639" spans="8:12" x14ac:dyDescent="0.25">
      <c r="H4639" t="s">
        <v>5434</v>
      </c>
      <c r="I4639">
        <v>9195913</v>
      </c>
      <c r="J4639">
        <v>357483000</v>
      </c>
      <c r="K4639" t="s">
        <v>1332</v>
      </c>
      <c r="L4639" t="s">
        <v>1295</v>
      </c>
    </row>
    <row r="4640" spans="8:12" x14ac:dyDescent="0.25">
      <c r="H4640" t="s">
        <v>5435</v>
      </c>
      <c r="I4640">
        <v>7915591</v>
      </c>
      <c r="J4640">
        <v>671451000</v>
      </c>
      <c r="K4640" t="s">
        <v>1311</v>
      </c>
      <c r="L4640" t="s">
        <v>1295</v>
      </c>
    </row>
    <row r="4641" spans="8:12" x14ac:dyDescent="0.25">
      <c r="H4641" t="s">
        <v>5436</v>
      </c>
      <c r="I4641">
        <v>9656022</v>
      </c>
      <c r="J4641">
        <v>447180000</v>
      </c>
      <c r="K4641" t="s">
        <v>1927</v>
      </c>
      <c r="L4641" t="s">
        <v>1326</v>
      </c>
    </row>
    <row r="4642" spans="8:12" x14ac:dyDescent="0.25">
      <c r="H4642" t="s">
        <v>5437</v>
      </c>
      <c r="I4642">
        <v>9497323</v>
      </c>
      <c r="J4642">
        <v>305650000</v>
      </c>
      <c r="L4642" t="s">
        <v>1341</v>
      </c>
    </row>
    <row r="4643" spans="8:12" x14ac:dyDescent="0.25">
      <c r="H4643" t="s">
        <v>5437</v>
      </c>
      <c r="I4643">
        <v>9497323</v>
      </c>
      <c r="J4643">
        <v>305605000</v>
      </c>
      <c r="L4643" t="s">
        <v>1341</v>
      </c>
    </row>
    <row r="4644" spans="8:12" x14ac:dyDescent="0.25">
      <c r="H4644" t="s">
        <v>5438</v>
      </c>
      <c r="I4644">
        <v>9289154</v>
      </c>
      <c r="J4644">
        <v>345030065</v>
      </c>
      <c r="K4644" t="s">
        <v>2744</v>
      </c>
      <c r="L4644" t="s">
        <v>1326</v>
      </c>
    </row>
    <row r="4645" spans="8:12" x14ac:dyDescent="0.25">
      <c r="H4645" t="s">
        <v>5439</v>
      </c>
      <c r="I4645">
        <v>8801113</v>
      </c>
      <c r="J4645">
        <v>304665000</v>
      </c>
      <c r="K4645" t="s">
        <v>1294</v>
      </c>
      <c r="L4645" t="s">
        <v>1295</v>
      </c>
    </row>
    <row r="4646" spans="8:12" x14ac:dyDescent="0.25">
      <c r="H4646" t="s">
        <v>5440</v>
      </c>
      <c r="I4646">
        <v>9381809</v>
      </c>
      <c r="J4646">
        <v>271000952</v>
      </c>
      <c r="K4646" t="s">
        <v>1373</v>
      </c>
      <c r="L4646" t="s">
        <v>1295</v>
      </c>
    </row>
    <row r="4647" spans="8:12" x14ac:dyDescent="0.25">
      <c r="H4647" t="s">
        <v>5441</v>
      </c>
      <c r="I4647">
        <v>9430325</v>
      </c>
      <c r="J4647">
        <v>271001035</v>
      </c>
      <c r="K4647" t="s">
        <v>1373</v>
      </c>
      <c r="L4647" t="s">
        <v>1295</v>
      </c>
    </row>
    <row r="4648" spans="8:12" x14ac:dyDescent="0.25">
      <c r="H4648" t="s">
        <v>5442</v>
      </c>
      <c r="I4648">
        <v>9648843</v>
      </c>
      <c r="J4648">
        <v>271043468</v>
      </c>
      <c r="K4648" t="s">
        <v>1373</v>
      </c>
      <c r="L4648" t="s">
        <v>1295</v>
      </c>
    </row>
    <row r="4649" spans="8:12" x14ac:dyDescent="0.25">
      <c r="H4649" t="s">
        <v>5443</v>
      </c>
      <c r="I4649">
        <v>7726897</v>
      </c>
      <c r="J4649">
        <v>312324000</v>
      </c>
      <c r="K4649" t="s">
        <v>1379</v>
      </c>
      <c r="L4649" t="s">
        <v>1295</v>
      </c>
    </row>
    <row r="4650" spans="8:12" x14ac:dyDescent="0.25">
      <c r="H4650" t="s">
        <v>5444</v>
      </c>
      <c r="I4650">
        <v>8753316</v>
      </c>
      <c r="J4650">
        <v>538003607</v>
      </c>
      <c r="K4650" t="s">
        <v>1437</v>
      </c>
      <c r="L4650" t="s">
        <v>1329</v>
      </c>
    </row>
    <row r="4651" spans="8:12" x14ac:dyDescent="0.25">
      <c r="H4651" t="s">
        <v>5445</v>
      </c>
      <c r="I4651">
        <v>9387956</v>
      </c>
      <c r="J4651">
        <v>477185600</v>
      </c>
      <c r="K4651" t="s">
        <v>1348</v>
      </c>
      <c r="L4651" t="s">
        <v>1326</v>
      </c>
    </row>
    <row r="4652" spans="8:12" x14ac:dyDescent="0.25">
      <c r="H4652" t="s">
        <v>5446</v>
      </c>
      <c r="I4652">
        <v>8920127</v>
      </c>
      <c r="J4652">
        <v>441169000</v>
      </c>
      <c r="K4652" t="s">
        <v>1352</v>
      </c>
      <c r="L4652" t="s">
        <v>1313</v>
      </c>
    </row>
    <row r="4653" spans="8:12" x14ac:dyDescent="0.25">
      <c r="H4653" t="s">
        <v>5447</v>
      </c>
      <c r="I4653">
        <v>9730957</v>
      </c>
      <c r="J4653">
        <v>538006549</v>
      </c>
      <c r="K4653" t="s">
        <v>1437</v>
      </c>
      <c r="L4653" t="s">
        <v>1412</v>
      </c>
    </row>
    <row r="4654" spans="8:12" x14ac:dyDescent="0.25">
      <c r="H4654" t="s">
        <v>5448</v>
      </c>
      <c r="I4654">
        <v>9592628</v>
      </c>
      <c r="J4654">
        <v>352094000</v>
      </c>
      <c r="K4654" t="s">
        <v>1332</v>
      </c>
      <c r="L4654" t="s">
        <v>1341</v>
      </c>
    </row>
    <row r="4655" spans="8:12" x14ac:dyDescent="0.25">
      <c r="H4655" t="s">
        <v>5449</v>
      </c>
      <c r="I4655">
        <v>8521414</v>
      </c>
      <c r="J4655">
        <v>356071000</v>
      </c>
      <c r="K4655" t="s">
        <v>1332</v>
      </c>
      <c r="L4655" t="s">
        <v>1295</v>
      </c>
    </row>
    <row r="4656" spans="8:12" x14ac:dyDescent="0.25">
      <c r="H4656" t="s">
        <v>5450</v>
      </c>
      <c r="I4656">
        <v>8109058</v>
      </c>
      <c r="J4656">
        <v>214180310</v>
      </c>
      <c r="K4656" t="s">
        <v>1302</v>
      </c>
      <c r="L4656" t="s">
        <v>1295</v>
      </c>
    </row>
    <row r="4657" spans="8:12" x14ac:dyDescent="0.25">
      <c r="H4657" t="s">
        <v>5451</v>
      </c>
      <c r="I4657">
        <v>9127057</v>
      </c>
      <c r="J4657">
        <v>567020000</v>
      </c>
      <c r="K4657" t="s">
        <v>1861</v>
      </c>
      <c r="L4657" t="s">
        <v>1341</v>
      </c>
    </row>
    <row r="4658" spans="8:12" x14ac:dyDescent="0.25">
      <c r="H4658" t="s">
        <v>5452</v>
      </c>
      <c r="I4658">
        <v>9409637</v>
      </c>
      <c r="J4658">
        <v>636091937</v>
      </c>
      <c r="K4658" t="s">
        <v>1464</v>
      </c>
      <c r="L4658" t="s">
        <v>1295</v>
      </c>
    </row>
    <row r="4659" spans="8:12" x14ac:dyDescent="0.25">
      <c r="H4659" t="s">
        <v>5453</v>
      </c>
      <c r="I4659">
        <v>9494046</v>
      </c>
      <c r="J4659">
        <v>636014925</v>
      </c>
      <c r="K4659" t="s">
        <v>1464</v>
      </c>
      <c r="L4659" t="s">
        <v>1341</v>
      </c>
    </row>
    <row r="4660" spans="8:12" x14ac:dyDescent="0.25">
      <c r="H4660" t="s">
        <v>5454</v>
      </c>
      <c r="I4660">
        <v>9324459</v>
      </c>
      <c r="J4660">
        <v>311985000</v>
      </c>
      <c r="K4660" t="s">
        <v>1609</v>
      </c>
      <c r="L4660" t="s">
        <v>1362</v>
      </c>
    </row>
    <row r="4661" spans="8:12" x14ac:dyDescent="0.25">
      <c r="H4661" t="s">
        <v>5455</v>
      </c>
      <c r="I4661">
        <v>9324289</v>
      </c>
      <c r="J4661">
        <v>565126000</v>
      </c>
      <c r="L4661" t="s">
        <v>1362</v>
      </c>
    </row>
    <row r="4662" spans="8:12" x14ac:dyDescent="0.25">
      <c r="H4662" t="s">
        <v>5456</v>
      </c>
      <c r="I4662">
        <v>9716004</v>
      </c>
      <c r="J4662">
        <v>235114185</v>
      </c>
      <c r="K4662" t="s">
        <v>1558</v>
      </c>
      <c r="L4662" t="s">
        <v>1313</v>
      </c>
    </row>
    <row r="4663" spans="8:12" x14ac:dyDescent="0.25">
      <c r="H4663" t="s">
        <v>5457</v>
      </c>
      <c r="I4663">
        <v>9701786</v>
      </c>
      <c r="J4663">
        <v>235106302</v>
      </c>
      <c r="K4663" t="s">
        <v>1558</v>
      </c>
      <c r="L4663" t="s">
        <v>1313</v>
      </c>
    </row>
    <row r="4664" spans="8:12" x14ac:dyDescent="0.25">
      <c r="H4664" t="s">
        <v>5458</v>
      </c>
      <c r="I4664">
        <v>9370537</v>
      </c>
      <c r="J4664">
        <v>259786000</v>
      </c>
      <c r="K4664" t="s">
        <v>1335</v>
      </c>
      <c r="L4664" t="s">
        <v>1346</v>
      </c>
    </row>
    <row r="4665" spans="8:12" x14ac:dyDescent="0.25">
      <c r="H4665" t="s">
        <v>5459</v>
      </c>
      <c r="I4665">
        <v>9320740</v>
      </c>
      <c r="J4665">
        <v>235101301</v>
      </c>
      <c r="K4665" t="s">
        <v>1558</v>
      </c>
      <c r="L4665" t="s">
        <v>1346</v>
      </c>
    </row>
    <row r="4666" spans="8:12" x14ac:dyDescent="0.25">
      <c r="H4666" t="s">
        <v>5460</v>
      </c>
      <c r="I4666">
        <v>9694476</v>
      </c>
      <c r="J4666">
        <v>564970000</v>
      </c>
      <c r="K4666" t="s">
        <v>1441</v>
      </c>
      <c r="L4666" t="s">
        <v>1313</v>
      </c>
    </row>
    <row r="4667" spans="8:12" x14ac:dyDescent="0.25">
      <c r="H4667" t="s">
        <v>5461</v>
      </c>
      <c r="I4667">
        <v>9208227</v>
      </c>
      <c r="J4667">
        <v>308663000</v>
      </c>
      <c r="K4667" t="s">
        <v>1609</v>
      </c>
      <c r="L4667" t="s">
        <v>1346</v>
      </c>
    </row>
    <row r="4668" spans="8:12" x14ac:dyDescent="0.25">
      <c r="H4668" t="s">
        <v>5462</v>
      </c>
      <c r="I4668">
        <v>9208239</v>
      </c>
      <c r="J4668">
        <v>309077000</v>
      </c>
      <c r="K4668" t="s">
        <v>1609</v>
      </c>
      <c r="L4668" t="s">
        <v>1346</v>
      </c>
    </row>
    <row r="4669" spans="8:12" x14ac:dyDescent="0.25">
      <c r="H4669" t="s">
        <v>5463</v>
      </c>
      <c r="I4669">
        <v>9377781</v>
      </c>
      <c r="J4669">
        <v>636013336</v>
      </c>
      <c r="K4669" t="s">
        <v>1464</v>
      </c>
      <c r="L4669" t="s">
        <v>1346</v>
      </c>
    </row>
    <row r="4670" spans="8:12" x14ac:dyDescent="0.25">
      <c r="H4670" t="s">
        <v>5464</v>
      </c>
      <c r="I4670">
        <v>9701798</v>
      </c>
      <c r="J4670">
        <v>235108619</v>
      </c>
      <c r="K4670" t="s">
        <v>1558</v>
      </c>
      <c r="L4670" t="s">
        <v>1313</v>
      </c>
    </row>
    <row r="4671" spans="8:12" x14ac:dyDescent="0.25">
      <c r="H4671" t="s">
        <v>5465</v>
      </c>
      <c r="I4671">
        <v>9320738</v>
      </c>
      <c r="J4671">
        <v>235101302</v>
      </c>
      <c r="K4671" t="s">
        <v>1558</v>
      </c>
      <c r="L4671" t="s">
        <v>1346</v>
      </c>
    </row>
    <row r="4672" spans="8:12" x14ac:dyDescent="0.25">
      <c r="H4672" t="s">
        <v>5466</v>
      </c>
      <c r="I4672">
        <v>9635834</v>
      </c>
      <c r="J4672">
        <v>563877000</v>
      </c>
      <c r="K4672" t="s">
        <v>1441</v>
      </c>
      <c r="L4672" t="s">
        <v>1326</v>
      </c>
    </row>
    <row r="4673" spans="8:12" x14ac:dyDescent="0.25">
      <c r="H4673" t="s">
        <v>5467</v>
      </c>
      <c r="I4673">
        <v>9324291</v>
      </c>
      <c r="J4673">
        <v>564977000</v>
      </c>
      <c r="K4673" t="s">
        <v>1441</v>
      </c>
      <c r="L4673" t="s">
        <v>1362</v>
      </c>
    </row>
    <row r="4674" spans="8:12" x14ac:dyDescent="0.25">
      <c r="H4674" t="s">
        <v>5468</v>
      </c>
      <c r="I4674">
        <v>9307736</v>
      </c>
      <c r="J4674">
        <v>232745000</v>
      </c>
      <c r="K4674" t="s">
        <v>1558</v>
      </c>
      <c r="L4674" t="s">
        <v>1346</v>
      </c>
    </row>
    <row r="4675" spans="8:12" x14ac:dyDescent="0.25">
      <c r="H4675" t="s">
        <v>5469</v>
      </c>
      <c r="I4675">
        <v>9675494</v>
      </c>
      <c r="J4675">
        <v>563624000</v>
      </c>
      <c r="K4675" t="s">
        <v>1441</v>
      </c>
      <c r="L4675" t="s">
        <v>1326</v>
      </c>
    </row>
    <row r="4676" spans="8:12" x14ac:dyDescent="0.25">
      <c r="H4676" t="s">
        <v>5470</v>
      </c>
      <c r="I4676">
        <v>9365001</v>
      </c>
      <c r="J4676">
        <v>564972000</v>
      </c>
      <c r="K4676" t="s">
        <v>1441</v>
      </c>
      <c r="L4676" t="s">
        <v>1362</v>
      </c>
    </row>
    <row r="4677" spans="8:12" x14ac:dyDescent="0.25">
      <c r="H4677" t="s">
        <v>5471</v>
      </c>
      <c r="I4677">
        <v>9193733</v>
      </c>
      <c r="J4677">
        <v>259948000</v>
      </c>
      <c r="K4677" t="s">
        <v>1335</v>
      </c>
      <c r="L4677" t="s">
        <v>1346</v>
      </c>
    </row>
    <row r="4678" spans="8:12" x14ac:dyDescent="0.25">
      <c r="H4678" t="s">
        <v>5472</v>
      </c>
      <c r="I4678">
        <v>9708071</v>
      </c>
      <c r="J4678">
        <v>566555000</v>
      </c>
      <c r="L4678" t="s">
        <v>1313</v>
      </c>
    </row>
    <row r="4679" spans="8:12" x14ac:dyDescent="0.25">
      <c r="H4679" t="s">
        <v>5473</v>
      </c>
      <c r="I4679">
        <v>9607174</v>
      </c>
      <c r="J4679">
        <v>565504000</v>
      </c>
      <c r="L4679" t="s">
        <v>1313</v>
      </c>
    </row>
    <row r="4680" spans="8:12" x14ac:dyDescent="0.25">
      <c r="H4680" t="s">
        <v>5474</v>
      </c>
      <c r="I4680">
        <v>9317298</v>
      </c>
      <c r="J4680">
        <v>235098017</v>
      </c>
      <c r="K4680" t="s">
        <v>1558</v>
      </c>
      <c r="L4680" t="s">
        <v>1346</v>
      </c>
    </row>
    <row r="4681" spans="8:12" x14ac:dyDescent="0.25">
      <c r="H4681" t="s">
        <v>5475</v>
      </c>
      <c r="I4681">
        <v>9232515</v>
      </c>
      <c r="J4681">
        <v>235095717</v>
      </c>
      <c r="K4681" t="s">
        <v>1558</v>
      </c>
      <c r="L4681" t="s">
        <v>1346</v>
      </c>
    </row>
    <row r="4682" spans="8:12" x14ac:dyDescent="0.25">
      <c r="H4682" t="s">
        <v>5476</v>
      </c>
      <c r="I4682">
        <v>9607186</v>
      </c>
      <c r="J4682">
        <v>566000000</v>
      </c>
      <c r="L4682" t="s">
        <v>1313</v>
      </c>
    </row>
    <row r="4683" spans="8:12" x14ac:dyDescent="0.25">
      <c r="H4683" t="s">
        <v>5477</v>
      </c>
      <c r="I4683">
        <v>9703007</v>
      </c>
      <c r="J4683">
        <v>235108666</v>
      </c>
      <c r="K4683" t="s">
        <v>1558</v>
      </c>
      <c r="L4683" t="s">
        <v>1313</v>
      </c>
    </row>
    <row r="4684" spans="8:12" x14ac:dyDescent="0.25">
      <c r="H4684" t="s">
        <v>5478</v>
      </c>
      <c r="I4684">
        <v>8814768</v>
      </c>
      <c r="J4684">
        <v>257631000</v>
      </c>
      <c r="K4684" t="s">
        <v>1335</v>
      </c>
      <c r="L4684" t="s">
        <v>1346</v>
      </c>
    </row>
    <row r="4685" spans="8:12" x14ac:dyDescent="0.25">
      <c r="H4685" t="s">
        <v>5479</v>
      </c>
      <c r="I4685">
        <v>9009023</v>
      </c>
      <c r="J4685">
        <v>258636000</v>
      </c>
      <c r="K4685" t="s">
        <v>1335</v>
      </c>
      <c r="L4685" t="s">
        <v>1346</v>
      </c>
    </row>
    <row r="4686" spans="8:12" x14ac:dyDescent="0.25">
      <c r="H4686" t="s">
        <v>5480</v>
      </c>
      <c r="I4686">
        <v>9607198</v>
      </c>
      <c r="J4686">
        <v>566554000</v>
      </c>
      <c r="L4686" t="s">
        <v>1313</v>
      </c>
    </row>
    <row r="4687" spans="8:12" x14ac:dyDescent="0.25">
      <c r="H4687" t="s">
        <v>5481</v>
      </c>
      <c r="I4687">
        <v>8912182</v>
      </c>
      <c r="J4687">
        <v>257948000</v>
      </c>
      <c r="K4687" t="s">
        <v>1335</v>
      </c>
      <c r="L4687" t="s">
        <v>1346</v>
      </c>
    </row>
    <row r="4688" spans="8:12" x14ac:dyDescent="0.25">
      <c r="H4688" t="s">
        <v>5482</v>
      </c>
      <c r="I4688">
        <v>9324306</v>
      </c>
      <c r="J4688">
        <v>564956000</v>
      </c>
      <c r="K4688" t="s">
        <v>1441</v>
      </c>
      <c r="L4688" t="s">
        <v>1362</v>
      </c>
    </row>
    <row r="4689" spans="8:12" x14ac:dyDescent="0.25">
      <c r="H4689" t="s">
        <v>5483</v>
      </c>
      <c r="I4689">
        <v>9635858</v>
      </c>
      <c r="J4689">
        <v>564409000</v>
      </c>
      <c r="K4689" t="s">
        <v>1441</v>
      </c>
      <c r="L4689" t="s">
        <v>1313</v>
      </c>
    </row>
    <row r="4690" spans="8:12" x14ac:dyDescent="0.25">
      <c r="H4690" t="s">
        <v>5484</v>
      </c>
      <c r="I4690">
        <v>8802911</v>
      </c>
      <c r="J4690">
        <v>525011166</v>
      </c>
      <c r="K4690" t="s">
        <v>1307</v>
      </c>
      <c r="L4690" t="s">
        <v>1381</v>
      </c>
    </row>
    <row r="4691" spans="8:12" x14ac:dyDescent="0.25">
      <c r="H4691" t="s">
        <v>5485</v>
      </c>
      <c r="I4691">
        <v>9607203</v>
      </c>
      <c r="J4691">
        <v>566556000</v>
      </c>
      <c r="L4691" t="s">
        <v>1313</v>
      </c>
    </row>
    <row r="4692" spans="8:12" x14ac:dyDescent="0.25">
      <c r="H4692" t="s">
        <v>5486</v>
      </c>
      <c r="I4692">
        <v>9307786</v>
      </c>
      <c r="J4692">
        <v>564957000</v>
      </c>
      <c r="K4692" t="s">
        <v>1441</v>
      </c>
      <c r="L4692" t="s">
        <v>1362</v>
      </c>
    </row>
    <row r="4693" spans="8:12" x14ac:dyDescent="0.25">
      <c r="H4693" t="s">
        <v>5487</v>
      </c>
      <c r="I4693">
        <v>9405083</v>
      </c>
      <c r="J4693">
        <v>564818000</v>
      </c>
      <c r="K4693" t="s">
        <v>1441</v>
      </c>
      <c r="L4693" t="s">
        <v>1346</v>
      </c>
    </row>
    <row r="4694" spans="8:12" x14ac:dyDescent="0.25">
      <c r="H4694" t="s">
        <v>5488</v>
      </c>
      <c r="I4694">
        <v>9324318</v>
      </c>
      <c r="J4694">
        <v>566683000</v>
      </c>
      <c r="L4694" t="s">
        <v>1362</v>
      </c>
    </row>
    <row r="4695" spans="8:12" x14ac:dyDescent="0.25">
      <c r="H4695" t="s">
        <v>5489</v>
      </c>
      <c r="I4695">
        <v>9703019</v>
      </c>
      <c r="J4695">
        <v>235109137</v>
      </c>
      <c r="K4695" t="s">
        <v>1558</v>
      </c>
      <c r="L4695" t="s">
        <v>1313</v>
      </c>
    </row>
    <row r="4696" spans="8:12" x14ac:dyDescent="0.25">
      <c r="H4696" t="s">
        <v>5490</v>
      </c>
      <c r="I4696">
        <v>9635822</v>
      </c>
      <c r="J4696">
        <v>563868000</v>
      </c>
      <c r="K4696" t="s">
        <v>1441</v>
      </c>
      <c r="L4696" t="s">
        <v>1326</v>
      </c>
    </row>
    <row r="4697" spans="8:12" x14ac:dyDescent="0.25">
      <c r="H4697" t="s">
        <v>5491</v>
      </c>
      <c r="I4697">
        <v>9350288</v>
      </c>
      <c r="J4697">
        <v>259071000</v>
      </c>
      <c r="K4697" t="s">
        <v>1335</v>
      </c>
      <c r="L4697" t="s">
        <v>1346</v>
      </c>
    </row>
    <row r="4698" spans="8:12" x14ac:dyDescent="0.25">
      <c r="H4698" t="s">
        <v>5492</v>
      </c>
      <c r="I4698">
        <v>9719496</v>
      </c>
      <c r="J4698">
        <v>235111639</v>
      </c>
      <c r="K4698" t="s">
        <v>1558</v>
      </c>
      <c r="L4698" t="s">
        <v>1313</v>
      </c>
    </row>
    <row r="4699" spans="8:12" x14ac:dyDescent="0.25">
      <c r="H4699" t="s">
        <v>5493</v>
      </c>
      <c r="I4699">
        <v>9675509</v>
      </c>
      <c r="J4699">
        <v>563622000</v>
      </c>
      <c r="K4699" t="s">
        <v>1441</v>
      </c>
      <c r="L4699" t="s">
        <v>1326</v>
      </c>
    </row>
    <row r="4700" spans="8:12" x14ac:dyDescent="0.25">
      <c r="H4700" t="s">
        <v>5494</v>
      </c>
      <c r="I4700">
        <v>9350604</v>
      </c>
      <c r="J4700">
        <v>259781000</v>
      </c>
      <c r="K4700" t="s">
        <v>1335</v>
      </c>
      <c r="L4700" t="s">
        <v>1346</v>
      </c>
    </row>
    <row r="4701" spans="8:12" x14ac:dyDescent="0.25">
      <c r="H4701" t="s">
        <v>5495</v>
      </c>
      <c r="I4701">
        <v>9350290</v>
      </c>
      <c r="J4701">
        <v>259997000</v>
      </c>
      <c r="K4701" t="s">
        <v>1335</v>
      </c>
      <c r="L4701" t="s">
        <v>1346</v>
      </c>
    </row>
    <row r="4702" spans="8:12" x14ac:dyDescent="0.25">
      <c r="H4702" t="s">
        <v>5496</v>
      </c>
      <c r="I4702">
        <v>9635808</v>
      </c>
      <c r="J4702">
        <v>563619000</v>
      </c>
      <c r="K4702" t="s">
        <v>1441</v>
      </c>
      <c r="L4702" t="s">
        <v>1326</v>
      </c>
    </row>
    <row r="4703" spans="8:12" x14ac:dyDescent="0.25">
      <c r="H4703" t="s">
        <v>5497</v>
      </c>
      <c r="I4703">
        <v>9320752</v>
      </c>
      <c r="J4703">
        <v>235101303</v>
      </c>
      <c r="K4703" t="s">
        <v>1558</v>
      </c>
      <c r="L4703" t="s">
        <v>1346</v>
      </c>
    </row>
    <row r="4704" spans="8:12" x14ac:dyDescent="0.25">
      <c r="H4704" t="s">
        <v>5498</v>
      </c>
      <c r="I4704">
        <v>9682239</v>
      </c>
      <c r="J4704">
        <v>563484000</v>
      </c>
      <c r="K4704" t="s">
        <v>1441</v>
      </c>
      <c r="L4704" t="s">
        <v>1313</v>
      </c>
    </row>
    <row r="4705" spans="8:12" x14ac:dyDescent="0.25">
      <c r="H4705" t="s">
        <v>5499</v>
      </c>
      <c r="I4705">
        <v>9407093</v>
      </c>
      <c r="J4705">
        <v>235105196</v>
      </c>
      <c r="K4705" t="s">
        <v>1558</v>
      </c>
      <c r="L4705" t="s">
        <v>1326</v>
      </c>
    </row>
    <row r="4706" spans="8:12" x14ac:dyDescent="0.25">
      <c r="H4706" t="s">
        <v>5500</v>
      </c>
      <c r="I4706">
        <v>9708083</v>
      </c>
      <c r="J4706">
        <v>564225000</v>
      </c>
      <c r="K4706" t="s">
        <v>1441</v>
      </c>
      <c r="L4706" t="s">
        <v>1313</v>
      </c>
    </row>
    <row r="4707" spans="8:12" x14ac:dyDescent="0.25">
      <c r="H4707" t="s">
        <v>5501</v>
      </c>
      <c r="I4707">
        <v>9253818</v>
      </c>
      <c r="J4707">
        <v>310641000</v>
      </c>
      <c r="K4707" t="s">
        <v>4450</v>
      </c>
      <c r="L4707" t="s">
        <v>1346</v>
      </c>
    </row>
    <row r="4708" spans="8:12" x14ac:dyDescent="0.25">
      <c r="H4708" t="s">
        <v>5502</v>
      </c>
      <c r="I4708">
        <v>9247819</v>
      </c>
      <c r="J4708">
        <v>310638000</v>
      </c>
      <c r="K4708" t="s">
        <v>4450</v>
      </c>
      <c r="L4708" t="s">
        <v>1346</v>
      </c>
    </row>
    <row r="4709" spans="8:12" x14ac:dyDescent="0.25">
      <c r="H4709" t="s">
        <v>5503</v>
      </c>
      <c r="I4709">
        <v>9320764</v>
      </c>
      <c r="J4709">
        <v>235101304</v>
      </c>
      <c r="K4709" t="s">
        <v>1558</v>
      </c>
      <c r="L4709" t="s">
        <v>1346</v>
      </c>
    </row>
    <row r="4710" spans="8:12" x14ac:dyDescent="0.25">
      <c r="H4710" t="s">
        <v>5504</v>
      </c>
      <c r="I4710">
        <v>9324320</v>
      </c>
      <c r="J4710">
        <v>566700000</v>
      </c>
      <c r="L4710" t="s">
        <v>1362</v>
      </c>
    </row>
    <row r="4711" spans="8:12" x14ac:dyDescent="0.25">
      <c r="H4711" t="s">
        <v>5505</v>
      </c>
      <c r="I4711">
        <v>9719501</v>
      </c>
      <c r="J4711">
        <v>235112806</v>
      </c>
      <c r="K4711" t="s">
        <v>1558</v>
      </c>
      <c r="L4711" t="s">
        <v>1313</v>
      </c>
    </row>
    <row r="4712" spans="8:12" x14ac:dyDescent="0.25">
      <c r="H4712" t="s">
        <v>5506</v>
      </c>
      <c r="I4712">
        <v>9682241</v>
      </c>
      <c r="J4712">
        <v>564229000</v>
      </c>
      <c r="K4712" t="s">
        <v>1441</v>
      </c>
      <c r="L4712" t="s">
        <v>1313</v>
      </c>
    </row>
    <row r="4713" spans="8:12" x14ac:dyDescent="0.25">
      <c r="H4713" t="s">
        <v>5507</v>
      </c>
      <c r="I4713">
        <v>9694464</v>
      </c>
      <c r="J4713">
        <v>564966000</v>
      </c>
      <c r="K4713" t="s">
        <v>1441</v>
      </c>
      <c r="L4713" t="s">
        <v>1326</v>
      </c>
    </row>
    <row r="4714" spans="8:12" x14ac:dyDescent="0.25">
      <c r="H4714" t="s">
        <v>5508</v>
      </c>
      <c r="I4714">
        <v>9640645</v>
      </c>
      <c r="J4714">
        <v>565515000</v>
      </c>
      <c r="L4714" t="s">
        <v>1313</v>
      </c>
    </row>
    <row r="4715" spans="8:12" x14ac:dyDescent="0.25">
      <c r="H4715" t="s">
        <v>5509</v>
      </c>
      <c r="I4715">
        <v>9640437</v>
      </c>
      <c r="J4715">
        <v>565513000</v>
      </c>
      <c r="L4715" t="s">
        <v>1313</v>
      </c>
    </row>
    <row r="4716" spans="8:12" x14ac:dyDescent="0.25">
      <c r="H4716" t="s">
        <v>5510</v>
      </c>
      <c r="I4716">
        <v>9706073</v>
      </c>
      <c r="J4716">
        <v>564863000</v>
      </c>
      <c r="K4716" t="s">
        <v>1441</v>
      </c>
      <c r="L4716" t="s">
        <v>1313</v>
      </c>
    </row>
    <row r="4717" spans="8:12" x14ac:dyDescent="0.25">
      <c r="H4717" t="s">
        <v>5511</v>
      </c>
      <c r="I4717">
        <v>9479929</v>
      </c>
      <c r="J4717">
        <v>235101305</v>
      </c>
      <c r="K4717" t="s">
        <v>1558</v>
      </c>
      <c r="L4717" t="s">
        <v>1346</v>
      </c>
    </row>
    <row r="4718" spans="8:12" x14ac:dyDescent="0.25">
      <c r="H4718" t="s">
        <v>5512</v>
      </c>
      <c r="I4718">
        <v>9350422</v>
      </c>
      <c r="J4718">
        <v>259708000</v>
      </c>
      <c r="K4718" t="s">
        <v>1335</v>
      </c>
      <c r="L4718" t="s">
        <v>1346</v>
      </c>
    </row>
    <row r="4719" spans="8:12" x14ac:dyDescent="0.25">
      <c r="H4719" t="s">
        <v>5513</v>
      </c>
      <c r="I4719">
        <v>9353242</v>
      </c>
      <c r="J4719">
        <v>259726000</v>
      </c>
      <c r="K4719" t="s">
        <v>1335</v>
      </c>
      <c r="L4719" t="s">
        <v>1313</v>
      </c>
    </row>
    <row r="4720" spans="8:12" x14ac:dyDescent="0.25">
      <c r="H4720" t="s">
        <v>5514</v>
      </c>
      <c r="I4720">
        <v>9635810</v>
      </c>
      <c r="J4720">
        <v>563621000</v>
      </c>
      <c r="K4720" t="s">
        <v>1441</v>
      </c>
      <c r="L4720" t="s">
        <v>1326</v>
      </c>
    </row>
    <row r="4721" spans="8:12" x14ac:dyDescent="0.25">
      <c r="H4721" t="s">
        <v>5515</v>
      </c>
      <c r="I4721">
        <v>9706061</v>
      </c>
      <c r="J4721">
        <v>564860000</v>
      </c>
      <c r="K4721" t="s">
        <v>1441</v>
      </c>
      <c r="L4721" t="s">
        <v>1313</v>
      </c>
    </row>
    <row r="4722" spans="8:12" x14ac:dyDescent="0.25">
      <c r="H4722" t="s">
        <v>5516</v>
      </c>
      <c r="I4722">
        <v>9341940</v>
      </c>
      <c r="J4722">
        <v>566902000</v>
      </c>
      <c r="L4722" t="s">
        <v>1362</v>
      </c>
    </row>
    <row r="4723" spans="8:12" x14ac:dyDescent="0.25">
      <c r="H4723" t="s">
        <v>5517</v>
      </c>
      <c r="I4723">
        <v>9397080</v>
      </c>
      <c r="J4723">
        <v>235109536</v>
      </c>
      <c r="K4723" t="s">
        <v>1558</v>
      </c>
      <c r="L4723" t="s">
        <v>1346</v>
      </c>
    </row>
    <row r="4724" spans="8:12" x14ac:dyDescent="0.25">
      <c r="H4724" t="s">
        <v>5518</v>
      </c>
      <c r="I4724">
        <v>9342217</v>
      </c>
      <c r="J4724">
        <v>566931000</v>
      </c>
      <c r="L4724" t="s">
        <v>1362</v>
      </c>
    </row>
    <row r="4725" spans="8:12" x14ac:dyDescent="0.25">
      <c r="H4725" t="s">
        <v>5519</v>
      </c>
      <c r="I4725">
        <v>9506069</v>
      </c>
      <c r="J4725">
        <v>563857000</v>
      </c>
      <c r="K4725" t="s">
        <v>1441</v>
      </c>
      <c r="L4725" t="s">
        <v>1362</v>
      </c>
    </row>
    <row r="4726" spans="8:12" x14ac:dyDescent="0.25">
      <c r="H4726" t="s">
        <v>5520</v>
      </c>
      <c r="I4726">
        <v>9684495</v>
      </c>
      <c r="J4726">
        <v>235113083</v>
      </c>
      <c r="K4726" t="s">
        <v>1558</v>
      </c>
      <c r="L4726" t="s">
        <v>1313</v>
      </c>
    </row>
    <row r="4727" spans="8:12" x14ac:dyDescent="0.25">
      <c r="H4727" t="s">
        <v>5521</v>
      </c>
      <c r="I4727">
        <v>9479979</v>
      </c>
      <c r="J4727">
        <v>235105195</v>
      </c>
      <c r="K4727" t="s">
        <v>1558</v>
      </c>
      <c r="L4727" t="s">
        <v>1326</v>
      </c>
    </row>
    <row r="4728" spans="8:12" x14ac:dyDescent="0.25">
      <c r="H4728" t="s">
        <v>5522</v>
      </c>
      <c r="I4728">
        <v>9713844</v>
      </c>
      <c r="J4728">
        <v>563881000</v>
      </c>
      <c r="K4728" t="s">
        <v>1441</v>
      </c>
      <c r="L4728" t="s">
        <v>1313</v>
      </c>
    </row>
    <row r="4729" spans="8:12" x14ac:dyDescent="0.25">
      <c r="H4729" t="s">
        <v>5523</v>
      </c>
      <c r="I4729">
        <v>9393084</v>
      </c>
      <c r="J4729">
        <v>563041000</v>
      </c>
      <c r="K4729" t="s">
        <v>1441</v>
      </c>
      <c r="L4729" t="s">
        <v>1362</v>
      </c>
    </row>
    <row r="4730" spans="8:12" x14ac:dyDescent="0.25">
      <c r="H4730" t="s">
        <v>5524</v>
      </c>
      <c r="I4730">
        <v>9635846</v>
      </c>
      <c r="J4730">
        <v>564230000</v>
      </c>
      <c r="K4730" t="s">
        <v>1441</v>
      </c>
      <c r="L4730" t="s">
        <v>1326</v>
      </c>
    </row>
    <row r="4731" spans="8:12" x14ac:dyDescent="0.25">
      <c r="H4731" t="s">
        <v>5525</v>
      </c>
      <c r="I4731">
        <v>9398307</v>
      </c>
      <c r="J4731">
        <v>563343000</v>
      </c>
      <c r="K4731" t="s">
        <v>1441</v>
      </c>
      <c r="L4731" t="s">
        <v>1346</v>
      </c>
    </row>
    <row r="4732" spans="8:12" x14ac:dyDescent="0.25">
      <c r="H4732" t="s">
        <v>5526</v>
      </c>
      <c r="I4732">
        <v>9306548</v>
      </c>
      <c r="J4732">
        <v>565593000</v>
      </c>
      <c r="L4732" t="s">
        <v>1346</v>
      </c>
    </row>
    <row r="4733" spans="8:12" x14ac:dyDescent="0.25">
      <c r="H4733" t="s">
        <v>5527</v>
      </c>
      <c r="I4733">
        <v>9232503</v>
      </c>
      <c r="J4733">
        <v>311076000</v>
      </c>
      <c r="K4733" t="s">
        <v>1609</v>
      </c>
      <c r="L4733" t="s">
        <v>1346</v>
      </c>
    </row>
    <row r="4734" spans="8:12" x14ac:dyDescent="0.25">
      <c r="H4734" t="s">
        <v>5528</v>
      </c>
      <c r="I4734">
        <v>9393096</v>
      </c>
      <c r="J4734">
        <v>564678000</v>
      </c>
      <c r="K4734" t="s">
        <v>1441</v>
      </c>
      <c r="L4734" t="s">
        <v>1362</v>
      </c>
    </row>
    <row r="4735" spans="8:12" x14ac:dyDescent="0.25">
      <c r="H4735" t="s">
        <v>5529</v>
      </c>
      <c r="I4735">
        <v>9393101</v>
      </c>
      <c r="J4735">
        <v>564368000</v>
      </c>
      <c r="K4735" t="s">
        <v>1441</v>
      </c>
      <c r="L4735" t="s">
        <v>1362</v>
      </c>
    </row>
    <row r="4736" spans="8:12" x14ac:dyDescent="0.25">
      <c r="H4736" t="s">
        <v>5530</v>
      </c>
      <c r="I4736">
        <v>8327545</v>
      </c>
      <c r="J4736">
        <v>341995000</v>
      </c>
      <c r="K4736" t="s">
        <v>1316</v>
      </c>
      <c r="L4736" t="s">
        <v>1313</v>
      </c>
    </row>
    <row r="4737" spans="8:12" x14ac:dyDescent="0.25">
      <c r="H4737" t="s">
        <v>5531</v>
      </c>
      <c r="I4737">
        <v>7922934</v>
      </c>
      <c r="J4737">
        <v>671446000</v>
      </c>
      <c r="K4737" t="s">
        <v>1311</v>
      </c>
      <c r="L4737" t="s">
        <v>1295</v>
      </c>
    </row>
    <row r="4738" spans="8:12" x14ac:dyDescent="0.25">
      <c r="H4738" t="s">
        <v>5532</v>
      </c>
      <c r="I4738">
        <v>9257084</v>
      </c>
      <c r="J4738">
        <v>256103000</v>
      </c>
      <c r="K4738" t="s">
        <v>1340</v>
      </c>
      <c r="L4738" t="s">
        <v>1341</v>
      </c>
    </row>
    <row r="4739" spans="8:12" x14ac:dyDescent="0.25">
      <c r="H4739" t="s">
        <v>5532</v>
      </c>
      <c r="I4739">
        <v>5417753</v>
      </c>
      <c r="J4739">
        <v>237091900</v>
      </c>
      <c r="K4739" t="s">
        <v>1679</v>
      </c>
      <c r="L4739" t="s">
        <v>1494</v>
      </c>
    </row>
    <row r="4740" spans="8:12" x14ac:dyDescent="0.25">
      <c r="H4740" t="s">
        <v>5533</v>
      </c>
      <c r="I4740">
        <v>8227276</v>
      </c>
      <c r="J4740">
        <v>273170400</v>
      </c>
      <c r="K4740" t="s">
        <v>1297</v>
      </c>
      <c r="L4740" t="s">
        <v>1329</v>
      </c>
    </row>
    <row r="4741" spans="8:12" x14ac:dyDescent="0.25">
      <c r="H4741" t="s">
        <v>5534</v>
      </c>
      <c r="I4741">
        <v>9315898</v>
      </c>
      <c r="J4741">
        <v>240635000</v>
      </c>
      <c r="K4741" t="s">
        <v>1679</v>
      </c>
      <c r="L4741" t="s">
        <v>1326</v>
      </c>
    </row>
    <row r="4742" spans="8:12" x14ac:dyDescent="0.25">
      <c r="H4742" t="s">
        <v>5535</v>
      </c>
      <c r="I4742">
        <v>9046265</v>
      </c>
      <c r="J4742">
        <v>215169000</v>
      </c>
      <c r="K4742" t="s">
        <v>1340</v>
      </c>
      <c r="L4742" t="s">
        <v>1341</v>
      </c>
    </row>
    <row r="4743" spans="8:12" x14ac:dyDescent="0.25">
      <c r="H4743" t="s">
        <v>5536</v>
      </c>
      <c r="I4743">
        <v>9000936</v>
      </c>
      <c r="J4743">
        <v>440921000</v>
      </c>
      <c r="L4743" t="s">
        <v>1341</v>
      </c>
    </row>
    <row r="4744" spans="8:12" x14ac:dyDescent="0.25">
      <c r="H4744" t="s">
        <v>5537</v>
      </c>
      <c r="I4744">
        <v>8917699</v>
      </c>
      <c r="J4744">
        <v>671339000</v>
      </c>
      <c r="K4744" t="s">
        <v>1311</v>
      </c>
      <c r="L4744" t="s">
        <v>1295</v>
      </c>
    </row>
    <row r="4745" spans="8:12" x14ac:dyDescent="0.25">
      <c r="H4745" t="s">
        <v>5538</v>
      </c>
      <c r="I4745">
        <v>9080625</v>
      </c>
      <c r="J4745">
        <v>440106240</v>
      </c>
      <c r="K4745" t="s">
        <v>1352</v>
      </c>
      <c r="L4745" t="s">
        <v>1313</v>
      </c>
    </row>
    <row r="4746" spans="8:12" x14ac:dyDescent="0.25">
      <c r="H4746" t="s">
        <v>5539</v>
      </c>
      <c r="I4746">
        <v>9377937</v>
      </c>
      <c r="J4746">
        <v>477099500</v>
      </c>
      <c r="K4746" t="s">
        <v>1348</v>
      </c>
      <c r="L4746" t="s">
        <v>1341</v>
      </c>
    </row>
    <row r="4747" spans="8:12" x14ac:dyDescent="0.25">
      <c r="H4747" t="s">
        <v>5540</v>
      </c>
      <c r="I4747">
        <v>9307061</v>
      </c>
      <c r="J4747">
        <v>477109500</v>
      </c>
      <c r="K4747" t="s">
        <v>1348</v>
      </c>
      <c r="L4747" t="s">
        <v>1341</v>
      </c>
    </row>
    <row r="4748" spans="8:12" x14ac:dyDescent="0.25">
      <c r="H4748" t="s">
        <v>5541</v>
      </c>
      <c r="I4748">
        <v>9307073</v>
      </c>
      <c r="J4748">
        <v>477296900</v>
      </c>
      <c r="K4748" t="s">
        <v>1348</v>
      </c>
      <c r="L4748" t="s">
        <v>1341</v>
      </c>
    </row>
    <row r="4749" spans="8:12" x14ac:dyDescent="0.25">
      <c r="H4749" t="s">
        <v>5542</v>
      </c>
      <c r="I4749">
        <v>9281700</v>
      </c>
      <c r="J4749">
        <v>477265100</v>
      </c>
      <c r="K4749" t="s">
        <v>1348</v>
      </c>
      <c r="L4749" t="s">
        <v>1341</v>
      </c>
    </row>
    <row r="4750" spans="8:12" x14ac:dyDescent="0.25">
      <c r="H4750" t="s">
        <v>5543</v>
      </c>
      <c r="I4750">
        <v>9471795</v>
      </c>
      <c r="J4750">
        <v>538004231</v>
      </c>
      <c r="L4750" t="s">
        <v>1341</v>
      </c>
    </row>
    <row r="4751" spans="8:12" x14ac:dyDescent="0.25">
      <c r="H4751" t="s">
        <v>5544</v>
      </c>
      <c r="I4751">
        <v>9071222</v>
      </c>
      <c r="J4751">
        <v>441154000</v>
      </c>
      <c r="K4751" t="s">
        <v>1352</v>
      </c>
      <c r="L4751" t="s">
        <v>1341</v>
      </c>
    </row>
    <row r="4752" spans="8:12" x14ac:dyDescent="0.25">
      <c r="H4752" t="s">
        <v>5544</v>
      </c>
      <c r="I4752">
        <v>9127681</v>
      </c>
      <c r="J4752">
        <v>256811000</v>
      </c>
      <c r="K4752" t="s">
        <v>1340</v>
      </c>
      <c r="L4752" t="s">
        <v>1341</v>
      </c>
    </row>
    <row r="4753" spans="8:12" x14ac:dyDescent="0.25">
      <c r="H4753" t="s">
        <v>5545</v>
      </c>
      <c r="I4753">
        <v>9033701</v>
      </c>
      <c r="J4753">
        <v>671338000</v>
      </c>
      <c r="K4753" t="s">
        <v>1311</v>
      </c>
      <c r="L4753" t="s">
        <v>1295</v>
      </c>
    </row>
    <row r="4754" spans="8:12" x14ac:dyDescent="0.25">
      <c r="H4754" t="s">
        <v>5546</v>
      </c>
      <c r="I4754">
        <v>8319263</v>
      </c>
      <c r="J4754">
        <v>525007250</v>
      </c>
      <c r="K4754" t="s">
        <v>1307</v>
      </c>
      <c r="L4754" t="s">
        <v>1308</v>
      </c>
    </row>
    <row r="4755" spans="8:12" x14ac:dyDescent="0.25">
      <c r="H4755" t="s">
        <v>5547</v>
      </c>
      <c r="I4755">
        <v>9245940</v>
      </c>
      <c r="J4755">
        <v>338876000</v>
      </c>
      <c r="K4755" t="s">
        <v>1431</v>
      </c>
      <c r="L4755" t="s">
        <v>1308</v>
      </c>
    </row>
    <row r="4756" spans="8:12" x14ac:dyDescent="0.25">
      <c r="H4756" t="s">
        <v>5548</v>
      </c>
      <c r="I4756">
        <v>9484807</v>
      </c>
      <c r="J4756">
        <v>477091700</v>
      </c>
      <c r="K4756" t="s">
        <v>1348</v>
      </c>
      <c r="L4756" t="s">
        <v>1341</v>
      </c>
    </row>
    <row r="4757" spans="8:12" x14ac:dyDescent="0.25">
      <c r="H4757" t="s">
        <v>5549</v>
      </c>
      <c r="I4757">
        <v>9567881</v>
      </c>
      <c r="J4757">
        <v>657568000</v>
      </c>
      <c r="K4757" t="s">
        <v>1607</v>
      </c>
      <c r="L4757" t="s">
        <v>1329</v>
      </c>
    </row>
    <row r="4758" spans="8:12" x14ac:dyDescent="0.25">
      <c r="H4758" t="s">
        <v>5550</v>
      </c>
      <c r="I4758">
        <v>8511524</v>
      </c>
      <c r="J4758">
        <v>376227000</v>
      </c>
      <c r="K4758" t="s">
        <v>1322</v>
      </c>
      <c r="L4758" t="s">
        <v>1341</v>
      </c>
    </row>
    <row r="4759" spans="8:12" x14ac:dyDescent="0.25">
      <c r="H4759" t="s">
        <v>5551</v>
      </c>
      <c r="I4759">
        <v>9702560</v>
      </c>
      <c r="J4759">
        <v>370359000</v>
      </c>
      <c r="L4759" t="s">
        <v>1308</v>
      </c>
    </row>
    <row r="4760" spans="8:12" x14ac:dyDescent="0.25">
      <c r="H4760" t="s">
        <v>5552</v>
      </c>
      <c r="I4760">
        <v>9135365</v>
      </c>
      <c r="J4760">
        <v>440397000</v>
      </c>
      <c r="K4760" t="s">
        <v>1352</v>
      </c>
      <c r="L4760" t="s">
        <v>1341</v>
      </c>
    </row>
    <row r="4761" spans="8:12" x14ac:dyDescent="0.25">
      <c r="H4761" t="s">
        <v>5553</v>
      </c>
      <c r="I4761">
        <v>9040857</v>
      </c>
      <c r="J4761">
        <v>440908000</v>
      </c>
      <c r="K4761" t="s">
        <v>1352</v>
      </c>
      <c r="L4761" t="s">
        <v>1341</v>
      </c>
    </row>
    <row r="4762" spans="8:12" x14ac:dyDescent="0.25">
      <c r="H4762" t="s">
        <v>5554</v>
      </c>
      <c r="I4762">
        <v>9220201</v>
      </c>
      <c r="J4762">
        <v>416359000</v>
      </c>
      <c r="K4762" t="s">
        <v>2577</v>
      </c>
      <c r="L4762" t="s">
        <v>1341</v>
      </c>
    </row>
    <row r="4763" spans="8:12" x14ac:dyDescent="0.25">
      <c r="H4763" t="s">
        <v>5555</v>
      </c>
      <c r="I4763">
        <v>9169225</v>
      </c>
      <c r="J4763">
        <v>372932000</v>
      </c>
      <c r="L4763" t="s">
        <v>1341</v>
      </c>
    </row>
    <row r="4764" spans="8:12" x14ac:dyDescent="0.25">
      <c r="H4764" t="s">
        <v>5556</v>
      </c>
      <c r="I4764">
        <v>9453080</v>
      </c>
      <c r="J4764">
        <v>357403000</v>
      </c>
      <c r="K4764" t="s">
        <v>1332</v>
      </c>
      <c r="L4764" t="s">
        <v>1341</v>
      </c>
    </row>
    <row r="4765" spans="8:12" x14ac:dyDescent="0.25">
      <c r="H4765" t="s">
        <v>5557</v>
      </c>
      <c r="I4765">
        <v>9454333</v>
      </c>
      <c r="J4765">
        <v>355888000</v>
      </c>
      <c r="K4765" t="s">
        <v>1332</v>
      </c>
      <c r="L4765" t="s">
        <v>1341</v>
      </c>
    </row>
    <row r="4766" spans="8:12" x14ac:dyDescent="0.25">
      <c r="H4766" t="s">
        <v>5558</v>
      </c>
      <c r="I4766">
        <v>9521203</v>
      </c>
      <c r="J4766">
        <v>538006539</v>
      </c>
      <c r="K4766" t="s">
        <v>1437</v>
      </c>
      <c r="L4766" t="s">
        <v>1341</v>
      </c>
    </row>
    <row r="4767" spans="8:12" x14ac:dyDescent="0.25">
      <c r="H4767" t="s">
        <v>5558</v>
      </c>
      <c r="I4767">
        <v>9521203</v>
      </c>
      <c r="J4767">
        <v>357832000</v>
      </c>
      <c r="K4767" t="s">
        <v>1332</v>
      </c>
      <c r="L4767" t="s">
        <v>1341</v>
      </c>
    </row>
    <row r="4768" spans="8:12" x14ac:dyDescent="0.25">
      <c r="H4768" t="s">
        <v>5559</v>
      </c>
      <c r="I4768">
        <v>8750687</v>
      </c>
      <c r="J4768">
        <v>538001717</v>
      </c>
      <c r="K4768" t="s">
        <v>1437</v>
      </c>
      <c r="L4768" t="s">
        <v>1329</v>
      </c>
    </row>
    <row r="4769" spans="8:12" x14ac:dyDescent="0.25">
      <c r="H4769" t="s">
        <v>5560</v>
      </c>
      <c r="I4769">
        <v>8504234</v>
      </c>
      <c r="J4769">
        <v>518843000</v>
      </c>
      <c r="K4769" t="s">
        <v>1595</v>
      </c>
      <c r="L4769" t="s">
        <v>1295</v>
      </c>
    </row>
    <row r="4770" spans="8:12" x14ac:dyDescent="0.25">
      <c r="H4770" t="s">
        <v>5561</v>
      </c>
      <c r="I4770">
        <v>9643283</v>
      </c>
      <c r="J4770">
        <v>353370000</v>
      </c>
      <c r="K4770" t="s">
        <v>1332</v>
      </c>
      <c r="L4770" t="s">
        <v>1313</v>
      </c>
    </row>
    <row r="4771" spans="8:12" x14ac:dyDescent="0.25">
      <c r="H4771" t="s">
        <v>5562</v>
      </c>
      <c r="I4771">
        <v>9132935</v>
      </c>
      <c r="J4771">
        <v>441408000</v>
      </c>
      <c r="K4771" t="s">
        <v>1352</v>
      </c>
      <c r="L4771" t="s">
        <v>1341</v>
      </c>
    </row>
    <row r="4772" spans="8:12" x14ac:dyDescent="0.25">
      <c r="H4772" t="s">
        <v>5563</v>
      </c>
      <c r="I4772">
        <v>7716830</v>
      </c>
      <c r="J4772">
        <v>436000126</v>
      </c>
      <c r="K4772" t="s">
        <v>1473</v>
      </c>
      <c r="L4772" t="s">
        <v>1329</v>
      </c>
    </row>
    <row r="4773" spans="8:12" x14ac:dyDescent="0.25">
      <c r="H4773" t="s">
        <v>5564</v>
      </c>
      <c r="I4773">
        <v>8416956</v>
      </c>
      <c r="J4773">
        <v>436000188</v>
      </c>
      <c r="K4773" t="s">
        <v>1473</v>
      </c>
      <c r="L4773" t="s">
        <v>1329</v>
      </c>
    </row>
    <row r="4774" spans="8:12" x14ac:dyDescent="0.25">
      <c r="H4774" t="s">
        <v>5565</v>
      </c>
      <c r="I4774">
        <v>9133886</v>
      </c>
      <c r="J4774">
        <v>436000006</v>
      </c>
      <c r="K4774" t="s">
        <v>1473</v>
      </c>
      <c r="L4774" t="s">
        <v>1329</v>
      </c>
    </row>
    <row r="4775" spans="8:12" x14ac:dyDescent="0.25">
      <c r="H4775" t="s">
        <v>5566</v>
      </c>
      <c r="I4775">
        <v>8872514</v>
      </c>
      <c r="J4775">
        <v>436000132</v>
      </c>
      <c r="K4775" t="s">
        <v>1473</v>
      </c>
      <c r="L4775" t="s">
        <v>1313</v>
      </c>
    </row>
    <row r="4776" spans="8:12" x14ac:dyDescent="0.25">
      <c r="H4776" t="s">
        <v>5567</v>
      </c>
      <c r="I4776">
        <v>9102227</v>
      </c>
      <c r="J4776">
        <v>440799000</v>
      </c>
      <c r="K4776" t="s">
        <v>1352</v>
      </c>
      <c r="L4776" t="s">
        <v>1341</v>
      </c>
    </row>
    <row r="4777" spans="8:12" x14ac:dyDescent="0.25">
      <c r="H4777" t="s">
        <v>5568</v>
      </c>
      <c r="I4777">
        <v>9605205</v>
      </c>
      <c r="J4777">
        <v>373705000</v>
      </c>
      <c r="L4777" t="s">
        <v>1313</v>
      </c>
    </row>
    <row r="4778" spans="8:12" x14ac:dyDescent="0.25">
      <c r="H4778" t="s">
        <v>5569</v>
      </c>
      <c r="I4778">
        <v>9122784</v>
      </c>
      <c r="J4778">
        <v>356770000</v>
      </c>
      <c r="K4778" t="s">
        <v>1332</v>
      </c>
      <c r="L4778" t="s">
        <v>1341</v>
      </c>
    </row>
    <row r="4779" spans="8:12" x14ac:dyDescent="0.25">
      <c r="H4779" t="s">
        <v>5570</v>
      </c>
      <c r="I4779">
        <v>9186455</v>
      </c>
      <c r="J4779">
        <v>567415000</v>
      </c>
      <c r="K4779" t="s">
        <v>1861</v>
      </c>
      <c r="L4779" t="s">
        <v>1326</v>
      </c>
    </row>
    <row r="4780" spans="8:12" x14ac:dyDescent="0.25">
      <c r="H4780" t="s">
        <v>5571</v>
      </c>
      <c r="I4780">
        <v>9253430</v>
      </c>
      <c r="J4780">
        <v>567062800</v>
      </c>
      <c r="K4780" t="s">
        <v>1861</v>
      </c>
      <c r="L4780" t="s">
        <v>1326</v>
      </c>
    </row>
    <row r="4781" spans="8:12" x14ac:dyDescent="0.25">
      <c r="H4781" t="s">
        <v>5572</v>
      </c>
      <c r="I4781">
        <v>9643271</v>
      </c>
      <c r="J4781">
        <v>355313000</v>
      </c>
      <c r="K4781" t="s">
        <v>1332</v>
      </c>
      <c r="L4781" t="s">
        <v>1313</v>
      </c>
    </row>
    <row r="4782" spans="8:12" x14ac:dyDescent="0.25">
      <c r="H4782" t="s">
        <v>5573</v>
      </c>
      <c r="I4782">
        <v>8509832</v>
      </c>
      <c r="J4782">
        <v>577277000</v>
      </c>
      <c r="L4782" t="s">
        <v>1295</v>
      </c>
    </row>
    <row r="4783" spans="8:12" x14ac:dyDescent="0.25">
      <c r="H4783" t="s">
        <v>5574</v>
      </c>
      <c r="I4783">
        <v>9074509</v>
      </c>
      <c r="J4783">
        <v>440840000</v>
      </c>
      <c r="K4783" t="s">
        <v>1352</v>
      </c>
      <c r="L4783" t="s">
        <v>1341</v>
      </c>
    </row>
    <row r="4784" spans="8:12" x14ac:dyDescent="0.25">
      <c r="H4784" t="s">
        <v>5575</v>
      </c>
      <c r="I4784">
        <v>9419618</v>
      </c>
      <c r="J4784">
        <v>352404000</v>
      </c>
      <c r="K4784" t="s">
        <v>1332</v>
      </c>
      <c r="L4784" t="s">
        <v>1313</v>
      </c>
    </row>
    <row r="4785" spans="8:12" x14ac:dyDescent="0.25">
      <c r="H4785" t="s">
        <v>5576</v>
      </c>
      <c r="I4785">
        <v>9108635</v>
      </c>
      <c r="J4785">
        <v>440979000</v>
      </c>
      <c r="K4785" t="s">
        <v>1352</v>
      </c>
      <c r="L4785" t="s">
        <v>1341</v>
      </c>
    </row>
    <row r="4786" spans="8:12" x14ac:dyDescent="0.25">
      <c r="H4786" t="s">
        <v>5577</v>
      </c>
      <c r="I4786">
        <v>9401946</v>
      </c>
      <c r="J4786">
        <v>353512000</v>
      </c>
      <c r="K4786" t="s">
        <v>1332</v>
      </c>
      <c r="L4786" t="s">
        <v>1341</v>
      </c>
    </row>
    <row r="4787" spans="8:12" x14ac:dyDescent="0.25">
      <c r="H4787" t="s">
        <v>5578</v>
      </c>
      <c r="I4787">
        <v>9304930</v>
      </c>
      <c r="J4787">
        <v>416496000</v>
      </c>
      <c r="K4787" t="s">
        <v>2577</v>
      </c>
      <c r="L4787" t="s">
        <v>1341</v>
      </c>
    </row>
    <row r="4788" spans="8:12" x14ac:dyDescent="0.25">
      <c r="H4788" t="s">
        <v>5579</v>
      </c>
      <c r="I4788">
        <v>9479230</v>
      </c>
      <c r="J4788">
        <v>416463000</v>
      </c>
      <c r="K4788" t="s">
        <v>2577</v>
      </c>
      <c r="L4788" t="s">
        <v>1341</v>
      </c>
    </row>
    <row r="4789" spans="8:12" x14ac:dyDescent="0.25">
      <c r="H4789" t="s">
        <v>5580</v>
      </c>
      <c r="I4789">
        <v>9461075</v>
      </c>
      <c r="J4789">
        <v>353619000</v>
      </c>
      <c r="K4789" t="s">
        <v>1332</v>
      </c>
      <c r="L4789" t="s">
        <v>1341</v>
      </c>
    </row>
    <row r="4790" spans="8:12" x14ac:dyDescent="0.25">
      <c r="H4790" t="s">
        <v>5581</v>
      </c>
      <c r="I4790">
        <v>9539327</v>
      </c>
      <c r="J4790">
        <v>374288000</v>
      </c>
      <c r="L4790" t="s">
        <v>1308</v>
      </c>
    </row>
    <row r="4791" spans="8:12" x14ac:dyDescent="0.25">
      <c r="H4791" t="s">
        <v>5582</v>
      </c>
      <c r="I4791">
        <v>9363273</v>
      </c>
      <c r="J4791">
        <v>352765000</v>
      </c>
      <c r="K4791" t="s">
        <v>1332</v>
      </c>
      <c r="L4791" t="s">
        <v>1295</v>
      </c>
    </row>
    <row r="4792" spans="8:12" x14ac:dyDescent="0.25">
      <c r="H4792" t="s">
        <v>5583</v>
      </c>
      <c r="I4792">
        <v>9515199</v>
      </c>
      <c r="J4792">
        <v>373283000</v>
      </c>
      <c r="L4792" t="s">
        <v>1341</v>
      </c>
    </row>
    <row r="4793" spans="8:12" x14ac:dyDescent="0.25">
      <c r="H4793" t="s">
        <v>5584</v>
      </c>
      <c r="I4793">
        <v>9303053</v>
      </c>
      <c r="J4793">
        <v>371986000</v>
      </c>
      <c r="L4793" t="s">
        <v>1341</v>
      </c>
    </row>
    <row r="4794" spans="8:12" x14ac:dyDescent="0.25">
      <c r="H4794" t="s">
        <v>5585</v>
      </c>
      <c r="I4794">
        <v>9220237</v>
      </c>
      <c r="J4794">
        <v>356792000</v>
      </c>
      <c r="K4794" t="s">
        <v>1332</v>
      </c>
      <c r="L4794" t="s">
        <v>1341</v>
      </c>
    </row>
    <row r="4795" spans="8:12" x14ac:dyDescent="0.25">
      <c r="H4795" t="s">
        <v>5586</v>
      </c>
      <c r="I4795">
        <v>9496173</v>
      </c>
      <c r="J4795">
        <v>372371000</v>
      </c>
      <c r="L4795" t="s">
        <v>1295</v>
      </c>
    </row>
    <row r="4796" spans="8:12" x14ac:dyDescent="0.25">
      <c r="H4796" t="s">
        <v>5587</v>
      </c>
      <c r="I4796">
        <v>9643269</v>
      </c>
      <c r="J4796">
        <v>370252000</v>
      </c>
      <c r="L4796" t="s">
        <v>1313</v>
      </c>
    </row>
    <row r="4797" spans="8:12" x14ac:dyDescent="0.25">
      <c r="H4797" t="s">
        <v>5588</v>
      </c>
      <c r="I4797">
        <v>9108623</v>
      </c>
      <c r="J4797">
        <v>441152000</v>
      </c>
      <c r="K4797" t="s">
        <v>1352</v>
      </c>
      <c r="L4797" t="s">
        <v>1341</v>
      </c>
    </row>
    <row r="4798" spans="8:12" x14ac:dyDescent="0.25">
      <c r="H4798" t="s">
        <v>5589</v>
      </c>
      <c r="I4798">
        <v>8129498</v>
      </c>
      <c r="J4798">
        <v>271000264</v>
      </c>
      <c r="K4798" t="s">
        <v>1373</v>
      </c>
      <c r="L4798" t="s">
        <v>1295</v>
      </c>
    </row>
    <row r="4799" spans="8:12" x14ac:dyDescent="0.25">
      <c r="H4799" t="s">
        <v>5590</v>
      </c>
      <c r="I4799">
        <v>9344473</v>
      </c>
      <c r="J4799">
        <v>441471000</v>
      </c>
      <c r="K4799" t="s">
        <v>1352</v>
      </c>
      <c r="L4799" t="s">
        <v>1341</v>
      </c>
    </row>
    <row r="4800" spans="8:12" x14ac:dyDescent="0.25">
      <c r="H4800" t="s">
        <v>5591</v>
      </c>
      <c r="I4800">
        <v>9469962</v>
      </c>
      <c r="J4800">
        <v>441594000</v>
      </c>
      <c r="K4800" t="s">
        <v>1352</v>
      </c>
      <c r="L4800" t="s">
        <v>1341</v>
      </c>
    </row>
    <row r="4801" spans="8:12" x14ac:dyDescent="0.25">
      <c r="H4801" t="s">
        <v>5592</v>
      </c>
      <c r="I4801">
        <v>8715314</v>
      </c>
      <c r="J4801">
        <v>441969000</v>
      </c>
      <c r="K4801" t="s">
        <v>1352</v>
      </c>
      <c r="L4801" t="s">
        <v>1341</v>
      </c>
    </row>
    <row r="4802" spans="8:12" x14ac:dyDescent="0.25">
      <c r="H4802" t="s">
        <v>5593</v>
      </c>
      <c r="I4802">
        <v>8110978</v>
      </c>
      <c r="J4802">
        <v>373793000</v>
      </c>
      <c r="L4802" t="s">
        <v>3478</v>
      </c>
    </row>
    <row r="4803" spans="8:12" x14ac:dyDescent="0.25">
      <c r="H4803" t="s">
        <v>5594</v>
      </c>
      <c r="I4803">
        <v>7043374</v>
      </c>
      <c r="J4803">
        <v>257749000</v>
      </c>
      <c r="K4803" t="s">
        <v>1335</v>
      </c>
      <c r="L4803" t="s">
        <v>1295</v>
      </c>
    </row>
    <row r="4804" spans="8:12" x14ac:dyDescent="0.25">
      <c r="H4804" t="s">
        <v>5595</v>
      </c>
      <c r="I4804">
        <v>9617765</v>
      </c>
      <c r="J4804">
        <v>345070283</v>
      </c>
      <c r="K4804" t="s">
        <v>2744</v>
      </c>
      <c r="L4804" t="s">
        <v>1329</v>
      </c>
    </row>
    <row r="4805" spans="8:12" x14ac:dyDescent="0.25">
      <c r="H4805" t="s">
        <v>5596</v>
      </c>
      <c r="I4805">
        <v>8974001</v>
      </c>
      <c r="J4805">
        <v>345070081</v>
      </c>
      <c r="K4805" t="s">
        <v>2744</v>
      </c>
      <c r="L4805" t="s">
        <v>1329</v>
      </c>
    </row>
    <row r="4806" spans="8:12" x14ac:dyDescent="0.25">
      <c r="H4806" t="s">
        <v>5597</v>
      </c>
      <c r="I4806">
        <v>5275997</v>
      </c>
      <c r="J4806">
        <v>258450000</v>
      </c>
      <c r="K4806" t="s">
        <v>1335</v>
      </c>
      <c r="L4806" t="s">
        <v>1295</v>
      </c>
    </row>
    <row r="4807" spans="8:12" x14ac:dyDescent="0.25">
      <c r="H4807" t="s">
        <v>5598</v>
      </c>
      <c r="I4807">
        <v>9539614</v>
      </c>
      <c r="J4807">
        <v>576202000</v>
      </c>
      <c r="K4807" t="s">
        <v>2396</v>
      </c>
      <c r="L4807" t="s">
        <v>1308</v>
      </c>
    </row>
    <row r="4808" spans="8:12" x14ac:dyDescent="0.25">
      <c r="H4808" t="s">
        <v>5599</v>
      </c>
      <c r="I4808">
        <v>8645806</v>
      </c>
      <c r="J4808">
        <v>235093018</v>
      </c>
      <c r="K4808" t="s">
        <v>1558</v>
      </c>
      <c r="L4808" t="s">
        <v>1388</v>
      </c>
    </row>
    <row r="4809" spans="8:12" x14ac:dyDescent="0.25">
      <c r="H4809" t="s">
        <v>5600</v>
      </c>
      <c r="I4809">
        <v>9311361</v>
      </c>
      <c r="J4809">
        <v>357628000</v>
      </c>
      <c r="K4809" t="s">
        <v>1332</v>
      </c>
      <c r="L4809" t="s">
        <v>1362</v>
      </c>
    </row>
    <row r="4810" spans="8:12" x14ac:dyDescent="0.25">
      <c r="H4810" t="s">
        <v>5601</v>
      </c>
      <c r="I4810">
        <v>9311359</v>
      </c>
      <c r="J4810">
        <v>725001131</v>
      </c>
      <c r="K4810" t="s">
        <v>1532</v>
      </c>
      <c r="L4810" t="s">
        <v>1362</v>
      </c>
    </row>
    <row r="4811" spans="8:12" x14ac:dyDescent="0.25">
      <c r="H4811" t="s">
        <v>5602</v>
      </c>
      <c r="I4811">
        <v>9317248</v>
      </c>
      <c r="J4811">
        <v>352984000</v>
      </c>
      <c r="K4811" t="s">
        <v>1332</v>
      </c>
      <c r="L4811" t="s">
        <v>1326</v>
      </c>
    </row>
    <row r="4812" spans="8:12" x14ac:dyDescent="0.25">
      <c r="H4812" t="s">
        <v>5603</v>
      </c>
      <c r="I4812">
        <v>9298777</v>
      </c>
      <c r="J4812">
        <v>354841000</v>
      </c>
      <c r="K4812" t="s">
        <v>1332</v>
      </c>
      <c r="L4812" t="s">
        <v>1362</v>
      </c>
    </row>
    <row r="4813" spans="8:12" x14ac:dyDescent="0.25">
      <c r="H4813" t="s">
        <v>5604</v>
      </c>
      <c r="I4813">
        <v>9553490</v>
      </c>
      <c r="J4813">
        <v>345010060</v>
      </c>
      <c r="K4813" t="s">
        <v>2744</v>
      </c>
      <c r="L4813" t="s">
        <v>1329</v>
      </c>
    </row>
    <row r="4814" spans="8:12" x14ac:dyDescent="0.25">
      <c r="H4814" t="s">
        <v>5605</v>
      </c>
      <c r="I4814">
        <v>9253753</v>
      </c>
      <c r="J4814">
        <v>701106000</v>
      </c>
      <c r="K4814" t="s">
        <v>3134</v>
      </c>
      <c r="L4814" t="s">
        <v>1362</v>
      </c>
    </row>
    <row r="4815" spans="8:12" x14ac:dyDescent="0.25">
      <c r="H4815" t="s">
        <v>5606</v>
      </c>
      <c r="I4815">
        <v>9496276</v>
      </c>
      <c r="J4815">
        <v>477311300</v>
      </c>
      <c r="K4815" t="s">
        <v>1348</v>
      </c>
      <c r="L4815" t="s">
        <v>1341</v>
      </c>
    </row>
    <row r="4816" spans="8:12" x14ac:dyDescent="0.25">
      <c r="H4816" t="s">
        <v>5607</v>
      </c>
      <c r="I4816">
        <v>9191955</v>
      </c>
      <c r="J4816">
        <v>305137000</v>
      </c>
      <c r="L4816" t="s">
        <v>1295</v>
      </c>
    </row>
    <row r="4817" spans="8:12" x14ac:dyDescent="0.25">
      <c r="H4817" t="s">
        <v>5607</v>
      </c>
      <c r="I4817">
        <v>9537977</v>
      </c>
      <c r="J4817">
        <v>248697000</v>
      </c>
      <c r="K4817" t="s">
        <v>1340</v>
      </c>
      <c r="L4817" t="s">
        <v>1341</v>
      </c>
    </row>
    <row r="4818" spans="8:12" x14ac:dyDescent="0.25">
      <c r="H4818" t="s">
        <v>5608</v>
      </c>
      <c r="I4818">
        <v>9731494</v>
      </c>
      <c r="J4818">
        <v>725001276</v>
      </c>
      <c r="K4818" t="s">
        <v>1532</v>
      </c>
      <c r="L4818" t="s">
        <v>1329</v>
      </c>
    </row>
    <row r="4819" spans="8:12" x14ac:dyDescent="0.25">
      <c r="H4819" t="s">
        <v>5609</v>
      </c>
      <c r="I4819">
        <v>1007691</v>
      </c>
      <c r="J4819">
        <v>319947000</v>
      </c>
      <c r="K4819" t="s">
        <v>1671</v>
      </c>
      <c r="L4819" t="s">
        <v>1329</v>
      </c>
    </row>
    <row r="4820" spans="8:12" x14ac:dyDescent="0.25">
      <c r="H4820" t="s">
        <v>5610</v>
      </c>
      <c r="I4820">
        <v>9524669</v>
      </c>
      <c r="J4820">
        <v>371229000</v>
      </c>
      <c r="L4820" t="s">
        <v>1341</v>
      </c>
    </row>
    <row r="4821" spans="8:12" x14ac:dyDescent="0.25">
      <c r="H4821" t="s">
        <v>5611</v>
      </c>
      <c r="I4821">
        <v>6919837</v>
      </c>
      <c r="J4821">
        <v>377996000</v>
      </c>
      <c r="K4821" t="s">
        <v>1322</v>
      </c>
      <c r="L4821" t="s">
        <v>1295</v>
      </c>
    </row>
    <row r="4822" spans="8:12" x14ac:dyDescent="0.25">
      <c r="H4822" t="s">
        <v>5612</v>
      </c>
      <c r="I4822">
        <v>8913332</v>
      </c>
      <c r="J4822">
        <v>271000192</v>
      </c>
      <c r="K4822" t="s">
        <v>1373</v>
      </c>
      <c r="L4822" t="s">
        <v>1295</v>
      </c>
    </row>
    <row r="4823" spans="8:12" x14ac:dyDescent="0.25">
      <c r="H4823" t="s">
        <v>5613</v>
      </c>
      <c r="I4823">
        <v>9226279</v>
      </c>
      <c r="J4823">
        <v>710008410</v>
      </c>
      <c r="K4823" t="s">
        <v>2162</v>
      </c>
      <c r="L4823" t="s">
        <v>1329</v>
      </c>
    </row>
    <row r="4824" spans="8:12" x14ac:dyDescent="0.25">
      <c r="H4824" t="s">
        <v>5614</v>
      </c>
      <c r="I4824">
        <v>9224398</v>
      </c>
      <c r="J4824">
        <v>413378980</v>
      </c>
      <c r="K4824" t="s">
        <v>1328</v>
      </c>
      <c r="L4824" t="s">
        <v>1412</v>
      </c>
    </row>
    <row r="4825" spans="8:12" x14ac:dyDescent="0.25">
      <c r="H4825" t="s">
        <v>5614</v>
      </c>
      <c r="I4825">
        <v>9224398</v>
      </c>
      <c r="J4825">
        <v>412522940</v>
      </c>
      <c r="K4825" t="s">
        <v>1328</v>
      </c>
      <c r="L4825" t="s">
        <v>1412</v>
      </c>
    </row>
    <row r="4826" spans="8:12" x14ac:dyDescent="0.25">
      <c r="H4826" t="s">
        <v>5615</v>
      </c>
      <c r="I4826">
        <v>9394777</v>
      </c>
      <c r="J4826">
        <v>574375000</v>
      </c>
      <c r="K4826" t="s">
        <v>1350</v>
      </c>
      <c r="L4826" t="s">
        <v>1295</v>
      </c>
    </row>
    <row r="4827" spans="8:12" x14ac:dyDescent="0.25">
      <c r="H4827" t="s">
        <v>5616</v>
      </c>
      <c r="I4827">
        <v>8665911</v>
      </c>
      <c r="J4827">
        <v>354697000</v>
      </c>
      <c r="K4827" t="s">
        <v>1332</v>
      </c>
      <c r="L4827" t="s">
        <v>1308</v>
      </c>
    </row>
    <row r="4828" spans="8:12" x14ac:dyDescent="0.25">
      <c r="H4828" t="s">
        <v>5617</v>
      </c>
      <c r="I4828">
        <v>9214537</v>
      </c>
      <c r="J4828">
        <v>212944000</v>
      </c>
      <c r="K4828" t="s">
        <v>1443</v>
      </c>
      <c r="L4828" t="s">
        <v>1341</v>
      </c>
    </row>
    <row r="4829" spans="8:12" x14ac:dyDescent="0.25">
      <c r="H4829" t="s">
        <v>5618</v>
      </c>
      <c r="I4829">
        <v>8764846</v>
      </c>
      <c r="J4829">
        <v>636011189</v>
      </c>
      <c r="K4829" t="s">
        <v>1464</v>
      </c>
      <c r="L4829" t="s">
        <v>1329</v>
      </c>
    </row>
    <row r="4830" spans="8:12" x14ac:dyDescent="0.25">
      <c r="H4830" t="s">
        <v>5619</v>
      </c>
      <c r="I4830">
        <v>9164782</v>
      </c>
      <c r="J4830">
        <v>247629000</v>
      </c>
      <c r="K4830" t="s">
        <v>1398</v>
      </c>
      <c r="L4830" t="s">
        <v>1295</v>
      </c>
    </row>
    <row r="4831" spans="8:12" x14ac:dyDescent="0.25">
      <c r="H4831" t="s">
        <v>5620</v>
      </c>
      <c r="I4831">
        <v>9164768</v>
      </c>
      <c r="J4831">
        <v>247585000</v>
      </c>
      <c r="K4831" t="s">
        <v>1398</v>
      </c>
      <c r="L4831" t="s">
        <v>1295</v>
      </c>
    </row>
    <row r="4832" spans="8:12" x14ac:dyDescent="0.25">
      <c r="H4832" t="s">
        <v>5621</v>
      </c>
      <c r="I4832">
        <v>9262560</v>
      </c>
      <c r="J4832">
        <v>215438000</v>
      </c>
      <c r="K4832" t="s">
        <v>1340</v>
      </c>
      <c r="L4832" t="s">
        <v>1295</v>
      </c>
    </row>
    <row r="4833" spans="8:12" x14ac:dyDescent="0.25">
      <c r="H4833" t="s">
        <v>5622</v>
      </c>
      <c r="I4833">
        <v>9472751</v>
      </c>
      <c r="J4833">
        <v>247295200</v>
      </c>
      <c r="K4833" t="s">
        <v>1398</v>
      </c>
      <c r="L4833" t="s">
        <v>1326</v>
      </c>
    </row>
    <row r="4834" spans="8:12" x14ac:dyDescent="0.25">
      <c r="H4834" t="s">
        <v>5623</v>
      </c>
      <c r="I4834">
        <v>8322372</v>
      </c>
      <c r="J4834">
        <v>525020056</v>
      </c>
      <c r="K4834" t="s">
        <v>1307</v>
      </c>
      <c r="L4834" t="s">
        <v>1313</v>
      </c>
    </row>
    <row r="4835" spans="8:12" x14ac:dyDescent="0.25">
      <c r="H4835" t="s">
        <v>5624</v>
      </c>
      <c r="I4835">
        <v>9359571</v>
      </c>
      <c r="J4835">
        <v>247186800</v>
      </c>
      <c r="K4835" t="s">
        <v>1398</v>
      </c>
      <c r="L4835" t="s">
        <v>1326</v>
      </c>
    </row>
    <row r="4836" spans="8:12" x14ac:dyDescent="0.25">
      <c r="H4836" t="s">
        <v>5625</v>
      </c>
      <c r="I4836">
        <v>9642930</v>
      </c>
      <c r="J4836">
        <v>636016158</v>
      </c>
      <c r="K4836" t="s">
        <v>1464</v>
      </c>
      <c r="L4836" t="s">
        <v>1326</v>
      </c>
    </row>
    <row r="4837" spans="8:12" x14ac:dyDescent="0.25">
      <c r="H4837" t="s">
        <v>5625</v>
      </c>
      <c r="I4837">
        <v>9642930</v>
      </c>
      <c r="J4837">
        <v>345030016</v>
      </c>
      <c r="K4837" t="s">
        <v>2744</v>
      </c>
      <c r="L4837" t="s">
        <v>1326</v>
      </c>
    </row>
    <row r="4838" spans="8:12" x14ac:dyDescent="0.25">
      <c r="H4838" t="s">
        <v>5626</v>
      </c>
      <c r="I4838">
        <v>9528512</v>
      </c>
      <c r="J4838">
        <v>236611000</v>
      </c>
      <c r="K4838" t="s">
        <v>1383</v>
      </c>
      <c r="L4838" t="s">
        <v>1295</v>
      </c>
    </row>
    <row r="4839" spans="8:12" x14ac:dyDescent="0.25">
      <c r="H4839" t="s">
        <v>5627</v>
      </c>
      <c r="I4839">
        <v>9262546</v>
      </c>
      <c r="J4839">
        <v>215190000</v>
      </c>
      <c r="K4839" t="s">
        <v>1340</v>
      </c>
      <c r="L4839" t="s">
        <v>1295</v>
      </c>
    </row>
    <row r="4840" spans="8:12" x14ac:dyDescent="0.25">
      <c r="H4840" t="s">
        <v>5628</v>
      </c>
      <c r="I4840">
        <v>9472763</v>
      </c>
      <c r="J4840">
        <v>247296300</v>
      </c>
      <c r="K4840" t="s">
        <v>1398</v>
      </c>
      <c r="L4840" t="s">
        <v>1326</v>
      </c>
    </row>
    <row r="4841" spans="8:12" x14ac:dyDescent="0.25">
      <c r="H4841" t="s">
        <v>490</v>
      </c>
      <c r="I4841">
        <v>9304576</v>
      </c>
      <c r="J4841">
        <v>538005194</v>
      </c>
      <c r="K4841" t="s">
        <v>1437</v>
      </c>
      <c r="L4841" t="s">
        <v>1341</v>
      </c>
    </row>
    <row r="4842" spans="8:12" x14ac:dyDescent="0.25">
      <c r="H4842" t="s">
        <v>5629</v>
      </c>
      <c r="I4842">
        <v>9144926</v>
      </c>
      <c r="J4842">
        <v>367365820</v>
      </c>
      <c r="K4842" t="s">
        <v>1431</v>
      </c>
      <c r="L4842" t="s">
        <v>1326</v>
      </c>
    </row>
    <row r="4843" spans="8:12" x14ac:dyDescent="0.25">
      <c r="H4843" t="s">
        <v>5630</v>
      </c>
      <c r="I4843">
        <v>9588586</v>
      </c>
      <c r="J4843">
        <v>636092676</v>
      </c>
      <c r="K4843" t="s">
        <v>1464</v>
      </c>
      <c r="L4843" t="s">
        <v>1341</v>
      </c>
    </row>
    <row r="4844" spans="8:12" x14ac:dyDescent="0.25">
      <c r="H4844" t="s">
        <v>5630</v>
      </c>
      <c r="I4844">
        <v>9588586</v>
      </c>
      <c r="J4844">
        <v>636015983</v>
      </c>
      <c r="K4844" t="s">
        <v>1464</v>
      </c>
      <c r="L4844" t="s">
        <v>1341</v>
      </c>
    </row>
    <row r="4845" spans="8:12" x14ac:dyDescent="0.25">
      <c r="H4845" t="s">
        <v>311</v>
      </c>
      <c r="I4845">
        <v>9297929</v>
      </c>
      <c r="J4845">
        <v>311912000</v>
      </c>
      <c r="K4845" t="s">
        <v>1609</v>
      </c>
      <c r="L4845" t="s">
        <v>1341</v>
      </c>
    </row>
    <row r="4846" spans="8:12" x14ac:dyDescent="0.25">
      <c r="H4846" t="s">
        <v>5631</v>
      </c>
      <c r="I4846">
        <v>9311232</v>
      </c>
      <c r="J4846">
        <v>477193600</v>
      </c>
      <c r="K4846" t="s">
        <v>1348</v>
      </c>
      <c r="L4846" t="s">
        <v>1614</v>
      </c>
    </row>
    <row r="4847" spans="8:12" x14ac:dyDescent="0.25">
      <c r="H4847" t="s">
        <v>5631</v>
      </c>
      <c r="I4847">
        <v>9311232</v>
      </c>
      <c r="J4847">
        <v>477193000</v>
      </c>
      <c r="K4847" t="s">
        <v>1348</v>
      </c>
      <c r="L4847" t="s">
        <v>1614</v>
      </c>
    </row>
    <row r="4848" spans="8:12" x14ac:dyDescent="0.25">
      <c r="H4848" t="s">
        <v>5632</v>
      </c>
      <c r="I4848">
        <v>9692911</v>
      </c>
      <c r="J4848">
        <v>563025410</v>
      </c>
      <c r="K4848" t="s">
        <v>1441</v>
      </c>
      <c r="L4848" t="s">
        <v>1494</v>
      </c>
    </row>
    <row r="4849" spans="8:12" x14ac:dyDescent="0.25">
      <c r="H4849" t="s">
        <v>5633</v>
      </c>
      <c r="I4849">
        <v>9219458</v>
      </c>
      <c r="J4849">
        <v>356051000</v>
      </c>
      <c r="K4849" t="s">
        <v>1332</v>
      </c>
      <c r="L4849" t="s">
        <v>1341</v>
      </c>
    </row>
    <row r="4850" spans="8:12" x14ac:dyDescent="0.25">
      <c r="H4850" t="s">
        <v>5634</v>
      </c>
      <c r="I4850">
        <v>8014772</v>
      </c>
      <c r="J4850">
        <v>710016350</v>
      </c>
      <c r="K4850" t="s">
        <v>2162</v>
      </c>
      <c r="L4850" t="s">
        <v>1341</v>
      </c>
    </row>
    <row r="4851" spans="8:12" x14ac:dyDescent="0.25">
      <c r="H4851" t="s">
        <v>5634</v>
      </c>
      <c r="I4851">
        <v>9310721</v>
      </c>
      <c r="J4851">
        <v>352112000</v>
      </c>
      <c r="K4851" t="s">
        <v>1332</v>
      </c>
      <c r="L4851" t="s">
        <v>1341</v>
      </c>
    </row>
    <row r="4852" spans="8:12" x14ac:dyDescent="0.25">
      <c r="H4852" t="s">
        <v>5635</v>
      </c>
      <c r="I4852">
        <v>9553282</v>
      </c>
      <c r="J4852">
        <v>441961000</v>
      </c>
      <c r="K4852" t="s">
        <v>1352</v>
      </c>
      <c r="L4852" t="s">
        <v>1313</v>
      </c>
    </row>
    <row r="4853" spans="8:12" x14ac:dyDescent="0.25">
      <c r="H4853" t="s">
        <v>5635</v>
      </c>
      <c r="I4853">
        <v>9540302</v>
      </c>
      <c r="J4853">
        <v>273348630</v>
      </c>
      <c r="K4853" t="s">
        <v>1297</v>
      </c>
      <c r="L4853" t="s">
        <v>1313</v>
      </c>
    </row>
    <row r="4854" spans="8:12" x14ac:dyDescent="0.25">
      <c r="H4854" t="s">
        <v>5636</v>
      </c>
      <c r="I4854">
        <v>9447988</v>
      </c>
      <c r="J4854">
        <v>215040000</v>
      </c>
      <c r="K4854" t="s">
        <v>1340</v>
      </c>
      <c r="L4854" t="s">
        <v>1341</v>
      </c>
    </row>
    <row r="4855" spans="8:12" x14ac:dyDescent="0.25">
      <c r="H4855" t="s">
        <v>5637</v>
      </c>
      <c r="I4855">
        <v>9427392</v>
      </c>
      <c r="J4855">
        <v>636091966</v>
      </c>
      <c r="K4855" t="s">
        <v>1464</v>
      </c>
      <c r="L4855" t="s">
        <v>1295</v>
      </c>
    </row>
    <row r="4856" spans="8:12" x14ac:dyDescent="0.25">
      <c r="H4856" t="s">
        <v>5638</v>
      </c>
      <c r="I4856">
        <v>9317705</v>
      </c>
      <c r="J4856">
        <v>235103314</v>
      </c>
      <c r="K4856" t="s">
        <v>1558</v>
      </c>
      <c r="L4856" t="s">
        <v>1341</v>
      </c>
    </row>
    <row r="4857" spans="8:12" x14ac:dyDescent="0.25">
      <c r="H4857" t="s">
        <v>5639</v>
      </c>
      <c r="I4857">
        <v>9184835</v>
      </c>
      <c r="J4857">
        <v>538002294</v>
      </c>
      <c r="K4857" t="s">
        <v>1437</v>
      </c>
      <c r="L4857" t="s">
        <v>1341</v>
      </c>
    </row>
    <row r="4858" spans="8:12" x14ac:dyDescent="0.25">
      <c r="H4858" t="s">
        <v>5640</v>
      </c>
      <c r="I4858">
        <v>8318867</v>
      </c>
      <c r="J4858">
        <v>515487000</v>
      </c>
      <c r="K4858" t="s">
        <v>1406</v>
      </c>
      <c r="L4858" t="s">
        <v>1295</v>
      </c>
    </row>
    <row r="4859" spans="8:12" x14ac:dyDescent="0.25">
      <c r="H4859" t="s">
        <v>5641</v>
      </c>
      <c r="I4859">
        <v>9334985</v>
      </c>
      <c r="J4859">
        <v>548728000</v>
      </c>
      <c r="K4859" t="s">
        <v>1988</v>
      </c>
      <c r="L4859" t="s">
        <v>1295</v>
      </c>
    </row>
    <row r="4860" spans="8:12" x14ac:dyDescent="0.25">
      <c r="H4860" t="s">
        <v>5642</v>
      </c>
      <c r="I4860">
        <v>9493951</v>
      </c>
      <c r="J4860">
        <v>235074878</v>
      </c>
      <c r="K4860" t="s">
        <v>1558</v>
      </c>
      <c r="L4860" t="s">
        <v>1341</v>
      </c>
    </row>
    <row r="4861" spans="8:12" x14ac:dyDescent="0.25">
      <c r="H4861" t="s">
        <v>5643</v>
      </c>
      <c r="I4861">
        <v>9411290</v>
      </c>
      <c r="J4861">
        <v>636014611</v>
      </c>
      <c r="K4861" t="s">
        <v>1464</v>
      </c>
      <c r="L4861" t="s">
        <v>1326</v>
      </c>
    </row>
    <row r="4862" spans="8:12" x14ac:dyDescent="0.25">
      <c r="H4862" t="s">
        <v>5643</v>
      </c>
      <c r="I4862">
        <v>9109512</v>
      </c>
      <c r="J4862">
        <v>312092000</v>
      </c>
      <c r="K4862" t="s">
        <v>1379</v>
      </c>
      <c r="L4862" t="s">
        <v>1341</v>
      </c>
    </row>
    <row r="4863" spans="8:12" x14ac:dyDescent="0.25">
      <c r="H4863" t="s">
        <v>5643</v>
      </c>
      <c r="I4863">
        <v>9512381</v>
      </c>
      <c r="J4863">
        <v>305691000</v>
      </c>
      <c r="L4863" t="s">
        <v>1295</v>
      </c>
    </row>
    <row r="4864" spans="8:12" x14ac:dyDescent="0.25">
      <c r="H4864" t="s">
        <v>5643</v>
      </c>
      <c r="I4864">
        <v>9370305</v>
      </c>
      <c r="J4864">
        <v>246816000</v>
      </c>
      <c r="K4864" t="s">
        <v>1387</v>
      </c>
      <c r="L4864" t="s">
        <v>1295</v>
      </c>
    </row>
    <row r="4865" spans="8:12" x14ac:dyDescent="0.25">
      <c r="H4865" t="s">
        <v>5644</v>
      </c>
      <c r="I4865">
        <v>9407524</v>
      </c>
      <c r="J4865">
        <v>564447000</v>
      </c>
      <c r="K4865" t="s">
        <v>1441</v>
      </c>
      <c r="L4865" t="s">
        <v>1341</v>
      </c>
    </row>
    <row r="4866" spans="8:12" x14ac:dyDescent="0.25">
      <c r="H4866" t="s">
        <v>5645</v>
      </c>
      <c r="I4866">
        <v>7637668</v>
      </c>
      <c r="J4866">
        <v>240723000</v>
      </c>
      <c r="K4866" t="s">
        <v>1679</v>
      </c>
      <c r="L4866" t="s">
        <v>1295</v>
      </c>
    </row>
    <row r="4867" spans="8:12" x14ac:dyDescent="0.25">
      <c r="H4867" t="s">
        <v>228</v>
      </c>
      <c r="I4867">
        <v>9711444</v>
      </c>
      <c r="J4867">
        <v>538006275</v>
      </c>
      <c r="K4867" t="s">
        <v>1437</v>
      </c>
      <c r="L4867" t="s">
        <v>1308</v>
      </c>
    </row>
    <row r="4868" spans="8:12" x14ac:dyDescent="0.25">
      <c r="H4868" t="s">
        <v>5646</v>
      </c>
      <c r="I4868">
        <v>9527350</v>
      </c>
      <c r="J4868">
        <v>574911000</v>
      </c>
      <c r="K4868" t="s">
        <v>1350</v>
      </c>
      <c r="L4868" t="s">
        <v>1308</v>
      </c>
    </row>
    <row r="4869" spans="8:12" x14ac:dyDescent="0.25">
      <c r="H4869" t="s">
        <v>5647</v>
      </c>
      <c r="I4869">
        <v>9527362</v>
      </c>
      <c r="J4869">
        <v>574001650</v>
      </c>
      <c r="K4869" t="s">
        <v>1350</v>
      </c>
      <c r="L4869" t="s">
        <v>1308</v>
      </c>
    </row>
    <row r="4870" spans="8:12" x14ac:dyDescent="0.25">
      <c r="H4870" t="s">
        <v>5648</v>
      </c>
      <c r="I4870">
        <v>9482110</v>
      </c>
      <c r="J4870">
        <v>564153000</v>
      </c>
      <c r="K4870" t="s">
        <v>1441</v>
      </c>
      <c r="L4870" t="s">
        <v>1341</v>
      </c>
    </row>
    <row r="4871" spans="8:12" x14ac:dyDescent="0.25">
      <c r="H4871" t="s">
        <v>5649</v>
      </c>
      <c r="I4871">
        <v>9324734</v>
      </c>
      <c r="J4871">
        <v>636012709</v>
      </c>
      <c r="K4871" t="s">
        <v>1464</v>
      </c>
      <c r="L4871" t="s">
        <v>1346</v>
      </c>
    </row>
    <row r="4872" spans="8:12" x14ac:dyDescent="0.25">
      <c r="H4872" t="s">
        <v>5650</v>
      </c>
      <c r="I4872">
        <v>7638947</v>
      </c>
      <c r="J4872">
        <v>671212000</v>
      </c>
      <c r="K4872" t="s">
        <v>1311</v>
      </c>
      <c r="L4872" t="s">
        <v>1295</v>
      </c>
    </row>
    <row r="4873" spans="8:12" x14ac:dyDescent="0.25">
      <c r="H4873" t="s">
        <v>5651</v>
      </c>
      <c r="I4873">
        <v>8813673</v>
      </c>
      <c r="J4873">
        <v>440129000</v>
      </c>
      <c r="K4873" t="s">
        <v>1352</v>
      </c>
      <c r="L4873" t="s">
        <v>1341</v>
      </c>
    </row>
    <row r="4874" spans="8:12" x14ac:dyDescent="0.25">
      <c r="H4874" t="s">
        <v>5651</v>
      </c>
      <c r="I4874">
        <v>8813673</v>
      </c>
      <c r="J4874">
        <v>351445000</v>
      </c>
      <c r="K4874" t="s">
        <v>1332</v>
      </c>
      <c r="L4874" t="s">
        <v>1341</v>
      </c>
    </row>
    <row r="4875" spans="8:12" x14ac:dyDescent="0.25">
      <c r="H4875" t="s">
        <v>302</v>
      </c>
      <c r="I4875">
        <v>9544085</v>
      </c>
      <c r="J4875">
        <v>563385000</v>
      </c>
      <c r="K4875" t="s">
        <v>1441</v>
      </c>
      <c r="L4875" t="s">
        <v>1308</v>
      </c>
    </row>
    <row r="4876" spans="8:12" x14ac:dyDescent="0.25">
      <c r="H4876" t="s">
        <v>5652</v>
      </c>
      <c r="I4876">
        <v>9568017</v>
      </c>
      <c r="J4876">
        <v>432992000</v>
      </c>
      <c r="K4876" t="s">
        <v>1368</v>
      </c>
      <c r="L4876" t="s">
        <v>1308</v>
      </c>
    </row>
    <row r="4877" spans="8:12" x14ac:dyDescent="0.25">
      <c r="H4877" t="s">
        <v>5653</v>
      </c>
      <c r="I4877">
        <v>9701231</v>
      </c>
      <c r="J4877">
        <v>538006535</v>
      </c>
      <c r="K4877" t="s">
        <v>1437</v>
      </c>
      <c r="L4877" t="s">
        <v>1308</v>
      </c>
    </row>
    <row r="4878" spans="8:12" x14ac:dyDescent="0.25">
      <c r="H4878" t="s">
        <v>5654</v>
      </c>
      <c r="I4878">
        <v>8730895</v>
      </c>
      <c r="J4878">
        <v>525012370</v>
      </c>
      <c r="K4878" t="s">
        <v>1307</v>
      </c>
      <c r="L4878" t="s">
        <v>1308</v>
      </c>
    </row>
    <row r="4879" spans="8:12" x14ac:dyDescent="0.25">
      <c r="H4879" t="s">
        <v>5655</v>
      </c>
      <c r="I4879">
        <v>8100595</v>
      </c>
      <c r="J4879">
        <v>316003543</v>
      </c>
      <c r="K4879" t="s">
        <v>1365</v>
      </c>
      <c r="L4879" t="s">
        <v>1614</v>
      </c>
    </row>
    <row r="4880" spans="8:12" x14ac:dyDescent="0.25">
      <c r="H4880" t="s">
        <v>5656</v>
      </c>
      <c r="I4880">
        <v>9171498</v>
      </c>
      <c r="J4880">
        <v>219243000</v>
      </c>
      <c r="K4880" t="s">
        <v>1456</v>
      </c>
      <c r="L4880" t="s">
        <v>1326</v>
      </c>
    </row>
    <row r="4881" spans="8:12" x14ac:dyDescent="0.25">
      <c r="H4881" t="s">
        <v>5657</v>
      </c>
      <c r="I4881">
        <v>9118276</v>
      </c>
      <c r="J4881">
        <v>250076000</v>
      </c>
      <c r="K4881" t="s">
        <v>3219</v>
      </c>
      <c r="L4881" t="s">
        <v>1295</v>
      </c>
    </row>
    <row r="4882" spans="8:12" x14ac:dyDescent="0.25">
      <c r="H4882" t="s">
        <v>5658</v>
      </c>
      <c r="I4882">
        <v>8100741</v>
      </c>
      <c r="J4882">
        <v>352681000</v>
      </c>
      <c r="K4882" t="s">
        <v>1332</v>
      </c>
      <c r="L4882" t="s">
        <v>1295</v>
      </c>
    </row>
    <row r="4883" spans="8:12" x14ac:dyDescent="0.25">
      <c r="H4883" t="s">
        <v>5659</v>
      </c>
      <c r="I4883">
        <v>9336775</v>
      </c>
      <c r="J4883">
        <v>372733000</v>
      </c>
      <c r="L4883" t="s">
        <v>1341</v>
      </c>
    </row>
    <row r="4884" spans="8:12" x14ac:dyDescent="0.25">
      <c r="H4884" t="s">
        <v>5660</v>
      </c>
      <c r="I4884">
        <v>9167980</v>
      </c>
      <c r="J4884">
        <v>209641000</v>
      </c>
      <c r="K4884" t="s">
        <v>1443</v>
      </c>
      <c r="L4884" t="s">
        <v>1295</v>
      </c>
    </row>
    <row r="4885" spans="8:12" x14ac:dyDescent="0.25">
      <c r="H4885" t="s">
        <v>5661</v>
      </c>
      <c r="I4885">
        <v>7724265</v>
      </c>
      <c r="J4885">
        <v>671549000</v>
      </c>
      <c r="K4885" t="s">
        <v>1311</v>
      </c>
      <c r="L4885" t="s">
        <v>1614</v>
      </c>
    </row>
    <row r="4886" spans="8:12" x14ac:dyDescent="0.25">
      <c r="H4886" t="s">
        <v>5662</v>
      </c>
      <c r="I4886">
        <v>9107899</v>
      </c>
      <c r="J4886">
        <v>271043840</v>
      </c>
      <c r="K4886" t="s">
        <v>1373</v>
      </c>
      <c r="L4886" t="s">
        <v>1341</v>
      </c>
    </row>
    <row r="4887" spans="8:12" x14ac:dyDescent="0.25">
      <c r="H4887" t="s">
        <v>5663</v>
      </c>
      <c r="I4887">
        <v>9539561</v>
      </c>
      <c r="J4887">
        <v>636015703</v>
      </c>
      <c r="K4887" t="s">
        <v>1464</v>
      </c>
      <c r="L4887" t="s">
        <v>1362</v>
      </c>
    </row>
    <row r="4888" spans="8:12" x14ac:dyDescent="0.25">
      <c r="H4888" t="s">
        <v>5664</v>
      </c>
      <c r="I4888">
        <v>9609225</v>
      </c>
      <c r="J4888">
        <v>373186000</v>
      </c>
      <c r="L4888" t="s">
        <v>1341</v>
      </c>
    </row>
    <row r="4889" spans="8:12" x14ac:dyDescent="0.25">
      <c r="H4889" t="s">
        <v>5665</v>
      </c>
      <c r="I4889">
        <v>9587269</v>
      </c>
      <c r="J4889">
        <v>229574000</v>
      </c>
      <c r="L4889" t="s">
        <v>1341</v>
      </c>
    </row>
    <row r="4890" spans="8:12" x14ac:dyDescent="0.25">
      <c r="H4890" t="s">
        <v>5666</v>
      </c>
      <c r="I4890">
        <v>7509495</v>
      </c>
      <c r="J4890">
        <v>701006646</v>
      </c>
      <c r="K4890" t="s">
        <v>3134</v>
      </c>
      <c r="L4890" t="s">
        <v>1329</v>
      </c>
    </row>
    <row r="4891" spans="8:12" x14ac:dyDescent="0.25">
      <c r="H4891" t="s">
        <v>5667</v>
      </c>
      <c r="I4891">
        <v>1192977</v>
      </c>
      <c r="J4891">
        <v>367150170</v>
      </c>
      <c r="K4891" t="s">
        <v>1431</v>
      </c>
      <c r="L4891" t="s">
        <v>1329</v>
      </c>
    </row>
    <row r="4892" spans="8:12" x14ac:dyDescent="0.25">
      <c r="H4892" t="s">
        <v>5668</v>
      </c>
      <c r="I4892">
        <v>1201501</v>
      </c>
      <c r="J4892">
        <v>367197410</v>
      </c>
      <c r="K4892" t="s">
        <v>1431</v>
      </c>
      <c r="L4892" t="s">
        <v>1329</v>
      </c>
    </row>
    <row r="4893" spans="8:12" x14ac:dyDescent="0.25">
      <c r="H4893" t="s">
        <v>5669</v>
      </c>
      <c r="I4893">
        <v>1212301</v>
      </c>
      <c r="J4893">
        <v>367362520</v>
      </c>
      <c r="K4893" t="s">
        <v>1431</v>
      </c>
      <c r="L4893" t="s">
        <v>1329</v>
      </c>
    </row>
    <row r="4894" spans="8:12" x14ac:dyDescent="0.25">
      <c r="H4894" t="s">
        <v>5670</v>
      </c>
      <c r="I4894">
        <v>9107318</v>
      </c>
      <c r="J4894">
        <v>309761000</v>
      </c>
      <c r="K4894" t="s">
        <v>1609</v>
      </c>
      <c r="L4894" t="s">
        <v>1295</v>
      </c>
    </row>
    <row r="4895" spans="8:12" x14ac:dyDescent="0.25">
      <c r="H4895" t="s">
        <v>5671</v>
      </c>
      <c r="I4895">
        <v>9606089</v>
      </c>
      <c r="J4895">
        <v>271043140</v>
      </c>
      <c r="K4895" t="s">
        <v>1373</v>
      </c>
      <c r="L4895" t="s">
        <v>1326</v>
      </c>
    </row>
    <row r="4896" spans="8:12" x14ac:dyDescent="0.25">
      <c r="H4896" t="s">
        <v>5672</v>
      </c>
      <c r="I4896">
        <v>9294757</v>
      </c>
      <c r="J4896">
        <v>441738000</v>
      </c>
      <c r="K4896" t="s">
        <v>1352</v>
      </c>
      <c r="L4896" t="s">
        <v>1295</v>
      </c>
    </row>
    <row r="4897" spans="8:12" x14ac:dyDescent="0.25">
      <c r="H4897" t="s">
        <v>5673</v>
      </c>
      <c r="I4897">
        <v>9359583</v>
      </c>
      <c r="J4897">
        <v>247242200</v>
      </c>
      <c r="K4897" t="s">
        <v>1398</v>
      </c>
      <c r="L4897" t="s">
        <v>1326</v>
      </c>
    </row>
    <row r="4898" spans="8:12" x14ac:dyDescent="0.25">
      <c r="H4898" t="s">
        <v>5674</v>
      </c>
      <c r="I4898">
        <v>9662332</v>
      </c>
      <c r="J4898">
        <v>229410000</v>
      </c>
      <c r="L4898" t="s">
        <v>1341</v>
      </c>
    </row>
    <row r="4899" spans="8:12" x14ac:dyDescent="0.25">
      <c r="H4899" t="s">
        <v>5675</v>
      </c>
      <c r="I4899">
        <v>9650860</v>
      </c>
      <c r="J4899">
        <v>548864000</v>
      </c>
      <c r="K4899" t="s">
        <v>1988</v>
      </c>
      <c r="L4899" t="s">
        <v>1308</v>
      </c>
    </row>
    <row r="4900" spans="8:12" x14ac:dyDescent="0.25">
      <c r="H4900" t="s">
        <v>5676</v>
      </c>
      <c r="I4900">
        <v>9650872</v>
      </c>
      <c r="J4900">
        <v>548865000</v>
      </c>
      <c r="K4900" t="s">
        <v>1988</v>
      </c>
      <c r="L4900" t="s">
        <v>1341</v>
      </c>
    </row>
    <row r="4901" spans="8:12" x14ac:dyDescent="0.25">
      <c r="H4901" t="s">
        <v>5677</v>
      </c>
      <c r="I4901">
        <v>9076466</v>
      </c>
      <c r="J4901">
        <v>376762000</v>
      </c>
      <c r="K4901" t="s">
        <v>1322</v>
      </c>
      <c r="L4901" t="s">
        <v>1295</v>
      </c>
    </row>
    <row r="4902" spans="8:12" x14ac:dyDescent="0.25">
      <c r="H4902" t="s">
        <v>5678</v>
      </c>
      <c r="I4902">
        <v>9333668</v>
      </c>
      <c r="J4902">
        <v>215893000</v>
      </c>
      <c r="K4902" t="s">
        <v>1340</v>
      </c>
      <c r="L4902" t="s">
        <v>1326</v>
      </c>
    </row>
    <row r="4903" spans="8:12" x14ac:dyDescent="0.25">
      <c r="H4903" t="s">
        <v>5679</v>
      </c>
      <c r="I4903">
        <v>9502673</v>
      </c>
      <c r="J4903">
        <v>249616000</v>
      </c>
      <c r="K4903" t="s">
        <v>1340</v>
      </c>
      <c r="L4903" t="s">
        <v>1326</v>
      </c>
    </row>
    <row r="4904" spans="8:12" x14ac:dyDescent="0.25">
      <c r="H4904" t="s">
        <v>5680</v>
      </c>
      <c r="I4904">
        <v>9485904</v>
      </c>
      <c r="J4904">
        <v>636015198</v>
      </c>
      <c r="K4904" t="s">
        <v>1464</v>
      </c>
      <c r="L4904" t="s">
        <v>1341</v>
      </c>
    </row>
    <row r="4905" spans="8:12" x14ac:dyDescent="0.25">
      <c r="H4905" t="s">
        <v>5681</v>
      </c>
      <c r="I4905">
        <v>9362839</v>
      </c>
      <c r="J4905">
        <v>228237800</v>
      </c>
      <c r="K4905" t="s">
        <v>1556</v>
      </c>
      <c r="L4905" t="s">
        <v>1326</v>
      </c>
    </row>
    <row r="4906" spans="8:12" x14ac:dyDescent="0.25">
      <c r="H4906" t="s">
        <v>5682</v>
      </c>
      <c r="I4906">
        <v>9664275</v>
      </c>
      <c r="J4906">
        <v>564933000</v>
      </c>
      <c r="K4906" t="s">
        <v>1441</v>
      </c>
      <c r="L4906" t="s">
        <v>1308</v>
      </c>
    </row>
    <row r="4907" spans="8:12" x14ac:dyDescent="0.25">
      <c r="H4907" t="s">
        <v>5683</v>
      </c>
      <c r="I4907">
        <v>8420426</v>
      </c>
      <c r="J4907">
        <v>371082000</v>
      </c>
      <c r="L4907" t="s">
        <v>1614</v>
      </c>
    </row>
    <row r="4908" spans="8:12" x14ac:dyDescent="0.25">
      <c r="H4908" t="s">
        <v>5684</v>
      </c>
      <c r="I4908">
        <v>9319961</v>
      </c>
      <c r="J4908">
        <v>228214900</v>
      </c>
      <c r="K4908" t="s">
        <v>1556</v>
      </c>
      <c r="L4908" t="s">
        <v>1326</v>
      </c>
    </row>
    <row r="4909" spans="8:12" x14ac:dyDescent="0.25">
      <c r="H4909" t="s">
        <v>5685</v>
      </c>
      <c r="I4909">
        <v>9670834</v>
      </c>
      <c r="J4909">
        <v>636015797</v>
      </c>
      <c r="K4909" t="s">
        <v>1464</v>
      </c>
      <c r="L4909" t="s">
        <v>1983</v>
      </c>
    </row>
    <row r="4910" spans="8:12" x14ac:dyDescent="0.25">
      <c r="H4910" t="s">
        <v>5685</v>
      </c>
      <c r="I4910">
        <v>9670834</v>
      </c>
      <c r="J4910">
        <v>255805764</v>
      </c>
      <c r="L4910" t="s">
        <v>1983</v>
      </c>
    </row>
    <row r="4911" spans="8:12" x14ac:dyDescent="0.25">
      <c r="H4911" t="s">
        <v>491</v>
      </c>
      <c r="I4911">
        <v>9209128</v>
      </c>
      <c r="J4911">
        <v>212161000</v>
      </c>
      <c r="K4911" t="s">
        <v>1443</v>
      </c>
      <c r="L4911" t="s">
        <v>1341</v>
      </c>
    </row>
    <row r="4912" spans="8:12" x14ac:dyDescent="0.25">
      <c r="H4912" t="s">
        <v>5686</v>
      </c>
      <c r="I4912">
        <v>9108829</v>
      </c>
      <c r="J4912">
        <v>224802000</v>
      </c>
      <c r="K4912" t="s">
        <v>1830</v>
      </c>
      <c r="L4912" t="s">
        <v>1295</v>
      </c>
    </row>
    <row r="4913" spans="8:12" x14ac:dyDescent="0.25">
      <c r="H4913" t="s">
        <v>5687</v>
      </c>
      <c r="I4913">
        <v>9459204</v>
      </c>
      <c r="J4913">
        <v>228296700</v>
      </c>
      <c r="K4913" t="s">
        <v>1556</v>
      </c>
      <c r="L4913" t="s">
        <v>1326</v>
      </c>
    </row>
    <row r="4914" spans="8:12" x14ac:dyDescent="0.25">
      <c r="H4914" t="s">
        <v>5688</v>
      </c>
      <c r="I4914">
        <v>9274446</v>
      </c>
      <c r="J4914">
        <v>240145000</v>
      </c>
      <c r="K4914" t="s">
        <v>1679</v>
      </c>
      <c r="L4914" t="s">
        <v>1313</v>
      </c>
    </row>
    <row r="4915" spans="8:12" x14ac:dyDescent="0.25">
      <c r="H4915" t="s">
        <v>5689</v>
      </c>
      <c r="I4915">
        <v>9539004</v>
      </c>
      <c r="J4915">
        <v>228306800</v>
      </c>
      <c r="K4915" t="s">
        <v>1556</v>
      </c>
      <c r="L4915" t="s">
        <v>1326</v>
      </c>
    </row>
    <row r="4916" spans="8:12" x14ac:dyDescent="0.25">
      <c r="H4916" t="s">
        <v>5690</v>
      </c>
      <c r="I4916">
        <v>9717204</v>
      </c>
      <c r="J4916">
        <v>218807000</v>
      </c>
      <c r="K4916" t="s">
        <v>1426</v>
      </c>
      <c r="L4916" t="s">
        <v>1337</v>
      </c>
    </row>
    <row r="4917" spans="8:12" x14ac:dyDescent="0.25">
      <c r="H4917" t="s">
        <v>5691</v>
      </c>
      <c r="I4917">
        <v>9717216</v>
      </c>
      <c r="J4917">
        <v>218808000</v>
      </c>
      <c r="K4917" t="s">
        <v>1426</v>
      </c>
      <c r="L4917" t="s">
        <v>1337</v>
      </c>
    </row>
    <row r="4918" spans="8:12" x14ac:dyDescent="0.25">
      <c r="H4918" t="s">
        <v>5692</v>
      </c>
      <c r="I4918">
        <v>9633953</v>
      </c>
      <c r="J4918">
        <v>564716000</v>
      </c>
      <c r="K4918" t="s">
        <v>1441</v>
      </c>
      <c r="L4918" t="s">
        <v>1308</v>
      </c>
    </row>
    <row r="4919" spans="8:12" x14ac:dyDescent="0.25">
      <c r="H4919" t="s">
        <v>5693</v>
      </c>
      <c r="I4919">
        <v>9717228</v>
      </c>
      <c r="J4919">
        <v>218812000</v>
      </c>
      <c r="K4919" t="s">
        <v>1426</v>
      </c>
      <c r="L4919" t="s">
        <v>1983</v>
      </c>
    </row>
    <row r="4920" spans="8:12" x14ac:dyDescent="0.25">
      <c r="H4920" t="s">
        <v>5694</v>
      </c>
      <c r="I4920">
        <v>9319973</v>
      </c>
      <c r="J4920">
        <v>228229600</v>
      </c>
      <c r="K4920" t="s">
        <v>1556</v>
      </c>
      <c r="L4920" t="s">
        <v>1326</v>
      </c>
    </row>
    <row r="4921" spans="8:12" x14ac:dyDescent="0.25">
      <c r="H4921" t="s">
        <v>5695</v>
      </c>
      <c r="I4921">
        <v>9498224</v>
      </c>
      <c r="J4921">
        <v>636017262</v>
      </c>
      <c r="K4921" t="s">
        <v>1464</v>
      </c>
      <c r="L4921" t="s">
        <v>1341</v>
      </c>
    </row>
    <row r="4922" spans="8:12" x14ac:dyDescent="0.25">
      <c r="H4922" t="s">
        <v>5695</v>
      </c>
      <c r="I4922">
        <v>9128233</v>
      </c>
      <c r="J4922">
        <v>256047000</v>
      </c>
      <c r="K4922" t="s">
        <v>1340</v>
      </c>
      <c r="L4922" t="s">
        <v>1341</v>
      </c>
    </row>
    <row r="4923" spans="8:12" x14ac:dyDescent="0.25">
      <c r="H4923" t="s">
        <v>5695</v>
      </c>
      <c r="I4923">
        <v>9128233</v>
      </c>
      <c r="J4923">
        <v>247119300</v>
      </c>
      <c r="K4923" t="s">
        <v>1398</v>
      </c>
      <c r="L4923" t="s">
        <v>1341</v>
      </c>
    </row>
    <row r="4924" spans="8:12" x14ac:dyDescent="0.25">
      <c r="H4924" t="s">
        <v>5696</v>
      </c>
      <c r="I4924">
        <v>9441180</v>
      </c>
      <c r="J4924">
        <v>538003549</v>
      </c>
      <c r="K4924" t="s">
        <v>1437</v>
      </c>
      <c r="L4924" t="s">
        <v>1326</v>
      </c>
    </row>
    <row r="4925" spans="8:12" x14ac:dyDescent="0.25">
      <c r="H4925" t="s">
        <v>5697</v>
      </c>
      <c r="I4925">
        <v>9281906</v>
      </c>
      <c r="J4925">
        <v>432897000</v>
      </c>
      <c r="K4925" t="s">
        <v>1368</v>
      </c>
      <c r="L4925" t="s">
        <v>1341</v>
      </c>
    </row>
    <row r="4926" spans="8:12" x14ac:dyDescent="0.25">
      <c r="H4926" t="s">
        <v>5698</v>
      </c>
      <c r="I4926">
        <v>9621314</v>
      </c>
      <c r="J4926">
        <v>636015917</v>
      </c>
      <c r="K4926" t="s">
        <v>1464</v>
      </c>
      <c r="L4926" t="s">
        <v>1308</v>
      </c>
    </row>
    <row r="4927" spans="8:12" x14ac:dyDescent="0.25">
      <c r="H4927" t="s">
        <v>5699</v>
      </c>
      <c r="I4927">
        <v>9451264</v>
      </c>
      <c r="J4927">
        <v>636014480</v>
      </c>
      <c r="K4927" t="s">
        <v>1464</v>
      </c>
      <c r="L4927" t="s">
        <v>1341</v>
      </c>
    </row>
    <row r="4928" spans="8:12" x14ac:dyDescent="0.25">
      <c r="H4928" t="s">
        <v>5700</v>
      </c>
      <c r="I4928">
        <v>9573751</v>
      </c>
      <c r="J4928">
        <v>356472000</v>
      </c>
      <c r="K4928" t="s">
        <v>1332</v>
      </c>
      <c r="L4928" t="s">
        <v>1341</v>
      </c>
    </row>
    <row r="4929" spans="8:12" x14ac:dyDescent="0.25">
      <c r="H4929" t="s">
        <v>5701</v>
      </c>
      <c r="I4929">
        <v>9337107</v>
      </c>
      <c r="J4929">
        <v>372490000</v>
      </c>
      <c r="L4929" t="s">
        <v>1341</v>
      </c>
    </row>
    <row r="4930" spans="8:12" x14ac:dyDescent="0.25">
      <c r="H4930" t="s">
        <v>5702</v>
      </c>
      <c r="I4930">
        <v>9489302</v>
      </c>
      <c r="J4930">
        <v>636014481</v>
      </c>
      <c r="K4930" t="s">
        <v>1464</v>
      </c>
      <c r="L4930" t="s">
        <v>1341</v>
      </c>
    </row>
    <row r="4931" spans="8:12" x14ac:dyDescent="0.25">
      <c r="H4931" t="s">
        <v>5703</v>
      </c>
      <c r="I4931">
        <v>9374038</v>
      </c>
      <c r="J4931">
        <v>372526000</v>
      </c>
      <c r="L4931" t="s">
        <v>1341</v>
      </c>
    </row>
    <row r="4932" spans="8:12" x14ac:dyDescent="0.25">
      <c r="H4932" t="s">
        <v>5704</v>
      </c>
      <c r="I4932">
        <v>9463308</v>
      </c>
      <c r="J4932">
        <v>354496000</v>
      </c>
      <c r="K4932" t="s">
        <v>1332</v>
      </c>
      <c r="L4932" t="s">
        <v>1341</v>
      </c>
    </row>
    <row r="4933" spans="8:12" x14ac:dyDescent="0.25">
      <c r="H4933" t="s">
        <v>5705</v>
      </c>
      <c r="I4933">
        <v>9552410</v>
      </c>
      <c r="J4933">
        <v>370572000</v>
      </c>
      <c r="L4933" t="s">
        <v>1341</v>
      </c>
    </row>
    <row r="4934" spans="8:12" x14ac:dyDescent="0.25">
      <c r="H4934" t="s">
        <v>5706</v>
      </c>
      <c r="I4934">
        <v>9654751</v>
      </c>
      <c r="J4934">
        <v>564190000</v>
      </c>
      <c r="K4934" t="s">
        <v>1441</v>
      </c>
      <c r="L4934" t="s">
        <v>1308</v>
      </c>
    </row>
    <row r="4935" spans="8:12" x14ac:dyDescent="0.25">
      <c r="H4935" t="s">
        <v>5707</v>
      </c>
      <c r="I4935">
        <v>9698551</v>
      </c>
      <c r="J4935">
        <v>224795000</v>
      </c>
      <c r="K4935" t="s">
        <v>1830</v>
      </c>
      <c r="L4935" t="s">
        <v>1329</v>
      </c>
    </row>
    <row r="4936" spans="8:12" x14ac:dyDescent="0.25">
      <c r="H4936" t="s">
        <v>5708</v>
      </c>
      <c r="I4936">
        <v>9633226</v>
      </c>
      <c r="J4936">
        <v>354771000</v>
      </c>
      <c r="K4936" t="s">
        <v>1332</v>
      </c>
      <c r="L4936" t="s">
        <v>1341</v>
      </c>
    </row>
    <row r="4937" spans="8:12" x14ac:dyDescent="0.25">
      <c r="H4937" t="s">
        <v>5709</v>
      </c>
      <c r="I4937">
        <v>9593309</v>
      </c>
      <c r="J4937">
        <v>477802400</v>
      </c>
      <c r="K4937" t="s">
        <v>1348</v>
      </c>
      <c r="L4937" t="s">
        <v>1341</v>
      </c>
    </row>
    <row r="4938" spans="8:12" x14ac:dyDescent="0.25">
      <c r="H4938" t="s">
        <v>5710</v>
      </c>
      <c r="I4938">
        <v>9538749</v>
      </c>
      <c r="J4938">
        <v>373083000</v>
      </c>
      <c r="L4938" t="s">
        <v>1341</v>
      </c>
    </row>
    <row r="4939" spans="8:12" x14ac:dyDescent="0.25">
      <c r="H4939" t="s">
        <v>5711</v>
      </c>
      <c r="I4939">
        <v>9654763</v>
      </c>
      <c r="J4939">
        <v>564196000</v>
      </c>
      <c r="K4939" t="s">
        <v>1441</v>
      </c>
      <c r="L4939" t="s">
        <v>1308</v>
      </c>
    </row>
    <row r="4940" spans="8:12" x14ac:dyDescent="0.25">
      <c r="H4940" t="s">
        <v>5712</v>
      </c>
      <c r="I4940">
        <v>9603439</v>
      </c>
      <c r="J4940">
        <v>566662000</v>
      </c>
      <c r="L4940" t="s">
        <v>1341</v>
      </c>
    </row>
    <row r="4941" spans="8:12" x14ac:dyDescent="0.25">
      <c r="H4941" t="s">
        <v>5713</v>
      </c>
      <c r="I4941">
        <v>9264283</v>
      </c>
      <c r="J4941">
        <v>538001964</v>
      </c>
      <c r="K4941" t="s">
        <v>1437</v>
      </c>
      <c r="L4941" t="s">
        <v>1326</v>
      </c>
    </row>
    <row r="4942" spans="8:12" x14ac:dyDescent="0.25">
      <c r="H4942" t="s">
        <v>5714</v>
      </c>
      <c r="I4942">
        <v>9311476</v>
      </c>
      <c r="J4942">
        <v>565030000</v>
      </c>
      <c r="L4942" t="s">
        <v>1341</v>
      </c>
    </row>
    <row r="4943" spans="8:12" x14ac:dyDescent="0.25">
      <c r="H4943" t="s">
        <v>5715</v>
      </c>
      <c r="I4943">
        <v>9288928</v>
      </c>
      <c r="J4943">
        <v>538090338</v>
      </c>
      <c r="K4943" t="s">
        <v>1437</v>
      </c>
      <c r="L4943" t="s">
        <v>1326</v>
      </c>
    </row>
    <row r="4944" spans="8:12" x14ac:dyDescent="0.25">
      <c r="H4944" t="s">
        <v>5716</v>
      </c>
      <c r="I4944">
        <v>9147253</v>
      </c>
      <c r="J4944">
        <v>636091214</v>
      </c>
      <c r="L4944" t="s">
        <v>1326</v>
      </c>
    </row>
    <row r="4945" spans="8:12" x14ac:dyDescent="0.25">
      <c r="H4945" t="s">
        <v>5717</v>
      </c>
      <c r="I4945">
        <v>9296119</v>
      </c>
      <c r="J4945">
        <v>565412000</v>
      </c>
      <c r="L4945" t="s">
        <v>1326</v>
      </c>
    </row>
    <row r="4946" spans="8:12" x14ac:dyDescent="0.25">
      <c r="H4946" t="s">
        <v>5717</v>
      </c>
      <c r="I4946">
        <v>9296119</v>
      </c>
      <c r="J4946">
        <v>538002504</v>
      </c>
      <c r="K4946" t="s">
        <v>1437</v>
      </c>
      <c r="L4946" t="s">
        <v>1326</v>
      </c>
    </row>
    <row r="4947" spans="8:12" x14ac:dyDescent="0.25">
      <c r="H4947" t="s">
        <v>5718</v>
      </c>
      <c r="I4947">
        <v>9147265</v>
      </c>
      <c r="J4947">
        <v>229103000</v>
      </c>
      <c r="L4947" t="s">
        <v>1326</v>
      </c>
    </row>
    <row r="4948" spans="8:12" x14ac:dyDescent="0.25">
      <c r="H4948" t="s">
        <v>5719</v>
      </c>
      <c r="I4948">
        <v>9260263</v>
      </c>
      <c r="J4948">
        <v>538090168</v>
      </c>
      <c r="K4948" t="s">
        <v>1437</v>
      </c>
      <c r="L4948" t="s">
        <v>1326</v>
      </c>
    </row>
    <row r="4949" spans="8:12" x14ac:dyDescent="0.25">
      <c r="H4949" t="s">
        <v>5720</v>
      </c>
      <c r="I4949">
        <v>9260067</v>
      </c>
      <c r="J4949">
        <v>538090170</v>
      </c>
      <c r="K4949" t="s">
        <v>1437</v>
      </c>
      <c r="L4949" t="s">
        <v>1326</v>
      </c>
    </row>
    <row r="4950" spans="8:12" x14ac:dyDescent="0.25">
      <c r="H4950" t="s">
        <v>5721</v>
      </c>
      <c r="I4950">
        <v>9179127</v>
      </c>
      <c r="J4950">
        <v>538003709</v>
      </c>
      <c r="K4950" t="s">
        <v>1437</v>
      </c>
      <c r="L4950" t="s">
        <v>1326</v>
      </c>
    </row>
    <row r="4951" spans="8:12" x14ac:dyDescent="0.25">
      <c r="H4951" t="s">
        <v>5722</v>
      </c>
      <c r="I4951">
        <v>9260055</v>
      </c>
      <c r="J4951">
        <v>538090169</v>
      </c>
      <c r="K4951" t="s">
        <v>1437</v>
      </c>
      <c r="L4951" t="s">
        <v>1326</v>
      </c>
    </row>
    <row r="4952" spans="8:12" x14ac:dyDescent="0.25">
      <c r="H4952" t="s">
        <v>5723</v>
      </c>
      <c r="I4952">
        <v>9264271</v>
      </c>
      <c r="J4952">
        <v>538001963</v>
      </c>
      <c r="K4952" t="s">
        <v>1437</v>
      </c>
      <c r="L4952" t="s">
        <v>1326</v>
      </c>
    </row>
    <row r="4953" spans="8:12" x14ac:dyDescent="0.25">
      <c r="H4953" t="s">
        <v>5724</v>
      </c>
      <c r="I4953">
        <v>9302671</v>
      </c>
      <c r="J4953">
        <v>538090337</v>
      </c>
      <c r="K4953" t="s">
        <v>1437</v>
      </c>
      <c r="L4953" t="s">
        <v>1326</v>
      </c>
    </row>
    <row r="4954" spans="8:12" x14ac:dyDescent="0.25">
      <c r="H4954" t="s">
        <v>5725</v>
      </c>
      <c r="I4954">
        <v>9134220</v>
      </c>
      <c r="J4954">
        <v>209330000</v>
      </c>
      <c r="K4954" t="s">
        <v>1443</v>
      </c>
      <c r="L4954" t="s">
        <v>1341</v>
      </c>
    </row>
    <row r="4955" spans="8:12" x14ac:dyDescent="0.25">
      <c r="H4955" t="s">
        <v>5726</v>
      </c>
      <c r="I4955">
        <v>9518919</v>
      </c>
      <c r="J4955">
        <v>209596000</v>
      </c>
      <c r="K4955" t="s">
        <v>1443</v>
      </c>
      <c r="L4955" t="s">
        <v>1341</v>
      </c>
    </row>
    <row r="4956" spans="8:12" x14ac:dyDescent="0.25">
      <c r="H4956" t="s">
        <v>5727</v>
      </c>
      <c r="I4956">
        <v>9409065</v>
      </c>
      <c r="J4956">
        <v>357929000</v>
      </c>
      <c r="K4956" t="s">
        <v>1332</v>
      </c>
      <c r="L4956" t="s">
        <v>1341</v>
      </c>
    </row>
    <row r="4957" spans="8:12" x14ac:dyDescent="0.25">
      <c r="H4957" t="s">
        <v>5728</v>
      </c>
      <c r="I4957">
        <v>9260275</v>
      </c>
      <c r="J4957">
        <v>538090242</v>
      </c>
      <c r="K4957" t="s">
        <v>1437</v>
      </c>
      <c r="L4957" t="s">
        <v>1326</v>
      </c>
    </row>
    <row r="4958" spans="8:12" x14ac:dyDescent="0.25">
      <c r="H4958" t="s">
        <v>5728</v>
      </c>
      <c r="I4958">
        <v>9260275</v>
      </c>
      <c r="J4958">
        <v>374124000</v>
      </c>
      <c r="L4958" t="s">
        <v>1326</v>
      </c>
    </row>
    <row r="4959" spans="8:12" x14ac:dyDescent="0.25">
      <c r="H4959" t="s">
        <v>5729</v>
      </c>
      <c r="I4959">
        <v>9446623</v>
      </c>
      <c r="J4959">
        <v>636015310</v>
      </c>
      <c r="K4959" t="s">
        <v>1464</v>
      </c>
      <c r="L4959" t="s">
        <v>1341</v>
      </c>
    </row>
    <row r="4960" spans="8:12" x14ac:dyDescent="0.25">
      <c r="H4960" t="s">
        <v>5730</v>
      </c>
      <c r="I4960">
        <v>9531856</v>
      </c>
      <c r="J4960">
        <v>636016182</v>
      </c>
      <c r="K4960" t="s">
        <v>1464</v>
      </c>
      <c r="L4960" t="s">
        <v>1308</v>
      </c>
    </row>
    <row r="4961" spans="8:12" x14ac:dyDescent="0.25">
      <c r="H4961" t="s">
        <v>5731</v>
      </c>
      <c r="I4961">
        <v>9116565</v>
      </c>
      <c r="J4961">
        <v>209437000</v>
      </c>
      <c r="K4961" t="s">
        <v>1443</v>
      </c>
      <c r="L4961" t="s">
        <v>1341</v>
      </c>
    </row>
    <row r="4962" spans="8:12" x14ac:dyDescent="0.25">
      <c r="H4962" t="s">
        <v>5732</v>
      </c>
      <c r="I4962">
        <v>9482237</v>
      </c>
      <c r="J4962">
        <v>370258000</v>
      </c>
      <c r="L4962" t="s">
        <v>1341</v>
      </c>
    </row>
    <row r="4963" spans="8:12" x14ac:dyDescent="0.25">
      <c r="H4963" t="s">
        <v>5733</v>
      </c>
      <c r="I4963">
        <v>9119139</v>
      </c>
      <c r="J4963">
        <v>636016552</v>
      </c>
      <c r="K4963" t="s">
        <v>1464</v>
      </c>
      <c r="L4963" t="s">
        <v>1341</v>
      </c>
    </row>
    <row r="4964" spans="8:12" x14ac:dyDescent="0.25">
      <c r="H4964" t="s">
        <v>5733</v>
      </c>
      <c r="I4964">
        <v>9119139</v>
      </c>
      <c r="J4964">
        <v>310279000</v>
      </c>
      <c r="K4964" t="s">
        <v>4450</v>
      </c>
      <c r="L4964" t="s">
        <v>1341</v>
      </c>
    </row>
    <row r="4965" spans="8:12" x14ac:dyDescent="0.25">
      <c r="H4965" t="s">
        <v>5734</v>
      </c>
      <c r="I4965">
        <v>9043603</v>
      </c>
      <c r="J4965">
        <v>563391000</v>
      </c>
      <c r="K4965" t="s">
        <v>1441</v>
      </c>
      <c r="L4965" t="s">
        <v>1341</v>
      </c>
    </row>
    <row r="4966" spans="8:12" x14ac:dyDescent="0.25">
      <c r="H4966" t="s">
        <v>5735</v>
      </c>
      <c r="I4966">
        <v>9423853</v>
      </c>
      <c r="J4966">
        <v>225397000</v>
      </c>
      <c r="K4966" t="s">
        <v>1830</v>
      </c>
      <c r="L4966" t="s">
        <v>1295</v>
      </c>
    </row>
    <row r="4967" spans="8:12" x14ac:dyDescent="0.25">
      <c r="H4967" t="s">
        <v>5736</v>
      </c>
      <c r="I4967">
        <v>9409144</v>
      </c>
      <c r="J4967">
        <v>354526000</v>
      </c>
      <c r="K4967" t="s">
        <v>1332</v>
      </c>
      <c r="L4967" t="s">
        <v>1341</v>
      </c>
    </row>
    <row r="4968" spans="8:12" x14ac:dyDescent="0.25">
      <c r="H4968" t="s">
        <v>5737</v>
      </c>
      <c r="I4968">
        <v>9253088</v>
      </c>
      <c r="J4968">
        <v>563264000</v>
      </c>
      <c r="K4968" t="s">
        <v>1441</v>
      </c>
      <c r="L4968" t="s">
        <v>1341</v>
      </c>
    </row>
    <row r="4969" spans="8:12" x14ac:dyDescent="0.25">
      <c r="H4969" t="s">
        <v>5738</v>
      </c>
      <c r="I4969">
        <v>9719862</v>
      </c>
      <c r="J4969">
        <v>210562000</v>
      </c>
      <c r="K4969" t="s">
        <v>1443</v>
      </c>
      <c r="L4969" t="s">
        <v>1308</v>
      </c>
    </row>
    <row r="4970" spans="8:12" x14ac:dyDescent="0.25">
      <c r="H4970" t="s">
        <v>5739</v>
      </c>
      <c r="I4970">
        <v>9444534</v>
      </c>
      <c r="J4970">
        <v>538004151</v>
      </c>
      <c r="K4970" t="s">
        <v>1437</v>
      </c>
      <c r="L4970" t="s">
        <v>1341</v>
      </c>
    </row>
    <row r="4971" spans="8:12" x14ac:dyDescent="0.25">
      <c r="H4971" t="s">
        <v>5740</v>
      </c>
      <c r="I4971">
        <v>8906896</v>
      </c>
      <c r="J4971">
        <v>564156000</v>
      </c>
      <c r="K4971" t="s">
        <v>1441</v>
      </c>
      <c r="L4971" t="s">
        <v>1341</v>
      </c>
    </row>
    <row r="4972" spans="8:12" x14ac:dyDescent="0.25">
      <c r="H4972" t="s">
        <v>5741</v>
      </c>
      <c r="I4972">
        <v>9121326</v>
      </c>
      <c r="J4972">
        <v>477668000</v>
      </c>
      <c r="K4972" t="s">
        <v>1348</v>
      </c>
      <c r="L4972" t="s">
        <v>1341</v>
      </c>
    </row>
    <row r="4973" spans="8:12" x14ac:dyDescent="0.25">
      <c r="H4973" t="s">
        <v>5742</v>
      </c>
      <c r="I4973">
        <v>9744623</v>
      </c>
      <c r="J4973">
        <v>367645120</v>
      </c>
      <c r="K4973" t="s">
        <v>1431</v>
      </c>
      <c r="L4973" t="s">
        <v>1308</v>
      </c>
    </row>
    <row r="4974" spans="8:12" x14ac:dyDescent="0.25">
      <c r="H4974" t="s">
        <v>5743</v>
      </c>
      <c r="I4974">
        <v>9603374</v>
      </c>
      <c r="J4974">
        <v>373657000</v>
      </c>
      <c r="L4974" t="s">
        <v>1341</v>
      </c>
    </row>
    <row r="4975" spans="8:12" x14ac:dyDescent="0.25">
      <c r="H4975" t="s">
        <v>5744</v>
      </c>
      <c r="I4975">
        <v>9698305</v>
      </c>
      <c r="J4975">
        <v>235102465</v>
      </c>
      <c r="K4975" t="s">
        <v>1558</v>
      </c>
      <c r="L4975" t="s">
        <v>1308</v>
      </c>
    </row>
    <row r="4976" spans="8:12" x14ac:dyDescent="0.25">
      <c r="H4976" t="s">
        <v>5745</v>
      </c>
      <c r="I4976">
        <v>9331414</v>
      </c>
      <c r="J4976">
        <v>371988000</v>
      </c>
      <c r="L4976" t="s">
        <v>1341</v>
      </c>
    </row>
    <row r="4977" spans="8:12" x14ac:dyDescent="0.25">
      <c r="H4977" t="s">
        <v>5746</v>
      </c>
      <c r="I4977">
        <v>9449431</v>
      </c>
      <c r="J4977">
        <v>538004285</v>
      </c>
      <c r="K4977" t="s">
        <v>1437</v>
      </c>
      <c r="L4977" t="s">
        <v>1326</v>
      </c>
    </row>
    <row r="4978" spans="8:12" x14ac:dyDescent="0.25">
      <c r="H4978" t="s">
        <v>5747</v>
      </c>
      <c r="I4978">
        <v>9449429</v>
      </c>
      <c r="J4978">
        <v>538090401</v>
      </c>
      <c r="K4978" t="s">
        <v>1437</v>
      </c>
      <c r="L4978" t="s">
        <v>1326</v>
      </c>
    </row>
    <row r="4979" spans="8:12" x14ac:dyDescent="0.25">
      <c r="H4979" t="s">
        <v>5748</v>
      </c>
      <c r="I4979">
        <v>9231107</v>
      </c>
      <c r="J4979">
        <v>538090125</v>
      </c>
      <c r="L4979" t="s">
        <v>1295</v>
      </c>
    </row>
    <row r="4980" spans="8:12" x14ac:dyDescent="0.25">
      <c r="H4980" t="s">
        <v>5749</v>
      </c>
      <c r="I4980">
        <v>9350800</v>
      </c>
      <c r="J4980">
        <v>371803000</v>
      </c>
      <c r="L4980" t="s">
        <v>1341</v>
      </c>
    </row>
    <row r="4981" spans="8:12" x14ac:dyDescent="0.25">
      <c r="H4981" t="s">
        <v>5750</v>
      </c>
      <c r="I4981">
        <v>9463322</v>
      </c>
      <c r="J4981">
        <v>353596000</v>
      </c>
      <c r="K4981" t="s">
        <v>1332</v>
      </c>
      <c r="L4981" t="s">
        <v>1341</v>
      </c>
    </row>
    <row r="4982" spans="8:12" x14ac:dyDescent="0.25">
      <c r="H4982" t="s">
        <v>5751</v>
      </c>
      <c r="I4982">
        <v>9449467</v>
      </c>
      <c r="J4982">
        <v>538004097</v>
      </c>
      <c r="K4982" t="s">
        <v>1437</v>
      </c>
      <c r="L4982" t="s">
        <v>1326</v>
      </c>
    </row>
    <row r="4983" spans="8:12" x14ac:dyDescent="0.25">
      <c r="H4983" t="s">
        <v>5752</v>
      </c>
      <c r="I4983">
        <v>9035589</v>
      </c>
      <c r="J4983">
        <v>636016060</v>
      </c>
      <c r="K4983" t="s">
        <v>1464</v>
      </c>
      <c r="L4983" t="s">
        <v>1341</v>
      </c>
    </row>
    <row r="4984" spans="8:12" x14ac:dyDescent="0.25">
      <c r="H4984" t="s">
        <v>5753</v>
      </c>
      <c r="I4984">
        <v>7077576</v>
      </c>
      <c r="J4984">
        <v>366206000</v>
      </c>
      <c r="K4984" t="s">
        <v>1431</v>
      </c>
      <c r="L4984" t="s">
        <v>1308</v>
      </c>
    </row>
    <row r="4985" spans="8:12" x14ac:dyDescent="0.25">
      <c r="H4985" t="s">
        <v>5754</v>
      </c>
      <c r="I4985">
        <v>9262819</v>
      </c>
      <c r="J4985">
        <v>538002962</v>
      </c>
      <c r="K4985" t="s">
        <v>1437</v>
      </c>
      <c r="L4985" t="s">
        <v>1326</v>
      </c>
    </row>
    <row r="4986" spans="8:12" x14ac:dyDescent="0.25">
      <c r="H4986" t="s">
        <v>5755</v>
      </c>
      <c r="I4986">
        <v>9527922</v>
      </c>
      <c r="J4986">
        <v>248859000</v>
      </c>
      <c r="K4986" t="s">
        <v>1340</v>
      </c>
      <c r="L4986" t="s">
        <v>1341</v>
      </c>
    </row>
    <row r="4987" spans="8:12" x14ac:dyDescent="0.25">
      <c r="H4987" t="s">
        <v>5756</v>
      </c>
      <c r="I4987">
        <v>9330824</v>
      </c>
      <c r="J4987">
        <v>538003970</v>
      </c>
      <c r="K4987" t="s">
        <v>1437</v>
      </c>
      <c r="L4987" t="s">
        <v>1341</v>
      </c>
    </row>
    <row r="4988" spans="8:12" x14ac:dyDescent="0.25">
      <c r="H4988" t="s">
        <v>5757</v>
      </c>
      <c r="I4988">
        <v>9624263</v>
      </c>
      <c r="J4988">
        <v>373917000</v>
      </c>
      <c r="L4988" t="s">
        <v>1308</v>
      </c>
    </row>
    <row r="4989" spans="8:12" x14ac:dyDescent="0.25">
      <c r="H4989" t="s">
        <v>5758</v>
      </c>
      <c r="I4989">
        <v>9484077</v>
      </c>
      <c r="J4989">
        <v>538090416</v>
      </c>
      <c r="K4989" t="s">
        <v>1437</v>
      </c>
      <c r="L4989" t="s">
        <v>1362</v>
      </c>
    </row>
    <row r="4990" spans="8:12" x14ac:dyDescent="0.25">
      <c r="H4990" t="s">
        <v>5759</v>
      </c>
      <c r="I4990">
        <v>9572264</v>
      </c>
      <c r="J4990">
        <v>538090430</v>
      </c>
      <c r="K4990" t="s">
        <v>1437</v>
      </c>
      <c r="L4990" t="s">
        <v>1362</v>
      </c>
    </row>
    <row r="4991" spans="8:12" x14ac:dyDescent="0.25">
      <c r="H4991" t="s">
        <v>5760</v>
      </c>
      <c r="I4991">
        <v>9484089</v>
      </c>
      <c r="J4991">
        <v>538090429</v>
      </c>
      <c r="K4991" t="s">
        <v>1437</v>
      </c>
      <c r="L4991" t="s">
        <v>1362</v>
      </c>
    </row>
    <row r="4992" spans="8:12" x14ac:dyDescent="0.25">
      <c r="H4992" t="s">
        <v>5761</v>
      </c>
      <c r="I4992">
        <v>9241669</v>
      </c>
      <c r="J4992">
        <v>601231600</v>
      </c>
      <c r="K4992" t="s">
        <v>5762</v>
      </c>
      <c r="L4992" t="s">
        <v>1341</v>
      </c>
    </row>
    <row r="4993" spans="8:12" x14ac:dyDescent="0.25">
      <c r="H4993" t="s">
        <v>5761</v>
      </c>
      <c r="I4993">
        <v>9572276</v>
      </c>
      <c r="J4993">
        <v>538090431</v>
      </c>
      <c r="K4993" t="s">
        <v>1437</v>
      </c>
      <c r="L4993" t="s">
        <v>1362</v>
      </c>
    </row>
    <row r="4994" spans="8:12" x14ac:dyDescent="0.25">
      <c r="H4994" t="s">
        <v>5761</v>
      </c>
      <c r="I4994">
        <v>9241669</v>
      </c>
      <c r="J4994">
        <v>357509000</v>
      </c>
      <c r="K4994" t="s">
        <v>1332</v>
      </c>
      <c r="L4994" t="s">
        <v>1341</v>
      </c>
    </row>
    <row r="4995" spans="8:12" x14ac:dyDescent="0.25">
      <c r="H4995" t="s">
        <v>5763</v>
      </c>
      <c r="I4995">
        <v>9294616</v>
      </c>
      <c r="J4995">
        <v>538002959</v>
      </c>
      <c r="K4995" t="s">
        <v>1437</v>
      </c>
      <c r="L4995" t="s">
        <v>1326</v>
      </c>
    </row>
    <row r="4996" spans="8:12" x14ac:dyDescent="0.25">
      <c r="H4996" t="s">
        <v>5764</v>
      </c>
      <c r="I4996">
        <v>9603362</v>
      </c>
      <c r="J4996">
        <v>370362000</v>
      </c>
      <c r="L4996" t="s">
        <v>1341</v>
      </c>
    </row>
    <row r="4997" spans="8:12" x14ac:dyDescent="0.25">
      <c r="H4997" t="s">
        <v>5765</v>
      </c>
      <c r="I4997">
        <v>9654799</v>
      </c>
      <c r="J4997">
        <v>564318000</v>
      </c>
      <c r="K4997" t="s">
        <v>1441</v>
      </c>
      <c r="L4997" t="s">
        <v>1308</v>
      </c>
    </row>
    <row r="4998" spans="8:12" x14ac:dyDescent="0.25">
      <c r="H4998" t="s">
        <v>5766</v>
      </c>
      <c r="I4998">
        <v>9704087</v>
      </c>
      <c r="J4998">
        <v>566358000</v>
      </c>
      <c r="L4998" t="s">
        <v>1308</v>
      </c>
    </row>
    <row r="4999" spans="8:12" x14ac:dyDescent="0.25">
      <c r="H4999" t="s">
        <v>5767</v>
      </c>
      <c r="I4999">
        <v>9035591</v>
      </c>
      <c r="J4999">
        <v>235004890</v>
      </c>
      <c r="K4999" t="s">
        <v>1558</v>
      </c>
      <c r="L4999" t="s">
        <v>1341</v>
      </c>
    </row>
    <row r="5000" spans="8:12" x14ac:dyDescent="0.25">
      <c r="H5000" t="s">
        <v>5768</v>
      </c>
      <c r="I5000">
        <v>9344289</v>
      </c>
      <c r="J5000">
        <v>235009760</v>
      </c>
      <c r="K5000" t="s">
        <v>1558</v>
      </c>
      <c r="L5000" t="s">
        <v>1341</v>
      </c>
    </row>
    <row r="5001" spans="8:12" x14ac:dyDescent="0.25">
      <c r="H5001" t="s">
        <v>5769</v>
      </c>
      <c r="I5001">
        <v>9312339</v>
      </c>
      <c r="J5001">
        <v>477522000</v>
      </c>
      <c r="K5001" t="s">
        <v>1348</v>
      </c>
      <c r="L5001" t="s">
        <v>1341</v>
      </c>
    </row>
    <row r="5002" spans="8:12" x14ac:dyDescent="0.25">
      <c r="H5002" t="s">
        <v>5770</v>
      </c>
      <c r="I5002">
        <v>9327736</v>
      </c>
      <c r="J5002">
        <v>538006665</v>
      </c>
      <c r="K5002" t="s">
        <v>1437</v>
      </c>
      <c r="L5002" t="s">
        <v>1341</v>
      </c>
    </row>
    <row r="5003" spans="8:12" x14ac:dyDescent="0.25">
      <c r="H5003" t="s">
        <v>5770</v>
      </c>
      <c r="I5003">
        <v>9327736</v>
      </c>
      <c r="J5003">
        <v>354633000</v>
      </c>
      <c r="K5003" t="s">
        <v>1332</v>
      </c>
      <c r="L5003" t="s">
        <v>1341</v>
      </c>
    </row>
    <row r="5004" spans="8:12" x14ac:dyDescent="0.25">
      <c r="H5004" t="s">
        <v>5771</v>
      </c>
      <c r="I5004">
        <v>9364320</v>
      </c>
      <c r="J5004">
        <v>353351000</v>
      </c>
      <c r="K5004" t="s">
        <v>1332</v>
      </c>
      <c r="L5004" t="s">
        <v>1341</v>
      </c>
    </row>
    <row r="5005" spans="8:12" x14ac:dyDescent="0.25">
      <c r="H5005" t="s">
        <v>5772</v>
      </c>
      <c r="I5005">
        <v>9488657</v>
      </c>
      <c r="J5005">
        <v>355516000</v>
      </c>
      <c r="K5005" t="s">
        <v>1332</v>
      </c>
      <c r="L5005" t="s">
        <v>1341</v>
      </c>
    </row>
    <row r="5006" spans="8:12" x14ac:dyDescent="0.25">
      <c r="H5006" t="s">
        <v>5773</v>
      </c>
      <c r="I5006">
        <v>9397846</v>
      </c>
      <c r="J5006">
        <v>564703000</v>
      </c>
      <c r="K5006" t="s">
        <v>1441</v>
      </c>
      <c r="L5006" t="s">
        <v>1341</v>
      </c>
    </row>
    <row r="5007" spans="8:12" x14ac:dyDescent="0.25">
      <c r="H5007" t="s">
        <v>5774</v>
      </c>
      <c r="I5007">
        <v>9479307</v>
      </c>
      <c r="J5007">
        <v>373918000</v>
      </c>
      <c r="L5007" t="s">
        <v>1341</v>
      </c>
    </row>
    <row r="5008" spans="8:12" x14ac:dyDescent="0.25">
      <c r="H5008" t="s">
        <v>5775</v>
      </c>
      <c r="I5008">
        <v>9593062</v>
      </c>
      <c r="J5008">
        <v>566678000</v>
      </c>
      <c r="L5008" t="s">
        <v>1308</v>
      </c>
    </row>
    <row r="5009" spans="8:12" x14ac:dyDescent="0.25">
      <c r="H5009" t="s">
        <v>5776</v>
      </c>
      <c r="I5009">
        <v>9271638</v>
      </c>
      <c r="J5009">
        <v>477999200</v>
      </c>
      <c r="K5009" t="s">
        <v>1348</v>
      </c>
      <c r="L5009" t="s">
        <v>1308</v>
      </c>
    </row>
    <row r="5010" spans="8:12" x14ac:dyDescent="0.25">
      <c r="H5010" t="s">
        <v>5777</v>
      </c>
      <c r="I5010">
        <v>9651072</v>
      </c>
      <c r="J5010">
        <v>351950000</v>
      </c>
      <c r="K5010" t="s">
        <v>1332</v>
      </c>
      <c r="L5010" t="s">
        <v>1308</v>
      </c>
    </row>
    <row r="5011" spans="8:12" x14ac:dyDescent="0.25">
      <c r="H5011" t="s">
        <v>5778</v>
      </c>
      <c r="I5011">
        <v>9514212</v>
      </c>
      <c r="J5011">
        <v>373009000</v>
      </c>
      <c r="L5011" t="s">
        <v>1341</v>
      </c>
    </row>
    <row r="5012" spans="8:12" x14ac:dyDescent="0.25">
      <c r="H5012" t="s">
        <v>5779</v>
      </c>
      <c r="I5012">
        <v>9300594</v>
      </c>
      <c r="J5012">
        <v>371389000</v>
      </c>
      <c r="L5012" t="s">
        <v>1341</v>
      </c>
    </row>
    <row r="5013" spans="8:12" x14ac:dyDescent="0.25">
      <c r="H5013" t="s">
        <v>5780</v>
      </c>
      <c r="I5013">
        <v>9713442</v>
      </c>
      <c r="J5013">
        <v>372754000</v>
      </c>
      <c r="L5013" t="s">
        <v>1308</v>
      </c>
    </row>
    <row r="5014" spans="8:12" x14ac:dyDescent="0.25">
      <c r="H5014" t="s">
        <v>5781</v>
      </c>
      <c r="I5014">
        <v>9300582</v>
      </c>
      <c r="J5014">
        <v>636017315</v>
      </c>
      <c r="K5014" t="s">
        <v>1464</v>
      </c>
      <c r="L5014" t="s">
        <v>1341</v>
      </c>
    </row>
    <row r="5015" spans="8:12" x14ac:dyDescent="0.25">
      <c r="H5015" t="s">
        <v>5781</v>
      </c>
      <c r="I5015">
        <v>9077379</v>
      </c>
      <c r="J5015">
        <v>636016099</v>
      </c>
      <c r="K5015" t="s">
        <v>1464</v>
      </c>
      <c r="L5015" t="s">
        <v>1341</v>
      </c>
    </row>
    <row r="5016" spans="8:12" x14ac:dyDescent="0.25">
      <c r="H5016" t="s">
        <v>5782</v>
      </c>
      <c r="I5016">
        <v>9648879</v>
      </c>
      <c r="J5016">
        <v>355063000</v>
      </c>
      <c r="K5016" t="s">
        <v>1332</v>
      </c>
      <c r="L5016" t="s">
        <v>1341</v>
      </c>
    </row>
    <row r="5017" spans="8:12" x14ac:dyDescent="0.25">
      <c r="H5017" t="s">
        <v>5782</v>
      </c>
      <c r="I5017">
        <v>7724083</v>
      </c>
      <c r="J5017">
        <v>303943000</v>
      </c>
      <c r="K5017" t="s">
        <v>2019</v>
      </c>
      <c r="L5017" t="s">
        <v>1308</v>
      </c>
    </row>
    <row r="5018" spans="8:12" x14ac:dyDescent="0.25">
      <c r="H5018" t="s">
        <v>5783</v>
      </c>
      <c r="I5018">
        <v>9304540</v>
      </c>
      <c r="J5018">
        <v>235109888</v>
      </c>
      <c r="K5018" t="s">
        <v>1558</v>
      </c>
      <c r="L5018" t="s">
        <v>1341</v>
      </c>
    </row>
    <row r="5019" spans="8:12" x14ac:dyDescent="0.25">
      <c r="H5019" t="s">
        <v>5784</v>
      </c>
      <c r="I5019">
        <v>9700823</v>
      </c>
      <c r="J5019">
        <v>352286000</v>
      </c>
      <c r="K5019" t="s">
        <v>1332</v>
      </c>
      <c r="L5019" t="s">
        <v>1308</v>
      </c>
    </row>
    <row r="5020" spans="8:12" x14ac:dyDescent="0.25">
      <c r="H5020" t="s">
        <v>5785</v>
      </c>
      <c r="I5020">
        <v>9744611</v>
      </c>
      <c r="J5020">
        <v>367618130</v>
      </c>
      <c r="K5020" t="s">
        <v>1431</v>
      </c>
      <c r="L5020" t="s">
        <v>1329</v>
      </c>
    </row>
    <row r="5021" spans="8:12" x14ac:dyDescent="0.25">
      <c r="H5021" t="s">
        <v>5786</v>
      </c>
      <c r="I5021">
        <v>7704930</v>
      </c>
      <c r="J5021">
        <v>303945000</v>
      </c>
      <c r="K5021" t="s">
        <v>2019</v>
      </c>
      <c r="L5021" t="s">
        <v>2217</v>
      </c>
    </row>
    <row r="5022" spans="8:12" x14ac:dyDescent="0.25">
      <c r="H5022" t="s">
        <v>5787</v>
      </c>
      <c r="I5022">
        <v>9654804</v>
      </c>
      <c r="J5022">
        <v>564319000</v>
      </c>
      <c r="K5022" t="s">
        <v>1441</v>
      </c>
      <c r="L5022" t="s">
        <v>1308</v>
      </c>
    </row>
    <row r="5023" spans="8:12" x14ac:dyDescent="0.25">
      <c r="H5023" t="s">
        <v>5788</v>
      </c>
      <c r="I5023">
        <v>9437270</v>
      </c>
      <c r="J5023">
        <v>353877000</v>
      </c>
      <c r="K5023" t="s">
        <v>1332</v>
      </c>
      <c r="L5023" t="s">
        <v>1308</v>
      </c>
    </row>
    <row r="5024" spans="8:12" x14ac:dyDescent="0.25">
      <c r="H5024" t="s">
        <v>5789</v>
      </c>
      <c r="I5024">
        <v>9111917</v>
      </c>
      <c r="J5024">
        <v>209299000</v>
      </c>
      <c r="K5024" t="s">
        <v>1443</v>
      </c>
      <c r="L5024" t="s">
        <v>1341</v>
      </c>
    </row>
    <row r="5025" spans="8:12" x14ac:dyDescent="0.25">
      <c r="H5025" t="s">
        <v>5790</v>
      </c>
      <c r="I5025">
        <v>9563689</v>
      </c>
      <c r="J5025">
        <v>636015857</v>
      </c>
      <c r="K5025" t="s">
        <v>1464</v>
      </c>
      <c r="L5025" t="s">
        <v>1308</v>
      </c>
    </row>
    <row r="5026" spans="8:12" x14ac:dyDescent="0.25">
      <c r="H5026" t="s">
        <v>5791</v>
      </c>
      <c r="I5026">
        <v>9277711</v>
      </c>
      <c r="J5026">
        <v>212054000</v>
      </c>
      <c r="K5026" t="s">
        <v>1443</v>
      </c>
      <c r="L5026" t="s">
        <v>1341</v>
      </c>
    </row>
    <row r="5027" spans="8:12" x14ac:dyDescent="0.25">
      <c r="H5027" t="s">
        <v>5792</v>
      </c>
      <c r="I5027">
        <v>9446908</v>
      </c>
      <c r="J5027">
        <v>538004220</v>
      </c>
      <c r="K5027" t="s">
        <v>1437</v>
      </c>
      <c r="L5027" t="s">
        <v>1341</v>
      </c>
    </row>
    <row r="5028" spans="8:12" x14ac:dyDescent="0.25">
      <c r="H5028" t="s">
        <v>5793</v>
      </c>
      <c r="I5028">
        <v>9446594</v>
      </c>
      <c r="J5028">
        <v>355471000</v>
      </c>
      <c r="K5028" t="s">
        <v>1332</v>
      </c>
      <c r="L5028" t="s">
        <v>1308</v>
      </c>
    </row>
    <row r="5029" spans="8:12" x14ac:dyDescent="0.25">
      <c r="H5029" t="s">
        <v>5794</v>
      </c>
      <c r="I5029">
        <v>9538751</v>
      </c>
      <c r="J5029">
        <v>373389000</v>
      </c>
      <c r="L5029" t="s">
        <v>1341</v>
      </c>
    </row>
    <row r="5030" spans="8:12" x14ac:dyDescent="0.25">
      <c r="H5030" t="s">
        <v>5795</v>
      </c>
      <c r="I5030">
        <v>9143087</v>
      </c>
      <c r="J5030">
        <v>564223000</v>
      </c>
      <c r="K5030" t="s">
        <v>1441</v>
      </c>
      <c r="L5030" t="s">
        <v>1341</v>
      </c>
    </row>
    <row r="5031" spans="8:12" x14ac:dyDescent="0.25">
      <c r="H5031" t="s">
        <v>5796</v>
      </c>
      <c r="I5031">
        <v>9447160</v>
      </c>
      <c r="J5031">
        <v>209738000</v>
      </c>
      <c r="K5031" t="s">
        <v>1443</v>
      </c>
      <c r="L5031" t="s">
        <v>1341</v>
      </c>
    </row>
    <row r="5032" spans="8:12" x14ac:dyDescent="0.25">
      <c r="H5032" t="s">
        <v>492</v>
      </c>
      <c r="I5032">
        <v>9627069</v>
      </c>
      <c r="J5032">
        <v>210911000</v>
      </c>
      <c r="K5032" t="s">
        <v>1443</v>
      </c>
      <c r="L5032" t="s">
        <v>1341</v>
      </c>
    </row>
    <row r="5033" spans="8:12" x14ac:dyDescent="0.25">
      <c r="H5033" t="s">
        <v>493</v>
      </c>
      <c r="I5033">
        <v>9627057</v>
      </c>
      <c r="J5033">
        <v>212384000</v>
      </c>
      <c r="K5033" t="s">
        <v>1443</v>
      </c>
      <c r="L5033" t="s">
        <v>1341</v>
      </c>
    </row>
    <row r="5034" spans="8:12" x14ac:dyDescent="0.25">
      <c r="H5034" t="s">
        <v>5797</v>
      </c>
      <c r="I5034">
        <v>9463334</v>
      </c>
      <c r="J5034">
        <v>371495000</v>
      </c>
      <c r="L5034" t="s">
        <v>1341</v>
      </c>
    </row>
    <row r="5035" spans="8:12" x14ac:dyDescent="0.25">
      <c r="H5035" t="s">
        <v>5798</v>
      </c>
      <c r="I5035">
        <v>9367633</v>
      </c>
      <c r="J5035">
        <v>372158000</v>
      </c>
      <c r="L5035" t="s">
        <v>1341</v>
      </c>
    </row>
    <row r="5036" spans="8:12" x14ac:dyDescent="0.25">
      <c r="H5036" t="s">
        <v>5799</v>
      </c>
      <c r="I5036">
        <v>9106601</v>
      </c>
      <c r="J5036">
        <v>214182405</v>
      </c>
      <c r="L5036" t="s">
        <v>1341</v>
      </c>
    </row>
    <row r="5037" spans="8:12" x14ac:dyDescent="0.25">
      <c r="H5037" t="s">
        <v>5800</v>
      </c>
      <c r="I5037">
        <v>9457555</v>
      </c>
      <c r="J5037">
        <v>538003781</v>
      </c>
      <c r="K5037" t="s">
        <v>1437</v>
      </c>
      <c r="L5037" t="s">
        <v>1341</v>
      </c>
    </row>
    <row r="5038" spans="8:12" x14ac:dyDescent="0.25">
      <c r="H5038" t="s">
        <v>5801</v>
      </c>
      <c r="I5038">
        <v>9446439</v>
      </c>
      <c r="J5038">
        <v>353251000</v>
      </c>
      <c r="K5038" t="s">
        <v>1332</v>
      </c>
      <c r="L5038" t="s">
        <v>1341</v>
      </c>
    </row>
    <row r="5039" spans="8:12" x14ac:dyDescent="0.25">
      <c r="H5039" t="s">
        <v>5802</v>
      </c>
      <c r="I5039">
        <v>9589401</v>
      </c>
      <c r="J5039">
        <v>538006654</v>
      </c>
      <c r="K5039" t="s">
        <v>1437</v>
      </c>
      <c r="L5039" t="s">
        <v>2695</v>
      </c>
    </row>
    <row r="5040" spans="8:12" x14ac:dyDescent="0.25">
      <c r="H5040" t="s">
        <v>5803</v>
      </c>
      <c r="I5040">
        <v>9488865</v>
      </c>
      <c r="J5040">
        <v>538004152</v>
      </c>
      <c r="K5040" t="s">
        <v>1437</v>
      </c>
      <c r="L5040" t="s">
        <v>1341</v>
      </c>
    </row>
    <row r="5041" spans="8:12" x14ac:dyDescent="0.25">
      <c r="H5041" t="s">
        <v>5804</v>
      </c>
      <c r="I5041">
        <v>9333797</v>
      </c>
      <c r="J5041">
        <v>352290000</v>
      </c>
      <c r="K5041" t="s">
        <v>1332</v>
      </c>
      <c r="L5041" t="s">
        <v>1341</v>
      </c>
    </row>
    <row r="5042" spans="8:12" x14ac:dyDescent="0.25">
      <c r="H5042" t="s">
        <v>5805</v>
      </c>
      <c r="I5042">
        <v>9330305</v>
      </c>
      <c r="J5042">
        <v>372267000</v>
      </c>
      <c r="L5042" t="s">
        <v>1341</v>
      </c>
    </row>
    <row r="5043" spans="8:12" x14ac:dyDescent="0.25">
      <c r="H5043" t="s">
        <v>5806</v>
      </c>
      <c r="I5043">
        <v>9612430</v>
      </c>
      <c r="J5043">
        <v>566524000</v>
      </c>
      <c r="L5043" t="s">
        <v>1308</v>
      </c>
    </row>
    <row r="5044" spans="8:12" x14ac:dyDescent="0.25">
      <c r="H5044" t="s">
        <v>5807</v>
      </c>
      <c r="I5044">
        <v>9265378</v>
      </c>
      <c r="J5044">
        <v>226299000</v>
      </c>
      <c r="K5044" t="s">
        <v>1556</v>
      </c>
      <c r="L5044" t="s">
        <v>1326</v>
      </c>
    </row>
    <row r="5045" spans="8:12" x14ac:dyDescent="0.25">
      <c r="H5045" t="s">
        <v>5808</v>
      </c>
      <c r="I5045">
        <v>9127485</v>
      </c>
      <c r="J5045">
        <v>636016467</v>
      </c>
      <c r="K5045" t="s">
        <v>1464</v>
      </c>
      <c r="L5045" t="s">
        <v>1341</v>
      </c>
    </row>
    <row r="5046" spans="8:12" x14ac:dyDescent="0.25">
      <c r="H5046" t="s">
        <v>5809</v>
      </c>
      <c r="I5046">
        <v>9573787</v>
      </c>
      <c r="J5046">
        <v>357427000</v>
      </c>
      <c r="K5046" t="s">
        <v>1332</v>
      </c>
      <c r="L5046" t="s">
        <v>1341</v>
      </c>
    </row>
    <row r="5047" spans="8:12" x14ac:dyDescent="0.25">
      <c r="H5047" t="s">
        <v>5810</v>
      </c>
      <c r="I5047">
        <v>9281918</v>
      </c>
      <c r="J5047">
        <v>371351000</v>
      </c>
      <c r="L5047" t="s">
        <v>1308</v>
      </c>
    </row>
    <row r="5048" spans="8:12" x14ac:dyDescent="0.25">
      <c r="H5048" t="s">
        <v>5811</v>
      </c>
      <c r="I5048">
        <v>9282431</v>
      </c>
      <c r="J5048">
        <v>538003928</v>
      </c>
      <c r="K5048" t="s">
        <v>1437</v>
      </c>
      <c r="L5048" t="s">
        <v>1341</v>
      </c>
    </row>
    <row r="5049" spans="8:12" x14ac:dyDescent="0.25">
      <c r="H5049" t="s">
        <v>5812</v>
      </c>
      <c r="I5049">
        <v>9571325</v>
      </c>
      <c r="J5049">
        <v>538004681</v>
      </c>
      <c r="K5049" t="s">
        <v>1437</v>
      </c>
      <c r="L5049" t="s">
        <v>1337</v>
      </c>
    </row>
    <row r="5050" spans="8:12" x14ac:dyDescent="0.25">
      <c r="H5050" t="s">
        <v>5813</v>
      </c>
      <c r="I5050">
        <v>9268796</v>
      </c>
      <c r="J5050">
        <v>563489000</v>
      </c>
      <c r="K5050" t="s">
        <v>1441</v>
      </c>
      <c r="L5050" t="s">
        <v>1341</v>
      </c>
    </row>
    <row r="5051" spans="8:12" x14ac:dyDescent="0.25">
      <c r="H5051" t="s">
        <v>5814</v>
      </c>
      <c r="I5051">
        <v>9127124</v>
      </c>
      <c r="J5051">
        <v>209648000</v>
      </c>
      <c r="K5051" t="s">
        <v>1443</v>
      </c>
      <c r="L5051" t="s">
        <v>1341</v>
      </c>
    </row>
    <row r="5052" spans="8:12" x14ac:dyDescent="0.25">
      <c r="H5052" t="s">
        <v>5815</v>
      </c>
      <c r="I5052">
        <v>9409120</v>
      </c>
      <c r="J5052">
        <v>352665000</v>
      </c>
      <c r="K5052" t="s">
        <v>1332</v>
      </c>
      <c r="L5052" t="s">
        <v>1341</v>
      </c>
    </row>
    <row r="5053" spans="8:12" x14ac:dyDescent="0.25">
      <c r="H5053" t="s">
        <v>5816</v>
      </c>
      <c r="I5053">
        <v>7205958</v>
      </c>
      <c r="J5053">
        <v>366343000</v>
      </c>
      <c r="K5053" t="s">
        <v>1431</v>
      </c>
      <c r="L5053" t="s">
        <v>5817</v>
      </c>
    </row>
    <row r="5054" spans="8:12" x14ac:dyDescent="0.25">
      <c r="H5054" t="s">
        <v>5818</v>
      </c>
      <c r="I5054">
        <v>9316828</v>
      </c>
      <c r="J5054">
        <v>371995000</v>
      </c>
      <c r="L5054" t="s">
        <v>1341</v>
      </c>
    </row>
    <row r="5055" spans="8:12" x14ac:dyDescent="0.25">
      <c r="H5055" t="s">
        <v>5819</v>
      </c>
      <c r="I5055">
        <v>9150755</v>
      </c>
      <c r="J5055">
        <v>564470000</v>
      </c>
      <c r="K5055" t="s">
        <v>1441</v>
      </c>
      <c r="L5055" t="s">
        <v>1341</v>
      </c>
    </row>
    <row r="5056" spans="8:12" x14ac:dyDescent="0.25">
      <c r="H5056" t="s">
        <v>5820</v>
      </c>
      <c r="I5056">
        <v>9346380</v>
      </c>
      <c r="J5056">
        <v>666017310</v>
      </c>
      <c r="K5056" t="s">
        <v>5821</v>
      </c>
      <c r="L5056" t="s">
        <v>1341</v>
      </c>
    </row>
    <row r="5057" spans="8:12" x14ac:dyDescent="0.25">
      <c r="H5057" t="s">
        <v>5820</v>
      </c>
      <c r="I5057">
        <v>9346380</v>
      </c>
      <c r="J5057">
        <v>636017310</v>
      </c>
      <c r="K5057" t="s">
        <v>1464</v>
      </c>
      <c r="L5057" t="s">
        <v>1341</v>
      </c>
    </row>
    <row r="5058" spans="8:12" x14ac:dyDescent="0.25">
      <c r="H5058" t="s">
        <v>5820</v>
      </c>
      <c r="I5058">
        <v>9346380</v>
      </c>
      <c r="J5058">
        <v>635017310</v>
      </c>
      <c r="K5058" t="s">
        <v>5822</v>
      </c>
      <c r="L5058" t="s">
        <v>1341</v>
      </c>
    </row>
    <row r="5059" spans="8:12" x14ac:dyDescent="0.25">
      <c r="H5059" t="s">
        <v>5820</v>
      </c>
      <c r="I5059">
        <v>9056818</v>
      </c>
      <c r="J5059">
        <v>566991000</v>
      </c>
      <c r="L5059" t="s">
        <v>1341</v>
      </c>
    </row>
    <row r="5060" spans="8:12" x14ac:dyDescent="0.25">
      <c r="H5060" t="s">
        <v>5823</v>
      </c>
      <c r="I5060">
        <v>9531868</v>
      </c>
      <c r="J5060">
        <v>373615000</v>
      </c>
      <c r="L5060" t="s">
        <v>1341</v>
      </c>
    </row>
    <row r="5061" spans="8:12" x14ac:dyDescent="0.25">
      <c r="H5061" t="s">
        <v>5824</v>
      </c>
      <c r="I5061">
        <v>9545168</v>
      </c>
      <c r="J5061">
        <v>636017316</v>
      </c>
      <c r="K5061" t="s">
        <v>1464</v>
      </c>
      <c r="L5061" t="s">
        <v>1341</v>
      </c>
    </row>
    <row r="5062" spans="8:12" x14ac:dyDescent="0.25">
      <c r="H5062" t="s">
        <v>5825</v>
      </c>
      <c r="I5062">
        <v>7223314</v>
      </c>
      <c r="J5062">
        <v>366386000</v>
      </c>
      <c r="K5062" t="s">
        <v>1431</v>
      </c>
      <c r="L5062" t="s">
        <v>5817</v>
      </c>
    </row>
    <row r="5063" spans="8:12" x14ac:dyDescent="0.25">
      <c r="H5063" t="s">
        <v>5826</v>
      </c>
      <c r="I5063">
        <v>9676199</v>
      </c>
      <c r="J5063">
        <v>212463000</v>
      </c>
      <c r="K5063" t="s">
        <v>1443</v>
      </c>
      <c r="L5063" t="s">
        <v>1308</v>
      </c>
    </row>
    <row r="5064" spans="8:12" x14ac:dyDescent="0.25">
      <c r="H5064" t="s">
        <v>192</v>
      </c>
      <c r="I5064">
        <v>9443396</v>
      </c>
      <c r="J5064">
        <v>477685200</v>
      </c>
      <c r="K5064" t="s">
        <v>1348</v>
      </c>
      <c r="L5064" t="s">
        <v>1341</v>
      </c>
    </row>
    <row r="5065" spans="8:12" x14ac:dyDescent="0.25">
      <c r="H5065" t="s">
        <v>5827</v>
      </c>
      <c r="I5065">
        <v>9436185</v>
      </c>
      <c r="J5065">
        <v>564951000</v>
      </c>
      <c r="K5065" t="s">
        <v>1441</v>
      </c>
      <c r="L5065" t="s">
        <v>1308</v>
      </c>
    </row>
    <row r="5066" spans="8:12" x14ac:dyDescent="0.25">
      <c r="H5066" t="s">
        <v>5828</v>
      </c>
      <c r="I5066">
        <v>9401697</v>
      </c>
      <c r="J5066">
        <v>565967000</v>
      </c>
      <c r="L5066" t="s">
        <v>1337</v>
      </c>
    </row>
    <row r="5067" spans="8:12" x14ac:dyDescent="0.25">
      <c r="H5067" t="s">
        <v>5829</v>
      </c>
      <c r="I5067">
        <v>9181118</v>
      </c>
      <c r="J5067">
        <v>212344000</v>
      </c>
      <c r="K5067" t="s">
        <v>1443</v>
      </c>
      <c r="L5067" t="s">
        <v>1341</v>
      </c>
    </row>
    <row r="5068" spans="8:12" x14ac:dyDescent="0.25">
      <c r="H5068" t="s">
        <v>5830</v>
      </c>
      <c r="I5068">
        <v>9218076</v>
      </c>
      <c r="J5068">
        <v>477876000</v>
      </c>
      <c r="K5068" t="s">
        <v>1348</v>
      </c>
      <c r="L5068" t="s">
        <v>1341</v>
      </c>
    </row>
    <row r="5069" spans="8:12" x14ac:dyDescent="0.25">
      <c r="H5069" t="s">
        <v>5831</v>
      </c>
      <c r="I5069">
        <v>9558232</v>
      </c>
      <c r="J5069">
        <v>373954000</v>
      </c>
      <c r="L5069" t="s">
        <v>1341</v>
      </c>
    </row>
    <row r="5070" spans="8:12" x14ac:dyDescent="0.25">
      <c r="H5070" t="s">
        <v>5832</v>
      </c>
      <c r="I5070">
        <v>9457567</v>
      </c>
      <c r="J5070">
        <v>538003782</v>
      </c>
      <c r="K5070" t="s">
        <v>1437</v>
      </c>
      <c r="L5070" t="s">
        <v>1341</v>
      </c>
    </row>
    <row r="5071" spans="8:12" x14ac:dyDescent="0.25">
      <c r="H5071" t="s">
        <v>5833</v>
      </c>
      <c r="I5071">
        <v>9398163</v>
      </c>
      <c r="J5071">
        <v>372514000</v>
      </c>
      <c r="L5071" t="s">
        <v>1341</v>
      </c>
    </row>
    <row r="5072" spans="8:12" x14ac:dyDescent="0.25">
      <c r="H5072" t="s">
        <v>5834</v>
      </c>
      <c r="I5072">
        <v>9125451</v>
      </c>
      <c r="J5072">
        <v>212103000</v>
      </c>
      <c r="K5072" t="s">
        <v>1443</v>
      </c>
      <c r="L5072" t="s">
        <v>1341</v>
      </c>
    </row>
    <row r="5073" spans="8:12" x14ac:dyDescent="0.25">
      <c r="H5073" t="s">
        <v>5835</v>
      </c>
      <c r="I5073">
        <v>9238571</v>
      </c>
      <c r="J5073">
        <v>601228300</v>
      </c>
      <c r="K5073" t="s">
        <v>5762</v>
      </c>
      <c r="L5073" t="s">
        <v>1341</v>
      </c>
    </row>
    <row r="5074" spans="8:12" x14ac:dyDescent="0.25">
      <c r="H5074" t="s">
        <v>5835</v>
      </c>
      <c r="I5074">
        <v>9238571</v>
      </c>
      <c r="J5074">
        <v>351339000</v>
      </c>
      <c r="K5074" t="s">
        <v>1332</v>
      </c>
      <c r="L5074" t="s">
        <v>1341</v>
      </c>
    </row>
    <row r="5075" spans="8:12" x14ac:dyDescent="0.25">
      <c r="H5075" t="s">
        <v>5836</v>
      </c>
      <c r="I5075">
        <v>9696072</v>
      </c>
      <c r="J5075">
        <v>212962000</v>
      </c>
      <c r="K5075" t="s">
        <v>1443</v>
      </c>
      <c r="L5075" t="s">
        <v>1308</v>
      </c>
    </row>
    <row r="5076" spans="8:12" x14ac:dyDescent="0.25">
      <c r="H5076" t="s">
        <v>5837</v>
      </c>
      <c r="I5076">
        <v>9077367</v>
      </c>
      <c r="J5076">
        <v>566971000</v>
      </c>
      <c r="L5076" t="s">
        <v>1341</v>
      </c>
    </row>
    <row r="5077" spans="8:12" x14ac:dyDescent="0.25">
      <c r="H5077" t="s">
        <v>5838</v>
      </c>
      <c r="I5077">
        <v>9425447</v>
      </c>
      <c r="J5077">
        <v>373590000</v>
      </c>
      <c r="L5077" t="s">
        <v>1341</v>
      </c>
    </row>
    <row r="5078" spans="8:12" x14ac:dyDescent="0.25">
      <c r="H5078" t="s">
        <v>5839</v>
      </c>
      <c r="I5078">
        <v>9044322</v>
      </c>
      <c r="J5078">
        <v>373566000</v>
      </c>
      <c r="L5078" t="s">
        <v>1341</v>
      </c>
    </row>
    <row r="5079" spans="8:12" x14ac:dyDescent="0.25">
      <c r="H5079" t="s">
        <v>5840</v>
      </c>
      <c r="I5079">
        <v>9614907</v>
      </c>
      <c r="J5079">
        <v>373231000</v>
      </c>
      <c r="L5079" t="s">
        <v>1341</v>
      </c>
    </row>
    <row r="5080" spans="8:12" x14ac:dyDescent="0.25">
      <c r="H5080" t="s">
        <v>5841</v>
      </c>
      <c r="I5080">
        <v>9385415</v>
      </c>
      <c r="J5080">
        <v>372135000</v>
      </c>
      <c r="L5080" t="s">
        <v>1341</v>
      </c>
    </row>
    <row r="5081" spans="8:12" x14ac:dyDescent="0.25">
      <c r="H5081" t="s">
        <v>5842</v>
      </c>
      <c r="I5081">
        <v>9461257</v>
      </c>
      <c r="J5081">
        <v>538003783</v>
      </c>
      <c r="K5081" t="s">
        <v>1437</v>
      </c>
      <c r="L5081" t="s">
        <v>1341</v>
      </c>
    </row>
    <row r="5082" spans="8:12" x14ac:dyDescent="0.25">
      <c r="H5082" t="s">
        <v>5842</v>
      </c>
      <c r="I5082">
        <v>9494228</v>
      </c>
      <c r="J5082">
        <v>372773000</v>
      </c>
      <c r="L5082" t="s">
        <v>1341</v>
      </c>
    </row>
    <row r="5083" spans="8:12" x14ac:dyDescent="0.25">
      <c r="H5083" t="s">
        <v>494</v>
      </c>
      <c r="I5083">
        <v>9601728</v>
      </c>
      <c r="J5083">
        <v>210581000</v>
      </c>
      <c r="K5083" t="s">
        <v>1443</v>
      </c>
      <c r="L5083" t="s">
        <v>1341</v>
      </c>
    </row>
    <row r="5084" spans="8:12" x14ac:dyDescent="0.25">
      <c r="H5084" t="s">
        <v>5843</v>
      </c>
      <c r="I5084">
        <v>9603398</v>
      </c>
      <c r="J5084">
        <v>373033000</v>
      </c>
      <c r="L5084" t="s">
        <v>1341</v>
      </c>
    </row>
    <row r="5085" spans="8:12" x14ac:dyDescent="0.25">
      <c r="H5085" t="s">
        <v>5844</v>
      </c>
      <c r="I5085">
        <v>9405071</v>
      </c>
      <c r="J5085">
        <v>538090370</v>
      </c>
      <c r="K5085" t="s">
        <v>1437</v>
      </c>
      <c r="L5085" t="s">
        <v>1341</v>
      </c>
    </row>
    <row r="5086" spans="8:12" x14ac:dyDescent="0.25">
      <c r="H5086" t="s">
        <v>5844</v>
      </c>
      <c r="I5086">
        <v>7530810</v>
      </c>
      <c r="J5086">
        <v>366841000</v>
      </c>
      <c r="K5086" t="s">
        <v>1431</v>
      </c>
      <c r="L5086" t="s">
        <v>1308</v>
      </c>
    </row>
    <row r="5087" spans="8:12" x14ac:dyDescent="0.25">
      <c r="H5087" t="s">
        <v>5845</v>
      </c>
      <c r="I5087">
        <v>9621326</v>
      </c>
      <c r="J5087">
        <v>432974000</v>
      </c>
      <c r="K5087" t="s">
        <v>1368</v>
      </c>
      <c r="L5087" t="s">
        <v>1308</v>
      </c>
    </row>
    <row r="5088" spans="8:12" x14ac:dyDescent="0.25">
      <c r="H5088" t="s">
        <v>5846</v>
      </c>
      <c r="I5088">
        <v>9612959</v>
      </c>
      <c r="J5088">
        <v>477424300</v>
      </c>
      <c r="K5088" t="s">
        <v>1348</v>
      </c>
      <c r="L5088" t="s">
        <v>1341</v>
      </c>
    </row>
    <row r="5089" spans="8:12" x14ac:dyDescent="0.25">
      <c r="H5089" t="s">
        <v>5847</v>
      </c>
      <c r="I5089">
        <v>9273985</v>
      </c>
      <c r="J5089">
        <v>432865000</v>
      </c>
      <c r="K5089" t="s">
        <v>1368</v>
      </c>
      <c r="L5089" t="s">
        <v>1341</v>
      </c>
    </row>
    <row r="5090" spans="8:12" x14ac:dyDescent="0.25">
      <c r="H5090" t="s">
        <v>5848</v>
      </c>
      <c r="I5090">
        <v>9573763</v>
      </c>
      <c r="J5090">
        <v>432786000</v>
      </c>
      <c r="K5090" t="s">
        <v>1368</v>
      </c>
      <c r="L5090" t="s">
        <v>1341</v>
      </c>
    </row>
    <row r="5091" spans="8:12" x14ac:dyDescent="0.25">
      <c r="H5091" t="s">
        <v>5849</v>
      </c>
      <c r="I5091">
        <v>9558220</v>
      </c>
      <c r="J5091">
        <v>432982000</v>
      </c>
      <c r="K5091" t="s">
        <v>1368</v>
      </c>
      <c r="L5091" t="s">
        <v>1341</v>
      </c>
    </row>
    <row r="5092" spans="8:12" x14ac:dyDescent="0.25">
      <c r="H5092" t="s">
        <v>5850</v>
      </c>
      <c r="I5092">
        <v>9603350</v>
      </c>
      <c r="J5092">
        <v>355407000</v>
      </c>
      <c r="K5092" t="s">
        <v>1332</v>
      </c>
      <c r="L5092" t="s">
        <v>1341</v>
      </c>
    </row>
    <row r="5093" spans="8:12" x14ac:dyDescent="0.25">
      <c r="H5093" t="s">
        <v>5851</v>
      </c>
      <c r="I5093">
        <v>9268801</v>
      </c>
      <c r="J5093">
        <v>564290000</v>
      </c>
      <c r="K5093" t="s">
        <v>1441</v>
      </c>
      <c r="L5093" t="s">
        <v>1341</v>
      </c>
    </row>
    <row r="5094" spans="8:12" x14ac:dyDescent="0.25">
      <c r="H5094" t="s">
        <v>5852</v>
      </c>
      <c r="I5094">
        <v>9159737</v>
      </c>
      <c r="J5094">
        <v>477235000</v>
      </c>
      <c r="K5094" t="s">
        <v>1348</v>
      </c>
      <c r="L5094" t="s">
        <v>1341</v>
      </c>
    </row>
    <row r="5095" spans="8:12" x14ac:dyDescent="0.25">
      <c r="H5095" t="s">
        <v>5853</v>
      </c>
      <c r="I5095">
        <v>9342891</v>
      </c>
      <c r="J5095">
        <v>432903000</v>
      </c>
      <c r="K5095" t="s">
        <v>1368</v>
      </c>
      <c r="L5095" t="s">
        <v>1341</v>
      </c>
    </row>
    <row r="5096" spans="8:12" x14ac:dyDescent="0.25">
      <c r="H5096" t="s">
        <v>5854</v>
      </c>
      <c r="I5096">
        <v>9461269</v>
      </c>
      <c r="J5096">
        <v>538003784</v>
      </c>
      <c r="K5096" t="s">
        <v>1437</v>
      </c>
      <c r="L5096" t="s">
        <v>1341</v>
      </c>
    </row>
    <row r="5097" spans="8:12" x14ac:dyDescent="0.25">
      <c r="H5097" t="s">
        <v>5854</v>
      </c>
      <c r="I5097">
        <v>9159725</v>
      </c>
      <c r="J5097">
        <v>477470000</v>
      </c>
      <c r="K5097" t="s">
        <v>1348</v>
      </c>
      <c r="L5097" t="s">
        <v>1341</v>
      </c>
    </row>
    <row r="5098" spans="8:12" x14ac:dyDescent="0.25">
      <c r="H5098" t="s">
        <v>5855</v>
      </c>
      <c r="I5098">
        <v>9631333</v>
      </c>
      <c r="J5098">
        <v>563771000</v>
      </c>
      <c r="K5098" t="s">
        <v>1441</v>
      </c>
      <c r="L5098" t="s">
        <v>1308</v>
      </c>
    </row>
    <row r="5099" spans="8:12" x14ac:dyDescent="0.25">
      <c r="H5099" t="s">
        <v>5856</v>
      </c>
      <c r="I5099">
        <v>9509748</v>
      </c>
      <c r="J5099">
        <v>477826100</v>
      </c>
      <c r="K5099" t="s">
        <v>1348</v>
      </c>
      <c r="L5099" t="s">
        <v>1341</v>
      </c>
    </row>
    <row r="5100" spans="8:12" x14ac:dyDescent="0.25">
      <c r="H5100" t="s">
        <v>5857</v>
      </c>
      <c r="I5100">
        <v>9631321</v>
      </c>
      <c r="J5100">
        <v>563162000</v>
      </c>
      <c r="K5100" t="s">
        <v>1441</v>
      </c>
      <c r="L5100" t="s">
        <v>1341</v>
      </c>
    </row>
    <row r="5101" spans="8:12" x14ac:dyDescent="0.25">
      <c r="H5101" t="s">
        <v>5858</v>
      </c>
      <c r="I5101">
        <v>9176113</v>
      </c>
      <c r="J5101">
        <v>210593000</v>
      </c>
      <c r="K5101" t="s">
        <v>1443</v>
      </c>
      <c r="L5101" t="s">
        <v>1341</v>
      </c>
    </row>
    <row r="5102" spans="8:12" x14ac:dyDescent="0.25">
      <c r="H5102" t="s">
        <v>5859</v>
      </c>
      <c r="I5102">
        <v>9484807</v>
      </c>
      <c r="J5102">
        <v>636017051</v>
      </c>
      <c r="K5102" t="s">
        <v>1464</v>
      </c>
      <c r="L5102" t="s">
        <v>1341</v>
      </c>
    </row>
    <row r="5103" spans="8:12" x14ac:dyDescent="0.25">
      <c r="H5103" t="s">
        <v>5859</v>
      </c>
      <c r="I5103">
        <v>9484807</v>
      </c>
      <c r="J5103">
        <v>235114195</v>
      </c>
      <c r="K5103" t="s">
        <v>1558</v>
      </c>
      <c r="L5103" t="s">
        <v>1341</v>
      </c>
    </row>
    <row r="5104" spans="8:12" x14ac:dyDescent="0.25">
      <c r="H5104" t="s">
        <v>5860</v>
      </c>
      <c r="I5104">
        <v>9704099</v>
      </c>
      <c r="J5104">
        <v>564661000</v>
      </c>
      <c r="K5104" t="s">
        <v>1441</v>
      </c>
      <c r="L5104" t="s">
        <v>1308</v>
      </c>
    </row>
    <row r="5105" spans="8:12" x14ac:dyDescent="0.25">
      <c r="H5105" t="s">
        <v>5861</v>
      </c>
      <c r="I5105">
        <v>9546899</v>
      </c>
      <c r="J5105">
        <v>477691700</v>
      </c>
      <c r="K5105" t="s">
        <v>1348</v>
      </c>
      <c r="L5105" t="s">
        <v>1341</v>
      </c>
    </row>
    <row r="5106" spans="8:12" x14ac:dyDescent="0.25">
      <c r="H5106" t="s">
        <v>5861</v>
      </c>
      <c r="I5106">
        <v>9174725</v>
      </c>
      <c r="J5106">
        <v>212810000</v>
      </c>
      <c r="K5106" t="s">
        <v>1443</v>
      </c>
      <c r="L5106" t="s">
        <v>1341</v>
      </c>
    </row>
    <row r="5107" spans="8:12" x14ac:dyDescent="0.25">
      <c r="H5107" t="s">
        <v>5862</v>
      </c>
      <c r="I5107">
        <v>9605009</v>
      </c>
      <c r="J5107">
        <v>373058000</v>
      </c>
      <c r="L5107" t="s">
        <v>1341</v>
      </c>
    </row>
    <row r="5108" spans="8:12" x14ac:dyDescent="0.25">
      <c r="H5108" t="s">
        <v>5863</v>
      </c>
      <c r="I5108">
        <v>9493743</v>
      </c>
      <c r="J5108">
        <v>538004204</v>
      </c>
      <c r="K5108" t="s">
        <v>1437</v>
      </c>
      <c r="L5108" t="s">
        <v>1341</v>
      </c>
    </row>
    <row r="5109" spans="8:12" x14ac:dyDescent="0.25">
      <c r="H5109" t="s">
        <v>5864</v>
      </c>
      <c r="I5109">
        <v>9676204</v>
      </c>
      <c r="J5109">
        <v>210497000</v>
      </c>
      <c r="K5109" t="s">
        <v>1443</v>
      </c>
      <c r="L5109" t="s">
        <v>1308</v>
      </c>
    </row>
    <row r="5110" spans="8:12" x14ac:dyDescent="0.25">
      <c r="H5110" t="s">
        <v>5865</v>
      </c>
      <c r="I5110">
        <v>9401221</v>
      </c>
      <c r="J5110">
        <v>538090363</v>
      </c>
      <c r="K5110" t="s">
        <v>1437</v>
      </c>
      <c r="L5110" t="s">
        <v>1326</v>
      </c>
    </row>
    <row r="5111" spans="8:12" x14ac:dyDescent="0.25">
      <c r="H5111" t="s">
        <v>5866</v>
      </c>
      <c r="I5111">
        <v>9569994</v>
      </c>
      <c r="J5111">
        <v>538003898</v>
      </c>
      <c r="K5111" t="s">
        <v>1437</v>
      </c>
      <c r="L5111" t="s">
        <v>1362</v>
      </c>
    </row>
    <row r="5112" spans="8:12" x14ac:dyDescent="0.25">
      <c r="H5112" t="s">
        <v>5867</v>
      </c>
      <c r="I5112">
        <v>9441154</v>
      </c>
      <c r="J5112">
        <v>538003422</v>
      </c>
      <c r="K5112" t="s">
        <v>1437</v>
      </c>
      <c r="L5112" t="s">
        <v>1326</v>
      </c>
    </row>
    <row r="5113" spans="8:12" x14ac:dyDescent="0.25">
      <c r="H5113" t="s">
        <v>5868</v>
      </c>
      <c r="I5113">
        <v>9441166</v>
      </c>
      <c r="J5113">
        <v>538090382</v>
      </c>
      <c r="K5113" t="s">
        <v>1437</v>
      </c>
      <c r="L5113" t="s">
        <v>1326</v>
      </c>
    </row>
    <row r="5114" spans="8:12" x14ac:dyDescent="0.25">
      <c r="H5114" t="s">
        <v>5869</v>
      </c>
      <c r="I5114">
        <v>9189249</v>
      </c>
      <c r="J5114">
        <v>636012329</v>
      </c>
      <c r="K5114" t="s">
        <v>1464</v>
      </c>
      <c r="L5114" t="s">
        <v>1341</v>
      </c>
    </row>
    <row r="5115" spans="8:12" x14ac:dyDescent="0.25">
      <c r="H5115" t="s">
        <v>5870</v>
      </c>
      <c r="I5115">
        <v>9441192</v>
      </c>
      <c r="J5115">
        <v>538090383</v>
      </c>
      <c r="K5115" t="s">
        <v>1437</v>
      </c>
      <c r="L5115" t="s">
        <v>1326</v>
      </c>
    </row>
    <row r="5116" spans="8:12" x14ac:dyDescent="0.25">
      <c r="H5116" t="s">
        <v>5871</v>
      </c>
      <c r="I5116">
        <v>9157612</v>
      </c>
      <c r="J5116">
        <v>477743600</v>
      </c>
      <c r="K5116" t="s">
        <v>1348</v>
      </c>
      <c r="L5116" t="s">
        <v>1341</v>
      </c>
    </row>
    <row r="5117" spans="8:12" x14ac:dyDescent="0.25">
      <c r="H5117" t="s">
        <v>5872</v>
      </c>
      <c r="I5117">
        <v>9692727</v>
      </c>
      <c r="J5117">
        <v>371330000</v>
      </c>
      <c r="L5117" t="s">
        <v>1341</v>
      </c>
    </row>
    <row r="5118" spans="8:12" x14ac:dyDescent="0.25">
      <c r="H5118" t="s">
        <v>5873</v>
      </c>
      <c r="I5118">
        <v>9403607</v>
      </c>
      <c r="J5118">
        <v>372459000</v>
      </c>
      <c r="L5118" t="s">
        <v>1341</v>
      </c>
    </row>
    <row r="5119" spans="8:12" x14ac:dyDescent="0.25">
      <c r="H5119" t="s">
        <v>5874</v>
      </c>
      <c r="I5119">
        <v>9254692</v>
      </c>
      <c r="J5119">
        <v>356233000</v>
      </c>
      <c r="K5119" t="s">
        <v>1332</v>
      </c>
      <c r="L5119" t="s">
        <v>1341</v>
      </c>
    </row>
    <row r="5120" spans="8:12" x14ac:dyDescent="0.25">
      <c r="H5120" t="s">
        <v>5875</v>
      </c>
      <c r="I5120">
        <v>9570008</v>
      </c>
      <c r="J5120">
        <v>538004190</v>
      </c>
      <c r="K5120" t="s">
        <v>1437</v>
      </c>
      <c r="L5120" t="s">
        <v>1362</v>
      </c>
    </row>
    <row r="5121" spans="8:12" x14ac:dyDescent="0.25">
      <c r="H5121" t="s">
        <v>5876</v>
      </c>
      <c r="I5121">
        <v>9310135</v>
      </c>
      <c r="J5121">
        <v>372063000</v>
      </c>
      <c r="L5121" t="s">
        <v>1341</v>
      </c>
    </row>
    <row r="5122" spans="8:12" x14ac:dyDescent="0.25">
      <c r="H5122" t="s">
        <v>5877</v>
      </c>
      <c r="I5122">
        <v>9482249</v>
      </c>
      <c r="J5122">
        <v>432767000</v>
      </c>
      <c r="K5122" t="s">
        <v>1368</v>
      </c>
      <c r="L5122" t="s">
        <v>1341</v>
      </c>
    </row>
    <row r="5123" spans="8:12" x14ac:dyDescent="0.25">
      <c r="H5123" t="s">
        <v>5878</v>
      </c>
      <c r="I5123">
        <v>9337121</v>
      </c>
      <c r="J5123">
        <v>352862000</v>
      </c>
      <c r="K5123" t="s">
        <v>1332</v>
      </c>
      <c r="L5123" t="s">
        <v>1341</v>
      </c>
    </row>
    <row r="5124" spans="8:12" x14ac:dyDescent="0.25">
      <c r="H5124" t="s">
        <v>5879</v>
      </c>
      <c r="I5124">
        <v>9406489</v>
      </c>
      <c r="J5124">
        <v>355458000</v>
      </c>
      <c r="K5124" t="s">
        <v>1332</v>
      </c>
      <c r="L5124" t="s">
        <v>1341</v>
      </c>
    </row>
    <row r="5125" spans="8:12" x14ac:dyDescent="0.25">
      <c r="H5125" t="s">
        <v>5880</v>
      </c>
      <c r="I5125">
        <v>9603386</v>
      </c>
      <c r="J5125">
        <v>373509000</v>
      </c>
      <c r="L5125" t="s">
        <v>1341</v>
      </c>
    </row>
    <row r="5126" spans="8:12" x14ac:dyDescent="0.25">
      <c r="H5126" t="s">
        <v>5881</v>
      </c>
      <c r="I5126">
        <v>9578684</v>
      </c>
      <c r="J5126">
        <v>373498000</v>
      </c>
      <c r="L5126" t="s">
        <v>1341</v>
      </c>
    </row>
    <row r="5127" spans="8:12" x14ac:dyDescent="0.25">
      <c r="H5127" t="s">
        <v>5882</v>
      </c>
      <c r="I5127">
        <v>9374052</v>
      </c>
      <c r="J5127">
        <v>432835000</v>
      </c>
      <c r="K5127" t="s">
        <v>1368</v>
      </c>
      <c r="L5127" t="s">
        <v>1341</v>
      </c>
    </row>
    <row r="5128" spans="8:12" x14ac:dyDescent="0.25">
      <c r="H5128" t="s">
        <v>5883</v>
      </c>
      <c r="I5128">
        <v>9344485</v>
      </c>
      <c r="J5128">
        <v>210531000</v>
      </c>
      <c r="K5128" t="s">
        <v>1443</v>
      </c>
      <c r="L5128" t="s">
        <v>1341</v>
      </c>
    </row>
    <row r="5129" spans="8:12" x14ac:dyDescent="0.25">
      <c r="H5129" t="s">
        <v>5884</v>
      </c>
      <c r="I5129">
        <v>9518921</v>
      </c>
      <c r="J5129">
        <v>209058000</v>
      </c>
      <c r="K5129" t="s">
        <v>1443</v>
      </c>
      <c r="L5129" t="s">
        <v>1341</v>
      </c>
    </row>
    <row r="5130" spans="8:12" x14ac:dyDescent="0.25">
      <c r="H5130" t="s">
        <v>5885</v>
      </c>
      <c r="I5130">
        <v>9127423</v>
      </c>
      <c r="J5130">
        <v>564140000</v>
      </c>
      <c r="K5130" t="s">
        <v>1441</v>
      </c>
      <c r="L5130" t="s">
        <v>1341</v>
      </c>
    </row>
    <row r="5131" spans="8:12" x14ac:dyDescent="0.25">
      <c r="H5131" t="s">
        <v>5886</v>
      </c>
      <c r="I5131">
        <v>9670054</v>
      </c>
      <c r="J5131">
        <v>563640000</v>
      </c>
      <c r="K5131" t="s">
        <v>1441</v>
      </c>
      <c r="L5131" t="s">
        <v>1308</v>
      </c>
    </row>
    <row r="5132" spans="8:12" x14ac:dyDescent="0.25">
      <c r="H5132" t="s">
        <v>5887</v>
      </c>
      <c r="I5132">
        <v>9482524</v>
      </c>
      <c r="J5132">
        <v>477851300</v>
      </c>
      <c r="K5132" t="s">
        <v>1348</v>
      </c>
      <c r="L5132" t="s">
        <v>1308</v>
      </c>
    </row>
    <row r="5133" spans="8:12" x14ac:dyDescent="0.25">
      <c r="H5133" t="s">
        <v>5888</v>
      </c>
      <c r="I5133">
        <v>9479905</v>
      </c>
      <c r="J5133">
        <v>356812000</v>
      </c>
      <c r="K5133" t="s">
        <v>1332</v>
      </c>
      <c r="L5133" t="s">
        <v>1341</v>
      </c>
    </row>
    <row r="5134" spans="8:12" x14ac:dyDescent="0.25">
      <c r="H5134" t="s">
        <v>5889</v>
      </c>
      <c r="I5134">
        <v>9482225</v>
      </c>
      <c r="J5134">
        <v>432752000</v>
      </c>
      <c r="K5134" t="s">
        <v>1368</v>
      </c>
      <c r="L5134" t="s">
        <v>1341</v>
      </c>
    </row>
    <row r="5135" spans="8:12" x14ac:dyDescent="0.25">
      <c r="H5135" t="s">
        <v>5890</v>
      </c>
      <c r="I5135">
        <v>9218088</v>
      </c>
      <c r="J5135">
        <v>477924000</v>
      </c>
      <c r="K5135" t="s">
        <v>1348</v>
      </c>
      <c r="L5135" t="s">
        <v>1341</v>
      </c>
    </row>
    <row r="5136" spans="8:12" x14ac:dyDescent="0.25">
      <c r="H5136" t="s">
        <v>5891</v>
      </c>
      <c r="I5136">
        <v>9446075</v>
      </c>
      <c r="J5136">
        <v>354097000</v>
      </c>
      <c r="K5136" t="s">
        <v>1332</v>
      </c>
      <c r="L5136" t="s">
        <v>1341</v>
      </c>
    </row>
    <row r="5137" spans="8:12" x14ac:dyDescent="0.25">
      <c r="H5137" t="s">
        <v>5892</v>
      </c>
      <c r="I5137">
        <v>7612412</v>
      </c>
      <c r="J5137">
        <v>273331110</v>
      </c>
      <c r="K5137" t="s">
        <v>1297</v>
      </c>
      <c r="L5137" t="s">
        <v>1295</v>
      </c>
    </row>
    <row r="5138" spans="8:12" x14ac:dyDescent="0.25">
      <c r="H5138" t="s">
        <v>5892</v>
      </c>
      <c r="I5138">
        <v>9190171</v>
      </c>
      <c r="J5138">
        <v>236278000</v>
      </c>
      <c r="K5138" t="s">
        <v>1383</v>
      </c>
      <c r="L5138" t="s">
        <v>1295</v>
      </c>
    </row>
    <row r="5139" spans="8:12" x14ac:dyDescent="0.25">
      <c r="H5139" t="s">
        <v>5893</v>
      </c>
      <c r="I5139">
        <v>9595735</v>
      </c>
      <c r="J5139">
        <v>538004396</v>
      </c>
      <c r="K5139" t="s">
        <v>1437</v>
      </c>
      <c r="L5139" t="s">
        <v>1341</v>
      </c>
    </row>
    <row r="5140" spans="8:12" x14ac:dyDescent="0.25">
      <c r="H5140" t="s">
        <v>5894</v>
      </c>
      <c r="I5140">
        <v>9520637</v>
      </c>
      <c r="J5140">
        <v>247324400</v>
      </c>
      <c r="K5140" t="s">
        <v>1398</v>
      </c>
      <c r="L5140" t="s">
        <v>1341</v>
      </c>
    </row>
    <row r="5141" spans="8:12" x14ac:dyDescent="0.25">
      <c r="H5141" t="s">
        <v>495</v>
      </c>
      <c r="I5141">
        <v>9288423</v>
      </c>
      <c r="J5141">
        <v>538005154</v>
      </c>
      <c r="K5141" t="s">
        <v>1437</v>
      </c>
      <c r="L5141" t="s">
        <v>1341</v>
      </c>
    </row>
    <row r="5142" spans="8:12" x14ac:dyDescent="0.25">
      <c r="H5142" t="s">
        <v>5895</v>
      </c>
      <c r="I5142">
        <v>6707432</v>
      </c>
      <c r="J5142">
        <v>239839000</v>
      </c>
      <c r="K5142" t="s">
        <v>1679</v>
      </c>
      <c r="L5142" t="s">
        <v>2037</v>
      </c>
    </row>
    <row r="5143" spans="8:12" x14ac:dyDescent="0.25">
      <c r="H5143" t="s">
        <v>5896</v>
      </c>
      <c r="I5143">
        <v>9180906</v>
      </c>
      <c r="J5143">
        <v>239652000</v>
      </c>
      <c r="K5143" t="s">
        <v>1679</v>
      </c>
      <c r="L5143" t="s">
        <v>1341</v>
      </c>
    </row>
    <row r="5144" spans="8:12" x14ac:dyDescent="0.25">
      <c r="H5144" t="s">
        <v>5897</v>
      </c>
      <c r="I5144">
        <v>9257096</v>
      </c>
      <c r="J5144">
        <v>311552000</v>
      </c>
      <c r="K5144" t="s">
        <v>1609</v>
      </c>
      <c r="L5144" t="s">
        <v>1341</v>
      </c>
    </row>
    <row r="5145" spans="8:12" x14ac:dyDescent="0.25">
      <c r="H5145" t="s">
        <v>5898</v>
      </c>
      <c r="I5145">
        <v>9423841</v>
      </c>
      <c r="J5145">
        <v>246346000</v>
      </c>
      <c r="K5145" t="s">
        <v>1387</v>
      </c>
      <c r="L5145" t="s">
        <v>1326</v>
      </c>
    </row>
    <row r="5146" spans="8:12" x14ac:dyDescent="0.25">
      <c r="H5146" t="s">
        <v>5899</v>
      </c>
      <c r="I5146">
        <v>9210713</v>
      </c>
      <c r="J5146">
        <v>561003000</v>
      </c>
      <c r="K5146" t="s">
        <v>2729</v>
      </c>
      <c r="L5146" t="s">
        <v>1295</v>
      </c>
    </row>
    <row r="5147" spans="8:12" x14ac:dyDescent="0.25">
      <c r="H5147" t="s">
        <v>5899</v>
      </c>
      <c r="I5147">
        <v>9210713</v>
      </c>
      <c r="J5147">
        <v>325634000</v>
      </c>
      <c r="K5147" t="s">
        <v>1521</v>
      </c>
      <c r="L5147" t="s">
        <v>1295</v>
      </c>
    </row>
    <row r="5148" spans="8:12" x14ac:dyDescent="0.25">
      <c r="H5148" t="s">
        <v>5900</v>
      </c>
      <c r="I5148">
        <v>9210713</v>
      </c>
      <c r="J5148">
        <v>565436000</v>
      </c>
      <c r="L5148" t="s">
        <v>1295</v>
      </c>
    </row>
    <row r="5149" spans="8:12" x14ac:dyDescent="0.25">
      <c r="H5149" t="s">
        <v>5901</v>
      </c>
      <c r="I5149">
        <v>9524683</v>
      </c>
      <c r="J5149">
        <v>538004930</v>
      </c>
      <c r="K5149" t="s">
        <v>1437</v>
      </c>
      <c r="L5149" t="s">
        <v>1308</v>
      </c>
    </row>
    <row r="5150" spans="8:12" x14ac:dyDescent="0.25">
      <c r="H5150" t="s">
        <v>5902</v>
      </c>
      <c r="I5150">
        <v>8959219</v>
      </c>
      <c r="J5150">
        <v>273370100</v>
      </c>
      <c r="K5150" t="s">
        <v>1297</v>
      </c>
      <c r="L5150" t="s">
        <v>1295</v>
      </c>
    </row>
    <row r="5151" spans="8:12" x14ac:dyDescent="0.25">
      <c r="H5151" t="s">
        <v>496</v>
      </c>
      <c r="I5151">
        <v>9260122</v>
      </c>
      <c r="J5151">
        <v>256598000</v>
      </c>
      <c r="K5151" t="s">
        <v>1340</v>
      </c>
      <c r="L5151" t="s">
        <v>1341</v>
      </c>
    </row>
    <row r="5152" spans="8:12" x14ac:dyDescent="0.25">
      <c r="H5152" t="s">
        <v>5903</v>
      </c>
      <c r="I5152">
        <v>8034239</v>
      </c>
      <c r="J5152">
        <v>247174700</v>
      </c>
      <c r="K5152" t="s">
        <v>1398</v>
      </c>
      <c r="L5152" t="s">
        <v>1494</v>
      </c>
    </row>
    <row r="5153" spans="8:12" x14ac:dyDescent="0.25">
      <c r="H5153" t="s">
        <v>5904</v>
      </c>
      <c r="I5153">
        <v>9304473</v>
      </c>
      <c r="J5153">
        <v>247170100</v>
      </c>
      <c r="K5153" t="s">
        <v>1398</v>
      </c>
      <c r="L5153" t="s">
        <v>1362</v>
      </c>
    </row>
    <row r="5154" spans="8:12" x14ac:dyDescent="0.25">
      <c r="H5154" t="s">
        <v>5905</v>
      </c>
      <c r="I5154">
        <v>9248526</v>
      </c>
      <c r="J5154">
        <v>249111000</v>
      </c>
      <c r="K5154" t="s">
        <v>1340</v>
      </c>
      <c r="L5154" t="s">
        <v>1341</v>
      </c>
    </row>
    <row r="5155" spans="8:12" x14ac:dyDescent="0.25">
      <c r="H5155" t="s">
        <v>5906</v>
      </c>
      <c r="I5155">
        <v>8900878</v>
      </c>
      <c r="J5155">
        <v>677056600</v>
      </c>
      <c r="K5155" t="s">
        <v>1305</v>
      </c>
      <c r="L5155" t="s">
        <v>1362</v>
      </c>
    </row>
    <row r="5156" spans="8:12" x14ac:dyDescent="0.25">
      <c r="H5156" t="s">
        <v>5906</v>
      </c>
      <c r="I5156">
        <v>8728098</v>
      </c>
      <c r="J5156">
        <v>616189000</v>
      </c>
      <c r="K5156" t="s">
        <v>1968</v>
      </c>
      <c r="L5156" t="s">
        <v>1295</v>
      </c>
    </row>
    <row r="5157" spans="8:12" x14ac:dyDescent="0.25">
      <c r="H5157" t="s">
        <v>5907</v>
      </c>
      <c r="I5157">
        <v>9637052</v>
      </c>
      <c r="J5157">
        <v>566150000</v>
      </c>
      <c r="L5157" t="s">
        <v>1308</v>
      </c>
    </row>
    <row r="5158" spans="8:12" x14ac:dyDescent="0.25">
      <c r="H5158" t="s">
        <v>5908</v>
      </c>
      <c r="I5158">
        <v>9708980</v>
      </c>
      <c r="J5158">
        <v>356340000</v>
      </c>
      <c r="K5158" t="s">
        <v>1332</v>
      </c>
      <c r="L5158" t="s">
        <v>1308</v>
      </c>
    </row>
    <row r="5159" spans="8:12" x14ac:dyDescent="0.25">
      <c r="H5159" t="s">
        <v>5909</v>
      </c>
      <c r="I5159">
        <v>9739018</v>
      </c>
      <c r="J5159">
        <v>564096000</v>
      </c>
      <c r="K5159" t="s">
        <v>1441</v>
      </c>
      <c r="L5159" t="s">
        <v>1308</v>
      </c>
    </row>
    <row r="5160" spans="8:12" x14ac:dyDescent="0.25">
      <c r="H5160" t="s">
        <v>5910</v>
      </c>
      <c r="I5160">
        <v>9747962</v>
      </c>
      <c r="J5160">
        <v>564633000</v>
      </c>
      <c r="K5160" t="s">
        <v>1441</v>
      </c>
      <c r="L5160" t="s">
        <v>1308</v>
      </c>
    </row>
    <row r="5161" spans="8:12" x14ac:dyDescent="0.25">
      <c r="H5161" t="s">
        <v>5911</v>
      </c>
      <c r="I5161">
        <v>9708540</v>
      </c>
      <c r="J5161">
        <v>354872000</v>
      </c>
      <c r="K5161" t="s">
        <v>1332</v>
      </c>
      <c r="L5161" t="s">
        <v>1308</v>
      </c>
    </row>
    <row r="5162" spans="8:12" x14ac:dyDescent="0.25">
      <c r="H5162" t="s">
        <v>5912</v>
      </c>
      <c r="I5162">
        <v>9488700</v>
      </c>
      <c r="J5162">
        <v>565926000</v>
      </c>
      <c r="L5162" t="s">
        <v>1326</v>
      </c>
    </row>
    <row r="5163" spans="8:12" x14ac:dyDescent="0.25">
      <c r="H5163" t="s">
        <v>5913</v>
      </c>
      <c r="I5163">
        <v>9165176</v>
      </c>
      <c r="J5163">
        <v>636014619</v>
      </c>
      <c r="K5163" t="s">
        <v>1464</v>
      </c>
      <c r="L5163" t="s">
        <v>1362</v>
      </c>
    </row>
    <row r="5164" spans="8:12" x14ac:dyDescent="0.25">
      <c r="H5164" t="s">
        <v>5914</v>
      </c>
      <c r="I5164">
        <v>7610270</v>
      </c>
      <c r="J5164">
        <v>620039000</v>
      </c>
      <c r="L5164" t="s">
        <v>1295</v>
      </c>
    </row>
    <row r="5165" spans="8:12" x14ac:dyDescent="0.25">
      <c r="H5165" t="s">
        <v>5915</v>
      </c>
      <c r="I5165">
        <v>9017630</v>
      </c>
      <c r="J5165">
        <v>373175000</v>
      </c>
      <c r="L5165" t="s">
        <v>1308</v>
      </c>
    </row>
    <row r="5166" spans="8:12" x14ac:dyDescent="0.25">
      <c r="H5166" t="s">
        <v>5916</v>
      </c>
      <c r="I5166">
        <v>9269685</v>
      </c>
      <c r="J5166">
        <v>366843080</v>
      </c>
      <c r="K5166" t="s">
        <v>1431</v>
      </c>
      <c r="L5166" t="s">
        <v>1308</v>
      </c>
    </row>
    <row r="5167" spans="8:12" x14ac:dyDescent="0.25">
      <c r="H5167" t="s">
        <v>5917</v>
      </c>
      <c r="I5167">
        <v>1243636</v>
      </c>
      <c r="J5167">
        <v>367656160</v>
      </c>
      <c r="K5167" t="s">
        <v>1431</v>
      </c>
      <c r="L5167" t="s">
        <v>1329</v>
      </c>
    </row>
    <row r="5168" spans="8:12" x14ac:dyDescent="0.25">
      <c r="H5168" t="s">
        <v>497</v>
      </c>
      <c r="I5168">
        <v>9227194</v>
      </c>
      <c r="J5168">
        <v>311407000</v>
      </c>
      <c r="K5168" t="s">
        <v>1609</v>
      </c>
      <c r="L5168" t="s">
        <v>1341</v>
      </c>
    </row>
    <row r="5169" spans="8:12" x14ac:dyDescent="0.25">
      <c r="H5169" t="s">
        <v>5918</v>
      </c>
      <c r="I5169">
        <v>9200772</v>
      </c>
      <c r="J5169">
        <v>636106637</v>
      </c>
      <c r="K5169" t="s">
        <v>1464</v>
      </c>
      <c r="L5169" t="s">
        <v>1313</v>
      </c>
    </row>
    <row r="5170" spans="8:12" x14ac:dyDescent="0.25">
      <c r="H5170" t="s">
        <v>5919</v>
      </c>
      <c r="I5170">
        <v>9727073</v>
      </c>
      <c r="J5170">
        <v>241321000</v>
      </c>
      <c r="K5170" t="s">
        <v>1679</v>
      </c>
      <c r="L5170" t="s">
        <v>1313</v>
      </c>
    </row>
    <row r="5171" spans="8:12" x14ac:dyDescent="0.25">
      <c r="H5171" t="s">
        <v>5920</v>
      </c>
      <c r="I5171">
        <v>9269805</v>
      </c>
      <c r="J5171">
        <v>366844280</v>
      </c>
      <c r="K5171" t="s">
        <v>1431</v>
      </c>
      <c r="L5171" t="s">
        <v>1560</v>
      </c>
    </row>
    <row r="5172" spans="8:12" x14ac:dyDescent="0.25">
      <c r="H5172" t="s">
        <v>5921</v>
      </c>
      <c r="I5172">
        <v>9144870</v>
      </c>
      <c r="J5172">
        <v>633125600</v>
      </c>
      <c r="K5172" t="s">
        <v>5922</v>
      </c>
      <c r="L5172" t="s">
        <v>1395</v>
      </c>
    </row>
    <row r="5173" spans="8:12" x14ac:dyDescent="0.25">
      <c r="H5173" t="s">
        <v>5923</v>
      </c>
      <c r="I5173">
        <v>8324385</v>
      </c>
      <c r="J5173">
        <v>312335000</v>
      </c>
      <c r="K5173" t="s">
        <v>1379</v>
      </c>
      <c r="L5173" t="s">
        <v>1341</v>
      </c>
    </row>
    <row r="5174" spans="8:12" x14ac:dyDescent="0.25">
      <c r="H5174" t="s">
        <v>5924</v>
      </c>
      <c r="I5174">
        <v>7900596</v>
      </c>
      <c r="J5174">
        <v>677033500</v>
      </c>
      <c r="K5174" t="s">
        <v>1305</v>
      </c>
      <c r="L5174" t="s">
        <v>1295</v>
      </c>
    </row>
    <row r="5175" spans="8:12" x14ac:dyDescent="0.25">
      <c r="H5175" t="s">
        <v>5925</v>
      </c>
      <c r="I5175">
        <v>9337420</v>
      </c>
      <c r="J5175">
        <v>366987890</v>
      </c>
      <c r="K5175" t="s">
        <v>1431</v>
      </c>
      <c r="L5175" t="s">
        <v>1329</v>
      </c>
    </row>
    <row r="5176" spans="8:12" x14ac:dyDescent="0.25">
      <c r="H5176" t="s">
        <v>5926</v>
      </c>
      <c r="I5176">
        <v>8927814</v>
      </c>
      <c r="J5176">
        <v>667001220</v>
      </c>
      <c r="K5176" t="s">
        <v>2089</v>
      </c>
      <c r="L5176" t="s">
        <v>1313</v>
      </c>
    </row>
    <row r="5177" spans="8:12" x14ac:dyDescent="0.25">
      <c r="H5177" t="s">
        <v>5927</v>
      </c>
      <c r="I5177">
        <v>9342944</v>
      </c>
      <c r="J5177">
        <v>515755000</v>
      </c>
      <c r="K5177" t="s">
        <v>1406</v>
      </c>
      <c r="L5177" t="s">
        <v>1295</v>
      </c>
    </row>
    <row r="5178" spans="8:12" x14ac:dyDescent="0.25">
      <c r="H5178" t="s">
        <v>5928</v>
      </c>
      <c r="I5178">
        <v>9423504</v>
      </c>
      <c r="J5178">
        <v>370785000</v>
      </c>
      <c r="L5178" t="s">
        <v>1341</v>
      </c>
    </row>
    <row r="5179" spans="8:12" x14ac:dyDescent="0.25">
      <c r="H5179" t="s">
        <v>498</v>
      </c>
      <c r="I5179">
        <v>9583201</v>
      </c>
      <c r="J5179">
        <v>209270000</v>
      </c>
      <c r="K5179" t="s">
        <v>1443</v>
      </c>
      <c r="L5179" t="s">
        <v>1341</v>
      </c>
    </row>
    <row r="5180" spans="8:12" x14ac:dyDescent="0.25">
      <c r="H5180" t="s">
        <v>5929</v>
      </c>
      <c r="I5180">
        <v>9744752</v>
      </c>
      <c r="J5180">
        <v>538006297</v>
      </c>
      <c r="K5180" t="s">
        <v>1437</v>
      </c>
      <c r="L5180" t="s">
        <v>1308</v>
      </c>
    </row>
    <row r="5181" spans="8:12" x14ac:dyDescent="0.25">
      <c r="H5181" t="s">
        <v>499</v>
      </c>
      <c r="I5181">
        <v>9212242</v>
      </c>
      <c r="J5181">
        <v>239746000</v>
      </c>
      <c r="K5181" t="s">
        <v>1679</v>
      </c>
      <c r="L5181" t="s">
        <v>1341</v>
      </c>
    </row>
    <row r="5182" spans="8:12" x14ac:dyDescent="0.25">
      <c r="H5182" t="s">
        <v>5930</v>
      </c>
      <c r="I5182">
        <v>9810296</v>
      </c>
      <c r="J5182">
        <v>214310000</v>
      </c>
      <c r="K5182" t="s">
        <v>1302</v>
      </c>
      <c r="L5182" t="s">
        <v>1313</v>
      </c>
    </row>
    <row r="5183" spans="8:12" x14ac:dyDescent="0.25">
      <c r="H5183" t="s">
        <v>5931</v>
      </c>
      <c r="I5183">
        <v>9122851</v>
      </c>
      <c r="J5183">
        <v>256545000</v>
      </c>
      <c r="K5183" t="s">
        <v>1340</v>
      </c>
      <c r="L5183" t="s">
        <v>1341</v>
      </c>
    </row>
    <row r="5184" spans="8:12" x14ac:dyDescent="0.25">
      <c r="H5184" t="s">
        <v>5932</v>
      </c>
      <c r="I5184">
        <v>9510357</v>
      </c>
      <c r="J5184">
        <v>636015696</v>
      </c>
      <c r="K5184" t="s">
        <v>1464</v>
      </c>
      <c r="L5184" t="s">
        <v>1308</v>
      </c>
    </row>
    <row r="5185" spans="8:12" x14ac:dyDescent="0.25">
      <c r="H5185" t="s">
        <v>5933</v>
      </c>
      <c r="I5185">
        <v>9155315</v>
      </c>
      <c r="J5185">
        <v>636016776</v>
      </c>
      <c r="K5185" t="s">
        <v>1464</v>
      </c>
      <c r="L5185" t="s">
        <v>1341</v>
      </c>
    </row>
    <row r="5186" spans="8:12" x14ac:dyDescent="0.25">
      <c r="H5186" t="s">
        <v>5934</v>
      </c>
      <c r="I5186">
        <v>8602361</v>
      </c>
      <c r="J5186">
        <v>312609000</v>
      </c>
      <c r="K5186" t="s">
        <v>1379</v>
      </c>
      <c r="L5186" t="s">
        <v>1295</v>
      </c>
    </row>
    <row r="5187" spans="8:12" x14ac:dyDescent="0.25">
      <c r="H5187" t="s">
        <v>5935</v>
      </c>
      <c r="I5187">
        <v>9451173</v>
      </c>
      <c r="J5187">
        <v>311041400</v>
      </c>
      <c r="K5187" t="s">
        <v>1609</v>
      </c>
      <c r="L5187" t="s">
        <v>1341</v>
      </c>
    </row>
    <row r="5188" spans="8:12" x14ac:dyDescent="0.25">
      <c r="H5188" t="s">
        <v>5936</v>
      </c>
      <c r="I5188">
        <v>8862038</v>
      </c>
      <c r="J5188">
        <v>256476000</v>
      </c>
      <c r="K5188" t="s">
        <v>1340</v>
      </c>
      <c r="L5188" t="s">
        <v>1295</v>
      </c>
    </row>
    <row r="5189" spans="8:12" x14ac:dyDescent="0.25">
      <c r="H5189" t="s">
        <v>5937</v>
      </c>
      <c r="I5189">
        <v>9692832</v>
      </c>
      <c r="J5189">
        <v>229717000</v>
      </c>
      <c r="L5189" t="s">
        <v>1313</v>
      </c>
    </row>
    <row r="5190" spans="8:12" x14ac:dyDescent="0.25">
      <c r="H5190" t="s">
        <v>5938</v>
      </c>
      <c r="I5190">
        <v>9347504</v>
      </c>
      <c r="J5190">
        <v>308945000</v>
      </c>
      <c r="K5190" t="s">
        <v>1609</v>
      </c>
      <c r="L5190" t="s">
        <v>1346</v>
      </c>
    </row>
    <row r="5191" spans="8:12" x14ac:dyDescent="0.25">
      <c r="H5191" t="s">
        <v>5939</v>
      </c>
      <c r="I5191">
        <v>9315680</v>
      </c>
      <c r="J5191">
        <v>308461000</v>
      </c>
      <c r="K5191" t="s">
        <v>1609</v>
      </c>
      <c r="L5191" t="s">
        <v>1346</v>
      </c>
    </row>
    <row r="5192" spans="8:12" x14ac:dyDescent="0.25">
      <c r="H5192" t="s">
        <v>5940</v>
      </c>
      <c r="I5192">
        <v>9575307</v>
      </c>
      <c r="J5192">
        <v>273357620</v>
      </c>
      <c r="K5192" t="s">
        <v>1297</v>
      </c>
      <c r="L5192" t="s">
        <v>1362</v>
      </c>
    </row>
    <row r="5193" spans="8:12" x14ac:dyDescent="0.25">
      <c r="H5193" t="s">
        <v>5940</v>
      </c>
      <c r="I5193">
        <v>9575307</v>
      </c>
      <c r="J5193">
        <v>273357000</v>
      </c>
      <c r="K5193" t="s">
        <v>1297</v>
      </c>
      <c r="L5193" t="s">
        <v>1362</v>
      </c>
    </row>
    <row r="5194" spans="8:12" x14ac:dyDescent="0.25">
      <c r="H5194" t="s">
        <v>5940</v>
      </c>
      <c r="I5194">
        <v>9575307</v>
      </c>
      <c r="J5194">
        <v>215166000</v>
      </c>
      <c r="K5194" t="s">
        <v>1340</v>
      </c>
      <c r="L5194" t="s">
        <v>1362</v>
      </c>
    </row>
    <row r="5195" spans="8:12" x14ac:dyDescent="0.25">
      <c r="H5195" t="s">
        <v>5941</v>
      </c>
      <c r="I5195">
        <v>9351919</v>
      </c>
      <c r="J5195">
        <v>311007100</v>
      </c>
      <c r="K5195" t="s">
        <v>1609</v>
      </c>
      <c r="L5195" t="s">
        <v>1346</v>
      </c>
    </row>
    <row r="5196" spans="8:12" x14ac:dyDescent="0.25">
      <c r="H5196" t="s">
        <v>5942</v>
      </c>
      <c r="I5196">
        <v>7725726</v>
      </c>
      <c r="J5196">
        <v>213873000</v>
      </c>
      <c r="K5196" t="s">
        <v>2181</v>
      </c>
      <c r="L5196" t="s">
        <v>1341</v>
      </c>
    </row>
    <row r="5197" spans="8:12" x14ac:dyDescent="0.25">
      <c r="H5197" t="s">
        <v>5943</v>
      </c>
      <c r="I5197">
        <v>9030333</v>
      </c>
      <c r="J5197">
        <v>671501000</v>
      </c>
      <c r="K5197" t="s">
        <v>1311</v>
      </c>
      <c r="L5197" t="s">
        <v>1295</v>
      </c>
    </row>
    <row r="5198" spans="8:12" x14ac:dyDescent="0.25">
      <c r="H5198" t="s">
        <v>5943</v>
      </c>
      <c r="I5198">
        <v>7396654</v>
      </c>
      <c r="J5198">
        <v>671219000</v>
      </c>
      <c r="K5198" t="s">
        <v>1311</v>
      </c>
      <c r="L5198" t="s">
        <v>1295</v>
      </c>
    </row>
    <row r="5199" spans="8:12" x14ac:dyDescent="0.25">
      <c r="H5199" t="s">
        <v>5944</v>
      </c>
      <c r="I5199">
        <v>9332224</v>
      </c>
      <c r="J5199">
        <v>256971000</v>
      </c>
      <c r="K5199" t="s">
        <v>1340</v>
      </c>
      <c r="L5199" t="s">
        <v>1341</v>
      </c>
    </row>
    <row r="5200" spans="8:12" x14ac:dyDescent="0.25">
      <c r="H5200" t="s">
        <v>5945</v>
      </c>
      <c r="I5200">
        <v>9692844</v>
      </c>
      <c r="J5200">
        <v>229716000</v>
      </c>
      <c r="L5200" t="s">
        <v>1313</v>
      </c>
    </row>
    <row r="5201" spans="8:12" x14ac:dyDescent="0.25">
      <c r="H5201" t="s">
        <v>5946</v>
      </c>
      <c r="I5201">
        <v>9426415</v>
      </c>
      <c r="J5201">
        <v>241125000</v>
      </c>
      <c r="K5201" t="s">
        <v>1679</v>
      </c>
      <c r="L5201" t="s">
        <v>1308</v>
      </c>
    </row>
    <row r="5202" spans="8:12" x14ac:dyDescent="0.25">
      <c r="H5202" t="s">
        <v>5947</v>
      </c>
      <c r="I5202">
        <v>7612280</v>
      </c>
      <c r="J5202">
        <v>671526000</v>
      </c>
      <c r="K5202" t="s">
        <v>1311</v>
      </c>
      <c r="L5202" t="s">
        <v>1295</v>
      </c>
    </row>
    <row r="5203" spans="8:12" x14ac:dyDescent="0.25">
      <c r="H5203" t="s">
        <v>5948</v>
      </c>
      <c r="I5203">
        <v>9692856</v>
      </c>
      <c r="J5203">
        <v>229715000</v>
      </c>
      <c r="L5203" t="s">
        <v>1313</v>
      </c>
    </row>
    <row r="5204" spans="8:12" x14ac:dyDescent="0.25">
      <c r="H5204" t="s">
        <v>5949</v>
      </c>
      <c r="I5204">
        <v>8401236</v>
      </c>
      <c r="J5204">
        <v>273358310</v>
      </c>
      <c r="K5204" t="s">
        <v>1297</v>
      </c>
      <c r="L5204" t="s">
        <v>1295</v>
      </c>
    </row>
    <row r="5205" spans="8:12" x14ac:dyDescent="0.25">
      <c r="H5205" t="s">
        <v>5950</v>
      </c>
      <c r="I5205">
        <v>9451238</v>
      </c>
      <c r="J5205">
        <v>311043100</v>
      </c>
      <c r="K5205" t="s">
        <v>1609</v>
      </c>
      <c r="L5205" t="s">
        <v>1341</v>
      </c>
    </row>
    <row r="5206" spans="8:12" x14ac:dyDescent="0.25">
      <c r="H5206" t="s">
        <v>5951</v>
      </c>
      <c r="I5206">
        <v>9450868</v>
      </c>
      <c r="J5206">
        <v>636013892</v>
      </c>
      <c r="K5206" t="s">
        <v>1464</v>
      </c>
      <c r="L5206" t="s">
        <v>1341</v>
      </c>
    </row>
    <row r="5207" spans="8:12" x14ac:dyDescent="0.25">
      <c r="H5207" t="s">
        <v>5952</v>
      </c>
      <c r="I5207">
        <v>6611904</v>
      </c>
      <c r="J5207">
        <v>237008600</v>
      </c>
      <c r="K5207" t="s">
        <v>1679</v>
      </c>
      <c r="L5207" t="s">
        <v>1295</v>
      </c>
    </row>
    <row r="5208" spans="8:12" x14ac:dyDescent="0.25">
      <c r="H5208" t="s">
        <v>5953</v>
      </c>
      <c r="I5208">
        <v>8318740</v>
      </c>
      <c r="J5208">
        <v>273348130</v>
      </c>
      <c r="K5208" t="s">
        <v>1297</v>
      </c>
      <c r="L5208" t="s">
        <v>1295</v>
      </c>
    </row>
    <row r="5209" spans="8:12" x14ac:dyDescent="0.25">
      <c r="H5209" t="s">
        <v>5954</v>
      </c>
      <c r="I5209">
        <v>9617430</v>
      </c>
      <c r="J5209">
        <v>636016657</v>
      </c>
      <c r="K5209" t="s">
        <v>1464</v>
      </c>
      <c r="L5209" t="s">
        <v>1341</v>
      </c>
    </row>
    <row r="5210" spans="8:12" x14ac:dyDescent="0.25">
      <c r="H5210" t="s">
        <v>5955</v>
      </c>
      <c r="I5210">
        <v>9101637</v>
      </c>
      <c r="J5210">
        <v>215425000</v>
      </c>
      <c r="K5210" t="s">
        <v>1340</v>
      </c>
      <c r="L5210" t="s">
        <v>1341</v>
      </c>
    </row>
    <row r="5211" spans="8:12" x14ac:dyDescent="0.25">
      <c r="H5211" t="s">
        <v>5956</v>
      </c>
      <c r="I5211">
        <v>8419724</v>
      </c>
      <c r="J5211">
        <v>720834000</v>
      </c>
      <c r="K5211" t="s">
        <v>1482</v>
      </c>
      <c r="L5211" t="s">
        <v>1308</v>
      </c>
    </row>
    <row r="5212" spans="8:12" x14ac:dyDescent="0.25">
      <c r="H5212" t="s">
        <v>5957</v>
      </c>
      <c r="I5212">
        <v>9539066</v>
      </c>
      <c r="J5212">
        <v>235095629</v>
      </c>
      <c r="K5212" t="s">
        <v>1558</v>
      </c>
      <c r="L5212" t="s">
        <v>1614</v>
      </c>
    </row>
    <row r="5213" spans="8:12" x14ac:dyDescent="0.25">
      <c r="H5213" t="s">
        <v>5958</v>
      </c>
      <c r="I5213">
        <v>8315906</v>
      </c>
      <c r="J5213">
        <v>518886000</v>
      </c>
      <c r="K5213" t="s">
        <v>1595</v>
      </c>
      <c r="L5213" t="s">
        <v>1295</v>
      </c>
    </row>
    <row r="5214" spans="8:12" x14ac:dyDescent="0.25">
      <c r="H5214" t="s">
        <v>5959</v>
      </c>
      <c r="I5214">
        <v>9623257</v>
      </c>
      <c r="J5214">
        <v>564656000</v>
      </c>
      <c r="K5214" t="s">
        <v>1441</v>
      </c>
      <c r="L5214" t="s">
        <v>1313</v>
      </c>
    </row>
    <row r="5215" spans="8:12" x14ac:dyDescent="0.25">
      <c r="H5215" t="s">
        <v>5960</v>
      </c>
      <c r="I5215">
        <v>9018311</v>
      </c>
      <c r="J5215">
        <v>525025058</v>
      </c>
      <c r="K5215" t="s">
        <v>1307</v>
      </c>
      <c r="L5215" t="s">
        <v>1329</v>
      </c>
    </row>
    <row r="5216" spans="8:12" x14ac:dyDescent="0.25">
      <c r="H5216" t="s">
        <v>5961</v>
      </c>
      <c r="I5216">
        <v>9064061</v>
      </c>
      <c r="J5216">
        <v>525016410</v>
      </c>
      <c r="K5216" t="s">
        <v>1307</v>
      </c>
      <c r="L5216" t="s">
        <v>1308</v>
      </c>
    </row>
    <row r="5217" spans="8:12" x14ac:dyDescent="0.25">
      <c r="H5217" t="s">
        <v>5962</v>
      </c>
      <c r="I5217">
        <v>9018294</v>
      </c>
      <c r="J5217">
        <v>525016090</v>
      </c>
      <c r="K5217" t="s">
        <v>1307</v>
      </c>
      <c r="L5217" t="s">
        <v>1308</v>
      </c>
    </row>
    <row r="5218" spans="8:12" x14ac:dyDescent="0.25">
      <c r="H5218" t="s">
        <v>5963</v>
      </c>
      <c r="I5218">
        <v>9584322</v>
      </c>
      <c r="J5218">
        <v>538004667</v>
      </c>
      <c r="K5218" t="s">
        <v>1437</v>
      </c>
      <c r="L5218" t="s">
        <v>1341</v>
      </c>
    </row>
    <row r="5219" spans="8:12" x14ac:dyDescent="0.25">
      <c r="H5219" t="s">
        <v>500</v>
      </c>
      <c r="I5219">
        <v>9595589</v>
      </c>
      <c r="J5219">
        <v>538004825</v>
      </c>
      <c r="K5219" t="s">
        <v>1437</v>
      </c>
      <c r="L5219" t="s">
        <v>1341</v>
      </c>
    </row>
    <row r="5220" spans="8:12" x14ac:dyDescent="0.25">
      <c r="H5220" t="s">
        <v>5964</v>
      </c>
      <c r="I5220">
        <v>9653795</v>
      </c>
      <c r="J5220">
        <v>538004998</v>
      </c>
      <c r="K5220" t="s">
        <v>1437</v>
      </c>
      <c r="L5220" t="s">
        <v>2695</v>
      </c>
    </row>
    <row r="5221" spans="8:12" x14ac:dyDescent="0.25">
      <c r="H5221" t="s">
        <v>501</v>
      </c>
      <c r="I5221">
        <v>9584310</v>
      </c>
      <c r="J5221">
        <v>256751000</v>
      </c>
      <c r="K5221" t="s">
        <v>1340</v>
      </c>
      <c r="L5221" t="s">
        <v>1341</v>
      </c>
    </row>
    <row r="5222" spans="8:12" x14ac:dyDescent="0.25">
      <c r="H5222" t="s">
        <v>5965</v>
      </c>
      <c r="I5222">
        <v>9655793</v>
      </c>
      <c r="J5222">
        <v>373550000</v>
      </c>
      <c r="L5222" t="s">
        <v>1313</v>
      </c>
    </row>
    <row r="5223" spans="8:12" x14ac:dyDescent="0.25">
      <c r="H5223" t="s">
        <v>5966</v>
      </c>
      <c r="I5223">
        <v>9592393</v>
      </c>
      <c r="J5223">
        <v>352641000</v>
      </c>
      <c r="K5223" t="s">
        <v>1332</v>
      </c>
      <c r="L5223" t="s">
        <v>1313</v>
      </c>
    </row>
    <row r="5224" spans="8:12" x14ac:dyDescent="0.25">
      <c r="H5224" t="s">
        <v>5967</v>
      </c>
      <c r="I5224">
        <v>9048316</v>
      </c>
      <c r="J5224">
        <v>235001263</v>
      </c>
      <c r="K5224" t="s">
        <v>1558</v>
      </c>
      <c r="L5224" t="s">
        <v>1560</v>
      </c>
    </row>
    <row r="5225" spans="8:12" x14ac:dyDescent="0.25">
      <c r="H5225" t="s">
        <v>5968</v>
      </c>
      <c r="I5225">
        <v>9274575</v>
      </c>
      <c r="J5225">
        <v>538002349</v>
      </c>
      <c r="K5225" t="s">
        <v>1437</v>
      </c>
      <c r="L5225" t="s">
        <v>1341</v>
      </c>
    </row>
    <row r="5226" spans="8:12" x14ac:dyDescent="0.25">
      <c r="H5226" t="s">
        <v>5969</v>
      </c>
      <c r="I5226">
        <v>9558165</v>
      </c>
      <c r="J5226">
        <v>357054000</v>
      </c>
      <c r="K5226" t="s">
        <v>1332</v>
      </c>
      <c r="L5226" t="s">
        <v>1341</v>
      </c>
    </row>
    <row r="5227" spans="8:12" x14ac:dyDescent="0.25">
      <c r="H5227" t="s">
        <v>5970</v>
      </c>
      <c r="I5227">
        <v>9637985</v>
      </c>
      <c r="J5227">
        <v>477995233</v>
      </c>
      <c r="K5227" t="s">
        <v>1348</v>
      </c>
      <c r="L5227" t="s">
        <v>1362</v>
      </c>
    </row>
    <row r="5228" spans="8:12" x14ac:dyDescent="0.25">
      <c r="H5228" t="s">
        <v>5971</v>
      </c>
      <c r="I5228">
        <v>9212448</v>
      </c>
      <c r="J5228">
        <v>636014444</v>
      </c>
      <c r="K5228" t="s">
        <v>1464</v>
      </c>
      <c r="L5228" t="s">
        <v>1295</v>
      </c>
    </row>
    <row r="5229" spans="8:12" x14ac:dyDescent="0.25">
      <c r="H5229" t="s">
        <v>5972</v>
      </c>
      <c r="I5229">
        <v>7623083</v>
      </c>
      <c r="J5229">
        <v>375933000</v>
      </c>
      <c r="K5229" t="s">
        <v>1322</v>
      </c>
      <c r="L5229" t="s">
        <v>1295</v>
      </c>
    </row>
    <row r="5230" spans="8:12" x14ac:dyDescent="0.25">
      <c r="H5230" t="s">
        <v>5972</v>
      </c>
      <c r="I5230">
        <v>7623083</v>
      </c>
      <c r="J5230">
        <v>214182614</v>
      </c>
      <c r="K5230" t="s">
        <v>1302</v>
      </c>
      <c r="L5230" t="s">
        <v>1295</v>
      </c>
    </row>
    <row r="5231" spans="8:12" x14ac:dyDescent="0.25">
      <c r="H5231" t="s">
        <v>5973</v>
      </c>
      <c r="I5231">
        <v>7396599</v>
      </c>
      <c r="J5231">
        <v>856818000</v>
      </c>
      <c r="L5231" t="s">
        <v>1295</v>
      </c>
    </row>
    <row r="5232" spans="8:12" x14ac:dyDescent="0.25">
      <c r="H5232" t="s">
        <v>5974</v>
      </c>
      <c r="I5232">
        <v>7396599</v>
      </c>
      <c r="J5232">
        <v>356818000</v>
      </c>
      <c r="K5232" t="s">
        <v>1332</v>
      </c>
      <c r="L5232" t="s">
        <v>1295</v>
      </c>
    </row>
    <row r="5233" spans="8:12" x14ac:dyDescent="0.25">
      <c r="H5233" t="s">
        <v>5975</v>
      </c>
      <c r="I5233">
        <v>9352810</v>
      </c>
      <c r="J5233">
        <v>375632000</v>
      </c>
      <c r="K5233" t="s">
        <v>1322</v>
      </c>
      <c r="L5233" t="s">
        <v>1870</v>
      </c>
    </row>
    <row r="5234" spans="8:12" x14ac:dyDescent="0.25">
      <c r="H5234" t="s">
        <v>5976</v>
      </c>
      <c r="I5234">
        <v>7816123</v>
      </c>
      <c r="J5234">
        <v>354031000</v>
      </c>
      <c r="K5234" t="s">
        <v>1332</v>
      </c>
      <c r="L5234" t="s">
        <v>1295</v>
      </c>
    </row>
    <row r="5235" spans="8:12" x14ac:dyDescent="0.25">
      <c r="H5235" t="s">
        <v>5977</v>
      </c>
      <c r="I5235">
        <v>9699945</v>
      </c>
      <c r="J5235">
        <v>636017063</v>
      </c>
      <c r="K5235" t="s">
        <v>1464</v>
      </c>
      <c r="L5235" t="s">
        <v>1329</v>
      </c>
    </row>
    <row r="5236" spans="8:12" x14ac:dyDescent="0.25">
      <c r="H5236" t="s">
        <v>5978</v>
      </c>
      <c r="I5236">
        <v>9258325</v>
      </c>
      <c r="J5236">
        <v>373356000</v>
      </c>
      <c r="L5236" t="s">
        <v>1341</v>
      </c>
    </row>
    <row r="5237" spans="8:12" x14ac:dyDescent="0.25">
      <c r="H5237" t="s">
        <v>5979</v>
      </c>
      <c r="I5237">
        <v>9124146</v>
      </c>
      <c r="J5237">
        <v>371778000</v>
      </c>
      <c r="L5237" t="s">
        <v>1341</v>
      </c>
    </row>
    <row r="5238" spans="8:12" x14ac:dyDescent="0.25">
      <c r="H5238" t="s">
        <v>5980</v>
      </c>
      <c r="I5238">
        <v>9416094</v>
      </c>
      <c r="J5238">
        <v>563370000</v>
      </c>
      <c r="K5238" t="s">
        <v>1441</v>
      </c>
      <c r="L5238" t="s">
        <v>1326</v>
      </c>
    </row>
    <row r="5239" spans="8:12" x14ac:dyDescent="0.25">
      <c r="H5239" t="s">
        <v>5981</v>
      </c>
      <c r="I5239">
        <v>9278698</v>
      </c>
      <c r="J5239">
        <v>355461000</v>
      </c>
      <c r="K5239" t="s">
        <v>1332</v>
      </c>
      <c r="L5239" t="s">
        <v>1326</v>
      </c>
    </row>
    <row r="5240" spans="8:12" x14ac:dyDescent="0.25">
      <c r="H5240" t="s">
        <v>5982</v>
      </c>
      <c r="I5240">
        <v>9193800</v>
      </c>
      <c r="J5240">
        <v>304010886</v>
      </c>
      <c r="K5240" t="s">
        <v>1294</v>
      </c>
      <c r="L5240" t="s">
        <v>1295</v>
      </c>
    </row>
    <row r="5241" spans="8:12" x14ac:dyDescent="0.25">
      <c r="H5241" t="s">
        <v>5983</v>
      </c>
      <c r="I5241">
        <v>9388338</v>
      </c>
      <c r="J5241">
        <v>305247000</v>
      </c>
      <c r="L5241" t="s">
        <v>1295</v>
      </c>
    </row>
    <row r="5242" spans="8:12" x14ac:dyDescent="0.25">
      <c r="H5242" t="s">
        <v>5984</v>
      </c>
      <c r="I5242">
        <v>9330020</v>
      </c>
      <c r="J5242">
        <v>636017332</v>
      </c>
      <c r="K5242" t="s">
        <v>1464</v>
      </c>
      <c r="L5242" t="s">
        <v>1326</v>
      </c>
    </row>
    <row r="5243" spans="8:12" x14ac:dyDescent="0.25">
      <c r="H5243" t="s">
        <v>5985</v>
      </c>
      <c r="I5243">
        <v>9322982</v>
      </c>
      <c r="J5243">
        <v>636017333</v>
      </c>
      <c r="K5243" t="s">
        <v>1464</v>
      </c>
      <c r="L5243" t="s">
        <v>1326</v>
      </c>
    </row>
    <row r="5244" spans="8:12" x14ac:dyDescent="0.25">
      <c r="H5244" t="s">
        <v>5986</v>
      </c>
      <c r="I5244">
        <v>9337286</v>
      </c>
      <c r="J5244">
        <v>636017331</v>
      </c>
      <c r="K5244" t="s">
        <v>1464</v>
      </c>
      <c r="L5244" t="s">
        <v>1326</v>
      </c>
    </row>
    <row r="5245" spans="8:12" x14ac:dyDescent="0.25">
      <c r="H5245" t="s">
        <v>5987</v>
      </c>
      <c r="I5245">
        <v>9116204</v>
      </c>
      <c r="J5245">
        <v>305289000</v>
      </c>
      <c r="L5245" t="s">
        <v>1295</v>
      </c>
    </row>
    <row r="5246" spans="8:12" x14ac:dyDescent="0.25">
      <c r="H5246" t="s">
        <v>5988</v>
      </c>
      <c r="I5246">
        <v>8302181</v>
      </c>
      <c r="J5246">
        <v>311856000</v>
      </c>
      <c r="K5246" t="s">
        <v>1609</v>
      </c>
      <c r="L5246" t="s">
        <v>1295</v>
      </c>
    </row>
    <row r="5247" spans="8:12" x14ac:dyDescent="0.25">
      <c r="H5247" t="s">
        <v>5989</v>
      </c>
      <c r="I5247">
        <v>7715422</v>
      </c>
      <c r="J5247">
        <v>356753000</v>
      </c>
      <c r="K5247" t="s">
        <v>1332</v>
      </c>
      <c r="L5247" t="s">
        <v>1362</v>
      </c>
    </row>
    <row r="5248" spans="8:12" x14ac:dyDescent="0.25">
      <c r="H5248" t="s">
        <v>5990</v>
      </c>
      <c r="I5248">
        <v>9524695</v>
      </c>
      <c r="J5248">
        <v>538004800</v>
      </c>
      <c r="K5248" t="s">
        <v>1437</v>
      </c>
      <c r="L5248" t="s">
        <v>1308</v>
      </c>
    </row>
    <row r="5249" spans="8:12" x14ac:dyDescent="0.25">
      <c r="H5249" t="s">
        <v>5991</v>
      </c>
      <c r="I5249">
        <v>9724283</v>
      </c>
      <c r="J5249">
        <v>367689970</v>
      </c>
      <c r="K5249" t="s">
        <v>1431</v>
      </c>
      <c r="L5249" t="s">
        <v>1329</v>
      </c>
    </row>
    <row r="5250" spans="8:12" x14ac:dyDescent="0.25">
      <c r="H5250" t="s">
        <v>5992</v>
      </c>
      <c r="I5250">
        <v>9573684</v>
      </c>
      <c r="J5250">
        <v>565493000</v>
      </c>
      <c r="L5250" t="s">
        <v>1362</v>
      </c>
    </row>
    <row r="5251" spans="8:12" x14ac:dyDescent="0.25">
      <c r="H5251" t="s">
        <v>5992</v>
      </c>
      <c r="I5251">
        <v>9128221</v>
      </c>
      <c r="J5251">
        <v>477743900</v>
      </c>
      <c r="K5251" t="s">
        <v>1348</v>
      </c>
      <c r="L5251" t="s">
        <v>1341</v>
      </c>
    </row>
    <row r="5252" spans="8:12" x14ac:dyDescent="0.25">
      <c r="H5252" t="s">
        <v>5992</v>
      </c>
      <c r="I5252">
        <v>8914142</v>
      </c>
      <c r="J5252">
        <v>304010318</v>
      </c>
      <c r="K5252" t="s">
        <v>1294</v>
      </c>
      <c r="L5252" t="s">
        <v>1295</v>
      </c>
    </row>
    <row r="5253" spans="8:12" x14ac:dyDescent="0.25">
      <c r="H5253" t="s">
        <v>5993</v>
      </c>
      <c r="I5253">
        <v>9403085</v>
      </c>
      <c r="J5253">
        <v>566928000</v>
      </c>
      <c r="L5253" t="s">
        <v>1341</v>
      </c>
    </row>
    <row r="5254" spans="8:12" x14ac:dyDescent="0.25">
      <c r="H5254" t="s">
        <v>5994</v>
      </c>
      <c r="I5254">
        <v>8611233</v>
      </c>
      <c r="J5254">
        <v>230977000</v>
      </c>
      <c r="K5254" t="s">
        <v>1432</v>
      </c>
      <c r="L5254" t="s">
        <v>1295</v>
      </c>
    </row>
    <row r="5255" spans="8:12" x14ac:dyDescent="0.25">
      <c r="H5255" t="s">
        <v>5995</v>
      </c>
      <c r="I5255">
        <v>9665683</v>
      </c>
      <c r="J5255">
        <v>563487000</v>
      </c>
      <c r="K5255" t="s">
        <v>1441</v>
      </c>
      <c r="L5255" t="s">
        <v>1308</v>
      </c>
    </row>
    <row r="5256" spans="8:12" x14ac:dyDescent="0.25">
      <c r="H5256" t="s">
        <v>5996</v>
      </c>
      <c r="I5256">
        <v>6412463</v>
      </c>
      <c r="J5256">
        <v>211178650</v>
      </c>
      <c r="K5256" t="s">
        <v>1426</v>
      </c>
      <c r="L5256" t="s">
        <v>1494</v>
      </c>
    </row>
    <row r="5257" spans="8:12" x14ac:dyDescent="0.25">
      <c r="H5257" t="s">
        <v>5997</v>
      </c>
      <c r="I5257">
        <v>9306304</v>
      </c>
      <c r="J5257">
        <v>304862000</v>
      </c>
      <c r="K5257" t="s">
        <v>1294</v>
      </c>
      <c r="L5257" t="s">
        <v>1295</v>
      </c>
    </row>
    <row r="5258" spans="8:12" x14ac:dyDescent="0.25">
      <c r="H5258" t="s">
        <v>5998</v>
      </c>
      <c r="I5258">
        <v>9590448</v>
      </c>
      <c r="J5258">
        <v>366543000</v>
      </c>
      <c r="K5258" t="s">
        <v>1431</v>
      </c>
      <c r="L5258" t="s">
        <v>1560</v>
      </c>
    </row>
    <row r="5259" spans="8:12" x14ac:dyDescent="0.25">
      <c r="H5259" t="s">
        <v>5999</v>
      </c>
      <c r="I5259">
        <v>7207542</v>
      </c>
      <c r="J5259">
        <v>353125000</v>
      </c>
      <c r="K5259" t="s">
        <v>1332</v>
      </c>
      <c r="L5259" t="s">
        <v>1308</v>
      </c>
    </row>
    <row r="5260" spans="8:12" x14ac:dyDescent="0.25">
      <c r="H5260" t="s">
        <v>6000</v>
      </c>
      <c r="I5260">
        <v>9230995</v>
      </c>
      <c r="J5260">
        <v>636011561</v>
      </c>
      <c r="K5260" t="s">
        <v>1464</v>
      </c>
      <c r="L5260" t="s">
        <v>4763</v>
      </c>
    </row>
    <row r="5261" spans="8:12" x14ac:dyDescent="0.25">
      <c r="H5261" t="s">
        <v>6001</v>
      </c>
      <c r="I5261">
        <v>9718442</v>
      </c>
      <c r="J5261">
        <v>255805662</v>
      </c>
      <c r="L5261" t="s">
        <v>1308</v>
      </c>
    </row>
    <row r="5262" spans="8:12" x14ac:dyDescent="0.25">
      <c r="H5262" t="s">
        <v>6002</v>
      </c>
      <c r="I5262">
        <v>9637997</v>
      </c>
      <c r="J5262">
        <v>477995253</v>
      </c>
      <c r="K5262" t="s">
        <v>1348</v>
      </c>
      <c r="L5262" t="s">
        <v>1395</v>
      </c>
    </row>
    <row r="5263" spans="8:12" x14ac:dyDescent="0.25">
      <c r="H5263" t="s">
        <v>6003</v>
      </c>
      <c r="I5263">
        <v>9697961</v>
      </c>
      <c r="J5263">
        <v>212300000</v>
      </c>
      <c r="K5263" t="s">
        <v>1443</v>
      </c>
      <c r="L5263" t="s">
        <v>1308</v>
      </c>
    </row>
    <row r="5264" spans="8:12" x14ac:dyDescent="0.25">
      <c r="H5264" t="s">
        <v>6004</v>
      </c>
      <c r="I5264">
        <v>9031519</v>
      </c>
      <c r="J5264">
        <v>351315000</v>
      </c>
      <c r="K5264" t="s">
        <v>1332</v>
      </c>
      <c r="L5264" t="s">
        <v>1395</v>
      </c>
    </row>
    <row r="5265" spans="8:12" x14ac:dyDescent="0.25">
      <c r="H5265" t="s">
        <v>6005</v>
      </c>
      <c r="I5265">
        <v>7204409</v>
      </c>
      <c r="J5265">
        <v>671634000</v>
      </c>
      <c r="K5265" t="s">
        <v>1311</v>
      </c>
      <c r="L5265" t="s">
        <v>1308</v>
      </c>
    </row>
    <row r="5266" spans="8:12" x14ac:dyDescent="0.25">
      <c r="H5266" t="s">
        <v>6006</v>
      </c>
      <c r="I5266">
        <v>9403176</v>
      </c>
      <c r="J5266">
        <v>259741000</v>
      </c>
      <c r="K5266" t="s">
        <v>1335</v>
      </c>
      <c r="L5266" t="s">
        <v>1341</v>
      </c>
    </row>
    <row r="5267" spans="8:12" x14ac:dyDescent="0.25">
      <c r="H5267" t="s">
        <v>6007</v>
      </c>
      <c r="I5267">
        <v>9446879</v>
      </c>
      <c r="J5267">
        <v>636092016</v>
      </c>
      <c r="K5267" t="s">
        <v>1464</v>
      </c>
      <c r="L5267" t="s">
        <v>1341</v>
      </c>
    </row>
    <row r="5268" spans="8:12" x14ac:dyDescent="0.25">
      <c r="H5268" t="s">
        <v>6008</v>
      </c>
      <c r="I5268">
        <v>9159543</v>
      </c>
      <c r="J5268">
        <v>636092118</v>
      </c>
      <c r="K5268" t="s">
        <v>1464</v>
      </c>
      <c r="L5268" t="s">
        <v>1341</v>
      </c>
    </row>
    <row r="5269" spans="8:12" x14ac:dyDescent="0.25">
      <c r="H5269" t="s">
        <v>6008</v>
      </c>
      <c r="I5269">
        <v>9159543</v>
      </c>
      <c r="J5269">
        <v>636016616</v>
      </c>
      <c r="K5269" t="s">
        <v>1464</v>
      </c>
      <c r="L5269" t="s">
        <v>1341</v>
      </c>
    </row>
    <row r="5270" spans="8:12" x14ac:dyDescent="0.25">
      <c r="H5270" t="s">
        <v>6009</v>
      </c>
      <c r="I5270">
        <v>9462500</v>
      </c>
      <c r="J5270">
        <v>305370000</v>
      </c>
      <c r="L5270" t="s">
        <v>1295</v>
      </c>
    </row>
    <row r="5271" spans="8:12" x14ac:dyDescent="0.25">
      <c r="H5271" t="s">
        <v>6010</v>
      </c>
      <c r="I5271">
        <v>9562582</v>
      </c>
      <c r="J5271">
        <v>636013950</v>
      </c>
      <c r="K5271" t="s">
        <v>1464</v>
      </c>
      <c r="L5271" t="s">
        <v>1329</v>
      </c>
    </row>
    <row r="5272" spans="8:12" x14ac:dyDescent="0.25">
      <c r="H5272" t="s">
        <v>6010</v>
      </c>
      <c r="I5272">
        <v>9382748</v>
      </c>
      <c r="J5272">
        <v>245137000</v>
      </c>
      <c r="K5272" t="s">
        <v>1387</v>
      </c>
      <c r="L5272" t="s">
        <v>1295</v>
      </c>
    </row>
    <row r="5273" spans="8:12" x14ac:dyDescent="0.25">
      <c r="H5273" t="s">
        <v>6011</v>
      </c>
      <c r="I5273">
        <v>9718454</v>
      </c>
      <c r="J5273">
        <v>255805671</v>
      </c>
      <c r="L5273" t="s">
        <v>1308</v>
      </c>
    </row>
    <row r="5274" spans="8:12" x14ac:dyDescent="0.25">
      <c r="H5274" t="s">
        <v>6012</v>
      </c>
      <c r="I5274">
        <v>9570565</v>
      </c>
      <c r="J5274">
        <v>247353200</v>
      </c>
      <c r="K5274" t="s">
        <v>1398</v>
      </c>
      <c r="L5274" t="s">
        <v>1326</v>
      </c>
    </row>
    <row r="5275" spans="8:12" x14ac:dyDescent="0.25">
      <c r="H5275" t="s">
        <v>6013</v>
      </c>
      <c r="I5275">
        <v>9439151</v>
      </c>
      <c r="J5275">
        <v>244024000</v>
      </c>
      <c r="K5275" t="s">
        <v>1387</v>
      </c>
      <c r="L5275" t="s">
        <v>1326</v>
      </c>
    </row>
    <row r="5276" spans="8:12" x14ac:dyDescent="0.25">
      <c r="H5276" t="s">
        <v>6014</v>
      </c>
      <c r="I5276">
        <v>9197533</v>
      </c>
      <c r="J5276">
        <v>304080889</v>
      </c>
      <c r="K5276" t="s">
        <v>1294</v>
      </c>
      <c r="L5276" t="s">
        <v>1614</v>
      </c>
    </row>
    <row r="5277" spans="8:12" x14ac:dyDescent="0.25">
      <c r="H5277" t="s">
        <v>6015</v>
      </c>
      <c r="I5277">
        <v>5170109</v>
      </c>
      <c r="J5277">
        <v>219001284</v>
      </c>
      <c r="K5277" t="s">
        <v>1456</v>
      </c>
      <c r="L5277" t="s">
        <v>1295</v>
      </c>
    </row>
    <row r="5278" spans="8:12" x14ac:dyDescent="0.25">
      <c r="H5278" t="s">
        <v>6016</v>
      </c>
      <c r="I5278">
        <v>9428449</v>
      </c>
      <c r="J5278">
        <v>220637000</v>
      </c>
      <c r="K5278" t="s">
        <v>1456</v>
      </c>
      <c r="L5278" t="s">
        <v>1326</v>
      </c>
    </row>
    <row r="5279" spans="8:12" x14ac:dyDescent="0.25">
      <c r="H5279" t="s">
        <v>6017</v>
      </c>
      <c r="I5279">
        <v>9693355</v>
      </c>
      <c r="J5279">
        <v>564576000</v>
      </c>
      <c r="K5279" t="s">
        <v>1441</v>
      </c>
      <c r="L5279" t="s">
        <v>1341</v>
      </c>
    </row>
    <row r="5280" spans="8:12" x14ac:dyDescent="0.25">
      <c r="H5280" t="s">
        <v>6018</v>
      </c>
      <c r="I5280">
        <v>9392327</v>
      </c>
      <c r="J5280">
        <v>477163900</v>
      </c>
      <c r="K5280" t="s">
        <v>1348</v>
      </c>
      <c r="L5280" t="s">
        <v>1326</v>
      </c>
    </row>
    <row r="5281" spans="8:12" x14ac:dyDescent="0.25">
      <c r="H5281" t="s">
        <v>6019</v>
      </c>
      <c r="I5281">
        <v>9271339</v>
      </c>
      <c r="J5281">
        <v>310649000</v>
      </c>
      <c r="K5281" t="s">
        <v>4450</v>
      </c>
      <c r="L5281" t="s">
        <v>1341</v>
      </c>
    </row>
    <row r="5282" spans="8:12" x14ac:dyDescent="0.25">
      <c r="H5282" t="s">
        <v>6020</v>
      </c>
      <c r="I5282">
        <v>9428815</v>
      </c>
      <c r="J5282">
        <v>538003629</v>
      </c>
      <c r="K5282" t="s">
        <v>1437</v>
      </c>
      <c r="L5282" t="s">
        <v>1326</v>
      </c>
    </row>
    <row r="5283" spans="8:12" x14ac:dyDescent="0.25">
      <c r="H5283" t="s">
        <v>6021</v>
      </c>
      <c r="I5283">
        <v>9707792</v>
      </c>
      <c r="J5283">
        <v>219018788</v>
      </c>
      <c r="K5283" t="s">
        <v>1456</v>
      </c>
      <c r="L5283" t="s">
        <v>1560</v>
      </c>
    </row>
    <row r="5284" spans="8:12" x14ac:dyDescent="0.25">
      <c r="H5284" t="s">
        <v>6022</v>
      </c>
      <c r="I5284">
        <v>8955469</v>
      </c>
      <c r="J5284">
        <v>273350080</v>
      </c>
      <c r="K5284" t="s">
        <v>1297</v>
      </c>
      <c r="L5284" t="s">
        <v>1295</v>
      </c>
    </row>
    <row r="5285" spans="8:12" x14ac:dyDescent="0.25">
      <c r="H5285" t="s">
        <v>6023</v>
      </c>
      <c r="I5285">
        <v>7707267</v>
      </c>
      <c r="J5285">
        <v>345070209</v>
      </c>
      <c r="L5285" t="s">
        <v>1308</v>
      </c>
    </row>
    <row r="5286" spans="8:12" x14ac:dyDescent="0.25">
      <c r="H5286" t="s">
        <v>6024</v>
      </c>
      <c r="I5286">
        <v>9389318</v>
      </c>
      <c r="J5286">
        <v>642122014</v>
      </c>
      <c r="K5286" t="s">
        <v>1916</v>
      </c>
      <c r="L5286" t="s">
        <v>1326</v>
      </c>
    </row>
    <row r="5287" spans="8:12" x14ac:dyDescent="0.25">
      <c r="H5287" t="s">
        <v>6025</v>
      </c>
      <c r="I5287">
        <v>7402623</v>
      </c>
      <c r="J5287">
        <v>730088000</v>
      </c>
      <c r="K5287" t="s">
        <v>3869</v>
      </c>
      <c r="L5287" t="s">
        <v>1326</v>
      </c>
    </row>
    <row r="5288" spans="8:12" x14ac:dyDescent="0.25">
      <c r="H5288" t="s">
        <v>6026</v>
      </c>
      <c r="I5288">
        <v>8405878</v>
      </c>
      <c r="J5288">
        <v>314319000</v>
      </c>
      <c r="K5288" t="s">
        <v>1285</v>
      </c>
      <c r="L5288" t="s">
        <v>1808</v>
      </c>
    </row>
    <row r="5289" spans="8:12" x14ac:dyDescent="0.25">
      <c r="H5289" t="s">
        <v>6027</v>
      </c>
      <c r="I5289">
        <v>9579432</v>
      </c>
      <c r="J5289">
        <v>775994390</v>
      </c>
      <c r="K5289" t="s">
        <v>1875</v>
      </c>
      <c r="L5289" t="s">
        <v>1329</v>
      </c>
    </row>
    <row r="5290" spans="8:12" x14ac:dyDescent="0.25">
      <c r="H5290" t="s">
        <v>6028</v>
      </c>
      <c r="I5290">
        <v>9483255</v>
      </c>
      <c r="J5290">
        <v>538006694</v>
      </c>
      <c r="K5290" t="s">
        <v>1437</v>
      </c>
      <c r="L5290" t="s">
        <v>1341</v>
      </c>
    </row>
    <row r="5291" spans="8:12" x14ac:dyDescent="0.25">
      <c r="H5291" t="s">
        <v>6029</v>
      </c>
      <c r="I5291">
        <v>9483190</v>
      </c>
      <c r="J5291">
        <v>538006711</v>
      </c>
      <c r="K5291" t="s">
        <v>1437</v>
      </c>
      <c r="L5291" t="s">
        <v>1341</v>
      </c>
    </row>
    <row r="5292" spans="8:12" x14ac:dyDescent="0.25">
      <c r="H5292" t="s">
        <v>6030</v>
      </c>
      <c r="I5292">
        <v>9108415</v>
      </c>
      <c r="J5292">
        <v>304010477</v>
      </c>
      <c r="K5292" t="s">
        <v>1294</v>
      </c>
      <c r="L5292" t="s">
        <v>1295</v>
      </c>
    </row>
    <row r="5293" spans="8:12" x14ac:dyDescent="0.25">
      <c r="H5293" t="s">
        <v>6031</v>
      </c>
      <c r="I5293">
        <v>9670418</v>
      </c>
      <c r="J5293">
        <v>351262000</v>
      </c>
      <c r="K5293" t="s">
        <v>1332</v>
      </c>
      <c r="L5293" t="s">
        <v>1308</v>
      </c>
    </row>
    <row r="5294" spans="8:12" x14ac:dyDescent="0.25">
      <c r="H5294" t="s">
        <v>6032</v>
      </c>
      <c r="I5294">
        <v>9408815</v>
      </c>
      <c r="J5294">
        <v>636013059</v>
      </c>
      <c r="K5294" t="s">
        <v>1464</v>
      </c>
      <c r="L5294" t="s">
        <v>1362</v>
      </c>
    </row>
    <row r="5295" spans="8:12" x14ac:dyDescent="0.25">
      <c r="H5295" t="s">
        <v>6033</v>
      </c>
      <c r="I5295">
        <v>9133367</v>
      </c>
      <c r="J5295">
        <v>273327200</v>
      </c>
      <c r="K5295" t="s">
        <v>1297</v>
      </c>
      <c r="L5295" t="s">
        <v>1295</v>
      </c>
    </row>
    <row r="5296" spans="8:12" x14ac:dyDescent="0.25">
      <c r="H5296" t="s">
        <v>6034</v>
      </c>
      <c r="I5296">
        <v>9626625</v>
      </c>
      <c r="J5296">
        <v>636016234</v>
      </c>
      <c r="K5296" t="s">
        <v>1464</v>
      </c>
      <c r="L5296" t="s">
        <v>1329</v>
      </c>
    </row>
    <row r="5297" spans="8:12" x14ac:dyDescent="0.25">
      <c r="H5297" t="s">
        <v>6035</v>
      </c>
      <c r="I5297">
        <v>9766645</v>
      </c>
      <c r="J5297">
        <v>477588700</v>
      </c>
      <c r="K5297" t="s">
        <v>1348</v>
      </c>
      <c r="L5297" t="s">
        <v>1308</v>
      </c>
    </row>
    <row r="5298" spans="8:12" x14ac:dyDescent="0.25">
      <c r="H5298" t="s">
        <v>6036</v>
      </c>
      <c r="I5298">
        <v>9235684</v>
      </c>
      <c r="J5298">
        <v>273440170</v>
      </c>
      <c r="K5298" t="s">
        <v>1297</v>
      </c>
      <c r="L5298" t="s">
        <v>1362</v>
      </c>
    </row>
    <row r="5299" spans="8:12" x14ac:dyDescent="0.25">
      <c r="H5299" t="s">
        <v>6037</v>
      </c>
      <c r="I5299">
        <v>9211896</v>
      </c>
      <c r="J5299">
        <v>273449070</v>
      </c>
      <c r="K5299" t="s">
        <v>1297</v>
      </c>
      <c r="L5299" t="s">
        <v>1362</v>
      </c>
    </row>
    <row r="5300" spans="8:12" x14ac:dyDescent="0.25">
      <c r="H5300" t="s">
        <v>6038</v>
      </c>
      <c r="I5300">
        <v>9228332</v>
      </c>
      <c r="J5300">
        <v>273448070</v>
      </c>
      <c r="K5300" t="s">
        <v>1297</v>
      </c>
      <c r="L5300" t="s">
        <v>1362</v>
      </c>
    </row>
    <row r="5301" spans="8:12" x14ac:dyDescent="0.25">
      <c r="H5301" t="s">
        <v>6039</v>
      </c>
      <c r="I5301">
        <v>7435137</v>
      </c>
      <c r="J5301">
        <v>351311000</v>
      </c>
      <c r="K5301" t="s">
        <v>1332</v>
      </c>
      <c r="L5301" t="s">
        <v>1847</v>
      </c>
    </row>
    <row r="5302" spans="8:12" x14ac:dyDescent="0.25">
      <c r="H5302" t="s">
        <v>6040</v>
      </c>
      <c r="I5302">
        <v>9133355</v>
      </c>
      <c r="J5302">
        <v>273328200</v>
      </c>
      <c r="K5302" t="s">
        <v>1297</v>
      </c>
      <c r="L5302" t="s">
        <v>1295</v>
      </c>
    </row>
    <row r="5303" spans="8:12" x14ac:dyDescent="0.25">
      <c r="H5303" t="s">
        <v>6041</v>
      </c>
      <c r="I5303">
        <v>8709676</v>
      </c>
      <c r="J5303">
        <v>273426250</v>
      </c>
      <c r="K5303" t="s">
        <v>1297</v>
      </c>
      <c r="L5303" t="s">
        <v>1313</v>
      </c>
    </row>
    <row r="5304" spans="8:12" x14ac:dyDescent="0.25">
      <c r="H5304" t="s">
        <v>6042</v>
      </c>
      <c r="I5304">
        <v>8866591</v>
      </c>
      <c r="J5304">
        <v>273159700</v>
      </c>
      <c r="K5304" t="s">
        <v>1297</v>
      </c>
      <c r="L5304" t="s">
        <v>1295</v>
      </c>
    </row>
    <row r="5305" spans="8:12" x14ac:dyDescent="0.25">
      <c r="H5305" t="s">
        <v>6043</v>
      </c>
      <c r="I5305">
        <v>9306380</v>
      </c>
      <c r="J5305">
        <v>304767000</v>
      </c>
      <c r="K5305" t="s">
        <v>1294</v>
      </c>
      <c r="L5305" t="s">
        <v>1295</v>
      </c>
    </row>
    <row r="5306" spans="8:12" x14ac:dyDescent="0.25">
      <c r="H5306" t="s">
        <v>6044</v>
      </c>
      <c r="I5306">
        <v>9105097</v>
      </c>
      <c r="J5306">
        <v>677061400</v>
      </c>
      <c r="K5306" t="s">
        <v>1305</v>
      </c>
      <c r="L5306" t="s">
        <v>1326</v>
      </c>
    </row>
    <row r="5307" spans="8:12" x14ac:dyDescent="0.25">
      <c r="H5307" t="s">
        <v>6045</v>
      </c>
      <c r="I5307">
        <v>8104577</v>
      </c>
      <c r="J5307">
        <v>325530000</v>
      </c>
      <c r="K5307" t="s">
        <v>1521</v>
      </c>
      <c r="L5307" t="s">
        <v>1295</v>
      </c>
    </row>
    <row r="5308" spans="8:12" x14ac:dyDescent="0.25">
      <c r="H5308" t="s">
        <v>6046</v>
      </c>
      <c r="I5308">
        <v>9303431</v>
      </c>
      <c r="J5308">
        <v>248181000</v>
      </c>
      <c r="K5308" t="s">
        <v>1340</v>
      </c>
      <c r="L5308" t="s">
        <v>1295</v>
      </c>
    </row>
    <row r="5309" spans="8:12" x14ac:dyDescent="0.25">
      <c r="H5309" t="s">
        <v>6047</v>
      </c>
      <c r="I5309">
        <v>9492359</v>
      </c>
      <c r="J5309">
        <v>636015018</v>
      </c>
      <c r="L5309" t="s">
        <v>1341</v>
      </c>
    </row>
    <row r="5310" spans="8:12" x14ac:dyDescent="0.25">
      <c r="H5310" t="s">
        <v>6047</v>
      </c>
      <c r="I5310">
        <v>9324643</v>
      </c>
      <c r="J5310">
        <v>371958000</v>
      </c>
      <c r="L5310" t="s">
        <v>1341</v>
      </c>
    </row>
    <row r="5311" spans="8:12" x14ac:dyDescent="0.25">
      <c r="H5311" t="s">
        <v>6047</v>
      </c>
      <c r="I5311">
        <v>9492359</v>
      </c>
      <c r="J5311">
        <v>229918000</v>
      </c>
      <c r="L5311" t="s">
        <v>1341</v>
      </c>
    </row>
    <row r="5312" spans="8:12" x14ac:dyDescent="0.25">
      <c r="H5312" t="s">
        <v>6048</v>
      </c>
      <c r="I5312">
        <v>9346926</v>
      </c>
      <c r="J5312">
        <v>247226200</v>
      </c>
      <c r="K5312" t="s">
        <v>1398</v>
      </c>
      <c r="L5312" t="s">
        <v>1346</v>
      </c>
    </row>
    <row r="5313" spans="8:12" x14ac:dyDescent="0.25">
      <c r="H5313" t="s">
        <v>6049</v>
      </c>
      <c r="I5313">
        <v>9425253</v>
      </c>
      <c r="J5313">
        <v>247283600</v>
      </c>
      <c r="K5313" t="s">
        <v>1398</v>
      </c>
      <c r="L5313" t="s">
        <v>1346</v>
      </c>
    </row>
    <row r="5314" spans="8:12" x14ac:dyDescent="0.25">
      <c r="H5314" t="s">
        <v>6050</v>
      </c>
      <c r="I5314">
        <v>9425241</v>
      </c>
      <c r="J5314">
        <v>247276300</v>
      </c>
      <c r="K5314" t="s">
        <v>1398</v>
      </c>
      <c r="L5314" t="s">
        <v>1346</v>
      </c>
    </row>
    <row r="5315" spans="8:12" x14ac:dyDescent="0.25">
      <c r="H5315" t="s">
        <v>6051</v>
      </c>
      <c r="I5315">
        <v>9373735</v>
      </c>
      <c r="J5315">
        <v>247272900</v>
      </c>
      <c r="K5315" t="s">
        <v>1398</v>
      </c>
      <c r="L5315" t="s">
        <v>1346</v>
      </c>
    </row>
    <row r="5316" spans="8:12" x14ac:dyDescent="0.25">
      <c r="H5316" t="s">
        <v>6052</v>
      </c>
      <c r="I5316">
        <v>9071820</v>
      </c>
      <c r="J5316">
        <v>311548000</v>
      </c>
      <c r="K5316" t="s">
        <v>1609</v>
      </c>
      <c r="L5316" t="s">
        <v>1341</v>
      </c>
    </row>
    <row r="5317" spans="8:12" x14ac:dyDescent="0.25">
      <c r="H5317" t="s">
        <v>6053</v>
      </c>
      <c r="I5317">
        <v>9300362</v>
      </c>
      <c r="J5317">
        <v>308659000</v>
      </c>
      <c r="K5317" t="s">
        <v>1609</v>
      </c>
      <c r="L5317" t="s">
        <v>1341</v>
      </c>
    </row>
    <row r="5318" spans="8:12" x14ac:dyDescent="0.25">
      <c r="H5318" t="s">
        <v>6054</v>
      </c>
      <c r="I5318">
        <v>8020769</v>
      </c>
      <c r="J5318">
        <v>710034000</v>
      </c>
      <c r="K5318" t="s">
        <v>2162</v>
      </c>
      <c r="L5318" t="s">
        <v>2695</v>
      </c>
    </row>
    <row r="5319" spans="8:12" x14ac:dyDescent="0.25">
      <c r="H5319" t="s">
        <v>6055</v>
      </c>
      <c r="I5319">
        <v>9424039</v>
      </c>
      <c r="J5319">
        <v>710003790</v>
      </c>
      <c r="K5319" t="s">
        <v>2162</v>
      </c>
      <c r="L5319" t="s">
        <v>1326</v>
      </c>
    </row>
    <row r="5320" spans="8:12" x14ac:dyDescent="0.25">
      <c r="H5320" t="s">
        <v>6056</v>
      </c>
      <c r="I5320">
        <v>9403968</v>
      </c>
      <c r="J5320">
        <v>710003610</v>
      </c>
      <c r="K5320" t="s">
        <v>2162</v>
      </c>
      <c r="L5320" t="s">
        <v>1326</v>
      </c>
    </row>
    <row r="5321" spans="8:12" x14ac:dyDescent="0.25">
      <c r="H5321" t="s">
        <v>6057</v>
      </c>
      <c r="I5321">
        <v>9722962</v>
      </c>
      <c r="J5321">
        <v>256524000</v>
      </c>
      <c r="K5321" t="s">
        <v>1340</v>
      </c>
      <c r="L5321" t="s">
        <v>1308</v>
      </c>
    </row>
    <row r="5322" spans="8:12" x14ac:dyDescent="0.25">
      <c r="H5322" t="s">
        <v>6058</v>
      </c>
      <c r="I5322">
        <v>9722974</v>
      </c>
      <c r="J5322">
        <v>256566000</v>
      </c>
      <c r="K5322" t="s">
        <v>1340</v>
      </c>
      <c r="L5322" t="s">
        <v>1308</v>
      </c>
    </row>
    <row r="5323" spans="8:12" x14ac:dyDescent="0.25">
      <c r="H5323" t="s">
        <v>6059</v>
      </c>
      <c r="I5323">
        <v>9293337</v>
      </c>
      <c r="J5323">
        <v>224432000</v>
      </c>
      <c r="K5323" t="s">
        <v>1830</v>
      </c>
      <c r="L5323" t="s">
        <v>1326</v>
      </c>
    </row>
    <row r="5324" spans="8:12" x14ac:dyDescent="0.25">
      <c r="H5324" t="s">
        <v>6060</v>
      </c>
      <c r="I5324">
        <v>9300374</v>
      </c>
      <c r="J5324">
        <v>309608000</v>
      </c>
      <c r="K5324" t="s">
        <v>1609</v>
      </c>
      <c r="L5324" t="s">
        <v>1341</v>
      </c>
    </row>
    <row r="5325" spans="8:12" x14ac:dyDescent="0.25">
      <c r="H5325" t="s">
        <v>6061</v>
      </c>
      <c r="I5325">
        <v>9071832</v>
      </c>
      <c r="J5325">
        <v>311547000</v>
      </c>
      <c r="K5325" t="s">
        <v>1609</v>
      </c>
      <c r="L5325" t="s">
        <v>1341</v>
      </c>
    </row>
    <row r="5326" spans="8:12" x14ac:dyDescent="0.25">
      <c r="H5326" t="s">
        <v>6062</v>
      </c>
      <c r="I5326">
        <v>9145437</v>
      </c>
      <c r="J5326">
        <v>215299000</v>
      </c>
      <c r="K5326" t="s">
        <v>1340</v>
      </c>
      <c r="L5326" t="s">
        <v>1326</v>
      </c>
    </row>
    <row r="5327" spans="8:12" x14ac:dyDescent="0.25">
      <c r="H5327" t="s">
        <v>6063</v>
      </c>
      <c r="I5327">
        <v>8610019</v>
      </c>
      <c r="J5327">
        <v>710082000</v>
      </c>
      <c r="K5327" t="s">
        <v>2162</v>
      </c>
      <c r="L5327" t="s">
        <v>1326</v>
      </c>
    </row>
    <row r="5328" spans="8:12" x14ac:dyDescent="0.25">
      <c r="H5328" t="s">
        <v>6063</v>
      </c>
      <c r="I5328">
        <v>8610019</v>
      </c>
      <c r="J5328">
        <v>309153000</v>
      </c>
      <c r="K5328" t="s">
        <v>1609</v>
      </c>
      <c r="L5328" t="s">
        <v>1326</v>
      </c>
    </row>
    <row r="5329" spans="8:12" x14ac:dyDescent="0.25">
      <c r="H5329" t="s">
        <v>6064</v>
      </c>
      <c r="I5329">
        <v>9137428</v>
      </c>
      <c r="J5329">
        <v>351847000</v>
      </c>
      <c r="K5329" t="s">
        <v>1332</v>
      </c>
      <c r="L5329" t="s">
        <v>1341</v>
      </c>
    </row>
    <row r="5330" spans="8:12" x14ac:dyDescent="0.25">
      <c r="H5330" t="s">
        <v>6065</v>
      </c>
      <c r="I5330">
        <v>9159749</v>
      </c>
      <c r="J5330">
        <v>477339000</v>
      </c>
      <c r="K5330" t="s">
        <v>1348</v>
      </c>
      <c r="L5330" t="s">
        <v>1341</v>
      </c>
    </row>
    <row r="5331" spans="8:12" x14ac:dyDescent="0.25">
      <c r="H5331" t="s">
        <v>6066</v>
      </c>
      <c r="I5331">
        <v>9460318</v>
      </c>
      <c r="J5331">
        <v>636015902</v>
      </c>
      <c r="K5331" t="s">
        <v>1464</v>
      </c>
      <c r="L5331" t="s">
        <v>1341</v>
      </c>
    </row>
    <row r="5332" spans="8:12" x14ac:dyDescent="0.25">
      <c r="H5332" t="s">
        <v>6067</v>
      </c>
      <c r="I5332">
        <v>7024524</v>
      </c>
      <c r="J5332">
        <v>227011100</v>
      </c>
      <c r="K5332" t="s">
        <v>1556</v>
      </c>
      <c r="L5332" t="s">
        <v>1308</v>
      </c>
    </row>
    <row r="5333" spans="8:12" x14ac:dyDescent="0.25">
      <c r="H5333" t="s">
        <v>6068</v>
      </c>
      <c r="I5333">
        <v>9407598</v>
      </c>
      <c r="J5333">
        <v>305472000</v>
      </c>
      <c r="L5333" t="s">
        <v>1295</v>
      </c>
    </row>
    <row r="5334" spans="8:12" x14ac:dyDescent="0.25">
      <c r="H5334" t="s">
        <v>6069</v>
      </c>
      <c r="I5334">
        <v>9713894</v>
      </c>
      <c r="J5334">
        <v>356219000</v>
      </c>
      <c r="K5334" t="s">
        <v>1332</v>
      </c>
      <c r="L5334" t="s">
        <v>1308</v>
      </c>
    </row>
    <row r="5335" spans="8:12" x14ac:dyDescent="0.25">
      <c r="H5335" t="s">
        <v>6070</v>
      </c>
      <c r="I5335">
        <v>9444194</v>
      </c>
      <c r="J5335">
        <v>311010800</v>
      </c>
      <c r="K5335" t="s">
        <v>1609</v>
      </c>
      <c r="L5335" t="s">
        <v>1329</v>
      </c>
    </row>
    <row r="5336" spans="8:12" x14ac:dyDescent="0.25">
      <c r="H5336" t="s">
        <v>6071</v>
      </c>
      <c r="I5336">
        <v>9647148</v>
      </c>
      <c r="J5336">
        <v>574012665</v>
      </c>
      <c r="K5336" t="s">
        <v>1350</v>
      </c>
      <c r="L5336" t="s">
        <v>1308</v>
      </c>
    </row>
    <row r="5337" spans="8:12" x14ac:dyDescent="0.25">
      <c r="H5337" t="s">
        <v>6072</v>
      </c>
      <c r="I5337">
        <v>9608506</v>
      </c>
      <c r="J5337">
        <v>574002130</v>
      </c>
      <c r="K5337" t="s">
        <v>1350</v>
      </c>
      <c r="L5337" t="s">
        <v>1313</v>
      </c>
    </row>
    <row r="5338" spans="8:12" x14ac:dyDescent="0.25">
      <c r="H5338" t="s">
        <v>502</v>
      </c>
      <c r="I5338">
        <v>9403372</v>
      </c>
      <c r="J5338">
        <v>305433000</v>
      </c>
      <c r="L5338" t="s">
        <v>1295</v>
      </c>
    </row>
    <row r="5339" spans="8:12" x14ac:dyDescent="0.25">
      <c r="H5339" t="s">
        <v>502</v>
      </c>
      <c r="I5339">
        <v>9299604</v>
      </c>
      <c r="J5339">
        <v>215850000</v>
      </c>
      <c r="K5339" t="s">
        <v>1340</v>
      </c>
      <c r="L5339" t="s">
        <v>1341</v>
      </c>
    </row>
    <row r="5340" spans="8:12" x14ac:dyDescent="0.25">
      <c r="H5340" t="s">
        <v>6073</v>
      </c>
      <c r="I5340">
        <v>9306445</v>
      </c>
      <c r="J5340">
        <v>255805583</v>
      </c>
      <c r="L5340" t="s">
        <v>1295</v>
      </c>
    </row>
    <row r="5341" spans="8:12" x14ac:dyDescent="0.25">
      <c r="H5341" t="s">
        <v>6074</v>
      </c>
      <c r="I5341">
        <v>9309526</v>
      </c>
      <c r="J5341">
        <v>215929000</v>
      </c>
      <c r="K5341" t="s">
        <v>1340</v>
      </c>
      <c r="L5341" t="s">
        <v>1295</v>
      </c>
    </row>
    <row r="5342" spans="8:12" x14ac:dyDescent="0.25">
      <c r="H5342" t="s">
        <v>6075</v>
      </c>
      <c r="I5342">
        <v>9419230</v>
      </c>
      <c r="J5342">
        <v>636091644</v>
      </c>
      <c r="K5342" t="s">
        <v>1464</v>
      </c>
      <c r="L5342" t="s">
        <v>1295</v>
      </c>
    </row>
    <row r="5343" spans="8:12" x14ac:dyDescent="0.25">
      <c r="H5343" t="s">
        <v>6076</v>
      </c>
      <c r="I5343">
        <v>9556832</v>
      </c>
      <c r="J5343">
        <v>305930000</v>
      </c>
      <c r="L5343" t="s">
        <v>1295</v>
      </c>
    </row>
    <row r="5344" spans="8:12" x14ac:dyDescent="0.25">
      <c r="H5344" t="s">
        <v>6077</v>
      </c>
      <c r="I5344">
        <v>9549372</v>
      </c>
      <c r="J5344">
        <v>339300480</v>
      </c>
      <c r="K5344" t="s">
        <v>1859</v>
      </c>
      <c r="L5344" t="s">
        <v>1341</v>
      </c>
    </row>
    <row r="5345" spans="8:12" x14ac:dyDescent="0.25">
      <c r="H5345" t="s">
        <v>6078</v>
      </c>
      <c r="I5345">
        <v>9777280</v>
      </c>
      <c r="J5345">
        <v>355631000</v>
      </c>
      <c r="K5345" t="s">
        <v>1332</v>
      </c>
      <c r="L5345" t="s">
        <v>1313</v>
      </c>
    </row>
    <row r="5346" spans="8:12" x14ac:dyDescent="0.25">
      <c r="H5346" t="s">
        <v>6079</v>
      </c>
      <c r="I5346">
        <v>8127945</v>
      </c>
      <c r="J5346">
        <v>214181522</v>
      </c>
      <c r="K5346" t="s">
        <v>1302</v>
      </c>
      <c r="L5346" t="s">
        <v>1308</v>
      </c>
    </row>
    <row r="5347" spans="8:12" x14ac:dyDescent="0.25">
      <c r="H5347" t="s">
        <v>6080</v>
      </c>
      <c r="I5347">
        <v>8117859</v>
      </c>
      <c r="J5347">
        <v>256686000</v>
      </c>
      <c r="K5347" t="s">
        <v>1340</v>
      </c>
      <c r="L5347" t="s">
        <v>1295</v>
      </c>
    </row>
    <row r="5348" spans="8:12" x14ac:dyDescent="0.25">
      <c r="H5348" t="s">
        <v>6081</v>
      </c>
      <c r="I5348">
        <v>8942577</v>
      </c>
      <c r="J5348">
        <v>616606000</v>
      </c>
      <c r="K5348" t="s">
        <v>1968</v>
      </c>
      <c r="L5348" t="s">
        <v>1295</v>
      </c>
    </row>
    <row r="5349" spans="8:12" x14ac:dyDescent="0.25">
      <c r="H5349" t="s">
        <v>6082</v>
      </c>
      <c r="I5349">
        <v>9546954</v>
      </c>
      <c r="J5349">
        <v>376832000</v>
      </c>
      <c r="K5349" t="s">
        <v>1322</v>
      </c>
      <c r="L5349" t="s">
        <v>1329</v>
      </c>
    </row>
    <row r="5350" spans="8:12" x14ac:dyDescent="0.25">
      <c r="H5350" t="s">
        <v>6082</v>
      </c>
      <c r="I5350">
        <v>9209453</v>
      </c>
      <c r="J5350">
        <v>249107000</v>
      </c>
      <c r="K5350" t="s">
        <v>1340</v>
      </c>
      <c r="L5350" t="s">
        <v>1614</v>
      </c>
    </row>
    <row r="5351" spans="8:12" x14ac:dyDescent="0.25">
      <c r="H5351" t="s">
        <v>6082</v>
      </c>
      <c r="I5351">
        <v>9209453</v>
      </c>
      <c r="J5351">
        <v>205539000</v>
      </c>
      <c r="K5351" t="s">
        <v>1616</v>
      </c>
      <c r="L5351" t="s">
        <v>1614</v>
      </c>
    </row>
    <row r="5352" spans="8:12" x14ac:dyDescent="0.25">
      <c r="H5352" t="s">
        <v>6083</v>
      </c>
      <c r="I5352">
        <v>5133979</v>
      </c>
      <c r="J5352">
        <v>316001203</v>
      </c>
      <c r="K5352" t="s">
        <v>1365</v>
      </c>
      <c r="L5352" t="s">
        <v>1295</v>
      </c>
    </row>
    <row r="5353" spans="8:12" x14ac:dyDescent="0.25">
      <c r="H5353" t="s">
        <v>6084</v>
      </c>
      <c r="I5353">
        <v>9668922</v>
      </c>
      <c r="J5353">
        <v>235104533</v>
      </c>
      <c r="K5353" t="s">
        <v>1558</v>
      </c>
      <c r="L5353" t="s">
        <v>1341</v>
      </c>
    </row>
    <row r="5354" spans="8:12" x14ac:dyDescent="0.25">
      <c r="H5354" t="s">
        <v>6085</v>
      </c>
      <c r="I5354">
        <v>9710361</v>
      </c>
      <c r="J5354">
        <v>525023308</v>
      </c>
      <c r="K5354" t="s">
        <v>1307</v>
      </c>
      <c r="L5354" t="s">
        <v>1329</v>
      </c>
    </row>
    <row r="5355" spans="8:12" x14ac:dyDescent="0.25">
      <c r="H5355" t="s">
        <v>6086</v>
      </c>
      <c r="I5355">
        <v>9357482</v>
      </c>
      <c r="J5355">
        <v>306832000</v>
      </c>
      <c r="K5355" t="s">
        <v>2112</v>
      </c>
      <c r="L5355" t="s">
        <v>1295</v>
      </c>
    </row>
    <row r="5356" spans="8:12" x14ac:dyDescent="0.25">
      <c r="H5356" t="s">
        <v>6087</v>
      </c>
      <c r="I5356">
        <v>9419278</v>
      </c>
      <c r="J5356">
        <v>306885000</v>
      </c>
      <c r="K5356" t="s">
        <v>2112</v>
      </c>
      <c r="L5356" t="s">
        <v>1295</v>
      </c>
    </row>
    <row r="5357" spans="8:12" x14ac:dyDescent="0.25">
      <c r="H5357" t="s">
        <v>6088</v>
      </c>
      <c r="I5357">
        <v>9478315</v>
      </c>
      <c r="J5357">
        <v>219374000</v>
      </c>
      <c r="K5357" t="s">
        <v>1456</v>
      </c>
      <c r="L5357" t="s">
        <v>1326</v>
      </c>
    </row>
    <row r="5358" spans="8:12" x14ac:dyDescent="0.25">
      <c r="H5358" t="s">
        <v>6089</v>
      </c>
      <c r="I5358">
        <v>9112454</v>
      </c>
      <c r="J5358">
        <v>211552710</v>
      </c>
      <c r="K5358" t="s">
        <v>1426</v>
      </c>
      <c r="L5358" t="s">
        <v>1308</v>
      </c>
    </row>
    <row r="5359" spans="8:12" x14ac:dyDescent="0.25">
      <c r="H5359" t="s">
        <v>6090</v>
      </c>
      <c r="I5359">
        <v>8857112</v>
      </c>
      <c r="J5359">
        <v>375594000</v>
      </c>
      <c r="K5359" t="s">
        <v>1322</v>
      </c>
      <c r="L5359" t="s">
        <v>4931</v>
      </c>
    </row>
    <row r="5360" spans="8:12" x14ac:dyDescent="0.25">
      <c r="H5360" t="s">
        <v>6091</v>
      </c>
      <c r="I5360">
        <v>8866943</v>
      </c>
      <c r="J5360">
        <v>214181102</v>
      </c>
      <c r="K5360" t="s">
        <v>1302</v>
      </c>
      <c r="L5360" t="s">
        <v>1295</v>
      </c>
    </row>
    <row r="5361" spans="8:12" x14ac:dyDescent="0.25">
      <c r="H5361" t="s">
        <v>6092</v>
      </c>
      <c r="I5361">
        <v>9784441</v>
      </c>
      <c r="J5361">
        <v>377028000</v>
      </c>
      <c r="K5361" t="s">
        <v>1322</v>
      </c>
      <c r="L5361" t="s">
        <v>1308</v>
      </c>
    </row>
    <row r="5362" spans="8:12" x14ac:dyDescent="0.25">
      <c r="H5362" t="s">
        <v>6093</v>
      </c>
      <c r="I5362">
        <v>9687552</v>
      </c>
      <c r="J5362">
        <v>636016665</v>
      </c>
      <c r="K5362" t="s">
        <v>1464</v>
      </c>
      <c r="L5362" t="s">
        <v>1337</v>
      </c>
    </row>
    <row r="5363" spans="8:12" x14ac:dyDescent="0.25">
      <c r="H5363" t="s">
        <v>6094</v>
      </c>
      <c r="I5363">
        <v>8022858</v>
      </c>
      <c r="J5363">
        <v>775056000</v>
      </c>
      <c r="K5363" t="s">
        <v>1875</v>
      </c>
      <c r="L5363" t="s">
        <v>1326</v>
      </c>
    </row>
    <row r="5364" spans="8:12" x14ac:dyDescent="0.25">
      <c r="H5364" t="s">
        <v>6095</v>
      </c>
      <c r="I5364">
        <v>9687538</v>
      </c>
      <c r="J5364">
        <v>636016663</v>
      </c>
      <c r="K5364" t="s">
        <v>1464</v>
      </c>
      <c r="L5364" t="s">
        <v>1337</v>
      </c>
    </row>
    <row r="5365" spans="8:12" x14ac:dyDescent="0.25">
      <c r="H5365" t="s">
        <v>6096</v>
      </c>
      <c r="I5365">
        <v>9501605</v>
      </c>
      <c r="J5365">
        <v>247301900</v>
      </c>
      <c r="K5365" t="s">
        <v>1398</v>
      </c>
      <c r="L5365" t="s">
        <v>1341</v>
      </c>
    </row>
    <row r="5366" spans="8:12" x14ac:dyDescent="0.25">
      <c r="H5366" t="s">
        <v>6097</v>
      </c>
      <c r="I5366">
        <v>9343209</v>
      </c>
      <c r="J5366">
        <v>636014408</v>
      </c>
      <c r="K5366" t="s">
        <v>1464</v>
      </c>
      <c r="L5366" t="s">
        <v>1326</v>
      </c>
    </row>
    <row r="5367" spans="8:12" x14ac:dyDescent="0.25">
      <c r="H5367" t="s">
        <v>6098</v>
      </c>
      <c r="I5367">
        <v>8217714</v>
      </c>
      <c r="J5367">
        <v>671556000</v>
      </c>
      <c r="K5367" t="s">
        <v>1311</v>
      </c>
      <c r="L5367" t="s">
        <v>1295</v>
      </c>
    </row>
    <row r="5368" spans="8:12" x14ac:dyDescent="0.25">
      <c r="H5368" t="s">
        <v>6099</v>
      </c>
      <c r="I5368">
        <v>8848329</v>
      </c>
      <c r="J5368">
        <v>47055300</v>
      </c>
      <c r="K5368" t="s">
        <v>1403</v>
      </c>
      <c r="L5368" t="s">
        <v>1308</v>
      </c>
    </row>
    <row r="5369" spans="8:12" x14ac:dyDescent="0.25">
      <c r="H5369" t="s">
        <v>6100</v>
      </c>
      <c r="I5369">
        <v>9441805</v>
      </c>
      <c r="J5369">
        <v>525016177</v>
      </c>
      <c r="K5369" t="s">
        <v>1307</v>
      </c>
      <c r="L5369" t="s">
        <v>1308</v>
      </c>
    </row>
    <row r="5370" spans="8:12" x14ac:dyDescent="0.25">
      <c r="H5370" t="s">
        <v>503</v>
      </c>
      <c r="I5370">
        <v>9634440</v>
      </c>
      <c r="J5370">
        <v>477325300</v>
      </c>
      <c r="K5370" t="s">
        <v>1348</v>
      </c>
      <c r="L5370" t="s">
        <v>1341</v>
      </c>
    </row>
    <row r="5371" spans="8:12" x14ac:dyDescent="0.25">
      <c r="H5371" t="s">
        <v>6101</v>
      </c>
      <c r="I5371">
        <v>9627629</v>
      </c>
      <c r="J5371">
        <v>710014820</v>
      </c>
      <c r="K5371" t="s">
        <v>2162</v>
      </c>
      <c r="L5371" t="s">
        <v>1308</v>
      </c>
    </row>
    <row r="5372" spans="8:12" x14ac:dyDescent="0.25">
      <c r="H5372" t="s">
        <v>6102</v>
      </c>
      <c r="I5372">
        <v>9578907</v>
      </c>
      <c r="J5372">
        <v>710008820</v>
      </c>
      <c r="K5372" t="s">
        <v>2162</v>
      </c>
      <c r="L5372" t="s">
        <v>1308</v>
      </c>
    </row>
    <row r="5373" spans="8:12" x14ac:dyDescent="0.25">
      <c r="H5373" t="s">
        <v>6103</v>
      </c>
      <c r="I5373">
        <v>9627631</v>
      </c>
      <c r="J5373">
        <v>710016770</v>
      </c>
      <c r="K5373" t="s">
        <v>2162</v>
      </c>
      <c r="L5373" t="s">
        <v>1308</v>
      </c>
    </row>
    <row r="5374" spans="8:12" x14ac:dyDescent="0.25">
      <c r="H5374" t="s">
        <v>6103</v>
      </c>
      <c r="I5374">
        <v>9627632</v>
      </c>
      <c r="J5374">
        <v>710000768</v>
      </c>
      <c r="K5374" t="s">
        <v>2162</v>
      </c>
      <c r="L5374" t="s">
        <v>1308</v>
      </c>
    </row>
    <row r="5375" spans="8:12" x14ac:dyDescent="0.25">
      <c r="H5375" t="s">
        <v>6104</v>
      </c>
      <c r="I5375">
        <v>9578919</v>
      </c>
      <c r="J5375">
        <v>710010380</v>
      </c>
      <c r="K5375" t="s">
        <v>2162</v>
      </c>
      <c r="L5375" t="s">
        <v>1308</v>
      </c>
    </row>
    <row r="5376" spans="8:12" x14ac:dyDescent="0.25">
      <c r="H5376" t="s">
        <v>6105</v>
      </c>
      <c r="I5376">
        <v>9170937</v>
      </c>
      <c r="J5376">
        <v>525019614</v>
      </c>
      <c r="K5376" t="s">
        <v>1307</v>
      </c>
      <c r="L5376" t="s">
        <v>1295</v>
      </c>
    </row>
    <row r="5377" spans="8:12" x14ac:dyDescent="0.25">
      <c r="H5377" t="s">
        <v>6106</v>
      </c>
      <c r="I5377">
        <v>9205122</v>
      </c>
      <c r="J5377">
        <v>368087000</v>
      </c>
      <c r="K5377" t="s">
        <v>1431</v>
      </c>
      <c r="L5377" t="s">
        <v>1308</v>
      </c>
    </row>
    <row r="5378" spans="8:12" x14ac:dyDescent="0.25">
      <c r="H5378" t="s">
        <v>6107</v>
      </c>
      <c r="I5378">
        <v>9673161</v>
      </c>
      <c r="J5378">
        <v>373987000</v>
      </c>
      <c r="L5378" t="s">
        <v>1329</v>
      </c>
    </row>
    <row r="5379" spans="8:12" x14ac:dyDescent="0.25">
      <c r="H5379" t="s">
        <v>6108</v>
      </c>
      <c r="I5379">
        <v>9132284</v>
      </c>
      <c r="J5379">
        <v>368227000</v>
      </c>
      <c r="K5379" t="s">
        <v>1431</v>
      </c>
      <c r="L5379" t="s">
        <v>1308</v>
      </c>
    </row>
    <row r="5380" spans="8:12" x14ac:dyDescent="0.25">
      <c r="H5380" t="s">
        <v>6109</v>
      </c>
      <c r="I5380">
        <v>8734724</v>
      </c>
      <c r="J5380">
        <v>572357210</v>
      </c>
      <c r="K5380" t="s">
        <v>1575</v>
      </c>
      <c r="L5380" t="s">
        <v>1329</v>
      </c>
    </row>
    <row r="5381" spans="8:12" x14ac:dyDescent="0.25">
      <c r="H5381" t="s">
        <v>6110</v>
      </c>
      <c r="I5381">
        <v>9498688</v>
      </c>
      <c r="J5381">
        <v>249023000</v>
      </c>
      <c r="K5381" t="s">
        <v>1340</v>
      </c>
      <c r="L5381" t="s">
        <v>1295</v>
      </c>
    </row>
    <row r="5382" spans="8:12" x14ac:dyDescent="0.25">
      <c r="H5382" t="s">
        <v>6110</v>
      </c>
      <c r="I5382">
        <v>9498688</v>
      </c>
      <c r="J5382">
        <v>212158000</v>
      </c>
      <c r="K5382" t="s">
        <v>1443</v>
      </c>
      <c r="L5382" t="s">
        <v>1295</v>
      </c>
    </row>
    <row r="5383" spans="8:12" x14ac:dyDescent="0.25">
      <c r="H5383" t="s">
        <v>6111</v>
      </c>
      <c r="I5383">
        <v>9718935</v>
      </c>
      <c r="J5383">
        <v>636016939</v>
      </c>
      <c r="K5383" t="s">
        <v>1464</v>
      </c>
      <c r="L5383" t="s">
        <v>1308</v>
      </c>
    </row>
    <row r="5384" spans="8:12" x14ac:dyDescent="0.25">
      <c r="H5384" t="s">
        <v>6112</v>
      </c>
      <c r="I5384">
        <v>9683867</v>
      </c>
      <c r="J5384">
        <v>636016610</v>
      </c>
      <c r="K5384" t="s">
        <v>1464</v>
      </c>
      <c r="L5384" t="s">
        <v>1337</v>
      </c>
    </row>
    <row r="5385" spans="8:12" x14ac:dyDescent="0.25">
      <c r="H5385" t="s">
        <v>6113</v>
      </c>
      <c r="I5385">
        <v>9683843</v>
      </c>
      <c r="J5385">
        <v>636016609</v>
      </c>
      <c r="K5385" t="s">
        <v>1464</v>
      </c>
      <c r="L5385" t="s">
        <v>1337</v>
      </c>
    </row>
    <row r="5386" spans="8:12" x14ac:dyDescent="0.25">
      <c r="H5386" t="s">
        <v>6114</v>
      </c>
      <c r="I5386">
        <v>9080273</v>
      </c>
      <c r="J5386">
        <v>354427000</v>
      </c>
      <c r="K5386" t="s">
        <v>1332</v>
      </c>
      <c r="L5386" t="s">
        <v>1341</v>
      </c>
    </row>
    <row r="5387" spans="8:12" x14ac:dyDescent="0.25">
      <c r="H5387" t="s">
        <v>6115</v>
      </c>
      <c r="I5387">
        <v>1005629</v>
      </c>
      <c r="J5387">
        <v>235720000</v>
      </c>
      <c r="K5387" t="s">
        <v>1558</v>
      </c>
      <c r="L5387" t="s">
        <v>1329</v>
      </c>
    </row>
    <row r="5388" spans="8:12" x14ac:dyDescent="0.25">
      <c r="H5388" t="s">
        <v>6116</v>
      </c>
      <c r="I5388">
        <v>9612961</v>
      </c>
      <c r="J5388">
        <v>477535800</v>
      </c>
      <c r="K5388" t="s">
        <v>1348</v>
      </c>
      <c r="L5388" t="s">
        <v>1308</v>
      </c>
    </row>
    <row r="5389" spans="8:12" x14ac:dyDescent="0.25">
      <c r="H5389" t="s">
        <v>6117</v>
      </c>
      <c r="I5389">
        <v>9612985</v>
      </c>
      <c r="J5389">
        <v>477135100</v>
      </c>
      <c r="K5389" t="s">
        <v>1348</v>
      </c>
      <c r="L5389" t="s">
        <v>1341</v>
      </c>
    </row>
    <row r="5390" spans="8:12" x14ac:dyDescent="0.25">
      <c r="H5390" t="s">
        <v>6118</v>
      </c>
      <c r="I5390">
        <v>9504633</v>
      </c>
      <c r="J5390">
        <v>247310200</v>
      </c>
      <c r="K5390" t="s">
        <v>1398</v>
      </c>
      <c r="L5390" t="s">
        <v>1295</v>
      </c>
    </row>
    <row r="5391" spans="8:12" x14ac:dyDescent="0.25">
      <c r="H5391" t="s">
        <v>6119</v>
      </c>
      <c r="I5391">
        <v>9504619</v>
      </c>
      <c r="J5391">
        <v>247289300</v>
      </c>
      <c r="K5391" t="s">
        <v>1398</v>
      </c>
      <c r="L5391" t="s">
        <v>1295</v>
      </c>
    </row>
    <row r="5392" spans="8:12" x14ac:dyDescent="0.25">
      <c r="H5392" t="s">
        <v>6120</v>
      </c>
      <c r="I5392">
        <v>9469302</v>
      </c>
      <c r="J5392">
        <v>247292400</v>
      </c>
      <c r="K5392" t="s">
        <v>1398</v>
      </c>
      <c r="L5392" t="s">
        <v>1295</v>
      </c>
    </row>
    <row r="5393" spans="8:12" x14ac:dyDescent="0.25">
      <c r="H5393" t="s">
        <v>6121</v>
      </c>
      <c r="I5393">
        <v>9365506</v>
      </c>
      <c r="J5393">
        <v>247285600</v>
      </c>
      <c r="K5393" t="s">
        <v>1398</v>
      </c>
      <c r="L5393" t="s">
        <v>1295</v>
      </c>
    </row>
    <row r="5394" spans="8:12" x14ac:dyDescent="0.25">
      <c r="H5394" t="s">
        <v>6122</v>
      </c>
      <c r="I5394">
        <v>9206437</v>
      </c>
      <c r="J5394">
        <v>256322000</v>
      </c>
      <c r="K5394" t="s">
        <v>1340</v>
      </c>
      <c r="L5394" t="s">
        <v>1341</v>
      </c>
    </row>
    <row r="5395" spans="8:12" x14ac:dyDescent="0.25">
      <c r="H5395" t="s">
        <v>6123</v>
      </c>
      <c r="I5395">
        <v>9568366</v>
      </c>
      <c r="J5395">
        <v>533000818</v>
      </c>
      <c r="K5395" t="s">
        <v>1563</v>
      </c>
      <c r="L5395" t="s">
        <v>1308</v>
      </c>
    </row>
    <row r="5396" spans="8:12" x14ac:dyDescent="0.25">
      <c r="H5396" t="s">
        <v>6124</v>
      </c>
      <c r="I5396">
        <v>9219018</v>
      </c>
      <c r="J5396">
        <v>256221000</v>
      </c>
      <c r="K5396" t="s">
        <v>1340</v>
      </c>
      <c r="L5396" t="s">
        <v>1341</v>
      </c>
    </row>
    <row r="5397" spans="8:12" x14ac:dyDescent="0.25">
      <c r="H5397" t="s">
        <v>6125</v>
      </c>
      <c r="I5397">
        <v>9504308</v>
      </c>
      <c r="J5397">
        <v>271002697</v>
      </c>
      <c r="K5397" t="s">
        <v>1373</v>
      </c>
      <c r="L5397" t="s">
        <v>1341</v>
      </c>
    </row>
    <row r="5398" spans="8:12" x14ac:dyDescent="0.25">
      <c r="H5398" t="s">
        <v>6126</v>
      </c>
      <c r="I5398">
        <v>7700051</v>
      </c>
      <c r="J5398">
        <v>341296000</v>
      </c>
      <c r="L5398" t="s">
        <v>1614</v>
      </c>
    </row>
    <row r="5399" spans="8:12" x14ac:dyDescent="0.25">
      <c r="H5399" t="s">
        <v>6127</v>
      </c>
      <c r="I5399">
        <v>9760653</v>
      </c>
      <c r="J5399">
        <v>374077000</v>
      </c>
      <c r="L5399" t="s">
        <v>1308</v>
      </c>
    </row>
    <row r="5400" spans="8:12" x14ac:dyDescent="0.25">
      <c r="H5400" t="s">
        <v>6128</v>
      </c>
      <c r="I5400">
        <v>9227857</v>
      </c>
      <c r="J5400">
        <v>371202000</v>
      </c>
      <c r="L5400" t="s">
        <v>1341</v>
      </c>
    </row>
    <row r="5401" spans="8:12" x14ac:dyDescent="0.25">
      <c r="H5401" t="s">
        <v>6129</v>
      </c>
      <c r="I5401">
        <v>9357676</v>
      </c>
      <c r="J5401">
        <v>371907000</v>
      </c>
      <c r="L5401" t="s">
        <v>1326</v>
      </c>
    </row>
    <row r="5402" spans="8:12" x14ac:dyDescent="0.25">
      <c r="H5402" t="s">
        <v>6130</v>
      </c>
      <c r="I5402">
        <v>9433353</v>
      </c>
      <c r="J5402">
        <v>305393000</v>
      </c>
      <c r="L5402" t="s">
        <v>1295</v>
      </c>
    </row>
    <row r="5403" spans="8:12" x14ac:dyDescent="0.25">
      <c r="H5403" t="s">
        <v>6131</v>
      </c>
      <c r="I5403">
        <v>9582489</v>
      </c>
      <c r="J5403">
        <v>373352000</v>
      </c>
      <c r="L5403" t="s">
        <v>1341</v>
      </c>
    </row>
    <row r="5404" spans="8:12" x14ac:dyDescent="0.25">
      <c r="H5404" t="s">
        <v>6132</v>
      </c>
      <c r="I5404">
        <v>9297307</v>
      </c>
      <c r="J5404">
        <v>548258100</v>
      </c>
      <c r="K5404" t="s">
        <v>1988</v>
      </c>
      <c r="L5404" t="s">
        <v>1313</v>
      </c>
    </row>
    <row r="5405" spans="8:12" x14ac:dyDescent="0.25">
      <c r="H5405" t="s">
        <v>6133</v>
      </c>
      <c r="I5405">
        <v>7907805</v>
      </c>
      <c r="J5405">
        <v>334041000</v>
      </c>
      <c r="K5405" t="s">
        <v>2211</v>
      </c>
      <c r="L5405" t="s">
        <v>1308</v>
      </c>
    </row>
    <row r="5406" spans="8:12" x14ac:dyDescent="0.25">
      <c r="H5406" t="s">
        <v>6134</v>
      </c>
      <c r="I5406">
        <v>8919049</v>
      </c>
      <c r="J5406">
        <v>257588000</v>
      </c>
      <c r="K5406" t="s">
        <v>1335</v>
      </c>
      <c r="L5406" t="s">
        <v>1326</v>
      </c>
    </row>
    <row r="5407" spans="8:12" x14ac:dyDescent="0.25">
      <c r="H5407" t="s">
        <v>6135</v>
      </c>
      <c r="I5407">
        <v>9232802</v>
      </c>
      <c r="J5407">
        <v>311259000</v>
      </c>
      <c r="K5407" t="s">
        <v>1609</v>
      </c>
      <c r="L5407" t="s">
        <v>1295</v>
      </c>
    </row>
    <row r="5408" spans="8:12" x14ac:dyDescent="0.25">
      <c r="H5408" t="s">
        <v>6136</v>
      </c>
      <c r="I5408">
        <v>5103974</v>
      </c>
      <c r="J5408">
        <v>316001838</v>
      </c>
      <c r="K5408" t="s">
        <v>1365</v>
      </c>
      <c r="L5408" t="s">
        <v>1341</v>
      </c>
    </row>
    <row r="5409" spans="8:12" x14ac:dyDescent="0.25">
      <c r="H5409" t="s">
        <v>6137</v>
      </c>
      <c r="I5409">
        <v>9125671</v>
      </c>
      <c r="J5409">
        <v>224909000</v>
      </c>
      <c r="K5409" t="s">
        <v>1830</v>
      </c>
      <c r="L5409" t="s">
        <v>1295</v>
      </c>
    </row>
    <row r="5410" spans="8:12" x14ac:dyDescent="0.25">
      <c r="H5410" t="s">
        <v>6138</v>
      </c>
      <c r="I5410">
        <v>9140633</v>
      </c>
      <c r="J5410">
        <v>565566000</v>
      </c>
      <c r="L5410" t="s">
        <v>1313</v>
      </c>
    </row>
    <row r="5411" spans="8:12" x14ac:dyDescent="0.25">
      <c r="H5411" t="s">
        <v>6139</v>
      </c>
      <c r="I5411">
        <v>8303173</v>
      </c>
      <c r="J5411">
        <v>236418000</v>
      </c>
      <c r="K5411" t="s">
        <v>1383</v>
      </c>
      <c r="L5411" t="s">
        <v>1295</v>
      </c>
    </row>
    <row r="5412" spans="8:12" x14ac:dyDescent="0.25">
      <c r="H5412" t="s">
        <v>6140</v>
      </c>
      <c r="I5412">
        <v>7173596</v>
      </c>
      <c r="J5412">
        <v>378955817</v>
      </c>
      <c r="K5412" t="s">
        <v>6141</v>
      </c>
      <c r="L5412" t="s">
        <v>1308</v>
      </c>
    </row>
    <row r="5413" spans="8:12" x14ac:dyDescent="0.25">
      <c r="H5413" t="s">
        <v>6142</v>
      </c>
      <c r="I5413">
        <v>9183984</v>
      </c>
      <c r="J5413">
        <v>249436000</v>
      </c>
      <c r="K5413" t="s">
        <v>1340</v>
      </c>
      <c r="L5413" t="s">
        <v>1614</v>
      </c>
    </row>
    <row r="5414" spans="8:12" x14ac:dyDescent="0.25">
      <c r="H5414" t="s">
        <v>6142</v>
      </c>
      <c r="I5414">
        <v>9183984</v>
      </c>
      <c r="J5414">
        <v>205476000</v>
      </c>
      <c r="K5414" t="s">
        <v>1616</v>
      </c>
      <c r="L5414" t="s">
        <v>1614</v>
      </c>
    </row>
    <row r="5415" spans="8:12" x14ac:dyDescent="0.25">
      <c r="H5415" t="s">
        <v>6143</v>
      </c>
      <c r="I5415">
        <v>9268394</v>
      </c>
      <c r="J5415">
        <v>224991000</v>
      </c>
      <c r="K5415" t="s">
        <v>1830</v>
      </c>
      <c r="L5415" t="s">
        <v>1346</v>
      </c>
    </row>
    <row r="5416" spans="8:12" x14ac:dyDescent="0.25">
      <c r="H5416" t="s">
        <v>6144</v>
      </c>
      <c r="I5416">
        <v>9503225</v>
      </c>
      <c r="J5416">
        <v>372953000</v>
      </c>
      <c r="L5416" t="s">
        <v>1341</v>
      </c>
    </row>
    <row r="5417" spans="8:12" x14ac:dyDescent="0.25">
      <c r="H5417" t="s">
        <v>6145</v>
      </c>
      <c r="I5417">
        <v>9176759</v>
      </c>
      <c r="J5417">
        <v>269065000</v>
      </c>
      <c r="K5417" t="s">
        <v>1460</v>
      </c>
      <c r="L5417" t="s">
        <v>1341</v>
      </c>
    </row>
    <row r="5418" spans="8:12" x14ac:dyDescent="0.25">
      <c r="H5418" t="s">
        <v>6146</v>
      </c>
      <c r="I5418">
        <v>9357664</v>
      </c>
      <c r="J5418">
        <v>371480000</v>
      </c>
      <c r="L5418" t="s">
        <v>1313</v>
      </c>
    </row>
    <row r="5419" spans="8:12" x14ac:dyDescent="0.25">
      <c r="H5419" t="s">
        <v>6147</v>
      </c>
      <c r="I5419">
        <v>9181027</v>
      </c>
      <c r="J5419">
        <v>538005383</v>
      </c>
      <c r="K5419" t="s">
        <v>1437</v>
      </c>
      <c r="L5419" t="s">
        <v>1341</v>
      </c>
    </row>
    <row r="5420" spans="8:12" x14ac:dyDescent="0.25">
      <c r="H5420" t="s">
        <v>6148</v>
      </c>
      <c r="I5420">
        <v>9694024</v>
      </c>
      <c r="J5420">
        <v>419000941</v>
      </c>
      <c r="K5420" t="s">
        <v>1420</v>
      </c>
      <c r="L5420" t="s">
        <v>1329</v>
      </c>
    </row>
    <row r="5421" spans="8:12" x14ac:dyDescent="0.25">
      <c r="H5421" t="s">
        <v>6149</v>
      </c>
      <c r="I5421">
        <v>9757280</v>
      </c>
      <c r="J5421">
        <v>376397000</v>
      </c>
      <c r="K5421" t="s">
        <v>1322</v>
      </c>
      <c r="L5421" t="s">
        <v>1329</v>
      </c>
    </row>
    <row r="5422" spans="8:12" x14ac:dyDescent="0.25">
      <c r="H5422" t="s">
        <v>6149</v>
      </c>
      <c r="I5422">
        <v>9125372</v>
      </c>
      <c r="J5422">
        <v>249444000</v>
      </c>
      <c r="K5422" t="s">
        <v>1340</v>
      </c>
      <c r="L5422" t="s">
        <v>1614</v>
      </c>
    </row>
    <row r="5423" spans="8:12" x14ac:dyDescent="0.25">
      <c r="H5423" t="s">
        <v>6149</v>
      </c>
      <c r="I5423">
        <v>9125372</v>
      </c>
      <c r="J5423">
        <v>205450000</v>
      </c>
      <c r="K5423" t="s">
        <v>1616</v>
      </c>
      <c r="L5423" t="s">
        <v>1614</v>
      </c>
    </row>
    <row r="5424" spans="8:12" x14ac:dyDescent="0.25">
      <c r="H5424" t="s">
        <v>6150</v>
      </c>
      <c r="I5424">
        <v>9571600</v>
      </c>
      <c r="J5424">
        <v>372375000</v>
      </c>
      <c r="L5424" t="s">
        <v>1341</v>
      </c>
    </row>
    <row r="5425" spans="8:12" x14ac:dyDescent="0.25">
      <c r="H5425" t="s">
        <v>6150</v>
      </c>
      <c r="I5425">
        <v>9344394</v>
      </c>
      <c r="J5425">
        <v>305176000</v>
      </c>
      <c r="L5425" t="s">
        <v>1295</v>
      </c>
    </row>
    <row r="5426" spans="8:12" x14ac:dyDescent="0.25">
      <c r="H5426" t="s">
        <v>6150</v>
      </c>
      <c r="I5426">
        <v>8512126</v>
      </c>
      <c r="J5426">
        <v>230979000</v>
      </c>
      <c r="K5426" t="s">
        <v>1432</v>
      </c>
      <c r="L5426" t="s">
        <v>1295</v>
      </c>
    </row>
    <row r="5427" spans="8:12" x14ac:dyDescent="0.25">
      <c r="H5427" t="s">
        <v>6151</v>
      </c>
      <c r="I5427">
        <v>9430791</v>
      </c>
      <c r="J5427">
        <v>249114000</v>
      </c>
      <c r="K5427" t="s">
        <v>1340</v>
      </c>
      <c r="L5427" t="s">
        <v>1295</v>
      </c>
    </row>
    <row r="5428" spans="8:12" x14ac:dyDescent="0.25">
      <c r="H5428" t="s">
        <v>6152</v>
      </c>
      <c r="I5428">
        <v>9306378</v>
      </c>
      <c r="J5428">
        <v>408543000</v>
      </c>
      <c r="K5428" t="s">
        <v>1537</v>
      </c>
      <c r="L5428" t="s">
        <v>1295</v>
      </c>
    </row>
    <row r="5429" spans="8:12" x14ac:dyDescent="0.25">
      <c r="H5429" t="s">
        <v>6152</v>
      </c>
      <c r="I5429">
        <v>9019200</v>
      </c>
      <c r="J5429">
        <v>304099000</v>
      </c>
      <c r="K5429" t="s">
        <v>1294</v>
      </c>
      <c r="L5429" t="s">
        <v>1295</v>
      </c>
    </row>
    <row r="5430" spans="8:12" x14ac:dyDescent="0.25">
      <c r="H5430" t="s">
        <v>6153</v>
      </c>
      <c r="I5430">
        <v>9508653</v>
      </c>
      <c r="J5430">
        <v>636016747</v>
      </c>
      <c r="K5430" t="s">
        <v>1464</v>
      </c>
      <c r="L5430" t="s">
        <v>1295</v>
      </c>
    </row>
    <row r="5431" spans="8:12" x14ac:dyDescent="0.25">
      <c r="H5431" t="s">
        <v>6153</v>
      </c>
      <c r="I5431">
        <v>9222429</v>
      </c>
      <c r="J5431">
        <v>306766000</v>
      </c>
      <c r="K5431" t="s">
        <v>2112</v>
      </c>
      <c r="L5431" t="s">
        <v>1295</v>
      </c>
    </row>
    <row r="5432" spans="8:12" x14ac:dyDescent="0.25">
      <c r="H5432" t="s">
        <v>6153</v>
      </c>
      <c r="I5432">
        <v>9214185</v>
      </c>
      <c r="J5432">
        <v>269057000</v>
      </c>
      <c r="K5432" t="s">
        <v>1460</v>
      </c>
      <c r="L5432" t="s">
        <v>1295</v>
      </c>
    </row>
    <row r="5433" spans="8:12" x14ac:dyDescent="0.25">
      <c r="H5433" t="s">
        <v>6154</v>
      </c>
      <c r="I5433">
        <v>9173317</v>
      </c>
      <c r="J5433">
        <v>211284350</v>
      </c>
      <c r="K5433" t="s">
        <v>1426</v>
      </c>
      <c r="L5433" t="s">
        <v>1295</v>
      </c>
    </row>
    <row r="5434" spans="8:12" x14ac:dyDescent="0.25">
      <c r="H5434" t="s">
        <v>6155</v>
      </c>
      <c r="I5434">
        <v>9161900</v>
      </c>
      <c r="J5434">
        <v>538006580</v>
      </c>
      <c r="K5434" t="s">
        <v>1437</v>
      </c>
      <c r="L5434" t="s">
        <v>1326</v>
      </c>
    </row>
    <row r="5435" spans="8:12" x14ac:dyDescent="0.25">
      <c r="H5435" t="s">
        <v>6155</v>
      </c>
      <c r="I5435">
        <v>9161900</v>
      </c>
      <c r="J5435">
        <v>477349000</v>
      </c>
      <c r="K5435" t="s">
        <v>1348</v>
      </c>
      <c r="L5435" t="s">
        <v>1326</v>
      </c>
    </row>
    <row r="5436" spans="8:12" x14ac:dyDescent="0.25">
      <c r="H5436" t="s">
        <v>6156</v>
      </c>
      <c r="I5436">
        <v>9244984</v>
      </c>
      <c r="J5436">
        <v>538005099</v>
      </c>
      <c r="K5436" t="s">
        <v>1437</v>
      </c>
      <c r="L5436" t="s">
        <v>1326</v>
      </c>
    </row>
    <row r="5437" spans="8:12" x14ac:dyDescent="0.25">
      <c r="H5437" t="s">
        <v>6157</v>
      </c>
      <c r="I5437">
        <v>9358632</v>
      </c>
      <c r="J5437">
        <v>538005202</v>
      </c>
      <c r="K5437" t="s">
        <v>1437</v>
      </c>
      <c r="L5437" t="s">
        <v>1326</v>
      </c>
    </row>
    <row r="5438" spans="8:12" x14ac:dyDescent="0.25">
      <c r="H5438" t="s">
        <v>6158</v>
      </c>
      <c r="I5438">
        <v>9304320</v>
      </c>
      <c r="J5438">
        <v>538005323</v>
      </c>
      <c r="K5438" t="s">
        <v>1437</v>
      </c>
      <c r="L5438" t="s">
        <v>1326</v>
      </c>
    </row>
    <row r="5439" spans="8:12" x14ac:dyDescent="0.25">
      <c r="H5439" t="s">
        <v>6159</v>
      </c>
      <c r="I5439">
        <v>9309629</v>
      </c>
      <c r="J5439">
        <v>538005129</v>
      </c>
      <c r="K5439" t="s">
        <v>1437</v>
      </c>
      <c r="L5439" t="s">
        <v>1326</v>
      </c>
    </row>
    <row r="5440" spans="8:12" x14ac:dyDescent="0.25">
      <c r="H5440" t="s">
        <v>6160</v>
      </c>
      <c r="I5440">
        <v>9304332</v>
      </c>
      <c r="J5440">
        <v>538005324</v>
      </c>
      <c r="K5440" t="s">
        <v>1437</v>
      </c>
      <c r="L5440" t="s">
        <v>1326</v>
      </c>
    </row>
    <row r="5441" spans="8:12" x14ac:dyDescent="0.25">
      <c r="H5441" t="s">
        <v>6161</v>
      </c>
      <c r="I5441">
        <v>9489895</v>
      </c>
      <c r="J5441">
        <v>710008830</v>
      </c>
      <c r="K5441" t="s">
        <v>2162</v>
      </c>
      <c r="L5441" t="s">
        <v>1362</v>
      </c>
    </row>
    <row r="5442" spans="8:12" x14ac:dyDescent="0.25">
      <c r="H5442" t="s">
        <v>6162</v>
      </c>
      <c r="I5442">
        <v>1248668</v>
      </c>
      <c r="J5442">
        <v>367587710</v>
      </c>
      <c r="K5442" t="s">
        <v>1431</v>
      </c>
      <c r="L5442" t="s">
        <v>1308</v>
      </c>
    </row>
    <row r="5443" spans="8:12" x14ac:dyDescent="0.25">
      <c r="H5443" t="s">
        <v>6163</v>
      </c>
      <c r="I5443">
        <v>8906494</v>
      </c>
      <c r="J5443">
        <v>235650000</v>
      </c>
      <c r="K5443" t="s">
        <v>1558</v>
      </c>
      <c r="L5443" t="s">
        <v>1308</v>
      </c>
    </row>
    <row r="5444" spans="8:12" x14ac:dyDescent="0.25">
      <c r="H5444" t="s">
        <v>6164</v>
      </c>
      <c r="I5444">
        <v>9006370</v>
      </c>
      <c r="J5444">
        <v>235107439</v>
      </c>
      <c r="K5444" t="s">
        <v>1558</v>
      </c>
      <c r="L5444" t="s">
        <v>1295</v>
      </c>
    </row>
    <row r="5445" spans="8:12" x14ac:dyDescent="0.25">
      <c r="H5445" t="s">
        <v>6164</v>
      </c>
      <c r="I5445">
        <v>8917417</v>
      </c>
      <c r="J5445">
        <v>235012230</v>
      </c>
      <c r="K5445" t="s">
        <v>1558</v>
      </c>
      <c r="L5445" t="s">
        <v>1308</v>
      </c>
    </row>
    <row r="5446" spans="8:12" x14ac:dyDescent="0.25">
      <c r="H5446" t="s">
        <v>6165</v>
      </c>
      <c r="I5446">
        <v>8908507</v>
      </c>
      <c r="J5446">
        <v>235060524</v>
      </c>
      <c r="K5446" t="s">
        <v>1558</v>
      </c>
      <c r="L5446" t="s">
        <v>1295</v>
      </c>
    </row>
    <row r="5447" spans="8:12" x14ac:dyDescent="0.25">
      <c r="H5447" t="s">
        <v>6166</v>
      </c>
      <c r="I5447">
        <v>9006368</v>
      </c>
      <c r="J5447">
        <v>235097248</v>
      </c>
      <c r="K5447" t="s">
        <v>1558</v>
      </c>
      <c r="L5447" t="s">
        <v>1295</v>
      </c>
    </row>
    <row r="5448" spans="8:12" x14ac:dyDescent="0.25">
      <c r="H5448" t="s">
        <v>6167</v>
      </c>
      <c r="I5448">
        <v>9171072</v>
      </c>
      <c r="J5448">
        <v>235109905</v>
      </c>
      <c r="K5448" t="s">
        <v>1558</v>
      </c>
      <c r="L5448" t="s">
        <v>1295</v>
      </c>
    </row>
    <row r="5449" spans="8:12" x14ac:dyDescent="0.25">
      <c r="H5449" t="s">
        <v>6168</v>
      </c>
      <c r="I5449">
        <v>9048641</v>
      </c>
      <c r="J5449">
        <v>244661000</v>
      </c>
      <c r="K5449" t="s">
        <v>1387</v>
      </c>
      <c r="L5449" t="s">
        <v>1295</v>
      </c>
    </row>
    <row r="5450" spans="8:12" x14ac:dyDescent="0.25">
      <c r="H5450" t="s">
        <v>6169</v>
      </c>
      <c r="I5450">
        <v>8500082</v>
      </c>
      <c r="J5450">
        <v>235011450</v>
      </c>
      <c r="K5450" t="s">
        <v>1558</v>
      </c>
      <c r="L5450" t="s">
        <v>1295</v>
      </c>
    </row>
    <row r="5451" spans="8:12" x14ac:dyDescent="0.25">
      <c r="H5451" t="s">
        <v>6170</v>
      </c>
      <c r="I5451">
        <v>9682265</v>
      </c>
      <c r="J5451">
        <v>219683000</v>
      </c>
      <c r="K5451" t="s">
        <v>1456</v>
      </c>
      <c r="L5451" t="s">
        <v>1395</v>
      </c>
    </row>
    <row r="5452" spans="8:12" x14ac:dyDescent="0.25">
      <c r="H5452" t="s">
        <v>6171</v>
      </c>
      <c r="I5452">
        <v>9197387</v>
      </c>
      <c r="J5452">
        <v>305924000</v>
      </c>
      <c r="L5452" t="s">
        <v>1295</v>
      </c>
    </row>
    <row r="5453" spans="8:12" x14ac:dyDescent="0.25">
      <c r="H5453" t="s">
        <v>6172</v>
      </c>
      <c r="I5453">
        <v>9003548</v>
      </c>
      <c r="J5453">
        <v>235060576</v>
      </c>
      <c r="K5453" t="s">
        <v>1558</v>
      </c>
      <c r="L5453" t="s">
        <v>1295</v>
      </c>
    </row>
    <row r="5454" spans="8:12" x14ac:dyDescent="0.25">
      <c r="H5454" t="s">
        <v>6173</v>
      </c>
      <c r="I5454">
        <v>8509832</v>
      </c>
      <c r="J5454">
        <v>235011930</v>
      </c>
      <c r="L5454" t="s">
        <v>1295</v>
      </c>
    </row>
    <row r="5455" spans="8:12" x14ac:dyDescent="0.25">
      <c r="H5455" t="s">
        <v>6174</v>
      </c>
      <c r="I5455">
        <v>9136204</v>
      </c>
      <c r="J5455">
        <v>235103736</v>
      </c>
      <c r="K5455" t="s">
        <v>1558</v>
      </c>
      <c r="L5455" t="s">
        <v>1295</v>
      </c>
    </row>
    <row r="5456" spans="8:12" x14ac:dyDescent="0.25">
      <c r="H5456" t="s">
        <v>6175</v>
      </c>
      <c r="I5456">
        <v>8908480</v>
      </c>
      <c r="J5456">
        <v>235038886</v>
      </c>
      <c r="K5456" t="s">
        <v>1558</v>
      </c>
      <c r="L5456" t="s">
        <v>1295</v>
      </c>
    </row>
    <row r="5457" spans="8:12" x14ac:dyDescent="0.25">
      <c r="H5457" t="s">
        <v>6176</v>
      </c>
      <c r="I5457">
        <v>9137296</v>
      </c>
      <c r="J5457">
        <v>305918000</v>
      </c>
      <c r="L5457" t="s">
        <v>1295</v>
      </c>
    </row>
    <row r="5458" spans="8:12" x14ac:dyDescent="0.25">
      <c r="H5458" t="s">
        <v>6177</v>
      </c>
      <c r="I5458">
        <v>9129134</v>
      </c>
      <c r="J5458">
        <v>235108405</v>
      </c>
      <c r="K5458" t="s">
        <v>1558</v>
      </c>
      <c r="L5458" t="s">
        <v>1295</v>
      </c>
    </row>
    <row r="5459" spans="8:12" x14ac:dyDescent="0.25">
      <c r="H5459" t="s">
        <v>6178</v>
      </c>
      <c r="I5459">
        <v>8422022</v>
      </c>
      <c r="J5459">
        <v>311945000</v>
      </c>
      <c r="K5459" t="s">
        <v>1609</v>
      </c>
      <c r="L5459" t="s">
        <v>1295</v>
      </c>
    </row>
    <row r="5460" spans="8:12" x14ac:dyDescent="0.25">
      <c r="H5460" t="s">
        <v>6179</v>
      </c>
      <c r="I5460">
        <v>9119294</v>
      </c>
      <c r="J5460">
        <v>525007232</v>
      </c>
      <c r="K5460" t="s">
        <v>1307</v>
      </c>
      <c r="L5460" t="s">
        <v>1313</v>
      </c>
    </row>
    <row r="5461" spans="8:12" x14ac:dyDescent="0.25">
      <c r="H5461" t="s">
        <v>6180</v>
      </c>
      <c r="I5461">
        <v>7809883</v>
      </c>
      <c r="J5461">
        <v>271002256</v>
      </c>
      <c r="K5461" t="s">
        <v>1373</v>
      </c>
      <c r="L5461" t="s">
        <v>1295</v>
      </c>
    </row>
    <row r="5462" spans="8:12" x14ac:dyDescent="0.25">
      <c r="H5462" t="s">
        <v>6181</v>
      </c>
      <c r="I5462">
        <v>9422134</v>
      </c>
      <c r="J5462">
        <v>354927028</v>
      </c>
      <c r="L5462" t="s">
        <v>1614</v>
      </c>
    </row>
    <row r="5463" spans="8:12" x14ac:dyDescent="0.25">
      <c r="H5463" t="s">
        <v>6182</v>
      </c>
      <c r="I5463">
        <v>8822612</v>
      </c>
      <c r="J5463">
        <v>311771000</v>
      </c>
      <c r="K5463" t="s">
        <v>1609</v>
      </c>
      <c r="L5463" t="s">
        <v>1295</v>
      </c>
    </row>
    <row r="5464" spans="8:12" x14ac:dyDescent="0.25">
      <c r="H5464" t="s">
        <v>6183</v>
      </c>
      <c r="I5464">
        <v>9422134</v>
      </c>
      <c r="J5464">
        <v>271040948</v>
      </c>
      <c r="K5464" t="s">
        <v>1373</v>
      </c>
      <c r="L5464" t="s">
        <v>1614</v>
      </c>
    </row>
    <row r="5465" spans="8:12" x14ac:dyDescent="0.25">
      <c r="H5465" t="s">
        <v>504</v>
      </c>
      <c r="I5465">
        <v>9593036</v>
      </c>
      <c r="J5465">
        <v>563053000</v>
      </c>
      <c r="K5465" t="s">
        <v>1441</v>
      </c>
      <c r="L5465" t="s">
        <v>1308</v>
      </c>
    </row>
    <row r="5466" spans="8:12" x14ac:dyDescent="0.25">
      <c r="H5466" t="s">
        <v>6184</v>
      </c>
      <c r="I5466">
        <v>9179787</v>
      </c>
      <c r="J5466">
        <v>416302000</v>
      </c>
      <c r="K5466" t="s">
        <v>2577</v>
      </c>
      <c r="L5466" t="s">
        <v>1341</v>
      </c>
    </row>
    <row r="5467" spans="8:12" x14ac:dyDescent="0.25">
      <c r="H5467" t="s">
        <v>6185</v>
      </c>
      <c r="I5467">
        <v>9727106</v>
      </c>
      <c r="J5467">
        <v>563295000</v>
      </c>
      <c r="K5467" t="s">
        <v>1441</v>
      </c>
      <c r="L5467" t="s">
        <v>1308</v>
      </c>
    </row>
    <row r="5468" spans="8:12" x14ac:dyDescent="0.25">
      <c r="H5468" t="s">
        <v>6186</v>
      </c>
      <c r="I5468">
        <v>9727091</v>
      </c>
      <c r="J5468">
        <v>566208000</v>
      </c>
      <c r="L5468" t="s">
        <v>1308</v>
      </c>
    </row>
    <row r="5469" spans="8:12" x14ac:dyDescent="0.25">
      <c r="H5469" t="s">
        <v>6187</v>
      </c>
      <c r="I5469">
        <v>9679660</v>
      </c>
      <c r="J5469">
        <v>416499000</v>
      </c>
      <c r="K5469" t="s">
        <v>2577</v>
      </c>
      <c r="L5469" t="s">
        <v>1308</v>
      </c>
    </row>
    <row r="5470" spans="8:12" x14ac:dyDescent="0.25">
      <c r="H5470" t="s">
        <v>505</v>
      </c>
      <c r="I5470">
        <v>9593048</v>
      </c>
      <c r="J5470">
        <v>566857000</v>
      </c>
      <c r="L5470" t="s">
        <v>1308</v>
      </c>
    </row>
    <row r="5471" spans="8:12" x14ac:dyDescent="0.25">
      <c r="H5471" t="s">
        <v>6188</v>
      </c>
      <c r="I5471">
        <v>9679672</v>
      </c>
      <c r="J5471">
        <v>565312000</v>
      </c>
      <c r="L5471" t="s">
        <v>1308</v>
      </c>
    </row>
    <row r="5472" spans="8:12" x14ac:dyDescent="0.25">
      <c r="H5472" t="s">
        <v>6189</v>
      </c>
      <c r="I5472">
        <v>9599169</v>
      </c>
      <c r="J5472">
        <v>477203400</v>
      </c>
      <c r="K5472" t="s">
        <v>1348</v>
      </c>
      <c r="L5472" t="s">
        <v>1308</v>
      </c>
    </row>
    <row r="5473" spans="8:12" x14ac:dyDescent="0.25">
      <c r="H5473" t="s">
        <v>6190</v>
      </c>
      <c r="I5473">
        <v>9285550</v>
      </c>
      <c r="J5473">
        <v>563864000</v>
      </c>
      <c r="K5473" t="s">
        <v>1441</v>
      </c>
      <c r="L5473" t="s">
        <v>1341</v>
      </c>
    </row>
    <row r="5474" spans="8:12" x14ac:dyDescent="0.25">
      <c r="H5474" t="s">
        <v>6191</v>
      </c>
      <c r="I5474">
        <v>9184316</v>
      </c>
      <c r="J5474">
        <v>563173000</v>
      </c>
      <c r="K5474" t="s">
        <v>1441</v>
      </c>
      <c r="L5474" t="s">
        <v>1341</v>
      </c>
    </row>
    <row r="5475" spans="8:12" x14ac:dyDescent="0.25">
      <c r="H5475" t="s">
        <v>506</v>
      </c>
      <c r="I5475">
        <v>9179775</v>
      </c>
      <c r="J5475">
        <v>477799000</v>
      </c>
      <c r="K5475" t="s">
        <v>1348</v>
      </c>
      <c r="L5475" t="s">
        <v>1341</v>
      </c>
    </row>
    <row r="5476" spans="8:12" x14ac:dyDescent="0.25">
      <c r="H5476" t="s">
        <v>6192</v>
      </c>
      <c r="I5476">
        <v>9184304</v>
      </c>
      <c r="J5476">
        <v>563050000</v>
      </c>
      <c r="K5476" t="s">
        <v>1441</v>
      </c>
      <c r="L5476" t="s">
        <v>1341</v>
      </c>
    </row>
    <row r="5477" spans="8:12" x14ac:dyDescent="0.25">
      <c r="H5477" t="s">
        <v>75</v>
      </c>
      <c r="I5477">
        <v>9345324</v>
      </c>
      <c r="J5477">
        <v>477105100</v>
      </c>
      <c r="K5477" t="s">
        <v>1348</v>
      </c>
      <c r="L5477" t="s">
        <v>1341</v>
      </c>
    </row>
    <row r="5478" spans="8:12" x14ac:dyDescent="0.25">
      <c r="H5478" t="s">
        <v>507</v>
      </c>
      <c r="I5478">
        <v>9285562</v>
      </c>
      <c r="J5478">
        <v>564130000</v>
      </c>
      <c r="K5478" t="s">
        <v>1441</v>
      </c>
      <c r="L5478" t="s">
        <v>1341</v>
      </c>
    </row>
    <row r="5479" spans="8:12" x14ac:dyDescent="0.25">
      <c r="H5479" t="s">
        <v>6193</v>
      </c>
      <c r="I5479">
        <v>9574365</v>
      </c>
      <c r="J5479">
        <v>355680000</v>
      </c>
      <c r="K5479" t="s">
        <v>1332</v>
      </c>
      <c r="L5479" t="s">
        <v>1295</v>
      </c>
    </row>
    <row r="5480" spans="8:12" x14ac:dyDescent="0.25">
      <c r="H5480" t="s">
        <v>6194</v>
      </c>
      <c r="I5480">
        <v>7396238</v>
      </c>
      <c r="J5480">
        <v>525008022</v>
      </c>
      <c r="K5480" t="s">
        <v>1307</v>
      </c>
      <c r="L5480" t="s">
        <v>1313</v>
      </c>
    </row>
    <row r="5481" spans="8:12" x14ac:dyDescent="0.25">
      <c r="H5481" t="s">
        <v>6195</v>
      </c>
      <c r="I5481">
        <v>9616096</v>
      </c>
      <c r="J5481">
        <v>636015783</v>
      </c>
      <c r="K5481" t="s">
        <v>1464</v>
      </c>
      <c r="L5481" t="s">
        <v>1308</v>
      </c>
    </row>
    <row r="5482" spans="8:12" x14ac:dyDescent="0.25">
      <c r="H5482" t="s">
        <v>6196</v>
      </c>
      <c r="I5482">
        <v>9301342</v>
      </c>
      <c r="J5482">
        <v>518100116</v>
      </c>
      <c r="K5482" t="s">
        <v>1595</v>
      </c>
      <c r="L5482" t="s">
        <v>1295</v>
      </c>
    </row>
    <row r="5483" spans="8:12" x14ac:dyDescent="0.25">
      <c r="H5483" t="s">
        <v>6197</v>
      </c>
      <c r="I5483">
        <v>9423736</v>
      </c>
      <c r="J5483">
        <v>247276500</v>
      </c>
      <c r="K5483" t="s">
        <v>1398</v>
      </c>
      <c r="L5483" t="s">
        <v>1326</v>
      </c>
    </row>
    <row r="5484" spans="8:12" x14ac:dyDescent="0.25">
      <c r="H5484" t="s">
        <v>6198</v>
      </c>
      <c r="I5484">
        <v>8325535</v>
      </c>
      <c r="J5484">
        <v>271000700</v>
      </c>
      <c r="K5484" t="s">
        <v>1373</v>
      </c>
      <c r="L5484" t="s">
        <v>1295</v>
      </c>
    </row>
    <row r="5485" spans="8:12" x14ac:dyDescent="0.25">
      <c r="H5485" t="s">
        <v>6199</v>
      </c>
      <c r="I5485">
        <v>8202977</v>
      </c>
      <c r="J5485">
        <v>271002290</v>
      </c>
      <c r="K5485" t="s">
        <v>1373</v>
      </c>
      <c r="L5485" t="s">
        <v>1295</v>
      </c>
    </row>
    <row r="5486" spans="8:12" x14ac:dyDescent="0.25">
      <c r="H5486" t="s">
        <v>6200</v>
      </c>
      <c r="I5486">
        <v>9306419</v>
      </c>
      <c r="J5486">
        <v>304940000</v>
      </c>
      <c r="K5486" t="s">
        <v>1294</v>
      </c>
      <c r="L5486" t="s">
        <v>1295</v>
      </c>
    </row>
    <row r="5487" spans="8:12" x14ac:dyDescent="0.25">
      <c r="H5487" t="s">
        <v>6201</v>
      </c>
      <c r="I5487">
        <v>9551715</v>
      </c>
      <c r="J5487">
        <v>432950000</v>
      </c>
      <c r="K5487" t="s">
        <v>1368</v>
      </c>
      <c r="L5487" t="s">
        <v>1308</v>
      </c>
    </row>
    <row r="5488" spans="8:12" x14ac:dyDescent="0.25">
      <c r="H5488" t="s">
        <v>508</v>
      </c>
      <c r="I5488">
        <v>9673824</v>
      </c>
      <c r="J5488">
        <v>564163000</v>
      </c>
      <c r="K5488" t="s">
        <v>1441</v>
      </c>
      <c r="L5488" t="s">
        <v>1341</v>
      </c>
    </row>
    <row r="5489" spans="8:12" x14ac:dyDescent="0.25">
      <c r="H5489" t="s">
        <v>6202</v>
      </c>
      <c r="I5489">
        <v>9396098</v>
      </c>
      <c r="J5489">
        <v>345030071</v>
      </c>
      <c r="K5489" t="s">
        <v>2744</v>
      </c>
      <c r="L5489" t="s">
        <v>1326</v>
      </c>
    </row>
    <row r="5490" spans="8:12" x14ac:dyDescent="0.25">
      <c r="H5490" t="s">
        <v>6203</v>
      </c>
      <c r="I5490">
        <v>9478884</v>
      </c>
      <c r="J5490">
        <v>356832000</v>
      </c>
      <c r="K5490" t="s">
        <v>1332</v>
      </c>
      <c r="L5490" t="s">
        <v>1341</v>
      </c>
    </row>
    <row r="5491" spans="8:12" x14ac:dyDescent="0.25">
      <c r="H5491" t="s">
        <v>6204</v>
      </c>
      <c r="I5491">
        <v>9500041</v>
      </c>
      <c r="J5491">
        <v>373138000</v>
      </c>
      <c r="L5491" t="s">
        <v>1341</v>
      </c>
    </row>
    <row r="5492" spans="8:12" x14ac:dyDescent="0.25">
      <c r="H5492" t="s">
        <v>6205</v>
      </c>
      <c r="I5492">
        <v>7367275</v>
      </c>
      <c r="J5492">
        <v>355388000</v>
      </c>
      <c r="K5492" t="s">
        <v>1332</v>
      </c>
      <c r="L5492" t="s">
        <v>1362</v>
      </c>
    </row>
    <row r="5493" spans="8:12" x14ac:dyDescent="0.25">
      <c r="H5493" t="s">
        <v>6206</v>
      </c>
      <c r="I5493">
        <v>9590838</v>
      </c>
      <c r="J5493">
        <v>354205000</v>
      </c>
      <c r="K5493" t="s">
        <v>1332</v>
      </c>
      <c r="L5493" t="s">
        <v>1341</v>
      </c>
    </row>
    <row r="5494" spans="8:12" x14ac:dyDescent="0.25">
      <c r="H5494" t="s">
        <v>6207</v>
      </c>
      <c r="I5494">
        <v>9642899</v>
      </c>
      <c r="J5494">
        <v>345200100</v>
      </c>
      <c r="K5494" t="s">
        <v>2744</v>
      </c>
      <c r="L5494" t="s">
        <v>1313</v>
      </c>
    </row>
    <row r="5495" spans="8:12" x14ac:dyDescent="0.25">
      <c r="H5495" t="s">
        <v>6208</v>
      </c>
      <c r="I5495">
        <v>9725823</v>
      </c>
      <c r="J5495">
        <v>636016933</v>
      </c>
      <c r="K5495" t="s">
        <v>1464</v>
      </c>
      <c r="L5495" t="s">
        <v>1313</v>
      </c>
    </row>
    <row r="5496" spans="8:12" x14ac:dyDescent="0.25">
      <c r="H5496" t="s">
        <v>6209</v>
      </c>
      <c r="I5496">
        <v>9612973</v>
      </c>
      <c r="J5496">
        <v>477135300</v>
      </c>
      <c r="K5496" t="s">
        <v>1348</v>
      </c>
      <c r="L5496" t="s">
        <v>1341</v>
      </c>
    </row>
    <row r="5497" spans="8:12" x14ac:dyDescent="0.25">
      <c r="H5497" t="s">
        <v>6210</v>
      </c>
      <c r="I5497">
        <v>9355020</v>
      </c>
      <c r="J5497">
        <v>371756000</v>
      </c>
      <c r="L5497" t="s">
        <v>1326</v>
      </c>
    </row>
    <row r="5498" spans="8:12" x14ac:dyDescent="0.25">
      <c r="H5498" t="s">
        <v>6211</v>
      </c>
      <c r="I5498">
        <v>9304174</v>
      </c>
      <c r="J5498">
        <v>538002425</v>
      </c>
      <c r="K5498" t="s">
        <v>1437</v>
      </c>
      <c r="L5498" t="s">
        <v>1341</v>
      </c>
    </row>
    <row r="5499" spans="8:12" x14ac:dyDescent="0.25">
      <c r="H5499" t="s">
        <v>178</v>
      </c>
      <c r="I5499">
        <v>9712618</v>
      </c>
      <c r="J5499">
        <v>538006206</v>
      </c>
      <c r="K5499" t="s">
        <v>1437</v>
      </c>
      <c r="L5499" t="s">
        <v>1308</v>
      </c>
    </row>
    <row r="5500" spans="8:12" x14ac:dyDescent="0.25">
      <c r="H5500" t="s">
        <v>6212</v>
      </c>
      <c r="I5500">
        <v>9694866</v>
      </c>
      <c r="J5500">
        <v>371210000</v>
      </c>
      <c r="L5500" t="s">
        <v>1308</v>
      </c>
    </row>
    <row r="5501" spans="8:12" x14ac:dyDescent="0.25">
      <c r="H5501" t="s">
        <v>6213</v>
      </c>
      <c r="I5501">
        <v>9694854</v>
      </c>
      <c r="J5501">
        <v>354455000</v>
      </c>
      <c r="K5501" t="s">
        <v>1332</v>
      </c>
      <c r="L5501" t="s">
        <v>1308</v>
      </c>
    </row>
    <row r="5502" spans="8:12" x14ac:dyDescent="0.25">
      <c r="H5502" t="s">
        <v>6214</v>
      </c>
      <c r="I5502">
        <v>9726841</v>
      </c>
      <c r="J5502">
        <v>354634000</v>
      </c>
      <c r="K5502" t="s">
        <v>1332</v>
      </c>
      <c r="L5502" t="s">
        <v>1308</v>
      </c>
    </row>
    <row r="5503" spans="8:12" x14ac:dyDescent="0.25">
      <c r="H5503" t="s">
        <v>6215</v>
      </c>
      <c r="I5503">
        <v>9757527</v>
      </c>
      <c r="J5503">
        <v>374106000</v>
      </c>
      <c r="L5503" t="s">
        <v>1308</v>
      </c>
    </row>
    <row r="5504" spans="8:12" x14ac:dyDescent="0.25">
      <c r="H5504" t="s">
        <v>6216</v>
      </c>
      <c r="I5504">
        <v>9223643</v>
      </c>
      <c r="J5504">
        <v>371921000</v>
      </c>
      <c r="L5504" t="s">
        <v>1341</v>
      </c>
    </row>
    <row r="5505" spans="8:12" x14ac:dyDescent="0.25">
      <c r="H5505" t="s">
        <v>6217</v>
      </c>
      <c r="I5505">
        <v>9580211</v>
      </c>
      <c r="J5505">
        <v>356727000</v>
      </c>
      <c r="K5505" t="s">
        <v>1332</v>
      </c>
      <c r="L5505" t="s">
        <v>1341</v>
      </c>
    </row>
    <row r="5506" spans="8:12" x14ac:dyDescent="0.25">
      <c r="H5506" t="s">
        <v>6218</v>
      </c>
      <c r="I5506">
        <v>9370393</v>
      </c>
      <c r="J5506">
        <v>370126000</v>
      </c>
      <c r="L5506" t="s">
        <v>1341</v>
      </c>
    </row>
    <row r="5507" spans="8:12" x14ac:dyDescent="0.25">
      <c r="H5507" t="s">
        <v>6219</v>
      </c>
      <c r="I5507">
        <v>9614385</v>
      </c>
      <c r="J5507">
        <v>373611000</v>
      </c>
      <c r="L5507" t="s">
        <v>1341</v>
      </c>
    </row>
    <row r="5508" spans="8:12" x14ac:dyDescent="0.25">
      <c r="H5508" t="s">
        <v>6220</v>
      </c>
      <c r="I5508">
        <v>9245079</v>
      </c>
      <c r="J5508">
        <v>355608000</v>
      </c>
      <c r="K5508" t="s">
        <v>1332</v>
      </c>
      <c r="L5508" t="s">
        <v>1295</v>
      </c>
    </row>
    <row r="5509" spans="8:12" x14ac:dyDescent="0.25">
      <c r="H5509" t="s">
        <v>6221</v>
      </c>
      <c r="I5509">
        <v>9552707</v>
      </c>
      <c r="J5509">
        <v>574000090</v>
      </c>
      <c r="K5509" t="s">
        <v>1350</v>
      </c>
      <c r="L5509" t="s">
        <v>1341</v>
      </c>
    </row>
    <row r="5510" spans="8:12" x14ac:dyDescent="0.25">
      <c r="H5510" t="s">
        <v>6222</v>
      </c>
      <c r="I5510">
        <v>9490260</v>
      </c>
      <c r="J5510">
        <v>357069000</v>
      </c>
      <c r="K5510" t="s">
        <v>1332</v>
      </c>
      <c r="L5510" t="s">
        <v>1341</v>
      </c>
    </row>
    <row r="5511" spans="8:12" x14ac:dyDescent="0.25">
      <c r="H5511" t="s">
        <v>6223</v>
      </c>
      <c r="I5511">
        <v>9552915</v>
      </c>
      <c r="J5511">
        <v>351544000</v>
      </c>
      <c r="K5511" t="s">
        <v>1332</v>
      </c>
      <c r="L5511" t="s">
        <v>1308</v>
      </c>
    </row>
    <row r="5512" spans="8:12" x14ac:dyDescent="0.25">
      <c r="H5512" t="s">
        <v>6224</v>
      </c>
      <c r="I5512">
        <v>9715397</v>
      </c>
      <c r="J5512">
        <v>533180103</v>
      </c>
      <c r="L5512" t="s">
        <v>1308</v>
      </c>
    </row>
    <row r="5513" spans="8:12" x14ac:dyDescent="0.25">
      <c r="H5513" t="s">
        <v>6225</v>
      </c>
      <c r="I5513">
        <v>9715402</v>
      </c>
      <c r="J5513">
        <v>533180104</v>
      </c>
      <c r="K5513" t="s">
        <v>1563</v>
      </c>
      <c r="L5513" t="s">
        <v>1329</v>
      </c>
    </row>
    <row r="5514" spans="8:12" x14ac:dyDescent="0.25">
      <c r="H5514" t="s">
        <v>6226</v>
      </c>
      <c r="I5514">
        <v>9698094</v>
      </c>
      <c r="J5514">
        <v>236650000</v>
      </c>
      <c r="K5514" t="s">
        <v>1383</v>
      </c>
      <c r="L5514" t="s">
        <v>1329</v>
      </c>
    </row>
    <row r="5515" spans="8:12" x14ac:dyDescent="0.25">
      <c r="H5515" t="s">
        <v>6227</v>
      </c>
      <c r="I5515">
        <v>9594597</v>
      </c>
      <c r="J5515">
        <v>538004327</v>
      </c>
      <c r="K5515" t="s">
        <v>1437</v>
      </c>
      <c r="L5515" t="s">
        <v>1308</v>
      </c>
    </row>
    <row r="5516" spans="8:12" x14ac:dyDescent="0.25">
      <c r="H5516" t="s">
        <v>509</v>
      </c>
      <c r="I5516">
        <v>9686273</v>
      </c>
      <c r="J5516">
        <v>565689000</v>
      </c>
      <c r="L5516" t="s">
        <v>1308</v>
      </c>
    </row>
    <row r="5517" spans="8:12" x14ac:dyDescent="0.25">
      <c r="H5517" t="s">
        <v>510</v>
      </c>
      <c r="I5517">
        <v>9305087</v>
      </c>
      <c r="J5517">
        <v>538004925</v>
      </c>
      <c r="K5517" t="s">
        <v>1437</v>
      </c>
      <c r="L5517" t="s">
        <v>1341</v>
      </c>
    </row>
    <row r="5518" spans="8:12" x14ac:dyDescent="0.25">
      <c r="H5518" t="s">
        <v>6228</v>
      </c>
      <c r="I5518">
        <v>9470064</v>
      </c>
      <c r="J5518">
        <v>271041862</v>
      </c>
      <c r="K5518" t="s">
        <v>1373</v>
      </c>
      <c r="L5518" t="s">
        <v>1341</v>
      </c>
    </row>
    <row r="5519" spans="8:12" x14ac:dyDescent="0.25">
      <c r="H5519" t="s">
        <v>6229</v>
      </c>
      <c r="I5519">
        <v>9331957</v>
      </c>
      <c r="J5519">
        <v>525019627</v>
      </c>
      <c r="K5519" t="s">
        <v>1307</v>
      </c>
      <c r="L5519" t="s">
        <v>1308</v>
      </c>
    </row>
    <row r="5520" spans="8:12" x14ac:dyDescent="0.25">
      <c r="H5520" t="s">
        <v>6230</v>
      </c>
      <c r="I5520">
        <v>7364481</v>
      </c>
      <c r="J5520">
        <v>271002117</v>
      </c>
      <c r="K5520" t="s">
        <v>1373</v>
      </c>
      <c r="L5520" t="s">
        <v>1295</v>
      </c>
    </row>
    <row r="5521" spans="8:12" x14ac:dyDescent="0.25">
      <c r="H5521" t="s">
        <v>6231</v>
      </c>
      <c r="I5521">
        <v>7644130</v>
      </c>
      <c r="J5521">
        <v>667002161</v>
      </c>
      <c r="K5521" t="s">
        <v>2089</v>
      </c>
      <c r="L5521" t="s">
        <v>1295</v>
      </c>
    </row>
    <row r="5522" spans="8:12" x14ac:dyDescent="0.25">
      <c r="H5522" t="s">
        <v>6232</v>
      </c>
      <c r="I5522">
        <v>9228887</v>
      </c>
      <c r="J5522">
        <v>345030096</v>
      </c>
      <c r="K5522" t="s">
        <v>2744</v>
      </c>
      <c r="L5522" t="s">
        <v>1362</v>
      </c>
    </row>
    <row r="5523" spans="8:12" x14ac:dyDescent="0.25">
      <c r="H5523" t="s">
        <v>6233</v>
      </c>
      <c r="I5523">
        <v>9182710</v>
      </c>
      <c r="J5523">
        <v>310639000</v>
      </c>
      <c r="K5523" t="s">
        <v>4450</v>
      </c>
      <c r="L5523" t="s">
        <v>1341</v>
      </c>
    </row>
    <row r="5524" spans="8:12" x14ac:dyDescent="0.25">
      <c r="H5524" t="s">
        <v>6234</v>
      </c>
      <c r="I5524">
        <v>9655169</v>
      </c>
      <c r="J5524">
        <v>566819000</v>
      </c>
      <c r="L5524" t="s">
        <v>1295</v>
      </c>
    </row>
    <row r="5525" spans="8:12" x14ac:dyDescent="0.25">
      <c r="H5525" t="s">
        <v>6235</v>
      </c>
      <c r="I5525">
        <v>8922357</v>
      </c>
      <c r="J5525">
        <v>232722000</v>
      </c>
      <c r="K5525" t="s">
        <v>1558</v>
      </c>
      <c r="L5525" t="s">
        <v>1346</v>
      </c>
    </row>
    <row r="5526" spans="8:12" x14ac:dyDescent="0.25">
      <c r="H5526" t="s">
        <v>6236</v>
      </c>
      <c r="I5526">
        <v>9570838</v>
      </c>
      <c r="J5526">
        <v>636092041</v>
      </c>
      <c r="K5526" t="s">
        <v>1464</v>
      </c>
      <c r="L5526" t="s">
        <v>1341</v>
      </c>
    </row>
    <row r="5527" spans="8:12" x14ac:dyDescent="0.25">
      <c r="H5527" t="s">
        <v>6237</v>
      </c>
      <c r="I5527">
        <v>9261566</v>
      </c>
      <c r="J5527">
        <v>255801990</v>
      </c>
      <c r="L5527" t="s">
        <v>1346</v>
      </c>
    </row>
    <row r="5528" spans="8:12" x14ac:dyDescent="0.25">
      <c r="H5528" t="s">
        <v>6238</v>
      </c>
      <c r="I5528">
        <v>9534066</v>
      </c>
      <c r="J5528">
        <v>271044342</v>
      </c>
      <c r="K5528" t="s">
        <v>1373</v>
      </c>
      <c r="L5528" t="s">
        <v>1326</v>
      </c>
    </row>
    <row r="5529" spans="8:12" x14ac:dyDescent="0.25">
      <c r="H5529" t="s">
        <v>6239</v>
      </c>
      <c r="I5529">
        <v>9447031</v>
      </c>
      <c r="J5529">
        <v>249330000</v>
      </c>
      <c r="K5529" t="s">
        <v>1340</v>
      </c>
      <c r="L5529" t="s">
        <v>1326</v>
      </c>
    </row>
    <row r="5530" spans="8:12" x14ac:dyDescent="0.25">
      <c r="H5530" t="s">
        <v>511</v>
      </c>
      <c r="I5530">
        <v>9276482</v>
      </c>
      <c r="J5530">
        <v>636016823</v>
      </c>
      <c r="K5530" t="s">
        <v>1464</v>
      </c>
      <c r="L5530" t="s">
        <v>1341</v>
      </c>
    </row>
    <row r="5531" spans="8:12" x14ac:dyDescent="0.25">
      <c r="H5531" t="s">
        <v>511</v>
      </c>
      <c r="I5531">
        <v>8718419</v>
      </c>
      <c r="J5531">
        <v>440429000</v>
      </c>
      <c r="K5531" t="s">
        <v>1352</v>
      </c>
      <c r="L5531" t="s">
        <v>1295</v>
      </c>
    </row>
    <row r="5532" spans="8:12" x14ac:dyDescent="0.25">
      <c r="H5532" t="s">
        <v>6240</v>
      </c>
      <c r="I5532">
        <v>9643154</v>
      </c>
      <c r="J5532">
        <v>565137000</v>
      </c>
      <c r="L5532" t="s">
        <v>1341</v>
      </c>
    </row>
    <row r="5533" spans="8:12" x14ac:dyDescent="0.25">
      <c r="H5533" t="s">
        <v>6240</v>
      </c>
      <c r="I5533">
        <v>9643154</v>
      </c>
      <c r="J5533">
        <v>373170000</v>
      </c>
      <c r="L5533" t="s">
        <v>1341</v>
      </c>
    </row>
    <row r="5534" spans="8:12" x14ac:dyDescent="0.25">
      <c r="H5534" t="s">
        <v>6241</v>
      </c>
      <c r="I5534">
        <v>9278741</v>
      </c>
      <c r="J5534">
        <v>215720000</v>
      </c>
      <c r="K5534" t="s">
        <v>1340</v>
      </c>
      <c r="L5534" t="s">
        <v>1341</v>
      </c>
    </row>
    <row r="5535" spans="8:12" x14ac:dyDescent="0.25">
      <c r="H5535" t="s">
        <v>6242</v>
      </c>
      <c r="I5535">
        <v>9474450</v>
      </c>
      <c r="J5535">
        <v>249537000</v>
      </c>
      <c r="K5535" t="s">
        <v>1340</v>
      </c>
      <c r="L5535" t="s">
        <v>1326</v>
      </c>
    </row>
    <row r="5536" spans="8:12" x14ac:dyDescent="0.25">
      <c r="H5536" t="s">
        <v>6243</v>
      </c>
      <c r="I5536">
        <v>9045687</v>
      </c>
      <c r="J5536">
        <v>353218000</v>
      </c>
      <c r="K5536" t="s">
        <v>1332</v>
      </c>
      <c r="L5536" t="s">
        <v>1295</v>
      </c>
    </row>
    <row r="5537" spans="8:12" x14ac:dyDescent="0.25">
      <c r="H5537" t="s">
        <v>6244</v>
      </c>
      <c r="I5537">
        <v>9242156</v>
      </c>
      <c r="J5537">
        <v>563847000</v>
      </c>
      <c r="K5537" t="s">
        <v>1441</v>
      </c>
      <c r="L5537" t="s">
        <v>1362</v>
      </c>
    </row>
    <row r="5538" spans="8:12" x14ac:dyDescent="0.25">
      <c r="H5538" t="s">
        <v>6245</v>
      </c>
      <c r="I5538">
        <v>9734563</v>
      </c>
      <c r="J5538">
        <v>417222405</v>
      </c>
      <c r="K5538" t="s">
        <v>1429</v>
      </c>
      <c r="L5538" t="s">
        <v>1308</v>
      </c>
    </row>
    <row r="5539" spans="8:12" x14ac:dyDescent="0.25">
      <c r="H5539" t="s">
        <v>6246</v>
      </c>
      <c r="I5539">
        <v>8116283</v>
      </c>
      <c r="J5539">
        <v>248273000</v>
      </c>
      <c r="K5539" t="s">
        <v>1340</v>
      </c>
      <c r="L5539" t="s">
        <v>1295</v>
      </c>
    </row>
    <row r="5540" spans="8:12" x14ac:dyDescent="0.25">
      <c r="H5540" t="s">
        <v>6247</v>
      </c>
      <c r="I5540">
        <v>9697416</v>
      </c>
      <c r="J5540">
        <v>538006039</v>
      </c>
      <c r="K5540" t="s">
        <v>1437</v>
      </c>
      <c r="L5540" t="s">
        <v>1308</v>
      </c>
    </row>
    <row r="5541" spans="8:12" x14ac:dyDescent="0.25">
      <c r="H5541" t="s">
        <v>6248</v>
      </c>
      <c r="I5541">
        <v>9497050</v>
      </c>
      <c r="J5541">
        <v>477550800</v>
      </c>
      <c r="K5541" t="s">
        <v>1348</v>
      </c>
      <c r="L5541" t="s">
        <v>1341</v>
      </c>
    </row>
    <row r="5542" spans="8:12" x14ac:dyDescent="0.25">
      <c r="H5542" t="s">
        <v>512</v>
      </c>
      <c r="I5542">
        <v>9497062</v>
      </c>
      <c r="J5542">
        <v>477213100</v>
      </c>
      <c r="K5542" t="s">
        <v>1348</v>
      </c>
      <c r="L5542" t="s">
        <v>1308</v>
      </c>
    </row>
    <row r="5543" spans="8:12" x14ac:dyDescent="0.25">
      <c r="H5543" t="s">
        <v>6249</v>
      </c>
      <c r="I5543">
        <v>9371854</v>
      </c>
      <c r="J5543">
        <v>244058000</v>
      </c>
      <c r="K5543" t="s">
        <v>1387</v>
      </c>
      <c r="L5543" t="s">
        <v>1295</v>
      </c>
    </row>
    <row r="5544" spans="8:12" x14ac:dyDescent="0.25">
      <c r="H5544" t="s">
        <v>6250</v>
      </c>
      <c r="I5544">
        <v>9371816</v>
      </c>
      <c r="J5544">
        <v>245959000</v>
      </c>
      <c r="K5544" t="s">
        <v>1387</v>
      </c>
      <c r="L5544" t="s">
        <v>1295</v>
      </c>
    </row>
    <row r="5545" spans="8:12" x14ac:dyDescent="0.25">
      <c r="H5545" t="s">
        <v>6251</v>
      </c>
      <c r="I5545">
        <v>9376440</v>
      </c>
      <c r="J5545">
        <v>244789000</v>
      </c>
      <c r="K5545" t="s">
        <v>1387</v>
      </c>
      <c r="L5545" t="s">
        <v>1295</v>
      </c>
    </row>
    <row r="5546" spans="8:12" x14ac:dyDescent="0.25">
      <c r="H5546" t="s">
        <v>6252</v>
      </c>
      <c r="I5546">
        <v>9386433</v>
      </c>
      <c r="J5546">
        <v>246611000</v>
      </c>
      <c r="K5546" t="s">
        <v>1387</v>
      </c>
      <c r="L5546" t="s">
        <v>1295</v>
      </c>
    </row>
    <row r="5547" spans="8:12" x14ac:dyDescent="0.25">
      <c r="H5547" t="s">
        <v>6253</v>
      </c>
      <c r="I5547">
        <v>9398046</v>
      </c>
      <c r="J5547">
        <v>245501000</v>
      </c>
      <c r="K5547" t="s">
        <v>1387</v>
      </c>
      <c r="L5547" t="s">
        <v>1295</v>
      </c>
    </row>
    <row r="5548" spans="8:12" x14ac:dyDescent="0.25">
      <c r="H5548" t="s">
        <v>6254</v>
      </c>
      <c r="I5548">
        <v>9322853</v>
      </c>
      <c r="J5548">
        <v>339300220</v>
      </c>
      <c r="K5548" t="s">
        <v>1859</v>
      </c>
      <c r="L5548" t="s">
        <v>1295</v>
      </c>
    </row>
    <row r="5549" spans="8:12" x14ac:dyDescent="0.25">
      <c r="H5549" t="s">
        <v>6255</v>
      </c>
      <c r="I5549">
        <v>9322841</v>
      </c>
      <c r="J5549">
        <v>339400114</v>
      </c>
      <c r="K5549" t="s">
        <v>1859</v>
      </c>
      <c r="L5549" t="s">
        <v>1308</v>
      </c>
    </row>
    <row r="5550" spans="8:12" x14ac:dyDescent="0.25">
      <c r="H5550" t="s">
        <v>6256</v>
      </c>
      <c r="I5550">
        <v>9328613</v>
      </c>
      <c r="J5550">
        <v>339400116</v>
      </c>
      <c r="K5550" t="s">
        <v>1859</v>
      </c>
      <c r="L5550" t="s">
        <v>1295</v>
      </c>
    </row>
    <row r="5551" spans="8:12" x14ac:dyDescent="0.25">
      <c r="H5551" t="s">
        <v>6257</v>
      </c>
      <c r="I5551">
        <v>9155602</v>
      </c>
      <c r="J5551">
        <v>368941000</v>
      </c>
      <c r="K5551" t="s">
        <v>1431</v>
      </c>
      <c r="L5551" t="s">
        <v>1329</v>
      </c>
    </row>
    <row r="5552" spans="8:12" x14ac:dyDescent="0.25">
      <c r="H5552" t="s">
        <v>6258</v>
      </c>
      <c r="I5552">
        <v>9177260</v>
      </c>
      <c r="J5552">
        <v>366969000</v>
      </c>
      <c r="K5552" t="s">
        <v>1431</v>
      </c>
      <c r="L5552" t="s">
        <v>2510</v>
      </c>
    </row>
    <row r="5553" spans="8:12" x14ac:dyDescent="0.25">
      <c r="H5553" t="s">
        <v>6259</v>
      </c>
      <c r="I5553">
        <v>9259941</v>
      </c>
      <c r="J5553">
        <v>368028000</v>
      </c>
      <c r="K5553" t="s">
        <v>1431</v>
      </c>
      <c r="L5553" t="s">
        <v>1329</v>
      </c>
    </row>
    <row r="5554" spans="8:12" x14ac:dyDescent="0.25">
      <c r="H5554" t="s">
        <v>6260</v>
      </c>
      <c r="I5554">
        <v>9259965</v>
      </c>
      <c r="J5554">
        <v>369916000</v>
      </c>
      <c r="K5554" t="s">
        <v>1431</v>
      </c>
      <c r="L5554" t="s">
        <v>2510</v>
      </c>
    </row>
    <row r="5555" spans="8:12" x14ac:dyDescent="0.25">
      <c r="H5555" t="s">
        <v>6261</v>
      </c>
      <c r="I5555">
        <v>9155585</v>
      </c>
      <c r="J5555">
        <v>367807000</v>
      </c>
      <c r="K5555" t="s">
        <v>1431</v>
      </c>
      <c r="L5555" t="s">
        <v>2510</v>
      </c>
    </row>
    <row r="5556" spans="8:12" x14ac:dyDescent="0.25">
      <c r="H5556" t="s">
        <v>6262</v>
      </c>
      <c r="I5556">
        <v>9177284</v>
      </c>
      <c r="J5556">
        <v>338954000</v>
      </c>
      <c r="K5556" t="s">
        <v>1431</v>
      </c>
      <c r="L5556" t="s">
        <v>2510</v>
      </c>
    </row>
    <row r="5557" spans="8:12" x14ac:dyDescent="0.25">
      <c r="H5557" t="s">
        <v>6263</v>
      </c>
      <c r="I5557">
        <v>9155547</v>
      </c>
      <c r="J5557">
        <v>368782000</v>
      </c>
      <c r="K5557" t="s">
        <v>1431</v>
      </c>
      <c r="L5557" t="s">
        <v>2510</v>
      </c>
    </row>
    <row r="5558" spans="8:12" x14ac:dyDescent="0.25">
      <c r="H5558" t="s">
        <v>6264</v>
      </c>
      <c r="I5558">
        <v>9271145</v>
      </c>
      <c r="J5558">
        <v>369953000</v>
      </c>
      <c r="K5558" t="s">
        <v>1431</v>
      </c>
      <c r="L5558" t="s">
        <v>2510</v>
      </c>
    </row>
    <row r="5559" spans="8:12" x14ac:dyDescent="0.25">
      <c r="H5559" t="s">
        <v>6265</v>
      </c>
      <c r="I5559">
        <v>8705943</v>
      </c>
      <c r="J5559">
        <v>373625000</v>
      </c>
      <c r="L5559" t="s">
        <v>1346</v>
      </c>
    </row>
    <row r="5560" spans="8:12" x14ac:dyDescent="0.25">
      <c r="H5560" t="s">
        <v>6266</v>
      </c>
      <c r="I5560">
        <v>8705955</v>
      </c>
      <c r="J5560">
        <v>373632000</v>
      </c>
      <c r="L5560" t="s">
        <v>1346</v>
      </c>
    </row>
    <row r="5561" spans="8:12" x14ac:dyDescent="0.25">
      <c r="H5561" t="s">
        <v>6267</v>
      </c>
      <c r="I5561">
        <v>9489235</v>
      </c>
      <c r="J5561">
        <v>441746000</v>
      </c>
      <c r="K5561" t="s">
        <v>1352</v>
      </c>
      <c r="L5561" t="s">
        <v>1341</v>
      </c>
    </row>
    <row r="5562" spans="8:12" x14ac:dyDescent="0.25">
      <c r="H5562" t="s">
        <v>6268</v>
      </c>
      <c r="I5562">
        <v>9489223</v>
      </c>
      <c r="J5562">
        <v>441698000</v>
      </c>
      <c r="K5562" t="s">
        <v>1352</v>
      </c>
      <c r="L5562" t="s">
        <v>1341</v>
      </c>
    </row>
    <row r="5563" spans="8:12" x14ac:dyDescent="0.25">
      <c r="H5563" t="s">
        <v>6269</v>
      </c>
      <c r="I5563">
        <v>9489247</v>
      </c>
      <c r="J5563">
        <v>441763000</v>
      </c>
      <c r="K5563" t="s">
        <v>1352</v>
      </c>
      <c r="L5563" t="s">
        <v>1341</v>
      </c>
    </row>
    <row r="5564" spans="8:12" x14ac:dyDescent="0.25">
      <c r="H5564" t="s">
        <v>6270</v>
      </c>
      <c r="I5564">
        <v>9260770</v>
      </c>
      <c r="J5564">
        <v>366979280</v>
      </c>
      <c r="K5564" t="s">
        <v>1431</v>
      </c>
      <c r="L5564" t="s">
        <v>1308</v>
      </c>
    </row>
    <row r="5565" spans="8:12" x14ac:dyDescent="0.25">
      <c r="H5565" t="s">
        <v>6271</v>
      </c>
      <c r="I5565">
        <v>9347310</v>
      </c>
      <c r="J5565">
        <v>565524000</v>
      </c>
      <c r="L5565" t="s">
        <v>1362</v>
      </c>
    </row>
    <row r="5566" spans="8:12" x14ac:dyDescent="0.25">
      <c r="H5566" t="s">
        <v>6272</v>
      </c>
      <c r="I5566">
        <v>9403310</v>
      </c>
      <c r="J5566">
        <v>563637000</v>
      </c>
      <c r="K5566" t="s">
        <v>1441</v>
      </c>
      <c r="L5566" t="s">
        <v>1362</v>
      </c>
    </row>
    <row r="5567" spans="8:12" x14ac:dyDescent="0.25">
      <c r="H5567" t="s">
        <v>6273</v>
      </c>
      <c r="I5567">
        <v>9310707</v>
      </c>
      <c r="J5567">
        <v>371005000</v>
      </c>
      <c r="L5567" t="s">
        <v>1362</v>
      </c>
    </row>
    <row r="5568" spans="8:12" x14ac:dyDescent="0.25">
      <c r="H5568" t="s">
        <v>6274</v>
      </c>
      <c r="I5568">
        <v>9561930</v>
      </c>
      <c r="J5568">
        <v>566433000</v>
      </c>
      <c r="L5568" t="s">
        <v>1362</v>
      </c>
    </row>
    <row r="5569" spans="8:12" x14ac:dyDescent="0.25">
      <c r="H5569" t="s">
        <v>6275</v>
      </c>
      <c r="I5569">
        <v>9367695</v>
      </c>
      <c r="J5569">
        <v>370068000</v>
      </c>
      <c r="L5569" t="s">
        <v>1362</v>
      </c>
    </row>
    <row r="5570" spans="8:12" x14ac:dyDescent="0.25">
      <c r="H5570" t="s">
        <v>6276</v>
      </c>
      <c r="I5570">
        <v>9349198</v>
      </c>
      <c r="J5570">
        <v>565528000</v>
      </c>
      <c r="L5570" t="s">
        <v>1326</v>
      </c>
    </row>
    <row r="5571" spans="8:12" x14ac:dyDescent="0.25">
      <c r="H5571" t="s">
        <v>6277</v>
      </c>
      <c r="I5571">
        <v>9349203</v>
      </c>
      <c r="J5571">
        <v>565605000</v>
      </c>
      <c r="L5571" t="s">
        <v>1326</v>
      </c>
    </row>
    <row r="5572" spans="8:12" x14ac:dyDescent="0.25">
      <c r="H5572" t="s">
        <v>6278</v>
      </c>
      <c r="I5572">
        <v>9382073</v>
      </c>
      <c r="J5572">
        <v>352143000</v>
      </c>
      <c r="K5572" t="s">
        <v>1332</v>
      </c>
      <c r="L5572" t="s">
        <v>1362</v>
      </c>
    </row>
    <row r="5573" spans="8:12" x14ac:dyDescent="0.25">
      <c r="H5573" t="s">
        <v>6279</v>
      </c>
      <c r="I5573">
        <v>9426295</v>
      </c>
      <c r="J5573">
        <v>563270000</v>
      </c>
      <c r="K5573" t="s">
        <v>1441</v>
      </c>
      <c r="L5573" t="s">
        <v>1362</v>
      </c>
    </row>
    <row r="5574" spans="8:12" x14ac:dyDescent="0.25">
      <c r="H5574" t="s">
        <v>6280</v>
      </c>
      <c r="I5574">
        <v>9333278</v>
      </c>
      <c r="J5574">
        <v>565147000</v>
      </c>
      <c r="L5574" t="s">
        <v>1362</v>
      </c>
    </row>
    <row r="5575" spans="8:12" x14ac:dyDescent="0.25">
      <c r="H5575" t="s">
        <v>6281</v>
      </c>
      <c r="I5575">
        <v>9296597</v>
      </c>
      <c r="J5575">
        <v>563707000</v>
      </c>
      <c r="K5575" t="s">
        <v>1441</v>
      </c>
      <c r="L5575" t="s">
        <v>1362</v>
      </c>
    </row>
    <row r="5576" spans="8:12" x14ac:dyDescent="0.25">
      <c r="H5576" t="s">
        <v>6282</v>
      </c>
      <c r="I5576">
        <v>9527403</v>
      </c>
      <c r="J5576">
        <v>371713000</v>
      </c>
      <c r="L5576" t="s">
        <v>1362</v>
      </c>
    </row>
    <row r="5577" spans="8:12" x14ac:dyDescent="0.25">
      <c r="H5577" t="s">
        <v>6283</v>
      </c>
      <c r="I5577">
        <v>9310692</v>
      </c>
      <c r="J5577">
        <v>371204000</v>
      </c>
      <c r="L5577" t="s">
        <v>1362</v>
      </c>
    </row>
    <row r="5578" spans="8:12" x14ac:dyDescent="0.25">
      <c r="H5578" t="s">
        <v>6284</v>
      </c>
      <c r="I5578">
        <v>9722792</v>
      </c>
      <c r="J5578">
        <v>311000393</v>
      </c>
      <c r="K5578" t="s">
        <v>1609</v>
      </c>
      <c r="L5578" t="s">
        <v>1313</v>
      </c>
    </row>
    <row r="5579" spans="8:12" x14ac:dyDescent="0.25">
      <c r="H5579" t="s">
        <v>6284</v>
      </c>
      <c r="I5579">
        <v>7396642</v>
      </c>
      <c r="J5579">
        <v>249920000</v>
      </c>
      <c r="K5579" t="s">
        <v>1340</v>
      </c>
      <c r="L5579" t="s">
        <v>1295</v>
      </c>
    </row>
    <row r="5580" spans="8:12" x14ac:dyDescent="0.25">
      <c r="H5580" t="s">
        <v>6285</v>
      </c>
      <c r="I5580">
        <v>7396642</v>
      </c>
      <c r="J5580">
        <v>374676000</v>
      </c>
      <c r="L5580" t="s">
        <v>1295</v>
      </c>
    </row>
    <row r="5581" spans="8:12" x14ac:dyDescent="0.25">
      <c r="H5581" t="s">
        <v>6286</v>
      </c>
      <c r="I5581">
        <v>9564475</v>
      </c>
      <c r="J5581">
        <v>235077317</v>
      </c>
      <c r="K5581" t="s">
        <v>1558</v>
      </c>
      <c r="L5581" t="s">
        <v>1329</v>
      </c>
    </row>
    <row r="5582" spans="8:12" x14ac:dyDescent="0.25">
      <c r="H5582" t="s">
        <v>6287</v>
      </c>
      <c r="I5582">
        <v>9181120</v>
      </c>
      <c r="J5582">
        <v>312099000</v>
      </c>
      <c r="K5582" t="s">
        <v>1379</v>
      </c>
      <c r="L5582" t="s">
        <v>1341</v>
      </c>
    </row>
    <row r="5583" spans="8:12" x14ac:dyDescent="0.25">
      <c r="H5583" t="s">
        <v>6288</v>
      </c>
      <c r="I5583">
        <v>8872746</v>
      </c>
      <c r="J5583">
        <v>312353000</v>
      </c>
      <c r="K5583" t="s">
        <v>1379</v>
      </c>
      <c r="L5583" t="s">
        <v>1295</v>
      </c>
    </row>
    <row r="5584" spans="8:12" x14ac:dyDescent="0.25">
      <c r="H5584" t="s">
        <v>6289</v>
      </c>
      <c r="I5584">
        <v>9125449</v>
      </c>
      <c r="J5584">
        <v>567021000</v>
      </c>
      <c r="K5584" t="s">
        <v>1861</v>
      </c>
      <c r="L5584" t="s">
        <v>1341</v>
      </c>
    </row>
    <row r="5585" spans="8:12" x14ac:dyDescent="0.25">
      <c r="H5585" t="s">
        <v>6290</v>
      </c>
      <c r="I5585">
        <v>8963181</v>
      </c>
      <c r="J5585">
        <v>514961000</v>
      </c>
      <c r="K5585" t="s">
        <v>1406</v>
      </c>
      <c r="L5585" t="s">
        <v>1308</v>
      </c>
    </row>
    <row r="5586" spans="8:12" x14ac:dyDescent="0.25">
      <c r="H5586" t="s">
        <v>6291</v>
      </c>
      <c r="I5586">
        <v>9240586</v>
      </c>
      <c r="J5586">
        <v>567410689</v>
      </c>
      <c r="K5586" t="s">
        <v>1861</v>
      </c>
      <c r="L5586" t="s">
        <v>1308</v>
      </c>
    </row>
    <row r="5587" spans="8:12" x14ac:dyDescent="0.25">
      <c r="H5587" t="s">
        <v>6292</v>
      </c>
      <c r="I5587">
        <v>9269063</v>
      </c>
      <c r="J5587">
        <v>310637000</v>
      </c>
      <c r="K5587" t="s">
        <v>4450</v>
      </c>
      <c r="L5587" t="s">
        <v>1341</v>
      </c>
    </row>
    <row r="5588" spans="8:12" x14ac:dyDescent="0.25">
      <c r="H5588" t="s">
        <v>6293</v>
      </c>
      <c r="I5588">
        <v>9296274</v>
      </c>
      <c r="J5588">
        <v>567445000</v>
      </c>
      <c r="K5588" t="s">
        <v>1861</v>
      </c>
      <c r="L5588" t="s">
        <v>1341</v>
      </c>
    </row>
    <row r="5589" spans="8:12" x14ac:dyDescent="0.25">
      <c r="H5589" t="s">
        <v>6294</v>
      </c>
      <c r="I5589">
        <v>9131840</v>
      </c>
      <c r="J5589">
        <v>310621000</v>
      </c>
      <c r="K5589" t="s">
        <v>4450</v>
      </c>
      <c r="L5589" t="s">
        <v>1341</v>
      </c>
    </row>
    <row r="5590" spans="8:12" x14ac:dyDescent="0.25">
      <c r="H5590" t="s">
        <v>6295</v>
      </c>
      <c r="I5590">
        <v>9072654</v>
      </c>
      <c r="J5590">
        <v>657816000</v>
      </c>
      <c r="K5590" t="s">
        <v>1607</v>
      </c>
      <c r="L5590" t="s">
        <v>1362</v>
      </c>
    </row>
    <row r="5591" spans="8:12" x14ac:dyDescent="0.25">
      <c r="H5591" t="s">
        <v>6295</v>
      </c>
      <c r="I5591">
        <v>8800511</v>
      </c>
      <c r="J5591">
        <v>636016183</v>
      </c>
      <c r="K5591" t="s">
        <v>1464</v>
      </c>
      <c r="L5591" t="s">
        <v>1326</v>
      </c>
    </row>
    <row r="5592" spans="8:12" x14ac:dyDescent="0.25">
      <c r="H5592" t="s">
        <v>6295</v>
      </c>
      <c r="I5592">
        <v>9149562</v>
      </c>
      <c r="J5592">
        <v>440081000</v>
      </c>
      <c r="K5592" t="s">
        <v>1352</v>
      </c>
      <c r="L5592" t="s">
        <v>1326</v>
      </c>
    </row>
    <row r="5593" spans="8:12" x14ac:dyDescent="0.25">
      <c r="H5593" t="s">
        <v>6296</v>
      </c>
      <c r="I5593">
        <v>9218040</v>
      </c>
      <c r="J5593">
        <v>477697000</v>
      </c>
      <c r="K5593" t="s">
        <v>1348</v>
      </c>
      <c r="L5593" t="s">
        <v>1341</v>
      </c>
    </row>
    <row r="5594" spans="8:12" x14ac:dyDescent="0.25">
      <c r="H5594" t="s">
        <v>6297</v>
      </c>
      <c r="I5594">
        <v>9113147</v>
      </c>
      <c r="J5594">
        <v>259953000</v>
      </c>
      <c r="K5594" t="s">
        <v>1335</v>
      </c>
      <c r="L5594" t="s">
        <v>1326</v>
      </c>
    </row>
    <row r="5595" spans="8:12" x14ac:dyDescent="0.25">
      <c r="H5595" t="s">
        <v>6298</v>
      </c>
      <c r="I5595">
        <v>9290608</v>
      </c>
      <c r="J5595">
        <v>258028000</v>
      </c>
      <c r="K5595" t="s">
        <v>1335</v>
      </c>
      <c r="L5595" t="s">
        <v>1326</v>
      </c>
    </row>
    <row r="5596" spans="8:12" x14ac:dyDescent="0.25">
      <c r="H5596" t="s">
        <v>6299</v>
      </c>
      <c r="I5596">
        <v>9489209</v>
      </c>
      <c r="J5596">
        <v>238301000</v>
      </c>
      <c r="K5596" t="s">
        <v>2926</v>
      </c>
      <c r="L5596" t="s">
        <v>1326</v>
      </c>
    </row>
    <row r="5597" spans="8:12" x14ac:dyDescent="0.25">
      <c r="H5597" t="s">
        <v>6300</v>
      </c>
      <c r="I5597">
        <v>9345623</v>
      </c>
      <c r="J5597">
        <v>352907000</v>
      </c>
      <c r="K5597" t="s">
        <v>1332</v>
      </c>
      <c r="L5597" t="s">
        <v>1362</v>
      </c>
    </row>
    <row r="5598" spans="8:12" x14ac:dyDescent="0.25">
      <c r="H5598" t="s">
        <v>6301</v>
      </c>
      <c r="I5598">
        <v>9488011</v>
      </c>
      <c r="J5598">
        <v>566303000</v>
      </c>
      <c r="L5598" t="s">
        <v>1313</v>
      </c>
    </row>
    <row r="5599" spans="8:12" x14ac:dyDescent="0.25">
      <c r="H5599" t="s">
        <v>6302</v>
      </c>
      <c r="I5599">
        <v>9488023</v>
      </c>
      <c r="J5599">
        <v>566369000</v>
      </c>
      <c r="L5599" t="s">
        <v>1362</v>
      </c>
    </row>
    <row r="5600" spans="8:12" x14ac:dyDescent="0.25">
      <c r="H5600" t="s">
        <v>6303</v>
      </c>
      <c r="I5600">
        <v>9341146</v>
      </c>
      <c r="J5600">
        <v>538004886</v>
      </c>
      <c r="K5600" t="s">
        <v>1437</v>
      </c>
      <c r="L5600" t="s">
        <v>1326</v>
      </c>
    </row>
    <row r="5601" spans="8:12" x14ac:dyDescent="0.25">
      <c r="H5601" t="s">
        <v>6304</v>
      </c>
      <c r="I5601">
        <v>8812772</v>
      </c>
      <c r="J5601">
        <v>257541000</v>
      </c>
      <c r="K5601" t="s">
        <v>1335</v>
      </c>
      <c r="L5601" t="s">
        <v>1326</v>
      </c>
    </row>
    <row r="5602" spans="8:12" x14ac:dyDescent="0.25">
      <c r="H5602" t="s">
        <v>6305</v>
      </c>
      <c r="I5602">
        <v>9155767</v>
      </c>
      <c r="J5602">
        <v>257142000</v>
      </c>
      <c r="K5602" t="s">
        <v>1335</v>
      </c>
      <c r="L5602" t="s">
        <v>1362</v>
      </c>
    </row>
    <row r="5603" spans="8:12" x14ac:dyDescent="0.25">
      <c r="H5603" t="s">
        <v>6306</v>
      </c>
      <c r="I5603">
        <v>9112117</v>
      </c>
      <c r="J5603">
        <v>259095000</v>
      </c>
      <c r="K5603" t="s">
        <v>1335</v>
      </c>
      <c r="L5603" t="s">
        <v>1326</v>
      </c>
    </row>
    <row r="5604" spans="8:12" x14ac:dyDescent="0.25">
      <c r="H5604" t="s">
        <v>6307</v>
      </c>
      <c r="I5604">
        <v>9127667</v>
      </c>
      <c r="J5604">
        <v>636014994</v>
      </c>
      <c r="K5604" t="s">
        <v>1464</v>
      </c>
      <c r="L5604" t="s">
        <v>1326</v>
      </c>
    </row>
    <row r="5605" spans="8:12" x14ac:dyDescent="0.25">
      <c r="H5605" t="s">
        <v>6307</v>
      </c>
      <c r="I5605">
        <v>9127667</v>
      </c>
      <c r="J5605">
        <v>258444000</v>
      </c>
      <c r="K5605" t="s">
        <v>1335</v>
      </c>
      <c r="L5605" t="s">
        <v>1326</v>
      </c>
    </row>
    <row r="5606" spans="8:12" x14ac:dyDescent="0.25">
      <c r="H5606" t="s">
        <v>6308</v>
      </c>
      <c r="I5606">
        <v>9080493</v>
      </c>
      <c r="J5606">
        <v>257681000</v>
      </c>
      <c r="K5606" t="s">
        <v>1335</v>
      </c>
      <c r="L5606" t="s">
        <v>1326</v>
      </c>
    </row>
    <row r="5607" spans="8:12" x14ac:dyDescent="0.25">
      <c r="H5607" t="s">
        <v>6309</v>
      </c>
      <c r="I5607">
        <v>9403516</v>
      </c>
      <c r="J5607">
        <v>636017231</v>
      </c>
      <c r="K5607" t="s">
        <v>1464</v>
      </c>
      <c r="L5607" t="s">
        <v>1341</v>
      </c>
    </row>
    <row r="5608" spans="8:12" x14ac:dyDescent="0.25">
      <c r="H5608" t="s">
        <v>6310</v>
      </c>
      <c r="I5608">
        <v>9719408</v>
      </c>
      <c r="J5608">
        <v>228071700</v>
      </c>
      <c r="K5608" t="s">
        <v>1556</v>
      </c>
      <c r="L5608" t="s">
        <v>1313</v>
      </c>
    </row>
    <row r="5609" spans="8:12" x14ac:dyDescent="0.25">
      <c r="H5609" t="s">
        <v>6311</v>
      </c>
      <c r="I5609">
        <v>9212400</v>
      </c>
      <c r="J5609">
        <v>357964000</v>
      </c>
      <c r="K5609" t="s">
        <v>1332</v>
      </c>
      <c r="L5609" t="s">
        <v>1326</v>
      </c>
    </row>
    <row r="5610" spans="8:12" x14ac:dyDescent="0.25">
      <c r="H5610" t="s">
        <v>513</v>
      </c>
      <c r="I5610">
        <v>9178068</v>
      </c>
      <c r="J5610">
        <v>240005700</v>
      </c>
      <c r="K5610" t="s">
        <v>1679</v>
      </c>
      <c r="L5610" t="s">
        <v>1362</v>
      </c>
    </row>
    <row r="5611" spans="8:12" x14ac:dyDescent="0.25">
      <c r="H5611" t="s">
        <v>513</v>
      </c>
      <c r="I5611">
        <v>9244817</v>
      </c>
      <c r="J5611">
        <v>210683000</v>
      </c>
      <c r="K5611" t="s">
        <v>1443</v>
      </c>
      <c r="L5611" t="s">
        <v>1341</v>
      </c>
    </row>
    <row r="5612" spans="8:12" x14ac:dyDescent="0.25">
      <c r="H5612" t="s">
        <v>6312</v>
      </c>
      <c r="I5612">
        <v>9540039</v>
      </c>
      <c r="J5612">
        <v>353902000</v>
      </c>
      <c r="K5612" t="s">
        <v>1332</v>
      </c>
      <c r="L5612" t="s">
        <v>1341</v>
      </c>
    </row>
    <row r="5613" spans="8:12" x14ac:dyDescent="0.25">
      <c r="H5613" t="s">
        <v>6313</v>
      </c>
      <c r="I5613">
        <v>9726774</v>
      </c>
      <c r="J5613">
        <v>310716000</v>
      </c>
      <c r="K5613" t="s">
        <v>4450</v>
      </c>
      <c r="L5613" t="s">
        <v>1308</v>
      </c>
    </row>
    <row r="5614" spans="8:12" x14ac:dyDescent="0.25">
      <c r="H5614" t="s">
        <v>6314</v>
      </c>
      <c r="I5614">
        <v>8804098</v>
      </c>
      <c r="J5614">
        <v>419000316</v>
      </c>
      <c r="K5614" t="s">
        <v>1420</v>
      </c>
      <c r="L5614" t="s">
        <v>1341</v>
      </c>
    </row>
    <row r="5615" spans="8:12" x14ac:dyDescent="0.25">
      <c r="H5615" t="s">
        <v>6315</v>
      </c>
      <c r="I5615">
        <v>9579729</v>
      </c>
      <c r="J5615">
        <v>477881200</v>
      </c>
      <c r="K5615" t="s">
        <v>1348</v>
      </c>
      <c r="L5615" t="s">
        <v>1308</v>
      </c>
    </row>
    <row r="5616" spans="8:12" x14ac:dyDescent="0.25">
      <c r="H5616" t="s">
        <v>6316</v>
      </c>
      <c r="I5616">
        <v>9555280</v>
      </c>
      <c r="J5616">
        <v>371661000</v>
      </c>
      <c r="L5616" t="s">
        <v>1341</v>
      </c>
    </row>
    <row r="5617" spans="8:12" x14ac:dyDescent="0.25">
      <c r="H5617" t="s">
        <v>6317</v>
      </c>
      <c r="I5617">
        <v>9520027</v>
      </c>
      <c r="J5617">
        <v>370246000</v>
      </c>
      <c r="L5617" t="s">
        <v>1412</v>
      </c>
    </row>
    <row r="5618" spans="8:12" x14ac:dyDescent="0.25">
      <c r="H5618" t="s">
        <v>6318</v>
      </c>
      <c r="I5618">
        <v>9540041</v>
      </c>
      <c r="J5618">
        <v>373462000</v>
      </c>
      <c r="L5618" t="s">
        <v>1341</v>
      </c>
    </row>
    <row r="5619" spans="8:12" x14ac:dyDescent="0.25">
      <c r="H5619" t="s">
        <v>6319</v>
      </c>
      <c r="I5619">
        <v>9536038</v>
      </c>
      <c r="J5619">
        <v>413361010</v>
      </c>
      <c r="K5619" t="s">
        <v>1328</v>
      </c>
      <c r="L5619" t="s">
        <v>1313</v>
      </c>
    </row>
    <row r="5620" spans="8:12" x14ac:dyDescent="0.25">
      <c r="H5620" t="s">
        <v>6320</v>
      </c>
      <c r="I5620">
        <v>8632433</v>
      </c>
      <c r="J5620">
        <v>412564000</v>
      </c>
      <c r="K5620" t="s">
        <v>1328</v>
      </c>
      <c r="L5620" t="s">
        <v>1308</v>
      </c>
    </row>
    <row r="5621" spans="8:12" x14ac:dyDescent="0.25">
      <c r="H5621" t="s">
        <v>6321</v>
      </c>
      <c r="I5621">
        <v>7818224</v>
      </c>
      <c r="J5621">
        <v>412824000</v>
      </c>
      <c r="K5621" t="s">
        <v>1328</v>
      </c>
      <c r="L5621" t="s">
        <v>1329</v>
      </c>
    </row>
    <row r="5622" spans="8:12" x14ac:dyDescent="0.25">
      <c r="H5622" t="s">
        <v>6322</v>
      </c>
      <c r="I5622">
        <v>9419072</v>
      </c>
      <c r="J5622">
        <v>413370970</v>
      </c>
      <c r="K5622" t="s">
        <v>1328</v>
      </c>
      <c r="L5622" t="s">
        <v>1586</v>
      </c>
    </row>
    <row r="5623" spans="8:12" x14ac:dyDescent="0.25">
      <c r="H5623" t="s">
        <v>6323</v>
      </c>
      <c r="I5623">
        <v>9342578</v>
      </c>
      <c r="J5623">
        <v>312750000</v>
      </c>
      <c r="K5623" t="s">
        <v>1379</v>
      </c>
      <c r="L5623" t="s">
        <v>1341</v>
      </c>
    </row>
    <row r="5624" spans="8:12" x14ac:dyDescent="0.25">
      <c r="H5624" t="s">
        <v>6324</v>
      </c>
      <c r="I5624">
        <v>8020252</v>
      </c>
      <c r="J5624">
        <v>445364000</v>
      </c>
      <c r="K5624" t="s">
        <v>5110</v>
      </c>
      <c r="L5624" t="s">
        <v>1295</v>
      </c>
    </row>
    <row r="5625" spans="8:12" x14ac:dyDescent="0.25">
      <c r="H5625" t="s">
        <v>6325</v>
      </c>
      <c r="I5625">
        <v>9442627</v>
      </c>
      <c r="J5625">
        <v>413468970</v>
      </c>
      <c r="K5625" t="s">
        <v>1328</v>
      </c>
      <c r="L5625" t="s">
        <v>1308</v>
      </c>
    </row>
    <row r="5626" spans="8:12" x14ac:dyDescent="0.25">
      <c r="H5626" t="s">
        <v>6326</v>
      </c>
      <c r="I5626">
        <v>8223335</v>
      </c>
      <c r="J5626">
        <v>370927000</v>
      </c>
      <c r="L5626" t="s">
        <v>1341</v>
      </c>
    </row>
    <row r="5627" spans="8:12" x14ac:dyDescent="0.25">
      <c r="H5627" t="s">
        <v>6327</v>
      </c>
      <c r="I5627">
        <v>8878867</v>
      </c>
      <c r="J5627">
        <v>413354000</v>
      </c>
      <c r="K5627" t="s">
        <v>1328</v>
      </c>
      <c r="L5627" t="s">
        <v>1308</v>
      </c>
    </row>
    <row r="5628" spans="8:12" x14ac:dyDescent="0.25">
      <c r="H5628" t="s">
        <v>6328</v>
      </c>
      <c r="I5628">
        <v>9628764</v>
      </c>
      <c r="J5628">
        <v>414108000</v>
      </c>
      <c r="L5628" t="s">
        <v>1341</v>
      </c>
    </row>
    <row r="5629" spans="8:12" x14ac:dyDescent="0.25">
      <c r="H5629" t="s">
        <v>6329</v>
      </c>
      <c r="I5629">
        <v>9313163</v>
      </c>
      <c r="J5629">
        <v>413245000</v>
      </c>
      <c r="K5629" t="s">
        <v>1328</v>
      </c>
      <c r="L5629" t="s">
        <v>1362</v>
      </c>
    </row>
    <row r="5630" spans="8:12" x14ac:dyDescent="0.25">
      <c r="H5630" t="s">
        <v>6330</v>
      </c>
      <c r="I5630">
        <v>9603879</v>
      </c>
      <c r="J5630">
        <v>413376270</v>
      </c>
      <c r="K5630" t="s">
        <v>1328</v>
      </c>
      <c r="L5630" t="s">
        <v>1341</v>
      </c>
    </row>
    <row r="5631" spans="8:12" x14ac:dyDescent="0.25">
      <c r="H5631" t="s">
        <v>6331</v>
      </c>
      <c r="I5631">
        <v>9401659</v>
      </c>
      <c r="J5631">
        <v>413357430</v>
      </c>
      <c r="K5631" t="s">
        <v>1328</v>
      </c>
      <c r="L5631" t="s">
        <v>1362</v>
      </c>
    </row>
    <row r="5632" spans="8:12" x14ac:dyDescent="0.25">
      <c r="H5632" t="s">
        <v>6332</v>
      </c>
      <c r="I5632">
        <v>9379789</v>
      </c>
      <c r="J5632">
        <v>413373000</v>
      </c>
      <c r="K5632" t="s">
        <v>1328</v>
      </c>
      <c r="L5632" t="s">
        <v>1362</v>
      </c>
    </row>
    <row r="5633" spans="8:12" x14ac:dyDescent="0.25">
      <c r="H5633" t="s">
        <v>6333</v>
      </c>
      <c r="I5633">
        <v>9566928</v>
      </c>
      <c r="J5633">
        <v>412606000</v>
      </c>
      <c r="K5633" t="s">
        <v>1328</v>
      </c>
      <c r="L5633" t="s">
        <v>1341</v>
      </c>
    </row>
    <row r="5634" spans="8:12" x14ac:dyDescent="0.25">
      <c r="H5634" t="s">
        <v>6334</v>
      </c>
      <c r="I5634">
        <v>9379777</v>
      </c>
      <c r="J5634">
        <v>413372000</v>
      </c>
      <c r="K5634" t="s">
        <v>1328</v>
      </c>
      <c r="L5634" t="s">
        <v>1362</v>
      </c>
    </row>
    <row r="5635" spans="8:12" x14ac:dyDescent="0.25">
      <c r="H5635" t="s">
        <v>6335</v>
      </c>
      <c r="I5635">
        <v>9628740</v>
      </c>
      <c r="J5635">
        <v>414093000</v>
      </c>
      <c r="L5635" t="s">
        <v>1308</v>
      </c>
    </row>
    <row r="5636" spans="8:12" x14ac:dyDescent="0.25">
      <c r="H5636" t="s">
        <v>6336</v>
      </c>
      <c r="I5636">
        <v>9596399</v>
      </c>
      <c r="J5636">
        <v>412377350</v>
      </c>
      <c r="K5636" t="s">
        <v>1328</v>
      </c>
      <c r="L5636" t="s">
        <v>1308</v>
      </c>
    </row>
    <row r="5637" spans="8:12" x14ac:dyDescent="0.25">
      <c r="H5637" t="s">
        <v>6337</v>
      </c>
      <c r="I5637">
        <v>9628714</v>
      </c>
      <c r="J5637">
        <v>414052000</v>
      </c>
      <c r="L5637" t="s">
        <v>1341</v>
      </c>
    </row>
    <row r="5638" spans="8:12" x14ac:dyDescent="0.25">
      <c r="H5638" t="s">
        <v>6338</v>
      </c>
      <c r="I5638">
        <v>9379806</v>
      </c>
      <c r="J5638">
        <v>413799000</v>
      </c>
      <c r="K5638" t="s">
        <v>1328</v>
      </c>
      <c r="L5638" t="s">
        <v>1362</v>
      </c>
    </row>
    <row r="5639" spans="8:12" x14ac:dyDescent="0.25">
      <c r="H5639" t="s">
        <v>6339</v>
      </c>
      <c r="I5639">
        <v>9628738</v>
      </c>
      <c r="J5639">
        <v>414066000</v>
      </c>
      <c r="L5639" t="s">
        <v>1308</v>
      </c>
    </row>
    <row r="5640" spans="8:12" x14ac:dyDescent="0.25">
      <c r="H5640" t="s">
        <v>6340</v>
      </c>
      <c r="I5640">
        <v>9313151</v>
      </c>
      <c r="J5640">
        <v>413244000</v>
      </c>
      <c r="K5640" t="s">
        <v>1328</v>
      </c>
      <c r="L5640" t="s">
        <v>1362</v>
      </c>
    </row>
    <row r="5641" spans="8:12" x14ac:dyDescent="0.25">
      <c r="H5641" t="s">
        <v>6341</v>
      </c>
      <c r="I5641">
        <v>9352250</v>
      </c>
      <c r="J5641">
        <v>564189000</v>
      </c>
      <c r="K5641" t="s">
        <v>1441</v>
      </c>
      <c r="L5641" t="s">
        <v>1362</v>
      </c>
    </row>
    <row r="5642" spans="8:12" x14ac:dyDescent="0.25">
      <c r="H5642" t="s">
        <v>6342</v>
      </c>
      <c r="I5642">
        <v>9566942</v>
      </c>
      <c r="J5642">
        <v>412842000</v>
      </c>
      <c r="K5642" t="s">
        <v>1328</v>
      </c>
      <c r="L5642" t="s">
        <v>1308</v>
      </c>
    </row>
    <row r="5643" spans="8:12" x14ac:dyDescent="0.25">
      <c r="H5643" t="s">
        <v>6343</v>
      </c>
      <c r="I5643">
        <v>8865494</v>
      </c>
      <c r="J5643">
        <v>515036000</v>
      </c>
      <c r="K5643" t="s">
        <v>1406</v>
      </c>
      <c r="L5643" t="s">
        <v>1308</v>
      </c>
    </row>
    <row r="5644" spans="8:12" x14ac:dyDescent="0.25">
      <c r="H5644" t="s">
        <v>6343</v>
      </c>
      <c r="I5644">
        <v>8910043</v>
      </c>
      <c r="J5644">
        <v>357463000</v>
      </c>
      <c r="K5644" t="s">
        <v>1332</v>
      </c>
      <c r="L5644" t="s">
        <v>1308</v>
      </c>
    </row>
    <row r="5645" spans="8:12" x14ac:dyDescent="0.25">
      <c r="H5645" t="s">
        <v>6344</v>
      </c>
      <c r="I5645">
        <v>9192416</v>
      </c>
      <c r="J5645">
        <v>356234000</v>
      </c>
      <c r="K5645" t="s">
        <v>1332</v>
      </c>
      <c r="L5645" t="s">
        <v>1341</v>
      </c>
    </row>
    <row r="5646" spans="8:12" x14ac:dyDescent="0.25">
      <c r="H5646" t="s">
        <v>6345</v>
      </c>
      <c r="I5646">
        <v>9364904</v>
      </c>
      <c r="J5646">
        <v>477225200</v>
      </c>
      <c r="K5646" t="s">
        <v>1348</v>
      </c>
      <c r="L5646" t="s">
        <v>1295</v>
      </c>
    </row>
    <row r="5647" spans="8:12" x14ac:dyDescent="0.25">
      <c r="H5647" t="s">
        <v>6345</v>
      </c>
      <c r="I5647">
        <v>9054664</v>
      </c>
      <c r="J5647">
        <v>312293000</v>
      </c>
      <c r="K5647" t="s">
        <v>1379</v>
      </c>
      <c r="L5647" t="s">
        <v>1308</v>
      </c>
    </row>
    <row r="5648" spans="8:12" x14ac:dyDescent="0.25">
      <c r="H5648" t="s">
        <v>6346</v>
      </c>
      <c r="I5648">
        <v>9653692</v>
      </c>
      <c r="J5648">
        <v>477017700</v>
      </c>
      <c r="K5648" t="s">
        <v>1348</v>
      </c>
      <c r="L5648" t="s">
        <v>1341</v>
      </c>
    </row>
    <row r="5649" spans="8:12" x14ac:dyDescent="0.25">
      <c r="H5649" t="s">
        <v>6347</v>
      </c>
      <c r="I5649">
        <v>9379703</v>
      </c>
      <c r="J5649">
        <v>413833000</v>
      </c>
      <c r="K5649" t="s">
        <v>1328</v>
      </c>
      <c r="L5649" t="s">
        <v>1313</v>
      </c>
    </row>
    <row r="5650" spans="8:12" x14ac:dyDescent="0.25">
      <c r="H5650" t="s">
        <v>6348</v>
      </c>
      <c r="I5650">
        <v>8920165</v>
      </c>
      <c r="J5650">
        <v>413464140</v>
      </c>
      <c r="K5650" t="s">
        <v>1328</v>
      </c>
      <c r="L5650" t="s">
        <v>1308</v>
      </c>
    </row>
    <row r="5651" spans="8:12" x14ac:dyDescent="0.25">
      <c r="H5651" t="s">
        <v>6349</v>
      </c>
      <c r="I5651">
        <v>8662775</v>
      </c>
      <c r="J5651">
        <v>667003449</v>
      </c>
      <c r="K5651" t="s">
        <v>2089</v>
      </c>
      <c r="L5651" t="s">
        <v>1308</v>
      </c>
    </row>
    <row r="5652" spans="8:12" x14ac:dyDescent="0.25">
      <c r="H5652" t="s">
        <v>6350</v>
      </c>
      <c r="I5652">
        <v>9545637</v>
      </c>
      <c r="J5652">
        <v>357007000</v>
      </c>
      <c r="K5652" t="s">
        <v>1332</v>
      </c>
      <c r="L5652" t="s">
        <v>1295</v>
      </c>
    </row>
    <row r="5653" spans="8:12" x14ac:dyDescent="0.25">
      <c r="H5653" t="s">
        <v>6351</v>
      </c>
      <c r="I5653">
        <v>9103178</v>
      </c>
      <c r="J5653">
        <v>353911000</v>
      </c>
      <c r="K5653" t="s">
        <v>1332</v>
      </c>
      <c r="L5653" t="s">
        <v>1341</v>
      </c>
    </row>
    <row r="5654" spans="8:12" x14ac:dyDescent="0.25">
      <c r="H5654" t="s">
        <v>6352</v>
      </c>
      <c r="I5654">
        <v>9153109</v>
      </c>
      <c r="J5654">
        <v>477904200</v>
      </c>
      <c r="K5654" t="s">
        <v>1348</v>
      </c>
      <c r="L5654" t="s">
        <v>1341</v>
      </c>
    </row>
    <row r="5655" spans="8:12" x14ac:dyDescent="0.25">
      <c r="H5655" t="s">
        <v>6352</v>
      </c>
      <c r="I5655">
        <v>9638953</v>
      </c>
      <c r="J5655">
        <v>373213000</v>
      </c>
      <c r="L5655" t="s">
        <v>1308</v>
      </c>
    </row>
    <row r="5656" spans="8:12" x14ac:dyDescent="0.25">
      <c r="H5656" t="s">
        <v>6353</v>
      </c>
      <c r="I5656">
        <v>8126381</v>
      </c>
      <c r="J5656">
        <v>413036000</v>
      </c>
      <c r="K5656" t="s">
        <v>1328</v>
      </c>
      <c r="L5656" t="s">
        <v>1341</v>
      </c>
    </row>
    <row r="5657" spans="8:12" x14ac:dyDescent="0.25">
      <c r="H5657" t="s">
        <v>6354</v>
      </c>
      <c r="I5657">
        <v>9042934</v>
      </c>
      <c r="J5657">
        <v>413302040</v>
      </c>
      <c r="K5657" t="s">
        <v>1328</v>
      </c>
      <c r="L5657" t="s">
        <v>1341</v>
      </c>
    </row>
    <row r="5658" spans="8:12" x14ac:dyDescent="0.25">
      <c r="H5658" t="s">
        <v>6355</v>
      </c>
      <c r="I5658">
        <v>9052862</v>
      </c>
      <c r="J5658">
        <v>413923000</v>
      </c>
      <c r="K5658" t="s">
        <v>1328</v>
      </c>
      <c r="L5658" t="s">
        <v>1341</v>
      </c>
    </row>
    <row r="5659" spans="8:12" x14ac:dyDescent="0.25">
      <c r="H5659" t="s">
        <v>6356</v>
      </c>
      <c r="I5659">
        <v>9062544</v>
      </c>
      <c r="J5659">
        <v>413740000</v>
      </c>
      <c r="K5659" t="s">
        <v>1328</v>
      </c>
      <c r="L5659" t="s">
        <v>1308</v>
      </c>
    </row>
    <row r="5660" spans="8:12" x14ac:dyDescent="0.25">
      <c r="H5660" t="s">
        <v>6357</v>
      </c>
      <c r="I5660">
        <v>9036600</v>
      </c>
      <c r="J5660">
        <v>413464130</v>
      </c>
      <c r="K5660" t="s">
        <v>1328</v>
      </c>
      <c r="L5660" t="s">
        <v>1308</v>
      </c>
    </row>
    <row r="5661" spans="8:12" x14ac:dyDescent="0.25">
      <c r="H5661" t="s">
        <v>6358</v>
      </c>
      <c r="I5661">
        <v>9109172</v>
      </c>
      <c r="J5661">
        <v>514228000</v>
      </c>
      <c r="K5661" t="s">
        <v>1406</v>
      </c>
      <c r="L5661" t="s">
        <v>1295</v>
      </c>
    </row>
    <row r="5662" spans="8:12" x14ac:dyDescent="0.25">
      <c r="H5662" t="s">
        <v>6359</v>
      </c>
      <c r="I5662">
        <v>9144524</v>
      </c>
      <c r="J5662">
        <v>477619000</v>
      </c>
      <c r="K5662" t="s">
        <v>1348</v>
      </c>
      <c r="L5662" t="s">
        <v>1341</v>
      </c>
    </row>
    <row r="5663" spans="8:12" x14ac:dyDescent="0.25">
      <c r="H5663" t="s">
        <v>6360</v>
      </c>
      <c r="I5663">
        <v>9047154</v>
      </c>
      <c r="J5663">
        <v>312917000</v>
      </c>
      <c r="K5663" t="s">
        <v>1379</v>
      </c>
      <c r="L5663" t="s">
        <v>1295</v>
      </c>
    </row>
    <row r="5664" spans="8:12" x14ac:dyDescent="0.25">
      <c r="H5664" t="s">
        <v>6361</v>
      </c>
      <c r="I5664">
        <v>9114074</v>
      </c>
      <c r="J5664">
        <v>514372000</v>
      </c>
      <c r="K5664" t="s">
        <v>1406</v>
      </c>
      <c r="L5664" t="s">
        <v>1295</v>
      </c>
    </row>
    <row r="5665" spans="8:12" x14ac:dyDescent="0.25">
      <c r="H5665" t="s">
        <v>6362</v>
      </c>
      <c r="I5665">
        <v>9350331</v>
      </c>
      <c r="J5665">
        <v>477013800</v>
      </c>
      <c r="K5665" t="s">
        <v>1348</v>
      </c>
      <c r="L5665" t="s">
        <v>1308</v>
      </c>
    </row>
    <row r="5666" spans="8:12" x14ac:dyDescent="0.25">
      <c r="H5666" t="s">
        <v>6363</v>
      </c>
      <c r="I5666">
        <v>9546100</v>
      </c>
      <c r="J5666">
        <v>356760000</v>
      </c>
      <c r="K5666" t="s">
        <v>1332</v>
      </c>
      <c r="L5666" t="s">
        <v>1341</v>
      </c>
    </row>
    <row r="5667" spans="8:12" x14ac:dyDescent="0.25">
      <c r="H5667" t="s">
        <v>6364</v>
      </c>
      <c r="I5667">
        <v>9136060</v>
      </c>
      <c r="J5667">
        <v>352723000</v>
      </c>
      <c r="K5667" t="s">
        <v>1332</v>
      </c>
      <c r="L5667" t="s">
        <v>1341</v>
      </c>
    </row>
    <row r="5668" spans="8:12" x14ac:dyDescent="0.25">
      <c r="H5668" t="s">
        <v>6364</v>
      </c>
      <c r="I5668">
        <v>9104653</v>
      </c>
      <c r="J5668">
        <v>312161000</v>
      </c>
      <c r="K5668" t="s">
        <v>1379</v>
      </c>
      <c r="L5668" t="s">
        <v>1295</v>
      </c>
    </row>
    <row r="5669" spans="8:12" x14ac:dyDescent="0.25">
      <c r="H5669" t="s">
        <v>6365</v>
      </c>
      <c r="I5669">
        <v>8976841</v>
      </c>
      <c r="J5669">
        <v>372886000</v>
      </c>
      <c r="L5669" t="s">
        <v>1308</v>
      </c>
    </row>
    <row r="5670" spans="8:12" x14ac:dyDescent="0.25">
      <c r="H5670" t="s">
        <v>6366</v>
      </c>
      <c r="I5670">
        <v>9546071</v>
      </c>
      <c r="J5670">
        <v>352635000</v>
      </c>
      <c r="K5670" t="s">
        <v>1332</v>
      </c>
      <c r="L5670" t="s">
        <v>1341</v>
      </c>
    </row>
    <row r="5671" spans="8:12" x14ac:dyDescent="0.25">
      <c r="H5671" t="s">
        <v>6367</v>
      </c>
      <c r="I5671">
        <v>9556789</v>
      </c>
      <c r="J5671">
        <v>413301850</v>
      </c>
      <c r="K5671" t="s">
        <v>1328</v>
      </c>
      <c r="L5671" t="s">
        <v>1308</v>
      </c>
    </row>
    <row r="5672" spans="8:12" x14ac:dyDescent="0.25">
      <c r="H5672" t="s">
        <v>6368</v>
      </c>
      <c r="I5672">
        <v>9536014</v>
      </c>
      <c r="J5672">
        <v>413358220</v>
      </c>
      <c r="K5672" t="s">
        <v>1328</v>
      </c>
      <c r="L5672" t="s">
        <v>1362</v>
      </c>
    </row>
    <row r="5673" spans="8:12" x14ac:dyDescent="0.25">
      <c r="H5673" t="s">
        <v>6369</v>
      </c>
      <c r="I5673">
        <v>9442598</v>
      </c>
      <c r="J5673">
        <v>413676000</v>
      </c>
      <c r="K5673" t="s">
        <v>1328</v>
      </c>
      <c r="L5673" t="s">
        <v>1308</v>
      </c>
    </row>
    <row r="5674" spans="8:12" x14ac:dyDescent="0.25">
      <c r="H5674" t="s">
        <v>6370</v>
      </c>
      <c r="I5674">
        <v>9556777</v>
      </c>
      <c r="J5674">
        <v>413820000</v>
      </c>
      <c r="K5674" t="s">
        <v>1328</v>
      </c>
      <c r="L5674" t="s">
        <v>1308</v>
      </c>
    </row>
    <row r="5675" spans="8:12" x14ac:dyDescent="0.25">
      <c r="H5675" t="s">
        <v>6371</v>
      </c>
      <c r="I5675">
        <v>9536026</v>
      </c>
      <c r="J5675">
        <v>413358210</v>
      </c>
      <c r="K5675" t="s">
        <v>1328</v>
      </c>
      <c r="L5675" t="s">
        <v>1362</v>
      </c>
    </row>
    <row r="5676" spans="8:12" x14ac:dyDescent="0.25">
      <c r="H5676" t="s">
        <v>6372</v>
      </c>
      <c r="I5676">
        <v>9300788</v>
      </c>
      <c r="J5676">
        <v>440144000</v>
      </c>
      <c r="K5676" t="s">
        <v>1352</v>
      </c>
      <c r="L5676" t="s">
        <v>1326</v>
      </c>
    </row>
    <row r="5677" spans="8:12" x14ac:dyDescent="0.25">
      <c r="H5677" t="s">
        <v>6373</v>
      </c>
      <c r="I5677">
        <v>9082611</v>
      </c>
      <c r="J5677">
        <v>413951000</v>
      </c>
      <c r="K5677" t="s">
        <v>1328</v>
      </c>
      <c r="L5677" t="s">
        <v>1341</v>
      </c>
    </row>
    <row r="5678" spans="8:12" x14ac:dyDescent="0.25">
      <c r="H5678" t="s">
        <v>6374</v>
      </c>
      <c r="I5678">
        <v>9569724</v>
      </c>
      <c r="J5678">
        <v>413950000</v>
      </c>
      <c r="K5678" t="s">
        <v>1328</v>
      </c>
      <c r="L5678" t="s">
        <v>1341</v>
      </c>
    </row>
    <row r="5679" spans="8:12" x14ac:dyDescent="0.25">
      <c r="H5679" t="s">
        <v>6375</v>
      </c>
      <c r="I5679">
        <v>8653047</v>
      </c>
      <c r="J5679">
        <v>312455000</v>
      </c>
      <c r="K5679" t="s">
        <v>1379</v>
      </c>
      <c r="L5679" t="s">
        <v>1308</v>
      </c>
    </row>
    <row r="5680" spans="8:12" x14ac:dyDescent="0.25">
      <c r="H5680" t="s">
        <v>6376</v>
      </c>
      <c r="I5680">
        <v>8607610</v>
      </c>
      <c r="J5680">
        <v>412079110</v>
      </c>
      <c r="L5680" t="s">
        <v>1308</v>
      </c>
    </row>
    <row r="5681" spans="8:12" x14ac:dyDescent="0.25">
      <c r="H5681" t="s">
        <v>6377</v>
      </c>
      <c r="I5681">
        <v>9401647</v>
      </c>
      <c r="J5681">
        <v>413357420</v>
      </c>
      <c r="K5681" t="s">
        <v>1328</v>
      </c>
      <c r="L5681" t="s">
        <v>1362</v>
      </c>
    </row>
    <row r="5682" spans="8:12" x14ac:dyDescent="0.25">
      <c r="H5682" t="s">
        <v>6378</v>
      </c>
      <c r="I5682">
        <v>9628702</v>
      </c>
      <c r="J5682">
        <v>414053000</v>
      </c>
      <c r="L5682" t="s">
        <v>1308</v>
      </c>
    </row>
    <row r="5683" spans="8:12" x14ac:dyDescent="0.25">
      <c r="H5683" t="s">
        <v>6379</v>
      </c>
      <c r="I5683">
        <v>9628207</v>
      </c>
      <c r="J5683">
        <v>414028000</v>
      </c>
      <c r="L5683" t="s">
        <v>1341</v>
      </c>
    </row>
    <row r="5684" spans="8:12" x14ac:dyDescent="0.25">
      <c r="H5684" t="s">
        <v>6380</v>
      </c>
      <c r="I5684">
        <v>9344112</v>
      </c>
      <c r="J5684">
        <v>565731000</v>
      </c>
      <c r="L5684" t="s">
        <v>1362</v>
      </c>
    </row>
    <row r="5685" spans="8:12" x14ac:dyDescent="0.25">
      <c r="H5685" t="s">
        <v>6381</v>
      </c>
      <c r="I5685">
        <v>9628752</v>
      </c>
      <c r="J5685">
        <v>414109000</v>
      </c>
      <c r="L5685" t="s">
        <v>1308</v>
      </c>
    </row>
    <row r="5686" spans="8:12" x14ac:dyDescent="0.25">
      <c r="H5686" t="s">
        <v>6382</v>
      </c>
      <c r="I5686">
        <v>9628219</v>
      </c>
      <c r="J5686">
        <v>414031000</v>
      </c>
      <c r="L5686" t="s">
        <v>1341</v>
      </c>
    </row>
    <row r="5687" spans="8:12" x14ac:dyDescent="0.25">
      <c r="H5687" t="s">
        <v>6383</v>
      </c>
      <c r="I5687">
        <v>9628726</v>
      </c>
      <c r="J5687">
        <v>414065000</v>
      </c>
      <c r="L5687" t="s">
        <v>1308</v>
      </c>
    </row>
    <row r="5688" spans="8:12" x14ac:dyDescent="0.25">
      <c r="H5688" t="s">
        <v>6384</v>
      </c>
      <c r="I5688">
        <v>9313175</v>
      </c>
      <c r="J5688">
        <v>413282000</v>
      </c>
      <c r="K5688" t="s">
        <v>1328</v>
      </c>
      <c r="L5688" t="s">
        <v>1362</v>
      </c>
    </row>
    <row r="5689" spans="8:12" x14ac:dyDescent="0.25">
      <c r="H5689" t="s">
        <v>6385</v>
      </c>
      <c r="I5689">
        <v>9536040</v>
      </c>
      <c r="J5689">
        <v>413361020</v>
      </c>
      <c r="K5689" t="s">
        <v>1328</v>
      </c>
      <c r="L5689" t="s">
        <v>1313</v>
      </c>
    </row>
    <row r="5690" spans="8:12" x14ac:dyDescent="0.25">
      <c r="H5690" t="s">
        <v>6386</v>
      </c>
      <c r="I5690">
        <v>9003847</v>
      </c>
      <c r="J5690">
        <v>477822000</v>
      </c>
      <c r="K5690" t="s">
        <v>1348</v>
      </c>
      <c r="L5690" t="s">
        <v>1295</v>
      </c>
    </row>
    <row r="5691" spans="8:12" x14ac:dyDescent="0.25">
      <c r="H5691" t="s">
        <v>6387</v>
      </c>
      <c r="I5691">
        <v>8888642</v>
      </c>
      <c r="J5691">
        <v>412081510</v>
      </c>
      <c r="K5691" t="s">
        <v>1328</v>
      </c>
      <c r="L5691" t="s">
        <v>1308</v>
      </c>
    </row>
    <row r="5692" spans="8:12" x14ac:dyDescent="0.25">
      <c r="H5692" t="s">
        <v>6388</v>
      </c>
      <c r="I5692">
        <v>9521693</v>
      </c>
      <c r="J5692">
        <v>373702000</v>
      </c>
      <c r="L5692" t="s">
        <v>1308</v>
      </c>
    </row>
    <row r="5693" spans="8:12" x14ac:dyDescent="0.25">
      <c r="H5693" t="s">
        <v>6389</v>
      </c>
      <c r="I5693">
        <v>9127461</v>
      </c>
      <c r="J5693">
        <v>477691100</v>
      </c>
      <c r="K5693" t="s">
        <v>1348</v>
      </c>
      <c r="L5693" t="s">
        <v>1341</v>
      </c>
    </row>
    <row r="5694" spans="8:12" x14ac:dyDescent="0.25">
      <c r="H5694" t="s">
        <v>6390</v>
      </c>
      <c r="I5694">
        <v>9127473</v>
      </c>
      <c r="J5694">
        <v>477691200</v>
      </c>
      <c r="K5694" t="s">
        <v>1348</v>
      </c>
      <c r="L5694" t="s">
        <v>1341</v>
      </c>
    </row>
    <row r="5695" spans="8:12" x14ac:dyDescent="0.25">
      <c r="H5695" t="s">
        <v>6391</v>
      </c>
      <c r="I5695">
        <v>9070735</v>
      </c>
      <c r="J5695">
        <v>311886000</v>
      </c>
      <c r="K5695" t="s">
        <v>1609</v>
      </c>
      <c r="L5695" t="s">
        <v>1341</v>
      </c>
    </row>
    <row r="5696" spans="8:12" x14ac:dyDescent="0.25">
      <c r="H5696" t="s">
        <v>6392</v>
      </c>
      <c r="I5696">
        <v>9333802</v>
      </c>
      <c r="J5696">
        <v>228330700</v>
      </c>
      <c r="K5696" t="s">
        <v>1556</v>
      </c>
      <c r="L5696" t="s">
        <v>1326</v>
      </c>
    </row>
    <row r="5697" spans="8:12" x14ac:dyDescent="0.25">
      <c r="H5697" t="s">
        <v>6393</v>
      </c>
      <c r="I5697">
        <v>9691797</v>
      </c>
      <c r="J5697">
        <v>564031000</v>
      </c>
      <c r="K5697" t="s">
        <v>1441</v>
      </c>
      <c r="L5697" t="s">
        <v>1329</v>
      </c>
    </row>
    <row r="5698" spans="8:12" x14ac:dyDescent="0.25">
      <c r="H5698" t="s">
        <v>6394</v>
      </c>
      <c r="I5698">
        <v>9114658</v>
      </c>
      <c r="J5698">
        <v>567059200</v>
      </c>
      <c r="K5698" t="s">
        <v>1861</v>
      </c>
      <c r="L5698" t="s">
        <v>1362</v>
      </c>
    </row>
    <row r="5699" spans="8:12" x14ac:dyDescent="0.25">
      <c r="H5699" t="s">
        <v>6395</v>
      </c>
      <c r="I5699">
        <v>9637624</v>
      </c>
      <c r="J5699">
        <v>413446770</v>
      </c>
      <c r="K5699" t="s">
        <v>1328</v>
      </c>
      <c r="L5699" t="s">
        <v>1313</v>
      </c>
    </row>
    <row r="5700" spans="8:12" x14ac:dyDescent="0.25">
      <c r="H5700" t="s">
        <v>6396</v>
      </c>
      <c r="I5700">
        <v>9714393</v>
      </c>
      <c r="J5700">
        <v>311000389</v>
      </c>
      <c r="K5700" t="s">
        <v>1609</v>
      </c>
      <c r="L5700" t="s">
        <v>1313</v>
      </c>
    </row>
    <row r="5701" spans="8:12" x14ac:dyDescent="0.25">
      <c r="H5701" t="s">
        <v>6397</v>
      </c>
      <c r="I5701">
        <v>3250303</v>
      </c>
      <c r="J5701">
        <v>244620984</v>
      </c>
      <c r="K5701" t="s">
        <v>1387</v>
      </c>
      <c r="L5701" t="s">
        <v>1308</v>
      </c>
    </row>
    <row r="5702" spans="8:12" x14ac:dyDescent="0.25">
      <c r="H5702" t="s">
        <v>6398</v>
      </c>
      <c r="I5702">
        <v>7504639</v>
      </c>
      <c r="J5702">
        <v>338338000</v>
      </c>
      <c r="L5702" t="s">
        <v>1614</v>
      </c>
    </row>
    <row r="5703" spans="8:12" x14ac:dyDescent="0.25">
      <c r="H5703" t="s">
        <v>6399</v>
      </c>
      <c r="I5703">
        <v>7628265</v>
      </c>
      <c r="J5703">
        <v>273441770</v>
      </c>
      <c r="K5703" t="s">
        <v>1297</v>
      </c>
      <c r="L5703" t="s">
        <v>1295</v>
      </c>
    </row>
    <row r="5704" spans="8:12" x14ac:dyDescent="0.25">
      <c r="H5704" t="s">
        <v>290</v>
      </c>
      <c r="I5704">
        <v>9296303</v>
      </c>
      <c r="J5704">
        <v>567444000</v>
      </c>
      <c r="K5704" t="s">
        <v>1861</v>
      </c>
      <c r="L5704" t="s">
        <v>1341</v>
      </c>
    </row>
    <row r="5705" spans="8:12" x14ac:dyDescent="0.25">
      <c r="H5705" t="s">
        <v>6400</v>
      </c>
      <c r="I5705">
        <v>9280718</v>
      </c>
      <c r="J5705">
        <v>304579000</v>
      </c>
      <c r="K5705" t="s">
        <v>1294</v>
      </c>
      <c r="L5705" t="s">
        <v>1295</v>
      </c>
    </row>
    <row r="5706" spans="8:12" x14ac:dyDescent="0.25">
      <c r="H5706" t="s">
        <v>6401</v>
      </c>
      <c r="I5706">
        <v>9154012</v>
      </c>
      <c r="J5706">
        <v>538006750</v>
      </c>
      <c r="K5706" t="s">
        <v>1437</v>
      </c>
      <c r="L5706" t="s">
        <v>1341</v>
      </c>
    </row>
    <row r="5707" spans="8:12" x14ac:dyDescent="0.25">
      <c r="H5707" t="s">
        <v>6402</v>
      </c>
      <c r="I5707">
        <v>9548201</v>
      </c>
      <c r="J5707">
        <v>636015390</v>
      </c>
      <c r="K5707" t="s">
        <v>1464</v>
      </c>
      <c r="L5707" t="s">
        <v>1341</v>
      </c>
    </row>
    <row r="5708" spans="8:12" x14ac:dyDescent="0.25">
      <c r="H5708" t="s">
        <v>6403</v>
      </c>
      <c r="I5708">
        <v>8302882</v>
      </c>
      <c r="J5708">
        <v>377761000</v>
      </c>
      <c r="K5708" t="s">
        <v>1322</v>
      </c>
      <c r="L5708" t="s">
        <v>1295</v>
      </c>
    </row>
    <row r="5709" spans="8:12" x14ac:dyDescent="0.25">
      <c r="H5709" t="s">
        <v>6404</v>
      </c>
      <c r="I5709">
        <v>5124265</v>
      </c>
      <c r="J5709">
        <v>377901047</v>
      </c>
      <c r="K5709" t="s">
        <v>1322</v>
      </c>
      <c r="L5709" t="s">
        <v>1313</v>
      </c>
    </row>
    <row r="5710" spans="8:12" x14ac:dyDescent="0.25">
      <c r="H5710" t="s">
        <v>6405</v>
      </c>
      <c r="I5710">
        <v>5124265</v>
      </c>
      <c r="J5710">
        <v>265217000</v>
      </c>
      <c r="K5710" t="s">
        <v>2749</v>
      </c>
      <c r="L5710" t="s">
        <v>1313</v>
      </c>
    </row>
    <row r="5711" spans="8:12" x14ac:dyDescent="0.25">
      <c r="H5711" t="s">
        <v>6406</v>
      </c>
      <c r="I5711">
        <v>8005006</v>
      </c>
      <c r="J5711">
        <v>538004452</v>
      </c>
      <c r="K5711" t="s">
        <v>1437</v>
      </c>
      <c r="L5711" t="s">
        <v>1341</v>
      </c>
    </row>
    <row r="5712" spans="8:12" x14ac:dyDescent="0.25">
      <c r="H5712" t="s">
        <v>6407</v>
      </c>
      <c r="I5712">
        <v>9595383</v>
      </c>
      <c r="J5712">
        <v>538004306</v>
      </c>
      <c r="K5712" t="s">
        <v>1437</v>
      </c>
      <c r="L5712" t="s">
        <v>1341</v>
      </c>
    </row>
    <row r="5713" spans="8:12" x14ac:dyDescent="0.25">
      <c r="H5713" t="s">
        <v>6408</v>
      </c>
      <c r="I5713">
        <v>9508354</v>
      </c>
      <c r="J5713">
        <v>563646000</v>
      </c>
      <c r="K5713" t="s">
        <v>1441</v>
      </c>
      <c r="L5713" t="s">
        <v>1326</v>
      </c>
    </row>
    <row r="5714" spans="8:12" x14ac:dyDescent="0.25">
      <c r="H5714" t="s">
        <v>6408</v>
      </c>
      <c r="I5714">
        <v>9054169</v>
      </c>
      <c r="J5714">
        <v>525012362</v>
      </c>
      <c r="K5714" t="s">
        <v>1307</v>
      </c>
      <c r="L5714" t="s">
        <v>1308</v>
      </c>
    </row>
    <row r="5715" spans="8:12" x14ac:dyDescent="0.25">
      <c r="H5715" t="s">
        <v>6409</v>
      </c>
      <c r="I5715">
        <v>9528706</v>
      </c>
      <c r="J5715">
        <v>235072651</v>
      </c>
      <c r="K5715" t="s">
        <v>1558</v>
      </c>
      <c r="L5715" t="s">
        <v>1295</v>
      </c>
    </row>
    <row r="5716" spans="8:12" x14ac:dyDescent="0.25">
      <c r="H5716" t="s">
        <v>6410</v>
      </c>
      <c r="I5716">
        <v>9293600</v>
      </c>
      <c r="J5716">
        <v>353460000</v>
      </c>
      <c r="K5716" t="s">
        <v>1332</v>
      </c>
      <c r="L5716" t="s">
        <v>1346</v>
      </c>
    </row>
    <row r="5717" spans="8:12" x14ac:dyDescent="0.25">
      <c r="H5717" t="s">
        <v>6411</v>
      </c>
      <c r="I5717">
        <v>9435064</v>
      </c>
      <c r="J5717">
        <v>538090421</v>
      </c>
      <c r="K5717" t="s">
        <v>1437</v>
      </c>
      <c r="L5717" t="s">
        <v>1341</v>
      </c>
    </row>
    <row r="5718" spans="8:12" x14ac:dyDescent="0.25">
      <c r="H5718" t="s">
        <v>6412</v>
      </c>
      <c r="I5718">
        <v>9400708</v>
      </c>
      <c r="J5718">
        <v>220625000</v>
      </c>
      <c r="K5718" t="s">
        <v>1456</v>
      </c>
      <c r="L5718" t="s">
        <v>1326</v>
      </c>
    </row>
    <row r="5719" spans="8:12" x14ac:dyDescent="0.25">
      <c r="H5719" t="s">
        <v>6413</v>
      </c>
      <c r="I5719">
        <v>9341902</v>
      </c>
      <c r="J5719">
        <v>565321000</v>
      </c>
      <c r="L5719" t="s">
        <v>1346</v>
      </c>
    </row>
    <row r="5720" spans="8:12" x14ac:dyDescent="0.25">
      <c r="H5720" t="s">
        <v>6414</v>
      </c>
      <c r="I5720">
        <v>7721952</v>
      </c>
      <c r="J5720">
        <v>671222000</v>
      </c>
      <c r="K5720" t="s">
        <v>1311</v>
      </c>
      <c r="L5720" t="s">
        <v>1295</v>
      </c>
    </row>
    <row r="5721" spans="8:12" x14ac:dyDescent="0.25">
      <c r="H5721" t="s">
        <v>191</v>
      </c>
      <c r="I5721">
        <v>9583706</v>
      </c>
      <c r="J5721">
        <v>269149000</v>
      </c>
      <c r="K5721" t="s">
        <v>1460</v>
      </c>
      <c r="L5721" t="s">
        <v>1341</v>
      </c>
    </row>
    <row r="5722" spans="8:12" x14ac:dyDescent="0.25">
      <c r="H5722" t="s">
        <v>6415</v>
      </c>
      <c r="I5722">
        <v>9555345</v>
      </c>
      <c r="J5722">
        <v>273330940</v>
      </c>
      <c r="K5722" t="s">
        <v>1297</v>
      </c>
      <c r="L5722" t="s">
        <v>1295</v>
      </c>
    </row>
    <row r="5723" spans="8:12" x14ac:dyDescent="0.25">
      <c r="H5723" t="s">
        <v>6416</v>
      </c>
      <c r="I5723">
        <v>9196656</v>
      </c>
      <c r="J5723">
        <v>205571000</v>
      </c>
      <c r="K5723" t="s">
        <v>1616</v>
      </c>
      <c r="L5723" t="s">
        <v>1326</v>
      </c>
    </row>
    <row r="5724" spans="8:12" x14ac:dyDescent="0.25">
      <c r="H5724" t="s">
        <v>6417</v>
      </c>
      <c r="I5724">
        <v>9611034</v>
      </c>
      <c r="J5724">
        <v>636015538</v>
      </c>
      <c r="K5724" t="s">
        <v>1464</v>
      </c>
      <c r="L5724" t="s">
        <v>1308</v>
      </c>
    </row>
    <row r="5725" spans="8:12" x14ac:dyDescent="0.25">
      <c r="H5725" t="s">
        <v>6418</v>
      </c>
      <c r="I5725">
        <v>9368417</v>
      </c>
      <c r="J5725">
        <v>305915000</v>
      </c>
      <c r="L5725" t="s">
        <v>1295</v>
      </c>
    </row>
    <row r="5726" spans="8:12" x14ac:dyDescent="0.25">
      <c r="H5726" t="s">
        <v>6419</v>
      </c>
      <c r="I5726">
        <v>9550668</v>
      </c>
      <c r="J5726">
        <v>372296000</v>
      </c>
      <c r="L5726" t="s">
        <v>1341</v>
      </c>
    </row>
    <row r="5727" spans="8:12" x14ac:dyDescent="0.25">
      <c r="H5727" t="s">
        <v>6420</v>
      </c>
      <c r="I5727">
        <v>9375290</v>
      </c>
      <c r="J5727">
        <v>572265000</v>
      </c>
      <c r="K5727" t="s">
        <v>1575</v>
      </c>
      <c r="L5727" t="s">
        <v>1295</v>
      </c>
    </row>
    <row r="5728" spans="8:12" x14ac:dyDescent="0.25">
      <c r="H5728" t="s">
        <v>6421</v>
      </c>
      <c r="I5728">
        <v>9003835</v>
      </c>
      <c r="J5728">
        <v>477823000</v>
      </c>
      <c r="K5728" t="s">
        <v>1348</v>
      </c>
      <c r="L5728" t="s">
        <v>1295</v>
      </c>
    </row>
    <row r="5729" spans="8:12" x14ac:dyDescent="0.25">
      <c r="H5729" t="s">
        <v>6422</v>
      </c>
      <c r="I5729">
        <v>9392250</v>
      </c>
      <c r="J5729">
        <v>565946000</v>
      </c>
      <c r="L5729" t="s">
        <v>1346</v>
      </c>
    </row>
    <row r="5730" spans="8:12" x14ac:dyDescent="0.25">
      <c r="H5730" t="s">
        <v>6423</v>
      </c>
      <c r="I5730">
        <v>9361392</v>
      </c>
      <c r="J5730">
        <v>256228000</v>
      </c>
      <c r="K5730" t="s">
        <v>1340</v>
      </c>
      <c r="L5730" t="s">
        <v>1295</v>
      </c>
    </row>
    <row r="5731" spans="8:12" x14ac:dyDescent="0.25">
      <c r="H5731" t="s">
        <v>6424</v>
      </c>
      <c r="I5731">
        <v>9430715</v>
      </c>
      <c r="J5731">
        <v>548455100</v>
      </c>
      <c r="K5731" t="s">
        <v>1988</v>
      </c>
      <c r="L5731" t="s">
        <v>1395</v>
      </c>
    </row>
    <row r="5732" spans="8:12" x14ac:dyDescent="0.25">
      <c r="H5732" t="s">
        <v>6425</v>
      </c>
      <c r="I5732">
        <v>9495612</v>
      </c>
      <c r="J5732">
        <v>514833000</v>
      </c>
      <c r="K5732" t="s">
        <v>1406</v>
      </c>
      <c r="L5732" t="s">
        <v>1295</v>
      </c>
    </row>
    <row r="5733" spans="8:12" x14ac:dyDescent="0.25">
      <c r="H5733" t="s">
        <v>6426</v>
      </c>
      <c r="I5733">
        <v>9661845</v>
      </c>
      <c r="J5733">
        <v>548086500</v>
      </c>
      <c r="K5733" t="s">
        <v>1988</v>
      </c>
      <c r="L5733" t="s">
        <v>1313</v>
      </c>
    </row>
    <row r="5734" spans="8:12" x14ac:dyDescent="0.25">
      <c r="H5734" t="s">
        <v>6427</v>
      </c>
      <c r="I5734">
        <v>9430727</v>
      </c>
      <c r="J5734">
        <v>548043500</v>
      </c>
      <c r="K5734" t="s">
        <v>1988</v>
      </c>
      <c r="L5734" t="s">
        <v>1313</v>
      </c>
    </row>
    <row r="5735" spans="8:12" x14ac:dyDescent="0.25">
      <c r="H5735" t="s">
        <v>6428</v>
      </c>
      <c r="I5735">
        <v>9691759</v>
      </c>
      <c r="J5735">
        <v>563138000</v>
      </c>
      <c r="K5735" t="s">
        <v>1441</v>
      </c>
      <c r="L5735" t="s">
        <v>1494</v>
      </c>
    </row>
    <row r="5736" spans="8:12" x14ac:dyDescent="0.25">
      <c r="H5736" t="s">
        <v>6429</v>
      </c>
      <c r="I5736">
        <v>9314442</v>
      </c>
      <c r="J5736">
        <v>256365000</v>
      </c>
      <c r="K5736" t="s">
        <v>1340</v>
      </c>
      <c r="L5736" t="s">
        <v>1295</v>
      </c>
    </row>
    <row r="5737" spans="8:12" x14ac:dyDescent="0.25">
      <c r="H5737" t="s">
        <v>6430</v>
      </c>
      <c r="I5737">
        <v>9386146</v>
      </c>
      <c r="J5737">
        <v>256552000</v>
      </c>
      <c r="K5737" t="s">
        <v>1340</v>
      </c>
      <c r="L5737" t="s">
        <v>1295</v>
      </c>
    </row>
    <row r="5738" spans="8:12" x14ac:dyDescent="0.25">
      <c r="H5738" t="s">
        <v>6431</v>
      </c>
      <c r="I5738">
        <v>9386158</v>
      </c>
      <c r="J5738">
        <v>993250540</v>
      </c>
      <c r="L5738" t="s">
        <v>1295</v>
      </c>
    </row>
    <row r="5739" spans="8:12" x14ac:dyDescent="0.25">
      <c r="H5739" t="s">
        <v>6432</v>
      </c>
      <c r="I5739">
        <v>9386158</v>
      </c>
      <c r="J5739">
        <v>256776000</v>
      </c>
      <c r="K5739" t="s">
        <v>1340</v>
      </c>
      <c r="L5739" t="s">
        <v>1295</v>
      </c>
    </row>
    <row r="5740" spans="8:12" x14ac:dyDescent="0.25">
      <c r="H5740" t="s">
        <v>6433</v>
      </c>
      <c r="I5740">
        <v>9386160</v>
      </c>
      <c r="J5740">
        <v>249142000</v>
      </c>
      <c r="K5740" t="s">
        <v>1340</v>
      </c>
      <c r="L5740" t="s">
        <v>1295</v>
      </c>
    </row>
    <row r="5741" spans="8:12" x14ac:dyDescent="0.25">
      <c r="H5741" t="s">
        <v>6434</v>
      </c>
      <c r="I5741">
        <v>9492634</v>
      </c>
      <c r="J5741">
        <v>215991000</v>
      </c>
      <c r="K5741" t="s">
        <v>1340</v>
      </c>
      <c r="L5741" t="s">
        <v>1295</v>
      </c>
    </row>
    <row r="5742" spans="8:12" x14ac:dyDescent="0.25">
      <c r="H5742" t="s">
        <v>6435</v>
      </c>
      <c r="I5742">
        <v>9705744</v>
      </c>
      <c r="J5742">
        <v>636016362</v>
      </c>
      <c r="K5742" t="s">
        <v>1464</v>
      </c>
      <c r="L5742" t="s">
        <v>1313</v>
      </c>
    </row>
    <row r="5743" spans="8:12" x14ac:dyDescent="0.25">
      <c r="H5743" t="s">
        <v>6436</v>
      </c>
      <c r="I5743">
        <v>9640138</v>
      </c>
      <c r="J5743">
        <v>538005215</v>
      </c>
      <c r="K5743" t="s">
        <v>1437</v>
      </c>
      <c r="L5743" t="s">
        <v>1326</v>
      </c>
    </row>
    <row r="5744" spans="8:12" x14ac:dyDescent="0.25">
      <c r="H5744" t="s">
        <v>6437</v>
      </c>
      <c r="I5744">
        <v>9286554</v>
      </c>
      <c r="J5744">
        <v>538002174</v>
      </c>
      <c r="K5744" t="s">
        <v>1437</v>
      </c>
      <c r="L5744" t="s">
        <v>1326</v>
      </c>
    </row>
    <row r="5745" spans="8:12" x14ac:dyDescent="0.25">
      <c r="H5745" t="s">
        <v>6438</v>
      </c>
      <c r="I5745">
        <v>9725835</v>
      </c>
      <c r="J5745">
        <v>636017335</v>
      </c>
      <c r="K5745" t="s">
        <v>1464</v>
      </c>
      <c r="L5745" t="s">
        <v>1412</v>
      </c>
    </row>
    <row r="5746" spans="8:12" x14ac:dyDescent="0.25">
      <c r="H5746" t="s">
        <v>6439</v>
      </c>
      <c r="I5746">
        <v>9587790</v>
      </c>
      <c r="J5746">
        <v>538004629</v>
      </c>
      <c r="K5746" t="s">
        <v>1437</v>
      </c>
      <c r="L5746" t="s">
        <v>1326</v>
      </c>
    </row>
    <row r="5747" spans="8:12" x14ac:dyDescent="0.25">
      <c r="H5747" t="s">
        <v>6440</v>
      </c>
      <c r="I5747">
        <v>9479644</v>
      </c>
      <c r="J5747">
        <v>249929000</v>
      </c>
      <c r="K5747" t="s">
        <v>1340</v>
      </c>
      <c r="L5747" t="s">
        <v>1326</v>
      </c>
    </row>
    <row r="5748" spans="8:12" x14ac:dyDescent="0.25">
      <c r="H5748" t="s">
        <v>6441</v>
      </c>
      <c r="I5748">
        <v>9340116</v>
      </c>
      <c r="J5748">
        <v>636013337</v>
      </c>
      <c r="K5748" t="s">
        <v>1464</v>
      </c>
      <c r="L5748" t="s">
        <v>1326</v>
      </c>
    </row>
    <row r="5749" spans="8:12" x14ac:dyDescent="0.25">
      <c r="H5749" t="s">
        <v>6442</v>
      </c>
      <c r="I5749">
        <v>9705720</v>
      </c>
      <c r="J5749">
        <v>636016360</v>
      </c>
      <c r="K5749" t="s">
        <v>1464</v>
      </c>
      <c r="L5749" t="s">
        <v>1313</v>
      </c>
    </row>
    <row r="5750" spans="8:12" x14ac:dyDescent="0.25">
      <c r="H5750" t="s">
        <v>6443</v>
      </c>
      <c r="I5750">
        <v>9486180</v>
      </c>
      <c r="J5750">
        <v>538003579</v>
      </c>
      <c r="K5750" t="s">
        <v>1437</v>
      </c>
      <c r="L5750" t="s">
        <v>1326</v>
      </c>
    </row>
    <row r="5751" spans="8:12" x14ac:dyDescent="0.25">
      <c r="H5751" t="s">
        <v>6444</v>
      </c>
      <c r="I5751">
        <v>9167710</v>
      </c>
      <c r="J5751">
        <v>538002462</v>
      </c>
      <c r="K5751" t="s">
        <v>1437</v>
      </c>
      <c r="L5751" t="s">
        <v>1326</v>
      </c>
    </row>
    <row r="5752" spans="8:12" x14ac:dyDescent="0.25">
      <c r="H5752" t="s">
        <v>6444</v>
      </c>
      <c r="I5752">
        <v>9167710</v>
      </c>
      <c r="J5752">
        <v>536953886</v>
      </c>
      <c r="K5752" t="s">
        <v>6445</v>
      </c>
      <c r="L5752" t="s">
        <v>1326</v>
      </c>
    </row>
    <row r="5753" spans="8:12" x14ac:dyDescent="0.25">
      <c r="H5753" t="s">
        <v>6446</v>
      </c>
      <c r="I5753">
        <v>9486178</v>
      </c>
      <c r="J5753">
        <v>538003525</v>
      </c>
      <c r="K5753" t="s">
        <v>1437</v>
      </c>
      <c r="L5753" t="s">
        <v>1326</v>
      </c>
    </row>
    <row r="5754" spans="8:12" x14ac:dyDescent="0.25">
      <c r="H5754" t="s">
        <v>6447</v>
      </c>
      <c r="I5754">
        <v>9187538</v>
      </c>
      <c r="J5754">
        <v>477289600</v>
      </c>
      <c r="K5754" t="s">
        <v>1348</v>
      </c>
      <c r="L5754" t="s">
        <v>1326</v>
      </c>
    </row>
    <row r="5755" spans="8:12" x14ac:dyDescent="0.25">
      <c r="H5755" t="s">
        <v>6448</v>
      </c>
      <c r="I5755">
        <v>9705756</v>
      </c>
      <c r="J5755">
        <v>636016363</v>
      </c>
      <c r="K5755" t="s">
        <v>1464</v>
      </c>
      <c r="L5755" t="s">
        <v>1412</v>
      </c>
    </row>
    <row r="5756" spans="8:12" x14ac:dyDescent="0.25">
      <c r="H5756" t="s">
        <v>6449</v>
      </c>
      <c r="I5756">
        <v>9705732</v>
      </c>
      <c r="J5756">
        <v>636016361</v>
      </c>
      <c r="K5756" t="s">
        <v>1464</v>
      </c>
      <c r="L5756" t="s">
        <v>1313</v>
      </c>
    </row>
    <row r="5757" spans="8:12" x14ac:dyDescent="0.25">
      <c r="H5757" t="s">
        <v>6450</v>
      </c>
      <c r="I5757">
        <v>9374416</v>
      </c>
      <c r="J5757">
        <v>636013409</v>
      </c>
      <c r="K5757" t="s">
        <v>1464</v>
      </c>
      <c r="L5757" t="s">
        <v>1326</v>
      </c>
    </row>
    <row r="5758" spans="8:12" x14ac:dyDescent="0.25">
      <c r="H5758" t="s">
        <v>6451</v>
      </c>
      <c r="I5758">
        <v>9486192</v>
      </c>
      <c r="J5758">
        <v>538003696</v>
      </c>
      <c r="K5758" t="s">
        <v>1437</v>
      </c>
      <c r="L5758" t="s">
        <v>1326</v>
      </c>
    </row>
    <row r="5759" spans="8:12" x14ac:dyDescent="0.25">
      <c r="H5759" t="s">
        <v>6452</v>
      </c>
      <c r="I5759">
        <v>9175767</v>
      </c>
      <c r="J5759">
        <v>538002197</v>
      </c>
      <c r="K5759" t="s">
        <v>1437</v>
      </c>
      <c r="L5759" t="s">
        <v>1326</v>
      </c>
    </row>
    <row r="5760" spans="8:12" x14ac:dyDescent="0.25">
      <c r="H5760" t="s">
        <v>6453</v>
      </c>
      <c r="I5760">
        <v>9140475</v>
      </c>
      <c r="J5760">
        <v>353461000</v>
      </c>
      <c r="K5760" t="s">
        <v>1332</v>
      </c>
      <c r="L5760" t="s">
        <v>1313</v>
      </c>
    </row>
    <row r="5761" spans="8:12" x14ac:dyDescent="0.25">
      <c r="H5761" t="s">
        <v>6454</v>
      </c>
      <c r="I5761">
        <v>9416044</v>
      </c>
      <c r="J5761">
        <v>636016965</v>
      </c>
      <c r="K5761" t="s">
        <v>1464</v>
      </c>
      <c r="L5761" t="s">
        <v>1326</v>
      </c>
    </row>
    <row r="5762" spans="8:12" x14ac:dyDescent="0.25">
      <c r="H5762" t="s">
        <v>6455</v>
      </c>
      <c r="I5762">
        <v>9490296</v>
      </c>
      <c r="J5762">
        <v>538004628</v>
      </c>
      <c r="K5762" t="s">
        <v>1437</v>
      </c>
      <c r="L5762" t="s">
        <v>1326</v>
      </c>
    </row>
    <row r="5763" spans="8:12" x14ac:dyDescent="0.25">
      <c r="H5763" t="s">
        <v>6456</v>
      </c>
      <c r="I5763">
        <v>9640140</v>
      </c>
      <c r="J5763">
        <v>538005478</v>
      </c>
      <c r="K5763" t="s">
        <v>1437</v>
      </c>
      <c r="L5763" t="s">
        <v>1326</v>
      </c>
    </row>
    <row r="5764" spans="8:12" x14ac:dyDescent="0.25">
      <c r="H5764" t="s">
        <v>6457</v>
      </c>
      <c r="I5764">
        <v>9705768</v>
      </c>
      <c r="J5764">
        <v>636016364</v>
      </c>
      <c r="K5764" t="s">
        <v>1464</v>
      </c>
      <c r="L5764" t="s">
        <v>1313</v>
      </c>
    </row>
    <row r="5765" spans="8:12" x14ac:dyDescent="0.25">
      <c r="H5765" t="s">
        <v>6458</v>
      </c>
      <c r="I5765">
        <v>9558397</v>
      </c>
      <c r="J5765">
        <v>636017165</v>
      </c>
      <c r="K5765" t="s">
        <v>1464</v>
      </c>
      <c r="L5765" t="s">
        <v>1326</v>
      </c>
    </row>
    <row r="5766" spans="8:12" x14ac:dyDescent="0.25">
      <c r="H5766" t="s">
        <v>6459</v>
      </c>
      <c r="I5766">
        <v>9287297</v>
      </c>
      <c r="J5766">
        <v>538006612</v>
      </c>
      <c r="K5766" t="s">
        <v>1437</v>
      </c>
      <c r="L5766" t="s">
        <v>1326</v>
      </c>
    </row>
    <row r="5767" spans="8:12" x14ac:dyDescent="0.25">
      <c r="H5767" t="s">
        <v>6460</v>
      </c>
      <c r="I5767">
        <v>9193599</v>
      </c>
      <c r="J5767">
        <v>538001946</v>
      </c>
      <c r="K5767" t="s">
        <v>1437</v>
      </c>
      <c r="L5767" t="s">
        <v>1326</v>
      </c>
    </row>
    <row r="5768" spans="8:12" x14ac:dyDescent="0.25">
      <c r="H5768" t="s">
        <v>6461</v>
      </c>
      <c r="I5768">
        <v>9324215</v>
      </c>
      <c r="J5768">
        <v>353772000</v>
      </c>
      <c r="K5768" t="s">
        <v>1332</v>
      </c>
      <c r="L5768" t="s">
        <v>1326</v>
      </c>
    </row>
    <row r="5769" spans="8:12" x14ac:dyDescent="0.25">
      <c r="H5769" t="s">
        <v>6462</v>
      </c>
      <c r="I5769">
        <v>9479632</v>
      </c>
      <c r="J5769">
        <v>249930000</v>
      </c>
      <c r="K5769" t="s">
        <v>1340</v>
      </c>
      <c r="L5769" t="s">
        <v>1326</v>
      </c>
    </row>
    <row r="5770" spans="8:12" x14ac:dyDescent="0.25">
      <c r="H5770" t="s">
        <v>6463</v>
      </c>
      <c r="I5770">
        <v>9285469</v>
      </c>
      <c r="J5770">
        <v>565720000</v>
      </c>
      <c r="L5770" t="s">
        <v>1326</v>
      </c>
    </row>
    <row r="5771" spans="8:12" x14ac:dyDescent="0.25">
      <c r="H5771" t="s">
        <v>6463</v>
      </c>
      <c r="I5771">
        <v>9285469</v>
      </c>
      <c r="J5771">
        <v>538006568</v>
      </c>
      <c r="K5771" t="s">
        <v>1437</v>
      </c>
      <c r="L5771" t="s">
        <v>1326</v>
      </c>
    </row>
    <row r="5772" spans="8:12" x14ac:dyDescent="0.25">
      <c r="H5772" t="s">
        <v>6464</v>
      </c>
      <c r="I5772">
        <v>9278662</v>
      </c>
      <c r="J5772">
        <v>565716000</v>
      </c>
      <c r="L5772" t="s">
        <v>1326</v>
      </c>
    </row>
    <row r="5773" spans="8:12" x14ac:dyDescent="0.25">
      <c r="H5773" t="s">
        <v>6464</v>
      </c>
      <c r="I5773">
        <v>9278662</v>
      </c>
      <c r="J5773">
        <v>538006592</v>
      </c>
      <c r="K5773" t="s">
        <v>1437</v>
      </c>
      <c r="L5773" t="s">
        <v>1326</v>
      </c>
    </row>
    <row r="5774" spans="8:12" x14ac:dyDescent="0.25">
      <c r="H5774" t="s">
        <v>6465</v>
      </c>
      <c r="I5774">
        <v>9515319</v>
      </c>
      <c r="J5774">
        <v>538006582</v>
      </c>
      <c r="K5774" t="s">
        <v>1437</v>
      </c>
      <c r="L5774" t="s">
        <v>1326</v>
      </c>
    </row>
    <row r="5775" spans="8:12" x14ac:dyDescent="0.25">
      <c r="H5775" t="s">
        <v>6466</v>
      </c>
      <c r="I5775">
        <v>9236054</v>
      </c>
      <c r="J5775">
        <v>565722000</v>
      </c>
      <c r="L5775" t="s">
        <v>1326</v>
      </c>
    </row>
    <row r="5776" spans="8:12" x14ac:dyDescent="0.25">
      <c r="H5776" t="s">
        <v>6466</v>
      </c>
      <c r="I5776">
        <v>9236054</v>
      </c>
      <c r="J5776">
        <v>538006567</v>
      </c>
      <c r="K5776" t="s">
        <v>1437</v>
      </c>
      <c r="L5776" t="s">
        <v>1326</v>
      </c>
    </row>
    <row r="5777" spans="8:12" x14ac:dyDescent="0.25">
      <c r="H5777" t="s">
        <v>6467</v>
      </c>
      <c r="I5777">
        <v>9278650</v>
      </c>
      <c r="J5777">
        <v>565715000</v>
      </c>
      <c r="L5777" t="s">
        <v>1326</v>
      </c>
    </row>
    <row r="5778" spans="8:12" x14ac:dyDescent="0.25">
      <c r="H5778" t="s">
        <v>6467</v>
      </c>
      <c r="I5778">
        <v>9278650</v>
      </c>
      <c r="J5778">
        <v>538006593</v>
      </c>
      <c r="K5778" t="s">
        <v>1437</v>
      </c>
      <c r="L5778" t="s">
        <v>1326</v>
      </c>
    </row>
    <row r="5779" spans="8:12" x14ac:dyDescent="0.25">
      <c r="H5779" t="s">
        <v>6468</v>
      </c>
      <c r="I5779">
        <v>9400370</v>
      </c>
      <c r="J5779">
        <v>352182000</v>
      </c>
      <c r="K5779" t="s">
        <v>1332</v>
      </c>
      <c r="L5779" t="s">
        <v>1326</v>
      </c>
    </row>
    <row r="5780" spans="8:12" x14ac:dyDescent="0.25">
      <c r="H5780" t="s">
        <v>6469</v>
      </c>
      <c r="I5780">
        <v>9393008</v>
      </c>
      <c r="J5780">
        <v>351009000</v>
      </c>
      <c r="K5780" t="s">
        <v>1332</v>
      </c>
      <c r="L5780" t="s">
        <v>1326</v>
      </c>
    </row>
    <row r="5781" spans="8:12" x14ac:dyDescent="0.25">
      <c r="H5781" t="s">
        <v>6470</v>
      </c>
      <c r="I5781">
        <v>9263136</v>
      </c>
      <c r="J5781">
        <v>565723000</v>
      </c>
      <c r="L5781" t="s">
        <v>1326</v>
      </c>
    </row>
    <row r="5782" spans="8:12" x14ac:dyDescent="0.25">
      <c r="H5782" t="s">
        <v>6470</v>
      </c>
      <c r="I5782">
        <v>9263136</v>
      </c>
      <c r="J5782">
        <v>538006569</v>
      </c>
      <c r="K5782" t="s">
        <v>1437</v>
      </c>
      <c r="L5782" t="s">
        <v>1326</v>
      </c>
    </row>
    <row r="5783" spans="8:12" x14ac:dyDescent="0.25">
      <c r="H5783" t="s">
        <v>6471</v>
      </c>
      <c r="I5783">
        <v>9374533</v>
      </c>
      <c r="J5783">
        <v>353548000</v>
      </c>
      <c r="K5783" t="s">
        <v>1332</v>
      </c>
      <c r="L5783" t="s">
        <v>1326</v>
      </c>
    </row>
    <row r="5784" spans="8:12" x14ac:dyDescent="0.25">
      <c r="H5784" t="s">
        <v>6472</v>
      </c>
      <c r="I5784">
        <v>9335824</v>
      </c>
      <c r="J5784">
        <v>372894000</v>
      </c>
      <c r="L5784" t="s">
        <v>1326</v>
      </c>
    </row>
    <row r="5785" spans="8:12" x14ac:dyDescent="0.25">
      <c r="H5785" t="s">
        <v>6473</v>
      </c>
      <c r="I5785">
        <v>9273387</v>
      </c>
      <c r="J5785">
        <v>563952000</v>
      </c>
      <c r="K5785" t="s">
        <v>1441</v>
      </c>
      <c r="L5785" t="s">
        <v>1326</v>
      </c>
    </row>
    <row r="5786" spans="8:12" x14ac:dyDescent="0.25">
      <c r="H5786" t="s">
        <v>6473</v>
      </c>
      <c r="I5786">
        <v>9273387</v>
      </c>
      <c r="J5786">
        <v>538006575</v>
      </c>
      <c r="K5786" t="s">
        <v>1437</v>
      </c>
      <c r="L5786" t="s">
        <v>1326</v>
      </c>
    </row>
    <row r="5787" spans="8:12" x14ac:dyDescent="0.25">
      <c r="H5787" t="s">
        <v>6474</v>
      </c>
      <c r="I5787">
        <v>9262584</v>
      </c>
      <c r="J5787">
        <v>565725000</v>
      </c>
      <c r="L5787" t="s">
        <v>1326</v>
      </c>
    </row>
    <row r="5788" spans="8:12" x14ac:dyDescent="0.25">
      <c r="H5788" t="s">
        <v>6474</v>
      </c>
      <c r="I5788">
        <v>9262584</v>
      </c>
      <c r="J5788">
        <v>538006570</v>
      </c>
      <c r="K5788" t="s">
        <v>1437</v>
      </c>
      <c r="L5788" t="s">
        <v>1326</v>
      </c>
    </row>
    <row r="5789" spans="8:12" x14ac:dyDescent="0.25">
      <c r="H5789" t="s">
        <v>6475</v>
      </c>
      <c r="I5789">
        <v>9248461</v>
      </c>
      <c r="J5789">
        <v>565719000</v>
      </c>
      <c r="L5789" t="s">
        <v>1326</v>
      </c>
    </row>
    <row r="5790" spans="8:12" x14ac:dyDescent="0.25">
      <c r="H5790" t="s">
        <v>6475</v>
      </c>
      <c r="I5790">
        <v>9248461</v>
      </c>
      <c r="J5790">
        <v>538006571</v>
      </c>
      <c r="K5790" t="s">
        <v>1437</v>
      </c>
      <c r="L5790" t="s">
        <v>1326</v>
      </c>
    </row>
    <row r="5791" spans="8:12" x14ac:dyDescent="0.25">
      <c r="H5791" t="s">
        <v>6476</v>
      </c>
      <c r="I5791">
        <v>9223916</v>
      </c>
      <c r="J5791">
        <v>565718000</v>
      </c>
      <c r="L5791" t="s">
        <v>1326</v>
      </c>
    </row>
    <row r="5792" spans="8:12" x14ac:dyDescent="0.25">
      <c r="H5792" t="s">
        <v>6476</v>
      </c>
      <c r="I5792">
        <v>9223916</v>
      </c>
      <c r="J5792">
        <v>538006572</v>
      </c>
      <c r="K5792" t="s">
        <v>1437</v>
      </c>
      <c r="L5792" t="s">
        <v>1326</v>
      </c>
    </row>
    <row r="5793" spans="8:12" x14ac:dyDescent="0.25">
      <c r="H5793" t="s">
        <v>6477</v>
      </c>
      <c r="I5793">
        <v>9330587</v>
      </c>
      <c r="J5793">
        <v>372347000</v>
      </c>
      <c r="L5793" t="s">
        <v>1326</v>
      </c>
    </row>
    <row r="5794" spans="8:12" x14ac:dyDescent="0.25">
      <c r="H5794" t="s">
        <v>6478</v>
      </c>
      <c r="I5794">
        <v>9274288</v>
      </c>
      <c r="J5794">
        <v>564255000</v>
      </c>
      <c r="K5794" t="s">
        <v>1441</v>
      </c>
      <c r="L5794" t="s">
        <v>1326</v>
      </c>
    </row>
    <row r="5795" spans="8:12" x14ac:dyDescent="0.25">
      <c r="H5795" t="s">
        <v>6478</v>
      </c>
      <c r="I5795">
        <v>9274288</v>
      </c>
      <c r="J5795">
        <v>538006585</v>
      </c>
      <c r="K5795" t="s">
        <v>1437</v>
      </c>
      <c r="L5795" t="s">
        <v>1326</v>
      </c>
    </row>
    <row r="5796" spans="8:12" x14ac:dyDescent="0.25">
      <c r="H5796" t="s">
        <v>6479</v>
      </c>
      <c r="I5796">
        <v>9342786</v>
      </c>
      <c r="J5796">
        <v>372605000</v>
      </c>
      <c r="L5796" t="s">
        <v>1326</v>
      </c>
    </row>
    <row r="5797" spans="8:12" x14ac:dyDescent="0.25">
      <c r="H5797" t="s">
        <v>6480</v>
      </c>
      <c r="I5797">
        <v>9294288</v>
      </c>
      <c r="J5797">
        <v>565717000</v>
      </c>
      <c r="L5797" t="s">
        <v>1326</v>
      </c>
    </row>
    <row r="5798" spans="8:12" x14ac:dyDescent="0.25">
      <c r="H5798" t="s">
        <v>6480</v>
      </c>
      <c r="I5798">
        <v>9294288</v>
      </c>
      <c r="J5798">
        <v>538006573</v>
      </c>
      <c r="K5798" t="s">
        <v>1437</v>
      </c>
      <c r="L5798" t="s">
        <v>1326</v>
      </c>
    </row>
    <row r="5799" spans="8:12" x14ac:dyDescent="0.25">
      <c r="H5799" t="s">
        <v>6481</v>
      </c>
      <c r="I5799">
        <v>9274276</v>
      </c>
      <c r="J5799">
        <v>563318000</v>
      </c>
      <c r="K5799" t="s">
        <v>1441</v>
      </c>
      <c r="L5799" t="s">
        <v>1326</v>
      </c>
    </row>
    <row r="5800" spans="8:12" x14ac:dyDescent="0.25">
      <c r="H5800" t="s">
        <v>6481</v>
      </c>
      <c r="I5800">
        <v>9274276</v>
      </c>
      <c r="J5800">
        <v>538006586</v>
      </c>
      <c r="K5800" t="s">
        <v>1437</v>
      </c>
      <c r="L5800" t="s">
        <v>1326</v>
      </c>
    </row>
    <row r="5801" spans="8:12" x14ac:dyDescent="0.25">
      <c r="H5801" t="s">
        <v>6482</v>
      </c>
      <c r="I5801">
        <v>9317858</v>
      </c>
      <c r="J5801">
        <v>538006820</v>
      </c>
      <c r="K5801" t="s">
        <v>1437</v>
      </c>
      <c r="L5801" t="s">
        <v>1326</v>
      </c>
    </row>
    <row r="5802" spans="8:12" x14ac:dyDescent="0.25">
      <c r="H5802" t="s">
        <v>6482</v>
      </c>
      <c r="I5802">
        <v>9317858</v>
      </c>
      <c r="J5802">
        <v>371741000</v>
      </c>
      <c r="L5802" t="s">
        <v>1326</v>
      </c>
    </row>
    <row r="5803" spans="8:12" x14ac:dyDescent="0.25">
      <c r="H5803" t="s">
        <v>6483</v>
      </c>
      <c r="I5803">
        <v>9276248</v>
      </c>
      <c r="J5803">
        <v>565724000</v>
      </c>
      <c r="L5803" t="s">
        <v>1326</v>
      </c>
    </row>
    <row r="5804" spans="8:12" x14ac:dyDescent="0.25">
      <c r="H5804" t="s">
        <v>6483</v>
      </c>
      <c r="I5804">
        <v>9276248</v>
      </c>
      <c r="J5804">
        <v>538006574</v>
      </c>
      <c r="K5804" t="s">
        <v>1437</v>
      </c>
      <c r="L5804" t="s">
        <v>1326</v>
      </c>
    </row>
    <row r="5805" spans="8:12" x14ac:dyDescent="0.25">
      <c r="H5805" t="s">
        <v>6484</v>
      </c>
      <c r="I5805">
        <v>9576820</v>
      </c>
      <c r="J5805">
        <v>477211400</v>
      </c>
      <c r="K5805" t="s">
        <v>1348</v>
      </c>
      <c r="L5805" t="s">
        <v>1326</v>
      </c>
    </row>
    <row r="5806" spans="8:12" x14ac:dyDescent="0.25">
      <c r="H5806" t="s">
        <v>6485</v>
      </c>
      <c r="I5806">
        <v>9743758</v>
      </c>
      <c r="J5806">
        <v>566424000</v>
      </c>
      <c r="L5806" t="s">
        <v>1313</v>
      </c>
    </row>
    <row r="5807" spans="8:12" x14ac:dyDescent="0.25">
      <c r="H5807" t="s">
        <v>6486</v>
      </c>
      <c r="I5807">
        <v>9209996</v>
      </c>
      <c r="J5807">
        <v>215864000</v>
      </c>
      <c r="K5807" t="s">
        <v>1340</v>
      </c>
      <c r="L5807" t="s">
        <v>1326</v>
      </c>
    </row>
    <row r="5808" spans="8:12" x14ac:dyDescent="0.25">
      <c r="H5808" t="s">
        <v>6487</v>
      </c>
      <c r="I5808">
        <v>9758789</v>
      </c>
      <c r="J5808">
        <v>374026000</v>
      </c>
      <c r="L5808" t="s">
        <v>1412</v>
      </c>
    </row>
    <row r="5809" spans="8:12" x14ac:dyDescent="0.25">
      <c r="H5809" t="s">
        <v>6488</v>
      </c>
      <c r="I5809">
        <v>9427457</v>
      </c>
      <c r="J5809">
        <v>477211300</v>
      </c>
      <c r="K5809" t="s">
        <v>1348</v>
      </c>
      <c r="L5809" t="s">
        <v>1412</v>
      </c>
    </row>
    <row r="5810" spans="8:12" x14ac:dyDescent="0.25">
      <c r="H5810" t="s">
        <v>6489</v>
      </c>
      <c r="I5810">
        <v>9521423</v>
      </c>
      <c r="J5810">
        <v>256154000</v>
      </c>
      <c r="K5810" t="s">
        <v>1340</v>
      </c>
      <c r="L5810" t="s">
        <v>1326</v>
      </c>
    </row>
    <row r="5811" spans="8:12" x14ac:dyDescent="0.25">
      <c r="H5811" t="s">
        <v>6490</v>
      </c>
      <c r="I5811">
        <v>9558971</v>
      </c>
      <c r="J5811">
        <v>565544000</v>
      </c>
      <c r="L5811" t="s">
        <v>1326</v>
      </c>
    </row>
    <row r="5812" spans="8:12" x14ac:dyDescent="0.25">
      <c r="H5812" t="s">
        <v>6491</v>
      </c>
      <c r="I5812">
        <v>9304291</v>
      </c>
      <c r="J5812">
        <v>249814000</v>
      </c>
      <c r="K5812" t="s">
        <v>1340</v>
      </c>
      <c r="L5812" t="s">
        <v>1326</v>
      </c>
    </row>
    <row r="5813" spans="8:12" x14ac:dyDescent="0.25">
      <c r="H5813" t="s">
        <v>6492</v>
      </c>
      <c r="I5813">
        <v>9558957</v>
      </c>
      <c r="J5813">
        <v>256802000</v>
      </c>
      <c r="K5813" t="s">
        <v>1340</v>
      </c>
      <c r="L5813" t="s">
        <v>1326</v>
      </c>
    </row>
    <row r="5814" spans="8:12" x14ac:dyDescent="0.25">
      <c r="H5814" t="s">
        <v>6493</v>
      </c>
      <c r="I5814">
        <v>9254202</v>
      </c>
      <c r="J5814">
        <v>354556000</v>
      </c>
      <c r="K5814" t="s">
        <v>1332</v>
      </c>
      <c r="L5814" t="s">
        <v>1326</v>
      </c>
    </row>
    <row r="5815" spans="8:12" x14ac:dyDescent="0.25">
      <c r="H5815" t="s">
        <v>6494</v>
      </c>
      <c r="I5815">
        <v>9446257</v>
      </c>
      <c r="J5815">
        <v>477081300</v>
      </c>
      <c r="K5815" t="s">
        <v>1348</v>
      </c>
      <c r="L5815" t="s">
        <v>1395</v>
      </c>
    </row>
    <row r="5816" spans="8:12" x14ac:dyDescent="0.25">
      <c r="H5816" t="s">
        <v>6495</v>
      </c>
      <c r="I5816">
        <v>9414242</v>
      </c>
      <c r="J5816">
        <v>356447000</v>
      </c>
      <c r="K5816" t="s">
        <v>1332</v>
      </c>
      <c r="L5816" t="s">
        <v>1326</v>
      </c>
    </row>
    <row r="5817" spans="8:12" x14ac:dyDescent="0.25">
      <c r="H5817" t="s">
        <v>6496</v>
      </c>
      <c r="I5817">
        <v>9284685</v>
      </c>
      <c r="J5817">
        <v>356212000</v>
      </c>
      <c r="K5817" t="s">
        <v>1332</v>
      </c>
      <c r="L5817" t="s">
        <v>1326</v>
      </c>
    </row>
    <row r="5818" spans="8:12" x14ac:dyDescent="0.25">
      <c r="H5818" t="s">
        <v>6497</v>
      </c>
      <c r="I5818">
        <v>9303649</v>
      </c>
      <c r="J5818">
        <v>354801000</v>
      </c>
      <c r="K5818" t="s">
        <v>1332</v>
      </c>
      <c r="L5818" t="s">
        <v>1326</v>
      </c>
    </row>
    <row r="5819" spans="8:12" x14ac:dyDescent="0.25">
      <c r="H5819" t="s">
        <v>6498</v>
      </c>
      <c r="I5819">
        <v>9565754</v>
      </c>
      <c r="J5819">
        <v>319842000</v>
      </c>
      <c r="K5819" t="s">
        <v>1671</v>
      </c>
      <c r="L5819" t="s">
        <v>1326</v>
      </c>
    </row>
    <row r="5820" spans="8:12" x14ac:dyDescent="0.25">
      <c r="H5820" t="s">
        <v>6499</v>
      </c>
      <c r="I5820">
        <v>9414254</v>
      </c>
      <c r="J5820">
        <v>319099700</v>
      </c>
      <c r="K5820" t="s">
        <v>1671</v>
      </c>
      <c r="L5820" t="s">
        <v>1326</v>
      </c>
    </row>
    <row r="5821" spans="8:12" x14ac:dyDescent="0.25">
      <c r="H5821" t="s">
        <v>6499</v>
      </c>
      <c r="I5821">
        <v>9414254</v>
      </c>
      <c r="J5821">
        <v>319013300</v>
      </c>
      <c r="K5821" t="s">
        <v>1671</v>
      </c>
      <c r="L5821" t="s">
        <v>1326</v>
      </c>
    </row>
    <row r="5822" spans="8:12" x14ac:dyDescent="0.25">
      <c r="H5822" t="s">
        <v>6500</v>
      </c>
      <c r="I5822">
        <v>9325855</v>
      </c>
      <c r="J5822">
        <v>357084000</v>
      </c>
      <c r="K5822" t="s">
        <v>1332</v>
      </c>
      <c r="L5822" t="s">
        <v>1326</v>
      </c>
    </row>
    <row r="5823" spans="8:12" x14ac:dyDescent="0.25">
      <c r="H5823" t="s">
        <v>6501</v>
      </c>
      <c r="I5823">
        <v>9228318</v>
      </c>
      <c r="J5823">
        <v>355439000</v>
      </c>
      <c r="K5823" t="s">
        <v>1332</v>
      </c>
      <c r="L5823" t="s">
        <v>1326</v>
      </c>
    </row>
    <row r="5824" spans="8:12" x14ac:dyDescent="0.25">
      <c r="H5824" t="s">
        <v>6502</v>
      </c>
      <c r="I5824">
        <v>9261762</v>
      </c>
      <c r="J5824">
        <v>356152000</v>
      </c>
      <c r="K5824" t="s">
        <v>1332</v>
      </c>
      <c r="L5824" t="s">
        <v>1326</v>
      </c>
    </row>
    <row r="5825" spans="8:12" x14ac:dyDescent="0.25">
      <c r="H5825" t="s">
        <v>6503</v>
      </c>
      <c r="I5825">
        <v>9536923</v>
      </c>
      <c r="J5825">
        <v>319057500</v>
      </c>
      <c r="K5825" t="s">
        <v>1671</v>
      </c>
      <c r="L5825" t="s">
        <v>1313</v>
      </c>
    </row>
    <row r="5826" spans="8:12" x14ac:dyDescent="0.25">
      <c r="H5826" t="s">
        <v>6504</v>
      </c>
      <c r="I5826">
        <v>9737151</v>
      </c>
      <c r="J5826">
        <v>374200000</v>
      </c>
      <c r="L5826" t="s">
        <v>1412</v>
      </c>
    </row>
    <row r="5827" spans="8:12" x14ac:dyDescent="0.25">
      <c r="H5827" t="s">
        <v>6505</v>
      </c>
      <c r="I5827">
        <v>9451288</v>
      </c>
      <c r="J5827">
        <v>371025000</v>
      </c>
      <c r="L5827" t="s">
        <v>1326</v>
      </c>
    </row>
    <row r="5828" spans="8:12" x14ac:dyDescent="0.25">
      <c r="H5828" t="s">
        <v>6506</v>
      </c>
      <c r="I5828">
        <v>9565730</v>
      </c>
      <c r="J5828">
        <v>357364000</v>
      </c>
      <c r="K5828" t="s">
        <v>1332</v>
      </c>
      <c r="L5828" t="s">
        <v>1326</v>
      </c>
    </row>
    <row r="5829" spans="8:12" x14ac:dyDescent="0.25">
      <c r="H5829" t="s">
        <v>6507</v>
      </c>
      <c r="I5829">
        <v>9309502</v>
      </c>
      <c r="J5829">
        <v>357740000</v>
      </c>
      <c r="K5829" t="s">
        <v>1332</v>
      </c>
      <c r="L5829" t="s">
        <v>1326</v>
      </c>
    </row>
    <row r="5830" spans="8:12" x14ac:dyDescent="0.25">
      <c r="H5830" t="s">
        <v>6508</v>
      </c>
      <c r="I5830">
        <v>9442562</v>
      </c>
      <c r="J5830">
        <v>370754000</v>
      </c>
      <c r="L5830" t="s">
        <v>1326</v>
      </c>
    </row>
    <row r="5831" spans="8:12" x14ac:dyDescent="0.25">
      <c r="H5831" t="s">
        <v>6509</v>
      </c>
      <c r="I5831">
        <v>9512173</v>
      </c>
      <c r="J5831">
        <v>372975000</v>
      </c>
      <c r="L5831" t="s">
        <v>1326</v>
      </c>
    </row>
    <row r="5832" spans="8:12" x14ac:dyDescent="0.25">
      <c r="H5832" t="s">
        <v>6510</v>
      </c>
      <c r="I5832">
        <v>9566162</v>
      </c>
      <c r="J5832">
        <v>373530000</v>
      </c>
      <c r="L5832" t="s">
        <v>1313</v>
      </c>
    </row>
    <row r="5833" spans="8:12" x14ac:dyDescent="0.25">
      <c r="H5833" t="s">
        <v>6511</v>
      </c>
      <c r="I5833">
        <v>9508160</v>
      </c>
      <c r="J5833">
        <v>357197000</v>
      </c>
      <c r="K5833" t="s">
        <v>1332</v>
      </c>
      <c r="L5833" t="s">
        <v>1326</v>
      </c>
    </row>
    <row r="5834" spans="8:12" x14ac:dyDescent="0.25">
      <c r="H5834" t="s">
        <v>6512</v>
      </c>
      <c r="I5834">
        <v>9624782</v>
      </c>
      <c r="J5834">
        <v>373353000</v>
      </c>
      <c r="L5834" t="s">
        <v>1326</v>
      </c>
    </row>
    <row r="5835" spans="8:12" x14ac:dyDescent="0.25">
      <c r="H5835" t="s">
        <v>6513</v>
      </c>
      <c r="I5835">
        <v>9451410</v>
      </c>
      <c r="J5835">
        <v>353456000</v>
      </c>
      <c r="K5835" t="s">
        <v>1332</v>
      </c>
      <c r="L5835" t="s">
        <v>1326</v>
      </c>
    </row>
    <row r="5836" spans="8:12" x14ac:dyDescent="0.25">
      <c r="H5836" t="s">
        <v>6514</v>
      </c>
      <c r="I5836">
        <v>9624770</v>
      </c>
      <c r="J5836">
        <v>373015000</v>
      </c>
      <c r="L5836" t="s">
        <v>1326</v>
      </c>
    </row>
    <row r="5837" spans="8:12" x14ac:dyDescent="0.25">
      <c r="H5837" t="s">
        <v>6515</v>
      </c>
      <c r="I5837">
        <v>9363869</v>
      </c>
      <c r="J5837">
        <v>370646000</v>
      </c>
      <c r="L5837" t="s">
        <v>1326</v>
      </c>
    </row>
    <row r="5838" spans="8:12" x14ac:dyDescent="0.25">
      <c r="H5838" t="s">
        <v>6516</v>
      </c>
      <c r="I5838">
        <v>9439345</v>
      </c>
      <c r="J5838">
        <v>636013825</v>
      </c>
      <c r="K5838" t="s">
        <v>1464</v>
      </c>
      <c r="L5838" t="s">
        <v>1326</v>
      </c>
    </row>
    <row r="5839" spans="8:12" x14ac:dyDescent="0.25">
      <c r="H5839" t="s">
        <v>6517</v>
      </c>
      <c r="I5839">
        <v>9439333</v>
      </c>
      <c r="J5839">
        <v>636013824</v>
      </c>
      <c r="K5839" t="s">
        <v>1464</v>
      </c>
      <c r="L5839" t="s">
        <v>1326</v>
      </c>
    </row>
    <row r="5840" spans="8:12" x14ac:dyDescent="0.25">
      <c r="H5840" t="s">
        <v>6518</v>
      </c>
      <c r="I5840">
        <v>9232369</v>
      </c>
      <c r="J5840">
        <v>636092180</v>
      </c>
      <c r="K5840" t="s">
        <v>1464</v>
      </c>
      <c r="L5840" t="s">
        <v>1326</v>
      </c>
    </row>
    <row r="5841" spans="8:12" x14ac:dyDescent="0.25">
      <c r="H5841" t="s">
        <v>6519</v>
      </c>
      <c r="I5841">
        <v>9270488</v>
      </c>
      <c r="J5841">
        <v>636090886</v>
      </c>
      <c r="K5841" t="s">
        <v>1464</v>
      </c>
      <c r="L5841" t="s">
        <v>1362</v>
      </c>
    </row>
    <row r="5842" spans="8:12" x14ac:dyDescent="0.25">
      <c r="H5842" t="s">
        <v>6520</v>
      </c>
      <c r="I5842">
        <v>9214745</v>
      </c>
      <c r="J5842">
        <v>636013195</v>
      </c>
      <c r="K5842" t="s">
        <v>1464</v>
      </c>
      <c r="L5842" t="s">
        <v>1362</v>
      </c>
    </row>
    <row r="5843" spans="8:12" x14ac:dyDescent="0.25">
      <c r="H5843" t="s">
        <v>6521</v>
      </c>
      <c r="I5843">
        <v>9270490</v>
      </c>
      <c r="J5843">
        <v>636090747</v>
      </c>
      <c r="K5843" t="s">
        <v>1464</v>
      </c>
      <c r="L5843" t="s">
        <v>1362</v>
      </c>
    </row>
    <row r="5844" spans="8:12" x14ac:dyDescent="0.25">
      <c r="H5844" t="s">
        <v>6522</v>
      </c>
      <c r="I5844">
        <v>9367528</v>
      </c>
      <c r="J5844">
        <v>372648000</v>
      </c>
      <c r="L5844" t="s">
        <v>1326</v>
      </c>
    </row>
    <row r="5845" spans="8:12" x14ac:dyDescent="0.25">
      <c r="H5845" t="s">
        <v>6523</v>
      </c>
      <c r="I5845">
        <v>9354492</v>
      </c>
      <c r="J5845">
        <v>372569000</v>
      </c>
      <c r="L5845" t="s">
        <v>1326</v>
      </c>
    </row>
    <row r="5846" spans="8:12" x14ac:dyDescent="0.25">
      <c r="H5846" t="s">
        <v>6524</v>
      </c>
      <c r="I5846">
        <v>8682440</v>
      </c>
      <c r="J5846">
        <v>667001441</v>
      </c>
      <c r="K5846" t="s">
        <v>2089</v>
      </c>
      <c r="L5846" t="s">
        <v>1308</v>
      </c>
    </row>
    <row r="5847" spans="8:12" x14ac:dyDescent="0.25">
      <c r="H5847" t="s">
        <v>6525</v>
      </c>
      <c r="I5847">
        <v>9153135</v>
      </c>
      <c r="J5847">
        <v>416480000</v>
      </c>
      <c r="K5847" t="s">
        <v>2577</v>
      </c>
      <c r="L5847" t="s">
        <v>1295</v>
      </c>
    </row>
    <row r="5848" spans="8:12" x14ac:dyDescent="0.25">
      <c r="H5848" t="s">
        <v>6526</v>
      </c>
      <c r="I5848">
        <v>9007374</v>
      </c>
      <c r="J5848">
        <v>477094000</v>
      </c>
      <c r="K5848" t="s">
        <v>1348</v>
      </c>
      <c r="L5848" t="s">
        <v>1295</v>
      </c>
    </row>
    <row r="5849" spans="8:12" x14ac:dyDescent="0.25">
      <c r="H5849" t="s">
        <v>6527</v>
      </c>
      <c r="I5849">
        <v>9136541</v>
      </c>
      <c r="J5849">
        <v>356156000</v>
      </c>
      <c r="K5849" t="s">
        <v>1332</v>
      </c>
      <c r="L5849" t="s">
        <v>1341</v>
      </c>
    </row>
    <row r="5850" spans="8:12" x14ac:dyDescent="0.25">
      <c r="H5850" t="s">
        <v>6528</v>
      </c>
      <c r="I5850">
        <v>8869749</v>
      </c>
      <c r="J5850">
        <v>514777000</v>
      </c>
      <c r="K5850" t="s">
        <v>1406</v>
      </c>
      <c r="L5850" t="s">
        <v>1308</v>
      </c>
    </row>
    <row r="5851" spans="8:12" x14ac:dyDescent="0.25">
      <c r="H5851" t="s">
        <v>6528</v>
      </c>
      <c r="I5851">
        <v>8869749</v>
      </c>
      <c r="J5851">
        <v>312716000</v>
      </c>
      <c r="K5851" t="s">
        <v>1379</v>
      </c>
      <c r="L5851" t="s">
        <v>1308</v>
      </c>
    </row>
    <row r="5852" spans="8:12" x14ac:dyDescent="0.25">
      <c r="H5852" t="s">
        <v>6529</v>
      </c>
      <c r="I5852">
        <v>9088782</v>
      </c>
      <c r="J5852">
        <v>515297000</v>
      </c>
      <c r="K5852" t="s">
        <v>1406</v>
      </c>
      <c r="L5852" t="s">
        <v>1308</v>
      </c>
    </row>
    <row r="5853" spans="8:12" x14ac:dyDescent="0.25">
      <c r="H5853" t="s">
        <v>6530</v>
      </c>
      <c r="I5853">
        <v>9373151</v>
      </c>
      <c r="J5853">
        <v>352944000</v>
      </c>
      <c r="K5853" t="s">
        <v>1332</v>
      </c>
      <c r="L5853" t="s">
        <v>1295</v>
      </c>
    </row>
    <row r="5854" spans="8:12" x14ac:dyDescent="0.25">
      <c r="H5854" t="s">
        <v>6531</v>
      </c>
      <c r="I5854">
        <v>9357054</v>
      </c>
      <c r="J5854">
        <v>529150000</v>
      </c>
      <c r="L5854" t="s">
        <v>1295</v>
      </c>
    </row>
    <row r="5855" spans="8:12" x14ac:dyDescent="0.25">
      <c r="H5855" t="s">
        <v>6532</v>
      </c>
      <c r="I5855">
        <v>9601259</v>
      </c>
      <c r="J5855">
        <v>413442370</v>
      </c>
      <c r="K5855" t="s">
        <v>1328</v>
      </c>
      <c r="L5855" t="s">
        <v>1308</v>
      </c>
    </row>
    <row r="5856" spans="8:12" x14ac:dyDescent="0.25">
      <c r="H5856" t="s">
        <v>6533</v>
      </c>
      <c r="I5856">
        <v>9636010</v>
      </c>
      <c r="J5856">
        <v>413446760</v>
      </c>
      <c r="K5856" t="s">
        <v>1328</v>
      </c>
      <c r="L5856" t="s">
        <v>1308</v>
      </c>
    </row>
    <row r="5857" spans="8:12" x14ac:dyDescent="0.25">
      <c r="H5857" t="s">
        <v>6534</v>
      </c>
      <c r="I5857">
        <v>9634426</v>
      </c>
      <c r="J5857">
        <v>413326260</v>
      </c>
      <c r="K5857" t="s">
        <v>1328</v>
      </c>
      <c r="L5857" t="s">
        <v>1308</v>
      </c>
    </row>
    <row r="5858" spans="8:12" x14ac:dyDescent="0.25">
      <c r="H5858" t="s">
        <v>6535</v>
      </c>
      <c r="I5858">
        <v>4122100</v>
      </c>
      <c r="J5858">
        <v>413320380</v>
      </c>
      <c r="K5858" t="s">
        <v>1328</v>
      </c>
      <c r="L5858" t="s">
        <v>1308</v>
      </c>
    </row>
    <row r="5859" spans="8:12" x14ac:dyDescent="0.25">
      <c r="H5859" t="s">
        <v>6536</v>
      </c>
      <c r="I5859">
        <v>9007362</v>
      </c>
      <c r="J5859">
        <v>477549000</v>
      </c>
      <c r="K5859" t="s">
        <v>1348</v>
      </c>
      <c r="L5859" t="s">
        <v>1295</v>
      </c>
    </row>
    <row r="5860" spans="8:12" x14ac:dyDescent="0.25">
      <c r="H5860" t="s">
        <v>514</v>
      </c>
      <c r="I5860">
        <v>9661106</v>
      </c>
      <c r="J5860">
        <v>477592300</v>
      </c>
      <c r="K5860" t="s">
        <v>1348</v>
      </c>
      <c r="L5860" t="s">
        <v>1341</v>
      </c>
    </row>
    <row r="5861" spans="8:12" x14ac:dyDescent="0.25">
      <c r="H5861" t="s">
        <v>6537</v>
      </c>
      <c r="I5861">
        <v>8200474</v>
      </c>
      <c r="J5861">
        <v>419709000</v>
      </c>
      <c r="K5861" t="s">
        <v>1420</v>
      </c>
      <c r="L5861" t="s">
        <v>1341</v>
      </c>
    </row>
    <row r="5862" spans="8:12" x14ac:dyDescent="0.25">
      <c r="H5862" t="s">
        <v>6538</v>
      </c>
      <c r="I5862">
        <v>9243459</v>
      </c>
      <c r="J5862">
        <v>419000601</v>
      </c>
      <c r="K5862" t="s">
        <v>1420</v>
      </c>
      <c r="L5862" t="s">
        <v>1341</v>
      </c>
    </row>
    <row r="5863" spans="8:12" x14ac:dyDescent="0.25">
      <c r="H5863" t="s">
        <v>6539</v>
      </c>
      <c r="I5863">
        <v>9638252</v>
      </c>
      <c r="J5863">
        <v>441846000</v>
      </c>
      <c r="K5863" t="s">
        <v>1352</v>
      </c>
      <c r="L5863" t="s">
        <v>1329</v>
      </c>
    </row>
    <row r="5864" spans="8:12" x14ac:dyDescent="0.25">
      <c r="H5864" t="s">
        <v>6540</v>
      </c>
      <c r="I5864">
        <v>8904824</v>
      </c>
      <c r="J5864">
        <v>667003282</v>
      </c>
      <c r="K5864" t="s">
        <v>2089</v>
      </c>
      <c r="L5864" t="s">
        <v>1308</v>
      </c>
    </row>
    <row r="5865" spans="8:12" x14ac:dyDescent="0.25">
      <c r="H5865" t="s">
        <v>6541</v>
      </c>
      <c r="I5865">
        <v>9357614</v>
      </c>
      <c r="J5865">
        <v>355251000</v>
      </c>
      <c r="K5865" t="s">
        <v>1332</v>
      </c>
      <c r="L5865" t="s">
        <v>1313</v>
      </c>
    </row>
    <row r="5866" spans="8:12" x14ac:dyDescent="0.25">
      <c r="H5866" t="s">
        <v>6542</v>
      </c>
      <c r="I5866">
        <v>8933722</v>
      </c>
      <c r="J5866">
        <v>273352440</v>
      </c>
      <c r="K5866" t="s">
        <v>1297</v>
      </c>
      <c r="L5866" t="s">
        <v>3267</v>
      </c>
    </row>
    <row r="5867" spans="8:12" x14ac:dyDescent="0.25">
      <c r="H5867" t="s">
        <v>6543</v>
      </c>
      <c r="I5867">
        <v>8933710</v>
      </c>
      <c r="J5867">
        <v>273439270</v>
      </c>
      <c r="K5867" t="s">
        <v>1297</v>
      </c>
      <c r="L5867" t="s">
        <v>1329</v>
      </c>
    </row>
    <row r="5868" spans="8:12" x14ac:dyDescent="0.25">
      <c r="H5868" t="s">
        <v>6544</v>
      </c>
      <c r="I5868">
        <v>8727472</v>
      </c>
      <c r="J5868">
        <v>273435170</v>
      </c>
      <c r="K5868" t="s">
        <v>1297</v>
      </c>
      <c r="L5868" t="s">
        <v>3267</v>
      </c>
    </row>
    <row r="5869" spans="8:12" x14ac:dyDescent="0.25">
      <c r="H5869" t="s">
        <v>6545</v>
      </c>
      <c r="I5869">
        <v>8933655</v>
      </c>
      <c r="J5869">
        <v>273375730</v>
      </c>
      <c r="K5869" t="s">
        <v>1297</v>
      </c>
      <c r="L5869" t="s">
        <v>3267</v>
      </c>
    </row>
    <row r="5870" spans="8:12" x14ac:dyDescent="0.25">
      <c r="H5870" t="s">
        <v>6545</v>
      </c>
      <c r="I5870">
        <v>8933655</v>
      </c>
      <c r="J5870">
        <v>272621000</v>
      </c>
      <c r="K5870" t="s">
        <v>1635</v>
      </c>
      <c r="L5870" t="s">
        <v>3267</v>
      </c>
    </row>
    <row r="5871" spans="8:12" x14ac:dyDescent="0.25">
      <c r="H5871" t="s">
        <v>6546</v>
      </c>
      <c r="I5871">
        <v>8933681</v>
      </c>
      <c r="J5871">
        <v>273440710</v>
      </c>
      <c r="K5871" t="s">
        <v>1297</v>
      </c>
      <c r="L5871" t="s">
        <v>3267</v>
      </c>
    </row>
    <row r="5872" spans="8:12" x14ac:dyDescent="0.25">
      <c r="H5872" t="s">
        <v>6547</v>
      </c>
      <c r="I5872">
        <v>8880262</v>
      </c>
      <c r="J5872">
        <v>273379830</v>
      </c>
      <c r="K5872" t="s">
        <v>1297</v>
      </c>
      <c r="L5872" t="s">
        <v>1308</v>
      </c>
    </row>
    <row r="5873" spans="8:12" x14ac:dyDescent="0.25">
      <c r="H5873" t="s">
        <v>6547</v>
      </c>
      <c r="I5873">
        <v>8880262</v>
      </c>
      <c r="J5873">
        <v>272876300</v>
      </c>
      <c r="K5873" t="s">
        <v>1635</v>
      </c>
      <c r="L5873" t="s">
        <v>1329</v>
      </c>
    </row>
    <row r="5874" spans="8:12" x14ac:dyDescent="0.25">
      <c r="H5874" t="s">
        <v>6548</v>
      </c>
      <c r="I5874">
        <v>8933734</v>
      </c>
      <c r="J5874">
        <v>272658000</v>
      </c>
      <c r="K5874" t="s">
        <v>1635</v>
      </c>
      <c r="L5874" t="s">
        <v>3267</v>
      </c>
    </row>
    <row r="5875" spans="8:12" x14ac:dyDescent="0.25">
      <c r="H5875" t="s">
        <v>6549</v>
      </c>
      <c r="I5875">
        <v>8933631</v>
      </c>
      <c r="J5875">
        <v>272579000</v>
      </c>
      <c r="K5875" t="s">
        <v>1635</v>
      </c>
      <c r="L5875" t="s">
        <v>3267</v>
      </c>
    </row>
    <row r="5876" spans="8:12" x14ac:dyDescent="0.25">
      <c r="H5876" t="s">
        <v>6550</v>
      </c>
      <c r="I5876">
        <v>8867210</v>
      </c>
      <c r="J5876">
        <v>215059000</v>
      </c>
      <c r="K5876" t="s">
        <v>1340</v>
      </c>
      <c r="L5876" t="s">
        <v>1295</v>
      </c>
    </row>
    <row r="5877" spans="8:12" x14ac:dyDescent="0.25">
      <c r="H5877" t="s">
        <v>6551</v>
      </c>
      <c r="I5877">
        <v>8306890</v>
      </c>
      <c r="J5877">
        <v>548433000</v>
      </c>
      <c r="K5877" t="s">
        <v>1988</v>
      </c>
      <c r="L5877" t="s">
        <v>1295</v>
      </c>
    </row>
    <row r="5878" spans="8:12" x14ac:dyDescent="0.25">
      <c r="H5878" t="s">
        <v>6552</v>
      </c>
      <c r="I5878">
        <v>9276731</v>
      </c>
      <c r="J5878">
        <v>477250500</v>
      </c>
      <c r="K5878" t="s">
        <v>1348</v>
      </c>
      <c r="L5878" t="s">
        <v>1341</v>
      </c>
    </row>
    <row r="5879" spans="8:12" x14ac:dyDescent="0.25">
      <c r="H5879" t="s">
        <v>6553</v>
      </c>
      <c r="I5879">
        <v>9190602</v>
      </c>
      <c r="J5879">
        <v>667001298</v>
      </c>
      <c r="K5879" t="s">
        <v>2089</v>
      </c>
      <c r="L5879" t="s">
        <v>1395</v>
      </c>
    </row>
    <row r="5880" spans="8:12" x14ac:dyDescent="0.25">
      <c r="H5880" t="s">
        <v>6554</v>
      </c>
      <c r="I5880">
        <v>9460796</v>
      </c>
      <c r="J5880">
        <v>352716000</v>
      </c>
      <c r="K5880" t="s">
        <v>1332</v>
      </c>
      <c r="L5880" t="s">
        <v>1341</v>
      </c>
    </row>
    <row r="5881" spans="8:12" x14ac:dyDescent="0.25">
      <c r="H5881" t="s">
        <v>6555</v>
      </c>
      <c r="I5881">
        <v>9161895</v>
      </c>
      <c r="J5881">
        <v>351456000</v>
      </c>
      <c r="K5881" t="s">
        <v>1332</v>
      </c>
      <c r="L5881" t="s">
        <v>1326</v>
      </c>
    </row>
    <row r="5882" spans="8:12" x14ac:dyDescent="0.25">
      <c r="H5882" t="s">
        <v>6556</v>
      </c>
      <c r="I5882">
        <v>9675717</v>
      </c>
      <c r="J5882">
        <v>352251000</v>
      </c>
      <c r="K5882" t="s">
        <v>1332</v>
      </c>
      <c r="L5882" t="s">
        <v>1308</v>
      </c>
    </row>
    <row r="5883" spans="8:12" x14ac:dyDescent="0.25">
      <c r="H5883" t="s">
        <v>6557</v>
      </c>
      <c r="I5883">
        <v>9593646</v>
      </c>
      <c r="J5883">
        <v>235090609</v>
      </c>
      <c r="K5883" t="s">
        <v>1558</v>
      </c>
      <c r="L5883" t="s">
        <v>1341</v>
      </c>
    </row>
    <row r="5884" spans="8:12" x14ac:dyDescent="0.25">
      <c r="H5884" t="s">
        <v>6558</v>
      </c>
      <c r="I5884">
        <v>9477866</v>
      </c>
      <c r="J5884">
        <v>212734000</v>
      </c>
      <c r="K5884" t="s">
        <v>1443</v>
      </c>
      <c r="L5884" t="s">
        <v>1341</v>
      </c>
    </row>
    <row r="5885" spans="8:12" x14ac:dyDescent="0.25">
      <c r="H5885" t="s">
        <v>6559</v>
      </c>
      <c r="I5885">
        <v>9736925</v>
      </c>
      <c r="J5885">
        <v>310729000</v>
      </c>
      <c r="K5885" t="s">
        <v>4450</v>
      </c>
      <c r="L5885" t="s">
        <v>1308</v>
      </c>
    </row>
    <row r="5886" spans="8:12" x14ac:dyDescent="0.25">
      <c r="H5886" t="s">
        <v>6560</v>
      </c>
      <c r="I5886">
        <v>9706504</v>
      </c>
      <c r="J5886">
        <v>311000387</v>
      </c>
      <c r="K5886" t="s">
        <v>1609</v>
      </c>
      <c r="L5886" t="s">
        <v>1313</v>
      </c>
    </row>
    <row r="5887" spans="8:12" x14ac:dyDescent="0.25">
      <c r="H5887" t="s">
        <v>6560</v>
      </c>
      <c r="I5887">
        <v>9142875</v>
      </c>
      <c r="J5887">
        <v>249607000</v>
      </c>
      <c r="K5887" t="s">
        <v>1340</v>
      </c>
      <c r="L5887" t="s">
        <v>1295</v>
      </c>
    </row>
    <row r="5888" spans="8:12" x14ac:dyDescent="0.25">
      <c r="H5888" t="s">
        <v>6561</v>
      </c>
      <c r="I5888">
        <v>9451044</v>
      </c>
      <c r="J5888">
        <v>636014886</v>
      </c>
      <c r="K5888" t="s">
        <v>1464</v>
      </c>
      <c r="L5888" t="s">
        <v>1341</v>
      </c>
    </row>
    <row r="5889" spans="8:12" x14ac:dyDescent="0.25">
      <c r="H5889" t="s">
        <v>6562</v>
      </c>
      <c r="I5889">
        <v>9423267</v>
      </c>
      <c r="J5889">
        <v>247256300</v>
      </c>
      <c r="K5889" t="s">
        <v>1398</v>
      </c>
      <c r="L5889" t="s">
        <v>1341</v>
      </c>
    </row>
    <row r="5890" spans="8:12" x14ac:dyDescent="0.25">
      <c r="H5890" t="s">
        <v>6562</v>
      </c>
      <c r="I5890">
        <v>9423267</v>
      </c>
      <c r="J5890">
        <v>243601068</v>
      </c>
      <c r="L5890" t="s">
        <v>1341</v>
      </c>
    </row>
    <row r="5891" spans="8:12" x14ac:dyDescent="0.25">
      <c r="H5891" t="s">
        <v>6563</v>
      </c>
      <c r="I5891">
        <v>9333814</v>
      </c>
      <c r="J5891">
        <v>228330600</v>
      </c>
      <c r="K5891" t="s">
        <v>1556</v>
      </c>
      <c r="L5891" t="s">
        <v>1326</v>
      </c>
    </row>
    <row r="5892" spans="8:12" x14ac:dyDescent="0.25">
      <c r="H5892" t="s">
        <v>6564</v>
      </c>
      <c r="I5892">
        <v>9755696</v>
      </c>
      <c r="J5892">
        <v>374581000</v>
      </c>
      <c r="L5892" t="s">
        <v>1308</v>
      </c>
    </row>
    <row r="5893" spans="8:12" x14ac:dyDescent="0.25">
      <c r="H5893" t="s">
        <v>6565</v>
      </c>
      <c r="I5893">
        <v>9290634</v>
      </c>
      <c r="J5893">
        <v>345200009</v>
      </c>
      <c r="K5893" t="s">
        <v>2744</v>
      </c>
      <c r="L5893" t="s">
        <v>1326</v>
      </c>
    </row>
    <row r="5894" spans="8:12" x14ac:dyDescent="0.25">
      <c r="H5894" t="s">
        <v>6566</v>
      </c>
      <c r="I5894">
        <v>9233935</v>
      </c>
      <c r="J5894">
        <v>431501653</v>
      </c>
      <c r="K5894" t="s">
        <v>1368</v>
      </c>
      <c r="L5894" t="s">
        <v>1313</v>
      </c>
    </row>
    <row r="5895" spans="8:12" x14ac:dyDescent="0.25">
      <c r="H5895" t="s">
        <v>6567</v>
      </c>
      <c r="I5895">
        <v>9414010</v>
      </c>
      <c r="J5895">
        <v>431000147</v>
      </c>
      <c r="K5895" t="s">
        <v>1368</v>
      </c>
      <c r="L5895" t="s">
        <v>1313</v>
      </c>
    </row>
    <row r="5896" spans="8:12" x14ac:dyDescent="0.25">
      <c r="H5896" t="s">
        <v>6568</v>
      </c>
      <c r="I5896">
        <v>9327279</v>
      </c>
      <c r="J5896">
        <v>538003341</v>
      </c>
      <c r="K5896" t="s">
        <v>1437</v>
      </c>
      <c r="L5896" t="s">
        <v>1560</v>
      </c>
    </row>
    <row r="5897" spans="8:12" x14ac:dyDescent="0.25">
      <c r="H5897" t="s">
        <v>6569</v>
      </c>
      <c r="I5897">
        <v>7113715</v>
      </c>
      <c r="J5897">
        <v>677018500</v>
      </c>
      <c r="K5897" t="s">
        <v>1305</v>
      </c>
      <c r="L5897" t="s">
        <v>1295</v>
      </c>
    </row>
    <row r="5898" spans="8:12" x14ac:dyDescent="0.25">
      <c r="H5898" t="s">
        <v>6570</v>
      </c>
      <c r="I5898">
        <v>9223203</v>
      </c>
      <c r="J5898">
        <v>431100906</v>
      </c>
      <c r="K5898" t="s">
        <v>1368</v>
      </c>
      <c r="L5898" t="s">
        <v>1308</v>
      </c>
    </row>
    <row r="5899" spans="8:12" x14ac:dyDescent="0.25">
      <c r="H5899" t="s">
        <v>6571</v>
      </c>
      <c r="I5899">
        <v>9391830</v>
      </c>
      <c r="J5899">
        <v>372254000</v>
      </c>
      <c r="L5899" t="s">
        <v>1341</v>
      </c>
    </row>
    <row r="5900" spans="8:12" x14ac:dyDescent="0.25">
      <c r="H5900" t="s">
        <v>6572</v>
      </c>
      <c r="I5900">
        <v>9044463</v>
      </c>
      <c r="J5900">
        <v>477190900</v>
      </c>
      <c r="K5900" t="s">
        <v>1348</v>
      </c>
      <c r="L5900" t="s">
        <v>1341</v>
      </c>
    </row>
    <row r="5901" spans="8:12" x14ac:dyDescent="0.25">
      <c r="H5901" t="s">
        <v>6573</v>
      </c>
      <c r="I5901">
        <v>9610755</v>
      </c>
      <c r="J5901">
        <v>477752900</v>
      </c>
      <c r="K5901" t="s">
        <v>1348</v>
      </c>
      <c r="L5901" t="s">
        <v>1308</v>
      </c>
    </row>
    <row r="5902" spans="8:12" x14ac:dyDescent="0.25">
      <c r="H5902" t="s">
        <v>6574</v>
      </c>
      <c r="I5902">
        <v>9171498</v>
      </c>
      <c r="J5902">
        <v>538006668</v>
      </c>
      <c r="K5902" t="s">
        <v>1437</v>
      </c>
      <c r="L5902" t="s">
        <v>1326</v>
      </c>
    </row>
    <row r="5903" spans="8:12" x14ac:dyDescent="0.25">
      <c r="H5903" t="s">
        <v>6575</v>
      </c>
      <c r="I5903">
        <v>9290268</v>
      </c>
      <c r="J5903">
        <v>352453000</v>
      </c>
      <c r="K5903" t="s">
        <v>1332</v>
      </c>
      <c r="L5903" t="s">
        <v>1341</v>
      </c>
    </row>
    <row r="5904" spans="8:12" x14ac:dyDescent="0.25">
      <c r="H5904" t="s">
        <v>6576</v>
      </c>
      <c r="I5904">
        <v>9495064</v>
      </c>
      <c r="J5904">
        <v>477851200</v>
      </c>
      <c r="K5904" t="s">
        <v>1348</v>
      </c>
      <c r="L5904" t="s">
        <v>1341</v>
      </c>
    </row>
    <row r="5905" spans="8:12" x14ac:dyDescent="0.25">
      <c r="H5905" t="s">
        <v>6577</v>
      </c>
      <c r="I5905">
        <v>9648257</v>
      </c>
      <c r="J5905">
        <v>566765000</v>
      </c>
      <c r="L5905" t="s">
        <v>1341</v>
      </c>
    </row>
    <row r="5906" spans="8:12" x14ac:dyDescent="0.25">
      <c r="H5906" t="s">
        <v>282</v>
      </c>
      <c r="I5906">
        <v>9227704</v>
      </c>
      <c r="J5906">
        <v>477730500</v>
      </c>
      <c r="K5906" t="s">
        <v>1348</v>
      </c>
      <c r="L5906" t="s">
        <v>1341</v>
      </c>
    </row>
    <row r="5907" spans="8:12" x14ac:dyDescent="0.25">
      <c r="H5907" t="s">
        <v>282</v>
      </c>
      <c r="I5907">
        <v>9227704</v>
      </c>
      <c r="J5907">
        <v>357641000</v>
      </c>
      <c r="K5907" t="s">
        <v>1332</v>
      </c>
      <c r="L5907" t="s">
        <v>1341</v>
      </c>
    </row>
    <row r="5908" spans="8:12" x14ac:dyDescent="0.25">
      <c r="H5908" t="s">
        <v>6578</v>
      </c>
      <c r="I5908">
        <v>9329447</v>
      </c>
      <c r="J5908">
        <v>477995100</v>
      </c>
      <c r="K5908" t="s">
        <v>1348</v>
      </c>
      <c r="L5908" t="s">
        <v>1341</v>
      </c>
    </row>
    <row r="5909" spans="8:12" x14ac:dyDescent="0.25">
      <c r="H5909" t="s">
        <v>6579</v>
      </c>
      <c r="I5909">
        <v>9588768</v>
      </c>
      <c r="J5909">
        <v>477598100</v>
      </c>
      <c r="K5909" t="s">
        <v>1348</v>
      </c>
      <c r="L5909" t="s">
        <v>1341</v>
      </c>
    </row>
    <row r="5910" spans="8:12" x14ac:dyDescent="0.25">
      <c r="H5910" t="s">
        <v>6580</v>
      </c>
      <c r="I5910">
        <v>9558799</v>
      </c>
      <c r="J5910">
        <v>477559100</v>
      </c>
      <c r="K5910" t="s">
        <v>1348</v>
      </c>
      <c r="L5910" t="s">
        <v>1341</v>
      </c>
    </row>
    <row r="5911" spans="8:12" x14ac:dyDescent="0.25">
      <c r="H5911" t="s">
        <v>6581</v>
      </c>
      <c r="I5911">
        <v>9378319</v>
      </c>
      <c r="J5911">
        <v>477158400</v>
      </c>
      <c r="K5911" t="s">
        <v>1348</v>
      </c>
      <c r="L5911" t="s">
        <v>1341</v>
      </c>
    </row>
    <row r="5912" spans="8:12" x14ac:dyDescent="0.25">
      <c r="H5912" t="s">
        <v>6582</v>
      </c>
      <c r="I5912">
        <v>9592434</v>
      </c>
      <c r="J5912">
        <v>477340500</v>
      </c>
      <c r="K5912" t="s">
        <v>1348</v>
      </c>
      <c r="L5912" t="s">
        <v>1341</v>
      </c>
    </row>
    <row r="5913" spans="8:12" x14ac:dyDescent="0.25">
      <c r="H5913" t="s">
        <v>6583</v>
      </c>
      <c r="I5913">
        <v>9655846</v>
      </c>
      <c r="J5913">
        <v>477464100</v>
      </c>
      <c r="K5913" t="s">
        <v>1348</v>
      </c>
      <c r="L5913" t="s">
        <v>1341</v>
      </c>
    </row>
    <row r="5914" spans="8:12" x14ac:dyDescent="0.25">
      <c r="H5914" t="s">
        <v>6584</v>
      </c>
      <c r="I5914">
        <v>9673812</v>
      </c>
      <c r="J5914">
        <v>357633000</v>
      </c>
      <c r="K5914" t="s">
        <v>1332</v>
      </c>
      <c r="L5914" t="s">
        <v>1308</v>
      </c>
    </row>
    <row r="5915" spans="8:12" x14ac:dyDescent="0.25">
      <c r="H5915" t="s">
        <v>6585</v>
      </c>
      <c r="I5915">
        <v>9702558</v>
      </c>
      <c r="J5915">
        <v>371809000</v>
      </c>
      <c r="L5915" t="s">
        <v>1308</v>
      </c>
    </row>
    <row r="5916" spans="8:12" x14ac:dyDescent="0.25">
      <c r="H5916" t="s">
        <v>6586</v>
      </c>
      <c r="I5916">
        <v>9127253</v>
      </c>
      <c r="J5916">
        <v>416272000</v>
      </c>
      <c r="K5916" t="s">
        <v>2577</v>
      </c>
      <c r="L5916" t="s">
        <v>1341</v>
      </c>
    </row>
    <row r="5917" spans="8:12" x14ac:dyDescent="0.25">
      <c r="H5917" t="s">
        <v>6587</v>
      </c>
      <c r="I5917">
        <v>9220213</v>
      </c>
      <c r="J5917">
        <v>416360000</v>
      </c>
      <c r="K5917" t="s">
        <v>2577</v>
      </c>
      <c r="L5917" t="s">
        <v>1341</v>
      </c>
    </row>
    <row r="5918" spans="8:12" x14ac:dyDescent="0.25">
      <c r="H5918" t="s">
        <v>6588</v>
      </c>
      <c r="I5918">
        <v>9127277</v>
      </c>
      <c r="J5918">
        <v>416274000</v>
      </c>
      <c r="K5918" t="s">
        <v>2577</v>
      </c>
      <c r="L5918" t="s">
        <v>1341</v>
      </c>
    </row>
    <row r="5919" spans="8:12" x14ac:dyDescent="0.25">
      <c r="H5919" t="s">
        <v>6589</v>
      </c>
      <c r="I5919">
        <v>9304942</v>
      </c>
      <c r="J5919">
        <v>416462000</v>
      </c>
      <c r="K5919" t="s">
        <v>2577</v>
      </c>
      <c r="L5919" t="s">
        <v>1341</v>
      </c>
    </row>
    <row r="5920" spans="8:12" x14ac:dyDescent="0.25">
      <c r="H5920" t="s">
        <v>6590</v>
      </c>
      <c r="I5920">
        <v>9737814</v>
      </c>
      <c r="J5920">
        <v>374888000</v>
      </c>
      <c r="L5920" t="s">
        <v>1308</v>
      </c>
    </row>
    <row r="5921" spans="8:12" x14ac:dyDescent="0.25">
      <c r="H5921" t="s">
        <v>6591</v>
      </c>
      <c r="I5921">
        <v>9327815</v>
      </c>
      <c r="J5921">
        <v>416489000</v>
      </c>
      <c r="K5921" t="s">
        <v>2577</v>
      </c>
      <c r="L5921" t="s">
        <v>1341</v>
      </c>
    </row>
    <row r="5922" spans="8:12" x14ac:dyDescent="0.25">
      <c r="H5922" t="s">
        <v>6592</v>
      </c>
      <c r="I5922">
        <v>9127265</v>
      </c>
      <c r="J5922">
        <v>416273000</v>
      </c>
      <c r="K5922" t="s">
        <v>2577</v>
      </c>
      <c r="L5922" t="s">
        <v>1341</v>
      </c>
    </row>
    <row r="5923" spans="8:12" x14ac:dyDescent="0.25">
      <c r="H5923" t="s">
        <v>6593</v>
      </c>
      <c r="I5923">
        <v>9592422</v>
      </c>
      <c r="J5923">
        <v>477091400</v>
      </c>
      <c r="K5923" t="s">
        <v>1348</v>
      </c>
      <c r="L5923" t="s">
        <v>1341</v>
      </c>
    </row>
    <row r="5924" spans="8:12" x14ac:dyDescent="0.25">
      <c r="H5924" t="s">
        <v>6594</v>
      </c>
      <c r="I5924">
        <v>9171424</v>
      </c>
      <c r="J5924">
        <v>416296000</v>
      </c>
      <c r="K5924" t="s">
        <v>2577</v>
      </c>
      <c r="L5924" t="s">
        <v>1341</v>
      </c>
    </row>
    <row r="5925" spans="8:12" x14ac:dyDescent="0.25">
      <c r="H5925" t="s">
        <v>6595</v>
      </c>
      <c r="I5925">
        <v>9220225</v>
      </c>
      <c r="J5925">
        <v>355850000</v>
      </c>
      <c r="K5925" t="s">
        <v>1332</v>
      </c>
      <c r="L5925" t="s">
        <v>1341</v>
      </c>
    </row>
    <row r="5926" spans="8:12" x14ac:dyDescent="0.25">
      <c r="H5926" t="s">
        <v>6596</v>
      </c>
      <c r="I5926">
        <v>9354636</v>
      </c>
      <c r="J5926">
        <v>273318520</v>
      </c>
      <c r="K5926" t="s">
        <v>1297</v>
      </c>
      <c r="L5926" t="s">
        <v>1326</v>
      </c>
    </row>
    <row r="5927" spans="8:12" x14ac:dyDescent="0.25">
      <c r="H5927" t="s">
        <v>6597</v>
      </c>
      <c r="I5927">
        <v>9689536</v>
      </c>
      <c r="J5927">
        <v>538006046</v>
      </c>
      <c r="K5927" t="s">
        <v>1437</v>
      </c>
      <c r="L5927" t="s">
        <v>1313</v>
      </c>
    </row>
    <row r="5928" spans="8:12" x14ac:dyDescent="0.25">
      <c r="H5928" t="s">
        <v>6598</v>
      </c>
      <c r="I5928">
        <v>9464039</v>
      </c>
      <c r="J5928">
        <v>566699000</v>
      </c>
      <c r="L5928" t="s">
        <v>1341</v>
      </c>
    </row>
    <row r="5929" spans="8:12" x14ac:dyDescent="0.25">
      <c r="H5929" t="s">
        <v>6599</v>
      </c>
      <c r="I5929">
        <v>9680255</v>
      </c>
      <c r="J5929">
        <v>241336000</v>
      </c>
      <c r="K5929" t="s">
        <v>1679</v>
      </c>
      <c r="L5929" t="s">
        <v>1308</v>
      </c>
    </row>
    <row r="5930" spans="8:12" x14ac:dyDescent="0.25">
      <c r="H5930" t="s">
        <v>6600</v>
      </c>
      <c r="I5930">
        <v>9218337</v>
      </c>
      <c r="J5930">
        <v>538002825</v>
      </c>
      <c r="K5930" t="s">
        <v>1437</v>
      </c>
      <c r="L5930" t="s">
        <v>1341</v>
      </c>
    </row>
    <row r="5931" spans="8:12" x14ac:dyDescent="0.25">
      <c r="H5931" t="s">
        <v>6601</v>
      </c>
      <c r="I5931">
        <v>9643805</v>
      </c>
      <c r="J5931">
        <v>241229000</v>
      </c>
      <c r="K5931" t="s">
        <v>1679</v>
      </c>
      <c r="L5931" t="s">
        <v>1341</v>
      </c>
    </row>
    <row r="5932" spans="8:12" x14ac:dyDescent="0.25">
      <c r="H5932" t="s">
        <v>6602</v>
      </c>
      <c r="I5932">
        <v>9045584</v>
      </c>
      <c r="J5932">
        <v>311000233</v>
      </c>
      <c r="K5932" t="s">
        <v>1609</v>
      </c>
      <c r="L5932" t="s">
        <v>1341</v>
      </c>
    </row>
    <row r="5933" spans="8:12" x14ac:dyDescent="0.25">
      <c r="H5933" t="s">
        <v>6602</v>
      </c>
      <c r="I5933">
        <v>9639907</v>
      </c>
      <c r="J5933">
        <v>241221000</v>
      </c>
      <c r="K5933" t="s">
        <v>1679</v>
      </c>
      <c r="L5933" t="s">
        <v>1341</v>
      </c>
    </row>
    <row r="5934" spans="8:12" x14ac:dyDescent="0.25">
      <c r="H5934" t="s">
        <v>6603</v>
      </c>
      <c r="I5934">
        <v>9279379</v>
      </c>
      <c r="J5934">
        <v>356194000</v>
      </c>
      <c r="K5934" t="s">
        <v>1332</v>
      </c>
      <c r="L5934" t="s">
        <v>1341</v>
      </c>
    </row>
    <row r="5935" spans="8:12" x14ac:dyDescent="0.25">
      <c r="H5935" t="s">
        <v>6604</v>
      </c>
      <c r="I5935">
        <v>9680243</v>
      </c>
      <c r="J5935">
        <v>241337000</v>
      </c>
      <c r="K5935" t="s">
        <v>1679</v>
      </c>
      <c r="L5935" t="s">
        <v>1308</v>
      </c>
    </row>
    <row r="5936" spans="8:12" x14ac:dyDescent="0.25">
      <c r="H5936" t="s">
        <v>6605</v>
      </c>
      <c r="I5936">
        <v>9703538</v>
      </c>
      <c r="J5936">
        <v>477193700</v>
      </c>
      <c r="K5936" t="s">
        <v>1348</v>
      </c>
      <c r="L5936" t="s">
        <v>1308</v>
      </c>
    </row>
    <row r="5937" spans="8:12" x14ac:dyDescent="0.25">
      <c r="H5937" t="s">
        <v>6606</v>
      </c>
      <c r="I5937">
        <v>9734185</v>
      </c>
      <c r="J5937">
        <v>477900800</v>
      </c>
      <c r="K5937" t="s">
        <v>1348</v>
      </c>
      <c r="L5937" t="s">
        <v>1308</v>
      </c>
    </row>
    <row r="5938" spans="8:12" x14ac:dyDescent="0.25">
      <c r="H5938" t="s">
        <v>6607</v>
      </c>
      <c r="I5938">
        <v>9703540</v>
      </c>
      <c r="J5938">
        <v>477006700</v>
      </c>
      <c r="K5938" t="s">
        <v>1348</v>
      </c>
      <c r="L5938" t="s">
        <v>1308</v>
      </c>
    </row>
    <row r="5939" spans="8:12" x14ac:dyDescent="0.25">
      <c r="H5939" t="s">
        <v>6608</v>
      </c>
      <c r="I5939">
        <v>9734173</v>
      </c>
      <c r="J5939">
        <v>477301800</v>
      </c>
      <c r="K5939" t="s">
        <v>1348</v>
      </c>
      <c r="L5939" t="s">
        <v>1308</v>
      </c>
    </row>
    <row r="5940" spans="8:12" x14ac:dyDescent="0.25">
      <c r="H5940" t="s">
        <v>6609</v>
      </c>
      <c r="I5940">
        <v>9432165</v>
      </c>
      <c r="J5940">
        <v>477196200</v>
      </c>
      <c r="K5940" t="s">
        <v>1348</v>
      </c>
      <c r="L5940" t="s">
        <v>1295</v>
      </c>
    </row>
    <row r="5941" spans="8:12" x14ac:dyDescent="0.25">
      <c r="H5941" t="s">
        <v>6610</v>
      </c>
      <c r="I5941">
        <v>9432141</v>
      </c>
      <c r="J5941">
        <v>477982500</v>
      </c>
      <c r="K5941" t="s">
        <v>1348</v>
      </c>
      <c r="L5941" t="s">
        <v>1295</v>
      </c>
    </row>
    <row r="5942" spans="8:12" x14ac:dyDescent="0.25">
      <c r="H5942" t="s">
        <v>6611</v>
      </c>
      <c r="I5942">
        <v>9272216</v>
      </c>
      <c r="J5942">
        <v>477160100</v>
      </c>
      <c r="K5942" t="s">
        <v>1348</v>
      </c>
      <c r="L5942" t="s">
        <v>1295</v>
      </c>
    </row>
    <row r="5943" spans="8:12" x14ac:dyDescent="0.25">
      <c r="H5943" t="s">
        <v>6612</v>
      </c>
      <c r="I5943">
        <v>9710177</v>
      </c>
      <c r="J5943">
        <v>477713800</v>
      </c>
      <c r="K5943" t="s">
        <v>1348</v>
      </c>
      <c r="L5943" t="s">
        <v>1308</v>
      </c>
    </row>
    <row r="5944" spans="8:12" x14ac:dyDescent="0.25">
      <c r="H5944" t="s">
        <v>6613</v>
      </c>
      <c r="I5944">
        <v>9432127</v>
      </c>
      <c r="J5944">
        <v>477748600</v>
      </c>
      <c r="K5944" t="s">
        <v>1348</v>
      </c>
      <c r="L5944" t="s">
        <v>1295</v>
      </c>
    </row>
    <row r="5945" spans="8:12" x14ac:dyDescent="0.25">
      <c r="H5945" t="s">
        <v>6614</v>
      </c>
      <c r="I5945">
        <v>9272230</v>
      </c>
      <c r="J5945">
        <v>477040800</v>
      </c>
      <c r="K5945" t="s">
        <v>1348</v>
      </c>
      <c r="L5945" t="s">
        <v>1295</v>
      </c>
    </row>
    <row r="5946" spans="8:12" x14ac:dyDescent="0.25">
      <c r="H5946" t="s">
        <v>6615</v>
      </c>
      <c r="I5946">
        <v>9667722</v>
      </c>
      <c r="J5946">
        <v>370392000</v>
      </c>
      <c r="L5946" t="s">
        <v>1341</v>
      </c>
    </row>
    <row r="5947" spans="8:12" x14ac:dyDescent="0.25">
      <c r="H5947" t="s">
        <v>6616</v>
      </c>
      <c r="I5947">
        <v>9379882</v>
      </c>
      <c r="J5947">
        <v>432558000</v>
      </c>
      <c r="K5947" t="s">
        <v>1368</v>
      </c>
      <c r="L5947" t="s">
        <v>1329</v>
      </c>
    </row>
    <row r="5948" spans="8:12" x14ac:dyDescent="0.25">
      <c r="H5948" t="s">
        <v>6617</v>
      </c>
      <c r="I5948">
        <v>9288306</v>
      </c>
      <c r="J5948">
        <v>355131000</v>
      </c>
      <c r="K5948" t="s">
        <v>1332</v>
      </c>
      <c r="L5948" t="s">
        <v>1313</v>
      </c>
    </row>
    <row r="5949" spans="8:12" x14ac:dyDescent="0.25">
      <c r="H5949" t="s">
        <v>6618</v>
      </c>
      <c r="I5949">
        <v>9070125</v>
      </c>
      <c r="J5949">
        <v>431600209</v>
      </c>
      <c r="K5949" t="s">
        <v>1368</v>
      </c>
      <c r="L5949" t="s">
        <v>1308</v>
      </c>
    </row>
    <row r="5950" spans="8:12" x14ac:dyDescent="0.25">
      <c r="H5950" t="s">
        <v>6619</v>
      </c>
      <c r="I5950">
        <v>9666508</v>
      </c>
      <c r="J5950">
        <v>563418000</v>
      </c>
      <c r="K5950" t="s">
        <v>1441</v>
      </c>
      <c r="L5950" t="s">
        <v>1308</v>
      </c>
    </row>
    <row r="5951" spans="8:12" x14ac:dyDescent="0.25">
      <c r="H5951" t="s">
        <v>6619</v>
      </c>
      <c r="I5951">
        <v>9228239</v>
      </c>
      <c r="J5951">
        <v>432620000</v>
      </c>
      <c r="K5951" t="s">
        <v>1368</v>
      </c>
      <c r="L5951" t="s">
        <v>1341</v>
      </c>
    </row>
    <row r="5952" spans="8:12" x14ac:dyDescent="0.25">
      <c r="H5952" t="s">
        <v>6619</v>
      </c>
      <c r="I5952">
        <v>8808094</v>
      </c>
      <c r="J5952">
        <v>431301103</v>
      </c>
      <c r="K5952" t="s">
        <v>1368</v>
      </c>
      <c r="L5952" t="s">
        <v>1308</v>
      </c>
    </row>
    <row r="5953" spans="8:12" x14ac:dyDescent="0.25">
      <c r="H5953" t="s">
        <v>6620</v>
      </c>
      <c r="I5953">
        <v>7706615</v>
      </c>
      <c r="J5953">
        <v>334626000</v>
      </c>
      <c r="K5953" t="s">
        <v>2211</v>
      </c>
      <c r="L5953" t="s">
        <v>1313</v>
      </c>
    </row>
    <row r="5954" spans="8:12" x14ac:dyDescent="0.25">
      <c r="H5954" t="s">
        <v>6621</v>
      </c>
      <c r="I5954">
        <v>9067180</v>
      </c>
      <c r="J5954">
        <v>431100109</v>
      </c>
      <c r="K5954" t="s">
        <v>1368</v>
      </c>
      <c r="L5954" t="s">
        <v>1313</v>
      </c>
    </row>
    <row r="5955" spans="8:12" x14ac:dyDescent="0.25">
      <c r="H5955" t="s">
        <v>6622</v>
      </c>
      <c r="I5955">
        <v>9426049</v>
      </c>
      <c r="J5955">
        <v>563088000</v>
      </c>
      <c r="K5955" t="s">
        <v>1441</v>
      </c>
      <c r="L5955" t="s">
        <v>1341</v>
      </c>
    </row>
    <row r="5956" spans="8:12" x14ac:dyDescent="0.25">
      <c r="H5956" t="s">
        <v>6623</v>
      </c>
      <c r="I5956">
        <v>9272876</v>
      </c>
      <c r="J5956">
        <v>463037101</v>
      </c>
      <c r="K5956" t="s">
        <v>6624</v>
      </c>
      <c r="L5956" t="s">
        <v>1341</v>
      </c>
    </row>
    <row r="5957" spans="8:12" x14ac:dyDescent="0.25">
      <c r="H5957" t="s">
        <v>6625</v>
      </c>
      <c r="I5957">
        <v>9682057</v>
      </c>
      <c r="J5957">
        <v>431004885</v>
      </c>
      <c r="K5957" t="s">
        <v>1368</v>
      </c>
      <c r="L5957" t="s">
        <v>1308</v>
      </c>
    </row>
    <row r="5958" spans="8:12" x14ac:dyDescent="0.25">
      <c r="H5958" t="s">
        <v>6626</v>
      </c>
      <c r="I5958">
        <v>9205536</v>
      </c>
      <c r="J5958">
        <v>431301428</v>
      </c>
      <c r="K5958" t="s">
        <v>1368</v>
      </c>
      <c r="L5958" t="s">
        <v>1308</v>
      </c>
    </row>
    <row r="5959" spans="8:12" x14ac:dyDescent="0.25">
      <c r="H5959" t="s">
        <v>6627</v>
      </c>
      <c r="I5959">
        <v>7342469</v>
      </c>
      <c r="J5959">
        <v>563410000</v>
      </c>
      <c r="K5959" t="s">
        <v>1441</v>
      </c>
      <c r="L5959" t="s">
        <v>1341</v>
      </c>
    </row>
    <row r="5960" spans="8:12" x14ac:dyDescent="0.25">
      <c r="H5960" t="s">
        <v>6628</v>
      </c>
      <c r="I5960">
        <v>8130681</v>
      </c>
      <c r="J5960">
        <v>564222000</v>
      </c>
      <c r="K5960" t="s">
        <v>1441</v>
      </c>
      <c r="L5960" t="s">
        <v>1341</v>
      </c>
    </row>
    <row r="5961" spans="8:12" x14ac:dyDescent="0.25">
      <c r="H5961" t="s">
        <v>6629</v>
      </c>
      <c r="I5961">
        <v>8302301</v>
      </c>
      <c r="J5961">
        <v>249529000</v>
      </c>
      <c r="K5961" t="s">
        <v>1340</v>
      </c>
      <c r="L5961" t="s">
        <v>1614</v>
      </c>
    </row>
    <row r="5962" spans="8:12" x14ac:dyDescent="0.25">
      <c r="H5962" t="s">
        <v>6630</v>
      </c>
      <c r="I5962">
        <v>8122866</v>
      </c>
      <c r="J5962">
        <v>514252000</v>
      </c>
      <c r="K5962" t="s">
        <v>1406</v>
      </c>
      <c r="L5962" t="s">
        <v>1308</v>
      </c>
    </row>
    <row r="5963" spans="8:12" x14ac:dyDescent="0.25">
      <c r="H5963" t="s">
        <v>6631</v>
      </c>
      <c r="I5963">
        <v>9562685</v>
      </c>
      <c r="J5963">
        <v>235087695</v>
      </c>
      <c r="K5963" t="s">
        <v>1558</v>
      </c>
      <c r="L5963" t="s">
        <v>1586</v>
      </c>
    </row>
    <row r="5964" spans="8:12" x14ac:dyDescent="0.25">
      <c r="H5964" t="s">
        <v>6632</v>
      </c>
      <c r="I5964">
        <v>8606173</v>
      </c>
      <c r="J5964">
        <v>445144000</v>
      </c>
      <c r="K5964" t="s">
        <v>5110</v>
      </c>
      <c r="L5964" t="s">
        <v>1295</v>
      </c>
    </row>
    <row r="5965" spans="8:12" x14ac:dyDescent="0.25">
      <c r="H5965" t="s">
        <v>6633</v>
      </c>
      <c r="I5965">
        <v>9127069</v>
      </c>
      <c r="J5965">
        <v>567035000</v>
      </c>
      <c r="K5965" t="s">
        <v>1861</v>
      </c>
      <c r="L5965" t="s">
        <v>1341</v>
      </c>
    </row>
    <row r="5966" spans="8:12" x14ac:dyDescent="0.25">
      <c r="H5966" t="s">
        <v>6634</v>
      </c>
      <c r="I5966">
        <v>8405103</v>
      </c>
      <c r="J5966">
        <v>445391000</v>
      </c>
      <c r="K5966" t="s">
        <v>5110</v>
      </c>
      <c r="L5966" t="s">
        <v>1295</v>
      </c>
    </row>
    <row r="5967" spans="8:12" x14ac:dyDescent="0.25">
      <c r="H5967" t="s">
        <v>6635</v>
      </c>
      <c r="I5967">
        <v>8510130</v>
      </c>
      <c r="J5967">
        <v>457520000</v>
      </c>
      <c r="K5967" t="s">
        <v>1409</v>
      </c>
      <c r="L5967" t="s">
        <v>1308</v>
      </c>
    </row>
    <row r="5968" spans="8:12" x14ac:dyDescent="0.25">
      <c r="H5968" t="s">
        <v>6636</v>
      </c>
      <c r="I5968">
        <v>8410603</v>
      </c>
      <c r="J5968">
        <v>457431000</v>
      </c>
      <c r="K5968" t="s">
        <v>1409</v>
      </c>
      <c r="L5968" t="s">
        <v>1308</v>
      </c>
    </row>
    <row r="5969" spans="8:12" x14ac:dyDescent="0.25">
      <c r="H5969" t="s">
        <v>6637</v>
      </c>
      <c r="I5969">
        <v>8514409</v>
      </c>
      <c r="J5969">
        <v>515260000</v>
      </c>
      <c r="K5969" t="s">
        <v>1406</v>
      </c>
      <c r="L5969" t="s">
        <v>1295</v>
      </c>
    </row>
    <row r="5970" spans="8:12" x14ac:dyDescent="0.25">
      <c r="H5970" t="s">
        <v>6638</v>
      </c>
      <c r="I5970">
        <v>8821943</v>
      </c>
      <c r="J5970">
        <v>477141400</v>
      </c>
      <c r="K5970" t="s">
        <v>1348</v>
      </c>
      <c r="L5970" t="s">
        <v>1295</v>
      </c>
    </row>
    <row r="5971" spans="8:12" x14ac:dyDescent="0.25">
      <c r="H5971" t="s">
        <v>6639</v>
      </c>
      <c r="I5971">
        <v>8909575</v>
      </c>
      <c r="J5971">
        <v>445528000</v>
      </c>
      <c r="K5971" t="s">
        <v>5110</v>
      </c>
      <c r="L5971" t="s">
        <v>1295</v>
      </c>
    </row>
    <row r="5972" spans="8:12" x14ac:dyDescent="0.25">
      <c r="H5972" t="s">
        <v>6640</v>
      </c>
      <c r="I5972">
        <v>8916293</v>
      </c>
      <c r="J5972">
        <v>445175000</v>
      </c>
      <c r="K5972" t="s">
        <v>5110</v>
      </c>
      <c r="L5972" t="s">
        <v>1313</v>
      </c>
    </row>
    <row r="5973" spans="8:12" x14ac:dyDescent="0.25">
      <c r="H5973" t="s">
        <v>6641</v>
      </c>
      <c r="I5973">
        <v>9001021</v>
      </c>
      <c r="J5973">
        <v>515875000</v>
      </c>
      <c r="K5973" t="s">
        <v>1406</v>
      </c>
      <c r="L5973" t="s">
        <v>1295</v>
      </c>
    </row>
    <row r="5974" spans="8:12" x14ac:dyDescent="0.25">
      <c r="H5974" t="s">
        <v>6641</v>
      </c>
      <c r="I5974">
        <v>9001021</v>
      </c>
      <c r="J5974">
        <v>457709000</v>
      </c>
      <c r="K5974" t="s">
        <v>1409</v>
      </c>
      <c r="L5974" t="s">
        <v>1295</v>
      </c>
    </row>
    <row r="5975" spans="8:12" x14ac:dyDescent="0.25">
      <c r="H5975" t="s">
        <v>6642</v>
      </c>
      <c r="I5975">
        <v>9005376</v>
      </c>
      <c r="J5975">
        <v>255805693</v>
      </c>
      <c r="L5975" t="s">
        <v>1295</v>
      </c>
    </row>
    <row r="5976" spans="8:12" x14ac:dyDescent="0.25">
      <c r="H5976" t="s">
        <v>6642</v>
      </c>
      <c r="I5976">
        <v>9005376</v>
      </c>
      <c r="J5976">
        <v>236099000</v>
      </c>
      <c r="K5976" t="s">
        <v>1383</v>
      </c>
      <c r="L5976" t="s">
        <v>1295</v>
      </c>
    </row>
    <row r="5977" spans="8:12" x14ac:dyDescent="0.25">
      <c r="H5977" t="s">
        <v>6643</v>
      </c>
      <c r="I5977">
        <v>8720979</v>
      </c>
      <c r="J5977">
        <v>273358770</v>
      </c>
      <c r="K5977" t="s">
        <v>1297</v>
      </c>
      <c r="L5977" t="s">
        <v>1295</v>
      </c>
    </row>
    <row r="5978" spans="8:12" x14ac:dyDescent="0.25">
      <c r="H5978" t="s">
        <v>288</v>
      </c>
      <c r="I5978">
        <v>9461116</v>
      </c>
      <c r="J5978">
        <v>354713000</v>
      </c>
      <c r="K5978" t="s">
        <v>1332</v>
      </c>
      <c r="L5978" t="s">
        <v>1341</v>
      </c>
    </row>
    <row r="5979" spans="8:12" x14ac:dyDescent="0.25">
      <c r="H5979" t="s">
        <v>6644</v>
      </c>
      <c r="I5979">
        <v>9296963</v>
      </c>
      <c r="J5979">
        <v>371169000</v>
      </c>
      <c r="L5979" t="s">
        <v>1341</v>
      </c>
    </row>
    <row r="5980" spans="8:12" x14ac:dyDescent="0.25">
      <c r="H5980" t="s">
        <v>6645</v>
      </c>
      <c r="I5980">
        <v>9681986</v>
      </c>
      <c r="J5980">
        <v>431004165</v>
      </c>
      <c r="K5980" t="s">
        <v>1368</v>
      </c>
      <c r="L5980" t="s">
        <v>1313</v>
      </c>
    </row>
    <row r="5981" spans="8:12" x14ac:dyDescent="0.25">
      <c r="H5981" t="s">
        <v>6646</v>
      </c>
      <c r="I5981">
        <v>9580302</v>
      </c>
      <c r="J5981">
        <v>431001715</v>
      </c>
      <c r="K5981" t="s">
        <v>1368</v>
      </c>
      <c r="L5981" t="s">
        <v>1313</v>
      </c>
    </row>
    <row r="5982" spans="8:12" x14ac:dyDescent="0.25">
      <c r="H5982" t="s">
        <v>6647</v>
      </c>
      <c r="I5982">
        <v>9074511</v>
      </c>
      <c r="J5982">
        <v>310608000</v>
      </c>
      <c r="K5982" t="s">
        <v>4450</v>
      </c>
      <c r="L5982" t="s">
        <v>1341</v>
      </c>
    </row>
    <row r="5983" spans="8:12" x14ac:dyDescent="0.25">
      <c r="H5983" t="s">
        <v>6648</v>
      </c>
      <c r="I5983">
        <v>9686077</v>
      </c>
      <c r="J5983">
        <v>419000928</v>
      </c>
      <c r="K5983" t="s">
        <v>1420</v>
      </c>
      <c r="L5983" t="s">
        <v>1329</v>
      </c>
    </row>
    <row r="5984" spans="8:12" x14ac:dyDescent="0.25">
      <c r="H5984" t="s">
        <v>6649</v>
      </c>
      <c r="I5984">
        <v>9233882</v>
      </c>
      <c r="J5984">
        <v>308816000</v>
      </c>
      <c r="K5984" t="s">
        <v>1609</v>
      </c>
      <c r="L5984" t="s">
        <v>1341</v>
      </c>
    </row>
    <row r="5985" spans="8:12" x14ac:dyDescent="0.25">
      <c r="H5985" t="s">
        <v>515</v>
      </c>
      <c r="I5985">
        <v>9381172</v>
      </c>
      <c r="J5985">
        <v>538004472</v>
      </c>
      <c r="K5985" t="s">
        <v>1437</v>
      </c>
      <c r="L5985" t="s">
        <v>1341</v>
      </c>
    </row>
    <row r="5986" spans="8:12" x14ac:dyDescent="0.25">
      <c r="H5986" t="s">
        <v>6650</v>
      </c>
      <c r="I5986">
        <v>9284506</v>
      </c>
      <c r="J5986">
        <v>256829000</v>
      </c>
      <c r="K5986" t="s">
        <v>1340</v>
      </c>
      <c r="L5986" t="s">
        <v>1341</v>
      </c>
    </row>
    <row r="5987" spans="8:12" x14ac:dyDescent="0.25">
      <c r="H5987" t="s">
        <v>6651</v>
      </c>
      <c r="I5987">
        <v>8681343</v>
      </c>
      <c r="J5987">
        <v>237009100</v>
      </c>
      <c r="K5987" t="s">
        <v>1679</v>
      </c>
      <c r="L5987" t="s">
        <v>1395</v>
      </c>
    </row>
    <row r="5988" spans="8:12" x14ac:dyDescent="0.25">
      <c r="H5988" t="s">
        <v>6652</v>
      </c>
      <c r="I5988">
        <v>9288681</v>
      </c>
      <c r="J5988">
        <v>636012314</v>
      </c>
      <c r="K5988" t="s">
        <v>1464</v>
      </c>
      <c r="L5988" t="s">
        <v>1362</v>
      </c>
    </row>
    <row r="5989" spans="8:12" x14ac:dyDescent="0.25">
      <c r="H5989" t="s">
        <v>6653</v>
      </c>
      <c r="I5989">
        <v>8906250</v>
      </c>
      <c r="J5989">
        <v>577285000</v>
      </c>
      <c r="L5989" t="s">
        <v>1295</v>
      </c>
    </row>
    <row r="5990" spans="8:12" x14ac:dyDescent="0.25">
      <c r="H5990" t="s">
        <v>6654</v>
      </c>
      <c r="I5990">
        <v>8906251</v>
      </c>
      <c r="J5990">
        <v>577285005</v>
      </c>
      <c r="L5990" t="s">
        <v>1337</v>
      </c>
    </row>
    <row r="5991" spans="8:12" x14ac:dyDescent="0.25">
      <c r="H5991" t="s">
        <v>6655</v>
      </c>
      <c r="I5991">
        <v>9665669</v>
      </c>
      <c r="J5991">
        <v>563479000</v>
      </c>
      <c r="K5991" t="s">
        <v>1441</v>
      </c>
      <c r="L5991" t="s">
        <v>1308</v>
      </c>
    </row>
    <row r="5992" spans="8:12" x14ac:dyDescent="0.25">
      <c r="H5992" t="s">
        <v>6656</v>
      </c>
      <c r="I5992">
        <v>9212498</v>
      </c>
      <c r="J5992">
        <v>255805753</v>
      </c>
      <c r="L5992" t="s">
        <v>1326</v>
      </c>
    </row>
    <row r="5993" spans="8:12" x14ac:dyDescent="0.25">
      <c r="H5993" t="s">
        <v>6656</v>
      </c>
      <c r="I5993">
        <v>9212498</v>
      </c>
      <c r="J5993">
        <v>255805742</v>
      </c>
      <c r="L5993" t="s">
        <v>1326</v>
      </c>
    </row>
    <row r="5994" spans="8:12" x14ac:dyDescent="0.25">
      <c r="H5994" t="s">
        <v>6656</v>
      </c>
      <c r="I5994">
        <v>9212498</v>
      </c>
      <c r="J5994">
        <v>211631000</v>
      </c>
      <c r="K5994" t="s">
        <v>1426</v>
      </c>
      <c r="L5994" t="s">
        <v>1326</v>
      </c>
    </row>
    <row r="5995" spans="8:12" x14ac:dyDescent="0.25">
      <c r="H5995" t="s">
        <v>6657</v>
      </c>
      <c r="I5995">
        <v>9510319</v>
      </c>
      <c r="J5995">
        <v>636015867</v>
      </c>
      <c r="K5995" t="s">
        <v>1464</v>
      </c>
      <c r="L5995" t="s">
        <v>1341</v>
      </c>
    </row>
    <row r="5996" spans="8:12" x14ac:dyDescent="0.25">
      <c r="H5996" t="s">
        <v>6658</v>
      </c>
      <c r="I5996">
        <v>9534262</v>
      </c>
      <c r="J5996">
        <v>636091866</v>
      </c>
      <c r="K5996" t="s">
        <v>1464</v>
      </c>
      <c r="L5996" t="s">
        <v>1295</v>
      </c>
    </row>
    <row r="5997" spans="8:12" x14ac:dyDescent="0.25">
      <c r="H5997" t="s">
        <v>6658</v>
      </c>
      <c r="I5997">
        <v>9157143</v>
      </c>
      <c r="J5997">
        <v>304033000</v>
      </c>
      <c r="K5997" t="s">
        <v>1294</v>
      </c>
      <c r="L5997" t="s">
        <v>1295</v>
      </c>
    </row>
    <row r="5998" spans="8:12" x14ac:dyDescent="0.25">
      <c r="H5998" t="s">
        <v>6658</v>
      </c>
      <c r="I5998">
        <v>9118496</v>
      </c>
      <c r="J5998">
        <v>259372000</v>
      </c>
      <c r="K5998" t="s">
        <v>1335</v>
      </c>
      <c r="L5998" t="s">
        <v>1326</v>
      </c>
    </row>
    <row r="5999" spans="8:12" x14ac:dyDescent="0.25">
      <c r="H5999" t="s">
        <v>6658</v>
      </c>
      <c r="I5999">
        <v>9157143</v>
      </c>
      <c r="J5999">
        <v>255805824</v>
      </c>
      <c r="L5999" t="s">
        <v>1295</v>
      </c>
    </row>
    <row r="6000" spans="8:12" x14ac:dyDescent="0.25">
      <c r="H6000" t="s">
        <v>6658</v>
      </c>
      <c r="I6000">
        <v>6505478</v>
      </c>
      <c r="J6000">
        <v>239246000</v>
      </c>
      <c r="K6000" t="s">
        <v>1679</v>
      </c>
      <c r="L6000" t="s">
        <v>1295</v>
      </c>
    </row>
    <row r="6001" spans="8:12" x14ac:dyDescent="0.25">
      <c r="H6001" t="s">
        <v>6658</v>
      </c>
      <c r="I6001">
        <v>7615036</v>
      </c>
      <c r="J6001">
        <v>214181008</v>
      </c>
      <c r="K6001" t="s">
        <v>1302</v>
      </c>
      <c r="L6001" t="s">
        <v>1295</v>
      </c>
    </row>
    <row r="6002" spans="8:12" x14ac:dyDescent="0.25">
      <c r="H6002" t="s">
        <v>6659</v>
      </c>
      <c r="I6002">
        <v>9304162</v>
      </c>
      <c r="J6002">
        <v>636092406</v>
      </c>
      <c r="K6002" t="s">
        <v>1464</v>
      </c>
      <c r="L6002" t="s">
        <v>1341</v>
      </c>
    </row>
    <row r="6003" spans="8:12" x14ac:dyDescent="0.25">
      <c r="H6003" t="s">
        <v>6660</v>
      </c>
      <c r="I6003">
        <v>7931064</v>
      </c>
      <c r="J6003">
        <v>518355000</v>
      </c>
      <c r="K6003" t="s">
        <v>1595</v>
      </c>
      <c r="L6003" t="s">
        <v>1329</v>
      </c>
    </row>
    <row r="6004" spans="8:12" x14ac:dyDescent="0.25">
      <c r="H6004" t="s">
        <v>516</v>
      </c>
      <c r="I6004">
        <v>9189770</v>
      </c>
      <c r="J6004">
        <v>215802000</v>
      </c>
      <c r="K6004" t="s">
        <v>1340</v>
      </c>
      <c r="L6004" t="s">
        <v>1341</v>
      </c>
    </row>
    <row r="6005" spans="8:12" x14ac:dyDescent="0.25">
      <c r="H6005" t="s">
        <v>6661</v>
      </c>
      <c r="I6005">
        <v>9492232</v>
      </c>
      <c r="J6005">
        <v>538003936</v>
      </c>
      <c r="K6005" t="s">
        <v>1437</v>
      </c>
      <c r="L6005" t="s">
        <v>1341</v>
      </c>
    </row>
    <row r="6006" spans="8:12" x14ac:dyDescent="0.25">
      <c r="H6006" t="s">
        <v>6662</v>
      </c>
      <c r="I6006">
        <v>9414292</v>
      </c>
      <c r="J6006">
        <v>235083098</v>
      </c>
      <c r="K6006" t="s">
        <v>1558</v>
      </c>
      <c r="L6006" t="s">
        <v>1362</v>
      </c>
    </row>
    <row r="6007" spans="8:12" x14ac:dyDescent="0.25">
      <c r="H6007" t="s">
        <v>6663</v>
      </c>
      <c r="I6007">
        <v>9261774</v>
      </c>
      <c r="J6007">
        <v>240045000</v>
      </c>
      <c r="K6007" t="s">
        <v>1679</v>
      </c>
      <c r="L6007" t="s">
        <v>1341</v>
      </c>
    </row>
    <row r="6008" spans="8:12" x14ac:dyDescent="0.25">
      <c r="H6008" t="s">
        <v>6664</v>
      </c>
      <c r="I6008">
        <v>9331921</v>
      </c>
      <c r="J6008">
        <v>538005899</v>
      </c>
      <c r="K6008" t="s">
        <v>1437</v>
      </c>
      <c r="L6008" t="s">
        <v>1341</v>
      </c>
    </row>
    <row r="6009" spans="8:12" x14ac:dyDescent="0.25">
      <c r="H6009" t="s">
        <v>6665</v>
      </c>
      <c r="I6009">
        <v>8502145</v>
      </c>
      <c r="J6009">
        <v>636017145</v>
      </c>
      <c r="K6009" t="s">
        <v>1464</v>
      </c>
      <c r="L6009" t="s">
        <v>1295</v>
      </c>
    </row>
    <row r="6010" spans="8:12" x14ac:dyDescent="0.25">
      <c r="H6010" t="s">
        <v>6665</v>
      </c>
      <c r="I6010">
        <v>9184811</v>
      </c>
      <c r="J6010">
        <v>304010973</v>
      </c>
      <c r="K6010" t="s">
        <v>1294</v>
      </c>
      <c r="L6010" t="s">
        <v>1295</v>
      </c>
    </row>
    <row r="6011" spans="8:12" x14ac:dyDescent="0.25">
      <c r="H6011" t="s">
        <v>6666</v>
      </c>
      <c r="I6011">
        <v>9496238</v>
      </c>
      <c r="J6011">
        <v>355748000</v>
      </c>
      <c r="K6011" t="s">
        <v>1332</v>
      </c>
      <c r="L6011" t="s">
        <v>1341</v>
      </c>
    </row>
    <row r="6012" spans="8:12" x14ac:dyDescent="0.25">
      <c r="H6012" t="s">
        <v>6667</v>
      </c>
      <c r="I6012">
        <v>8502145</v>
      </c>
      <c r="J6012">
        <v>314386000</v>
      </c>
      <c r="K6012" t="s">
        <v>1285</v>
      </c>
      <c r="L6012" t="s">
        <v>1295</v>
      </c>
    </row>
    <row r="6013" spans="8:12" x14ac:dyDescent="0.25">
      <c r="H6013" t="s">
        <v>6668</v>
      </c>
      <c r="I6013">
        <v>9508639</v>
      </c>
      <c r="J6013">
        <v>248578000</v>
      </c>
      <c r="K6013" t="s">
        <v>1340</v>
      </c>
      <c r="L6013" t="s">
        <v>1295</v>
      </c>
    </row>
    <row r="6014" spans="8:12" x14ac:dyDescent="0.25">
      <c r="H6014" t="s">
        <v>6669</v>
      </c>
      <c r="I6014">
        <v>9456238</v>
      </c>
      <c r="J6014">
        <v>305743000</v>
      </c>
      <c r="L6014" t="s">
        <v>1341</v>
      </c>
    </row>
    <row r="6015" spans="8:12" x14ac:dyDescent="0.25">
      <c r="H6015" t="s">
        <v>6670</v>
      </c>
      <c r="I6015">
        <v>9368778</v>
      </c>
      <c r="J6015">
        <v>565487000</v>
      </c>
      <c r="L6015" t="s">
        <v>1346</v>
      </c>
    </row>
    <row r="6016" spans="8:12" x14ac:dyDescent="0.25">
      <c r="H6016" t="s">
        <v>6671</v>
      </c>
      <c r="I6016">
        <v>9565118</v>
      </c>
      <c r="J6016">
        <v>538003671</v>
      </c>
      <c r="K6016" t="s">
        <v>1437</v>
      </c>
      <c r="L6016" t="s">
        <v>1341</v>
      </c>
    </row>
    <row r="6017" spans="8:12" x14ac:dyDescent="0.25">
      <c r="H6017" t="s">
        <v>517</v>
      </c>
      <c r="I6017">
        <v>9527441</v>
      </c>
      <c r="J6017">
        <v>636015701</v>
      </c>
      <c r="K6017" t="s">
        <v>1464</v>
      </c>
      <c r="L6017" t="s">
        <v>1341</v>
      </c>
    </row>
    <row r="6018" spans="8:12" x14ac:dyDescent="0.25">
      <c r="H6018" t="s">
        <v>6672</v>
      </c>
      <c r="I6018">
        <v>9102215</v>
      </c>
      <c r="J6018">
        <v>477120400</v>
      </c>
      <c r="K6018" t="s">
        <v>1348</v>
      </c>
      <c r="L6018" t="s">
        <v>1341</v>
      </c>
    </row>
    <row r="6019" spans="8:12" x14ac:dyDescent="0.25">
      <c r="H6019" t="s">
        <v>6673</v>
      </c>
      <c r="I6019">
        <v>9348273</v>
      </c>
      <c r="J6019">
        <v>477415300</v>
      </c>
      <c r="K6019" t="s">
        <v>1348</v>
      </c>
      <c r="L6019" t="s">
        <v>1341</v>
      </c>
    </row>
    <row r="6020" spans="8:12" x14ac:dyDescent="0.25">
      <c r="H6020" t="s">
        <v>6674</v>
      </c>
      <c r="I6020">
        <v>9369851</v>
      </c>
      <c r="J6020">
        <v>477087800</v>
      </c>
      <c r="K6020" t="s">
        <v>1348</v>
      </c>
      <c r="L6020" t="s">
        <v>1341</v>
      </c>
    </row>
    <row r="6021" spans="8:12" x14ac:dyDescent="0.25">
      <c r="H6021" t="s">
        <v>6675</v>
      </c>
      <c r="I6021">
        <v>9736523</v>
      </c>
      <c r="J6021">
        <v>413699480</v>
      </c>
      <c r="K6021" t="s">
        <v>1328</v>
      </c>
      <c r="L6021" t="s">
        <v>1329</v>
      </c>
    </row>
    <row r="6022" spans="8:12" x14ac:dyDescent="0.25">
      <c r="H6022" t="s">
        <v>6676</v>
      </c>
      <c r="I6022">
        <v>9159177</v>
      </c>
      <c r="J6022">
        <v>356482000</v>
      </c>
      <c r="K6022" t="s">
        <v>1332</v>
      </c>
      <c r="L6022" t="s">
        <v>1341</v>
      </c>
    </row>
    <row r="6023" spans="8:12" x14ac:dyDescent="0.25">
      <c r="H6023" t="s">
        <v>6677</v>
      </c>
      <c r="I6023">
        <v>9434084</v>
      </c>
      <c r="J6023">
        <v>533060900</v>
      </c>
      <c r="K6023" t="s">
        <v>1563</v>
      </c>
      <c r="L6023" t="s">
        <v>1326</v>
      </c>
    </row>
    <row r="6024" spans="8:12" x14ac:dyDescent="0.25">
      <c r="H6024" t="s">
        <v>6678</v>
      </c>
      <c r="I6024">
        <v>9434096</v>
      </c>
      <c r="J6024">
        <v>533061200</v>
      </c>
      <c r="K6024" t="s">
        <v>1563</v>
      </c>
      <c r="L6024" t="s">
        <v>1326</v>
      </c>
    </row>
    <row r="6025" spans="8:12" x14ac:dyDescent="0.25">
      <c r="H6025" t="s">
        <v>6679</v>
      </c>
      <c r="I6025">
        <v>9736157</v>
      </c>
      <c r="J6025">
        <v>636016530</v>
      </c>
      <c r="K6025" t="s">
        <v>1464</v>
      </c>
      <c r="L6025" t="s">
        <v>1308</v>
      </c>
    </row>
    <row r="6026" spans="8:12" x14ac:dyDescent="0.25">
      <c r="H6026" t="s">
        <v>6680</v>
      </c>
      <c r="I6026">
        <v>9743239</v>
      </c>
      <c r="J6026">
        <v>538006676</v>
      </c>
      <c r="K6026" t="s">
        <v>1437</v>
      </c>
      <c r="L6026" t="s">
        <v>1308</v>
      </c>
    </row>
    <row r="6027" spans="8:12" x14ac:dyDescent="0.25">
      <c r="H6027" t="s">
        <v>6681</v>
      </c>
      <c r="I6027">
        <v>9736169</v>
      </c>
      <c r="J6027">
        <v>636016531</v>
      </c>
      <c r="K6027" t="s">
        <v>1464</v>
      </c>
      <c r="L6027" t="s">
        <v>1308</v>
      </c>
    </row>
    <row r="6028" spans="8:12" x14ac:dyDescent="0.25">
      <c r="H6028" t="s">
        <v>6682</v>
      </c>
      <c r="I6028">
        <v>8913186</v>
      </c>
      <c r="J6028">
        <v>440615000</v>
      </c>
      <c r="K6028" t="s">
        <v>1352</v>
      </c>
      <c r="L6028" t="s">
        <v>1295</v>
      </c>
    </row>
    <row r="6029" spans="8:12" x14ac:dyDescent="0.25">
      <c r="H6029" t="s">
        <v>6683</v>
      </c>
      <c r="I6029">
        <v>9149988</v>
      </c>
      <c r="J6029">
        <v>312848000</v>
      </c>
      <c r="K6029" t="s">
        <v>1379</v>
      </c>
      <c r="L6029" t="s">
        <v>1295</v>
      </c>
    </row>
    <row r="6030" spans="8:12" x14ac:dyDescent="0.25">
      <c r="H6030" t="s">
        <v>6684</v>
      </c>
      <c r="I6030">
        <v>9565120</v>
      </c>
      <c r="J6030">
        <v>515204000</v>
      </c>
      <c r="K6030" t="s">
        <v>1406</v>
      </c>
      <c r="L6030" t="s">
        <v>1308</v>
      </c>
    </row>
    <row r="6031" spans="8:12" x14ac:dyDescent="0.25">
      <c r="H6031" t="s">
        <v>6684</v>
      </c>
      <c r="I6031">
        <v>9565120</v>
      </c>
      <c r="J6031">
        <v>374341000</v>
      </c>
      <c r="L6031" t="s">
        <v>1308</v>
      </c>
    </row>
    <row r="6032" spans="8:12" x14ac:dyDescent="0.25">
      <c r="H6032" t="s">
        <v>6685</v>
      </c>
      <c r="I6032">
        <v>8661903</v>
      </c>
      <c r="J6032">
        <v>413357850</v>
      </c>
      <c r="K6032" t="s">
        <v>1328</v>
      </c>
      <c r="L6032" t="s">
        <v>1308</v>
      </c>
    </row>
    <row r="6033" spans="8:12" x14ac:dyDescent="0.25">
      <c r="H6033" t="s">
        <v>6686</v>
      </c>
      <c r="I6033">
        <v>8652756</v>
      </c>
      <c r="J6033">
        <v>445702000</v>
      </c>
      <c r="L6033" t="s">
        <v>1308</v>
      </c>
    </row>
    <row r="6034" spans="8:12" x14ac:dyDescent="0.25">
      <c r="H6034" t="s">
        <v>6687</v>
      </c>
      <c r="I6034">
        <v>8204341</v>
      </c>
      <c r="J6034">
        <v>515200000</v>
      </c>
      <c r="K6034" t="s">
        <v>1406</v>
      </c>
      <c r="L6034" t="s">
        <v>1313</v>
      </c>
    </row>
    <row r="6035" spans="8:12" x14ac:dyDescent="0.25">
      <c r="H6035" t="s">
        <v>6688</v>
      </c>
      <c r="I6035">
        <v>9146845</v>
      </c>
      <c r="J6035">
        <v>412471140</v>
      </c>
      <c r="K6035" t="s">
        <v>1328</v>
      </c>
      <c r="L6035" t="s">
        <v>1395</v>
      </c>
    </row>
    <row r="6036" spans="8:12" x14ac:dyDescent="0.25">
      <c r="H6036" t="s">
        <v>6689</v>
      </c>
      <c r="I6036">
        <v>9430698</v>
      </c>
      <c r="J6036">
        <v>477902700</v>
      </c>
      <c r="K6036" t="s">
        <v>1348</v>
      </c>
      <c r="L6036" t="s">
        <v>1313</v>
      </c>
    </row>
    <row r="6037" spans="8:12" x14ac:dyDescent="0.25">
      <c r="H6037" t="s">
        <v>6690</v>
      </c>
      <c r="I6037">
        <v>8652756</v>
      </c>
      <c r="J6037">
        <v>514133000</v>
      </c>
      <c r="K6037" t="s">
        <v>1406</v>
      </c>
      <c r="L6037" t="s">
        <v>1308</v>
      </c>
    </row>
    <row r="6038" spans="8:12" x14ac:dyDescent="0.25">
      <c r="H6038" t="s">
        <v>6691</v>
      </c>
      <c r="I6038">
        <v>8661290</v>
      </c>
      <c r="J6038">
        <v>667003420</v>
      </c>
      <c r="K6038" t="s">
        <v>2089</v>
      </c>
      <c r="L6038" t="s">
        <v>1308</v>
      </c>
    </row>
    <row r="6039" spans="8:12" x14ac:dyDescent="0.25">
      <c r="H6039" t="s">
        <v>6692</v>
      </c>
      <c r="I6039">
        <v>8863422</v>
      </c>
      <c r="J6039">
        <v>273332700</v>
      </c>
      <c r="K6039" t="s">
        <v>1297</v>
      </c>
      <c r="L6039" t="s">
        <v>1295</v>
      </c>
    </row>
    <row r="6040" spans="8:12" x14ac:dyDescent="0.25">
      <c r="H6040" t="s">
        <v>6693</v>
      </c>
      <c r="I6040">
        <v>9476848</v>
      </c>
      <c r="J6040">
        <v>219583000</v>
      </c>
      <c r="K6040" t="s">
        <v>1456</v>
      </c>
      <c r="L6040" t="s">
        <v>1341</v>
      </c>
    </row>
    <row r="6041" spans="8:12" x14ac:dyDescent="0.25">
      <c r="H6041" t="s">
        <v>6694</v>
      </c>
      <c r="I6041">
        <v>9536674</v>
      </c>
      <c r="J6041">
        <v>565472000</v>
      </c>
      <c r="L6041" t="s">
        <v>1362</v>
      </c>
    </row>
    <row r="6042" spans="8:12" x14ac:dyDescent="0.25">
      <c r="H6042" t="s">
        <v>6695</v>
      </c>
      <c r="I6042">
        <v>9306433</v>
      </c>
      <c r="J6042">
        <v>255805582</v>
      </c>
      <c r="L6042" t="s">
        <v>1295</v>
      </c>
    </row>
    <row r="6043" spans="8:12" x14ac:dyDescent="0.25">
      <c r="H6043" t="s">
        <v>6696</v>
      </c>
      <c r="I6043">
        <v>9592886</v>
      </c>
      <c r="J6043">
        <v>477961500</v>
      </c>
      <c r="K6043" t="s">
        <v>1348</v>
      </c>
      <c r="L6043" t="s">
        <v>1341</v>
      </c>
    </row>
    <row r="6044" spans="8:12" x14ac:dyDescent="0.25">
      <c r="H6044" t="s">
        <v>6697</v>
      </c>
      <c r="I6044">
        <v>9221229</v>
      </c>
      <c r="J6044">
        <v>240673000</v>
      </c>
      <c r="K6044" t="s">
        <v>1679</v>
      </c>
      <c r="L6044" t="s">
        <v>1341</v>
      </c>
    </row>
    <row r="6045" spans="8:12" x14ac:dyDescent="0.25">
      <c r="H6045" t="s">
        <v>6698</v>
      </c>
      <c r="I6045">
        <v>9264788</v>
      </c>
      <c r="J6045">
        <v>240111000</v>
      </c>
      <c r="K6045" t="s">
        <v>1679</v>
      </c>
      <c r="L6045" t="s">
        <v>1341</v>
      </c>
    </row>
    <row r="6046" spans="8:12" x14ac:dyDescent="0.25">
      <c r="H6046" t="s">
        <v>518</v>
      </c>
      <c r="I6046">
        <v>9474694</v>
      </c>
      <c r="J6046">
        <v>538005619</v>
      </c>
      <c r="K6046" t="s">
        <v>1437</v>
      </c>
      <c r="L6046" t="s">
        <v>1308</v>
      </c>
    </row>
    <row r="6047" spans="8:12" x14ac:dyDescent="0.25">
      <c r="H6047" t="s">
        <v>6699</v>
      </c>
      <c r="I6047">
        <v>9692818</v>
      </c>
      <c r="J6047">
        <v>371655000</v>
      </c>
      <c r="L6047" t="s">
        <v>1308</v>
      </c>
    </row>
    <row r="6048" spans="8:12" x14ac:dyDescent="0.25">
      <c r="H6048" t="s">
        <v>6700</v>
      </c>
      <c r="I6048">
        <v>9692820</v>
      </c>
      <c r="J6048">
        <v>356820000</v>
      </c>
      <c r="K6048" t="s">
        <v>1332</v>
      </c>
      <c r="L6048" t="s">
        <v>1308</v>
      </c>
    </row>
    <row r="6049" spans="8:12" x14ac:dyDescent="0.25">
      <c r="H6049" t="s">
        <v>519</v>
      </c>
      <c r="I6049">
        <v>9232371</v>
      </c>
      <c r="J6049">
        <v>240623000</v>
      </c>
      <c r="K6049" t="s">
        <v>1679</v>
      </c>
      <c r="L6049" t="s">
        <v>1341</v>
      </c>
    </row>
    <row r="6050" spans="8:12" x14ac:dyDescent="0.25">
      <c r="H6050" t="s">
        <v>6701</v>
      </c>
      <c r="I6050">
        <v>9224879</v>
      </c>
      <c r="J6050">
        <v>351111000</v>
      </c>
      <c r="K6050" t="s">
        <v>1332</v>
      </c>
      <c r="L6050" t="s">
        <v>1341</v>
      </c>
    </row>
    <row r="6051" spans="8:12" x14ac:dyDescent="0.25">
      <c r="H6051" t="s">
        <v>6702</v>
      </c>
      <c r="I6051">
        <v>9567116</v>
      </c>
      <c r="J6051">
        <v>538004881</v>
      </c>
      <c r="K6051" t="s">
        <v>1437</v>
      </c>
      <c r="L6051" t="s">
        <v>1341</v>
      </c>
    </row>
    <row r="6052" spans="8:12" x14ac:dyDescent="0.25">
      <c r="H6052" t="s">
        <v>6703</v>
      </c>
      <c r="I6052">
        <v>8959049</v>
      </c>
      <c r="J6052">
        <v>247283100</v>
      </c>
      <c r="K6052" t="s">
        <v>1398</v>
      </c>
      <c r="L6052" t="s">
        <v>1329</v>
      </c>
    </row>
    <row r="6053" spans="8:12" x14ac:dyDescent="0.25">
      <c r="H6053" t="s">
        <v>6704</v>
      </c>
      <c r="I6053">
        <v>9374349</v>
      </c>
      <c r="J6053">
        <v>351752000</v>
      </c>
      <c r="K6053" t="s">
        <v>1332</v>
      </c>
      <c r="L6053" t="s">
        <v>1341</v>
      </c>
    </row>
    <row r="6054" spans="8:12" x14ac:dyDescent="0.25">
      <c r="H6054" t="s">
        <v>173</v>
      </c>
      <c r="I6054">
        <v>9707742</v>
      </c>
      <c r="J6054">
        <v>253068000</v>
      </c>
      <c r="K6054" t="s">
        <v>1615</v>
      </c>
      <c r="L6054" t="s">
        <v>1308</v>
      </c>
    </row>
    <row r="6055" spans="8:12" x14ac:dyDescent="0.25">
      <c r="H6055" t="s">
        <v>6705</v>
      </c>
      <c r="I6055">
        <v>9595151</v>
      </c>
      <c r="J6055">
        <v>636015422</v>
      </c>
      <c r="K6055" t="s">
        <v>1464</v>
      </c>
      <c r="L6055" t="s">
        <v>1341</v>
      </c>
    </row>
    <row r="6056" spans="8:12" x14ac:dyDescent="0.25">
      <c r="H6056" t="s">
        <v>6706</v>
      </c>
      <c r="I6056">
        <v>9695640</v>
      </c>
      <c r="J6056">
        <v>256820000</v>
      </c>
      <c r="K6056" t="s">
        <v>1340</v>
      </c>
      <c r="L6056" t="s">
        <v>1308</v>
      </c>
    </row>
    <row r="6057" spans="8:12" x14ac:dyDescent="0.25">
      <c r="H6057" t="s">
        <v>6707</v>
      </c>
      <c r="I6057">
        <v>9585651</v>
      </c>
      <c r="J6057">
        <v>636015078</v>
      </c>
      <c r="K6057" t="s">
        <v>1464</v>
      </c>
      <c r="L6057" t="s">
        <v>1341</v>
      </c>
    </row>
    <row r="6058" spans="8:12" x14ac:dyDescent="0.25">
      <c r="H6058" t="s">
        <v>6707</v>
      </c>
      <c r="I6058">
        <v>9585651</v>
      </c>
      <c r="J6058">
        <v>247355300</v>
      </c>
      <c r="K6058" t="s">
        <v>1398</v>
      </c>
      <c r="L6058" t="s">
        <v>1341</v>
      </c>
    </row>
    <row r="6059" spans="8:12" x14ac:dyDescent="0.25">
      <c r="H6059" t="s">
        <v>6708</v>
      </c>
      <c r="I6059">
        <v>9669653</v>
      </c>
      <c r="J6059">
        <v>229632000</v>
      </c>
      <c r="L6059" t="s">
        <v>1326</v>
      </c>
    </row>
    <row r="6060" spans="8:12" x14ac:dyDescent="0.25">
      <c r="H6060" t="s">
        <v>6709</v>
      </c>
      <c r="I6060">
        <v>9341512</v>
      </c>
      <c r="J6060">
        <v>253131000</v>
      </c>
      <c r="K6060" t="s">
        <v>1615</v>
      </c>
      <c r="L6060" t="s">
        <v>1326</v>
      </c>
    </row>
    <row r="6061" spans="8:12" x14ac:dyDescent="0.25">
      <c r="H6061" t="s">
        <v>6709</v>
      </c>
      <c r="I6061">
        <v>9341512</v>
      </c>
      <c r="J6061">
        <v>247286200</v>
      </c>
      <c r="K6061" t="s">
        <v>1398</v>
      </c>
      <c r="L6061" t="s">
        <v>1326</v>
      </c>
    </row>
    <row r="6062" spans="8:12" x14ac:dyDescent="0.25">
      <c r="H6062" t="s">
        <v>6710</v>
      </c>
      <c r="I6062">
        <v>9380829</v>
      </c>
      <c r="J6062">
        <v>370547000</v>
      </c>
      <c r="L6062" t="s">
        <v>1341</v>
      </c>
    </row>
    <row r="6063" spans="8:12" x14ac:dyDescent="0.25">
      <c r="H6063" t="s">
        <v>6711</v>
      </c>
      <c r="I6063">
        <v>9241815</v>
      </c>
      <c r="J6063">
        <v>247095800</v>
      </c>
      <c r="K6063" t="s">
        <v>1398</v>
      </c>
      <c r="L6063" t="s">
        <v>1326</v>
      </c>
    </row>
    <row r="6064" spans="8:12" x14ac:dyDescent="0.25">
      <c r="H6064" t="s">
        <v>6712</v>
      </c>
      <c r="I6064">
        <v>9638147</v>
      </c>
      <c r="J6064">
        <v>229666000</v>
      </c>
      <c r="L6064" t="s">
        <v>1308</v>
      </c>
    </row>
    <row r="6065" spans="8:12" x14ac:dyDescent="0.25">
      <c r="H6065" t="s">
        <v>6713</v>
      </c>
      <c r="I6065">
        <v>9225251</v>
      </c>
      <c r="J6065">
        <v>247072400</v>
      </c>
      <c r="L6065" t="s">
        <v>1295</v>
      </c>
    </row>
    <row r="6066" spans="8:12" x14ac:dyDescent="0.25">
      <c r="H6066" t="s">
        <v>6714</v>
      </c>
      <c r="I6066">
        <v>9669665</v>
      </c>
      <c r="J6066">
        <v>229631000</v>
      </c>
      <c r="L6066" t="s">
        <v>1326</v>
      </c>
    </row>
    <row r="6067" spans="8:12" x14ac:dyDescent="0.25">
      <c r="H6067" t="s">
        <v>6715</v>
      </c>
      <c r="I6067">
        <v>9606003</v>
      </c>
      <c r="J6067">
        <v>355655000</v>
      </c>
      <c r="K6067" t="s">
        <v>1332</v>
      </c>
      <c r="L6067" t="s">
        <v>1341</v>
      </c>
    </row>
    <row r="6068" spans="8:12" x14ac:dyDescent="0.25">
      <c r="H6068" t="s">
        <v>6716</v>
      </c>
      <c r="I6068">
        <v>9363297</v>
      </c>
      <c r="J6068">
        <v>370356000</v>
      </c>
      <c r="L6068" t="s">
        <v>1295</v>
      </c>
    </row>
    <row r="6069" spans="8:12" x14ac:dyDescent="0.25">
      <c r="H6069" t="s">
        <v>6717</v>
      </c>
      <c r="I6069">
        <v>9241803</v>
      </c>
      <c r="J6069">
        <v>247088500</v>
      </c>
      <c r="K6069" t="s">
        <v>1398</v>
      </c>
      <c r="L6069" t="s">
        <v>1326</v>
      </c>
    </row>
    <row r="6070" spans="8:12" x14ac:dyDescent="0.25">
      <c r="H6070" t="s">
        <v>6718</v>
      </c>
      <c r="I6070">
        <v>9707754</v>
      </c>
      <c r="J6070">
        <v>636017329</v>
      </c>
      <c r="K6070" t="s">
        <v>1464</v>
      </c>
      <c r="L6070" t="s">
        <v>1308</v>
      </c>
    </row>
    <row r="6071" spans="8:12" x14ac:dyDescent="0.25">
      <c r="H6071" t="s">
        <v>6719</v>
      </c>
      <c r="I6071">
        <v>9638159</v>
      </c>
      <c r="J6071">
        <v>229667000</v>
      </c>
      <c r="L6071" t="s">
        <v>1308</v>
      </c>
    </row>
    <row r="6072" spans="8:12" x14ac:dyDescent="0.25">
      <c r="H6072" t="s">
        <v>6720</v>
      </c>
      <c r="I6072">
        <v>9380817</v>
      </c>
      <c r="J6072">
        <v>370261000</v>
      </c>
      <c r="L6072" t="s">
        <v>1341</v>
      </c>
    </row>
    <row r="6073" spans="8:12" x14ac:dyDescent="0.25">
      <c r="H6073" t="s">
        <v>6721</v>
      </c>
      <c r="I6073">
        <v>9717266</v>
      </c>
      <c r="J6073">
        <v>256902000</v>
      </c>
      <c r="K6073" t="s">
        <v>1340</v>
      </c>
      <c r="L6073" t="s">
        <v>1313</v>
      </c>
    </row>
    <row r="6074" spans="8:12" x14ac:dyDescent="0.25">
      <c r="H6074" t="s">
        <v>6722</v>
      </c>
      <c r="I6074">
        <v>9595149</v>
      </c>
      <c r="J6074">
        <v>636015421</v>
      </c>
      <c r="K6074" t="s">
        <v>1464</v>
      </c>
      <c r="L6074" t="s">
        <v>1341</v>
      </c>
    </row>
    <row r="6075" spans="8:12" x14ac:dyDescent="0.25">
      <c r="H6075" t="s">
        <v>6723</v>
      </c>
      <c r="I6075">
        <v>9663776</v>
      </c>
      <c r="J6075">
        <v>256484000</v>
      </c>
      <c r="K6075" t="s">
        <v>1340</v>
      </c>
      <c r="L6075" t="s">
        <v>1308</v>
      </c>
    </row>
    <row r="6076" spans="8:12" x14ac:dyDescent="0.25">
      <c r="H6076" t="s">
        <v>6724</v>
      </c>
      <c r="I6076">
        <v>9225249</v>
      </c>
      <c r="J6076">
        <v>247055700</v>
      </c>
      <c r="L6076" t="s">
        <v>1295</v>
      </c>
    </row>
    <row r="6077" spans="8:12" x14ac:dyDescent="0.25">
      <c r="H6077" t="s">
        <v>6725</v>
      </c>
      <c r="I6077">
        <v>9374351</v>
      </c>
      <c r="J6077">
        <v>372112000</v>
      </c>
      <c r="L6077" t="s">
        <v>1341</v>
      </c>
    </row>
    <row r="6078" spans="8:12" x14ac:dyDescent="0.25">
      <c r="H6078" t="s">
        <v>6726</v>
      </c>
      <c r="I6078">
        <v>9663740</v>
      </c>
      <c r="J6078">
        <v>636016774</v>
      </c>
      <c r="K6078" t="s">
        <v>1464</v>
      </c>
      <c r="L6078" t="s">
        <v>1308</v>
      </c>
    </row>
    <row r="6079" spans="8:12" x14ac:dyDescent="0.25">
      <c r="H6079" t="s">
        <v>6727</v>
      </c>
      <c r="I6079">
        <v>9539274</v>
      </c>
      <c r="J6079">
        <v>352485000</v>
      </c>
      <c r="K6079" t="s">
        <v>1332</v>
      </c>
      <c r="L6079" t="s">
        <v>1308</v>
      </c>
    </row>
    <row r="6080" spans="8:12" x14ac:dyDescent="0.25">
      <c r="H6080" t="s">
        <v>6728</v>
      </c>
      <c r="I6080">
        <v>9585663</v>
      </c>
      <c r="J6080">
        <v>636015079</v>
      </c>
      <c r="K6080" t="s">
        <v>1464</v>
      </c>
      <c r="L6080" t="s">
        <v>1341</v>
      </c>
    </row>
    <row r="6081" spans="8:12" x14ac:dyDescent="0.25">
      <c r="H6081" t="s">
        <v>6728</v>
      </c>
      <c r="I6081">
        <v>9585663</v>
      </c>
      <c r="J6081">
        <v>247355400</v>
      </c>
      <c r="K6081" t="s">
        <v>1398</v>
      </c>
      <c r="L6081" t="s">
        <v>1341</v>
      </c>
    </row>
    <row r="6082" spans="8:12" x14ac:dyDescent="0.25">
      <c r="H6082" t="s">
        <v>520</v>
      </c>
      <c r="I6082">
        <v>9622174</v>
      </c>
      <c r="J6082">
        <v>538004359</v>
      </c>
      <c r="K6082" t="s">
        <v>1437</v>
      </c>
      <c r="L6082" t="s">
        <v>1341</v>
      </c>
    </row>
    <row r="6083" spans="8:12" x14ac:dyDescent="0.25">
      <c r="H6083" t="s">
        <v>6729</v>
      </c>
      <c r="I6083">
        <v>9306328</v>
      </c>
      <c r="J6083">
        <v>304981000</v>
      </c>
      <c r="K6083" t="s">
        <v>1294</v>
      </c>
      <c r="L6083" t="s">
        <v>1295</v>
      </c>
    </row>
    <row r="6084" spans="8:12" x14ac:dyDescent="0.25">
      <c r="H6084" t="s">
        <v>6730</v>
      </c>
      <c r="I6084">
        <v>9281786</v>
      </c>
      <c r="J6084">
        <v>236205000</v>
      </c>
      <c r="K6084" t="s">
        <v>1383</v>
      </c>
      <c r="L6084" t="s">
        <v>1295</v>
      </c>
    </row>
    <row r="6085" spans="8:12" x14ac:dyDescent="0.25">
      <c r="H6085" t="s">
        <v>6731</v>
      </c>
      <c r="I6085">
        <v>9487378</v>
      </c>
      <c r="J6085">
        <v>253437000</v>
      </c>
      <c r="K6085" t="s">
        <v>1615</v>
      </c>
      <c r="L6085" t="s">
        <v>1326</v>
      </c>
    </row>
    <row r="6086" spans="8:12" x14ac:dyDescent="0.25">
      <c r="H6086" t="s">
        <v>6732</v>
      </c>
      <c r="I6086">
        <v>9239800</v>
      </c>
      <c r="J6086">
        <v>212058000</v>
      </c>
      <c r="K6086" t="s">
        <v>1443</v>
      </c>
      <c r="L6086" t="s">
        <v>1341</v>
      </c>
    </row>
    <row r="6087" spans="8:12" x14ac:dyDescent="0.25">
      <c r="H6087" t="s">
        <v>6733</v>
      </c>
      <c r="I6087">
        <v>9670377</v>
      </c>
      <c r="J6087">
        <v>366291000</v>
      </c>
      <c r="K6087" t="s">
        <v>1431</v>
      </c>
      <c r="L6087" t="s">
        <v>1308</v>
      </c>
    </row>
    <row r="6088" spans="8:12" x14ac:dyDescent="0.25">
      <c r="H6088" t="s">
        <v>6734</v>
      </c>
      <c r="I6088">
        <v>9465734</v>
      </c>
      <c r="J6088">
        <v>247244900</v>
      </c>
      <c r="K6088" t="s">
        <v>1398</v>
      </c>
      <c r="L6088" t="s">
        <v>1341</v>
      </c>
    </row>
    <row r="6089" spans="8:12" x14ac:dyDescent="0.25">
      <c r="H6089" t="s">
        <v>6735</v>
      </c>
      <c r="I6089">
        <v>9449209</v>
      </c>
      <c r="J6089">
        <v>617068000</v>
      </c>
      <c r="K6089" t="s">
        <v>1359</v>
      </c>
      <c r="L6089" t="s">
        <v>1313</v>
      </c>
    </row>
    <row r="6090" spans="8:12" x14ac:dyDescent="0.25">
      <c r="H6090" t="s">
        <v>6736</v>
      </c>
      <c r="I6090">
        <v>9643685</v>
      </c>
      <c r="J6090">
        <v>525021037</v>
      </c>
      <c r="K6090" t="s">
        <v>1307</v>
      </c>
      <c r="L6090" t="s">
        <v>1313</v>
      </c>
    </row>
    <row r="6091" spans="8:12" x14ac:dyDescent="0.25">
      <c r="H6091" t="s">
        <v>6737</v>
      </c>
      <c r="I6091">
        <v>9394478</v>
      </c>
      <c r="J6091">
        <v>525003063</v>
      </c>
      <c r="K6091" t="s">
        <v>1307</v>
      </c>
      <c r="L6091" t="s">
        <v>1308</v>
      </c>
    </row>
    <row r="6092" spans="8:12" x14ac:dyDescent="0.25">
      <c r="H6092" t="s">
        <v>6738</v>
      </c>
      <c r="I6092">
        <v>8957936</v>
      </c>
      <c r="J6092">
        <v>525018493</v>
      </c>
      <c r="K6092" t="s">
        <v>1307</v>
      </c>
      <c r="L6092" t="s">
        <v>1308</v>
      </c>
    </row>
    <row r="6093" spans="8:12" x14ac:dyDescent="0.25">
      <c r="H6093" t="s">
        <v>6739</v>
      </c>
      <c r="I6093">
        <v>8887519</v>
      </c>
      <c r="J6093">
        <v>273379800</v>
      </c>
      <c r="K6093" t="s">
        <v>1297</v>
      </c>
      <c r="L6093" t="s">
        <v>1295</v>
      </c>
    </row>
    <row r="6094" spans="8:12" x14ac:dyDescent="0.25">
      <c r="H6094" t="s">
        <v>6740</v>
      </c>
      <c r="I6094">
        <v>7728699</v>
      </c>
      <c r="J6094">
        <v>677028900</v>
      </c>
      <c r="K6094" t="s">
        <v>1305</v>
      </c>
      <c r="L6094" t="s">
        <v>1614</v>
      </c>
    </row>
    <row r="6095" spans="8:12" x14ac:dyDescent="0.25">
      <c r="H6095" t="s">
        <v>6741</v>
      </c>
      <c r="I6095">
        <v>9797034</v>
      </c>
      <c r="J6095">
        <v>525021394</v>
      </c>
      <c r="K6095" t="s">
        <v>1307</v>
      </c>
      <c r="L6095" t="s">
        <v>1313</v>
      </c>
    </row>
    <row r="6096" spans="8:12" x14ac:dyDescent="0.25">
      <c r="H6096" t="s">
        <v>6742</v>
      </c>
      <c r="I6096">
        <v>9687576</v>
      </c>
      <c r="J6096">
        <v>636016667</v>
      </c>
      <c r="K6096" t="s">
        <v>1464</v>
      </c>
      <c r="L6096" t="s">
        <v>1308</v>
      </c>
    </row>
    <row r="6097" spans="8:12" x14ac:dyDescent="0.25">
      <c r="H6097" t="s">
        <v>6743</v>
      </c>
      <c r="I6097">
        <v>9361380</v>
      </c>
      <c r="J6097">
        <v>245977000</v>
      </c>
      <c r="K6097" t="s">
        <v>1387</v>
      </c>
      <c r="L6097" t="s">
        <v>1295</v>
      </c>
    </row>
    <row r="6098" spans="8:12" x14ac:dyDescent="0.25">
      <c r="H6098" t="s">
        <v>6744</v>
      </c>
      <c r="I6098">
        <v>9398694</v>
      </c>
      <c r="J6098">
        <v>235074589</v>
      </c>
      <c r="K6098" t="s">
        <v>1558</v>
      </c>
      <c r="L6098" t="s">
        <v>1341</v>
      </c>
    </row>
    <row r="6099" spans="8:12" x14ac:dyDescent="0.25">
      <c r="H6099" t="s">
        <v>6745</v>
      </c>
      <c r="I6099">
        <v>9356517</v>
      </c>
      <c r="J6099">
        <v>244073000</v>
      </c>
      <c r="K6099" t="s">
        <v>1387</v>
      </c>
      <c r="L6099" t="s">
        <v>1295</v>
      </c>
    </row>
    <row r="6100" spans="8:12" x14ac:dyDescent="0.25">
      <c r="H6100" t="s">
        <v>6746</v>
      </c>
      <c r="I6100">
        <v>9001186</v>
      </c>
      <c r="J6100">
        <v>525011077</v>
      </c>
      <c r="K6100" t="s">
        <v>1307</v>
      </c>
      <c r="L6100" t="s">
        <v>1341</v>
      </c>
    </row>
    <row r="6101" spans="8:12" x14ac:dyDescent="0.25">
      <c r="H6101" t="s">
        <v>6747</v>
      </c>
      <c r="I6101">
        <v>9746229</v>
      </c>
      <c r="J6101">
        <v>538006180</v>
      </c>
      <c r="K6101" t="s">
        <v>1437</v>
      </c>
      <c r="L6101" t="s">
        <v>1395</v>
      </c>
    </row>
    <row r="6102" spans="8:12" x14ac:dyDescent="0.25">
      <c r="H6102" t="s">
        <v>6748</v>
      </c>
      <c r="I6102">
        <v>9613305</v>
      </c>
      <c r="J6102">
        <v>538004997</v>
      </c>
      <c r="K6102" t="s">
        <v>1437</v>
      </c>
      <c r="L6102" t="s">
        <v>1295</v>
      </c>
    </row>
    <row r="6103" spans="8:12" x14ac:dyDescent="0.25">
      <c r="H6103" t="s">
        <v>6749</v>
      </c>
      <c r="I6103">
        <v>9380362</v>
      </c>
      <c r="J6103">
        <v>256696000</v>
      </c>
      <c r="K6103" t="s">
        <v>1340</v>
      </c>
      <c r="L6103" t="s">
        <v>1326</v>
      </c>
    </row>
    <row r="6104" spans="8:12" x14ac:dyDescent="0.25">
      <c r="H6104" t="s">
        <v>6750</v>
      </c>
      <c r="I6104">
        <v>9380374</v>
      </c>
      <c r="J6104">
        <v>256799000</v>
      </c>
      <c r="K6104" t="s">
        <v>1340</v>
      </c>
      <c r="L6104" t="s">
        <v>1326</v>
      </c>
    </row>
    <row r="6105" spans="8:12" x14ac:dyDescent="0.25">
      <c r="H6105" t="s">
        <v>6751</v>
      </c>
      <c r="I6105">
        <v>9311048</v>
      </c>
      <c r="J6105">
        <v>564553000</v>
      </c>
      <c r="K6105" t="s">
        <v>1441</v>
      </c>
      <c r="L6105" t="s">
        <v>1362</v>
      </c>
    </row>
    <row r="6106" spans="8:12" x14ac:dyDescent="0.25">
      <c r="H6106" t="s">
        <v>6751</v>
      </c>
      <c r="I6106">
        <v>9311048</v>
      </c>
      <c r="J6106">
        <v>352814000</v>
      </c>
      <c r="K6106" t="s">
        <v>1332</v>
      </c>
      <c r="L6106" t="s">
        <v>1362</v>
      </c>
    </row>
    <row r="6107" spans="8:12" x14ac:dyDescent="0.25">
      <c r="H6107" t="s">
        <v>6752</v>
      </c>
      <c r="I6107">
        <v>9246841</v>
      </c>
      <c r="J6107">
        <v>564586000</v>
      </c>
      <c r="L6107" t="s">
        <v>1341</v>
      </c>
    </row>
    <row r="6108" spans="8:12" x14ac:dyDescent="0.25">
      <c r="H6108" t="s">
        <v>6753</v>
      </c>
      <c r="I6108">
        <v>9281140</v>
      </c>
      <c r="J6108">
        <v>354095000</v>
      </c>
      <c r="K6108" t="s">
        <v>1332</v>
      </c>
      <c r="L6108" t="s">
        <v>1295</v>
      </c>
    </row>
    <row r="6109" spans="8:12" x14ac:dyDescent="0.25">
      <c r="H6109" t="s">
        <v>6754</v>
      </c>
      <c r="I6109">
        <v>9486908</v>
      </c>
      <c r="J6109">
        <v>636014394</v>
      </c>
      <c r="K6109" t="s">
        <v>1464</v>
      </c>
      <c r="L6109" t="s">
        <v>1395</v>
      </c>
    </row>
    <row r="6110" spans="8:12" x14ac:dyDescent="0.25">
      <c r="H6110" t="s">
        <v>6755</v>
      </c>
      <c r="I6110">
        <v>9082881</v>
      </c>
      <c r="J6110">
        <v>238199000</v>
      </c>
      <c r="K6110" t="s">
        <v>2926</v>
      </c>
      <c r="L6110" t="s">
        <v>1341</v>
      </c>
    </row>
    <row r="6111" spans="8:12" x14ac:dyDescent="0.25">
      <c r="H6111" t="s">
        <v>6756</v>
      </c>
      <c r="I6111">
        <v>9383558</v>
      </c>
      <c r="J6111">
        <v>228020700</v>
      </c>
      <c r="K6111" t="s">
        <v>1556</v>
      </c>
      <c r="L6111" t="s">
        <v>1614</v>
      </c>
    </row>
    <row r="6112" spans="8:12" x14ac:dyDescent="0.25">
      <c r="H6112" t="s">
        <v>6757</v>
      </c>
      <c r="I6112">
        <v>8845341</v>
      </c>
      <c r="J6112">
        <v>366995640</v>
      </c>
      <c r="K6112" t="s">
        <v>1431</v>
      </c>
      <c r="L6112" t="s">
        <v>1329</v>
      </c>
    </row>
    <row r="6113" spans="8:12" x14ac:dyDescent="0.25">
      <c r="H6113" t="s">
        <v>6758</v>
      </c>
      <c r="I6113">
        <v>9383560</v>
      </c>
      <c r="J6113">
        <v>228025700</v>
      </c>
      <c r="K6113" t="s">
        <v>1556</v>
      </c>
      <c r="L6113" t="s">
        <v>1614</v>
      </c>
    </row>
    <row r="6114" spans="8:12" x14ac:dyDescent="0.25">
      <c r="H6114" t="s">
        <v>6759</v>
      </c>
      <c r="I6114">
        <v>9546930</v>
      </c>
      <c r="J6114">
        <v>572782000</v>
      </c>
      <c r="K6114" t="s">
        <v>1575</v>
      </c>
      <c r="L6114" t="s">
        <v>1295</v>
      </c>
    </row>
    <row r="6115" spans="8:12" x14ac:dyDescent="0.25">
      <c r="H6115" t="s">
        <v>6760</v>
      </c>
      <c r="I6115">
        <v>9016430</v>
      </c>
      <c r="J6115">
        <v>353308000</v>
      </c>
      <c r="K6115" t="s">
        <v>1332</v>
      </c>
      <c r="L6115" t="s">
        <v>1308</v>
      </c>
    </row>
    <row r="6116" spans="8:12" x14ac:dyDescent="0.25">
      <c r="H6116" t="s">
        <v>521</v>
      </c>
      <c r="I6116">
        <v>9595864</v>
      </c>
      <c r="J6116">
        <v>441824000</v>
      </c>
      <c r="K6116" t="s">
        <v>1352</v>
      </c>
      <c r="L6116" t="s">
        <v>1341</v>
      </c>
    </row>
    <row r="6117" spans="8:12" x14ac:dyDescent="0.25">
      <c r="H6117" t="s">
        <v>522</v>
      </c>
      <c r="I6117">
        <v>9595876</v>
      </c>
      <c r="J6117">
        <v>441823000</v>
      </c>
      <c r="K6117" t="s">
        <v>1352</v>
      </c>
      <c r="L6117" t="s">
        <v>1341</v>
      </c>
    </row>
    <row r="6118" spans="8:12" x14ac:dyDescent="0.25">
      <c r="H6118" t="s">
        <v>6761</v>
      </c>
      <c r="I6118">
        <v>9284348</v>
      </c>
      <c r="J6118">
        <v>372604000</v>
      </c>
      <c r="L6118" t="s">
        <v>1341</v>
      </c>
    </row>
    <row r="6119" spans="8:12" x14ac:dyDescent="0.25">
      <c r="H6119" t="s">
        <v>6762</v>
      </c>
      <c r="I6119">
        <v>8915718</v>
      </c>
      <c r="J6119">
        <v>370203000</v>
      </c>
      <c r="L6119" t="s">
        <v>1308</v>
      </c>
    </row>
    <row r="6120" spans="8:12" x14ac:dyDescent="0.25">
      <c r="H6120" t="s">
        <v>6763</v>
      </c>
      <c r="I6120">
        <v>9474204</v>
      </c>
      <c r="J6120">
        <v>477851600</v>
      </c>
      <c r="K6120" t="s">
        <v>1348</v>
      </c>
      <c r="L6120" t="s">
        <v>1341</v>
      </c>
    </row>
    <row r="6121" spans="8:12" x14ac:dyDescent="0.25">
      <c r="H6121" t="s">
        <v>6763</v>
      </c>
      <c r="I6121">
        <v>9474204</v>
      </c>
      <c r="J6121">
        <v>205680000</v>
      </c>
      <c r="K6121" t="s">
        <v>1616</v>
      </c>
      <c r="L6121" t="s">
        <v>1341</v>
      </c>
    </row>
    <row r="6122" spans="8:12" x14ac:dyDescent="0.25">
      <c r="H6122" t="s">
        <v>6764</v>
      </c>
      <c r="I6122">
        <v>9556301</v>
      </c>
      <c r="J6122">
        <v>244790234</v>
      </c>
      <c r="K6122" t="s">
        <v>1387</v>
      </c>
      <c r="L6122" t="s">
        <v>1295</v>
      </c>
    </row>
    <row r="6123" spans="8:12" x14ac:dyDescent="0.25">
      <c r="H6123" t="s">
        <v>6765</v>
      </c>
      <c r="I6123">
        <v>9220809</v>
      </c>
      <c r="J6123">
        <v>235308000</v>
      </c>
      <c r="K6123" t="s">
        <v>1558</v>
      </c>
      <c r="L6123" t="s">
        <v>1346</v>
      </c>
    </row>
    <row r="6124" spans="8:12" x14ac:dyDescent="0.25">
      <c r="H6124" t="s">
        <v>68</v>
      </c>
      <c r="I6124">
        <v>9304083</v>
      </c>
      <c r="J6124">
        <v>636092248</v>
      </c>
      <c r="K6124" t="s">
        <v>1464</v>
      </c>
      <c r="L6124" t="s">
        <v>1341</v>
      </c>
    </row>
    <row r="6125" spans="8:12" x14ac:dyDescent="0.25">
      <c r="H6125" t="s">
        <v>68</v>
      </c>
      <c r="I6125">
        <v>9306421</v>
      </c>
      <c r="J6125">
        <v>304983000</v>
      </c>
      <c r="K6125" t="s">
        <v>1294</v>
      </c>
      <c r="L6125" t="s">
        <v>1295</v>
      </c>
    </row>
    <row r="6126" spans="8:12" x14ac:dyDescent="0.25">
      <c r="H6126" t="s">
        <v>68</v>
      </c>
      <c r="I6126">
        <v>9312676</v>
      </c>
      <c r="J6126">
        <v>304054000</v>
      </c>
      <c r="K6126" t="s">
        <v>1294</v>
      </c>
      <c r="L6126" t="s">
        <v>1295</v>
      </c>
    </row>
    <row r="6127" spans="8:12" x14ac:dyDescent="0.25">
      <c r="H6127" t="s">
        <v>6766</v>
      </c>
      <c r="I6127">
        <v>9373321</v>
      </c>
      <c r="J6127">
        <v>244424000</v>
      </c>
      <c r="K6127" t="s">
        <v>1387</v>
      </c>
      <c r="L6127" t="s">
        <v>1295</v>
      </c>
    </row>
    <row r="6128" spans="8:12" x14ac:dyDescent="0.25">
      <c r="H6128" t="s">
        <v>6767</v>
      </c>
      <c r="I6128">
        <v>9370290</v>
      </c>
      <c r="J6128">
        <v>305379000</v>
      </c>
      <c r="L6128" t="s">
        <v>1295</v>
      </c>
    </row>
    <row r="6129" spans="8:12" x14ac:dyDescent="0.25">
      <c r="H6129" t="s">
        <v>6768</v>
      </c>
      <c r="I6129">
        <v>9674775</v>
      </c>
      <c r="J6129">
        <v>563674000</v>
      </c>
      <c r="K6129" t="s">
        <v>1441</v>
      </c>
      <c r="L6129" t="s">
        <v>1313</v>
      </c>
    </row>
    <row r="6130" spans="8:12" x14ac:dyDescent="0.25">
      <c r="H6130" t="s">
        <v>6769</v>
      </c>
      <c r="I6130">
        <v>9416381</v>
      </c>
      <c r="J6130">
        <v>775092000</v>
      </c>
      <c r="K6130" t="s">
        <v>1875</v>
      </c>
      <c r="L6130" t="s">
        <v>1326</v>
      </c>
    </row>
    <row r="6131" spans="8:12" x14ac:dyDescent="0.25">
      <c r="H6131" t="s">
        <v>6769</v>
      </c>
      <c r="I6131">
        <v>8814201</v>
      </c>
      <c r="J6131">
        <v>375067000</v>
      </c>
      <c r="K6131" t="s">
        <v>1322</v>
      </c>
      <c r="L6131" t="s">
        <v>1295</v>
      </c>
    </row>
    <row r="6132" spans="8:12" x14ac:dyDescent="0.25">
      <c r="H6132" t="s">
        <v>6769</v>
      </c>
      <c r="I6132">
        <v>9390264</v>
      </c>
      <c r="J6132">
        <v>341920000</v>
      </c>
      <c r="K6132" t="s">
        <v>1316</v>
      </c>
      <c r="L6132" t="s">
        <v>1313</v>
      </c>
    </row>
    <row r="6133" spans="8:12" x14ac:dyDescent="0.25">
      <c r="H6133" t="s">
        <v>6770</v>
      </c>
      <c r="I6133">
        <v>9483231</v>
      </c>
      <c r="J6133">
        <v>636091985</v>
      </c>
      <c r="K6133" t="s">
        <v>1464</v>
      </c>
      <c r="L6133" t="s">
        <v>1341</v>
      </c>
    </row>
    <row r="6134" spans="8:12" x14ac:dyDescent="0.25">
      <c r="H6134" t="s">
        <v>6771</v>
      </c>
      <c r="I6134">
        <v>9336517</v>
      </c>
      <c r="J6134">
        <v>477541500</v>
      </c>
      <c r="K6134" t="s">
        <v>1348</v>
      </c>
      <c r="L6134" t="s">
        <v>1362</v>
      </c>
    </row>
    <row r="6135" spans="8:12" x14ac:dyDescent="0.25">
      <c r="H6135" t="s">
        <v>6772</v>
      </c>
      <c r="I6135">
        <v>9488059</v>
      </c>
      <c r="J6135">
        <v>316003010</v>
      </c>
      <c r="K6135" t="s">
        <v>1365</v>
      </c>
      <c r="L6135" t="s">
        <v>1295</v>
      </c>
    </row>
    <row r="6136" spans="8:12" x14ac:dyDescent="0.25">
      <c r="H6136" t="s">
        <v>6772</v>
      </c>
      <c r="I6136">
        <v>9488059</v>
      </c>
      <c r="J6136">
        <v>314441000</v>
      </c>
      <c r="K6136" t="s">
        <v>1285</v>
      </c>
      <c r="L6136" t="s">
        <v>1295</v>
      </c>
    </row>
    <row r="6137" spans="8:12" x14ac:dyDescent="0.25">
      <c r="H6137" t="s">
        <v>6772</v>
      </c>
      <c r="I6137">
        <v>9488059</v>
      </c>
      <c r="J6137">
        <v>314410000</v>
      </c>
      <c r="K6137" t="s">
        <v>1285</v>
      </c>
      <c r="L6137" t="s">
        <v>1295</v>
      </c>
    </row>
    <row r="6138" spans="8:12" x14ac:dyDescent="0.25">
      <c r="H6138" t="s">
        <v>6773</v>
      </c>
      <c r="I6138">
        <v>8813087</v>
      </c>
      <c r="J6138">
        <v>636017205</v>
      </c>
      <c r="K6138" t="s">
        <v>1464</v>
      </c>
      <c r="L6138" t="s">
        <v>1346</v>
      </c>
    </row>
    <row r="6139" spans="8:12" x14ac:dyDescent="0.25">
      <c r="H6139" t="s">
        <v>6774</v>
      </c>
      <c r="I6139">
        <v>8002030</v>
      </c>
      <c r="J6139">
        <v>353996000</v>
      </c>
      <c r="K6139" t="s">
        <v>1332</v>
      </c>
      <c r="L6139" t="s">
        <v>1362</v>
      </c>
    </row>
    <row r="6140" spans="8:12" x14ac:dyDescent="0.25">
      <c r="H6140" t="s">
        <v>6775</v>
      </c>
      <c r="I6140">
        <v>9268253</v>
      </c>
      <c r="J6140">
        <v>236263000</v>
      </c>
      <c r="K6140" t="s">
        <v>1383</v>
      </c>
      <c r="L6140" t="s">
        <v>1326</v>
      </c>
    </row>
    <row r="6141" spans="8:12" x14ac:dyDescent="0.25">
      <c r="H6141" t="s">
        <v>6776</v>
      </c>
      <c r="I6141">
        <v>9014688</v>
      </c>
      <c r="J6141">
        <v>304010290</v>
      </c>
      <c r="K6141" t="s">
        <v>1294</v>
      </c>
      <c r="L6141" t="s">
        <v>1295</v>
      </c>
    </row>
    <row r="6142" spans="8:12" x14ac:dyDescent="0.25">
      <c r="H6142" t="s">
        <v>6777</v>
      </c>
      <c r="I6142">
        <v>9464326</v>
      </c>
      <c r="J6142">
        <v>477639900</v>
      </c>
      <c r="K6142" t="s">
        <v>1348</v>
      </c>
      <c r="L6142" t="s">
        <v>1326</v>
      </c>
    </row>
    <row r="6143" spans="8:12" x14ac:dyDescent="0.25">
      <c r="H6143" t="s">
        <v>6778</v>
      </c>
      <c r="I6143">
        <v>9655444</v>
      </c>
      <c r="J6143">
        <v>256083000</v>
      </c>
      <c r="K6143" t="s">
        <v>1340</v>
      </c>
      <c r="L6143" t="s">
        <v>1313</v>
      </c>
    </row>
    <row r="6144" spans="8:12" x14ac:dyDescent="0.25">
      <c r="H6144" t="s">
        <v>6779</v>
      </c>
      <c r="I6144">
        <v>9637492</v>
      </c>
      <c r="J6144">
        <v>538005350</v>
      </c>
      <c r="K6144" t="s">
        <v>1437</v>
      </c>
      <c r="L6144" t="s">
        <v>1313</v>
      </c>
    </row>
    <row r="6145" spans="8:12" x14ac:dyDescent="0.25">
      <c r="H6145" t="s">
        <v>6780</v>
      </c>
      <c r="I6145">
        <v>9637507</v>
      </c>
      <c r="J6145">
        <v>538005351</v>
      </c>
      <c r="K6145" t="s">
        <v>1437</v>
      </c>
      <c r="L6145" t="s">
        <v>1313</v>
      </c>
    </row>
    <row r="6146" spans="8:12" x14ac:dyDescent="0.25">
      <c r="H6146" t="s">
        <v>6781</v>
      </c>
      <c r="I6146">
        <v>9655456</v>
      </c>
      <c r="J6146">
        <v>256245000</v>
      </c>
      <c r="K6146" t="s">
        <v>1340</v>
      </c>
      <c r="L6146" t="s">
        <v>1313</v>
      </c>
    </row>
    <row r="6147" spans="8:12" x14ac:dyDescent="0.25">
      <c r="H6147" t="s">
        <v>6782</v>
      </c>
      <c r="I6147">
        <v>9301627</v>
      </c>
      <c r="J6147">
        <v>566373000</v>
      </c>
      <c r="L6147" t="s">
        <v>1326</v>
      </c>
    </row>
    <row r="6148" spans="8:12" x14ac:dyDescent="0.25">
      <c r="H6148" t="s">
        <v>6783</v>
      </c>
      <c r="I6148">
        <v>9088146</v>
      </c>
      <c r="J6148">
        <v>565241000</v>
      </c>
      <c r="L6148" t="s">
        <v>1326</v>
      </c>
    </row>
    <row r="6149" spans="8:12" x14ac:dyDescent="0.25">
      <c r="H6149" t="s">
        <v>6784</v>
      </c>
      <c r="I6149">
        <v>9170975</v>
      </c>
      <c r="J6149">
        <v>563012720</v>
      </c>
      <c r="K6149" t="s">
        <v>1441</v>
      </c>
      <c r="L6149" t="s">
        <v>1362</v>
      </c>
    </row>
    <row r="6150" spans="8:12" x14ac:dyDescent="0.25">
      <c r="H6150" t="s">
        <v>6785</v>
      </c>
      <c r="I6150">
        <v>9473418</v>
      </c>
      <c r="J6150">
        <v>477614500</v>
      </c>
      <c r="K6150" t="s">
        <v>1348</v>
      </c>
      <c r="L6150" t="s">
        <v>1341</v>
      </c>
    </row>
    <row r="6151" spans="8:12" x14ac:dyDescent="0.25">
      <c r="H6151" t="s">
        <v>6786</v>
      </c>
      <c r="I6151">
        <v>8307662</v>
      </c>
      <c r="J6151">
        <v>354165000</v>
      </c>
      <c r="L6151" t="s">
        <v>1341</v>
      </c>
    </row>
    <row r="6152" spans="8:12" x14ac:dyDescent="0.25">
      <c r="H6152" t="s">
        <v>6787</v>
      </c>
      <c r="I6152">
        <v>9603427</v>
      </c>
      <c r="J6152">
        <v>373581000</v>
      </c>
      <c r="L6152" t="s">
        <v>1308</v>
      </c>
    </row>
    <row r="6153" spans="8:12" x14ac:dyDescent="0.25">
      <c r="H6153" t="s">
        <v>6788</v>
      </c>
      <c r="I6153">
        <v>9663245</v>
      </c>
      <c r="J6153">
        <v>355077000</v>
      </c>
      <c r="K6153" t="s">
        <v>1332</v>
      </c>
      <c r="L6153" t="s">
        <v>1308</v>
      </c>
    </row>
    <row r="6154" spans="8:12" x14ac:dyDescent="0.25">
      <c r="H6154" t="s">
        <v>6789</v>
      </c>
      <c r="I6154">
        <v>9386122</v>
      </c>
      <c r="J6154">
        <v>538002877</v>
      </c>
      <c r="K6154" t="s">
        <v>1437</v>
      </c>
      <c r="L6154" t="s">
        <v>1329</v>
      </c>
    </row>
    <row r="6155" spans="8:12" x14ac:dyDescent="0.25">
      <c r="H6155" t="s">
        <v>6790</v>
      </c>
      <c r="I6155">
        <v>9606534</v>
      </c>
      <c r="J6155">
        <v>477978700</v>
      </c>
      <c r="K6155" t="s">
        <v>1348</v>
      </c>
      <c r="L6155" t="s">
        <v>1341</v>
      </c>
    </row>
    <row r="6156" spans="8:12" x14ac:dyDescent="0.25">
      <c r="H6156" t="s">
        <v>6791</v>
      </c>
      <c r="I6156">
        <v>9665671</v>
      </c>
      <c r="J6156">
        <v>563471000</v>
      </c>
      <c r="K6156" t="s">
        <v>1441</v>
      </c>
      <c r="L6156" t="s">
        <v>1337</v>
      </c>
    </row>
    <row r="6157" spans="8:12" x14ac:dyDescent="0.25">
      <c r="H6157" t="s">
        <v>6792</v>
      </c>
      <c r="I6157">
        <v>9266205</v>
      </c>
      <c r="J6157">
        <v>235018081</v>
      </c>
      <c r="K6157" t="s">
        <v>1558</v>
      </c>
      <c r="L6157" t="s">
        <v>1341</v>
      </c>
    </row>
    <row r="6158" spans="8:12" x14ac:dyDescent="0.25">
      <c r="H6158" t="s">
        <v>6792</v>
      </c>
      <c r="I6158">
        <v>9125384</v>
      </c>
      <c r="J6158">
        <v>205451000</v>
      </c>
      <c r="K6158" t="s">
        <v>1616</v>
      </c>
      <c r="L6158" t="s">
        <v>1614</v>
      </c>
    </row>
    <row r="6159" spans="8:12" x14ac:dyDescent="0.25">
      <c r="H6159" t="s">
        <v>6793</v>
      </c>
      <c r="I6159">
        <v>8022872</v>
      </c>
      <c r="J6159">
        <v>230940000</v>
      </c>
      <c r="K6159" t="s">
        <v>1432</v>
      </c>
      <c r="L6159" t="s">
        <v>1295</v>
      </c>
    </row>
    <row r="6160" spans="8:12" x14ac:dyDescent="0.25">
      <c r="H6160" t="s">
        <v>6794</v>
      </c>
      <c r="I6160">
        <v>8410055</v>
      </c>
      <c r="J6160">
        <v>701007028</v>
      </c>
      <c r="K6160" t="s">
        <v>3134</v>
      </c>
      <c r="L6160" t="s">
        <v>1329</v>
      </c>
    </row>
    <row r="6161" spans="8:12" x14ac:dyDescent="0.25">
      <c r="H6161" t="s">
        <v>6795</v>
      </c>
      <c r="I6161">
        <v>9706487</v>
      </c>
      <c r="J6161">
        <v>311000391</v>
      </c>
      <c r="K6161" t="s">
        <v>1609</v>
      </c>
      <c r="L6161" t="s">
        <v>1313</v>
      </c>
    </row>
    <row r="6162" spans="8:12" x14ac:dyDescent="0.25">
      <c r="H6162" t="s">
        <v>6796</v>
      </c>
      <c r="I6162">
        <v>9548237</v>
      </c>
      <c r="J6162">
        <v>636015536</v>
      </c>
      <c r="K6162" t="s">
        <v>1464</v>
      </c>
      <c r="L6162" t="s">
        <v>1341</v>
      </c>
    </row>
    <row r="6163" spans="8:12" x14ac:dyDescent="0.25">
      <c r="H6163" t="s">
        <v>6797</v>
      </c>
      <c r="I6163">
        <v>9229532</v>
      </c>
      <c r="J6163">
        <v>244123000</v>
      </c>
      <c r="K6163" t="s">
        <v>1387</v>
      </c>
      <c r="L6163" t="s">
        <v>1326</v>
      </c>
    </row>
    <row r="6164" spans="8:12" x14ac:dyDescent="0.25">
      <c r="H6164" t="s">
        <v>6798</v>
      </c>
      <c r="I6164">
        <v>9615743</v>
      </c>
      <c r="J6164">
        <v>373470000</v>
      </c>
      <c r="L6164" t="s">
        <v>1341</v>
      </c>
    </row>
    <row r="6165" spans="8:12" x14ac:dyDescent="0.25">
      <c r="H6165" t="s">
        <v>6799</v>
      </c>
      <c r="I6165">
        <v>9376593</v>
      </c>
      <c r="J6165">
        <v>273314050</v>
      </c>
      <c r="K6165" t="s">
        <v>1297</v>
      </c>
      <c r="L6165" t="s">
        <v>1362</v>
      </c>
    </row>
    <row r="6166" spans="8:12" x14ac:dyDescent="0.25">
      <c r="H6166" t="s">
        <v>523</v>
      </c>
      <c r="I6166">
        <v>7632412</v>
      </c>
      <c r="J6166">
        <v>616999441</v>
      </c>
      <c r="K6166" t="s">
        <v>1968</v>
      </c>
      <c r="L6166" t="s">
        <v>1341</v>
      </c>
    </row>
    <row r="6167" spans="8:12" x14ac:dyDescent="0.25">
      <c r="H6167" t="s">
        <v>523</v>
      </c>
      <c r="I6167">
        <v>8833881</v>
      </c>
      <c r="J6167">
        <v>515414000</v>
      </c>
      <c r="K6167" t="s">
        <v>1406</v>
      </c>
      <c r="L6167" t="s">
        <v>1295</v>
      </c>
    </row>
    <row r="6168" spans="8:12" x14ac:dyDescent="0.25">
      <c r="H6168" t="s">
        <v>523</v>
      </c>
      <c r="I6168">
        <v>9297931</v>
      </c>
      <c r="J6168">
        <v>311968000</v>
      </c>
      <c r="K6168" t="s">
        <v>1609</v>
      </c>
      <c r="L6168" t="s">
        <v>1341</v>
      </c>
    </row>
    <row r="6169" spans="8:12" x14ac:dyDescent="0.25">
      <c r="H6169" t="s">
        <v>6800</v>
      </c>
      <c r="I6169">
        <v>8917807</v>
      </c>
      <c r="J6169">
        <v>525019534</v>
      </c>
      <c r="K6169" t="s">
        <v>1307</v>
      </c>
      <c r="L6169" t="s">
        <v>1346</v>
      </c>
    </row>
    <row r="6170" spans="8:12" x14ac:dyDescent="0.25">
      <c r="H6170" t="s">
        <v>6801</v>
      </c>
      <c r="I6170">
        <v>9378151</v>
      </c>
      <c r="J6170">
        <v>258645000</v>
      </c>
      <c r="K6170" t="s">
        <v>1335</v>
      </c>
      <c r="L6170" t="s">
        <v>1346</v>
      </c>
    </row>
    <row r="6171" spans="8:12" x14ac:dyDescent="0.25">
      <c r="H6171" t="s">
        <v>524</v>
      </c>
      <c r="I6171">
        <v>9713480</v>
      </c>
      <c r="J6171">
        <v>373731000</v>
      </c>
      <c r="L6171" t="s">
        <v>1308</v>
      </c>
    </row>
    <row r="6172" spans="8:12" x14ac:dyDescent="0.25">
      <c r="H6172" t="s">
        <v>6802</v>
      </c>
      <c r="I6172">
        <v>9590979</v>
      </c>
      <c r="J6172">
        <v>354180000</v>
      </c>
      <c r="K6172" t="s">
        <v>1332</v>
      </c>
      <c r="L6172" t="s">
        <v>1341</v>
      </c>
    </row>
    <row r="6173" spans="8:12" x14ac:dyDescent="0.25">
      <c r="H6173" t="s">
        <v>6803</v>
      </c>
      <c r="I6173">
        <v>9615119</v>
      </c>
      <c r="J6173">
        <v>373393000</v>
      </c>
      <c r="L6173" t="s">
        <v>1341</v>
      </c>
    </row>
    <row r="6174" spans="8:12" x14ac:dyDescent="0.25">
      <c r="H6174" t="s">
        <v>6804</v>
      </c>
      <c r="I6174">
        <v>9605102</v>
      </c>
      <c r="J6174">
        <v>566395000</v>
      </c>
      <c r="L6174" t="s">
        <v>1341</v>
      </c>
    </row>
    <row r="6175" spans="8:12" x14ac:dyDescent="0.25">
      <c r="H6175" t="s">
        <v>6805</v>
      </c>
      <c r="I6175">
        <v>9682887</v>
      </c>
      <c r="J6175">
        <v>371760000</v>
      </c>
      <c r="L6175" t="s">
        <v>1341</v>
      </c>
    </row>
    <row r="6176" spans="8:12" x14ac:dyDescent="0.25">
      <c r="H6176" t="s">
        <v>6806</v>
      </c>
      <c r="I6176">
        <v>9309215</v>
      </c>
      <c r="J6176">
        <v>249548000</v>
      </c>
      <c r="K6176" t="s">
        <v>1340</v>
      </c>
      <c r="L6176" t="s">
        <v>1326</v>
      </c>
    </row>
    <row r="6177" spans="8:12" x14ac:dyDescent="0.25">
      <c r="H6177" t="s">
        <v>6807</v>
      </c>
      <c r="I6177">
        <v>9738727</v>
      </c>
      <c r="J6177">
        <v>357772000</v>
      </c>
      <c r="K6177" t="s">
        <v>1332</v>
      </c>
      <c r="L6177" t="s">
        <v>1308</v>
      </c>
    </row>
    <row r="6178" spans="8:12" x14ac:dyDescent="0.25">
      <c r="H6178" t="s">
        <v>6808</v>
      </c>
      <c r="I6178">
        <v>9309203</v>
      </c>
      <c r="J6178">
        <v>249546000</v>
      </c>
      <c r="K6178" t="s">
        <v>1340</v>
      </c>
      <c r="L6178" t="s">
        <v>1326</v>
      </c>
    </row>
    <row r="6179" spans="8:12" x14ac:dyDescent="0.25">
      <c r="H6179" t="s">
        <v>6808</v>
      </c>
      <c r="I6179">
        <v>9309203</v>
      </c>
      <c r="J6179">
        <v>235050035</v>
      </c>
      <c r="K6179" t="s">
        <v>1558</v>
      </c>
      <c r="L6179" t="s">
        <v>1326</v>
      </c>
    </row>
    <row r="6180" spans="8:12" x14ac:dyDescent="0.25">
      <c r="H6180" t="s">
        <v>6809</v>
      </c>
      <c r="I6180">
        <v>9252826</v>
      </c>
      <c r="J6180">
        <v>311385000</v>
      </c>
      <c r="K6180" t="s">
        <v>1609</v>
      </c>
      <c r="L6180" t="s">
        <v>1295</v>
      </c>
    </row>
    <row r="6181" spans="8:12" x14ac:dyDescent="0.25">
      <c r="H6181" t="s">
        <v>6810</v>
      </c>
      <c r="I6181">
        <v>9169861</v>
      </c>
      <c r="J6181">
        <v>309711000</v>
      </c>
      <c r="K6181" t="s">
        <v>1609</v>
      </c>
      <c r="L6181" t="s">
        <v>1295</v>
      </c>
    </row>
    <row r="6182" spans="8:12" x14ac:dyDescent="0.25">
      <c r="H6182" t="s">
        <v>6811</v>
      </c>
      <c r="I6182">
        <v>9169859</v>
      </c>
      <c r="J6182">
        <v>309709000</v>
      </c>
      <c r="K6182" t="s">
        <v>1609</v>
      </c>
      <c r="L6182" t="s">
        <v>1295</v>
      </c>
    </row>
    <row r="6183" spans="8:12" x14ac:dyDescent="0.25">
      <c r="H6183" t="s">
        <v>6812</v>
      </c>
      <c r="I6183">
        <v>9232319</v>
      </c>
      <c r="J6183">
        <v>311034000</v>
      </c>
      <c r="K6183" t="s">
        <v>1609</v>
      </c>
      <c r="L6183" t="s">
        <v>1295</v>
      </c>
    </row>
    <row r="6184" spans="8:12" x14ac:dyDescent="0.25">
      <c r="H6184" t="s">
        <v>6813</v>
      </c>
      <c r="I6184">
        <v>9235127</v>
      </c>
      <c r="J6184">
        <v>311067000</v>
      </c>
      <c r="K6184" t="s">
        <v>1609</v>
      </c>
      <c r="L6184" t="s">
        <v>1729</v>
      </c>
    </row>
    <row r="6185" spans="8:12" x14ac:dyDescent="0.25">
      <c r="H6185" t="s">
        <v>6814</v>
      </c>
      <c r="I6185">
        <v>9169873</v>
      </c>
      <c r="J6185">
        <v>309712000</v>
      </c>
      <c r="K6185" t="s">
        <v>1609</v>
      </c>
      <c r="L6185" t="s">
        <v>1295</v>
      </c>
    </row>
    <row r="6186" spans="8:12" x14ac:dyDescent="0.25">
      <c r="H6186" t="s">
        <v>6815</v>
      </c>
      <c r="I6186">
        <v>9275842</v>
      </c>
      <c r="J6186">
        <v>311969000</v>
      </c>
      <c r="K6186" t="s">
        <v>1609</v>
      </c>
      <c r="L6186" t="s">
        <v>1326</v>
      </c>
    </row>
    <row r="6187" spans="8:12" x14ac:dyDescent="0.25">
      <c r="H6187" t="s">
        <v>6816</v>
      </c>
      <c r="I6187">
        <v>9274458</v>
      </c>
      <c r="J6187">
        <v>311639000</v>
      </c>
      <c r="K6187" t="s">
        <v>1609</v>
      </c>
      <c r="L6187" t="s">
        <v>1341</v>
      </c>
    </row>
    <row r="6188" spans="8:12" x14ac:dyDescent="0.25">
      <c r="H6188" t="s">
        <v>525</v>
      </c>
      <c r="I6188">
        <v>9636450</v>
      </c>
      <c r="J6188">
        <v>353884000</v>
      </c>
      <c r="K6188" t="s">
        <v>1332</v>
      </c>
      <c r="L6188" t="s">
        <v>1308</v>
      </c>
    </row>
    <row r="6189" spans="8:12" x14ac:dyDescent="0.25">
      <c r="H6189" t="s">
        <v>6817</v>
      </c>
      <c r="I6189">
        <v>9636462</v>
      </c>
      <c r="J6189">
        <v>351754000</v>
      </c>
      <c r="K6189" t="s">
        <v>1332</v>
      </c>
      <c r="L6189" t="s">
        <v>1341</v>
      </c>
    </row>
    <row r="6190" spans="8:12" x14ac:dyDescent="0.25">
      <c r="H6190" t="s">
        <v>6818</v>
      </c>
      <c r="I6190">
        <v>9557795</v>
      </c>
      <c r="J6190">
        <v>311052300</v>
      </c>
      <c r="K6190" t="s">
        <v>1609</v>
      </c>
      <c r="L6190" t="s">
        <v>1295</v>
      </c>
    </row>
    <row r="6191" spans="8:12" x14ac:dyDescent="0.25">
      <c r="H6191" t="s">
        <v>6819</v>
      </c>
      <c r="I6191">
        <v>9557800</v>
      </c>
      <c r="J6191">
        <v>311058300</v>
      </c>
      <c r="L6191" t="s">
        <v>1295</v>
      </c>
    </row>
    <row r="6192" spans="8:12" x14ac:dyDescent="0.25">
      <c r="H6192" t="s">
        <v>6820</v>
      </c>
      <c r="I6192">
        <v>9557783</v>
      </c>
      <c r="J6192">
        <v>311033700</v>
      </c>
      <c r="K6192" t="s">
        <v>1609</v>
      </c>
      <c r="L6192" t="s">
        <v>1295</v>
      </c>
    </row>
    <row r="6193" spans="8:12" x14ac:dyDescent="0.25">
      <c r="H6193" t="s">
        <v>6821</v>
      </c>
      <c r="I6193">
        <v>9173068</v>
      </c>
      <c r="J6193">
        <v>257353000</v>
      </c>
      <c r="K6193" t="s">
        <v>1335</v>
      </c>
      <c r="L6193" t="s">
        <v>1346</v>
      </c>
    </row>
    <row r="6194" spans="8:12" x14ac:dyDescent="0.25">
      <c r="H6194" t="s">
        <v>6822</v>
      </c>
      <c r="I6194">
        <v>9358670</v>
      </c>
      <c r="J6194">
        <v>258602000</v>
      </c>
      <c r="K6194" t="s">
        <v>1335</v>
      </c>
      <c r="L6194" t="s">
        <v>1346</v>
      </c>
    </row>
    <row r="6195" spans="8:12" x14ac:dyDescent="0.25">
      <c r="H6195" t="s">
        <v>6823</v>
      </c>
      <c r="I6195">
        <v>9358682</v>
      </c>
      <c r="J6195">
        <v>258643000</v>
      </c>
      <c r="K6195" t="s">
        <v>1335</v>
      </c>
      <c r="L6195" t="s">
        <v>1346</v>
      </c>
    </row>
    <row r="6196" spans="8:12" x14ac:dyDescent="0.25">
      <c r="H6196" t="s">
        <v>6824</v>
      </c>
      <c r="I6196">
        <v>9614696</v>
      </c>
      <c r="J6196">
        <v>269008000</v>
      </c>
      <c r="K6196" t="s">
        <v>1460</v>
      </c>
      <c r="L6196" t="s">
        <v>1295</v>
      </c>
    </row>
    <row r="6197" spans="8:12" x14ac:dyDescent="0.25">
      <c r="H6197" t="s">
        <v>6825</v>
      </c>
      <c r="I6197">
        <v>9378163</v>
      </c>
      <c r="J6197">
        <v>258669000</v>
      </c>
      <c r="K6197" t="s">
        <v>1335</v>
      </c>
      <c r="L6197" t="s">
        <v>1346</v>
      </c>
    </row>
    <row r="6198" spans="8:12" x14ac:dyDescent="0.25">
      <c r="H6198" t="s">
        <v>6826</v>
      </c>
      <c r="I6198">
        <v>9550266</v>
      </c>
      <c r="J6198">
        <v>372354000</v>
      </c>
      <c r="L6198" t="s">
        <v>1341</v>
      </c>
    </row>
    <row r="6199" spans="8:12" x14ac:dyDescent="0.25">
      <c r="H6199" t="s">
        <v>526</v>
      </c>
      <c r="I6199">
        <v>9445136</v>
      </c>
      <c r="J6199">
        <v>370016000</v>
      </c>
      <c r="L6199" t="s">
        <v>1341</v>
      </c>
    </row>
    <row r="6200" spans="8:12" x14ac:dyDescent="0.25">
      <c r="H6200" t="s">
        <v>6827</v>
      </c>
      <c r="I6200">
        <v>9605073</v>
      </c>
      <c r="J6200">
        <v>373807000</v>
      </c>
      <c r="L6200" t="s">
        <v>1341</v>
      </c>
    </row>
    <row r="6201" spans="8:12" x14ac:dyDescent="0.25">
      <c r="H6201" t="s">
        <v>6828</v>
      </c>
      <c r="I6201">
        <v>9660085</v>
      </c>
      <c r="J6201">
        <v>566996000</v>
      </c>
      <c r="L6201" t="s">
        <v>1341</v>
      </c>
    </row>
    <row r="6202" spans="8:12" x14ac:dyDescent="0.25">
      <c r="H6202" t="s">
        <v>6829</v>
      </c>
      <c r="I6202">
        <v>9573799</v>
      </c>
      <c r="J6202">
        <v>356496000</v>
      </c>
      <c r="K6202" t="s">
        <v>1332</v>
      </c>
      <c r="L6202" t="s">
        <v>1341</v>
      </c>
    </row>
    <row r="6203" spans="8:12" x14ac:dyDescent="0.25">
      <c r="H6203" t="s">
        <v>6830</v>
      </c>
      <c r="I6203">
        <v>9470818</v>
      </c>
      <c r="J6203">
        <v>370614000</v>
      </c>
      <c r="L6203" t="s">
        <v>1341</v>
      </c>
    </row>
    <row r="6204" spans="8:12" x14ac:dyDescent="0.25">
      <c r="H6204" t="s">
        <v>6831</v>
      </c>
      <c r="I6204">
        <v>9550163</v>
      </c>
      <c r="J6204">
        <v>355016000</v>
      </c>
      <c r="K6204" t="s">
        <v>1332</v>
      </c>
      <c r="L6204" t="s">
        <v>1341</v>
      </c>
    </row>
    <row r="6205" spans="8:12" x14ac:dyDescent="0.25">
      <c r="H6205" t="s">
        <v>6832</v>
      </c>
      <c r="I6205">
        <v>9699505</v>
      </c>
      <c r="J6205">
        <v>257694000</v>
      </c>
      <c r="K6205" t="s">
        <v>1335</v>
      </c>
      <c r="L6205" t="s">
        <v>1313</v>
      </c>
    </row>
    <row r="6206" spans="8:12" x14ac:dyDescent="0.25">
      <c r="H6206" t="s">
        <v>6833</v>
      </c>
      <c r="I6206">
        <v>9663128</v>
      </c>
      <c r="J6206">
        <v>538006059</v>
      </c>
      <c r="K6206" t="s">
        <v>1437</v>
      </c>
      <c r="L6206" t="s">
        <v>1308</v>
      </c>
    </row>
    <row r="6207" spans="8:12" x14ac:dyDescent="0.25">
      <c r="H6207" t="s">
        <v>6834</v>
      </c>
      <c r="I6207">
        <v>9400899</v>
      </c>
      <c r="J6207">
        <v>353262000</v>
      </c>
      <c r="K6207" t="s">
        <v>1332</v>
      </c>
      <c r="L6207" t="s">
        <v>1295</v>
      </c>
    </row>
    <row r="6208" spans="8:12" x14ac:dyDescent="0.25">
      <c r="H6208" t="s">
        <v>6835</v>
      </c>
      <c r="I6208">
        <v>9370135</v>
      </c>
      <c r="J6208">
        <v>370947000</v>
      </c>
      <c r="L6208" t="s">
        <v>1295</v>
      </c>
    </row>
    <row r="6209" spans="8:12" x14ac:dyDescent="0.25">
      <c r="H6209" t="s">
        <v>6836</v>
      </c>
      <c r="I6209">
        <v>9337298</v>
      </c>
      <c r="J6209">
        <v>308249000</v>
      </c>
      <c r="K6209" t="s">
        <v>1609</v>
      </c>
      <c r="L6209" t="s">
        <v>1326</v>
      </c>
    </row>
    <row r="6210" spans="8:12" x14ac:dyDescent="0.25">
      <c r="H6210" t="s">
        <v>6837</v>
      </c>
      <c r="I6210">
        <v>9663116</v>
      </c>
      <c r="J6210">
        <v>538006058</v>
      </c>
      <c r="K6210" t="s">
        <v>1437</v>
      </c>
      <c r="L6210" t="s">
        <v>1308</v>
      </c>
    </row>
    <row r="6211" spans="8:12" x14ac:dyDescent="0.25">
      <c r="H6211" t="s">
        <v>6838</v>
      </c>
      <c r="I6211">
        <v>9283837</v>
      </c>
      <c r="J6211">
        <v>565758000</v>
      </c>
      <c r="L6211" t="s">
        <v>1341</v>
      </c>
    </row>
    <row r="6212" spans="8:12" x14ac:dyDescent="0.25">
      <c r="H6212" t="s">
        <v>6839</v>
      </c>
      <c r="I6212">
        <v>9334430</v>
      </c>
      <c r="J6212">
        <v>309356000</v>
      </c>
      <c r="K6212" t="s">
        <v>1609</v>
      </c>
      <c r="L6212" t="s">
        <v>1326</v>
      </c>
    </row>
    <row r="6213" spans="8:12" x14ac:dyDescent="0.25">
      <c r="H6213" t="s">
        <v>6840</v>
      </c>
      <c r="I6213">
        <v>9307437</v>
      </c>
      <c r="J6213">
        <v>311060800</v>
      </c>
      <c r="K6213" t="s">
        <v>1609</v>
      </c>
      <c r="L6213" t="s">
        <v>1326</v>
      </c>
    </row>
    <row r="6214" spans="8:12" x14ac:dyDescent="0.25">
      <c r="H6214" t="s">
        <v>6841</v>
      </c>
      <c r="I6214">
        <v>9515723</v>
      </c>
      <c r="J6214">
        <v>311015700</v>
      </c>
      <c r="K6214" t="s">
        <v>1609</v>
      </c>
      <c r="L6214" t="s">
        <v>1341</v>
      </c>
    </row>
    <row r="6215" spans="8:12" x14ac:dyDescent="0.25">
      <c r="H6215" t="s">
        <v>6842</v>
      </c>
      <c r="I6215">
        <v>9551375</v>
      </c>
      <c r="J6215">
        <v>311033400</v>
      </c>
      <c r="K6215" t="s">
        <v>1609</v>
      </c>
      <c r="L6215" t="s">
        <v>1341</v>
      </c>
    </row>
    <row r="6216" spans="8:12" x14ac:dyDescent="0.25">
      <c r="H6216" t="s">
        <v>6843</v>
      </c>
      <c r="I6216">
        <v>9368326</v>
      </c>
      <c r="J6216">
        <v>305256000</v>
      </c>
      <c r="L6216" t="s">
        <v>1295</v>
      </c>
    </row>
    <row r="6217" spans="8:12" x14ac:dyDescent="0.25">
      <c r="H6217" t="s">
        <v>6844</v>
      </c>
      <c r="I6217">
        <v>9232462</v>
      </c>
      <c r="J6217">
        <v>311071200</v>
      </c>
      <c r="K6217" t="s">
        <v>1609</v>
      </c>
      <c r="L6217" t="s">
        <v>1295</v>
      </c>
    </row>
    <row r="6218" spans="8:12" x14ac:dyDescent="0.25">
      <c r="H6218" t="s">
        <v>6845</v>
      </c>
      <c r="I6218">
        <v>9187045</v>
      </c>
      <c r="J6218">
        <v>311071500</v>
      </c>
      <c r="K6218" t="s">
        <v>1609</v>
      </c>
      <c r="L6218" t="s">
        <v>1295</v>
      </c>
    </row>
    <row r="6219" spans="8:12" x14ac:dyDescent="0.25">
      <c r="H6219" t="s">
        <v>6846</v>
      </c>
      <c r="I6219">
        <v>9208198</v>
      </c>
      <c r="J6219">
        <v>311071400</v>
      </c>
      <c r="K6219" t="s">
        <v>1609</v>
      </c>
      <c r="L6219" t="s">
        <v>1295</v>
      </c>
    </row>
    <row r="6220" spans="8:12" x14ac:dyDescent="0.25">
      <c r="H6220" t="s">
        <v>6847</v>
      </c>
      <c r="I6220">
        <v>9208203</v>
      </c>
      <c r="J6220">
        <v>311071100</v>
      </c>
      <c r="K6220" t="s">
        <v>1609</v>
      </c>
      <c r="L6220" t="s">
        <v>1295</v>
      </c>
    </row>
    <row r="6221" spans="8:12" x14ac:dyDescent="0.25">
      <c r="H6221" t="s">
        <v>6848</v>
      </c>
      <c r="I6221">
        <v>9247405</v>
      </c>
      <c r="J6221">
        <v>311071300</v>
      </c>
      <c r="K6221" t="s">
        <v>1609</v>
      </c>
      <c r="L6221" t="s">
        <v>1295</v>
      </c>
    </row>
    <row r="6222" spans="8:12" x14ac:dyDescent="0.25">
      <c r="H6222" t="s">
        <v>6849</v>
      </c>
      <c r="I6222">
        <v>9377078</v>
      </c>
      <c r="J6222">
        <v>258667000</v>
      </c>
      <c r="K6222" t="s">
        <v>1335</v>
      </c>
      <c r="L6222" t="s">
        <v>1346</v>
      </c>
    </row>
    <row r="6223" spans="8:12" x14ac:dyDescent="0.25">
      <c r="H6223" t="s">
        <v>6850</v>
      </c>
      <c r="I6223">
        <v>9366110</v>
      </c>
      <c r="J6223">
        <v>305255000</v>
      </c>
      <c r="L6223" t="s">
        <v>1295</v>
      </c>
    </row>
    <row r="6224" spans="8:12" x14ac:dyDescent="0.25">
      <c r="H6224" t="s">
        <v>6851</v>
      </c>
      <c r="I6224">
        <v>9141742</v>
      </c>
      <c r="J6224">
        <v>311392000</v>
      </c>
      <c r="K6224" t="s">
        <v>1609</v>
      </c>
      <c r="L6224" t="s">
        <v>1295</v>
      </c>
    </row>
    <row r="6225" spans="8:12" x14ac:dyDescent="0.25">
      <c r="H6225" t="s">
        <v>6852</v>
      </c>
      <c r="I6225">
        <v>9253820</v>
      </c>
      <c r="J6225">
        <v>258929000</v>
      </c>
      <c r="K6225" t="s">
        <v>1335</v>
      </c>
      <c r="L6225" t="s">
        <v>1346</v>
      </c>
    </row>
    <row r="6226" spans="8:12" x14ac:dyDescent="0.25">
      <c r="H6226" t="s">
        <v>6853</v>
      </c>
      <c r="I6226">
        <v>9473224</v>
      </c>
      <c r="J6226">
        <v>311051900</v>
      </c>
      <c r="K6226" t="s">
        <v>1609</v>
      </c>
      <c r="L6226" t="s">
        <v>1295</v>
      </c>
    </row>
    <row r="6227" spans="8:12" x14ac:dyDescent="0.25">
      <c r="H6227" t="s">
        <v>6854</v>
      </c>
      <c r="I6227">
        <v>9372432</v>
      </c>
      <c r="J6227">
        <v>258640000</v>
      </c>
      <c r="K6227" t="s">
        <v>1335</v>
      </c>
      <c r="L6227" t="s">
        <v>1346</v>
      </c>
    </row>
    <row r="6228" spans="8:12" x14ac:dyDescent="0.25">
      <c r="H6228" t="s">
        <v>6855</v>
      </c>
      <c r="I6228">
        <v>9473250</v>
      </c>
      <c r="J6228">
        <v>311063500</v>
      </c>
      <c r="K6228" t="s">
        <v>1609</v>
      </c>
      <c r="L6228" t="s">
        <v>1295</v>
      </c>
    </row>
    <row r="6229" spans="8:12" x14ac:dyDescent="0.25">
      <c r="H6229" t="s">
        <v>6856</v>
      </c>
      <c r="I6229">
        <v>9473236</v>
      </c>
      <c r="J6229">
        <v>311056200</v>
      </c>
      <c r="K6229" t="s">
        <v>1609</v>
      </c>
      <c r="L6229" t="s">
        <v>1295</v>
      </c>
    </row>
    <row r="6230" spans="8:12" x14ac:dyDescent="0.25">
      <c r="H6230" t="s">
        <v>6857</v>
      </c>
      <c r="I6230">
        <v>9292101</v>
      </c>
      <c r="J6230">
        <v>258328000</v>
      </c>
      <c r="K6230" t="s">
        <v>1335</v>
      </c>
      <c r="L6230" t="s">
        <v>1346</v>
      </c>
    </row>
    <row r="6231" spans="8:12" x14ac:dyDescent="0.25">
      <c r="H6231" t="s">
        <v>6858</v>
      </c>
      <c r="I6231">
        <v>9372420</v>
      </c>
      <c r="J6231">
        <v>258641000</v>
      </c>
      <c r="K6231" t="s">
        <v>1335</v>
      </c>
      <c r="L6231" t="s">
        <v>1346</v>
      </c>
    </row>
    <row r="6232" spans="8:12" x14ac:dyDescent="0.25">
      <c r="H6232" t="s">
        <v>6859</v>
      </c>
      <c r="I6232">
        <v>9372688</v>
      </c>
      <c r="J6232">
        <v>212877000</v>
      </c>
      <c r="K6232" t="s">
        <v>1443</v>
      </c>
      <c r="L6232" t="s">
        <v>1614</v>
      </c>
    </row>
    <row r="6233" spans="8:12" x14ac:dyDescent="0.25">
      <c r="H6233" t="s">
        <v>6860</v>
      </c>
      <c r="I6233">
        <v>9478743</v>
      </c>
      <c r="J6233">
        <v>370170000</v>
      </c>
      <c r="L6233" t="s">
        <v>1341</v>
      </c>
    </row>
    <row r="6234" spans="8:12" x14ac:dyDescent="0.25">
      <c r="H6234" t="s">
        <v>6861</v>
      </c>
      <c r="I6234">
        <v>9350666</v>
      </c>
      <c r="J6234">
        <v>212375000</v>
      </c>
      <c r="K6234" t="s">
        <v>1443</v>
      </c>
      <c r="L6234" t="s">
        <v>1614</v>
      </c>
    </row>
    <row r="6235" spans="8:12" x14ac:dyDescent="0.25">
      <c r="H6235" t="s">
        <v>6862</v>
      </c>
      <c r="I6235">
        <v>9524542</v>
      </c>
      <c r="J6235">
        <v>351202000</v>
      </c>
      <c r="K6235" t="s">
        <v>1332</v>
      </c>
      <c r="L6235" t="s">
        <v>1341</v>
      </c>
    </row>
    <row r="6236" spans="8:12" x14ac:dyDescent="0.25">
      <c r="H6236" t="s">
        <v>6863</v>
      </c>
      <c r="I6236">
        <v>9656747</v>
      </c>
      <c r="J6236">
        <v>257919000</v>
      </c>
      <c r="K6236" t="s">
        <v>1335</v>
      </c>
      <c r="L6236" t="s">
        <v>1346</v>
      </c>
    </row>
    <row r="6237" spans="8:12" x14ac:dyDescent="0.25">
      <c r="H6237" t="s">
        <v>6864</v>
      </c>
      <c r="I6237">
        <v>9630755</v>
      </c>
      <c r="J6237">
        <v>257928000</v>
      </c>
      <c r="K6237" t="s">
        <v>1335</v>
      </c>
      <c r="L6237" t="s">
        <v>1313</v>
      </c>
    </row>
    <row r="6238" spans="8:12" x14ac:dyDescent="0.25">
      <c r="H6238" t="s">
        <v>6865</v>
      </c>
      <c r="I6238">
        <v>9119402</v>
      </c>
      <c r="J6238">
        <v>235096891</v>
      </c>
      <c r="K6238" t="s">
        <v>1558</v>
      </c>
      <c r="L6238" t="s">
        <v>1614</v>
      </c>
    </row>
    <row r="6239" spans="8:12" x14ac:dyDescent="0.25">
      <c r="H6239" t="s">
        <v>6866</v>
      </c>
      <c r="I6239">
        <v>9379404</v>
      </c>
      <c r="J6239">
        <v>258707000</v>
      </c>
      <c r="K6239" t="s">
        <v>1335</v>
      </c>
      <c r="L6239" t="s">
        <v>1346</v>
      </c>
    </row>
    <row r="6240" spans="8:12" x14ac:dyDescent="0.25">
      <c r="H6240" t="s">
        <v>6867</v>
      </c>
      <c r="I6240">
        <v>8813063</v>
      </c>
      <c r="J6240">
        <v>258965000</v>
      </c>
      <c r="K6240" t="s">
        <v>1335</v>
      </c>
      <c r="L6240" t="s">
        <v>1346</v>
      </c>
    </row>
    <row r="6241" spans="8:12" x14ac:dyDescent="0.25">
      <c r="H6241" t="s">
        <v>6868</v>
      </c>
      <c r="I6241">
        <v>9277943</v>
      </c>
      <c r="J6241">
        <v>257309000</v>
      </c>
      <c r="K6241" t="s">
        <v>1335</v>
      </c>
      <c r="L6241" t="s">
        <v>1346</v>
      </c>
    </row>
    <row r="6242" spans="8:12" x14ac:dyDescent="0.25">
      <c r="H6242" t="s">
        <v>6869</v>
      </c>
      <c r="I6242">
        <v>9247807</v>
      </c>
      <c r="J6242">
        <v>258779000</v>
      </c>
      <c r="K6242" t="s">
        <v>1335</v>
      </c>
      <c r="L6242" t="s">
        <v>1346</v>
      </c>
    </row>
    <row r="6243" spans="8:12" x14ac:dyDescent="0.25">
      <c r="H6243" t="s">
        <v>6870</v>
      </c>
      <c r="I6243">
        <v>9347516</v>
      </c>
      <c r="J6243">
        <v>259712000</v>
      </c>
      <c r="K6243" t="s">
        <v>1335</v>
      </c>
      <c r="L6243" t="s">
        <v>1346</v>
      </c>
    </row>
    <row r="6244" spans="8:12" x14ac:dyDescent="0.25">
      <c r="H6244" t="s">
        <v>6871</v>
      </c>
      <c r="I6244">
        <v>9406075</v>
      </c>
      <c r="J6244">
        <v>311016300</v>
      </c>
      <c r="K6244" t="s">
        <v>1609</v>
      </c>
      <c r="L6244" t="s">
        <v>1341</v>
      </c>
    </row>
    <row r="6245" spans="8:12" x14ac:dyDescent="0.25">
      <c r="H6245" t="s">
        <v>6872</v>
      </c>
      <c r="I6245">
        <v>9320300</v>
      </c>
      <c r="J6245">
        <v>308598000</v>
      </c>
      <c r="K6245" t="s">
        <v>1609</v>
      </c>
      <c r="L6245" t="s">
        <v>1341</v>
      </c>
    </row>
    <row r="6246" spans="8:12" x14ac:dyDescent="0.25">
      <c r="H6246" t="s">
        <v>6873</v>
      </c>
      <c r="I6246">
        <v>9406099</v>
      </c>
      <c r="J6246">
        <v>311016500</v>
      </c>
      <c r="K6246" t="s">
        <v>1609</v>
      </c>
      <c r="L6246" t="s">
        <v>1341</v>
      </c>
    </row>
    <row r="6247" spans="8:12" x14ac:dyDescent="0.25">
      <c r="H6247" t="s">
        <v>6874</v>
      </c>
      <c r="I6247">
        <v>9320348</v>
      </c>
      <c r="J6247">
        <v>309396000</v>
      </c>
      <c r="K6247" t="s">
        <v>1609</v>
      </c>
      <c r="L6247" t="s">
        <v>1341</v>
      </c>
    </row>
    <row r="6248" spans="8:12" x14ac:dyDescent="0.25">
      <c r="H6248" t="s">
        <v>6875</v>
      </c>
      <c r="I6248">
        <v>9406116</v>
      </c>
      <c r="J6248">
        <v>311016800</v>
      </c>
      <c r="K6248" t="s">
        <v>1609</v>
      </c>
      <c r="L6248" t="s">
        <v>1341</v>
      </c>
    </row>
    <row r="6249" spans="8:12" x14ac:dyDescent="0.25">
      <c r="H6249" t="s">
        <v>6876</v>
      </c>
      <c r="I6249">
        <v>9406037</v>
      </c>
      <c r="J6249">
        <v>311008200</v>
      </c>
      <c r="K6249" t="s">
        <v>1609</v>
      </c>
      <c r="L6249" t="s">
        <v>1341</v>
      </c>
    </row>
    <row r="6250" spans="8:12" x14ac:dyDescent="0.25">
      <c r="H6250" t="s">
        <v>6877</v>
      </c>
      <c r="I6250">
        <v>9375953</v>
      </c>
      <c r="J6250">
        <v>309293000</v>
      </c>
      <c r="K6250" t="s">
        <v>1609</v>
      </c>
      <c r="L6250" t="s">
        <v>1341</v>
      </c>
    </row>
    <row r="6251" spans="8:12" x14ac:dyDescent="0.25">
      <c r="H6251" t="s">
        <v>6878</v>
      </c>
      <c r="I6251">
        <v>9406051</v>
      </c>
      <c r="J6251">
        <v>311016100</v>
      </c>
      <c r="K6251" t="s">
        <v>1609</v>
      </c>
      <c r="L6251" t="s">
        <v>1341</v>
      </c>
    </row>
    <row r="6252" spans="8:12" x14ac:dyDescent="0.25">
      <c r="H6252" t="s">
        <v>527</v>
      </c>
      <c r="I6252">
        <v>9667447</v>
      </c>
      <c r="J6252">
        <v>353135000</v>
      </c>
      <c r="K6252" t="s">
        <v>1332</v>
      </c>
      <c r="L6252" t="s">
        <v>1341</v>
      </c>
    </row>
    <row r="6253" spans="8:12" x14ac:dyDescent="0.25">
      <c r="H6253" t="s">
        <v>6879</v>
      </c>
      <c r="I6253">
        <v>9406025</v>
      </c>
      <c r="J6253">
        <v>311008100</v>
      </c>
      <c r="K6253" t="s">
        <v>1609</v>
      </c>
      <c r="L6253" t="s">
        <v>1341</v>
      </c>
    </row>
    <row r="6254" spans="8:12" x14ac:dyDescent="0.25">
      <c r="H6254" t="s">
        <v>231</v>
      </c>
      <c r="I6254">
        <v>9320312</v>
      </c>
      <c r="J6254">
        <v>311266000</v>
      </c>
      <c r="K6254" t="s">
        <v>1609</v>
      </c>
      <c r="L6254" t="s">
        <v>1341</v>
      </c>
    </row>
    <row r="6255" spans="8:12" x14ac:dyDescent="0.25">
      <c r="H6255" t="s">
        <v>6880</v>
      </c>
      <c r="I6255">
        <v>9285407</v>
      </c>
      <c r="J6255">
        <v>311553000</v>
      </c>
      <c r="K6255" t="s">
        <v>1609</v>
      </c>
      <c r="L6255" t="s">
        <v>1341</v>
      </c>
    </row>
    <row r="6256" spans="8:12" x14ac:dyDescent="0.25">
      <c r="H6256" t="s">
        <v>6881</v>
      </c>
      <c r="I6256">
        <v>9731042</v>
      </c>
      <c r="J6256">
        <v>257665000</v>
      </c>
      <c r="K6256" t="s">
        <v>1335</v>
      </c>
      <c r="L6256" t="s">
        <v>1412</v>
      </c>
    </row>
    <row r="6257" spans="8:12" x14ac:dyDescent="0.25">
      <c r="H6257" t="s">
        <v>528</v>
      </c>
      <c r="I6257">
        <v>9738789</v>
      </c>
      <c r="J6257">
        <v>563215000</v>
      </c>
      <c r="K6257" t="s">
        <v>1441</v>
      </c>
      <c r="L6257" t="s">
        <v>1308</v>
      </c>
    </row>
    <row r="6258" spans="8:12" x14ac:dyDescent="0.25">
      <c r="H6258" t="s">
        <v>528</v>
      </c>
      <c r="I6258">
        <v>9379399</v>
      </c>
      <c r="J6258">
        <v>258655000</v>
      </c>
      <c r="K6258" t="s">
        <v>1335</v>
      </c>
      <c r="L6258" t="s">
        <v>1346</v>
      </c>
    </row>
    <row r="6259" spans="8:12" x14ac:dyDescent="0.25">
      <c r="H6259" t="s">
        <v>529</v>
      </c>
      <c r="I6259">
        <v>9727326</v>
      </c>
      <c r="J6259">
        <v>566149000</v>
      </c>
      <c r="L6259" t="s">
        <v>1308</v>
      </c>
    </row>
    <row r="6260" spans="8:12" x14ac:dyDescent="0.25">
      <c r="H6260" t="s">
        <v>529</v>
      </c>
      <c r="I6260">
        <v>9173056</v>
      </c>
      <c r="J6260">
        <v>259897000</v>
      </c>
      <c r="K6260" t="s">
        <v>1335</v>
      </c>
      <c r="L6260" t="s">
        <v>1346</v>
      </c>
    </row>
    <row r="6261" spans="8:12" x14ac:dyDescent="0.25">
      <c r="H6261" t="s">
        <v>6882</v>
      </c>
      <c r="I6261">
        <v>9713428</v>
      </c>
      <c r="J6261">
        <v>538006031</v>
      </c>
      <c r="K6261" t="s">
        <v>1437</v>
      </c>
      <c r="L6261" t="s">
        <v>1308</v>
      </c>
    </row>
    <row r="6262" spans="8:12" x14ac:dyDescent="0.25">
      <c r="H6262" t="s">
        <v>6883</v>
      </c>
      <c r="I6262">
        <v>8668509</v>
      </c>
      <c r="J6262">
        <v>312331000</v>
      </c>
      <c r="K6262" t="s">
        <v>1379</v>
      </c>
      <c r="L6262" t="s">
        <v>1308</v>
      </c>
    </row>
    <row r="6263" spans="8:12" x14ac:dyDescent="0.25">
      <c r="H6263" t="s">
        <v>6884</v>
      </c>
      <c r="I6263">
        <v>9571648</v>
      </c>
      <c r="J6263">
        <v>354463000</v>
      </c>
      <c r="K6263" t="s">
        <v>1332</v>
      </c>
      <c r="L6263" t="s">
        <v>1341</v>
      </c>
    </row>
    <row r="6264" spans="8:12" x14ac:dyDescent="0.25">
      <c r="H6264" t="s">
        <v>6885</v>
      </c>
      <c r="I6264">
        <v>9593921</v>
      </c>
      <c r="J6264">
        <v>273352720</v>
      </c>
      <c r="K6264" t="s">
        <v>1297</v>
      </c>
      <c r="L6264" t="s">
        <v>1326</v>
      </c>
    </row>
    <row r="6265" spans="8:12" x14ac:dyDescent="0.25">
      <c r="H6265" t="s">
        <v>6886</v>
      </c>
      <c r="I6265">
        <v>9349980</v>
      </c>
      <c r="J6265">
        <v>538004505</v>
      </c>
      <c r="K6265" t="s">
        <v>1437</v>
      </c>
      <c r="L6265" t="s">
        <v>1341</v>
      </c>
    </row>
    <row r="6266" spans="8:12" x14ac:dyDescent="0.25">
      <c r="H6266" t="s">
        <v>6887</v>
      </c>
      <c r="I6266">
        <v>9668386</v>
      </c>
      <c r="J6266">
        <v>357002000</v>
      </c>
      <c r="K6266" t="s">
        <v>1332</v>
      </c>
      <c r="L6266" t="s">
        <v>1341</v>
      </c>
    </row>
    <row r="6267" spans="8:12" x14ac:dyDescent="0.25">
      <c r="H6267" t="s">
        <v>6888</v>
      </c>
      <c r="I6267">
        <v>9545431</v>
      </c>
      <c r="J6267">
        <v>352119000</v>
      </c>
      <c r="K6267" t="s">
        <v>1332</v>
      </c>
      <c r="L6267" t="s">
        <v>1295</v>
      </c>
    </row>
    <row r="6268" spans="8:12" x14ac:dyDescent="0.25">
      <c r="H6268" t="s">
        <v>6889</v>
      </c>
      <c r="I6268">
        <v>8755364</v>
      </c>
      <c r="J6268">
        <v>636011802</v>
      </c>
      <c r="K6268" t="s">
        <v>1464</v>
      </c>
      <c r="L6268" t="s">
        <v>1329</v>
      </c>
    </row>
    <row r="6269" spans="8:12" x14ac:dyDescent="0.25">
      <c r="H6269" t="s">
        <v>6890</v>
      </c>
      <c r="I6269">
        <v>9298416</v>
      </c>
      <c r="J6269">
        <v>311855000</v>
      </c>
      <c r="K6269" t="s">
        <v>1609</v>
      </c>
      <c r="L6269" t="s">
        <v>1326</v>
      </c>
    </row>
    <row r="6270" spans="8:12" x14ac:dyDescent="0.25">
      <c r="H6270" t="s">
        <v>530</v>
      </c>
      <c r="I6270">
        <v>9307657</v>
      </c>
      <c r="J6270">
        <v>249161000</v>
      </c>
      <c r="K6270" t="s">
        <v>1340</v>
      </c>
      <c r="L6270" t="s">
        <v>1341</v>
      </c>
    </row>
    <row r="6271" spans="8:12" x14ac:dyDescent="0.25">
      <c r="H6271" t="s">
        <v>530</v>
      </c>
      <c r="I6271">
        <v>9307657</v>
      </c>
      <c r="J6271">
        <v>232963000</v>
      </c>
      <c r="K6271" t="s">
        <v>1558</v>
      </c>
      <c r="L6271" t="s">
        <v>1341</v>
      </c>
    </row>
    <row r="6272" spans="8:12" x14ac:dyDescent="0.25">
      <c r="H6272" t="s">
        <v>6891</v>
      </c>
      <c r="I6272">
        <v>9871452</v>
      </c>
      <c r="J6272">
        <v>234567899</v>
      </c>
      <c r="K6272" t="s">
        <v>1558</v>
      </c>
      <c r="L6272" t="s">
        <v>1308</v>
      </c>
    </row>
    <row r="6273" spans="8:12" x14ac:dyDescent="0.25">
      <c r="H6273" t="s">
        <v>6892</v>
      </c>
      <c r="I6273">
        <v>9534678</v>
      </c>
      <c r="J6273">
        <v>569800000</v>
      </c>
      <c r="L6273" t="s">
        <v>1308</v>
      </c>
    </row>
    <row r="6274" spans="8:12" x14ac:dyDescent="0.25">
      <c r="H6274" t="s">
        <v>6893</v>
      </c>
      <c r="I6274">
        <v>9451915</v>
      </c>
      <c r="J6274">
        <v>311043200</v>
      </c>
      <c r="K6274" t="s">
        <v>1609</v>
      </c>
      <c r="L6274" t="s">
        <v>1983</v>
      </c>
    </row>
    <row r="6275" spans="8:12" x14ac:dyDescent="0.25">
      <c r="H6275" t="s">
        <v>6894</v>
      </c>
      <c r="I6275">
        <v>9451927</v>
      </c>
      <c r="J6275">
        <v>311043300</v>
      </c>
      <c r="K6275" t="s">
        <v>1609</v>
      </c>
      <c r="L6275" t="s">
        <v>1337</v>
      </c>
    </row>
    <row r="6276" spans="8:12" x14ac:dyDescent="0.25">
      <c r="H6276" t="s">
        <v>6895</v>
      </c>
      <c r="I6276">
        <v>9706308</v>
      </c>
      <c r="J6276">
        <v>636016984</v>
      </c>
      <c r="K6276" t="s">
        <v>1464</v>
      </c>
      <c r="L6276" t="s">
        <v>1308</v>
      </c>
    </row>
    <row r="6277" spans="8:12" x14ac:dyDescent="0.25">
      <c r="H6277" t="s">
        <v>6896</v>
      </c>
      <c r="I6277">
        <v>9722651</v>
      </c>
      <c r="J6277">
        <v>256644000</v>
      </c>
      <c r="K6277" t="s">
        <v>1340</v>
      </c>
      <c r="L6277" t="s">
        <v>1337</v>
      </c>
    </row>
    <row r="6278" spans="8:12" x14ac:dyDescent="0.25">
      <c r="H6278" t="s">
        <v>6897</v>
      </c>
      <c r="I6278">
        <v>9706891</v>
      </c>
      <c r="J6278">
        <v>666555111</v>
      </c>
      <c r="K6278" t="s">
        <v>5821</v>
      </c>
      <c r="L6278" t="s">
        <v>1329</v>
      </c>
    </row>
    <row r="6279" spans="8:12" x14ac:dyDescent="0.25">
      <c r="H6279" t="s">
        <v>6897</v>
      </c>
      <c r="I6279">
        <v>9706891</v>
      </c>
      <c r="J6279">
        <v>235114033</v>
      </c>
      <c r="K6279" t="s">
        <v>1558</v>
      </c>
      <c r="L6279" t="s">
        <v>1337</v>
      </c>
    </row>
    <row r="6280" spans="8:12" x14ac:dyDescent="0.25">
      <c r="H6280" t="s">
        <v>6898</v>
      </c>
      <c r="I6280">
        <v>9676709</v>
      </c>
      <c r="J6280">
        <v>565376000</v>
      </c>
      <c r="L6280" t="s">
        <v>1308</v>
      </c>
    </row>
    <row r="6281" spans="8:12" x14ac:dyDescent="0.25">
      <c r="H6281" t="s">
        <v>6899</v>
      </c>
      <c r="I6281">
        <v>9709192</v>
      </c>
      <c r="J6281">
        <v>235110142</v>
      </c>
      <c r="K6281" t="s">
        <v>1558</v>
      </c>
      <c r="L6281" t="s">
        <v>1337</v>
      </c>
    </row>
    <row r="6282" spans="8:12" x14ac:dyDescent="0.25">
      <c r="H6282" t="s">
        <v>6900</v>
      </c>
      <c r="I6282">
        <v>9722663</v>
      </c>
      <c r="J6282">
        <v>256968000</v>
      </c>
      <c r="K6282" t="s">
        <v>1340</v>
      </c>
      <c r="L6282" t="s">
        <v>1337</v>
      </c>
    </row>
    <row r="6283" spans="8:12" x14ac:dyDescent="0.25">
      <c r="H6283" t="s">
        <v>6901</v>
      </c>
      <c r="I6283">
        <v>9679892</v>
      </c>
      <c r="J6283">
        <v>563316000</v>
      </c>
      <c r="K6283" t="s">
        <v>1441</v>
      </c>
      <c r="L6283" t="s">
        <v>1308</v>
      </c>
    </row>
    <row r="6284" spans="8:12" x14ac:dyDescent="0.25">
      <c r="H6284" t="s">
        <v>6902</v>
      </c>
      <c r="I6284">
        <v>9674517</v>
      </c>
      <c r="J6284">
        <v>229726000</v>
      </c>
      <c r="L6284" t="s">
        <v>1337</v>
      </c>
    </row>
    <row r="6285" spans="8:12" x14ac:dyDescent="0.25">
      <c r="H6285" t="s">
        <v>6903</v>
      </c>
      <c r="I6285">
        <v>9674529</v>
      </c>
      <c r="J6285">
        <v>229934000</v>
      </c>
      <c r="L6285" t="s">
        <v>1337</v>
      </c>
    </row>
    <row r="6286" spans="8:12" x14ac:dyDescent="0.25">
      <c r="H6286" t="s">
        <v>6904</v>
      </c>
      <c r="I6286">
        <v>9718117</v>
      </c>
      <c r="J6286">
        <v>538006387</v>
      </c>
      <c r="K6286" t="s">
        <v>1437</v>
      </c>
      <c r="L6286" t="s">
        <v>1308</v>
      </c>
    </row>
    <row r="6287" spans="8:12" x14ac:dyDescent="0.25">
      <c r="H6287" t="s">
        <v>6905</v>
      </c>
      <c r="I6287">
        <v>9702132</v>
      </c>
      <c r="J6287">
        <v>235108381</v>
      </c>
      <c r="K6287" t="s">
        <v>1558</v>
      </c>
      <c r="L6287" t="s">
        <v>1308</v>
      </c>
    </row>
    <row r="6288" spans="8:12" x14ac:dyDescent="0.25">
      <c r="H6288" t="s">
        <v>6906</v>
      </c>
      <c r="I6288">
        <v>9705055</v>
      </c>
      <c r="J6288">
        <v>256033000</v>
      </c>
      <c r="K6288" t="s">
        <v>1340</v>
      </c>
      <c r="L6288" t="s">
        <v>1337</v>
      </c>
    </row>
    <row r="6289" spans="8:12" x14ac:dyDescent="0.25">
      <c r="H6289" t="s">
        <v>6907</v>
      </c>
      <c r="I6289">
        <v>9674531</v>
      </c>
      <c r="J6289">
        <v>229947000</v>
      </c>
      <c r="L6289" t="s">
        <v>1308</v>
      </c>
    </row>
    <row r="6290" spans="8:12" x14ac:dyDescent="0.25">
      <c r="H6290" t="s">
        <v>6908</v>
      </c>
      <c r="I6290">
        <v>9193525</v>
      </c>
      <c r="J6290">
        <v>622112801</v>
      </c>
      <c r="K6290" t="s">
        <v>1937</v>
      </c>
      <c r="L6290" t="s">
        <v>1295</v>
      </c>
    </row>
    <row r="6291" spans="8:12" x14ac:dyDescent="0.25">
      <c r="H6291" t="s">
        <v>6909</v>
      </c>
      <c r="I6291">
        <v>9724049</v>
      </c>
      <c r="J6291">
        <v>636017198</v>
      </c>
      <c r="K6291" t="s">
        <v>1464</v>
      </c>
      <c r="L6291" t="s">
        <v>1308</v>
      </c>
    </row>
    <row r="6292" spans="8:12" x14ac:dyDescent="0.25">
      <c r="H6292" t="s">
        <v>6909</v>
      </c>
      <c r="I6292">
        <v>9724049</v>
      </c>
      <c r="J6292">
        <v>264402015</v>
      </c>
      <c r="K6292" t="s">
        <v>1324</v>
      </c>
      <c r="L6292" t="s">
        <v>1308</v>
      </c>
    </row>
    <row r="6293" spans="8:12" x14ac:dyDescent="0.25">
      <c r="H6293" t="s">
        <v>6910</v>
      </c>
      <c r="I6293">
        <v>9709207</v>
      </c>
      <c r="J6293">
        <v>235110247</v>
      </c>
      <c r="K6293" t="s">
        <v>1558</v>
      </c>
      <c r="L6293" t="s">
        <v>1337</v>
      </c>
    </row>
    <row r="6294" spans="8:12" x14ac:dyDescent="0.25">
      <c r="H6294" t="s">
        <v>6911</v>
      </c>
      <c r="I6294">
        <v>9718105</v>
      </c>
      <c r="J6294">
        <v>538006386</v>
      </c>
      <c r="K6294" t="s">
        <v>1437</v>
      </c>
      <c r="L6294" t="s">
        <v>1308</v>
      </c>
    </row>
    <row r="6295" spans="8:12" x14ac:dyDescent="0.25">
      <c r="H6295" t="s">
        <v>6912</v>
      </c>
      <c r="I6295">
        <v>9679907</v>
      </c>
      <c r="J6295">
        <v>563488000</v>
      </c>
      <c r="K6295" t="s">
        <v>1441</v>
      </c>
      <c r="L6295" t="s">
        <v>1337</v>
      </c>
    </row>
    <row r="6296" spans="8:12" x14ac:dyDescent="0.25">
      <c r="H6296" t="s">
        <v>6913</v>
      </c>
      <c r="I6296">
        <v>9722675</v>
      </c>
      <c r="J6296">
        <v>249168000</v>
      </c>
      <c r="K6296" t="s">
        <v>1340</v>
      </c>
      <c r="L6296" t="s">
        <v>1308</v>
      </c>
    </row>
    <row r="6297" spans="8:12" x14ac:dyDescent="0.25">
      <c r="H6297" t="s">
        <v>6914</v>
      </c>
      <c r="I6297">
        <v>9674543</v>
      </c>
      <c r="J6297">
        <v>229989000</v>
      </c>
      <c r="L6297" t="s">
        <v>1337</v>
      </c>
    </row>
    <row r="6298" spans="8:12" x14ac:dyDescent="0.25">
      <c r="H6298" t="s">
        <v>6915</v>
      </c>
      <c r="I6298">
        <v>9722699</v>
      </c>
      <c r="J6298">
        <v>249169000</v>
      </c>
      <c r="K6298" t="s">
        <v>1340</v>
      </c>
      <c r="L6298" t="s">
        <v>1308</v>
      </c>
    </row>
    <row r="6299" spans="8:12" x14ac:dyDescent="0.25">
      <c r="H6299" t="s">
        <v>6916</v>
      </c>
      <c r="I6299">
        <v>9709219</v>
      </c>
      <c r="J6299">
        <v>235111365</v>
      </c>
      <c r="K6299" t="s">
        <v>1558</v>
      </c>
      <c r="L6299" t="s">
        <v>1308</v>
      </c>
    </row>
    <row r="6300" spans="8:12" x14ac:dyDescent="0.25">
      <c r="H6300" t="s">
        <v>6917</v>
      </c>
      <c r="I6300">
        <v>9674555</v>
      </c>
      <c r="J6300">
        <v>229988000</v>
      </c>
      <c r="L6300" t="s">
        <v>1337</v>
      </c>
    </row>
    <row r="6301" spans="8:12" x14ac:dyDescent="0.25">
      <c r="H6301" t="s">
        <v>6918</v>
      </c>
      <c r="I6301">
        <v>9674567</v>
      </c>
      <c r="J6301">
        <v>256213000</v>
      </c>
      <c r="K6301" t="s">
        <v>1340</v>
      </c>
      <c r="L6301" t="s">
        <v>1337</v>
      </c>
    </row>
    <row r="6302" spans="8:12" x14ac:dyDescent="0.25">
      <c r="H6302" t="s">
        <v>6919</v>
      </c>
      <c r="I6302">
        <v>9705067</v>
      </c>
      <c r="J6302">
        <v>256062000</v>
      </c>
      <c r="K6302" t="s">
        <v>1340</v>
      </c>
      <c r="L6302" t="s">
        <v>1337</v>
      </c>
    </row>
    <row r="6303" spans="8:12" x14ac:dyDescent="0.25">
      <c r="H6303" t="s">
        <v>6920</v>
      </c>
      <c r="I6303">
        <v>9705079</v>
      </c>
      <c r="J6303">
        <v>256163000</v>
      </c>
      <c r="K6303" t="s">
        <v>1340</v>
      </c>
      <c r="L6303" t="s">
        <v>1308</v>
      </c>
    </row>
    <row r="6304" spans="8:12" x14ac:dyDescent="0.25">
      <c r="H6304" t="s">
        <v>6921</v>
      </c>
      <c r="I6304">
        <v>9706310</v>
      </c>
      <c r="J6304">
        <v>636017093</v>
      </c>
      <c r="K6304" t="s">
        <v>1464</v>
      </c>
      <c r="L6304" t="s">
        <v>1308</v>
      </c>
    </row>
    <row r="6305" spans="8:12" x14ac:dyDescent="0.25">
      <c r="H6305" t="s">
        <v>6922</v>
      </c>
      <c r="I6305">
        <v>9705081</v>
      </c>
      <c r="J6305">
        <v>256169000</v>
      </c>
      <c r="K6305" t="s">
        <v>1340</v>
      </c>
      <c r="L6305" t="s">
        <v>1308</v>
      </c>
    </row>
    <row r="6306" spans="8:12" x14ac:dyDescent="0.25">
      <c r="H6306" t="s">
        <v>6923</v>
      </c>
      <c r="I6306">
        <v>9706906</v>
      </c>
      <c r="J6306">
        <v>235112026</v>
      </c>
      <c r="K6306" t="s">
        <v>1558</v>
      </c>
      <c r="L6306" t="s">
        <v>2217</v>
      </c>
    </row>
    <row r="6307" spans="8:12" x14ac:dyDescent="0.25">
      <c r="H6307" t="s">
        <v>6924</v>
      </c>
      <c r="I6307">
        <v>9702156</v>
      </c>
      <c r="J6307">
        <v>228067900</v>
      </c>
      <c r="K6307" t="s">
        <v>1556</v>
      </c>
      <c r="L6307" t="s">
        <v>1337</v>
      </c>
    </row>
    <row r="6308" spans="8:12" x14ac:dyDescent="0.25">
      <c r="H6308" t="s">
        <v>6925</v>
      </c>
      <c r="I6308">
        <v>9702144</v>
      </c>
      <c r="J6308">
        <v>235109665</v>
      </c>
      <c r="K6308" t="s">
        <v>1558</v>
      </c>
      <c r="L6308" t="s">
        <v>1337</v>
      </c>
    </row>
    <row r="6309" spans="8:12" x14ac:dyDescent="0.25">
      <c r="H6309" t="s">
        <v>6926</v>
      </c>
      <c r="I6309">
        <v>9706889</v>
      </c>
      <c r="J6309">
        <v>235111246</v>
      </c>
      <c r="K6309" t="s">
        <v>1558</v>
      </c>
      <c r="L6309" t="s">
        <v>1337</v>
      </c>
    </row>
    <row r="6310" spans="8:12" x14ac:dyDescent="0.25">
      <c r="H6310" t="s">
        <v>6927</v>
      </c>
      <c r="I6310">
        <v>9000728</v>
      </c>
      <c r="J6310">
        <v>622176901</v>
      </c>
      <c r="K6310" t="s">
        <v>1937</v>
      </c>
      <c r="L6310" t="s">
        <v>1295</v>
      </c>
    </row>
    <row r="6311" spans="8:12" x14ac:dyDescent="0.25">
      <c r="H6311" t="s">
        <v>6928</v>
      </c>
      <c r="I6311">
        <v>9597991</v>
      </c>
      <c r="J6311">
        <v>477328400</v>
      </c>
      <c r="K6311" t="s">
        <v>1348</v>
      </c>
      <c r="L6311" t="s">
        <v>1308</v>
      </c>
    </row>
    <row r="6312" spans="8:12" x14ac:dyDescent="0.25">
      <c r="H6312" t="s">
        <v>6929</v>
      </c>
      <c r="I6312">
        <v>9474254</v>
      </c>
      <c r="J6312">
        <v>477229600</v>
      </c>
      <c r="K6312" t="s">
        <v>1348</v>
      </c>
      <c r="L6312" t="s">
        <v>1341</v>
      </c>
    </row>
    <row r="6313" spans="8:12" x14ac:dyDescent="0.25">
      <c r="H6313" t="s">
        <v>6930</v>
      </c>
      <c r="I6313">
        <v>9267417</v>
      </c>
      <c r="J6313">
        <v>205463000</v>
      </c>
      <c r="K6313" t="s">
        <v>1616</v>
      </c>
      <c r="L6313" t="s">
        <v>1341</v>
      </c>
    </row>
    <row r="6314" spans="8:12" x14ac:dyDescent="0.25">
      <c r="H6314" t="s">
        <v>6931</v>
      </c>
      <c r="I6314">
        <v>9474228</v>
      </c>
      <c r="J6314">
        <v>477814600</v>
      </c>
      <c r="K6314" t="s">
        <v>1348</v>
      </c>
      <c r="L6314" t="s">
        <v>1341</v>
      </c>
    </row>
    <row r="6315" spans="8:12" x14ac:dyDescent="0.25">
      <c r="H6315" t="s">
        <v>6932</v>
      </c>
      <c r="I6315">
        <v>9597977</v>
      </c>
      <c r="J6315">
        <v>477817700</v>
      </c>
      <c r="K6315" t="s">
        <v>1348</v>
      </c>
      <c r="L6315" t="s">
        <v>1341</v>
      </c>
    </row>
    <row r="6316" spans="8:12" x14ac:dyDescent="0.25">
      <c r="H6316" t="s">
        <v>6933</v>
      </c>
      <c r="I6316">
        <v>9633147</v>
      </c>
      <c r="J6316">
        <v>356206000</v>
      </c>
      <c r="K6316" t="s">
        <v>1332</v>
      </c>
      <c r="L6316" t="s">
        <v>1341</v>
      </c>
    </row>
    <row r="6317" spans="8:12" x14ac:dyDescent="0.25">
      <c r="H6317" t="s">
        <v>6934</v>
      </c>
      <c r="I6317">
        <v>9559705</v>
      </c>
      <c r="J6317">
        <v>477892200</v>
      </c>
      <c r="K6317" t="s">
        <v>1348</v>
      </c>
      <c r="L6317" t="s">
        <v>1341</v>
      </c>
    </row>
    <row r="6318" spans="8:12" x14ac:dyDescent="0.25">
      <c r="H6318" t="s">
        <v>531</v>
      </c>
      <c r="I6318">
        <v>9701190</v>
      </c>
      <c r="J6318">
        <v>357320000</v>
      </c>
      <c r="K6318" t="s">
        <v>1332</v>
      </c>
      <c r="L6318" t="s">
        <v>1308</v>
      </c>
    </row>
    <row r="6319" spans="8:12" x14ac:dyDescent="0.25">
      <c r="H6319" t="s">
        <v>6935</v>
      </c>
      <c r="I6319">
        <v>9457309</v>
      </c>
      <c r="J6319">
        <v>477614800</v>
      </c>
      <c r="K6319" t="s">
        <v>1348</v>
      </c>
      <c r="L6319" t="s">
        <v>1341</v>
      </c>
    </row>
    <row r="6320" spans="8:12" x14ac:dyDescent="0.25">
      <c r="H6320" t="s">
        <v>6936</v>
      </c>
      <c r="I6320">
        <v>9559690</v>
      </c>
      <c r="J6320">
        <v>477779400</v>
      </c>
      <c r="K6320" t="s">
        <v>1348</v>
      </c>
      <c r="L6320" t="s">
        <v>1341</v>
      </c>
    </row>
    <row r="6321" spans="8:12" x14ac:dyDescent="0.25">
      <c r="H6321" t="s">
        <v>6937</v>
      </c>
      <c r="I6321">
        <v>9588419</v>
      </c>
      <c r="J6321">
        <v>477167700</v>
      </c>
      <c r="K6321" t="s">
        <v>1348</v>
      </c>
      <c r="L6321" t="s">
        <v>1341</v>
      </c>
    </row>
    <row r="6322" spans="8:12" x14ac:dyDescent="0.25">
      <c r="H6322" t="s">
        <v>6938</v>
      </c>
      <c r="I6322">
        <v>9405019</v>
      </c>
      <c r="J6322">
        <v>477742100</v>
      </c>
      <c r="K6322" t="s">
        <v>1348</v>
      </c>
      <c r="L6322" t="s">
        <v>1341</v>
      </c>
    </row>
    <row r="6323" spans="8:12" x14ac:dyDescent="0.25">
      <c r="H6323" t="s">
        <v>6939</v>
      </c>
      <c r="I6323">
        <v>9474230</v>
      </c>
      <c r="J6323">
        <v>477387900</v>
      </c>
      <c r="K6323" t="s">
        <v>1348</v>
      </c>
      <c r="L6323" t="s">
        <v>1341</v>
      </c>
    </row>
    <row r="6324" spans="8:12" x14ac:dyDescent="0.25">
      <c r="H6324" t="s">
        <v>6940</v>
      </c>
      <c r="I6324">
        <v>9474278</v>
      </c>
      <c r="J6324">
        <v>477346300</v>
      </c>
      <c r="K6324" t="s">
        <v>1348</v>
      </c>
      <c r="L6324" t="s">
        <v>1341</v>
      </c>
    </row>
    <row r="6325" spans="8:12" x14ac:dyDescent="0.25">
      <c r="H6325" t="s">
        <v>6941</v>
      </c>
      <c r="I6325">
        <v>9474266</v>
      </c>
      <c r="J6325">
        <v>477353100</v>
      </c>
      <c r="K6325" t="s">
        <v>1348</v>
      </c>
      <c r="L6325" t="s">
        <v>1341</v>
      </c>
    </row>
    <row r="6326" spans="8:12" x14ac:dyDescent="0.25">
      <c r="H6326" t="s">
        <v>6942</v>
      </c>
      <c r="I6326">
        <v>9474216</v>
      </c>
      <c r="J6326">
        <v>477962900</v>
      </c>
      <c r="K6326" t="s">
        <v>1348</v>
      </c>
      <c r="L6326" t="s">
        <v>1341</v>
      </c>
    </row>
    <row r="6327" spans="8:12" x14ac:dyDescent="0.25">
      <c r="H6327" t="s">
        <v>6943</v>
      </c>
      <c r="I6327">
        <v>9425875</v>
      </c>
      <c r="J6327">
        <v>477959500</v>
      </c>
      <c r="K6327" t="s">
        <v>1348</v>
      </c>
      <c r="L6327" t="s">
        <v>1341</v>
      </c>
    </row>
    <row r="6328" spans="8:12" x14ac:dyDescent="0.25">
      <c r="H6328" t="s">
        <v>6944</v>
      </c>
      <c r="I6328">
        <v>9615171</v>
      </c>
      <c r="J6328">
        <v>373497000</v>
      </c>
      <c r="L6328" t="s">
        <v>1341</v>
      </c>
    </row>
    <row r="6329" spans="8:12" x14ac:dyDescent="0.25">
      <c r="H6329" t="s">
        <v>6945</v>
      </c>
      <c r="I6329">
        <v>9498937</v>
      </c>
      <c r="J6329">
        <v>477851800</v>
      </c>
      <c r="K6329" t="s">
        <v>1348</v>
      </c>
      <c r="L6329" t="s">
        <v>1341</v>
      </c>
    </row>
    <row r="6330" spans="8:12" x14ac:dyDescent="0.25">
      <c r="H6330" t="s">
        <v>6946</v>
      </c>
      <c r="I6330">
        <v>9615183</v>
      </c>
      <c r="J6330">
        <v>477181300</v>
      </c>
      <c r="K6330" t="s">
        <v>1348</v>
      </c>
      <c r="L6330" t="s">
        <v>1308</v>
      </c>
    </row>
    <row r="6331" spans="8:12" x14ac:dyDescent="0.25">
      <c r="H6331" t="s">
        <v>6946</v>
      </c>
      <c r="I6331">
        <v>9615183</v>
      </c>
      <c r="J6331">
        <v>205676000</v>
      </c>
      <c r="K6331" t="s">
        <v>1616</v>
      </c>
      <c r="L6331" t="s">
        <v>1308</v>
      </c>
    </row>
    <row r="6332" spans="8:12" x14ac:dyDescent="0.25">
      <c r="H6332" t="s">
        <v>6947</v>
      </c>
      <c r="I6332">
        <v>9474280</v>
      </c>
      <c r="J6332">
        <v>477346600</v>
      </c>
      <c r="K6332" t="s">
        <v>1348</v>
      </c>
      <c r="L6332" t="s">
        <v>1341</v>
      </c>
    </row>
    <row r="6333" spans="8:12" x14ac:dyDescent="0.25">
      <c r="H6333" t="s">
        <v>6948</v>
      </c>
      <c r="I6333">
        <v>9598335</v>
      </c>
      <c r="J6333">
        <v>373966000</v>
      </c>
      <c r="L6333" t="s">
        <v>1341</v>
      </c>
    </row>
    <row r="6334" spans="8:12" x14ac:dyDescent="0.25">
      <c r="H6334" t="s">
        <v>532</v>
      </c>
      <c r="I6334">
        <v>9316854</v>
      </c>
      <c r="J6334">
        <v>371784000</v>
      </c>
      <c r="L6334" t="s">
        <v>1341</v>
      </c>
    </row>
    <row r="6335" spans="8:12" x14ac:dyDescent="0.25">
      <c r="H6335" t="s">
        <v>6949</v>
      </c>
      <c r="I6335">
        <v>9598323</v>
      </c>
      <c r="J6335">
        <v>566337000</v>
      </c>
      <c r="L6335" t="s">
        <v>1341</v>
      </c>
    </row>
    <row r="6336" spans="8:12" x14ac:dyDescent="0.25">
      <c r="H6336" t="s">
        <v>6950</v>
      </c>
      <c r="I6336">
        <v>9597989</v>
      </c>
      <c r="J6336">
        <v>477514600</v>
      </c>
      <c r="K6336" t="s">
        <v>1348</v>
      </c>
      <c r="L6336" t="s">
        <v>1341</v>
      </c>
    </row>
    <row r="6337" spans="8:12" x14ac:dyDescent="0.25">
      <c r="H6337" t="s">
        <v>6951</v>
      </c>
      <c r="I6337">
        <v>9474199</v>
      </c>
      <c r="J6337">
        <v>477786600</v>
      </c>
      <c r="K6337" t="s">
        <v>1348</v>
      </c>
      <c r="L6337" t="s">
        <v>1341</v>
      </c>
    </row>
    <row r="6338" spans="8:12" x14ac:dyDescent="0.25">
      <c r="H6338" t="s">
        <v>6952</v>
      </c>
      <c r="I6338">
        <v>9474242</v>
      </c>
      <c r="J6338">
        <v>477802800</v>
      </c>
      <c r="K6338" t="s">
        <v>1348</v>
      </c>
      <c r="L6338" t="s">
        <v>1341</v>
      </c>
    </row>
    <row r="6339" spans="8:12" x14ac:dyDescent="0.25">
      <c r="H6339" t="s">
        <v>6953</v>
      </c>
      <c r="I6339">
        <v>9510498</v>
      </c>
      <c r="J6339">
        <v>565935000</v>
      </c>
      <c r="L6339" t="s">
        <v>1329</v>
      </c>
    </row>
    <row r="6340" spans="8:12" x14ac:dyDescent="0.25">
      <c r="H6340" t="s">
        <v>6954</v>
      </c>
      <c r="I6340">
        <v>9753789</v>
      </c>
      <c r="J6340">
        <v>376951000</v>
      </c>
      <c r="K6340" t="s">
        <v>1322</v>
      </c>
      <c r="L6340" t="s">
        <v>1329</v>
      </c>
    </row>
    <row r="6341" spans="8:12" x14ac:dyDescent="0.25">
      <c r="H6341" t="s">
        <v>6955</v>
      </c>
      <c r="I6341">
        <v>8015145</v>
      </c>
      <c r="J6341">
        <v>249346000</v>
      </c>
      <c r="K6341" t="s">
        <v>1340</v>
      </c>
      <c r="L6341" t="s">
        <v>1329</v>
      </c>
    </row>
    <row r="6342" spans="8:12" x14ac:dyDescent="0.25">
      <c r="H6342" t="s">
        <v>6956</v>
      </c>
      <c r="I6342">
        <v>9115080</v>
      </c>
      <c r="J6342">
        <v>538005032</v>
      </c>
      <c r="K6342" t="s">
        <v>1437</v>
      </c>
      <c r="L6342" t="s">
        <v>1341</v>
      </c>
    </row>
    <row r="6343" spans="8:12" x14ac:dyDescent="0.25">
      <c r="H6343" t="s">
        <v>6957</v>
      </c>
      <c r="I6343">
        <v>9161742</v>
      </c>
      <c r="J6343">
        <v>538090327</v>
      </c>
      <c r="K6343" t="s">
        <v>1437</v>
      </c>
      <c r="L6343" t="s">
        <v>1341</v>
      </c>
    </row>
    <row r="6344" spans="8:12" x14ac:dyDescent="0.25">
      <c r="H6344" t="s">
        <v>533</v>
      </c>
      <c r="I6344">
        <v>9611931</v>
      </c>
      <c r="J6344">
        <v>477050800</v>
      </c>
      <c r="K6344" t="s">
        <v>1348</v>
      </c>
      <c r="L6344" t="s">
        <v>1341</v>
      </c>
    </row>
    <row r="6345" spans="8:12" x14ac:dyDescent="0.25">
      <c r="H6345" t="s">
        <v>6958</v>
      </c>
      <c r="I6345">
        <v>9447184</v>
      </c>
      <c r="J6345">
        <v>210616000</v>
      </c>
      <c r="K6345" t="s">
        <v>1443</v>
      </c>
      <c r="L6345" t="s">
        <v>1341</v>
      </c>
    </row>
    <row r="6346" spans="8:12" x14ac:dyDescent="0.25">
      <c r="H6346" t="s">
        <v>6959</v>
      </c>
      <c r="I6346">
        <v>8898544</v>
      </c>
      <c r="J6346">
        <v>436000037</v>
      </c>
      <c r="K6346" t="s">
        <v>1473</v>
      </c>
      <c r="L6346" t="s">
        <v>1329</v>
      </c>
    </row>
    <row r="6347" spans="8:12" x14ac:dyDescent="0.25">
      <c r="H6347" t="s">
        <v>6960</v>
      </c>
      <c r="I6347">
        <v>9002128</v>
      </c>
      <c r="J6347">
        <v>304489000</v>
      </c>
      <c r="K6347" t="s">
        <v>1294</v>
      </c>
      <c r="L6347" t="s">
        <v>1295</v>
      </c>
    </row>
    <row r="6348" spans="8:12" x14ac:dyDescent="0.25">
      <c r="H6348" t="s">
        <v>6961</v>
      </c>
      <c r="I6348">
        <v>9644940</v>
      </c>
      <c r="J6348">
        <v>566935000</v>
      </c>
      <c r="L6348" t="s">
        <v>1362</v>
      </c>
    </row>
    <row r="6349" spans="8:12" x14ac:dyDescent="0.25">
      <c r="H6349" t="s">
        <v>6962</v>
      </c>
      <c r="I6349">
        <v>8827363</v>
      </c>
      <c r="J6349">
        <v>419191000</v>
      </c>
      <c r="K6349" t="s">
        <v>1420</v>
      </c>
      <c r="L6349" t="s">
        <v>1329</v>
      </c>
    </row>
    <row r="6350" spans="8:12" x14ac:dyDescent="0.25">
      <c r="H6350" t="s">
        <v>6963</v>
      </c>
      <c r="I6350">
        <v>9628790</v>
      </c>
      <c r="J6350">
        <v>565662000</v>
      </c>
      <c r="L6350" t="s">
        <v>1494</v>
      </c>
    </row>
    <row r="6351" spans="8:12" x14ac:dyDescent="0.25">
      <c r="H6351" t="s">
        <v>6963</v>
      </c>
      <c r="I6351">
        <v>9628790</v>
      </c>
      <c r="J6351">
        <v>477995223</v>
      </c>
      <c r="K6351" t="s">
        <v>1348</v>
      </c>
      <c r="L6351" t="s">
        <v>1494</v>
      </c>
    </row>
    <row r="6352" spans="8:12" x14ac:dyDescent="0.25">
      <c r="H6352" t="s">
        <v>6964</v>
      </c>
      <c r="I6352">
        <v>9644952</v>
      </c>
      <c r="J6352">
        <v>563843000</v>
      </c>
      <c r="K6352" t="s">
        <v>1441</v>
      </c>
      <c r="L6352" t="s">
        <v>1313</v>
      </c>
    </row>
    <row r="6353" spans="8:12" x14ac:dyDescent="0.25">
      <c r="H6353" t="s">
        <v>6965</v>
      </c>
      <c r="I6353">
        <v>8213249</v>
      </c>
      <c r="J6353">
        <v>303683000</v>
      </c>
      <c r="K6353" t="s">
        <v>2019</v>
      </c>
      <c r="L6353" t="s">
        <v>1295</v>
      </c>
    </row>
    <row r="6354" spans="8:12" x14ac:dyDescent="0.25">
      <c r="H6354" t="s">
        <v>6966</v>
      </c>
      <c r="I6354">
        <v>9628805</v>
      </c>
      <c r="J6354">
        <v>566639000</v>
      </c>
      <c r="L6354" t="s">
        <v>1362</v>
      </c>
    </row>
    <row r="6355" spans="8:12" x14ac:dyDescent="0.25">
      <c r="H6355" t="s">
        <v>6967</v>
      </c>
      <c r="I6355">
        <v>5153890</v>
      </c>
      <c r="J6355">
        <v>366788000</v>
      </c>
      <c r="K6355" t="s">
        <v>1431</v>
      </c>
      <c r="L6355" t="s">
        <v>1295</v>
      </c>
    </row>
    <row r="6356" spans="8:12" x14ac:dyDescent="0.25">
      <c r="H6356" t="s">
        <v>6968</v>
      </c>
      <c r="I6356">
        <v>7119678</v>
      </c>
      <c r="J6356">
        <v>303281000</v>
      </c>
      <c r="K6356" t="s">
        <v>2019</v>
      </c>
      <c r="L6356" t="s">
        <v>1295</v>
      </c>
    </row>
    <row r="6357" spans="8:12" x14ac:dyDescent="0.25">
      <c r="H6357" t="s">
        <v>6969</v>
      </c>
      <c r="I6357">
        <v>8829426</v>
      </c>
      <c r="J6357">
        <v>246268000</v>
      </c>
      <c r="K6357" t="s">
        <v>1387</v>
      </c>
      <c r="L6357" t="s">
        <v>3267</v>
      </c>
    </row>
    <row r="6358" spans="8:12" x14ac:dyDescent="0.25">
      <c r="H6358" t="s">
        <v>6970</v>
      </c>
      <c r="I6358">
        <v>9205158</v>
      </c>
      <c r="J6358">
        <v>244530000</v>
      </c>
      <c r="K6358" t="s">
        <v>1387</v>
      </c>
      <c r="L6358" t="s">
        <v>1326</v>
      </c>
    </row>
    <row r="6359" spans="8:12" x14ac:dyDescent="0.25">
      <c r="H6359" t="s">
        <v>6971</v>
      </c>
      <c r="I6359">
        <v>9366744</v>
      </c>
      <c r="J6359">
        <v>246545000</v>
      </c>
      <c r="K6359" t="s">
        <v>1387</v>
      </c>
      <c r="L6359" t="s">
        <v>1326</v>
      </c>
    </row>
    <row r="6360" spans="8:12" x14ac:dyDescent="0.25">
      <c r="H6360" t="s">
        <v>6972</v>
      </c>
      <c r="I6360">
        <v>9702015</v>
      </c>
      <c r="J6360">
        <v>311000345</v>
      </c>
      <c r="K6360" t="s">
        <v>1609</v>
      </c>
      <c r="L6360" t="s">
        <v>1313</v>
      </c>
    </row>
    <row r="6361" spans="8:12" x14ac:dyDescent="0.25">
      <c r="H6361" t="s">
        <v>6973</v>
      </c>
      <c r="I6361">
        <v>8988222</v>
      </c>
      <c r="J6361">
        <v>247165200</v>
      </c>
      <c r="K6361" t="s">
        <v>1398</v>
      </c>
      <c r="L6361" t="s">
        <v>1329</v>
      </c>
    </row>
    <row r="6362" spans="8:12" x14ac:dyDescent="0.25">
      <c r="H6362" t="s">
        <v>6974</v>
      </c>
      <c r="I6362">
        <v>9178241</v>
      </c>
      <c r="J6362">
        <v>372222000</v>
      </c>
      <c r="L6362" t="s">
        <v>1395</v>
      </c>
    </row>
    <row r="6363" spans="8:12" x14ac:dyDescent="0.25">
      <c r="H6363" t="s">
        <v>6975</v>
      </c>
      <c r="I6363">
        <v>9687540</v>
      </c>
      <c r="J6363">
        <v>636016664</v>
      </c>
      <c r="K6363" t="s">
        <v>1464</v>
      </c>
      <c r="L6363" t="s">
        <v>1308</v>
      </c>
    </row>
    <row r="6364" spans="8:12" x14ac:dyDescent="0.25">
      <c r="H6364" t="s">
        <v>6976</v>
      </c>
      <c r="I6364">
        <v>9032288</v>
      </c>
      <c r="J6364">
        <v>506104000</v>
      </c>
      <c r="K6364" t="s">
        <v>6977</v>
      </c>
      <c r="L6364" t="s">
        <v>1295</v>
      </c>
    </row>
    <row r="6365" spans="8:12" x14ac:dyDescent="0.25">
      <c r="H6365" t="s">
        <v>6978</v>
      </c>
      <c r="I6365">
        <v>9636307</v>
      </c>
      <c r="J6365">
        <v>235088132</v>
      </c>
      <c r="K6365" t="s">
        <v>1558</v>
      </c>
      <c r="L6365" t="s">
        <v>1329</v>
      </c>
    </row>
    <row r="6366" spans="8:12" x14ac:dyDescent="0.25">
      <c r="H6366" t="s">
        <v>534</v>
      </c>
      <c r="I6366">
        <v>9611709</v>
      </c>
      <c r="J6366">
        <v>477293500</v>
      </c>
      <c r="K6366" t="s">
        <v>1348</v>
      </c>
      <c r="L6366" t="s">
        <v>1308</v>
      </c>
    </row>
    <row r="6367" spans="8:12" x14ac:dyDescent="0.25">
      <c r="H6367" t="s">
        <v>6979</v>
      </c>
      <c r="I6367">
        <v>9308869</v>
      </c>
      <c r="J6367">
        <v>248007000</v>
      </c>
      <c r="K6367" t="s">
        <v>1340</v>
      </c>
      <c r="L6367" t="s">
        <v>1341</v>
      </c>
    </row>
    <row r="6368" spans="8:12" x14ac:dyDescent="0.25">
      <c r="H6368" t="s">
        <v>6980</v>
      </c>
      <c r="I6368">
        <v>9536662</v>
      </c>
      <c r="J6368">
        <v>367370780</v>
      </c>
      <c r="K6368" t="s">
        <v>1431</v>
      </c>
      <c r="L6368" t="s">
        <v>1313</v>
      </c>
    </row>
    <row r="6369" spans="8:12" x14ac:dyDescent="0.25">
      <c r="H6369" t="s">
        <v>6981</v>
      </c>
      <c r="I6369">
        <v>9290610</v>
      </c>
      <c r="J6369">
        <v>355520000</v>
      </c>
      <c r="K6369" t="s">
        <v>1332</v>
      </c>
      <c r="L6369" t="s">
        <v>1326</v>
      </c>
    </row>
    <row r="6370" spans="8:12" x14ac:dyDescent="0.25">
      <c r="H6370" t="s">
        <v>6982</v>
      </c>
      <c r="I6370">
        <v>9137428</v>
      </c>
      <c r="J6370">
        <v>215683000</v>
      </c>
      <c r="K6370" t="s">
        <v>1340</v>
      </c>
      <c r="L6370" t="s">
        <v>1341</v>
      </c>
    </row>
    <row r="6371" spans="8:12" x14ac:dyDescent="0.25">
      <c r="H6371" t="s">
        <v>6983</v>
      </c>
      <c r="I6371">
        <v>9032551</v>
      </c>
      <c r="J6371">
        <v>353929000</v>
      </c>
      <c r="K6371" t="s">
        <v>1332</v>
      </c>
      <c r="L6371" t="s">
        <v>1341</v>
      </c>
    </row>
    <row r="6372" spans="8:12" x14ac:dyDescent="0.25">
      <c r="H6372" t="s">
        <v>6984</v>
      </c>
      <c r="I6372">
        <v>9500704</v>
      </c>
      <c r="J6372">
        <v>371121000</v>
      </c>
      <c r="L6372" t="s">
        <v>1341</v>
      </c>
    </row>
    <row r="6373" spans="8:12" x14ac:dyDescent="0.25">
      <c r="H6373" t="s">
        <v>6985</v>
      </c>
      <c r="I6373">
        <v>8841412</v>
      </c>
      <c r="J6373">
        <v>247227600</v>
      </c>
      <c r="K6373" t="s">
        <v>1398</v>
      </c>
      <c r="L6373" t="s">
        <v>1308</v>
      </c>
    </row>
    <row r="6374" spans="8:12" x14ac:dyDescent="0.25">
      <c r="H6374" t="s">
        <v>6986</v>
      </c>
      <c r="I6374">
        <v>9594767</v>
      </c>
      <c r="J6374">
        <v>538004034</v>
      </c>
      <c r="K6374" t="s">
        <v>1437</v>
      </c>
      <c r="L6374" t="s">
        <v>1313</v>
      </c>
    </row>
    <row r="6375" spans="8:12" x14ac:dyDescent="0.25">
      <c r="H6375" t="s">
        <v>6987</v>
      </c>
      <c r="I6375">
        <v>9527609</v>
      </c>
      <c r="J6375">
        <v>248127000</v>
      </c>
      <c r="K6375" t="s">
        <v>1340</v>
      </c>
      <c r="L6375" t="s">
        <v>1326</v>
      </c>
    </row>
    <row r="6376" spans="8:12" x14ac:dyDescent="0.25">
      <c r="H6376" t="s">
        <v>6988</v>
      </c>
      <c r="I6376">
        <v>9326615</v>
      </c>
      <c r="J6376">
        <v>345050014</v>
      </c>
      <c r="K6376" t="s">
        <v>2744</v>
      </c>
      <c r="L6376" t="s">
        <v>1308</v>
      </c>
    </row>
    <row r="6377" spans="8:12" x14ac:dyDescent="0.25">
      <c r="H6377" t="s">
        <v>6989</v>
      </c>
      <c r="I6377">
        <v>9553270</v>
      </c>
      <c r="J6377">
        <v>566011000</v>
      </c>
      <c r="L6377" t="s">
        <v>1362</v>
      </c>
    </row>
    <row r="6378" spans="8:12" x14ac:dyDescent="0.25">
      <c r="H6378" t="s">
        <v>6989</v>
      </c>
      <c r="I6378">
        <v>8810401</v>
      </c>
      <c r="J6378">
        <v>355069000</v>
      </c>
      <c r="K6378" t="s">
        <v>1332</v>
      </c>
      <c r="L6378" t="s">
        <v>1308</v>
      </c>
    </row>
    <row r="6379" spans="8:12" x14ac:dyDescent="0.25">
      <c r="H6379" t="s">
        <v>6989</v>
      </c>
      <c r="I6379">
        <v>9398709</v>
      </c>
      <c r="J6379">
        <v>235074593</v>
      </c>
      <c r="K6379" t="s">
        <v>1558</v>
      </c>
      <c r="L6379" t="s">
        <v>1341</v>
      </c>
    </row>
    <row r="6380" spans="8:12" x14ac:dyDescent="0.25">
      <c r="H6380" t="s">
        <v>6990</v>
      </c>
      <c r="I6380">
        <v>9594602</v>
      </c>
      <c r="J6380">
        <v>538004328</v>
      </c>
      <c r="K6380" t="s">
        <v>1437</v>
      </c>
      <c r="L6380" t="s">
        <v>1341</v>
      </c>
    </row>
    <row r="6381" spans="8:12" x14ac:dyDescent="0.25">
      <c r="H6381" t="s">
        <v>6991</v>
      </c>
      <c r="I6381">
        <v>9423530</v>
      </c>
      <c r="J6381">
        <v>636091202</v>
      </c>
      <c r="K6381" t="s">
        <v>1464</v>
      </c>
      <c r="L6381" t="s">
        <v>1341</v>
      </c>
    </row>
    <row r="6382" spans="8:12" x14ac:dyDescent="0.25">
      <c r="H6382" t="s">
        <v>6992</v>
      </c>
      <c r="I6382">
        <v>9331907</v>
      </c>
      <c r="J6382">
        <v>477407100</v>
      </c>
      <c r="K6382" t="s">
        <v>1348</v>
      </c>
      <c r="L6382" t="s">
        <v>1341</v>
      </c>
    </row>
    <row r="6383" spans="8:12" x14ac:dyDescent="0.25">
      <c r="H6383" t="s">
        <v>6993</v>
      </c>
      <c r="I6383">
        <v>8411231</v>
      </c>
      <c r="J6383">
        <v>259859000</v>
      </c>
      <c r="K6383" t="s">
        <v>1335</v>
      </c>
      <c r="L6383" t="s">
        <v>1295</v>
      </c>
    </row>
    <row r="6384" spans="8:12" x14ac:dyDescent="0.25">
      <c r="H6384" t="s">
        <v>6994</v>
      </c>
      <c r="I6384">
        <v>8955720</v>
      </c>
      <c r="J6384">
        <v>248855000</v>
      </c>
      <c r="K6384" t="s">
        <v>1340</v>
      </c>
      <c r="L6384" t="s">
        <v>1295</v>
      </c>
    </row>
    <row r="6385" spans="8:12" x14ac:dyDescent="0.25">
      <c r="H6385" t="s">
        <v>6995</v>
      </c>
      <c r="I6385">
        <v>9695729</v>
      </c>
      <c r="J6385">
        <v>518100084</v>
      </c>
      <c r="K6385" t="s">
        <v>1595</v>
      </c>
      <c r="L6385" t="s">
        <v>1329</v>
      </c>
    </row>
    <row r="6386" spans="8:12" x14ac:dyDescent="0.25">
      <c r="H6386" t="s">
        <v>6996</v>
      </c>
      <c r="I6386">
        <v>9257242</v>
      </c>
      <c r="J6386">
        <v>564964000</v>
      </c>
      <c r="K6386" t="s">
        <v>1441</v>
      </c>
      <c r="L6386" t="s">
        <v>1362</v>
      </c>
    </row>
    <row r="6387" spans="8:12" x14ac:dyDescent="0.25">
      <c r="H6387" t="s">
        <v>6997</v>
      </c>
      <c r="I6387">
        <v>8324206</v>
      </c>
      <c r="J6387">
        <v>677071300</v>
      </c>
      <c r="K6387" t="s">
        <v>1305</v>
      </c>
      <c r="L6387" t="s">
        <v>1329</v>
      </c>
    </row>
    <row r="6388" spans="8:12" x14ac:dyDescent="0.25">
      <c r="H6388" t="s">
        <v>6998</v>
      </c>
      <c r="I6388">
        <v>9400473</v>
      </c>
      <c r="J6388">
        <v>305200000</v>
      </c>
      <c r="L6388" t="s">
        <v>4744</v>
      </c>
    </row>
    <row r="6389" spans="8:12" x14ac:dyDescent="0.25">
      <c r="H6389" t="s">
        <v>6999</v>
      </c>
      <c r="I6389">
        <v>9432828</v>
      </c>
      <c r="J6389">
        <v>305351000</v>
      </c>
      <c r="L6389" t="s">
        <v>1729</v>
      </c>
    </row>
    <row r="6390" spans="8:12" x14ac:dyDescent="0.25">
      <c r="H6390" t="s">
        <v>7000</v>
      </c>
      <c r="I6390">
        <v>9146106</v>
      </c>
      <c r="J6390">
        <v>636016356</v>
      </c>
      <c r="K6390" t="s">
        <v>1464</v>
      </c>
      <c r="L6390" t="s">
        <v>1341</v>
      </c>
    </row>
    <row r="6391" spans="8:12" x14ac:dyDescent="0.25">
      <c r="H6391" t="s">
        <v>7000</v>
      </c>
      <c r="I6391">
        <v>9689914</v>
      </c>
      <c r="J6391">
        <v>311000251</v>
      </c>
      <c r="K6391" t="s">
        <v>1609</v>
      </c>
      <c r="L6391" t="s">
        <v>1395</v>
      </c>
    </row>
    <row r="6392" spans="8:12" x14ac:dyDescent="0.25">
      <c r="H6392" t="s">
        <v>7001</v>
      </c>
      <c r="I6392">
        <v>9734692</v>
      </c>
      <c r="J6392">
        <v>311000392</v>
      </c>
      <c r="K6392" t="s">
        <v>1609</v>
      </c>
      <c r="L6392" t="s">
        <v>1313</v>
      </c>
    </row>
    <row r="6393" spans="8:12" x14ac:dyDescent="0.25">
      <c r="H6393" t="s">
        <v>7002</v>
      </c>
      <c r="I6393">
        <v>9388211</v>
      </c>
      <c r="J6393">
        <v>538003079</v>
      </c>
      <c r="K6393" t="s">
        <v>1437</v>
      </c>
      <c r="L6393" t="s">
        <v>1326</v>
      </c>
    </row>
    <row r="6394" spans="8:12" x14ac:dyDescent="0.25">
      <c r="H6394" t="s">
        <v>7003</v>
      </c>
      <c r="I6394">
        <v>9702027</v>
      </c>
      <c r="J6394">
        <v>311000377</v>
      </c>
      <c r="K6394" t="s">
        <v>1609</v>
      </c>
      <c r="L6394" t="s">
        <v>1313</v>
      </c>
    </row>
    <row r="6395" spans="8:12" x14ac:dyDescent="0.25">
      <c r="H6395" t="s">
        <v>7004</v>
      </c>
      <c r="I6395">
        <v>9117985</v>
      </c>
      <c r="J6395">
        <v>309536000</v>
      </c>
      <c r="K6395" t="s">
        <v>1609</v>
      </c>
      <c r="L6395" t="s">
        <v>1614</v>
      </c>
    </row>
    <row r="6396" spans="8:12" x14ac:dyDescent="0.25">
      <c r="H6396" t="s">
        <v>7005</v>
      </c>
      <c r="I6396">
        <v>9594705</v>
      </c>
      <c r="J6396">
        <v>241142000</v>
      </c>
      <c r="K6396" t="s">
        <v>1679</v>
      </c>
      <c r="L6396" t="s">
        <v>1341</v>
      </c>
    </row>
    <row r="6397" spans="8:12" x14ac:dyDescent="0.25">
      <c r="H6397" t="s">
        <v>7006</v>
      </c>
      <c r="I6397">
        <v>9610092</v>
      </c>
      <c r="J6397">
        <v>241166000</v>
      </c>
      <c r="K6397" t="s">
        <v>1679</v>
      </c>
      <c r="L6397" t="s">
        <v>1341</v>
      </c>
    </row>
    <row r="6398" spans="8:12" x14ac:dyDescent="0.25">
      <c r="H6398" t="s">
        <v>7007</v>
      </c>
      <c r="I6398">
        <v>9594717</v>
      </c>
      <c r="J6398">
        <v>241143000</v>
      </c>
      <c r="K6398" t="s">
        <v>1679</v>
      </c>
      <c r="L6398" t="s">
        <v>1341</v>
      </c>
    </row>
    <row r="6399" spans="8:12" x14ac:dyDescent="0.25">
      <c r="H6399" t="s">
        <v>7008</v>
      </c>
      <c r="I6399">
        <v>9610080</v>
      </c>
      <c r="J6399">
        <v>241155000</v>
      </c>
      <c r="K6399" t="s">
        <v>1679</v>
      </c>
      <c r="L6399" t="s">
        <v>1341</v>
      </c>
    </row>
    <row r="6400" spans="8:12" x14ac:dyDescent="0.25">
      <c r="H6400" t="s">
        <v>7009</v>
      </c>
      <c r="I6400">
        <v>9532329</v>
      </c>
      <c r="J6400">
        <v>563092000</v>
      </c>
      <c r="K6400" t="s">
        <v>1441</v>
      </c>
      <c r="L6400" t="s">
        <v>1362</v>
      </c>
    </row>
    <row r="6401" spans="8:12" x14ac:dyDescent="0.25">
      <c r="H6401" t="s">
        <v>7010</v>
      </c>
      <c r="I6401">
        <v>9274094</v>
      </c>
      <c r="J6401">
        <v>565135000</v>
      </c>
      <c r="L6401" t="s">
        <v>1362</v>
      </c>
    </row>
    <row r="6402" spans="8:12" x14ac:dyDescent="0.25">
      <c r="H6402" t="s">
        <v>7011</v>
      </c>
      <c r="I6402">
        <v>2333017</v>
      </c>
      <c r="J6402">
        <v>269057328</v>
      </c>
      <c r="K6402" t="s">
        <v>1460</v>
      </c>
      <c r="L6402" t="s">
        <v>1313</v>
      </c>
    </row>
    <row r="6403" spans="8:12" x14ac:dyDescent="0.25">
      <c r="H6403" t="s">
        <v>7012</v>
      </c>
      <c r="I6403">
        <v>9272204</v>
      </c>
      <c r="J6403">
        <v>538004227</v>
      </c>
      <c r="K6403" t="s">
        <v>1437</v>
      </c>
      <c r="L6403" t="s">
        <v>1326</v>
      </c>
    </row>
    <row r="6404" spans="8:12" x14ac:dyDescent="0.25">
      <c r="H6404" t="s">
        <v>7013</v>
      </c>
      <c r="I6404">
        <v>9370147</v>
      </c>
      <c r="J6404">
        <v>477478500</v>
      </c>
      <c r="K6404" t="s">
        <v>1348</v>
      </c>
      <c r="L6404" t="s">
        <v>1341</v>
      </c>
    </row>
    <row r="6405" spans="8:12" x14ac:dyDescent="0.25">
      <c r="H6405" t="s">
        <v>7014</v>
      </c>
      <c r="I6405">
        <v>9258600</v>
      </c>
      <c r="J6405">
        <v>538004226</v>
      </c>
      <c r="K6405" t="s">
        <v>1437</v>
      </c>
      <c r="L6405" t="s">
        <v>1326</v>
      </c>
    </row>
    <row r="6406" spans="8:12" x14ac:dyDescent="0.25">
      <c r="H6406" t="s">
        <v>7015</v>
      </c>
      <c r="I6406">
        <v>9213210</v>
      </c>
      <c r="J6406">
        <v>357918000</v>
      </c>
      <c r="K6406" t="s">
        <v>1332</v>
      </c>
      <c r="L6406" t="s">
        <v>1295</v>
      </c>
    </row>
    <row r="6407" spans="8:12" x14ac:dyDescent="0.25">
      <c r="H6407" t="s">
        <v>7016</v>
      </c>
      <c r="I6407">
        <v>9734678</v>
      </c>
      <c r="J6407">
        <v>311000378</v>
      </c>
      <c r="K6407" t="s">
        <v>1609</v>
      </c>
      <c r="L6407" t="s">
        <v>1313</v>
      </c>
    </row>
    <row r="6408" spans="8:12" x14ac:dyDescent="0.25">
      <c r="H6408" t="s">
        <v>535</v>
      </c>
      <c r="I6408">
        <v>9313292</v>
      </c>
      <c r="J6408">
        <v>636092213</v>
      </c>
      <c r="K6408" t="s">
        <v>1464</v>
      </c>
      <c r="L6408" t="s">
        <v>1341</v>
      </c>
    </row>
    <row r="6409" spans="8:12" x14ac:dyDescent="0.25">
      <c r="H6409" t="s">
        <v>7017</v>
      </c>
      <c r="I6409">
        <v>8404991</v>
      </c>
      <c r="J6409">
        <v>305951000</v>
      </c>
      <c r="L6409" t="s">
        <v>5817</v>
      </c>
    </row>
    <row r="6410" spans="8:12" x14ac:dyDescent="0.25">
      <c r="H6410" t="s">
        <v>7018</v>
      </c>
      <c r="I6410">
        <v>9191632</v>
      </c>
      <c r="J6410">
        <v>725017700</v>
      </c>
      <c r="K6410" t="s">
        <v>1532</v>
      </c>
      <c r="L6410" t="s">
        <v>1308</v>
      </c>
    </row>
    <row r="6411" spans="8:12" x14ac:dyDescent="0.25">
      <c r="H6411" t="s">
        <v>7018</v>
      </c>
      <c r="I6411">
        <v>9224659</v>
      </c>
      <c r="J6411">
        <v>538002238</v>
      </c>
      <c r="K6411" t="s">
        <v>1437</v>
      </c>
      <c r="L6411" t="s">
        <v>1341</v>
      </c>
    </row>
    <row r="6412" spans="8:12" x14ac:dyDescent="0.25">
      <c r="H6412" t="s">
        <v>7019</v>
      </c>
      <c r="I6412">
        <v>9552886</v>
      </c>
      <c r="J6412">
        <v>373146000</v>
      </c>
      <c r="L6412" t="s">
        <v>1295</v>
      </c>
    </row>
    <row r="6413" spans="8:12" x14ac:dyDescent="0.25">
      <c r="H6413" t="s">
        <v>7020</v>
      </c>
      <c r="I6413">
        <v>9044009</v>
      </c>
      <c r="J6413">
        <v>636092468</v>
      </c>
      <c r="K6413" t="s">
        <v>1464</v>
      </c>
      <c r="L6413" t="s">
        <v>1341</v>
      </c>
    </row>
    <row r="6414" spans="8:12" x14ac:dyDescent="0.25">
      <c r="H6414" t="s">
        <v>7021</v>
      </c>
      <c r="I6414">
        <v>9145994</v>
      </c>
      <c r="J6414">
        <v>351689000</v>
      </c>
      <c r="K6414" t="s">
        <v>1332</v>
      </c>
      <c r="L6414" t="s">
        <v>1341</v>
      </c>
    </row>
    <row r="6415" spans="8:12" x14ac:dyDescent="0.25">
      <c r="H6415" t="s">
        <v>7022</v>
      </c>
      <c r="I6415">
        <v>8625076</v>
      </c>
      <c r="J6415">
        <v>341670000</v>
      </c>
      <c r="K6415" t="s">
        <v>1316</v>
      </c>
      <c r="L6415" t="s">
        <v>1308</v>
      </c>
    </row>
    <row r="6416" spans="8:12" x14ac:dyDescent="0.25">
      <c r="H6416" t="s">
        <v>7023</v>
      </c>
      <c r="I6416">
        <v>9680267</v>
      </c>
      <c r="J6416">
        <v>566841000</v>
      </c>
      <c r="L6416" t="s">
        <v>1362</v>
      </c>
    </row>
    <row r="6417" spans="8:12" x14ac:dyDescent="0.25">
      <c r="H6417" t="s">
        <v>7024</v>
      </c>
      <c r="I6417">
        <v>9015759</v>
      </c>
      <c r="J6417">
        <v>308678000</v>
      </c>
      <c r="K6417" t="s">
        <v>1609</v>
      </c>
      <c r="L6417" t="s">
        <v>1346</v>
      </c>
    </row>
    <row r="6418" spans="8:12" x14ac:dyDescent="0.25">
      <c r="H6418" t="s">
        <v>7025</v>
      </c>
      <c r="I6418">
        <v>9520974</v>
      </c>
      <c r="J6418">
        <v>636017148</v>
      </c>
      <c r="K6418" t="s">
        <v>1464</v>
      </c>
      <c r="L6418" t="s">
        <v>1308</v>
      </c>
    </row>
    <row r="6419" spans="8:12" x14ac:dyDescent="0.25">
      <c r="H6419" t="s">
        <v>7026</v>
      </c>
      <c r="I6419">
        <v>9580493</v>
      </c>
      <c r="J6419">
        <v>351758000</v>
      </c>
      <c r="K6419" t="s">
        <v>1332</v>
      </c>
      <c r="L6419" t="s">
        <v>1341</v>
      </c>
    </row>
    <row r="6420" spans="8:12" x14ac:dyDescent="0.25">
      <c r="H6420" t="s">
        <v>7027</v>
      </c>
      <c r="I6420">
        <v>9327592</v>
      </c>
      <c r="J6420">
        <v>304935000</v>
      </c>
      <c r="K6420" t="s">
        <v>1294</v>
      </c>
      <c r="L6420" t="s">
        <v>1295</v>
      </c>
    </row>
    <row r="6421" spans="8:12" x14ac:dyDescent="0.25">
      <c r="H6421" t="s">
        <v>7028</v>
      </c>
      <c r="I6421">
        <v>9368869</v>
      </c>
      <c r="J6421">
        <v>538002793</v>
      </c>
      <c r="K6421" t="s">
        <v>1437</v>
      </c>
      <c r="L6421" t="s">
        <v>1341</v>
      </c>
    </row>
    <row r="6422" spans="8:12" x14ac:dyDescent="0.25">
      <c r="H6422" t="s">
        <v>7029</v>
      </c>
      <c r="I6422">
        <v>9199701</v>
      </c>
      <c r="J6422">
        <v>565033000</v>
      </c>
      <c r="L6422" t="s">
        <v>1362</v>
      </c>
    </row>
    <row r="6423" spans="8:12" x14ac:dyDescent="0.25">
      <c r="H6423" t="s">
        <v>7029</v>
      </c>
      <c r="I6423">
        <v>9199701</v>
      </c>
      <c r="J6423">
        <v>563000040</v>
      </c>
      <c r="L6423" t="s">
        <v>1362</v>
      </c>
    </row>
    <row r="6424" spans="8:12" x14ac:dyDescent="0.25">
      <c r="H6424" t="s">
        <v>7030</v>
      </c>
      <c r="I6424">
        <v>9505338</v>
      </c>
      <c r="J6424">
        <v>236622000</v>
      </c>
      <c r="K6424" t="s">
        <v>1383</v>
      </c>
      <c r="L6424" t="s">
        <v>1295</v>
      </c>
    </row>
    <row r="6425" spans="8:12" x14ac:dyDescent="0.25">
      <c r="H6425" t="s">
        <v>7031</v>
      </c>
      <c r="I6425">
        <v>9493042</v>
      </c>
      <c r="J6425">
        <v>563042000</v>
      </c>
      <c r="K6425" t="s">
        <v>1441</v>
      </c>
      <c r="L6425" t="s">
        <v>1326</v>
      </c>
    </row>
    <row r="6426" spans="8:12" x14ac:dyDescent="0.25">
      <c r="H6426" t="s">
        <v>7032</v>
      </c>
      <c r="I6426">
        <v>9132686</v>
      </c>
      <c r="J6426">
        <v>311037000</v>
      </c>
      <c r="K6426" t="s">
        <v>1609</v>
      </c>
      <c r="L6426" t="s">
        <v>1341</v>
      </c>
    </row>
    <row r="6427" spans="8:12" x14ac:dyDescent="0.25">
      <c r="H6427" t="s">
        <v>7033</v>
      </c>
      <c r="I6427">
        <v>9626716</v>
      </c>
      <c r="J6427">
        <v>605086014</v>
      </c>
      <c r="K6427" t="s">
        <v>1863</v>
      </c>
      <c r="L6427" t="s">
        <v>1295</v>
      </c>
    </row>
    <row r="6428" spans="8:12" x14ac:dyDescent="0.25">
      <c r="H6428" t="s">
        <v>7033</v>
      </c>
      <c r="I6428">
        <v>9159581</v>
      </c>
      <c r="J6428">
        <v>441547000</v>
      </c>
      <c r="K6428" t="s">
        <v>1352</v>
      </c>
      <c r="L6428" t="s">
        <v>1295</v>
      </c>
    </row>
    <row r="6429" spans="8:12" x14ac:dyDescent="0.25">
      <c r="H6429" t="s">
        <v>7034</v>
      </c>
      <c r="I6429">
        <v>9437098</v>
      </c>
      <c r="J6429">
        <v>538003952</v>
      </c>
      <c r="K6429" t="s">
        <v>1437</v>
      </c>
      <c r="L6429" t="s">
        <v>1341</v>
      </c>
    </row>
    <row r="6430" spans="8:12" x14ac:dyDescent="0.25">
      <c r="H6430" t="s">
        <v>7035</v>
      </c>
      <c r="I6430">
        <v>9734680</v>
      </c>
      <c r="J6430">
        <v>311000388</v>
      </c>
      <c r="K6430" t="s">
        <v>1609</v>
      </c>
      <c r="L6430" t="s">
        <v>1313</v>
      </c>
    </row>
    <row r="6431" spans="8:12" x14ac:dyDescent="0.25">
      <c r="H6431" t="s">
        <v>7036</v>
      </c>
      <c r="I6431">
        <v>8765383</v>
      </c>
      <c r="J6431">
        <v>576898000</v>
      </c>
      <c r="K6431" t="s">
        <v>2396</v>
      </c>
      <c r="L6431" t="s">
        <v>1329</v>
      </c>
    </row>
    <row r="6432" spans="8:12" x14ac:dyDescent="0.25">
      <c r="H6432" t="s">
        <v>7037</v>
      </c>
      <c r="I6432">
        <v>5173193</v>
      </c>
      <c r="J6432">
        <v>367526690</v>
      </c>
      <c r="K6432" t="s">
        <v>1431</v>
      </c>
      <c r="L6432" t="s">
        <v>1870</v>
      </c>
    </row>
    <row r="6433" spans="8:12" x14ac:dyDescent="0.25">
      <c r="H6433" t="s">
        <v>7037</v>
      </c>
      <c r="I6433">
        <v>9706499</v>
      </c>
      <c r="J6433">
        <v>311000379</v>
      </c>
      <c r="K6433" t="s">
        <v>1609</v>
      </c>
      <c r="L6433" t="s">
        <v>1313</v>
      </c>
    </row>
    <row r="6434" spans="8:12" x14ac:dyDescent="0.25">
      <c r="H6434" t="s">
        <v>7038</v>
      </c>
      <c r="I6434">
        <v>9640580</v>
      </c>
      <c r="J6434">
        <v>273351180</v>
      </c>
      <c r="K6434" t="s">
        <v>1297</v>
      </c>
      <c r="L6434" t="s">
        <v>1313</v>
      </c>
    </row>
    <row r="6435" spans="8:12" x14ac:dyDescent="0.25">
      <c r="H6435" t="s">
        <v>7039</v>
      </c>
      <c r="I6435">
        <v>7636755</v>
      </c>
      <c r="J6435">
        <v>515371000</v>
      </c>
      <c r="K6435" t="s">
        <v>1406</v>
      </c>
      <c r="L6435" t="s">
        <v>1295</v>
      </c>
    </row>
    <row r="6436" spans="8:12" x14ac:dyDescent="0.25">
      <c r="H6436" t="s">
        <v>7040</v>
      </c>
      <c r="I6436">
        <v>9110212</v>
      </c>
      <c r="J6436">
        <v>636091993</v>
      </c>
      <c r="K6436" t="s">
        <v>1464</v>
      </c>
      <c r="L6436" t="s">
        <v>1341</v>
      </c>
    </row>
    <row r="6437" spans="8:12" x14ac:dyDescent="0.25">
      <c r="H6437" t="s">
        <v>7040</v>
      </c>
      <c r="I6437">
        <v>9110212</v>
      </c>
      <c r="J6437">
        <v>636016592</v>
      </c>
      <c r="K6437" t="s">
        <v>1464</v>
      </c>
      <c r="L6437" t="s">
        <v>1341</v>
      </c>
    </row>
    <row r="6438" spans="8:12" x14ac:dyDescent="0.25">
      <c r="H6438" t="s">
        <v>7041</v>
      </c>
      <c r="I6438">
        <v>8836742</v>
      </c>
      <c r="J6438">
        <v>247276700</v>
      </c>
      <c r="K6438" t="s">
        <v>1398</v>
      </c>
      <c r="L6438" t="s">
        <v>1295</v>
      </c>
    </row>
    <row r="6439" spans="8:12" x14ac:dyDescent="0.25">
      <c r="H6439" t="s">
        <v>7042</v>
      </c>
      <c r="I6439">
        <v>9272199</v>
      </c>
      <c r="J6439">
        <v>538004228</v>
      </c>
      <c r="K6439" t="s">
        <v>1437</v>
      </c>
      <c r="L6439" t="s">
        <v>1326</v>
      </c>
    </row>
    <row r="6440" spans="8:12" x14ac:dyDescent="0.25">
      <c r="H6440" t="s">
        <v>7043</v>
      </c>
      <c r="I6440">
        <v>9391361</v>
      </c>
      <c r="J6440">
        <v>636091531</v>
      </c>
      <c r="K6440" t="s">
        <v>1464</v>
      </c>
      <c r="L6440" t="s">
        <v>1326</v>
      </c>
    </row>
    <row r="6441" spans="8:12" x14ac:dyDescent="0.25">
      <c r="H6441" t="s">
        <v>7044</v>
      </c>
      <c r="I6441">
        <v>9391373</v>
      </c>
      <c r="J6441">
        <v>636091569</v>
      </c>
      <c r="K6441" t="s">
        <v>1464</v>
      </c>
      <c r="L6441" t="s">
        <v>1326</v>
      </c>
    </row>
    <row r="6442" spans="8:12" x14ac:dyDescent="0.25">
      <c r="H6442" t="s">
        <v>7045</v>
      </c>
      <c r="I6442">
        <v>9391385</v>
      </c>
      <c r="J6442">
        <v>636091604</v>
      </c>
      <c r="K6442" t="s">
        <v>1464</v>
      </c>
      <c r="L6442" t="s">
        <v>1326</v>
      </c>
    </row>
    <row r="6443" spans="8:12" x14ac:dyDescent="0.25">
      <c r="H6443" t="s">
        <v>7046</v>
      </c>
      <c r="I6443">
        <v>9503275</v>
      </c>
      <c r="J6443">
        <v>229727000</v>
      </c>
      <c r="L6443" t="s">
        <v>1341</v>
      </c>
    </row>
    <row r="6444" spans="8:12" x14ac:dyDescent="0.25">
      <c r="H6444" t="s">
        <v>7047</v>
      </c>
      <c r="I6444">
        <v>9503287</v>
      </c>
      <c r="J6444">
        <v>229830000</v>
      </c>
      <c r="L6444" t="s">
        <v>1341</v>
      </c>
    </row>
    <row r="6445" spans="8:12" x14ac:dyDescent="0.25">
      <c r="H6445" t="s">
        <v>7048</v>
      </c>
      <c r="I6445">
        <v>9391397</v>
      </c>
      <c r="J6445">
        <v>636091621</v>
      </c>
      <c r="K6445" t="s">
        <v>1464</v>
      </c>
      <c r="L6445" t="s">
        <v>1326</v>
      </c>
    </row>
    <row r="6446" spans="8:12" x14ac:dyDescent="0.25">
      <c r="H6446" t="s">
        <v>7049</v>
      </c>
      <c r="I6446">
        <v>9391402</v>
      </c>
      <c r="J6446">
        <v>636091632</v>
      </c>
      <c r="K6446" t="s">
        <v>1464</v>
      </c>
      <c r="L6446" t="s">
        <v>1326</v>
      </c>
    </row>
    <row r="6447" spans="8:12" x14ac:dyDescent="0.25">
      <c r="H6447" t="s">
        <v>7050</v>
      </c>
      <c r="I6447">
        <v>9391414</v>
      </c>
      <c r="J6447">
        <v>636091633</v>
      </c>
      <c r="K6447" t="s">
        <v>1464</v>
      </c>
      <c r="L6447" t="s">
        <v>1326</v>
      </c>
    </row>
    <row r="6448" spans="8:12" x14ac:dyDescent="0.25">
      <c r="H6448" t="s">
        <v>7051</v>
      </c>
      <c r="I6448">
        <v>9476525</v>
      </c>
      <c r="J6448">
        <v>229659000</v>
      </c>
      <c r="L6448" t="s">
        <v>1341</v>
      </c>
    </row>
    <row r="6449" spans="8:12" x14ac:dyDescent="0.25">
      <c r="H6449" t="s">
        <v>7052</v>
      </c>
      <c r="I6449">
        <v>9476537</v>
      </c>
      <c r="J6449">
        <v>229662000</v>
      </c>
      <c r="L6449" t="s">
        <v>1341</v>
      </c>
    </row>
    <row r="6450" spans="8:12" x14ac:dyDescent="0.25">
      <c r="H6450" t="s">
        <v>7053</v>
      </c>
      <c r="I6450">
        <v>9452658</v>
      </c>
      <c r="J6450">
        <v>636092281</v>
      </c>
      <c r="K6450" t="s">
        <v>1464</v>
      </c>
      <c r="L6450" t="s">
        <v>1341</v>
      </c>
    </row>
    <row r="6451" spans="8:12" x14ac:dyDescent="0.25">
      <c r="H6451" t="s">
        <v>7054</v>
      </c>
      <c r="I6451">
        <v>9452660</v>
      </c>
      <c r="J6451">
        <v>636092282</v>
      </c>
      <c r="K6451" t="s">
        <v>1464</v>
      </c>
      <c r="L6451" t="s">
        <v>1341</v>
      </c>
    </row>
    <row r="6452" spans="8:12" x14ac:dyDescent="0.25">
      <c r="H6452" t="s">
        <v>7055</v>
      </c>
      <c r="I6452">
        <v>9487653</v>
      </c>
      <c r="J6452">
        <v>229743000</v>
      </c>
      <c r="L6452" t="s">
        <v>1341</v>
      </c>
    </row>
    <row r="6453" spans="8:12" x14ac:dyDescent="0.25">
      <c r="H6453" t="s">
        <v>7056</v>
      </c>
      <c r="I6453">
        <v>9452634</v>
      </c>
      <c r="J6453">
        <v>636092092</v>
      </c>
      <c r="K6453" t="s">
        <v>1464</v>
      </c>
      <c r="L6453" t="s">
        <v>1308</v>
      </c>
    </row>
    <row r="6454" spans="8:12" x14ac:dyDescent="0.25">
      <c r="H6454" t="s">
        <v>7057</v>
      </c>
      <c r="I6454">
        <v>9473274</v>
      </c>
      <c r="J6454">
        <v>636091952</v>
      </c>
      <c r="K6454" t="s">
        <v>1464</v>
      </c>
      <c r="L6454" t="s">
        <v>1341</v>
      </c>
    </row>
    <row r="6455" spans="8:12" x14ac:dyDescent="0.25">
      <c r="H6455" t="s">
        <v>7058</v>
      </c>
      <c r="I6455">
        <v>9473315</v>
      </c>
      <c r="J6455">
        <v>636091953</v>
      </c>
      <c r="K6455" t="s">
        <v>1464</v>
      </c>
      <c r="L6455" t="s">
        <v>1341</v>
      </c>
    </row>
    <row r="6456" spans="8:12" x14ac:dyDescent="0.25">
      <c r="H6456" t="s">
        <v>7058</v>
      </c>
      <c r="I6456">
        <v>9473315</v>
      </c>
      <c r="J6456">
        <v>255805586</v>
      </c>
      <c r="L6456" t="s">
        <v>1341</v>
      </c>
    </row>
    <row r="6457" spans="8:12" x14ac:dyDescent="0.25">
      <c r="H6457" t="s">
        <v>7059</v>
      </c>
      <c r="I6457">
        <v>9473341</v>
      </c>
      <c r="J6457">
        <v>636092230</v>
      </c>
      <c r="K6457" t="s">
        <v>1464</v>
      </c>
      <c r="L6457" t="s">
        <v>1341</v>
      </c>
    </row>
    <row r="6458" spans="8:12" x14ac:dyDescent="0.25">
      <c r="H6458" t="s">
        <v>7060</v>
      </c>
      <c r="I6458">
        <v>9714381</v>
      </c>
      <c r="J6458">
        <v>311000346</v>
      </c>
      <c r="K6458" t="s">
        <v>1609</v>
      </c>
      <c r="L6458" t="s">
        <v>1313</v>
      </c>
    </row>
    <row r="6459" spans="8:12" x14ac:dyDescent="0.25">
      <c r="H6459" t="s">
        <v>7061</v>
      </c>
      <c r="I6459">
        <v>9267089</v>
      </c>
      <c r="J6459">
        <v>477440700</v>
      </c>
      <c r="K6459" t="s">
        <v>1348</v>
      </c>
      <c r="L6459" t="s">
        <v>1341</v>
      </c>
    </row>
    <row r="6460" spans="8:12" x14ac:dyDescent="0.25">
      <c r="H6460" t="s">
        <v>7062</v>
      </c>
      <c r="I6460">
        <v>9640023</v>
      </c>
      <c r="J6460">
        <v>229796000</v>
      </c>
      <c r="L6460" t="s">
        <v>1395</v>
      </c>
    </row>
    <row r="6461" spans="8:12" x14ac:dyDescent="0.25">
      <c r="H6461" t="s">
        <v>7063</v>
      </c>
      <c r="I6461">
        <v>9377949</v>
      </c>
      <c r="J6461">
        <v>245073000</v>
      </c>
      <c r="K6461" t="s">
        <v>1387</v>
      </c>
      <c r="L6461" t="s">
        <v>1326</v>
      </c>
    </row>
    <row r="6462" spans="8:12" x14ac:dyDescent="0.25">
      <c r="H6462" t="s">
        <v>7064</v>
      </c>
      <c r="I6462">
        <v>9615030</v>
      </c>
      <c r="J6462">
        <v>563462000</v>
      </c>
      <c r="K6462" t="s">
        <v>1441</v>
      </c>
      <c r="L6462" t="s">
        <v>1341</v>
      </c>
    </row>
    <row r="6463" spans="8:12" x14ac:dyDescent="0.25">
      <c r="H6463" t="s">
        <v>7064</v>
      </c>
      <c r="I6463">
        <v>9615030</v>
      </c>
      <c r="J6463">
        <v>373220000</v>
      </c>
      <c r="L6463" t="s">
        <v>1341</v>
      </c>
    </row>
    <row r="6464" spans="8:12" x14ac:dyDescent="0.25">
      <c r="H6464" t="s">
        <v>7065</v>
      </c>
      <c r="I6464">
        <v>9468217</v>
      </c>
      <c r="J6464">
        <v>636015110</v>
      </c>
      <c r="K6464" t="s">
        <v>1464</v>
      </c>
      <c r="L6464" t="s">
        <v>1295</v>
      </c>
    </row>
    <row r="6465" spans="8:12" x14ac:dyDescent="0.25">
      <c r="H6465" t="s">
        <v>7065</v>
      </c>
      <c r="I6465">
        <v>9477969</v>
      </c>
      <c r="J6465">
        <v>338163000</v>
      </c>
      <c r="K6465" t="s">
        <v>1431</v>
      </c>
      <c r="L6465" t="s">
        <v>1560</v>
      </c>
    </row>
    <row r="6466" spans="8:12" x14ac:dyDescent="0.25">
      <c r="H6466" t="s">
        <v>7066</v>
      </c>
      <c r="I6466">
        <v>8515025</v>
      </c>
      <c r="J6466">
        <v>312359000</v>
      </c>
      <c r="K6466" t="s">
        <v>1379</v>
      </c>
      <c r="L6466" t="s">
        <v>1341</v>
      </c>
    </row>
    <row r="6467" spans="8:12" x14ac:dyDescent="0.25">
      <c r="H6467" t="s">
        <v>7067</v>
      </c>
      <c r="I6467">
        <v>9457115</v>
      </c>
      <c r="J6467">
        <v>305684000</v>
      </c>
      <c r="L6467" t="s">
        <v>1295</v>
      </c>
    </row>
    <row r="6468" spans="8:12" x14ac:dyDescent="0.25">
      <c r="H6468" t="s">
        <v>7067</v>
      </c>
      <c r="I6468">
        <v>9327487</v>
      </c>
      <c r="J6468">
        <v>220614000</v>
      </c>
      <c r="K6468" t="s">
        <v>1456</v>
      </c>
      <c r="L6468" t="s">
        <v>1326</v>
      </c>
    </row>
    <row r="6469" spans="8:12" x14ac:dyDescent="0.25">
      <c r="H6469" t="s">
        <v>7067</v>
      </c>
      <c r="I6469">
        <v>9260550</v>
      </c>
      <c r="J6469">
        <v>215903000</v>
      </c>
      <c r="K6469" t="s">
        <v>1340</v>
      </c>
      <c r="L6469" t="s">
        <v>1326</v>
      </c>
    </row>
    <row r="6470" spans="8:12" x14ac:dyDescent="0.25">
      <c r="H6470" t="s">
        <v>7068</v>
      </c>
      <c r="I6470">
        <v>9046083</v>
      </c>
      <c r="J6470">
        <v>725019600</v>
      </c>
      <c r="K6470" t="s">
        <v>1532</v>
      </c>
      <c r="L6470" t="s">
        <v>1295</v>
      </c>
    </row>
    <row r="6471" spans="8:12" x14ac:dyDescent="0.25">
      <c r="H6471" t="s">
        <v>7068</v>
      </c>
      <c r="I6471">
        <v>9046083</v>
      </c>
      <c r="J6471">
        <v>374754000</v>
      </c>
      <c r="L6471" t="s">
        <v>1295</v>
      </c>
    </row>
    <row r="6472" spans="8:12" x14ac:dyDescent="0.25">
      <c r="H6472" t="s">
        <v>7069</v>
      </c>
      <c r="I6472">
        <v>9706516</v>
      </c>
      <c r="J6472">
        <v>311000375</v>
      </c>
      <c r="K6472" t="s">
        <v>1609</v>
      </c>
      <c r="L6472" t="s">
        <v>1313</v>
      </c>
    </row>
    <row r="6473" spans="8:12" x14ac:dyDescent="0.25">
      <c r="H6473" t="s">
        <v>7070</v>
      </c>
      <c r="I6473">
        <v>9531454</v>
      </c>
      <c r="J6473">
        <v>636092027</v>
      </c>
      <c r="K6473" t="s">
        <v>1464</v>
      </c>
      <c r="L6473" t="s">
        <v>1341</v>
      </c>
    </row>
    <row r="6474" spans="8:12" x14ac:dyDescent="0.25">
      <c r="H6474" t="s">
        <v>7071</v>
      </c>
      <c r="I6474">
        <v>9258557</v>
      </c>
      <c r="J6474">
        <v>566647000</v>
      </c>
      <c r="L6474" t="s">
        <v>1341</v>
      </c>
    </row>
    <row r="6475" spans="8:12" x14ac:dyDescent="0.25">
      <c r="H6475" t="s">
        <v>7072</v>
      </c>
      <c r="I6475">
        <v>8603286</v>
      </c>
      <c r="J6475">
        <v>440112700</v>
      </c>
      <c r="K6475" t="s">
        <v>1352</v>
      </c>
      <c r="L6475" t="s">
        <v>1308</v>
      </c>
    </row>
    <row r="6476" spans="8:12" x14ac:dyDescent="0.25">
      <c r="H6476" t="s">
        <v>7073</v>
      </c>
      <c r="I6476">
        <v>9519705</v>
      </c>
      <c r="J6476">
        <v>370365000</v>
      </c>
      <c r="L6476" t="s">
        <v>1313</v>
      </c>
    </row>
    <row r="6477" spans="8:12" x14ac:dyDescent="0.25">
      <c r="H6477" t="s">
        <v>7074</v>
      </c>
      <c r="I6477">
        <v>9357638</v>
      </c>
      <c r="J6477">
        <v>355088000</v>
      </c>
      <c r="K6477" t="s">
        <v>1332</v>
      </c>
      <c r="L6477" t="s">
        <v>1326</v>
      </c>
    </row>
    <row r="6478" spans="8:12" x14ac:dyDescent="0.25">
      <c r="H6478" t="s">
        <v>7075</v>
      </c>
      <c r="I6478">
        <v>9268875</v>
      </c>
      <c r="J6478">
        <v>306777000</v>
      </c>
      <c r="K6478" t="s">
        <v>2112</v>
      </c>
      <c r="L6478" t="s">
        <v>1295</v>
      </c>
    </row>
    <row r="6479" spans="8:12" x14ac:dyDescent="0.25">
      <c r="H6479" t="s">
        <v>7076</v>
      </c>
      <c r="I6479">
        <v>8932302</v>
      </c>
      <c r="J6479">
        <v>273427610</v>
      </c>
      <c r="K6479" t="s">
        <v>1297</v>
      </c>
      <c r="L6479" t="s">
        <v>1295</v>
      </c>
    </row>
    <row r="6480" spans="8:12" x14ac:dyDescent="0.25">
      <c r="H6480" t="s">
        <v>7077</v>
      </c>
      <c r="I6480">
        <v>9176266</v>
      </c>
      <c r="J6480">
        <v>357479000</v>
      </c>
      <c r="K6480" t="s">
        <v>1332</v>
      </c>
      <c r="L6480" t="s">
        <v>1341</v>
      </c>
    </row>
    <row r="6481" spans="8:12" x14ac:dyDescent="0.25">
      <c r="H6481" t="s">
        <v>7078</v>
      </c>
      <c r="I6481">
        <v>9601730</v>
      </c>
      <c r="J6481">
        <v>245389000</v>
      </c>
      <c r="K6481" t="s">
        <v>1387</v>
      </c>
      <c r="L6481" t="s">
        <v>1313</v>
      </c>
    </row>
    <row r="6482" spans="8:12" x14ac:dyDescent="0.25">
      <c r="H6482" t="s">
        <v>7079</v>
      </c>
      <c r="I6482">
        <v>9601742</v>
      </c>
      <c r="J6482">
        <v>246122000</v>
      </c>
      <c r="K6482" t="s">
        <v>1387</v>
      </c>
      <c r="L6482" t="s">
        <v>1346</v>
      </c>
    </row>
    <row r="6483" spans="8:12" x14ac:dyDescent="0.25">
      <c r="H6483" t="s">
        <v>7080</v>
      </c>
      <c r="I6483">
        <v>9601754</v>
      </c>
      <c r="J6483">
        <v>246249000</v>
      </c>
      <c r="K6483" t="s">
        <v>1387</v>
      </c>
      <c r="L6483" t="s">
        <v>1586</v>
      </c>
    </row>
    <row r="6484" spans="8:12" x14ac:dyDescent="0.25">
      <c r="H6484" t="s">
        <v>277</v>
      </c>
      <c r="I6484">
        <v>9591959</v>
      </c>
      <c r="J6484">
        <v>373091000</v>
      </c>
      <c r="L6484" t="s">
        <v>1308</v>
      </c>
    </row>
    <row r="6485" spans="8:12" x14ac:dyDescent="0.25">
      <c r="H6485" t="s">
        <v>7081</v>
      </c>
      <c r="I6485">
        <v>9201906</v>
      </c>
      <c r="J6485">
        <v>245229000</v>
      </c>
      <c r="K6485" t="s">
        <v>1387</v>
      </c>
      <c r="L6485" t="s">
        <v>1346</v>
      </c>
    </row>
    <row r="6486" spans="8:12" x14ac:dyDescent="0.25">
      <c r="H6486" t="s">
        <v>7082</v>
      </c>
      <c r="I6486">
        <v>9689938</v>
      </c>
      <c r="J6486">
        <v>477066300</v>
      </c>
      <c r="K6486" t="s">
        <v>1348</v>
      </c>
      <c r="L6486" t="s">
        <v>1929</v>
      </c>
    </row>
    <row r="6487" spans="8:12" x14ac:dyDescent="0.25">
      <c r="H6487" t="s">
        <v>536</v>
      </c>
      <c r="I6487">
        <v>9591985</v>
      </c>
      <c r="J6487">
        <v>373789000</v>
      </c>
      <c r="L6487" t="s">
        <v>1341</v>
      </c>
    </row>
    <row r="6488" spans="8:12" x14ac:dyDescent="0.25">
      <c r="H6488" t="s">
        <v>7083</v>
      </c>
      <c r="I6488">
        <v>9381213</v>
      </c>
      <c r="J6488">
        <v>372336000</v>
      </c>
      <c r="L6488" t="s">
        <v>1341</v>
      </c>
    </row>
    <row r="6489" spans="8:12" x14ac:dyDescent="0.25">
      <c r="H6489" t="s">
        <v>7084</v>
      </c>
      <c r="I6489">
        <v>9568005</v>
      </c>
      <c r="J6489">
        <v>636016024</v>
      </c>
      <c r="K6489" t="s">
        <v>1464</v>
      </c>
      <c r="L6489" t="s">
        <v>1308</v>
      </c>
    </row>
    <row r="6490" spans="8:12" x14ac:dyDescent="0.25">
      <c r="H6490" t="s">
        <v>7085</v>
      </c>
      <c r="I6490">
        <v>9316892</v>
      </c>
      <c r="J6490">
        <v>372536000</v>
      </c>
      <c r="L6490" t="s">
        <v>1341</v>
      </c>
    </row>
    <row r="6491" spans="8:12" x14ac:dyDescent="0.25">
      <c r="H6491" t="s">
        <v>7086</v>
      </c>
      <c r="I6491">
        <v>9237890</v>
      </c>
      <c r="J6491">
        <v>244627000</v>
      </c>
      <c r="K6491" t="s">
        <v>1387</v>
      </c>
      <c r="L6491" t="s">
        <v>1346</v>
      </c>
    </row>
    <row r="6492" spans="8:12" x14ac:dyDescent="0.25">
      <c r="H6492" t="s">
        <v>7087</v>
      </c>
      <c r="I6492">
        <v>9316907</v>
      </c>
      <c r="J6492">
        <v>372645000</v>
      </c>
      <c r="L6492" t="s">
        <v>1341</v>
      </c>
    </row>
    <row r="6493" spans="8:12" x14ac:dyDescent="0.25">
      <c r="H6493" t="s">
        <v>7088</v>
      </c>
      <c r="I6493">
        <v>9404998</v>
      </c>
      <c r="J6493">
        <v>538003705</v>
      </c>
      <c r="K6493" t="s">
        <v>1437</v>
      </c>
      <c r="L6493" t="s">
        <v>1341</v>
      </c>
    </row>
    <row r="6494" spans="8:12" x14ac:dyDescent="0.25">
      <c r="H6494" t="s">
        <v>7089</v>
      </c>
      <c r="I6494">
        <v>9304112</v>
      </c>
      <c r="J6494">
        <v>249397000</v>
      </c>
      <c r="K6494" t="s">
        <v>1340</v>
      </c>
      <c r="L6494" t="s">
        <v>1341</v>
      </c>
    </row>
    <row r="6495" spans="8:12" x14ac:dyDescent="0.25">
      <c r="H6495" t="s">
        <v>7090</v>
      </c>
      <c r="I6495">
        <v>9255919</v>
      </c>
      <c r="J6495">
        <v>356333000</v>
      </c>
      <c r="K6495" t="s">
        <v>1332</v>
      </c>
      <c r="L6495" t="s">
        <v>1614</v>
      </c>
    </row>
    <row r="6496" spans="8:12" x14ac:dyDescent="0.25">
      <c r="H6496" t="s">
        <v>7091</v>
      </c>
      <c r="I6496">
        <v>9207039</v>
      </c>
      <c r="J6496">
        <v>245286000</v>
      </c>
      <c r="K6496" t="s">
        <v>1387</v>
      </c>
      <c r="L6496" t="s">
        <v>1346</v>
      </c>
    </row>
    <row r="6497" spans="8:12" x14ac:dyDescent="0.25">
      <c r="H6497" t="s">
        <v>537</v>
      </c>
      <c r="I6497">
        <v>9591961</v>
      </c>
      <c r="J6497">
        <v>373331000</v>
      </c>
      <c r="L6497" t="s">
        <v>1308</v>
      </c>
    </row>
    <row r="6498" spans="8:12" x14ac:dyDescent="0.25">
      <c r="H6498" t="s">
        <v>7092</v>
      </c>
      <c r="I6498">
        <v>9350898</v>
      </c>
      <c r="J6498">
        <v>636016149</v>
      </c>
      <c r="K6498" t="s">
        <v>1464</v>
      </c>
      <c r="L6498" t="s">
        <v>1346</v>
      </c>
    </row>
    <row r="6499" spans="8:12" x14ac:dyDescent="0.25">
      <c r="H6499" t="s">
        <v>7093</v>
      </c>
      <c r="I6499">
        <v>9404625</v>
      </c>
      <c r="J6499">
        <v>244036000</v>
      </c>
      <c r="K6499" t="s">
        <v>1387</v>
      </c>
      <c r="L6499" t="s">
        <v>1346</v>
      </c>
    </row>
    <row r="6500" spans="8:12" x14ac:dyDescent="0.25">
      <c r="H6500" t="s">
        <v>7094</v>
      </c>
      <c r="I6500">
        <v>9350886</v>
      </c>
      <c r="J6500">
        <v>636016683</v>
      </c>
      <c r="K6500" t="s">
        <v>1464</v>
      </c>
      <c r="L6500" t="s">
        <v>1346</v>
      </c>
    </row>
    <row r="6501" spans="8:12" x14ac:dyDescent="0.25">
      <c r="H6501" t="s">
        <v>7094</v>
      </c>
      <c r="I6501">
        <v>9350886</v>
      </c>
      <c r="J6501">
        <v>246262000</v>
      </c>
      <c r="K6501" t="s">
        <v>1387</v>
      </c>
      <c r="L6501" t="s">
        <v>1346</v>
      </c>
    </row>
    <row r="6502" spans="8:12" x14ac:dyDescent="0.25">
      <c r="H6502" t="s">
        <v>7095</v>
      </c>
      <c r="I6502">
        <v>9129380</v>
      </c>
      <c r="J6502">
        <v>636017209</v>
      </c>
      <c r="K6502" t="s">
        <v>1464</v>
      </c>
      <c r="L6502" t="s">
        <v>1346</v>
      </c>
    </row>
    <row r="6503" spans="8:12" x14ac:dyDescent="0.25">
      <c r="H6503" t="s">
        <v>7095</v>
      </c>
      <c r="I6503">
        <v>9129380</v>
      </c>
      <c r="J6503">
        <v>245918000</v>
      </c>
      <c r="K6503" t="s">
        <v>1387</v>
      </c>
      <c r="L6503" t="s">
        <v>1346</v>
      </c>
    </row>
    <row r="6504" spans="8:12" x14ac:dyDescent="0.25">
      <c r="H6504" t="s">
        <v>7096</v>
      </c>
      <c r="I6504">
        <v>9346926</v>
      </c>
      <c r="J6504">
        <v>244870427</v>
      </c>
      <c r="K6504" t="s">
        <v>1387</v>
      </c>
      <c r="L6504" t="s">
        <v>1346</v>
      </c>
    </row>
    <row r="6505" spans="8:12" x14ac:dyDescent="0.25">
      <c r="H6505" t="s">
        <v>7097</v>
      </c>
      <c r="I6505">
        <v>9148087</v>
      </c>
      <c r="J6505">
        <v>305972000</v>
      </c>
      <c r="L6505" t="s">
        <v>1295</v>
      </c>
    </row>
    <row r="6506" spans="8:12" x14ac:dyDescent="0.25">
      <c r="H6506" t="s">
        <v>7098</v>
      </c>
      <c r="I6506">
        <v>9129392</v>
      </c>
      <c r="J6506">
        <v>246397000</v>
      </c>
      <c r="K6506" t="s">
        <v>1387</v>
      </c>
      <c r="L6506" t="s">
        <v>1346</v>
      </c>
    </row>
    <row r="6507" spans="8:12" x14ac:dyDescent="0.25">
      <c r="H6507" t="s">
        <v>7099</v>
      </c>
      <c r="I6507">
        <v>9373735</v>
      </c>
      <c r="J6507">
        <v>244870428</v>
      </c>
      <c r="K6507" t="s">
        <v>1387</v>
      </c>
      <c r="L6507" t="s">
        <v>1346</v>
      </c>
    </row>
    <row r="6508" spans="8:12" x14ac:dyDescent="0.25">
      <c r="H6508" t="s">
        <v>7100</v>
      </c>
      <c r="I6508">
        <v>9053816</v>
      </c>
      <c r="J6508">
        <v>636016752</v>
      </c>
      <c r="K6508" t="s">
        <v>1464</v>
      </c>
      <c r="L6508" t="s">
        <v>1346</v>
      </c>
    </row>
    <row r="6509" spans="8:12" x14ac:dyDescent="0.25">
      <c r="H6509" t="s">
        <v>7100</v>
      </c>
      <c r="I6509">
        <v>9053816</v>
      </c>
      <c r="J6509">
        <v>244282000</v>
      </c>
      <c r="K6509" t="s">
        <v>1387</v>
      </c>
      <c r="L6509" t="s">
        <v>1346</v>
      </c>
    </row>
    <row r="6510" spans="8:12" x14ac:dyDescent="0.25">
      <c r="H6510" t="s">
        <v>7101</v>
      </c>
      <c r="I6510">
        <v>9499436</v>
      </c>
      <c r="J6510">
        <v>373732000</v>
      </c>
      <c r="L6510" t="s">
        <v>1308</v>
      </c>
    </row>
    <row r="6511" spans="8:12" x14ac:dyDescent="0.25">
      <c r="H6511" t="s">
        <v>538</v>
      </c>
      <c r="I6511">
        <v>9591973</v>
      </c>
      <c r="J6511">
        <v>373495000</v>
      </c>
      <c r="L6511" t="s">
        <v>1341</v>
      </c>
    </row>
    <row r="6512" spans="8:12" x14ac:dyDescent="0.25">
      <c r="H6512" t="s">
        <v>7102</v>
      </c>
      <c r="I6512">
        <v>9040118</v>
      </c>
      <c r="J6512">
        <v>636010990</v>
      </c>
      <c r="K6512" t="s">
        <v>1464</v>
      </c>
      <c r="L6512" t="s">
        <v>1346</v>
      </c>
    </row>
    <row r="6513" spans="8:12" x14ac:dyDescent="0.25">
      <c r="H6513" t="s">
        <v>7103</v>
      </c>
      <c r="I6513">
        <v>9208148</v>
      </c>
      <c r="J6513">
        <v>246605000</v>
      </c>
      <c r="K6513" t="s">
        <v>1387</v>
      </c>
      <c r="L6513" t="s">
        <v>1346</v>
      </c>
    </row>
    <row r="6514" spans="8:12" x14ac:dyDescent="0.25">
      <c r="H6514" t="s">
        <v>7104</v>
      </c>
      <c r="I6514">
        <v>9425241</v>
      </c>
      <c r="J6514">
        <v>244870429</v>
      </c>
      <c r="K6514" t="s">
        <v>1387</v>
      </c>
      <c r="L6514" t="s">
        <v>1346</v>
      </c>
    </row>
    <row r="6515" spans="8:12" x14ac:dyDescent="0.25">
      <c r="H6515" t="s">
        <v>7105</v>
      </c>
      <c r="I6515">
        <v>9070072</v>
      </c>
      <c r="J6515">
        <v>636011160</v>
      </c>
      <c r="K6515" t="s">
        <v>1464</v>
      </c>
      <c r="L6515" t="s">
        <v>1346</v>
      </c>
    </row>
    <row r="6516" spans="8:12" x14ac:dyDescent="0.25">
      <c r="H6516" t="s">
        <v>7106</v>
      </c>
      <c r="I6516">
        <v>9425253</v>
      </c>
      <c r="J6516">
        <v>244870430</v>
      </c>
      <c r="K6516" t="s">
        <v>1387</v>
      </c>
      <c r="L6516" t="s">
        <v>1346</v>
      </c>
    </row>
    <row r="6517" spans="8:12" x14ac:dyDescent="0.25">
      <c r="H6517" t="s">
        <v>7107</v>
      </c>
      <c r="I6517">
        <v>9524023</v>
      </c>
      <c r="J6517">
        <v>373298000</v>
      </c>
      <c r="L6517" t="s">
        <v>1341</v>
      </c>
    </row>
    <row r="6518" spans="8:12" x14ac:dyDescent="0.25">
      <c r="H6518" t="s">
        <v>7108</v>
      </c>
      <c r="I6518">
        <v>9212577</v>
      </c>
      <c r="J6518">
        <v>245203000</v>
      </c>
      <c r="K6518" t="s">
        <v>1387</v>
      </c>
      <c r="L6518" t="s">
        <v>1346</v>
      </c>
    </row>
    <row r="6519" spans="8:12" x14ac:dyDescent="0.25">
      <c r="H6519" t="s">
        <v>7109</v>
      </c>
      <c r="I6519">
        <v>9337092</v>
      </c>
      <c r="J6519">
        <v>371980000</v>
      </c>
      <c r="L6519" t="s">
        <v>1341</v>
      </c>
    </row>
    <row r="6520" spans="8:12" x14ac:dyDescent="0.25">
      <c r="H6520" t="s">
        <v>7110</v>
      </c>
      <c r="I6520">
        <v>9185346</v>
      </c>
      <c r="J6520">
        <v>636016718</v>
      </c>
      <c r="K6520" t="s">
        <v>1464</v>
      </c>
      <c r="L6520" t="s">
        <v>1346</v>
      </c>
    </row>
    <row r="6521" spans="8:12" x14ac:dyDescent="0.25">
      <c r="H6521" t="s">
        <v>7110</v>
      </c>
      <c r="I6521">
        <v>9185346</v>
      </c>
      <c r="J6521">
        <v>245012000</v>
      </c>
      <c r="K6521" t="s">
        <v>1387</v>
      </c>
      <c r="L6521" t="s">
        <v>1346</v>
      </c>
    </row>
    <row r="6522" spans="8:12" x14ac:dyDescent="0.25">
      <c r="H6522" t="s">
        <v>7111</v>
      </c>
      <c r="I6522">
        <v>9464405</v>
      </c>
      <c r="J6522">
        <v>370150000</v>
      </c>
      <c r="L6522" t="s">
        <v>1341</v>
      </c>
    </row>
    <row r="6523" spans="8:12" x14ac:dyDescent="0.25">
      <c r="H6523" t="s">
        <v>7112</v>
      </c>
      <c r="I6523">
        <v>9343302</v>
      </c>
      <c r="J6523">
        <v>371979000</v>
      </c>
      <c r="L6523" t="s">
        <v>1341</v>
      </c>
    </row>
    <row r="6524" spans="8:12" x14ac:dyDescent="0.25">
      <c r="H6524" t="s">
        <v>7113</v>
      </c>
      <c r="I6524">
        <v>9305099</v>
      </c>
      <c r="J6524">
        <v>636013655</v>
      </c>
      <c r="K6524" t="s">
        <v>1464</v>
      </c>
      <c r="L6524" t="s">
        <v>1341</v>
      </c>
    </row>
    <row r="6525" spans="8:12" x14ac:dyDescent="0.25">
      <c r="H6525" t="s">
        <v>7114</v>
      </c>
      <c r="I6525">
        <v>9685499</v>
      </c>
      <c r="J6525">
        <v>244790522</v>
      </c>
      <c r="K6525" t="s">
        <v>1387</v>
      </c>
      <c r="L6525" t="s">
        <v>1586</v>
      </c>
    </row>
    <row r="6526" spans="8:12" x14ac:dyDescent="0.25">
      <c r="H6526" t="s">
        <v>7115</v>
      </c>
      <c r="I6526">
        <v>9685504</v>
      </c>
      <c r="J6526">
        <v>244790523</v>
      </c>
      <c r="K6526" t="s">
        <v>1387</v>
      </c>
      <c r="L6526" t="s">
        <v>1313</v>
      </c>
    </row>
    <row r="6527" spans="8:12" x14ac:dyDescent="0.25">
      <c r="H6527" t="s">
        <v>7116</v>
      </c>
      <c r="I6527">
        <v>9343314</v>
      </c>
      <c r="J6527">
        <v>372904000</v>
      </c>
      <c r="L6527" t="s">
        <v>1341</v>
      </c>
    </row>
    <row r="6528" spans="8:12" x14ac:dyDescent="0.25">
      <c r="H6528" t="s">
        <v>7117</v>
      </c>
      <c r="I6528">
        <v>9713038</v>
      </c>
      <c r="J6528">
        <v>371903000</v>
      </c>
      <c r="L6528" t="s">
        <v>1308</v>
      </c>
    </row>
    <row r="6529" spans="8:12" x14ac:dyDescent="0.25">
      <c r="H6529" t="s">
        <v>7118</v>
      </c>
      <c r="I6529">
        <v>9604342</v>
      </c>
      <c r="J6529">
        <v>215335000</v>
      </c>
      <c r="K6529" t="s">
        <v>1340</v>
      </c>
      <c r="L6529" t="s">
        <v>1313</v>
      </c>
    </row>
    <row r="6530" spans="8:12" x14ac:dyDescent="0.25">
      <c r="H6530" t="s">
        <v>7119</v>
      </c>
      <c r="I6530">
        <v>9260378</v>
      </c>
      <c r="J6530">
        <v>725001204</v>
      </c>
      <c r="K6530" t="s">
        <v>1532</v>
      </c>
      <c r="L6530" t="s">
        <v>1295</v>
      </c>
    </row>
    <row r="6531" spans="8:12" x14ac:dyDescent="0.25">
      <c r="H6531" t="s">
        <v>7119</v>
      </c>
      <c r="I6531">
        <v>9687564</v>
      </c>
      <c r="J6531">
        <v>636016666</v>
      </c>
      <c r="K6531" t="s">
        <v>1464</v>
      </c>
      <c r="L6531" t="s">
        <v>1337</v>
      </c>
    </row>
    <row r="6532" spans="8:12" x14ac:dyDescent="0.25">
      <c r="H6532" t="s">
        <v>7120</v>
      </c>
      <c r="I6532">
        <v>9636711</v>
      </c>
      <c r="J6532">
        <v>229471000</v>
      </c>
      <c r="L6532" t="s">
        <v>1395</v>
      </c>
    </row>
    <row r="6533" spans="8:12" x14ac:dyDescent="0.25">
      <c r="H6533" t="s">
        <v>7121</v>
      </c>
      <c r="I6533">
        <v>9261061</v>
      </c>
      <c r="J6533">
        <v>725000818</v>
      </c>
      <c r="K6533" t="s">
        <v>1532</v>
      </c>
      <c r="L6533" t="s">
        <v>1295</v>
      </c>
    </row>
    <row r="6534" spans="8:12" x14ac:dyDescent="0.25">
      <c r="H6534" t="s">
        <v>7122</v>
      </c>
      <c r="I6534">
        <v>9482873</v>
      </c>
      <c r="J6534">
        <v>636092138</v>
      </c>
      <c r="K6534" t="s">
        <v>1464</v>
      </c>
      <c r="L6534" t="s">
        <v>1362</v>
      </c>
    </row>
    <row r="6535" spans="8:12" x14ac:dyDescent="0.25">
      <c r="H6535" t="s">
        <v>7123</v>
      </c>
      <c r="I6535">
        <v>9651943</v>
      </c>
      <c r="J6535">
        <v>373841000</v>
      </c>
      <c r="L6535" t="s">
        <v>1295</v>
      </c>
    </row>
    <row r="6536" spans="8:12" x14ac:dyDescent="0.25">
      <c r="H6536" t="s">
        <v>7124</v>
      </c>
      <c r="I6536">
        <v>9625437</v>
      </c>
      <c r="J6536">
        <v>373875000</v>
      </c>
      <c r="L6536" t="s">
        <v>1295</v>
      </c>
    </row>
    <row r="6537" spans="8:12" x14ac:dyDescent="0.25">
      <c r="H6537" t="s">
        <v>7125</v>
      </c>
      <c r="I6537">
        <v>9511014</v>
      </c>
      <c r="J6537">
        <v>371701000</v>
      </c>
      <c r="L6537" t="s">
        <v>1308</v>
      </c>
    </row>
    <row r="6538" spans="8:12" x14ac:dyDescent="0.25">
      <c r="H6538" t="s">
        <v>7126</v>
      </c>
      <c r="I6538">
        <v>9597678</v>
      </c>
      <c r="J6538">
        <v>353006000</v>
      </c>
      <c r="K6538" t="s">
        <v>1332</v>
      </c>
      <c r="L6538" t="s">
        <v>1341</v>
      </c>
    </row>
    <row r="6539" spans="8:12" x14ac:dyDescent="0.25">
      <c r="H6539" t="s">
        <v>7127</v>
      </c>
      <c r="I6539">
        <v>9385477</v>
      </c>
      <c r="J6539">
        <v>311018800</v>
      </c>
      <c r="K6539" t="s">
        <v>1609</v>
      </c>
      <c r="L6539" t="s">
        <v>1295</v>
      </c>
    </row>
    <row r="6540" spans="8:12" x14ac:dyDescent="0.25">
      <c r="H6540" t="s">
        <v>7128</v>
      </c>
      <c r="I6540">
        <v>9519212</v>
      </c>
      <c r="J6540">
        <v>372878000</v>
      </c>
      <c r="L6540" t="s">
        <v>1341</v>
      </c>
    </row>
    <row r="6541" spans="8:12" x14ac:dyDescent="0.25">
      <c r="H6541" t="s">
        <v>7129</v>
      </c>
      <c r="I6541">
        <v>9643738</v>
      </c>
      <c r="J6541">
        <v>371116000</v>
      </c>
      <c r="L6541" t="s">
        <v>1341</v>
      </c>
    </row>
    <row r="6542" spans="8:12" x14ac:dyDescent="0.25">
      <c r="H6542" t="s">
        <v>7130</v>
      </c>
      <c r="I6542">
        <v>9473755</v>
      </c>
      <c r="J6542">
        <v>354706000</v>
      </c>
      <c r="K6542" t="s">
        <v>1332</v>
      </c>
      <c r="L6542" t="s">
        <v>1341</v>
      </c>
    </row>
    <row r="6543" spans="8:12" x14ac:dyDescent="0.25">
      <c r="H6543" t="s">
        <v>7131</v>
      </c>
      <c r="I6543">
        <v>9692741</v>
      </c>
      <c r="J6543">
        <v>355148000</v>
      </c>
      <c r="K6543" t="s">
        <v>1332</v>
      </c>
      <c r="L6543" t="s">
        <v>1308</v>
      </c>
    </row>
    <row r="6544" spans="8:12" x14ac:dyDescent="0.25">
      <c r="H6544" t="s">
        <v>7132</v>
      </c>
      <c r="I6544">
        <v>9597410</v>
      </c>
      <c r="J6544">
        <v>370922000</v>
      </c>
      <c r="L6544" t="s">
        <v>1341</v>
      </c>
    </row>
    <row r="6545" spans="8:12" x14ac:dyDescent="0.25">
      <c r="H6545" t="s">
        <v>7133</v>
      </c>
      <c r="I6545">
        <v>9636395</v>
      </c>
      <c r="J6545">
        <v>352292000</v>
      </c>
      <c r="K6545" t="s">
        <v>1332</v>
      </c>
      <c r="L6545" t="s">
        <v>1341</v>
      </c>
    </row>
    <row r="6546" spans="8:12" x14ac:dyDescent="0.25">
      <c r="H6546" t="s">
        <v>7134</v>
      </c>
      <c r="I6546">
        <v>8908545</v>
      </c>
      <c r="J6546">
        <v>261512000</v>
      </c>
      <c r="K6546" t="s">
        <v>1514</v>
      </c>
      <c r="L6546" t="s">
        <v>1295</v>
      </c>
    </row>
    <row r="6547" spans="8:12" x14ac:dyDescent="0.25">
      <c r="H6547" t="s">
        <v>539</v>
      </c>
      <c r="I6547">
        <v>9593842</v>
      </c>
      <c r="J6547">
        <v>241267000</v>
      </c>
      <c r="K6547" t="s">
        <v>1679</v>
      </c>
      <c r="L6547" t="s">
        <v>1341</v>
      </c>
    </row>
    <row r="6548" spans="8:12" x14ac:dyDescent="0.25">
      <c r="H6548" t="s">
        <v>7135</v>
      </c>
      <c r="I6548">
        <v>8912481</v>
      </c>
      <c r="J6548">
        <v>230648000</v>
      </c>
      <c r="K6548" t="s">
        <v>1432</v>
      </c>
      <c r="L6548" t="s">
        <v>1295</v>
      </c>
    </row>
    <row r="6549" spans="8:12" x14ac:dyDescent="0.25">
      <c r="H6549" t="s">
        <v>7136</v>
      </c>
      <c r="I6549">
        <v>9261011</v>
      </c>
      <c r="J6549">
        <v>538001564</v>
      </c>
      <c r="K6549" t="s">
        <v>1437</v>
      </c>
      <c r="L6549" t="s">
        <v>1341</v>
      </c>
    </row>
    <row r="6550" spans="8:12" x14ac:dyDescent="0.25">
      <c r="H6550" t="s">
        <v>7137</v>
      </c>
      <c r="I6550">
        <v>9746786</v>
      </c>
      <c r="J6550">
        <v>374075000</v>
      </c>
      <c r="L6550" t="s">
        <v>1313</v>
      </c>
    </row>
    <row r="6551" spans="8:12" x14ac:dyDescent="0.25">
      <c r="H6551" t="s">
        <v>7138</v>
      </c>
      <c r="I6551">
        <v>9451628</v>
      </c>
      <c r="J6551">
        <v>352505000</v>
      </c>
      <c r="K6551" t="s">
        <v>1332</v>
      </c>
      <c r="L6551" t="s">
        <v>1341</v>
      </c>
    </row>
    <row r="6552" spans="8:12" x14ac:dyDescent="0.25">
      <c r="H6552" t="s">
        <v>7139</v>
      </c>
      <c r="I6552">
        <v>9311426</v>
      </c>
      <c r="J6552">
        <v>477125800</v>
      </c>
      <c r="K6552" t="s">
        <v>1348</v>
      </c>
      <c r="L6552" t="s">
        <v>1341</v>
      </c>
    </row>
    <row r="6553" spans="8:12" x14ac:dyDescent="0.25">
      <c r="H6553" t="s">
        <v>7140</v>
      </c>
      <c r="I6553">
        <v>7328073</v>
      </c>
      <c r="J6553">
        <v>245884000</v>
      </c>
      <c r="K6553" t="s">
        <v>1387</v>
      </c>
      <c r="L6553" t="s">
        <v>3267</v>
      </c>
    </row>
    <row r="6554" spans="8:12" x14ac:dyDescent="0.25">
      <c r="H6554" t="s">
        <v>7141</v>
      </c>
      <c r="I6554">
        <v>9169378</v>
      </c>
      <c r="J6554">
        <v>310645000</v>
      </c>
      <c r="K6554" t="s">
        <v>4450</v>
      </c>
      <c r="L6554" t="s">
        <v>1341</v>
      </c>
    </row>
    <row r="6555" spans="8:12" x14ac:dyDescent="0.25">
      <c r="H6555" t="s">
        <v>7142</v>
      </c>
      <c r="I6555">
        <v>9216597</v>
      </c>
      <c r="J6555">
        <v>636092233</v>
      </c>
      <c r="K6555" t="s">
        <v>1464</v>
      </c>
      <c r="L6555" t="s">
        <v>1341</v>
      </c>
    </row>
    <row r="6556" spans="8:12" x14ac:dyDescent="0.25">
      <c r="H6556" t="s">
        <v>7143</v>
      </c>
      <c r="I6556">
        <v>9360491</v>
      </c>
      <c r="J6556">
        <v>255803370</v>
      </c>
      <c r="L6556" t="s">
        <v>1295</v>
      </c>
    </row>
    <row r="6557" spans="8:12" x14ac:dyDescent="0.25">
      <c r="H6557" t="s">
        <v>7144</v>
      </c>
      <c r="I6557">
        <v>9169342</v>
      </c>
      <c r="J6557">
        <v>538005490</v>
      </c>
      <c r="K6557" t="s">
        <v>1437</v>
      </c>
      <c r="L6557" t="s">
        <v>1341</v>
      </c>
    </row>
    <row r="6558" spans="8:12" x14ac:dyDescent="0.25">
      <c r="H6558" t="s">
        <v>7144</v>
      </c>
      <c r="I6558">
        <v>9251535</v>
      </c>
      <c r="J6558">
        <v>371552000</v>
      </c>
      <c r="L6558" t="s">
        <v>1326</v>
      </c>
    </row>
    <row r="6559" spans="8:12" x14ac:dyDescent="0.25">
      <c r="H6559" t="s">
        <v>7145</v>
      </c>
      <c r="I6559">
        <v>9691527</v>
      </c>
      <c r="J6559">
        <v>357173000</v>
      </c>
      <c r="K6559" t="s">
        <v>1332</v>
      </c>
      <c r="L6559" t="s">
        <v>1341</v>
      </c>
    </row>
    <row r="6560" spans="8:12" x14ac:dyDescent="0.25">
      <c r="H6560" t="s">
        <v>7146</v>
      </c>
      <c r="I6560">
        <v>9476836</v>
      </c>
      <c r="J6560">
        <v>219584000</v>
      </c>
      <c r="K6560" t="s">
        <v>1456</v>
      </c>
      <c r="L6560" t="s">
        <v>1341</v>
      </c>
    </row>
    <row r="6561" spans="8:12" x14ac:dyDescent="0.25">
      <c r="H6561" t="s">
        <v>7147</v>
      </c>
      <c r="I6561">
        <v>9151333</v>
      </c>
      <c r="J6561">
        <v>351862000</v>
      </c>
      <c r="K6561" t="s">
        <v>1332</v>
      </c>
      <c r="L6561" t="s">
        <v>1341</v>
      </c>
    </row>
    <row r="6562" spans="8:12" x14ac:dyDescent="0.25">
      <c r="H6562" t="s">
        <v>7148</v>
      </c>
      <c r="I6562">
        <v>9152167</v>
      </c>
      <c r="J6562">
        <v>354224000</v>
      </c>
      <c r="K6562" t="s">
        <v>1332</v>
      </c>
      <c r="L6562" t="s">
        <v>1341</v>
      </c>
    </row>
    <row r="6563" spans="8:12" x14ac:dyDescent="0.25">
      <c r="H6563" t="s">
        <v>7149</v>
      </c>
      <c r="I6563">
        <v>9229415</v>
      </c>
      <c r="J6563">
        <v>432879000</v>
      </c>
      <c r="K6563" t="s">
        <v>1368</v>
      </c>
      <c r="L6563" t="s">
        <v>1341</v>
      </c>
    </row>
    <row r="6564" spans="8:12" x14ac:dyDescent="0.25">
      <c r="H6564" t="s">
        <v>7150</v>
      </c>
      <c r="I6564">
        <v>9217670</v>
      </c>
      <c r="J6564">
        <v>432913000</v>
      </c>
      <c r="K6564" t="s">
        <v>1368</v>
      </c>
      <c r="L6564" t="s">
        <v>1341</v>
      </c>
    </row>
    <row r="6565" spans="8:12" x14ac:dyDescent="0.25">
      <c r="H6565" t="s">
        <v>7151</v>
      </c>
      <c r="I6565">
        <v>9217668</v>
      </c>
      <c r="J6565">
        <v>432912000</v>
      </c>
      <c r="K6565" t="s">
        <v>1368</v>
      </c>
      <c r="L6565" t="s">
        <v>1341</v>
      </c>
    </row>
    <row r="6566" spans="8:12" x14ac:dyDescent="0.25">
      <c r="H6566" t="s">
        <v>7152</v>
      </c>
      <c r="I6566">
        <v>9261932</v>
      </c>
      <c r="J6566">
        <v>432885000</v>
      </c>
      <c r="K6566" t="s">
        <v>1368</v>
      </c>
      <c r="L6566" t="s">
        <v>1341</v>
      </c>
    </row>
    <row r="6567" spans="8:12" x14ac:dyDescent="0.25">
      <c r="H6567" t="s">
        <v>7153</v>
      </c>
      <c r="I6567">
        <v>9272905</v>
      </c>
      <c r="J6567">
        <v>432921000</v>
      </c>
      <c r="K6567" t="s">
        <v>1368</v>
      </c>
      <c r="L6567" t="s">
        <v>1341</v>
      </c>
    </row>
    <row r="6568" spans="8:12" x14ac:dyDescent="0.25">
      <c r="H6568" t="s">
        <v>7154</v>
      </c>
      <c r="I6568">
        <v>9272527</v>
      </c>
      <c r="J6568">
        <v>353757000</v>
      </c>
      <c r="K6568" t="s">
        <v>1332</v>
      </c>
      <c r="L6568" t="s">
        <v>1341</v>
      </c>
    </row>
    <row r="6569" spans="8:12" x14ac:dyDescent="0.25">
      <c r="H6569" t="s">
        <v>7155</v>
      </c>
      <c r="I6569">
        <v>9303948</v>
      </c>
      <c r="J6569">
        <v>372301000</v>
      </c>
      <c r="L6569" t="s">
        <v>1308</v>
      </c>
    </row>
    <row r="6570" spans="8:12" x14ac:dyDescent="0.25">
      <c r="H6570" t="s">
        <v>7156</v>
      </c>
      <c r="I6570">
        <v>9427005</v>
      </c>
      <c r="J6570">
        <v>372759000</v>
      </c>
      <c r="L6570" t="s">
        <v>1341</v>
      </c>
    </row>
    <row r="6571" spans="8:12" x14ac:dyDescent="0.25">
      <c r="H6571" t="s">
        <v>7157</v>
      </c>
      <c r="I6571">
        <v>9401908</v>
      </c>
      <c r="J6571">
        <v>352967000</v>
      </c>
      <c r="K6571" t="s">
        <v>1332</v>
      </c>
      <c r="L6571" t="s">
        <v>1341</v>
      </c>
    </row>
    <row r="6572" spans="8:12" x14ac:dyDescent="0.25">
      <c r="H6572" t="s">
        <v>7158</v>
      </c>
      <c r="I6572">
        <v>9519183</v>
      </c>
      <c r="J6572">
        <v>538003767</v>
      </c>
      <c r="K6572" t="s">
        <v>1437</v>
      </c>
      <c r="L6572" t="s">
        <v>1341</v>
      </c>
    </row>
    <row r="6573" spans="8:12" x14ac:dyDescent="0.25">
      <c r="H6573" t="s">
        <v>7159</v>
      </c>
      <c r="I6573">
        <v>9477189</v>
      </c>
      <c r="J6573">
        <v>373017000</v>
      </c>
      <c r="L6573" t="s">
        <v>1341</v>
      </c>
    </row>
    <row r="6574" spans="8:12" x14ac:dyDescent="0.25">
      <c r="H6574" t="s">
        <v>7160</v>
      </c>
      <c r="I6574">
        <v>9477191</v>
      </c>
      <c r="J6574">
        <v>431161000</v>
      </c>
      <c r="K6574" t="s">
        <v>1368</v>
      </c>
      <c r="L6574" t="s">
        <v>1341</v>
      </c>
    </row>
    <row r="6575" spans="8:12" x14ac:dyDescent="0.25">
      <c r="H6575" t="s">
        <v>7161</v>
      </c>
      <c r="I6575">
        <v>9667356</v>
      </c>
      <c r="J6575">
        <v>357338000</v>
      </c>
      <c r="K6575" t="s">
        <v>1332</v>
      </c>
      <c r="L6575" t="s">
        <v>1341</v>
      </c>
    </row>
    <row r="6576" spans="8:12" x14ac:dyDescent="0.25">
      <c r="H6576" t="s">
        <v>7162</v>
      </c>
      <c r="I6576">
        <v>9675614</v>
      </c>
      <c r="J6576">
        <v>432969000</v>
      </c>
      <c r="K6576" t="s">
        <v>1368</v>
      </c>
      <c r="L6576" t="s">
        <v>1308</v>
      </c>
    </row>
    <row r="6577" spans="8:12" x14ac:dyDescent="0.25">
      <c r="H6577" t="s">
        <v>7163</v>
      </c>
      <c r="I6577">
        <v>9727302</v>
      </c>
      <c r="J6577">
        <v>431197000</v>
      </c>
      <c r="K6577" t="s">
        <v>1368</v>
      </c>
      <c r="L6577" t="s">
        <v>1308</v>
      </c>
    </row>
    <row r="6578" spans="8:12" x14ac:dyDescent="0.25">
      <c r="H6578" t="s">
        <v>7164</v>
      </c>
      <c r="I6578">
        <v>9748021</v>
      </c>
      <c r="J6578">
        <v>431287000</v>
      </c>
      <c r="K6578" t="s">
        <v>1368</v>
      </c>
      <c r="L6578" t="s">
        <v>1308</v>
      </c>
    </row>
    <row r="6579" spans="8:12" x14ac:dyDescent="0.25">
      <c r="H6579" t="s">
        <v>7165</v>
      </c>
      <c r="I6579">
        <v>9200562</v>
      </c>
      <c r="J6579">
        <v>215632000</v>
      </c>
      <c r="K6579" t="s">
        <v>1340</v>
      </c>
      <c r="L6579" t="s">
        <v>1341</v>
      </c>
    </row>
    <row r="6580" spans="8:12" x14ac:dyDescent="0.25">
      <c r="H6580" t="s">
        <v>7166</v>
      </c>
      <c r="I6580">
        <v>7703259</v>
      </c>
      <c r="J6580">
        <v>304010562</v>
      </c>
      <c r="K6580" t="s">
        <v>1294</v>
      </c>
      <c r="L6580" t="s">
        <v>1295</v>
      </c>
    </row>
    <row r="6581" spans="8:12" x14ac:dyDescent="0.25">
      <c r="H6581" t="s">
        <v>108</v>
      </c>
      <c r="I6581">
        <v>9299616</v>
      </c>
      <c r="J6581">
        <v>538005598</v>
      </c>
      <c r="K6581" t="s">
        <v>1437</v>
      </c>
      <c r="L6581" t="s">
        <v>1341</v>
      </c>
    </row>
    <row r="6582" spans="8:12" x14ac:dyDescent="0.25">
      <c r="H6582" t="s">
        <v>7167</v>
      </c>
      <c r="I6582">
        <v>7361532</v>
      </c>
      <c r="J6582">
        <v>312020000</v>
      </c>
      <c r="K6582" t="s">
        <v>1379</v>
      </c>
      <c r="L6582" t="s">
        <v>1341</v>
      </c>
    </row>
    <row r="6583" spans="8:12" x14ac:dyDescent="0.25">
      <c r="H6583" t="s">
        <v>7168</v>
      </c>
      <c r="I6583">
        <v>9310575</v>
      </c>
      <c r="J6583">
        <v>725001302</v>
      </c>
      <c r="K6583" t="s">
        <v>1532</v>
      </c>
      <c r="L6583" t="s">
        <v>1341</v>
      </c>
    </row>
    <row r="6584" spans="8:12" x14ac:dyDescent="0.25">
      <c r="H6584" t="s">
        <v>7169</v>
      </c>
      <c r="I6584">
        <v>9411305</v>
      </c>
      <c r="J6584">
        <v>636014623</v>
      </c>
      <c r="K6584" t="s">
        <v>1464</v>
      </c>
      <c r="L6584" t="s">
        <v>1326</v>
      </c>
    </row>
    <row r="6585" spans="8:12" x14ac:dyDescent="0.25">
      <c r="H6585" t="s">
        <v>7170</v>
      </c>
      <c r="I6585">
        <v>9419254</v>
      </c>
      <c r="J6585">
        <v>636091932</v>
      </c>
      <c r="K6585" t="s">
        <v>1464</v>
      </c>
      <c r="L6585" t="s">
        <v>1295</v>
      </c>
    </row>
    <row r="6586" spans="8:12" x14ac:dyDescent="0.25">
      <c r="H6586" t="s">
        <v>7171</v>
      </c>
      <c r="I6586">
        <v>9183427</v>
      </c>
      <c r="J6586">
        <v>304624000</v>
      </c>
      <c r="K6586" t="s">
        <v>1294</v>
      </c>
      <c r="L6586" t="s">
        <v>1295</v>
      </c>
    </row>
    <row r="6587" spans="8:12" x14ac:dyDescent="0.25">
      <c r="H6587" t="s">
        <v>7172</v>
      </c>
      <c r="I6587">
        <v>9228643</v>
      </c>
      <c r="J6587">
        <v>357313000</v>
      </c>
      <c r="K6587" t="s">
        <v>1332</v>
      </c>
      <c r="L6587" t="s">
        <v>1341</v>
      </c>
    </row>
    <row r="6588" spans="8:12" x14ac:dyDescent="0.25">
      <c r="H6588" t="s">
        <v>7172</v>
      </c>
      <c r="I6588">
        <v>9689926</v>
      </c>
      <c r="J6588">
        <v>311000252</v>
      </c>
      <c r="K6588" t="s">
        <v>1609</v>
      </c>
      <c r="L6588" t="s">
        <v>1313</v>
      </c>
    </row>
    <row r="6589" spans="8:12" x14ac:dyDescent="0.25">
      <c r="H6589" t="s">
        <v>7173</v>
      </c>
      <c r="I6589">
        <v>9197533</v>
      </c>
      <c r="J6589">
        <v>255805834</v>
      </c>
      <c r="L6589" t="s">
        <v>1614</v>
      </c>
    </row>
    <row r="6590" spans="8:12" x14ac:dyDescent="0.25">
      <c r="H6590" t="s">
        <v>7174</v>
      </c>
      <c r="I6590">
        <v>9008122</v>
      </c>
      <c r="J6590">
        <v>312877000</v>
      </c>
      <c r="K6590" t="s">
        <v>1379</v>
      </c>
      <c r="L6590" t="s">
        <v>1295</v>
      </c>
    </row>
    <row r="6591" spans="8:12" x14ac:dyDescent="0.25">
      <c r="H6591" t="s">
        <v>7175</v>
      </c>
      <c r="I6591">
        <v>8861682</v>
      </c>
      <c r="J6591">
        <v>273345130</v>
      </c>
      <c r="K6591" t="s">
        <v>1297</v>
      </c>
      <c r="L6591" t="s">
        <v>1295</v>
      </c>
    </row>
    <row r="6592" spans="8:12" x14ac:dyDescent="0.25">
      <c r="H6592" t="s">
        <v>7175</v>
      </c>
      <c r="I6592">
        <v>8861682</v>
      </c>
      <c r="J6592">
        <v>273345130</v>
      </c>
      <c r="K6592" t="s">
        <v>1297</v>
      </c>
      <c r="L6592" t="s">
        <v>1295</v>
      </c>
    </row>
    <row r="6593" spans="8:12" x14ac:dyDescent="0.25">
      <c r="H6593" t="s">
        <v>7176</v>
      </c>
      <c r="I6593">
        <v>9703837</v>
      </c>
      <c r="J6593">
        <v>311000255</v>
      </c>
      <c r="K6593" t="s">
        <v>1609</v>
      </c>
      <c r="L6593" t="s">
        <v>1313</v>
      </c>
    </row>
    <row r="6594" spans="8:12" x14ac:dyDescent="0.25">
      <c r="H6594" t="s">
        <v>7177</v>
      </c>
      <c r="I6594">
        <v>9176747</v>
      </c>
      <c r="J6594">
        <v>269042000</v>
      </c>
      <c r="K6594" t="s">
        <v>1460</v>
      </c>
      <c r="L6594" t="s">
        <v>1341</v>
      </c>
    </row>
    <row r="6595" spans="8:12" x14ac:dyDescent="0.25">
      <c r="H6595" t="s">
        <v>7178</v>
      </c>
      <c r="I6595">
        <v>9381275</v>
      </c>
      <c r="J6595">
        <v>204709000</v>
      </c>
      <c r="L6595" t="s">
        <v>1295</v>
      </c>
    </row>
    <row r="6596" spans="8:12" x14ac:dyDescent="0.25">
      <c r="H6596" t="s">
        <v>7179</v>
      </c>
      <c r="I6596">
        <v>9641493</v>
      </c>
      <c r="J6596">
        <v>518828000</v>
      </c>
      <c r="K6596" t="s">
        <v>1595</v>
      </c>
      <c r="L6596" t="s">
        <v>1313</v>
      </c>
    </row>
    <row r="6597" spans="8:12" x14ac:dyDescent="0.25">
      <c r="H6597" t="s">
        <v>7179</v>
      </c>
      <c r="I6597">
        <v>8864737</v>
      </c>
      <c r="J6597">
        <v>514249000</v>
      </c>
      <c r="K6597" t="s">
        <v>1406</v>
      </c>
      <c r="L6597" t="s">
        <v>1295</v>
      </c>
    </row>
    <row r="6598" spans="8:12" x14ac:dyDescent="0.25">
      <c r="H6598" t="s">
        <v>7179</v>
      </c>
      <c r="I6598">
        <v>8864737</v>
      </c>
      <c r="J6598">
        <v>312303000</v>
      </c>
      <c r="K6598" t="s">
        <v>1379</v>
      </c>
      <c r="L6598" t="s">
        <v>1295</v>
      </c>
    </row>
    <row r="6599" spans="8:12" x14ac:dyDescent="0.25">
      <c r="H6599" t="s">
        <v>7179</v>
      </c>
      <c r="I6599">
        <v>9145889</v>
      </c>
      <c r="J6599">
        <v>249109000</v>
      </c>
      <c r="K6599" t="s">
        <v>1340</v>
      </c>
      <c r="L6599" t="s">
        <v>1341</v>
      </c>
    </row>
    <row r="6600" spans="8:12" x14ac:dyDescent="0.25">
      <c r="H6600" t="s">
        <v>7180</v>
      </c>
      <c r="I6600">
        <v>9117399</v>
      </c>
      <c r="J6600">
        <v>564107000</v>
      </c>
      <c r="K6600" t="s">
        <v>1441</v>
      </c>
      <c r="L6600" t="s">
        <v>1341</v>
      </c>
    </row>
    <row r="6601" spans="8:12" x14ac:dyDescent="0.25">
      <c r="H6601" t="s">
        <v>7181</v>
      </c>
      <c r="I6601">
        <v>9117404</v>
      </c>
      <c r="J6601">
        <v>564148000</v>
      </c>
      <c r="K6601" t="s">
        <v>1441</v>
      </c>
      <c r="L6601" t="s">
        <v>1341</v>
      </c>
    </row>
    <row r="6602" spans="8:12" x14ac:dyDescent="0.25">
      <c r="H6602" t="s">
        <v>7182</v>
      </c>
      <c r="I6602">
        <v>9168881</v>
      </c>
      <c r="J6602">
        <v>565317000</v>
      </c>
      <c r="L6602" t="s">
        <v>1341</v>
      </c>
    </row>
    <row r="6603" spans="8:12" x14ac:dyDescent="0.25">
      <c r="H6603" t="s">
        <v>7183</v>
      </c>
      <c r="I6603">
        <v>9168893</v>
      </c>
      <c r="J6603">
        <v>357510000</v>
      </c>
      <c r="K6603" t="s">
        <v>1332</v>
      </c>
      <c r="L6603" t="s">
        <v>1341</v>
      </c>
    </row>
    <row r="6604" spans="8:12" x14ac:dyDescent="0.25">
      <c r="H6604" t="s">
        <v>7184</v>
      </c>
      <c r="I6604">
        <v>9216432</v>
      </c>
      <c r="J6604">
        <v>477875000</v>
      </c>
      <c r="K6604" t="s">
        <v>1348</v>
      </c>
      <c r="L6604" t="s">
        <v>1341</v>
      </c>
    </row>
    <row r="6605" spans="8:12" x14ac:dyDescent="0.25">
      <c r="H6605" t="s">
        <v>7185</v>
      </c>
      <c r="I6605">
        <v>9216444</v>
      </c>
      <c r="J6605">
        <v>477910000</v>
      </c>
      <c r="K6605" t="s">
        <v>1348</v>
      </c>
      <c r="L6605" t="s">
        <v>1341</v>
      </c>
    </row>
    <row r="6606" spans="8:12" x14ac:dyDescent="0.25">
      <c r="H6606" t="s">
        <v>7186</v>
      </c>
      <c r="I6606">
        <v>9253480</v>
      </c>
      <c r="J6606">
        <v>355942000</v>
      </c>
      <c r="K6606" t="s">
        <v>1332</v>
      </c>
      <c r="L6606" t="s">
        <v>1341</v>
      </c>
    </row>
    <row r="6607" spans="8:12" x14ac:dyDescent="0.25">
      <c r="H6607" t="s">
        <v>7187</v>
      </c>
      <c r="I6607">
        <v>9253492</v>
      </c>
      <c r="J6607">
        <v>357870000</v>
      </c>
      <c r="K6607" t="s">
        <v>1332</v>
      </c>
      <c r="L6607" t="s">
        <v>1341</v>
      </c>
    </row>
    <row r="6608" spans="8:12" x14ac:dyDescent="0.25">
      <c r="H6608" t="s">
        <v>7188</v>
      </c>
      <c r="I6608">
        <v>9308704</v>
      </c>
      <c r="J6608">
        <v>565100000</v>
      </c>
      <c r="L6608" t="s">
        <v>1341</v>
      </c>
    </row>
    <row r="6609" spans="8:12" x14ac:dyDescent="0.25">
      <c r="H6609" t="s">
        <v>7189</v>
      </c>
      <c r="I6609">
        <v>9308716</v>
      </c>
      <c r="J6609">
        <v>565101000</v>
      </c>
      <c r="L6609" t="s">
        <v>1341</v>
      </c>
    </row>
    <row r="6610" spans="8:12" x14ac:dyDescent="0.25">
      <c r="H6610" t="s">
        <v>7190</v>
      </c>
      <c r="I6610">
        <v>9263227</v>
      </c>
      <c r="J6610">
        <v>351165000</v>
      </c>
      <c r="K6610" t="s">
        <v>1332</v>
      </c>
      <c r="L6610" t="s">
        <v>1362</v>
      </c>
    </row>
    <row r="6611" spans="8:12" x14ac:dyDescent="0.25">
      <c r="H6611" t="s">
        <v>7191</v>
      </c>
      <c r="I6611">
        <v>9418327</v>
      </c>
      <c r="J6611">
        <v>477815300</v>
      </c>
      <c r="K6611" t="s">
        <v>1348</v>
      </c>
      <c r="L6611" t="s">
        <v>1341</v>
      </c>
    </row>
    <row r="6612" spans="8:12" x14ac:dyDescent="0.25">
      <c r="H6612" t="s">
        <v>7192</v>
      </c>
      <c r="I6612">
        <v>9377391</v>
      </c>
      <c r="J6612">
        <v>477617800</v>
      </c>
      <c r="K6612" t="s">
        <v>1348</v>
      </c>
      <c r="L6612" t="s">
        <v>1308</v>
      </c>
    </row>
    <row r="6613" spans="8:12" x14ac:dyDescent="0.25">
      <c r="H6613" t="s">
        <v>7193</v>
      </c>
      <c r="I6613">
        <v>9518359</v>
      </c>
      <c r="J6613">
        <v>477752400</v>
      </c>
      <c r="K6613" t="s">
        <v>1348</v>
      </c>
      <c r="L6613" t="s">
        <v>1929</v>
      </c>
    </row>
    <row r="6614" spans="8:12" x14ac:dyDescent="0.25">
      <c r="H6614" t="s">
        <v>7194</v>
      </c>
      <c r="I6614">
        <v>9484261</v>
      </c>
      <c r="J6614">
        <v>477765800</v>
      </c>
      <c r="K6614" t="s">
        <v>1348</v>
      </c>
      <c r="L6614" t="s">
        <v>1337</v>
      </c>
    </row>
    <row r="6615" spans="8:12" x14ac:dyDescent="0.25">
      <c r="H6615" t="s">
        <v>7195</v>
      </c>
      <c r="I6615">
        <v>9516478</v>
      </c>
      <c r="J6615">
        <v>477698600</v>
      </c>
      <c r="K6615" t="s">
        <v>1348</v>
      </c>
      <c r="L6615" t="s">
        <v>1308</v>
      </c>
    </row>
    <row r="6616" spans="8:12" x14ac:dyDescent="0.25">
      <c r="H6616" t="s">
        <v>7196</v>
      </c>
      <c r="I6616">
        <v>9484273</v>
      </c>
      <c r="J6616">
        <v>477311500</v>
      </c>
      <c r="K6616" t="s">
        <v>1348</v>
      </c>
      <c r="L6616" t="s">
        <v>1983</v>
      </c>
    </row>
    <row r="6617" spans="8:12" x14ac:dyDescent="0.25">
      <c r="H6617" t="s">
        <v>7197</v>
      </c>
      <c r="I6617">
        <v>9484508</v>
      </c>
      <c r="J6617">
        <v>477463400</v>
      </c>
      <c r="K6617" t="s">
        <v>1348</v>
      </c>
      <c r="L6617" t="s">
        <v>1337</v>
      </c>
    </row>
    <row r="6618" spans="8:12" x14ac:dyDescent="0.25">
      <c r="H6618" t="s">
        <v>7198</v>
      </c>
      <c r="I6618">
        <v>9418315</v>
      </c>
      <c r="J6618">
        <v>477815400</v>
      </c>
      <c r="K6618" t="s">
        <v>1348</v>
      </c>
      <c r="L6618" t="s">
        <v>1341</v>
      </c>
    </row>
    <row r="6619" spans="8:12" x14ac:dyDescent="0.25">
      <c r="H6619" t="s">
        <v>7199</v>
      </c>
      <c r="I6619">
        <v>9418339</v>
      </c>
      <c r="J6619">
        <v>477959400</v>
      </c>
      <c r="K6619" t="s">
        <v>1348</v>
      </c>
      <c r="L6619" t="s">
        <v>1341</v>
      </c>
    </row>
    <row r="6620" spans="8:12" x14ac:dyDescent="0.25">
      <c r="H6620" t="s">
        <v>7200</v>
      </c>
      <c r="I6620">
        <v>9518347</v>
      </c>
      <c r="J6620">
        <v>477752300</v>
      </c>
      <c r="K6620" t="s">
        <v>1348</v>
      </c>
      <c r="L6620" t="s">
        <v>1983</v>
      </c>
    </row>
    <row r="6621" spans="8:12" x14ac:dyDescent="0.25">
      <c r="H6621" t="s">
        <v>7201</v>
      </c>
      <c r="I6621">
        <v>9484405</v>
      </c>
      <c r="J6621">
        <v>477004700</v>
      </c>
      <c r="K6621" t="s">
        <v>1348</v>
      </c>
      <c r="L6621" t="s">
        <v>1308</v>
      </c>
    </row>
    <row r="6622" spans="8:12" x14ac:dyDescent="0.25">
      <c r="H6622" t="s">
        <v>7202</v>
      </c>
      <c r="I6622">
        <v>9418303</v>
      </c>
      <c r="J6622">
        <v>477387500</v>
      </c>
      <c r="K6622" t="s">
        <v>1348</v>
      </c>
      <c r="L6622" t="s">
        <v>1341</v>
      </c>
    </row>
    <row r="6623" spans="8:12" x14ac:dyDescent="0.25">
      <c r="H6623" t="s">
        <v>7203</v>
      </c>
      <c r="I6623">
        <v>9698771</v>
      </c>
      <c r="J6623">
        <v>477967900</v>
      </c>
      <c r="K6623" t="s">
        <v>1348</v>
      </c>
      <c r="L6623" t="s">
        <v>1313</v>
      </c>
    </row>
    <row r="6624" spans="8:12" x14ac:dyDescent="0.25">
      <c r="H6624" t="s">
        <v>7204</v>
      </c>
      <c r="I6624">
        <v>9649005</v>
      </c>
      <c r="J6624">
        <v>565369000</v>
      </c>
      <c r="L6624" t="s">
        <v>1329</v>
      </c>
    </row>
    <row r="6625" spans="8:12" x14ac:dyDescent="0.25">
      <c r="H6625" t="s">
        <v>7205</v>
      </c>
      <c r="I6625">
        <v>8771617</v>
      </c>
      <c r="J6625">
        <v>563684000</v>
      </c>
      <c r="K6625" t="s">
        <v>1441</v>
      </c>
      <c r="L6625" t="s">
        <v>1329</v>
      </c>
    </row>
    <row r="6626" spans="8:12" x14ac:dyDescent="0.25">
      <c r="H6626" t="s">
        <v>7206</v>
      </c>
      <c r="I6626">
        <v>9149342</v>
      </c>
      <c r="J6626">
        <v>518100007</v>
      </c>
      <c r="K6626" t="s">
        <v>1595</v>
      </c>
      <c r="L6626" t="s">
        <v>1326</v>
      </c>
    </row>
    <row r="6627" spans="8:12" x14ac:dyDescent="0.25">
      <c r="H6627" t="s">
        <v>7207</v>
      </c>
      <c r="I6627">
        <v>9779927</v>
      </c>
      <c r="J6627">
        <v>374353000</v>
      </c>
      <c r="L6627" t="s">
        <v>1308</v>
      </c>
    </row>
    <row r="6628" spans="8:12" x14ac:dyDescent="0.25">
      <c r="H6628" t="s">
        <v>7208</v>
      </c>
      <c r="I6628">
        <v>9251755</v>
      </c>
      <c r="J6628">
        <v>247079700</v>
      </c>
      <c r="K6628" t="s">
        <v>1398</v>
      </c>
      <c r="L6628" t="s">
        <v>1326</v>
      </c>
    </row>
    <row r="6629" spans="8:12" x14ac:dyDescent="0.25">
      <c r="H6629" t="s">
        <v>7209</v>
      </c>
      <c r="I6629">
        <v>9158769</v>
      </c>
      <c r="J6629">
        <v>431200166</v>
      </c>
      <c r="K6629" t="s">
        <v>1368</v>
      </c>
      <c r="L6629" t="s">
        <v>1313</v>
      </c>
    </row>
    <row r="6630" spans="8:12" x14ac:dyDescent="0.25">
      <c r="H6630" t="s">
        <v>7210</v>
      </c>
      <c r="I6630">
        <v>9017123</v>
      </c>
      <c r="J6630">
        <v>457868000</v>
      </c>
      <c r="K6630" t="s">
        <v>1409</v>
      </c>
      <c r="L6630" t="s">
        <v>1295</v>
      </c>
    </row>
    <row r="6631" spans="8:12" x14ac:dyDescent="0.25">
      <c r="H6631" t="s">
        <v>7211</v>
      </c>
      <c r="I6631">
        <v>9135494</v>
      </c>
      <c r="J6631">
        <v>457886000</v>
      </c>
      <c r="K6631" t="s">
        <v>1409</v>
      </c>
      <c r="L6631" t="s">
        <v>1295</v>
      </c>
    </row>
    <row r="6632" spans="8:12" x14ac:dyDescent="0.25">
      <c r="H6632" t="s">
        <v>7212</v>
      </c>
      <c r="I6632">
        <v>1000851</v>
      </c>
      <c r="J6632">
        <v>255996000</v>
      </c>
      <c r="L6632" t="s">
        <v>1329</v>
      </c>
    </row>
    <row r="6633" spans="8:12" x14ac:dyDescent="0.25">
      <c r="H6633" t="s">
        <v>7213</v>
      </c>
      <c r="I6633">
        <v>9414929</v>
      </c>
      <c r="J6633">
        <v>351744000</v>
      </c>
      <c r="K6633" t="s">
        <v>1332</v>
      </c>
      <c r="L6633" t="s">
        <v>1341</v>
      </c>
    </row>
    <row r="6634" spans="8:12" x14ac:dyDescent="0.25">
      <c r="H6634" t="s">
        <v>7213</v>
      </c>
      <c r="I6634">
        <v>9171383</v>
      </c>
      <c r="J6634">
        <v>249074000</v>
      </c>
      <c r="K6634" t="s">
        <v>1340</v>
      </c>
      <c r="L6634" t="s">
        <v>1295</v>
      </c>
    </row>
    <row r="6635" spans="8:12" x14ac:dyDescent="0.25">
      <c r="H6635" t="s">
        <v>7214</v>
      </c>
      <c r="I6635">
        <v>9436680</v>
      </c>
      <c r="J6635">
        <v>247258500</v>
      </c>
      <c r="K6635" t="s">
        <v>1398</v>
      </c>
      <c r="L6635" t="s">
        <v>1326</v>
      </c>
    </row>
    <row r="6636" spans="8:12" x14ac:dyDescent="0.25">
      <c r="H6636" t="s">
        <v>7215</v>
      </c>
      <c r="I6636">
        <v>9125580</v>
      </c>
      <c r="J6636">
        <v>311000145</v>
      </c>
      <c r="K6636" t="s">
        <v>1609</v>
      </c>
      <c r="L6636" t="s">
        <v>1341</v>
      </c>
    </row>
    <row r="6637" spans="8:12" x14ac:dyDescent="0.25">
      <c r="H6637" t="s">
        <v>7216</v>
      </c>
      <c r="I6637">
        <v>8512982</v>
      </c>
      <c r="J6637">
        <v>308203000</v>
      </c>
      <c r="K6637" t="s">
        <v>1609</v>
      </c>
      <c r="L6637" t="s">
        <v>1295</v>
      </c>
    </row>
    <row r="6638" spans="8:12" x14ac:dyDescent="0.25">
      <c r="H6638" t="s">
        <v>7217</v>
      </c>
      <c r="I6638">
        <v>9729180</v>
      </c>
      <c r="J6638">
        <v>636017339</v>
      </c>
      <c r="K6638" t="s">
        <v>1464</v>
      </c>
      <c r="L6638" t="s">
        <v>1308</v>
      </c>
    </row>
    <row r="6639" spans="8:12" x14ac:dyDescent="0.25">
      <c r="H6639" t="s">
        <v>7218</v>
      </c>
      <c r="I6639">
        <v>9414905</v>
      </c>
      <c r="J6639">
        <v>477748900</v>
      </c>
      <c r="K6639" t="s">
        <v>1348</v>
      </c>
      <c r="L6639" t="s">
        <v>1341</v>
      </c>
    </row>
    <row r="6640" spans="8:12" x14ac:dyDescent="0.25">
      <c r="H6640" t="s">
        <v>7219</v>
      </c>
      <c r="I6640">
        <v>9014208</v>
      </c>
      <c r="J6640">
        <v>636014901</v>
      </c>
      <c r="K6640" t="s">
        <v>1464</v>
      </c>
      <c r="L6640" t="s">
        <v>1308</v>
      </c>
    </row>
    <row r="6641" spans="8:12" x14ac:dyDescent="0.25">
      <c r="H6641" t="s">
        <v>7219</v>
      </c>
      <c r="I6641">
        <v>9702003</v>
      </c>
      <c r="J6641">
        <v>311000344</v>
      </c>
      <c r="K6641" t="s">
        <v>1609</v>
      </c>
      <c r="L6641" t="s">
        <v>1313</v>
      </c>
    </row>
    <row r="6642" spans="8:12" x14ac:dyDescent="0.25">
      <c r="H6642" t="s">
        <v>7220</v>
      </c>
      <c r="I6642">
        <v>9111125</v>
      </c>
      <c r="J6642">
        <v>304010483</v>
      </c>
      <c r="K6642" t="s">
        <v>1294</v>
      </c>
      <c r="L6642" t="s">
        <v>1295</v>
      </c>
    </row>
    <row r="6643" spans="8:12" x14ac:dyDescent="0.25">
      <c r="H6643" t="s">
        <v>42</v>
      </c>
      <c r="I6643">
        <v>9511260</v>
      </c>
      <c r="J6643">
        <v>538005318</v>
      </c>
      <c r="K6643" t="s">
        <v>1437</v>
      </c>
      <c r="L6643" t="s">
        <v>1308</v>
      </c>
    </row>
    <row r="6644" spans="8:12" x14ac:dyDescent="0.25">
      <c r="H6644" t="s">
        <v>7221</v>
      </c>
      <c r="I6644">
        <v>9082958</v>
      </c>
      <c r="J6644">
        <v>371558000</v>
      </c>
      <c r="L6644" t="s">
        <v>1341</v>
      </c>
    </row>
    <row r="6645" spans="8:12" x14ac:dyDescent="0.25">
      <c r="H6645" t="s">
        <v>7222</v>
      </c>
      <c r="I6645">
        <v>9555266</v>
      </c>
      <c r="J6645">
        <v>576094000</v>
      </c>
      <c r="K6645" t="s">
        <v>2396</v>
      </c>
      <c r="L6645" t="s">
        <v>1329</v>
      </c>
    </row>
    <row r="6646" spans="8:12" x14ac:dyDescent="0.25">
      <c r="H6646" t="s">
        <v>7223</v>
      </c>
      <c r="I6646">
        <v>9134983</v>
      </c>
      <c r="J6646">
        <v>353503000</v>
      </c>
      <c r="K6646" t="s">
        <v>1332</v>
      </c>
      <c r="L6646" t="s">
        <v>1341</v>
      </c>
    </row>
    <row r="6647" spans="8:12" x14ac:dyDescent="0.25">
      <c r="H6647" t="s">
        <v>7224</v>
      </c>
      <c r="I6647">
        <v>5153890</v>
      </c>
      <c r="J6647">
        <v>367645770</v>
      </c>
      <c r="K6647" t="s">
        <v>1431</v>
      </c>
      <c r="L6647" t="s">
        <v>1295</v>
      </c>
    </row>
    <row r="6648" spans="8:12" x14ac:dyDescent="0.25">
      <c r="H6648" t="s">
        <v>7224</v>
      </c>
      <c r="I6648">
        <v>9324617</v>
      </c>
      <c r="J6648">
        <v>215874000</v>
      </c>
      <c r="K6648" t="s">
        <v>1340</v>
      </c>
      <c r="L6648" t="s">
        <v>1341</v>
      </c>
    </row>
    <row r="6649" spans="8:12" x14ac:dyDescent="0.25">
      <c r="H6649" t="s">
        <v>7225</v>
      </c>
      <c r="I6649">
        <v>8804725</v>
      </c>
      <c r="J6649">
        <v>205365000</v>
      </c>
      <c r="K6649" t="s">
        <v>1616</v>
      </c>
      <c r="L6649" t="s">
        <v>1346</v>
      </c>
    </row>
    <row r="6650" spans="8:12" x14ac:dyDescent="0.25">
      <c r="H6650" t="s">
        <v>7226</v>
      </c>
      <c r="I6650">
        <v>9300489</v>
      </c>
      <c r="J6650">
        <v>255803540</v>
      </c>
      <c r="L6650" t="s">
        <v>1326</v>
      </c>
    </row>
    <row r="6651" spans="8:12" x14ac:dyDescent="0.25">
      <c r="H6651" t="s">
        <v>7227</v>
      </c>
      <c r="I6651">
        <v>8009026</v>
      </c>
      <c r="J6651">
        <v>725001517</v>
      </c>
      <c r="K6651" t="s">
        <v>1532</v>
      </c>
      <c r="L6651" t="s">
        <v>1614</v>
      </c>
    </row>
    <row r="6652" spans="8:12" x14ac:dyDescent="0.25">
      <c r="H6652" t="s">
        <v>7227</v>
      </c>
      <c r="I6652">
        <v>9687588</v>
      </c>
      <c r="J6652">
        <v>636016668</v>
      </c>
      <c r="K6652" t="s">
        <v>1464</v>
      </c>
      <c r="L6652" t="s">
        <v>1308</v>
      </c>
    </row>
    <row r="6653" spans="8:12" x14ac:dyDescent="0.25">
      <c r="H6653" t="s">
        <v>7228</v>
      </c>
      <c r="I6653">
        <v>9153800</v>
      </c>
      <c r="J6653">
        <v>567429000</v>
      </c>
      <c r="K6653" t="s">
        <v>1861</v>
      </c>
      <c r="L6653" t="s">
        <v>1326</v>
      </c>
    </row>
    <row r="6654" spans="8:12" x14ac:dyDescent="0.25">
      <c r="H6654" t="s">
        <v>7229</v>
      </c>
      <c r="I6654">
        <v>9146560</v>
      </c>
      <c r="J6654">
        <v>567065800</v>
      </c>
      <c r="K6654" t="s">
        <v>1861</v>
      </c>
      <c r="L6654" t="s">
        <v>1313</v>
      </c>
    </row>
    <row r="6655" spans="8:12" x14ac:dyDescent="0.25">
      <c r="H6655" t="s">
        <v>540</v>
      </c>
      <c r="I6655">
        <v>9702522</v>
      </c>
      <c r="J6655">
        <v>538006435</v>
      </c>
      <c r="K6655" t="s">
        <v>1437</v>
      </c>
      <c r="L6655" t="s">
        <v>1308</v>
      </c>
    </row>
    <row r="6656" spans="8:12" x14ac:dyDescent="0.25">
      <c r="H6656" t="s">
        <v>7230</v>
      </c>
      <c r="I6656">
        <v>9702510</v>
      </c>
      <c r="J6656">
        <v>538006298</v>
      </c>
      <c r="K6656" t="s">
        <v>1437</v>
      </c>
      <c r="L6656" t="s">
        <v>1308</v>
      </c>
    </row>
    <row r="6657" spans="8:12" x14ac:dyDescent="0.25">
      <c r="H6657" t="s">
        <v>541</v>
      </c>
      <c r="I6657">
        <v>9710505</v>
      </c>
      <c r="J6657">
        <v>538006815</v>
      </c>
      <c r="K6657" t="s">
        <v>1437</v>
      </c>
      <c r="L6657" t="s">
        <v>1308</v>
      </c>
    </row>
    <row r="6658" spans="8:12" x14ac:dyDescent="0.25">
      <c r="H6658" t="s">
        <v>7231</v>
      </c>
      <c r="I6658">
        <v>9142825</v>
      </c>
      <c r="J6658">
        <v>525019038</v>
      </c>
      <c r="K6658" t="s">
        <v>1307</v>
      </c>
      <c r="L6658" t="s">
        <v>1308</v>
      </c>
    </row>
    <row r="6659" spans="8:12" x14ac:dyDescent="0.25">
      <c r="H6659" t="s">
        <v>7232</v>
      </c>
      <c r="I6659">
        <v>9629263</v>
      </c>
      <c r="J6659">
        <v>431003387</v>
      </c>
      <c r="K6659" t="s">
        <v>1368</v>
      </c>
      <c r="L6659" t="s">
        <v>1329</v>
      </c>
    </row>
    <row r="6660" spans="8:12" x14ac:dyDescent="0.25">
      <c r="H6660" t="s">
        <v>7233</v>
      </c>
      <c r="I6660">
        <v>9734135</v>
      </c>
      <c r="J6660">
        <v>457037000</v>
      </c>
      <c r="K6660" t="s">
        <v>1409</v>
      </c>
      <c r="L6660" t="s">
        <v>1308</v>
      </c>
    </row>
    <row r="6661" spans="8:12" x14ac:dyDescent="0.25">
      <c r="H6661" t="s">
        <v>7234</v>
      </c>
      <c r="I6661">
        <v>9522647</v>
      </c>
      <c r="J6661">
        <v>636092039</v>
      </c>
      <c r="K6661" t="s">
        <v>1464</v>
      </c>
      <c r="L6661" t="s">
        <v>1341</v>
      </c>
    </row>
    <row r="6662" spans="8:12" x14ac:dyDescent="0.25">
      <c r="H6662" t="s">
        <v>7235</v>
      </c>
      <c r="I6662">
        <v>9522635</v>
      </c>
      <c r="J6662">
        <v>636092186</v>
      </c>
      <c r="K6662" t="s">
        <v>1464</v>
      </c>
      <c r="L6662" t="s">
        <v>1341</v>
      </c>
    </row>
    <row r="6663" spans="8:12" x14ac:dyDescent="0.25">
      <c r="H6663" t="s">
        <v>7236</v>
      </c>
      <c r="I6663">
        <v>9443140</v>
      </c>
      <c r="J6663">
        <v>235084179</v>
      </c>
      <c r="K6663" t="s">
        <v>1558</v>
      </c>
      <c r="L6663" t="s">
        <v>1326</v>
      </c>
    </row>
    <row r="6664" spans="8:12" x14ac:dyDescent="0.25">
      <c r="H6664" t="s">
        <v>7237</v>
      </c>
      <c r="I6664">
        <v>9434204</v>
      </c>
      <c r="J6664">
        <v>235075102</v>
      </c>
      <c r="K6664" t="s">
        <v>1558</v>
      </c>
      <c r="L6664" t="s">
        <v>1326</v>
      </c>
    </row>
    <row r="6665" spans="8:12" x14ac:dyDescent="0.25">
      <c r="H6665" t="s">
        <v>7238</v>
      </c>
      <c r="I6665">
        <v>9353149</v>
      </c>
      <c r="J6665">
        <v>235060252</v>
      </c>
      <c r="K6665" t="s">
        <v>1558</v>
      </c>
      <c r="L6665" t="s">
        <v>1326</v>
      </c>
    </row>
    <row r="6666" spans="8:12" x14ac:dyDescent="0.25">
      <c r="H6666" t="s">
        <v>7239</v>
      </c>
      <c r="I6666">
        <v>9522087</v>
      </c>
      <c r="J6666">
        <v>636092098</v>
      </c>
      <c r="K6666" t="s">
        <v>1464</v>
      </c>
      <c r="L6666" t="s">
        <v>1308</v>
      </c>
    </row>
    <row r="6667" spans="8:12" x14ac:dyDescent="0.25">
      <c r="H6667" t="s">
        <v>7240</v>
      </c>
      <c r="I6667">
        <v>9353101</v>
      </c>
      <c r="J6667">
        <v>235060248</v>
      </c>
      <c r="K6667" t="s">
        <v>1558</v>
      </c>
      <c r="L6667" t="s">
        <v>1326</v>
      </c>
    </row>
    <row r="6668" spans="8:12" x14ac:dyDescent="0.25">
      <c r="H6668" t="s">
        <v>7241</v>
      </c>
      <c r="I6668">
        <v>9347308</v>
      </c>
      <c r="J6668">
        <v>235060233</v>
      </c>
      <c r="K6668" t="s">
        <v>1558</v>
      </c>
      <c r="L6668" t="s">
        <v>1326</v>
      </c>
    </row>
    <row r="6669" spans="8:12" x14ac:dyDescent="0.25">
      <c r="H6669" t="s">
        <v>7242</v>
      </c>
      <c r="I6669">
        <v>9353096</v>
      </c>
      <c r="J6669">
        <v>235060255</v>
      </c>
      <c r="K6669" t="s">
        <v>1558</v>
      </c>
      <c r="L6669" t="s">
        <v>1326</v>
      </c>
    </row>
    <row r="6670" spans="8:12" x14ac:dyDescent="0.25">
      <c r="H6670" t="s">
        <v>7243</v>
      </c>
      <c r="I6670">
        <v>9434228</v>
      </c>
      <c r="J6670">
        <v>235075105</v>
      </c>
      <c r="K6670" t="s">
        <v>1558</v>
      </c>
      <c r="L6670" t="s">
        <v>1326</v>
      </c>
    </row>
    <row r="6671" spans="8:12" x14ac:dyDescent="0.25">
      <c r="H6671" t="s">
        <v>7244</v>
      </c>
      <c r="I6671">
        <v>9353137</v>
      </c>
      <c r="J6671">
        <v>235060251</v>
      </c>
      <c r="K6671" t="s">
        <v>1558</v>
      </c>
      <c r="L6671" t="s">
        <v>1326</v>
      </c>
    </row>
    <row r="6672" spans="8:12" x14ac:dyDescent="0.25">
      <c r="H6672" t="s">
        <v>7245</v>
      </c>
      <c r="I6672">
        <v>9434216</v>
      </c>
      <c r="J6672">
        <v>235075103</v>
      </c>
      <c r="K6672" t="s">
        <v>1558</v>
      </c>
      <c r="L6672" t="s">
        <v>1326</v>
      </c>
    </row>
    <row r="6673" spans="8:12" x14ac:dyDescent="0.25">
      <c r="H6673" t="s">
        <v>7246</v>
      </c>
      <c r="I6673">
        <v>9433901</v>
      </c>
      <c r="J6673">
        <v>235070011</v>
      </c>
      <c r="K6673" t="s">
        <v>1558</v>
      </c>
      <c r="L6673" t="s">
        <v>1326</v>
      </c>
    </row>
    <row r="6674" spans="8:12" x14ac:dyDescent="0.25">
      <c r="H6674" t="s">
        <v>7247</v>
      </c>
      <c r="I6674">
        <v>9443164</v>
      </c>
      <c r="J6674">
        <v>235084182</v>
      </c>
      <c r="K6674" t="s">
        <v>1558</v>
      </c>
      <c r="L6674" t="s">
        <v>1326</v>
      </c>
    </row>
    <row r="6675" spans="8:12" x14ac:dyDescent="0.25">
      <c r="H6675" t="s">
        <v>7248</v>
      </c>
      <c r="I6675">
        <v>9443152</v>
      </c>
      <c r="J6675">
        <v>235084181</v>
      </c>
      <c r="K6675" t="s">
        <v>1558</v>
      </c>
      <c r="L6675" t="s">
        <v>1326</v>
      </c>
    </row>
    <row r="6676" spans="8:12" x14ac:dyDescent="0.25">
      <c r="H6676" t="s">
        <v>7249</v>
      </c>
      <c r="I6676">
        <v>9353113</v>
      </c>
      <c r="J6676">
        <v>235060247</v>
      </c>
      <c r="K6676" t="s">
        <v>1558</v>
      </c>
      <c r="L6676" t="s">
        <v>1326</v>
      </c>
    </row>
    <row r="6677" spans="8:12" x14ac:dyDescent="0.25">
      <c r="H6677" t="s">
        <v>7250</v>
      </c>
      <c r="I6677">
        <v>9353125</v>
      </c>
      <c r="J6677">
        <v>235060249</v>
      </c>
      <c r="K6677" t="s">
        <v>1558</v>
      </c>
      <c r="L6677" t="s">
        <v>1326</v>
      </c>
    </row>
    <row r="6678" spans="8:12" x14ac:dyDescent="0.25">
      <c r="H6678" t="s">
        <v>7251</v>
      </c>
      <c r="I6678">
        <v>9434230</v>
      </c>
      <c r="J6678">
        <v>235084184</v>
      </c>
      <c r="K6678" t="s">
        <v>1558</v>
      </c>
      <c r="L6678" t="s">
        <v>1326</v>
      </c>
    </row>
    <row r="6679" spans="8:12" x14ac:dyDescent="0.25">
      <c r="H6679" t="s">
        <v>7252</v>
      </c>
      <c r="I6679">
        <v>9353084</v>
      </c>
      <c r="J6679">
        <v>235060253</v>
      </c>
      <c r="K6679" t="s">
        <v>1558</v>
      </c>
      <c r="L6679" t="s">
        <v>1326</v>
      </c>
    </row>
    <row r="6680" spans="8:12" x14ac:dyDescent="0.25">
      <c r="H6680" t="s">
        <v>7253</v>
      </c>
      <c r="I6680">
        <v>9730892</v>
      </c>
      <c r="J6680">
        <v>412300650</v>
      </c>
      <c r="K6680" t="s">
        <v>1328</v>
      </c>
      <c r="L6680" t="s">
        <v>1329</v>
      </c>
    </row>
    <row r="6681" spans="8:12" x14ac:dyDescent="0.25">
      <c r="H6681" t="s">
        <v>7254</v>
      </c>
      <c r="I6681">
        <v>9031430</v>
      </c>
      <c r="J6681">
        <v>312050000</v>
      </c>
      <c r="K6681" t="s">
        <v>1379</v>
      </c>
      <c r="L6681" t="s">
        <v>1295</v>
      </c>
    </row>
    <row r="6682" spans="8:12" x14ac:dyDescent="0.25">
      <c r="H6682" t="s">
        <v>7254</v>
      </c>
      <c r="I6682">
        <v>9031430</v>
      </c>
      <c r="J6682">
        <v>310710928</v>
      </c>
      <c r="K6682" t="s">
        <v>4450</v>
      </c>
      <c r="L6682" t="s">
        <v>1295</v>
      </c>
    </row>
    <row r="6683" spans="8:12" x14ac:dyDescent="0.25">
      <c r="H6683" t="s">
        <v>7255</v>
      </c>
      <c r="I6683">
        <v>9457218</v>
      </c>
      <c r="J6683">
        <v>538005392</v>
      </c>
      <c r="K6683" t="s">
        <v>1437</v>
      </c>
      <c r="L6683" t="s">
        <v>1614</v>
      </c>
    </row>
    <row r="6684" spans="8:12" x14ac:dyDescent="0.25">
      <c r="H6684" t="s">
        <v>7256</v>
      </c>
      <c r="I6684">
        <v>9441283</v>
      </c>
      <c r="J6684">
        <v>538003817</v>
      </c>
      <c r="K6684" t="s">
        <v>1437</v>
      </c>
      <c r="L6684" t="s">
        <v>1341</v>
      </c>
    </row>
    <row r="6685" spans="8:12" x14ac:dyDescent="0.25">
      <c r="H6685" t="s">
        <v>7257</v>
      </c>
      <c r="I6685">
        <v>9514195</v>
      </c>
      <c r="J6685">
        <v>356686000</v>
      </c>
      <c r="K6685" t="s">
        <v>1332</v>
      </c>
      <c r="L6685" t="s">
        <v>1326</v>
      </c>
    </row>
    <row r="6686" spans="8:12" x14ac:dyDescent="0.25">
      <c r="H6686" t="s">
        <v>7258</v>
      </c>
      <c r="I6686">
        <v>9736511</v>
      </c>
      <c r="J6686">
        <v>352744000</v>
      </c>
      <c r="K6686" t="s">
        <v>1332</v>
      </c>
      <c r="L6686" t="s">
        <v>1313</v>
      </c>
    </row>
    <row r="6687" spans="8:12" x14ac:dyDescent="0.25">
      <c r="H6687" t="s">
        <v>7259</v>
      </c>
      <c r="I6687">
        <v>9253428</v>
      </c>
      <c r="J6687">
        <v>354051000</v>
      </c>
      <c r="K6687" t="s">
        <v>1332</v>
      </c>
      <c r="L6687" t="s">
        <v>2037</v>
      </c>
    </row>
    <row r="6688" spans="8:12" x14ac:dyDescent="0.25">
      <c r="H6688" t="s">
        <v>7260</v>
      </c>
      <c r="I6688">
        <v>9602667</v>
      </c>
      <c r="J6688">
        <v>352461000</v>
      </c>
      <c r="K6688" t="s">
        <v>1332</v>
      </c>
      <c r="L6688" t="s">
        <v>1326</v>
      </c>
    </row>
    <row r="6689" spans="8:12" x14ac:dyDescent="0.25">
      <c r="H6689" t="s">
        <v>7261</v>
      </c>
      <c r="I6689">
        <v>9427421</v>
      </c>
      <c r="J6689">
        <v>354326000</v>
      </c>
      <c r="K6689" t="s">
        <v>1332</v>
      </c>
      <c r="L6689" t="s">
        <v>1326</v>
      </c>
    </row>
    <row r="6690" spans="8:12" x14ac:dyDescent="0.25">
      <c r="H6690" t="s">
        <v>7262</v>
      </c>
      <c r="I6690">
        <v>9478482</v>
      </c>
      <c r="J6690">
        <v>372279000</v>
      </c>
      <c r="L6690" t="s">
        <v>1295</v>
      </c>
    </row>
    <row r="6691" spans="8:12" x14ac:dyDescent="0.25">
      <c r="H6691" t="s">
        <v>7263</v>
      </c>
      <c r="I6691">
        <v>9268540</v>
      </c>
      <c r="J6691">
        <v>355433000</v>
      </c>
      <c r="K6691" t="s">
        <v>1332</v>
      </c>
      <c r="L6691" t="s">
        <v>1326</v>
      </c>
    </row>
    <row r="6692" spans="8:12" x14ac:dyDescent="0.25">
      <c r="H6692" t="s">
        <v>7264</v>
      </c>
      <c r="I6692">
        <v>9682100</v>
      </c>
      <c r="J6692">
        <v>351701000</v>
      </c>
      <c r="K6692" t="s">
        <v>1332</v>
      </c>
      <c r="L6692" t="s">
        <v>1412</v>
      </c>
    </row>
    <row r="6693" spans="8:12" x14ac:dyDescent="0.25">
      <c r="H6693" t="s">
        <v>7265</v>
      </c>
      <c r="I6693">
        <v>9331218</v>
      </c>
      <c r="J6693">
        <v>352352000</v>
      </c>
      <c r="K6693" t="s">
        <v>1332</v>
      </c>
      <c r="L6693" t="s">
        <v>1326</v>
      </c>
    </row>
    <row r="6694" spans="8:12" x14ac:dyDescent="0.25">
      <c r="H6694" t="s">
        <v>7266</v>
      </c>
      <c r="I6694">
        <v>9402988</v>
      </c>
      <c r="J6694">
        <v>441964000</v>
      </c>
      <c r="K6694" t="s">
        <v>1352</v>
      </c>
      <c r="L6694" t="s">
        <v>1346</v>
      </c>
    </row>
    <row r="6695" spans="8:12" x14ac:dyDescent="0.25">
      <c r="H6695" t="s">
        <v>7267</v>
      </c>
      <c r="I6695">
        <v>9747077</v>
      </c>
      <c r="J6695">
        <v>352275000</v>
      </c>
      <c r="K6695" t="s">
        <v>1332</v>
      </c>
      <c r="L6695" t="s">
        <v>1313</v>
      </c>
    </row>
    <row r="6696" spans="8:12" x14ac:dyDescent="0.25">
      <c r="H6696" t="s">
        <v>7268</v>
      </c>
      <c r="I6696">
        <v>9403267</v>
      </c>
      <c r="J6696">
        <v>355224000</v>
      </c>
      <c r="K6696" t="s">
        <v>1332</v>
      </c>
      <c r="L6696" t="s">
        <v>1326</v>
      </c>
    </row>
    <row r="6697" spans="8:12" x14ac:dyDescent="0.25">
      <c r="H6697" t="s">
        <v>7269</v>
      </c>
      <c r="I6697">
        <v>9699608</v>
      </c>
      <c r="J6697">
        <v>352132000</v>
      </c>
      <c r="K6697" t="s">
        <v>1332</v>
      </c>
      <c r="L6697" t="s">
        <v>1313</v>
      </c>
    </row>
    <row r="6698" spans="8:12" x14ac:dyDescent="0.25">
      <c r="H6698" t="s">
        <v>7270</v>
      </c>
      <c r="I6698">
        <v>9774408</v>
      </c>
      <c r="J6698">
        <v>374426000</v>
      </c>
      <c r="L6698" t="s">
        <v>1313</v>
      </c>
    </row>
    <row r="6699" spans="8:12" x14ac:dyDescent="0.25">
      <c r="H6699" t="s">
        <v>7271</v>
      </c>
      <c r="I6699">
        <v>9217761</v>
      </c>
      <c r="J6699">
        <v>351435000</v>
      </c>
      <c r="K6699" t="s">
        <v>1332</v>
      </c>
      <c r="L6699" t="s">
        <v>1341</v>
      </c>
    </row>
    <row r="6700" spans="8:12" x14ac:dyDescent="0.25">
      <c r="H6700" t="s">
        <v>7272</v>
      </c>
      <c r="I6700">
        <v>6801212</v>
      </c>
      <c r="J6700">
        <v>514406000</v>
      </c>
      <c r="K6700" t="s">
        <v>1406</v>
      </c>
      <c r="L6700" t="s">
        <v>1295</v>
      </c>
    </row>
    <row r="6701" spans="8:12" x14ac:dyDescent="0.25">
      <c r="H6701" t="s">
        <v>7273</v>
      </c>
      <c r="I6701">
        <v>7115957</v>
      </c>
      <c r="J6701">
        <v>214181113</v>
      </c>
      <c r="K6701" t="s">
        <v>1302</v>
      </c>
      <c r="L6701" t="s">
        <v>1295</v>
      </c>
    </row>
    <row r="6702" spans="8:12" x14ac:dyDescent="0.25">
      <c r="H6702" t="s">
        <v>7274</v>
      </c>
      <c r="I6702">
        <v>9306392</v>
      </c>
      <c r="J6702">
        <v>304805000</v>
      </c>
      <c r="K6702" t="s">
        <v>1294</v>
      </c>
      <c r="L6702" t="s">
        <v>1295</v>
      </c>
    </row>
    <row r="6703" spans="8:12" x14ac:dyDescent="0.25">
      <c r="H6703" t="s">
        <v>7275</v>
      </c>
      <c r="I6703">
        <v>9306407</v>
      </c>
      <c r="J6703">
        <v>304888000</v>
      </c>
      <c r="K6703" t="s">
        <v>1294</v>
      </c>
      <c r="L6703" t="s">
        <v>1295</v>
      </c>
    </row>
    <row r="6704" spans="8:12" x14ac:dyDescent="0.25">
      <c r="H6704" t="s">
        <v>7276</v>
      </c>
      <c r="I6704">
        <v>9370147</v>
      </c>
      <c r="J6704">
        <v>356223000</v>
      </c>
      <c r="K6704" t="s">
        <v>1332</v>
      </c>
      <c r="L6704" t="s">
        <v>1341</v>
      </c>
    </row>
    <row r="6705" spans="8:12" x14ac:dyDescent="0.25">
      <c r="H6705" t="s">
        <v>7277</v>
      </c>
      <c r="I6705">
        <v>9691046</v>
      </c>
      <c r="J6705">
        <v>354945000</v>
      </c>
      <c r="K6705" t="s">
        <v>1332</v>
      </c>
      <c r="L6705" t="s">
        <v>1308</v>
      </c>
    </row>
    <row r="6706" spans="8:12" x14ac:dyDescent="0.25">
      <c r="H6706" t="s">
        <v>7278</v>
      </c>
      <c r="I6706">
        <v>9702039</v>
      </c>
      <c r="J6706">
        <v>311000373</v>
      </c>
      <c r="K6706" t="s">
        <v>1609</v>
      </c>
      <c r="L6706" t="s">
        <v>1313</v>
      </c>
    </row>
    <row r="6707" spans="8:12" x14ac:dyDescent="0.25">
      <c r="H6707" t="s">
        <v>7279</v>
      </c>
      <c r="I6707">
        <v>9372767</v>
      </c>
      <c r="J6707">
        <v>636016175</v>
      </c>
      <c r="K6707" t="s">
        <v>1464</v>
      </c>
      <c r="L6707" t="s">
        <v>1341</v>
      </c>
    </row>
    <row r="6708" spans="8:12" x14ac:dyDescent="0.25">
      <c r="H6708" t="s">
        <v>7280</v>
      </c>
      <c r="I6708">
        <v>9625114</v>
      </c>
      <c r="J6708">
        <v>566467000</v>
      </c>
      <c r="L6708" t="s">
        <v>1329</v>
      </c>
    </row>
    <row r="6709" spans="8:12" x14ac:dyDescent="0.25">
      <c r="H6709" t="s">
        <v>7281</v>
      </c>
      <c r="I6709">
        <v>9630834</v>
      </c>
      <c r="J6709">
        <v>566396000</v>
      </c>
      <c r="L6709" t="s">
        <v>3478</v>
      </c>
    </row>
    <row r="6710" spans="8:12" x14ac:dyDescent="0.25">
      <c r="H6710" t="s">
        <v>7282</v>
      </c>
      <c r="I6710">
        <v>9708100</v>
      </c>
      <c r="J6710">
        <v>564926000</v>
      </c>
      <c r="K6710" t="s">
        <v>1441</v>
      </c>
      <c r="L6710" t="s">
        <v>1329</v>
      </c>
    </row>
    <row r="6711" spans="8:12" x14ac:dyDescent="0.25">
      <c r="H6711" t="s">
        <v>7283</v>
      </c>
      <c r="I6711">
        <v>9708112</v>
      </c>
      <c r="J6711">
        <v>564927000</v>
      </c>
      <c r="K6711" t="s">
        <v>1441</v>
      </c>
      <c r="L6711" t="s">
        <v>1329</v>
      </c>
    </row>
    <row r="6712" spans="8:12" x14ac:dyDescent="0.25">
      <c r="H6712" t="s">
        <v>7284</v>
      </c>
      <c r="I6712">
        <v>9726865</v>
      </c>
      <c r="J6712">
        <v>565839000</v>
      </c>
      <c r="L6712" t="s">
        <v>1329</v>
      </c>
    </row>
    <row r="6713" spans="8:12" x14ac:dyDescent="0.25">
      <c r="H6713" t="s">
        <v>7285</v>
      </c>
      <c r="I6713">
        <v>9726877</v>
      </c>
      <c r="J6713">
        <v>566176000</v>
      </c>
      <c r="L6713" t="s">
        <v>1329</v>
      </c>
    </row>
    <row r="6714" spans="8:12" x14ac:dyDescent="0.25">
      <c r="H6714" t="s">
        <v>7286</v>
      </c>
      <c r="I6714">
        <v>9658147</v>
      </c>
      <c r="J6714">
        <v>563421000</v>
      </c>
      <c r="K6714" t="s">
        <v>1441</v>
      </c>
      <c r="L6714" t="s">
        <v>1329</v>
      </c>
    </row>
    <row r="6715" spans="8:12" x14ac:dyDescent="0.25">
      <c r="H6715" t="s">
        <v>7287</v>
      </c>
      <c r="I6715">
        <v>9673939</v>
      </c>
      <c r="J6715">
        <v>563537000</v>
      </c>
      <c r="K6715" t="s">
        <v>1441</v>
      </c>
      <c r="L6715" t="s">
        <v>1308</v>
      </c>
    </row>
    <row r="6716" spans="8:12" x14ac:dyDescent="0.25">
      <c r="H6716" t="s">
        <v>7288</v>
      </c>
      <c r="I6716">
        <v>9692284</v>
      </c>
      <c r="J6716">
        <v>565144000</v>
      </c>
      <c r="L6716" t="s">
        <v>1329</v>
      </c>
    </row>
    <row r="6717" spans="8:12" x14ac:dyDescent="0.25">
      <c r="H6717" t="s">
        <v>7289</v>
      </c>
      <c r="I6717">
        <v>9712527</v>
      </c>
      <c r="J6717">
        <v>565410000</v>
      </c>
      <c r="L6717" t="s">
        <v>1329</v>
      </c>
    </row>
    <row r="6718" spans="8:12" x14ac:dyDescent="0.25">
      <c r="H6718" t="s">
        <v>7290</v>
      </c>
      <c r="I6718">
        <v>9724398</v>
      </c>
      <c r="J6718">
        <v>565614000</v>
      </c>
      <c r="L6718" t="s">
        <v>1329</v>
      </c>
    </row>
    <row r="6719" spans="8:12" x14ac:dyDescent="0.25">
      <c r="H6719" t="s">
        <v>7291</v>
      </c>
      <c r="I6719">
        <v>9724403</v>
      </c>
      <c r="J6719">
        <v>565837000</v>
      </c>
      <c r="L6719" t="s">
        <v>1329</v>
      </c>
    </row>
    <row r="6720" spans="8:12" x14ac:dyDescent="0.25">
      <c r="H6720" t="s">
        <v>7292</v>
      </c>
      <c r="I6720">
        <v>9724415</v>
      </c>
      <c r="J6720">
        <v>566099000</v>
      </c>
      <c r="L6720" t="s">
        <v>1329</v>
      </c>
    </row>
    <row r="6721" spans="8:12" x14ac:dyDescent="0.25">
      <c r="H6721" t="s">
        <v>7293</v>
      </c>
      <c r="I6721">
        <v>9724427</v>
      </c>
      <c r="J6721">
        <v>565292000</v>
      </c>
      <c r="L6721" t="s">
        <v>1329</v>
      </c>
    </row>
    <row r="6722" spans="8:12" x14ac:dyDescent="0.25">
      <c r="H6722" t="s">
        <v>7293</v>
      </c>
      <c r="I6722">
        <v>9724427</v>
      </c>
      <c r="J6722">
        <v>351660000</v>
      </c>
      <c r="K6722" t="s">
        <v>1332</v>
      </c>
      <c r="L6722" t="s">
        <v>1329</v>
      </c>
    </row>
    <row r="6723" spans="8:12" x14ac:dyDescent="0.25">
      <c r="H6723" t="s">
        <v>7294</v>
      </c>
      <c r="I6723">
        <v>9752541</v>
      </c>
      <c r="J6723">
        <v>565327000</v>
      </c>
      <c r="L6723" t="s">
        <v>1329</v>
      </c>
    </row>
    <row r="6724" spans="8:12" x14ac:dyDescent="0.25">
      <c r="H6724" t="s">
        <v>7295</v>
      </c>
      <c r="I6724">
        <v>9610224</v>
      </c>
      <c r="J6724">
        <v>373828000</v>
      </c>
      <c r="L6724" t="s">
        <v>1341</v>
      </c>
    </row>
    <row r="6725" spans="8:12" x14ac:dyDescent="0.25">
      <c r="H6725" t="s">
        <v>7296</v>
      </c>
      <c r="I6725">
        <v>9362217</v>
      </c>
      <c r="J6725">
        <v>372055000</v>
      </c>
      <c r="L6725" t="s">
        <v>1341</v>
      </c>
    </row>
    <row r="6726" spans="8:12" x14ac:dyDescent="0.25">
      <c r="H6726" t="s">
        <v>7297</v>
      </c>
      <c r="I6726">
        <v>9370551</v>
      </c>
      <c r="J6726">
        <v>372116000</v>
      </c>
      <c r="L6726" t="s">
        <v>1614</v>
      </c>
    </row>
    <row r="6727" spans="8:12" x14ac:dyDescent="0.25">
      <c r="H6727" t="s">
        <v>291</v>
      </c>
      <c r="I6727">
        <v>9478626</v>
      </c>
      <c r="J6727">
        <v>538003477</v>
      </c>
      <c r="K6727" t="s">
        <v>1437</v>
      </c>
      <c r="L6727" t="s">
        <v>1341</v>
      </c>
    </row>
    <row r="6728" spans="8:12" x14ac:dyDescent="0.25">
      <c r="H6728" t="s">
        <v>7298</v>
      </c>
      <c r="I6728">
        <v>9637143</v>
      </c>
      <c r="J6728">
        <v>210763000</v>
      </c>
      <c r="K6728" t="s">
        <v>1443</v>
      </c>
      <c r="L6728" t="s">
        <v>1308</v>
      </c>
    </row>
    <row r="6729" spans="8:12" x14ac:dyDescent="0.25">
      <c r="H6729" t="s">
        <v>7299</v>
      </c>
      <c r="I6729">
        <v>9227675</v>
      </c>
      <c r="J6729">
        <v>210940000</v>
      </c>
      <c r="K6729" t="s">
        <v>1443</v>
      </c>
      <c r="L6729" t="s">
        <v>1341</v>
      </c>
    </row>
    <row r="6730" spans="8:12" x14ac:dyDescent="0.25">
      <c r="H6730" t="s">
        <v>542</v>
      </c>
      <c r="I6730">
        <v>9727429</v>
      </c>
      <c r="J6730">
        <v>566267000</v>
      </c>
      <c r="L6730" t="s">
        <v>1308</v>
      </c>
    </row>
    <row r="6731" spans="8:12" x14ac:dyDescent="0.25">
      <c r="H6731" t="s">
        <v>543</v>
      </c>
      <c r="I6731">
        <v>9485021</v>
      </c>
      <c r="J6731">
        <v>564879000</v>
      </c>
      <c r="K6731" t="s">
        <v>1441</v>
      </c>
      <c r="L6731" t="s">
        <v>1308</v>
      </c>
    </row>
    <row r="6732" spans="8:12" x14ac:dyDescent="0.25">
      <c r="H6732" t="s">
        <v>7300</v>
      </c>
      <c r="I6732">
        <v>9527013</v>
      </c>
      <c r="J6732">
        <v>566534000</v>
      </c>
      <c r="L6732" t="s">
        <v>1313</v>
      </c>
    </row>
    <row r="6733" spans="8:12" x14ac:dyDescent="0.25">
      <c r="H6733" t="s">
        <v>7301</v>
      </c>
      <c r="I6733">
        <v>9615341</v>
      </c>
      <c r="J6733">
        <v>566535000</v>
      </c>
      <c r="L6733" t="s">
        <v>1395</v>
      </c>
    </row>
    <row r="6734" spans="8:12" x14ac:dyDescent="0.25">
      <c r="H6734" t="s">
        <v>7302</v>
      </c>
      <c r="I6734">
        <v>9615353</v>
      </c>
      <c r="J6734">
        <v>566574000</v>
      </c>
      <c r="L6734" t="s">
        <v>1346</v>
      </c>
    </row>
    <row r="6735" spans="8:12" x14ac:dyDescent="0.25">
      <c r="H6735" t="s">
        <v>7303</v>
      </c>
      <c r="I6735">
        <v>9638836</v>
      </c>
      <c r="J6735">
        <v>566715000</v>
      </c>
      <c r="L6735" t="s">
        <v>1308</v>
      </c>
    </row>
    <row r="6736" spans="8:12" x14ac:dyDescent="0.25">
      <c r="H6736" t="s">
        <v>7304</v>
      </c>
      <c r="I6736">
        <v>9660059</v>
      </c>
      <c r="J6736">
        <v>563307000</v>
      </c>
      <c r="K6736" t="s">
        <v>1441</v>
      </c>
      <c r="L6736" t="s">
        <v>1341</v>
      </c>
    </row>
    <row r="6737" spans="8:12" x14ac:dyDescent="0.25">
      <c r="H6737" t="s">
        <v>7305</v>
      </c>
      <c r="I6737">
        <v>9675597</v>
      </c>
      <c r="J6737">
        <v>564289000</v>
      </c>
      <c r="K6737" t="s">
        <v>1441</v>
      </c>
      <c r="L6737" t="s">
        <v>1308</v>
      </c>
    </row>
    <row r="6738" spans="8:12" x14ac:dyDescent="0.25">
      <c r="H6738" t="s">
        <v>175</v>
      </c>
      <c r="I6738">
        <v>9527960</v>
      </c>
      <c r="J6738">
        <v>566600000</v>
      </c>
      <c r="L6738" t="s">
        <v>1341</v>
      </c>
    </row>
    <row r="6739" spans="8:12" x14ac:dyDescent="0.25">
      <c r="H6739" t="s">
        <v>7306</v>
      </c>
      <c r="I6739">
        <v>9465174</v>
      </c>
      <c r="J6739">
        <v>563905000</v>
      </c>
      <c r="K6739" t="s">
        <v>1441</v>
      </c>
      <c r="L6739" t="s">
        <v>1341</v>
      </c>
    </row>
    <row r="6740" spans="8:12" x14ac:dyDescent="0.25">
      <c r="H6740" t="s">
        <v>7307</v>
      </c>
      <c r="I6740">
        <v>9598165</v>
      </c>
      <c r="J6740">
        <v>636015289</v>
      </c>
      <c r="K6740" t="s">
        <v>1464</v>
      </c>
      <c r="L6740" t="s">
        <v>1341</v>
      </c>
    </row>
    <row r="6741" spans="8:12" x14ac:dyDescent="0.25">
      <c r="H6741" t="s">
        <v>7308</v>
      </c>
      <c r="I6741">
        <v>9455985</v>
      </c>
      <c r="J6741">
        <v>247228300</v>
      </c>
      <c r="K6741" t="s">
        <v>1398</v>
      </c>
      <c r="L6741" t="s">
        <v>1341</v>
      </c>
    </row>
    <row r="6742" spans="8:12" x14ac:dyDescent="0.25">
      <c r="H6742" t="s">
        <v>7309</v>
      </c>
      <c r="I6742">
        <v>9489546</v>
      </c>
      <c r="J6742">
        <v>246639000</v>
      </c>
      <c r="K6742" t="s">
        <v>1387</v>
      </c>
      <c r="L6742" t="s">
        <v>1295</v>
      </c>
    </row>
    <row r="6743" spans="8:12" x14ac:dyDescent="0.25">
      <c r="H6743" t="s">
        <v>7310</v>
      </c>
      <c r="I6743">
        <v>7920479</v>
      </c>
      <c r="J6743">
        <v>677040700</v>
      </c>
      <c r="K6743" t="s">
        <v>1305</v>
      </c>
      <c r="L6743" t="s">
        <v>1295</v>
      </c>
    </row>
    <row r="6744" spans="8:12" x14ac:dyDescent="0.25">
      <c r="H6744" t="s">
        <v>7311</v>
      </c>
      <c r="I6744">
        <v>9550644</v>
      </c>
      <c r="J6744">
        <v>565919000</v>
      </c>
      <c r="L6744" t="s">
        <v>1362</v>
      </c>
    </row>
    <row r="6745" spans="8:12" x14ac:dyDescent="0.25">
      <c r="H6745" t="s">
        <v>7312</v>
      </c>
      <c r="I6745">
        <v>8515843</v>
      </c>
      <c r="J6745">
        <v>515541000</v>
      </c>
      <c r="K6745" t="s">
        <v>1406</v>
      </c>
      <c r="L6745" t="s">
        <v>1341</v>
      </c>
    </row>
    <row r="6746" spans="8:12" x14ac:dyDescent="0.25">
      <c r="H6746" t="s">
        <v>7313</v>
      </c>
      <c r="I6746">
        <v>9236640</v>
      </c>
      <c r="J6746">
        <v>256123000</v>
      </c>
      <c r="K6746" t="s">
        <v>1340</v>
      </c>
      <c r="L6746" t="s">
        <v>1326</v>
      </c>
    </row>
    <row r="6747" spans="8:12" x14ac:dyDescent="0.25">
      <c r="H6747" t="s">
        <v>7314</v>
      </c>
      <c r="I6747">
        <v>9466219</v>
      </c>
      <c r="J6747">
        <v>246412000</v>
      </c>
      <c r="K6747" t="s">
        <v>1387</v>
      </c>
      <c r="L6747" t="s">
        <v>1295</v>
      </c>
    </row>
    <row r="6748" spans="8:12" x14ac:dyDescent="0.25">
      <c r="H6748" t="s">
        <v>7315</v>
      </c>
      <c r="I6748">
        <v>9786267</v>
      </c>
      <c r="J6748">
        <v>636017286</v>
      </c>
      <c r="K6748" t="s">
        <v>1464</v>
      </c>
      <c r="L6748" t="s">
        <v>1308</v>
      </c>
    </row>
    <row r="6749" spans="8:12" x14ac:dyDescent="0.25">
      <c r="H6749" t="s">
        <v>7316</v>
      </c>
      <c r="I6749">
        <v>9077252</v>
      </c>
      <c r="J6749">
        <v>405000117</v>
      </c>
      <c r="K6749" t="s">
        <v>1486</v>
      </c>
      <c r="L6749" t="s">
        <v>1341</v>
      </c>
    </row>
    <row r="6750" spans="8:12" x14ac:dyDescent="0.25">
      <c r="H6750" t="s">
        <v>7317</v>
      </c>
      <c r="I6750">
        <v>9194385</v>
      </c>
      <c r="J6750">
        <v>405000116</v>
      </c>
      <c r="K6750" t="s">
        <v>1486</v>
      </c>
      <c r="L6750" t="s">
        <v>1341</v>
      </c>
    </row>
    <row r="6751" spans="8:12" x14ac:dyDescent="0.25">
      <c r="H6751" t="s">
        <v>7318</v>
      </c>
      <c r="I6751">
        <v>9195652</v>
      </c>
      <c r="J6751">
        <v>246169000</v>
      </c>
      <c r="K6751" t="s">
        <v>1387</v>
      </c>
      <c r="L6751" t="s">
        <v>1295</v>
      </c>
    </row>
    <row r="6752" spans="8:12" x14ac:dyDescent="0.25">
      <c r="H6752" t="s">
        <v>7319</v>
      </c>
      <c r="I6752">
        <v>9418729</v>
      </c>
      <c r="J6752">
        <v>538003413</v>
      </c>
      <c r="K6752" t="s">
        <v>1437</v>
      </c>
      <c r="L6752" t="s">
        <v>1308</v>
      </c>
    </row>
    <row r="6753" spans="8:12" x14ac:dyDescent="0.25">
      <c r="H6753" t="s">
        <v>7320</v>
      </c>
      <c r="I6753">
        <v>9361108</v>
      </c>
      <c r="J6753">
        <v>245995000</v>
      </c>
      <c r="K6753" t="s">
        <v>1387</v>
      </c>
      <c r="L6753" t="s">
        <v>1295</v>
      </c>
    </row>
    <row r="6754" spans="8:12" x14ac:dyDescent="0.25">
      <c r="H6754" t="s">
        <v>7321</v>
      </c>
      <c r="I6754">
        <v>9010917</v>
      </c>
      <c r="J6754">
        <v>257898000</v>
      </c>
      <c r="K6754" t="s">
        <v>1335</v>
      </c>
      <c r="L6754" t="s">
        <v>1326</v>
      </c>
    </row>
    <row r="6755" spans="8:12" x14ac:dyDescent="0.25">
      <c r="H6755" t="s">
        <v>7322</v>
      </c>
      <c r="I6755">
        <v>9251080</v>
      </c>
      <c r="J6755">
        <v>249763000</v>
      </c>
      <c r="K6755" t="s">
        <v>1340</v>
      </c>
      <c r="L6755" t="s">
        <v>1341</v>
      </c>
    </row>
    <row r="6756" spans="8:12" x14ac:dyDescent="0.25">
      <c r="H6756" t="s">
        <v>7323</v>
      </c>
      <c r="I6756">
        <v>8846814</v>
      </c>
      <c r="J6756">
        <v>273353660</v>
      </c>
      <c r="K6756" t="s">
        <v>1297</v>
      </c>
      <c r="L6756" t="s">
        <v>1295</v>
      </c>
    </row>
    <row r="6757" spans="8:12" x14ac:dyDescent="0.25">
      <c r="H6757" t="s">
        <v>7324</v>
      </c>
      <c r="I6757">
        <v>9172155</v>
      </c>
      <c r="J6757">
        <v>248071000</v>
      </c>
      <c r="K6757" t="s">
        <v>1340</v>
      </c>
      <c r="L6757" t="s">
        <v>1326</v>
      </c>
    </row>
    <row r="6758" spans="8:12" x14ac:dyDescent="0.25">
      <c r="H6758" t="s">
        <v>7325</v>
      </c>
      <c r="I6758">
        <v>9187538</v>
      </c>
      <c r="J6758">
        <v>248074000</v>
      </c>
      <c r="K6758" t="s">
        <v>1340</v>
      </c>
      <c r="L6758" t="s">
        <v>1326</v>
      </c>
    </row>
    <row r="6759" spans="8:12" x14ac:dyDescent="0.25">
      <c r="H6759" t="s">
        <v>7326</v>
      </c>
      <c r="I6759">
        <v>9697624</v>
      </c>
      <c r="J6759">
        <v>538005187</v>
      </c>
      <c r="K6759" t="s">
        <v>1437</v>
      </c>
      <c r="L6759" t="s">
        <v>1313</v>
      </c>
    </row>
    <row r="6760" spans="8:12" x14ac:dyDescent="0.25">
      <c r="H6760" t="s">
        <v>7326</v>
      </c>
      <c r="I6760">
        <v>9519559</v>
      </c>
      <c r="J6760">
        <v>354869000</v>
      </c>
      <c r="K6760" t="s">
        <v>1332</v>
      </c>
      <c r="L6760" t="s">
        <v>1295</v>
      </c>
    </row>
    <row r="6761" spans="8:12" x14ac:dyDescent="0.25">
      <c r="H6761" t="s">
        <v>7327</v>
      </c>
      <c r="I6761">
        <v>9460538</v>
      </c>
      <c r="J6761">
        <v>564675000</v>
      </c>
      <c r="K6761" t="s">
        <v>1441</v>
      </c>
      <c r="L6761" t="s">
        <v>1341</v>
      </c>
    </row>
    <row r="6762" spans="8:12" x14ac:dyDescent="0.25">
      <c r="H6762" t="s">
        <v>7328</v>
      </c>
      <c r="I6762">
        <v>8622505</v>
      </c>
      <c r="J6762">
        <v>533000557</v>
      </c>
      <c r="K6762" t="s">
        <v>1563</v>
      </c>
      <c r="L6762" t="s">
        <v>1313</v>
      </c>
    </row>
    <row r="6763" spans="8:12" x14ac:dyDescent="0.25">
      <c r="H6763" t="s">
        <v>7329</v>
      </c>
      <c r="I6763">
        <v>9327059</v>
      </c>
      <c r="J6763">
        <v>248078000</v>
      </c>
      <c r="K6763" t="s">
        <v>1340</v>
      </c>
      <c r="L6763" t="s">
        <v>1326</v>
      </c>
    </row>
    <row r="6764" spans="8:12" x14ac:dyDescent="0.25">
      <c r="H6764" t="s">
        <v>7330</v>
      </c>
      <c r="I6764">
        <v>8418356</v>
      </c>
      <c r="J6764">
        <v>677052100</v>
      </c>
      <c r="K6764" t="s">
        <v>1305</v>
      </c>
      <c r="L6764" t="s">
        <v>1308</v>
      </c>
    </row>
    <row r="6765" spans="8:12" x14ac:dyDescent="0.25">
      <c r="H6765" t="s">
        <v>7331</v>
      </c>
      <c r="I6765">
        <v>8400244</v>
      </c>
      <c r="J6765">
        <v>405000099</v>
      </c>
      <c r="K6765" t="s">
        <v>1486</v>
      </c>
      <c r="L6765" t="s">
        <v>1341</v>
      </c>
    </row>
    <row r="6766" spans="8:12" x14ac:dyDescent="0.25">
      <c r="H6766" t="s">
        <v>7332</v>
      </c>
      <c r="I6766">
        <v>9470325</v>
      </c>
      <c r="J6766">
        <v>372562000</v>
      </c>
      <c r="L6766" t="s">
        <v>1341</v>
      </c>
    </row>
    <row r="6767" spans="8:12" x14ac:dyDescent="0.25">
      <c r="H6767" t="s">
        <v>7333</v>
      </c>
      <c r="I6767">
        <v>9137820</v>
      </c>
      <c r="J6767">
        <v>636015615</v>
      </c>
      <c r="K6767" t="s">
        <v>1464</v>
      </c>
      <c r="L6767" t="s">
        <v>1295</v>
      </c>
    </row>
    <row r="6768" spans="8:12" x14ac:dyDescent="0.25">
      <c r="H6768" t="s">
        <v>7333</v>
      </c>
      <c r="I6768">
        <v>9680891</v>
      </c>
      <c r="J6768">
        <v>372364000</v>
      </c>
      <c r="L6768" t="s">
        <v>1341</v>
      </c>
    </row>
    <row r="6769" spans="8:12" x14ac:dyDescent="0.25">
      <c r="H6769" t="s">
        <v>7334</v>
      </c>
      <c r="I6769">
        <v>9016911</v>
      </c>
      <c r="J6769">
        <v>273332980</v>
      </c>
      <c r="K6769" t="s">
        <v>1297</v>
      </c>
      <c r="L6769" t="s">
        <v>1326</v>
      </c>
    </row>
    <row r="6770" spans="8:12" x14ac:dyDescent="0.25">
      <c r="H6770" t="s">
        <v>7335</v>
      </c>
      <c r="I6770">
        <v>9187368</v>
      </c>
      <c r="J6770">
        <v>441192000</v>
      </c>
      <c r="K6770" t="s">
        <v>1352</v>
      </c>
      <c r="L6770" t="s">
        <v>1341</v>
      </c>
    </row>
    <row r="6771" spans="8:12" x14ac:dyDescent="0.25">
      <c r="H6771" t="s">
        <v>7336</v>
      </c>
      <c r="I6771">
        <v>9403023</v>
      </c>
      <c r="J6771">
        <v>370182000</v>
      </c>
      <c r="L6771" t="s">
        <v>1341</v>
      </c>
    </row>
    <row r="6772" spans="8:12" x14ac:dyDescent="0.25">
      <c r="H6772" t="s">
        <v>7337</v>
      </c>
      <c r="I6772">
        <v>8717908</v>
      </c>
      <c r="J6772">
        <v>616999430</v>
      </c>
      <c r="K6772" t="s">
        <v>1968</v>
      </c>
      <c r="L6772" t="s">
        <v>1326</v>
      </c>
    </row>
    <row r="6773" spans="8:12" x14ac:dyDescent="0.25">
      <c r="H6773" t="s">
        <v>7337</v>
      </c>
      <c r="I6773">
        <v>8717908</v>
      </c>
      <c r="J6773">
        <v>440319000</v>
      </c>
      <c r="K6773" t="s">
        <v>1352</v>
      </c>
      <c r="L6773" t="s">
        <v>1326</v>
      </c>
    </row>
    <row r="6774" spans="8:12" x14ac:dyDescent="0.25">
      <c r="H6774" t="s">
        <v>7338</v>
      </c>
      <c r="I6774">
        <v>8321096</v>
      </c>
      <c r="J6774">
        <v>405000112</v>
      </c>
      <c r="K6774" t="s">
        <v>1486</v>
      </c>
      <c r="L6774" t="s">
        <v>1341</v>
      </c>
    </row>
    <row r="6775" spans="8:12" x14ac:dyDescent="0.25">
      <c r="H6775" t="s">
        <v>7339</v>
      </c>
      <c r="I6775">
        <v>9499931</v>
      </c>
      <c r="J6775">
        <v>563518000</v>
      </c>
      <c r="K6775" t="s">
        <v>1441</v>
      </c>
      <c r="L6775" t="s">
        <v>1295</v>
      </c>
    </row>
    <row r="6776" spans="8:12" x14ac:dyDescent="0.25">
      <c r="H6776" t="s">
        <v>7340</v>
      </c>
      <c r="I6776">
        <v>9147734</v>
      </c>
      <c r="J6776">
        <v>248070000</v>
      </c>
      <c r="K6776" t="s">
        <v>1340</v>
      </c>
      <c r="L6776" t="s">
        <v>1326</v>
      </c>
    </row>
    <row r="6777" spans="8:12" x14ac:dyDescent="0.25">
      <c r="H6777" t="s">
        <v>544</v>
      </c>
      <c r="I6777">
        <v>9675262</v>
      </c>
      <c r="J6777">
        <v>356924000</v>
      </c>
      <c r="K6777" t="s">
        <v>1332</v>
      </c>
      <c r="L6777" t="s">
        <v>1341</v>
      </c>
    </row>
    <row r="6778" spans="8:12" x14ac:dyDescent="0.25">
      <c r="H6778" t="s">
        <v>7341</v>
      </c>
      <c r="I6778">
        <v>7632644</v>
      </c>
      <c r="J6778">
        <v>677057900</v>
      </c>
      <c r="K6778" t="s">
        <v>1305</v>
      </c>
      <c r="L6778" t="s">
        <v>1295</v>
      </c>
    </row>
    <row r="6779" spans="8:12" x14ac:dyDescent="0.25">
      <c r="H6779" t="s">
        <v>7342</v>
      </c>
      <c r="I6779">
        <v>9631682</v>
      </c>
      <c r="J6779">
        <v>563689000</v>
      </c>
      <c r="K6779" t="s">
        <v>1441</v>
      </c>
      <c r="L6779" t="s">
        <v>1313</v>
      </c>
    </row>
    <row r="6780" spans="8:12" x14ac:dyDescent="0.25">
      <c r="H6780" t="s">
        <v>7343</v>
      </c>
      <c r="I6780">
        <v>9446518</v>
      </c>
      <c r="J6780">
        <v>353216000</v>
      </c>
      <c r="K6780" t="s">
        <v>1332</v>
      </c>
      <c r="L6780" t="s">
        <v>1341</v>
      </c>
    </row>
    <row r="6781" spans="8:12" x14ac:dyDescent="0.25">
      <c r="H6781" t="s">
        <v>7344</v>
      </c>
      <c r="I6781">
        <v>9327047</v>
      </c>
      <c r="J6781">
        <v>248075000</v>
      </c>
      <c r="K6781" t="s">
        <v>1340</v>
      </c>
      <c r="L6781" t="s">
        <v>1326</v>
      </c>
    </row>
    <row r="6782" spans="8:12" x14ac:dyDescent="0.25">
      <c r="H6782" t="s">
        <v>7345</v>
      </c>
      <c r="I6782">
        <v>9016923</v>
      </c>
      <c r="J6782">
        <v>273338280</v>
      </c>
      <c r="K6782" t="s">
        <v>1297</v>
      </c>
      <c r="L6782" t="s">
        <v>1326</v>
      </c>
    </row>
    <row r="6783" spans="8:12" x14ac:dyDescent="0.25">
      <c r="H6783" t="s">
        <v>7346</v>
      </c>
      <c r="I6783">
        <v>9516399</v>
      </c>
      <c r="J6783">
        <v>576081000</v>
      </c>
      <c r="K6783" t="s">
        <v>2396</v>
      </c>
      <c r="L6783" t="s">
        <v>1341</v>
      </c>
    </row>
    <row r="6784" spans="8:12" x14ac:dyDescent="0.25">
      <c r="H6784" t="s">
        <v>7347</v>
      </c>
      <c r="I6784">
        <v>9016935</v>
      </c>
      <c r="J6784">
        <v>273328010</v>
      </c>
      <c r="K6784" t="s">
        <v>1297</v>
      </c>
      <c r="L6784" t="s">
        <v>1326</v>
      </c>
    </row>
    <row r="6785" spans="8:12" x14ac:dyDescent="0.25">
      <c r="H6785" t="s">
        <v>7348</v>
      </c>
      <c r="I6785">
        <v>9493200</v>
      </c>
      <c r="J6785">
        <v>636092458</v>
      </c>
      <c r="K6785" t="s">
        <v>1464</v>
      </c>
      <c r="L6785" t="s">
        <v>1341</v>
      </c>
    </row>
    <row r="6786" spans="8:12" x14ac:dyDescent="0.25">
      <c r="H6786" t="s">
        <v>7348</v>
      </c>
      <c r="I6786">
        <v>9493200</v>
      </c>
      <c r="J6786">
        <v>636016136</v>
      </c>
      <c r="K6786" t="s">
        <v>1464</v>
      </c>
      <c r="L6786" t="s">
        <v>1341</v>
      </c>
    </row>
    <row r="6787" spans="8:12" x14ac:dyDescent="0.25">
      <c r="H6787" t="s">
        <v>545</v>
      </c>
      <c r="I6787">
        <v>9658874</v>
      </c>
      <c r="J6787">
        <v>241300000</v>
      </c>
      <c r="K6787" t="s">
        <v>1679</v>
      </c>
      <c r="L6787" t="s">
        <v>1341</v>
      </c>
    </row>
    <row r="6788" spans="8:12" x14ac:dyDescent="0.25">
      <c r="H6788" t="s">
        <v>7349</v>
      </c>
      <c r="I6788">
        <v>9148843</v>
      </c>
      <c r="J6788">
        <v>256877000</v>
      </c>
      <c r="K6788" t="s">
        <v>1340</v>
      </c>
      <c r="L6788" t="s">
        <v>1362</v>
      </c>
    </row>
    <row r="6789" spans="8:12" x14ac:dyDescent="0.25">
      <c r="H6789" t="s">
        <v>7350</v>
      </c>
      <c r="I6789">
        <v>9446702</v>
      </c>
      <c r="J6789">
        <v>370635000</v>
      </c>
      <c r="L6789" t="s">
        <v>1341</v>
      </c>
    </row>
    <row r="6790" spans="8:12" x14ac:dyDescent="0.25">
      <c r="H6790" t="s">
        <v>7351</v>
      </c>
      <c r="I6790">
        <v>9542520</v>
      </c>
      <c r="J6790">
        <v>311035300</v>
      </c>
      <c r="K6790" t="s">
        <v>1609</v>
      </c>
      <c r="L6790" t="s">
        <v>1341</v>
      </c>
    </row>
    <row r="6791" spans="8:12" x14ac:dyDescent="0.25">
      <c r="H6791" t="s">
        <v>7352</v>
      </c>
      <c r="I6791">
        <v>9542532</v>
      </c>
      <c r="J6791">
        <v>311035400</v>
      </c>
      <c r="K6791" t="s">
        <v>1609</v>
      </c>
      <c r="L6791" t="s">
        <v>1341</v>
      </c>
    </row>
    <row r="6792" spans="8:12" x14ac:dyDescent="0.25">
      <c r="H6792" t="s">
        <v>7353</v>
      </c>
      <c r="I6792">
        <v>9542544</v>
      </c>
      <c r="J6792">
        <v>311035600</v>
      </c>
      <c r="K6792" t="s">
        <v>1609</v>
      </c>
      <c r="L6792" t="s">
        <v>1341</v>
      </c>
    </row>
    <row r="6793" spans="8:12" x14ac:dyDescent="0.25">
      <c r="H6793" t="s">
        <v>7354</v>
      </c>
      <c r="I6793">
        <v>9406104</v>
      </c>
      <c r="J6793">
        <v>311016600</v>
      </c>
      <c r="K6793" t="s">
        <v>1609</v>
      </c>
      <c r="L6793" t="s">
        <v>1341</v>
      </c>
    </row>
    <row r="6794" spans="8:12" x14ac:dyDescent="0.25">
      <c r="H6794" t="s">
        <v>7355</v>
      </c>
      <c r="I6794">
        <v>9406087</v>
      </c>
      <c r="J6794">
        <v>311016400</v>
      </c>
      <c r="K6794" t="s">
        <v>1609</v>
      </c>
      <c r="L6794" t="s">
        <v>1341</v>
      </c>
    </row>
    <row r="6795" spans="8:12" x14ac:dyDescent="0.25">
      <c r="H6795" t="s">
        <v>7356</v>
      </c>
      <c r="I6795">
        <v>9446714</v>
      </c>
      <c r="J6795">
        <v>370634000</v>
      </c>
      <c r="L6795" t="s">
        <v>1341</v>
      </c>
    </row>
    <row r="6796" spans="8:12" x14ac:dyDescent="0.25">
      <c r="H6796" t="s">
        <v>7357</v>
      </c>
      <c r="I6796">
        <v>9320295</v>
      </c>
      <c r="J6796">
        <v>309402000</v>
      </c>
      <c r="K6796" t="s">
        <v>1609</v>
      </c>
      <c r="L6796" t="s">
        <v>1341</v>
      </c>
    </row>
    <row r="6797" spans="8:12" x14ac:dyDescent="0.25">
      <c r="H6797" t="s">
        <v>7358</v>
      </c>
      <c r="I6797">
        <v>9045704</v>
      </c>
      <c r="J6797">
        <v>271000919</v>
      </c>
      <c r="K6797" t="s">
        <v>1373</v>
      </c>
      <c r="L6797" t="s">
        <v>1295</v>
      </c>
    </row>
    <row r="6798" spans="8:12" x14ac:dyDescent="0.25">
      <c r="H6798" t="s">
        <v>7359</v>
      </c>
      <c r="I6798">
        <v>9366926</v>
      </c>
      <c r="J6798">
        <v>372484000</v>
      </c>
      <c r="L6798" t="s">
        <v>1326</v>
      </c>
    </row>
    <row r="6799" spans="8:12" x14ac:dyDescent="0.25">
      <c r="H6799" t="s">
        <v>7360</v>
      </c>
      <c r="I6799">
        <v>9630846</v>
      </c>
      <c r="J6799">
        <v>441724000</v>
      </c>
      <c r="K6799" t="s">
        <v>1352</v>
      </c>
      <c r="L6799" t="s">
        <v>3478</v>
      </c>
    </row>
    <row r="6800" spans="8:12" x14ac:dyDescent="0.25">
      <c r="H6800" t="s">
        <v>7361</v>
      </c>
      <c r="I6800">
        <v>9406128</v>
      </c>
      <c r="J6800">
        <v>311033200</v>
      </c>
      <c r="K6800" t="s">
        <v>1609</v>
      </c>
      <c r="L6800" t="s">
        <v>1341</v>
      </c>
    </row>
    <row r="6801" spans="8:12" x14ac:dyDescent="0.25">
      <c r="H6801" t="s">
        <v>7362</v>
      </c>
      <c r="I6801">
        <v>9446726</v>
      </c>
      <c r="J6801">
        <v>370632000</v>
      </c>
      <c r="L6801" t="s">
        <v>1308</v>
      </c>
    </row>
    <row r="6802" spans="8:12" x14ac:dyDescent="0.25">
      <c r="H6802" t="s">
        <v>7363</v>
      </c>
      <c r="I6802">
        <v>9611735</v>
      </c>
      <c r="J6802">
        <v>477441200</v>
      </c>
      <c r="K6802" t="s">
        <v>1348</v>
      </c>
      <c r="L6802" t="s">
        <v>1308</v>
      </c>
    </row>
    <row r="6803" spans="8:12" x14ac:dyDescent="0.25">
      <c r="H6803" t="s">
        <v>7364</v>
      </c>
      <c r="I6803">
        <v>9611759</v>
      </c>
      <c r="J6803">
        <v>477637800</v>
      </c>
      <c r="K6803" t="s">
        <v>1348</v>
      </c>
      <c r="L6803" t="s">
        <v>1308</v>
      </c>
    </row>
    <row r="6804" spans="8:12" x14ac:dyDescent="0.25">
      <c r="H6804" t="s">
        <v>145</v>
      </c>
      <c r="I6804">
        <v>9660061</v>
      </c>
      <c r="J6804">
        <v>311000137</v>
      </c>
      <c r="K6804" t="s">
        <v>1609</v>
      </c>
      <c r="L6804" t="s">
        <v>1341</v>
      </c>
    </row>
    <row r="6805" spans="8:12" x14ac:dyDescent="0.25">
      <c r="H6805" t="s">
        <v>7365</v>
      </c>
      <c r="I6805">
        <v>9748409</v>
      </c>
      <c r="J6805">
        <v>311000446</v>
      </c>
      <c r="K6805" t="s">
        <v>1609</v>
      </c>
      <c r="L6805" t="s">
        <v>1308</v>
      </c>
    </row>
    <row r="6806" spans="8:12" x14ac:dyDescent="0.25">
      <c r="H6806" t="s">
        <v>7366</v>
      </c>
      <c r="I6806">
        <v>9659684</v>
      </c>
      <c r="J6806">
        <v>370873000</v>
      </c>
      <c r="L6806" t="s">
        <v>1308</v>
      </c>
    </row>
    <row r="6807" spans="8:12" x14ac:dyDescent="0.25">
      <c r="H6807" t="s">
        <v>7367</v>
      </c>
      <c r="I6807">
        <v>9237395</v>
      </c>
      <c r="J6807">
        <v>311008400</v>
      </c>
      <c r="K6807" t="s">
        <v>1609</v>
      </c>
      <c r="L6807" t="s">
        <v>1341</v>
      </c>
    </row>
    <row r="6808" spans="8:12" x14ac:dyDescent="0.25">
      <c r="H6808" t="s">
        <v>7368</v>
      </c>
      <c r="I6808">
        <v>9300192</v>
      </c>
      <c r="J6808">
        <v>311015600</v>
      </c>
      <c r="K6808" t="s">
        <v>1609</v>
      </c>
      <c r="L6808" t="s">
        <v>1341</v>
      </c>
    </row>
    <row r="6809" spans="8:12" x14ac:dyDescent="0.25">
      <c r="H6809" t="s">
        <v>7369</v>
      </c>
      <c r="I6809">
        <v>9611747</v>
      </c>
      <c r="J6809">
        <v>477694700</v>
      </c>
      <c r="K6809" t="s">
        <v>1348</v>
      </c>
      <c r="L6809" t="s">
        <v>1308</v>
      </c>
    </row>
    <row r="6810" spans="8:12" x14ac:dyDescent="0.25">
      <c r="H6810" t="s">
        <v>7370</v>
      </c>
      <c r="I6810">
        <v>9635468</v>
      </c>
      <c r="J6810">
        <v>311000195</v>
      </c>
      <c r="K6810" t="s">
        <v>1609</v>
      </c>
      <c r="L6810" t="s">
        <v>1341</v>
      </c>
    </row>
    <row r="6811" spans="8:12" x14ac:dyDescent="0.25">
      <c r="H6811" t="s">
        <v>7371</v>
      </c>
      <c r="I6811">
        <v>9635456</v>
      </c>
      <c r="J6811">
        <v>311000153</v>
      </c>
      <c r="K6811" t="s">
        <v>1609</v>
      </c>
      <c r="L6811" t="s">
        <v>1341</v>
      </c>
    </row>
    <row r="6812" spans="8:12" x14ac:dyDescent="0.25">
      <c r="H6812" t="s">
        <v>7372</v>
      </c>
      <c r="I6812">
        <v>9693381</v>
      </c>
      <c r="J6812">
        <v>477776500</v>
      </c>
      <c r="K6812" t="s">
        <v>1348</v>
      </c>
      <c r="L6812" t="s">
        <v>1308</v>
      </c>
    </row>
    <row r="6813" spans="8:12" x14ac:dyDescent="0.25">
      <c r="H6813" t="s">
        <v>7373</v>
      </c>
      <c r="I6813">
        <v>9569944</v>
      </c>
      <c r="J6813">
        <v>311033300</v>
      </c>
      <c r="K6813" t="s">
        <v>1609</v>
      </c>
      <c r="L6813" t="s">
        <v>1341</v>
      </c>
    </row>
    <row r="6814" spans="8:12" x14ac:dyDescent="0.25">
      <c r="H6814" t="s">
        <v>7374</v>
      </c>
      <c r="I6814">
        <v>9569932</v>
      </c>
      <c r="J6814">
        <v>311016900</v>
      </c>
      <c r="K6814" t="s">
        <v>1609</v>
      </c>
      <c r="L6814" t="s">
        <v>1341</v>
      </c>
    </row>
    <row r="6815" spans="8:12" x14ac:dyDescent="0.25">
      <c r="H6815" t="s">
        <v>7374</v>
      </c>
      <c r="I6815">
        <v>9568262</v>
      </c>
      <c r="J6815">
        <v>310968325</v>
      </c>
      <c r="K6815" t="s">
        <v>4450</v>
      </c>
      <c r="L6815" t="s">
        <v>1308</v>
      </c>
    </row>
    <row r="6816" spans="8:12" x14ac:dyDescent="0.25">
      <c r="H6816" t="s">
        <v>7375</v>
      </c>
      <c r="I6816">
        <v>9673848</v>
      </c>
      <c r="J6816">
        <v>372900000</v>
      </c>
      <c r="L6816" t="s">
        <v>1308</v>
      </c>
    </row>
    <row r="6817" spans="8:12" x14ac:dyDescent="0.25">
      <c r="H6817" t="s">
        <v>7376</v>
      </c>
      <c r="I6817">
        <v>9285419</v>
      </c>
      <c r="J6817">
        <v>311554000</v>
      </c>
      <c r="K6817" t="s">
        <v>1609</v>
      </c>
      <c r="L6817" t="s">
        <v>1341</v>
      </c>
    </row>
    <row r="6818" spans="8:12" x14ac:dyDescent="0.25">
      <c r="H6818" t="s">
        <v>7377</v>
      </c>
      <c r="I6818">
        <v>9473561</v>
      </c>
      <c r="J6818">
        <v>477902100</v>
      </c>
      <c r="K6818" t="s">
        <v>1348</v>
      </c>
      <c r="L6818" t="s">
        <v>1308</v>
      </c>
    </row>
    <row r="6819" spans="8:12" x14ac:dyDescent="0.25">
      <c r="H6819" t="s">
        <v>7378</v>
      </c>
      <c r="I6819">
        <v>9474008</v>
      </c>
      <c r="J6819">
        <v>477550300</v>
      </c>
      <c r="K6819" t="s">
        <v>1348</v>
      </c>
      <c r="L6819" t="s">
        <v>1308</v>
      </c>
    </row>
    <row r="6820" spans="8:12" x14ac:dyDescent="0.25">
      <c r="H6820" t="s">
        <v>7379</v>
      </c>
      <c r="I6820">
        <v>9493121</v>
      </c>
      <c r="J6820">
        <v>477196300</v>
      </c>
      <c r="K6820" t="s">
        <v>1348</v>
      </c>
      <c r="L6820" t="s">
        <v>1308</v>
      </c>
    </row>
    <row r="6821" spans="8:12" x14ac:dyDescent="0.25">
      <c r="H6821" t="s">
        <v>7380</v>
      </c>
      <c r="I6821">
        <v>9493119</v>
      </c>
      <c r="J6821">
        <v>477464900</v>
      </c>
      <c r="K6821" t="s">
        <v>1348</v>
      </c>
      <c r="L6821" t="s">
        <v>1308</v>
      </c>
    </row>
    <row r="6822" spans="8:12" x14ac:dyDescent="0.25">
      <c r="H6822" t="s">
        <v>7381</v>
      </c>
      <c r="I6822">
        <v>9493092</v>
      </c>
      <c r="J6822">
        <v>477413700</v>
      </c>
      <c r="K6822" t="s">
        <v>1348</v>
      </c>
      <c r="L6822" t="s">
        <v>1308</v>
      </c>
    </row>
    <row r="6823" spans="8:12" x14ac:dyDescent="0.25">
      <c r="H6823" t="s">
        <v>7382</v>
      </c>
      <c r="I6823">
        <v>9406386</v>
      </c>
      <c r="J6823">
        <v>477542600</v>
      </c>
      <c r="K6823" t="s">
        <v>1348</v>
      </c>
      <c r="L6823" t="s">
        <v>1362</v>
      </c>
    </row>
    <row r="6824" spans="8:12" x14ac:dyDescent="0.25">
      <c r="H6824" t="s">
        <v>7383</v>
      </c>
      <c r="I6824">
        <v>9406374</v>
      </c>
      <c r="J6824">
        <v>477058500</v>
      </c>
      <c r="K6824" t="s">
        <v>1348</v>
      </c>
      <c r="L6824" t="s">
        <v>1362</v>
      </c>
    </row>
    <row r="6825" spans="8:12" x14ac:dyDescent="0.25">
      <c r="H6825" t="s">
        <v>7384</v>
      </c>
      <c r="I6825">
        <v>9344124</v>
      </c>
      <c r="J6825">
        <v>477656800</v>
      </c>
      <c r="K6825" t="s">
        <v>1348</v>
      </c>
      <c r="L6825" t="s">
        <v>1362</v>
      </c>
    </row>
    <row r="6826" spans="8:12" x14ac:dyDescent="0.25">
      <c r="H6826" t="s">
        <v>7385</v>
      </c>
      <c r="I6826">
        <v>9557953</v>
      </c>
      <c r="J6826">
        <v>477639400</v>
      </c>
      <c r="K6826" t="s">
        <v>1348</v>
      </c>
      <c r="L6826" t="s">
        <v>1295</v>
      </c>
    </row>
    <row r="6827" spans="8:12" x14ac:dyDescent="0.25">
      <c r="H6827" t="s">
        <v>7386</v>
      </c>
      <c r="I6827">
        <v>9406348</v>
      </c>
      <c r="J6827">
        <v>477107800</v>
      </c>
      <c r="K6827" t="s">
        <v>1348</v>
      </c>
      <c r="L6827" t="s">
        <v>1362</v>
      </c>
    </row>
    <row r="6828" spans="8:12" x14ac:dyDescent="0.25">
      <c r="H6828" t="s">
        <v>7387</v>
      </c>
      <c r="I6828">
        <v>9406350</v>
      </c>
      <c r="J6828">
        <v>477163200</v>
      </c>
      <c r="K6828" t="s">
        <v>1348</v>
      </c>
      <c r="L6828" t="s">
        <v>1362</v>
      </c>
    </row>
    <row r="6829" spans="8:12" x14ac:dyDescent="0.25">
      <c r="H6829" t="s">
        <v>7388</v>
      </c>
      <c r="I6829">
        <v>9483736</v>
      </c>
      <c r="J6829">
        <v>477177600</v>
      </c>
      <c r="K6829" t="s">
        <v>1348</v>
      </c>
      <c r="L6829" t="s">
        <v>1362</v>
      </c>
    </row>
    <row r="6830" spans="8:12" x14ac:dyDescent="0.25">
      <c r="H6830" t="s">
        <v>7389</v>
      </c>
      <c r="I6830">
        <v>9344150</v>
      </c>
      <c r="J6830">
        <v>477985200</v>
      </c>
      <c r="K6830" t="s">
        <v>1348</v>
      </c>
      <c r="L6830" t="s">
        <v>1362</v>
      </c>
    </row>
    <row r="6831" spans="8:12" x14ac:dyDescent="0.25">
      <c r="H6831" t="s">
        <v>7390</v>
      </c>
      <c r="I6831">
        <v>9344148</v>
      </c>
      <c r="J6831">
        <v>477985100</v>
      </c>
      <c r="K6831" t="s">
        <v>1348</v>
      </c>
      <c r="L6831" t="s">
        <v>1362</v>
      </c>
    </row>
    <row r="6832" spans="8:12" x14ac:dyDescent="0.25">
      <c r="H6832" t="s">
        <v>7391</v>
      </c>
      <c r="I6832">
        <v>9344136</v>
      </c>
      <c r="J6832">
        <v>477936300</v>
      </c>
      <c r="K6832" t="s">
        <v>1348</v>
      </c>
      <c r="L6832" t="s">
        <v>1362</v>
      </c>
    </row>
    <row r="6833" spans="8:12" x14ac:dyDescent="0.25">
      <c r="H6833" t="s">
        <v>7392</v>
      </c>
      <c r="I6833">
        <v>9628685</v>
      </c>
      <c r="J6833">
        <v>477319600</v>
      </c>
      <c r="K6833" t="s">
        <v>1348</v>
      </c>
      <c r="L6833" t="s">
        <v>1308</v>
      </c>
    </row>
    <row r="6834" spans="8:12" x14ac:dyDescent="0.25">
      <c r="H6834" t="s">
        <v>7393</v>
      </c>
      <c r="I6834">
        <v>9406362</v>
      </c>
      <c r="J6834">
        <v>477056500</v>
      </c>
      <c r="K6834" t="s">
        <v>1348</v>
      </c>
      <c r="L6834" t="s">
        <v>1362</v>
      </c>
    </row>
    <row r="6835" spans="8:12" x14ac:dyDescent="0.25">
      <c r="H6835" t="s">
        <v>7394</v>
      </c>
      <c r="I6835">
        <v>9556911</v>
      </c>
      <c r="J6835">
        <v>477218800</v>
      </c>
      <c r="K6835" t="s">
        <v>1348</v>
      </c>
      <c r="L6835" t="s">
        <v>1295</v>
      </c>
    </row>
    <row r="6836" spans="8:12" x14ac:dyDescent="0.25">
      <c r="H6836" t="s">
        <v>7395</v>
      </c>
      <c r="I6836">
        <v>9602851</v>
      </c>
      <c r="J6836">
        <v>477135900</v>
      </c>
      <c r="K6836" t="s">
        <v>1348</v>
      </c>
      <c r="L6836" t="s">
        <v>1295</v>
      </c>
    </row>
    <row r="6837" spans="8:12" x14ac:dyDescent="0.25">
      <c r="H6837" t="s">
        <v>7396</v>
      </c>
      <c r="I6837">
        <v>9135171</v>
      </c>
      <c r="J6837">
        <v>477743800</v>
      </c>
      <c r="K6837" t="s">
        <v>1348</v>
      </c>
      <c r="L6837" t="s">
        <v>1614</v>
      </c>
    </row>
    <row r="6838" spans="8:12" x14ac:dyDescent="0.25">
      <c r="H6838" t="s">
        <v>7397</v>
      </c>
      <c r="I6838">
        <v>9602863</v>
      </c>
      <c r="J6838">
        <v>477098500</v>
      </c>
      <c r="K6838" t="s">
        <v>1348</v>
      </c>
      <c r="L6838" t="s">
        <v>1295</v>
      </c>
    </row>
    <row r="6839" spans="8:12" x14ac:dyDescent="0.25">
      <c r="H6839" t="s">
        <v>7398</v>
      </c>
      <c r="I6839">
        <v>9628697</v>
      </c>
      <c r="J6839">
        <v>477182900</v>
      </c>
      <c r="K6839" t="s">
        <v>1348</v>
      </c>
      <c r="L6839" t="s">
        <v>1308</v>
      </c>
    </row>
    <row r="6840" spans="8:12" x14ac:dyDescent="0.25">
      <c r="H6840" t="s">
        <v>7399</v>
      </c>
      <c r="I6840">
        <v>9309863</v>
      </c>
      <c r="J6840">
        <v>477328700</v>
      </c>
      <c r="K6840" t="s">
        <v>1348</v>
      </c>
      <c r="L6840" t="s">
        <v>1295</v>
      </c>
    </row>
    <row r="6841" spans="8:12" x14ac:dyDescent="0.25">
      <c r="H6841" t="s">
        <v>7400</v>
      </c>
      <c r="I6841">
        <v>9695169</v>
      </c>
      <c r="J6841">
        <v>477967700</v>
      </c>
      <c r="K6841" t="s">
        <v>1348</v>
      </c>
      <c r="L6841" t="s">
        <v>2217</v>
      </c>
    </row>
    <row r="6842" spans="8:12" x14ac:dyDescent="0.25">
      <c r="H6842" t="s">
        <v>7401</v>
      </c>
      <c r="I6842">
        <v>9695145</v>
      </c>
      <c r="J6842">
        <v>477967800</v>
      </c>
      <c r="K6842" t="s">
        <v>1348</v>
      </c>
      <c r="L6842" t="s">
        <v>1337</v>
      </c>
    </row>
    <row r="6843" spans="8:12" x14ac:dyDescent="0.25">
      <c r="H6843" t="s">
        <v>7402</v>
      </c>
      <c r="I6843">
        <v>9645889</v>
      </c>
      <c r="J6843">
        <v>477441800</v>
      </c>
      <c r="K6843" t="s">
        <v>1348</v>
      </c>
      <c r="L6843" t="s">
        <v>1308</v>
      </c>
    </row>
    <row r="6844" spans="8:12" x14ac:dyDescent="0.25">
      <c r="H6844" t="s">
        <v>7403</v>
      </c>
      <c r="I6844">
        <v>9645918</v>
      </c>
      <c r="J6844">
        <v>477848700</v>
      </c>
      <c r="K6844" t="s">
        <v>1348</v>
      </c>
      <c r="L6844" t="s">
        <v>1308</v>
      </c>
    </row>
    <row r="6845" spans="8:12" x14ac:dyDescent="0.25">
      <c r="H6845" t="s">
        <v>7404</v>
      </c>
      <c r="I6845">
        <v>9695121</v>
      </c>
      <c r="J6845">
        <v>477712400</v>
      </c>
      <c r="K6845" t="s">
        <v>1348</v>
      </c>
      <c r="L6845" t="s">
        <v>1337</v>
      </c>
    </row>
    <row r="6846" spans="8:12" x14ac:dyDescent="0.25">
      <c r="H6846" t="s">
        <v>7405</v>
      </c>
      <c r="I6846">
        <v>9400825</v>
      </c>
      <c r="J6846">
        <v>370486000</v>
      </c>
      <c r="L6846" t="s">
        <v>1308</v>
      </c>
    </row>
    <row r="6847" spans="8:12" x14ac:dyDescent="0.25">
      <c r="H6847" t="s">
        <v>7406</v>
      </c>
      <c r="I6847">
        <v>9695157</v>
      </c>
      <c r="J6847">
        <v>477476800</v>
      </c>
      <c r="K6847" t="s">
        <v>1348</v>
      </c>
      <c r="L6847" t="s">
        <v>1308</v>
      </c>
    </row>
    <row r="6848" spans="8:12" x14ac:dyDescent="0.25">
      <c r="H6848" t="s">
        <v>7407</v>
      </c>
      <c r="I6848">
        <v>9695133</v>
      </c>
      <c r="J6848">
        <v>477712800</v>
      </c>
      <c r="K6848" t="s">
        <v>1348</v>
      </c>
      <c r="L6848" t="s">
        <v>1337</v>
      </c>
    </row>
    <row r="6849" spans="8:12" x14ac:dyDescent="0.25">
      <c r="H6849" t="s">
        <v>7408</v>
      </c>
      <c r="I6849">
        <v>9645920</v>
      </c>
      <c r="J6849">
        <v>477637600</v>
      </c>
      <c r="K6849" t="s">
        <v>1348</v>
      </c>
      <c r="L6849" t="s">
        <v>1337</v>
      </c>
    </row>
    <row r="6850" spans="8:12" x14ac:dyDescent="0.25">
      <c r="H6850" t="s">
        <v>7409</v>
      </c>
      <c r="I6850">
        <v>9645853</v>
      </c>
      <c r="J6850">
        <v>477257100</v>
      </c>
      <c r="K6850" t="s">
        <v>1348</v>
      </c>
      <c r="L6850" t="s">
        <v>1337</v>
      </c>
    </row>
    <row r="6851" spans="8:12" x14ac:dyDescent="0.25">
      <c r="H6851" t="s">
        <v>7410</v>
      </c>
      <c r="I6851">
        <v>9645877</v>
      </c>
      <c r="J6851">
        <v>477117400</v>
      </c>
      <c r="K6851" t="s">
        <v>1348</v>
      </c>
      <c r="L6851" t="s">
        <v>1337</v>
      </c>
    </row>
    <row r="6852" spans="8:12" x14ac:dyDescent="0.25">
      <c r="H6852" t="s">
        <v>7411</v>
      </c>
      <c r="I6852">
        <v>9645906</v>
      </c>
      <c r="J6852">
        <v>477271300</v>
      </c>
      <c r="K6852" t="s">
        <v>1348</v>
      </c>
      <c r="L6852" t="s">
        <v>1337</v>
      </c>
    </row>
    <row r="6853" spans="8:12" x14ac:dyDescent="0.25">
      <c r="H6853" t="s">
        <v>7412</v>
      </c>
      <c r="I6853">
        <v>9383546</v>
      </c>
      <c r="J6853">
        <v>477189200</v>
      </c>
      <c r="K6853" t="s">
        <v>1348</v>
      </c>
      <c r="L6853" t="s">
        <v>1308</v>
      </c>
    </row>
    <row r="6854" spans="8:12" x14ac:dyDescent="0.25">
      <c r="H6854" t="s">
        <v>7413</v>
      </c>
      <c r="I6854">
        <v>9730907</v>
      </c>
      <c r="J6854">
        <v>370886000</v>
      </c>
      <c r="L6854" t="s">
        <v>1308</v>
      </c>
    </row>
    <row r="6855" spans="8:12" x14ac:dyDescent="0.25">
      <c r="H6855" t="s">
        <v>7414</v>
      </c>
      <c r="I6855">
        <v>9345635</v>
      </c>
      <c r="J6855">
        <v>371622000</v>
      </c>
      <c r="L6855" t="s">
        <v>1341</v>
      </c>
    </row>
    <row r="6856" spans="8:12" x14ac:dyDescent="0.25">
      <c r="H6856" t="s">
        <v>7415</v>
      </c>
      <c r="I6856">
        <v>9665164</v>
      </c>
      <c r="J6856">
        <v>352911000</v>
      </c>
      <c r="K6856" t="s">
        <v>1332</v>
      </c>
      <c r="L6856" t="s">
        <v>1308</v>
      </c>
    </row>
    <row r="6857" spans="8:12" x14ac:dyDescent="0.25">
      <c r="H6857" t="s">
        <v>7416</v>
      </c>
      <c r="I6857">
        <v>9665152</v>
      </c>
      <c r="J6857">
        <v>372245000</v>
      </c>
      <c r="L6857" t="s">
        <v>1308</v>
      </c>
    </row>
    <row r="6858" spans="8:12" x14ac:dyDescent="0.25">
      <c r="H6858" t="s">
        <v>7417</v>
      </c>
      <c r="I6858">
        <v>9257797</v>
      </c>
      <c r="J6858">
        <v>355984000</v>
      </c>
      <c r="K6858" t="s">
        <v>1332</v>
      </c>
      <c r="L6858" t="s">
        <v>1341</v>
      </c>
    </row>
    <row r="6859" spans="8:12" x14ac:dyDescent="0.25">
      <c r="H6859" t="s">
        <v>7418</v>
      </c>
      <c r="I6859">
        <v>9345647</v>
      </c>
      <c r="J6859">
        <v>371801000</v>
      </c>
      <c r="L6859" t="s">
        <v>1308</v>
      </c>
    </row>
    <row r="6860" spans="8:12" x14ac:dyDescent="0.25">
      <c r="H6860" t="s">
        <v>7419</v>
      </c>
      <c r="I6860">
        <v>9730919</v>
      </c>
      <c r="J6860">
        <v>372522000</v>
      </c>
      <c r="L6860" t="s">
        <v>1308</v>
      </c>
    </row>
    <row r="6861" spans="8:12" x14ac:dyDescent="0.25">
      <c r="H6861" t="s">
        <v>7420</v>
      </c>
      <c r="I6861">
        <v>9165528</v>
      </c>
      <c r="J6861">
        <v>563436000</v>
      </c>
      <c r="K6861" t="s">
        <v>1441</v>
      </c>
      <c r="L6861" t="s">
        <v>1341</v>
      </c>
    </row>
    <row r="6862" spans="8:12" x14ac:dyDescent="0.25">
      <c r="H6862" t="s">
        <v>7421</v>
      </c>
      <c r="I6862">
        <v>9528665</v>
      </c>
      <c r="J6862">
        <v>477196500</v>
      </c>
      <c r="K6862" t="s">
        <v>1348</v>
      </c>
      <c r="L6862" t="s">
        <v>1341</v>
      </c>
    </row>
    <row r="6863" spans="8:12" x14ac:dyDescent="0.25">
      <c r="H6863" t="s">
        <v>7422</v>
      </c>
      <c r="I6863">
        <v>9255000</v>
      </c>
      <c r="J6863">
        <v>565146000</v>
      </c>
      <c r="L6863" t="s">
        <v>1341</v>
      </c>
    </row>
    <row r="6864" spans="8:12" x14ac:dyDescent="0.25">
      <c r="H6864" t="s">
        <v>7422</v>
      </c>
      <c r="I6864">
        <v>9255000</v>
      </c>
      <c r="J6864">
        <v>477260000</v>
      </c>
      <c r="K6864" t="s">
        <v>1348</v>
      </c>
      <c r="L6864" t="s">
        <v>1341</v>
      </c>
    </row>
    <row r="6865" spans="8:12" x14ac:dyDescent="0.25">
      <c r="H6865" t="s">
        <v>7423</v>
      </c>
      <c r="I6865">
        <v>9224776</v>
      </c>
      <c r="J6865">
        <v>563976000</v>
      </c>
      <c r="K6865" t="s">
        <v>1441</v>
      </c>
      <c r="L6865" t="s">
        <v>1341</v>
      </c>
    </row>
    <row r="6866" spans="8:12" x14ac:dyDescent="0.25">
      <c r="H6866" t="s">
        <v>7424</v>
      </c>
      <c r="I6866">
        <v>9182734</v>
      </c>
      <c r="J6866">
        <v>563898000</v>
      </c>
      <c r="K6866" t="s">
        <v>1441</v>
      </c>
      <c r="L6866" t="s">
        <v>1341</v>
      </c>
    </row>
    <row r="6867" spans="8:12" x14ac:dyDescent="0.25">
      <c r="H6867" t="s">
        <v>546</v>
      </c>
      <c r="I6867">
        <v>9679799</v>
      </c>
      <c r="J6867">
        <v>564900000</v>
      </c>
      <c r="K6867" t="s">
        <v>1441</v>
      </c>
      <c r="L6867" t="s">
        <v>1308</v>
      </c>
    </row>
    <row r="6868" spans="8:12" x14ac:dyDescent="0.25">
      <c r="H6868" t="s">
        <v>7425</v>
      </c>
      <c r="I6868">
        <v>9222948</v>
      </c>
      <c r="J6868">
        <v>477918000</v>
      </c>
      <c r="K6868" t="s">
        <v>1348</v>
      </c>
      <c r="L6868" t="s">
        <v>1341</v>
      </c>
    </row>
    <row r="6869" spans="8:12" x14ac:dyDescent="0.25">
      <c r="H6869" t="s">
        <v>65</v>
      </c>
      <c r="I6869">
        <v>9727314</v>
      </c>
      <c r="J6869">
        <v>566365000</v>
      </c>
      <c r="L6869" t="s">
        <v>1308</v>
      </c>
    </row>
    <row r="6870" spans="8:12" x14ac:dyDescent="0.25">
      <c r="H6870" t="s">
        <v>65</v>
      </c>
      <c r="I6870">
        <v>9077226</v>
      </c>
      <c r="J6870">
        <v>563527000</v>
      </c>
      <c r="K6870" t="s">
        <v>1441</v>
      </c>
      <c r="L6870" t="s">
        <v>1341</v>
      </c>
    </row>
    <row r="6871" spans="8:12" x14ac:dyDescent="0.25">
      <c r="H6871" t="s">
        <v>7426</v>
      </c>
      <c r="I6871">
        <v>9207807</v>
      </c>
      <c r="J6871">
        <v>311038300</v>
      </c>
      <c r="K6871" t="s">
        <v>1609</v>
      </c>
      <c r="L6871" t="s">
        <v>1341</v>
      </c>
    </row>
    <row r="6872" spans="8:12" x14ac:dyDescent="0.25">
      <c r="H6872" t="s">
        <v>7427</v>
      </c>
      <c r="I6872">
        <v>9259848</v>
      </c>
      <c r="J6872">
        <v>314317000</v>
      </c>
      <c r="K6872" t="s">
        <v>1285</v>
      </c>
      <c r="L6872" t="s">
        <v>1341</v>
      </c>
    </row>
    <row r="6873" spans="8:12" x14ac:dyDescent="0.25">
      <c r="H6873" t="s">
        <v>7428</v>
      </c>
      <c r="I6873">
        <v>7420716</v>
      </c>
      <c r="J6873">
        <v>309887000</v>
      </c>
      <c r="K6873" t="s">
        <v>1609</v>
      </c>
      <c r="L6873" t="s">
        <v>1295</v>
      </c>
    </row>
    <row r="6874" spans="8:12" x14ac:dyDescent="0.25">
      <c r="H6874" t="s">
        <v>7429</v>
      </c>
      <c r="I6874">
        <v>9665281</v>
      </c>
      <c r="J6874">
        <v>316026694</v>
      </c>
      <c r="K6874" t="s">
        <v>1365</v>
      </c>
      <c r="L6874" t="s">
        <v>1308</v>
      </c>
    </row>
    <row r="6875" spans="8:12" x14ac:dyDescent="0.25">
      <c r="H6875" t="s">
        <v>7430</v>
      </c>
      <c r="I6875">
        <v>7926150</v>
      </c>
      <c r="J6875">
        <v>503584000</v>
      </c>
      <c r="K6875" t="s">
        <v>1417</v>
      </c>
      <c r="L6875" t="s">
        <v>1295</v>
      </c>
    </row>
    <row r="6876" spans="8:12" x14ac:dyDescent="0.25">
      <c r="H6876" t="s">
        <v>7431</v>
      </c>
      <c r="I6876">
        <v>9665279</v>
      </c>
      <c r="J6876">
        <v>316026695</v>
      </c>
      <c r="K6876" t="s">
        <v>1365</v>
      </c>
      <c r="L6876" t="s">
        <v>1308</v>
      </c>
    </row>
    <row r="6877" spans="8:12" x14ac:dyDescent="0.25">
      <c r="H6877" t="s">
        <v>7432</v>
      </c>
      <c r="I6877">
        <v>9692923</v>
      </c>
      <c r="J6877">
        <v>563025420</v>
      </c>
      <c r="K6877" t="s">
        <v>1441</v>
      </c>
      <c r="L6877" t="s">
        <v>1313</v>
      </c>
    </row>
    <row r="6878" spans="8:12" x14ac:dyDescent="0.25">
      <c r="H6878" t="s">
        <v>7433</v>
      </c>
      <c r="I6878">
        <v>9606869</v>
      </c>
      <c r="J6878">
        <v>566072000</v>
      </c>
      <c r="L6878" t="s">
        <v>1494</v>
      </c>
    </row>
    <row r="6879" spans="8:12" x14ac:dyDescent="0.25">
      <c r="H6879" t="s">
        <v>7434</v>
      </c>
      <c r="I6879">
        <v>9340427</v>
      </c>
      <c r="J6879">
        <v>374866000</v>
      </c>
      <c r="L6879" t="s">
        <v>1326</v>
      </c>
    </row>
    <row r="6880" spans="8:12" x14ac:dyDescent="0.25">
      <c r="H6880" t="s">
        <v>7435</v>
      </c>
      <c r="I6880">
        <v>9393060</v>
      </c>
      <c r="J6880">
        <v>249293000</v>
      </c>
      <c r="K6880" t="s">
        <v>1340</v>
      </c>
      <c r="L6880" t="s">
        <v>1326</v>
      </c>
    </row>
    <row r="6881" spans="8:12" x14ac:dyDescent="0.25">
      <c r="H6881" t="s">
        <v>7436</v>
      </c>
      <c r="I6881">
        <v>9395989</v>
      </c>
      <c r="J6881">
        <v>249332000</v>
      </c>
      <c r="K6881" t="s">
        <v>1340</v>
      </c>
      <c r="L6881" t="s">
        <v>1326</v>
      </c>
    </row>
    <row r="6882" spans="8:12" x14ac:dyDescent="0.25">
      <c r="H6882" t="s">
        <v>7437</v>
      </c>
      <c r="I6882">
        <v>9296884</v>
      </c>
      <c r="J6882">
        <v>356718000</v>
      </c>
      <c r="K6882" t="s">
        <v>1332</v>
      </c>
      <c r="L6882" t="s">
        <v>1326</v>
      </c>
    </row>
    <row r="6883" spans="8:12" x14ac:dyDescent="0.25">
      <c r="H6883" t="s">
        <v>7438</v>
      </c>
      <c r="I6883">
        <v>9393072</v>
      </c>
      <c r="J6883">
        <v>249706000</v>
      </c>
      <c r="K6883" t="s">
        <v>1340</v>
      </c>
      <c r="L6883" t="s">
        <v>1326</v>
      </c>
    </row>
    <row r="6884" spans="8:12" x14ac:dyDescent="0.25">
      <c r="H6884" t="s">
        <v>7439</v>
      </c>
      <c r="I6884">
        <v>9373943</v>
      </c>
      <c r="J6884">
        <v>636092471</v>
      </c>
      <c r="K6884" t="s">
        <v>1464</v>
      </c>
      <c r="L6884" t="s">
        <v>1326</v>
      </c>
    </row>
    <row r="6885" spans="8:12" x14ac:dyDescent="0.25">
      <c r="H6885" t="s">
        <v>7439</v>
      </c>
      <c r="I6885">
        <v>9373943</v>
      </c>
      <c r="J6885">
        <v>215130000</v>
      </c>
      <c r="K6885" t="s">
        <v>1340</v>
      </c>
      <c r="L6885" t="s">
        <v>1326</v>
      </c>
    </row>
    <row r="6886" spans="8:12" x14ac:dyDescent="0.25">
      <c r="H6886" t="s">
        <v>7440</v>
      </c>
      <c r="I6886">
        <v>9163506</v>
      </c>
      <c r="J6886">
        <v>536957373</v>
      </c>
      <c r="K6886" t="s">
        <v>6445</v>
      </c>
      <c r="L6886" t="s">
        <v>1341</v>
      </c>
    </row>
    <row r="6887" spans="8:12" x14ac:dyDescent="0.25">
      <c r="H6887" t="s">
        <v>7441</v>
      </c>
      <c r="I6887">
        <v>9150925</v>
      </c>
      <c r="J6887">
        <v>525010018</v>
      </c>
      <c r="K6887" t="s">
        <v>1307</v>
      </c>
      <c r="L6887" t="s">
        <v>1295</v>
      </c>
    </row>
    <row r="6888" spans="8:12" x14ac:dyDescent="0.25">
      <c r="H6888" t="s">
        <v>7442</v>
      </c>
      <c r="I6888">
        <v>9085857</v>
      </c>
      <c r="J6888">
        <v>367067960</v>
      </c>
      <c r="K6888" t="s">
        <v>1431</v>
      </c>
      <c r="L6888" t="s">
        <v>1308</v>
      </c>
    </row>
    <row r="6889" spans="8:12" x14ac:dyDescent="0.25">
      <c r="H6889" t="s">
        <v>7443</v>
      </c>
      <c r="I6889">
        <v>9236729</v>
      </c>
      <c r="J6889">
        <v>563195000</v>
      </c>
      <c r="K6889" t="s">
        <v>1441</v>
      </c>
      <c r="L6889" t="s">
        <v>1326</v>
      </c>
    </row>
    <row r="6890" spans="8:12" x14ac:dyDescent="0.25">
      <c r="H6890" t="s">
        <v>7444</v>
      </c>
      <c r="I6890">
        <v>9360489</v>
      </c>
      <c r="J6890">
        <v>255803360</v>
      </c>
      <c r="L6890" t="s">
        <v>1295</v>
      </c>
    </row>
    <row r="6891" spans="8:12" x14ac:dyDescent="0.25">
      <c r="H6891" t="s">
        <v>7445</v>
      </c>
      <c r="I6891">
        <v>9425394</v>
      </c>
      <c r="J6891">
        <v>413371370</v>
      </c>
      <c r="K6891" t="s">
        <v>1328</v>
      </c>
      <c r="L6891" t="s">
        <v>1412</v>
      </c>
    </row>
    <row r="6892" spans="8:12" x14ac:dyDescent="0.25">
      <c r="H6892" t="s">
        <v>7445</v>
      </c>
      <c r="I6892">
        <v>9425394</v>
      </c>
      <c r="J6892">
        <v>413335659</v>
      </c>
      <c r="K6892" t="s">
        <v>1328</v>
      </c>
      <c r="L6892" t="s">
        <v>1412</v>
      </c>
    </row>
    <row r="6893" spans="8:12" x14ac:dyDescent="0.25">
      <c r="H6893" t="s">
        <v>547</v>
      </c>
      <c r="I6893">
        <v>9523172</v>
      </c>
      <c r="J6893">
        <v>413192000</v>
      </c>
      <c r="K6893" t="s">
        <v>1328</v>
      </c>
      <c r="L6893" t="s">
        <v>1341</v>
      </c>
    </row>
    <row r="6894" spans="8:12" x14ac:dyDescent="0.25">
      <c r="H6894" t="s">
        <v>7446</v>
      </c>
      <c r="I6894">
        <v>4902957</v>
      </c>
      <c r="J6894">
        <v>518909000</v>
      </c>
      <c r="L6894" t="s">
        <v>1362</v>
      </c>
    </row>
    <row r="6895" spans="8:12" x14ac:dyDescent="0.25">
      <c r="H6895" t="s">
        <v>7447</v>
      </c>
      <c r="I6895">
        <v>8807650</v>
      </c>
      <c r="J6895">
        <v>636010534</v>
      </c>
      <c r="K6895" t="s">
        <v>1464</v>
      </c>
      <c r="L6895" t="s">
        <v>1346</v>
      </c>
    </row>
    <row r="6896" spans="8:12" x14ac:dyDescent="0.25">
      <c r="H6896" t="s">
        <v>7448</v>
      </c>
      <c r="I6896">
        <v>9298404</v>
      </c>
      <c r="J6896">
        <v>311758000</v>
      </c>
      <c r="K6896" t="s">
        <v>1609</v>
      </c>
      <c r="L6896" t="s">
        <v>1326</v>
      </c>
    </row>
    <row r="6897" spans="8:12" x14ac:dyDescent="0.25">
      <c r="H6897" t="s">
        <v>7449</v>
      </c>
      <c r="I6897">
        <v>9422122</v>
      </c>
      <c r="J6897">
        <v>271002676</v>
      </c>
      <c r="K6897" t="s">
        <v>1373</v>
      </c>
      <c r="L6897" t="s">
        <v>1614</v>
      </c>
    </row>
    <row r="6898" spans="8:12" x14ac:dyDescent="0.25">
      <c r="H6898" t="s">
        <v>7450</v>
      </c>
      <c r="I6898">
        <v>9072185</v>
      </c>
      <c r="J6898">
        <v>441239000</v>
      </c>
      <c r="K6898" t="s">
        <v>1352</v>
      </c>
      <c r="L6898" t="s">
        <v>1308</v>
      </c>
    </row>
    <row r="6899" spans="8:12" x14ac:dyDescent="0.25">
      <c r="H6899" t="s">
        <v>7451</v>
      </c>
      <c r="I6899">
        <v>8308147</v>
      </c>
      <c r="J6899">
        <v>308695000</v>
      </c>
      <c r="K6899" t="s">
        <v>1609</v>
      </c>
      <c r="L6899" t="s">
        <v>1295</v>
      </c>
    </row>
    <row r="6900" spans="8:12" x14ac:dyDescent="0.25">
      <c r="H6900" t="s">
        <v>7452</v>
      </c>
      <c r="I6900">
        <v>9340908</v>
      </c>
      <c r="J6900">
        <v>636092596</v>
      </c>
      <c r="K6900" t="s">
        <v>1464</v>
      </c>
      <c r="L6900" t="s">
        <v>1326</v>
      </c>
    </row>
    <row r="6901" spans="8:12" x14ac:dyDescent="0.25">
      <c r="H6901" t="s">
        <v>7453</v>
      </c>
      <c r="I6901">
        <v>9710048</v>
      </c>
      <c r="J6901">
        <v>269056000</v>
      </c>
      <c r="K6901" t="s">
        <v>1460</v>
      </c>
      <c r="L6901" t="s">
        <v>1308</v>
      </c>
    </row>
    <row r="6902" spans="8:12" x14ac:dyDescent="0.25">
      <c r="H6902" t="s">
        <v>7454</v>
      </c>
      <c r="I6902">
        <v>8768969</v>
      </c>
      <c r="J6902">
        <v>367128090</v>
      </c>
      <c r="K6902" t="s">
        <v>1431</v>
      </c>
      <c r="L6902" t="s">
        <v>1329</v>
      </c>
    </row>
    <row r="6903" spans="8:12" x14ac:dyDescent="0.25">
      <c r="H6903" t="s">
        <v>7455</v>
      </c>
      <c r="I6903">
        <v>8754425</v>
      </c>
      <c r="J6903">
        <v>574999530</v>
      </c>
      <c r="K6903" t="s">
        <v>1350</v>
      </c>
      <c r="L6903" t="s">
        <v>1329</v>
      </c>
    </row>
    <row r="6904" spans="8:12" x14ac:dyDescent="0.25">
      <c r="H6904" t="s">
        <v>7456</v>
      </c>
      <c r="I6904">
        <v>9143142</v>
      </c>
      <c r="J6904">
        <v>574197187</v>
      </c>
      <c r="K6904" t="s">
        <v>1350</v>
      </c>
      <c r="L6904" t="s">
        <v>1346</v>
      </c>
    </row>
    <row r="6905" spans="8:12" x14ac:dyDescent="0.25">
      <c r="H6905" t="s">
        <v>7457</v>
      </c>
      <c r="I6905">
        <v>9741554</v>
      </c>
      <c r="J6905">
        <v>577284000</v>
      </c>
      <c r="L6905" t="s">
        <v>1308</v>
      </c>
    </row>
    <row r="6906" spans="8:12" x14ac:dyDescent="0.25">
      <c r="H6906" t="s">
        <v>7458</v>
      </c>
      <c r="I6906">
        <v>9613941</v>
      </c>
      <c r="J6906">
        <v>316004370</v>
      </c>
      <c r="K6906" t="s">
        <v>1365</v>
      </c>
      <c r="L6906" t="s">
        <v>1308</v>
      </c>
    </row>
    <row r="6907" spans="8:12" x14ac:dyDescent="0.25">
      <c r="H6907" t="s">
        <v>7459</v>
      </c>
      <c r="I6907">
        <v>9613953</v>
      </c>
      <c r="J6907">
        <v>316014060</v>
      </c>
      <c r="K6907" t="s">
        <v>1365</v>
      </c>
      <c r="L6907" t="s">
        <v>1308</v>
      </c>
    </row>
    <row r="6908" spans="8:12" x14ac:dyDescent="0.25">
      <c r="H6908" t="s">
        <v>7460</v>
      </c>
      <c r="I6908">
        <v>6000000</v>
      </c>
      <c r="J6908">
        <v>495000000</v>
      </c>
      <c r="L6908" t="s">
        <v>1308</v>
      </c>
    </row>
    <row r="6909" spans="8:12" x14ac:dyDescent="0.25">
      <c r="H6909" t="s">
        <v>7461</v>
      </c>
      <c r="I6909">
        <v>9665724</v>
      </c>
      <c r="J6909">
        <v>374310000</v>
      </c>
      <c r="L6909" t="s">
        <v>1308</v>
      </c>
    </row>
    <row r="6910" spans="8:12" x14ac:dyDescent="0.25">
      <c r="H6910" t="s">
        <v>7462</v>
      </c>
      <c r="I6910">
        <v>9640176</v>
      </c>
      <c r="J6910">
        <v>538006454</v>
      </c>
      <c r="K6910" t="s">
        <v>1437</v>
      </c>
      <c r="L6910" t="s">
        <v>1308</v>
      </c>
    </row>
    <row r="6911" spans="8:12" x14ac:dyDescent="0.25">
      <c r="H6911" t="s">
        <v>7463</v>
      </c>
      <c r="I6911">
        <v>9640164</v>
      </c>
      <c r="J6911">
        <v>374234000</v>
      </c>
      <c r="L6911" t="s">
        <v>1308</v>
      </c>
    </row>
    <row r="6912" spans="8:12" x14ac:dyDescent="0.25">
      <c r="H6912" t="s">
        <v>7464</v>
      </c>
      <c r="I6912">
        <v>9633317</v>
      </c>
      <c r="J6912">
        <v>538006190</v>
      </c>
      <c r="K6912" t="s">
        <v>1437</v>
      </c>
      <c r="L6912" t="s">
        <v>1308</v>
      </c>
    </row>
    <row r="6913" spans="8:12" x14ac:dyDescent="0.25">
      <c r="H6913" t="s">
        <v>7465</v>
      </c>
      <c r="I6913">
        <v>9104603</v>
      </c>
      <c r="J6913">
        <v>229358000</v>
      </c>
      <c r="L6913" t="s">
        <v>1341</v>
      </c>
    </row>
    <row r="6914" spans="8:12" x14ac:dyDescent="0.25">
      <c r="H6914" t="s">
        <v>7466</v>
      </c>
      <c r="I6914">
        <v>9486570</v>
      </c>
      <c r="J6914">
        <v>477925200</v>
      </c>
      <c r="K6914" t="s">
        <v>1348</v>
      </c>
      <c r="L6914" t="s">
        <v>1341</v>
      </c>
    </row>
    <row r="6915" spans="8:12" x14ac:dyDescent="0.25">
      <c r="H6915" t="s">
        <v>1</v>
      </c>
      <c r="I6915">
        <v>9268485</v>
      </c>
      <c r="J6915">
        <v>240195000</v>
      </c>
      <c r="K6915" t="s">
        <v>1679</v>
      </c>
      <c r="L6915" t="s">
        <v>1341</v>
      </c>
    </row>
    <row r="6916" spans="8:12" x14ac:dyDescent="0.25">
      <c r="H6916" t="s">
        <v>7467</v>
      </c>
      <c r="I6916">
        <v>9354260</v>
      </c>
      <c r="J6916">
        <v>477593700</v>
      </c>
      <c r="K6916" t="s">
        <v>1348</v>
      </c>
      <c r="L6916" t="s">
        <v>1326</v>
      </c>
    </row>
    <row r="6917" spans="8:12" x14ac:dyDescent="0.25">
      <c r="H6917" t="s">
        <v>7467</v>
      </c>
      <c r="I6917">
        <v>9197428</v>
      </c>
      <c r="J6917">
        <v>304193000</v>
      </c>
      <c r="K6917" t="s">
        <v>1294</v>
      </c>
      <c r="L6917" t="s">
        <v>1295</v>
      </c>
    </row>
    <row r="6918" spans="8:12" x14ac:dyDescent="0.25">
      <c r="H6918" t="s">
        <v>7467</v>
      </c>
      <c r="I6918">
        <v>9303388</v>
      </c>
      <c r="J6918">
        <v>249963000</v>
      </c>
      <c r="K6918" t="s">
        <v>1340</v>
      </c>
      <c r="L6918" t="s">
        <v>1341</v>
      </c>
    </row>
    <row r="6919" spans="8:12" x14ac:dyDescent="0.25">
      <c r="H6919" t="s">
        <v>7468</v>
      </c>
      <c r="I6919">
        <v>9638496</v>
      </c>
      <c r="J6919">
        <v>566782000</v>
      </c>
      <c r="L6919" t="s">
        <v>1341</v>
      </c>
    </row>
    <row r="6920" spans="8:12" x14ac:dyDescent="0.25">
      <c r="H6920" t="s">
        <v>7469</v>
      </c>
      <c r="I6920">
        <v>9696644</v>
      </c>
      <c r="J6920">
        <v>533180130</v>
      </c>
      <c r="K6920" t="s">
        <v>1563</v>
      </c>
      <c r="L6920" t="s">
        <v>1329</v>
      </c>
    </row>
    <row r="6921" spans="8:12" x14ac:dyDescent="0.25">
      <c r="H6921" t="s">
        <v>7469</v>
      </c>
      <c r="I6921">
        <v>9696644</v>
      </c>
      <c r="J6921">
        <v>235108318</v>
      </c>
      <c r="K6921" t="s">
        <v>1558</v>
      </c>
      <c r="L6921" t="s">
        <v>1329</v>
      </c>
    </row>
    <row r="6922" spans="8:12" x14ac:dyDescent="0.25">
      <c r="H6922" t="s">
        <v>7470</v>
      </c>
      <c r="I6922">
        <v>9223198</v>
      </c>
      <c r="J6922">
        <v>538005135</v>
      </c>
      <c r="K6922" t="s">
        <v>1437</v>
      </c>
      <c r="L6922" t="s">
        <v>1341</v>
      </c>
    </row>
    <row r="6923" spans="8:12" x14ac:dyDescent="0.25">
      <c r="H6923" t="s">
        <v>7470</v>
      </c>
      <c r="I6923">
        <v>9007764</v>
      </c>
      <c r="J6923">
        <v>253034000</v>
      </c>
      <c r="K6923" t="s">
        <v>1615</v>
      </c>
      <c r="L6923" t="s">
        <v>1614</v>
      </c>
    </row>
    <row r="6924" spans="8:12" x14ac:dyDescent="0.25">
      <c r="H6924" t="s">
        <v>7471</v>
      </c>
      <c r="I6924">
        <v>9720067</v>
      </c>
      <c r="J6924">
        <v>373153000</v>
      </c>
      <c r="L6924" t="s">
        <v>1308</v>
      </c>
    </row>
    <row r="6925" spans="8:12" x14ac:dyDescent="0.25">
      <c r="H6925" t="s">
        <v>7472</v>
      </c>
      <c r="I6925">
        <v>9379973</v>
      </c>
      <c r="J6925">
        <v>356768000</v>
      </c>
      <c r="K6925" t="s">
        <v>1332</v>
      </c>
      <c r="L6925" t="s">
        <v>1326</v>
      </c>
    </row>
    <row r="6926" spans="8:12" x14ac:dyDescent="0.25">
      <c r="H6926" t="s">
        <v>7473</v>
      </c>
      <c r="I6926">
        <v>9500106</v>
      </c>
      <c r="J6926">
        <v>247313300</v>
      </c>
      <c r="K6926" t="s">
        <v>1398</v>
      </c>
      <c r="L6926" t="s">
        <v>1341</v>
      </c>
    </row>
    <row r="6927" spans="8:12" x14ac:dyDescent="0.25">
      <c r="H6927" t="s">
        <v>7474</v>
      </c>
      <c r="I6927">
        <v>9587453</v>
      </c>
      <c r="J6927">
        <v>636014995</v>
      </c>
      <c r="K6927" t="s">
        <v>1464</v>
      </c>
      <c r="L6927" t="s">
        <v>1341</v>
      </c>
    </row>
    <row r="6928" spans="8:12" x14ac:dyDescent="0.25">
      <c r="H6928" t="s">
        <v>7475</v>
      </c>
      <c r="I6928">
        <v>9700213</v>
      </c>
      <c r="J6928">
        <v>538006238</v>
      </c>
      <c r="K6928" t="s">
        <v>1437</v>
      </c>
      <c r="L6928" t="s">
        <v>1313</v>
      </c>
    </row>
    <row r="6929" spans="8:12" x14ac:dyDescent="0.25">
      <c r="H6929" t="s">
        <v>7476</v>
      </c>
      <c r="I6929">
        <v>9399624</v>
      </c>
      <c r="J6929">
        <v>538004279</v>
      </c>
      <c r="K6929" t="s">
        <v>1437</v>
      </c>
      <c r="L6929" t="s">
        <v>1586</v>
      </c>
    </row>
    <row r="6930" spans="8:12" x14ac:dyDescent="0.25">
      <c r="H6930" t="s">
        <v>7477</v>
      </c>
      <c r="I6930">
        <v>9594585</v>
      </c>
      <c r="J6930">
        <v>538004345</v>
      </c>
      <c r="K6930" t="s">
        <v>1437</v>
      </c>
      <c r="L6930" t="s">
        <v>1341</v>
      </c>
    </row>
    <row r="6931" spans="8:12" x14ac:dyDescent="0.25">
      <c r="H6931" t="s">
        <v>7478</v>
      </c>
      <c r="I6931">
        <v>8757324</v>
      </c>
      <c r="J6931">
        <v>352000000</v>
      </c>
      <c r="K6931" t="s">
        <v>1332</v>
      </c>
      <c r="L6931" t="s">
        <v>1329</v>
      </c>
    </row>
    <row r="6932" spans="8:12" x14ac:dyDescent="0.25">
      <c r="H6932" t="s">
        <v>7479</v>
      </c>
      <c r="I6932">
        <v>2132333</v>
      </c>
      <c r="J6932">
        <v>213333333</v>
      </c>
      <c r="K6932" t="s">
        <v>2181</v>
      </c>
      <c r="L6932" t="s">
        <v>1329</v>
      </c>
    </row>
    <row r="6933" spans="8:12" x14ac:dyDescent="0.25">
      <c r="H6933" t="s">
        <v>7480</v>
      </c>
      <c r="I6933">
        <v>8741064</v>
      </c>
      <c r="J6933">
        <v>667003299</v>
      </c>
      <c r="K6933" t="s">
        <v>2089</v>
      </c>
      <c r="L6933" t="s">
        <v>1308</v>
      </c>
    </row>
    <row r="6934" spans="8:12" x14ac:dyDescent="0.25">
      <c r="H6934" t="s">
        <v>7481</v>
      </c>
      <c r="I6934">
        <v>9607825</v>
      </c>
      <c r="J6934">
        <v>477608900</v>
      </c>
      <c r="K6934" t="s">
        <v>1348</v>
      </c>
      <c r="L6934" t="s">
        <v>1295</v>
      </c>
    </row>
    <row r="6935" spans="8:12" x14ac:dyDescent="0.25">
      <c r="H6935" t="s">
        <v>7482</v>
      </c>
      <c r="I6935">
        <v>8508187</v>
      </c>
      <c r="J6935">
        <v>412595000</v>
      </c>
      <c r="K6935" t="s">
        <v>1328</v>
      </c>
      <c r="L6935" t="s">
        <v>1341</v>
      </c>
    </row>
    <row r="6936" spans="8:12" x14ac:dyDescent="0.25">
      <c r="H6936" t="s">
        <v>7483</v>
      </c>
      <c r="I6936">
        <v>9451367</v>
      </c>
      <c r="J6936">
        <v>477638800</v>
      </c>
      <c r="K6936" t="s">
        <v>1348</v>
      </c>
      <c r="L6936" t="s">
        <v>1295</v>
      </c>
    </row>
    <row r="6937" spans="8:12" x14ac:dyDescent="0.25">
      <c r="H6937" t="s">
        <v>7484</v>
      </c>
      <c r="I6937">
        <v>9608398</v>
      </c>
      <c r="J6937">
        <v>477592500</v>
      </c>
      <c r="K6937" t="s">
        <v>1348</v>
      </c>
      <c r="L6937" t="s">
        <v>1308</v>
      </c>
    </row>
    <row r="6938" spans="8:12" x14ac:dyDescent="0.25">
      <c r="H6938" t="s">
        <v>7485</v>
      </c>
      <c r="I6938">
        <v>9436109</v>
      </c>
      <c r="J6938">
        <v>414185000</v>
      </c>
      <c r="L6938" t="s">
        <v>1341</v>
      </c>
    </row>
    <row r="6939" spans="8:12" x14ac:dyDescent="0.25">
      <c r="H6939" t="s">
        <v>7486</v>
      </c>
      <c r="I6939">
        <v>9306732</v>
      </c>
      <c r="J6939">
        <v>413139000</v>
      </c>
      <c r="K6939" t="s">
        <v>1328</v>
      </c>
      <c r="L6939" t="s">
        <v>1362</v>
      </c>
    </row>
    <row r="6940" spans="8:12" x14ac:dyDescent="0.25">
      <c r="H6940" t="s">
        <v>7487</v>
      </c>
      <c r="I6940">
        <v>9451329</v>
      </c>
      <c r="J6940">
        <v>477213700</v>
      </c>
      <c r="K6940" t="s">
        <v>1348</v>
      </c>
      <c r="L6940" t="s">
        <v>1295</v>
      </c>
    </row>
    <row r="6941" spans="8:12" x14ac:dyDescent="0.25">
      <c r="H6941" t="s">
        <v>7488</v>
      </c>
      <c r="I6941">
        <v>9451290</v>
      </c>
      <c r="J6941">
        <v>477559600</v>
      </c>
      <c r="K6941" t="s">
        <v>1348</v>
      </c>
      <c r="L6941" t="s">
        <v>1295</v>
      </c>
    </row>
    <row r="6942" spans="8:12" x14ac:dyDescent="0.25">
      <c r="H6942" t="s">
        <v>7489</v>
      </c>
      <c r="I6942">
        <v>9608403</v>
      </c>
      <c r="J6942">
        <v>413478240</v>
      </c>
      <c r="K6942" t="s">
        <v>1328</v>
      </c>
      <c r="L6942" t="s">
        <v>1308</v>
      </c>
    </row>
    <row r="6943" spans="8:12" x14ac:dyDescent="0.25">
      <c r="H6943" t="s">
        <v>7490</v>
      </c>
      <c r="I6943">
        <v>8020630</v>
      </c>
      <c r="J6943">
        <v>412200640</v>
      </c>
      <c r="K6943" t="s">
        <v>1328</v>
      </c>
      <c r="L6943" t="s">
        <v>1295</v>
      </c>
    </row>
    <row r="6944" spans="8:12" x14ac:dyDescent="0.25">
      <c r="H6944" t="s">
        <v>7490</v>
      </c>
      <c r="I6944">
        <v>9153898</v>
      </c>
      <c r="J6944">
        <v>354797000</v>
      </c>
      <c r="K6944" t="s">
        <v>1332</v>
      </c>
      <c r="L6944" t="s">
        <v>1295</v>
      </c>
    </row>
    <row r="6945" spans="8:12" x14ac:dyDescent="0.25">
      <c r="H6945" t="s">
        <v>7491</v>
      </c>
      <c r="I6945">
        <v>8865511</v>
      </c>
      <c r="J6945">
        <v>413303130</v>
      </c>
      <c r="K6945" t="s">
        <v>1328</v>
      </c>
      <c r="L6945" t="s">
        <v>1329</v>
      </c>
    </row>
    <row r="6946" spans="8:12" x14ac:dyDescent="0.25">
      <c r="H6946" t="s">
        <v>7492</v>
      </c>
      <c r="I6946">
        <v>9682019</v>
      </c>
      <c r="J6946">
        <v>413304280</v>
      </c>
      <c r="K6946" t="s">
        <v>1328</v>
      </c>
      <c r="L6946" t="s">
        <v>1329</v>
      </c>
    </row>
    <row r="6947" spans="8:12" x14ac:dyDescent="0.25">
      <c r="H6947" t="s">
        <v>7493</v>
      </c>
      <c r="I6947">
        <v>8603145</v>
      </c>
      <c r="J6947">
        <v>514480000</v>
      </c>
      <c r="K6947" t="s">
        <v>1406</v>
      </c>
      <c r="L6947" t="s">
        <v>1308</v>
      </c>
    </row>
    <row r="6948" spans="8:12" x14ac:dyDescent="0.25">
      <c r="H6948" t="s">
        <v>7494</v>
      </c>
      <c r="I6948">
        <v>9071595</v>
      </c>
      <c r="J6948">
        <v>352322000</v>
      </c>
      <c r="K6948" t="s">
        <v>1332</v>
      </c>
      <c r="L6948" t="s">
        <v>1341</v>
      </c>
    </row>
    <row r="6949" spans="8:12" x14ac:dyDescent="0.25">
      <c r="H6949" t="s">
        <v>7494</v>
      </c>
      <c r="I6949">
        <v>9071595</v>
      </c>
      <c r="J6949">
        <v>311887000</v>
      </c>
      <c r="K6949" t="s">
        <v>1609</v>
      </c>
      <c r="L6949" t="s">
        <v>1341</v>
      </c>
    </row>
    <row r="6950" spans="8:12" x14ac:dyDescent="0.25">
      <c r="H6950" t="s">
        <v>7495</v>
      </c>
      <c r="I6950">
        <v>9451355</v>
      </c>
      <c r="J6950">
        <v>477174300</v>
      </c>
      <c r="K6950" t="s">
        <v>1348</v>
      </c>
      <c r="L6950" t="s">
        <v>1295</v>
      </c>
    </row>
    <row r="6951" spans="8:12" x14ac:dyDescent="0.25">
      <c r="H6951" t="s">
        <v>7496</v>
      </c>
      <c r="I6951">
        <v>9153886</v>
      </c>
      <c r="J6951">
        <v>352773000</v>
      </c>
      <c r="K6951" t="s">
        <v>1332</v>
      </c>
      <c r="L6951" t="s">
        <v>1295</v>
      </c>
    </row>
    <row r="6952" spans="8:12" x14ac:dyDescent="0.25">
      <c r="H6952" t="s">
        <v>7497</v>
      </c>
      <c r="I6952">
        <v>9608312</v>
      </c>
      <c r="J6952">
        <v>477463100</v>
      </c>
      <c r="K6952" t="s">
        <v>1348</v>
      </c>
      <c r="L6952" t="s">
        <v>1295</v>
      </c>
    </row>
    <row r="6953" spans="8:12" x14ac:dyDescent="0.25">
      <c r="H6953" t="s">
        <v>7498</v>
      </c>
      <c r="I6953">
        <v>9608415</v>
      </c>
      <c r="J6953">
        <v>413479970</v>
      </c>
      <c r="K6953" t="s">
        <v>1328</v>
      </c>
      <c r="L6953" t="s">
        <v>1308</v>
      </c>
    </row>
    <row r="6954" spans="8:12" x14ac:dyDescent="0.25">
      <c r="H6954" t="s">
        <v>7499</v>
      </c>
      <c r="I6954">
        <v>8831352</v>
      </c>
      <c r="J6954">
        <v>412594000</v>
      </c>
      <c r="K6954" t="s">
        <v>1328</v>
      </c>
      <c r="L6954" t="s">
        <v>1341</v>
      </c>
    </row>
    <row r="6955" spans="8:12" x14ac:dyDescent="0.25">
      <c r="H6955" t="s">
        <v>7500</v>
      </c>
      <c r="I6955">
        <v>9556791</v>
      </c>
      <c r="J6955">
        <v>374050000</v>
      </c>
      <c r="L6955" t="s">
        <v>1308</v>
      </c>
    </row>
    <row r="6956" spans="8:12" x14ac:dyDescent="0.25">
      <c r="H6956" t="s">
        <v>7501</v>
      </c>
      <c r="I6956">
        <v>9485461</v>
      </c>
      <c r="J6956">
        <v>477036800</v>
      </c>
      <c r="K6956" t="s">
        <v>1348</v>
      </c>
      <c r="L6956" t="s">
        <v>1983</v>
      </c>
    </row>
    <row r="6957" spans="8:12" x14ac:dyDescent="0.25">
      <c r="H6957" t="s">
        <v>7502</v>
      </c>
      <c r="I6957">
        <v>8011029</v>
      </c>
      <c r="J6957">
        <v>355665576</v>
      </c>
      <c r="K6957" t="s">
        <v>1332</v>
      </c>
      <c r="L6957" t="s">
        <v>1308</v>
      </c>
    </row>
    <row r="6958" spans="8:12" x14ac:dyDescent="0.25">
      <c r="H6958" t="s">
        <v>7502</v>
      </c>
      <c r="I6958">
        <v>8011029</v>
      </c>
      <c r="J6958">
        <v>354617000</v>
      </c>
      <c r="K6958" t="s">
        <v>1332</v>
      </c>
      <c r="L6958" t="s">
        <v>1308</v>
      </c>
    </row>
    <row r="6959" spans="8:12" x14ac:dyDescent="0.25">
      <c r="H6959" t="s">
        <v>7503</v>
      </c>
      <c r="I6959">
        <v>9153903</v>
      </c>
      <c r="J6959">
        <v>353328000</v>
      </c>
      <c r="K6959" t="s">
        <v>1332</v>
      </c>
      <c r="L6959" t="s">
        <v>1295</v>
      </c>
    </row>
    <row r="6960" spans="8:12" x14ac:dyDescent="0.25">
      <c r="H6960" t="s">
        <v>7504</v>
      </c>
      <c r="I6960">
        <v>9232709</v>
      </c>
      <c r="J6960">
        <v>412623000</v>
      </c>
      <c r="K6960" t="s">
        <v>1328</v>
      </c>
      <c r="L6960" t="s">
        <v>1362</v>
      </c>
    </row>
    <row r="6961" spans="8:12" x14ac:dyDescent="0.25">
      <c r="H6961" t="s">
        <v>7505</v>
      </c>
      <c r="I6961">
        <v>9451331</v>
      </c>
      <c r="J6961">
        <v>477899300</v>
      </c>
      <c r="K6961" t="s">
        <v>1348</v>
      </c>
      <c r="L6961" t="s">
        <v>1295</v>
      </c>
    </row>
    <row r="6962" spans="8:12" x14ac:dyDescent="0.25">
      <c r="H6962" t="s">
        <v>548</v>
      </c>
      <c r="I6962">
        <v>9611553</v>
      </c>
      <c r="J6962">
        <v>566832000</v>
      </c>
      <c r="L6962" t="s">
        <v>1341</v>
      </c>
    </row>
    <row r="6963" spans="8:12" x14ac:dyDescent="0.25">
      <c r="H6963" t="s">
        <v>7506</v>
      </c>
      <c r="I6963">
        <v>9608386</v>
      </c>
      <c r="J6963">
        <v>477592600</v>
      </c>
      <c r="K6963" t="s">
        <v>1348</v>
      </c>
      <c r="L6963" t="s">
        <v>1295</v>
      </c>
    </row>
    <row r="6964" spans="8:12" x14ac:dyDescent="0.25">
      <c r="H6964" t="s">
        <v>7507</v>
      </c>
      <c r="I6964">
        <v>9102162</v>
      </c>
      <c r="J6964">
        <v>413733000</v>
      </c>
      <c r="K6964" t="s">
        <v>1328</v>
      </c>
      <c r="L6964" t="s">
        <v>1341</v>
      </c>
    </row>
    <row r="6965" spans="8:12" x14ac:dyDescent="0.25">
      <c r="H6965" t="s">
        <v>7508</v>
      </c>
      <c r="I6965">
        <v>9187734</v>
      </c>
      <c r="J6965">
        <v>413821000</v>
      </c>
      <c r="K6965" t="s">
        <v>1328</v>
      </c>
      <c r="L6965" t="s">
        <v>1341</v>
      </c>
    </row>
    <row r="6966" spans="8:12" x14ac:dyDescent="0.25">
      <c r="H6966" t="s">
        <v>7509</v>
      </c>
      <c r="I6966">
        <v>9649689</v>
      </c>
      <c r="J6966">
        <v>412736000</v>
      </c>
      <c r="K6966" t="s">
        <v>1328</v>
      </c>
      <c r="L6966" t="s">
        <v>1341</v>
      </c>
    </row>
    <row r="6967" spans="8:12" x14ac:dyDescent="0.25">
      <c r="H6967" t="s">
        <v>549</v>
      </c>
      <c r="I6967">
        <v>9646194</v>
      </c>
      <c r="J6967">
        <v>357256000</v>
      </c>
      <c r="K6967" t="s">
        <v>1332</v>
      </c>
      <c r="L6967" t="s">
        <v>1341</v>
      </c>
    </row>
    <row r="6968" spans="8:12" x14ac:dyDescent="0.25">
      <c r="H6968" t="s">
        <v>7510</v>
      </c>
      <c r="I6968">
        <v>9451343</v>
      </c>
      <c r="J6968">
        <v>477108600</v>
      </c>
      <c r="K6968" t="s">
        <v>1348</v>
      </c>
      <c r="L6968" t="s">
        <v>1295</v>
      </c>
    </row>
    <row r="6969" spans="8:12" x14ac:dyDescent="0.25">
      <c r="H6969" t="s">
        <v>7511</v>
      </c>
      <c r="I6969">
        <v>8708828</v>
      </c>
      <c r="J6969">
        <v>515570000</v>
      </c>
      <c r="K6969" t="s">
        <v>1406</v>
      </c>
      <c r="L6969" t="s">
        <v>1308</v>
      </c>
    </row>
    <row r="6970" spans="8:12" x14ac:dyDescent="0.25">
      <c r="H6970" t="s">
        <v>7511</v>
      </c>
      <c r="I6970">
        <v>9608427</v>
      </c>
      <c r="J6970">
        <v>413478230</v>
      </c>
      <c r="K6970" t="s">
        <v>1328</v>
      </c>
      <c r="L6970" t="s">
        <v>1308</v>
      </c>
    </row>
    <row r="6971" spans="8:12" x14ac:dyDescent="0.25">
      <c r="H6971" t="s">
        <v>7512</v>
      </c>
      <c r="I6971">
        <v>9108996</v>
      </c>
      <c r="J6971">
        <v>412320440</v>
      </c>
      <c r="K6971" t="s">
        <v>1328</v>
      </c>
      <c r="L6971" t="s">
        <v>1295</v>
      </c>
    </row>
    <row r="6972" spans="8:12" x14ac:dyDescent="0.25">
      <c r="H6972" t="s">
        <v>7513</v>
      </c>
      <c r="I6972">
        <v>9158795</v>
      </c>
      <c r="J6972">
        <v>413302530</v>
      </c>
      <c r="L6972" t="s">
        <v>1295</v>
      </c>
    </row>
    <row r="6973" spans="8:12" x14ac:dyDescent="0.25">
      <c r="H6973" t="s">
        <v>7514</v>
      </c>
      <c r="I6973">
        <v>9314569</v>
      </c>
      <c r="J6973">
        <v>412328420</v>
      </c>
      <c r="K6973" t="s">
        <v>1328</v>
      </c>
      <c r="L6973" t="s">
        <v>1308</v>
      </c>
    </row>
    <row r="6974" spans="8:12" x14ac:dyDescent="0.25">
      <c r="H6974" t="s">
        <v>7515</v>
      </c>
      <c r="I6974">
        <v>9314557</v>
      </c>
      <c r="J6974">
        <v>412327410</v>
      </c>
      <c r="K6974" t="s">
        <v>1328</v>
      </c>
      <c r="L6974" t="s">
        <v>1308</v>
      </c>
    </row>
    <row r="6975" spans="8:12" x14ac:dyDescent="0.25">
      <c r="H6975" t="s">
        <v>7516</v>
      </c>
      <c r="I6975">
        <v>9766334</v>
      </c>
      <c r="J6975">
        <v>565959000</v>
      </c>
      <c r="L6975" t="s">
        <v>1329</v>
      </c>
    </row>
    <row r="6976" spans="8:12" x14ac:dyDescent="0.25">
      <c r="H6976" t="s">
        <v>7517</v>
      </c>
      <c r="I6976">
        <v>9764879</v>
      </c>
      <c r="J6976">
        <v>565937000</v>
      </c>
      <c r="L6976" t="s">
        <v>1329</v>
      </c>
    </row>
    <row r="6977" spans="8:12" x14ac:dyDescent="0.25">
      <c r="H6977" t="s">
        <v>7518</v>
      </c>
      <c r="I6977">
        <v>9607978</v>
      </c>
      <c r="J6977">
        <v>412362090</v>
      </c>
      <c r="K6977" t="s">
        <v>1328</v>
      </c>
      <c r="L6977" t="s">
        <v>1308</v>
      </c>
    </row>
    <row r="6978" spans="8:12" x14ac:dyDescent="0.25">
      <c r="H6978" t="s">
        <v>7519</v>
      </c>
      <c r="I6978">
        <v>9747209</v>
      </c>
      <c r="J6978">
        <v>565049000</v>
      </c>
      <c r="L6978" t="s">
        <v>1329</v>
      </c>
    </row>
    <row r="6979" spans="8:12" x14ac:dyDescent="0.25">
      <c r="H6979" t="s">
        <v>550</v>
      </c>
      <c r="I6979">
        <v>9254525</v>
      </c>
      <c r="J6979">
        <v>357501000</v>
      </c>
      <c r="K6979" t="s">
        <v>1332</v>
      </c>
      <c r="L6979" t="s">
        <v>1341</v>
      </c>
    </row>
    <row r="6980" spans="8:12" x14ac:dyDescent="0.25">
      <c r="H6980" t="s">
        <v>7520</v>
      </c>
      <c r="I6980">
        <v>9451317</v>
      </c>
      <c r="J6980">
        <v>477387700</v>
      </c>
      <c r="K6980" t="s">
        <v>1348</v>
      </c>
      <c r="L6980" t="s">
        <v>1295</v>
      </c>
    </row>
    <row r="6981" spans="8:12" x14ac:dyDescent="0.25">
      <c r="H6981" t="s">
        <v>7521</v>
      </c>
      <c r="I6981">
        <v>9608439</v>
      </c>
      <c r="J6981">
        <v>413479110</v>
      </c>
      <c r="K6981" t="s">
        <v>1328</v>
      </c>
      <c r="L6981" t="s">
        <v>1308</v>
      </c>
    </row>
    <row r="6982" spans="8:12" x14ac:dyDescent="0.25">
      <c r="H6982" t="s">
        <v>7521</v>
      </c>
      <c r="I6982">
        <v>9800000</v>
      </c>
      <c r="J6982">
        <v>411900000</v>
      </c>
      <c r="L6982" t="s">
        <v>1308</v>
      </c>
    </row>
    <row r="6983" spans="8:12" x14ac:dyDescent="0.25">
      <c r="H6983" t="s">
        <v>7522</v>
      </c>
      <c r="I6983">
        <v>9153874</v>
      </c>
      <c r="J6983">
        <v>351439000</v>
      </c>
      <c r="K6983" t="s">
        <v>1332</v>
      </c>
      <c r="L6983" t="s">
        <v>1295</v>
      </c>
    </row>
    <row r="6984" spans="8:12" x14ac:dyDescent="0.25">
      <c r="H6984" t="s">
        <v>7523</v>
      </c>
      <c r="I6984">
        <v>9451305</v>
      </c>
      <c r="J6984">
        <v>477641900</v>
      </c>
      <c r="K6984" t="s">
        <v>1348</v>
      </c>
      <c r="L6984" t="s">
        <v>1295</v>
      </c>
    </row>
    <row r="6985" spans="8:12" x14ac:dyDescent="0.25">
      <c r="H6985" t="s">
        <v>7524</v>
      </c>
      <c r="I6985">
        <v>9201956</v>
      </c>
      <c r="J6985">
        <v>245271000</v>
      </c>
      <c r="K6985" t="s">
        <v>1387</v>
      </c>
      <c r="L6985" t="s">
        <v>1295</v>
      </c>
    </row>
    <row r="6986" spans="8:12" x14ac:dyDescent="0.25">
      <c r="H6986" t="s">
        <v>7525</v>
      </c>
      <c r="I6986">
        <v>9699177</v>
      </c>
      <c r="J6986">
        <v>256915000</v>
      </c>
      <c r="K6986" t="s">
        <v>1340</v>
      </c>
      <c r="L6986" t="s">
        <v>1308</v>
      </c>
    </row>
    <row r="6987" spans="8:12" x14ac:dyDescent="0.25">
      <c r="H6987" t="s">
        <v>7526</v>
      </c>
      <c r="I6987">
        <v>9699165</v>
      </c>
      <c r="J6987">
        <v>256303000</v>
      </c>
      <c r="K6987" t="s">
        <v>1340</v>
      </c>
      <c r="L6987" t="s">
        <v>1308</v>
      </c>
    </row>
    <row r="6988" spans="8:12" x14ac:dyDescent="0.25">
      <c r="H6988" t="s">
        <v>7527</v>
      </c>
      <c r="I6988">
        <v>9712931</v>
      </c>
      <c r="J6988">
        <v>477849700</v>
      </c>
      <c r="K6988" t="s">
        <v>1348</v>
      </c>
      <c r="L6988" t="s">
        <v>1308</v>
      </c>
    </row>
    <row r="6989" spans="8:12" x14ac:dyDescent="0.25">
      <c r="H6989" t="s">
        <v>7528</v>
      </c>
      <c r="I6989">
        <v>9712917</v>
      </c>
      <c r="J6989">
        <v>477347800</v>
      </c>
      <c r="K6989" t="s">
        <v>1348</v>
      </c>
      <c r="L6989" t="s">
        <v>1308</v>
      </c>
    </row>
    <row r="6990" spans="8:12" x14ac:dyDescent="0.25">
      <c r="H6990" t="s">
        <v>7529</v>
      </c>
      <c r="I6990">
        <v>9132025</v>
      </c>
      <c r="J6990">
        <v>265942000</v>
      </c>
      <c r="K6990" t="s">
        <v>2749</v>
      </c>
      <c r="L6990" t="s">
        <v>2037</v>
      </c>
    </row>
    <row r="6991" spans="8:12" x14ac:dyDescent="0.25">
      <c r="H6991" t="s">
        <v>7530</v>
      </c>
      <c r="I6991">
        <v>8220759</v>
      </c>
      <c r="J6991">
        <v>518616000</v>
      </c>
      <c r="K6991" t="s">
        <v>1595</v>
      </c>
      <c r="L6991" t="s">
        <v>1295</v>
      </c>
    </row>
    <row r="6992" spans="8:12" x14ac:dyDescent="0.25">
      <c r="H6992" t="s">
        <v>7531</v>
      </c>
      <c r="I6992">
        <v>8408193</v>
      </c>
      <c r="J6992">
        <v>445453000</v>
      </c>
      <c r="K6992" t="s">
        <v>5110</v>
      </c>
      <c r="L6992" t="s">
        <v>1308</v>
      </c>
    </row>
    <row r="6993" spans="8:12" x14ac:dyDescent="0.25">
      <c r="H6993" t="s">
        <v>7532</v>
      </c>
      <c r="I6993">
        <v>9610561</v>
      </c>
      <c r="J6993">
        <v>354529000</v>
      </c>
      <c r="K6993" t="s">
        <v>1332</v>
      </c>
      <c r="L6993" t="s">
        <v>1308</v>
      </c>
    </row>
    <row r="6994" spans="8:12" x14ac:dyDescent="0.25">
      <c r="H6994" t="s">
        <v>7533</v>
      </c>
      <c r="I6994">
        <v>9590034</v>
      </c>
      <c r="J6994">
        <v>538004525</v>
      </c>
      <c r="K6994" t="s">
        <v>1437</v>
      </c>
      <c r="L6994" t="s">
        <v>1308</v>
      </c>
    </row>
    <row r="6995" spans="8:12" x14ac:dyDescent="0.25">
      <c r="H6995" t="s">
        <v>7534</v>
      </c>
      <c r="I6995">
        <v>9590046</v>
      </c>
      <c r="J6995">
        <v>352181000</v>
      </c>
      <c r="K6995" t="s">
        <v>1332</v>
      </c>
      <c r="L6995" t="s">
        <v>1341</v>
      </c>
    </row>
    <row r="6996" spans="8:12" x14ac:dyDescent="0.25">
      <c r="H6996" t="s">
        <v>551</v>
      </c>
      <c r="I6996">
        <v>9596492</v>
      </c>
      <c r="J6996">
        <v>373648000</v>
      </c>
      <c r="L6996" t="s">
        <v>1308</v>
      </c>
    </row>
    <row r="6997" spans="8:12" x14ac:dyDescent="0.25">
      <c r="H6997" t="s">
        <v>7535</v>
      </c>
      <c r="I6997">
        <v>9230153</v>
      </c>
      <c r="J6997">
        <v>441439000</v>
      </c>
      <c r="K6997" t="s">
        <v>1352</v>
      </c>
      <c r="L6997" t="s">
        <v>1341</v>
      </c>
    </row>
    <row r="6998" spans="8:12" x14ac:dyDescent="0.25">
      <c r="H6998" t="s">
        <v>7536</v>
      </c>
      <c r="I6998">
        <v>9083275</v>
      </c>
      <c r="J6998">
        <v>441499000</v>
      </c>
      <c r="K6998" t="s">
        <v>1352</v>
      </c>
      <c r="L6998" t="s">
        <v>1341</v>
      </c>
    </row>
    <row r="6999" spans="8:12" x14ac:dyDescent="0.25">
      <c r="H6999" t="s">
        <v>7537</v>
      </c>
      <c r="I6999">
        <v>9078878</v>
      </c>
      <c r="J6999">
        <v>440154430</v>
      </c>
      <c r="K6999" t="s">
        <v>1352</v>
      </c>
      <c r="L6999" t="s">
        <v>1308</v>
      </c>
    </row>
    <row r="7000" spans="8:12" x14ac:dyDescent="0.25">
      <c r="H7000" t="s">
        <v>7538</v>
      </c>
      <c r="I7000">
        <v>9158991</v>
      </c>
      <c r="J7000">
        <v>440079000</v>
      </c>
      <c r="K7000" t="s">
        <v>1352</v>
      </c>
      <c r="L7000" t="s">
        <v>1326</v>
      </c>
    </row>
    <row r="7001" spans="8:12" x14ac:dyDescent="0.25">
      <c r="H7001" t="s">
        <v>7539</v>
      </c>
      <c r="I7001">
        <v>9125308</v>
      </c>
      <c r="J7001">
        <v>440059000</v>
      </c>
      <c r="K7001" t="s">
        <v>1352</v>
      </c>
      <c r="L7001" t="s">
        <v>1326</v>
      </c>
    </row>
    <row r="7002" spans="8:12" x14ac:dyDescent="0.25">
      <c r="H7002" t="s">
        <v>7540</v>
      </c>
      <c r="I7002">
        <v>9110303</v>
      </c>
      <c r="J7002">
        <v>440116090</v>
      </c>
      <c r="K7002" t="s">
        <v>1352</v>
      </c>
      <c r="L7002" t="s">
        <v>1308</v>
      </c>
    </row>
    <row r="7003" spans="8:12" x14ac:dyDescent="0.25">
      <c r="H7003" t="s">
        <v>7541</v>
      </c>
      <c r="I7003">
        <v>9165891</v>
      </c>
      <c r="J7003">
        <v>441786000</v>
      </c>
      <c r="K7003" t="s">
        <v>1352</v>
      </c>
      <c r="L7003" t="s">
        <v>1295</v>
      </c>
    </row>
    <row r="7004" spans="8:12" x14ac:dyDescent="0.25">
      <c r="H7004" t="s">
        <v>7542</v>
      </c>
      <c r="I7004">
        <v>9266138</v>
      </c>
      <c r="J7004">
        <v>371227000</v>
      </c>
      <c r="L7004" t="s">
        <v>1341</v>
      </c>
    </row>
    <row r="7005" spans="8:12" x14ac:dyDescent="0.25">
      <c r="H7005" t="s">
        <v>7543</v>
      </c>
      <c r="I7005">
        <v>9197143</v>
      </c>
      <c r="J7005">
        <v>440011000</v>
      </c>
      <c r="K7005" t="s">
        <v>1352</v>
      </c>
      <c r="L7005" t="s">
        <v>1326</v>
      </c>
    </row>
    <row r="7006" spans="8:12" x14ac:dyDescent="0.25">
      <c r="H7006" t="s">
        <v>7544</v>
      </c>
      <c r="I7006">
        <v>9478121</v>
      </c>
      <c r="J7006">
        <v>353641000</v>
      </c>
      <c r="K7006" t="s">
        <v>1332</v>
      </c>
      <c r="L7006" t="s">
        <v>1313</v>
      </c>
    </row>
    <row r="7007" spans="8:12" x14ac:dyDescent="0.25">
      <c r="H7007" t="s">
        <v>7545</v>
      </c>
      <c r="I7007">
        <v>9488114</v>
      </c>
      <c r="J7007">
        <v>373488000</v>
      </c>
      <c r="L7007" t="s">
        <v>1308</v>
      </c>
    </row>
    <row r="7008" spans="8:12" x14ac:dyDescent="0.25">
      <c r="H7008" t="s">
        <v>7546</v>
      </c>
      <c r="I7008">
        <v>9540340</v>
      </c>
      <c r="J7008">
        <v>273355800</v>
      </c>
      <c r="K7008" t="s">
        <v>1297</v>
      </c>
      <c r="L7008" t="s">
        <v>1326</v>
      </c>
    </row>
    <row r="7009" spans="8:12" x14ac:dyDescent="0.25">
      <c r="H7009" t="s">
        <v>7547</v>
      </c>
      <c r="I7009">
        <v>9589126</v>
      </c>
      <c r="J7009">
        <v>548835000</v>
      </c>
      <c r="K7009" t="s">
        <v>1988</v>
      </c>
      <c r="L7009" t="s">
        <v>1341</v>
      </c>
    </row>
    <row r="7010" spans="8:12" x14ac:dyDescent="0.25">
      <c r="H7010" t="s">
        <v>7548</v>
      </c>
      <c r="I7010">
        <v>9325374</v>
      </c>
      <c r="J7010">
        <v>353055000</v>
      </c>
      <c r="K7010" t="s">
        <v>1332</v>
      </c>
      <c r="L7010" t="s">
        <v>1614</v>
      </c>
    </row>
    <row r="7011" spans="8:12" x14ac:dyDescent="0.25">
      <c r="H7011" t="s">
        <v>7549</v>
      </c>
      <c r="I7011">
        <v>8835748</v>
      </c>
      <c r="J7011">
        <v>211305290</v>
      </c>
      <c r="K7011" t="s">
        <v>1426</v>
      </c>
      <c r="L7011" t="s">
        <v>1494</v>
      </c>
    </row>
    <row r="7012" spans="8:12" x14ac:dyDescent="0.25">
      <c r="H7012" t="s">
        <v>7550</v>
      </c>
      <c r="I7012">
        <v>9228588</v>
      </c>
      <c r="J7012">
        <v>248370000</v>
      </c>
      <c r="K7012" t="s">
        <v>1340</v>
      </c>
      <c r="L7012" t="s">
        <v>1326</v>
      </c>
    </row>
    <row r="7013" spans="8:12" x14ac:dyDescent="0.25">
      <c r="H7013" t="s">
        <v>7551</v>
      </c>
      <c r="I7013">
        <v>9313802</v>
      </c>
      <c r="J7013">
        <v>246371000</v>
      </c>
      <c r="K7013" t="s">
        <v>1387</v>
      </c>
      <c r="L7013" t="s">
        <v>1295</v>
      </c>
    </row>
    <row r="7014" spans="8:12" x14ac:dyDescent="0.25">
      <c r="H7014" t="s">
        <v>7552</v>
      </c>
      <c r="I7014">
        <v>9342657</v>
      </c>
      <c r="J7014">
        <v>273430590</v>
      </c>
      <c r="K7014" t="s">
        <v>1297</v>
      </c>
      <c r="L7014" t="s">
        <v>1326</v>
      </c>
    </row>
    <row r="7015" spans="8:12" x14ac:dyDescent="0.25">
      <c r="H7015" t="s">
        <v>7553</v>
      </c>
      <c r="I7015">
        <v>8311376</v>
      </c>
      <c r="J7015">
        <v>405000080</v>
      </c>
      <c r="K7015" t="s">
        <v>1486</v>
      </c>
      <c r="L7015" t="s">
        <v>1295</v>
      </c>
    </row>
    <row r="7016" spans="8:12" x14ac:dyDescent="0.25">
      <c r="H7016" t="s">
        <v>7554</v>
      </c>
      <c r="I7016">
        <v>1248793</v>
      </c>
      <c r="J7016">
        <v>367605130</v>
      </c>
      <c r="K7016" t="s">
        <v>1431</v>
      </c>
      <c r="L7016" t="s">
        <v>1329</v>
      </c>
    </row>
    <row r="7017" spans="8:12" x14ac:dyDescent="0.25">
      <c r="H7017" t="s">
        <v>7555</v>
      </c>
      <c r="I7017">
        <v>9610822</v>
      </c>
      <c r="J7017">
        <v>574001160</v>
      </c>
      <c r="K7017" t="s">
        <v>1350</v>
      </c>
      <c r="L7017" t="s">
        <v>1341</v>
      </c>
    </row>
    <row r="7018" spans="8:12" x14ac:dyDescent="0.25">
      <c r="H7018" t="s">
        <v>7556</v>
      </c>
      <c r="I7018">
        <v>9579963</v>
      </c>
      <c r="J7018">
        <v>574000750</v>
      </c>
      <c r="K7018" t="s">
        <v>1350</v>
      </c>
      <c r="L7018" t="s">
        <v>1308</v>
      </c>
    </row>
    <row r="7019" spans="8:12" x14ac:dyDescent="0.25">
      <c r="H7019" t="s">
        <v>7557</v>
      </c>
      <c r="I7019">
        <v>9136852</v>
      </c>
      <c r="J7019">
        <v>574918000</v>
      </c>
      <c r="K7019" t="s">
        <v>1350</v>
      </c>
      <c r="L7019" t="s">
        <v>1295</v>
      </c>
    </row>
    <row r="7020" spans="8:12" x14ac:dyDescent="0.25">
      <c r="H7020" t="s">
        <v>7558</v>
      </c>
      <c r="I7020">
        <v>9419498</v>
      </c>
      <c r="J7020">
        <v>574478000</v>
      </c>
      <c r="K7020" t="s">
        <v>1350</v>
      </c>
      <c r="L7020" t="s">
        <v>1362</v>
      </c>
    </row>
    <row r="7021" spans="8:12" x14ac:dyDescent="0.25">
      <c r="H7021" t="s">
        <v>7559</v>
      </c>
      <c r="I7021">
        <v>9522829</v>
      </c>
      <c r="J7021">
        <v>574388000</v>
      </c>
      <c r="K7021" t="s">
        <v>1350</v>
      </c>
      <c r="L7021" t="s">
        <v>1308</v>
      </c>
    </row>
    <row r="7022" spans="8:12" x14ac:dyDescent="0.25">
      <c r="H7022" t="s">
        <v>7560</v>
      </c>
      <c r="I7022">
        <v>9596698</v>
      </c>
      <c r="J7022">
        <v>574000890</v>
      </c>
      <c r="K7022" t="s">
        <v>1350</v>
      </c>
      <c r="L7022" t="s">
        <v>1308</v>
      </c>
    </row>
    <row r="7023" spans="8:12" x14ac:dyDescent="0.25">
      <c r="H7023" t="s">
        <v>7561</v>
      </c>
      <c r="I7023">
        <v>9212474</v>
      </c>
      <c r="J7023">
        <v>574457000</v>
      </c>
      <c r="K7023" t="s">
        <v>1350</v>
      </c>
      <c r="L7023" t="s">
        <v>1362</v>
      </c>
    </row>
    <row r="7024" spans="8:12" x14ac:dyDescent="0.25">
      <c r="H7024" t="s">
        <v>7562</v>
      </c>
      <c r="I7024">
        <v>9487330</v>
      </c>
      <c r="J7024">
        <v>574008000</v>
      </c>
      <c r="K7024" t="s">
        <v>1350</v>
      </c>
      <c r="L7024" t="s">
        <v>1308</v>
      </c>
    </row>
    <row r="7025" spans="8:12" x14ac:dyDescent="0.25">
      <c r="H7025" t="s">
        <v>7563</v>
      </c>
      <c r="I7025">
        <v>9348596</v>
      </c>
      <c r="J7025">
        <v>574548000</v>
      </c>
      <c r="K7025" t="s">
        <v>1350</v>
      </c>
      <c r="L7025" t="s">
        <v>1308</v>
      </c>
    </row>
    <row r="7026" spans="8:12" x14ac:dyDescent="0.25">
      <c r="H7026" t="s">
        <v>7564</v>
      </c>
      <c r="I7026">
        <v>9025986</v>
      </c>
      <c r="J7026">
        <v>574643000</v>
      </c>
      <c r="K7026" t="s">
        <v>1350</v>
      </c>
      <c r="L7026" t="s">
        <v>1308</v>
      </c>
    </row>
    <row r="7027" spans="8:12" x14ac:dyDescent="0.25">
      <c r="H7027" t="s">
        <v>7565</v>
      </c>
      <c r="I7027">
        <v>8989903</v>
      </c>
      <c r="J7027">
        <v>574721000</v>
      </c>
      <c r="K7027" t="s">
        <v>1350</v>
      </c>
      <c r="L7027" t="s">
        <v>1295</v>
      </c>
    </row>
    <row r="7028" spans="8:12" x14ac:dyDescent="0.25">
      <c r="H7028" t="s">
        <v>7566</v>
      </c>
      <c r="I7028">
        <v>9456446</v>
      </c>
      <c r="J7028">
        <v>371911000</v>
      </c>
      <c r="L7028" t="s">
        <v>1341</v>
      </c>
    </row>
    <row r="7029" spans="8:12" x14ac:dyDescent="0.25">
      <c r="H7029" t="s">
        <v>7567</v>
      </c>
      <c r="I7029">
        <v>9571806</v>
      </c>
      <c r="J7029">
        <v>574002170</v>
      </c>
      <c r="K7029" t="s">
        <v>1350</v>
      </c>
      <c r="L7029" t="s">
        <v>1308</v>
      </c>
    </row>
    <row r="7030" spans="8:12" x14ac:dyDescent="0.25">
      <c r="H7030" t="s">
        <v>7568</v>
      </c>
      <c r="I7030">
        <v>9608623</v>
      </c>
      <c r="J7030">
        <v>574001180</v>
      </c>
      <c r="K7030" t="s">
        <v>1350</v>
      </c>
      <c r="L7030" t="s">
        <v>1341</v>
      </c>
    </row>
    <row r="7031" spans="8:12" x14ac:dyDescent="0.25">
      <c r="H7031" t="s">
        <v>7569</v>
      </c>
      <c r="I7031">
        <v>8859419</v>
      </c>
      <c r="J7031">
        <v>431000373</v>
      </c>
      <c r="K7031" t="s">
        <v>1368</v>
      </c>
      <c r="L7031" t="s">
        <v>1329</v>
      </c>
    </row>
    <row r="7032" spans="8:12" x14ac:dyDescent="0.25">
      <c r="H7032" t="s">
        <v>7570</v>
      </c>
      <c r="I7032">
        <v>9370915</v>
      </c>
      <c r="J7032">
        <v>431602324</v>
      </c>
      <c r="K7032" t="s">
        <v>1368</v>
      </c>
      <c r="L7032" t="s">
        <v>1308</v>
      </c>
    </row>
    <row r="7033" spans="8:12" x14ac:dyDescent="0.25">
      <c r="H7033" t="s">
        <v>7571</v>
      </c>
      <c r="I7033">
        <v>9572587</v>
      </c>
      <c r="J7033">
        <v>431001374</v>
      </c>
      <c r="K7033" t="s">
        <v>1368</v>
      </c>
      <c r="L7033" t="s">
        <v>1395</v>
      </c>
    </row>
    <row r="7034" spans="8:12" x14ac:dyDescent="0.25">
      <c r="H7034" t="s">
        <v>7572</v>
      </c>
      <c r="I7034">
        <v>9470480</v>
      </c>
      <c r="J7034">
        <v>431000312</v>
      </c>
      <c r="K7034" t="s">
        <v>1368</v>
      </c>
      <c r="L7034" t="s">
        <v>1313</v>
      </c>
    </row>
    <row r="7035" spans="8:12" x14ac:dyDescent="0.25">
      <c r="H7035" t="s">
        <v>7573</v>
      </c>
      <c r="I7035">
        <v>9739123</v>
      </c>
      <c r="J7035">
        <v>431006032</v>
      </c>
      <c r="K7035" t="s">
        <v>1368</v>
      </c>
      <c r="L7035" t="s">
        <v>1308</v>
      </c>
    </row>
    <row r="7036" spans="8:12" x14ac:dyDescent="0.25">
      <c r="H7036" t="s">
        <v>7574</v>
      </c>
      <c r="I7036">
        <v>9241516</v>
      </c>
      <c r="J7036">
        <v>431301542</v>
      </c>
      <c r="K7036" t="s">
        <v>1368</v>
      </c>
      <c r="L7036" t="s">
        <v>1362</v>
      </c>
    </row>
    <row r="7037" spans="8:12" x14ac:dyDescent="0.25">
      <c r="H7037" t="s">
        <v>7575</v>
      </c>
      <c r="I7037">
        <v>9416587</v>
      </c>
      <c r="J7037">
        <v>431000214</v>
      </c>
      <c r="K7037" t="s">
        <v>1368</v>
      </c>
      <c r="L7037" t="s">
        <v>1313</v>
      </c>
    </row>
    <row r="7038" spans="8:12" x14ac:dyDescent="0.25">
      <c r="H7038" t="s">
        <v>7576</v>
      </c>
      <c r="I7038">
        <v>9777187</v>
      </c>
      <c r="J7038">
        <v>431006666</v>
      </c>
      <c r="K7038" t="s">
        <v>1368</v>
      </c>
      <c r="L7038" t="s">
        <v>1308</v>
      </c>
    </row>
    <row r="7039" spans="8:12" x14ac:dyDescent="0.25">
      <c r="H7039" t="s">
        <v>7577</v>
      </c>
      <c r="I7039">
        <v>9689770</v>
      </c>
      <c r="J7039">
        <v>431004858</v>
      </c>
      <c r="K7039" t="s">
        <v>1368</v>
      </c>
      <c r="L7039" t="s">
        <v>1313</v>
      </c>
    </row>
    <row r="7040" spans="8:12" x14ac:dyDescent="0.25">
      <c r="H7040" t="s">
        <v>7578</v>
      </c>
      <c r="I7040">
        <v>9392121</v>
      </c>
      <c r="J7040">
        <v>431000981</v>
      </c>
      <c r="K7040" t="s">
        <v>1368</v>
      </c>
      <c r="L7040" t="s">
        <v>1308</v>
      </c>
    </row>
    <row r="7041" spans="8:12" x14ac:dyDescent="0.25">
      <c r="H7041" t="s">
        <v>7579</v>
      </c>
      <c r="I7041">
        <v>9624392</v>
      </c>
      <c r="J7041">
        <v>431003009</v>
      </c>
      <c r="K7041" t="s">
        <v>1368</v>
      </c>
      <c r="L7041" t="s">
        <v>1295</v>
      </c>
    </row>
    <row r="7042" spans="8:12" x14ac:dyDescent="0.25">
      <c r="H7042" t="s">
        <v>7580</v>
      </c>
      <c r="I7042">
        <v>7352098</v>
      </c>
      <c r="J7042">
        <v>432496000</v>
      </c>
      <c r="K7042" t="s">
        <v>1368</v>
      </c>
      <c r="L7042" t="s">
        <v>1308</v>
      </c>
    </row>
    <row r="7043" spans="8:12" x14ac:dyDescent="0.25">
      <c r="H7043" t="s">
        <v>7581</v>
      </c>
      <c r="I7043">
        <v>9682227</v>
      </c>
      <c r="J7043">
        <v>431005243</v>
      </c>
      <c r="K7043" t="s">
        <v>1368</v>
      </c>
      <c r="L7043" t="s">
        <v>1313</v>
      </c>
    </row>
    <row r="7044" spans="8:12" x14ac:dyDescent="0.25">
      <c r="H7044" t="s">
        <v>7582</v>
      </c>
      <c r="I7044">
        <v>9699775</v>
      </c>
      <c r="J7044">
        <v>431004976</v>
      </c>
      <c r="K7044" t="s">
        <v>1368</v>
      </c>
      <c r="L7044" t="s">
        <v>1308</v>
      </c>
    </row>
    <row r="7045" spans="8:12" x14ac:dyDescent="0.25">
      <c r="H7045" t="s">
        <v>7583</v>
      </c>
      <c r="I7045">
        <v>9552721</v>
      </c>
      <c r="J7045">
        <v>354501000</v>
      </c>
      <c r="K7045" t="s">
        <v>1332</v>
      </c>
      <c r="L7045" t="s">
        <v>1313</v>
      </c>
    </row>
    <row r="7046" spans="8:12" x14ac:dyDescent="0.25">
      <c r="H7046" t="s">
        <v>7584</v>
      </c>
      <c r="I7046">
        <v>9662013</v>
      </c>
      <c r="J7046">
        <v>567039400</v>
      </c>
      <c r="K7046" t="s">
        <v>1861</v>
      </c>
      <c r="L7046" t="s">
        <v>1313</v>
      </c>
    </row>
    <row r="7047" spans="8:12" x14ac:dyDescent="0.25">
      <c r="H7047" t="s">
        <v>7585</v>
      </c>
      <c r="I7047">
        <v>9135834</v>
      </c>
      <c r="J7047">
        <v>277098000</v>
      </c>
      <c r="L7047" t="s">
        <v>1295</v>
      </c>
    </row>
    <row r="7048" spans="8:12" x14ac:dyDescent="0.25">
      <c r="H7048" t="s">
        <v>7586</v>
      </c>
      <c r="I7048">
        <v>9136826</v>
      </c>
      <c r="J7048">
        <v>431600462</v>
      </c>
      <c r="K7048" t="s">
        <v>1368</v>
      </c>
      <c r="L7048" t="s">
        <v>1308</v>
      </c>
    </row>
    <row r="7049" spans="8:12" x14ac:dyDescent="0.25">
      <c r="H7049" t="s">
        <v>7587</v>
      </c>
      <c r="I7049">
        <v>9634206</v>
      </c>
      <c r="J7049">
        <v>431003459</v>
      </c>
      <c r="K7049" t="s">
        <v>1368</v>
      </c>
      <c r="L7049" t="s">
        <v>1308</v>
      </c>
    </row>
    <row r="7050" spans="8:12" x14ac:dyDescent="0.25">
      <c r="H7050" t="s">
        <v>7588</v>
      </c>
      <c r="I7050">
        <v>8033120</v>
      </c>
      <c r="J7050">
        <v>676129000</v>
      </c>
      <c r="K7050" t="s">
        <v>2690</v>
      </c>
      <c r="L7050" t="s">
        <v>1295</v>
      </c>
    </row>
    <row r="7051" spans="8:12" x14ac:dyDescent="0.25">
      <c r="H7051" t="s">
        <v>7588</v>
      </c>
      <c r="I7051">
        <v>8033120</v>
      </c>
      <c r="J7051">
        <v>514367000</v>
      </c>
      <c r="K7051" t="s">
        <v>1406</v>
      </c>
      <c r="L7051" t="s">
        <v>1295</v>
      </c>
    </row>
    <row r="7052" spans="8:12" x14ac:dyDescent="0.25">
      <c r="H7052" t="s">
        <v>7589</v>
      </c>
      <c r="I7052">
        <v>9615078</v>
      </c>
      <c r="J7052">
        <v>373507000</v>
      </c>
      <c r="L7052" t="s">
        <v>1341</v>
      </c>
    </row>
    <row r="7053" spans="8:12" x14ac:dyDescent="0.25">
      <c r="H7053" t="s">
        <v>7590</v>
      </c>
      <c r="I7053">
        <v>9699414</v>
      </c>
      <c r="J7053">
        <v>431005349</v>
      </c>
      <c r="K7053" t="s">
        <v>1368</v>
      </c>
      <c r="L7053" t="s">
        <v>1308</v>
      </c>
    </row>
    <row r="7054" spans="8:12" x14ac:dyDescent="0.25">
      <c r="H7054" t="s">
        <v>7591</v>
      </c>
      <c r="I7054">
        <v>9672208</v>
      </c>
      <c r="J7054">
        <v>371487000</v>
      </c>
      <c r="L7054" t="s">
        <v>1341</v>
      </c>
    </row>
    <row r="7055" spans="8:12" x14ac:dyDescent="0.25">
      <c r="H7055" t="s">
        <v>7592</v>
      </c>
      <c r="I7055">
        <v>9672210</v>
      </c>
      <c r="J7055">
        <v>351459000</v>
      </c>
      <c r="K7055" t="s">
        <v>1332</v>
      </c>
      <c r="L7055" t="s">
        <v>1308</v>
      </c>
    </row>
    <row r="7056" spans="8:12" x14ac:dyDescent="0.25">
      <c r="H7056" t="s">
        <v>7593</v>
      </c>
      <c r="I7056">
        <v>9672222</v>
      </c>
      <c r="J7056">
        <v>371133000</v>
      </c>
      <c r="L7056" t="s">
        <v>1308</v>
      </c>
    </row>
    <row r="7057" spans="8:12" x14ac:dyDescent="0.25">
      <c r="H7057" t="s">
        <v>7594</v>
      </c>
      <c r="I7057">
        <v>9672234</v>
      </c>
      <c r="J7057">
        <v>372094000</v>
      </c>
      <c r="L7057" t="s">
        <v>1308</v>
      </c>
    </row>
    <row r="7058" spans="8:12" x14ac:dyDescent="0.25">
      <c r="H7058" t="s">
        <v>7595</v>
      </c>
      <c r="I7058">
        <v>9697894</v>
      </c>
      <c r="J7058">
        <v>370189000</v>
      </c>
      <c r="L7058" t="s">
        <v>1308</v>
      </c>
    </row>
    <row r="7059" spans="8:12" x14ac:dyDescent="0.25">
      <c r="H7059" t="s">
        <v>7596</v>
      </c>
      <c r="I7059">
        <v>9713820</v>
      </c>
      <c r="J7059">
        <v>477066900</v>
      </c>
      <c r="K7059" t="s">
        <v>1348</v>
      </c>
      <c r="L7059" t="s">
        <v>1308</v>
      </c>
    </row>
    <row r="7060" spans="8:12" x14ac:dyDescent="0.25">
      <c r="H7060" t="s">
        <v>7597</v>
      </c>
      <c r="I7060">
        <v>9713832</v>
      </c>
      <c r="J7060">
        <v>477548200</v>
      </c>
      <c r="K7060" t="s">
        <v>1348</v>
      </c>
      <c r="L7060" t="s">
        <v>1308</v>
      </c>
    </row>
    <row r="7061" spans="8:12" x14ac:dyDescent="0.25">
      <c r="H7061" t="s">
        <v>7598</v>
      </c>
      <c r="I7061">
        <v>9427134</v>
      </c>
      <c r="J7061">
        <v>355586000</v>
      </c>
      <c r="K7061" t="s">
        <v>1332</v>
      </c>
      <c r="L7061" t="s">
        <v>1341</v>
      </c>
    </row>
    <row r="7062" spans="8:12" x14ac:dyDescent="0.25">
      <c r="H7062" t="s">
        <v>7599</v>
      </c>
      <c r="I7062">
        <v>9749154</v>
      </c>
      <c r="J7062">
        <v>413350080</v>
      </c>
      <c r="K7062" t="s">
        <v>1328</v>
      </c>
      <c r="L7062" t="s">
        <v>1313</v>
      </c>
    </row>
    <row r="7063" spans="8:12" x14ac:dyDescent="0.25">
      <c r="H7063" t="s">
        <v>7600</v>
      </c>
      <c r="I7063">
        <v>7039402</v>
      </c>
      <c r="J7063">
        <v>354065000</v>
      </c>
      <c r="K7063" t="s">
        <v>1332</v>
      </c>
      <c r="L7063" t="s">
        <v>1308</v>
      </c>
    </row>
    <row r="7064" spans="8:12" x14ac:dyDescent="0.25">
      <c r="H7064" t="s">
        <v>7601</v>
      </c>
      <c r="I7064">
        <v>7222982</v>
      </c>
      <c r="J7064">
        <v>677015500</v>
      </c>
      <c r="K7064" t="s">
        <v>1305</v>
      </c>
      <c r="L7064" t="s">
        <v>1295</v>
      </c>
    </row>
    <row r="7065" spans="8:12" x14ac:dyDescent="0.25">
      <c r="H7065" t="s">
        <v>7602</v>
      </c>
      <c r="I7065">
        <v>9626120</v>
      </c>
      <c r="J7065">
        <v>566817000</v>
      </c>
      <c r="L7065" t="s">
        <v>1341</v>
      </c>
    </row>
    <row r="7066" spans="8:12" x14ac:dyDescent="0.25">
      <c r="H7066" t="s">
        <v>7602</v>
      </c>
      <c r="I7066">
        <v>9165085</v>
      </c>
      <c r="J7066">
        <v>236111731</v>
      </c>
      <c r="K7066" t="s">
        <v>1383</v>
      </c>
      <c r="L7066" t="s">
        <v>1295</v>
      </c>
    </row>
    <row r="7067" spans="8:12" x14ac:dyDescent="0.25">
      <c r="H7067" t="s">
        <v>7603</v>
      </c>
      <c r="I7067">
        <v>9679737</v>
      </c>
      <c r="J7067">
        <v>235113236</v>
      </c>
      <c r="K7067" t="s">
        <v>1558</v>
      </c>
      <c r="L7067" t="s">
        <v>1560</v>
      </c>
    </row>
    <row r="7068" spans="8:12" x14ac:dyDescent="0.25">
      <c r="H7068" t="s">
        <v>7604</v>
      </c>
      <c r="I7068">
        <v>9340398</v>
      </c>
      <c r="J7068">
        <v>565589000</v>
      </c>
      <c r="L7068" t="s">
        <v>1326</v>
      </c>
    </row>
    <row r="7069" spans="8:12" x14ac:dyDescent="0.25">
      <c r="H7069" t="s">
        <v>7605</v>
      </c>
      <c r="I7069">
        <v>9697428</v>
      </c>
      <c r="J7069">
        <v>538006165</v>
      </c>
      <c r="K7069" t="s">
        <v>1437</v>
      </c>
      <c r="L7069" t="s">
        <v>1308</v>
      </c>
    </row>
    <row r="7070" spans="8:12" x14ac:dyDescent="0.25">
      <c r="H7070" t="s">
        <v>7605</v>
      </c>
      <c r="I7070">
        <v>8654211</v>
      </c>
      <c r="J7070">
        <v>353711000</v>
      </c>
      <c r="K7070" t="s">
        <v>1332</v>
      </c>
      <c r="L7070" t="s">
        <v>1308</v>
      </c>
    </row>
    <row r="7071" spans="8:12" x14ac:dyDescent="0.25">
      <c r="H7071" t="s">
        <v>7605</v>
      </c>
      <c r="I7071">
        <v>8654211</v>
      </c>
      <c r="J7071">
        <v>353700000</v>
      </c>
      <c r="K7071" t="s">
        <v>1332</v>
      </c>
      <c r="L7071" t="s">
        <v>1308</v>
      </c>
    </row>
    <row r="7072" spans="8:12" x14ac:dyDescent="0.25">
      <c r="H7072" t="s">
        <v>7605</v>
      </c>
      <c r="I7072">
        <v>9070735</v>
      </c>
      <c r="J7072">
        <v>353675000</v>
      </c>
      <c r="K7072" t="s">
        <v>1332</v>
      </c>
      <c r="L7072" t="s">
        <v>1341</v>
      </c>
    </row>
    <row r="7073" spans="8:12" x14ac:dyDescent="0.25">
      <c r="H7073" t="s">
        <v>7605</v>
      </c>
      <c r="I7073">
        <v>8654211</v>
      </c>
      <c r="J7073">
        <v>353547000</v>
      </c>
      <c r="K7073" t="s">
        <v>1332</v>
      </c>
      <c r="L7073" t="s">
        <v>1308</v>
      </c>
    </row>
    <row r="7074" spans="8:12" x14ac:dyDescent="0.25">
      <c r="H7074" t="s">
        <v>7606</v>
      </c>
      <c r="I7074">
        <v>9595228</v>
      </c>
      <c r="J7074">
        <v>636015484</v>
      </c>
      <c r="K7074" t="s">
        <v>1464</v>
      </c>
      <c r="L7074" t="s">
        <v>1313</v>
      </c>
    </row>
    <row r="7075" spans="8:12" x14ac:dyDescent="0.25">
      <c r="H7075" t="s">
        <v>7607</v>
      </c>
      <c r="I7075">
        <v>9324148</v>
      </c>
      <c r="J7075">
        <v>538004772</v>
      </c>
      <c r="K7075" t="s">
        <v>1437</v>
      </c>
      <c r="L7075" t="s">
        <v>1341</v>
      </c>
    </row>
    <row r="7076" spans="8:12" x14ac:dyDescent="0.25">
      <c r="H7076" t="s">
        <v>7608</v>
      </c>
      <c r="I7076">
        <v>9534846</v>
      </c>
      <c r="J7076">
        <v>477434800</v>
      </c>
      <c r="K7076" t="s">
        <v>1348</v>
      </c>
      <c r="L7076" t="s">
        <v>1313</v>
      </c>
    </row>
    <row r="7077" spans="8:12" x14ac:dyDescent="0.25">
      <c r="H7077" t="s">
        <v>7609</v>
      </c>
      <c r="I7077">
        <v>9528134</v>
      </c>
      <c r="J7077">
        <v>238008000</v>
      </c>
      <c r="K7077" t="s">
        <v>2926</v>
      </c>
      <c r="L7077" t="s">
        <v>1412</v>
      </c>
    </row>
    <row r="7078" spans="8:12" x14ac:dyDescent="0.25">
      <c r="H7078" t="s">
        <v>7610</v>
      </c>
      <c r="I7078">
        <v>9567958</v>
      </c>
      <c r="J7078">
        <v>247302500</v>
      </c>
      <c r="K7078" t="s">
        <v>1398</v>
      </c>
      <c r="L7078" t="s">
        <v>1341</v>
      </c>
    </row>
    <row r="7079" spans="8:12" x14ac:dyDescent="0.25">
      <c r="H7079" t="s">
        <v>7611</v>
      </c>
      <c r="I7079">
        <v>9226774</v>
      </c>
      <c r="J7079">
        <v>212491000</v>
      </c>
      <c r="K7079" t="s">
        <v>1443</v>
      </c>
      <c r="L7079" t="s">
        <v>1295</v>
      </c>
    </row>
    <row r="7080" spans="8:12" x14ac:dyDescent="0.25">
      <c r="H7080" t="s">
        <v>7612</v>
      </c>
      <c r="I7080">
        <v>9162239</v>
      </c>
      <c r="J7080">
        <v>525123458</v>
      </c>
      <c r="K7080" t="s">
        <v>1307</v>
      </c>
      <c r="L7080" t="s">
        <v>1308</v>
      </c>
    </row>
    <row r="7081" spans="8:12" x14ac:dyDescent="0.25">
      <c r="H7081" t="s">
        <v>7613</v>
      </c>
      <c r="I7081">
        <v>9420784</v>
      </c>
      <c r="J7081">
        <v>245955000</v>
      </c>
      <c r="K7081" t="s">
        <v>1387</v>
      </c>
      <c r="L7081" t="s">
        <v>1295</v>
      </c>
    </row>
    <row r="7082" spans="8:12" x14ac:dyDescent="0.25">
      <c r="H7082" t="s">
        <v>7614</v>
      </c>
      <c r="I7082">
        <v>9433365</v>
      </c>
      <c r="J7082">
        <v>305578000</v>
      </c>
      <c r="L7082" t="s">
        <v>1295</v>
      </c>
    </row>
    <row r="7083" spans="8:12" x14ac:dyDescent="0.25">
      <c r="H7083" t="s">
        <v>7615</v>
      </c>
      <c r="I7083">
        <v>8613748</v>
      </c>
      <c r="J7083">
        <v>309309000</v>
      </c>
      <c r="K7083" t="s">
        <v>1609</v>
      </c>
      <c r="L7083" t="s">
        <v>1586</v>
      </c>
    </row>
    <row r="7084" spans="8:12" x14ac:dyDescent="0.25">
      <c r="H7084" t="s">
        <v>7616</v>
      </c>
      <c r="I7084">
        <v>9479254</v>
      </c>
      <c r="J7084">
        <v>373421000</v>
      </c>
      <c r="L7084" t="s">
        <v>1341</v>
      </c>
    </row>
    <row r="7085" spans="8:12" x14ac:dyDescent="0.25">
      <c r="H7085" t="s">
        <v>7617</v>
      </c>
      <c r="I7085">
        <v>9346665</v>
      </c>
      <c r="J7085">
        <v>244683000</v>
      </c>
      <c r="K7085" t="s">
        <v>1387</v>
      </c>
      <c r="L7085" t="s">
        <v>1295</v>
      </c>
    </row>
    <row r="7086" spans="8:12" x14ac:dyDescent="0.25">
      <c r="H7086" t="s">
        <v>7618</v>
      </c>
      <c r="I7086">
        <v>9513440</v>
      </c>
      <c r="J7086">
        <v>219332000</v>
      </c>
      <c r="K7086" t="s">
        <v>1456</v>
      </c>
      <c r="L7086" t="s">
        <v>1362</v>
      </c>
    </row>
    <row r="7087" spans="8:12" x14ac:dyDescent="0.25">
      <c r="H7087" t="s">
        <v>7619</v>
      </c>
      <c r="I7087">
        <v>8035491</v>
      </c>
      <c r="J7087">
        <v>334816000</v>
      </c>
      <c r="K7087" t="s">
        <v>2211</v>
      </c>
      <c r="L7087" t="s">
        <v>1308</v>
      </c>
    </row>
    <row r="7088" spans="8:12" x14ac:dyDescent="0.25">
      <c r="H7088" t="s">
        <v>7620</v>
      </c>
      <c r="I7088">
        <v>8709767</v>
      </c>
      <c r="J7088">
        <v>220387000</v>
      </c>
      <c r="K7088" t="s">
        <v>1456</v>
      </c>
      <c r="L7088" t="s">
        <v>1295</v>
      </c>
    </row>
    <row r="7089" spans="8:12" x14ac:dyDescent="0.25">
      <c r="H7089" t="s">
        <v>7621</v>
      </c>
      <c r="I7089">
        <v>9345001</v>
      </c>
      <c r="J7089">
        <v>477990100</v>
      </c>
      <c r="K7089" t="s">
        <v>1348</v>
      </c>
      <c r="L7089" t="s">
        <v>1295</v>
      </c>
    </row>
    <row r="7090" spans="8:12" x14ac:dyDescent="0.25">
      <c r="H7090" t="s">
        <v>7622</v>
      </c>
      <c r="I7090">
        <v>9492218</v>
      </c>
      <c r="J7090">
        <v>636014632</v>
      </c>
      <c r="K7090" t="s">
        <v>1464</v>
      </c>
      <c r="L7090" t="s">
        <v>1308</v>
      </c>
    </row>
    <row r="7091" spans="8:12" x14ac:dyDescent="0.25">
      <c r="H7091" t="s">
        <v>7623</v>
      </c>
      <c r="I7091">
        <v>9513438</v>
      </c>
      <c r="J7091">
        <v>219333000</v>
      </c>
      <c r="K7091" t="s">
        <v>1456</v>
      </c>
      <c r="L7091" t="s">
        <v>1362</v>
      </c>
    </row>
    <row r="7092" spans="8:12" x14ac:dyDescent="0.25">
      <c r="H7092" t="s">
        <v>7624</v>
      </c>
      <c r="I7092">
        <v>8502286</v>
      </c>
      <c r="J7092">
        <v>266225000</v>
      </c>
      <c r="K7092" t="s">
        <v>2749</v>
      </c>
      <c r="L7092" t="s">
        <v>1362</v>
      </c>
    </row>
    <row r="7093" spans="8:12" x14ac:dyDescent="0.25">
      <c r="H7093" t="s">
        <v>7625</v>
      </c>
      <c r="I7093">
        <v>7310973</v>
      </c>
      <c r="J7093">
        <v>214181402</v>
      </c>
      <c r="K7093" t="s">
        <v>1302</v>
      </c>
      <c r="L7093" t="s">
        <v>1295</v>
      </c>
    </row>
    <row r="7094" spans="8:12" x14ac:dyDescent="0.25">
      <c r="H7094" t="s">
        <v>7626</v>
      </c>
      <c r="I7094">
        <v>7726952</v>
      </c>
      <c r="J7094">
        <v>671515000</v>
      </c>
      <c r="K7094" t="s">
        <v>1311</v>
      </c>
      <c r="L7094" t="s">
        <v>1295</v>
      </c>
    </row>
    <row r="7095" spans="8:12" x14ac:dyDescent="0.25">
      <c r="H7095" t="s">
        <v>7627</v>
      </c>
      <c r="I7095">
        <v>9143623</v>
      </c>
      <c r="J7095">
        <v>273331910</v>
      </c>
      <c r="K7095" t="s">
        <v>1297</v>
      </c>
      <c r="L7095" t="s">
        <v>1295</v>
      </c>
    </row>
    <row r="7096" spans="8:12" x14ac:dyDescent="0.25">
      <c r="H7096" t="s">
        <v>552</v>
      </c>
      <c r="I7096">
        <v>9212125</v>
      </c>
      <c r="J7096">
        <v>240058000</v>
      </c>
      <c r="K7096" t="s">
        <v>1679</v>
      </c>
      <c r="L7096" t="s">
        <v>1341</v>
      </c>
    </row>
    <row r="7097" spans="8:12" x14ac:dyDescent="0.25">
      <c r="H7097" t="s">
        <v>552</v>
      </c>
      <c r="I7097">
        <v>9290141</v>
      </c>
      <c r="J7097">
        <v>212586000</v>
      </c>
      <c r="K7097" t="s">
        <v>1443</v>
      </c>
      <c r="L7097" t="s">
        <v>1341</v>
      </c>
    </row>
    <row r="7098" spans="8:12" x14ac:dyDescent="0.25">
      <c r="H7098" t="s">
        <v>553</v>
      </c>
      <c r="I7098">
        <v>9316878</v>
      </c>
      <c r="J7098">
        <v>311000519</v>
      </c>
      <c r="K7098" t="s">
        <v>1609</v>
      </c>
      <c r="L7098" t="s">
        <v>1341</v>
      </c>
    </row>
    <row r="7099" spans="8:12" x14ac:dyDescent="0.25">
      <c r="H7099" t="s">
        <v>7628</v>
      </c>
      <c r="I7099">
        <v>8519473</v>
      </c>
      <c r="J7099">
        <v>567050800</v>
      </c>
      <c r="K7099" t="s">
        <v>1861</v>
      </c>
      <c r="L7099" t="s">
        <v>1326</v>
      </c>
    </row>
    <row r="7100" spans="8:12" x14ac:dyDescent="0.25">
      <c r="H7100" t="s">
        <v>7629</v>
      </c>
      <c r="I7100">
        <v>7424061</v>
      </c>
      <c r="J7100">
        <v>219301000</v>
      </c>
      <c r="K7100" t="s">
        <v>1456</v>
      </c>
      <c r="L7100" t="s">
        <v>1295</v>
      </c>
    </row>
    <row r="7101" spans="8:12" x14ac:dyDescent="0.25">
      <c r="H7101" t="s">
        <v>7630</v>
      </c>
      <c r="I7101">
        <v>8887387</v>
      </c>
      <c r="J7101">
        <v>273332670</v>
      </c>
      <c r="K7101" t="s">
        <v>1297</v>
      </c>
      <c r="L7101" t="s">
        <v>1295</v>
      </c>
    </row>
    <row r="7102" spans="8:12" x14ac:dyDescent="0.25">
      <c r="H7102" t="s">
        <v>7631</v>
      </c>
      <c r="I7102">
        <v>8889373</v>
      </c>
      <c r="J7102">
        <v>273360870</v>
      </c>
      <c r="K7102" t="s">
        <v>1297</v>
      </c>
      <c r="L7102" t="s">
        <v>1295</v>
      </c>
    </row>
    <row r="7103" spans="8:12" x14ac:dyDescent="0.25">
      <c r="H7103" t="s">
        <v>7632</v>
      </c>
      <c r="I7103">
        <v>9711236</v>
      </c>
      <c r="J7103">
        <v>565365000</v>
      </c>
      <c r="L7103" t="s">
        <v>1329</v>
      </c>
    </row>
    <row r="7104" spans="8:12" x14ac:dyDescent="0.25">
      <c r="H7104" t="s">
        <v>7633</v>
      </c>
      <c r="I7104">
        <v>9603946</v>
      </c>
      <c r="J7104">
        <v>373350000</v>
      </c>
      <c r="L7104" t="s">
        <v>1341</v>
      </c>
    </row>
    <row r="7105" spans="8:12" x14ac:dyDescent="0.25">
      <c r="H7105" t="s">
        <v>7634</v>
      </c>
      <c r="I7105">
        <v>9639672</v>
      </c>
      <c r="J7105">
        <v>372188000</v>
      </c>
      <c r="L7105" t="s">
        <v>1341</v>
      </c>
    </row>
    <row r="7106" spans="8:12" x14ac:dyDescent="0.25">
      <c r="H7106" t="s">
        <v>7635</v>
      </c>
      <c r="I7106">
        <v>7430462</v>
      </c>
      <c r="J7106">
        <v>214181011</v>
      </c>
      <c r="L7106" t="s">
        <v>1295</v>
      </c>
    </row>
    <row r="7107" spans="8:12" x14ac:dyDescent="0.25">
      <c r="H7107" t="s">
        <v>7636</v>
      </c>
      <c r="I7107">
        <v>9074195</v>
      </c>
      <c r="J7107">
        <v>354339000</v>
      </c>
      <c r="K7107" t="s">
        <v>1332</v>
      </c>
      <c r="L7107" t="s">
        <v>1341</v>
      </c>
    </row>
    <row r="7108" spans="8:12" x14ac:dyDescent="0.25">
      <c r="H7108" t="s">
        <v>7637</v>
      </c>
      <c r="I7108">
        <v>9051686</v>
      </c>
      <c r="J7108">
        <v>373908000</v>
      </c>
      <c r="L7108" t="s">
        <v>1341</v>
      </c>
    </row>
    <row r="7109" spans="8:12" x14ac:dyDescent="0.25">
      <c r="H7109" t="s">
        <v>7638</v>
      </c>
      <c r="I7109">
        <v>9632959</v>
      </c>
      <c r="J7109">
        <v>636015908</v>
      </c>
      <c r="K7109" t="s">
        <v>1464</v>
      </c>
      <c r="L7109" t="s">
        <v>1341</v>
      </c>
    </row>
    <row r="7110" spans="8:12" x14ac:dyDescent="0.25">
      <c r="H7110" t="s">
        <v>7639</v>
      </c>
      <c r="I7110">
        <v>9033907</v>
      </c>
      <c r="J7110">
        <v>636015290</v>
      </c>
      <c r="K7110" t="s">
        <v>1464</v>
      </c>
      <c r="L7110" t="s">
        <v>1362</v>
      </c>
    </row>
    <row r="7111" spans="8:12" x14ac:dyDescent="0.25">
      <c r="H7111" t="s">
        <v>7640</v>
      </c>
      <c r="I7111">
        <v>9521485</v>
      </c>
      <c r="J7111">
        <v>356427000</v>
      </c>
      <c r="K7111" t="s">
        <v>1332</v>
      </c>
      <c r="L7111" t="s">
        <v>1313</v>
      </c>
    </row>
    <row r="7112" spans="8:12" x14ac:dyDescent="0.25">
      <c r="H7112" t="s">
        <v>7641</v>
      </c>
      <c r="I7112">
        <v>9124811</v>
      </c>
      <c r="J7112">
        <v>422060900</v>
      </c>
      <c r="K7112" t="s">
        <v>1664</v>
      </c>
      <c r="L7112" t="s">
        <v>1308</v>
      </c>
    </row>
    <row r="7113" spans="8:12" x14ac:dyDescent="0.25">
      <c r="H7113" t="s">
        <v>7642</v>
      </c>
      <c r="I7113">
        <v>8421872</v>
      </c>
      <c r="J7113">
        <v>219205000</v>
      </c>
      <c r="K7113" t="s">
        <v>1456</v>
      </c>
      <c r="L7113" t="s">
        <v>1295</v>
      </c>
    </row>
    <row r="7114" spans="8:12" x14ac:dyDescent="0.25">
      <c r="H7114" t="s">
        <v>7643</v>
      </c>
      <c r="I7114">
        <v>8401535</v>
      </c>
      <c r="J7114">
        <v>308924000</v>
      </c>
      <c r="K7114" t="s">
        <v>1609</v>
      </c>
      <c r="L7114" t="s">
        <v>1295</v>
      </c>
    </row>
    <row r="7115" spans="8:12" x14ac:dyDescent="0.25">
      <c r="H7115" t="s">
        <v>7644</v>
      </c>
      <c r="I7115">
        <v>8503979</v>
      </c>
      <c r="J7115">
        <v>219207000</v>
      </c>
      <c r="K7115" t="s">
        <v>1456</v>
      </c>
      <c r="L7115" t="s">
        <v>1295</v>
      </c>
    </row>
    <row r="7116" spans="8:12" x14ac:dyDescent="0.25">
      <c r="H7116" t="s">
        <v>7645</v>
      </c>
      <c r="I7116">
        <v>8701260</v>
      </c>
      <c r="J7116">
        <v>219208000</v>
      </c>
      <c r="K7116" t="s">
        <v>1456</v>
      </c>
      <c r="L7116" t="s">
        <v>1295</v>
      </c>
    </row>
    <row r="7117" spans="8:12" x14ac:dyDescent="0.25">
      <c r="H7117" t="s">
        <v>7646</v>
      </c>
      <c r="I7117">
        <v>8702410</v>
      </c>
      <c r="J7117">
        <v>219209000</v>
      </c>
      <c r="K7117" t="s">
        <v>1456</v>
      </c>
      <c r="L7117" t="s">
        <v>1295</v>
      </c>
    </row>
    <row r="7118" spans="8:12" x14ac:dyDescent="0.25">
      <c r="H7118" t="s">
        <v>7647</v>
      </c>
      <c r="I7118">
        <v>8503967</v>
      </c>
      <c r="J7118">
        <v>219191000</v>
      </c>
      <c r="K7118" t="s">
        <v>1456</v>
      </c>
      <c r="L7118" t="s">
        <v>1295</v>
      </c>
    </row>
    <row r="7119" spans="8:12" x14ac:dyDescent="0.25">
      <c r="H7119" t="s">
        <v>7648</v>
      </c>
      <c r="I7119">
        <v>9198654</v>
      </c>
      <c r="J7119">
        <v>244336000</v>
      </c>
      <c r="K7119" t="s">
        <v>1387</v>
      </c>
      <c r="L7119" t="s">
        <v>1295</v>
      </c>
    </row>
    <row r="7120" spans="8:12" x14ac:dyDescent="0.25">
      <c r="H7120" t="s">
        <v>7649</v>
      </c>
      <c r="I7120">
        <v>8841515</v>
      </c>
      <c r="J7120">
        <v>212845000</v>
      </c>
      <c r="K7120" t="s">
        <v>1443</v>
      </c>
      <c r="L7120" t="s">
        <v>1295</v>
      </c>
    </row>
    <row r="7121" spans="8:12" x14ac:dyDescent="0.25">
      <c r="H7121" t="s">
        <v>7650</v>
      </c>
      <c r="I7121">
        <v>9302011</v>
      </c>
      <c r="J7121">
        <v>372731000</v>
      </c>
      <c r="L7121" t="s">
        <v>1326</v>
      </c>
    </row>
    <row r="7122" spans="8:12" x14ac:dyDescent="0.25">
      <c r="H7122" t="s">
        <v>7651</v>
      </c>
      <c r="I7122">
        <v>9506734</v>
      </c>
      <c r="J7122">
        <v>305663000</v>
      </c>
      <c r="L7122" t="s">
        <v>1295</v>
      </c>
    </row>
    <row r="7123" spans="8:12" x14ac:dyDescent="0.25">
      <c r="H7123" t="s">
        <v>7652</v>
      </c>
      <c r="I7123">
        <v>9324722</v>
      </c>
      <c r="J7123">
        <v>309362000</v>
      </c>
      <c r="K7123" t="s">
        <v>1609</v>
      </c>
      <c r="L7123" t="s">
        <v>1341</v>
      </c>
    </row>
    <row r="7124" spans="8:12" x14ac:dyDescent="0.25">
      <c r="H7124" t="s">
        <v>7653</v>
      </c>
      <c r="I7124">
        <v>8611116</v>
      </c>
      <c r="J7124">
        <v>325397000</v>
      </c>
      <c r="L7124" t="s">
        <v>1295</v>
      </c>
    </row>
    <row r="7125" spans="8:12" x14ac:dyDescent="0.25">
      <c r="H7125" t="s">
        <v>7654</v>
      </c>
      <c r="I7125">
        <v>8609175</v>
      </c>
      <c r="J7125">
        <v>671346000</v>
      </c>
      <c r="K7125" t="s">
        <v>1311</v>
      </c>
      <c r="L7125" t="s">
        <v>1295</v>
      </c>
    </row>
    <row r="7126" spans="8:12" x14ac:dyDescent="0.25">
      <c r="H7126" t="s">
        <v>7655</v>
      </c>
      <c r="I7126">
        <v>9227833</v>
      </c>
      <c r="J7126">
        <v>636016682</v>
      </c>
      <c r="K7126" t="s">
        <v>1464</v>
      </c>
      <c r="L7126" t="s">
        <v>1341</v>
      </c>
    </row>
    <row r="7127" spans="8:12" x14ac:dyDescent="0.25">
      <c r="H7127" t="s">
        <v>7655</v>
      </c>
      <c r="I7127">
        <v>9227833</v>
      </c>
      <c r="J7127">
        <v>249133000</v>
      </c>
      <c r="K7127" t="s">
        <v>1340</v>
      </c>
      <c r="L7127" t="s">
        <v>1341</v>
      </c>
    </row>
    <row r="7128" spans="8:12" x14ac:dyDescent="0.25">
      <c r="H7128" t="s">
        <v>554</v>
      </c>
      <c r="I7128">
        <v>9687708</v>
      </c>
      <c r="J7128">
        <v>636016750</v>
      </c>
      <c r="K7128" t="s">
        <v>1464</v>
      </c>
      <c r="L7128" t="s">
        <v>1308</v>
      </c>
    </row>
    <row r="7129" spans="8:12" x14ac:dyDescent="0.25">
      <c r="H7129" t="s">
        <v>7656</v>
      </c>
      <c r="I7129">
        <v>9515682</v>
      </c>
      <c r="J7129">
        <v>248092000</v>
      </c>
      <c r="K7129" t="s">
        <v>1340</v>
      </c>
      <c r="L7129" t="s">
        <v>1341</v>
      </c>
    </row>
    <row r="7130" spans="8:12" x14ac:dyDescent="0.25">
      <c r="H7130" t="s">
        <v>7657</v>
      </c>
      <c r="I7130">
        <v>7424059</v>
      </c>
      <c r="J7130">
        <v>725001123</v>
      </c>
      <c r="K7130" t="s">
        <v>1532</v>
      </c>
      <c r="L7130" t="s">
        <v>1295</v>
      </c>
    </row>
    <row r="7131" spans="8:12" x14ac:dyDescent="0.25">
      <c r="H7131" t="s">
        <v>7658</v>
      </c>
      <c r="I7131">
        <v>9361029</v>
      </c>
      <c r="J7131">
        <v>247190400</v>
      </c>
      <c r="K7131" t="s">
        <v>1398</v>
      </c>
      <c r="L7131" t="s">
        <v>1326</v>
      </c>
    </row>
    <row r="7132" spans="8:12" x14ac:dyDescent="0.25">
      <c r="H7132" t="s">
        <v>7658</v>
      </c>
      <c r="I7132">
        <v>8208878</v>
      </c>
      <c r="J7132">
        <v>214181906</v>
      </c>
      <c r="K7132" t="s">
        <v>1302</v>
      </c>
      <c r="L7132" t="s">
        <v>1295</v>
      </c>
    </row>
    <row r="7133" spans="8:12" x14ac:dyDescent="0.25">
      <c r="H7133" t="s">
        <v>7659</v>
      </c>
      <c r="I7133">
        <v>8124498</v>
      </c>
      <c r="J7133">
        <v>257882000</v>
      </c>
      <c r="K7133" t="s">
        <v>1335</v>
      </c>
      <c r="L7133" t="s">
        <v>1295</v>
      </c>
    </row>
    <row r="7134" spans="8:12" x14ac:dyDescent="0.25">
      <c r="H7134" t="s">
        <v>7660</v>
      </c>
      <c r="I7134">
        <v>9176125</v>
      </c>
      <c r="J7134">
        <v>211280810</v>
      </c>
      <c r="K7134" t="s">
        <v>1426</v>
      </c>
      <c r="L7134" t="s">
        <v>1346</v>
      </c>
    </row>
    <row r="7135" spans="8:12" x14ac:dyDescent="0.25">
      <c r="H7135" t="s">
        <v>7661</v>
      </c>
      <c r="I7135">
        <v>9258466</v>
      </c>
      <c r="J7135">
        <v>636090950</v>
      </c>
      <c r="K7135" t="s">
        <v>1464</v>
      </c>
      <c r="L7135" t="s">
        <v>1362</v>
      </c>
    </row>
    <row r="7136" spans="8:12" x14ac:dyDescent="0.25">
      <c r="H7136" t="s">
        <v>7661</v>
      </c>
      <c r="I7136">
        <v>8415653</v>
      </c>
      <c r="J7136">
        <v>258822000</v>
      </c>
      <c r="K7136" t="s">
        <v>1335</v>
      </c>
      <c r="L7136" t="s">
        <v>1295</v>
      </c>
    </row>
    <row r="7137" spans="8:12" x14ac:dyDescent="0.25">
      <c r="H7137" t="s">
        <v>7662</v>
      </c>
      <c r="I7137">
        <v>9555577</v>
      </c>
      <c r="J7137">
        <v>533036700</v>
      </c>
      <c r="K7137" t="s">
        <v>1563</v>
      </c>
      <c r="L7137" t="s">
        <v>1329</v>
      </c>
    </row>
    <row r="7138" spans="8:12" x14ac:dyDescent="0.25">
      <c r="H7138" t="s">
        <v>7663</v>
      </c>
      <c r="I7138">
        <v>9553608</v>
      </c>
      <c r="J7138">
        <v>533970000</v>
      </c>
      <c r="K7138" t="s">
        <v>1563</v>
      </c>
      <c r="L7138" t="s">
        <v>1308</v>
      </c>
    </row>
    <row r="7139" spans="8:12" x14ac:dyDescent="0.25">
      <c r="H7139" t="s">
        <v>7664</v>
      </c>
      <c r="I7139">
        <v>9553610</v>
      </c>
      <c r="J7139">
        <v>533000903</v>
      </c>
      <c r="K7139" t="s">
        <v>1563</v>
      </c>
      <c r="L7139" t="s">
        <v>1308</v>
      </c>
    </row>
    <row r="7140" spans="8:12" x14ac:dyDescent="0.25">
      <c r="H7140" t="s">
        <v>7665</v>
      </c>
      <c r="I7140">
        <v>9553531</v>
      </c>
      <c r="J7140">
        <v>533000898</v>
      </c>
      <c r="K7140" t="s">
        <v>1563</v>
      </c>
      <c r="L7140" t="s">
        <v>1329</v>
      </c>
    </row>
    <row r="7141" spans="8:12" x14ac:dyDescent="0.25">
      <c r="H7141" t="s">
        <v>7666</v>
      </c>
      <c r="I7141">
        <v>9592331</v>
      </c>
      <c r="J7141">
        <v>533004360</v>
      </c>
      <c r="K7141" t="s">
        <v>1563</v>
      </c>
      <c r="L7141" t="s">
        <v>1308</v>
      </c>
    </row>
    <row r="7142" spans="8:12" x14ac:dyDescent="0.25">
      <c r="H7142" t="s">
        <v>7667</v>
      </c>
      <c r="I7142">
        <v>9588938</v>
      </c>
      <c r="J7142">
        <v>533002980</v>
      </c>
      <c r="K7142" t="s">
        <v>1563</v>
      </c>
      <c r="L7142" t="s">
        <v>1308</v>
      </c>
    </row>
    <row r="7143" spans="8:12" x14ac:dyDescent="0.25">
      <c r="H7143" t="s">
        <v>7668</v>
      </c>
      <c r="I7143">
        <v>9607887</v>
      </c>
      <c r="J7143">
        <v>533004520</v>
      </c>
      <c r="K7143" t="s">
        <v>1563</v>
      </c>
      <c r="L7143" t="s">
        <v>1308</v>
      </c>
    </row>
    <row r="7144" spans="8:12" x14ac:dyDescent="0.25">
      <c r="H7144" t="s">
        <v>7669</v>
      </c>
      <c r="I7144">
        <v>7707437</v>
      </c>
      <c r="J7144">
        <v>533423000</v>
      </c>
      <c r="K7144" t="s">
        <v>1563</v>
      </c>
      <c r="L7144" t="s">
        <v>1295</v>
      </c>
    </row>
    <row r="7145" spans="8:12" x14ac:dyDescent="0.25">
      <c r="H7145" t="s">
        <v>7670</v>
      </c>
      <c r="I7145">
        <v>7519969</v>
      </c>
      <c r="J7145">
        <v>533428000</v>
      </c>
      <c r="K7145" t="s">
        <v>1563</v>
      </c>
      <c r="L7145" t="s">
        <v>1295</v>
      </c>
    </row>
    <row r="7146" spans="8:12" x14ac:dyDescent="0.25">
      <c r="H7146" t="s">
        <v>7671</v>
      </c>
      <c r="I7146">
        <v>9438080</v>
      </c>
      <c r="J7146">
        <v>533000522</v>
      </c>
      <c r="K7146" t="s">
        <v>1563</v>
      </c>
      <c r="L7146" t="s">
        <v>1308</v>
      </c>
    </row>
    <row r="7147" spans="8:12" x14ac:dyDescent="0.25">
      <c r="H7147" t="s">
        <v>7672</v>
      </c>
      <c r="I7147">
        <v>9381902</v>
      </c>
      <c r="J7147">
        <v>533471000</v>
      </c>
      <c r="K7147" t="s">
        <v>1563</v>
      </c>
      <c r="L7147" t="s">
        <v>1313</v>
      </c>
    </row>
    <row r="7148" spans="8:12" x14ac:dyDescent="0.25">
      <c r="H7148" t="s">
        <v>7673</v>
      </c>
      <c r="I7148">
        <v>9188843</v>
      </c>
      <c r="J7148">
        <v>533283000</v>
      </c>
      <c r="K7148" t="s">
        <v>1563</v>
      </c>
      <c r="L7148" t="s">
        <v>4931</v>
      </c>
    </row>
    <row r="7149" spans="8:12" x14ac:dyDescent="0.25">
      <c r="H7149" t="s">
        <v>7674</v>
      </c>
      <c r="I7149">
        <v>9413597</v>
      </c>
      <c r="J7149">
        <v>533000527</v>
      </c>
      <c r="K7149" t="s">
        <v>1563</v>
      </c>
      <c r="L7149" t="s">
        <v>1329</v>
      </c>
    </row>
    <row r="7150" spans="8:12" x14ac:dyDescent="0.25">
      <c r="H7150" t="s">
        <v>7675</v>
      </c>
      <c r="I7150">
        <v>9413602</v>
      </c>
      <c r="J7150">
        <v>533000528</v>
      </c>
      <c r="K7150" t="s">
        <v>1563</v>
      </c>
      <c r="L7150" t="s">
        <v>1329</v>
      </c>
    </row>
    <row r="7151" spans="8:12" x14ac:dyDescent="0.25">
      <c r="H7151" t="s">
        <v>7676</v>
      </c>
      <c r="I7151">
        <v>9429352</v>
      </c>
      <c r="J7151">
        <v>533000687</v>
      </c>
      <c r="K7151" t="s">
        <v>1563</v>
      </c>
      <c r="L7151" t="s">
        <v>1308</v>
      </c>
    </row>
    <row r="7152" spans="8:12" x14ac:dyDescent="0.25">
      <c r="H7152" t="s">
        <v>7677</v>
      </c>
      <c r="I7152">
        <v>9535462</v>
      </c>
      <c r="J7152">
        <v>533570000</v>
      </c>
      <c r="K7152" t="s">
        <v>1563</v>
      </c>
      <c r="L7152" t="s">
        <v>1329</v>
      </c>
    </row>
    <row r="7153" spans="8:12" x14ac:dyDescent="0.25">
      <c r="H7153" t="s">
        <v>7678</v>
      </c>
      <c r="I7153">
        <v>9420796</v>
      </c>
      <c r="J7153">
        <v>244149000</v>
      </c>
      <c r="K7153" t="s">
        <v>1387</v>
      </c>
      <c r="L7153" t="s">
        <v>1295</v>
      </c>
    </row>
    <row r="7154" spans="8:12" x14ac:dyDescent="0.25">
      <c r="H7154" t="s">
        <v>7679</v>
      </c>
      <c r="I7154">
        <v>9251860</v>
      </c>
      <c r="J7154">
        <v>477998100</v>
      </c>
      <c r="K7154" t="s">
        <v>1348</v>
      </c>
      <c r="L7154" t="s">
        <v>1341</v>
      </c>
    </row>
    <row r="7155" spans="8:12" x14ac:dyDescent="0.25">
      <c r="H7155" t="s">
        <v>7680</v>
      </c>
      <c r="I7155">
        <v>9107564</v>
      </c>
      <c r="J7155">
        <v>412660000</v>
      </c>
      <c r="K7155" t="s">
        <v>1328</v>
      </c>
      <c r="L7155" t="s">
        <v>1313</v>
      </c>
    </row>
    <row r="7156" spans="8:12" x14ac:dyDescent="0.25">
      <c r="H7156" t="s">
        <v>7681</v>
      </c>
      <c r="I7156">
        <v>8300808</v>
      </c>
      <c r="J7156">
        <v>412661000</v>
      </c>
      <c r="K7156" t="s">
        <v>1328</v>
      </c>
      <c r="L7156" t="s">
        <v>1362</v>
      </c>
    </row>
    <row r="7157" spans="8:12" x14ac:dyDescent="0.25">
      <c r="H7157" t="s">
        <v>7682</v>
      </c>
      <c r="I7157">
        <v>9205794</v>
      </c>
      <c r="J7157">
        <v>412665000</v>
      </c>
      <c r="K7157" t="s">
        <v>1328</v>
      </c>
      <c r="L7157" t="s">
        <v>1362</v>
      </c>
    </row>
    <row r="7158" spans="8:12" x14ac:dyDescent="0.25">
      <c r="H7158" t="s">
        <v>7683</v>
      </c>
      <c r="I7158">
        <v>9232711</v>
      </c>
      <c r="J7158">
        <v>412651000</v>
      </c>
      <c r="K7158" t="s">
        <v>1328</v>
      </c>
      <c r="L7158" t="s">
        <v>1362</v>
      </c>
    </row>
    <row r="7159" spans="8:12" x14ac:dyDescent="0.25">
      <c r="H7159" t="s">
        <v>7684</v>
      </c>
      <c r="I7159">
        <v>9040089</v>
      </c>
      <c r="J7159">
        <v>316095000</v>
      </c>
      <c r="K7159" t="s">
        <v>1365</v>
      </c>
      <c r="L7159" t="s">
        <v>1326</v>
      </c>
    </row>
    <row r="7160" spans="8:12" x14ac:dyDescent="0.25">
      <c r="H7160" t="s">
        <v>7685</v>
      </c>
      <c r="I7160">
        <v>9613446</v>
      </c>
      <c r="J7160">
        <v>566707000</v>
      </c>
      <c r="L7160" t="s">
        <v>1341</v>
      </c>
    </row>
    <row r="7161" spans="8:12" x14ac:dyDescent="0.25">
      <c r="H7161" t="s">
        <v>7686</v>
      </c>
      <c r="I7161">
        <v>8921494</v>
      </c>
      <c r="J7161">
        <v>671514000</v>
      </c>
      <c r="K7161" t="s">
        <v>1311</v>
      </c>
      <c r="L7161" t="s">
        <v>1295</v>
      </c>
    </row>
    <row r="7162" spans="8:12" x14ac:dyDescent="0.25">
      <c r="H7162" t="s">
        <v>7687</v>
      </c>
      <c r="I7162">
        <v>9125190</v>
      </c>
      <c r="J7162">
        <v>213990000</v>
      </c>
      <c r="K7162" t="s">
        <v>2181</v>
      </c>
      <c r="L7162" t="s">
        <v>1326</v>
      </c>
    </row>
    <row r="7163" spans="8:12" x14ac:dyDescent="0.25">
      <c r="H7163" t="s">
        <v>7687</v>
      </c>
      <c r="I7163">
        <v>9065912</v>
      </c>
      <c r="J7163">
        <v>210989000</v>
      </c>
      <c r="K7163" t="s">
        <v>1443</v>
      </c>
      <c r="L7163" t="s">
        <v>1341</v>
      </c>
    </row>
    <row r="7164" spans="8:12" x14ac:dyDescent="0.25">
      <c r="H7164" t="s">
        <v>7688</v>
      </c>
      <c r="I7164">
        <v>7700582</v>
      </c>
      <c r="J7164">
        <v>375548000</v>
      </c>
      <c r="K7164" t="s">
        <v>1322</v>
      </c>
      <c r="L7164" t="s">
        <v>1614</v>
      </c>
    </row>
    <row r="7165" spans="8:12" x14ac:dyDescent="0.25">
      <c r="H7165" t="s">
        <v>7688</v>
      </c>
      <c r="I7165">
        <v>9194062</v>
      </c>
      <c r="J7165">
        <v>273349470</v>
      </c>
      <c r="K7165" t="s">
        <v>1297</v>
      </c>
      <c r="L7165" t="s">
        <v>1295</v>
      </c>
    </row>
    <row r="7166" spans="8:12" x14ac:dyDescent="0.25">
      <c r="H7166" t="s">
        <v>7689</v>
      </c>
      <c r="I7166">
        <v>9623647</v>
      </c>
      <c r="J7166">
        <v>538005724</v>
      </c>
      <c r="K7166" t="s">
        <v>1437</v>
      </c>
      <c r="L7166" t="s">
        <v>1341</v>
      </c>
    </row>
    <row r="7167" spans="8:12" x14ac:dyDescent="0.25">
      <c r="H7167" t="s">
        <v>7690</v>
      </c>
      <c r="I7167">
        <v>9378008</v>
      </c>
      <c r="J7167">
        <v>477177400</v>
      </c>
      <c r="K7167" t="s">
        <v>1348</v>
      </c>
      <c r="L7167" t="s">
        <v>1341</v>
      </c>
    </row>
    <row r="7168" spans="8:12" x14ac:dyDescent="0.25">
      <c r="H7168" t="s">
        <v>7691</v>
      </c>
      <c r="I7168">
        <v>9148221</v>
      </c>
      <c r="J7168">
        <v>212362000</v>
      </c>
      <c r="K7168" t="s">
        <v>1443</v>
      </c>
      <c r="L7168" t="s">
        <v>1295</v>
      </c>
    </row>
    <row r="7169" spans="8:12" x14ac:dyDescent="0.25">
      <c r="H7169" t="s">
        <v>7692</v>
      </c>
      <c r="I7169">
        <v>8421274</v>
      </c>
      <c r="J7169">
        <v>515924000</v>
      </c>
      <c r="K7169" t="s">
        <v>1406</v>
      </c>
      <c r="L7169" t="s">
        <v>1308</v>
      </c>
    </row>
    <row r="7170" spans="8:12" x14ac:dyDescent="0.25">
      <c r="H7170" t="s">
        <v>7693</v>
      </c>
      <c r="I7170">
        <v>9718040</v>
      </c>
      <c r="J7170">
        <v>235102397</v>
      </c>
      <c r="K7170" t="s">
        <v>1558</v>
      </c>
      <c r="L7170" t="s">
        <v>1560</v>
      </c>
    </row>
    <row r="7171" spans="8:12" x14ac:dyDescent="0.25">
      <c r="H7171" t="s">
        <v>555</v>
      </c>
      <c r="I7171">
        <v>9230143</v>
      </c>
      <c r="J7171">
        <v>565672000</v>
      </c>
      <c r="L7171" t="s">
        <v>1308</v>
      </c>
    </row>
    <row r="7172" spans="8:12" x14ac:dyDescent="0.25">
      <c r="H7172" t="s">
        <v>7694</v>
      </c>
      <c r="I7172">
        <v>7601073</v>
      </c>
      <c r="J7172">
        <v>214181419</v>
      </c>
      <c r="K7172" t="s">
        <v>1302</v>
      </c>
      <c r="L7172" t="s">
        <v>1295</v>
      </c>
    </row>
    <row r="7173" spans="8:12" x14ac:dyDescent="0.25">
      <c r="H7173" t="s">
        <v>7695</v>
      </c>
      <c r="I7173">
        <v>9662291</v>
      </c>
      <c r="J7173">
        <v>341252000</v>
      </c>
      <c r="K7173" t="s">
        <v>1316</v>
      </c>
      <c r="L7173" t="s">
        <v>1329</v>
      </c>
    </row>
    <row r="7174" spans="8:12" x14ac:dyDescent="0.25">
      <c r="H7174" t="s">
        <v>7696</v>
      </c>
      <c r="I7174">
        <v>9291080</v>
      </c>
      <c r="J7174">
        <v>477880600</v>
      </c>
      <c r="K7174" t="s">
        <v>1348</v>
      </c>
      <c r="L7174" t="s">
        <v>1341</v>
      </c>
    </row>
    <row r="7175" spans="8:12" x14ac:dyDescent="0.25">
      <c r="H7175" t="s">
        <v>7697</v>
      </c>
      <c r="I7175">
        <v>9302839</v>
      </c>
      <c r="J7175">
        <v>477125300</v>
      </c>
      <c r="K7175" t="s">
        <v>1348</v>
      </c>
      <c r="L7175" t="s">
        <v>1341</v>
      </c>
    </row>
    <row r="7176" spans="8:12" x14ac:dyDescent="0.25">
      <c r="H7176" t="s">
        <v>556</v>
      </c>
      <c r="I7176">
        <v>9720328</v>
      </c>
      <c r="J7176">
        <v>477699700</v>
      </c>
      <c r="K7176" t="s">
        <v>1348</v>
      </c>
      <c r="L7176" t="s">
        <v>1308</v>
      </c>
    </row>
    <row r="7177" spans="8:12" x14ac:dyDescent="0.25">
      <c r="H7177" t="s">
        <v>557</v>
      </c>
      <c r="I7177">
        <v>9627760</v>
      </c>
      <c r="J7177">
        <v>477182600</v>
      </c>
      <c r="K7177" t="s">
        <v>1348</v>
      </c>
      <c r="L7177" t="s">
        <v>1341</v>
      </c>
    </row>
    <row r="7178" spans="8:12" x14ac:dyDescent="0.25">
      <c r="H7178" t="s">
        <v>7698</v>
      </c>
      <c r="I7178">
        <v>9601936</v>
      </c>
      <c r="J7178">
        <v>477739400</v>
      </c>
      <c r="K7178" t="s">
        <v>1348</v>
      </c>
      <c r="L7178" t="s">
        <v>1341</v>
      </c>
    </row>
    <row r="7179" spans="8:12" x14ac:dyDescent="0.25">
      <c r="H7179" t="s">
        <v>558</v>
      </c>
      <c r="I7179">
        <v>9591686</v>
      </c>
      <c r="J7179">
        <v>477765200</v>
      </c>
      <c r="K7179" t="s">
        <v>1348</v>
      </c>
      <c r="L7179" t="s">
        <v>1341</v>
      </c>
    </row>
    <row r="7180" spans="8:12" x14ac:dyDescent="0.25">
      <c r="H7180" t="s">
        <v>7699</v>
      </c>
      <c r="I7180">
        <v>9601948</v>
      </c>
      <c r="J7180">
        <v>477598300</v>
      </c>
      <c r="K7180" t="s">
        <v>1348</v>
      </c>
      <c r="L7180" t="s">
        <v>1341</v>
      </c>
    </row>
    <row r="7181" spans="8:12" x14ac:dyDescent="0.25">
      <c r="H7181" t="s">
        <v>559</v>
      </c>
      <c r="I7181">
        <v>9471240</v>
      </c>
      <c r="J7181">
        <v>477742700</v>
      </c>
      <c r="K7181" t="s">
        <v>1348</v>
      </c>
      <c r="L7181" t="s">
        <v>1341</v>
      </c>
    </row>
    <row r="7182" spans="8:12" x14ac:dyDescent="0.25">
      <c r="H7182" t="s">
        <v>560</v>
      </c>
      <c r="I7182">
        <v>9635690</v>
      </c>
      <c r="J7182">
        <v>477739300</v>
      </c>
      <c r="K7182" t="s">
        <v>1348</v>
      </c>
      <c r="L7182" t="s">
        <v>1341</v>
      </c>
    </row>
    <row r="7183" spans="8:12" x14ac:dyDescent="0.25">
      <c r="H7183" t="s">
        <v>7700</v>
      </c>
      <c r="I7183">
        <v>9454199</v>
      </c>
      <c r="J7183">
        <v>477399800</v>
      </c>
      <c r="K7183" t="s">
        <v>1348</v>
      </c>
      <c r="L7183" t="s">
        <v>1341</v>
      </c>
    </row>
    <row r="7184" spans="8:12" x14ac:dyDescent="0.25">
      <c r="H7184" t="s">
        <v>561</v>
      </c>
      <c r="I7184">
        <v>9595670</v>
      </c>
      <c r="J7184">
        <v>477978100</v>
      </c>
      <c r="K7184" t="s">
        <v>1348</v>
      </c>
      <c r="L7184" t="s">
        <v>1341</v>
      </c>
    </row>
    <row r="7185" spans="8:12" x14ac:dyDescent="0.25">
      <c r="H7185" t="s">
        <v>562</v>
      </c>
      <c r="I7185">
        <v>9591674</v>
      </c>
      <c r="J7185">
        <v>477196100</v>
      </c>
      <c r="K7185" t="s">
        <v>1348</v>
      </c>
      <c r="L7185" t="s">
        <v>1341</v>
      </c>
    </row>
    <row r="7186" spans="8:12" x14ac:dyDescent="0.25">
      <c r="H7186" t="s">
        <v>7701</v>
      </c>
      <c r="I7186">
        <v>9339442</v>
      </c>
      <c r="J7186">
        <v>477071600</v>
      </c>
      <c r="K7186" t="s">
        <v>1348</v>
      </c>
      <c r="L7186" t="s">
        <v>1341</v>
      </c>
    </row>
    <row r="7187" spans="8:12" x14ac:dyDescent="0.25">
      <c r="H7187" t="s">
        <v>7702</v>
      </c>
      <c r="I7187">
        <v>9722041</v>
      </c>
      <c r="J7187">
        <v>477301200</v>
      </c>
      <c r="K7187" t="s">
        <v>1348</v>
      </c>
      <c r="L7187" t="s">
        <v>1308</v>
      </c>
    </row>
    <row r="7188" spans="8:12" x14ac:dyDescent="0.25">
      <c r="H7188" t="s">
        <v>7703</v>
      </c>
      <c r="I7188">
        <v>9471252</v>
      </c>
      <c r="J7188">
        <v>477742800</v>
      </c>
      <c r="K7188" t="s">
        <v>1348</v>
      </c>
      <c r="L7188" t="s">
        <v>1341</v>
      </c>
    </row>
    <row r="7189" spans="8:12" x14ac:dyDescent="0.25">
      <c r="H7189" t="s">
        <v>7704</v>
      </c>
      <c r="I7189">
        <v>9627758</v>
      </c>
      <c r="J7189">
        <v>477914500</v>
      </c>
      <c r="K7189" t="s">
        <v>1348</v>
      </c>
      <c r="L7189" t="s">
        <v>1341</v>
      </c>
    </row>
    <row r="7190" spans="8:12" x14ac:dyDescent="0.25">
      <c r="H7190" t="s">
        <v>7705</v>
      </c>
      <c r="I7190">
        <v>9218399</v>
      </c>
      <c r="J7190">
        <v>477889000</v>
      </c>
      <c r="K7190" t="s">
        <v>1348</v>
      </c>
      <c r="L7190" t="s">
        <v>1341</v>
      </c>
    </row>
    <row r="7191" spans="8:12" x14ac:dyDescent="0.25">
      <c r="H7191" t="s">
        <v>7706</v>
      </c>
      <c r="I7191">
        <v>9287455</v>
      </c>
      <c r="J7191">
        <v>477240700</v>
      </c>
      <c r="K7191" t="s">
        <v>1348</v>
      </c>
      <c r="L7191" t="s">
        <v>1341</v>
      </c>
    </row>
    <row r="7192" spans="8:12" x14ac:dyDescent="0.25">
      <c r="H7192" t="s">
        <v>7707</v>
      </c>
      <c r="I7192">
        <v>9218387</v>
      </c>
      <c r="J7192">
        <v>477824000</v>
      </c>
      <c r="K7192" t="s">
        <v>1348</v>
      </c>
      <c r="L7192" t="s">
        <v>1341</v>
      </c>
    </row>
    <row r="7193" spans="8:12" x14ac:dyDescent="0.25">
      <c r="H7193" t="s">
        <v>7708</v>
      </c>
      <c r="I7193">
        <v>9720316</v>
      </c>
      <c r="J7193">
        <v>477699800</v>
      </c>
      <c r="K7193" t="s">
        <v>1348</v>
      </c>
      <c r="L7193" t="s">
        <v>1308</v>
      </c>
    </row>
    <row r="7194" spans="8:12" x14ac:dyDescent="0.25">
      <c r="H7194" t="s">
        <v>7709</v>
      </c>
      <c r="I7194">
        <v>9288411</v>
      </c>
      <c r="J7194">
        <v>477188600</v>
      </c>
      <c r="K7194" t="s">
        <v>1348</v>
      </c>
      <c r="L7194" t="s">
        <v>1341</v>
      </c>
    </row>
    <row r="7195" spans="8:12" x14ac:dyDescent="0.25">
      <c r="H7195" t="s">
        <v>7710</v>
      </c>
      <c r="I7195">
        <v>9311490</v>
      </c>
      <c r="J7195">
        <v>477125200</v>
      </c>
      <c r="K7195" t="s">
        <v>1348</v>
      </c>
      <c r="L7195" t="s">
        <v>1341</v>
      </c>
    </row>
    <row r="7196" spans="8:12" x14ac:dyDescent="0.25">
      <c r="H7196" t="s">
        <v>7711</v>
      </c>
      <c r="I7196">
        <v>9369710</v>
      </c>
      <c r="J7196">
        <v>422050100</v>
      </c>
      <c r="K7196" t="s">
        <v>1664</v>
      </c>
      <c r="L7196" t="s">
        <v>1341</v>
      </c>
    </row>
    <row r="7197" spans="8:12" x14ac:dyDescent="0.25">
      <c r="H7197" t="s">
        <v>7712</v>
      </c>
      <c r="I7197">
        <v>9422366</v>
      </c>
      <c r="J7197">
        <v>422038300</v>
      </c>
      <c r="K7197" t="s">
        <v>1664</v>
      </c>
      <c r="L7197" t="s">
        <v>1313</v>
      </c>
    </row>
    <row r="7198" spans="8:12" x14ac:dyDescent="0.25">
      <c r="H7198" t="s">
        <v>7713</v>
      </c>
      <c r="I7198">
        <v>8875695</v>
      </c>
      <c r="J7198">
        <v>422016600</v>
      </c>
      <c r="K7198" t="s">
        <v>1664</v>
      </c>
      <c r="L7198" t="s">
        <v>1295</v>
      </c>
    </row>
    <row r="7199" spans="8:12" x14ac:dyDescent="0.25">
      <c r="H7199" t="s">
        <v>7714</v>
      </c>
      <c r="I7199">
        <v>9649691</v>
      </c>
      <c r="J7199">
        <v>414125000</v>
      </c>
      <c r="L7199" t="s">
        <v>1308</v>
      </c>
    </row>
    <row r="7200" spans="8:12" x14ac:dyDescent="0.25">
      <c r="H7200" t="s">
        <v>7715</v>
      </c>
      <c r="I7200">
        <v>9596569</v>
      </c>
      <c r="J7200">
        <v>477861600</v>
      </c>
      <c r="K7200" t="s">
        <v>1348</v>
      </c>
      <c r="L7200" t="s">
        <v>1308</v>
      </c>
    </row>
    <row r="7201" spans="8:12" x14ac:dyDescent="0.25">
      <c r="H7201" t="s">
        <v>7716</v>
      </c>
      <c r="I7201">
        <v>9726097</v>
      </c>
      <c r="J7201">
        <v>525018196</v>
      </c>
      <c r="K7201" t="s">
        <v>1307</v>
      </c>
      <c r="L7201" t="s">
        <v>1362</v>
      </c>
    </row>
    <row r="7202" spans="8:12" x14ac:dyDescent="0.25">
      <c r="H7202" t="s">
        <v>7717</v>
      </c>
      <c r="I7202">
        <v>9610494</v>
      </c>
      <c r="J7202">
        <v>477462100</v>
      </c>
      <c r="K7202" t="s">
        <v>1348</v>
      </c>
      <c r="L7202" t="s">
        <v>1341</v>
      </c>
    </row>
    <row r="7203" spans="8:12" x14ac:dyDescent="0.25">
      <c r="H7203" t="s">
        <v>7718</v>
      </c>
      <c r="I7203">
        <v>9333474</v>
      </c>
      <c r="J7203">
        <v>247156500</v>
      </c>
      <c r="K7203" t="s">
        <v>1398</v>
      </c>
      <c r="L7203" t="s">
        <v>1326</v>
      </c>
    </row>
    <row r="7204" spans="8:12" x14ac:dyDescent="0.25">
      <c r="H7204" t="s">
        <v>7719</v>
      </c>
      <c r="I7204">
        <v>8867789</v>
      </c>
      <c r="J7204">
        <v>574202092</v>
      </c>
      <c r="K7204" t="s">
        <v>1350</v>
      </c>
      <c r="L7204" t="s">
        <v>1329</v>
      </c>
    </row>
    <row r="7205" spans="8:12" x14ac:dyDescent="0.25">
      <c r="H7205" t="s">
        <v>7720</v>
      </c>
      <c r="I7205">
        <v>9263760</v>
      </c>
      <c r="J7205">
        <v>636016046</v>
      </c>
      <c r="K7205" t="s">
        <v>1464</v>
      </c>
      <c r="L7205" t="s">
        <v>1341</v>
      </c>
    </row>
    <row r="7206" spans="8:12" x14ac:dyDescent="0.25">
      <c r="H7206" t="s">
        <v>7721</v>
      </c>
      <c r="I7206">
        <v>9763734</v>
      </c>
      <c r="J7206">
        <v>367693810</v>
      </c>
      <c r="K7206" t="s">
        <v>1431</v>
      </c>
      <c r="L7206" t="s">
        <v>1329</v>
      </c>
    </row>
    <row r="7207" spans="8:12" x14ac:dyDescent="0.25">
      <c r="H7207" t="s">
        <v>7722</v>
      </c>
      <c r="I7207">
        <v>9537903</v>
      </c>
      <c r="J7207">
        <v>636092029</v>
      </c>
      <c r="K7207" t="s">
        <v>1464</v>
      </c>
      <c r="L7207" t="s">
        <v>1341</v>
      </c>
    </row>
    <row r="7208" spans="8:12" x14ac:dyDescent="0.25">
      <c r="H7208" t="s">
        <v>7723</v>
      </c>
      <c r="I7208">
        <v>9344198</v>
      </c>
      <c r="J7208">
        <v>215064000</v>
      </c>
      <c r="K7208" t="s">
        <v>1340</v>
      </c>
      <c r="L7208" t="s">
        <v>1346</v>
      </c>
    </row>
    <row r="7209" spans="8:12" x14ac:dyDescent="0.25">
      <c r="H7209" t="s">
        <v>7724</v>
      </c>
      <c r="I7209">
        <v>9746499</v>
      </c>
      <c r="J7209">
        <v>565643000</v>
      </c>
      <c r="L7209" t="s">
        <v>1313</v>
      </c>
    </row>
    <row r="7210" spans="8:12" x14ac:dyDescent="0.25">
      <c r="H7210" t="s">
        <v>7725</v>
      </c>
      <c r="I7210">
        <v>9330379</v>
      </c>
      <c r="J7210">
        <v>308815000</v>
      </c>
      <c r="K7210" t="s">
        <v>1609</v>
      </c>
      <c r="L7210" t="s">
        <v>1326</v>
      </c>
    </row>
    <row r="7211" spans="8:12" x14ac:dyDescent="0.25">
      <c r="H7211" t="s">
        <v>7726</v>
      </c>
      <c r="I7211">
        <v>9511844</v>
      </c>
      <c r="J7211">
        <v>576246000</v>
      </c>
      <c r="K7211" t="s">
        <v>2396</v>
      </c>
      <c r="L7211" t="s">
        <v>1329</v>
      </c>
    </row>
    <row r="7212" spans="8:12" x14ac:dyDescent="0.25">
      <c r="H7212" t="s">
        <v>7727</v>
      </c>
      <c r="I7212">
        <v>9158123</v>
      </c>
      <c r="J7212">
        <v>506077000</v>
      </c>
      <c r="K7212" t="s">
        <v>6977</v>
      </c>
      <c r="L7212" t="s">
        <v>1295</v>
      </c>
    </row>
    <row r="7213" spans="8:12" x14ac:dyDescent="0.25">
      <c r="H7213" t="s">
        <v>7728</v>
      </c>
      <c r="I7213">
        <v>9293686</v>
      </c>
      <c r="J7213">
        <v>538005347</v>
      </c>
      <c r="K7213" t="s">
        <v>1437</v>
      </c>
      <c r="L7213" t="s">
        <v>1341</v>
      </c>
    </row>
    <row r="7214" spans="8:12" x14ac:dyDescent="0.25">
      <c r="H7214" t="s">
        <v>7729</v>
      </c>
      <c r="I7214">
        <v>9125281</v>
      </c>
      <c r="J7214">
        <v>354179000</v>
      </c>
      <c r="K7214" t="s">
        <v>1332</v>
      </c>
      <c r="L7214" t="s">
        <v>1326</v>
      </c>
    </row>
    <row r="7215" spans="8:12" x14ac:dyDescent="0.25">
      <c r="H7215" t="s">
        <v>7730</v>
      </c>
      <c r="I7215">
        <v>9638850</v>
      </c>
      <c r="J7215">
        <v>356142000</v>
      </c>
      <c r="K7215" t="s">
        <v>1332</v>
      </c>
      <c r="L7215" t="s">
        <v>1308</v>
      </c>
    </row>
    <row r="7216" spans="8:12" x14ac:dyDescent="0.25">
      <c r="H7216" t="s">
        <v>7731</v>
      </c>
      <c r="I7216">
        <v>9110236</v>
      </c>
      <c r="J7216">
        <v>457097000</v>
      </c>
      <c r="K7216" t="s">
        <v>1409</v>
      </c>
      <c r="L7216" t="s">
        <v>1341</v>
      </c>
    </row>
    <row r="7217" spans="8:12" x14ac:dyDescent="0.25">
      <c r="H7217" t="s">
        <v>7732</v>
      </c>
      <c r="I7217">
        <v>8841591</v>
      </c>
      <c r="J7217">
        <v>514870000</v>
      </c>
      <c r="K7217" t="s">
        <v>1406</v>
      </c>
      <c r="L7217" t="s">
        <v>1295</v>
      </c>
    </row>
    <row r="7218" spans="8:12" x14ac:dyDescent="0.25">
      <c r="H7218" t="s">
        <v>7733</v>
      </c>
      <c r="I7218">
        <v>8857992</v>
      </c>
      <c r="J7218">
        <v>514676000</v>
      </c>
      <c r="K7218" t="s">
        <v>1406</v>
      </c>
      <c r="L7218" t="s">
        <v>1295</v>
      </c>
    </row>
    <row r="7219" spans="8:12" x14ac:dyDescent="0.25">
      <c r="H7219" t="s">
        <v>7733</v>
      </c>
      <c r="I7219">
        <v>8857992</v>
      </c>
      <c r="J7219">
        <v>510112000</v>
      </c>
      <c r="K7219" t="s">
        <v>7734</v>
      </c>
      <c r="L7219" t="s">
        <v>1295</v>
      </c>
    </row>
    <row r="7220" spans="8:12" x14ac:dyDescent="0.25">
      <c r="H7220" t="s">
        <v>7735</v>
      </c>
      <c r="I7220">
        <v>9251872</v>
      </c>
      <c r="J7220">
        <v>477996100</v>
      </c>
      <c r="K7220" t="s">
        <v>1348</v>
      </c>
      <c r="L7220" t="s">
        <v>1341</v>
      </c>
    </row>
    <row r="7221" spans="8:12" x14ac:dyDescent="0.25">
      <c r="H7221" t="s">
        <v>7736</v>
      </c>
      <c r="I7221">
        <v>8203672</v>
      </c>
      <c r="J7221">
        <v>677043000</v>
      </c>
      <c r="K7221" t="s">
        <v>1305</v>
      </c>
      <c r="L7221" t="s">
        <v>1295</v>
      </c>
    </row>
    <row r="7222" spans="8:12" x14ac:dyDescent="0.25">
      <c r="H7222" t="s">
        <v>7736</v>
      </c>
      <c r="I7222">
        <v>7624312</v>
      </c>
      <c r="J7222">
        <v>515798000</v>
      </c>
      <c r="K7222" t="s">
        <v>1406</v>
      </c>
      <c r="L7222" t="s">
        <v>1295</v>
      </c>
    </row>
    <row r="7223" spans="8:12" x14ac:dyDescent="0.25">
      <c r="H7223" t="s">
        <v>7737</v>
      </c>
      <c r="I7223">
        <v>9318589</v>
      </c>
      <c r="J7223">
        <v>533773000</v>
      </c>
      <c r="K7223" t="s">
        <v>1563</v>
      </c>
      <c r="L7223" t="s">
        <v>1329</v>
      </c>
    </row>
    <row r="7224" spans="8:12" x14ac:dyDescent="0.25">
      <c r="H7224" t="s">
        <v>7738</v>
      </c>
      <c r="I7224">
        <v>9607899</v>
      </c>
      <c r="J7224">
        <v>533002940</v>
      </c>
      <c r="K7224" t="s">
        <v>1563</v>
      </c>
      <c r="L7224" t="s">
        <v>1308</v>
      </c>
    </row>
    <row r="7225" spans="8:12" x14ac:dyDescent="0.25">
      <c r="H7225" t="s">
        <v>7739</v>
      </c>
      <c r="I7225">
        <v>9717797</v>
      </c>
      <c r="J7225">
        <v>533170255</v>
      </c>
      <c r="K7225" t="s">
        <v>1563</v>
      </c>
      <c r="L7225" t="s">
        <v>1329</v>
      </c>
    </row>
    <row r="7226" spans="8:12" x14ac:dyDescent="0.25">
      <c r="H7226" t="s">
        <v>7740</v>
      </c>
      <c r="I7226">
        <v>9534767</v>
      </c>
      <c r="J7226">
        <v>533000805</v>
      </c>
      <c r="K7226" t="s">
        <v>1563</v>
      </c>
      <c r="L7226" t="s">
        <v>1308</v>
      </c>
    </row>
    <row r="7227" spans="8:12" x14ac:dyDescent="0.25">
      <c r="H7227" t="s">
        <v>7741</v>
      </c>
      <c r="I7227">
        <v>9787417</v>
      </c>
      <c r="J7227">
        <v>374844000</v>
      </c>
      <c r="L7227" t="s">
        <v>1329</v>
      </c>
    </row>
    <row r="7228" spans="8:12" x14ac:dyDescent="0.25">
      <c r="H7228" t="s">
        <v>7742</v>
      </c>
      <c r="I7228">
        <v>9605982</v>
      </c>
      <c r="J7228">
        <v>538004493</v>
      </c>
      <c r="K7228" t="s">
        <v>1437</v>
      </c>
      <c r="L7228" t="s">
        <v>1341</v>
      </c>
    </row>
    <row r="7229" spans="8:12" x14ac:dyDescent="0.25">
      <c r="H7229" t="s">
        <v>7743</v>
      </c>
      <c r="I7229">
        <v>9357731</v>
      </c>
      <c r="J7229">
        <v>470900000</v>
      </c>
      <c r="K7229" t="s">
        <v>1403</v>
      </c>
      <c r="L7229" t="s">
        <v>1329</v>
      </c>
    </row>
    <row r="7230" spans="8:12" x14ac:dyDescent="0.25">
      <c r="H7230" t="s">
        <v>7744</v>
      </c>
      <c r="I7230">
        <v>8230352</v>
      </c>
      <c r="J7230">
        <v>514173000</v>
      </c>
      <c r="K7230" t="s">
        <v>1406</v>
      </c>
      <c r="L7230" t="s">
        <v>1295</v>
      </c>
    </row>
    <row r="7231" spans="8:12" x14ac:dyDescent="0.25">
      <c r="H7231" t="s">
        <v>7745</v>
      </c>
      <c r="I7231">
        <v>7632577</v>
      </c>
      <c r="J7231">
        <v>354651000</v>
      </c>
      <c r="K7231" t="s">
        <v>1332</v>
      </c>
      <c r="L7231" t="s">
        <v>1295</v>
      </c>
    </row>
    <row r="7232" spans="8:12" x14ac:dyDescent="0.25">
      <c r="H7232" t="s">
        <v>7746</v>
      </c>
      <c r="I7232">
        <v>9615054</v>
      </c>
      <c r="J7232">
        <v>636017133</v>
      </c>
      <c r="K7232" t="s">
        <v>1464</v>
      </c>
      <c r="L7232" t="s">
        <v>1341</v>
      </c>
    </row>
    <row r="7233" spans="8:12" x14ac:dyDescent="0.25">
      <c r="H7233" t="s">
        <v>7747</v>
      </c>
      <c r="I7233">
        <v>8513182</v>
      </c>
      <c r="J7233">
        <v>413377670</v>
      </c>
      <c r="K7233" t="s">
        <v>1328</v>
      </c>
      <c r="L7233" t="s">
        <v>1341</v>
      </c>
    </row>
    <row r="7234" spans="8:12" x14ac:dyDescent="0.25">
      <c r="H7234" t="s">
        <v>7748</v>
      </c>
      <c r="I7234">
        <v>9203966</v>
      </c>
      <c r="J7234">
        <v>440148840</v>
      </c>
      <c r="K7234" t="s">
        <v>1352</v>
      </c>
      <c r="L7234" t="s">
        <v>1326</v>
      </c>
    </row>
    <row r="7235" spans="8:12" x14ac:dyDescent="0.25">
      <c r="H7235" t="s">
        <v>7749</v>
      </c>
      <c r="I7235">
        <v>7365851</v>
      </c>
      <c r="J7235">
        <v>245239000</v>
      </c>
      <c r="K7235" t="s">
        <v>1387</v>
      </c>
      <c r="L7235" t="s">
        <v>1295</v>
      </c>
    </row>
    <row r="7236" spans="8:12" x14ac:dyDescent="0.25">
      <c r="H7236" t="s">
        <v>7750</v>
      </c>
      <c r="I7236">
        <v>7533379</v>
      </c>
      <c r="J7236">
        <v>419154000</v>
      </c>
      <c r="K7236" t="s">
        <v>1420</v>
      </c>
      <c r="L7236" t="s">
        <v>1329</v>
      </c>
    </row>
    <row r="7237" spans="8:12" x14ac:dyDescent="0.25">
      <c r="H7237" t="s">
        <v>7751</v>
      </c>
      <c r="I7237">
        <v>9217280</v>
      </c>
      <c r="J7237">
        <v>419017300</v>
      </c>
      <c r="K7237" t="s">
        <v>1420</v>
      </c>
      <c r="L7237" t="s">
        <v>1329</v>
      </c>
    </row>
    <row r="7238" spans="8:12" x14ac:dyDescent="0.25">
      <c r="H7238" t="s">
        <v>7752</v>
      </c>
      <c r="I7238">
        <v>9638082</v>
      </c>
      <c r="J7238">
        <v>373368000</v>
      </c>
      <c r="L7238" t="s">
        <v>1329</v>
      </c>
    </row>
    <row r="7239" spans="8:12" x14ac:dyDescent="0.25">
      <c r="H7239" t="s">
        <v>7753</v>
      </c>
      <c r="I7239">
        <v>9948007</v>
      </c>
      <c r="J7239">
        <v>256419000</v>
      </c>
      <c r="K7239" t="s">
        <v>1340</v>
      </c>
      <c r="L7239" t="s">
        <v>1329</v>
      </c>
    </row>
    <row r="7240" spans="8:12" x14ac:dyDescent="0.25">
      <c r="H7240" t="s">
        <v>7754</v>
      </c>
      <c r="I7240">
        <v>9357420</v>
      </c>
      <c r="J7240">
        <v>372851000</v>
      </c>
      <c r="L7240" t="s">
        <v>1341</v>
      </c>
    </row>
    <row r="7241" spans="8:12" x14ac:dyDescent="0.25">
      <c r="H7241" t="s">
        <v>7755</v>
      </c>
      <c r="I7241">
        <v>9357468</v>
      </c>
      <c r="J7241">
        <v>351460000</v>
      </c>
      <c r="K7241" t="s">
        <v>1332</v>
      </c>
      <c r="L7241" t="s">
        <v>1341</v>
      </c>
    </row>
    <row r="7242" spans="8:12" x14ac:dyDescent="0.25">
      <c r="H7242" t="s">
        <v>7756</v>
      </c>
      <c r="I7242">
        <v>9357432</v>
      </c>
      <c r="J7242">
        <v>372850000</v>
      </c>
      <c r="L7242" t="s">
        <v>1341</v>
      </c>
    </row>
    <row r="7243" spans="8:12" x14ac:dyDescent="0.25">
      <c r="H7243" t="s">
        <v>7757</v>
      </c>
      <c r="I7243">
        <v>9357456</v>
      </c>
      <c r="J7243">
        <v>351430000</v>
      </c>
      <c r="K7243" t="s">
        <v>1332</v>
      </c>
      <c r="L7243" t="s">
        <v>1341</v>
      </c>
    </row>
    <row r="7244" spans="8:12" x14ac:dyDescent="0.25">
      <c r="H7244" t="s">
        <v>7758</v>
      </c>
      <c r="I7244">
        <v>9357444</v>
      </c>
      <c r="J7244">
        <v>355555000</v>
      </c>
      <c r="K7244" t="s">
        <v>1332</v>
      </c>
      <c r="L7244" t="s">
        <v>1341</v>
      </c>
    </row>
    <row r="7245" spans="8:12" x14ac:dyDescent="0.25">
      <c r="H7245" t="s">
        <v>7759</v>
      </c>
      <c r="I7245">
        <v>9588691</v>
      </c>
      <c r="J7245">
        <v>413021130</v>
      </c>
      <c r="K7245" t="s">
        <v>1328</v>
      </c>
      <c r="L7245" t="s">
        <v>2193</v>
      </c>
    </row>
    <row r="7246" spans="8:12" x14ac:dyDescent="0.25">
      <c r="H7246" t="s">
        <v>7760</v>
      </c>
      <c r="I7246">
        <v>9628312</v>
      </c>
      <c r="J7246">
        <v>413046090</v>
      </c>
      <c r="K7246" t="s">
        <v>1328</v>
      </c>
      <c r="L7246" t="s">
        <v>1329</v>
      </c>
    </row>
    <row r="7247" spans="8:12" x14ac:dyDescent="0.25">
      <c r="H7247" t="s">
        <v>7761</v>
      </c>
      <c r="I7247">
        <v>9564956</v>
      </c>
      <c r="J7247">
        <v>413436580</v>
      </c>
      <c r="K7247" t="s">
        <v>1328</v>
      </c>
      <c r="L7247" t="s">
        <v>1308</v>
      </c>
    </row>
    <row r="7248" spans="8:12" x14ac:dyDescent="0.25">
      <c r="H7248" t="s">
        <v>7762</v>
      </c>
      <c r="I7248">
        <v>9628673</v>
      </c>
      <c r="J7248">
        <v>414055000</v>
      </c>
      <c r="L7248" t="s">
        <v>1341</v>
      </c>
    </row>
    <row r="7249" spans="8:12" x14ac:dyDescent="0.25">
      <c r="H7249" t="s">
        <v>7763</v>
      </c>
      <c r="I7249">
        <v>8405804</v>
      </c>
      <c r="J7249">
        <v>373684000</v>
      </c>
      <c r="L7249" t="s">
        <v>1341</v>
      </c>
    </row>
    <row r="7250" spans="8:12" x14ac:dyDescent="0.25">
      <c r="H7250" t="s">
        <v>7764</v>
      </c>
      <c r="I7250">
        <v>9643752</v>
      </c>
      <c r="J7250">
        <v>511228000</v>
      </c>
      <c r="K7250" t="s">
        <v>1638</v>
      </c>
      <c r="L7250" t="s">
        <v>1308</v>
      </c>
    </row>
    <row r="7251" spans="8:12" x14ac:dyDescent="0.25">
      <c r="H7251" t="s">
        <v>7765</v>
      </c>
      <c r="I7251">
        <v>9639397</v>
      </c>
      <c r="J7251">
        <v>413054610</v>
      </c>
      <c r="K7251" t="s">
        <v>1328</v>
      </c>
      <c r="L7251" t="s">
        <v>1329</v>
      </c>
    </row>
    <row r="7252" spans="8:12" x14ac:dyDescent="0.25">
      <c r="H7252" t="s">
        <v>7766</v>
      </c>
      <c r="I7252">
        <v>9364746</v>
      </c>
      <c r="J7252">
        <v>412068000</v>
      </c>
      <c r="K7252" t="s">
        <v>1328</v>
      </c>
      <c r="L7252" t="s">
        <v>1341</v>
      </c>
    </row>
    <row r="7253" spans="8:12" x14ac:dyDescent="0.25">
      <c r="H7253" t="s">
        <v>7767</v>
      </c>
      <c r="I7253">
        <v>8843276</v>
      </c>
      <c r="J7253">
        <v>371383000</v>
      </c>
      <c r="L7253" t="s">
        <v>1308</v>
      </c>
    </row>
    <row r="7254" spans="8:12" x14ac:dyDescent="0.25">
      <c r="H7254" t="s">
        <v>7768</v>
      </c>
      <c r="I7254">
        <v>9262352</v>
      </c>
      <c r="J7254">
        <v>412313000</v>
      </c>
      <c r="K7254" t="s">
        <v>1328</v>
      </c>
      <c r="L7254" t="s">
        <v>1341</v>
      </c>
    </row>
    <row r="7255" spans="8:12" x14ac:dyDescent="0.25">
      <c r="H7255" t="s">
        <v>7769</v>
      </c>
      <c r="I7255">
        <v>9598907</v>
      </c>
      <c r="J7255">
        <v>374534000</v>
      </c>
      <c r="L7255" t="s">
        <v>1295</v>
      </c>
    </row>
    <row r="7256" spans="8:12" x14ac:dyDescent="0.25">
      <c r="H7256" t="s">
        <v>7770</v>
      </c>
      <c r="I7256">
        <v>9613654</v>
      </c>
      <c r="J7256">
        <v>413021230</v>
      </c>
      <c r="K7256" t="s">
        <v>1328</v>
      </c>
      <c r="L7256" t="s">
        <v>1329</v>
      </c>
    </row>
    <row r="7257" spans="8:12" x14ac:dyDescent="0.25">
      <c r="H7257" t="s">
        <v>7771</v>
      </c>
      <c r="I7257">
        <v>9062817</v>
      </c>
      <c r="J7257">
        <v>515198000</v>
      </c>
      <c r="K7257" t="s">
        <v>1406</v>
      </c>
      <c r="L7257" t="s">
        <v>1308</v>
      </c>
    </row>
    <row r="7258" spans="8:12" x14ac:dyDescent="0.25">
      <c r="H7258" t="s">
        <v>7772</v>
      </c>
      <c r="I7258">
        <v>8676324</v>
      </c>
      <c r="J7258">
        <v>667001438</v>
      </c>
      <c r="K7258" t="s">
        <v>2089</v>
      </c>
      <c r="L7258" t="s">
        <v>1313</v>
      </c>
    </row>
    <row r="7259" spans="8:12" x14ac:dyDescent="0.25">
      <c r="H7259" t="s">
        <v>7773</v>
      </c>
      <c r="I7259">
        <v>9128582</v>
      </c>
      <c r="J7259">
        <v>414105000</v>
      </c>
      <c r="L7259" t="s">
        <v>1341</v>
      </c>
    </row>
    <row r="7260" spans="8:12" x14ac:dyDescent="0.25">
      <c r="H7260" t="s">
        <v>563</v>
      </c>
      <c r="I7260">
        <v>9364758</v>
      </c>
      <c r="J7260">
        <v>412069000</v>
      </c>
      <c r="K7260" t="s">
        <v>1328</v>
      </c>
      <c r="L7260" t="s">
        <v>1341</v>
      </c>
    </row>
    <row r="7261" spans="8:12" x14ac:dyDescent="0.25">
      <c r="H7261" t="s">
        <v>7774</v>
      </c>
      <c r="I7261">
        <v>7813781</v>
      </c>
      <c r="J7261">
        <v>377573000</v>
      </c>
      <c r="K7261" t="s">
        <v>1322</v>
      </c>
      <c r="L7261" t="s">
        <v>1329</v>
      </c>
    </row>
    <row r="7262" spans="8:12" x14ac:dyDescent="0.25">
      <c r="H7262" t="s">
        <v>7775</v>
      </c>
      <c r="I7262">
        <v>9184108</v>
      </c>
      <c r="J7262">
        <v>538003284</v>
      </c>
      <c r="K7262" t="s">
        <v>1437</v>
      </c>
      <c r="L7262" t="s">
        <v>1308</v>
      </c>
    </row>
    <row r="7263" spans="8:12" x14ac:dyDescent="0.25">
      <c r="H7263" t="s">
        <v>7776</v>
      </c>
      <c r="I7263">
        <v>9448853</v>
      </c>
      <c r="J7263">
        <v>477217100</v>
      </c>
      <c r="K7263" t="s">
        <v>1348</v>
      </c>
      <c r="L7263" t="s">
        <v>1586</v>
      </c>
    </row>
    <row r="7264" spans="8:12" x14ac:dyDescent="0.25">
      <c r="H7264" t="s">
        <v>7777</v>
      </c>
      <c r="I7264">
        <v>7228455</v>
      </c>
      <c r="J7264">
        <v>367474110</v>
      </c>
      <c r="K7264" t="s">
        <v>1431</v>
      </c>
      <c r="L7264" t="s">
        <v>1329</v>
      </c>
    </row>
    <row r="7265" spans="8:12" x14ac:dyDescent="0.25">
      <c r="H7265" t="s">
        <v>7778</v>
      </c>
      <c r="I7265">
        <v>7508611</v>
      </c>
      <c r="J7265">
        <v>659192000</v>
      </c>
      <c r="K7265" t="s">
        <v>7779</v>
      </c>
      <c r="L7265" t="s">
        <v>1329</v>
      </c>
    </row>
    <row r="7266" spans="8:12" x14ac:dyDescent="0.25">
      <c r="H7266" t="s">
        <v>7780</v>
      </c>
      <c r="I7266">
        <v>9635066</v>
      </c>
      <c r="J7266">
        <v>566392000</v>
      </c>
      <c r="L7266" t="s">
        <v>1362</v>
      </c>
    </row>
    <row r="7267" spans="8:12" x14ac:dyDescent="0.25">
      <c r="H7267" t="s">
        <v>7781</v>
      </c>
      <c r="I7267">
        <v>9296224</v>
      </c>
      <c r="J7267">
        <v>419000967</v>
      </c>
      <c r="K7267" t="s">
        <v>1420</v>
      </c>
      <c r="L7267" t="s">
        <v>1341</v>
      </c>
    </row>
    <row r="7268" spans="8:12" x14ac:dyDescent="0.25">
      <c r="H7268" t="s">
        <v>7782</v>
      </c>
      <c r="I7268">
        <v>9615315</v>
      </c>
      <c r="J7268">
        <v>538004201</v>
      </c>
      <c r="K7268" t="s">
        <v>1437</v>
      </c>
      <c r="L7268" t="s">
        <v>1308</v>
      </c>
    </row>
    <row r="7269" spans="8:12" x14ac:dyDescent="0.25">
      <c r="H7269" t="s">
        <v>7782</v>
      </c>
      <c r="I7269">
        <v>8230326</v>
      </c>
      <c r="J7269">
        <v>515238000</v>
      </c>
      <c r="K7269" t="s">
        <v>1406</v>
      </c>
      <c r="L7269" t="s">
        <v>1295</v>
      </c>
    </row>
    <row r="7270" spans="8:12" x14ac:dyDescent="0.25">
      <c r="H7270" t="s">
        <v>7782</v>
      </c>
      <c r="I7270">
        <v>9138707</v>
      </c>
      <c r="J7270">
        <v>354323000</v>
      </c>
      <c r="K7270" t="s">
        <v>1332</v>
      </c>
      <c r="L7270" t="s">
        <v>1341</v>
      </c>
    </row>
    <row r="7271" spans="8:12" x14ac:dyDescent="0.25">
      <c r="H7271" t="s">
        <v>7783</v>
      </c>
      <c r="I7271">
        <v>8321125</v>
      </c>
      <c r="J7271">
        <v>258193000</v>
      </c>
      <c r="K7271" t="s">
        <v>1335</v>
      </c>
      <c r="L7271" t="s">
        <v>4931</v>
      </c>
    </row>
    <row r="7272" spans="8:12" x14ac:dyDescent="0.25">
      <c r="H7272" t="s">
        <v>7784</v>
      </c>
      <c r="I7272">
        <v>9635078</v>
      </c>
      <c r="J7272">
        <v>566449000</v>
      </c>
      <c r="L7272" t="s">
        <v>1494</v>
      </c>
    </row>
    <row r="7273" spans="8:12" x14ac:dyDescent="0.25">
      <c r="H7273" t="s">
        <v>7785</v>
      </c>
      <c r="I7273">
        <v>9702584</v>
      </c>
      <c r="J7273">
        <v>538005935</v>
      </c>
      <c r="K7273" t="s">
        <v>1437</v>
      </c>
      <c r="L7273" t="s">
        <v>1308</v>
      </c>
    </row>
    <row r="7274" spans="8:12" x14ac:dyDescent="0.25">
      <c r="H7274" t="s">
        <v>7786</v>
      </c>
      <c r="I7274">
        <v>8302791</v>
      </c>
      <c r="J7274">
        <v>271055001</v>
      </c>
      <c r="K7274" t="s">
        <v>1373</v>
      </c>
      <c r="L7274" t="s">
        <v>1614</v>
      </c>
    </row>
    <row r="7275" spans="8:12" x14ac:dyDescent="0.25">
      <c r="H7275" t="s">
        <v>7787</v>
      </c>
      <c r="I7275">
        <v>9480825</v>
      </c>
      <c r="J7275">
        <v>511144000</v>
      </c>
      <c r="K7275" t="s">
        <v>1638</v>
      </c>
      <c r="L7275" t="s">
        <v>1308</v>
      </c>
    </row>
    <row r="7276" spans="8:12" x14ac:dyDescent="0.25">
      <c r="H7276" t="s">
        <v>7788</v>
      </c>
      <c r="I7276">
        <v>9169380</v>
      </c>
      <c r="J7276">
        <v>319138000</v>
      </c>
      <c r="K7276" t="s">
        <v>1671</v>
      </c>
      <c r="L7276" t="s">
        <v>1341</v>
      </c>
    </row>
    <row r="7277" spans="8:12" x14ac:dyDescent="0.25">
      <c r="H7277" t="s">
        <v>7789</v>
      </c>
      <c r="I7277">
        <v>9652234</v>
      </c>
      <c r="J7277">
        <v>310713000</v>
      </c>
      <c r="K7277" t="s">
        <v>4450</v>
      </c>
      <c r="L7277" t="s">
        <v>1329</v>
      </c>
    </row>
    <row r="7278" spans="8:12" x14ac:dyDescent="0.25">
      <c r="H7278" t="s">
        <v>7789</v>
      </c>
      <c r="I7278">
        <v>9652234</v>
      </c>
      <c r="J7278">
        <v>257056000</v>
      </c>
      <c r="K7278" t="s">
        <v>1335</v>
      </c>
      <c r="L7278" t="s">
        <v>1329</v>
      </c>
    </row>
    <row r="7279" spans="8:12" x14ac:dyDescent="0.25">
      <c r="H7279" t="s">
        <v>7790</v>
      </c>
      <c r="I7279">
        <v>8755053</v>
      </c>
      <c r="J7279">
        <v>636014801</v>
      </c>
      <c r="K7279" t="s">
        <v>1464</v>
      </c>
      <c r="L7279" t="s">
        <v>1308</v>
      </c>
    </row>
    <row r="7280" spans="8:12" x14ac:dyDescent="0.25">
      <c r="H7280" t="s">
        <v>7791</v>
      </c>
      <c r="I7280">
        <v>8753483</v>
      </c>
      <c r="J7280">
        <v>636015852</v>
      </c>
      <c r="K7280" t="s">
        <v>1464</v>
      </c>
      <c r="L7280" t="s">
        <v>1329</v>
      </c>
    </row>
    <row r="7281" spans="8:12" x14ac:dyDescent="0.25">
      <c r="H7281" t="s">
        <v>7792</v>
      </c>
      <c r="I7281">
        <v>9076985</v>
      </c>
      <c r="J7281">
        <v>657395000</v>
      </c>
      <c r="K7281" t="s">
        <v>1607</v>
      </c>
      <c r="L7281" t="s">
        <v>1362</v>
      </c>
    </row>
    <row r="7282" spans="8:12" x14ac:dyDescent="0.25">
      <c r="H7282" t="s">
        <v>7793</v>
      </c>
      <c r="I7282">
        <v>9620592</v>
      </c>
      <c r="J7282">
        <v>538004610</v>
      </c>
      <c r="K7282" t="s">
        <v>1437</v>
      </c>
      <c r="L7282" t="s">
        <v>1329</v>
      </c>
    </row>
    <row r="7283" spans="8:12" x14ac:dyDescent="0.25">
      <c r="H7283" t="s">
        <v>7794</v>
      </c>
      <c r="I7283">
        <v>8764781</v>
      </c>
      <c r="J7283">
        <v>577006000</v>
      </c>
      <c r="L7283" t="s">
        <v>1329</v>
      </c>
    </row>
    <row r="7284" spans="8:12" x14ac:dyDescent="0.25">
      <c r="H7284" t="s">
        <v>7795</v>
      </c>
      <c r="I7284">
        <v>9675171</v>
      </c>
      <c r="J7284">
        <v>538005124</v>
      </c>
      <c r="K7284" t="s">
        <v>1437</v>
      </c>
      <c r="L7284" t="s">
        <v>1329</v>
      </c>
    </row>
    <row r="7285" spans="8:12" x14ac:dyDescent="0.25">
      <c r="H7285" t="s">
        <v>7796</v>
      </c>
      <c r="I7285">
        <v>9675169</v>
      </c>
      <c r="J7285">
        <v>538005123</v>
      </c>
      <c r="K7285" t="s">
        <v>1437</v>
      </c>
      <c r="L7285" t="s">
        <v>1329</v>
      </c>
    </row>
    <row r="7286" spans="8:12" x14ac:dyDescent="0.25">
      <c r="H7286" t="s">
        <v>7797</v>
      </c>
      <c r="I7286">
        <v>9669706</v>
      </c>
      <c r="J7286">
        <v>657949000</v>
      </c>
      <c r="K7286" t="s">
        <v>1607</v>
      </c>
      <c r="L7286" t="s">
        <v>1560</v>
      </c>
    </row>
    <row r="7287" spans="8:12" x14ac:dyDescent="0.25">
      <c r="H7287" t="s">
        <v>7798</v>
      </c>
      <c r="I7287">
        <v>9546289</v>
      </c>
      <c r="J7287">
        <v>413021040</v>
      </c>
      <c r="K7287" t="s">
        <v>1328</v>
      </c>
      <c r="L7287" t="s">
        <v>1329</v>
      </c>
    </row>
    <row r="7288" spans="8:12" x14ac:dyDescent="0.25">
      <c r="H7288" t="s">
        <v>7799</v>
      </c>
      <c r="I7288">
        <v>9251030</v>
      </c>
      <c r="J7288">
        <v>636016320</v>
      </c>
      <c r="K7288" t="s">
        <v>1464</v>
      </c>
      <c r="L7288" t="s">
        <v>1341</v>
      </c>
    </row>
    <row r="7289" spans="8:12" x14ac:dyDescent="0.25">
      <c r="H7289" t="s">
        <v>7800</v>
      </c>
      <c r="I7289">
        <v>9458028</v>
      </c>
      <c r="J7289">
        <v>271002639</v>
      </c>
      <c r="K7289" t="s">
        <v>1373</v>
      </c>
      <c r="L7289" t="s">
        <v>1326</v>
      </c>
    </row>
    <row r="7290" spans="8:12" x14ac:dyDescent="0.25">
      <c r="H7290" t="s">
        <v>7801</v>
      </c>
      <c r="I7290">
        <v>8716045</v>
      </c>
      <c r="J7290">
        <v>515331000</v>
      </c>
      <c r="K7290" t="s">
        <v>1406</v>
      </c>
      <c r="L7290" t="s">
        <v>1326</v>
      </c>
    </row>
    <row r="7291" spans="8:12" x14ac:dyDescent="0.25">
      <c r="H7291" t="s">
        <v>7802</v>
      </c>
      <c r="I7291">
        <v>9765421</v>
      </c>
      <c r="J7291">
        <v>413046120</v>
      </c>
      <c r="K7291" t="s">
        <v>1328</v>
      </c>
      <c r="L7291" t="s">
        <v>1329</v>
      </c>
    </row>
    <row r="7292" spans="8:12" x14ac:dyDescent="0.25">
      <c r="H7292" t="s">
        <v>7803</v>
      </c>
      <c r="I7292">
        <v>9172935</v>
      </c>
      <c r="J7292">
        <v>351309000</v>
      </c>
      <c r="K7292" t="s">
        <v>1332</v>
      </c>
      <c r="L7292" t="s">
        <v>1295</v>
      </c>
    </row>
    <row r="7293" spans="8:12" x14ac:dyDescent="0.25">
      <c r="H7293" t="s">
        <v>7804</v>
      </c>
      <c r="I7293">
        <v>9528500</v>
      </c>
      <c r="J7293">
        <v>236610000</v>
      </c>
      <c r="K7293" t="s">
        <v>1383</v>
      </c>
      <c r="L7293" t="s">
        <v>1295</v>
      </c>
    </row>
    <row r="7294" spans="8:12" x14ac:dyDescent="0.25">
      <c r="H7294" t="s">
        <v>7805</v>
      </c>
      <c r="I7294">
        <v>9519054</v>
      </c>
      <c r="J7294">
        <v>209806000</v>
      </c>
      <c r="K7294" t="s">
        <v>1443</v>
      </c>
      <c r="L7294" t="s">
        <v>1295</v>
      </c>
    </row>
    <row r="7295" spans="8:12" x14ac:dyDescent="0.25">
      <c r="H7295" t="s">
        <v>7806</v>
      </c>
      <c r="I7295">
        <v>9083914</v>
      </c>
      <c r="J7295">
        <v>525021043</v>
      </c>
      <c r="K7295" t="s">
        <v>1307</v>
      </c>
      <c r="L7295" t="s">
        <v>1295</v>
      </c>
    </row>
    <row r="7296" spans="8:12" x14ac:dyDescent="0.25">
      <c r="H7296" t="s">
        <v>7807</v>
      </c>
      <c r="I7296">
        <v>9330094</v>
      </c>
      <c r="J7296">
        <v>636016218</v>
      </c>
      <c r="K7296" t="s">
        <v>1464</v>
      </c>
      <c r="L7296" t="s">
        <v>1341</v>
      </c>
    </row>
    <row r="7297" spans="8:12" x14ac:dyDescent="0.25">
      <c r="H7297" t="s">
        <v>7808</v>
      </c>
      <c r="I7297">
        <v>9393266</v>
      </c>
      <c r="J7297">
        <v>245091000</v>
      </c>
      <c r="K7297" t="s">
        <v>1387</v>
      </c>
      <c r="L7297" t="s">
        <v>1295</v>
      </c>
    </row>
    <row r="7298" spans="8:12" x14ac:dyDescent="0.25">
      <c r="H7298" t="s">
        <v>7809</v>
      </c>
      <c r="I7298">
        <v>8309335</v>
      </c>
      <c r="J7298">
        <v>341878000</v>
      </c>
      <c r="K7298" t="s">
        <v>1316</v>
      </c>
      <c r="L7298" t="s">
        <v>1341</v>
      </c>
    </row>
    <row r="7299" spans="8:12" x14ac:dyDescent="0.25">
      <c r="H7299" t="s">
        <v>7809</v>
      </c>
      <c r="I7299">
        <v>8866266</v>
      </c>
      <c r="J7299">
        <v>214181012</v>
      </c>
      <c r="K7299" t="s">
        <v>1302</v>
      </c>
      <c r="L7299" t="s">
        <v>1362</v>
      </c>
    </row>
    <row r="7300" spans="8:12" x14ac:dyDescent="0.25">
      <c r="H7300" t="s">
        <v>564</v>
      </c>
      <c r="I7300">
        <v>9173161</v>
      </c>
      <c r="J7300">
        <v>236277000</v>
      </c>
      <c r="K7300" t="s">
        <v>1383</v>
      </c>
      <c r="L7300" t="s">
        <v>1295</v>
      </c>
    </row>
    <row r="7301" spans="8:12" x14ac:dyDescent="0.25">
      <c r="H7301" t="s">
        <v>7810</v>
      </c>
      <c r="I7301">
        <v>8309335</v>
      </c>
      <c r="J7301">
        <v>525020200</v>
      </c>
      <c r="K7301" t="s">
        <v>1307</v>
      </c>
      <c r="L7301" t="s">
        <v>1341</v>
      </c>
    </row>
    <row r="7302" spans="8:12" x14ac:dyDescent="0.25">
      <c r="H7302" t="s">
        <v>7811</v>
      </c>
      <c r="I7302">
        <v>9234317</v>
      </c>
      <c r="J7302">
        <v>304011029</v>
      </c>
      <c r="K7302" t="s">
        <v>1294</v>
      </c>
      <c r="L7302" t="s">
        <v>1295</v>
      </c>
    </row>
    <row r="7303" spans="8:12" x14ac:dyDescent="0.25">
      <c r="H7303" t="s">
        <v>7811</v>
      </c>
      <c r="I7303">
        <v>9133771</v>
      </c>
      <c r="J7303">
        <v>212526000</v>
      </c>
      <c r="K7303" t="s">
        <v>1443</v>
      </c>
      <c r="L7303" t="s">
        <v>1341</v>
      </c>
    </row>
    <row r="7304" spans="8:12" x14ac:dyDescent="0.25">
      <c r="H7304" t="s">
        <v>7812</v>
      </c>
      <c r="I7304">
        <v>9613317</v>
      </c>
      <c r="J7304">
        <v>538005048</v>
      </c>
      <c r="K7304" t="s">
        <v>1437</v>
      </c>
      <c r="L7304" t="s">
        <v>1295</v>
      </c>
    </row>
    <row r="7305" spans="8:12" x14ac:dyDescent="0.25">
      <c r="H7305" t="s">
        <v>7813</v>
      </c>
      <c r="I7305">
        <v>9038103</v>
      </c>
      <c r="J7305">
        <v>419000889</v>
      </c>
      <c r="K7305" t="s">
        <v>1420</v>
      </c>
      <c r="L7305" t="s">
        <v>1313</v>
      </c>
    </row>
    <row r="7306" spans="8:12" x14ac:dyDescent="0.25">
      <c r="H7306" t="s">
        <v>7814</v>
      </c>
      <c r="I7306">
        <v>9597757</v>
      </c>
      <c r="J7306">
        <v>636016170</v>
      </c>
      <c r="K7306" t="s">
        <v>1464</v>
      </c>
      <c r="L7306" t="s">
        <v>1341</v>
      </c>
    </row>
    <row r="7307" spans="8:12" x14ac:dyDescent="0.25">
      <c r="H7307" t="s">
        <v>7815</v>
      </c>
      <c r="I7307">
        <v>9387803</v>
      </c>
      <c r="J7307">
        <v>422041200</v>
      </c>
      <c r="K7307" t="s">
        <v>1664</v>
      </c>
      <c r="L7307" t="s">
        <v>1341</v>
      </c>
    </row>
    <row r="7308" spans="8:12" x14ac:dyDescent="0.25">
      <c r="H7308" t="s">
        <v>7816</v>
      </c>
      <c r="I7308">
        <v>9585601</v>
      </c>
      <c r="J7308">
        <v>229287000</v>
      </c>
      <c r="L7308" t="s">
        <v>1341</v>
      </c>
    </row>
    <row r="7309" spans="8:12" x14ac:dyDescent="0.25">
      <c r="H7309" t="s">
        <v>7817</v>
      </c>
      <c r="I7309">
        <v>9283796</v>
      </c>
      <c r="J7309">
        <v>636014336</v>
      </c>
      <c r="K7309" t="s">
        <v>1464</v>
      </c>
      <c r="L7309" t="s">
        <v>1326</v>
      </c>
    </row>
    <row r="7310" spans="8:12" x14ac:dyDescent="0.25">
      <c r="H7310" t="s">
        <v>7818</v>
      </c>
      <c r="I7310">
        <v>9438054</v>
      </c>
      <c r="J7310">
        <v>311011500</v>
      </c>
      <c r="K7310" t="s">
        <v>1609</v>
      </c>
      <c r="L7310" t="s">
        <v>1341</v>
      </c>
    </row>
    <row r="7311" spans="8:12" x14ac:dyDescent="0.25">
      <c r="H7311" t="s">
        <v>7819</v>
      </c>
      <c r="I7311">
        <v>9656565</v>
      </c>
      <c r="J7311">
        <v>477257500</v>
      </c>
      <c r="K7311" t="s">
        <v>1348</v>
      </c>
      <c r="L7311" t="s">
        <v>1308</v>
      </c>
    </row>
    <row r="7312" spans="8:12" x14ac:dyDescent="0.25">
      <c r="H7312" t="s">
        <v>7820</v>
      </c>
      <c r="I7312">
        <v>9654907</v>
      </c>
      <c r="J7312">
        <v>566601000</v>
      </c>
      <c r="L7312" t="s">
        <v>1362</v>
      </c>
    </row>
    <row r="7313" spans="8:12" x14ac:dyDescent="0.25">
      <c r="H7313" t="s">
        <v>565</v>
      </c>
      <c r="I7313">
        <v>9336000</v>
      </c>
      <c r="J7313">
        <v>565464000</v>
      </c>
      <c r="L7313" t="s">
        <v>1341</v>
      </c>
    </row>
    <row r="7314" spans="8:12" x14ac:dyDescent="0.25">
      <c r="H7314" t="s">
        <v>565</v>
      </c>
      <c r="I7314">
        <v>8871687</v>
      </c>
      <c r="J7314">
        <v>312337000</v>
      </c>
      <c r="K7314" t="s">
        <v>1379</v>
      </c>
      <c r="L7314" t="s">
        <v>1295</v>
      </c>
    </row>
    <row r="7315" spans="8:12" x14ac:dyDescent="0.25">
      <c r="H7315" t="s">
        <v>7821</v>
      </c>
      <c r="I7315">
        <v>9407603</v>
      </c>
      <c r="J7315">
        <v>305536000</v>
      </c>
      <c r="L7315" t="s">
        <v>1295</v>
      </c>
    </row>
    <row r="7316" spans="8:12" x14ac:dyDescent="0.25">
      <c r="H7316" t="s">
        <v>7822</v>
      </c>
      <c r="I7316">
        <v>9305207</v>
      </c>
      <c r="J7316">
        <v>422041100</v>
      </c>
      <c r="K7316" t="s">
        <v>1664</v>
      </c>
      <c r="L7316" t="s">
        <v>1341</v>
      </c>
    </row>
    <row r="7317" spans="8:12" x14ac:dyDescent="0.25">
      <c r="H7317" t="s">
        <v>7823</v>
      </c>
      <c r="I7317">
        <v>9729544</v>
      </c>
      <c r="J7317">
        <v>229952000</v>
      </c>
      <c r="L7317" t="s">
        <v>1308</v>
      </c>
    </row>
    <row r="7318" spans="8:12" x14ac:dyDescent="0.25">
      <c r="H7318" t="s">
        <v>7824</v>
      </c>
      <c r="I7318">
        <v>9595395</v>
      </c>
      <c r="J7318">
        <v>636015594</v>
      </c>
      <c r="K7318" t="s">
        <v>1464</v>
      </c>
      <c r="L7318" t="s">
        <v>1341</v>
      </c>
    </row>
    <row r="7319" spans="8:12" x14ac:dyDescent="0.25">
      <c r="H7319" t="s">
        <v>7824</v>
      </c>
      <c r="I7319">
        <v>9699098</v>
      </c>
      <c r="J7319">
        <v>345070352</v>
      </c>
      <c r="K7319" t="s">
        <v>2744</v>
      </c>
      <c r="L7319" t="s">
        <v>1329</v>
      </c>
    </row>
    <row r="7320" spans="8:12" x14ac:dyDescent="0.25">
      <c r="H7320" t="s">
        <v>7824</v>
      </c>
      <c r="I7320">
        <v>8946810</v>
      </c>
      <c r="J7320">
        <v>341278000</v>
      </c>
      <c r="K7320" t="s">
        <v>1316</v>
      </c>
      <c r="L7320" t="s">
        <v>1295</v>
      </c>
    </row>
    <row r="7321" spans="8:12" x14ac:dyDescent="0.25">
      <c r="H7321" t="s">
        <v>7824</v>
      </c>
      <c r="I7321">
        <v>9399715</v>
      </c>
      <c r="J7321">
        <v>266324000</v>
      </c>
      <c r="K7321" t="s">
        <v>2749</v>
      </c>
      <c r="L7321" t="s">
        <v>1329</v>
      </c>
    </row>
    <row r="7322" spans="8:12" x14ac:dyDescent="0.25">
      <c r="H7322" t="s">
        <v>7825</v>
      </c>
      <c r="I7322">
        <v>9715282</v>
      </c>
      <c r="J7322">
        <v>245999100</v>
      </c>
      <c r="K7322" t="s">
        <v>1387</v>
      </c>
      <c r="L7322" t="s">
        <v>1308</v>
      </c>
    </row>
    <row r="7323" spans="8:12" x14ac:dyDescent="0.25">
      <c r="H7323" t="s">
        <v>7826</v>
      </c>
      <c r="I7323">
        <v>9578309</v>
      </c>
      <c r="J7323">
        <v>362066000</v>
      </c>
      <c r="K7323" t="s">
        <v>7827</v>
      </c>
      <c r="L7323" t="s">
        <v>1308</v>
      </c>
    </row>
    <row r="7324" spans="8:12" x14ac:dyDescent="0.25">
      <c r="H7324" t="s">
        <v>7828</v>
      </c>
      <c r="I7324">
        <v>9700706</v>
      </c>
      <c r="J7324">
        <v>636017106</v>
      </c>
      <c r="K7324" t="s">
        <v>1464</v>
      </c>
      <c r="L7324" t="s">
        <v>1313</v>
      </c>
    </row>
    <row r="7325" spans="8:12" x14ac:dyDescent="0.25">
      <c r="H7325" t="s">
        <v>7829</v>
      </c>
      <c r="I7325">
        <v>9700691</v>
      </c>
      <c r="J7325">
        <v>241356000</v>
      </c>
      <c r="K7325" t="s">
        <v>1679</v>
      </c>
      <c r="L7325" t="s">
        <v>1313</v>
      </c>
    </row>
    <row r="7326" spans="8:12" x14ac:dyDescent="0.25">
      <c r="H7326" t="s">
        <v>7830</v>
      </c>
      <c r="I7326">
        <v>9396684</v>
      </c>
      <c r="J7326">
        <v>362048000</v>
      </c>
      <c r="K7326" t="s">
        <v>7827</v>
      </c>
      <c r="L7326" t="s">
        <v>1308</v>
      </c>
    </row>
    <row r="7327" spans="8:12" x14ac:dyDescent="0.25">
      <c r="H7327" t="s">
        <v>7831</v>
      </c>
      <c r="I7327">
        <v>9012381</v>
      </c>
      <c r="J7327">
        <v>441339000</v>
      </c>
      <c r="K7327" t="s">
        <v>1352</v>
      </c>
      <c r="L7327" t="s">
        <v>1341</v>
      </c>
    </row>
    <row r="7328" spans="8:12" x14ac:dyDescent="0.25">
      <c r="H7328" t="s">
        <v>7832</v>
      </c>
      <c r="I7328">
        <v>9556739</v>
      </c>
      <c r="J7328">
        <v>477938100</v>
      </c>
      <c r="K7328" t="s">
        <v>1348</v>
      </c>
      <c r="L7328" t="s">
        <v>1326</v>
      </c>
    </row>
    <row r="7329" spans="8:12" x14ac:dyDescent="0.25">
      <c r="H7329" t="s">
        <v>7833</v>
      </c>
      <c r="I7329">
        <v>8967515</v>
      </c>
      <c r="J7329">
        <v>377901013</v>
      </c>
      <c r="K7329" t="s">
        <v>1322</v>
      </c>
      <c r="L7329" t="s">
        <v>1308</v>
      </c>
    </row>
    <row r="7330" spans="8:12" x14ac:dyDescent="0.25">
      <c r="H7330" t="s">
        <v>7834</v>
      </c>
      <c r="I7330">
        <v>9458016</v>
      </c>
      <c r="J7330">
        <v>241279000</v>
      </c>
      <c r="K7330" t="s">
        <v>1679</v>
      </c>
      <c r="L7330" t="s">
        <v>1362</v>
      </c>
    </row>
    <row r="7331" spans="8:12" x14ac:dyDescent="0.25">
      <c r="H7331" t="s">
        <v>7835</v>
      </c>
      <c r="I7331">
        <v>9661194</v>
      </c>
      <c r="J7331">
        <v>377901020</v>
      </c>
      <c r="K7331" t="s">
        <v>1322</v>
      </c>
      <c r="L7331" t="s">
        <v>1308</v>
      </c>
    </row>
    <row r="7332" spans="8:12" x14ac:dyDescent="0.25">
      <c r="H7332" t="s">
        <v>7836</v>
      </c>
      <c r="I7332">
        <v>9519042</v>
      </c>
      <c r="J7332">
        <v>210053000</v>
      </c>
      <c r="K7332" t="s">
        <v>1443</v>
      </c>
      <c r="L7332" t="s">
        <v>1295</v>
      </c>
    </row>
    <row r="7333" spans="8:12" x14ac:dyDescent="0.25">
      <c r="H7333" t="s">
        <v>7837</v>
      </c>
      <c r="I7333">
        <v>9008471</v>
      </c>
      <c r="J7333">
        <v>304270000</v>
      </c>
      <c r="K7333" t="s">
        <v>1294</v>
      </c>
      <c r="L7333" t="s">
        <v>1346</v>
      </c>
    </row>
    <row r="7334" spans="8:12" x14ac:dyDescent="0.25">
      <c r="H7334" t="s">
        <v>7838</v>
      </c>
      <c r="I7334">
        <v>9420801</v>
      </c>
      <c r="J7334">
        <v>244155000</v>
      </c>
      <c r="K7334" t="s">
        <v>1387</v>
      </c>
      <c r="L7334" t="s">
        <v>1295</v>
      </c>
    </row>
    <row r="7335" spans="8:12" x14ac:dyDescent="0.25">
      <c r="H7335" t="s">
        <v>7839</v>
      </c>
      <c r="I7335">
        <v>9417347</v>
      </c>
      <c r="J7335">
        <v>701006407</v>
      </c>
      <c r="K7335" t="s">
        <v>3134</v>
      </c>
      <c r="L7335" t="s">
        <v>1362</v>
      </c>
    </row>
    <row r="7336" spans="8:12" x14ac:dyDescent="0.25">
      <c r="H7336" t="s">
        <v>7840</v>
      </c>
      <c r="I7336">
        <v>8908832</v>
      </c>
      <c r="J7336">
        <v>277349000</v>
      </c>
      <c r="K7336" t="s">
        <v>1707</v>
      </c>
      <c r="L7336" t="s">
        <v>1295</v>
      </c>
    </row>
    <row r="7337" spans="8:12" x14ac:dyDescent="0.25">
      <c r="H7337" t="s">
        <v>7841</v>
      </c>
      <c r="I7337">
        <v>9654919</v>
      </c>
      <c r="J7337">
        <v>566686000</v>
      </c>
      <c r="L7337" t="s">
        <v>1362</v>
      </c>
    </row>
    <row r="7338" spans="8:12" x14ac:dyDescent="0.25">
      <c r="H7338" t="s">
        <v>7842</v>
      </c>
      <c r="I7338">
        <v>9164615</v>
      </c>
      <c r="J7338">
        <v>372453000</v>
      </c>
      <c r="L7338" t="s">
        <v>1341</v>
      </c>
    </row>
    <row r="7339" spans="8:12" x14ac:dyDescent="0.25">
      <c r="H7339" t="s">
        <v>7843</v>
      </c>
      <c r="I7339">
        <v>9108269</v>
      </c>
      <c r="J7339">
        <v>271043240</v>
      </c>
      <c r="K7339" t="s">
        <v>1373</v>
      </c>
      <c r="L7339" t="s">
        <v>1341</v>
      </c>
    </row>
    <row r="7340" spans="8:12" x14ac:dyDescent="0.25">
      <c r="H7340" t="s">
        <v>7844</v>
      </c>
      <c r="I7340">
        <v>9108257</v>
      </c>
      <c r="J7340">
        <v>271043241</v>
      </c>
      <c r="K7340" t="s">
        <v>1373</v>
      </c>
      <c r="L7340" t="s">
        <v>1341</v>
      </c>
    </row>
    <row r="7341" spans="8:12" x14ac:dyDescent="0.25">
      <c r="H7341" t="s">
        <v>7845</v>
      </c>
      <c r="I7341">
        <v>9438016</v>
      </c>
      <c r="J7341">
        <v>538006690</v>
      </c>
      <c r="K7341" t="s">
        <v>1437</v>
      </c>
      <c r="L7341" t="s">
        <v>1308</v>
      </c>
    </row>
    <row r="7342" spans="8:12" x14ac:dyDescent="0.25">
      <c r="H7342" t="s">
        <v>289</v>
      </c>
      <c r="I7342">
        <v>9209520</v>
      </c>
      <c r="J7342">
        <v>636016261</v>
      </c>
      <c r="K7342" t="s">
        <v>1464</v>
      </c>
      <c r="L7342" t="s">
        <v>1341</v>
      </c>
    </row>
    <row r="7343" spans="8:12" x14ac:dyDescent="0.25">
      <c r="H7343" t="s">
        <v>289</v>
      </c>
      <c r="I7343">
        <v>9415416</v>
      </c>
      <c r="J7343">
        <v>345010053</v>
      </c>
      <c r="K7343" t="s">
        <v>2744</v>
      </c>
      <c r="L7343" t="s">
        <v>1329</v>
      </c>
    </row>
    <row r="7344" spans="8:12" x14ac:dyDescent="0.25">
      <c r="H7344" t="s">
        <v>7846</v>
      </c>
      <c r="I7344">
        <v>9738777</v>
      </c>
      <c r="J7344">
        <v>356688000</v>
      </c>
      <c r="K7344" t="s">
        <v>1332</v>
      </c>
      <c r="L7344" t="s">
        <v>1308</v>
      </c>
    </row>
    <row r="7345" spans="8:12" x14ac:dyDescent="0.25">
      <c r="H7345" t="s">
        <v>7847</v>
      </c>
      <c r="I7345">
        <v>9055979</v>
      </c>
      <c r="J7345">
        <v>412307000</v>
      </c>
      <c r="K7345" t="s">
        <v>1328</v>
      </c>
      <c r="L7345" t="s">
        <v>1341</v>
      </c>
    </row>
    <row r="7346" spans="8:12" x14ac:dyDescent="0.25">
      <c r="H7346" t="s">
        <v>7848</v>
      </c>
      <c r="I7346">
        <v>9476458</v>
      </c>
      <c r="J7346">
        <v>209282000</v>
      </c>
      <c r="K7346" t="s">
        <v>1443</v>
      </c>
      <c r="L7346" t="s">
        <v>1341</v>
      </c>
    </row>
    <row r="7347" spans="8:12" x14ac:dyDescent="0.25">
      <c r="H7347" t="s">
        <v>7849</v>
      </c>
      <c r="I7347">
        <v>9539949</v>
      </c>
      <c r="J7347">
        <v>256394000</v>
      </c>
      <c r="K7347" t="s">
        <v>1340</v>
      </c>
      <c r="L7347" t="s">
        <v>1326</v>
      </c>
    </row>
    <row r="7348" spans="8:12" x14ac:dyDescent="0.25">
      <c r="H7348" t="s">
        <v>7850</v>
      </c>
      <c r="I7348">
        <v>8113592</v>
      </c>
      <c r="J7348">
        <v>271002658</v>
      </c>
      <c r="L7348" t="s">
        <v>1295</v>
      </c>
    </row>
    <row r="7349" spans="8:12" x14ac:dyDescent="0.25">
      <c r="H7349" t="s">
        <v>7851</v>
      </c>
      <c r="I7349">
        <v>9303895</v>
      </c>
      <c r="J7349">
        <v>271000732</v>
      </c>
      <c r="K7349" t="s">
        <v>1373</v>
      </c>
      <c r="L7349" t="s">
        <v>1295</v>
      </c>
    </row>
    <row r="7350" spans="8:12" x14ac:dyDescent="0.25">
      <c r="H7350" t="s">
        <v>7852</v>
      </c>
      <c r="I7350">
        <v>8306905</v>
      </c>
      <c r="J7350">
        <v>375274000</v>
      </c>
      <c r="K7350" t="s">
        <v>1322</v>
      </c>
      <c r="L7350" t="s">
        <v>1295</v>
      </c>
    </row>
    <row r="7351" spans="8:12" x14ac:dyDescent="0.25">
      <c r="H7351" t="s">
        <v>7853</v>
      </c>
      <c r="I7351">
        <v>9649122</v>
      </c>
      <c r="J7351">
        <v>229199000</v>
      </c>
      <c r="L7351" t="s">
        <v>1341</v>
      </c>
    </row>
    <row r="7352" spans="8:12" x14ac:dyDescent="0.25">
      <c r="H7352" t="s">
        <v>7854</v>
      </c>
      <c r="I7352">
        <v>9460643</v>
      </c>
      <c r="J7352">
        <v>215277000</v>
      </c>
      <c r="K7352" t="s">
        <v>1340</v>
      </c>
      <c r="L7352" t="s">
        <v>1341</v>
      </c>
    </row>
    <row r="7353" spans="8:12" x14ac:dyDescent="0.25">
      <c r="H7353" t="s">
        <v>7855</v>
      </c>
      <c r="I7353">
        <v>9586849</v>
      </c>
      <c r="J7353">
        <v>248987000</v>
      </c>
      <c r="K7353" t="s">
        <v>1340</v>
      </c>
      <c r="L7353" t="s">
        <v>1341</v>
      </c>
    </row>
    <row r="7354" spans="8:12" x14ac:dyDescent="0.25">
      <c r="H7354" t="s">
        <v>7856</v>
      </c>
      <c r="I7354">
        <v>9692478</v>
      </c>
      <c r="J7354">
        <v>538006029</v>
      </c>
      <c r="K7354" t="s">
        <v>1437</v>
      </c>
      <c r="L7354" t="s">
        <v>1313</v>
      </c>
    </row>
    <row r="7355" spans="8:12" x14ac:dyDescent="0.25">
      <c r="H7355" t="s">
        <v>7857</v>
      </c>
      <c r="I7355">
        <v>9403190</v>
      </c>
      <c r="J7355">
        <v>249883000</v>
      </c>
      <c r="K7355" t="s">
        <v>1340</v>
      </c>
      <c r="L7355" t="s">
        <v>1341</v>
      </c>
    </row>
    <row r="7356" spans="8:12" x14ac:dyDescent="0.25">
      <c r="H7356" t="s">
        <v>7858</v>
      </c>
      <c r="I7356">
        <v>9432488</v>
      </c>
      <c r="J7356">
        <v>248639000</v>
      </c>
      <c r="K7356" t="s">
        <v>1340</v>
      </c>
      <c r="L7356" t="s">
        <v>1341</v>
      </c>
    </row>
    <row r="7357" spans="8:12" x14ac:dyDescent="0.25">
      <c r="H7357" t="s">
        <v>7859</v>
      </c>
      <c r="I7357">
        <v>9649081</v>
      </c>
      <c r="J7357">
        <v>229203000</v>
      </c>
      <c r="L7357" t="s">
        <v>1341</v>
      </c>
    </row>
    <row r="7358" spans="8:12" x14ac:dyDescent="0.25">
      <c r="H7358" t="s">
        <v>7860</v>
      </c>
      <c r="I7358">
        <v>9603283</v>
      </c>
      <c r="J7358">
        <v>215284000</v>
      </c>
      <c r="K7358" t="s">
        <v>1340</v>
      </c>
      <c r="L7358" t="s">
        <v>1341</v>
      </c>
    </row>
    <row r="7359" spans="8:12" x14ac:dyDescent="0.25">
      <c r="H7359" t="s">
        <v>7861</v>
      </c>
      <c r="I7359">
        <v>9649093</v>
      </c>
      <c r="J7359">
        <v>229202000</v>
      </c>
      <c r="L7359" t="s">
        <v>1341</v>
      </c>
    </row>
    <row r="7360" spans="8:12" x14ac:dyDescent="0.25">
      <c r="H7360" t="s">
        <v>7862</v>
      </c>
      <c r="I7360">
        <v>9586837</v>
      </c>
      <c r="J7360">
        <v>248991000</v>
      </c>
      <c r="K7360" t="s">
        <v>1340</v>
      </c>
      <c r="L7360" t="s">
        <v>1341</v>
      </c>
    </row>
    <row r="7361" spans="8:12" x14ac:dyDescent="0.25">
      <c r="H7361" t="s">
        <v>7863</v>
      </c>
      <c r="I7361">
        <v>9581370</v>
      </c>
      <c r="J7361">
        <v>248988000</v>
      </c>
      <c r="K7361" t="s">
        <v>1340</v>
      </c>
      <c r="L7361" t="s">
        <v>1341</v>
      </c>
    </row>
    <row r="7362" spans="8:12" x14ac:dyDescent="0.25">
      <c r="H7362" t="s">
        <v>7864</v>
      </c>
      <c r="I7362">
        <v>9432464</v>
      </c>
      <c r="J7362">
        <v>248476000</v>
      </c>
      <c r="K7362" t="s">
        <v>1340</v>
      </c>
      <c r="L7362" t="s">
        <v>1341</v>
      </c>
    </row>
    <row r="7363" spans="8:12" x14ac:dyDescent="0.25">
      <c r="H7363" t="s">
        <v>7865</v>
      </c>
      <c r="I7363">
        <v>9581368</v>
      </c>
      <c r="J7363">
        <v>248990000</v>
      </c>
      <c r="K7363" t="s">
        <v>1340</v>
      </c>
      <c r="L7363" t="s">
        <v>1341</v>
      </c>
    </row>
    <row r="7364" spans="8:12" x14ac:dyDescent="0.25">
      <c r="H7364" t="s">
        <v>566</v>
      </c>
      <c r="I7364">
        <v>9603300</v>
      </c>
      <c r="J7364">
        <v>215280000</v>
      </c>
      <c r="K7364" t="s">
        <v>1340</v>
      </c>
      <c r="L7364" t="s">
        <v>1341</v>
      </c>
    </row>
    <row r="7365" spans="8:12" x14ac:dyDescent="0.25">
      <c r="H7365" t="s">
        <v>7866</v>
      </c>
      <c r="I7365">
        <v>9649108</v>
      </c>
      <c r="J7365">
        <v>229201000</v>
      </c>
      <c r="L7365" t="s">
        <v>1341</v>
      </c>
    </row>
    <row r="7366" spans="8:12" x14ac:dyDescent="0.25">
      <c r="H7366" t="s">
        <v>7867</v>
      </c>
      <c r="I7366">
        <v>9649079</v>
      </c>
      <c r="J7366">
        <v>229204000</v>
      </c>
      <c r="L7366" t="s">
        <v>1341</v>
      </c>
    </row>
    <row r="7367" spans="8:12" x14ac:dyDescent="0.25">
      <c r="H7367" t="s">
        <v>7868</v>
      </c>
      <c r="I7367">
        <v>9649110</v>
      </c>
      <c r="J7367">
        <v>229200000</v>
      </c>
      <c r="L7367" t="s">
        <v>1341</v>
      </c>
    </row>
    <row r="7368" spans="8:12" x14ac:dyDescent="0.25">
      <c r="H7368" t="s">
        <v>7869</v>
      </c>
      <c r="I7368">
        <v>9607681</v>
      </c>
      <c r="J7368">
        <v>215250000</v>
      </c>
      <c r="K7368" t="s">
        <v>1340</v>
      </c>
      <c r="L7368" t="s">
        <v>1341</v>
      </c>
    </row>
    <row r="7369" spans="8:12" x14ac:dyDescent="0.25">
      <c r="H7369" t="s">
        <v>7870</v>
      </c>
      <c r="I7369">
        <v>9432476</v>
      </c>
      <c r="J7369">
        <v>248565000</v>
      </c>
      <c r="K7369" t="s">
        <v>1340</v>
      </c>
      <c r="L7369" t="s">
        <v>1341</v>
      </c>
    </row>
    <row r="7370" spans="8:12" x14ac:dyDescent="0.25">
      <c r="H7370" t="s">
        <v>7871</v>
      </c>
      <c r="I7370">
        <v>9387786</v>
      </c>
      <c r="J7370">
        <v>224654000</v>
      </c>
      <c r="K7370" t="s">
        <v>1830</v>
      </c>
      <c r="L7370" t="s">
        <v>1341</v>
      </c>
    </row>
    <row r="7371" spans="8:12" x14ac:dyDescent="0.25">
      <c r="H7371" t="s">
        <v>7872</v>
      </c>
      <c r="I7371">
        <v>9391658</v>
      </c>
      <c r="J7371">
        <v>246518000</v>
      </c>
      <c r="K7371" t="s">
        <v>1387</v>
      </c>
      <c r="L7371" t="s">
        <v>1295</v>
      </c>
    </row>
    <row r="7372" spans="8:12" x14ac:dyDescent="0.25">
      <c r="H7372" t="s">
        <v>7872</v>
      </c>
      <c r="I7372">
        <v>9391658</v>
      </c>
      <c r="J7372">
        <v>246515952</v>
      </c>
      <c r="K7372" t="s">
        <v>1387</v>
      </c>
      <c r="L7372" t="s">
        <v>1295</v>
      </c>
    </row>
    <row r="7373" spans="8:12" x14ac:dyDescent="0.25">
      <c r="H7373" t="s">
        <v>7873</v>
      </c>
      <c r="I7373">
        <v>9341782</v>
      </c>
      <c r="J7373">
        <v>246546000</v>
      </c>
      <c r="K7373" t="s">
        <v>1387</v>
      </c>
      <c r="L7373" t="s">
        <v>1295</v>
      </c>
    </row>
    <row r="7374" spans="8:12" x14ac:dyDescent="0.25">
      <c r="H7374" t="s">
        <v>7874</v>
      </c>
      <c r="I7374">
        <v>9589982</v>
      </c>
      <c r="J7374">
        <v>416460000</v>
      </c>
      <c r="K7374" t="s">
        <v>2577</v>
      </c>
      <c r="L7374" t="s">
        <v>1313</v>
      </c>
    </row>
    <row r="7375" spans="8:12" x14ac:dyDescent="0.25">
      <c r="H7375" t="s">
        <v>567</v>
      </c>
      <c r="I7375">
        <v>8817681</v>
      </c>
      <c r="J7375">
        <v>563002690</v>
      </c>
      <c r="K7375" t="s">
        <v>1441</v>
      </c>
      <c r="L7375" t="s">
        <v>1362</v>
      </c>
    </row>
    <row r="7376" spans="8:12" x14ac:dyDescent="0.25">
      <c r="H7376" t="s">
        <v>7875</v>
      </c>
      <c r="I7376">
        <v>9124782</v>
      </c>
      <c r="J7376">
        <v>356061000</v>
      </c>
      <c r="K7376" t="s">
        <v>1332</v>
      </c>
      <c r="L7376" t="s">
        <v>1341</v>
      </c>
    </row>
    <row r="7377" spans="8:12" x14ac:dyDescent="0.25">
      <c r="H7377" t="s">
        <v>7876</v>
      </c>
      <c r="I7377">
        <v>9001150</v>
      </c>
      <c r="J7377">
        <v>271000020</v>
      </c>
      <c r="K7377" t="s">
        <v>1373</v>
      </c>
      <c r="L7377" t="s">
        <v>1295</v>
      </c>
    </row>
    <row r="7378" spans="8:12" x14ac:dyDescent="0.25">
      <c r="H7378" t="s">
        <v>7877</v>
      </c>
      <c r="I7378">
        <v>9201932</v>
      </c>
      <c r="J7378">
        <v>246199000</v>
      </c>
      <c r="K7378" t="s">
        <v>1387</v>
      </c>
      <c r="L7378" t="s">
        <v>1295</v>
      </c>
    </row>
    <row r="7379" spans="8:12" x14ac:dyDescent="0.25">
      <c r="H7379" t="s">
        <v>7878</v>
      </c>
      <c r="I7379">
        <v>9530280</v>
      </c>
      <c r="J7379">
        <v>576667000</v>
      </c>
      <c r="K7379" t="s">
        <v>2396</v>
      </c>
      <c r="L7379" t="s">
        <v>1329</v>
      </c>
    </row>
    <row r="7380" spans="8:12" x14ac:dyDescent="0.25">
      <c r="H7380" t="s">
        <v>7879</v>
      </c>
      <c r="I7380">
        <v>9569700</v>
      </c>
      <c r="J7380">
        <v>677031900</v>
      </c>
      <c r="K7380" t="s">
        <v>1305</v>
      </c>
      <c r="L7380" t="s">
        <v>1395</v>
      </c>
    </row>
    <row r="7381" spans="8:12" x14ac:dyDescent="0.25">
      <c r="H7381" t="s">
        <v>7880</v>
      </c>
      <c r="I7381">
        <v>9136864</v>
      </c>
      <c r="J7381">
        <v>373639000</v>
      </c>
      <c r="L7381" t="s">
        <v>1295</v>
      </c>
    </row>
    <row r="7382" spans="8:12" x14ac:dyDescent="0.25">
      <c r="H7382" t="s">
        <v>7881</v>
      </c>
      <c r="I7382">
        <v>9315460</v>
      </c>
      <c r="J7382">
        <v>353005000</v>
      </c>
      <c r="K7382" t="s">
        <v>1332</v>
      </c>
      <c r="L7382" t="s">
        <v>1295</v>
      </c>
    </row>
    <row r="7383" spans="8:12" x14ac:dyDescent="0.25">
      <c r="H7383" t="s">
        <v>7882</v>
      </c>
      <c r="I7383">
        <v>8130916</v>
      </c>
      <c r="J7383">
        <v>353075000</v>
      </c>
      <c r="K7383" t="s">
        <v>1332</v>
      </c>
      <c r="L7383" t="s">
        <v>1295</v>
      </c>
    </row>
    <row r="7384" spans="8:12" x14ac:dyDescent="0.25">
      <c r="H7384" t="s">
        <v>7883</v>
      </c>
      <c r="I7384">
        <v>9301354</v>
      </c>
      <c r="J7384">
        <v>477160200</v>
      </c>
      <c r="K7384" t="s">
        <v>1348</v>
      </c>
      <c r="L7384" t="s">
        <v>1295</v>
      </c>
    </row>
    <row r="7385" spans="8:12" x14ac:dyDescent="0.25">
      <c r="H7385" t="s">
        <v>7884</v>
      </c>
      <c r="I7385">
        <v>9628867</v>
      </c>
      <c r="J7385">
        <v>477423200</v>
      </c>
      <c r="K7385" t="s">
        <v>1348</v>
      </c>
      <c r="L7385" t="s">
        <v>1295</v>
      </c>
    </row>
    <row r="7386" spans="8:12" x14ac:dyDescent="0.25">
      <c r="H7386" t="s">
        <v>7885</v>
      </c>
      <c r="I7386">
        <v>9678317</v>
      </c>
      <c r="J7386">
        <v>477188100</v>
      </c>
      <c r="K7386" t="s">
        <v>1348</v>
      </c>
      <c r="L7386" t="s">
        <v>1295</v>
      </c>
    </row>
    <row r="7387" spans="8:12" x14ac:dyDescent="0.25">
      <c r="H7387" t="s">
        <v>7886</v>
      </c>
      <c r="I7387">
        <v>9369148</v>
      </c>
      <c r="J7387">
        <v>477830700</v>
      </c>
      <c r="K7387" t="s">
        <v>1348</v>
      </c>
      <c r="L7387" t="s">
        <v>1295</v>
      </c>
    </row>
    <row r="7388" spans="8:12" x14ac:dyDescent="0.25">
      <c r="H7388" t="s">
        <v>7887</v>
      </c>
      <c r="I7388">
        <v>9760914</v>
      </c>
      <c r="J7388">
        <v>477181500</v>
      </c>
      <c r="K7388" t="s">
        <v>1348</v>
      </c>
      <c r="L7388" t="s">
        <v>1308</v>
      </c>
    </row>
    <row r="7389" spans="8:12" x14ac:dyDescent="0.25">
      <c r="H7389" t="s">
        <v>7888</v>
      </c>
      <c r="I7389">
        <v>9227041</v>
      </c>
      <c r="J7389">
        <v>416436000</v>
      </c>
      <c r="K7389" t="s">
        <v>2577</v>
      </c>
      <c r="L7389" t="s">
        <v>1295</v>
      </c>
    </row>
    <row r="7390" spans="8:12" x14ac:dyDescent="0.25">
      <c r="H7390" t="s">
        <v>7889</v>
      </c>
      <c r="I7390">
        <v>9260990</v>
      </c>
      <c r="J7390">
        <v>353797000</v>
      </c>
      <c r="K7390" t="s">
        <v>1332</v>
      </c>
      <c r="L7390" t="s">
        <v>1295</v>
      </c>
    </row>
    <row r="7391" spans="8:12" x14ac:dyDescent="0.25">
      <c r="H7391" t="s">
        <v>7890</v>
      </c>
      <c r="I7391">
        <v>9543677</v>
      </c>
      <c r="J7391">
        <v>241100000</v>
      </c>
      <c r="K7391" t="s">
        <v>1679</v>
      </c>
      <c r="L7391" t="s">
        <v>1341</v>
      </c>
    </row>
    <row r="7392" spans="8:12" x14ac:dyDescent="0.25">
      <c r="H7392" t="s">
        <v>568</v>
      </c>
      <c r="I7392">
        <v>9224790</v>
      </c>
      <c r="J7392">
        <v>239894000</v>
      </c>
      <c r="K7392" t="s">
        <v>1679</v>
      </c>
      <c r="L7392" t="s">
        <v>1341</v>
      </c>
    </row>
    <row r="7393" spans="8:12" x14ac:dyDescent="0.25">
      <c r="H7393" t="s">
        <v>7891</v>
      </c>
      <c r="I7393">
        <v>9543691</v>
      </c>
      <c r="J7393">
        <v>241139000</v>
      </c>
      <c r="K7393" t="s">
        <v>1679</v>
      </c>
      <c r="L7393" t="s">
        <v>1341</v>
      </c>
    </row>
    <row r="7394" spans="8:12" x14ac:dyDescent="0.25">
      <c r="H7394" t="s">
        <v>7892</v>
      </c>
      <c r="I7394">
        <v>9543756</v>
      </c>
      <c r="J7394">
        <v>538004411</v>
      </c>
      <c r="K7394" t="s">
        <v>1437</v>
      </c>
      <c r="L7394" t="s">
        <v>1341</v>
      </c>
    </row>
    <row r="7395" spans="8:12" x14ac:dyDescent="0.25">
      <c r="H7395" t="s">
        <v>7893</v>
      </c>
      <c r="I7395">
        <v>9300283</v>
      </c>
      <c r="J7395">
        <v>240748000</v>
      </c>
      <c r="K7395" t="s">
        <v>1679</v>
      </c>
      <c r="L7395" t="s">
        <v>1341</v>
      </c>
    </row>
    <row r="7396" spans="8:12" x14ac:dyDescent="0.25">
      <c r="H7396" t="s">
        <v>7894</v>
      </c>
      <c r="I7396">
        <v>9543770</v>
      </c>
      <c r="J7396">
        <v>538004585</v>
      </c>
      <c r="K7396" t="s">
        <v>1437</v>
      </c>
      <c r="L7396" t="s">
        <v>1341</v>
      </c>
    </row>
    <row r="7397" spans="8:12" x14ac:dyDescent="0.25">
      <c r="H7397" t="s">
        <v>7895</v>
      </c>
      <c r="I7397">
        <v>9445667</v>
      </c>
      <c r="J7397">
        <v>538005560</v>
      </c>
      <c r="K7397" t="s">
        <v>1437</v>
      </c>
      <c r="L7397" t="s">
        <v>1326</v>
      </c>
    </row>
    <row r="7398" spans="8:12" x14ac:dyDescent="0.25">
      <c r="H7398" t="s">
        <v>7896</v>
      </c>
      <c r="I7398">
        <v>9543782</v>
      </c>
      <c r="J7398">
        <v>241183000</v>
      </c>
      <c r="K7398" t="s">
        <v>1679</v>
      </c>
      <c r="L7398" t="s">
        <v>1341</v>
      </c>
    </row>
    <row r="7399" spans="8:12" x14ac:dyDescent="0.25">
      <c r="H7399" t="s">
        <v>7897</v>
      </c>
      <c r="I7399">
        <v>9712955</v>
      </c>
      <c r="J7399">
        <v>538006212</v>
      </c>
      <c r="K7399" t="s">
        <v>1437</v>
      </c>
      <c r="L7399" t="s">
        <v>1308</v>
      </c>
    </row>
    <row r="7400" spans="8:12" x14ac:dyDescent="0.25">
      <c r="H7400" t="s">
        <v>7898</v>
      </c>
      <c r="I7400">
        <v>9543689</v>
      </c>
      <c r="J7400">
        <v>241127000</v>
      </c>
      <c r="K7400" t="s">
        <v>1679</v>
      </c>
      <c r="L7400" t="s">
        <v>1341</v>
      </c>
    </row>
    <row r="7401" spans="8:12" x14ac:dyDescent="0.25">
      <c r="H7401" t="s">
        <v>7899</v>
      </c>
      <c r="I7401">
        <v>9321005</v>
      </c>
      <c r="J7401">
        <v>538002382</v>
      </c>
      <c r="K7401" t="s">
        <v>1437</v>
      </c>
      <c r="L7401" t="s">
        <v>1341</v>
      </c>
    </row>
    <row r="7402" spans="8:12" x14ac:dyDescent="0.25">
      <c r="H7402" t="s">
        <v>7900</v>
      </c>
      <c r="I7402">
        <v>9421257</v>
      </c>
      <c r="J7402">
        <v>240713000</v>
      </c>
      <c r="K7402" t="s">
        <v>1679</v>
      </c>
      <c r="L7402" t="s">
        <v>1341</v>
      </c>
    </row>
    <row r="7403" spans="8:12" x14ac:dyDescent="0.25">
      <c r="H7403" t="s">
        <v>303</v>
      </c>
      <c r="I7403">
        <v>9543768</v>
      </c>
      <c r="J7403">
        <v>538004547</v>
      </c>
      <c r="K7403" t="s">
        <v>1437</v>
      </c>
      <c r="L7403" t="s">
        <v>1341</v>
      </c>
    </row>
    <row r="7404" spans="8:12" x14ac:dyDescent="0.25">
      <c r="H7404" t="s">
        <v>7901</v>
      </c>
      <c r="I7404">
        <v>9320996</v>
      </c>
      <c r="J7404">
        <v>538002381</v>
      </c>
      <c r="K7404" t="s">
        <v>1437</v>
      </c>
      <c r="L7404" t="s">
        <v>1341</v>
      </c>
    </row>
    <row r="7405" spans="8:12" x14ac:dyDescent="0.25">
      <c r="H7405" t="s">
        <v>7902</v>
      </c>
      <c r="I7405">
        <v>9300295</v>
      </c>
      <c r="J7405">
        <v>240747000</v>
      </c>
      <c r="K7405" t="s">
        <v>1679</v>
      </c>
      <c r="L7405" t="s">
        <v>1341</v>
      </c>
    </row>
    <row r="7406" spans="8:12" x14ac:dyDescent="0.25">
      <c r="H7406" t="s">
        <v>7903</v>
      </c>
      <c r="I7406">
        <v>9543706</v>
      </c>
      <c r="J7406">
        <v>538004488</v>
      </c>
      <c r="K7406" t="s">
        <v>1437</v>
      </c>
      <c r="L7406" t="s">
        <v>1341</v>
      </c>
    </row>
    <row r="7407" spans="8:12" x14ac:dyDescent="0.25">
      <c r="H7407" t="s">
        <v>7904</v>
      </c>
      <c r="I7407">
        <v>9055723</v>
      </c>
      <c r="J7407">
        <v>470853000</v>
      </c>
      <c r="K7407" t="s">
        <v>1403</v>
      </c>
      <c r="L7407" t="s">
        <v>1329</v>
      </c>
    </row>
    <row r="7408" spans="8:12" x14ac:dyDescent="0.25">
      <c r="H7408" t="s">
        <v>7905</v>
      </c>
      <c r="I7408">
        <v>9467770</v>
      </c>
      <c r="J7408">
        <v>419796000</v>
      </c>
      <c r="K7408" t="s">
        <v>1420</v>
      </c>
      <c r="L7408" t="s">
        <v>1362</v>
      </c>
    </row>
    <row r="7409" spans="8:12" x14ac:dyDescent="0.25">
      <c r="H7409" t="s">
        <v>7906</v>
      </c>
      <c r="I7409">
        <v>9610298</v>
      </c>
      <c r="J7409">
        <v>419000479</v>
      </c>
      <c r="K7409" t="s">
        <v>1420</v>
      </c>
      <c r="L7409" t="s">
        <v>1313</v>
      </c>
    </row>
    <row r="7410" spans="8:12" x14ac:dyDescent="0.25">
      <c r="H7410" t="s">
        <v>7907</v>
      </c>
      <c r="I7410">
        <v>9371749</v>
      </c>
      <c r="J7410">
        <v>419778000</v>
      </c>
      <c r="K7410" t="s">
        <v>1420</v>
      </c>
      <c r="L7410" t="s">
        <v>1313</v>
      </c>
    </row>
    <row r="7411" spans="8:12" x14ac:dyDescent="0.25">
      <c r="H7411" t="s">
        <v>7908</v>
      </c>
      <c r="I7411">
        <v>8866814</v>
      </c>
      <c r="J7411">
        <v>273335110</v>
      </c>
      <c r="K7411" t="s">
        <v>1297</v>
      </c>
      <c r="L7411" t="s">
        <v>1295</v>
      </c>
    </row>
    <row r="7412" spans="8:12" x14ac:dyDescent="0.25">
      <c r="H7412" t="s">
        <v>7909</v>
      </c>
      <c r="I7412">
        <v>9730191</v>
      </c>
      <c r="J7412">
        <v>564688000</v>
      </c>
      <c r="K7412" t="s">
        <v>1441</v>
      </c>
      <c r="L7412" t="s">
        <v>1313</v>
      </c>
    </row>
    <row r="7413" spans="8:12" x14ac:dyDescent="0.25">
      <c r="H7413" t="s">
        <v>7909</v>
      </c>
      <c r="I7413">
        <v>8711887</v>
      </c>
      <c r="J7413">
        <v>273130600</v>
      </c>
      <c r="K7413" t="s">
        <v>1297</v>
      </c>
      <c r="L7413" t="s">
        <v>1362</v>
      </c>
    </row>
    <row r="7414" spans="8:12" x14ac:dyDescent="0.25">
      <c r="H7414" t="s">
        <v>7909</v>
      </c>
      <c r="I7414">
        <v>8331510</v>
      </c>
      <c r="J7414">
        <v>272972000</v>
      </c>
      <c r="K7414" t="s">
        <v>1635</v>
      </c>
      <c r="L7414" t="s">
        <v>1362</v>
      </c>
    </row>
    <row r="7415" spans="8:12" x14ac:dyDescent="0.25">
      <c r="H7415" t="s">
        <v>7910</v>
      </c>
      <c r="I7415">
        <v>9419199</v>
      </c>
      <c r="J7415">
        <v>636092497</v>
      </c>
      <c r="K7415" t="s">
        <v>1464</v>
      </c>
      <c r="L7415" t="s">
        <v>1326</v>
      </c>
    </row>
    <row r="7416" spans="8:12" x14ac:dyDescent="0.25">
      <c r="H7416" t="s">
        <v>7911</v>
      </c>
      <c r="I7416">
        <v>9309007</v>
      </c>
      <c r="J7416">
        <v>240444000</v>
      </c>
      <c r="K7416" t="s">
        <v>1679</v>
      </c>
      <c r="L7416" t="s">
        <v>1362</v>
      </c>
    </row>
    <row r="7417" spans="8:12" x14ac:dyDescent="0.25">
      <c r="H7417" t="s">
        <v>7911</v>
      </c>
      <c r="I7417">
        <v>9034339</v>
      </c>
      <c r="J7417">
        <v>239469000</v>
      </c>
      <c r="K7417" t="s">
        <v>1679</v>
      </c>
      <c r="L7417" t="s">
        <v>1341</v>
      </c>
    </row>
    <row r="7418" spans="8:12" x14ac:dyDescent="0.25">
      <c r="H7418" t="s">
        <v>7912</v>
      </c>
      <c r="I7418">
        <v>9034339</v>
      </c>
      <c r="J7418">
        <v>239469001</v>
      </c>
      <c r="K7418" t="s">
        <v>1679</v>
      </c>
      <c r="L7418" t="s">
        <v>1341</v>
      </c>
    </row>
    <row r="7419" spans="8:12" x14ac:dyDescent="0.25">
      <c r="H7419" t="s">
        <v>7913</v>
      </c>
      <c r="I7419">
        <v>9662655</v>
      </c>
      <c r="J7419">
        <v>503795000</v>
      </c>
      <c r="K7419" t="s">
        <v>1417</v>
      </c>
      <c r="L7419" t="s">
        <v>1362</v>
      </c>
    </row>
    <row r="7420" spans="8:12" x14ac:dyDescent="0.25">
      <c r="H7420" t="s">
        <v>7914</v>
      </c>
      <c r="I7420">
        <v>8104577</v>
      </c>
      <c r="J7420">
        <v>667001314</v>
      </c>
      <c r="K7420" t="s">
        <v>2089</v>
      </c>
      <c r="L7420" t="s">
        <v>1295</v>
      </c>
    </row>
    <row r="7421" spans="8:12" x14ac:dyDescent="0.25">
      <c r="H7421" t="s">
        <v>7914</v>
      </c>
      <c r="I7421">
        <v>9565716</v>
      </c>
      <c r="J7421">
        <v>636017308</v>
      </c>
      <c r="K7421" t="s">
        <v>1464</v>
      </c>
      <c r="L7421" t="s">
        <v>1341</v>
      </c>
    </row>
    <row r="7422" spans="8:12" x14ac:dyDescent="0.25">
      <c r="H7422" t="s">
        <v>7915</v>
      </c>
      <c r="I7422">
        <v>9055711</v>
      </c>
      <c r="J7422">
        <v>677052200</v>
      </c>
      <c r="K7422" t="s">
        <v>1305</v>
      </c>
      <c r="L7422" t="s">
        <v>1362</v>
      </c>
    </row>
    <row r="7423" spans="8:12" x14ac:dyDescent="0.25">
      <c r="H7423" t="s">
        <v>7916</v>
      </c>
      <c r="I7423">
        <v>8201014</v>
      </c>
      <c r="J7423">
        <v>671518000</v>
      </c>
      <c r="K7423" t="s">
        <v>1311</v>
      </c>
      <c r="L7423" t="s">
        <v>1313</v>
      </c>
    </row>
    <row r="7424" spans="8:12" x14ac:dyDescent="0.25">
      <c r="H7424" t="s">
        <v>7917</v>
      </c>
      <c r="I7424">
        <v>8980684</v>
      </c>
      <c r="J7424">
        <v>272068700</v>
      </c>
      <c r="K7424" t="s">
        <v>1635</v>
      </c>
      <c r="L7424" t="s">
        <v>1295</v>
      </c>
    </row>
    <row r="7425" spans="8:12" x14ac:dyDescent="0.25">
      <c r="H7425" t="s">
        <v>7918</v>
      </c>
      <c r="I7425">
        <v>8765515</v>
      </c>
      <c r="J7425">
        <v>576971000</v>
      </c>
      <c r="K7425" t="s">
        <v>2396</v>
      </c>
      <c r="L7425" t="s">
        <v>1329</v>
      </c>
    </row>
    <row r="7426" spans="8:12" x14ac:dyDescent="0.25">
      <c r="H7426" t="s">
        <v>7919</v>
      </c>
      <c r="I7426">
        <v>8124785</v>
      </c>
      <c r="J7426">
        <v>354900000</v>
      </c>
      <c r="K7426" t="s">
        <v>1332</v>
      </c>
      <c r="L7426" t="s">
        <v>4744</v>
      </c>
    </row>
    <row r="7427" spans="8:12" x14ac:dyDescent="0.25">
      <c r="H7427" t="s">
        <v>7920</v>
      </c>
      <c r="I7427">
        <v>9622849</v>
      </c>
      <c r="J7427">
        <v>351257000</v>
      </c>
      <c r="K7427" t="s">
        <v>1332</v>
      </c>
      <c r="L7427" t="s">
        <v>1308</v>
      </c>
    </row>
    <row r="7428" spans="8:12" x14ac:dyDescent="0.25">
      <c r="H7428" t="s">
        <v>7921</v>
      </c>
      <c r="I7428">
        <v>9406843</v>
      </c>
      <c r="J7428">
        <v>255805599</v>
      </c>
      <c r="L7428" t="s">
        <v>3075</v>
      </c>
    </row>
    <row r="7429" spans="8:12" x14ac:dyDescent="0.25">
      <c r="H7429" t="s">
        <v>7922</v>
      </c>
      <c r="I7429">
        <v>9689184</v>
      </c>
      <c r="J7429">
        <v>636016337</v>
      </c>
      <c r="K7429" t="s">
        <v>1464</v>
      </c>
      <c r="L7429" t="s">
        <v>1308</v>
      </c>
    </row>
    <row r="7430" spans="8:12" x14ac:dyDescent="0.25">
      <c r="H7430" t="s">
        <v>7923</v>
      </c>
      <c r="I7430">
        <v>9120994</v>
      </c>
      <c r="J7430">
        <v>671611000</v>
      </c>
      <c r="K7430" t="s">
        <v>1311</v>
      </c>
      <c r="L7430" t="s">
        <v>1326</v>
      </c>
    </row>
    <row r="7431" spans="8:12" x14ac:dyDescent="0.25">
      <c r="H7431" t="s">
        <v>7923</v>
      </c>
      <c r="I7431">
        <v>9120994</v>
      </c>
      <c r="J7431">
        <v>373959000</v>
      </c>
      <c r="L7431" t="s">
        <v>1326</v>
      </c>
    </row>
    <row r="7432" spans="8:12" x14ac:dyDescent="0.25">
      <c r="H7432" t="s">
        <v>7924</v>
      </c>
      <c r="I7432">
        <v>7924889</v>
      </c>
      <c r="J7432">
        <v>341696000</v>
      </c>
      <c r="K7432" t="s">
        <v>1316</v>
      </c>
      <c r="L7432" t="s">
        <v>1341</v>
      </c>
    </row>
    <row r="7433" spans="8:12" x14ac:dyDescent="0.25">
      <c r="H7433" t="s">
        <v>7925</v>
      </c>
      <c r="I7433">
        <v>9203083</v>
      </c>
      <c r="J7433">
        <v>525007029</v>
      </c>
      <c r="K7433" t="s">
        <v>1307</v>
      </c>
      <c r="L7433" t="s">
        <v>1313</v>
      </c>
    </row>
    <row r="7434" spans="8:12" x14ac:dyDescent="0.25">
      <c r="H7434" t="s">
        <v>7926</v>
      </c>
      <c r="I7434">
        <v>9500273</v>
      </c>
      <c r="J7434">
        <v>356804000</v>
      </c>
      <c r="K7434" t="s">
        <v>1332</v>
      </c>
      <c r="L7434" t="s">
        <v>1341</v>
      </c>
    </row>
    <row r="7435" spans="8:12" x14ac:dyDescent="0.25">
      <c r="H7435" t="s">
        <v>7927</v>
      </c>
      <c r="I7435">
        <v>9500261</v>
      </c>
      <c r="J7435">
        <v>525011164</v>
      </c>
      <c r="K7435" t="s">
        <v>1307</v>
      </c>
      <c r="L7435" t="s">
        <v>1341</v>
      </c>
    </row>
    <row r="7436" spans="8:12" x14ac:dyDescent="0.25">
      <c r="H7436" t="s">
        <v>7928</v>
      </c>
      <c r="I7436">
        <v>8021220</v>
      </c>
      <c r="J7436">
        <v>525015205</v>
      </c>
      <c r="K7436" t="s">
        <v>1307</v>
      </c>
      <c r="L7436" t="s">
        <v>1308</v>
      </c>
    </row>
    <row r="7437" spans="8:12" x14ac:dyDescent="0.25">
      <c r="H7437" t="s">
        <v>7929</v>
      </c>
      <c r="I7437">
        <v>9565077</v>
      </c>
      <c r="J7437">
        <v>413021080</v>
      </c>
      <c r="K7437" t="s">
        <v>1328</v>
      </c>
      <c r="L7437" t="s">
        <v>1329</v>
      </c>
    </row>
    <row r="7438" spans="8:12" x14ac:dyDescent="0.25">
      <c r="H7438" t="s">
        <v>7930</v>
      </c>
      <c r="I7438">
        <v>9056911</v>
      </c>
      <c r="J7438">
        <v>412309000</v>
      </c>
      <c r="K7438" t="s">
        <v>1328</v>
      </c>
      <c r="L7438" t="s">
        <v>1341</v>
      </c>
    </row>
    <row r="7439" spans="8:12" x14ac:dyDescent="0.25">
      <c r="H7439" t="s">
        <v>7931</v>
      </c>
      <c r="I7439">
        <v>7364601</v>
      </c>
      <c r="J7439">
        <v>271002214</v>
      </c>
      <c r="K7439" t="s">
        <v>1373</v>
      </c>
      <c r="L7439" t="s">
        <v>1295</v>
      </c>
    </row>
    <row r="7440" spans="8:12" x14ac:dyDescent="0.25">
      <c r="H7440" t="s">
        <v>7932</v>
      </c>
      <c r="I7440">
        <v>8223450</v>
      </c>
      <c r="J7440">
        <v>913911000</v>
      </c>
      <c r="L7440" t="s">
        <v>1308</v>
      </c>
    </row>
    <row r="7441" spans="8:12" x14ac:dyDescent="0.25">
      <c r="H7441" t="s">
        <v>7933</v>
      </c>
      <c r="I7441">
        <v>9393864</v>
      </c>
      <c r="J7441">
        <v>538003303</v>
      </c>
      <c r="K7441" t="s">
        <v>1437</v>
      </c>
      <c r="L7441" t="s">
        <v>1329</v>
      </c>
    </row>
    <row r="7442" spans="8:12" x14ac:dyDescent="0.25">
      <c r="H7442" t="s">
        <v>7934</v>
      </c>
      <c r="I7442">
        <v>9217979</v>
      </c>
      <c r="J7442">
        <v>538001560</v>
      </c>
      <c r="K7442" t="s">
        <v>1437</v>
      </c>
      <c r="L7442" t="s">
        <v>1313</v>
      </c>
    </row>
    <row r="7443" spans="8:12" x14ac:dyDescent="0.25">
      <c r="H7443" t="s">
        <v>7934</v>
      </c>
      <c r="I7443">
        <v>9217979</v>
      </c>
      <c r="J7443">
        <v>477078700</v>
      </c>
      <c r="K7443" t="s">
        <v>1348</v>
      </c>
      <c r="L7443" t="s">
        <v>1313</v>
      </c>
    </row>
    <row r="7444" spans="8:12" x14ac:dyDescent="0.25">
      <c r="H7444" t="s">
        <v>7935</v>
      </c>
      <c r="I7444">
        <v>9217981</v>
      </c>
      <c r="J7444">
        <v>538001594</v>
      </c>
      <c r="K7444" t="s">
        <v>1437</v>
      </c>
      <c r="L7444" t="s">
        <v>1313</v>
      </c>
    </row>
    <row r="7445" spans="8:12" x14ac:dyDescent="0.25">
      <c r="H7445" t="s">
        <v>7935</v>
      </c>
      <c r="I7445">
        <v>9217981</v>
      </c>
      <c r="J7445">
        <v>477510100</v>
      </c>
      <c r="K7445" t="s">
        <v>1348</v>
      </c>
      <c r="L7445" t="s">
        <v>1313</v>
      </c>
    </row>
    <row r="7446" spans="8:12" x14ac:dyDescent="0.25">
      <c r="H7446" t="s">
        <v>7936</v>
      </c>
      <c r="I7446">
        <v>9733947</v>
      </c>
      <c r="J7446">
        <v>477939800</v>
      </c>
      <c r="K7446" t="s">
        <v>1348</v>
      </c>
      <c r="L7446" t="s">
        <v>1313</v>
      </c>
    </row>
    <row r="7447" spans="8:12" x14ac:dyDescent="0.25">
      <c r="H7447" t="s">
        <v>7937</v>
      </c>
      <c r="I7447">
        <v>9733959</v>
      </c>
      <c r="J7447">
        <v>477730700</v>
      </c>
      <c r="K7447" t="s">
        <v>1348</v>
      </c>
      <c r="L7447" t="s">
        <v>1313</v>
      </c>
    </row>
    <row r="7448" spans="8:12" x14ac:dyDescent="0.25">
      <c r="H7448" t="s">
        <v>7938</v>
      </c>
      <c r="I7448">
        <v>9561552</v>
      </c>
      <c r="J7448">
        <v>357720000</v>
      </c>
      <c r="K7448" t="s">
        <v>1332</v>
      </c>
      <c r="L7448" t="s">
        <v>1341</v>
      </c>
    </row>
    <row r="7449" spans="8:12" x14ac:dyDescent="0.25">
      <c r="H7449" t="s">
        <v>7939</v>
      </c>
      <c r="I7449">
        <v>9619713</v>
      </c>
      <c r="J7449">
        <v>403519001</v>
      </c>
      <c r="K7449" t="s">
        <v>1920</v>
      </c>
      <c r="L7449" t="s">
        <v>1362</v>
      </c>
    </row>
    <row r="7450" spans="8:12" x14ac:dyDescent="0.25">
      <c r="H7450" t="s">
        <v>7940</v>
      </c>
      <c r="I7450">
        <v>9050369</v>
      </c>
      <c r="J7450">
        <v>373729000</v>
      </c>
      <c r="L7450" t="s">
        <v>1341</v>
      </c>
    </row>
    <row r="7451" spans="8:12" x14ac:dyDescent="0.25">
      <c r="H7451" t="s">
        <v>7941</v>
      </c>
      <c r="I7451">
        <v>7525592</v>
      </c>
      <c r="J7451">
        <v>620042000</v>
      </c>
      <c r="L7451" t="s">
        <v>1295</v>
      </c>
    </row>
    <row r="7452" spans="8:12" x14ac:dyDescent="0.25">
      <c r="H7452" t="s">
        <v>7942</v>
      </c>
      <c r="I7452">
        <v>8411669</v>
      </c>
      <c r="J7452">
        <v>277318000</v>
      </c>
      <c r="K7452" t="s">
        <v>1707</v>
      </c>
      <c r="L7452" t="s">
        <v>1295</v>
      </c>
    </row>
    <row r="7453" spans="8:12" x14ac:dyDescent="0.25">
      <c r="H7453" t="s">
        <v>7942</v>
      </c>
      <c r="I7453">
        <v>9518268</v>
      </c>
      <c r="J7453">
        <v>246845000</v>
      </c>
      <c r="K7453" t="s">
        <v>1387</v>
      </c>
      <c r="L7453" t="s">
        <v>1295</v>
      </c>
    </row>
    <row r="7454" spans="8:12" x14ac:dyDescent="0.25">
      <c r="H7454" t="s">
        <v>7943</v>
      </c>
      <c r="I7454">
        <v>9420813</v>
      </c>
      <c r="J7454">
        <v>244142000</v>
      </c>
      <c r="K7454" t="s">
        <v>1387</v>
      </c>
      <c r="L7454" t="s">
        <v>1295</v>
      </c>
    </row>
    <row r="7455" spans="8:12" x14ac:dyDescent="0.25">
      <c r="H7455" t="s">
        <v>7944</v>
      </c>
      <c r="I7455">
        <v>9494137</v>
      </c>
      <c r="J7455">
        <v>240988000</v>
      </c>
      <c r="K7455" t="s">
        <v>1679</v>
      </c>
      <c r="L7455" t="s">
        <v>1341</v>
      </c>
    </row>
    <row r="7456" spans="8:12" x14ac:dyDescent="0.25">
      <c r="H7456" t="s">
        <v>7945</v>
      </c>
      <c r="I7456">
        <v>9569683</v>
      </c>
      <c r="J7456">
        <v>457167000</v>
      </c>
      <c r="K7456" t="s">
        <v>1409</v>
      </c>
      <c r="L7456" t="s">
        <v>1313</v>
      </c>
    </row>
    <row r="7457" spans="8:12" x14ac:dyDescent="0.25">
      <c r="H7457" t="s">
        <v>7946</v>
      </c>
      <c r="I7457">
        <v>9244219</v>
      </c>
      <c r="J7457">
        <v>636092673</v>
      </c>
      <c r="K7457" t="s">
        <v>1464</v>
      </c>
      <c r="L7457" t="s">
        <v>1341</v>
      </c>
    </row>
    <row r="7458" spans="8:12" x14ac:dyDescent="0.25">
      <c r="H7458" t="s">
        <v>7946</v>
      </c>
      <c r="I7458">
        <v>9432074</v>
      </c>
      <c r="J7458">
        <v>565902000</v>
      </c>
      <c r="L7458" t="s">
        <v>1313</v>
      </c>
    </row>
    <row r="7459" spans="8:12" x14ac:dyDescent="0.25">
      <c r="H7459" t="s">
        <v>7946</v>
      </c>
      <c r="I7459">
        <v>7803499</v>
      </c>
      <c r="J7459">
        <v>354926000</v>
      </c>
      <c r="K7459" t="s">
        <v>1332</v>
      </c>
      <c r="L7459" t="s">
        <v>1295</v>
      </c>
    </row>
    <row r="7460" spans="8:12" x14ac:dyDescent="0.25">
      <c r="H7460" t="s">
        <v>7947</v>
      </c>
      <c r="I7460">
        <v>8866723</v>
      </c>
      <c r="J7460">
        <v>514291000</v>
      </c>
      <c r="K7460" t="s">
        <v>1406</v>
      </c>
      <c r="L7460" t="s">
        <v>1295</v>
      </c>
    </row>
    <row r="7461" spans="8:12" x14ac:dyDescent="0.25">
      <c r="H7461" t="s">
        <v>7948</v>
      </c>
      <c r="I7461">
        <v>9146118</v>
      </c>
      <c r="J7461">
        <v>271002564</v>
      </c>
      <c r="K7461" t="s">
        <v>1373</v>
      </c>
      <c r="L7461" t="s">
        <v>1341</v>
      </c>
    </row>
    <row r="7462" spans="8:12" x14ac:dyDescent="0.25">
      <c r="H7462" t="s">
        <v>7949</v>
      </c>
      <c r="I7462">
        <v>9392884</v>
      </c>
      <c r="J7462">
        <v>357362000</v>
      </c>
      <c r="K7462" t="s">
        <v>1332</v>
      </c>
      <c r="L7462" t="s">
        <v>1346</v>
      </c>
    </row>
    <row r="7463" spans="8:12" x14ac:dyDescent="0.25">
      <c r="H7463" t="s">
        <v>7950</v>
      </c>
      <c r="I7463">
        <v>9529346</v>
      </c>
      <c r="J7463">
        <v>566315000</v>
      </c>
      <c r="L7463" t="s">
        <v>1313</v>
      </c>
    </row>
    <row r="7464" spans="8:12" x14ac:dyDescent="0.25">
      <c r="H7464" t="s">
        <v>7951</v>
      </c>
      <c r="I7464">
        <v>9403803</v>
      </c>
      <c r="J7464">
        <v>565633000</v>
      </c>
      <c r="L7464" t="s">
        <v>1295</v>
      </c>
    </row>
    <row r="7465" spans="8:12" x14ac:dyDescent="0.25">
      <c r="H7465" t="s">
        <v>7951</v>
      </c>
      <c r="I7465">
        <v>9409493</v>
      </c>
      <c r="J7465">
        <v>477694500</v>
      </c>
      <c r="K7465" t="s">
        <v>1348</v>
      </c>
      <c r="L7465" t="s">
        <v>1362</v>
      </c>
    </row>
    <row r="7466" spans="8:12" x14ac:dyDescent="0.25">
      <c r="H7466" t="s">
        <v>7952</v>
      </c>
      <c r="I7466">
        <v>9728435</v>
      </c>
      <c r="J7466">
        <v>565316000</v>
      </c>
      <c r="L7466" t="s">
        <v>1313</v>
      </c>
    </row>
    <row r="7467" spans="8:12" x14ac:dyDescent="0.25">
      <c r="H7467" t="s">
        <v>7953</v>
      </c>
      <c r="I7467">
        <v>9377987</v>
      </c>
      <c r="J7467">
        <v>477114300</v>
      </c>
      <c r="K7467" t="s">
        <v>1348</v>
      </c>
      <c r="L7467" t="s">
        <v>1341</v>
      </c>
    </row>
    <row r="7468" spans="8:12" x14ac:dyDescent="0.25">
      <c r="H7468" t="s">
        <v>7954</v>
      </c>
      <c r="I7468">
        <v>9235191</v>
      </c>
      <c r="J7468">
        <v>564596000</v>
      </c>
      <c r="K7468" t="s">
        <v>1441</v>
      </c>
      <c r="L7468" t="s">
        <v>1341</v>
      </c>
    </row>
    <row r="7469" spans="8:12" x14ac:dyDescent="0.25">
      <c r="H7469" t="s">
        <v>7955</v>
      </c>
      <c r="I7469">
        <v>9514377</v>
      </c>
      <c r="J7469">
        <v>235089619</v>
      </c>
      <c r="K7469" t="s">
        <v>1558</v>
      </c>
      <c r="L7469" t="s">
        <v>1341</v>
      </c>
    </row>
    <row r="7470" spans="8:12" x14ac:dyDescent="0.25">
      <c r="H7470" t="s">
        <v>7956</v>
      </c>
      <c r="I7470">
        <v>9642801</v>
      </c>
      <c r="J7470">
        <v>477942600</v>
      </c>
      <c r="K7470" t="s">
        <v>1348</v>
      </c>
      <c r="L7470" t="s">
        <v>1341</v>
      </c>
    </row>
    <row r="7471" spans="8:12" x14ac:dyDescent="0.25">
      <c r="H7471" t="s">
        <v>7957</v>
      </c>
      <c r="I7471">
        <v>9407067</v>
      </c>
      <c r="J7471">
        <v>565789000</v>
      </c>
      <c r="L7471" t="s">
        <v>1326</v>
      </c>
    </row>
    <row r="7472" spans="8:12" x14ac:dyDescent="0.25">
      <c r="H7472" t="s">
        <v>7958</v>
      </c>
      <c r="I7472">
        <v>9566590</v>
      </c>
      <c r="J7472">
        <v>373024000</v>
      </c>
      <c r="L7472" t="s">
        <v>1341</v>
      </c>
    </row>
    <row r="7473" spans="8:12" x14ac:dyDescent="0.25">
      <c r="H7473" t="s">
        <v>7959</v>
      </c>
      <c r="I7473">
        <v>9642136</v>
      </c>
      <c r="J7473">
        <v>373383000</v>
      </c>
      <c r="L7473" t="s">
        <v>1341</v>
      </c>
    </row>
    <row r="7474" spans="8:12" x14ac:dyDescent="0.25">
      <c r="H7474" t="s">
        <v>7960</v>
      </c>
      <c r="I7474">
        <v>9468152</v>
      </c>
      <c r="J7474">
        <v>256638000</v>
      </c>
      <c r="K7474" t="s">
        <v>1340</v>
      </c>
      <c r="L7474" t="s">
        <v>1341</v>
      </c>
    </row>
    <row r="7475" spans="8:12" x14ac:dyDescent="0.25">
      <c r="H7475" t="s">
        <v>7961</v>
      </c>
      <c r="I7475">
        <v>9244219</v>
      </c>
      <c r="J7475">
        <v>636013494</v>
      </c>
      <c r="K7475" t="s">
        <v>1464</v>
      </c>
      <c r="L7475" t="s">
        <v>1341</v>
      </c>
    </row>
    <row r="7476" spans="8:12" x14ac:dyDescent="0.25">
      <c r="H7476" t="s">
        <v>7962</v>
      </c>
      <c r="I7476">
        <v>8921676</v>
      </c>
      <c r="J7476">
        <v>511019000</v>
      </c>
      <c r="K7476" t="s">
        <v>1638</v>
      </c>
      <c r="L7476" t="s">
        <v>1295</v>
      </c>
    </row>
    <row r="7477" spans="8:12" x14ac:dyDescent="0.25">
      <c r="H7477" t="s">
        <v>7962</v>
      </c>
      <c r="I7477">
        <v>9468138</v>
      </c>
      <c r="J7477">
        <v>229141000</v>
      </c>
      <c r="L7477" t="s">
        <v>1341</v>
      </c>
    </row>
    <row r="7478" spans="8:12" x14ac:dyDescent="0.25">
      <c r="H7478" t="s">
        <v>7963</v>
      </c>
      <c r="I7478">
        <v>9449273</v>
      </c>
      <c r="J7478">
        <v>477550500</v>
      </c>
      <c r="K7478" t="s">
        <v>1348</v>
      </c>
      <c r="L7478" t="s">
        <v>1341</v>
      </c>
    </row>
    <row r="7479" spans="8:12" x14ac:dyDescent="0.25">
      <c r="H7479" t="s">
        <v>7963</v>
      </c>
      <c r="I7479">
        <v>9561655</v>
      </c>
      <c r="J7479">
        <v>373549000</v>
      </c>
      <c r="L7479" t="s">
        <v>1308</v>
      </c>
    </row>
    <row r="7480" spans="8:12" x14ac:dyDescent="0.25">
      <c r="H7480" t="s">
        <v>7964</v>
      </c>
      <c r="I7480">
        <v>9468126</v>
      </c>
      <c r="J7480">
        <v>538004224</v>
      </c>
      <c r="K7480" t="s">
        <v>1437</v>
      </c>
      <c r="L7480" t="s">
        <v>1341</v>
      </c>
    </row>
    <row r="7481" spans="8:12" x14ac:dyDescent="0.25">
      <c r="H7481" t="s">
        <v>7965</v>
      </c>
      <c r="I7481">
        <v>8701923</v>
      </c>
      <c r="J7481">
        <v>677048200</v>
      </c>
      <c r="K7481" t="s">
        <v>1305</v>
      </c>
      <c r="L7481" t="s">
        <v>1341</v>
      </c>
    </row>
    <row r="7482" spans="8:12" x14ac:dyDescent="0.25">
      <c r="H7482" t="s">
        <v>7966</v>
      </c>
      <c r="I7482">
        <v>9570474</v>
      </c>
      <c r="J7482">
        <v>577270000</v>
      </c>
      <c r="L7482" t="s">
        <v>1341</v>
      </c>
    </row>
    <row r="7483" spans="8:12" x14ac:dyDescent="0.25">
      <c r="H7483" t="s">
        <v>7967</v>
      </c>
      <c r="I7483">
        <v>8501062</v>
      </c>
      <c r="J7483">
        <v>377552000</v>
      </c>
      <c r="K7483" t="s">
        <v>1322</v>
      </c>
      <c r="L7483" t="s">
        <v>1295</v>
      </c>
    </row>
    <row r="7484" spans="8:12" x14ac:dyDescent="0.25">
      <c r="H7484" t="s">
        <v>7968</v>
      </c>
      <c r="I7484">
        <v>9499371</v>
      </c>
      <c r="J7484">
        <v>353566000</v>
      </c>
      <c r="K7484" t="s">
        <v>1332</v>
      </c>
      <c r="L7484" t="s">
        <v>1326</v>
      </c>
    </row>
    <row r="7485" spans="8:12" x14ac:dyDescent="0.25">
      <c r="H7485" t="s">
        <v>7969</v>
      </c>
      <c r="I7485">
        <v>9765809</v>
      </c>
      <c r="J7485">
        <v>525024372</v>
      </c>
      <c r="K7485" t="s">
        <v>1307</v>
      </c>
      <c r="L7485" t="s">
        <v>1308</v>
      </c>
    </row>
    <row r="7486" spans="8:12" x14ac:dyDescent="0.25">
      <c r="H7486" t="s">
        <v>7970</v>
      </c>
      <c r="I7486">
        <v>9732890</v>
      </c>
      <c r="J7486">
        <v>525018339</v>
      </c>
      <c r="K7486" t="s">
        <v>1307</v>
      </c>
      <c r="L7486" t="s">
        <v>1329</v>
      </c>
    </row>
    <row r="7487" spans="8:12" x14ac:dyDescent="0.25">
      <c r="H7487" t="s">
        <v>7971</v>
      </c>
      <c r="I7487">
        <v>9338981</v>
      </c>
      <c r="J7487">
        <v>534400880</v>
      </c>
      <c r="L7487" t="s">
        <v>1308</v>
      </c>
    </row>
    <row r="7488" spans="8:12" x14ac:dyDescent="0.25">
      <c r="H7488" t="s">
        <v>7972</v>
      </c>
      <c r="I7488">
        <v>9460253</v>
      </c>
      <c r="J7488">
        <v>538003725</v>
      </c>
      <c r="K7488" t="s">
        <v>1437</v>
      </c>
      <c r="L7488" t="s">
        <v>1341</v>
      </c>
    </row>
    <row r="7489" spans="8:12" x14ac:dyDescent="0.25">
      <c r="H7489" t="s">
        <v>7972</v>
      </c>
      <c r="I7489">
        <v>9370082</v>
      </c>
      <c r="J7489">
        <v>305042000</v>
      </c>
      <c r="L7489" t="s">
        <v>1295</v>
      </c>
    </row>
    <row r="7490" spans="8:12" x14ac:dyDescent="0.25">
      <c r="H7490" t="s">
        <v>7972</v>
      </c>
      <c r="I7490">
        <v>9133769</v>
      </c>
      <c r="J7490">
        <v>212425000</v>
      </c>
      <c r="K7490" t="s">
        <v>1443</v>
      </c>
      <c r="L7490" t="s">
        <v>1341</v>
      </c>
    </row>
    <row r="7491" spans="8:12" x14ac:dyDescent="0.25">
      <c r="H7491" t="s">
        <v>7973</v>
      </c>
      <c r="I7491">
        <v>9574042</v>
      </c>
      <c r="J7491">
        <v>636092183</v>
      </c>
      <c r="K7491" t="s">
        <v>1464</v>
      </c>
      <c r="L7491" t="s">
        <v>1341</v>
      </c>
    </row>
    <row r="7492" spans="8:12" x14ac:dyDescent="0.25">
      <c r="H7492" t="s">
        <v>7974</v>
      </c>
      <c r="I7492">
        <v>9550448</v>
      </c>
      <c r="J7492">
        <v>371440000</v>
      </c>
      <c r="L7492" t="s">
        <v>1341</v>
      </c>
    </row>
    <row r="7493" spans="8:12" x14ac:dyDescent="0.25">
      <c r="H7493" t="s">
        <v>7975</v>
      </c>
      <c r="I7493">
        <v>8200802</v>
      </c>
      <c r="J7493">
        <v>214182303</v>
      </c>
      <c r="K7493" t="s">
        <v>1302</v>
      </c>
      <c r="L7493" t="s">
        <v>1295</v>
      </c>
    </row>
    <row r="7494" spans="8:12" x14ac:dyDescent="0.25">
      <c r="H7494" t="s">
        <v>7976</v>
      </c>
      <c r="I7494">
        <v>9492086</v>
      </c>
      <c r="J7494">
        <v>311055100</v>
      </c>
      <c r="K7494" t="s">
        <v>1609</v>
      </c>
      <c r="L7494" t="s">
        <v>1308</v>
      </c>
    </row>
    <row r="7495" spans="8:12" x14ac:dyDescent="0.25">
      <c r="H7495" t="s">
        <v>7977</v>
      </c>
      <c r="I7495">
        <v>9615080</v>
      </c>
      <c r="J7495">
        <v>373344000</v>
      </c>
      <c r="L7495" t="s">
        <v>1341</v>
      </c>
    </row>
    <row r="7496" spans="8:12" x14ac:dyDescent="0.25">
      <c r="H7496" t="s">
        <v>569</v>
      </c>
      <c r="I7496">
        <v>9248904</v>
      </c>
      <c r="J7496">
        <v>636017280</v>
      </c>
      <c r="K7496" t="s">
        <v>1464</v>
      </c>
      <c r="L7496" t="s">
        <v>1341</v>
      </c>
    </row>
    <row r="7497" spans="8:12" x14ac:dyDescent="0.25">
      <c r="H7497" t="s">
        <v>569</v>
      </c>
      <c r="I7497">
        <v>9564463</v>
      </c>
      <c r="J7497">
        <v>235099513</v>
      </c>
      <c r="K7497" t="s">
        <v>1558</v>
      </c>
      <c r="L7497" t="s">
        <v>1329</v>
      </c>
    </row>
    <row r="7498" spans="8:12" x14ac:dyDescent="0.25">
      <c r="H7498" t="s">
        <v>7978</v>
      </c>
      <c r="I7498">
        <v>9694933</v>
      </c>
      <c r="J7498">
        <v>269085000</v>
      </c>
      <c r="K7498" t="s">
        <v>1460</v>
      </c>
      <c r="L7498" t="s">
        <v>1308</v>
      </c>
    </row>
    <row r="7499" spans="8:12" x14ac:dyDescent="0.25">
      <c r="H7499" t="s">
        <v>7979</v>
      </c>
      <c r="I7499">
        <v>9464273</v>
      </c>
      <c r="J7499">
        <v>271040029</v>
      </c>
      <c r="K7499" t="s">
        <v>1373</v>
      </c>
      <c r="L7499" t="s">
        <v>1326</v>
      </c>
    </row>
    <row r="7500" spans="8:12" x14ac:dyDescent="0.25">
      <c r="H7500" t="s">
        <v>7980</v>
      </c>
      <c r="I7500">
        <v>9264972</v>
      </c>
      <c r="J7500">
        <v>366877390</v>
      </c>
      <c r="K7500" t="s">
        <v>1431</v>
      </c>
      <c r="L7500" t="s">
        <v>1560</v>
      </c>
    </row>
    <row r="7501" spans="8:12" x14ac:dyDescent="0.25">
      <c r="H7501" t="s">
        <v>7981</v>
      </c>
      <c r="I7501">
        <v>8619455</v>
      </c>
      <c r="J7501">
        <v>657965000</v>
      </c>
      <c r="K7501" t="s">
        <v>1607</v>
      </c>
      <c r="L7501" t="s">
        <v>1362</v>
      </c>
    </row>
    <row r="7502" spans="8:12" x14ac:dyDescent="0.25">
      <c r="H7502" t="s">
        <v>7982</v>
      </c>
      <c r="I7502">
        <v>6613586</v>
      </c>
      <c r="J7502">
        <v>211254620</v>
      </c>
      <c r="K7502" t="s">
        <v>1426</v>
      </c>
      <c r="L7502" t="s">
        <v>1295</v>
      </c>
    </row>
    <row r="7503" spans="8:12" x14ac:dyDescent="0.25">
      <c r="H7503" t="s">
        <v>7983</v>
      </c>
      <c r="I7503">
        <v>9279850</v>
      </c>
      <c r="J7503">
        <v>247104500</v>
      </c>
      <c r="K7503" t="s">
        <v>1398</v>
      </c>
      <c r="L7503" t="s">
        <v>1326</v>
      </c>
    </row>
    <row r="7504" spans="8:12" x14ac:dyDescent="0.25">
      <c r="H7504" t="s">
        <v>7984</v>
      </c>
      <c r="I7504">
        <v>9225586</v>
      </c>
      <c r="J7504">
        <v>245250000</v>
      </c>
      <c r="K7504" t="s">
        <v>1387</v>
      </c>
      <c r="L7504" t="s">
        <v>1295</v>
      </c>
    </row>
    <row r="7505" spans="8:12" x14ac:dyDescent="0.25">
      <c r="H7505" t="s">
        <v>7985</v>
      </c>
      <c r="I7505">
        <v>9413676</v>
      </c>
      <c r="J7505">
        <v>775096000</v>
      </c>
      <c r="K7505" t="s">
        <v>1875</v>
      </c>
      <c r="L7505" t="s">
        <v>1362</v>
      </c>
    </row>
    <row r="7506" spans="8:12" x14ac:dyDescent="0.25">
      <c r="H7506" t="s">
        <v>7985</v>
      </c>
      <c r="I7506">
        <v>9447201</v>
      </c>
      <c r="J7506">
        <v>209062000</v>
      </c>
      <c r="K7506" t="s">
        <v>1443</v>
      </c>
      <c r="L7506" t="s">
        <v>1308</v>
      </c>
    </row>
    <row r="7507" spans="8:12" x14ac:dyDescent="0.25">
      <c r="H7507" t="s">
        <v>7986</v>
      </c>
      <c r="I7507">
        <v>9459125</v>
      </c>
      <c r="J7507">
        <v>636015611</v>
      </c>
      <c r="K7507" t="s">
        <v>1464</v>
      </c>
      <c r="L7507" t="s">
        <v>1308</v>
      </c>
    </row>
    <row r="7508" spans="8:12" x14ac:dyDescent="0.25">
      <c r="H7508" t="s">
        <v>7987</v>
      </c>
      <c r="I7508">
        <v>8206806</v>
      </c>
      <c r="J7508">
        <v>518735000</v>
      </c>
      <c r="K7508" t="s">
        <v>1595</v>
      </c>
      <c r="L7508" t="s">
        <v>1295</v>
      </c>
    </row>
    <row r="7509" spans="8:12" x14ac:dyDescent="0.25">
      <c r="H7509" t="s">
        <v>7988</v>
      </c>
      <c r="I7509">
        <v>9420772</v>
      </c>
      <c r="J7509">
        <v>245912000</v>
      </c>
      <c r="K7509" t="s">
        <v>1387</v>
      </c>
      <c r="L7509" t="s">
        <v>1295</v>
      </c>
    </row>
    <row r="7510" spans="8:12" x14ac:dyDescent="0.25">
      <c r="H7510" t="s">
        <v>7989</v>
      </c>
      <c r="I7510">
        <v>9424285</v>
      </c>
      <c r="J7510">
        <v>425000001</v>
      </c>
      <c r="K7510" t="s">
        <v>2125</v>
      </c>
      <c r="L7510" t="s">
        <v>1362</v>
      </c>
    </row>
    <row r="7511" spans="8:12" x14ac:dyDescent="0.25">
      <c r="H7511" t="s">
        <v>7990</v>
      </c>
      <c r="I7511">
        <v>8820901</v>
      </c>
      <c r="J7511">
        <v>667002269</v>
      </c>
      <c r="K7511" t="s">
        <v>2089</v>
      </c>
      <c r="L7511" t="s">
        <v>1313</v>
      </c>
    </row>
    <row r="7512" spans="8:12" x14ac:dyDescent="0.25">
      <c r="H7512" t="s">
        <v>7991</v>
      </c>
      <c r="I7512">
        <v>9169732</v>
      </c>
      <c r="J7512">
        <v>518947000</v>
      </c>
      <c r="K7512" t="s">
        <v>1595</v>
      </c>
      <c r="L7512" t="s">
        <v>1295</v>
      </c>
    </row>
    <row r="7513" spans="8:12" x14ac:dyDescent="0.25">
      <c r="H7513" t="s">
        <v>7992</v>
      </c>
      <c r="I7513">
        <v>9426910</v>
      </c>
      <c r="J7513">
        <v>636015400</v>
      </c>
      <c r="K7513" t="s">
        <v>1464</v>
      </c>
      <c r="L7513" t="s">
        <v>1313</v>
      </c>
    </row>
    <row r="7514" spans="8:12" x14ac:dyDescent="0.25">
      <c r="H7514" t="s">
        <v>7993</v>
      </c>
      <c r="I7514">
        <v>9132674</v>
      </c>
      <c r="J7514">
        <v>636015970</v>
      </c>
      <c r="K7514" t="s">
        <v>1464</v>
      </c>
      <c r="L7514" t="s">
        <v>1341</v>
      </c>
    </row>
    <row r="7515" spans="8:12" x14ac:dyDescent="0.25">
      <c r="H7515" t="s">
        <v>7993</v>
      </c>
      <c r="I7515">
        <v>7944231</v>
      </c>
      <c r="J7515">
        <v>256660000</v>
      </c>
      <c r="K7515" t="s">
        <v>1340</v>
      </c>
      <c r="L7515" t="s">
        <v>1329</v>
      </c>
    </row>
    <row r="7516" spans="8:12" x14ac:dyDescent="0.25">
      <c r="H7516" t="s">
        <v>7994</v>
      </c>
      <c r="I7516">
        <v>9750050</v>
      </c>
      <c r="J7516">
        <v>241422000</v>
      </c>
      <c r="K7516" t="s">
        <v>1679</v>
      </c>
      <c r="L7516" t="s">
        <v>1313</v>
      </c>
    </row>
    <row r="7517" spans="8:12" x14ac:dyDescent="0.25">
      <c r="H7517" t="s">
        <v>7995</v>
      </c>
      <c r="I7517">
        <v>9460825</v>
      </c>
      <c r="J7517">
        <v>636014361</v>
      </c>
      <c r="K7517" t="s">
        <v>1464</v>
      </c>
      <c r="L7517" t="s">
        <v>1362</v>
      </c>
    </row>
    <row r="7518" spans="8:12" x14ac:dyDescent="0.25">
      <c r="H7518" t="s">
        <v>7996</v>
      </c>
      <c r="I7518">
        <v>7801702</v>
      </c>
      <c r="J7518">
        <v>710240000</v>
      </c>
      <c r="K7518" t="s">
        <v>2162</v>
      </c>
      <c r="L7518" t="s">
        <v>1362</v>
      </c>
    </row>
    <row r="7519" spans="8:12" x14ac:dyDescent="0.25">
      <c r="H7519" t="s">
        <v>7997</v>
      </c>
      <c r="I7519">
        <v>9008043</v>
      </c>
      <c r="J7519">
        <v>671650000</v>
      </c>
      <c r="K7519" t="s">
        <v>1311</v>
      </c>
      <c r="L7519" t="s">
        <v>1295</v>
      </c>
    </row>
    <row r="7520" spans="8:12" x14ac:dyDescent="0.25">
      <c r="H7520" t="s">
        <v>7997</v>
      </c>
      <c r="I7520">
        <v>9008043</v>
      </c>
      <c r="J7520">
        <v>515480000</v>
      </c>
      <c r="K7520" t="s">
        <v>1406</v>
      </c>
      <c r="L7520" t="s">
        <v>1295</v>
      </c>
    </row>
    <row r="7521" spans="8:12" x14ac:dyDescent="0.25">
      <c r="H7521" t="s">
        <v>7998</v>
      </c>
      <c r="I7521">
        <v>9562001</v>
      </c>
      <c r="J7521">
        <v>538004042</v>
      </c>
      <c r="K7521" t="s">
        <v>1437</v>
      </c>
      <c r="L7521" t="s">
        <v>1308</v>
      </c>
    </row>
    <row r="7522" spans="8:12" x14ac:dyDescent="0.25">
      <c r="H7522" t="s">
        <v>7999</v>
      </c>
      <c r="I7522">
        <v>9702730</v>
      </c>
      <c r="J7522">
        <v>538006083</v>
      </c>
      <c r="K7522" t="s">
        <v>1437</v>
      </c>
      <c r="L7522" t="s">
        <v>1308</v>
      </c>
    </row>
    <row r="7523" spans="8:12" x14ac:dyDescent="0.25">
      <c r="H7523" t="s">
        <v>8000</v>
      </c>
      <c r="I7523">
        <v>9498810</v>
      </c>
      <c r="J7523">
        <v>538005200</v>
      </c>
      <c r="K7523" t="s">
        <v>1437</v>
      </c>
      <c r="L7523" t="s">
        <v>1341</v>
      </c>
    </row>
    <row r="7524" spans="8:12" x14ac:dyDescent="0.25">
      <c r="H7524" t="s">
        <v>8001</v>
      </c>
      <c r="I7524">
        <v>6500909</v>
      </c>
      <c r="J7524">
        <v>237006500</v>
      </c>
      <c r="K7524" t="s">
        <v>1679</v>
      </c>
      <c r="L7524" t="s">
        <v>1295</v>
      </c>
    </row>
    <row r="7525" spans="8:12" x14ac:dyDescent="0.25">
      <c r="H7525" t="s">
        <v>8002</v>
      </c>
      <c r="I7525">
        <v>9216602</v>
      </c>
      <c r="J7525">
        <v>538002943</v>
      </c>
      <c r="K7525" t="s">
        <v>1437</v>
      </c>
      <c r="L7525" t="s">
        <v>1295</v>
      </c>
    </row>
    <row r="7526" spans="8:12" x14ac:dyDescent="0.25">
      <c r="H7526" t="s">
        <v>8003</v>
      </c>
      <c r="I7526">
        <v>9398656</v>
      </c>
      <c r="J7526">
        <v>210066000</v>
      </c>
      <c r="K7526" t="s">
        <v>1443</v>
      </c>
      <c r="L7526" t="s">
        <v>1341</v>
      </c>
    </row>
    <row r="7527" spans="8:12" x14ac:dyDescent="0.25">
      <c r="H7527" t="s">
        <v>570</v>
      </c>
      <c r="I7527">
        <v>9216456</v>
      </c>
      <c r="J7527">
        <v>239860000</v>
      </c>
      <c r="K7527" t="s">
        <v>1679</v>
      </c>
      <c r="L7527" t="s">
        <v>1341</v>
      </c>
    </row>
    <row r="7528" spans="8:12" x14ac:dyDescent="0.25">
      <c r="H7528" t="s">
        <v>8004</v>
      </c>
      <c r="I7528">
        <v>9279836</v>
      </c>
      <c r="J7528">
        <v>538006436</v>
      </c>
      <c r="K7528" t="s">
        <v>1437</v>
      </c>
      <c r="L7528" t="s">
        <v>1341</v>
      </c>
    </row>
    <row r="7529" spans="8:12" x14ac:dyDescent="0.25">
      <c r="H7529" t="s">
        <v>8004</v>
      </c>
      <c r="I7529">
        <v>9279836</v>
      </c>
      <c r="J7529">
        <v>240273000</v>
      </c>
      <c r="K7529" t="s">
        <v>1679</v>
      </c>
      <c r="L7529" t="s">
        <v>1341</v>
      </c>
    </row>
    <row r="7530" spans="8:12" x14ac:dyDescent="0.25">
      <c r="H7530" t="s">
        <v>8005</v>
      </c>
      <c r="I7530">
        <v>9226786</v>
      </c>
      <c r="J7530">
        <v>210350000</v>
      </c>
      <c r="K7530" t="s">
        <v>1443</v>
      </c>
      <c r="L7530" t="s">
        <v>1295</v>
      </c>
    </row>
    <row r="7531" spans="8:12" x14ac:dyDescent="0.25">
      <c r="H7531" t="s">
        <v>8006</v>
      </c>
      <c r="I7531">
        <v>8608030</v>
      </c>
      <c r="J7531">
        <v>542185110</v>
      </c>
      <c r="K7531" t="s">
        <v>4048</v>
      </c>
      <c r="L7531" t="s">
        <v>1341</v>
      </c>
    </row>
    <row r="7532" spans="8:12" x14ac:dyDescent="0.25">
      <c r="H7532" t="s">
        <v>8007</v>
      </c>
      <c r="I7532">
        <v>9509839</v>
      </c>
      <c r="J7532">
        <v>413377080</v>
      </c>
      <c r="K7532" t="s">
        <v>1328</v>
      </c>
      <c r="L7532" t="s">
        <v>1313</v>
      </c>
    </row>
    <row r="7533" spans="8:12" x14ac:dyDescent="0.25">
      <c r="H7533" t="s">
        <v>8008</v>
      </c>
      <c r="I7533">
        <v>9457048</v>
      </c>
      <c r="J7533">
        <v>477535700</v>
      </c>
      <c r="K7533" t="s">
        <v>1348</v>
      </c>
      <c r="L7533" t="s">
        <v>1313</v>
      </c>
    </row>
    <row r="7534" spans="8:12" x14ac:dyDescent="0.25">
      <c r="H7534" t="s">
        <v>8009</v>
      </c>
      <c r="I7534">
        <v>9509841</v>
      </c>
      <c r="J7534">
        <v>413537000</v>
      </c>
      <c r="K7534" t="s">
        <v>1328</v>
      </c>
      <c r="L7534" t="s">
        <v>1313</v>
      </c>
    </row>
    <row r="7535" spans="8:12" x14ac:dyDescent="0.25">
      <c r="H7535" t="s">
        <v>8010</v>
      </c>
      <c r="I7535">
        <v>9438793</v>
      </c>
      <c r="J7535">
        <v>413370040</v>
      </c>
      <c r="K7535" t="s">
        <v>1328</v>
      </c>
      <c r="L7535" t="s">
        <v>1412</v>
      </c>
    </row>
    <row r="7536" spans="8:12" x14ac:dyDescent="0.25">
      <c r="H7536" t="s">
        <v>8011</v>
      </c>
      <c r="I7536">
        <v>9509413</v>
      </c>
      <c r="J7536">
        <v>413375920</v>
      </c>
      <c r="K7536" t="s">
        <v>1328</v>
      </c>
      <c r="L7536" t="s">
        <v>1313</v>
      </c>
    </row>
    <row r="7537" spans="8:12" x14ac:dyDescent="0.25">
      <c r="H7537" t="s">
        <v>8012</v>
      </c>
      <c r="I7537">
        <v>8676582</v>
      </c>
      <c r="J7537">
        <v>312907000</v>
      </c>
      <c r="K7537" t="s">
        <v>1379</v>
      </c>
      <c r="L7537" t="s">
        <v>1308</v>
      </c>
    </row>
    <row r="7538" spans="8:12" x14ac:dyDescent="0.25">
      <c r="H7538" t="s">
        <v>8013</v>
      </c>
      <c r="I7538">
        <v>8749248</v>
      </c>
      <c r="J7538">
        <v>412329750</v>
      </c>
      <c r="K7538" t="s">
        <v>1328</v>
      </c>
      <c r="L7538" t="s">
        <v>1295</v>
      </c>
    </row>
    <row r="7539" spans="8:12" x14ac:dyDescent="0.25">
      <c r="H7539" t="s">
        <v>8014</v>
      </c>
      <c r="I7539">
        <v>9454474</v>
      </c>
      <c r="J7539">
        <v>477535600</v>
      </c>
      <c r="K7539" t="s">
        <v>1348</v>
      </c>
      <c r="L7539" t="s">
        <v>1313</v>
      </c>
    </row>
    <row r="7540" spans="8:12" x14ac:dyDescent="0.25">
      <c r="H7540" t="s">
        <v>8015</v>
      </c>
      <c r="I7540">
        <v>9209219</v>
      </c>
      <c r="J7540">
        <v>355065000</v>
      </c>
      <c r="K7540" t="s">
        <v>1332</v>
      </c>
      <c r="L7540" t="s">
        <v>1341</v>
      </c>
    </row>
    <row r="7541" spans="8:12" x14ac:dyDescent="0.25">
      <c r="H7541" t="s">
        <v>8016</v>
      </c>
      <c r="I7541">
        <v>8649113</v>
      </c>
      <c r="J7541">
        <v>413356930</v>
      </c>
      <c r="K7541" t="s">
        <v>1328</v>
      </c>
      <c r="L7541" t="s">
        <v>1308</v>
      </c>
    </row>
    <row r="7542" spans="8:12" x14ac:dyDescent="0.25">
      <c r="H7542" t="s">
        <v>8017</v>
      </c>
      <c r="I7542">
        <v>9569671</v>
      </c>
      <c r="J7542">
        <v>677031100</v>
      </c>
      <c r="K7542" t="s">
        <v>1305</v>
      </c>
      <c r="L7542" t="s">
        <v>1313</v>
      </c>
    </row>
    <row r="7543" spans="8:12" x14ac:dyDescent="0.25">
      <c r="H7543" t="s">
        <v>8017</v>
      </c>
      <c r="I7543">
        <v>9392078</v>
      </c>
      <c r="J7543">
        <v>354668000</v>
      </c>
      <c r="K7543" t="s">
        <v>1332</v>
      </c>
      <c r="L7543" t="s">
        <v>1341</v>
      </c>
    </row>
    <row r="7544" spans="8:12" x14ac:dyDescent="0.25">
      <c r="H7544" t="s">
        <v>8018</v>
      </c>
      <c r="I7544">
        <v>9163685</v>
      </c>
      <c r="J7544">
        <v>245279000</v>
      </c>
      <c r="K7544" t="s">
        <v>1387</v>
      </c>
      <c r="L7544" t="s">
        <v>1295</v>
      </c>
    </row>
    <row r="7545" spans="8:12" x14ac:dyDescent="0.25">
      <c r="H7545" t="s">
        <v>8019</v>
      </c>
      <c r="I7545">
        <v>9346677</v>
      </c>
      <c r="J7545">
        <v>245044000</v>
      </c>
      <c r="K7545" t="s">
        <v>1387</v>
      </c>
      <c r="L7545" t="s">
        <v>1295</v>
      </c>
    </row>
    <row r="7546" spans="8:12" x14ac:dyDescent="0.25">
      <c r="H7546" t="s">
        <v>8020</v>
      </c>
      <c r="I7546">
        <v>8116178</v>
      </c>
      <c r="J7546">
        <v>663105000</v>
      </c>
      <c r="K7546" t="s">
        <v>8021</v>
      </c>
      <c r="L7546" t="s">
        <v>1295</v>
      </c>
    </row>
    <row r="7547" spans="8:12" x14ac:dyDescent="0.25">
      <c r="H7547" t="s">
        <v>8022</v>
      </c>
      <c r="I7547">
        <v>8714683</v>
      </c>
      <c r="J7547">
        <v>273332440</v>
      </c>
      <c r="K7547" t="s">
        <v>1297</v>
      </c>
      <c r="L7547" t="s">
        <v>1295</v>
      </c>
    </row>
    <row r="7548" spans="8:12" x14ac:dyDescent="0.25">
      <c r="H7548" t="s">
        <v>8023</v>
      </c>
      <c r="I7548">
        <v>9696527</v>
      </c>
      <c r="J7548">
        <v>636016499</v>
      </c>
      <c r="K7548" t="s">
        <v>1464</v>
      </c>
      <c r="L7548" t="s">
        <v>1308</v>
      </c>
    </row>
    <row r="7549" spans="8:12" x14ac:dyDescent="0.25">
      <c r="H7549" t="s">
        <v>8024</v>
      </c>
      <c r="I7549">
        <v>9569695</v>
      </c>
      <c r="J7549">
        <v>677057400</v>
      </c>
      <c r="K7549" t="s">
        <v>1305</v>
      </c>
      <c r="L7549" t="s">
        <v>1313</v>
      </c>
    </row>
    <row r="7550" spans="8:12" x14ac:dyDescent="0.25">
      <c r="H7550" t="s">
        <v>8024</v>
      </c>
      <c r="I7550">
        <v>9125920</v>
      </c>
      <c r="J7550">
        <v>273818000</v>
      </c>
      <c r="K7550" t="s">
        <v>1297</v>
      </c>
      <c r="L7550" t="s">
        <v>1308</v>
      </c>
    </row>
    <row r="7551" spans="8:12" x14ac:dyDescent="0.25">
      <c r="H7551" t="s">
        <v>0</v>
      </c>
      <c r="I7551">
        <v>9469467</v>
      </c>
      <c r="J7551">
        <v>240858000</v>
      </c>
      <c r="K7551" t="s">
        <v>1679</v>
      </c>
      <c r="L7551" t="s">
        <v>1341</v>
      </c>
    </row>
    <row r="7552" spans="8:12" x14ac:dyDescent="0.25">
      <c r="H7552" t="s">
        <v>0</v>
      </c>
      <c r="I7552">
        <v>9213363</v>
      </c>
      <c r="J7552">
        <v>240032000</v>
      </c>
      <c r="K7552" t="s">
        <v>1679</v>
      </c>
      <c r="L7552" t="s">
        <v>1341</v>
      </c>
    </row>
    <row r="7553" spans="8:12" x14ac:dyDescent="0.25">
      <c r="H7553" t="s">
        <v>8025</v>
      </c>
      <c r="I7553">
        <v>9696515</v>
      </c>
      <c r="J7553">
        <v>636016498</v>
      </c>
      <c r="K7553" t="s">
        <v>1464</v>
      </c>
      <c r="L7553" t="s">
        <v>1308</v>
      </c>
    </row>
    <row r="7554" spans="8:12" x14ac:dyDescent="0.25">
      <c r="H7554" t="s">
        <v>8026</v>
      </c>
      <c r="I7554">
        <v>9643726</v>
      </c>
      <c r="J7554">
        <v>371364000</v>
      </c>
      <c r="L7554" t="s">
        <v>1308</v>
      </c>
    </row>
    <row r="7555" spans="8:12" x14ac:dyDescent="0.25">
      <c r="H7555" t="s">
        <v>8027</v>
      </c>
      <c r="I7555">
        <v>9103805</v>
      </c>
      <c r="J7555">
        <v>232410000</v>
      </c>
      <c r="K7555" t="s">
        <v>1558</v>
      </c>
      <c r="L7555" t="s">
        <v>1295</v>
      </c>
    </row>
    <row r="7556" spans="8:12" x14ac:dyDescent="0.25">
      <c r="H7556" t="s">
        <v>8028</v>
      </c>
      <c r="I7556">
        <v>9400057</v>
      </c>
      <c r="J7556">
        <v>538002913</v>
      </c>
      <c r="K7556" t="s">
        <v>1437</v>
      </c>
      <c r="L7556" t="s">
        <v>1329</v>
      </c>
    </row>
    <row r="7557" spans="8:12" x14ac:dyDescent="0.25">
      <c r="H7557" t="s">
        <v>8029</v>
      </c>
      <c r="I7557">
        <v>9179127</v>
      </c>
      <c r="J7557">
        <v>419000960</v>
      </c>
      <c r="K7557" t="s">
        <v>1420</v>
      </c>
      <c r="L7557" t="s">
        <v>1326</v>
      </c>
    </row>
    <row r="7558" spans="8:12" x14ac:dyDescent="0.25">
      <c r="H7558" t="s">
        <v>8030</v>
      </c>
      <c r="I7558">
        <v>9323651</v>
      </c>
      <c r="J7558">
        <v>236297000</v>
      </c>
      <c r="K7558" t="s">
        <v>1383</v>
      </c>
      <c r="L7558" t="s">
        <v>1295</v>
      </c>
    </row>
    <row r="7559" spans="8:12" x14ac:dyDescent="0.25">
      <c r="H7559" t="s">
        <v>8031</v>
      </c>
      <c r="I7559">
        <v>7801697</v>
      </c>
      <c r="J7559">
        <v>710237000</v>
      </c>
      <c r="K7559" t="s">
        <v>2162</v>
      </c>
      <c r="L7559" t="s">
        <v>1362</v>
      </c>
    </row>
    <row r="7560" spans="8:12" x14ac:dyDescent="0.25">
      <c r="H7560" t="s">
        <v>8031</v>
      </c>
      <c r="I7560">
        <v>8863317</v>
      </c>
      <c r="J7560">
        <v>341316000</v>
      </c>
      <c r="K7560" t="s">
        <v>1316</v>
      </c>
      <c r="L7560" t="s">
        <v>1295</v>
      </c>
    </row>
    <row r="7561" spans="8:12" x14ac:dyDescent="0.25">
      <c r="H7561" t="s">
        <v>8032</v>
      </c>
      <c r="I7561">
        <v>9113197</v>
      </c>
      <c r="J7561">
        <v>304403000</v>
      </c>
      <c r="K7561" t="s">
        <v>1294</v>
      </c>
      <c r="L7561" t="s">
        <v>1295</v>
      </c>
    </row>
    <row r="7562" spans="8:12" x14ac:dyDescent="0.25">
      <c r="H7562" t="s">
        <v>8032</v>
      </c>
      <c r="I7562">
        <v>9377200</v>
      </c>
      <c r="J7562">
        <v>247270600</v>
      </c>
      <c r="K7562" t="s">
        <v>1398</v>
      </c>
      <c r="L7562" t="s">
        <v>1326</v>
      </c>
    </row>
    <row r="7563" spans="8:12" x14ac:dyDescent="0.25">
      <c r="H7563" t="s">
        <v>8033</v>
      </c>
      <c r="I7563">
        <v>7720192</v>
      </c>
      <c r="J7563">
        <v>373419000</v>
      </c>
      <c r="L7563" t="s">
        <v>1295</v>
      </c>
    </row>
    <row r="7564" spans="8:12" x14ac:dyDescent="0.25">
      <c r="H7564" t="s">
        <v>8034</v>
      </c>
      <c r="I7564">
        <v>8812772</v>
      </c>
      <c r="J7564">
        <v>636016837</v>
      </c>
      <c r="K7564" t="s">
        <v>1464</v>
      </c>
      <c r="L7564" t="s">
        <v>1326</v>
      </c>
    </row>
    <row r="7565" spans="8:12" x14ac:dyDescent="0.25">
      <c r="H7565" t="s">
        <v>8035</v>
      </c>
      <c r="I7565">
        <v>9398711</v>
      </c>
      <c r="J7565">
        <v>235074594</v>
      </c>
      <c r="K7565" t="s">
        <v>1558</v>
      </c>
      <c r="L7565" t="s">
        <v>1341</v>
      </c>
    </row>
    <row r="7566" spans="8:12" x14ac:dyDescent="0.25">
      <c r="H7566" t="s">
        <v>8036</v>
      </c>
      <c r="I7566">
        <v>8765694</v>
      </c>
      <c r="J7566">
        <v>566769000</v>
      </c>
      <c r="L7566" t="s">
        <v>1329</v>
      </c>
    </row>
    <row r="7567" spans="8:12" x14ac:dyDescent="0.25">
      <c r="H7567" t="s">
        <v>8037</v>
      </c>
      <c r="I7567">
        <v>8312708</v>
      </c>
      <c r="J7567">
        <v>373704000</v>
      </c>
      <c r="L7567" t="s">
        <v>1341</v>
      </c>
    </row>
    <row r="7568" spans="8:12" x14ac:dyDescent="0.25">
      <c r="H7568" t="s">
        <v>8038</v>
      </c>
      <c r="I7568">
        <v>9176369</v>
      </c>
      <c r="J7568">
        <v>636011305</v>
      </c>
      <c r="K7568" t="s">
        <v>1464</v>
      </c>
      <c r="L7568" t="s">
        <v>1346</v>
      </c>
    </row>
    <row r="7569" spans="8:12" x14ac:dyDescent="0.25">
      <c r="H7569" t="s">
        <v>8039</v>
      </c>
      <c r="I7569">
        <v>9302358</v>
      </c>
      <c r="J7569">
        <v>563649000</v>
      </c>
      <c r="K7569" t="s">
        <v>1441</v>
      </c>
      <c r="L7569" t="s">
        <v>1329</v>
      </c>
    </row>
    <row r="7570" spans="8:12" x14ac:dyDescent="0.25">
      <c r="H7570" t="s">
        <v>8040</v>
      </c>
      <c r="I7570">
        <v>9657569</v>
      </c>
      <c r="J7570">
        <v>219001771</v>
      </c>
      <c r="K7570" t="s">
        <v>1456</v>
      </c>
      <c r="L7570" t="s">
        <v>1560</v>
      </c>
    </row>
    <row r="7571" spans="8:12" x14ac:dyDescent="0.25">
      <c r="H7571" t="s">
        <v>8041</v>
      </c>
      <c r="I7571">
        <v>8101537</v>
      </c>
      <c r="J7571">
        <v>357155000</v>
      </c>
      <c r="K7571" t="s">
        <v>1332</v>
      </c>
      <c r="L7571" t="s">
        <v>1295</v>
      </c>
    </row>
    <row r="7572" spans="8:12" x14ac:dyDescent="0.25">
      <c r="H7572" t="s">
        <v>8042</v>
      </c>
      <c r="I7572">
        <v>9294769</v>
      </c>
      <c r="J7572">
        <v>441999000</v>
      </c>
      <c r="K7572" t="s">
        <v>1352</v>
      </c>
      <c r="L7572" t="s">
        <v>1295</v>
      </c>
    </row>
    <row r="7573" spans="8:12" x14ac:dyDescent="0.25">
      <c r="H7573" t="s">
        <v>8043</v>
      </c>
      <c r="I7573">
        <v>9528160</v>
      </c>
      <c r="J7573">
        <v>356411000</v>
      </c>
      <c r="K7573" t="s">
        <v>1332</v>
      </c>
      <c r="L7573" t="s">
        <v>1308</v>
      </c>
    </row>
    <row r="7574" spans="8:12" x14ac:dyDescent="0.25">
      <c r="H7574" t="s">
        <v>8044</v>
      </c>
      <c r="I7574">
        <v>9528158</v>
      </c>
      <c r="J7574">
        <v>353245000</v>
      </c>
      <c r="K7574" t="s">
        <v>1332</v>
      </c>
      <c r="L7574" t="s">
        <v>1341</v>
      </c>
    </row>
    <row r="7575" spans="8:12" x14ac:dyDescent="0.25">
      <c r="H7575" t="s">
        <v>8045</v>
      </c>
      <c r="I7575">
        <v>9643647</v>
      </c>
      <c r="J7575">
        <v>373338000</v>
      </c>
      <c r="L7575" t="s">
        <v>1308</v>
      </c>
    </row>
    <row r="7576" spans="8:12" x14ac:dyDescent="0.25">
      <c r="H7576" t="s">
        <v>571</v>
      </c>
      <c r="I7576">
        <v>9659763</v>
      </c>
      <c r="J7576">
        <v>354161000</v>
      </c>
      <c r="K7576" t="s">
        <v>1332</v>
      </c>
      <c r="L7576" t="s">
        <v>1308</v>
      </c>
    </row>
    <row r="7577" spans="8:12" x14ac:dyDescent="0.25">
      <c r="H7577" t="s">
        <v>8046</v>
      </c>
      <c r="I7577">
        <v>9175755</v>
      </c>
      <c r="J7577">
        <v>441744000</v>
      </c>
      <c r="K7577" t="s">
        <v>1352</v>
      </c>
      <c r="L7577" t="s">
        <v>1326</v>
      </c>
    </row>
    <row r="7578" spans="8:12" x14ac:dyDescent="0.25">
      <c r="H7578" t="s">
        <v>572</v>
      </c>
      <c r="I7578">
        <v>9553206</v>
      </c>
      <c r="J7578">
        <v>352867000</v>
      </c>
      <c r="K7578" t="s">
        <v>1332</v>
      </c>
      <c r="L7578" t="s">
        <v>1341</v>
      </c>
    </row>
    <row r="7579" spans="8:12" x14ac:dyDescent="0.25">
      <c r="H7579" t="s">
        <v>8047</v>
      </c>
      <c r="I7579">
        <v>9381342</v>
      </c>
      <c r="J7579">
        <v>372047000</v>
      </c>
      <c r="L7579" t="s">
        <v>1326</v>
      </c>
    </row>
    <row r="7580" spans="8:12" x14ac:dyDescent="0.25">
      <c r="H7580" t="s">
        <v>8048</v>
      </c>
      <c r="I7580">
        <v>9347475</v>
      </c>
      <c r="J7580">
        <v>440198000</v>
      </c>
      <c r="K7580" t="s">
        <v>1352</v>
      </c>
      <c r="L7580" t="s">
        <v>1346</v>
      </c>
    </row>
    <row r="7581" spans="8:12" x14ac:dyDescent="0.25">
      <c r="H7581" t="s">
        <v>8049</v>
      </c>
      <c r="I7581">
        <v>9246138</v>
      </c>
      <c r="J7581">
        <v>440314000</v>
      </c>
      <c r="K7581" t="s">
        <v>1352</v>
      </c>
      <c r="L7581" t="s">
        <v>1362</v>
      </c>
    </row>
    <row r="7582" spans="8:12" x14ac:dyDescent="0.25">
      <c r="H7582" t="s">
        <v>8050</v>
      </c>
      <c r="I7582">
        <v>8920000</v>
      </c>
      <c r="J7582">
        <v>352162000</v>
      </c>
      <c r="K7582" t="s">
        <v>1332</v>
      </c>
      <c r="L7582" t="s">
        <v>2037</v>
      </c>
    </row>
    <row r="7583" spans="8:12" x14ac:dyDescent="0.25">
      <c r="H7583" t="s">
        <v>8051</v>
      </c>
      <c r="I7583">
        <v>9244403</v>
      </c>
      <c r="J7583">
        <v>441372000</v>
      </c>
      <c r="K7583" t="s">
        <v>1352</v>
      </c>
      <c r="L7583" t="s">
        <v>1346</v>
      </c>
    </row>
    <row r="7584" spans="8:12" x14ac:dyDescent="0.25">
      <c r="H7584" t="s">
        <v>573</v>
      </c>
      <c r="I7584">
        <v>9618680</v>
      </c>
      <c r="J7584">
        <v>357909000</v>
      </c>
      <c r="K7584" t="s">
        <v>1332</v>
      </c>
      <c r="L7584" t="s">
        <v>1308</v>
      </c>
    </row>
    <row r="7585" spans="8:12" x14ac:dyDescent="0.25">
      <c r="H7585" t="s">
        <v>8052</v>
      </c>
      <c r="I7585">
        <v>9381316</v>
      </c>
      <c r="J7585">
        <v>351760000</v>
      </c>
      <c r="K7585" t="s">
        <v>1332</v>
      </c>
      <c r="L7585" t="s">
        <v>1326</v>
      </c>
    </row>
    <row r="7586" spans="8:12" x14ac:dyDescent="0.25">
      <c r="H7586" t="s">
        <v>8053</v>
      </c>
      <c r="I7586">
        <v>9365386</v>
      </c>
      <c r="J7586">
        <v>441196000</v>
      </c>
      <c r="K7586" t="s">
        <v>1352</v>
      </c>
      <c r="L7586" t="s">
        <v>1326</v>
      </c>
    </row>
    <row r="7587" spans="8:12" x14ac:dyDescent="0.25">
      <c r="H7587" t="s">
        <v>246</v>
      </c>
      <c r="I7587">
        <v>9659775</v>
      </c>
      <c r="J7587">
        <v>351409000</v>
      </c>
      <c r="K7587" t="s">
        <v>1332</v>
      </c>
      <c r="L7587" t="s">
        <v>1308</v>
      </c>
    </row>
    <row r="7588" spans="8:12" x14ac:dyDescent="0.25">
      <c r="H7588" t="s">
        <v>8054</v>
      </c>
      <c r="I7588">
        <v>9519676</v>
      </c>
      <c r="J7588">
        <v>356040000</v>
      </c>
      <c r="K7588" t="s">
        <v>1332</v>
      </c>
      <c r="L7588" t="s">
        <v>1346</v>
      </c>
    </row>
    <row r="7589" spans="8:12" x14ac:dyDescent="0.25">
      <c r="H7589" t="s">
        <v>8055</v>
      </c>
      <c r="I7589">
        <v>9390719</v>
      </c>
      <c r="J7589">
        <v>441392000</v>
      </c>
      <c r="K7589" t="s">
        <v>1352</v>
      </c>
      <c r="L7589" t="s">
        <v>1326</v>
      </c>
    </row>
    <row r="7590" spans="8:12" x14ac:dyDescent="0.25">
      <c r="H7590" t="s">
        <v>8056</v>
      </c>
      <c r="I7590">
        <v>9405643</v>
      </c>
      <c r="J7590">
        <v>441890000</v>
      </c>
      <c r="K7590" t="s">
        <v>1352</v>
      </c>
      <c r="L7590" t="s">
        <v>1326</v>
      </c>
    </row>
    <row r="7591" spans="8:12" x14ac:dyDescent="0.25">
      <c r="H7591" t="s">
        <v>8057</v>
      </c>
      <c r="I7591">
        <v>9392860</v>
      </c>
      <c r="J7591">
        <v>440872000</v>
      </c>
      <c r="K7591" t="s">
        <v>1352</v>
      </c>
      <c r="L7591" t="s">
        <v>1395</v>
      </c>
    </row>
    <row r="7592" spans="8:12" x14ac:dyDescent="0.25">
      <c r="H7592" t="s">
        <v>118</v>
      </c>
      <c r="I7592">
        <v>9618678</v>
      </c>
      <c r="J7592">
        <v>373942000</v>
      </c>
      <c r="L7592" t="s">
        <v>1308</v>
      </c>
    </row>
    <row r="7593" spans="8:12" x14ac:dyDescent="0.25">
      <c r="H7593" t="s">
        <v>8058</v>
      </c>
      <c r="I7593">
        <v>9236913</v>
      </c>
      <c r="J7593">
        <v>440106140</v>
      </c>
      <c r="K7593" t="s">
        <v>1352</v>
      </c>
      <c r="L7593" t="s">
        <v>1326</v>
      </c>
    </row>
    <row r="7594" spans="8:12" x14ac:dyDescent="0.25">
      <c r="H7594" t="s">
        <v>8059</v>
      </c>
      <c r="I7594">
        <v>9629665</v>
      </c>
      <c r="J7594">
        <v>373797000</v>
      </c>
      <c r="L7594" t="s">
        <v>1341</v>
      </c>
    </row>
    <row r="7595" spans="8:12" x14ac:dyDescent="0.25">
      <c r="H7595" t="s">
        <v>8060</v>
      </c>
      <c r="I7595">
        <v>9657026</v>
      </c>
      <c r="J7595">
        <v>356353000</v>
      </c>
      <c r="K7595" t="s">
        <v>1332</v>
      </c>
      <c r="L7595" t="s">
        <v>1341</v>
      </c>
    </row>
    <row r="7596" spans="8:12" x14ac:dyDescent="0.25">
      <c r="H7596" t="s">
        <v>8061</v>
      </c>
      <c r="I7596">
        <v>9629677</v>
      </c>
      <c r="J7596">
        <v>353191000</v>
      </c>
      <c r="K7596" t="s">
        <v>1332</v>
      </c>
      <c r="L7596" t="s">
        <v>1341</v>
      </c>
    </row>
    <row r="7597" spans="8:12" x14ac:dyDescent="0.25">
      <c r="H7597" t="s">
        <v>8062</v>
      </c>
      <c r="I7597">
        <v>9353979</v>
      </c>
      <c r="J7597">
        <v>441453000</v>
      </c>
      <c r="K7597" t="s">
        <v>1352</v>
      </c>
      <c r="L7597" t="s">
        <v>1346</v>
      </c>
    </row>
    <row r="7598" spans="8:12" x14ac:dyDescent="0.25">
      <c r="H7598" t="s">
        <v>8063</v>
      </c>
      <c r="I7598">
        <v>9621170</v>
      </c>
      <c r="J7598">
        <v>373108000</v>
      </c>
      <c r="L7598" t="s">
        <v>1341</v>
      </c>
    </row>
    <row r="7599" spans="8:12" x14ac:dyDescent="0.25">
      <c r="H7599" t="s">
        <v>8064</v>
      </c>
      <c r="I7599">
        <v>9629976</v>
      </c>
      <c r="J7599">
        <v>373877000</v>
      </c>
      <c r="L7599" t="s">
        <v>1308</v>
      </c>
    </row>
    <row r="7600" spans="8:12" x14ac:dyDescent="0.25">
      <c r="H7600" t="s">
        <v>8065</v>
      </c>
      <c r="I7600">
        <v>9564853</v>
      </c>
      <c r="J7600">
        <v>353043000</v>
      </c>
      <c r="K7600" t="s">
        <v>1332</v>
      </c>
      <c r="L7600" t="s">
        <v>1346</v>
      </c>
    </row>
    <row r="7601" spans="8:12" x14ac:dyDescent="0.25">
      <c r="H7601" t="s">
        <v>8066</v>
      </c>
      <c r="I7601">
        <v>9365374</v>
      </c>
      <c r="J7601">
        <v>441076000</v>
      </c>
      <c r="K7601" t="s">
        <v>1352</v>
      </c>
      <c r="L7601" t="s">
        <v>1362</v>
      </c>
    </row>
    <row r="7602" spans="8:12" x14ac:dyDescent="0.25">
      <c r="H7602" t="s">
        <v>8067</v>
      </c>
      <c r="I7602">
        <v>9368924</v>
      </c>
      <c r="J7602">
        <v>441457000</v>
      </c>
      <c r="K7602" t="s">
        <v>1352</v>
      </c>
      <c r="L7602" t="s">
        <v>1346</v>
      </c>
    </row>
    <row r="7603" spans="8:12" x14ac:dyDescent="0.25">
      <c r="H7603" t="s">
        <v>8068</v>
      </c>
      <c r="I7603">
        <v>9628491</v>
      </c>
      <c r="J7603">
        <v>564642000</v>
      </c>
      <c r="L7603" t="s">
        <v>1308</v>
      </c>
    </row>
    <row r="7604" spans="8:12" x14ac:dyDescent="0.25">
      <c r="H7604" t="s">
        <v>8069</v>
      </c>
      <c r="I7604">
        <v>9168740</v>
      </c>
      <c r="J7604">
        <v>441054000</v>
      </c>
      <c r="K7604" t="s">
        <v>1352</v>
      </c>
      <c r="L7604" t="s">
        <v>1362</v>
      </c>
    </row>
    <row r="7605" spans="8:12" x14ac:dyDescent="0.25">
      <c r="H7605" t="s">
        <v>8070</v>
      </c>
      <c r="I7605">
        <v>9621182</v>
      </c>
      <c r="J7605">
        <v>373432000</v>
      </c>
      <c r="L7605" t="s">
        <v>1341</v>
      </c>
    </row>
    <row r="7606" spans="8:12" x14ac:dyDescent="0.25">
      <c r="H7606" t="s">
        <v>8071</v>
      </c>
      <c r="I7606">
        <v>9381354</v>
      </c>
      <c r="J7606">
        <v>355176000</v>
      </c>
      <c r="K7606" t="s">
        <v>1332</v>
      </c>
      <c r="L7606" t="s">
        <v>1326</v>
      </c>
    </row>
    <row r="7607" spans="8:12" x14ac:dyDescent="0.25">
      <c r="H7607" t="s">
        <v>8072</v>
      </c>
      <c r="I7607">
        <v>9368936</v>
      </c>
      <c r="J7607">
        <v>441466000</v>
      </c>
      <c r="K7607" t="s">
        <v>1352</v>
      </c>
      <c r="L7607" t="s">
        <v>2037</v>
      </c>
    </row>
    <row r="7608" spans="8:12" x14ac:dyDescent="0.25">
      <c r="H7608" t="s">
        <v>8073</v>
      </c>
      <c r="I7608">
        <v>9681651</v>
      </c>
      <c r="J7608">
        <v>370129000</v>
      </c>
      <c r="L7608" t="s">
        <v>1329</v>
      </c>
    </row>
    <row r="7609" spans="8:12" x14ac:dyDescent="0.25">
      <c r="H7609" t="s">
        <v>8074</v>
      </c>
      <c r="I7609">
        <v>8757192</v>
      </c>
      <c r="J7609">
        <v>533130952</v>
      </c>
      <c r="K7609" t="s">
        <v>1563</v>
      </c>
      <c r="L7609" t="s">
        <v>1329</v>
      </c>
    </row>
    <row r="7610" spans="8:12" x14ac:dyDescent="0.25">
      <c r="H7610" t="s">
        <v>8075</v>
      </c>
      <c r="I7610">
        <v>9593490</v>
      </c>
      <c r="J7610">
        <v>470212000</v>
      </c>
      <c r="K7610" t="s">
        <v>1403</v>
      </c>
      <c r="L7610" t="s">
        <v>1329</v>
      </c>
    </row>
    <row r="7611" spans="8:12" x14ac:dyDescent="0.25">
      <c r="H7611" t="s">
        <v>8076</v>
      </c>
      <c r="I7611">
        <v>9683142</v>
      </c>
      <c r="J7611">
        <v>982000000</v>
      </c>
      <c r="L7611" t="s">
        <v>1313</v>
      </c>
    </row>
    <row r="7612" spans="8:12" x14ac:dyDescent="0.25">
      <c r="H7612" t="s">
        <v>8077</v>
      </c>
      <c r="I7612">
        <v>9683142</v>
      </c>
      <c r="J7612">
        <v>374598000</v>
      </c>
      <c r="L7612" t="s">
        <v>1308</v>
      </c>
    </row>
    <row r="7613" spans="8:12" x14ac:dyDescent="0.25">
      <c r="H7613" t="s">
        <v>8078</v>
      </c>
      <c r="I7613">
        <v>8653293</v>
      </c>
      <c r="J7613">
        <v>273424930</v>
      </c>
      <c r="K7613" t="s">
        <v>1297</v>
      </c>
      <c r="L7613" t="s">
        <v>1308</v>
      </c>
    </row>
    <row r="7614" spans="8:12" x14ac:dyDescent="0.25">
      <c r="H7614" t="s">
        <v>8079</v>
      </c>
      <c r="I7614">
        <v>8724767</v>
      </c>
      <c r="J7614">
        <v>273424720</v>
      </c>
      <c r="K7614" t="s">
        <v>1297</v>
      </c>
      <c r="L7614" t="s">
        <v>1362</v>
      </c>
    </row>
    <row r="7615" spans="8:12" x14ac:dyDescent="0.25">
      <c r="H7615" t="s">
        <v>8080</v>
      </c>
      <c r="I7615">
        <v>9616591</v>
      </c>
      <c r="J7615">
        <v>273356720</v>
      </c>
      <c r="K7615" t="s">
        <v>1297</v>
      </c>
      <c r="L7615" t="s">
        <v>2510</v>
      </c>
    </row>
    <row r="7616" spans="8:12" x14ac:dyDescent="0.25">
      <c r="H7616" t="s">
        <v>8081</v>
      </c>
      <c r="I7616">
        <v>9683726</v>
      </c>
      <c r="J7616">
        <v>273332580</v>
      </c>
      <c r="K7616" t="s">
        <v>1297</v>
      </c>
      <c r="L7616" t="s">
        <v>1313</v>
      </c>
    </row>
    <row r="7617" spans="8:12" x14ac:dyDescent="0.25">
      <c r="H7617" t="s">
        <v>8082</v>
      </c>
      <c r="I7617">
        <v>9518402</v>
      </c>
      <c r="J7617">
        <v>372139000</v>
      </c>
      <c r="L7617" t="s">
        <v>1295</v>
      </c>
    </row>
    <row r="7618" spans="8:12" x14ac:dyDescent="0.25">
      <c r="H7618" t="s">
        <v>8083</v>
      </c>
      <c r="I7618">
        <v>9363895</v>
      </c>
      <c r="J7618">
        <v>538006331</v>
      </c>
      <c r="K7618" t="s">
        <v>1437</v>
      </c>
      <c r="L7618" t="s">
        <v>1329</v>
      </c>
    </row>
    <row r="7619" spans="8:12" x14ac:dyDescent="0.25">
      <c r="H7619" t="s">
        <v>8083</v>
      </c>
      <c r="I7619">
        <v>9363895</v>
      </c>
      <c r="J7619">
        <v>319649000</v>
      </c>
      <c r="K7619" t="s">
        <v>1671</v>
      </c>
      <c r="L7619" t="s">
        <v>1329</v>
      </c>
    </row>
    <row r="7620" spans="8:12" x14ac:dyDescent="0.25">
      <c r="H7620" t="s">
        <v>8084</v>
      </c>
      <c r="I7620">
        <v>9302360</v>
      </c>
      <c r="J7620">
        <v>538004726</v>
      </c>
      <c r="K7620" t="s">
        <v>1437</v>
      </c>
      <c r="L7620" t="s">
        <v>1929</v>
      </c>
    </row>
    <row r="7621" spans="8:12" x14ac:dyDescent="0.25">
      <c r="H7621" t="s">
        <v>8085</v>
      </c>
      <c r="I7621">
        <v>9281504</v>
      </c>
      <c r="J7621">
        <v>272494000</v>
      </c>
      <c r="K7621" t="s">
        <v>1635</v>
      </c>
      <c r="L7621" t="s">
        <v>1295</v>
      </c>
    </row>
    <row r="7622" spans="8:12" x14ac:dyDescent="0.25">
      <c r="H7622" t="s">
        <v>8086</v>
      </c>
      <c r="I7622">
        <v>9498561</v>
      </c>
      <c r="J7622">
        <v>271042510</v>
      </c>
      <c r="K7622" t="s">
        <v>1373</v>
      </c>
      <c r="L7622" t="s">
        <v>1341</v>
      </c>
    </row>
    <row r="7623" spans="8:12" x14ac:dyDescent="0.25">
      <c r="H7623" t="s">
        <v>8087</v>
      </c>
      <c r="I7623">
        <v>9498559</v>
      </c>
      <c r="J7623">
        <v>271042511</v>
      </c>
      <c r="K7623" t="s">
        <v>1373</v>
      </c>
      <c r="L7623" t="s">
        <v>1341</v>
      </c>
    </row>
    <row r="7624" spans="8:12" x14ac:dyDescent="0.25">
      <c r="H7624" t="s">
        <v>8088</v>
      </c>
      <c r="I7624">
        <v>9559183</v>
      </c>
      <c r="J7624">
        <v>253398000</v>
      </c>
      <c r="K7624" t="s">
        <v>1615</v>
      </c>
      <c r="L7624" t="s">
        <v>1329</v>
      </c>
    </row>
    <row r="7625" spans="8:12" x14ac:dyDescent="0.25">
      <c r="H7625" t="s">
        <v>8089</v>
      </c>
      <c r="I7625">
        <v>9562661</v>
      </c>
      <c r="J7625">
        <v>253071000</v>
      </c>
      <c r="K7625" t="s">
        <v>1615</v>
      </c>
      <c r="L7625" t="s">
        <v>1329</v>
      </c>
    </row>
    <row r="7626" spans="8:12" x14ac:dyDescent="0.25">
      <c r="H7626" t="s">
        <v>8090</v>
      </c>
      <c r="I7626">
        <v>9562702</v>
      </c>
      <c r="J7626">
        <v>253048000</v>
      </c>
      <c r="K7626" t="s">
        <v>1615</v>
      </c>
      <c r="L7626" t="s">
        <v>1329</v>
      </c>
    </row>
    <row r="7627" spans="8:12" x14ac:dyDescent="0.25">
      <c r="H7627" t="s">
        <v>8091</v>
      </c>
      <c r="I7627">
        <v>9562714</v>
      </c>
      <c r="J7627">
        <v>253156000</v>
      </c>
      <c r="K7627" t="s">
        <v>1615</v>
      </c>
      <c r="L7627" t="s">
        <v>1329</v>
      </c>
    </row>
    <row r="7628" spans="8:12" x14ac:dyDescent="0.25">
      <c r="H7628" t="s">
        <v>8092</v>
      </c>
      <c r="I7628">
        <v>9680451</v>
      </c>
      <c r="J7628">
        <v>409000000</v>
      </c>
      <c r="L7628" t="s">
        <v>1329</v>
      </c>
    </row>
    <row r="7629" spans="8:12" x14ac:dyDescent="0.25">
      <c r="H7629" t="s">
        <v>8093</v>
      </c>
      <c r="I7629">
        <v>9086526</v>
      </c>
      <c r="J7629">
        <v>376409000</v>
      </c>
      <c r="K7629" t="s">
        <v>1322</v>
      </c>
      <c r="L7629" t="s">
        <v>1341</v>
      </c>
    </row>
    <row r="7630" spans="8:12" x14ac:dyDescent="0.25">
      <c r="H7630" t="s">
        <v>8094</v>
      </c>
      <c r="I7630">
        <v>9618783</v>
      </c>
      <c r="J7630">
        <v>306039000</v>
      </c>
      <c r="K7630" t="s">
        <v>2112</v>
      </c>
      <c r="L7630" t="s">
        <v>4744</v>
      </c>
    </row>
    <row r="7631" spans="8:12" x14ac:dyDescent="0.25">
      <c r="H7631" t="s">
        <v>8095</v>
      </c>
      <c r="I7631">
        <v>9670224</v>
      </c>
      <c r="J7631">
        <v>306021000</v>
      </c>
      <c r="K7631" t="s">
        <v>2112</v>
      </c>
      <c r="L7631" t="s">
        <v>1329</v>
      </c>
    </row>
    <row r="7632" spans="8:12" x14ac:dyDescent="0.25">
      <c r="H7632" t="s">
        <v>8095</v>
      </c>
      <c r="I7632">
        <v>9670224</v>
      </c>
      <c r="J7632">
        <v>244700613</v>
      </c>
      <c r="K7632" t="s">
        <v>1387</v>
      </c>
      <c r="L7632" t="s">
        <v>1329</v>
      </c>
    </row>
    <row r="7633" spans="8:12" x14ac:dyDescent="0.25">
      <c r="H7633" t="s">
        <v>8096</v>
      </c>
      <c r="I7633">
        <v>8403284</v>
      </c>
      <c r="J7633">
        <v>620022000</v>
      </c>
      <c r="L7633" t="s">
        <v>1295</v>
      </c>
    </row>
    <row r="7634" spans="8:12" x14ac:dyDescent="0.25">
      <c r="H7634" t="s">
        <v>8097</v>
      </c>
      <c r="I7634">
        <v>7812957</v>
      </c>
      <c r="J7634">
        <v>403099000</v>
      </c>
      <c r="K7634" t="s">
        <v>1920</v>
      </c>
      <c r="L7634" t="s">
        <v>1308</v>
      </c>
    </row>
    <row r="7635" spans="8:12" x14ac:dyDescent="0.25">
      <c r="H7635" t="s">
        <v>8097</v>
      </c>
      <c r="I7635">
        <v>9662320</v>
      </c>
      <c r="J7635">
        <v>229411000</v>
      </c>
      <c r="L7635" t="s">
        <v>1341</v>
      </c>
    </row>
    <row r="7636" spans="8:12" x14ac:dyDescent="0.25">
      <c r="H7636" t="s">
        <v>8098</v>
      </c>
      <c r="I7636">
        <v>9625475</v>
      </c>
      <c r="J7636">
        <v>229213000</v>
      </c>
      <c r="L7636" t="s">
        <v>1341</v>
      </c>
    </row>
    <row r="7637" spans="8:12" x14ac:dyDescent="0.25">
      <c r="H7637" t="s">
        <v>8099</v>
      </c>
      <c r="I7637">
        <v>9267857</v>
      </c>
      <c r="J7637">
        <v>538004766</v>
      </c>
      <c r="K7637" t="s">
        <v>1437</v>
      </c>
      <c r="L7637" t="s">
        <v>1341</v>
      </c>
    </row>
    <row r="7638" spans="8:12" x14ac:dyDescent="0.25">
      <c r="H7638" t="s">
        <v>8100</v>
      </c>
      <c r="I7638">
        <v>8876584</v>
      </c>
      <c r="J7638">
        <v>518857000</v>
      </c>
      <c r="K7638" t="s">
        <v>1595</v>
      </c>
      <c r="L7638" t="s">
        <v>1295</v>
      </c>
    </row>
    <row r="7639" spans="8:12" x14ac:dyDescent="0.25">
      <c r="H7639" t="s">
        <v>8101</v>
      </c>
      <c r="I7639">
        <v>9341768</v>
      </c>
      <c r="J7639">
        <v>246555000</v>
      </c>
      <c r="K7639" t="s">
        <v>1387</v>
      </c>
      <c r="L7639" t="s">
        <v>1295</v>
      </c>
    </row>
    <row r="7640" spans="8:12" x14ac:dyDescent="0.25">
      <c r="H7640" t="s">
        <v>8102</v>
      </c>
      <c r="I7640">
        <v>8135461</v>
      </c>
      <c r="J7640">
        <v>271002030</v>
      </c>
      <c r="K7640" t="s">
        <v>1373</v>
      </c>
      <c r="L7640" t="s">
        <v>2217</v>
      </c>
    </row>
    <row r="7641" spans="8:12" x14ac:dyDescent="0.25">
      <c r="H7641" t="s">
        <v>8103</v>
      </c>
      <c r="I7641">
        <v>9408097</v>
      </c>
      <c r="J7641">
        <v>440917000</v>
      </c>
      <c r="K7641" t="s">
        <v>1352</v>
      </c>
      <c r="L7641" t="s">
        <v>1295</v>
      </c>
    </row>
    <row r="7642" spans="8:12" x14ac:dyDescent="0.25">
      <c r="H7642" t="s">
        <v>8104</v>
      </c>
      <c r="I7642">
        <v>9163477</v>
      </c>
      <c r="J7642">
        <v>636015795</v>
      </c>
      <c r="K7642" t="s">
        <v>1464</v>
      </c>
      <c r="L7642" t="s">
        <v>1341</v>
      </c>
    </row>
    <row r="7643" spans="8:12" x14ac:dyDescent="0.25">
      <c r="H7643" t="s">
        <v>8105</v>
      </c>
      <c r="I7643">
        <v>9298358</v>
      </c>
      <c r="J7643">
        <v>372941000</v>
      </c>
      <c r="L7643" t="s">
        <v>1329</v>
      </c>
    </row>
    <row r="7644" spans="8:12" x14ac:dyDescent="0.25">
      <c r="H7644" t="s">
        <v>8106</v>
      </c>
      <c r="I7644">
        <v>9697155</v>
      </c>
      <c r="J7644">
        <v>563111222</v>
      </c>
      <c r="K7644" t="s">
        <v>1441</v>
      </c>
      <c r="L7644" t="s">
        <v>1308</v>
      </c>
    </row>
    <row r="7645" spans="8:12" x14ac:dyDescent="0.25">
      <c r="H7645" t="s">
        <v>8106</v>
      </c>
      <c r="I7645">
        <v>9697155</v>
      </c>
      <c r="J7645">
        <v>538005652</v>
      </c>
      <c r="K7645" t="s">
        <v>1437</v>
      </c>
      <c r="L7645" t="s">
        <v>1308</v>
      </c>
    </row>
    <row r="7646" spans="8:12" x14ac:dyDescent="0.25">
      <c r="H7646" t="s">
        <v>8107</v>
      </c>
      <c r="I7646">
        <v>8543179</v>
      </c>
      <c r="J7646">
        <v>311588000</v>
      </c>
      <c r="K7646" t="s">
        <v>1609</v>
      </c>
      <c r="L7646" t="s">
        <v>1308</v>
      </c>
    </row>
    <row r="7647" spans="8:12" x14ac:dyDescent="0.25">
      <c r="H7647" t="s">
        <v>8108</v>
      </c>
      <c r="I7647">
        <v>9703057</v>
      </c>
      <c r="J7647">
        <v>311000414</v>
      </c>
      <c r="K7647" t="s">
        <v>1609</v>
      </c>
      <c r="L7647" t="s">
        <v>1308</v>
      </c>
    </row>
    <row r="7648" spans="8:12" x14ac:dyDescent="0.25">
      <c r="H7648" t="s">
        <v>8109</v>
      </c>
      <c r="I7648">
        <v>8815786</v>
      </c>
      <c r="J7648">
        <v>305198000</v>
      </c>
      <c r="L7648" t="s">
        <v>1295</v>
      </c>
    </row>
    <row r="7649" spans="8:12" x14ac:dyDescent="0.25">
      <c r="H7649" t="s">
        <v>8110</v>
      </c>
      <c r="I7649">
        <v>9420825</v>
      </c>
      <c r="J7649">
        <v>245033000</v>
      </c>
      <c r="K7649" t="s">
        <v>1387</v>
      </c>
      <c r="L7649" t="s">
        <v>1295</v>
      </c>
    </row>
    <row r="7650" spans="8:12" x14ac:dyDescent="0.25">
      <c r="H7650" t="s">
        <v>8111</v>
      </c>
      <c r="I7650">
        <v>8891572</v>
      </c>
      <c r="J7650">
        <v>341749000</v>
      </c>
      <c r="K7650" t="s">
        <v>1316</v>
      </c>
      <c r="L7650" t="s">
        <v>1295</v>
      </c>
    </row>
    <row r="7651" spans="8:12" x14ac:dyDescent="0.25">
      <c r="H7651" t="s">
        <v>8112</v>
      </c>
      <c r="I7651">
        <v>9066435</v>
      </c>
      <c r="J7651">
        <v>533130958</v>
      </c>
      <c r="K7651" t="s">
        <v>1563</v>
      </c>
      <c r="L7651" t="s">
        <v>1313</v>
      </c>
    </row>
    <row r="7652" spans="8:12" x14ac:dyDescent="0.25">
      <c r="H7652" t="s">
        <v>8113</v>
      </c>
      <c r="I7652">
        <v>9571741</v>
      </c>
      <c r="J7652">
        <v>574000070</v>
      </c>
      <c r="K7652" t="s">
        <v>1350</v>
      </c>
      <c r="L7652" t="s">
        <v>1308</v>
      </c>
    </row>
    <row r="7653" spans="8:12" x14ac:dyDescent="0.25">
      <c r="H7653" t="s">
        <v>8114</v>
      </c>
      <c r="I7653">
        <v>8513338</v>
      </c>
      <c r="J7653">
        <v>514097000</v>
      </c>
      <c r="K7653" t="s">
        <v>1406</v>
      </c>
      <c r="L7653" t="s">
        <v>1295</v>
      </c>
    </row>
    <row r="7654" spans="8:12" x14ac:dyDescent="0.25">
      <c r="H7654" t="s">
        <v>8115</v>
      </c>
      <c r="I7654">
        <v>9328364</v>
      </c>
      <c r="J7654">
        <v>419055100</v>
      </c>
      <c r="K7654" t="s">
        <v>1420</v>
      </c>
      <c r="L7654" t="s">
        <v>1329</v>
      </c>
    </row>
    <row r="7655" spans="8:12" x14ac:dyDescent="0.25">
      <c r="H7655" t="s">
        <v>8116</v>
      </c>
      <c r="I7655">
        <v>9265586</v>
      </c>
      <c r="J7655">
        <v>305563000</v>
      </c>
      <c r="L7655" t="s">
        <v>3075</v>
      </c>
    </row>
    <row r="7656" spans="8:12" x14ac:dyDescent="0.25">
      <c r="H7656" t="s">
        <v>8117</v>
      </c>
      <c r="I7656">
        <v>8228036</v>
      </c>
      <c r="J7656">
        <v>514369000</v>
      </c>
      <c r="K7656" t="s">
        <v>1406</v>
      </c>
      <c r="L7656" t="s">
        <v>1295</v>
      </c>
    </row>
    <row r="7657" spans="8:12" x14ac:dyDescent="0.25">
      <c r="H7657" t="s">
        <v>8118</v>
      </c>
      <c r="I7657">
        <v>9334430</v>
      </c>
      <c r="J7657">
        <v>256192000</v>
      </c>
      <c r="K7657" t="s">
        <v>1340</v>
      </c>
      <c r="L7657" t="s">
        <v>1326</v>
      </c>
    </row>
    <row r="7658" spans="8:12" x14ac:dyDescent="0.25">
      <c r="H7658" t="s">
        <v>8118</v>
      </c>
      <c r="I7658">
        <v>9334430</v>
      </c>
      <c r="J7658">
        <v>247355500</v>
      </c>
      <c r="K7658" t="s">
        <v>1398</v>
      </c>
      <c r="L7658" t="s">
        <v>1326</v>
      </c>
    </row>
    <row r="7659" spans="8:12" x14ac:dyDescent="0.25">
      <c r="H7659" t="s">
        <v>8119</v>
      </c>
      <c r="I7659">
        <v>9318606</v>
      </c>
      <c r="J7659">
        <v>477829200</v>
      </c>
      <c r="K7659" t="s">
        <v>1348</v>
      </c>
      <c r="L7659" t="s">
        <v>1341</v>
      </c>
    </row>
    <row r="7660" spans="8:12" x14ac:dyDescent="0.25">
      <c r="H7660" t="s">
        <v>8120</v>
      </c>
      <c r="I7660">
        <v>9376854</v>
      </c>
      <c r="J7660">
        <v>247273400</v>
      </c>
      <c r="K7660" t="s">
        <v>1398</v>
      </c>
      <c r="L7660" t="s">
        <v>1326</v>
      </c>
    </row>
    <row r="7661" spans="8:12" x14ac:dyDescent="0.25">
      <c r="H7661" t="s">
        <v>8121</v>
      </c>
      <c r="I7661">
        <v>9232204</v>
      </c>
      <c r="J7661">
        <v>255803960</v>
      </c>
      <c r="L7661" t="s">
        <v>1295</v>
      </c>
    </row>
    <row r="7662" spans="8:12" x14ac:dyDescent="0.25">
      <c r="H7662" t="s">
        <v>8122</v>
      </c>
      <c r="I7662">
        <v>9704831</v>
      </c>
      <c r="J7662">
        <v>477454200</v>
      </c>
      <c r="K7662" t="s">
        <v>1348</v>
      </c>
      <c r="L7662" t="s">
        <v>1308</v>
      </c>
    </row>
    <row r="7663" spans="8:12" x14ac:dyDescent="0.25">
      <c r="H7663" t="s">
        <v>8123</v>
      </c>
      <c r="I7663">
        <v>8899811</v>
      </c>
      <c r="J7663">
        <v>273423130</v>
      </c>
      <c r="K7663" t="s">
        <v>1297</v>
      </c>
      <c r="L7663" t="s">
        <v>1494</v>
      </c>
    </row>
    <row r="7664" spans="8:12" x14ac:dyDescent="0.25">
      <c r="H7664" t="s">
        <v>8124</v>
      </c>
      <c r="I7664">
        <v>9177399</v>
      </c>
      <c r="J7664">
        <v>249407000</v>
      </c>
      <c r="K7664" t="s">
        <v>1340</v>
      </c>
      <c r="L7664" t="s">
        <v>1295</v>
      </c>
    </row>
    <row r="7665" spans="8:12" x14ac:dyDescent="0.25">
      <c r="H7665" t="s">
        <v>8125</v>
      </c>
      <c r="I7665">
        <v>8607684</v>
      </c>
      <c r="J7665">
        <v>564070000</v>
      </c>
      <c r="K7665" t="s">
        <v>1441</v>
      </c>
      <c r="L7665" t="s">
        <v>1308</v>
      </c>
    </row>
    <row r="7666" spans="8:12" x14ac:dyDescent="0.25">
      <c r="H7666" t="s">
        <v>8126</v>
      </c>
      <c r="I7666">
        <v>8607684</v>
      </c>
      <c r="J7666">
        <v>548603300</v>
      </c>
      <c r="K7666" t="s">
        <v>1988</v>
      </c>
      <c r="L7666" t="s">
        <v>1308</v>
      </c>
    </row>
    <row r="7667" spans="8:12" x14ac:dyDescent="0.25">
      <c r="H7667" t="s">
        <v>8126</v>
      </c>
      <c r="I7667">
        <v>8607684</v>
      </c>
      <c r="J7667">
        <v>548000001</v>
      </c>
      <c r="K7667" t="s">
        <v>1988</v>
      </c>
      <c r="L7667" t="s">
        <v>1308</v>
      </c>
    </row>
    <row r="7668" spans="8:12" x14ac:dyDescent="0.25">
      <c r="H7668" t="s">
        <v>8127</v>
      </c>
      <c r="I7668">
        <v>9015682</v>
      </c>
      <c r="J7668">
        <v>548</v>
      </c>
      <c r="K7668" t="s">
        <v>1988</v>
      </c>
      <c r="L7668" t="s">
        <v>1295</v>
      </c>
    </row>
    <row r="7669" spans="8:12" x14ac:dyDescent="0.25">
      <c r="H7669" t="s">
        <v>8128</v>
      </c>
      <c r="I7669">
        <v>7923237</v>
      </c>
      <c r="J7669">
        <v>353252000</v>
      </c>
      <c r="K7669" t="s">
        <v>1332</v>
      </c>
      <c r="L7669" t="s">
        <v>4931</v>
      </c>
    </row>
    <row r="7670" spans="8:12" x14ac:dyDescent="0.25">
      <c r="H7670" t="s">
        <v>8129</v>
      </c>
      <c r="I7670">
        <v>9011947</v>
      </c>
      <c r="J7670">
        <v>548599300</v>
      </c>
      <c r="K7670" t="s">
        <v>1988</v>
      </c>
      <c r="L7670" t="s">
        <v>1295</v>
      </c>
    </row>
    <row r="7671" spans="8:12" x14ac:dyDescent="0.25">
      <c r="H7671" t="s">
        <v>8130</v>
      </c>
      <c r="I7671">
        <v>8913863</v>
      </c>
      <c r="J7671">
        <v>548596300</v>
      </c>
      <c r="K7671" t="s">
        <v>1988</v>
      </c>
      <c r="L7671" t="s">
        <v>1295</v>
      </c>
    </row>
    <row r="7672" spans="8:12" x14ac:dyDescent="0.25">
      <c r="H7672" t="s">
        <v>8131</v>
      </c>
      <c r="I7672">
        <v>9575905</v>
      </c>
      <c r="J7672">
        <v>345070334</v>
      </c>
      <c r="K7672" t="s">
        <v>2744</v>
      </c>
      <c r="L7672" t="s">
        <v>2193</v>
      </c>
    </row>
    <row r="7673" spans="8:12" x14ac:dyDescent="0.25">
      <c r="H7673" t="s">
        <v>8132</v>
      </c>
      <c r="I7673">
        <v>9150298</v>
      </c>
      <c r="J7673">
        <v>248825000</v>
      </c>
      <c r="K7673" t="s">
        <v>1340</v>
      </c>
      <c r="L7673" t="s">
        <v>1341</v>
      </c>
    </row>
    <row r="7674" spans="8:12" x14ac:dyDescent="0.25">
      <c r="H7674" t="s">
        <v>8133</v>
      </c>
      <c r="I7674">
        <v>9287821</v>
      </c>
      <c r="J7674">
        <v>725000795</v>
      </c>
      <c r="K7674" t="s">
        <v>1532</v>
      </c>
      <c r="L7674" t="s">
        <v>1362</v>
      </c>
    </row>
    <row r="7675" spans="8:12" x14ac:dyDescent="0.25">
      <c r="H7675" t="s">
        <v>8134</v>
      </c>
      <c r="I7675">
        <v>9753246</v>
      </c>
      <c r="J7675">
        <v>538006626</v>
      </c>
      <c r="K7675" t="s">
        <v>1437</v>
      </c>
      <c r="L7675" t="s">
        <v>1329</v>
      </c>
    </row>
    <row r="7676" spans="8:12" x14ac:dyDescent="0.25">
      <c r="H7676" t="s">
        <v>8135</v>
      </c>
      <c r="I7676">
        <v>7819735</v>
      </c>
      <c r="J7676">
        <v>345070130</v>
      </c>
      <c r="K7676" t="s">
        <v>2744</v>
      </c>
      <c r="L7676" t="s">
        <v>1308</v>
      </c>
    </row>
    <row r="7677" spans="8:12" x14ac:dyDescent="0.25">
      <c r="H7677" t="s">
        <v>8136</v>
      </c>
      <c r="I7677">
        <v>9259305</v>
      </c>
      <c r="J7677">
        <v>345070186</v>
      </c>
      <c r="K7677" t="s">
        <v>2744</v>
      </c>
      <c r="L7677" t="s">
        <v>1560</v>
      </c>
    </row>
    <row r="7678" spans="8:12" x14ac:dyDescent="0.25">
      <c r="H7678" t="s">
        <v>8137</v>
      </c>
      <c r="I7678">
        <v>9394222</v>
      </c>
      <c r="J7678">
        <v>255805740</v>
      </c>
      <c r="L7678" t="s">
        <v>1341</v>
      </c>
    </row>
    <row r="7679" spans="8:12" x14ac:dyDescent="0.25">
      <c r="H7679" t="s">
        <v>8137</v>
      </c>
      <c r="I7679">
        <v>9961203</v>
      </c>
      <c r="J7679">
        <v>905000</v>
      </c>
      <c r="L7679" t="s">
        <v>1313</v>
      </c>
    </row>
    <row r="7680" spans="8:12" x14ac:dyDescent="0.25">
      <c r="H7680" t="s">
        <v>8138</v>
      </c>
      <c r="I7680">
        <v>7770000</v>
      </c>
      <c r="J7680">
        <v>701234567</v>
      </c>
      <c r="K7680" t="s">
        <v>3134</v>
      </c>
      <c r="L7680" t="s">
        <v>1308</v>
      </c>
    </row>
    <row r="7681" spans="8:12" x14ac:dyDescent="0.25">
      <c r="H7681" t="s">
        <v>8139</v>
      </c>
      <c r="I7681">
        <v>9698434</v>
      </c>
      <c r="J7681">
        <v>256242000</v>
      </c>
      <c r="K7681" t="s">
        <v>1340</v>
      </c>
      <c r="L7681" t="s">
        <v>1308</v>
      </c>
    </row>
    <row r="7682" spans="8:12" x14ac:dyDescent="0.25">
      <c r="H7682" t="s">
        <v>8140</v>
      </c>
      <c r="I7682">
        <v>9287819</v>
      </c>
      <c r="J7682">
        <v>725000794</v>
      </c>
      <c r="K7682" t="s">
        <v>1532</v>
      </c>
      <c r="L7682" t="s">
        <v>1362</v>
      </c>
    </row>
    <row r="7683" spans="8:12" x14ac:dyDescent="0.25">
      <c r="H7683" t="s">
        <v>8141</v>
      </c>
      <c r="I7683">
        <v>8517669</v>
      </c>
      <c r="J7683">
        <v>725000390</v>
      </c>
      <c r="K7683" t="s">
        <v>1532</v>
      </c>
      <c r="L7683" t="s">
        <v>1308</v>
      </c>
    </row>
    <row r="7684" spans="8:12" x14ac:dyDescent="0.25">
      <c r="H7684" t="s">
        <v>8142</v>
      </c>
      <c r="I7684">
        <v>9035070</v>
      </c>
      <c r="J7684">
        <v>356728000</v>
      </c>
      <c r="K7684" t="s">
        <v>1332</v>
      </c>
      <c r="L7684" t="s">
        <v>1308</v>
      </c>
    </row>
    <row r="7685" spans="8:12" x14ac:dyDescent="0.25">
      <c r="H7685" t="s">
        <v>8143</v>
      </c>
      <c r="I7685">
        <v>7408055</v>
      </c>
      <c r="J7685">
        <v>345070250</v>
      </c>
      <c r="K7685" t="s">
        <v>2744</v>
      </c>
      <c r="L7685" t="s">
        <v>1308</v>
      </c>
    </row>
    <row r="7686" spans="8:12" x14ac:dyDescent="0.25">
      <c r="H7686" t="s">
        <v>8144</v>
      </c>
      <c r="I7686">
        <v>9128001</v>
      </c>
      <c r="J7686">
        <v>249387000</v>
      </c>
      <c r="K7686" t="s">
        <v>1340</v>
      </c>
      <c r="L7686" t="s">
        <v>1295</v>
      </c>
    </row>
    <row r="7687" spans="8:12" x14ac:dyDescent="0.25">
      <c r="H7687" t="s">
        <v>8145</v>
      </c>
      <c r="I7687">
        <v>9151096</v>
      </c>
      <c r="J7687">
        <v>249406000</v>
      </c>
      <c r="L7687" t="s">
        <v>1295</v>
      </c>
    </row>
    <row r="7688" spans="8:12" x14ac:dyDescent="0.25">
      <c r="H7688" t="s">
        <v>8146</v>
      </c>
      <c r="I7688">
        <v>9281803</v>
      </c>
      <c r="J7688">
        <v>725019210</v>
      </c>
      <c r="K7688" t="s">
        <v>1532</v>
      </c>
      <c r="L7688" t="s">
        <v>1326</v>
      </c>
    </row>
    <row r="7689" spans="8:12" x14ac:dyDescent="0.25">
      <c r="H7689" t="s">
        <v>8147</v>
      </c>
      <c r="I7689">
        <v>9421348</v>
      </c>
      <c r="J7689">
        <v>345070294</v>
      </c>
      <c r="K7689" t="s">
        <v>2744</v>
      </c>
      <c r="L7689" t="s">
        <v>1560</v>
      </c>
    </row>
    <row r="7690" spans="8:12" x14ac:dyDescent="0.25">
      <c r="H7690" t="s">
        <v>574</v>
      </c>
      <c r="I7690">
        <v>9600619</v>
      </c>
      <c r="J7690">
        <v>374785000</v>
      </c>
      <c r="L7690" t="s">
        <v>1308</v>
      </c>
    </row>
    <row r="7691" spans="8:12" x14ac:dyDescent="0.25">
      <c r="H7691" t="s">
        <v>8148</v>
      </c>
      <c r="I7691">
        <v>7927520</v>
      </c>
      <c r="J7691">
        <v>725012200</v>
      </c>
      <c r="K7691" t="s">
        <v>1532</v>
      </c>
      <c r="L7691" t="s">
        <v>1362</v>
      </c>
    </row>
    <row r="7692" spans="8:12" x14ac:dyDescent="0.25">
      <c r="H7692" t="s">
        <v>8149</v>
      </c>
      <c r="I7692">
        <v>9637648</v>
      </c>
      <c r="J7692">
        <v>730105000</v>
      </c>
      <c r="K7692" t="s">
        <v>3869</v>
      </c>
      <c r="L7692" t="s">
        <v>1308</v>
      </c>
    </row>
    <row r="7693" spans="8:12" x14ac:dyDescent="0.25">
      <c r="H7693" t="s">
        <v>8150</v>
      </c>
      <c r="I7693">
        <v>9642241</v>
      </c>
      <c r="J7693">
        <v>345070299</v>
      </c>
      <c r="K7693" t="s">
        <v>2744</v>
      </c>
      <c r="L7693" t="s">
        <v>1329</v>
      </c>
    </row>
    <row r="7694" spans="8:12" x14ac:dyDescent="0.25">
      <c r="H7694" t="s">
        <v>8151</v>
      </c>
      <c r="I7694">
        <v>7816109</v>
      </c>
      <c r="J7694">
        <v>755002914</v>
      </c>
      <c r="K7694" t="s">
        <v>8152</v>
      </c>
      <c r="L7694" t="s">
        <v>1614</v>
      </c>
    </row>
    <row r="7695" spans="8:12" x14ac:dyDescent="0.25">
      <c r="H7695" t="s">
        <v>8151</v>
      </c>
      <c r="I7695">
        <v>7816109</v>
      </c>
      <c r="J7695">
        <v>745663445</v>
      </c>
      <c r="K7695" t="s">
        <v>8153</v>
      </c>
      <c r="L7695" t="s">
        <v>1614</v>
      </c>
    </row>
    <row r="7696" spans="8:12" x14ac:dyDescent="0.25">
      <c r="H7696" t="s">
        <v>8154</v>
      </c>
      <c r="I7696">
        <v>8101941</v>
      </c>
      <c r="J7696">
        <v>636007046</v>
      </c>
      <c r="K7696" t="s">
        <v>1464</v>
      </c>
      <c r="L7696" t="s">
        <v>1341</v>
      </c>
    </row>
    <row r="7697" spans="8:12" x14ac:dyDescent="0.25">
      <c r="H7697" t="s">
        <v>8155</v>
      </c>
      <c r="I7697">
        <v>9753234</v>
      </c>
      <c r="J7697">
        <v>538006627</v>
      </c>
      <c r="K7697" t="s">
        <v>1437</v>
      </c>
      <c r="L7697" t="s">
        <v>1329</v>
      </c>
    </row>
    <row r="7698" spans="8:12" x14ac:dyDescent="0.25">
      <c r="H7698" t="s">
        <v>575</v>
      </c>
      <c r="I7698">
        <v>9597812</v>
      </c>
      <c r="J7698">
        <v>370453000</v>
      </c>
      <c r="L7698" t="s">
        <v>1341</v>
      </c>
    </row>
    <row r="7699" spans="8:12" x14ac:dyDescent="0.25">
      <c r="H7699" t="s">
        <v>8156</v>
      </c>
      <c r="I7699">
        <v>9052006</v>
      </c>
      <c r="J7699">
        <v>277481000</v>
      </c>
      <c r="K7699" t="s">
        <v>1707</v>
      </c>
      <c r="L7699" t="s">
        <v>1295</v>
      </c>
    </row>
    <row r="7700" spans="8:12" x14ac:dyDescent="0.25">
      <c r="H7700" t="s">
        <v>8157</v>
      </c>
      <c r="I7700">
        <v>9081784</v>
      </c>
      <c r="J7700">
        <v>636016296</v>
      </c>
      <c r="K7700" t="s">
        <v>1464</v>
      </c>
      <c r="L7700" t="s">
        <v>1341</v>
      </c>
    </row>
    <row r="7701" spans="8:12" x14ac:dyDescent="0.25">
      <c r="H7701" t="s">
        <v>8158</v>
      </c>
      <c r="I7701">
        <v>9624005</v>
      </c>
      <c r="J7701">
        <v>212274000</v>
      </c>
      <c r="K7701" t="s">
        <v>1443</v>
      </c>
      <c r="L7701" t="s">
        <v>1346</v>
      </c>
    </row>
    <row r="7702" spans="8:12" x14ac:dyDescent="0.25">
      <c r="H7702" t="s">
        <v>8159</v>
      </c>
      <c r="I7702">
        <v>9385908</v>
      </c>
      <c r="J7702">
        <v>244642000</v>
      </c>
      <c r="K7702" t="s">
        <v>1387</v>
      </c>
      <c r="L7702" t="s">
        <v>1295</v>
      </c>
    </row>
    <row r="7703" spans="8:12" x14ac:dyDescent="0.25">
      <c r="H7703" t="s">
        <v>8160</v>
      </c>
      <c r="I7703">
        <v>9598804</v>
      </c>
      <c r="J7703">
        <v>271043190</v>
      </c>
      <c r="K7703" t="s">
        <v>1373</v>
      </c>
      <c r="L7703" t="s">
        <v>1295</v>
      </c>
    </row>
    <row r="7704" spans="8:12" x14ac:dyDescent="0.25">
      <c r="H7704" t="s">
        <v>8161</v>
      </c>
      <c r="I7704">
        <v>9615755</v>
      </c>
      <c r="J7704">
        <v>319043400</v>
      </c>
      <c r="K7704" t="s">
        <v>1671</v>
      </c>
      <c r="L7704" t="s">
        <v>1341</v>
      </c>
    </row>
    <row r="7705" spans="8:12" x14ac:dyDescent="0.25">
      <c r="H7705" t="s">
        <v>8162</v>
      </c>
      <c r="I7705">
        <v>9420837</v>
      </c>
      <c r="J7705">
        <v>244848000</v>
      </c>
      <c r="K7705" t="s">
        <v>1387</v>
      </c>
      <c r="L7705" t="s">
        <v>1295</v>
      </c>
    </row>
    <row r="7706" spans="8:12" x14ac:dyDescent="0.25">
      <c r="H7706" t="s">
        <v>8163</v>
      </c>
      <c r="I7706">
        <v>7430761</v>
      </c>
      <c r="J7706">
        <v>214182321</v>
      </c>
      <c r="K7706" t="s">
        <v>1302</v>
      </c>
      <c r="L7706" t="s">
        <v>1295</v>
      </c>
    </row>
    <row r="7707" spans="8:12" x14ac:dyDescent="0.25">
      <c r="H7707" t="s">
        <v>8164</v>
      </c>
      <c r="I7707">
        <v>7806037</v>
      </c>
      <c r="J7707">
        <v>616282000</v>
      </c>
      <c r="K7707" t="s">
        <v>1968</v>
      </c>
      <c r="L7707" t="s">
        <v>1295</v>
      </c>
    </row>
    <row r="7708" spans="8:12" x14ac:dyDescent="0.25">
      <c r="H7708" t="s">
        <v>8165</v>
      </c>
      <c r="I7708">
        <v>9312846</v>
      </c>
      <c r="J7708">
        <v>311177000</v>
      </c>
      <c r="K7708" t="s">
        <v>1609</v>
      </c>
      <c r="L7708" t="s">
        <v>1362</v>
      </c>
    </row>
    <row r="7709" spans="8:12" x14ac:dyDescent="0.25">
      <c r="H7709" t="s">
        <v>8166</v>
      </c>
      <c r="I7709">
        <v>8921705</v>
      </c>
      <c r="J7709">
        <v>515268000</v>
      </c>
      <c r="K7709" t="s">
        <v>1406</v>
      </c>
      <c r="L7709" t="s">
        <v>1308</v>
      </c>
    </row>
    <row r="7710" spans="8:12" x14ac:dyDescent="0.25">
      <c r="H7710" t="s">
        <v>8167</v>
      </c>
      <c r="I7710">
        <v>9321639</v>
      </c>
      <c r="J7710">
        <v>538005434</v>
      </c>
      <c r="K7710" t="s">
        <v>1437</v>
      </c>
      <c r="L7710" t="s">
        <v>1326</v>
      </c>
    </row>
    <row r="7711" spans="8:12" x14ac:dyDescent="0.25">
      <c r="H7711" t="s">
        <v>8168</v>
      </c>
      <c r="I7711">
        <v>9119191</v>
      </c>
      <c r="J7711">
        <v>574266000</v>
      </c>
      <c r="K7711" t="s">
        <v>1350</v>
      </c>
      <c r="L7711" t="s">
        <v>1295</v>
      </c>
    </row>
    <row r="7712" spans="8:12" x14ac:dyDescent="0.25">
      <c r="H7712" t="s">
        <v>8169</v>
      </c>
      <c r="I7712">
        <v>9548093</v>
      </c>
      <c r="J7712">
        <v>574940000</v>
      </c>
      <c r="K7712" t="s">
        <v>1350</v>
      </c>
      <c r="L7712" t="s">
        <v>1295</v>
      </c>
    </row>
    <row r="7713" spans="8:12" x14ac:dyDescent="0.25">
      <c r="H7713" t="s">
        <v>8170</v>
      </c>
      <c r="I7713">
        <v>9391543</v>
      </c>
      <c r="J7713">
        <v>574000100</v>
      </c>
      <c r="K7713" t="s">
        <v>1350</v>
      </c>
      <c r="L7713" t="s">
        <v>1295</v>
      </c>
    </row>
    <row r="7714" spans="8:12" x14ac:dyDescent="0.25">
      <c r="H7714" t="s">
        <v>8171</v>
      </c>
      <c r="I7714">
        <v>9234965</v>
      </c>
      <c r="J7714">
        <v>440101990</v>
      </c>
      <c r="K7714" t="s">
        <v>1352</v>
      </c>
      <c r="L7714" t="s">
        <v>1313</v>
      </c>
    </row>
    <row r="7715" spans="8:12" x14ac:dyDescent="0.25">
      <c r="H7715" t="s">
        <v>8172</v>
      </c>
      <c r="I7715">
        <v>9485617</v>
      </c>
      <c r="J7715">
        <v>441460000</v>
      </c>
      <c r="K7715" t="s">
        <v>1352</v>
      </c>
      <c r="L7715" t="s">
        <v>1295</v>
      </c>
    </row>
    <row r="7716" spans="8:12" x14ac:dyDescent="0.25">
      <c r="H7716" t="s">
        <v>8173</v>
      </c>
      <c r="I7716">
        <v>9159309</v>
      </c>
      <c r="J7716">
        <v>351894000</v>
      </c>
      <c r="K7716" t="s">
        <v>1332</v>
      </c>
      <c r="L7716" t="s">
        <v>1308</v>
      </c>
    </row>
    <row r="7717" spans="8:12" x14ac:dyDescent="0.25">
      <c r="H7717" t="s">
        <v>8174</v>
      </c>
      <c r="I7717">
        <v>9233533</v>
      </c>
      <c r="J7717">
        <v>412213000</v>
      </c>
      <c r="K7717" t="s">
        <v>1328</v>
      </c>
      <c r="L7717" t="s">
        <v>1341</v>
      </c>
    </row>
    <row r="7718" spans="8:12" x14ac:dyDescent="0.25">
      <c r="H7718" t="s">
        <v>8175</v>
      </c>
      <c r="I7718">
        <v>9775581</v>
      </c>
      <c r="J7718">
        <v>413484030</v>
      </c>
      <c r="K7718" t="s">
        <v>1328</v>
      </c>
      <c r="L7718" t="s">
        <v>1329</v>
      </c>
    </row>
    <row r="7719" spans="8:12" x14ac:dyDescent="0.25">
      <c r="H7719" t="s">
        <v>8176</v>
      </c>
      <c r="I7719">
        <v>9775593</v>
      </c>
      <c r="J7719">
        <v>413484070</v>
      </c>
      <c r="K7719" t="s">
        <v>1328</v>
      </c>
      <c r="L7719" t="s">
        <v>1329</v>
      </c>
    </row>
    <row r="7720" spans="8:12" x14ac:dyDescent="0.25">
      <c r="H7720" t="s">
        <v>8177</v>
      </c>
      <c r="I7720">
        <v>8883032</v>
      </c>
      <c r="J7720">
        <v>412974000</v>
      </c>
      <c r="K7720" t="s">
        <v>1328</v>
      </c>
      <c r="L7720" t="s">
        <v>1329</v>
      </c>
    </row>
    <row r="7721" spans="8:12" x14ac:dyDescent="0.25">
      <c r="H7721" t="s">
        <v>8178</v>
      </c>
      <c r="I7721">
        <v>8673114</v>
      </c>
      <c r="J7721">
        <v>667001501</v>
      </c>
      <c r="K7721" t="s">
        <v>2089</v>
      </c>
      <c r="L7721" t="s">
        <v>1308</v>
      </c>
    </row>
    <row r="7722" spans="8:12" x14ac:dyDescent="0.25">
      <c r="H7722" t="s">
        <v>8179</v>
      </c>
      <c r="I7722">
        <v>9112416</v>
      </c>
      <c r="J7722">
        <v>477424100</v>
      </c>
      <c r="K7722" t="s">
        <v>1348</v>
      </c>
      <c r="L7722" t="s">
        <v>1308</v>
      </c>
    </row>
    <row r="7723" spans="8:12" x14ac:dyDescent="0.25">
      <c r="H7723" t="s">
        <v>8180</v>
      </c>
      <c r="I7723">
        <v>9611113</v>
      </c>
      <c r="J7723">
        <v>413467580</v>
      </c>
      <c r="K7723" t="s">
        <v>1328</v>
      </c>
      <c r="L7723" t="s">
        <v>1313</v>
      </c>
    </row>
    <row r="7724" spans="8:12" x14ac:dyDescent="0.25">
      <c r="H7724" t="s">
        <v>8181</v>
      </c>
      <c r="I7724">
        <v>9532070</v>
      </c>
      <c r="J7724">
        <v>667001248</v>
      </c>
      <c r="K7724" t="s">
        <v>2089</v>
      </c>
      <c r="L7724" t="s">
        <v>1308</v>
      </c>
    </row>
    <row r="7725" spans="8:12" x14ac:dyDescent="0.25">
      <c r="H7725" t="s">
        <v>8181</v>
      </c>
      <c r="I7725">
        <v>9532070</v>
      </c>
      <c r="J7725">
        <v>542133110</v>
      </c>
      <c r="K7725" t="s">
        <v>4048</v>
      </c>
      <c r="L7725" t="s">
        <v>1308</v>
      </c>
    </row>
    <row r="7726" spans="8:12" x14ac:dyDescent="0.25">
      <c r="H7726" t="s">
        <v>8182</v>
      </c>
      <c r="I7726">
        <v>9008201</v>
      </c>
      <c r="J7726">
        <v>542132110</v>
      </c>
      <c r="K7726" t="s">
        <v>4048</v>
      </c>
      <c r="L7726" t="s">
        <v>1308</v>
      </c>
    </row>
    <row r="7727" spans="8:12" x14ac:dyDescent="0.25">
      <c r="H7727" t="s">
        <v>8183</v>
      </c>
      <c r="I7727">
        <v>9410258</v>
      </c>
      <c r="J7727">
        <v>412501020</v>
      </c>
      <c r="K7727" t="s">
        <v>1328</v>
      </c>
      <c r="L7727" t="s">
        <v>2037</v>
      </c>
    </row>
    <row r="7728" spans="8:12" x14ac:dyDescent="0.25">
      <c r="H7728" t="s">
        <v>8184</v>
      </c>
      <c r="I7728">
        <v>9686687</v>
      </c>
      <c r="J7728">
        <v>413506490</v>
      </c>
      <c r="K7728" t="s">
        <v>1328</v>
      </c>
      <c r="L7728" t="s">
        <v>1412</v>
      </c>
    </row>
    <row r="7729" spans="8:12" x14ac:dyDescent="0.25">
      <c r="H7729" t="s">
        <v>8185</v>
      </c>
      <c r="I7729">
        <v>9600073</v>
      </c>
      <c r="J7729">
        <v>413506750</v>
      </c>
      <c r="K7729" t="s">
        <v>1328</v>
      </c>
      <c r="L7729" t="s">
        <v>1412</v>
      </c>
    </row>
    <row r="7730" spans="8:12" x14ac:dyDescent="0.25">
      <c r="H7730" t="s">
        <v>8186</v>
      </c>
      <c r="I7730">
        <v>9359234</v>
      </c>
      <c r="J7730">
        <v>413508170</v>
      </c>
      <c r="K7730" t="s">
        <v>1328</v>
      </c>
      <c r="L7730" t="s">
        <v>2037</v>
      </c>
    </row>
    <row r="7731" spans="8:12" x14ac:dyDescent="0.25">
      <c r="H7731" t="s">
        <v>8187</v>
      </c>
      <c r="I7731">
        <v>9359246</v>
      </c>
      <c r="J7731">
        <v>413508160</v>
      </c>
      <c r="K7731" t="s">
        <v>1328</v>
      </c>
      <c r="L7731" t="s">
        <v>1412</v>
      </c>
    </row>
    <row r="7732" spans="8:12" x14ac:dyDescent="0.25">
      <c r="H7732" t="s">
        <v>8188</v>
      </c>
      <c r="I7732">
        <v>9275866</v>
      </c>
      <c r="J7732">
        <v>412500560</v>
      </c>
      <c r="K7732" t="s">
        <v>1328</v>
      </c>
      <c r="L7732" t="s">
        <v>1412</v>
      </c>
    </row>
    <row r="7733" spans="8:12" x14ac:dyDescent="0.25">
      <c r="H7733" t="s">
        <v>8189</v>
      </c>
      <c r="I7733">
        <v>9343649</v>
      </c>
      <c r="J7733">
        <v>412501010</v>
      </c>
      <c r="K7733" t="s">
        <v>1328</v>
      </c>
      <c r="L7733" t="s">
        <v>1412</v>
      </c>
    </row>
    <row r="7734" spans="8:12" x14ac:dyDescent="0.25">
      <c r="H7734" t="s">
        <v>8190</v>
      </c>
      <c r="I7734">
        <v>9390654</v>
      </c>
      <c r="J7734">
        <v>412501230</v>
      </c>
      <c r="K7734" t="s">
        <v>1328</v>
      </c>
      <c r="L7734" t="s">
        <v>1412</v>
      </c>
    </row>
    <row r="7735" spans="8:12" x14ac:dyDescent="0.25">
      <c r="H7735" t="s">
        <v>8191</v>
      </c>
      <c r="I7735">
        <v>9599298</v>
      </c>
      <c r="J7735">
        <v>412502530</v>
      </c>
      <c r="K7735" t="s">
        <v>1328</v>
      </c>
      <c r="L7735" t="s">
        <v>1412</v>
      </c>
    </row>
    <row r="7736" spans="8:12" x14ac:dyDescent="0.25">
      <c r="H7736" t="s">
        <v>8192</v>
      </c>
      <c r="I7736">
        <v>9499072</v>
      </c>
      <c r="J7736">
        <v>412438810</v>
      </c>
      <c r="K7736" t="s">
        <v>1328</v>
      </c>
      <c r="L7736" t="s">
        <v>1313</v>
      </c>
    </row>
    <row r="7737" spans="8:12" x14ac:dyDescent="0.25">
      <c r="H7737" t="s">
        <v>8193</v>
      </c>
      <c r="I7737">
        <v>9499096</v>
      </c>
      <c r="J7737">
        <v>413445910</v>
      </c>
      <c r="K7737" t="s">
        <v>1328</v>
      </c>
      <c r="L7737" t="s">
        <v>1313</v>
      </c>
    </row>
    <row r="7738" spans="8:12" x14ac:dyDescent="0.25">
      <c r="H7738" t="s">
        <v>8194</v>
      </c>
      <c r="I7738">
        <v>9164914</v>
      </c>
      <c r="J7738">
        <v>413046030</v>
      </c>
      <c r="K7738" t="s">
        <v>1328</v>
      </c>
      <c r="L7738" t="s">
        <v>1329</v>
      </c>
    </row>
    <row r="7739" spans="8:12" x14ac:dyDescent="0.25">
      <c r="H7739" t="s">
        <v>8195</v>
      </c>
      <c r="I7739">
        <v>8979506</v>
      </c>
      <c r="J7739">
        <v>574663000</v>
      </c>
      <c r="K7739" t="s">
        <v>1350</v>
      </c>
      <c r="L7739" t="s">
        <v>1308</v>
      </c>
    </row>
    <row r="7740" spans="8:12" x14ac:dyDescent="0.25">
      <c r="H7740" t="s">
        <v>8196</v>
      </c>
      <c r="I7740">
        <v>9003809</v>
      </c>
      <c r="J7740">
        <v>515176000</v>
      </c>
      <c r="K7740" t="s">
        <v>1406</v>
      </c>
      <c r="L7740" t="s">
        <v>1308</v>
      </c>
    </row>
    <row r="7741" spans="8:12" x14ac:dyDescent="0.25">
      <c r="H7741" t="s">
        <v>8197</v>
      </c>
      <c r="I7741">
        <v>8810566</v>
      </c>
      <c r="J7741">
        <v>515108000</v>
      </c>
      <c r="K7741" t="s">
        <v>1406</v>
      </c>
      <c r="L7741" t="s">
        <v>1308</v>
      </c>
    </row>
    <row r="7742" spans="8:12" x14ac:dyDescent="0.25">
      <c r="H7742" t="s">
        <v>8198</v>
      </c>
      <c r="I7742">
        <v>9393034</v>
      </c>
      <c r="J7742">
        <v>514728000</v>
      </c>
      <c r="K7742" t="s">
        <v>1406</v>
      </c>
      <c r="L7742" t="s">
        <v>1295</v>
      </c>
    </row>
    <row r="7743" spans="8:12" x14ac:dyDescent="0.25">
      <c r="H7743" t="s">
        <v>8199</v>
      </c>
      <c r="I7743">
        <v>9656216</v>
      </c>
      <c r="J7743">
        <v>355464000</v>
      </c>
      <c r="K7743" t="s">
        <v>1332</v>
      </c>
      <c r="L7743" t="s">
        <v>1308</v>
      </c>
    </row>
    <row r="7744" spans="8:12" x14ac:dyDescent="0.25">
      <c r="H7744" t="s">
        <v>8200</v>
      </c>
      <c r="I7744">
        <v>9058581</v>
      </c>
      <c r="J7744">
        <v>440119410</v>
      </c>
      <c r="K7744" t="s">
        <v>1352</v>
      </c>
      <c r="L7744" t="s">
        <v>1412</v>
      </c>
    </row>
    <row r="7745" spans="8:12" x14ac:dyDescent="0.25">
      <c r="H7745" t="s">
        <v>8201</v>
      </c>
      <c r="I7745">
        <v>9553957</v>
      </c>
      <c r="J7745">
        <v>477790800</v>
      </c>
      <c r="K7745" t="s">
        <v>1348</v>
      </c>
      <c r="L7745" t="s">
        <v>1313</v>
      </c>
    </row>
    <row r="7746" spans="8:12" x14ac:dyDescent="0.25">
      <c r="H7746" t="s">
        <v>8202</v>
      </c>
      <c r="I7746">
        <v>9705548</v>
      </c>
      <c r="J7746">
        <v>565198000</v>
      </c>
      <c r="L7746" t="s">
        <v>1329</v>
      </c>
    </row>
    <row r="7747" spans="8:12" x14ac:dyDescent="0.25">
      <c r="H7747" t="s">
        <v>8203</v>
      </c>
      <c r="I7747">
        <v>9359612</v>
      </c>
      <c r="J7747">
        <v>477997800</v>
      </c>
      <c r="K7747" t="s">
        <v>1348</v>
      </c>
      <c r="L7747" t="s">
        <v>1295</v>
      </c>
    </row>
    <row r="7748" spans="8:12" x14ac:dyDescent="0.25">
      <c r="H7748" t="s">
        <v>8204</v>
      </c>
      <c r="I7748">
        <v>9036791</v>
      </c>
      <c r="J7748">
        <v>413302470</v>
      </c>
      <c r="K7748" t="s">
        <v>1328</v>
      </c>
      <c r="L7748" t="s">
        <v>1341</v>
      </c>
    </row>
    <row r="7749" spans="8:12" x14ac:dyDescent="0.25">
      <c r="H7749" t="s">
        <v>8205</v>
      </c>
      <c r="I7749">
        <v>9057587</v>
      </c>
      <c r="J7749">
        <v>412776000</v>
      </c>
      <c r="K7749" t="s">
        <v>1328</v>
      </c>
      <c r="L7749" t="s">
        <v>1341</v>
      </c>
    </row>
    <row r="7750" spans="8:12" x14ac:dyDescent="0.25">
      <c r="H7750" t="s">
        <v>8206</v>
      </c>
      <c r="I7750">
        <v>9050656</v>
      </c>
      <c r="J7750">
        <v>414015000</v>
      </c>
      <c r="L7750" t="s">
        <v>1341</v>
      </c>
    </row>
    <row r="7751" spans="8:12" x14ac:dyDescent="0.25">
      <c r="H7751" t="s">
        <v>8207</v>
      </c>
      <c r="I7751">
        <v>9085948</v>
      </c>
      <c r="J7751">
        <v>414042000</v>
      </c>
      <c r="L7751" t="s">
        <v>1341</v>
      </c>
    </row>
    <row r="7752" spans="8:12" x14ac:dyDescent="0.25">
      <c r="H7752" t="s">
        <v>8208</v>
      </c>
      <c r="I7752">
        <v>8827624</v>
      </c>
      <c r="J7752">
        <v>440400000</v>
      </c>
      <c r="K7752" t="s">
        <v>1352</v>
      </c>
      <c r="L7752" t="s">
        <v>1295</v>
      </c>
    </row>
    <row r="7753" spans="8:12" x14ac:dyDescent="0.25">
      <c r="H7753" t="s">
        <v>8209</v>
      </c>
      <c r="I7753">
        <v>8740137</v>
      </c>
      <c r="J7753">
        <v>667001372</v>
      </c>
      <c r="K7753" t="s">
        <v>2089</v>
      </c>
      <c r="L7753" t="s">
        <v>1308</v>
      </c>
    </row>
    <row r="7754" spans="8:12" x14ac:dyDescent="0.25">
      <c r="H7754" t="s">
        <v>8210</v>
      </c>
      <c r="I7754">
        <v>9159268</v>
      </c>
      <c r="J7754">
        <v>356653000</v>
      </c>
      <c r="L7754" t="s">
        <v>1308</v>
      </c>
    </row>
    <row r="7755" spans="8:12" x14ac:dyDescent="0.25">
      <c r="H7755" t="s">
        <v>8211</v>
      </c>
      <c r="I7755">
        <v>9542946</v>
      </c>
      <c r="J7755">
        <v>412473450</v>
      </c>
      <c r="K7755" t="s">
        <v>1328</v>
      </c>
      <c r="L7755" t="s">
        <v>1412</v>
      </c>
    </row>
    <row r="7756" spans="8:12" x14ac:dyDescent="0.25">
      <c r="H7756" t="s">
        <v>8212</v>
      </c>
      <c r="I7756">
        <v>9542934</v>
      </c>
      <c r="J7756">
        <v>412473460</v>
      </c>
      <c r="K7756" t="s">
        <v>1328</v>
      </c>
      <c r="L7756" t="s">
        <v>1412</v>
      </c>
    </row>
    <row r="7757" spans="8:12" x14ac:dyDescent="0.25">
      <c r="H7757" t="s">
        <v>8213</v>
      </c>
      <c r="I7757">
        <v>9551765</v>
      </c>
      <c r="J7757">
        <v>413472690</v>
      </c>
      <c r="K7757" t="s">
        <v>1328</v>
      </c>
      <c r="L7757" t="s">
        <v>1412</v>
      </c>
    </row>
    <row r="7758" spans="8:12" x14ac:dyDescent="0.25">
      <c r="H7758" t="s">
        <v>8214</v>
      </c>
      <c r="I7758">
        <v>9152325</v>
      </c>
      <c r="J7758">
        <v>441831000</v>
      </c>
      <c r="K7758" t="s">
        <v>1352</v>
      </c>
      <c r="L7758" t="s">
        <v>1295</v>
      </c>
    </row>
    <row r="7759" spans="8:12" x14ac:dyDescent="0.25">
      <c r="H7759" t="s">
        <v>8215</v>
      </c>
      <c r="I7759">
        <v>8503735</v>
      </c>
      <c r="J7759">
        <v>445200000</v>
      </c>
      <c r="K7759" t="s">
        <v>5110</v>
      </c>
      <c r="L7759" t="s">
        <v>1308</v>
      </c>
    </row>
    <row r="7760" spans="8:12" x14ac:dyDescent="0.25">
      <c r="H7760" t="s">
        <v>8216</v>
      </c>
      <c r="I7760">
        <v>9420215</v>
      </c>
      <c r="J7760">
        <v>413410010</v>
      </c>
      <c r="K7760" t="s">
        <v>1328</v>
      </c>
      <c r="L7760" t="s">
        <v>1308</v>
      </c>
    </row>
    <row r="7761" spans="8:12" x14ac:dyDescent="0.25">
      <c r="H7761" t="s">
        <v>8217</v>
      </c>
      <c r="I7761">
        <v>9088213</v>
      </c>
      <c r="J7761">
        <v>574250000</v>
      </c>
      <c r="K7761" t="s">
        <v>1350</v>
      </c>
      <c r="L7761" t="s">
        <v>1295</v>
      </c>
    </row>
    <row r="7762" spans="8:12" x14ac:dyDescent="0.25">
      <c r="H7762" t="s">
        <v>8218</v>
      </c>
      <c r="I7762">
        <v>9392676</v>
      </c>
      <c r="J7762">
        <v>574104057</v>
      </c>
      <c r="K7762" t="s">
        <v>1350</v>
      </c>
      <c r="L7762" t="s">
        <v>1308</v>
      </c>
    </row>
    <row r="7763" spans="8:12" x14ac:dyDescent="0.25">
      <c r="H7763" t="s">
        <v>8219</v>
      </c>
      <c r="I7763">
        <v>9525687</v>
      </c>
      <c r="J7763">
        <v>574433000</v>
      </c>
      <c r="K7763" t="s">
        <v>1350</v>
      </c>
      <c r="L7763" t="s">
        <v>1295</v>
      </c>
    </row>
    <row r="7764" spans="8:12" x14ac:dyDescent="0.25">
      <c r="H7764" t="s">
        <v>8220</v>
      </c>
      <c r="I7764">
        <v>9058024</v>
      </c>
      <c r="J7764">
        <v>515207000</v>
      </c>
      <c r="K7764" t="s">
        <v>1406</v>
      </c>
      <c r="L7764" t="s">
        <v>1308</v>
      </c>
    </row>
    <row r="7765" spans="8:12" x14ac:dyDescent="0.25">
      <c r="H7765" t="s">
        <v>8221</v>
      </c>
      <c r="I7765">
        <v>9655262</v>
      </c>
      <c r="J7765">
        <v>413446210</v>
      </c>
      <c r="K7765" t="s">
        <v>1328</v>
      </c>
      <c r="L7765" t="s">
        <v>1313</v>
      </c>
    </row>
    <row r="7766" spans="8:12" x14ac:dyDescent="0.25">
      <c r="H7766" t="s">
        <v>8222</v>
      </c>
      <c r="I7766">
        <v>9647734</v>
      </c>
      <c r="J7766">
        <v>413444690</v>
      </c>
      <c r="K7766" t="s">
        <v>1328</v>
      </c>
      <c r="L7766" t="s">
        <v>1412</v>
      </c>
    </row>
    <row r="7767" spans="8:12" x14ac:dyDescent="0.25">
      <c r="H7767" t="s">
        <v>8223</v>
      </c>
      <c r="I7767">
        <v>9458107</v>
      </c>
      <c r="J7767">
        <v>351050000</v>
      </c>
      <c r="K7767" t="s">
        <v>1332</v>
      </c>
      <c r="L7767" t="s">
        <v>1308</v>
      </c>
    </row>
    <row r="7768" spans="8:12" x14ac:dyDescent="0.25">
      <c r="H7768" t="s">
        <v>8224</v>
      </c>
      <c r="I7768">
        <v>9488396</v>
      </c>
      <c r="J7768">
        <v>352342000</v>
      </c>
      <c r="K7768" t="s">
        <v>1332</v>
      </c>
      <c r="L7768" t="s">
        <v>1295</v>
      </c>
    </row>
    <row r="7769" spans="8:12" x14ac:dyDescent="0.25">
      <c r="H7769" t="s">
        <v>8225</v>
      </c>
      <c r="I7769">
        <v>9180035</v>
      </c>
      <c r="J7769">
        <v>357276000</v>
      </c>
      <c r="K7769" t="s">
        <v>1332</v>
      </c>
      <c r="L7769" t="s">
        <v>1341</v>
      </c>
    </row>
    <row r="7770" spans="8:12" x14ac:dyDescent="0.25">
      <c r="H7770" t="s">
        <v>8226</v>
      </c>
      <c r="I7770">
        <v>9161883</v>
      </c>
      <c r="J7770">
        <v>354475000</v>
      </c>
      <c r="K7770" t="s">
        <v>1332</v>
      </c>
      <c r="L7770" t="s">
        <v>1295</v>
      </c>
    </row>
    <row r="7771" spans="8:12" x14ac:dyDescent="0.25">
      <c r="H7771" t="s">
        <v>8227</v>
      </c>
      <c r="I7771">
        <v>9649756</v>
      </c>
      <c r="J7771">
        <v>477978400</v>
      </c>
      <c r="K7771" t="s">
        <v>1348</v>
      </c>
      <c r="L7771" t="s">
        <v>1308</v>
      </c>
    </row>
    <row r="7772" spans="8:12" x14ac:dyDescent="0.25">
      <c r="H7772" t="s">
        <v>8228</v>
      </c>
      <c r="I7772">
        <v>8859392</v>
      </c>
      <c r="J7772">
        <v>515811000</v>
      </c>
      <c r="K7772" t="s">
        <v>1406</v>
      </c>
      <c r="L7772" t="s">
        <v>1308</v>
      </c>
    </row>
    <row r="7773" spans="8:12" x14ac:dyDescent="0.25">
      <c r="H7773" t="s">
        <v>8229</v>
      </c>
      <c r="I7773">
        <v>9024712</v>
      </c>
      <c r="J7773">
        <v>412679470</v>
      </c>
      <c r="K7773" t="s">
        <v>1328</v>
      </c>
      <c r="L7773" t="s">
        <v>1308</v>
      </c>
    </row>
    <row r="7774" spans="8:12" x14ac:dyDescent="0.25">
      <c r="H7774" t="s">
        <v>8230</v>
      </c>
      <c r="I7774">
        <v>8817019</v>
      </c>
      <c r="J7774">
        <v>312635000</v>
      </c>
      <c r="K7774" t="s">
        <v>1379</v>
      </c>
      <c r="L7774" t="s">
        <v>1308</v>
      </c>
    </row>
    <row r="7775" spans="8:12" x14ac:dyDescent="0.25">
      <c r="H7775" t="s">
        <v>8231</v>
      </c>
      <c r="I7775">
        <v>9635535</v>
      </c>
      <c r="J7775">
        <v>477766800</v>
      </c>
      <c r="K7775" t="s">
        <v>1348</v>
      </c>
      <c r="L7775" t="s">
        <v>1313</v>
      </c>
    </row>
    <row r="7776" spans="8:12" x14ac:dyDescent="0.25">
      <c r="H7776" t="s">
        <v>8232</v>
      </c>
      <c r="I7776">
        <v>9519901</v>
      </c>
      <c r="J7776">
        <v>441560000</v>
      </c>
      <c r="K7776" t="s">
        <v>1352</v>
      </c>
      <c r="L7776" t="s">
        <v>1362</v>
      </c>
    </row>
    <row r="7777" spans="8:12" x14ac:dyDescent="0.25">
      <c r="H7777" t="s">
        <v>8233</v>
      </c>
      <c r="I7777">
        <v>9279628</v>
      </c>
      <c r="J7777">
        <v>538006256</v>
      </c>
      <c r="K7777" t="s">
        <v>1437</v>
      </c>
      <c r="L7777" t="s">
        <v>1326</v>
      </c>
    </row>
    <row r="7778" spans="8:12" x14ac:dyDescent="0.25">
      <c r="H7778" t="s">
        <v>8234</v>
      </c>
      <c r="I7778">
        <v>9100580</v>
      </c>
      <c r="J7778">
        <v>440147330</v>
      </c>
      <c r="K7778" t="s">
        <v>1352</v>
      </c>
      <c r="L7778" t="s">
        <v>1362</v>
      </c>
    </row>
    <row r="7779" spans="8:12" x14ac:dyDescent="0.25">
      <c r="H7779" t="s">
        <v>8235</v>
      </c>
      <c r="I7779">
        <v>8608482</v>
      </c>
      <c r="J7779">
        <v>572470210</v>
      </c>
      <c r="K7779" t="s">
        <v>1575</v>
      </c>
      <c r="L7779" t="s">
        <v>1308</v>
      </c>
    </row>
    <row r="7780" spans="8:12" x14ac:dyDescent="0.25">
      <c r="H7780" t="s">
        <v>8236</v>
      </c>
      <c r="I7780">
        <v>9158381</v>
      </c>
      <c r="J7780">
        <v>123897000</v>
      </c>
      <c r="L7780" t="s">
        <v>1341</v>
      </c>
    </row>
    <row r="7781" spans="8:12" x14ac:dyDescent="0.25">
      <c r="H7781" t="s">
        <v>8237</v>
      </c>
      <c r="I7781">
        <v>9597848</v>
      </c>
      <c r="J7781">
        <v>373238000</v>
      </c>
      <c r="L7781" t="s">
        <v>1341</v>
      </c>
    </row>
    <row r="7782" spans="8:12" x14ac:dyDescent="0.25">
      <c r="H7782" t="s">
        <v>8238</v>
      </c>
      <c r="I7782">
        <v>9452581</v>
      </c>
      <c r="J7782">
        <v>441706000</v>
      </c>
      <c r="K7782" t="s">
        <v>1352</v>
      </c>
      <c r="L7782" t="s">
        <v>1341</v>
      </c>
    </row>
    <row r="7783" spans="8:12" x14ac:dyDescent="0.25">
      <c r="H7783" t="s">
        <v>8239</v>
      </c>
      <c r="I7783">
        <v>9451408</v>
      </c>
      <c r="J7783">
        <v>356382000</v>
      </c>
      <c r="K7783" t="s">
        <v>1332</v>
      </c>
      <c r="L7783" t="s">
        <v>1326</v>
      </c>
    </row>
    <row r="7784" spans="8:12" x14ac:dyDescent="0.25">
      <c r="H7784" t="s">
        <v>8240</v>
      </c>
      <c r="I7784">
        <v>9452579</v>
      </c>
      <c r="J7784">
        <v>441635000</v>
      </c>
      <c r="K7784" t="s">
        <v>1352</v>
      </c>
      <c r="L7784" t="s">
        <v>1341</v>
      </c>
    </row>
    <row r="7785" spans="8:12" x14ac:dyDescent="0.25">
      <c r="H7785" t="s">
        <v>8241</v>
      </c>
      <c r="I7785">
        <v>9502934</v>
      </c>
      <c r="J7785">
        <v>352779000</v>
      </c>
      <c r="K7785" t="s">
        <v>1332</v>
      </c>
      <c r="L7785" t="s">
        <v>1341</v>
      </c>
    </row>
    <row r="7786" spans="8:12" x14ac:dyDescent="0.25">
      <c r="H7786" t="s">
        <v>8242</v>
      </c>
      <c r="I7786">
        <v>9597824</v>
      </c>
      <c r="J7786">
        <v>538004522</v>
      </c>
      <c r="K7786" t="s">
        <v>1437</v>
      </c>
      <c r="L7786" t="s">
        <v>1341</v>
      </c>
    </row>
    <row r="7787" spans="8:12" x14ac:dyDescent="0.25">
      <c r="H7787" t="s">
        <v>8243</v>
      </c>
      <c r="I7787">
        <v>9451393</v>
      </c>
      <c r="J7787">
        <v>355282000</v>
      </c>
      <c r="K7787" t="s">
        <v>1332</v>
      </c>
      <c r="L7787" t="s">
        <v>1326</v>
      </c>
    </row>
    <row r="7788" spans="8:12" x14ac:dyDescent="0.25">
      <c r="H7788" t="s">
        <v>8244</v>
      </c>
      <c r="I7788">
        <v>9694191</v>
      </c>
      <c r="J7788">
        <v>370697000</v>
      </c>
      <c r="L7788" t="s">
        <v>1313</v>
      </c>
    </row>
    <row r="7789" spans="8:12" x14ac:dyDescent="0.25">
      <c r="H7789" t="s">
        <v>8245</v>
      </c>
      <c r="I7789">
        <v>9498054</v>
      </c>
      <c r="J7789">
        <v>371134000</v>
      </c>
      <c r="L7789" t="s">
        <v>1341</v>
      </c>
    </row>
    <row r="7790" spans="8:12" x14ac:dyDescent="0.25">
      <c r="H7790" t="s">
        <v>8246</v>
      </c>
      <c r="I7790">
        <v>9468970</v>
      </c>
      <c r="J7790">
        <v>352011000</v>
      </c>
      <c r="K7790" t="s">
        <v>1332</v>
      </c>
      <c r="L7790" t="s">
        <v>1341</v>
      </c>
    </row>
    <row r="7791" spans="8:12" x14ac:dyDescent="0.25">
      <c r="H7791" t="s">
        <v>8247</v>
      </c>
      <c r="I7791">
        <v>9452816</v>
      </c>
      <c r="J7791">
        <v>538004524</v>
      </c>
      <c r="K7791" t="s">
        <v>1437</v>
      </c>
      <c r="L7791" t="s">
        <v>1326</v>
      </c>
    </row>
    <row r="7792" spans="8:12" x14ac:dyDescent="0.25">
      <c r="H7792" t="s">
        <v>8248</v>
      </c>
      <c r="I7792">
        <v>9269594</v>
      </c>
      <c r="J7792">
        <v>538006277</v>
      </c>
      <c r="K7792" t="s">
        <v>1437</v>
      </c>
      <c r="L7792" t="s">
        <v>1326</v>
      </c>
    </row>
    <row r="7793" spans="8:12" x14ac:dyDescent="0.25">
      <c r="H7793" t="s">
        <v>8249</v>
      </c>
      <c r="I7793">
        <v>9694189</v>
      </c>
      <c r="J7793">
        <v>354237000</v>
      </c>
      <c r="K7793" t="s">
        <v>1332</v>
      </c>
      <c r="L7793" t="s">
        <v>1313</v>
      </c>
    </row>
    <row r="7794" spans="8:12" x14ac:dyDescent="0.25">
      <c r="H7794" t="s">
        <v>8250</v>
      </c>
      <c r="I7794">
        <v>9686986</v>
      </c>
      <c r="J7794">
        <v>370500000</v>
      </c>
      <c r="L7794" t="s">
        <v>1313</v>
      </c>
    </row>
    <row r="7795" spans="8:12" x14ac:dyDescent="0.25">
      <c r="H7795" t="s">
        <v>8251</v>
      </c>
      <c r="I7795">
        <v>9452804</v>
      </c>
      <c r="J7795">
        <v>538004523</v>
      </c>
      <c r="K7795" t="s">
        <v>1437</v>
      </c>
      <c r="L7795" t="s">
        <v>1326</v>
      </c>
    </row>
    <row r="7796" spans="8:12" x14ac:dyDescent="0.25">
      <c r="H7796" t="s">
        <v>8252</v>
      </c>
      <c r="I7796">
        <v>9379923</v>
      </c>
      <c r="J7796">
        <v>441941000</v>
      </c>
      <c r="K7796" t="s">
        <v>1352</v>
      </c>
      <c r="L7796" t="s">
        <v>1295</v>
      </c>
    </row>
    <row r="7797" spans="8:12" x14ac:dyDescent="0.25">
      <c r="H7797" t="s">
        <v>8253</v>
      </c>
      <c r="I7797">
        <v>9331440</v>
      </c>
      <c r="J7797">
        <v>440155550</v>
      </c>
      <c r="K7797" t="s">
        <v>1352</v>
      </c>
      <c r="L7797" t="s">
        <v>1614</v>
      </c>
    </row>
    <row r="7798" spans="8:12" x14ac:dyDescent="0.25">
      <c r="H7798" t="s">
        <v>8254</v>
      </c>
      <c r="I7798">
        <v>9159957</v>
      </c>
      <c r="J7798">
        <v>440135170</v>
      </c>
      <c r="K7798" t="s">
        <v>1352</v>
      </c>
      <c r="L7798" t="s">
        <v>1308</v>
      </c>
    </row>
    <row r="7799" spans="8:12" x14ac:dyDescent="0.25">
      <c r="H7799" t="s">
        <v>8255</v>
      </c>
      <c r="I7799">
        <v>9246932</v>
      </c>
      <c r="J7799">
        <v>440183000</v>
      </c>
      <c r="K7799" t="s">
        <v>1352</v>
      </c>
      <c r="L7799" t="s">
        <v>1326</v>
      </c>
    </row>
    <row r="7800" spans="8:12" x14ac:dyDescent="0.25">
      <c r="H7800" t="s">
        <v>8256</v>
      </c>
      <c r="I7800">
        <v>9351933</v>
      </c>
      <c r="J7800">
        <v>440363000</v>
      </c>
      <c r="K7800" t="s">
        <v>1352</v>
      </c>
      <c r="L7800" t="s">
        <v>1729</v>
      </c>
    </row>
    <row r="7801" spans="8:12" x14ac:dyDescent="0.25">
      <c r="H7801" t="s">
        <v>8257</v>
      </c>
      <c r="I7801">
        <v>9481788</v>
      </c>
      <c r="J7801">
        <v>441440000</v>
      </c>
      <c r="K7801" t="s">
        <v>1352</v>
      </c>
      <c r="L7801" t="s">
        <v>1308</v>
      </c>
    </row>
    <row r="7802" spans="8:12" x14ac:dyDescent="0.25">
      <c r="H7802" t="s">
        <v>8258</v>
      </c>
      <c r="I7802">
        <v>9586904</v>
      </c>
      <c r="J7802">
        <v>441747000</v>
      </c>
      <c r="K7802" t="s">
        <v>1352</v>
      </c>
      <c r="L7802" t="s">
        <v>1729</v>
      </c>
    </row>
    <row r="7803" spans="8:12" x14ac:dyDescent="0.25">
      <c r="H7803" t="s">
        <v>8259</v>
      </c>
      <c r="I7803">
        <v>9159969</v>
      </c>
      <c r="J7803">
        <v>440145180</v>
      </c>
      <c r="K7803" t="s">
        <v>1352</v>
      </c>
      <c r="L7803" t="s">
        <v>1808</v>
      </c>
    </row>
    <row r="7804" spans="8:12" x14ac:dyDescent="0.25">
      <c r="H7804" t="s">
        <v>8260</v>
      </c>
      <c r="I7804">
        <v>9150640</v>
      </c>
      <c r="J7804">
        <v>440819000</v>
      </c>
      <c r="K7804" t="s">
        <v>1352</v>
      </c>
      <c r="L7804" t="s">
        <v>1295</v>
      </c>
    </row>
    <row r="7805" spans="8:12" x14ac:dyDescent="0.25">
      <c r="H7805" t="s">
        <v>8261</v>
      </c>
      <c r="I7805">
        <v>9480007</v>
      </c>
      <c r="J7805">
        <v>353866000</v>
      </c>
      <c r="L7805" t="s">
        <v>1586</v>
      </c>
    </row>
    <row r="7806" spans="8:12" x14ac:dyDescent="0.25">
      <c r="H7806" t="s">
        <v>8262</v>
      </c>
      <c r="I7806">
        <v>9158381</v>
      </c>
      <c r="J7806">
        <v>353897000</v>
      </c>
      <c r="K7806" t="s">
        <v>1332</v>
      </c>
      <c r="L7806" t="s">
        <v>1341</v>
      </c>
    </row>
    <row r="7807" spans="8:12" x14ac:dyDescent="0.25">
      <c r="H7807" t="s">
        <v>8263</v>
      </c>
      <c r="I7807">
        <v>9546306</v>
      </c>
      <c r="J7807">
        <v>339300770</v>
      </c>
      <c r="K7807" t="s">
        <v>1859</v>
      </c>
      <c r="L7807" t="s">
        <v>1295</v>
      </c>
    </row>
    <row r="7808" spans="8:12" x14ac:dyDescent="0.25">
      <c r="H7808" t="s">
        <v>8264</v>
      </c>
      <c r="I7808">
        <v>9122485</v>
      </c>
      <c r="J7808">
        <v>412354380</v>
      </c>
      <c r="K7808" t="s">
        <v>1328</v>
      </c>
      <c r="L7808" t="s">
        <v>1412</v>
      </c>
    </row>
    <row r="7809" spans="8:12" x14ac:dyDescent="0.25">
      <c r="H7809" t="s">
        <v>8265</v>
      </c>
      <c r="I7809">
        <v>9163697</v>
      </c>
      <c r="J7809">
        <v>245413000</v>
      </c>
      <c r="K7809" t="s">
        <v>1387</v>
      </c>
      <c r="L7809" t="s">
        <v>1295</v>
      </c>
    </row>
    <row r="7810" spans="8:12" x14ac:dyDescent="0.25">
      <c r="H7810" t="s">
        <v>8266</v>
      </c>
      <c r="I7810">
        <v>9554872</v>
      </c>
      <c r="J7810">
        <v>533000855</v>
      </c>
      <c r="K7810" t="s">
        <v>1563</v>
      </c>
      <c r="L7810" t="s">
        <v>1362</v>
      </c>
    </row>
    <row r="7811" spans="8:12" x14ac:dyDescent="0.25">
      <c r="H7811" t="s">
        <v>8267</v>
      </c>
      <c r="I7811">
        <v>9397418</v>
      </c>
      <c r="J7811">
        <v>413300130</v>
      </c>
      <c r="K7811" t="s">
        <v>1328</v>
      </c>
      <c r="L7811" t="s">
        <v>1329</v>
      </c>
    </row>
    <row r="7812" spans="8:12" x14ac:dyDescent="0.25">
      <c r="H7812" t="s">
        <v>8268</v>
      </c>
      <c r="I7812">
        <v>9095412</v>
      </c>
      <c r="J7812">
        <v>515349000</v>
      </c>
      <c r="K7812" t="s">
        <v>1406</v>
      </c>
      <c r="L7812" t="s">
        <v>1295</v>
      </c>
    </row>
    <row r="7813" spans="8:12" x14ac:dyDescent="0.25">
      <c r="H7813" t="s">
        <v>8269</v>
      </c>
      <c r="I7813">
        <v>8915976</v>
      </c>
      <c r="J7813">
        <v>413690860</v>
      </c>
      <c r="K7813" t="s">
        <v>1328</v>
      </c>
      <c r="L7813" t="s">
        <v>1341</v>
      </c>
    </row>
    <row r="7814" spans="8:12" x14ac:dyDescent="0.25">
      <c r="H7814" t="s">
        <v>8270</v>
      </c>
      <c r="I7814">
        <v>8653396</v>
      </c>
      <c r="J7814">
        <v>671241000</v>
      </c>
      <c r="K7814" t="s">
        <v>1311</v>
      </c>
      <c r="L7814" t="s">
        <v>1308</v>
      </c>
    </row>
    <row r="7815" spans="8:12" x14ac:dyDescent="0.25">
      <c r="H7815" t="s">
        <v>8271</v>
      </c>
      <c r="I7815">
        <v>9449338</v>
      </c>
      <c r="J7815">
        <v>413501020</v>
      </c>
      <c r="K7815" t="s">
        <v>1328</v>
      </c>
      <c r="L7815" t="s">
        <v>1412</v>
      </c>
    </row>
    <row r="7816" spans="8:12" x14ac:dyDescent="0.25">
      <c r="H7816" t="s">
        <v>8272</v>
      </c>
      <c r="I7816">
        <v>9592604</v>
      </c>
      <c r="J7816">
        <v>373082000</v>
      </c>
      <c r="L7816" t="s">
        <v>1341</v>
      </c>
    </row>
    <row r="7817" spans="8:12" x14ac:dyDescent="0.25">
      <c r="H7817" t="s">
        <v>8273</v>
      </c>
      <c r="I7817">
        <v>9376426</v>
      </c>
      <c r="J7817">
        <v>477097100</v>
      </c>
      <c r="K7817" t="s">
        <v>1348</v>
      </c>
      <c r="L7817" t="s">
        <v>1295</v>
      </c>
    </row>
    <row r="7818" spans="8:12" x14ac:dyDescent="0.25">
      <c r="H7818" t="s">
        <v>8274</v>
      </c>
      <c r="I7818">
        <v>9704300</v>
      </c>
      <c r="J7818">
        <v>440346000</v>
      </c>
      <c r="K7818" t="s">
        <v>1352</v>
      </c>
      <c r="L7818" t="s">
        <v>1308</v>
      </c>
    </row>
    <row r="7819" spans="8:12" x14ac:dyDescent="0.25">
      <c r="H7819" t="s">
        <v>8275</v>
      </c>
      <c r="I7819">
        <v>9196474</v>
      </c>
      <c r="J7819">
        <v>440344000</v>
      </c>
      <c r="K7819" t="s">
        <v>1352</v>
      </c>
      <c r="L7819" t="s">
        <v>1295</v>
      </c>
    </row>
    <row r="7820" spans="8:12" x14ac:dyDescent="0.25">
      <c r="H7820" t="s">
        <v>8276</v>
      </c>
      <c r="I7820">
        <v>9153848</v>
      </c>
      <c r="J7820">
        <v>441861000</v>
      </c>
      <c r="K7820" t="s">
        <v>1352</v>
      </c>
      <c r="L7820" t="s">
        <v>1295</v>
      </c>
    </row>
    <row r="7821" spans="8:12" x14ac:dyDescent="0.25">
      <c r="H7821" t="s">
        <v>8277</v>
      </c>
      <c r="I7821">
        <v>9167708</v>
      </c>
      <c r="J7821">
        <v>441717000</v>
      </c>
      <c r="K7821" t="s">
        <v>1352</v>
      </c>
      <c r="L7821" t="s">
        <v>1295</v>
      </c>
    </row>
    <row r="7822" spans="8:12" x14ac:dyDescent="0.25">
      <c r="H7822" t="s">
        <v>8278</v>
      </c>
      <c r="I7822">
        <v>9680736</v>
      </c>
      <c r="J7822">
        <v>440154950</v>
      </c>
      <c r="K7822" t="s">
        <v>1352</v>
      </c>
      <c r="L7822" t="s">
        <v>1313</v>
      </c>
    </row>
    <row r="7823" spans="8:12" x14ac:dyDescent="0.25">
      <c r="H7823" t="s">
        <v>8279</v>
      </c>
      <c r="I7823">
        <v>9164744</v>
      </c>
      <c r="J7823">
        <v>441977000</v>
      </c>
      <c r="K7823" t="s">
        <v>1352</v>
      </c>
      <c r="L7823" t="s">
        <v>1326</v>
      </c>
    </row>
    <row r="7824" spans="8:12" x14ac:dyDescent="0.25">
      <c r="H7824" t="s">
        <v>8280</v>
      </c>
      <c r="I7824">
        <v>9660138</v>
      </c>
      <c r="J7824">
        <v>412476940</v>
      </c>
      <c r="K7824" t="s">
        <v>1328</v>
      </c>
      <c r="L7824" t="s">
        <v>1412</v>
      </c>
    </row>
    <row r="7825" spans="8:12" x14ac:dyDescent="0.25">
      <c r="H7825" t="s">
        <v>8281</v>
      </c>
      <c r="I7825">
        <v>9115602</v>
      </c>
      <c r="J7825">
        <v>441754000</v>
      </c>
      <c r="K7825" t="s">
        <v>1352</v>
      </c>
      <c r="L7825" t="s">
        <v>1308</v>
      </c>
    </row>
    <row r="7826" spans="8:12" x14ac:dyDescent="0.25">
      <c r="H7826" t="s">
        <v>8282</v>
      </c>
      <c r="I7826">
        <v>9167617</v>
      </c>
      <c r="J7826">
        <v>440861000</v>
      </c>
      <c r="K7826" t="s">
        <v>1352</v>
      </c>
      <c r="L7826" t="s">
        <v>1295</v>
      </c>
    </row>
    <row r="7827" spans="8:12" x14ac:dyDescent="0.25">
      <c r="H7827" t="s">
        <v>8283</v>
      </c>
      <c r="I7827">
        <v>9036741</v>
      </c>
      <c r="J7827">
        <v>441599000</v>
      </c>
      <c r="K7827" t="s">
        <v>1352</v>
      </c>
      <c r="L7827" t="s">
        <v>1295</v>
      </c>
    </row>
    <row r="7828" spans="8:12" x14ac:dyDescent="0.25">
      <c r="H7828" t="s">
        <v>8284</v>
      </c>
      <c r="I7828">
        <v>9092331</v>
      </c>
      <c r="J7828">
        <v>371135000</v>
      </c>
      <c r="L7828" t="s">
        <v>1295</v>
      </c>
    </row>
    <row r="7829" spans="8:12" x14ac:dyDescent="0.25">
      <c r="H7829" t="s">
        <v>8285</v>
      </c>
      <c r="I7829">
        <v>9446893</v>
      </c>
      <c r="J7829">
        <v>515005000</v>
      </c>
      <c r="K7829" t="s">
        <v>1406</v>
      </c>
      <c r="L7829" t="s">
        <v>1295</v>
      </c>
    </row>
    <row r="7830" spans="8:12" x14ac:dyDescent="0.25">
      <c r="H7830" t="s">
        <v>8286</v>
      </c>
      <c r="I7830">
        <v>9428396</v>
      </c>
      <c r="J7830">
        <v>538004155</v>
      </c>
      <c r="K7830" t="s">
        <v>1437</v>
      </c>
      <c r="L7830" t="s">
        <v>1308</v>
      </c>
    </row>
    <row r="7831" spans="8:12" x14ac:dyDescent="0.25">
      <c r="H7831" t="s">
        <v>8287</v>
      </c>
      <c r="I7831">
        <v>9428401</v>
      </c>
      <c r="J7831">
        <v>538004901</v>
      </c>
      <c r="K7831" t="s">
        <v>1437</v>
      </c>
      <c r="L7831" t="s">
        <v>1308</v>
      </c>
    </row>
    <row r="7832" spans="8:12" x14ac:dyDescent="0.25">
      <c r="H7832" t="s">
        <v>8288</v>
      </c>
      <c r="I7832">
        <v>8747941</v>
      </c>
      <c r="J7832">
        <v>372837000</v>
      </c>
      <c r="L7832" t="s">
        <v>1295</v>
      </c>
    </row>
    <row r="7833" spans="8:12" x14ac:dyDescent="0.25">
      <c r="H7833" t="s">
        <v>8289</v>
      </c>
      <c r="I7833">
        <v>9524360</v>
      </c>
      <c r="J7833">
        <v>574412000</v>
      </c>
      <c r="K7833" t="s">
        <v>1350</v>
      </c>
      <c r="L7833" t="s">
        <v>1295</v>
      </c>
    </row>
    <row r="7834" spans="8:12" x14ac:dyDescent="0.25">
      <c r="H7834" t="s">
        <v>8290</v>
      </c>
      <c r="I7834">
        <v>9446245</v>
      </c>
      <c r="J7834">
        <v>574001310</v>
      </c>
      <c r="K7834" t="s">
        <v>1350</v>
      </c>
      <c r="L7834" t="s">
        <v>1308</v>
      </c>
    </row>
    <row r="7835" spans="8:12" x14ac:dyDescent="0.25">
      <c r="H7835" t="s">
        <v>8291</v>
      </c>
      <c r="I7835">
        <v>9492854</v>
      </c>
      <c r="J7835">
        <v>574124000</v>
      </c>
      <c r="K7835" t="s">
        <v>1350</v>
      </c>
      <c r="L7835" t="s">
        <v>1295</v>
      </c>
    </row>
    <row r="7836" spans="8:12" x14ac:dyDescent="0.25">
      <c r="H7836" t="s">
        <v>8292</v>
      </c>
      <c r="I7836">
        <v>9761695</v>
      </c>
      <c r="J7836">
        <v>374137000</v>
      </c>
      <c r="L7836" t="s">
        <v>1308</v>
      </c>
    </row>
    <row r="7837" spans="8:12" x14ac:dyDescent="0.25">
      <c r="H7837" t="s">
        <v>8293</v>
      </c>
      <c r="I7837">
        <v>9333101</v>
      </c>
      <c r="J7837">
        <v>372543000</v>
      </c>
      <c r="L7837" t="s">
        <v>1295</v>
      </c>
    </row>
    <row r="7838" spans="8:12" x14ac:dyDescent="0.25">
      <c r="H7838" t="s">
        <v>8294</v>
      </c>
      <c r="I7838">
        <v>9282089</v>
      </c>
      <c r="J7838">
        <v>312718000</v>
      </c>
      <c r="K7838" t="s">
        <v>1379</v>
      </c>
      <c r="L7838" t="s">
        <v>1295</v>
      </c>
    </row>
    <row r="7839" spans="8:12" x14ac:dyDescent="0.25">
      <c r="H7839" t="s">
        <v>8295</v>
      </c>
      <c r="I7839">
        <v>7830923</v>
      </c>
      <c r="J7839">
        <v>214182320</v>
      </c>
      <c r="K7839" t="s">
        <v>1302</v>
      </c>
      <c r="L7839" t="s">
        <v>1295</v>
      </c>
    </row>
    <row r="7840" spans="8:12" x14ac:dyDescent="0.25">
      <c r="H7840" t="s">
        <v>8296</v>
      </c>
      <c r="I7840">
        <v>7830923</v>
      </c>
      <c r="J7840">
        <v>677016900</v>
      </c>
      <c r="L7840" t="s">
        <v>1295</v>
      </c>
    </row>
    <row r="7841" spans="8:12" x14ac:dyDescent="0.25">
      <c r="H7841" t="s">
        <v>8297</v>
      </c>
      <c r="I7841">
        <v>9230323</v>
      </c>
      <c r="J7841">
        <v>440115000</v>
      </c>
      <c r="K7841" t="s">
        <v>1352</v>
      </c>
      <c r="L7841" t="s">
        <v>1326</v>
      </c>
    </row>
    <row r="7842" spans="8:12" x14ac:dyDescent="0.25">
      <c r="H7842" t="s">
        <v>8298</v>
      </c>
      <c r="I7842">
        <v>9072513</v>
      </c>
      <c r="J7842">
        <v>440301890</v>
      </c>
      <c r="K7842" t="s">
        <v>1352</v>
      </c>
      <c r="L7842" t="s">
        <v>1362</v>
      </c>
    </row>
    <row r="7843" spans="8:12" x14ac:dyDescent="0.25">
      <c r="H7843" t="s">
        <v>8299</v>
      </c>
      <c r="I7843">
        <v>9087881</v>
      </c>
      <c r="J7843">
        <v>440132170</v>
      </c>
      <c r="K7843" t="s">
        <v>1352</v>
      </c>
      <c r="L7843" t="s">
        <v>1313</v>
      </c>
    </row>
    <row r="7844" spans="8:12" x14ac:dyDescent="0.25">
      <c r="H7844" t="s">
        <v>8300</v>
      </c>
      <c r="I7844">
        <v>9321809</v>
      </c>
      <c r="J7844">
        <v>440232000</v>
      </c>
      <c r="K7844" t="s">
        <v>1352</v>
      </c>
      <c r="L7844" t="s">
        <v>1326</v>
      </c>
    </row>
    <row r="7845" spans="8:12" x14ac:dyDescent="0.25">
      <c r="H7845" t="s">
        <v>8301</v>
      </c>
      <c r="I7845">
        <v>9512252</v>
      </c>
      <c r="J7845">
        <v>441558000</v>
      </c>
      <c r="K7845" t="s">
        <v>1352</v>
      </c>
      <c r="L7845" t="s">
        <v>1295</v>
      </c>
    </row>
    <row r="7846" spans="8:12" x14ac:dyDescent="0.25">
      <c r="H7846" t="s">
        <v>8302</v>
      </c>
      <c r="I7846">
        <v>9188673</v>
      </c>
      <c r="J7846">
        <v>441856000</v>
      </c>
      <c r="K7846" t="s">
        <v>1352</v>
      </c>
      <c r="L7846" t="s">
        <v>1308</v>
      </c>
    </row>
    <row r="7847" spans="8:12" x14ac:dyDescent="0.25">
      <c r="H7847" t="s">
        <v>8303</v>
      </c>
      <c r="I7847">
        <v>9489211</v>
      </c>
      <c r="J7847">
        <v>636092556</v>
      </c>
      <c r="K7847" t="s">
        <v>1464</v>
      </c>
      <c r="L7847" t="s">
        <v>1341</v>
      </c>
    </row>
    <row r="7848" spans="8:12" x14ac:dyDescent="0.25">
      <c r="H7848" t="s">
        <v>576</v>
      </c>
      <c r="I7848">
        <v>9537630</v>
      </c>
      <c r="J7848">
        <v>636092026</v>
      </c>
      <c r="K7848" t="s">
        <v>1464</v>
      </c>
      <c r="L7848" t="s">
        <v>1341</v>
      </c>
    </row>
    <row r="7849" spans="8:12" x14ac:dyDescent="0.25">
      <c r="H7849" t="s">
        <v>8304</v>
      </c>
      <c r="I7849">
        <v>9594614</v>
      </c>
      <c r="J7849">
        <v>538004329</v>
      </c>
      <c r="K7849" t="s">
        <v>1437</v>
      </c>
      <c r="L7849" t="s">
        <v>1341</v>
      </c>
    </row>
    <row r="7850" spans="8:12" x14ac:dyDescent="0.25">
      <c r="H7850" t="s">
        <v>8305</v>
      </c>
      <c r="I7850">
        <v>9447782</v>
      </c>
      <c r="J7850">
        <v>256705000</v>
      </c>
      <c r="K7850" t="s">
        <v>1340</v>
      </c>
      <c r="L7850" t="s">
        <v>1295</v>
      </c>
    </row>
    <row r="7851" spans="8:12" x14ac:dyDescent="0.25">
      <c r="H7851" t="s">
        <v>8306</v>
      </c>
      <c r="I7851">
        <v>9518995</v>
      </c>
      <c r="J7851">
        <v>636015582</v>
      </c>
      <c r="K7851" t="s">
        <v>1464</v>
      </c>
      <c r="L7851" t="s">
        <v>1295</v>
      </c>
    </row>
    <row r="7852" spans="8:12" x14ac:dyDescent="0.25">
      <c r="H7852" t="s">
        <v>8307</v>
      </c>
      <c r="I7852">
        <v>9471185</v>
      </c>
      <c r="J7852">
        <v>538003807</v>
      </c>
      <c r="K7852" t="s">
        <v>1437</v>
      </c>
      <c r="L7852" t="s">
        <v>1362</v>
      </c>
    </row>
    <row r="7853" spans="8:12" x14ac:dyDescent="0.25">
      <c r="H7853" t="s">
        <v>8308</v>
      </c>
      <c r="I7853">
        <v>9541837</v>
      </c>
      <c r="J7853">
        <v>241265000</v>
      </c>
      <c r="K7853" t="s">
        <v>1679</v>
      </c>
      <c r="L7853" t="s">
        <v>1341</v>
      </c>
    </row>
    <row r="7854" spans="8:12" x14ac:dyDescent="0.25">
      <c r="H7854" t="s">
        <v>577</v>
      </c>
      <c r="I7854">
        <v>9227649</v>
      </c>
      <c r="J7854">
        <v>241246000</v>
      </c>
      <c r="K7854" t="s">
        <v>1679</v>
      </c>
      <c r="L7854" t="s">
        <v>1341</v>
      </c>
    </row>
    <row r="7855" spans="8:12" x14ac:dyDescent="0.25">
      <c r="H7855" t="s">
        <v>8309</v>
      </c>
      <c r="I7855">
        <v>9637129</v>
      </c>
      <c r="J7855">
        <v>636016005</v>
      </c>
      <c r="K7855" t="s">
        <v>1464</v>
      </c>
      <c r="L7855" t="s">
        <v>1326</v>
      </c>
    </row>
    <row r="7856" spans="8:12" x14ac:dyDescent="0.25">
      <c r="H7856" t="s">
        <v>578</v>
      </c>
      <c r="I7856">
        <v>9611890</v>
      </c>
      <c r="J7856">
        <v>636015500</v>
      </c>
      <c r="K7856" t="s">
        <v>1464</v>
      </c>
      <c r="L7856" t="s">
        <v>1308</v>
      </c>
    </row>
    <row r="7857" spans="8:12" x14ac:dyDescent="0.25">
      <c r="H7857" t="s">
        <v>8310</v>
      </c>
      <c r="I7857">
        <v>9637117</v>
      </c>
      <c r="J7857">
        <v>636015875</v>
      </c>
      <c r="K7857" t="s">
        <v>1464</v>
      </c>
      <c r="L7857" t="s">
        <v>1326</v>
      </c>
    </row>
    <row r="7858" spans="8:12" x14ac:dyDescent="0.25">
      <c r="H7858" t="s">
        <v>8311</v>
      </c>
      <c r="I7858">
        <v>9230751</v>
      </c>
      <c r="J7858">
        <v>239836000</v>
      </c>
      <c r="K7858" t="s">
        <v>1679</v>
      </c>
      <c r="L7858" t="s">
        <v>1341</v>
      </c>
    </row>
    <row r="7859" spans="8:12" x14ac:dyDescent="0.25">
      <c r="H7859" t="s">
        <v>8312</v>
      </c>
      <c r="I7859">
        <v>9230763</v>
      </c>
      <c r="J7859">
        <v>239872000</v>
      </c>
      <c r="K7859" t="s">
        <v>1679</v>
      </c>
      <c r="L7859" t="s">
        <v>1341</v>
      </c>
    </row>
    <row r="7860" spans="8:12" x14ac:dyDescent="0.25">
      <c r="H7860" t="s">
        <v>8313</v>
      </c>
      <c r="I7860">
        <v>9728150</v>
      </c>
      <c r="J7860">
        <v>636017242</v>
      </c>
      <c r="K7860" t="s">
        <v>1464</v>
      </c>
      <c r="L7860" t="s">
        <v>1308</v>
      </c>
    </row>
    <row r="7861" spans="8:12" x14ac:dyDescent="0.25">
      <c r="H7861" t="s">
        <v>8314</v>
      </c>
      <c r="I7861">
        <v>9426257</v>
      </c>
      <c r="J7861">
        <v>241124000</v>
      </c>
      <c r="K7861" t="s">
        <v>1679</v>
      </c>
      <c r="L7861" t="s">
        <v>1341</v>
      </c>
    </row>
    <row r="7862" spans="8:12" x14ac:dyDescent="0.25">
      <c r="H7862" t="s">
        <v>8315</v>
      </c>
      <c r="I7862">
        <v>9425887</v>
      </c>
      <c r="J7862">
        <v>241013000</v>
      </c>
      <c r="K7862" t="s">
        <v>1679</v>
      </c>
      <c r="L7862" t="s">
        <v>1341</v>
      </c>
    </row>
    <row r="7863" spans="8:12" x14ac:dyDescent="0.25">
      <c r="H7863" t="s">
        <v>8316</v>
      </c>
      <c r="I7863">
        <v>9453511</v>
      </c>
      <c r="J7863">
        <v>636014806</v>
      </c>
      <c r="K7863" t="s">
        <v>1464</v>
      </c>
      <c r="L7863" t="s">
        <v>1341</v>
      </c>
    </row>
    <row r="7864" spans="8:12" x14ac:dyDescent="0.25">
      <c r="H7864" t="s">
        <v>8317</v>
      </c>
      <c r="I7864">
        <v>9133783</v>
      </c>
      <c r="J7864">
        <v>212617000</v>
      </c>
      <c r="K7864" t="s">
        <v>1443</v>
      </c>
      <c r="L7864" t="s">
        <v>1341</v>
      </c>
    </row>
    <row r="7865" spans="8:12" x14ac:dyDescent="0.25">
      <c r="H7865" t="s">
        <v>8318</v>
      </c>
      <c r="I7865">
        <v>9470844</v>
      </c>
      <c r="J7865">
        <v>636014606</v>
      </c>
      <c r="K7865" t="s">
        <v>1464</v>
      </c>
      <c r="L7865" t="s">
        <v>1341</v>
      </c>
    </row>
    <row r="7866" spans="8:12" x14ac:dyDescent="0.25">
      <c r="H7866" t="s">
        <v>8318</v>
      </c>
      <c r="I7866">
        <v>9172210</v>
      </c>
      <c r="J7866">
        <v>259896000</v>
      </c>
      <c r="K7866" t="s">
        <v>1335</v>
      </c>
      <c r="L7866" t="s">
        <v>1326</v>
      </c>
    </row>
    <row r="7867" spans="8:12" x14ac:dyDescent="0.25">
      <c r="H7867" t="s">
        <v>8318</v>
      </c>
      <c r="I7867">
        <v>1823210</v>
      </c>
      <c r="J7867">
        <v>226002030</v>
      </c>
      <c r="K7867" t="s">
        <v>1556</v>
      </c>
      <c r="L7867" t="s">
        <v>1308</v>
      </c>
    </row>
    <row r="7868" spans="8:12" x14ac:dyDescent="0.25">
      <c r="H7868" t="s">
        <v>8318</v>
      </c>
      <c r="I7868">
        <v>9509425</v>
      </c>
      <c r="J7868">
        <v>215080000</v>
      </c>
      <c r="K7868" t="s">
        <v>1340</v>
      </c>
      <c r="L7868" t="s">
        <v>1341</v>
      </c>
    </row>
    <row r="7869" spans="8:12" x14ac:dyDescent="0.25">
      <c r="H7869" t="s">
        <v>8319</v>
      </c>
      <c r="I7869">
        <v>9614323</v>
      </c>
      <c r="J7869">
        <v>345070298</v>
      </c>
      <c r="K7869" t="s">
        <v>2744</v>
      </c>
      <c r="L7869" t="s">
        <v>1560</v>
      </c>
    </row>
    <row r="7870" spans="8:12" x14ac:dyDescent="0.25">
      <c r="H7870" t="s">
        <v>8320</v>
      </c>
      <c r="I7870">
        <v>7626748</v>
      </c>
      <c r="J7870">
        <v>304010102</v>
      </c>
      <c r="K7870" t="s">
        <v>1294</v>
      </c>
      <c r="L7870" t="s">
        <v>1295</v>
      </c>
    </row>
    <row r="7871" spans="8:12" x14ac:dyDescent="0.25">
      <c r="H7871" t="s">
        <v>8321</v>
      </c>
      <c r="I7871">
        <v>9015462</v>
      </c>
      <c r="J7871">
        <v>304010417</v>
      </c>
      <c r="K7871" t="s">
        <v>1294</v>
      </c>
      <c r="L7871" t="s">
        <v>1295</v>
      </c>
    </row>
    <row r="7872" spans="8:12" x14ac:dyDescent="0.25">
      <c r="H7872" t="s">
        <v>8322</v>
      </c>
      <c r="I7872">
        <v>9492397</v>
      </c>
      <c r="J7872">
        <v>636016829</v>
      </c>
      <c r="K7872" t="s">
        <v>1464</v>
      </c>
      <c r="L7872" t="s">
        <v>1341</v>
      </c>
    </row>
    <row r="7873" spans="8:12" x14ac:dyDescent="0.25">
      <c r="H7873" t="s">
        <v>8322</v>
      </c>
      <c r="I7873">
        <v>9492397</v>
      </c>
      <c r="J7873">
        <v>538003389</v>
      </c>
      <c r="K7873" t="s">
        <v>1437</v>
      </c>
      <c r="L7873" t="s">
        <v>1341</v>
      </c>
    </row>
    <row r="7874" spans="8:12" x14ac:dyDescent="0.25">
      <c r="H7874" t="s">
        <v>8323</v>
      </c>
      <c r="I7874">
        <v>8728828</v>
      </c>
      <c r="J7874">
        <v>514726000</v>
      </c>
      <c r="K7874" t="s">
        <v>1406</v>
      </c>
      <c r="L7874" t="s">
        <v>1295</v>
      </c>
    </row>
    <row r="7875" spans="8:12" x14ac:dyDescent="0.25">
      <c r="H7875" t="s">
        <v>8324</v>
      </c>
      <c r="I7875">
        <v>9475715</v>
      </c>
      <c r="J7875">
        <v>636092553</v>
      </c>
      <c r="K7875" t="s">
        <v>1464</v>
      </c>
      <c r="L7875" t="s">
        <v>1341</v>
      </c>
    </row>
    <row r="7876" spans="8:12" x14ac:dyDescent="0.25">
      <c r="H7876" t="s">
        <v>8325</v>
      </c>
      <c r="I7876">
        <v>9618862</v>
      </c>
      <c r="J7876">
        <v>235093299</v>
      </c>
      <c r="K7876" t="s">
        <v>1558</v>
      </c>
      <c r="L7876" t="s">
        <v>1346</v>
      </c>
    </row>
    <row r="7877" spans="8:12" x14ac:dyDescent="0.25">
      <c r="H7877" t="s">
        <v>8326</v>
      </c>
      <c r="I7877">
        <v>9470088</v>
      </c>
      <c r="J7877">
        <v>235089774</v>
      </c>
      <c r="K7877" t="s">
        <v>1558</v>
      </c>
      <c r="L7877" t="s">
        <v>1346</v>
      </c>
    </row>
    <row r="7878" spans="8:12" x14ac:dyDescent="0.25">
      <c r="H7878" t="s">
        <v>8326</v>
      </c>
      <c r="I7878">
        <v>9234082</v>
      </c>
      <c r="J7878">
        <v>229808000</v>
      </c>
      <c r="L7878" t="s">
        <v>1614</v>
      </c>
    </row>
    <row r="7879" spans="8:12" x14ac:dyDescent="0.25">
      <c r="H7879" t="s">
        <v>8327</v>
      </c>
      <c r="I7879">
        <v>9001148</v>
      </c>
      <c r="J7879">
        <v>271000303</v>
      </c>
      <c r="K7879" t="s">
        <v>1373</v>
      </c>
      <c r="L7879" t="s">
        <v>1295</v>
      </c>
    </row>
    <row r="7880" spans="8:12" x14ac:dyDescent="0.25">
      <c r="H7880" t="s">
        <v>8328</v>
      </c>
      <c r="I7880">
        <v>9738806</v>
      </c>
      <c r="J7880">
        <v>538006363</v>
      </c>
      <c r="K7880" t="s">
        <v>1437</v>
      </c>
      <c r="L7880" t="s">
        <v>1308</v>
      </c>
    </row>
    <row r="7881" spans="8:12" x14ac:dyDescent="0.25">
      <c r="H7881" t="s">
        <v>8329</v>
      </c>
      <c r="I7881">
        <v>9574157</v>
      </c>
      <c r="J7881">
        <v>370772000</v>
      </c>
      <c r="L7881" t="s">
        <v>1341</v>
      </c>
    </row>
    <row r="7882" spans="8:12" x14ac:dyDescent="0.25">
      <c r="H7882" t="s">
        <v>8330</v>
      </c>
      <c r="I7882">
        <v>9574119</v>
      </c>
      <c r="J7882">
        <v>356589000</v>
      </c>
      <c r="K7882" t="s">
        <v>1332</v>
      </c>
      <c r="L7882" t="s">
        <v>1341</v>
      </c>
    </row>
    <row r="7883" spans="8:12" x14ac:dyDescent="0.25">
      <c r="H7883" t="s">
        <v>8331</v>
      </c>
      <c r="I7883">
        <v>9655779</v>
      </c>
      <c r="J7883">
        <v>566946000</v>
      </c>
      <c r="L7883" t="s">
        <v>1362</v>
      </c>
    </row>
    <row r="7884" spans="8:12" x14ac:dyDescent="0.25">
      <c r="H7884" t="s">
        <v>8331</v>
      </c>
      <c r="I7884">
        <v>9336036</v>
      </c>
      <c r="J7884">
        <v>371359000</v>
      </c>
      <c r="L7884" t="s">
        <v>1341</v>
      </c>
    </row>
    <row r="7885" spans="8:12" x14ac:dyDescent="0.25">
      <c r="H7885" t="s">
        <v>8332</v>
      </c>
      <c r="I7885">
        <v>8891297</v>
      </c>
      <c r="J7885">
        <v>514192000</v>
      </c>
      <c r="K7885" t="s">
        <v>1406</v>
      </c>
      <c r="L7885" t="s">
        <v>1983</v>
      </c>
    </row>
    <row r="7886" spans="8:12" x14ac:dyDescent="0.25">
      <c r="H7886" t="s">
        <v>8333</v>
      </c>
      <c r="I7886">
        <v>9570400</v>
      </c>
      <c r="J7886">
        <v>352759000</v>
      </c>
      <c r="K7886" t="s">
        <v>1332</v>
      </c>
      <c r="L7886" t="s">
        <v>1341</v>
      </c>
    </row>
    <row r="7887" spans="8:12" x14ac:dyDescent="0.25">
      <c r="H7887" t="s">
        <v>8334</v>
      </c>
      <c r="I7887">
        <v>9062257</v>
      </c>
      <c r="J7887">
        <v>564505000</v>
      </c>
      <c r="K7887" t="s">
        <v>1441</v>
      </c>
      <c r="L7887" t="s">
        <v>1362</v>
      </c>
    </row>
    <row r="7888" spans="8:12" x14ac:dyDescent="0.25">
      <c r="H7888" t="s">
        <v>8335</v>
      </c>
      <c r="I7888">
        <v>9682966</v>
      </c>
      <c r="J7888">
        <v>373345000</v>
      </c>
      <c r="L7888" t="s">
        <v>1341</v>
      </c>
    </row>
    <row r="7889" spans="8:12" x14ac:dyDescent="0.25">
      <c r="H7889" t="s">
        <v>8336</v>
      </c>
      <c r="I7889">
        <v>9574121</v>
      </c>
      <c r="J7889">
        <v>563376000</v>
      </c>
      <c r="K7889" t="s">
        <v>1441</v>
      </c>
      <c r="L7889" t="s">
        <v>1341</v>
      </c>
    </row>
    <row r="7890" spans="8:12" x14ac:dyDescent="0.25">
      <c r="H7890" t="s">
        <v>8337</v>
      </c>
      <c r="I7890">
        <v>9591583</v>
      </c>
      <c r="J7890">
        <v>538004391</v>
      </c>
      <c r="K7890" t="s">
        <v>1437</v>
      </c>
      <c r="L7890" t="s">
        <v>1341</v>
      </c>
    </row>
    <row r="7891" spans="8:12" x14ac:dyDescent="0.25">
      <c r="H7891" t="s">
        <v>8338</v>
      </c>
      <c r="I7891">
        <v>9633123</v>
      </c>
      <c r="J7891">
        <v>538004811</v>
      </c>
      <c r="K7891" t="s">
        <v>1437</v>
      </c>
      <c r="L7891" t="s">
        <v>1341</v>
      </c>
    </row>
    <row r="7892" spans="8:12" x14ac:dyDescent="0.25">
      <c r="H7892" t="s">
        <v>8339</v>
      </c>
      <c r="I7892">
        <v>9381201</v>
      </c>
      <c r="J7892">
        <v>372482000</v>
      </c>
      <c r="L7892" t="s">
        <v>1341</v>
      </c>
    </row>
    <row r="7893" spans="8:12" x14ac:dyDescent="0.25">
      <c r="H7893" t="s">
        <v>579</v>
      </c>
      <c r="I7893">
        <v>9316658</v>
      </c>
      <c r="J7893">
        <v>371163000</v>
      </c>
      <c r="L7893" t="s">
        <v>1341</v>
      </c>
    </row>
    <row r="7894" spans="8:12" x14ac:dyDescent="0.25">
      <c r="H7894" t="s">
        <v>8340</v>
      </c>
      <c r="I7894">
        <v>9598309</v>
      </c>
      <c r="J7894">
        <v>538004476</v>
      </c>
      <c r="K7894" t="s">
        <v>1437</v>
      </c>
      <c r="L7894" t="s">
        <v>1341</v>
      </c>
    </row>
    <row r="7895" spans="8:12" x14ac:dyDescent="0.25">
      <c r="H7895" t="s">
        <v>8341</v>
      </c>
      <c r="I7895">
        <v>8703139</v>
      </c>
      <c r="J7895">
        <v>636016022</v>
      </c>
      <c r="K7895" t="s">
        <v>1464</v>
      </c>
      <c r="L7895" t="s">
        <v>1295</v>
      </c>
    </row>
    <row r="7896" spans="8:12" x14ac:dyDescent="0.25">
      <c r="H7896" t="s">
        <v>8342</v>
      </c>
      <c r="I7896">
        <v>9467225</v>
      </c>
      <c r="J7896">
        <v>244956000</v>
      </c>
      <c r="K7896" t="s">
        <v>1387</v>
      </c>
      <c r="L7896" t="s">
        <v>1295</v>
      </c>
    </row>
    <row r="7897" spans="8:12" x14ac:dyDescent="0.25">
      <c r="H7897" t="s">
        <v>8343</v>
      </c>
      <c r="I7897">
        <v>9714317</v>
      </c>
      <c r="J7897">
        <v>563273000</v>
      </c>
      <c r="K7897" t="s">
        <v>1441</v>
      </c>
      <c r="L7897" t="s">
        <v>1313</v>
      </c>
    </row>
    <row r="7898" spans="8:12" x14ac:dyDescent="0.25">
      <c r="H7898" t="s">
        <v>8344</v>
      </c>
      <c r="I7898">
        <v>9349174</v>
      </c>
      <c r="J7898">
        <v>249272000</v>
      </c>
      <c r="K7898" t="s">
        <v>1340</v>
      </c>
      <c r="L7898" t="s">
        <v>1295</v>
      </c>
    </row>
    <row r="7899" spans="8:12" x14ac:dyDescent="0.25">
      <c r="H7899" t="s">
        <v>8344</v>
      </c>
      <c r="I7899">
        <v>9349174</v>
      </c>
      <c r="J7899">
        <v>212469000</v>
      </c>
      <c r="K7899" t="s">
        <v>1443</v>
      </c>
      <c r="L7899" t="s">
        <v>1295</v>
      </c>
    </row>
    <row r="7900" spans="8:12" x14ac:dyDescent="0.25">
      <c r="H7900" t="s">
        <v>8345</v>
      </c>
      <c r="I7900">
        <v>9009061</v>
      </c>
      <c r="J7900">
        <v>514536000</v>
      </c>
      <c r="K7900" t="s">
        <v>1406</v>
      </c>
      <c r="L7900" t="s">
        <v>1308</v>
      </c>
    </row>
    <row r="7901" spans="8:12" x14ac:dyDescent="0.25">
      <c r="H7901" t="s">
        <v>8346</v>
      </c>
      <c r="I7901">
        <v>8613360</v>
      </c>
      <c r="J7901">
        <v>515756000</v>
      </c>
      <c r="K7901" t="s">
        <v>1406</v>
      </c>
      <c r="L7901" t="s">
        <v>1313</v>
      </c>
    </row>
    <row r="7902" spans="8:12" x14ac:dyDescent="0.25">
      <c r="H7902" t="s">
        <v>8347</v>
      </c>
      <c r="I7902">
        <v>8609125</v>
      </c>
      <c r="J7902">
        <v>671681000</v>
      </c>
      <c r="K7902" t="s">
        <v>1311</v>
      </c>
      <c r="L7902" t="s">
        <v>1308</v>
      </c>
    </row>
    <row r="7903" spans="8:12" x14ac:dyDescent="0.25">
      <c r="H7903" t="s">
        <v>8347</v>
      </c>
      <c r="I7903">
        <v>8609125</v>
      </c>
      <c r="J7903">
        <v>514510000</v>
      </c>
      <c r="K7903" t="s">
        <v>1406</v>
      </c>
      <c r="L7903" t="s">
        <v>1308</v>
      </c>
    </row>
    <row r="7904" spans="8:12" x14ac:dyDescent="0.25">
      <c r="H7904" t="s">
        <v>8348</v>
      </c>
      <c r="I7904">
        <v>8625789</v>
      </c>
      <c r="J7904">
        <v>514074000</v>
      </c>
      <c r="K7904" t="s">
        <v>1406</v>
      </c>
      <c r="L7904" t="s">
        <v>1308</v>
      </c>
    </row>
    <row r="7905" spans="8:12" x14ac:dyDescent="0.25">
      <c r="H7905" t="s">
        <v>8349</v>
      </c>
      <c r="I7905">
        <v>3002005</v>
      </c>
      <c r="J7905">
        <v>80000011</v>
      </c>
      <c r="L7905" t="s">
        <v>1313</v>
      </c>
    </row>
    <row r="7906" spans="8:12" x14ac:dyDescent="0.25">
      <c r="H7906" t="s">
        <v>8350</v>
      </c>
      <c r="I7906">
        <v>9084255</v>
      </c>
      <c r="J7906">
        <v>636016339</v>
      </c>
      <c r="K7906" t="s">
        <v>1464</v>
      </c>
      <c r="L7906" t="s">
        <v>1341</v>
      </c>
    </row>
    <row r="7907" spans="8:12" x14ac:dyDescent="0.25">
      <c r="H7907" t="s">
        <v>8350</v>
      </c>
      <c r="I7907">
        <v>9084255</v>
      </c>
      <c r="J7907">
        <v>248205000</v>
      </c>
      <c r="K7907" t="s">
        <v>1340</v>
      </c>
      <c r="L7907" t="s">
        <v>1341</v>
      </c>
    </row>
    <row r="7908" spans="8:12" x14ac:dyDescent="0.25">
      <c r="H7908" t="s">
        <v>8351</v>
      </c>
      <c r="I7908">
        <v>9574377</v>
      </c>
      <c r="J7908">
        <v>355760000</v>
      </c>
      <c r="K7908" t="s">
        <v>1332</v>
      </c>
      <c r="L7908" t="s">
        <v>1295</v>
      </c>
    </row>
    <row r="7909" spans="8:12" x14ac:dyDescent="0.25">
      <c r="H7909" t="s">
        <v>8352</v>
      </c>
      <c r="I7909">
        <v>9662318</v>
      </c>
      <c r="J7909">
        <v>241283000</v>
      </c>
      <c r="K7909" t="s">
        <v>1679</v>
      </c>
      <c r="L7909" t="s">
        <v>1341</v>
      </c>
    </row>
    <row r="7910" spans="8:12" x14ac:dyDescent="0.25">
      <c r="H7910" t="s">
        <v>580</v>
      </c>
      <c r="I7910">
        <v>9736664</v>
      </c>
      <c r="J7910">
        <v>241375000</v>
      </c>
      <c r="K7910" t="s">
        <v>1679</v>
      </c>
      <c r="L7910" t="s">
        <v>1308</v>
      </c>
    </row>
    <row r="7911" spans="8:12" x14ac:dyDescent="0.25">
      <c r="H7911" t="s">
        <v>8353</v>
      </c>
      <c r="I7911">
        <v>9453822</v>
      </c>
      <c r="J7911">
        <v>710016250</v>
      </c>
      <c r="K7911" t="s">
        <v>2162</v>
      </c>
      <c r="L7911" t="s">
        <v>1313</v>
      </c>
    </row>
    <row r="7912" spans="8:12" x14ac:dyDescent="0.25">
      <c r="H7912" t="s">
        <v>8354</v>
      </c>
      <c r="I7912">
        <v>9347839</v>
      </c>
      <c r="J7912">
        <v>304994000</v>
      </c>
      <c r="K7912" t="s">
        <v>1294</v>
      </c>
      <c r="L7912" t="s">
        <v>1295</v>
      </c>
    </row>
    <row r="7913" spans="8:12" x14ac:dyDescent="0.25">
      <c r="H7913" t="s">
        <v>8355</v>
      </c>
      <c r="I7913">
        <v>7813145</v>
      </c>
      <c r="J7913">
        <v>617052100</v>
      </c>
      <c r="K7913" t="s">
        <v>1359</v>
      </c>
      <c r="L7913" t="s">
        <v>1362</v>
      </c>
    </row>
    <row r="7914" spans="8:12" x14ac:dyDescent="0.25">
      <c r="H7914" t="s">
        <v>581</v>
      </c>
      <c r="I7914">
        <v>9569700</v>
      </c>
      <c r="J7914">
        <v>677010400</v>
      </c>
      <c r="L7914" t="s">
        <v>1313</v>
      </c>
    </row>
    <row r="7915" spans="8:12" x14ac:dyDescent="0.25">
      <c r="H7915" t="s">
        <v>581</v>
      </c>
      <c r="I7915">
        <v>9588005</v>
      </c>
      <c r="J7915">
        <v>311053700</v>
      </c>
      <c r="K7915" t="s">
        <v>1609</v>
      </c>
      <c r="L7915" t="s">
        <v>1341</v>
      </c>
    </row>
    <row r="7916" spans="8:12" x14ac:dyDescent="0.25">
      <c r="H7916" t="s">
        <v>8356</v>
      </c>
      <c r="I7916">
        <v>9085168</v>
      </c>
      <c r="J7916">
        <v>440868000</v>
      </c>
      <c r="K7916" t="s">
        <v>1352</v>
      </c>
      <c r="L7916" t="s">
        <v>1313</v>
      </c>
    </row>
    <row r="7917" spans="8:12" x14ac:dyDescent="0.25">
      <c r="H7917" t="s">
        <v>8357</v>
      </c>
      <c r="I7917">
        <v>9140877</v>
      </c>
      <c r="J7917">
        <v>441729000</v>
      </c>
      <c r="L7917" t="s">
        <v>1313</v>
      </c>
    </row>
    <row r="7918" spans="8:12" x14ac:dyDescent="0.25">
      <c r="H7918" t="s">
        <v>8358</v>
      </c>
      <c r="I7918">
        <v>9085144</v>
      </c>
      <c r="J7918">
        <v>440154980</v>
      </c>
      <c r="K7918" t="s">
        <v>1352</v>
      </c>
      <c r="L7918" t="s">
        <v>1326</v>
      </c>
    </row>
    <row r="7919" spans="8:12" x14ac:dyDescent="0.25">
      <c r="H7919" t="s">
        <v>8359</v>
      </c>
      <c r="I7919">
        <v>9611826</v>
      </c>
      <c r="J7919">
        <v>477765500</v>
      </c>
      <c r="K7919" t="s">
        <v>1348</v>
      </c>
      <c r="L7919" t="s">
        <v>1308</v>
      </c>
    </row>
    <row r="7920" spans="8:12" x14ac:dyDescent="0.25">
      <c r="H7920" t="s">
        <v>8360</v>
      </c>
      <c r="I7920">
        <v>9268552</v>
      </c>
      <c r="J7920">
        <v>374061000</v>
      </c>
      <c r="L7920" t="s">
        <v>1326</v>
      </c>
    </row>
    <row r="7921" spans="8:12" x14ac:dyDescent="0.25">
      <c r="H7921" t="s">
        <v>8361</v>
      </c>
      <c r="I7921">
        <v>9481908</v>
      </c>
      <c r="J7921">
        <v>314364000</v>
      </c>
      <c r="K7921" t="s">
        <v>1285</v>
      </c>
      <c r="L7921" t="s">
        <v>1295</v>
      </c>
    </row>
    <row r="7922" spans="8:12" x14ac:dyDescent="0.25">
      <c r="H7922" t="s">
        <v>8362</v>
      </c>
      <c r="I7922">
        <v>8715326</v>
      </c>
      <c r="J7922">
        <v>441287000</v>
      </c>
      <c r="K7922" t="s">
        <v>1352</v>
      </c>
      <c r="L7922" t="s">
        <v>1308</v>
      </c>
    </row>
    <row r="7923" spans="8:12" x14ac:dyDescent="0.25">
      <c r="H7923" t="s">
        <v>8362</v>
      </c>
      <c r="I7923">
        <v>9539250</v>
      </c>
      <c r="J7923">
        <v>372572000</v>
      </c>
      <c r="L7923" t="s">
        <v>1308</v>
      </c>
    </row>
    <row r="7924" spans="8:12" x14ac:dyDescent="0.25">
      <c r="H7924" t="s">
        <v>8363</v>
      </c>
      <c r="I7924">
        <v>9172765</v>
      </c>
      <c r="J7924">
        <v>564815000</v>
      </c>
      <c r="K7924" t="s">
        <v>1441</v>
      </c>
      <c r="L7924" t="s">
        <v>1326</v>
      </c>
    </row>
    <row r="7925" spans="8:12" x14ac:dyDescent="0.25">
      <c r="H7925" t="s">
        <v>8363</v>
      </c>
      <c r="I7925">
        <v>9172765</v>
      </c>
      <c r="J7925">
        <v>538006579</v>
      </c>
      <c r="K7925" t="s">
        <v>1437</v>
      </c>
      <c r="L7925" t="s">
        <v>1326</v>
      </c>
    </row>
    <row r="7926" spans="8:12" x14ac:dyDescent="0.25">
      <c r="H7926" t="s">
        <v>8363</v>
      </c>
      <c r="I7926">
        <v>9172765</v>
      </c>
      <c r="J7926">
        <v>511285000</v>
      </c>
      <c r="K7926" t="s">
        <v>1638</v>
      </c>
      <c r="L7926" t="s">
        <v>1326</v>
      </c>
    </row>
    <row r="7927" spans="8:12" x14ac:dyDescent="0.25">
      <c r="H7927" t="s">
        <v>8364</v>
      </c>
      <c r="I7927">
        <v>9191943</v>
      </c>
      <c r="J7927">
        <v>255805691</v>
      </c>
      <c r="L7927" t="s">
        <v>1295</v>
      </c>
    </row>
    <row r="7928" spans="8:12" x14ac:dyDescent="0.25">
      <c r="H7928" t="s">
        <v>8364</v>
      </c>
      <c r="I7928">
        <v>9536428</v>
      </c>
      <c r="J7928">
        <v>248698000</v>
      </c>
      <c r="K7928" t="s">
        <v>1340</v>
      </c>
      <c r="L7928" t="s">
        <v>1341</v>
      </c>
    </row>
    <row r="7929" spans="8:12" x14ac:dyDescent="0.25">
      <c r="H7929" t="s">
        <v>8365</v>
      </c>
      <c r="I7929">
        <v>9195688</v>
      </c>
      <c r="J7929">
        <v>244096000</v>
      </c>
      <c r="K7929" t="s">
        <v>1387</v>
      </c>
      <c r="L7929" t="s">
        <v>1295</v>
      </c>
    </row>
    <row r="7930" spans="8:12" x14ac:dyDescent="0.25">
      <c r="H7930" t="s">
        <v>8366</v>
      </c>
      <c r="I7930">
        <v>9317729</v>
      </c>
      <c r="J7930">
        <v>351135000</v>
      </c>
      <c r="K7930" t="s">
        <v>1332</v>
      </c>
      <c r="L7930" t="s">
        <v>1341</v>
      </c>
    </row>
    <row r="7931" spans="8:12" x14ac:dyDescent="0.25">
      <c r="H7931" t="s">
        <v>8367</v>
      </c>
      <c r="I7931">
        <v>7813999</v>
      </c>
      <c r="J7931">
        <v>261201000</v>
      </c>
      <c r="L7931" t="s">
        <v>1295</v>
      </c>
    </row>
    <row r="7932" spans="8:12" x14ac:dyDescent="0.25">
      <c r="H7932" t="s">
        <v>8368</v>
      </c>
      <c r="I7932">
        <v>9393450</v>
      </c>
      <c r="J7932">
        <v>311017900</v>
      </c>
      <c r="K7932" t="s">
        <v>1609</v>
      </c>
      <c r="L7932" t="s">
        <v>1341</v>
      </c>
    </row>
    <row r="7933" spans="8:12" x14ac:dyDescent="0.25">
      <c r="H7933" t="s">
        <v>8369</v>
      </c>
      <c r="I7933">
        <v>9583005</v>
      </c>
      <c r="J7933">
        <v>373716000</v>
      </c>
      <c r="L7933" t="s">
        <v>1308</v>
      </c>
    </row>
    <row r="7934" spans="8:12" x14ac:dyDescent="0.25">
      <c r="H7934" t="s">
        <v>8370</v>
      </c>
      <c r="I7934">
        <v>9549372</v>
      </c>
      <c r="J7934">
        <v>636016987</v>
      </c>
      <c r="K7934" t="s">
        <v>1464</v>
      </c>
      <c r="L7934" t="s">
        <v>1341</v>
      </c>
    </row>
    <row r="7935" spans="8:12" x14ac:dyDescent="0.25">
      <c r="H7935" t="s">
        <v>8371</v>
      </c>
      <c r="I7935">
        <v>9747948</v>
      </c>
      <c r="J7935">
        <v>374126000</v>
      </c>
      <c r="L7935" t="s">
        <v>1308</v>
      </c>
    </row>
    <row r="7936" spans="8:12" x14ac:dyDescent="0.25">
      <c r="H7936" t="s">
        <v>8372</v>
      </c>
      <c r="I7936">
        <v>9748253</v>
      </c>
      <c r="J7936">
        <v>374721000</v>
      </c>
      <c r="L7936" t="s">
        <v>1308</v>
      </c>
    </row>
    <row r="7937" spans="8:12" x14ac:dyDescent="0.25">
      <c r="H7937" t="s">
        <v>8373</v>
      </c>
      <c r="I7937">
        <v>9616101</v>
      </c>
      <c r="J7937">
        <v>354093000</v>
      </c>
      <c r="K7937" t="s">
        <v>1332</v>
      </c>
      <c r="L7937" t="s">
        <v>1341</v>
      </c>
    </row>
    <row r="7938" spans="8:12" x14ac:dyDescent="0.25">
      <c r="H7938" t="s">
        <v>8374</v>
      </c>
      <c r="I7938">
        <v>9515175</v>
      </c>
      <c r="J7938">
        <v>355084000</v>
      </c>
      <c r="K7938" t="s">
        <v>1332</v>
      </c>
      <c r="L7938" t="s">
        <v>1341</v>
      </c>
    </row>
    <row r="7939" spans="8:12" x14ac:dyDescent="0.25">
      <c r="H7939" t="s">
        <v>8375</v>
      </c>
      <c r="I7939">
        <v>8869543</v>
      </c>
      <c r="J7939">
        <v>376296000</v>
      </c>
      <c r="K7939" t="s">
        <v>1322</v>
      </c>
      <c r="L7939" t="s">
        <v>1295</v>
      </c>
    </row>
    <row r="7940" spans="8:12" x14ac:dyDescent="0.25">
      <c r="H7940" t="s">
        <v>8375</v>
      </c>
      <c r="I7940">
        <v>8869543</v>
      </c>
      <c r="J7940">
        <v>273336400</v>
      </c>
      <c r="K7940" t="s">
        <v>1297</v>
      </c>
      <c r="L7940" t="s">
        <v>1295</v>
      </c>
    </row>
    <row r="7941" spans="8:12" x14ac:dyDescent="0.25">
      <c r="H7941" t="s">
        <v>8376</v>
      </c>
      <c r="I7941">
        <v>9465796</v>
      </c>
      <c r="J7941">
        <v>636014710</v>
      </c>
      <c r="K7941" t="s">
        <v>1464</v>
      </c>
      <c r="L7941" t="s">
        <v>1341</v>
      </c>
    </row>
    <row r="7942" spans="8:12" x14ac:dyDescent="0.25">
      <c r="H7942" t="s">
        <v>582</v>
      </c>
      <c r="I7942">
        <v>9582996</v>
      </c>
      <c r="J7942">
        <v>373214000</v>
      </c>
      <c r="L7942" t="s">
        <v>1308</v>
      </c>
    </row>
    <row r="7943" spans="8:12" x14ac:dyDescent="0.25">
      <c r="H7943" t="s">
        <v>8377</v>
      </c>
      <c r="I7943">
        <v>8126824</v>
      </c>
      <c r="J7943">
        <v>515052000</v>
      </c>
      <c r="K7943" t="s">
        <v>1406</v>
      </c>
      <c r="L7943" t="s">
        <v>1295</v>
      </c>
    </row>
    <row r="7944" spans="8:12" x14ac:dyDescent="0.25">
      <c r="H7944" t="s">
        <v>8378</v>
      </c>
      <c r="I7944">
        <v>9196163</v>
      </c>
      <c r="J7944">
        <v>246444000</v>
      </c>
      <c r="L7944" t="s">
        <v>1295</v>
      </c>
    </row>
    <row r="7945" spans="8:12" x14ac:dyDescent="0.25">
      <c r="H7945" t="s">
        <v>8379</v>
      </c>
      <c r="I7945">
        <v>9416070</v>
      </c>
      <c r="J7945">
        <v>370711000</v>
      </c>
      <c r="L7945" t="s">
        <v>1326</v>
      </c>
    </row>
    <row r="7946" spans="8:12" x14ac:dyDescent="0.25">
      <c r="H7946" t="s">
        <v>8380</v>
      </c>
      <c r="I7946">
        <v>9108312</v>
      </c>
      <c r="J7946">
        <v>311627000</v>
      </c>
      <c r="K7946" t="s">
        <v>1609</v>
      </c>
      <c r="L7946" t="s">
        <v>1341</v>
      </c>
    </row>
    <row r="7947" spans="8:12" x14ac:dyDescent="0.25">
      <c r="H7947" t="s">
        <v>8381</v>
      </c>
      <c r="I7947">
        <v>9728069</v>
      </c>
      <c r="J7947">
        <v>374438000</v>
      </c>
      <c r="L7947" t="s">
        <v>1308</v>
      </c>
    </row>
    <row r="7948" spans="8:12" x14ac:dyDescent="0.25">
      <c r="H7948" t="s">
        <v>8382</v>
      </c>
      <c r="I7948">
        <v>9474163</v>
      </c>
      <c r="J7948">
        <v>244689000</v>
      </c>
      <c r="K7948" t="s">
        <v>1387</v>
      </c>
      <c r="L7948" t="s">
        <v>1295</v>
      </c>
    </row>
    <row r="7949" spans="8:12" x14ac:dyDescent="0.25">
      <c r="H7949" t="s">
        <v>8383</v>
      </c>
      <c r="I7949">
        <v>9395599</v>
      </c>
      <c r="J7949">
        <v>636091252</v>
      </c>
      <c r="L7949" t="s">
        <v>1295</v>
      </c>
    </row>
    <row r="7950" spans="8:12" x14ac:dyDescent="0.25">
      <c r="H7950" t="s">
        <v>8383</v>
      </c>
      <c r="I7950">
        <v>9395599</v>
      </c>
      <c r="J7950">
        <v>633677300</v>
      </c>
      <c r="L7950" t="s">
        <v>1295</v>
      </c>
    </row>
    <row r="7951" spans="8:12" x14ac:dyDescent="0.25">
      <c r="H7951" t="s">
        <v>8384</v>
      </c>
      <c r="I7951">
        <v>9395604</v>
      </c>
      <c r="J7951">
        <v>636091253</v>
      </c>
      <c r="L7951" t="s">
        <v>1295</v>
      </c>
    </row>
    <row r="7952" spans="8:12" x14ac:dyDescent="0.25">
      <c r="H7952" t="s">
        <v>8385</v>
      </c>
      <c r="I7952">
        <v>9546904</v>
      </c>
      <c r="J7952">
        <v>636092229</v>
      </c>
      <c r="K7952" t="s">
        <v>1464</v>
      </c>
      <c r="L7952" t="s">
        <v>1341</v>
      </c>
    </row>
    <row r="7953" spans="8:12" x14ac:dyDescent="0.25">
      <c r="H7953" t="s">
        <v>8386</v>
      </c>
      <c r="I7953">
        <v>9275842</v>
      </c>
      <c r="J7953">
        <v>440330000</v>
      </c>
      <c r="K7953" t="s">
        <v>1352</v>
      </c>
      <c r="L7953" t="s">
        <v>1326</v>
      </c>
    </row>
    <row r="7954" spans="8:12" x14ac:dyDescent="0.25">
      <c r="H7954" t="s">
        <v>8387</v>
      </c>
      <c r="I7954">
        <v>9255189</v>
      </c>
      <c r="J7954">
        <v>538005137</v>
      </c>
      <c r="K7954" t="s">
        <v>1437</v>
      </c>
      <c r="L7954" t="s">
        <v>1341</v>
      </c>
    </row>
    <row r="7955" spans="8:12" x14ac:dyDescent="0.25">
      <c r="H7955" t="s">
        <v>8388</v>
      </c>
      <c r="I7955">
        <v>9310604</v>
      </c>
      <c r="J7955">
        <v>538006829</v>
      </c>
      <c r="K7955" t="s">
        <v>1437</v>
      </c>
      <c r="L7955" t="s">
        <v>1341</v>
      </c>
    </row>
    <row r="7956" spans="8:12" x14ac:dyDescent="0.25">
      <c r="H7956" t="s">
        <v>8389</v>
      </c>
      <c r="I7956">
        <v>9522180</v>
      </c>
      <c r="J7956">
        <v>636092175</v>
      </c>
      <c r="K7956" t="s">
        <v>1464</v>
      </c>
      <c r="L7956" t="s">
        <v>1313</v>
      </c>
    </row>
    <row r="7957" spans="8:12" x14ac:dyDescent="0.25">
      <c r="H7957" t="s">
        <v>8390</v>
      </c>
      <c r="I7957">
        <v>9155004</v>
      </c>
      <c r="J7957">
        <v>356767000</v>
      </c>
      <c r="K7957" t="s">
        <v>1332</v>
      </c>
      <c r="L7957" t="s">
        <v>1341</v>
      </c>
    </row>
    <row r="7958" spans="8:12" x14ac:dyDescent="0.25">
      <c r="H7958" t="s">
        <v>8391</v>
      </c>
      <c r="I7958">
        <v>9207326</v>
      </c>
      <c r="J7958">
        <v>374007000</v>
      </c>
      <c r="L7958" t="s">
        <v>1341</v>
      </c>
    </row>
    <row r="7959" spans="8:12" x14ac:dyDescent="0.25">
      <c r="H7959" t="s">
        <v>8392</v>
      </c>
      <c r="I7959">
        <v>9693886</v>
      </c>
      <c r="J7959">
        <v>657118300</v>
      </c>
      <c r="K7959" t="s">
        <v>1607</v>
      </c>
      <c r="L7959" t="s">
        <v>1329</v>
      </c>
    </row>
    <row r="7960" spans="8:12" x14ac:dyDescent="0.25">
      <c r="H7960" t="s">
        <v>8392</v>
      </c>
      <c r="I7960">
        <v>9693886</v>
      </c>
      <c r="J7960">
        <v>572706210</v>
      </c>
      <c r="K7960" t="s">
        <v>1575</v>
      </c>
      <c r="L7960" t="s">
        <v>1329</v>
      </c>
    </row>
    <row r="7961" spans="8:12" x14ac:dyDescent="0.25">
      <c r="H7961" t="s">
        <v>8393</v>
      </c>
      <c r="I7961">
        <v>9534080</v>
      </c>
      <c r="J7961">
        <v>466047000</v>
      </c>
      <c r="K7961" t="s">
        <v>1925</v>
      </c>
      <c r="L7961" t="s">
        <v>1329</v>
      </c>
    </row>
    <row r="7962" spans="8:12" x14ac:dyDescent="0.25">
      <c r="H7962" t="s">
        <v>8394</v>
      </c>
      <c r="I7962">
        <v>9484039</v>
      </c>
      <c r="J7962">
        <v>477013200</v>
      </c>
      <c r="K7962" t="s">
        <v>1348</v>
      </c>
      <c r="L7962" t="s">
        <v>1341</v>
      </c>
    </row>
    <row r="7963" spans="8:12" x14ac:dyDescent="0.25">
      <c r="H7963" t="s">
        <v>8395</v>
      </c>
      <c r="I7963">
        <v>9342035</v>
      </c>
      <c r="J7963">
        <v>413520170</v>
      </c>
      <c r="K7963" t="s">
        <v>1328</v>
      </c>
      <c r="L7963" t="s">
        <v>1326</v>
      </c>
    </row>
    <row r="7964" spans="8:12" x14ac:dyDescent="0.25">
      <c r="H7964" t="s">
        <v>8395</v>
      </c>
      <c r="I7964">
        <v>9342035</v>
      </c>
      <c r="J7964">
        <v>413378910</v>
      </c>
      <c r="K7964" t="s">
        <v>1328</v>
      </c>
      <c r="L7964" t="s">
        <v>1326</v>
      </c>
    </row>
    <row r="7965" spans="8:12" x14ac:dyDescent="0.25">
      <c r="H7965" t="s">
        <v>8396</v>
      </c>
      <c r="I7965">
        <v>9608805</v>
      </c>
      <c r="J7965">
        <v>477950100</v>
      </c>
      <c r="K7965" t="s">
        <v>1348</v>
      </c>
      <c r="L7965" t="s">
        <v>1295</v>
      </c>
    </row>
    <row r="7966" spans="8:12" x14ac:dyDescent="0.25">
      <c r="H7966" t="s">
        <v>8397</v>
      </c>
      <c r="I7966">
        <v>9038373</v>
      </c>
      <c r="J7966">
        <v>209973000</v>
      </c>
      <c r="K7966" t="s">
        <v>1443</v>
      </c>
      <c r="L7966" t="s">
        <v>1295</v>
      </c>
    </row>
    <row r="7967" spans="8:12" x14ac:dyDescent="0.25">
      <c r="H7967" t="s">
        <v>8398</v>
      </c>
      <c r="I7967">
        <v>9294941</v>
      </c>
      <c r="J7967">
        <v>351949000</v>
      </c>
      <c r="K7967" t="s">
        <v>1332</v>
      </c>
      <c r="L7967" t="s">
        <v>1308</v>
      </c>
    </row>
    <row r="7968" spans="8:12" x14ac:dyDescent="0.25">
      <c r="H7968" t="s">
        <v>8399</v>
      </c>
      <c r="I7968">
        <v>9326378</v>
      </c>
      <c r="J7968">
        <v>371286000</v>
      </c>
      <c r="L7968" t="s">
        <v>1341</v>
      </c>
    </row>
    <row r="7969" spans="8:12" x14ac:dyDescent="0.25">
      <c r="H7969" t="s">
        <v>8400</v>
      </c>
      <c r="I7969">
        <v>9274587</v>
      </c>
      <c r="J7969">
        <v>356060000</v>
      </c>
      <c r="K7969" t="s">
        <v>1332</v>
      </c>
      <c r="L7969" t="s">
        <v>1341</v>
      </c>
    </row>
    <row r="7970" spans="8:12" x14ac:dyDescent="0.25">
      <c r="H7970" t="s">
        <v>8401</v>
      </c>
      <c r="I7970">
        <v>9121871</v>
      </c>
      <c r="J7970">
        <v>236236000</v>
      </c>
      <c r="L7970" t="s">
        <v>1295</v>
      </c>
    </row>
    <row r="7971" spans="8:12" x14ac:dyDescent="0.25">
      <c r="H7971" t="s">
        <v>8401</v>
      </c>
      <c r="I7971">
        <v>9121871</v>
      </c>
      <c r="J7971">
        <v>21069600</v>
      </c>
      <c r="L7971" t="s">
        <v>1295</v>
      </c>
    </row>
    <row r="7972" spans="8:12" x14ac:dyDescent="0.25">
      <c r="H7972" t="s">
        <v>8402</v>
      </c>
      <c r="I7972">
        <v>9121871</v>
      </c>
      <c r="J7972">
        <v>210696000</v>
      </c>
      <c r="K7972" t="s">
        <v>1443</v>
      </c>
      <c r="L7972" t="s">
        <v>1295</v>
      </c>
    </row>
    <row r="7973" spans="8:12" x14ac:dyDescent="0.25">
      <c r="H7973" t="s">
        <v>8403</v>
      </c>
      <c r="I7973">
        <v>9140009</v>
      </c>
      <c r="J7973">
        <v>356939000</v>
      </c>
      <c r="K7973" t="s">
        <v>1332</v>
      </c>
      <c r="L7973" t="s">
        <v>1341</v>
      </c>
    </row>
    <row r="7974" spans="8:12" x14ac:dyDescent="0.25">
      <c r="H7974" t="s">
        <v>8404</v>
      </c>
      <c r="I7974">
        <v>9380752</v>
      </c>
      <c r="J7974">
        <v>354422000</v>
      </c>
      <c r="K7974" t="s">
        <v>1332</v>
      </c>
      <c r="L7974" t="s">
        <v>1341</v>
      </c>
    </row>
    <row r="7975" spans="8:12" x14ac:dyDescent="0.25">
      <c r="H7975" t="s">
        <v>8405</v>
      </c>
      <c r="I7975">
        <v>9363625</v>
      </c>
      <c r="J7975">
        <v>372473000</v>
      </c>
      <c r="L7975" t="s">
        <v>1341</v>
      </c>
    </row>
    <row r="7976" spans="8:12" x14ac:dyDescent="0.25">
      <c r="H7976" t="s">
        <v>8406</v>
      </c>
      <c r="I7976">
        <v>9426740</v>
      </c>
      <c r="J7976">
        <v>538003846</v>
      </c>
      <c r="K7976" t="s">
        <v>1437</v>
      </c>
      <c r="L7976" t="s">
        <v>1341</v>
      </c>
    </row>
    <row r="7977" spans="8:12" x14ac:dyDescent="0.25">
      <c r="H7977" t="s">
        <v>8407</v>
      </c>
      <c r="I7977">
        <v>8608444</v>
      </c>
      <c r="J7977">
        <v>377401000</v>
      </c>
      <c r="K7977" t="s">
        <v>1322</v>
      </c>
      <c r="L7977" t="s">
        <v>1295</v>
      </c>
    </row>
    <row r="7978" spans="8:12" x14ac:dyDescent="0.25">
      <c r="H7978" t="s">
        <v>8408</v>
      </c>
      <c r="I7978">
        <v>9192753</v>
      </c>
      <c r="J7978">
        <v>667002272</v>
      </c>
      <c r="K7978" t="s">
        <v>2089</v>
      </c>
      <c r="L7978" t="s">
        <v>1326</v>
      </c>
    </row>
    <row r="7979" spans="8:12" x14ac:dyDescent="0.25">
      <c r="H7979" t="s">
        <v>8408</v>
      </c>
      <c r="I7979">
        <v>9192753</v>
      </c>
      <c r="J7979">
        <v>356795000</v>
      </c>
      <c r="K7979" t="s">
        <v>1332</v>
      </c>
      <c r="L7979" t="s">
        <v>1326</v>
      </c>
    </row>
    <row r="7980" spans="8:12" x14ac:dyDescent="0.25">
      <c r="H7980" t="s">
        <v>8409</v>
      </c>
      <c r="I7980">
        <v>9632193</v>
      </c>
      <c r="J7980">
        <v>574001700</v>
      </c>
      <c r="K7980" t="s">
        <v>1350</v>
      </c>
      <c r="L7980" t="s">
        <v>1295</v>
      </c>
    </row>
    <row r="7981" spans="8:12" x14ac:dyDescent="0.25">
      <c r="H7981" t="s">
        <v>8410</v>
      </c>
      <c r="I7981">
        <v>8903222</v>
      </c>
      <c r="J7981">
        <v>416405000</v>
      </c>
      <c r="K7981" t="s">
        <v>2577</v>
      </c>
      <c r="L7981" t="s">
        <v>1614</v>
      </c>
    </row>
    <row r="7982" spans="8:12" x14ac:dyDescent="0.25">
      <c r="H7982" t="s">
        <v>8411</v>
      </c>
      <c r="I7982">
        <v>8921884</v>
      </c>
      <c r="J7982">
        <v>440109000</v>
      </c>
      <c r="K7982" t="s">
        <v>1352</v>
      </c>
      <c r="L7982" t="s">
        <v>1346</v>
      </c>
    </row>
    <row r="7983" spans="8:12" x14ac:dyDescent="0.25">
      <c r="H7983" t="s">
        <v>8412</v>
      </c>
      <c r="I7983">
        <v>7927714</v>
      </c>
      <c r="J7983">
        <v>667006102</v>
      </c>
      <c r="K7983" t="s">
        <v>2089</v>
      </c>
      <c r="L7983" t="s">
        <v>1295</v>
      </c>
    </row>
    <row r="7984" spans="8:12" x14ac:dyDescent="0.25">
      <c r="H7984" t="s">
        <v>8413</v>
      </c>
      <c r="I7984">
        <v>8715493</v>
      </c>
      <c r="J7984">
        <v>616999423</v>
      </c>
      <c r="K7984" t="s">
        <v>1968</v>
      </c>
      <c r="L7984" t="s">
        <v>1341</v>
      </c>
    </row>
    <row r="7985" spans="8:12" x14ac:dyDescent="0.25">
      <c r="H7985" t="s">
        <v>8414</v>
      </c>
      <c r="I7985">
        <v>8960751</v>
      </c>
      <c r="J7985">
        <v>419000885</v>
      </c>
      <c r="K7985" t="s">
        <v>1420</v>
      </c>
      <c r="L7985" t="s">
        <v>1329</v>
      </c>
    </row>
    <row r="7986" spans="8:12" x14ac:dyDescent="0.25">
      <c r="H7986" t="s">
        <v>8415</v>
      </c>
      <c r="I7986">
        <v>9228784</v>
      </c>
      <c r="J7986">
        <v>352654608</v>
      </c>
      <c r="L7986" t="s">
        <v>1326</v>
      </c>
    </row>
    <row r="7987" spans="8:12" x14ac:dyDescent="0.25">
      <c r="H7987" t="s">
        <v>8415</v>
      </c>
      <c r="I7987">
        <v>9228784</v>
      </c>
      <c r="J7987">
        <v>352642000</v>
      </c>
      <c r="K7987" t="s">
        <v>1332</v>
      </c>
      <c r="L7987" t="s">
        <v>1326</v>
      </c>
    </row>
    <row r="7988" spans="8:12" x14ac:dyDescent="0.25">
      <c r="H7988" t="s">
        <v>8416</v>
      </c>
      <c r="I7988">
        <v>7206770</v>
      </c>
      <c r="J7988">
        <v>334636000</v>
      </c>
      <c r="K7988" t="s">
        <v>2211</v>
      </c>
      <c r="L7988" t="s">
        <v>1614</v>
      </c>
    </row>
    <row r="7989" spans="8:12" x14ac:dyDescent="0.25">
      <c r="H7989" t="s">
        <v>8417</v>
      </c>
      <c r="I7989">
        <v>9251286</v>
      </c>
      <c r="J7989">
        <v>466217000</v>
      </c>
      <c r="K7989" t="s">
        <v>1925</v>
      </c>
      <c r="L7989" t="s">
        <v>1326</v>
      </c>
    </row>
    <row r="7990" spans="8:12" x14ac:dyDescent="0.25">
      <c r="H7990" t="s">
        <v>8418</v>
      </c>
      <c r="I7990">
        <v>9451214</v>
      </c>
      <c r="J7990">
        <v>249453000</v>
      </c>
      <c r="K7990" t="s">
        <v>1340</v>
      </c>
      <c r="L7990" t="s">
        <v>1326</v>
      </c>
    </row>
    <row r="7991" spans="8:12" x14ac:dyDescent="0.25">
      <c r="H7991" t="s">
        <v>8419</v>
      </c>
      <c r="I7991">
        <v>9520819</v>
      </c>
      <c r="J7991">
        <v>370030000</v>
      </c>
      <c r="L7991" t="s">
        <v>1341</v>
      </c>
    </row>
    <row r="7992" spans="8:12" x14ac:dyDescent="0.25">
      <c r="H7992" t="s">
        <v>8420</v>
      </c>
      <c r="I7992">
        <v>7397593</v>
      </c>
      <c r="J7992">
        <v>272514000</v>
      </c>
      <c r="K7992" t="s">
        <v>1635</v>
      </c>
      <c r="L7992" t="s">
        <v>1872</v>
      </c>
    </row>
    <row r="7993" spans="8:12" x14ac:dyDescent="0.25">
      <c r="H7993" t="s">
        <v>8421</v>
      </c>
      <c r="I7993">
        <v>9569712</v>
      </c>
      <c r="J7993">
        <v>677062300</v>
      </c>
      <c r="K7993" t="s">
        <v>1305</v>
      </c>
      <c r="L7993" t="s">
        <v>1313</v>
      </c>
    </row>
    <row r="7994" spans="8:12" x14ac:dyDescent="0.25">
      <c r="H7994" t="s">
        <v>8422</v>
      </c>
      <c r="I7994">
        <v>8728048</v>
      </c>
      <c r="J7994">
        <v>376593000</v>
      </c>
      <c r="K7994" t="s">
        <v>1322</v>
      </c>
      <c r="L7994" t="s">
        <v>1295</v>
      </c>
    </row>
    <row r="7995" spans="8:12" x14ac:dyDescent="0.25">
      <c r="H7995" t="s">
        <v>8423</v>
      </c>
      <c r="I7995">
        <v>9046344</v>
      </c>
      <c r="J7995">
        <v>351303000</v>
      </c>
      <c r="K7995" t="s">
        <v>1332</v>
      </c>
      <c r="L7995" t="s">
        <v>1341</v>
      </c>
    </row>
    <row r="7996" spans="8:12" x14ac:dyDescent="0.25">
      <c r="H7996" t="s">
        <v>8424</v>
      </c>
      <c r="I7996">
        <v>8701014</v>
      </c>
      <c r="J7996">
        <v>265548360</v>
      </c>
      <c r="K7996" t="s">
        <v>2749</v>
      </c>
      <c r="L7996" t="s">
        <v>2510</v>
      </c>
    </row>
    <row r="7997" spans="8:12" x14ac:dyDescent="0.25">
      <c r="H7997" t="s">
        <v>8425</v>
      </c>
      <c r="I7997">
        <v>7325461</v>
      </c>
      <c r="J7997">
        <v>370545000</v>
      </c>
      <c r="L7997" t="s">
        <v>1295</v>
      </c>
    </row>
    <row r="7998" spans="8:12" x14ac:dyDescent="0.25">
      <c r="H7998" t="s">
        <v>8426</v>
      </c>
      <c r="I7998">
        <v>9531662</v>
      </c>
      <c r="J7998">
        <v>357028000</v>
      </c>
      <c r="K7998" t="s">
        <v>1332</v>
      </c>
      <c r="L7998" t="s">
        <v>1308</v>
      </c>
    </row>
    <row r="7999" spans="8:12" x14ac:dyDescent="0.25">
      <c r="H7999" t="s">
        <v>8427</v>
      </c>
      <c r="I7999">
        <v>9300219</v>
      </c>
      <c r="J7999">
        <v>352974000</v>
      </c>
      <c r="K7999" t="s">
        <v>1332</v>
      </c>
      <c r="L7999" t="s">
        <v>1341</v>
      </c>
    </row>
    <row r="8000" spans="8:12" x14ac:dyDescent="0.25">
      <c r="H8000" t="s">
        <v>8428</v>
      </c>
      <c r="I8000">
        <v>9044487</v>
      </c>
      <c r="J8000">
        <v>525011094</v>
      </c>
      <c r="K8000" t="s">
        <v>1307</v>
      </c>
      <c r="L8000" t="s">
        <v>2037</v>
      </c>
    </row>
    <row r="8001" spans="8:12" x14ac:dyDescent="0.25">
      <c r="H8001" t="s">
        <v>8429</v>
      </c>
      <c r="I8001">
        <v>9050369</v>
      </c>
      <c r="J8001">
        <v>538005497</v>
      </c>
      <c r="L8001" t="s">
        <v>1341</v>
      </c>
    </row>
    <row r="8002" spans="8:12" x14ac:dyDescent="0.25">
      <c r="H8002" t="s">
        <v>8430</v>
      </c>
      <c r="I8002">
        <v>9127071</v>
      </c>
      <c r="J8002">
        <v>567036000</v>
      </c>
      <c r="K8002" t="s">
        <v>1861</v>
      </c>
      <c r="L8002" t="s">
        <v>1341</v>
      </c>
    </row>
    <row r="8003" spans="8:12" x14ac:dyDescent="0.25">
      <c r="H8003" t="s">
        <v>8431</v>
      </c>
      <c r="I8003">
        <v>9569712</v>
      </c>
      <c r="J8003">
        <v>677010500</v>
      </c>
      <c r="L8003" t="s">
        <v>1313</v>
      </c>
    </row>
    <row r="8004" spans="8:12" x14ac:dyDescent="0.25">
      <c r="H8004" t="s">
        <v>8432</v>
      </c>
      <c r="I8004">
        <v>1096385</v>
      </c>
      <c r="J8004">
        <v>367413160</v>
      </c>
      <c r="K8004" t="s">
        <v>1431</v>
      </c>
      <c r="L8004" t="s">
        <v>1329</v>
      </c>
    </row>
    <row r="8005" spans="8:12" x14ac:dyDescent="0.25">
      <c r="H8005" t="s">
        <v>8433</v>
      </c>
      <c r="I8005">
        <v>8707109</v>
      </c>
      <c r="J8005">
        <v>529712000</v>
      </c>
      <c r="K8005" t="s">
        <v>2074</v>
      </c>
      <c r="L8005" t="s">
        <v>1326</v>
      </c>
    </row>
    <row r="8006" spans="8:12" x14ac:dyDescent="0.25">
      <c r="H8006" t="s">
        <v>8434</v>
      </c>
      <c r="I8006">
        <v>9191656</v>
      </c>
      <c r="J8006">
        <v>246271000</v>
      </c>
      <c r="K8006" t="s">
        <v>1387</v>
      </c>
      <c r="L8006" t="s">
        <v>1326</v>
      </c>
    </row>
    <row r="8007" spans="8:12" x14ac:dyDescent="0.25">
      <c r="H8007" t="s">
        <v>8435</v>
      </c>
      <c r="I8007">
        <v>9109378</v>
      </c>
      <c r="J8007">
        <v>353316000</v>
      </c>
      <c r="K8007" t="s">
        <v>1332</v>
      </c>
      <c r="L8007" t="s">
        <v>1341</v>
      </c>
    </row>
    <row r="8008" spans="8:12" x14ac:dyDescent="0.25">
      <c r="H8008" t="s">
        <v>8436</v>
      </c>
      <c r="I8008">
        <v>7525592</v>
      </c>
      <c r="J8008">
        <v>271000857</v>
      </c>
      <c r="K8008" t="s">
        <v>1373</v>
      </c>
      <c r="L8008" t="s">
        <v>1295</v>
      </c>
    </row>
    <row r="8009" spans="8:12" x14ac:dyDescent="0.25">
      <c r="H8009" t="s">
        <v>8437</v>
      </c>
      <c r="I8009">
        <v>9529152</v>
      </c>
      <c r="J8009">
        <v>533170108</v>
      </c>
      <c r="K8009" t="s">
        <v>1563</v>
      </c>
      <c r="L8009" t="s">
        <v>1329</v>
      </c>
    </row>
    <row r="8010" spans="8:12" x14ac:dyDescent="0.25">
      <c r="H8010" t="s">
        <v>8438</v>
      </c>
      <c r="I8010">
        <v>9581019</v>
      </c>
      <c r="J8010">
        <v>271043776</v>
      </c>
      <c r="K8010" t="s">
        <v>1373</v>
      </c>
      <c r="L8010" t="s">
        <v>1326</v>
      </c>
    </row>
    <row r="8011" spans="8:12" x14ac:dyDescent="0.25">
      <c r="H8011" t="s">
        <v>8439</v>
      </c>
      <c r="I8011">
        <v>9581007</v>
      </c>
      <c r="J8011">
        <v>271043022</v>
      </c>
      <c r="K8011" t="s">
        <v>1373</v>
      </c>
      <c r="L8011" t="s">
        <v>1326</v>
      </c>
    </row>
    <row r="8012" spans="8:12" x14ac:dyDescent="0.25">
      <c r="H8012" t="s">
        <v>8440</v>
      </c>
      <c r="I8012">
        <v>9445370</v>
      </c>
      <c r="J8012">
        <v>249911000</v>
      </c>
      <c r="K8012" t="s">
        <v>1340</v>
      </c>
      <c r="L8012" t="s">
        <v>1326</v>
      </c>
    </row>
    <row r="8013" spans="8:12" x14ac:dyDescent="0.25">
      <c r="H8013" t="s">
        <v>8441</v>
      </c>
      <c r="I8013">
        <v>9380415</v>
      </c>
      <c r="J8013">
        <v>249379000</v>
      </c>
      <c r="K8013" t="s">
        <v>1340</v>
      </c>
      <c r="L8013" t="s">
        <v>1326</v>
      </c>
    </row>
    <row r="8014" spans="8:12" x14ac:dyDescent="0.25">
      <c r="H8014" t="s">
        <v>8442</v>
      </c>
      <c r="I8014">
        <v>9445368</v>
      </c>
      <c r="J8014">
        <v>249817000</v>
      </c>
      <c r="K8014" t="s">
        <v>1340</v>
      </c>
      <c r="L8014" t="s">
        <v>1326</v>
      </c>
    </row>
    <row r="8015" spans="8:12" x14ac:dyDescent="0.25">
      <c r="H8015" t="s">
        <v>8443</v>
      </c>
      <c r="I8015">
        <v>9582427</v>
      </c>
      <c r="J8015">
        <v>262006000</v>
      </c>
      <c r="L8015" t="s">
        <v>1341</v>
      </c>
    </row>
    <row r="8016" spans="8:12" x14ac:dyDescent="0.25">
      <c r="H8016" t="s">
        <v>8444</v>
      </c>
      <c r="I8016">
        <v>8866773</v>
      </c>
      <c r="J8016">
        <v>273419410</v>
      </c>
      <c r="K8016" t="s">
        <v>1297</v>
      </c>
      <c r="L8016" t="s">
        <v>1295</v>
      </c>
    </row>
    <row r="8017" spans="8:12" x14ac:dyDescent="0.25">
      <c r="H8017" t="s">
        <v>8444</v>
      </c>
      <c r="I8017">
        <v>8899782</v>
      </c>
      <c r="J8017">
        <v>273152800</v>
      </c>
      <c r="K8017" t="s">
        <v>1297</v>
      </c>
      <c r="L8017" t="s">
        <v>1494</v>
      </c>
    </row>
    <row r="8018" spans="8:12" x14ac:dyDescent="0.25">
      <c r="H8018" t="s">
        <v>8444</v>
      </c>
      <c r="I8018">
        <v>8711734</v>
      </c>
      <c r="J8018">
        <v>273137500</v>
      </c>
      <c r="K8018" t="s">
        <v>1297</v>
      </c>
      <c r="L8018" t="s">
        <v>1362</v>
      </c>
    </row>
    <row r="8019" spans="8:12" x14ac:dyDescent="0.25">
      <c r="H8019" t="s">
        <v>8445</v>
      </c>
      <c r="I8019">
        <v>9490064</v>
      </c>
      <c r="J8019">
        <v>367461020</v>
      </c>
      <c r="K8019" t="s">
        <v>1431</v>
      </c>
      <c r="L8019" t="s">
        <v>1329</v>
      </c>
    </row>
    <row r="8020" spans="8:12" x14ac:dyDescent="0.25">
      <c r="H8020" t="s">
        <v>8446</v>
      </c>
      <c r="I8020">
        <v>9043677</v>
      </c>
      <c r="J8020">
        <v>308883000</v>
      </c>
      <c r="K8020" t="s">
        <v>1609</v>
      </c>
      <c r="L8020" t="s">
        <v>1313</v>
      </c>
    </row>
    <row r="8021" spans="8:12" x14ac:dyDescent="0.25">
      <c r="H8021" t="s">
        <v>8447</v>
      </c>
      <c r="I8021">
        <v>9560596</v>
      </c>
      <c r="J8021">
        <v>374876000</v>
      </c>
      <c r="L8021" t="s">
        <v>1329</v>
      </c>
    </row>
    <row r="8022" spans="8:12" x14ac:dyDescent="0.25">
      <c r="H8022" t="s">
        <v>8448</v>
      </c>
      <c r="I8022">
        <v>9769934</v>
      </c>
      <c r="J8022">
        <v>367658140</v>
      </c>
      <c r="K8022" t="s">
        <v>1431</v>
      </c>
      <c r="L8022" t="s">
        <v>1313</v>
      </c>
    </row>
    <row r="8023" spans="8:12" x14ac:dyDescent="0.25">
      <c r="H8023" t="s">
        <v>8449</v>
      </c>
      <c r="I8023">
        <v>8403545</v>
      </c>
      <c r="J8023">
        <v>220524000</v>
      </c>
      <c r="K8023" t="s">
        <v>1456</v>
      </c>
      <c r="L8023" t="s">
        <v>1295</v>
      </c>
    </row>
    <row r="8024" spans="8:12" x14ac:dyDescent="0.25">
      <c r="H8024" t="s">
        <v>8450</v>
      </c>
      <c r="I8024">
        <v>9381196</v>
      </c>
      <c r="J8024">
        <v>477658500</v>
      </c>
      <c r="K8024" t="s">
        <v>1348</v>
      </c>
      <c r="L8024" t="s">
        <v>1341</v>
      </c>
    </row>
    <row r="8025" spans="8:12" x14ac:dyDescent="0.25">
      <c r="H8025" t="s">
        <v>8451</v>
      </c>
      <c r="I8025">
        <v>9727053</v>
      </c>
      <c r="J8025">
        <v>566169000</v>
      </c>
      <c r="L8025" t="s">
        <v>1308</v>
      </c>
    </row>
    <row r="8026" spans="8:12" x14ac:dyDescent="0.25">
      <c r="H8026" t="s">
        <v>8452</v>
      </c>
      <c r="I8026">
        <v>9354105</v>
      </c>
      <c r="J8026">
        <v>477296700</v>
      </c>
      <c r="K8026" t="s">
        <v>1348</v>
      </c>
      <c r="L8026" t="s">
        <v>1341</v>
      </c>
    </row>
    <row r="8027" spans="8:12" x14ac:dyDescent="0.25">
      <c r="H8027" t="s">
        <v>8453</v>
      </c>
      <c r="I8027">
        <v>9259604</v>
      </c>
      <c r="J8027">
        <v>370363000</v>
      </c>
      <c r="L8027" t="s">
        <v>1329</v>
      </c>
    </row>
    <row r="8028" spans="8:12" x14ac:dyDescent="0.25">
      <c r="H8028" t="s">
        <v>8454</v>
      </c>
      <c r="I8028">
        <v>9629471</v>
      </c>
      <c r="J8028">
        <v>574001170</v>
      </c>
      <c r="K8028" t="s">
        <v>1350</v>
      </c>
      <c r="L8028" t="s">
        <v>1308</v>
      </c>
    </row>
    <row r="8029" spans="8:12" x14ac:dyDescent="0.25">
      <c r="H8029" t="s">
        <v>8455</v>
      </c>
      <c r="I8029">
        <v>9630511</v>
      </c>
      <c r="J8029">
        <v>574001230</v>
      </c>
      <c r="K8029" t="s">
        <v>1350</v>
      </c>
      <c r="L8029" t="s">
        <v>1341</v>
      </c>
    </row>
    <row r="8030" spans="8:12" x14ac:dyDescent="0.25">
      <c r="H8030" t="s">
        <v>8455</v>
      </c>
      <c r="I8030">
        <v>9630511</v>
      </c>
      <c r="J8030">
        <v>572952654</v>
      </c>
      <c r="K8030" t="s">
        <v>1575</v>
      </c>
      <c r="L8030" t="s">
        <v>1341</v>
      </c>
    </row>
    <row r="8031" spans="8:12" x14ac:dyDescent="0.25">
      <c r="H8031" t="s">
        <v>8456</v>
      </c>
      <c r="I8031">
        <v>9656515</v>
      </c>
      <c r="J8031">
        <v>574001540</v>
      </c>
      <c r="K8031" t="s">
        <v>1350</v>
      </c>
      <c r="L8031" t="s">
        <v>1313</v>
      </c>
    </row>
    <row r="8032" spans="8:12" x14ac:dyDescent="0.25">
      <c r="H8032" t="s">
        <v>8457</v>
      </c>
      <c r="I8032">
        <v>9660724</v>
      </c>
      <c r="J8032">
        <v>574001680</v>
      </c>
      <c r="K8032" t="s">
        <v>1350</v>
      </c>
      <c r="L8032" t="s">
        <v>1362</v>
      </c>
    </row>
    <row r="8033" spans="8:12" x14ac:dyDescent="0.25">
      <c r="H8033" t="s">
        <v>8458</v>
      </c>
      <c r="I8033">
        <v>9660736</v>
      </c>
      <c r="J8033">
        <v>574001740</v>
      </c>
      <c r="K8033" t="s">
        <v>1350</v>
      </c>
      <c r="L8033" t="s">
        <v>1313</v>
      </c>
    </row>
    <row r="8034" spans="8:12" x14ac:dyDescent="0.25">
      <c r="H8034" t="s">
        <v>8459</v>
      </c>
      <c r="I8034">
        <v>9573268</v>
      </c>
      <c r="J8034">
        <v>574000730</v>
      </c>
      <c r="K8034" t="s">
        <v>1350</v>
      </c>
      <c r="L8034" t="s">
        <v>1341</v>
      </c>
    </row>
    <row r="8035" spans="8:12" x14ac:dyDescent="0.25">
      <c r="H8035" t="s">
        <v>8460</v>
      </c>
      <c r="I8035">
        <v>9616711</v>
      </c>
      <c r="J8035">
        <v>574001030</v>
      </c>
      <c r="K8035" t="s">
        <v>1350</v>
      </c>
      <c r="L8035" t="s">
        <v>1308</v>
      </c>
    </row>
    <row r="8036" spans="8:12" x14ac:dyDescent="0.25">
      <c r="H8036" t="s">
        <v>8461</v>
      </c>
      <c r="I8036">
        <v>9630523</v>
      </c>
      <c r="J8036">
        <v>574001240</v>
      </c>
      <c r="K8036" t="s">
        <v>1350</v>
      </c>
      <c r="L8036" t="s">
        <v>1308</v>
      </c>
    </row>
    <row r="8037" spans="8:12" x14ac:dyDescent="0.25">
      <c r="H8037" t="s">
        <v>8462</v>
      </c>
      <c r="I8037">
        <v>9493652</v>
      </c>
      <c r="J8037">
        <v>311024500</v>
      </c>
      <c r="K8037" t="s">
        <v>1609</v>
      </c>
      <c r="L8037" t="s">
        <v>1341</v>
      </c>
    </row>
    <row r="8038" spans="8:12" x14ac:dyDescent="0.25">
      <c r="H8038" t="s">
        <v>8463</v>
      </c>
      <c r="I8038">
        <v>9420849</v>
      </c>
      <c r="J8038">
        <v>244726000</v>
      </c>
      <c r="K8038" t="s">
        <v>1387</v>
      </c>
      <c r="L8038" t="s">
        <v>1295</v>
      </c>
    </row>
    <row r="8039" spans="8:12" x14ac:dyDescent="0.25">
      <c r="H8039" t="s">
        <v>8464</v>
      </c>
      <c r="I8039">
        <v>9103142</v>
      </c>
      <c r="J8039">
        <v>371690000</v>
      </c>
      <c r="L8039" t="s">
        <v>1341</v>
      </c>
    </row>
    <row r="8040" spans="8:12" x14ac:dyDescent="0.25">
      <c r="H8040" t="s">
        <v>8465</v>
      </c>
      <c r="I8040">
        <v>9603087</v>
      </c>
      <c r="J8040">
        <v>538004496</v>
      </c>
      <c r="K8040" t="s">
        <v>1437</v>
      </c>
      <c r="L8040" t="s">
        <v>1308</v>
      </c>
    </row>
    <row r="8041" spans="8:12" x14ac:dyDescent="0.25">
      <c r="H8041" t="s">
        <v>8466</v>
      </c>
      <c r="I8041">
        <v>9603075</v>
      </c>
      <c r="J8041">
        <v>538004495</v>
      </c>
      <c r="K8041" t="s">
        <v>1437</v>
      </c>
      <c r="L8041" t="s">
        <v>1308</v>
      </c>
    </row>
    <row r="8042" spans="8:12" x14ac:dyDescent="0.25">
      <c r="H8042" t="s">
        <v>8467</v>
      </c>
      <c r="I8042">
        <v>9278686</v>
      </c>
      <c r="J8042">
        <v>351373000</v>
      </c>
      <c r="K8042" t="s">
        <v>1332</v>
      </c>
      <c r="L8042" t="s">
        <v>1362</v>
      </c>
    </row>
    <row r="8043" spans="8:12" x14ac:dyDescent="0.25">
      <c r="H8043" t="s">
        <v>8468</v>
      </c>
      <c r="I8043">
        <v>9606182</v>
      </c>
      <c r="J8043">
        <v>533180036</v>
      </c>
      <c r="K8043" t="s">
        <v>1563</v>
      </c>
      <c r="L8043" t="s">
        <v>1329</v>
      </c>
    </row>
    <row r="8044" spans="8:12" x14ac:dyDescent="0.25">
      <c r="H8044" t="s">
        <v>8469</v>
      </c>
      <c r="I8044">
        <v>9020156</v>
      </c>
      <c r="J8044">
        <v>525015969</v>
      </c>
      <c r="K8044" t="s">
        <v>1307</v>
      </c>
      <c r="L8044" t="s">
        <v>1313</v>
      </c>
    </row>
    <row r="8045" spans="8:12" x14ac:dyDescent="0.25">
      <c r="H8045" t="s">
        <v>8470</v>
      </c>
      <c r="I8045">
        <v>9483217</v>
      </c>
      <c r="J8045">
        <v>636091945</v>
      </c>
      <c r="K8045" t="s">
        <v>1464</v>
      </c>
      <c r="L8045" t="s">
        <v>1341</v>
      </c>
    </row>
    <row r="8046" spans="8:12" x14ac:dyDescent="0.25">
      <c r="H8046" t="s">
        <v>8471</v>
      </c>
      <c r="I8046">
        <v>9483243</v>
      </c>
      <c r="J8046">
        <v>636092149</v>
      </c>
      <c r="K8046" t="s">
        <v>1464</v>
      </c>
      <c r="L8046" t="s">
        <v>1341</v>
      </c>
    </row>
    <row r="8047" spans="8:12" x14ac:dyDescent="0.25">
      <c r="H8047" t="s">
        <v>8472</v>
      </c>
      <c r="I8047">
        <v>9507520</v>
      </c>
      <c r="J8047">
        <v>636091943</v>
      </c>
      <c r="K8047" t="s">
        <v>1464</v>
      </c>
      <c r="L8047" t="s">
        <v>1341</v>
      </c>
    </row>
    <row r="8048" spans="8:12" x14ac:dyDescent="0.25">
      <c r="H8048" t="s">
        <v>8473</v>
      </c>
      <c r="I8048">
        <v>9507908</v>
      </c>
      <c r="J8048">
        <v>253366000</v>
      </c>
      <c r="K8048" t="s">
        <v>1615</v>
      </c>
      <c r="L8048" t="s">
        <v>1341</v>
      </c>
    </row>
    <row r="8049" spans="8:12" x14ac:dyDescent="0.25">
      <c r="H8049" t="s">
        <v>8474</v>
      </c>
      <c r="I8049">
        <v>9483188</v>
      </c>
      <c r="J8049">
        <v>636091793</v>
      </c>
      <c r="K8049" t="s">
        <v>1464</v>
      </c>
      <c r="L8049" t="s">
        <v>1341</v>
      </c>
    </row>
    <row r="8050" spans="8:12" x14ac:dyDescent="0.25">
      <c r="H8050" t="s">
        <v>8475</v>
      </c>
      <c r="I8050">
        <v>9483255</v>
      </c>
      <c r="J8050">
        <v>636092150</v>
      </c>
      <c r="K8050" t="s">
        <v>1464</v>
      </c>
      <c r="L8050" t="s">
        <v>1341</v>
      </c>
    </row>
    <row r="8051" spans="8:12" x14ac:dyDescent="0.25">
      <c r="H8051" t="s">
        <v>8476</v>
      </c>
      <c r="I8051">
        <v>9483190</v>
      </c>
      <c r="J8051">
        <v>636091794</v>
      </c>
      <c r="K8051" t="s">
        <v>1464</v>
      </c>
      <c r="L8051" t="s">
        <v>1341</v>
      </c>
    </row>
    <row r="8052" spans="8:12" x14ac:dyDescent="0.25">
      <c r="H8052" t="s">
        <v>8477</v>
      </c>
      <c r="I8052">
        <v>9507518</v>
      </c>
      <c r="J8052">
        <v>636091797</v>
      </c>
      <c r="K8052" t="s">
        <v>1464</v>
      </c>
      <c r="L8052" t="s">
        <v>1341</v>
      </c>
    </row>
    <row r="8053" spans="8:12" x14ac:dyDescent="0.25">
      <c r="H8053" t="s">
        <v>8478</v>
      </c>
      <c r="I8053">
        <v>9507532</v>
      </c>
      <c r="J8053">
        <v>253371000</v>
      </c>
      <c r="K8053" t="s">
        <v>1615</v>
      </c>
      <c r="L8053" t="s">
        <v>1341</v>
      </c>
    </row>
    <row r="8054" spans="8:12" x14ac:dyDescent="0.25">
      <c r="H8054" t="s">
        <v>8479</v>
      </c>
      <c r="I8054">
        <v>9507788</v>
      </c>
      <c r="J8054">
        <v>636091981</v>
      </c>
      <c r="K8054" t="s">
        <v>1464</v>
      </c>
      <c r="L8054" t="s">
        <v>1341</v>
      </c>
    </row>
    <row r="8055" spans="8:12" x14ac:dyDescent="0.25">
      <c r="H8055" t="s">
        <v>8480</v>
      </c>
      <c r="I8055">
        <v>9240578</v>
      </c>
      <c r="J8055">
        <v>636090737</v>
      </c>
      <c r="K8055" t="s">
        <v>1464</v>
      </c>
      <c r="L8055" t="s">
        <v>1308</v>
      </c>
    </row>
    <row r="8056" spans="8:12" x14ac:dyDescent="0.25">
      <c r="H8056" t="s">
        <v>8481</v>
      </c>
      <c r="I8056">
        <v>9306823</v>
      </c>
      <c r="J8056">
        <v>304820000</v>
      </c>
      <c r="K8056" t="s">
        <v>1294</v>
      </c>
      <c r="L8056" t="s">
        <v>1295</v>
      </c>
    </row>
    <row r="8057" spans="8:12" x14ac:dyDescent="0.25">
      <c r="H8057" t="s">
        <v>8482</v>
      </c>
      <c r="I8057">
        <v>9319569</v>
      </c>
      <c r="J8057">
        <v>636092660</v>
      </c>
      <c r="K8057" t="s">
        <v>1464</v>
      </c>
      <c r="L8057" t="s">
        <v>1295</v>
      </c>
    </row>
    <row r="8058" spans="8:12" x14ac:dyDescent="0.25">
      <c r="H8058" t="s">
        <v>8483</v>
      </c>
      <c r="I8058">
        <v>9519066</v>
      </c>
      <c r="J8058">
        <v>636091796</v>
      </c>
      <c r="K8058" t="s">
        <v>1464</v>
      </c>
      <c r="L8058" t="s">
        <v>1341</v>
      </c>
    </row>
    <row r="8059" spans="8:12" x14ac:dyDescent="0.25">
      <c r="H8059" t="s">
        <v>8484</v>
      </c>
      <c r="I8059">
        <v>9507893</v>
      </c>
      <c r="J8059">
        <v>253362000</v>
      </c>
      <c r="K8059" t="s">
        <v>1615</v>
      </c>
      <c r="L8059" t="s">
        <v>1341</v>
      </c>
    </row>
    <row r="8060" spans="8:12" x14ac:dyDescent="0.25">
      <c r="H8060" t="s">
        <v>8485</v>
      </c>
      <c r="I8060">
        <v>9483205</v>
      </c>
      <c r="J8060">
        <v>636091795</v>
      </c>
      <c r="K8060" t="s">
        <v>1464</v>
      </c>
      <c r="L8060" t="s">
        <v>1341</v>
      </c>
    </row>
    <row r="8061" spans="8:12" x14ac:dyDescent="0.25">
      <c r="H8061" t="s">
        <v>8486</v>
      </c>
      <c r="I8061">
        <v>9483229</v>
      </c>
      <c r="J8061">
        <v>636092152</v>
      </c>
      <c r="K8061" t="s">
        <v>1464</v>
      </c>
      <c r="L8061" t="s">
        <v>1341</v>
      </c>
    </row>
    <row r="8062" spans="8:12" x14ac:dyDescent="0.25">
      <c r="H8062" t="s">
        <v>8487</v>
      </c>
      <c r="I8062">
        <v>9483267</v>
      </c>
      <c r="J8062">
        <v>636092153</v>
      </c>
      <c r="K8062" t="s">
        <v>1464</v>
      </c>
      <c r="L8062" t="s">
        <v>1341</v>
      </c>
    </row>
    <row r="8063" spans="8:12" x14ac:dyDescent="0.25">
      <c r="H8063" t="s">
        <v>8488</v>
      </c>
      <c r="I8063">
        <v>9507881</v>
      </c>
      <c r="J8063">
        <v>253367000</v>
      </c>
      <c r="K8063" t="s">
        <v>1615</v>
      </c>
      <c r="L8063" t="s">
        <v>1341</v>
      </c>
    </row>
    <row r="8064" spans="8:12" x14ac:dyDescent="0.25">
      <c r="H8064" t="s">
        <v>8489</v>
      </c>
      <c r="I8064">
        <v>9519078</v>
      </c>
      <c r="J8064">
        <v>636091942</v>
      </c>
      <c r="K8064" t="s">
        <v>1464</v>
      </c>
      <c r="L8064" t="s">
        <v>1341</v>
      </c>
    </row>
    <row r="8065" spans="8:12" x14ac:dyDescent="0.25">
      <c r="H8065" t="s">
        <v>8490</v>
      </c>
      <c r="I8065">
        <v>9505833</v>
      </c>
      <c r="J8065">
        <v>636091798</v>
      </c>
      <c r="K8065" t="s">
        <v>1464</v>
      </c>
      <c r="L8065" t="s">
        <v>1341</v>
      </c>
    </row>
    <row r="8066" spans="8:12" x14ac:dyDescent="0.25">
      <c r="H8066" t="s">
        <v>8491</v>
      </c>
      <c r="I8066">
        <v>9507790</v>
      </c>
      <c r="J8066">
        <v>636092151</v>
      </c>
      <c r="K8066" t="s">
        <v>1464</v>
      </c>
      <c r="L8066" t="s">
        <v>1341</v>
      </c>
    </row>
    <row r="8067" spans="8:12" x14ac:dyDescent="0.25">
      <c r="H8067" t="s">
        <v>8492</v>
      </c>
      <c r="I8067">
        <v>9507544</v>
      </c>
      <c r="J8067">
        <v>253382000</v>
      </c>
      <c r="K8067" t="s">
        <v>1615</v>
      </c>
      <c r="L8067" t="s">
        <v>1341</v>
      </c>
    </row>
    <row r="8068" spans="8:12" x14ac:dyDescent="0.25">
      <c r="H8068" t="s">
        <v>8493</v>
      </c>
      <c r="I8068">
        <v>9378694</v>
      </c>
      <c r="J8068">
        <v>565218000</v>
      </c>
      <c r="L8068" t="s">
        <v>1362</v>
      </c>
    </row>
    <row r="8069" spans="8:12" x14ac:dyDescent="0.25">
      <c r="H8069" t="s">
        <v>8494</v>
      </c>
      <c r="I8069">
        <v>9480978</v>
      </c>
      <c r="J8069">
        <v>636013902</v>
      </c>
      <c r="K8069" t="s">
        <v>1464</v>
      </c>
      <c r="L8069" t="s">
        <v>1308</v>
      </c>
    </row>
    <row r="8070" spans="8:12" x14ac:dyDescent="0.25">
      <c r="H8070" t="s">
        <v>8494</v>
      </c>
      <c r="I8070">
        <v>9077006</v>
      </c>
      <c r="J8070">
        <v>457183000</v>
      </c>
      <c r="K8070" t="s">
        <v>1409</v>
      </c>
      <c r="L8070" t="s">
        <v>1313</v>
      </c>
    </row>
    <row r="8071" spans="8:12" x14ac:dyDescent="0.25">
      <c r="H8071" t="s">
        <v>8494</v>
      </c>
      <c r="I8071">
        <v>8990940</v>
      </c>
      <c r="J8071">
        <v>367347150</v>
      </c>
      <c r="K8071" t="s">
        <v>1431</v>
      </c>
      <c r="L8071" t="s">
        <v>1329</v>
      </c>
    </row>
    <row r="8072" spans="8:12" x14ac:dyDescent="0.25">
      <c r="H8072" t="s">
        <v>8494</v>
      </c>
      <c r="I8072">
        <v>7931454</v>
      </c>
      <c r="J8072">
        <v>259733000</v>
      </c>
      <c r="K8072" t="s">
        <v>1335</v>
      </c>
      <c r="L8072" t="s">
        <v>4744</v>
      </c>
    </row>
    <row r="8073" spans="8:12" x14ac:dyDescent="0.25">
      <c r="H8073" t="s">
        <v>8494</v>
      </c>
      <c r="I8073">
        <v>9006435</v>
      </c>
      <c r="J8073">
        <v>232002147</v>
      </c>
      <c r="K8073" t="s">
        <v>1558</v>
      </c>
      <c r="L8073" t="s">
        <v>1295</v>
      </c>
    </row>
    <row r="8074" spans="8:12" x14ac:dyDescent="0.25">
      <c r="H8074" t="s">
        <v>8495</v>
      </c>
      <c r="I8074">
        <v>9519509</v>
      </c>
      <c r="J8074">
        <v>564174000</v>
      </c>
      <c r="K8074" t="s">
        <v>1441</v>
      </c>
      <c r="L8074" t="s">
        <v>1326</v>
      </c>
    </row>
    <row r="8075" spans="8:12" x14ac:dyDescent="0.25">
      <c r="H8075" t="s">
        <v>8496</v>
      </c>
      <c r="I8075">
        <v>9611776</v>
      </c>
      <c r="J8075">
        <v>566172000</v>
      </c>
      <c r="L8075" t="s">
        <v>1412</v>
      </c>
    </row>
    <row r="8076" spans="8:12" x14ac:dyDescent="0.25">
      <c r="H8076" t="s">
        <v>8497</v>
      </c>
      <c r="I8076">
        <v>9230177</v>
      </c>
      <c r="J8076">
        <v>566301000</v>
      </c>
      <c r="L8076" t="s">
        <v>1326</v>
      </c>
    </row>
    <row r="8077" spans="8:12" x14ac:dyDescent="0.25">
      <c r="H8077" t="s">
        <v>8498</v>
      </c>
      <c r="I8077">
        <v>9687447</v>
      </c>
      <c r="J8077">
        <v>351922000</v>
      </c>
      <c r="K8077" t="s">
        <v>1332</v>
      </c>
      <c r="L8077" t="s">
        <v>1326</v>
      </c>
    </row>
    <row r="8078" spans="8:12" x14ac:dyDescent="0.25">
      <c r="H8078" t="s">
        <v>8499</v>
      </c>
      <c r="I8078">
        <v>9736509</v>
      </c>
      <c r="J8078">
        <v>565307000</v>
      </c>
      <c r="L8078" t="s">
        <v>1313</v>
      </c>
    </row>
    <row r="8079" spans="8:12" x14ac:dyDescent="0.25">
      <c r="H8079" t="s">
        <v>8500</v>
      </c>
      <c r="I8079">
        <v>9760926</v>
      </c>
      <c r="J8079">
        <v>351200000</v>
      </c>
      <c r="K8079" t="s">
        <v>1332</v>
      </c>
      <c r="L8079" t="s">
        <v>1313</v>
      </c>
    </row>
    <row r="8080" spans="8:12" x14ac:dyDescent="0.25">
      <c r="H8080" t="s">
        <v>8501</v>
      </c>
      <c r="I8080">
        <v>9676125</v>
      </c>
      <c r="J8080">
        <v>311000280</v>
      </c>
      <c r="K8080" t="s">
        <v>1609</v>
      </c>
      <c r="L8080" t="s">
        <v>1313</v>
      </c>
    </row>
    <row r="8081" spans="8:12" x14ac:dyDescent="0.25">
      <c r="H8081" t="s">
        <v>8502</v>
      </c>
      <c r="I8081">
        <v>9493610</v>
      </c>
      <c r="J8081">
        <v>444010000</v>
      </c>
      <c r="L8081" t="s">
        <v>1313</v>
      </c>
    </row>
    <row r="8082" spans="8:12" x14ac:dyDescent="0.25">
      <c r="H8082" t="s">
        <v>8502</v>
      </c>
      <c r="I8082">
        <v>9642095</v>
      </c>
      <c r="J8082">
        <v>338500900</v>
      </c>
      <c r="K8082" t="s">
        <v>1431</v>
      </c>
      <c r="L8082" t="s">
        <v>1313</v>
      </c>
    </row>
    <row r="8083" spans="8:12" x14ac:dyDescent="0.25">
      <c r="H8083" t="s">
        <v>8502</v>
      </c>
      <c r="I8083">
        <v>9642095</v>
      </c>
      <c r="J8083">
        <v>338500000</v>
      </c>
      <c r="K8083" t="s">
        <v>1431</v>
      </c>
      <c r="L8083" t="s">
        <v>1313</v>
      </c>
    </row>
    <row r="8084" spans="8:12" x14ac:dyDescent="0.25">
      <c r="H8084" t="s">
        <v>8503</v>
      </c>
      <c r="I8084">
        <v>9676137</v>
      </c>
      <c r="J8084">
        <v>311000340</v>
      </c>
      <c r="K8084" t="s">
        <v>1609</v>
      </c>
      <c r="L8084" t="s">
        <v>1313</v>
      </c>
    </row>
    <row r="8085" spans="8:12" x14ac:dyDescent="0.25">
      <c r="H8085" t="s">
        <v>8504</v>
      </c>
      <c r="I8085">
        <v>9414280</v>
      </c>
      <c r="J8085">
        <v>372920000</v>
      </c>
      <c r="L8085" t="s">
        <v>1362</v>
      </c>
    </row>
    <row r="8086" spans="8:12" x14ac:dyDescent="0.25">
      <c r="H8086" t="s">
        <v>8505</v>
      </c>
      <c r="I8086">
        <v>9711846</v>
      </c>
      <c r="J8086">
        <v>565306000</v>
      </c>
      <c r="L8086" t="s">
        <v>1313</v>
      </c>
    </row>
    <row r="8087" spans="8:12" x14ac:dyDescent="0.25">
      <c r="H8087" t="s">
        <v>8506</v>
      </c>
      <c r="I8087">
        <v>9518892</v>
      </c>
      <c r="J8087">
        <v>538004638</v>
      </c>
      <c r="K8087" t="s">
        <v>1437</v>
      </c>
      <c r="L8087" t="s">
        <v>1313</v>
      </c>
    </row>
    <row r="8088" spans="8:12" x14ac:dyDescent="0.25">
      <c r="H8088" t="s">
        <v>8507</v>
      </c>
      <c r="I8088">
        <v>9418638</v>
      </c>
      <c r="J8088">
        <v>352401000</v>
      </c>
      <c r="K8088" t="s">
        <v>1332</v>
      </c>
      <c r="L8088" t="s">
        <v>1326</v>
      </c>
    </row>
    <row r="8089" spans="8:12" x14ac:dyDescent="0.25">
      <c r="H8089" t="s">
        <v>8508</v>
      </c>
      <c r="I8089">
        <v>9459254</v>
      </c>
      <c r="J8089">
        <v>354348000</v>
      </c>
      <c r="K8089" t="s">
        <v>1332</v>
      </c>
      <c r="L8089" t="s">
        <v>1362</v>
      </c>
    </row>
    <row r="8090" spans="8:12" x14ac:dyDescent="0.25">
      <c r="H8090" t="s">
        <v>8509</v>
      </c>
      <c r="I8090">
        <v>9433810</v>
      </c>
      <c r="J8090">
        <v>564047000</v>
      </c>
      <c r="K8090" t="s">
        <v>1441</v>
      </c>
      <c r="L8090" t="s">
        <v>1362</v>
      </c>
    </row>
    <row r="8091" spans="8:12" x14ac:dyDescent="0.25">
      <c r="H8091" t="s">
        <v>8510</v>
      </c>
      <c r="I8091">
        <v>9451460</v>
      </c>
      <c r="J8091">
        <v>357586000</v>
      </c>
      <c r="K8091" t="s">
        <v>1332</v>
      </c>
      <c r="L8091" t="s">
        <v>1362</v>
      </c>
    </row>
    <row r="8092" spans="8:12" x14ac:dyDescent="0.25">
      <c r="H8092" t="s">
        <v>8511</v>
      </c>
      <c r="I8092">
        <v>9443865</v>
      </c>
      <c r="J8092">
        <v>354441000</v>
      </c>
      <c r="K8092" t="s">
        <v>1332</v>
      </c>
      <c r="L8092" t="s">
        <v>1326</v>
      </c>
    </row>
    <row r="8093" spans="8:12" x14ac:dyDescent="0.25">
      <c r="H8093" t="s">
        <v>8512</v>
      </c>
      <c r="I8093">
        <v>9319961</v>
      </c>
      <c r="J8093">
        <v>373373000</v>
      </c>
      <c r="L8093" t="s">
        <v>1326</v>
      </c>
    </row>
    <row r="8094" spans="8:12" x14ac:dyDescent="0.25">
      <c r="H8094" t="s">
        <v>8513</v>
      </c>
      <c r="I8094">
        <v>9598256</v>
      </c>
      <c r="J8094">
        <v>533130892</v>
      </c>
      <c r="K8094" t="s">
        <v>1563</v>
      </c>
      <c r="L8094" t="s">
        <v>1362</v>
      </c>
    </row>
    <row r="8095" spans="8:12" x14ac:dyDescent="0.25">
      <c r="H8095" t="s">
        <v>8514</v>
      </c>
      <c r="I8095">
        <v>9598268</v>
      </c>
      <c r="J8095">
        <v>533130039</v>
      </c>
      <c r="K8095" t="s">
        <v>1563</v>
      </c>
      <c r="L8095" t="s">
        <v>1313</v>
      </c>
    </row>
    <row r="8096" spans="8:12" x14ac:dyDescent="0.25">
      <c r="H8096" t="s">
        <v>8515</v>
      </c>
      <c r="I8096">
        <v>9488580</v>
      </c>
      <c r="J8096">
        <v>636092058</v>
      </c>
      <c r="K8096" t="s">
        <v>1464</v>
      </c>
      <c r="L8096" t="s">
        <v>1341</v>
      </c>
    </row>
    <row r="8097" spans="8:12" x14ac:dyDescent="0.25">
      <c r="H8097" t="s">
        <v>8516</v>
      </c>
      <c r="I8097">
        <v>9371651</v>
      </c>
      <c r="J8097">
        <v>352124930</v>
      </c>
      <c r="K8097" t="s">
        <v>1332</v>
      </c>
      <c r="L8097" t="s">
        <v>1395</v>
      </c>
    </row>
    <row r="8098" spans="8:12" x14ac:dyDescent="0.25">
      <c r="H8098" t="s">
        <v>8517</v>
      </c>
      <c r="I8098">
        <v>9518907</v>
      </c>
      <c r="J8098">
        <v>538004199</v>
      </c>
      <c r="K8098" t="s">
        <v>1437</v>
      </c>
      <c r="L8098" t="s">
        <v>1313</v>
      </c>
    </row>
    <row r="8099" spans="8:12" x14ac:dyDescent="0.25">
      <c r="H8099" t="s">
        <v>8518</v>
      </c>
      <c r="I8099">
        <v>9597240</v>
      </c>
      <c r="J8099">
        <v>566776000</v>
      </c>
      <c r="L8099" t="s">
        <v>1313</v>
      </c>
    </row>
    <row r="8100" spans="8:12" x14ac:dyDescent="0.25">
      <c r="H8100" t="s">
        <v>8519</v>
      </c>
      <c r="I8100">
        <v>9713026</v>
      </c>
      <c r="J8100">
        <v>357461000</v>
      </c>
      <c r="K8100" t="s">
        <v>1332</v>
      </c>
      <c r="L8100" t="s">
        <v>1308</v>
      </c>
    </row>
    <row r="8101" spans="8:12" x14ac:dyDescent="0.25">
      <c r="H8101" t="s">
        <v>8520</v>
      </c>
      <c r="I8101">
        <v>9119074</v>
      </c>
      <c r="J8101">
        <v>372005000</v>
      </c>
      <c r="L8101" t="s">
        <v>1341</v>
      </c>
    </row>
    <row r="8102" spans="8:12" x14ac:dyDescent="0.25">
      <c r="H8102" t="s">
        <v>8521</v>
      </c>
      <c r="I8102">
        <v>8412340</v>
      </c>
      <c r="J8102">
        <v>316001640</v>
      </c>
      <c r="K8102" t="s">
        <v>1365</v>
      </c>
      <c r="L8102" t="s">
        <v>2510</v>
      </c>
    </row>
    <row r="8103" spans="8:12" x14ac:dyDescent="0.25">
      <c r="H8103" t="s">
        <v>8522</v>
      </c>
      <c r="I8103">
        <v>9595319</v>
      </c>
      <c r="J8103">
        <v>373375000</v>
      </c>
      <c r="L8103" t="s">
        <v>1295</v>
      </c>
    </row>
    <row r="8104" spans="8:12" x14ac:dyDescent="0.25">
      <c r="H8104" t="s">
        <v>8523</v>
      </c>
      <c r="I8104">
        <v>9633094</v>
      </c>
      <c r="J8104">
        <v>372859000</v>
      </c>
      <c r="L8104" t="s">
        <v>1341</v>
      </c>
    </row>
    <row r="8105" spans="8:12" x14ac:dyDescent="0.25">
      <c r="H8105" t="s">
        <v>8524</v>
      </c>
      <c r="I8105">
        <v>9687069</v>
      </c>
      <c r="J8105">
        <v>353321000</v>
      </c>
      <c r="K8105" t="s">
        <v>1332</v>
      </c>
      <c r="L8105" t="s">
        <v>1341</v>
      </c>
    </row>
    <row r="8106" spans="8:12" x14ac:dyDescent="0.25">
      <c r="H8106" t="s">
        <v>8525</v>
      </c>
      <c r="I8106">
        <v>9659490</v>
      </c>
      <c r="J8106">
        <v>567495000</v>
      </c>
      <c r="K8106" t="s">
        <v>1861</v>
      </c>
      <c r="L8106" t="s">
        <v>1341</v>
      </c>
    </row>
    <row r="8107" spans="8:12" x14ac:dyDescent="0.25">
      <c r="H8107" t="s">
        <v>8526</v>
      </c>
      <c r="I8107">
        <v>9002453</v>
      </c>
      <c r="J8107">
        <v>572341210</v>
      </c>
      <c r="K8107" t="s">
        <v>1575</v>
      </c>
      <c r="L8107" t="s">
        <v>1295</v>
      </c>
    </row>
    <row r="8108" spans="8:12" x14ac:dyDescent="0.25">
      <c r="H8108" t="s">
        <v>8527</v>
      </c>
      <c r="I8108">
        <v>9258210</v>
      </c>
      <c r="J8108">
        <v>515315000</v>
      </c>
      <c r="K8108" t="s">
        <v>1406</v>
      </c>
      <c r="L8108" t="s">
        <v>1308</v>
      </c>
    </row>
    <row r="8109" spans="8:12" x14ac:dyDescent="0.25">
      <c r="H8109" t="s">
        <v>8528</v>
      </c>
      <c r="I8109">
        <v>9298703</v>
      </c>
      <c r="J8109">
        <v>316028326</v>
      </c>
      <c r="K8109" t="s">
        <v>1365</v>
      </c>
      <c r="L8109" t="s">
        <v>1326</v>
      </c>
    </row>
    <row r="8110" spans="8:12" x14ac:dyDescent="0.25">
      <c r="H8110" t="s">
        <v>8529</v>
      </c>
      <c r="I8110">
        <v>8712295</v>
      </c>
      <c r="J8110">
        <v>514325000</v>
      </c>
      <c r="K8110" t="s">
        <v>1406</v>
      </c>
      <c r="L8110" t="s">
        <v>1308</v>
      </c>
    </row>
    <row r="8111" spans="8:12" x14ac:dyDescent="0.25">
      <c r="H8111" t="s">
        <v>8530</v>
      </c>
      <c r="I8111">
        <v>9109952</v>
      </c>
      <c r="J8111">
        <v>354907000</v>
      </c>
      <c r="K8111" t="s">
        <v>1332</v>
      </c>
      <c r="L8111" t="s">
        <v>1295</v>
      </c>
    </row>
    <row r="8112" spans="8:12" x14ac:dyDescent="0.25">
      <c r="H8112" t="s">
        <v>8531</v>
      </c>
      <c r="I8112">
        <v>9507843</v>
      </c>
      <c r="J8112">
        <v>477110800</v>
      </c>
      <c r="K8112" t="s">
        <v>1348</v>
      </c>
      <c r="L8112" t="s">
        <v>1295</v>
      </c>
    </row>
    <row r="8113" spans="8:12" x14ac:dyDescent="0.25">
      <c r="H8113" t="s">
        <v>8532</v>
      </c>
      <c r="I8113">
        <v>9115406</v>
      </c>
      <c r="J8113">
        <v>477892400</v>
      </c>
      <c r="K8113" t="s">
        <v>1348</v>
      </c>
      <c r="L8113" t="s">
        <v>1295</v>
      </c>
    </row>
    <row r="8114" spans="8:12" x14ac:dyDescent="0.25">
      <c r="H8114" t="s">
        <v>8533</v>
      </c>
      <c r="I8114">
        <v>9291884</v>
      </c>
      <c r="J8114">
        <v>667003065</v>
      </c>
      <c r="K8114" t="s">
        <v>2089</v>
      </c>
      <c r="L8114" t="s">
        <v>1308</v>
      </c>
    </row>
    <row r="8115" spans="8:12" x14ac:dyDescent="0.25">
      <c r="H8115" t="s">
        <v>8533</v>
      </c>
      <c r="I8115">
        <v>9105669</v>
      </c>
      <c r="J8115">
        <v>511277000</v>
      </c>
      <c r="K8115" t="s">
        <v>1638</v>
      </c>
      <c r="L8115" t="s">
        <v>1295</v>
      </c>
    </row>
    <row r="8116" spans="8:12" x14ac:dyDescent="0.25">
      <c r="H8116" t="s">
        <v>8534</v>
      </c>
      <c r="I8116">
        <v>9305958</v>
      </c>
      <c r="J8116">
        <v>477652400</v>
      </c>
      <c r="K8116" t="s">
        <v>1348</v>
      </c>
      <c r="L8116" t="s">
        <v>1295</v>
      </c>
    </row>
    <row r="8117" spans="8:12" x14ac:dyDescent="0.25">
      <c r="H8117" t="s">
        <v>8535</v>
      </c>
      <c r="I8117">
        <v>9168489</v>
      </c>
      <c r="J8117">
        <v>538005913</v>
      </c>
      <c r="K8117" t="s">
        <v>1437</v>
      </c>
      <c r="L8117" t="s">
        <v>1341</v>
      </c>
    </row>
    <row r="8118" spans="8:12" x14ac:dyDescent="0.25">
      <c r="H8118" t="s">
        <v>8535</v>
      </c>
      <c r="I8118">
        <v>8004612</v>
      </c>
      <c r="J8118">
        <v>377514000</v>
      </c>
      <c r="K8118" t="s">
        <v>1322</v>
      </c>
      <c r="L8118" t="s">
        <v>1362</v>
      </c>
    </row>
    <row r="8119" spans="8:12" x14ac:dyDescent="0.25">
      <c r="H8119" t="s">
        <v>8535</v>
      </c>
      <c r="I8119">
        <v>9429998</v>
      </c>
      <c r="J8119">
        <v>308842000</v>
      </c>
      <c r="K8119" t="s">
        <v>1609</v>
      </c>
      <c r="L8119" t="s">
        <v>1614</v>
      </c>
    </row>
    <row r="8120" spans="8:12" x14ac:dyDescent="0.25">
      <c r="H8120" t="s">
        <v>8536</v>
      </c>
      <c r="I8120">
        <v>9187954</v>
      </c>
      <c r="J8120">
        <v>477614100</v>
      </c>
      <c r="K8120" t="s">
        <v>1348</v>
      </c>
      <c r="L8120" t="s">
        <v>1341</v>
      </c>
    </row>
    <row r="8121" spans="8:12" x14ac:dyDescent="0.25">
      <c r="H8121" t="s">
        <v>8537</v>
      </c>
      <c r="I8121">
        <v>9584889</v>
      </c>
      <c r="J8121">
        <v>352466000</v>
      </c>
      <c r="K8121" t="s">
        <v>1332</v>
      </c>
      <c r="L8121" t="s">
        <v>1308</v>
      </c>
    </row>
    <row r="8122" spans="8:12" x14ac:dyDescent="0.25">
      <c r="H8122" t="s">
        <v>8538</v>
      </c>
      <c r="I8122">
        <v>7038147</v>
      </c>
      <c r="J8122">
        <v>514273000</v>
      </c>
      <c r="K8122" t="s">
        <v>1406</v>
      </c>
      <c r="L8122" t="s">
        <v>1295</v>
      </c>
    </row>
    <row r="8123" spans="8:12" x14ac:dyDescent="0.25">
      <c r="H8123" t="s">
        <v>8539</v>
      </c>
      <c r="I8123">
        <v>9214977</v>
      </c>
      <c r="J8123">
        <v>548539000</v>
      </c>
      <c r="K8123" t="s">
        <v>1988</v>
      </c>
      <c r="L8123" t="s">
        <v>1295</v>
      </c>
    </row>
    <row r="8124" spans="8:12" x14ac:dyDescent="0.25">
      <c r="H8124" t="s">
        <v>8540</v>
      </c>
      <c r="I8124">
        <v>9516557</v>
      </c>
      <c r="J8124">
        <v>477173300</v>
      </c>
      <c r="K8124" t="s">
        <v>1348</v>
      </c>
      <c r="L8124" t="s">
        <v>1308</v>
      </c>
    </row>
    <row r="8125" spans="8:12" x14ac:dyDescent="0.25">
      <c r="H8125" t="s">
        <v>8541</v>
      </c>
      <c r="I8125">
        <v>8817095</v>
      </c>
      <c r="J8125">
        <v>431400651</v>
      </c>
      <c r="K8125" t="s">
        <v>1368</v>
      </c>
      <c r="L8125" t="s">
        <v>1308</v>
      </c>
    </row>
    <row r="8126" spans="8:12" x14ac:dyDescent="0.25">
      <c r="H8126" t="s">
        <v>8542</v>
      </c>
      <c r="I8126">
        <v>9558995</v>
      </c>
      <c r="J8126">
        <v>477685500</v>
      </c>
      <c r="K8126" t="s">
        <v>1348</v>
      </c>
      <c r="L8126" t="s">
        <v>1308</v>
      </c>
    </row>
    <row r="8127" spans="8:12" x14ac:dyDescent="0.25">
      <c r="H8127" t="s">
        <v>8543</v>
      </c>
      <c r="I8127">
        <v>9570084</v>
      </c>
      <c r="J8127">
        <v>477743100</v>
      </c>
      <c r="K8127" t="s">
        <v>1348</v>
      </c>
      <c r="L8127" t="s">
        <v>1295</v>
      </c>
    </row>
    <row r="8128" spans="8:12" x14ac:dyDescent="0.25">
      <c r="H8128" t="s">
        <v>8544</v>
      </c>
      <c r="I8128">
        <v>9424118</v>
      </c>
      <c r="J8128">
        <v>355530000</v>
      </c>
      <c r="K8128" t="s">
        <v>1332</v>
      </c>
      <c r="L8128" t="s">
        <v>1341</v>
      </c>
    </row>
    <row r="8129" spans="8:12" x14ac:dyDescent="0.25">
      <c r="H8129" t="s">
        <v>8545</v>
      </c>
      <c r="I8129">
        <v>9459333</v>
      </c>
      <c r="J8129">
        <v>477866100</v>
      </c>
      <c r="K8129" t="s">
        <v>1348</v>
      </c>
      <c r="L8129" t="s">
        <v>1341</v>
      </c>
    </row>
    <row r="8130" spans="8:12" x14ac:dyDescent="0.25">
      <c r="H8130" t="s">
        <v>8546</v>
      </c>
      <c r="I8130">
        <v>9624184</v>
      </c>
      <c r="J8130">
        <v>477334100</v>
      </c>
      <c r="K8130" t="s">
        <v>1348</v>
      </c>
      <c r="L8130" t="s">
        <v>1341</v>
      </c>
    </row>
    <row r="8131" spans="8:12" x14ac:dyDescent="0.25">
      <c r="H8131" t="s">
        <v>8547</v>
      </c>
      <c r="I8131">
        <v>9203370</v>
      </c>
      <c r="J8131">
        <v>441944000</v>
      </c>
      <c r="K8131" t="s">
        <v>1352</v>
      </c>
      <c r="L8131" t="s">
        <v>1326</v>
      </c>
    </row>
    <row r="8132" spans="8:12" x14ac:dyDescent="0.25">
      <c r="H8132" t="s">
        <v>8548</v>
      </c>
      <c r="I8132">
        <v>9470789</v>
      </c>
      <c r="J8132">
        <v>548916000</v>
      </c>
      <c r="K8132" t="s">
        <v>1988</v>
      </c>
      <c r="L8132" t="s">
        <v>1341</v>
      </c>
    </row>
    <row r="8133" spans="8:12" x14ac:dyDescent="0.25">
      <c r="H8133" t="s">
        <v>8548</v>
      </c>
      <c r="I8133">
        <v>9470789</v>
      </c>
      <c r="J8133">
        <v>548619000</v>
      </c>
      <c r="K8133" t="s">
        <v>1988</v>
      </c>
      <c r="L8133" t="s">
        <v>1341</v>
      </c>
    </row>
    <row r="8134" spans="8:12" x14ac:dyDescent="0.25">
      <c r="H8134" t="s">
        <v>8549</v>
      </c>
      <c r="I8134">
        <v>9633848</v>
      </c>
      <c r="J8134">
        <v>477739500</v>
      </c>
      <c r="K8134" t="s">
        <v>1348</v>
      </c>
      <c r="L8134" t="s">
        <v>1308</v>
      </c>
    </row>
    <row r="8135" spans="8:12" x14ac:dyDescent="0.25">
      <c r="H8135" t="s">
        <v>8550</v>
      </c>
      <c r="I8135">
        <v>9536301</v>
      </c>
      <c r="J8135">
        <v>477173400</v>
      </c>
      <c r="K8135" t="s">
        <v>1348</v>
      </c>
      <c r="L8135" t="s">
        <v>1308</v>
      </c>
    </row>
    <row r="8136" spans="8:12" x14ac:dyDescent="0.25">
      <c r="H8136" t="s">
        <v>8551</v>
      </c>
      <c r="I8136">
        <v>9118460</v>
      </c>
      <c r="J8136">
        <v>440771000</v>
      </c>
      <c r="K8136" t="s">
        <v>1352</v>
      </c>
      <c r="L8136" t="s">
        <v>1313</v>
      </c>
    </row>
    <row r="8137" spans="8:12" x14ac:dyDescent="0.25">
      <c r="H8137" t="s">
        <v>8552</v>
      </c>
      <c r="I8137">
        <v>9114048</v>
      </c>
      <c r="J8137">
        <v>548829000</v>
      </c>
      <c r="K8137" t="s">
        <v>1988</v>
      </c>
      <c r="L8137" t="s">
        <v>1295</v>
      </c>
    </row>
    <row r="8138" spans="8:12" x14ac:dyDescent="0.25">
      <c r="H8138" t="s">
        <v>8553</v>
      </c>
      <c r="I8138">
        <v>9459345</v>
      </c>
      <c r="J8138">
        <v>477759600</v>
      </c>
      <c r="K8138" t="s">
        <v>1348</v>
      </c>
      <c r="L8138" t="s">
        <v>1341</v>
      </c>
    </row>
    <row r="8139" spans="8:12" x14ac:dyDescent="0.25">
      <c r="H8139" t="s">
        <v>8554</v>
      </c>
      <c r="I8139">
        <v>8508228</v>
      </c>
      <c r="J8139">
        <v>457083000</v>
      </c>
      <c r="K8139" t="s">
        <v>1409</v>
      </c>
      <c r="L8139" t="s">
        <v>1362</v>
      </c>
    </row>
    <row r="8140" spans="8:12" x14ac:dyDescent="0.25">
      <c r="H8140" t="s">
        <v>8555</v>
      </c>
      <c r="I8140">
        <v>8013247</v>
      </c>
      <c r="J8140">
        <v>440521000</v>
      </c>
      <c r="K8140" t="s">
        <v>1352</v>
      </c>
      <c r="L8140" t="s">
        <v>1346</v>
      </c>
    </row>
    <row r="8141" spans="8:12" x14ac:dyDescent="0.25">
      <c r="H8141" t="s">
        <v>8556</v>
      </c>
      <c r="I8141">
        <v>9700847</v>
      </c>
      <c r="J8141">
        <v>538005766</v>
      </c>
      <c r="K8141" t="s">
        <v>1437</v>
      </c>
      <c r="L8141" t="s">
        <v>1329</v>
      </c>
    </row>
    <row r="8142" spans="8:12" x14ac:dyDescent="0.25">
      <c r="H8142" t="s">
        <v>8557</v>
      </c>
      <c r="I8142">
        <v>9534573</v>
      </c>
      <c r="J8142">
        <v>477163700</v>
      </c>
      <c r="K8142" t="s">
        <v>1348</v>
      </c>
      <c r="L8142" t="s">
        <v>1295</v>
      </c>
    </row>
    <row r="8143" spans="8:12" x14ac:dyDescent="0.25">
      <c r="H8143" t="s">
        <v>8558</v>
      </c>
      <c r="I8143">
        <v>9276236</v>
      </c>
      <c r="J8143">
        <v>356458000</v>
      </c>
      <c r="K8143" t="s">
        <v>1332</v>
      </c>
      <c r="L8143" t="s">
        <v>1326</v>
      </c>
    </row>
    <row r="8144" spans="8:12" x14ac:dyDescent="0.25">
      <c r="H8144" t="s">
        <v>8559</v>
      </c>
      <c r="I8144">
        <v>9370630</v>
      </c>
      <c r="J8144">
        <v>372095000</v>
      </c>
      <c r="L8144" t="s">
        <v>1326</v>
      </c>
    </row>
    <row r="8145" spans="8:12" x14ac:dyDescent="0.25">
      <c r="H8145" t="s">
        <v>8560</v>
      </c>
      <c r="I8145">
        <v>9383986</v>
      </c>
      <c r="J8145">
        <v>372343000</v>
      </c>
      <c r="L8145" t="s">
        <v>1326</v>
      </c>
    </row>
    <row r="8146" spans="8:12" x14ac:dyDescent="0.25">
      <c r="H8146" t="s">
        <v>8561</v>
      </c>
      <c r="I8146">
        <v>9633850</v>
      </c>
      <c r="J8146">
        <v>477083300</v>
      </c>
      <c r="K8146" t="s">
        <v>1348</v>
      </c>
      <c r="L8146" t="s">
        <v>1308</v>
      </c>
    </row>
    <row r="8147" spans="8:12" x14ac:dyDescent="0.25">
      <c r="H8147" t="s">
        <v>8562</v>
      </c>
      <c r="I8147">
        <v>9589217</v>
      </c>
      <c r="J8147">
        <v>477903200</v>
      </c>
      <c r="K8147" t="s">
        <v>1348</v>
      </c>
      <c r="L8147" t="s">
        <v>1295</v>
      </c>
    </row>
    <row r="8148" spans="8:12" x14ac:dyDescent="0.25">
      <c r="H8148" t="s">
        <v>8563</v>
      </c>
      <c r="I8148">
        <v>9272723</v>
      </c>
      <c r="J8148">
        <v>538002582</v>
      </c>
      <c r="K8148" t="s">
        <v>1437</v>
      </c>
      <c r="L8148" t="s">
        <v>1326</v>
      </c>
    </row>
    <row r="8149" spans="8:12" x14ac:dyDescent="0.25">
      <c r="H8149" t="s">
        <v>8564</v>
      </c>
      <c r="I8149">
        <v>9383998</v>
      </c>
      <c r="J8149">
        <v>370675000</v>
      </c>
      <c r="L8149" t="s">
        <v>1326</v>
      </c>
    </row>
    <row r="8150" spans="8:12" x14ac:dyDescent="0.25">
      <c r="H8150" t="s">
        <v>8565</v>
      </c>
      <c r="I8150">
        <v>9437190</v>
      </c>
      <c r="J8150">
        <v>353603000</v>
      </c>
      <c r="K8150" t="s">
        <v>1332</v>
      </c>
      <c r="L8150" t="s">
        <v>1586</v>
      </c>
    </row>
    <row r="8151" spans="8:12" x14ac:dyDescent="0.25">
      <c r="H8151" t="s">
        <v>8566</v>
      </c>
      <c r="I8151">
        <v>9459357</v>
      </c>
      <c r="J8151">
        <v>477328600</v>
      </c>
      <c r="K8151" t="s">
        <v>1348</v>
      </c>
      <c r="L8151" t="s">
        <v>1341</v>
      </c>
    </row>
    <row r="8152" spans="8:12" x14ac:dyDescent="0.25">
      <c r="H8152" t="s">
        <v>8567</v>
      </c>
      <c r="I8152">
        <v>9545467</v>
      </c>
      <c r="J8152">
        <v>477207200</v>
      </c>
      <c r="K8152" t="s">
        <v>1348</v>
      </c>
      <c r="L8152" t="s">
        <v>1295</v>
      </c>
    </row>
    <row r="8153" spans="8:12" x14ac:dyDescent="0.25">
      <c r="H8153" t="s">
        <v>8568</v>
      </c>
      <c r="I8153">
        <v>9548665</v>
      </c>
      <c r="J8153">
        <v>477614700</v>
      </c>
      <c r="K8153" t="s">
        <v>1348</v>
      </c>
      <c r="L8153" t="s">
        <v>1295</v>
      </c>
    </row>
    <row r="8154" spans="8:12" x14ac:dyDescent="0.25">
      <c r="H8154" t="s">
        <v>8569</v>
      </c>
      <c r="I8154">
        <v>9004073</v>
      </c>
      <c r="J8154">
        <v>548745000</v>
      </c>
      <c r="K8154" t="s">
        <v>1988</v>
      </c>
      <c r="L8154" t="s">
        <v>1295</v>
      </c>
    </row>
    <row r="8155" spans="8:12" x14ac:dyDescent="0.25">
      <c r="H8155" t="s">
        <v>8570</v>
      </c>
      <c r="I8155">
        <v>9104500</v>
      </c>
      <c r="J8155">
        <v>574466000</v>
      </c>
      <c r="K8155" t="s">
        <v>1350</v>
      </c>
      <c r="L8155" t="s">
        <v>1341</v>
      </c>
    </row>
    <row r="8156" spans="8:12" x14ac:dyDescent="0.25">
      <c r="H8156" t="s">
        <v>8571</v>
      </c>
      <c r="I8156">
        <v>9054846</v>
      </c>
      <c r="J8156">
        <v>574474000</v>
      </c>
      <c r="K8156" t="s">
        <v>1350</v>
      </c>
      <c r="L8156" t="s">
        <v>1341</v>
      </c>
    </row>
    <row r="8157" spans="8:12" x14ac:dyDescent="0.25">
      <c r="H8157" t="s">
        <v>8572</v>
      </c>
      <c r="I8157">
        <v>9411836</v>
      </c>
      <c r="J8157">
        <v>235113663</v>
      </c>
      <c r="K8157" t="s">
        <v>1558</v>
      </c>
      <c r="L8157" t="s">
        <v>1295</v>
      </c>
    </row>
    <row r="8158" spans="8:12" x14ac:dyDescent="0.25">
      <c r="H8158" t="s">
        <v>8573</v>
      </c>
      <c r="I8158">
        <v>9075682</v>
      </c>
      <c r="J8158">
        <v>477598700</v>
      </c>
      <c r="K8158" t="s">
        <v>1348</v>
      </c>
      <c r="L8158" t="s">
        <v>1341</v>
      </c>
    </row>
    <row r="8159" spans="8:12" x14ac:dyDescent="0.25">
      <c r="H8159" t="s">
        <v>8574</v>
      </c>
      <c r="I8159">
        <v>9411824</v>
      </c>
      <c r="J8159">
        <v>235113664</v>
      </c>
      <c r="K8159" t="s">
        <v>1558</v>
      </c>
      <c r="L8159" t="s">
        <v>1295</v>
      </c>
    </row>
    <row r="8160" spans="8:12" x14ac:dyDescent="0.25">
      <c r="H8160" t="s">
        <v>8575</v>
      </c>
      <c r="I8160">
        <v>9237175</v>
      </c>
      <c r="J8160">
        <v>351413000</v>
      </c>
      <c r="K8160" t="s">
        <v>1332</v>
      </c>
      <c r="L8160" t="s">
        <v>1295</v>
      </c>
    </row>
    <row r="8161" spans="8:12" x14ac:dyDescent="0.25">
      <c r="H8161" t="s">
        <v>8576</v>
      </c>
      <c r="I8161">
        <v>9478468</v>
      </c>
      <c r="J8161">
        <v>636017271</v>
      </c>
      <c r="K8161" t="s">
        <v>1464</v>
      </c>
      <c r="L8161" t="s">
        <v>1295</v>
      </c>
    </row>
    <row r="8162" spans="8:12" x14ac:dyDescent="0.25">
      <c r="H8162" t="s">
        <v>8577</v>
      </c>
      <c r="I8162">
        <v>8914726</v>
      </c>
      <c r="J8162">
        <v>373794000</v>
      </c>
      <c r="L8162" t="s">
        <v>1341</v>
      </c>
    </row>
    <row r="8163" spans="8:12" x14ac:dyDescent="0.25">
      <c r="H8163" t="s">
        <v>8578</v>
      </c>
      <c r="I8163">
        <v>9575888</v>
      </c>
      <c r="J8163">
        <v>477815100</v>
      </c>
      <c r="K8163" t="s">
        <v>1348</v>
      </c>
      <c r="L8163" t="s">
        <v>1295</v>
      </c>
    </row>
    <row r="8164" spans="8:12" x14ac:dyDescent="0.25">
      <c r="H8164" t="s">
        <v>8579</v>
      </c>
      <c r="I8164">
        <v>9558919</v>
      </c>
      <c r="J8164">
        <v>477547500</v>
      </c>
      <c r="K8164" t="s">
        <v>1348</v>
      </c>
      <c r="L8164" t="s">
        <v>1295</v>
      </c>
    </row>
    <row r="8165" spans="8:12" x14ac:dyDescent="0.25">
      <c r="H8165" t="s">
        <v>8580</v>
      </c>
      <c r="I8165">
        <v>9088201</v>
      </c>
      <c r="J8165">
        <v>477744300</v>
      </c>
      <c r="K8165" t="s">
        <v>1348</v>
      </c>
      <c r="L8165" t="s">
        <v>1295</v>
      </c>
    </row>
    <row r="8166" spans="8:12" x14ac:dyDescent="0.25">
      <c r="H8166" t="s">
        <v>8581</v>
      </c>
      <c r="I8166">
        <v>9309306</v>
      </c>
      <c r="J8166">
        <v>345070248</v>
      </c>
      <c r="K8166" t="s">
        <v>2744</v>
      </c>
      <c r="L8166" t="s">
        <v>1308</v>
      </c>
    </row>
    <row r="8167" spans="8:12" x14ac:dyDescent="0.25">
      <c r="H8167" t="s">
        <v>8582</v>
      </c>
      <c r="I8167">
        <v>9588914</v>
      </c>
      <c r="J8167">
        <v>211523910</v>
      </c>
      <c r="K8167" t="s">
        <v>1426</v>
      </c>
      <c r="L8167" t="s">
        <v>1494</v>
      </c>
    </row>
    <row r="8168" spans="8:12" x14ac:dyDescent="0.25">
      <c r="H8168" t="s">
        <v>8583</v>
      </c>
      <c r="I8168">
        <v>9148439</v>
      </c>
      <c r="J8168">
        <v>503000370</v>
      </c>
      <c r="K8168" t="s">
        <v>1417</v>
      </c>
      <c r="L8168" t="s">
        <v>1295</v>
      </c>
    </row>
    <row r="8169" spans="8:12" x14ac:dyDescent="0.25">
      <c r="H8169" t="s">
        <v>8584</v>
      </c>
      <c r="I8169">
        <v>9251676</v>
      </c>
      <c r="J8169">
        <v>236185000</v>
      </c>
      <c r="K8169" t="s">
        <v>1383</v>
      </c>
      <c r="L8169" t="s">
        <v>1326</v>
      </c>
    </row>
    <row r="8170" spans="8:12" x14ac:dyDescent="0.25">
      <c r="H8170" t="s">
        <v>8585</v>
      </c>
      <c r="I8170">
        <v>9363857</v>
      </c>
      <c r="J8170">
        <v>563136000</v>
      </c>
      <c r="K8170" t="s">
        <v>1441</v>
      </c>
      <c r="L8170" t="s">
        <v>1326</v>
      </c>
    </row>
    <row r="8171" spans="8:12" x14ac:dyDescent="0.25">
      <c r="H8171" t="s">
        <v>8586</v>
      </c>
      <c r="I8171">
        <v>9019339</v>
      </c>
      <c r="J8171">
        <v>511293000</v>
      </c>
      <c r="K8171" t="s">
        <v>1638</v>
      </c>
      <c r="L8171" t="s">
        <v>1362</v>
      </c>
    </row>
    <row r="8172" spans="8:12" x14ac:dyDescent="0.25">
      <c r="H8172" t="s">
        <v>8587</v>
      </c>
      <c r="I8172">
        <v>9463451</v>
      </c>
      <c r="J8172">
        <v>245952000</v>
      </c>
      <c r="K8172" t="s">
        <v>1387</v>
      </c>
      <c r="L8172" t="s">
        <v>1295</v>
      </c>
    </row>
    <row r="8173" spans="8:12" x14ac:dyDescent="0.25">
      <c r="H8173" t="s">
        <v>8588</v>
      </c>
      <c r="I8173">
        <v>9280184</v>
      </c>
      <c r="J8173">
        <v>273335780</v>
      </c>
      <c r="K8173" t="s">
        <v>1297</v>
      </c>
      <c r="L8173" t="s">
        <v>1326</v>
      </c>
    </row>
    <row r="8174" spans="8:12" x14ac:dyDescent="0.25">
      <c r="H8174" t="s">
        <v>8589</v>
      </c>
      <c r="I8174">
        <v>8404460</v>
      </c>
      <c r="J8174">
        <v>518100028</v>
      </c>
      <c r="K8174" t="s">
        <v>1595</v>
      </c>
      <c r="L8174" t="s">
        <v>1295</v>
      </c>
    </row>
    <row r="8175" spans="8:12" x14ac:dyDescent="0.25">
      <c r="H8175" t="s">
        <v>8590</v>
      </c>
      <c r="I8175">
        <v>7622089</v>
      </c>
      <c r="J8175">
        <v>354985000</v>
      </c>
      <c r="K8175" t="s">
        <v>1332</v>
      </c>
      <c r="L8175" t="s">
        <v>1295</v>
      </c>
    </row>
    <row r="8176" spans="8:12" x14ac:dyDescent="0.25">
      <c r="H8176" t="s">
        <v>8591</v>
      </c>
      <c r="I8176">
        <v>9480473</v>
      </c>
      <c r="J8176">
        <v>215390000</v>
      </c>
      <c r="K8176" t="s">
        <v>1340</v>
      </c>
      <c r="L8176" t="s">
        <v>1341</v>
      </c>
    </row>
    <row r="8177" spans="8:12" x14ac:dyDescent="0.25">
      <c r="H8177" t="s">
        <v>8592</v>
      </c>
      <c r="I8177">
        <v>9508720</v>
      </c>
      <c r="J8177">
        <v>248333000</v>
      </c>
      <c r="K8177" t="s">
        <v>1340</v>
      </c>
      <c r="L8177" t="s">
        <v>1326</v>
      </c>
    </row>
    <row r="8178" spans="8:12" x14ac:dyDescent="0.25">
      <c r="H8178" t="s">
        <v>8593</v>
      </c>
      <c r="I8178">
        <v>9183489</v>
      </c>
      <c r="J8178">
        <v>373882000</v>
      </c>
      <c r="L8178" t="s">
        <v>1295</v>
      </c>
    </row>
    <row r="8179" spans="8:12" x14ac:dyDescent="0.25">
      <c r="H8179" t="s">
        <v>8594</v>
      </c>
      <c r="I8179">
        <v>9496587</v>
      </c>
      <c r="J8179">
        <v>636091961</v>
      </c>
      <c r="K8179" t="s">
        <v>1464</v>
      </c>
      <c r="L8179" t="s">
        <v>1295</v>
      </c>
    </row>
    <row r="8180" spans="8:12" x14ac:dyDescent="0.25">
      <c r="H8180" t="s">
        <v>8595</v>
      </c>
      <c r="I8180">
        <v>9676591</v>
      </c>
      <c r="J8180">
        <v>229798000</v>
      </c>
      <c r="L8180" t="s">
        <v>1308</v>
      </c>
    </row>
    <row r="8181" spans="8:12" x14ac:dyDescent="0.25">
      <c r="H8181" t="s">
        <v>8596</v>
      </c>
      <c r="I8181">
        <v>9114787</v>
      </c>
      <c r="J8181">
        <v>314238000</v>
      </c>
      <c r="K8181" t="s">
        <v>1285</v>
      </c>
      <c r="L8181" t="s">
        <v>1295</v>
      </c>
    </row>
    <row r="8182" spans="8:12" x14ac:dyDescent="0.25">
      <c r="H8182" t="s">
        <v>8597</v>
      </c>
      <c r="I8182">
        <v>9143829</v>
      </c>
      <c r="J8182">
        <v>314292000</v>
      </c>
      <c r="K8182" t="s">
        <v>1285</v>
      </c>
      <c r="L8182" t="s">
        <v>1295</v>
      </c>
    </row>
    <row r="8183" spans="8:12" x14ac:dyDescent="0.25">
      <c r="H8183" t="s">
        <v>8598</v>
      </c>
      <c r="I8183">
        <v>9626900</v>
      </c>
      <c r="J8183">
        <v>538005058</v>
      </c>
      <c r="K8183" t="s">
        <v>1437</v>
      </c>
      <c r="L8183" t="s">
        <v>1341</v>
      </c>
    </row>
    <row r="8184" spans="8:12" x14ac:dyDescent="0.25">
      <c r="H8184" t="s">
        <v>8599</v>
      </c>
      <c r="I8184">
        <v>9710311</v>
      </c>
      <c r="J8184">
        <v>538005885</v>
      </c>
      <c r="K8184" t="s">
        <v>1437</v>
      </c>
      <c r="L8184" t="s">
        <v>1395</v>
      </c>
    </row>
    <row r="8185" spans="8:12" x14ac:dyDescent="0.25">
      <c r="H8185" t="s">
        <v>8600</v>
      </c>
      <c r="I8185">
        <v>9646429</v>
      </c>
      <c r="J8185">
        <v>235103406</v>
      </c>
      <c r="K8185" t="s">
        <v>1558</v>
      </c>
      <c r="L8185" t="s">
        <v>1341</v>
      </c>
    </row>
    <row r="8186" spans="8:12" x14ac:dyDescent="0.25">
      <c r="H8186" t="s">
        <v>8601</v>
      </c>
      <c r="I8186">
        <v>9719513</v>
      </c>
      <c r="J8186">
        <v>538006399</v>
      </c>
      <c r="K8186" t="s">
        <v>1437</v>
      </c>
      <c r="L8186" t="s">
        <v>1313</v>
      </c>
    </row>
    <row r="8187" spans="8:12" x14ac:dyDescent="0.25">
      <c r="H8187" t="s">
        <v>8602</v>
      </c>
      <c r="I8187">
        <v>9316921</v>
      </c>
      <c r="J8187">
        <v>533180014</v>
      </c>
      <c r="K8187" t="s">
        <v>1563</v>
      </c>
      <c r="L8187" t="s">
        <v>1341</v>
      </c>
    </row>
    <row r="8188" spans="8:12" x14ac:dyDescent="0.25">
      <c r="H8188" t="s">
        <v>8603</v>
      </c>
      <c r="I8188">
        <v>9209087</v>
      </c>
      <c r="J8188">
        <v>533058500</v>
      </c>
      <c r="K8188" t="s">
        <v>1563</v>
      </c>
      <c r="L8188" t="s">
        <v>1341</v>
      </c>
    </row>
    <row r="8189" spans="8:12" x14ac:dyDescent="0.25">
      <c r="H8189" t="s">
        <v>8604</v>
      </c>
      <c r="I8189">
        <v>9658355</v>
      </c>
      <c r="J8189">
        <v>538006369</v>
      </c>
      <c r="K8189" t="s">
        <v>1437</v>
      </c>
      <c r="L8189" t="s">
        <v>1313</v>
      </c>
    </row>
    <row r="8190" spans="8:12" x14ac:dyDescent="0.25">
      <c r="H8190" t="s">
        <v>8605</v>
      </c>
      <c r="I8190">
        <v>9277486</v>
      </c>
      <c r="J8190">
        <v>533180059</v>
      </c>
      <c r="K8190" t="s">
        <v>1563</v>
      </c>
      <c r="L8190" t="s">
        <v>1295</v>
      </c>
    </row>
    <row r="8191" spans="8:12" x14ac:dyDescent="0.25">
      <c r="H8191" t="s">
        <v>8606</v>
      </c>
      <c r="I8191">
        <v>9713545</v>
      </c>
      <c r="J8191">
        <v>538006211</v>
      </c>
      <c r="K8191" t="s">
        <v>1437</v>
      </c>
      <c r="L8191" t="s">
        <v>1313</v>
      </c>
    </row>
    <row r="8192" spans="8:12" x14ac:dyDescent="0.25">
      <c r="H8192" t="s">
        <v>8607</v>
      </c>
      <c r="I8192">
        <v>9717503</v>
      </c>
      <c r="J8192">
        <v>538005893</v>
      </c>
      <c r="K8192" t="s">
        <v>1437</v>
      </c>
      <c r="L8192" t="s">
        <v>1313</v>
      </c>
    </row>
    <row r="8193" spans="8:12" x14ac:dyDescent="0.25">
      <c r="H8193" t="s">
        <v>8608</v>
      </c>
      <c r="I8193">
        <v>9032226</v>
      </c>
      <c r="J8193">
        <v>240844000</v>
      </c>
      <c r="K8193" t="s">
        <v>1679</v>
      </c>
      <c r="L8193" t="s">
        <v>1326</v>
      </c>
    </row>
    <row r="8194" spans="8:12" x14ac:dyDescent="0.25">
      <c r="H8194" t="s">
        <v>8608</v>
      </c>
      <c r="I8194">
        <v>9032226</v>
      </c>
      <c r="J8194">
        <v>212119000</v>
      </c>
      <c r="K8194" t="s">
        <v>1443</v>
      </c>
      <c r="L8194" t="s">
        <v>1326</v>
      </c>
    </row>
    <row r="8195" spans="8:12" x14ac:dyDescent="0.25">
      <c r="H8195" t="s">
        <v>8609</v>
      </c>
      <c r="I8195">
        <v>9715555</v>
      </c>
      <c r="J8195">
        <v>538006293</v>
      </c>
      <c r="K8195" t="s">
        <v>1437</v>
      </c>
      <c r="L8195" t="s">
        <v>1313</v>
      </c>
    </row>
    <row r="8196" spans="8:12" x14ac:dyDescent="0.25">
      <c r="H8196" t="s">
        <v>8610</v>
      </c>
      <c r="I8196">
        <v>9658367</v>
      </c>
      <c r="J8196">
        <v>538006370</v>
      </c>
      <c r="K8196" t="s">
        <v>1437</v>
      </c>
      <c r="L8196" t="s">
        <v>1313</v>
      </c>
    </row>
    <row r="8197" spans="8:12" x14ac:dyDescent="0.25">
      <c r="H8197" t="s">
        <v>8611</v>
      </c>
      <c r="I8197">
        <v>9711470</v>
      </c>
      <c r="J8197">
        <v>538005799</v>
      </c>
      <c r="K8197" t="s">
        <v>1437</v>
      </c>
      <c r="L8197" t="s">
        <v>1313</v>
      </c>
    </row>
    <row r="8198" spans="8:12" x14ac:dyDescent="0.25">
      <c r="H8198" t="s">
        <v>8612</v>
      </c>
      <c r="I8198">
        <v>9733624</v>
      </c>
      <c r="J8198">
        <v>538006120</v>
      </c>
      <c r="K8198" t="s">
        <v>1437</v>
      </c>
      <c r="L8198" t="s">
        <v>1313</v>
      </c>
    </row>
    <row r="8199" spans="8:12" x14ac:dyDescent="0.25">
      <c r="H8199" t="s">
        <v>8613</v>
      </c>
      <c r="I8199">
        <v>9719525</v>
      </c>
      <c r="J8199">
        <v>538006497</v>
      </c>
      <c r="K8199" t="s">
        <v>1437</v>
      </c>
      <c r="L8199" t="s">
        <v>1395</v>
      </c>
    </row>
    <row r="8200" spans="8:12" x14ac:dyDescent="0.25">
      <c r="H8200" t="s">
        <v>8614</v>
      </c>
      <c r="I8200">
        <v>9746774</v>
      </c>
      <c r="J8200">
        <v>538006688</v>
      </c>
      <c r="K8200" t="s">
        <v>1437</v>
      </c>
      <c r="L8200" t="s">
        <v>1313</v>
      </c>
    </row>
    <row r="8201" spans="8:12" x14ac:dyDescent="0.25">
      <c r="H8201" t="s">
        <v>8615</v>
      </c>
      <c r="I8201">
        <v>9725598</v>
      </c>
      <c r="J8201">
        <v>538005894</v>
      </c>
      <c r="K8201" t="s">
        <v>1437</v>
      </c>
      <c r="L8201" t="s">
        <v>1313</v>
      </c>
    </row>
    <row r="8202" spans="8:12" x14ac:dyDescent="0.25">
      <c r="H8202" t="s">
        <v>8616</v>
      </c>
      <c r="I8202">
        <v>9473705</v>
      </c>
      <c r="J8202">
        <v>235102885</v>
      </c>
      <c r="K8202" t="s">
        <v>1558</v>
      </c>
      <c r="L8202" t="s">
        <v>1341</v>
      </c>
    </row>
    <row r="8203" spans="8:12" x14ac:dyDescent="0.25">
      <c r="H8203" t="s">
        <v>190</v>
      </c>
      <c r="I8203">
        <v>9659189</v>
      </c>
      <c r="J8203">
        <v>477030800</v>
      </c>
      <c r="K8203" t="s">
        <v>1348</v>
      </c>
      <c r="L8203" t="s">
        <v>1295</v>
      </c>
    </row>
    <row r="8204" spans="8:12" x14ac:dyDescent="0.25">
      <c r="H8204" t="s">
        <v>8617</v>
      </c>
      <c r="I8204">
        <v>9713557</v>
      </c>
      <c r="J8204">
        <v>538006288</v>
      </c>
      <c r="K8204" t="s">
        <v>1437</v>
      </c>
      <c r="L8204" t="s">
        <v>1313</v>
      </c>
    </row>
    <row r="8205" spans="8:12" x14ac:dyDescent="0.25">
      <c r="H8205" t="s">
        <v>8618</v>
      </c>
      <c r="I8205">
        <v>9253404</v>
      </c>
      <c r="J8205">
        <v>533051800</v>
      </c>
      <c r="K8205" t="s">
        <v>1563</v>
      </c>
      <c r="L8205" t="s">
        <v>1341</v>
      </c>
    </row>
    <row r="8206" spans="8:12" x14ac:dyDescent="0.25">
      <c r="H8206" t="s">
        <v>8619</v>
      </c>
      <c r="I8206">
        <v>9254745</v>
      </c>
      <c r="J8206">
        <v>533047300</v>
      </c>
      <c r="K8206" t="s">
        <v>1563</v>
      </c>
      <c r="L8206" t="s">
        <v>1341</v>
      </c>
    </row>
    <row r="8207" spans="8:12" x14ac:dyDescent="0.25">
      <c r="H8207" t="s">
        <v>8620</v>
      </c>
      <c r="I8207">
        <v>9701011</v>
      </c>
      <c r="J8207">
        <v>538006482</v>
      </c>
      <c r="K8207" t="s">
        <v>1437</v>
      </c>
      <c r="L8207" t="s">
        <v>1308</v>
      </c>
    </row>
    <row r="8208" spans="8:12" x14ac:dyDescent="0.25">
      <c r="H8208" t="s">
        <v>583</v>
      </c>
      <c r="I8208">
        <v>9349306</v>
      </c>
      <c r="J8208">
        <v>538003107</v>
      </c>
      <c r="K8208" t="s">
        <v>1437</v>
      </c>
      <c r="L8208" t="s">
        <v>1341</v>
      </c>
    </row>
    <row r="8209" spans="8:12" x14ac:dyDescent="0.25">
      <c r="H8209" t="s">
        <v>8621</v>
      </c>
      <c r="I8209">
        <v>9594913</v>
      </c>
      <c r="J8209">
        <v>538004143</v>
      </c>
      <c r="K8209" t="s">
        <v>1437</v>
      </c>
      <c r="L8209" t="s">
        <v>1341</v>
      </c>
    </row>
    <row r="8210" spans="8:12" x14ac:dyDescent="0.25">
      <c r="H8210" t="s">
        <v>8622</v>
      </c>
      <c r="I8210">
        <v>7370155</v>
      </c>
      <c r="J8210">
        <v>240689000</v>
      </c>
      <c r="K8210" t="s">
        <v>1679</v>
      </c>
      <c r="L8210" t="s">
        <v>1326</v>
      </c>
    </row>
    <row r="8211" spans="8:12" x14ac:dyDescent="0.25">
      <c r="H8211" t="s">
        <v>8623</v>
      </c>
      <c r="I8211">
        <v>9216391</v>
      </c>
      <c r="J8211">
        <v>256434000</v>
      </c>
      <c r="K8211" t="s">
        <v>1340</v>
      </c>
      <c r="L8211" t="s">
        <v>1341</v>
      </c>
    </row>
    <row r="8212" spans="8:12" x14ac:dyDescent="0.25">
      <c r="H8212" t="s">
        <v>584</v>
      </c>
      <c r="I8212">
        <v>9387633</v>
      </c>
      <c r="J8212">
        <v>538003008</v>
      </c>
      <c r="K8212" t="s">
        <v>1437</v>
      </c>
      <c r="L8212" t="s">
        <v>1341</v>
      </c>
    </row>
    <row r="8213" spans="8:12" x14ac:dyDescent="0.25">
      <c r="H8213" t="s">
        <v>8624</v>
      </c>
      <c r="I8213">
        <v>7911753</v>
      </c>
      <c r="J8213">
        <v>710999976</v>
      </c>
      <c r="K8213" t="s">
        <v>2162</v>
      </c>
      <c r="L8213" t="s">
        <v>1329</v>
      </c>
    </row>
    <row r="8214" spans="8:12" x14ac:dyDescent="0.25">
      <c r="H8214" t="s">
        <v>585</v>
      </c>
      <c r="I8214">
        <v>9594925</v>
      </c>
      <c r="J8214">
        <v>538004144</v>
      </c>
      <c r="K8214" t="s">
        <v>1437</v>
      </c>
      <c r="L8214" t="s">
        <v>1341</v>
      </c>
    </row>
    <row r="8215" spans="8:12" x14ac:dyDescent="0.25">
      <c r="H8215" t="s">
        <v>8625</v>
      </c>
      <c r="I8215">
        <v>9357755</v>
      </c>
      <c r="J8215">
        <v>538003144</v>
      </c>
      <c r="K8215" t="s">
        <v>1437</v>
      </c>
      <c r="L8215" t="s">
        <v>1341</v>
      </c>
    </row>
    <row r="8216" spans="8:12" x14ac:dyDescent="0.25">
      <c r="H8216" t="s">
        <v>8626</v>
      </c>
      <c r="I8216">
        <v>9386421</v>
      </c>
      <c r="J8216">
        <v>538002999</v>
      </c>
      <c r="K8216" t="s">
        <v>1437</v>
      </c>
      <c r="L8216" t="s">
        <v>1341</v>
      </c>
    </row>
    <row r="8217" spans="8:12" x14ac:dyDescent="0.25">
      <c r="H8217" t="s">
        <v>8627</v>
      </c>
      <c r="I8217">
        <v>9766475</v>
      </c>
      <c r="J8217">
        <v>457900120</v>
      </c>
      <c r="K8217" t="s">
        <v>1409</v>
      </c>
      <c r="L8217" t="s">
        <v>1308</v>
      </c>
    </row>
    <row r="8218" spans="8:12" x14ac:dyDescent="0.25">
      <c r="H8218" t="s">
        <v>8628</v>
      </c>
      <c r="I8218">
        <v>9081370</v>
      </c>
      <c r="J8218">
        <v>245482000</v>
      </c>
      <c r="K8218" t="s">
        <v>1387</v>
      </c>
      <c r="L8218" t="s">
        <v>1295</v>
      </c>
    </row>
    <row r="8219" spans="8:12" x14ac:dyDescent="0.25">
      <c r="H8219" t="s">
        <v>8629</v>
      </c>
      <c r="I8219">
        <v>9000637</v>
      </c>
      <c r="J8219">
        <v>257148000</v>
      </c>
      <c r="K8219" t="s">
        <v>1335</v>
      </c>
      <c r="L8219" t="s">
        <v>3478</v>
      </c>
    </row>
    <row r="8220" spans="8:12" x14ac:dyDescent="0.25">
      <c r="H8220" t="s">
        <v>8630</v>
      </c>
      <c r="I8220">
        <v>9234070</v>
      </c>
      <c r="J8220">
        <v>235507000</v>
      </c>
      <c r="K8220" t="s">
        <v>1558</v>
      </c>
      <c r="L8220" t="s">
        <v>1614</v>
      </c>
    </row>
    <row r="8221" spans="8:12" x14ac:dyDescent="0.25">
      <c r="H8221" t="s">
        <v>8631</v>
      </c>
      <c r="I8221">
        <v>8421808</v>
      </c>
      <c r="J8221">
        <v>518862000</v>
      </c>
      <c r="K8221" t="s">
        <v>1595</v>
      </c>
      <c r="L8221" t="s">
        <v>1295</v>
      </c>
    </row>
    <row r="8222" spans="8:12" x14ac:dyDescent="0.25">
      <c r="H8222" t="s">
        <v>586</v>
      </c>
      <c r="I8222">
        <v>9283980</v>
      </c>
      <c r="J8222">
        <v>210278000</v>
      </c>
      <c r="K8222" t="s">
        <v>1443</v>
      </c>
      <c r="L8222" t="s">
        <v>1341</v>
      </c>
    </row>
    <row r="8223" spans="8:12" x14ac:dyDescent="0.25">
      <c r="H8223" t="s">
        <v>8632</v>
      </c>
      <c r="I8223">
        <v>9445203</v>
      </c>
      <c r="J8223">
        <v>235102339</v>
      </c>
      <c r="K8223" t="s">
        <v>1558</v>
      </c>
      <c r="L8223" t="s">
        <v>1341</v>
      </c>
    </row>
    <row r="8224" spans="8:12" x14ac:dyDescent="0.25">
      <c r="H8224" t="s">
        <v>8633</v>
      </c>
      <c r="I8224">
        <v>9463449</v>
      </c>
      <c r="J8224">
        <v>246716000</v>
      </c>
      <c r="K8224" t="s">
        <v>1387</v>
      </c>
      <c r="L8224" t="s">
        <v>1295</v>
      </c>
    </row>
    <row r="8225" spans="8:12" x14ac:dyDescent="0.25">
      <c r="H8225" t="s">
        <v>8634</v>
      </c>
      <c r="I8225">
        <v>9139256</v>
      </c>
      <c r="J8225">
        <v>622120321</v>
      </c>
      <c r="K8225" t="s">
        <v>1937</v>
      </c>
      <c r="L8225" t="s">
        <v>1341</v>
      </c>
    </row>
    <row r="8226" spans="8:12" x14ac:dyDescent="0.25">
      <c r="H8226" t="s">
        <v>8635</v>
      </c>
      <c r="I8226">
        <v>9589621</v>
      </c>
      <c r="J8226">
        <v>636015303</v>
      </c>
      <c r="K8226" t="s">
        <v>1464</v>
      </c>
      <c r="L8226" t="s">
        <v>1308</v>
      </c>
    </row>
    <row r="8227" spans="8:12" x14ac:dyDescent="0.25">
      <c r="H8227" t="s">
        <v>8636</v>
      </c>
      <c r="I8227">
        <v>9396543</v>
      </c>
      <c r="J8227">
        <v>305505000</v>
      </c>
      <c r="L8227" t="s">
        <v>1295</v>
      </c>
    </row>
    <row r="8228" spans="8:12" x14ac:dyDescent="0.25">
      <c r="H8228" t="s">
        <v>8637</v>
      </c>
      <c r="I8228">
        <v>9302657</v>
      </c>
      <c r="J8228">
        <v>235081745</v>
      </c>
      <c r="K8228" t="s">
        <v>1558</v>
      </c>
      <c r="L8228" t="s">
        <v>1326</v>
      </c>
    </row>
    <row r="8229" spans="8:12" x14ac:dyDescent="0.25">
      <c r="H8229" t="s">
        <v>8638</v>
      </c>
      <c r="I8229">
        <v>7604556</v>
      </c>
      <c r="J8229">
        <v>271002014</v>
      </c>
      <c r="K8229" t="s">
        <v>1373</v>
      </c>
      <c r="L8229" t="s">
        <v>1295</v>
      </c>
    </row>
    <row r="8230" spans="8:12" x14ac:dyDescent="0.25">
      <c r="H8230" t="s">
        <v>8639</v>
      </c>
      <c r="I8230">
        <v>7926409</v>
      </c>
      <c r="J8230">
        <v>518515000</v>
      </c>
      <c r="K8230" t="s">
        <v>1595</v>
      </c>
      <c r="L8230" t="s">
        <v>1295</v>
      </c>
    </row>
    <row r="8231" spans="8:12" x14ac:dyDescent="0.25">
      <c r="H8231" t="s">
        <v>8640</v>
      </c>
      <c r="I8231">
        <v>8843886</v>
      </c>
      <c r="J8231">
        <v>201100129</v>
      </c>
      <c r="K8231" t="s">
        <v>2062</v>
      </c>
      <c r="L8231" t="s">
        <v>1295</v>
      </c>
    </row>
    <row r="8232" spans="8:12" x14ac:dyDescent="0.25">
      <c r="H8232" t="s">
        <v>8641</v>
      </c>
      <c r="I8232">
        <v>9671400</v>
      </c>
      <c r="J8232">
        <v>210779000</v>
      </c>
      <c r="K8232" t="s">
        <v>1443</v>
      </c>
      <c r="L8232" t="s">
        <v>1329</v>
      </c>
    </row>
    <row r="8233" spans="8:12" x14ac:dyDescent="0.25">
      <c r="H8233" t="s">
        <v>8642</v>
      </c>
      <c r="I8233">
        <v>9643051</v>
      </c>
      <c r="J8233">
        <v>210013000</v>
      </c>
      <c r="K8233" t="s">
        <v>1443</v>
      </c>
      <c r="L8233" t="s">
        <v>1560</v>
      </c>
    </row>
    <row r="8234" spans="8:12" x14ac:dyDescent="0.25">
      <c r="H8234" t="s">
        <v>8643</v>
      </c>
      <c r="I8234">
        <v>9575400</v>
      </c>
      <c r="J8234">
        <v>209343000</v>
      </c>
      <c r="K8234" t="s">
        <v>1443</v>
      </c>
      <c r="L8234" t="s">
        <v>1560</v>
      </c>
    </row>
    <row r="8235" spans="8:12" x14ac:dyDescent="0.25">
      <c r="H8235" t="s">
        <v>8644</v>
      </c>
      <c r="I8235">
        <v>9643063</v>
      </c>
      <c r="J8235">
        <v>209906000</v>
      </c>
      <c r="K8235" t="s">
        <v>1443</v>
      </c>
      <c r="L8235" t="s">
        <v>1560</v>
      </c>
    </row>
    <row r="8236" spans="8:12" x14ac:dyDescent="0.25">
      <c r="H8236" t="s">
        <v>8645</v>
      </c>
      <c r="I8236">
        <v>9114751</v>
      </c>
      <c r="J8236">
        <v>255803990</v>
      </c>
      <c r="L8236" t="s">
        <v>1326</v>
      </c>
    </row>
    <row r="8237" spans="8:12" x14ac:dyDescent="0.25">
      <c r="H8237" t="s">
        <v>8646</v>
      </c>
      <c r="I8237">
        <v>7514268</v>
      </c>
      <c r="J8237">
        <v>701034000</v>
      </c>
      <c r="K8237" t="s">
        <v>3134</v>
      </c>
      <c r="L8237" t="s">
        <v>1362</v>
      </c>
    </row>
    <row r="8238" spans="8:12" x14ac:dyDescent="0.25">
      <c r="H8238" t="s">
        <v>8647</v>
      </c>
      <c r="I8238">
        <v>8320470</v>
      </c>
      <c r="J8238">
        <v>316020000</v>
      </c>
      <c r="K8238" t="s">
        <v>1365</v>
      </c>
      <c r="L8238" t="s">
        <v>2510</v>
      </c>
    </row>
    <row r="8239" spans="8:12" x14ac:dyDescent="0.25">
      <c r="H8239" t="s">
        <v>8648</v>
      </c>
      <c r="I8239">
        <v>9597185</v>
      </c>
      <c r="J8239">
        <v>636014992</v>
      </c>
      <c r="K8239" t="s">
        <v>1464</v>
      </c>
      <c r="L8239" t="s">
        <v>1341</v>
      </c>
    </row>
    <row r="8240" spans="8:12" x14ac:dyDescent="0.25">
      <c r="H8240" t="s">
        <v>8649</v>
      </c>
      <c r="I8240">
        <v>9702613</v>
      </c>
      <c r="J8240">
        <v>256219000</v>
      </c>
      <c r="K8240" t="s">
        <v>1340</v>
      </c>
      <c r="L8240" t="s">
        <v>1308</v>
      </c>
    </row>
    <row r="8241" spans="8:12" x14ac:dyDescent="0.25">
      <c r="H8241" t="s">
        <v>8650</v>
      </c>
      <c r="I8241">
        <v>9462471</v>
      </c>
      <c r="J8241">
        <v>636092375</v>
      </c>
      <c r="K8241" t="s">
        <v>1464</v>
      </c>
      <c r="L8241" t="s">
        <v>1341</v>
      </c>
    </row>
    <row r="8242" spans="8:12" x14ac:dyDescent="0.25">
      <c r="H8242" t="s">
        <v>8651</v>
      </c>
      <c r="I8242">
        <v>9717668</v>
      </c>
      <c r="J8242">
        <v>249241000</v>
      </c>
      <c r="K8242" t="s">
        <v>1340</v>
      </c>
      <c r="L8242" t="s">
        <v>1308</v>
      </c>
    </row>
    <row r="8243" spans="8:12" x14ac:dyDescent="0.25">
      <c r="H8243" t="s">
        <v>8652</v>
      </c>
      <c r="I8243">
        <v>9375824</v>
      </c>
      <c r="J8243">
        <v>305181000</v>
      </c>
      <c r="L8243" t="s">
        <v>1295</v>
      </c>
    </row>
    <row r="8244" spans="8:12" x14ac:dyDescent="0.25">
      <c r="H8244" t="s">
        <v>8653</v>
      </c>
      <c r="I8244">
        <v>9439852</v>
      </c>
      <c r="J8244">
        <v>235076245</v>
      </c>
      <c r="K8244" t="s">
        <v>1558</v>
      </c>
      <c r="L8244" t="s">
        <v>1326</v>
      </c>
    </row>
    <row r="8245" spans="8:12" x14ac:dyDescent="0.25">
      <c r="H8245" t="s">
        <v>8654</v>
      </c>
      <c r="I8245">
        <v>9191125</v>
      </c>
      <c r="J8245">
        <v>236456000</v>
      </c>
      <c r="K8245" t="s">
        <v>1383</v>
      </c>
      <c r="L8245" t="s">
        <v>1295</v>
      </c>
    </row>
    <row r="8246" spans="8:12" x14ac:dyDescent="0.25">
      <c r="H8246" t="s">
        <v>8655</v>
      </c>
      <c r="I8246">
        <v>9568328</v>
      </c>
      <c r="J8246">
        <v>246846000</v>
      </c>
      <c r="K8246" t="s">
        <v>1387</v>
      </c>
      <c r="L8246" t="s">
        <v>1295</v>
      </c>
    </row>
    <row r="8247" spans="8:12" x14ac:dyDescent="0.25">
      <c r="H8247" t="s">
        <v>8656</v>
      </c>
      <c r="I8247">
        <v>9148142</v>
      </c>
      <c r="J8247">
        <v>245257000</v>
      </c>
      <c r="K8247" t="s">
        <v>1387</v>
      </c>
      <c r="L8247" t="s">
        <v>1295</v>
      </c>
    </row>
    <row r="8248" spans="8:12" x14ac:dyDescent="0.25">
      <c r="H8248" t="s">
        <v>8657</v>
      </c>
      <c r="I8248">
        <v>9350460</v>
      </c>
      <c r="J8248">
        <v>246776000</v>
      </c>
      <c r="K8248" t="s">
        <v>1387</v>
      </c>
      <c r="L8248" t="s">
        <v>1295</v>
      </c>
    </row>
    <row r="8249" spans="8:12" x14ac:dyDescent="0.25">
      <c r="H8249" t="s">
        <v>8658</v>
      </c>
      <c r="I8249">
        <v>8418019</v>
      </c>
      <c r="J8249">
        <v>245859000</v>
      </c>
      <c r="K8249" t="s">
        <v>1387</v>
      </c>
      <c r="L8249" t="s">
        <v>1295</v>
      </c>
    </row>
    <row r="8250" spans="8:12" x14ac:dyDescent="0.25">
      <c r="H8250" t="s">
        <v>8659</v>
      </c>
      <c r="I8250">
        <v>9013062</v>
      </c>
      <c r="J8250">
        <v>246179000</v>
      </c>
      <c r="K8250" t="s">
        <v>1387</v>
      </c>
      <c r="L8250" t="s">
        <v>1295</v>
      </c>
    </row>
    <row r="8251" spans="8:12" x14ac:dyDescent="0.25">
      <c r="H8251" t="s">
        <v>8660</v>
      </c>
      <c r="I8251">
        <v>8411633</v>
      </c>
      <c r="J8251">
        <v>245098000</v>
      </c>
      <c r="K8251" t="s">
        <v>1387</v>
      </c>
      <c r="L8251" t="s">
        <v>1295</v>
      </c>
    </row>
    <row r="8252" spans="8:12" x14ac:dyDescent="0.25">
      <c r="H8252" t="s">
        <v>8661</v>
      </c>
      <c r="I8252">
        <v>9015929</v>
      </c>
      <c r="J8252">
        <v>244630231</v>
      </c>
      <c r="K8252" t="s">
        <v>1387</v>
      </c>
      <c r="L8252" t="s">
        <v>1295</v>
      </c>
    </row>
    <row r="8253" spans="8:12" x14ac:dyDescent="0.25">
      <c r="H8253" t="s">
        <v>8662</v>
      </c>
      <c r="I8253">
        <v>9278337</v>
      </c>
      <c r="J8253">
        <v>245497000</v>
      </c>
      <c r="K8253" t="s">
        <v>1387</v>
      </c>
      <c r="L8253" t="s">
        <v>1295</v>
      </c>
    </row>
    <row r="8254" spans="8:12" x14ac:dyDescent="0.25">
      <c r="H8254" t="s">
        <v>8663</v>
      </c>
      <c r="I8254">
        <v>9195535</v>
      </c>
      <c r="J8254">
        <v>236452000</v>
      </c>
      <c r="K8254" t="s">
        <v>1383</v>
      </c>
      <c r="L8254" t="s">
        <v>1295</v>
      </c>
    </row>
    <row r="8255" spans="8:12" x14ac:dyDescent="0.25">
      <c r="H8255" t="s">
        <v>8664</v>
      </c>
      <c r="I8255">
        <v>9559602</v>
      </c>
      <c r="J8255">
        <v>246236000</v>
      </c>
      <c r="K8255" t="s">
        <v>1387</v>
      </c>
      <c r="L8255" t="s">
        <v>1295</v>
      </c>
    </row>
    <row r="8256" spans="8:12" x14ac:dyDescent="0.25">
      <c r="H8256" t="s">
        <v>8665</v>
      </c>
      <c r="I8256">
        <v>9421647</v>
      </c>
      <c r="J8256">
        <v>244239000</v>
      </c>
      <c r="K8256" t="s">
        <v>1387</v>
      </c>
      <c r="L8256" t="s">
        <v>1295</v>
      </c>
    </row>
    <row r="8257" spans="8:12" x14ac:dyDescent="0.25">
      <c r="H8257" t="s">
        <v>8666</v>
      </c>
      <c r="I8257">
        <v>9559614</v>
      </c>
      <c r="J8257">
        <v>246367000</v>
      </c>
      <c r="K8257" t="s">
        <v>1387</v>
      </c>
      <c r="L8257" t="s">
        <v>1295</v>
      </c>
    </row>
    <row r="8258" spans="8:12" x14ac:dyDescent="0.25">
      <c r="H8258" t="s">
        <v>8667</v>
      </c>
      <c r="I8258">
        <v>9503536</v>
      </c>
      <c r="J8258">
        <v>245471000</v>
      </c>
      <c r="K8258" t="s">
        <v>1387</v>
      </c>
      <c r="L8258" t="s">
        <v>1295</v>
      </c>
    </row>
    <row r="8259" spans="8:12" x14ac:dyDescent="0.25">
      <c r="H8259" t="s">
        <v>8668</v>
      </c>
      <c r="I8259">
        <v>9559626</v>
      </c>
      <c r="J8259">
        <v>246593000</v>
      </c>
      <c r="K8259" t="s">
        <v>1387</v>
      </c>
      <c r="L8259" t="s">
        <v>1295</v>
      </c>
    </row>
    <row r="8260" spans="8:12" x14ac:dyDescent="0.25">
      <c r="H8260" t="s">
        <v>8669</v>
      </c>
      <c r="I8260">
        <v>9503524</v>
      </c>
      <c r="J8260">
        <v>245465000</v>
      </c>
      <c r="K8260" t="s">
        <v>1387</v>
      </c>
      <c r="L8260" t="s">
        <v>1295</v>
      </c>
    </row>
    <row r="8261" spans="8:12" x14ac:dyDescent="0.25">
      <c r="H8261" t="s">
        <v>8670</v>
      </c>
      <c r="I8261">
        <v>9421611</v>
      </c>
      <c r="J8261">
        <v>245407000</v>
      </c>
      <c r="K8261" t="s">
        <v>1387</v>
      </c>
      <c r="L8261" t="s">
        <v>1295</v>
      </c>
    </row>
    <row r="8262" spans="8:12" x14ac:dyDescent="0.25">
      <c r="H8262" t="s">
        <v>8671</v>
      </c>
      <c r="I8262">
        <v>9421659</v>
      </c>
      <c r="J8262">
        <v>245072000</v>
      </c>
      <c r="K8262" t="s">
        <v>1387</v>
      </c>
      <c r="L8262" t="s">
        <v>1295</v>
      </c>
    </row>
    <row r="8263" spans="8:12" x14ac:dyDescent="0.25">
      <c r="H8263" t="s">
        <v>8672</v>
      </c>
      <c r="I8263">
        <v>9559638</v>
      </c>
      <c r="J8263">
        <v>245926000</v>
      </c>
      <c r="K8263" t="s">
        <v>1387</v>
      </c>
      <c r="L8263" t="s">
        <v>1295</v>
      </c>
    </row>
    <row r="8264" spans="8:12" x14ac:dyDescent="0.25">
      <c r="H8264" t="s">
        <v>8673</v>
      </c>
      <c r="I8264">
        <v>9431587</v>
      </c>
      <c r="J8264">
        <v>245070000</v>
      </c>
      <c r="K8264" t="s">
        <v>1387</v>
      </c>
      <c r="L8264" t="s">
        <v>1295</v>
      </c>
    </row>
    <row r="8265" spans="8:12" x14ac:dyDescent="0.25">
      <c r="H8265" t="s">
        <v>8674</v>
      </c>
      <c r="I8265">
        <v>9340300</v>
      </c>
      <c r="J8265">
        <v>245017000</v>
      </c>
      <c r="K8265" t="s">
        <v>1387</v>
      </c>
      <c r="L8265" t="s">
        <v>1295</v>
      </c>
    </row>
    <row r="8266" spans="8:12" x14ac:dyDescent="0.25">
      <c r="H8266" t="s">
        <v>8675</v>
      </c>
      <c r="I8266">
        <v>9218234</v>
      </c>
      <c r="J8266">
        <v>246498000</v>
      </c>
      <c r="K8266" t="s">
        <v>1387</v>
      </c>
      <c r="L8266" t="s">
        <v>1295</v>
      </c>
    </row>
    <row r="8267" spans="8:12" x14ac:dyDescent="0.25">
      <c r="H8267" t="s">
        <v>8676</v>
      </c>
      <c r="I8267">
        <v>9423748</v>
      </c>
      <c r="J8267">
        <v>245278000</v>
      </c>
      <c r="K8267" t="s">
        <v>1387</v>
      </c>
      <c r="L8267" t="s">
        <v>1295</v>
      </c>
    </row>
    <row r="8268" spans="8:12" x14ac:dyDescent="0.25">
      <c r="H8268" t="s">
        <v>8677</v>
      </c>
      <c r="I8268">
        <v>9195640</v>
      </c>
      <c r="J8268">
        <v>236453000</v>
      </c>
      <c r="K8268" t="s">
        <v>1383</v>
      </c>
      <c r="L8268" t="s">
        <v>1295</v>
      </c>
    </row>
    <row r="8269" spans="8:12" x14ac:dyDescent="0.25">
      <c r="H8269" t="s">
        <v>8678</v>
      </c>
      <c r="I8269">
        <v>9081291</v>
      </c>
      <c r="J8269">
        <v>245483000</v>
      </c>
      <c r="K8269" t="s">
        <v>1387</v>
      </c>
      <c r="L8269" t="s">
        <v>1295</v>
      </c>
    </row>
    <row r="8270" spans="8:12" x14ac:dyDescent="0.25">
      <c r="H8270" t="s">
        <v>8679</v>
      </c>
      <c r="I8270">
        <v>9393278</v>
      </c>
      <c r="J8270">
        <v>244703000</v>
      </c>
      <c r="K8270" t="s">
        <v>1387</v>
      </c>
      <c r="L8270" t="s">
        <v>1295</v>
      </c>
    </row>
    <row r="8271" spans="8:12" x14ac:dyDescent="0.25">
      <c r="H8271" t="s">
        <v>8680</v>
      </c>
      <c r="I8271">
        <v>9183491</v>
      </c>
      <c r="J8271">
        <v>244615933</v>
      </c>
      <c r="K8271" t="s">
        <v>1387</v>
      </c>
      <c r="L8271" t="s">
        <v>1295</v>
      </c>
    </row>
    <row r="8272" spans="8:12" x14ac:dyDescent="0.25">
      <c r="H8272" t="s">
        <v>8681</v>
      </c>
      <c r="I8272">
        <v>9512783</v>
      </c>
      <c r="J8272">
        <v>244620052</v>
      </c>
      <c r="K8272" t="s">
        <v>1387</v>
      </c>
      <c r="L8272" t="s">
        <v>1295</v>
      </c>
    </row>
    <row r="8273" spans="8:12" x14ac:dyDescent="0.25">
      <c r="H8273" t="s">
        <v>8682</v>
      </c>
      <c r="I8273">
        <v>8230027</v>
      </c>
      <c r="J8273">
        <v>341922000</v>
      </c>
      <c r="K8273" t="s">
        <v>1316</v>
      </c>
      <c r="L8273" t="s">
        <v>1295</v>
      </c>
    </row>
    <row r="8274" spans="8:12" x14ac:dyDescent="0.25">
      <c r="H8274" t="s">
        <v>8683</v>
      </c>
      <c r="I8274">
        <v>7431131</v>
      </c>
      <c r="J8274">
        <v>271000978</v>
      </c>
      <c r="K8274" t="s">
        <v>1373</v>
      </c>
      <c r="L8274" t="s">
        <v>1295</v>
      </c>
    </row>
    <row r="8275" spans="8:12" x14ac:dyDescent="0.25">
      <c r="H8275" t="s">
        <v>8684</v>
      </c>
      <c r="I8275">
        <v>9087544</v>
      </c>
      <c r="J8275">
        <v>271040594</v>
      </c>
      <c r="K8275" t="s">
        <v>1373</v>
      </c>
      <c r="L8275" t="s">
        <v>1295</v>
      </c>
    </row>
    <row r="8276" spans="8:12" x14ac:dyDescent="0.25">
      <c r="H8276" t="s">
        <v>8685</v>
      </c>
      <c r="I8276">
        <v>9454905</v>
      </c>
      <c r="J8276">
        <v>210083000</v>
      </c>
      <c r="K8276" t="s">
        <v>1443</v>
      </c>
      <c r="L8276" t="s">
        <v>1341</v>
      </c>
    </row>
    <row r="8277" spans="8:12" x14ac:dyDescent="0.25">
      <c r="H8277" t="s">
        <v>8686</v>
      </c>
      <c r="I8277">
        <v>9491666</v>
      </c>
      <c r="J8277">
        <v>372967000</v>
      </c>
      <c r="L8277" t="s">
        <v>1341</v>
      </c>
    </row>
    <row r="8278" spans="8:12" x14ac:dyDescent="0.25">
      <c r="H8278" t="s">
        <v>8687</v>
      </c>
      <c r="I8278">
        <v>9509516</v>
      </c>
      <c r="J8278">
        <v>477534200</v>
      </c>
      <c r="K8278" t="s">
        <v>1348</v>
      </c>
      <c r="L8278" t="s">
        <v>1341</v>
      </c>
    </row>
    <row r="8279" spans="8:12" x14ac:dyDescent="0.25">
      <c r="H8279" t="s">
        <v>8688</v>
      </c>
      <c r="I8279">
        <v>9145982</v>
      </c>
      <c r="J8279">
        <v>351495000</v>
      </c>
      <c r="K8279" t="s">
        <v>1332</v>
      </c>
      <c r="L8279" t="s">
        <v>1341</v>
      </c>
    </row>
    <row r="8280" spans="8:12" x14ac:dyDescent="0.25">
      <c r="H8280" t="s">
        <v>8689</v>
      </c>
      <c r="I8280">
        <v>9564803</v>
      </c>
      <c r="J8280">
        <v>533001940</v>
      </c>
      <c r="K8280" t="s">
        <v>1563</v>
      </c>
      <c r="L8280" t="s">
        <v>1308</v>
      </c>
    </row>
    <row r="8281" spans="8:12" x14ac:dyDescent="0.25">
      <c r="H8281" t="s">
        <v>8690</v>
      </c>
      <c r="I8281">
        <v>9697167</v>
      </c>
      <c r="J8281">
        <v>572744210</v>
      </c>
      <c r="K8281" t="s">
        <v>1575</v>
      </c>
      <c r="L8281" t="s">
        <v>1329</v>
      </c>
    </row>
    <row r="8282" spans="8:12" x14ac:dyDescent="0.25">
      <c r="H8282" t="s">
        <v>587</v>
      </c>
      <c r="I8282">
        <v>9520778</v>
      </c>
      <c r="J8282">
        <v>210043000</v>
      </c>
      <c r="K8282" t="s">
        <v>1443</v>
      </c>
      <c r="L8282" t="s">
        <v>1341</v>
      </c>
    </row>
    <row r="8283" spans="8:12" x14ac:dyDescent="0.25">
      <c r="H8283" t="s">
        <v>588</v>
      </c>
      <c r="I8283">
        <v>9618020</v>
      </c>
      <c r="J8283">
        <v>209785000</v>
      </c>
      <c r="K8283" t="s">
        <v>1443</v>
      </c>
      <c r="L8283" t="s">
        <v>1341</v>
      </c>
    </row>
    <row r="8284" spans="8:12" x14ac:dyDescent="0.25">
      <c r="H8284" t="s">
        <v>8691</v>
      </c>
      <c r="I8284">
        <v>7726940</v>
      </c>
      <c r="J8284">
        <v>240808000</v>
      </c>
      <c r="K8284" t="s">
        <v>1679</v>
      </c>
      <c r="L8284" t="s">
        <v>1295</v>
      </c>
    </row>
    <row r="8285" spans="8:12" x14ac:dyDescent="0.25">
      <c r="H8285" t="s">
        <v>8692</v>
      </c>
      <c r="I8285">
        <v>9545053</v>
      </c>
      <c r="J8285">
        <v>311056400</v>
      </c>
      <c r="K8285" t="s">
        <v>1609</v>
      </c>
      <c r="L8285" t="s">
        <v>1341</v>
      </c>
    </row>
    <row r="8286" spans="8:12" x14ac:dyDescent="0.25">
      <c r="H8286" t="s">
        <v>8692</v>
      </c>
      <c r="I8286">
        <v>9502747</v>
      </c>
      <c r="J8286">
        <v>311033882</v>
      </c>
      <c r="K8286" t="s">
        <v>1609</v>
      </c>
      <c r="L8286" t="s">
        <v>1308</v>
      </c>
    </row>
    <row r="8287" spans="8:12" x14ac:dyDescent="0.25">
      <c r="H8287" t="s">
        <v>8693</v>
      </c>
      <c r="I8287">
        <v>9103013</v>
      </c>
      <c r="J8287">
        <v>518812000</v>
      </c>
      <c r="K8287" t="s">
        <v>1595</v>
      </c>
      <c r="L8287" t="s">
        <v>1295</v>
      </c>
    </row>
    <row r="8288" spans="8:12" x14ac:dyDescent="0.25">
      <c r="H8288" t="s">
        <v>8694</v>
      </c>
      <c r="I8288">
        <v>8003852</v>
      </c>
      <c r="J8288">
        <v>271042845</v>
      </c>
      <c r="K8288" t="s">
        <v>1373</v>
      </c>
      <c r="L8288" t="s">
        <v>1295</v>
      </c>
    </row>
    <row r="8289" spans="8:12" x14ac:dyDescent="0.25">
      <c r="H8289" t="s">
        <v>8695</v>
      </c>
      <c r="I8289">
        <v>8320107</v>
      </c>
      <c r="J8289">
        <v>271000779</v>
      </c>
      <c r="K8289" t="s">
        <v>1373</v>
      </c>
      <c r="L8289" t="s">
        <v>1295</v>
      </c>
    </row>
    <row r="8290" spans="8:12" x14ac:dyDescent="0.25">
      <c r="H8290" t="s">
        <v>8696</v>
      </c>
      <c r="I8290">
        <v>9081318</v>
      </c>
      <c r="J8290">
        <v>244266000</v>
      </c>
      <c r="K8290" t="s">
        <v>1387</v>
      </c>
      <c r="L8290" t="s">
        <v>1295</v>
      </c>
    </row>
    <row r="8291" spans="8:12" x14ac:dyDescent="0.25">
      <c r="H8291" t="s">
        <v>8697</v>
      </c>
      <c r="I8291">
        <v>9743045</v>
      </c>
      <c r="J8291">
        <v>636016894</v>
      </c>
      <c r="K8291" t="s">
        <v>1464</v>
      </c>
      <c r="L8291" t="s">
        <v>1308</v>
      </c>
    </row>
    <row r="8292" spans="8:12" x14ac:dyDescent="0.25">
      <c r="H8292" t="s">
        <v>8698</v>
      </c>
      <c r="I8292">
        <v>9081320</v>
      </c>
      <c r="J8292">
        <v>245716000</v>
      </c>
      <c r="K8292" t="s">
        <v>1387</v>
      </c>
      <c r="L8292" t="s">
        <v>1295</v>
      </c>
    </row>
    <row r="8293" spans="8:12" x14ac:dyDescent="0.25">
      <c r="H8293" t="s">
        <v>8699</v>
      </c>
      <c r="I8293">
        <v>9279018</v>
      </c>
      <c r="J8293">
        <v>304520000</v>
      </c>
      <c r="K8293" t="s">
        <v>1294</v>
      </c>
      <c r="L8293" t="s">
        <v>1295</v>
      </c>
    </row>
    <row r="8294" spans="8:12" x14ac:dyDescent="0.25">
      <c r="H8294" t="s">
        <v>8700</v>
      </c>
      <c r="I8294">
        <v>9441295</v>
      </c>
      <c r="J8294">
        <v>538003818</v>
      </c>
      <c r="K8294" t="s">
        <v>1437</v>
      </c>
      <c r="L8294" t="s">
        <v>1341</v>
      </c>
    </row>
    <row r="8295" spans="8:12" x14ac:dyDescent="0.25">
      <c r="H8295" t="s">
        <v>166</v>
      </c>
      <c r="I8295">
        <v>9592006</v>
      </c>
      <c r="J8295">
        <v>477224700</v>
      </c>
      <c r="K8295" t="s">
        <v>1348</v>
      </c>
      <c r="L8295" t="s">
        <v>1308</v>
      </c>
    </row>
    <row r="8296" spans="8:12" x14ac:dyDescent="0.25">
      <c r="H8296" t="s">
        <v>8701</v>
      </c>
      <c r="I8296">
        <v>9576739</v>
      </c>
      <c r="J8296">
        <v>538004004</v>
      </c>
      <c r="K8296" t="s">
        <v>1437</v>
      </c>
      <c r="L8296" t="s">
        <v>1341</v>
      </c>
    </row>
    <row r="8297" spans="8:12" x14ac:dyDescent="0.25">
      <c r="H8297" t="s">
        <v>8702</v>
      </c>
      <c r="I8297">
        <v>8225333</v>
      </c>
      <c r="J8297">
        <v>622122292</v>
      </c>
      <c r="K8297" t="s">
        <v>1937</v>
      </c>
      <c r="L8297" t="s">
        <v>1295</v>
      </c>
    </row>
    <row r="8298" spans="8:12" x14ac:dyDescent="0.25">
      <c r="H8298" t="s">
        <v>8703</v>
      </c>
      <c r="I8298">
        <v>9014286</v>
      </c>
      <c r="J8298">
        <v>622176401</v>
      </c>
      <c r="K8298" t="s">
        <v>1937</v>
      </c>
      <c r="L8298" t="s">
        <v>1295</v>
      </c>
    </row>
    <row r="8299" spans="8:12" x14ac:dyDescent="0.25">
      <c r="H8299" t="s">
        <v>8704</v>
      </c>
      <c r="I8299">
        <v>8708610</v>
      </c>
      <c r="J8299">
        <v>622135007</v>
      </c>
      <c r="K8299" t="s">
        <v>1937</v>
      </c>
      <c r="L8299" t="s">
        <v>1614</v>
      </c>
    </row>
    <row r="8300" spans="8:12" x14ac:dyDescent="0.25">
      <c r="H8300" t="s">
        <v>8705</v>
      </c>
      <c r="I8300">
        <v>9676618</v>
      </c>
      <c r="J8300">
        <v>229986000</v>
      </c>
      <c r="L8300" t="s">
        <v>1308</v>
      </c>
    </row>
    <row r="8301" spans="8:12" x14ac:dyDescent="0.25">
      <c r="H8301" t="s">
        <v>8706</v>
      </c>
      <c r="I8301">
        <v>9479204</v>
      </c>
      <c r="J8301">
        <v>355568000</v>
      </c>
      <c r="K8301" t="s">
        <v>1332</v>
      </c>
      <c r="L8301" t="s">
        <v>1341</v>
      </c>
    </row>
    <row r="8302" spans="8:12" x14ac:dyDescent="0.25">
      <c r="H8302" t="s">
        <v>8707</v>
      </c>
      <c r="I8302">
        <v>8730479</v>
      </c>
      <c r="J8302">
        <v>356177000</v>
      </c>
      <c r="K8302" t="s">
        <v>1332</v>
      </c>
      <c r="L8302" t="s">
        <v>5817</v>
      </c>
    </row>
    <row r="8303" spans="8:12" x14ac:dyDescent="0.25">
      <c r="H8303" t="s">
        <v>8708</v>
      </c>
      <c r="I8303">
        <v>8639340</v>
      </c>
      <c r="J8303">
        <v>257194400</v>
      </c>
      <c r="K8303" t="s">
        <v>1335</v>
      </c>
      <c r="L8303" t="s">
        <v>3267</v>
      </c>
    </row>
    <row r="8304" spans="8:12" x14ac:dyDescent="0.25">
      <c r="H8304" t="s">
        <v>8709</v>
      </c>
      <c r="I8304">
        <v>7805021</v>
      </c>
      <c r="J8304">
        <v>257191400</v>
      </c>
      <c r="K8304" t="s">
        <v>1335</v>
      </c>
      <c r="L8304" t="s">
        <v>3267</v>
      </c>
    </row>
    <row r="8305" spans="8:12" x14ac:dyDescent="0.25">
      <c r="H8305" t="s">
        <v>8710</v>
      </c>
      <c r="I8305">
        <v>8757099</v>
      </c>
      <c r="J8305">
        <v>352637000</v>
      </c>
      <c r="K8305" t="s">
        <v>1332</v>
      </c>
      <c r="L8305" t="s">
        <v>3267</v>
      </c>
    </row>
    <row r="8306" spans="8:12" x14ac:dyDescent="0.25">
      <c r="H8306" t="s">
        <v>8711</v>
      </c>
      <c r="I8306">
        <v>7734167</v>
      </c>
      <c r="J8306">
        <v>538001814</v>
      </c>
      <c r="K8306" t="s">
        <v>1437</v>
      </c>
      <c r="L8306" t="s">
        <v>5817</v>
      </c>
    </row>
    <row r="8307" spans="8:12" x14ac:dyDescent="0.25">
      <c r="H8307" t="s">
        <v>8712</v>
      </c>
      <c r="I8307">
        <v>8030130</v>
      </c>
      <c r="J8307">
        <v>309617000</v>
      </c>
      <c r="K8307" t="s">
        <v>1609</v>
      </c>
      <c r="L8307" t="s">
        <v>5817</v>
      </c>
    </row>
    <row r="8308" spans="8:12" x14ac:dyDescent="0.25">
      <c r="H8308" t="s">
        <v>8713</v>
      </c>
      <c r="I8308">
        <v>9285938</v>
      </c>
      <c r="J8308">
        <v>477480600</v>
      </c>
      <c r="K8308" t="s">
        <v>1348</v>
      </c>
      <c r="L8308" t="s">
        <v>1341</v>
      </c>
    </row>
    <row r="8309" spans="8:12" x14ac:dyDescent="0.25">
      <c r="H8309" t="s">
        <v>8713</v>
      </c>
      <c r="I8309">
        <v>9197399</v>
      </c>
      <c r="J8309">
        <v>304469000</v>
      </c>
      <c r="K8309" t="s">
        <v>1294</v>
      </c>
      <c r="L8309" t="s">
        <v>1295</v>
      </c>
    </row>
    <row r="8310" spans="8:12" x14ac:dyDescent="0.25">
      <c r="H8310" t="s">
        <v>8713</v>
      </c>
      <c r="I8310">
        <v>7812854</v>
      </c>
      <c r="J8310">
        <v>214181708</v>
      </c>
      <c r="K8310" t="s">
        <v>1302</v>
      </c>
      <c r="L8310" t="s">
        <v>1295</v>
      </c>
    </row>
    <row r="8311" spans="8:12" x14ac:dyDescent="0.25">
      <c r="H8311" t="s">
        <v>8714</v>
      </c>
      <c r="I8311">
        <v>8616099</v>
      </c>
      <c r="J8311">
        <v>258293000</v>
      </c>
      <c r="K8311" t="s">
        <v>1335</v>
      </c>
      <c r="L8311" t="s">
        <v>1295</v>
      </c>
    </row>
    <row r="8312" spans="8:12" x14ac:dyDescent="0.25">
      <c r="H8312" t="s">
        <v>8715</v>
      </c>
      <c r="I8312">
        <v>9226126</v>
      </c>
      <c r="J8312">
        <v>259688000</v>
      </c>
      <c r="K8312" t="s">
        <v>1335</v>
      </c>
      <c r="L8312" t="s">
        <v>1808</v>
      </c>
    </row>
    <row r="8313" spans="8:12" x14ac:dyDescent="0.25">
      <c r="H8313" t="s">
        <v>8716</v>
      </c>
      <c r="I8313">
        <v>9133525</v>
      </c>
      <c r="J8313">
        <v>259405000</v>
      </c>
      <c r="K8313" t="s">
        <v>1335</v>
      </c>
      <c r="L8313" t="s">
        <v>1295</v>
      </c>
    </row>
    <row r="8314" spans="8:12" x14ac:dyDescent="0.25">
      <c r="H8314" t="s">
        <v>8717</v>
      </c>
      <c r="I8314">
        <v>9213985</v>
      </c>
      <c r="J8314">
        <v>259221000</v>
      </c>
      <c r="K8314" t="s">
        <v>1335</v>
      </c>
      <c r="L8314" t="s">
        <v>1295</v>
      </c>
    </row>
    <row r="8315" spans="8:12" x14ac:dyDescent="0.25">
      <c r="H8315" t="s">
        <v>8718</v>
      </c>
      <c r="I8315">
        <v>9279044</v>
      </c>
      <c r="J8315">
        <v>257414000</v>
      </c>
      <c r="K8315" t="s">
        <v>1335</v>
      </c>
      <c r="L8315" t="s">
        <v>1295</v>
      </c>
    </row>
    <row r="8316" spans="8:12" x14ac:dyDescent="0.25">
      <c r="H8316" t="s">
        <v>8719</v>
      </c>
      <c r="I8316">
        <v>9356854</v>
      </c>
      <c r="J8316">
        <v>257808000</v>
      </c>
      <c r="K8316" t="s">
        <v>1335</v>
      </c>
      <c r="L8316" t="s">
        <v>1295</v>
      </c>
    </row>
    <row r="8317" spans="8:12" x14ac:dyDescent="0.25">
      <c r="H8317" t="s">
        <v>8720</v>
      </c>
      <c r="I8317">
        <v>9058987</v>
      </c>
      <c r="J8317">
        <v>316006910</v>
      </c>
      <c r="K8317" t="s">
        <v>1365</v>
      </c>
      <c r="L8317" t="s">
        <v>1308</v>
      </c>
    </row>
    <row r="8318" spans="8:12" x14ac:dyDescent="0.25">
      <c r="H8318" t="s">
        <v>8721</v>
      </c>
      <c r="I8318">
        <v>9200550</v>
      </c>
      <c r="J8318">
        <v>432904000</v>
      </c>
      <c r="K8318" t="s">
        <v>1368</v>
      </c>
      <c r="L8318" t="s">
        <v>1341</v>
      </c>
    </row>
    <row r="8319" spans="8:12" x14ac:dyDescent="0.25">
      <c r="H8319" t="s">
        <v>8722</v>
      </c>
      <c r="I8319">
        <v>9218105</v>
      </c>
      <c r="J8319">
        <v>431100878</v>
      </c>
      <c r="K8319" t="s">
        <v>1368</v>
      </c>
      <c r="L8319" t="s">
        <v>1313</v>
      </c>
    </row>
    <row r="8320" spans="8:12" x14ac:dyDescent="0.25">
      <c r="H8320" t="s">
        <v>8723</v>
      </c>
      <c r="I8320">
        <v>8921195</v>
      </c>
      <c r="J8320">
        <v>431000693</v>
      </c>
      <c r="K8320" t="s">
        <v>1368</v>
      </c>
      <c r="L8320" t="s">
        <v>1313</v>
      </c>
    </row>
    <row r="8321" spans="8:12" x14ac:dyDescent="0.25">
      <c r="H8321" t="s">
        <v>8724</v>
      </c>
      <c r="I8321">
        <v>9087934</v>
      </c>
      <c r="J8321">
        <v>431000692</v>
      </c>
      <c r="K8321" t="s">
        <v>1368</v>
      </c>
      <c r="L8321" t="s">
        <v>1362</v>
      </c>
    </row>
    <row r="8322" spans="8:12" x14ac:dyDescent="0.25">
      <c r="H8322" t="s">
        <v>8725</v>
      </c>
      <c r="I8322">
        <v>9257620</v>
      </c>
      <c r="J8322">
        <v>431401899</v>
      </c>
      <c r="K8322" t="s">
        <v>1368</v>
      </c>
      <c r="L8322" t="s">
        <v>1313</v>
      </c>
    </row>
    <row r="8323" spans="8:12" x14ac:dyDescent="0.25">
      <c r="H8323" t="s">
        <v>8726</v>
      </c>
      <c r="I8323">
        <v>9421441</v>
      </c>
      <c r="J8323">
        <v>431402042</v>
      </c>
      <c r="K8323" t="s">
        <v>1368</v>
      </c>
      <c r="L8323" t="s">
        <v>1313</v>
      </c>
    </row>
    <row r="8324" spans="8:12" x14ac:dyDescent="0.25">
      <c r="H8324" t="s">
        <v>8727</v>
      </c>
      <c r="I8324">
        <v>9634000</v>
      </c>
      <c r="J8324">
        <v>431003364</v>
      </c>
      <c r="K8324" t="s">
        <v>1368</v>
      </c>
      <c r="L8324" t="s">
        <v>1313</v>
      </c>
    </row>
    <row r="8325" spans="8:12" x14ac:dyDescent="0.25">
      <c r="H8325" t="s">
        <v>8728</v>
      </c>
      <c r="I8325">
        <v>9575125</v>
      </c>
      <c r="J8325">
        <v>431001342</v>
      </c>
      <c r="K8325" t="s">
        <v>1368</v>
      </c>
      <c r="L8325" t="s">
        <v>1313</v>
      </c>
    </row>
    <row r="8326" spans="8:12" x14ac:dyDescent="0.25">
      <c r="H8326" t="s">
        <v>8729</v>
      </c>
      <c r="I8326">
        <v>9373503</v>
      </c>
      <c r="J8326">
        <v>235011860</v>
      </c>
      <c r="K8326" t="s">
        <v>1558</v>
      </c>
      <c r="L8326" t="s">
        <v>1295</v>
      </c>
    </row>
    <row r="8327" spans="8:12" x14ac:dyDescent="0.25">
      <c r="H8327" t="s">
        <v>8730</v>
      </c>
      <c r="I8327">
        <v>9015436</v>
      </c>
      <c r="J8327">
        <v>304010439</v>
      </c>
      <c r="K8327" t="s">
        <v>1294</v>
      </c>
      <c r="L8327" t="s">
        <v>1295</v>
      </c>
    </row>
    <row r="8328" spans="8:12" x14ac:dyDescent="0.25">
      <c r="H8328" t="s">
        <v>8731</v>
      </c>
      <c r="I8328">
        <v>9225299</v>
      </c>
      <c r="J8328">
        <v>230935000</v>
      </c>
      <c r="K8328" t="s">
        <v>1432</v>
      </c>
      <c r="L8328" t="s">
        <v>1295</v>
      </c>
    </row>
    <row r="8329" spans="8:12" x14ac:dyDescent="0.25">
      <c r="H8329" t="s">
        <v>8732</v>
      </c>
      <c r="I8329">
        <v>9083811</v>
      </c>
      <c r="J8329">
        <v>215317000</v>
      </c>
      <c r="K8329" t="s">
        <v>1340</v>
      </c>
      <c r="L8329" t="s">
        <v>1341</v>
      </c>
    </row>
    <row r="8330" spans="8:12" x14ac:dyDescent="0.25">
      <c r="H8330" t="s">
        <v>8733</v>
      </c>
      <c r="I8330">
        <v>8318893</v>
      </c>
      <c r="J8330">
        <v>636007622</v>
      </c>
      <c r="K8330" t="s">
        <v>1464</v>
      </c>
      <c r="L8330" t="s">
        <v>1341</v>
      </c>
    </row>
    <row r="8331" spans="8:12" x14ac:dyDescent="0.25">
      <c r="H8331" t="s">
        <v>8734</v>
      </c>
      <c r="I8331">
        <v>9284879</v>
      </c>
      <c r="J8331">
        <v>636016408</v>
      </c>
      <c r="K8331" t="s">
        <v>1464</v>
      </c>
      <c r="L8331" t="s">
        <v>1341</v>
      </c>
    </row>
    <row r="8332" spans="8:12" x14ac:dyDescent="0.25">
      <c r="H8332" t="s">
        <v>8735</v>
      </c>
      <c r="I8332">
        <v>9209984</v>
      </c>
      <c r="J8332">
        <v>431501622</v>
      </c>
      <c r="K8332" t="s">
        <v>1368</v>
      </c>
      <c r="L8332" t="s">
        <v>1313</v>
      </c>
    </row>
    <row r="8333" spans="8:12" x14ac:dyDescent="0.25">
      <c r="H8333" t="s">
        <v>8736</v>
      </c>
      <c r="I8333">
        <v>9325714</v>
      </c>
      <c r="J8333">
        <v>431501832</v>
      </c>
      <c r="K8333" t="s">
        <v>1368</v>
      </c>
      <c r="L8333" t="s">
        <v>1313</v>
      </c>
    </row>
    <row r="8334" spans="8:12" x14ac:dyDescent="0.25">
      <c r="H8334" t="s">
        <v>8737</v>
      </c>
      <c r="I8334">
        <v>9426221</v>
      </c>
      <c r="J8334">
        <v>431000567</v>
      </c>
      <c r="K8334" t="s">
        <v>1368</v>
      </c>
      <c r="L8334" t="s">
        <v>1313</v>
      </c>
    </row>
    <row r="8335" spans="8:12" x14ac:dyDescent="0.25">
      <c r="H8335" t="s">
        <v>8738</v>
      </c>
      <c r="I8335">
        <v>9644469</v>
      </c>
      <c r="J8335">
        <v>431003865</v>
      </c>
      <c r="K8335" t="s">
        <v>1368</v>
      </c>
      <c r="L8335" t="s">
        <v>1313</v>
      </c>
    </row>
    <row r="8336" spans="8:12" x14ac:dyDescent="0.25">
      <c r="H8336" t="s">
        <v>8739</v>
      </c>
      <c r="I8336">
        <v>9641704</v>
      </c>
      <c r="J8336">
        <v>353009000</v>
      </c>
      <c r="K8336" t="s">
        <v>1332</v>
      </c>
      <c r="L8336" t="s">
        <v>1341</v>
      </c>
    </row>
    <row r="8337" spans="8:12" x14ac:dyDescent="0.25">
      <c r="H8337" t="s">
        <v>8740</v>
      </c>
      <c r="I8337">
        <v>9254288</v>
      </c>
      <c r="J8337">
        <v>354890000</v>
      </c>
      <c r="K8337" t="s">
        <v>1332</v>
      </c>
      <c r="L8337" t="s">
        <v>1313</v>
      </c>
    </row>
    <row r="8338" spans="8:12" x14ac:dyDescent="0.25">
      <c r="H8338" t="s">
        <v>8741</v>
      </c>
      <c r="I8338">
        <v>9545417</v>
      </c>
      <c r="J8338">
        <v>431000778</v>
      </c>
      <c r="K8338" t="s">
        <v>1368</v>
      </c>
      <c r="L8338" t="s">
        <v>1313</v>
      </c>
    </row>
    <row r="8339" spans="8:12" x14ac:dyDescent="0.25">
      <c r="H8339" t="s">
        <v>8742</v>
      </c>
      <c r="I8339">
        <v>9538892</v>
      </c>
      <c r="J8339">
        <v>305788000</v>
      </c>
      <c r="L8339" t="s">
        <v>1295</v>
      </c>
    </row>
    <row r="8340" spans="8:12" x14ac:dyDescent="0.25">
      <c r="H8340" t="s">
        <v>8743</v>
      </c>
      <c r="I8340">
        <v>9538907</v>
      </c>
      <c r="J8340">
        <v>305789000</v>
      </c>
      <c r="L8340" t="s">
        <v>1295</v>
      </c>
    </row>
    <row r="8341" spans="8:12" x14ac:dyDescent="0.25">
      <c r="H8341" t="s">
        <v>8744</v>
      </c>
      <c r="I8341">
        <v>9087714</v>
      </c>
      <c r="J8341">
        <v>440032000</v>
      </c>
      <c r="K8341" t="s">
        <v>1352</v>
      </c>
      <c r="L8341" t="s">
        <v>1313</v>
      </c>
    </row>
    <row r="8342" spans="8:12" x14ac:dyDescent="0.25">
      <c r="H8342" t="s">
        <v>8745</v>
      </c>
      <c r="I8342">
        <v>9136515</v>
      </c>
      <c r="J8342">
        <v>440206000</v>
      </c>
      <c r="K8342" t="s">
        <v>1352</v>
      </c>
      <c r="L8342" t="s">
        <v>1313</v>
      </c>
    </row>
    <row r="8343" spans="8:12" x14ac:dyDescent="0.25">
      <c r="H8343" t="s">
        <v>8746</v>
      </c>
      <c r="I8343">
        <v>9110133</v>
      </c>
      <c r="J8343">
        <v>431401355</v>
      </c>
      <c r="K8343" t="s">
        <v>1368</v>
      </c>
      <c r="L8343" t="s">
        <v>1313</v>
      </c>
    </row>
    <row r="8344" spans="8:12" x14ac:dyDescent="0.25">
      <c r="H8344" t="s">
        <v>8746</v>
      </c>
      <c r="I8344">
        <v>9110133</v>
      </c>
      <c r="J8344">
        <v>431400355</v>
      </c>
      <c r="K8344" t="s">
        <v>1368</v>
      </c>
      <c r="L8344" t="s">
        <v>1313</v>
      </c>
    </row>
    <row r="8345" spans="8:12" x14ac:dyDescent="0.25">
      <c r="H8345" t="s">
        <v>8747</v>
      </c>
      <c r="I8345">
        <v>8910378</v>
      </c>
      <c r="J8345">
        <v>441447000</v>
      </c>
      <c r="K8345" t="s">
        <v>1352</v>
      </c>
      <c r="L8345" t="s">
        <v>1313</v>
      </c>
    </row>
    <row r="8346" spans="8:12" x14ac:dyDescent="0.25">
      <c r="H8346" t="s">
        <v>8748</v>
      </c>
      <c r="I8346">
        <v>9005950</v>
      </c>
      <c r="J8346">
        <v>441145000</v>
      </c>
      <c r="K8346" t="s">
        <v>1352</v>
      </c>
      <c r="L8346" t="s">
        <v>1313</v>
      </c>
    </row>
    <row r="8347" spans="8:12" x14ac:dyDescent="0.25">
      <c r="H8347" t="s">
        <v>8749</v>
      </c>
      <c r="I8347">
        <v>9073323</v>
      </c>
      <c r="J8347">
        <v>441036000</v>
      </c>
      <c r="K8347" t="s">
        <v>1352</v>
      </c>
      <c r="L8347" t="s">
        <v>1412</v>
      </c>
    </row>
    <row r="8348" spans="8:12" x14ac:dyDescent="0.25">
      <c r="H8348" t="s">
        <v>8750</v>
      </c>
      <c r="I8348">
        <v>9296729</v>
      </c>
      <c r="J8348">
        <v>431101045</v>
      </c>
      <c r="K8348" t="s">
        <v>1368</v>
      </c>
      <c r="L8348" t="s">
        <v>1313</v>
      </c>
    </row>
    <row r="8349" spans="8:12" x14ac:dyDescent="0.25">
      <c r="H8349" t="s">
        <v>8751</v>
      </c>
      <c r="I8349">
        <v>9065065</v>
      </c>
      <c r="J8349">
        <v>431500074</v>
      </c>
      <c r="K8349" t="s">
        <v>1368</v>
      </c>
      <c r="L8349" t="s">
        <v>1313</v>
      </c>
    </row>
    <row r="8350" spans="8:12" x14ac:dyDescent="0.25">
      <c r="H8350" t="s">
        <v>8752</v>
      </c>
      <c r="I8350">
        <v>9668453</v>
      </c>
      <c r="J8350">
        <v>431003458</v>
      </c>
      <c r="K8350" t="s">
        <v>1368</v>
      </c>
      <c r="L8350" t="s">
        <v>1308</v>
      </c>
    </row>
    <row r="8351" spans="8:12" x14ac:dyDescent="0.25">
      <c r="H8351" t="s">
        <v>8753</v>
      </c>
      <c r="I8351">
        <v>9701607</v>
      </c>
      <c r="J8351">
        <v>431005734</v>
      </c>
      <c r="K8351" t="s">
        <v>1368</v>
      </c>
      <c r="L8351" t="s">
        <v>1313</v>
      </c>
    </row>
    <row r="8352" spans="8:12" x14ac:dyDescent="0.25">
      <c r="H8352" t="s">
        <v>8754</v>
      </c>
      <c r="I8352">
        <v>9239666</v>
      </c>
      <c r="J8352">
        <v>431501664</v>
      </c>
      <c r="K8352" t="s">
        <v>1368</v>
      </c>
      <c r="L8352" t="s">
        <v>1313</v>
      </c>
    </row>
    <row r="8353" spans="8:12" x14ac:dyDescent="0.25">
      <c r="H8353" t="s">
        <v>8755</v>
      </c>
      <c r="I8353">
        <v>9441843</v>
      </c>
      <c r="J8353">
        <v>431000875</v>
      </c>
      <c r="K8353" t="s">
        <v>1368</v>
      </c>
      <c r="L8353" t="s">
        <v>1313</v>
      </c>
    </row>
    <row r="8354" spans="8:12" x14ac:dyDescent="0.25">
      <c r="H8354" t="s">
        <v>8756</v>
      </c>
      <c r="I8354">
        <v>9566772</v>
      </c>
      <c r="J8354">
        <v>431002092</v>
      </c>
      <c r="K8354" t="s">
        <v>1368</v>
      </c>
      <c r="L8354" t="s">
        <v>1313</v>
      </c>
    </row>
    <row r="8355" spans="8:12" x14ac:dyDescent="0.25">
      <c r="H8355" t="s">
        <v>8757</v>
      </c>
      <c r="I8355">
        <v>9556284</v>
      </c>
      <c r="J8355">
        <v>431000976</v>
      </c>
      <c r="K8355" t="s">
        <v>1368</v>
      </c>
      <c r="L8355" t="s">
        <v>1362</v>
      </c>
    </row>
    <row r="8356" spans="8:12" x14ac:dyDescent="0.25">
      <c r="H8356" t="s">
        <v>8758</v>
      </c>
      <c r="I8356">
        <v>9164512</v>
      </c>
      <c r="J8356">
        <v>257426000</v>
      </c>
      <c r="K8356" t="s">
        <v>1335</v>
      </c>
      <c r="L8356" t="s">
        <v>1362</v>
      </c>
    </row>
    <row r="8357" spans="8:12" x14ac:dyDescent="0.25">
      <c r="H8357" t="s">
        <v>8759</v>
      </c>
      <c r="I8357">
        <v>8813130</v>
      </c>
      <c r="J8357">
        <v>240913000</v>
      </c>
      <c r="K8357" t="s">
        <v>1679</v>
      </c>
      <c r="L8357" t="s">
        <v>1362</v>
      </c>
    </row>
    <row r="8358" spans="8:12" x14ac:dyDescent="0.25">
      <c r="H8358" t="s">
        <v>8760</v>
      </c>
      <c r="I8358">
        <v>8706155</v>
      </c>
      <c r="J8358">
        <v>636008560</v>
      </c>
      <c r="K8358" t="s">
        <v>1464</v>
      </c>
      <c r="L8358" t="s">
        <v>1313</v>
      </c>
    </row>
    <row r="8359" spans="8:12" x14ac:dyDescent="0.25">
      <c r="H8359" t="s">
        <v>8761</v>
      </c>
      <c r="I8359">
        <v>8706155</v>
      </c>
      <c r="J8359">
        <v>525022371</v>
      </c>
      <c r="K8359" t="s">
        <v>1307</v>
      </c>
      <c r="L8359" t="s">
        <v>1395</v>
      </c>
    </row>
    <row r="8360" spans="8:12" x14ac:dyDescent="0.25">
      <c r="H8360" t="s">
        <v>8762</v>
      </c>
      <c r="I8360">
        <v>9630016</v>
      </c>
      <c r="J8360">
        <v>636016803</v>
      </c>
      <c r="K8360" t="s">
        <v>1464</v>
      </c>
      <c r="L8360" t="s">
        <v>1295</v>
      </c>
    </row>
    <row r="8361" spans="8:12" x14ac:dyDescent="0.25">
      <c r="H8361" t="s">
        <v>8762</v>
      </c>
      <c r="I8361">
        <v>9630016</v>
      </c>
      <c r="J8361">
        <v>306078000</v>
      </c>
      <c r="K8361" t="s">
        <v>2112</v>
      </c>
      <c r="L8361" t="s">
        <v>1295</v>
      </c>
    </row>
    <row r="8362" spans="8:12" x14ac:dyDescent="0.25">
      <c r="H8362" t="s">
        <v>8763</v>
      </c>
      <c r="I8362">
        <v>8858025</v>
      </c>
      <c r="J8362">
        <v>353607000</v>
      </c>
      <c r="K8362" t="s">
        <v>1332</v>
      </c>
      <c r="L8362" t="s">
        <v>1295</v>
      </c>
    </row>
    <row r="8363" spans="8:12" x14ac:dyDescent="0.25">
      <c r="H8363" t="s">
        <v>8763</v>
      </c>
      <c r="I8363">
        <v>9158458</v>
      </c>
      <c r="J8363">
        <v>215776000</v>
      </c>
      <c r="K8363" t="s">
        <v>1340</v>
      </c>
      <c r="L8363" t="s">
        <v>1341</v>
      </c>
    </row>
    <row r="8364" spans="8:12" x14ac:dyDescent="0.25">
      <c r="H8364" t="s">
        <v>8764</v>
      </c>
      <c r="I8364">
        <v>9447158</v>
      </c>
      <c r="J8364">
        <v>210767000</v>
      </c>
      <c r="K8364" t="s">
        <v>1443</v>
      </c>
      <c r="L8364" t="s">
        <v>1341</v>
      </c>
    </row>
    <row r="8365" spans="8:12" x14ac:dyDescent="0.25">
      <c r="H8365" t="s">
        <v>8765</v>
      </c>
      <c r="I8365">
        <v>9286827</v>
      </c>
      <c r="J8365">
        <v>258894000</v>
      </c>
      <c r="K8365" t="s">
        <v>1335</v>
      </c>
      <c r="L8365" t="s">
        <v>1362</v>
      </c>
    </row>
    <row r="8366" spans="8:12" x14ac:dyDescent="0.25">
      <c r="H8366" t="s">
        <v>8765</v>
      </c>
      <c r="I8366">
        <v>9263564</v>
      </c>
      <c r="J8366">
        <v>231843000</v>
      </c>
      <c r="K8366" t="s">
        <v>3557</v>
      </c>
      <c r="L8366" t="s">
        <v>1295</v>
      </c>
    </row>
    <row r="8367" spans="8:12" x14ac:dyDescent="0.25">
      <c r="H8367" t="s">
        <v>8766</v>
      </c>
      <c r="I8367">
        <v>9356622</v>
      </c>
      <c r="J8367">
        <v>257555000</v>
      </c>
      <c r="K8367" t="s">
        <v>1335</v>
      </c>
      <c r="L8367" t="s">
        <v>1362</v>
      </c>
    </row>
    <row r="8368" spans="8:12" x14ac:dyDescent="0.25">
      <c r="H8368" t="s">
        <v>8767</v>
      </c>
      <c r="I8368">
        <v>9255878</v>
      </c>
      <c r="J8368">
        <v>259721000</v>
      </c>
      <c r="K8368" t="s">
        <v>1335</v>
      </c>
      <c r="L8368" t="s">
        <v>1362</v>
      </c>
    </row>
    <row r="8369" spans="8:12" x14ac:dyDescent="0.25">
      <c r="H8369" t="s">
        <v>8768</v>
      </c>
      <c r="I8369">
        <v>9479802</v>
      </c>
      <c r="J8369">
        <v>271042836</v>
      </c>
      <c r="K8369" t="s">
        <v>1373</v>
      </c>
      <c r="L8369" t="s">
        <v>1326</v>
      </c>
    </row>
    <row r="8370" spans="8:12" x14ac:dyDescent="0.25">
      <c r="H8370" t="s">
        <v>8769</v>
      </c>
      <c r="I8370">
        <v>9136888</v>
      </c>
      <c r="J8370">
        <v>374159000</v>
      </c>
      <c r="L8370" t="s">
        <v>1295</v>
      </c>
    </row>
    <row r="8371" spans="8:12" x14ac:dyDescent="0.25">
      <c r="H8371" t="s">
        <v>8770</v>
      </c>
      <c r="I8371">
        <v>9204348</v>
      </c>
      <c r="J8371">
        <v>357351000</v>
      </c>
      <c r="K8371" t="s">
        <v>1332</v>
      </c>
      <c r="L8371" t="s">
        <v>1295</v>
      </c>
    </row>
    <row r="8372" spans="8:12" x14ac:dyDescent="0.25">
      <c r="H8372" t="s">
        <v>8771</v>
      </c>
      <c r="I8372">
        <v>9393955</v>
      </c>
      <c r="J8372">
        <v>240827000</v>
      </c>
      <c r="K8372" t="s">
        <v>1679</v>
      </c>
      <c r="L8372" t="s">
        <v>1362</v>
      </c>
    </row>
    <row r="8373" spans="8:12" x14ac:dyDescent="0.25">
      <c r="H8373" t="s">
        <v>8772</v>
      </c>
      <c r="I8373">
        <v>8813142</v>
      </c>
      <c r="J8373">
        <v>240912000</v>
      </c>
      <c r="K8373" t="s">
        <v>1679</v>
      </c>
      <c r="L8373" t="s">
        <v>1362</v>
      </c>
    </row>
    <row r="8374" spans="8:12" x14ac:dyDescent="0.25">
      <c r="H8374" t="s">
        <v>8773</v>
      </c>
      <c r="I8374">
        <v>8820121</v>
      </c>
      <c r="J8374">
        <v>240911000</v>
      </c>
      <c r="K8374" t="s">
        <v>1679</v>
      </c>
      <c r="L8374" t="s">
        <v>1362</v>
      </c>
    </row>
    <row r="8375" spans="8:12" x14ac:dyDescent="0.25">
      <c r="H8375" t="s">
        <v>8774</v>
      </c>
      <c r="I8375">
        <v>9393943</v>
      </c>
      <c r="J8375">
        <v>240718000</v>
      </c>
      <c r="K8375" t="s">
        <v>1679</v>
      </c>
      <c r="L8375" t="s">
        <v>1362</v>
      </c>
    </row>
    <row r="8376" spans="8:12" x14ac:dyDescent="0.25">
      <c r="H8376" t="s">
        <v>8775</v>
      </c>
      <c r="I8376">
        <v>9072496</v>
      </c>
      <c r="J8376">
        <v>431400185</v>
      </c>
      <c r="K8376" t="s">
        <v>1368</v>
      </c>
      <c r="L8376" t="s">
        <v>1362</v>
      </c>
    </row>
    <row r="8377" spans="8:12" x14ac:dyDescent="0.25">
      <c r="H8377" t="s">
        <v>8776</v>
      </c>
      <c r="I8377">
        <v>8308082</v>
      </c>
      <c r="J8377">
        <v>373336000</v>
      </c>
      <c r="L8377" t="s">
        <v>1341</v>
      </c>
    </row>
    <row r="8378" spans="8:12" x14ac:dyDescent="0.25">
      <c r="H8378" t="s">
        <v>8777</v>
      </c>
      <c r="I8378">
        <v>9164524</v>
      </c>
      <c r="J8378">
        <v>257433000</v>
      </c>
      <c r="K8378" t="s">
        <v>1335</v>
      </c>
      <c r="L8378" t="s">
        <v>1362</v>
      </c>
    </row>
    <row r="8379" spans="8:12" x14ac:dyDescent="0.25">
      <c r="H8379" t="s">
        <v>8778</v>
      </c>
      <c r="I8379">
        <v>9579389</v>
      </c>
      <c r="J8379">
        <v>657974000</v>
      </c>
      <c r="K8379" t="s">
        <v>1607</v>
      </c>
      <c r="L8379" t="s">
        <v>1329</v>
      </c>
    </row>
    <row r="8380" spans="8:12" x14ac:dyDescent="0.25">
      <c r="H8380" t="s">
        <v>8779</v>
      </c>
      <c r="I8380">
        <v>7343865</v>
      </c>
      <c r="J8380">
        <v>657628000</v>
      </c>
      <c r="K8380" t="s">
        <v>1607</v>
      </c>
      <c r="L8380" t="s">
        <v>1329</v>
      </c>
    </row>
    <row r="8381" spans="8:12" x14ac:dyDescent="0.25">
      <c r="H8381" t="s">
        <v>8780</v>
      </c>
      <c r="I8381">
        <v>8207862</v>
      </c>
      <c r="J8381">
        <v>224100000</v>
      </c>
      <c r="K8381" t="s">
        <v>1830</v>
      </c>
      <c r="L8381" t="s">
        <v>1614</v>
      </c>
    </row>
    <row r="8382" spans="8:12" x14ac:dyDescent="0.25">
      <c r="H8382" t="s">
        <v>8781</v>
      </c>
      <c r="I8382">
        <v>9642473</v>
      </c>
      <c r="J8382">
        <v>701103000</v>
      </c>
      <c r="K8382" t="s">
        <v>3134</v>
      </c>
      <c r="L8382" t="s">
        <v>1329</v>
      </c>
    </row>
    <row r="8383" spans="8:12" x14ac:dyDescent="0.25">
      <c r="H8383" t="s">
        <v>8782</v>
      </c>
      <c r="I8383">
        <v>9234202</v>
      </c>
      <c r="J8383">
        <v>352854000</v>
      </c>
      <c r="K8383" t="s">
        <v>1332</v>
      </c>
      <c r="L8383" t="s">
        <v>1341</v>
      </c>
    </row>
    <row r="8384" spans="8:12" x14ac:dyDescent="0.25">
      <c r="H8384" t="s">
        <v>8783</v>
      </c>
      <c r="I8384">
        <v>7358626</v>
      </c>
      <c r="J8384">
        <v>671271000</v>
      </c>
      <c r="K8384" t="s">
        <v>1311</v>
      </c>
      <c r="L8384" t="s">
        <v>1295</v>
      </c>
    </row>
    <row r="8385" spans="8:12" x14ac:dyDescent="0.25">
      <c r="H8385" t="s">
        <v>8784</v>
      </c>
      <c r="I8385">
        <v>9500390</v>
      </c>
      <c r="J8385">
        <v>622000000</v>
      </c>
      <c r="K8385" t="s">
        <v>1937</v>
      </c>
      <c r="L8385" t="s">
        <v>1308</v>
      </c>
    </row>
    <row r="8386" spans="8:12" x14ac:dyDescent="0.25">
      <c r="H8386" t="s">
        <v>8785</v>
      </c>
      <c r="I8386">
        <v>8877784</v>
      </c>
      <c r="J8386">
        <v>515651000</v>
      </c>
      <c r="K8386" t="s">
        <v>1406</v>
      </c>
      <c r="L8386" t="s">
        <v>1308</v>
      </c>
    </row>
    <row r="8387" spans="8:12" x14ac:dyDescent="0.25">
      <c r="H8387" t="s">
        <v>8786</v>
      </c>
      <c r="I8387">
        <v>9221657</v>
      </c>
      <c r="J8387">
        <v>538003673</v>
      </c>
      <c r="K8387" t="s">
        <v>1437</v>
      </c>
      <c r="L8387" t="s">
        <v>1362</v>
      </c>
    </row>
    <row r="8388" spans="8:12" x14ac:dyDescent="0.25">
      <c r="H8388" t="s">
        <v>8787</v>
      </c>
      <c r="I8388">
        <v>7606267</v>
      </c>
      <c r="J8388">
        <v>605076454</v>
      </c>
      <c r="K8388" t="s">
        <v>1863</v>
      </c>
      <c r="L8388" t="s">
        <v>1313</v>
      </c>
    </row>
    <row r="8389" spans="8:12" x14ac:dyDescent="0.25">
      <c r="H8389" t="s">
        <v>8788</v>
      </c>
      <c r="I8389">
        <v>7606279</v>
      </c>
      <c r="J8389">
        <v>605076456</v>
      </c>
      <c r="K8389" t="s">
        <v>1863</v>
      </c>
      <c r="L8389" t="s">
        <v>1362</v>
      </c>
    </row>
    <row r="8390" spans="8:12" x14ac:dyDescent="0.25">
      <c r="H8390" t="s">
        <v>8789</v>
      </c>
      <c r="I8390">
        <v>9472684</v>
      </c>
      <c r="J8390">
        <v>477036300</v>
      </c>
      <c r="K8390" t="s">
        <v>1348</v>
      </c>
      <c r="L8390" t="s">
        <v>1295</v>
      </c>
    </row>
    <row r="8391" spans="8:12" x14ac:dyDescent="0.25">
      <c r="H8391" t="s">
        <v>8790</v>
      </c>
      <c r="I8391">
        <v>9750048</v>
      </c>
      <c r="J8391">
        <v>212583000</v>
      </c>
      <c r="K8391" t="s">
        <v>1443</v>
      </c>
      <c r="L8391" t="s">
        <v>1308</v>
      </c>
    </row>
    <row r="8392" spans="8:12" x14ac:dyDescent="0.25">
      <c r="H8392" t="s">
        <v>8791</v>
      </c>
      <c r="I8392">
        <v>9111955</v>
      </c>
      <c r="J8392">
        <v>239166000</v>
      </c>
      <c r="K8392" t="s">
        <v>1679</v>
      </c>
      <c r="L8392" t="s">
        <v>1341</v>
      </c>
    </row>
    <row r="8393" spans="8:12" x14ac:dyDescent="0.25">
      <c r="H8393" t="s">
        <v>8792</v>
      </c>
      <c r="I8393">
        <v>8849397</v>
      </c>
      <c r="J8393">
        <v>345030054</v>
      </c>
      <c r="K8393" t="s">
        <v>2744</v>
      </c>
      <c r="L8393" t="s">
        <v>1308</v>
      </c>
    </row>
    <row r="8394" spans="8:12" x14ac:dyDescent="0.25">
      <c r="H8394" t="s">
        <v>8793</v>
      </c>
      <c r="I8394">
        <v>8977455</v>
      </c>
      <c r="J8394">
        <v>371068000</v>
      </c>
      <c r="L8394" t="s">
        <v>1308</v>
      </c>
    </row>
    <row r="8395" spans="8:12" x14ac:dyDescent="0.25">
      <c r="H8395" t="s">
        <v>8794</v>
      </c>
      <c r="I8395">
        <v>9033919</v>
      </c>
      <c r="J8395">
        <v>470717000</v>
      </c>
      <c r="K8395" t="s">
        <v>1403</v>
      </c>
      <c r="L8395" t="s">
        <v>1326</v>
      </c>
    </row>
    <row r="8396" spans="8:12" x14ac:dyDescent="0.25">
      <c r="H8396" t="s">
        <v>8795</v>
      </c>
      <c r="I8396">
        <v>9238296</v>
      </c>
      <c r="J8396">
        <v>432737000</v>
      </c>
      <c r="K8396" t="s">
        <v>1368</v>
      </c>
      <c r="L8396" t="s">
        <v>1341</v>
      </c>
    </row>
    <row r="8397" spans="8:12" x14ac:dyDescent="0.25">
      <c r="H8397" t="s">
        <v>8796</v>
      </c>
      <c r="I8397">
        <v>9344801</v>
      </c>
      <c r="J8397">
        <v>538002815</v>
      </c>
      <c r="K8397" t="s">
        <v>1437</v>
      </c>
      <c r="L8397" t="s">
        <v>1326</v>
      </c>
    </row>
    <row r="8398" spans="8:12" x14ac:dyDescent="0.25">
      <c r="H8398" t="s">
        <v>8797</v>
      </c>
      <c r="I8398">
        <v>8409654</v>
      </c>
      <c r="J8398">
        <v>671617000</v>
      </c>
      <c r="K8398" t="s">
        <v>1311</v>
      </c>
      <c r="L8398" t="s">
        <v>1295</v>
      </c>
    </row>
    <row r="8399" spans="8:12" x14ac:dyDescent="0.25">
      <c r="H8399" t="s">
        <v>8797</v>
      </c>
      <c r="I8399">
        <v>8409654</v>
      </c>
      <c r="J8399">
        <v>374406000</v>
      </c>
      <c r="L8399" t="s">
        <v>1295</v>
      </c>
    </row>
    <row r="8400" spans="8:12" x14ac:dyDescent="0.25">
      <c r="H8400" t="s">
        <v>8797</v>
      </c>
      <c r="I8400">
        <v>8409654</v>
      </c>
      <c r="J8400">
        <v>325493000</v>
      </c>
      <c r="K8400" t="s">
        <v>1521</v>
      </c>
      <c r="L8400" t="s">
        <v>1295</v>
      </c>
    </row>
    <row r="8401" spans="8:12" x14ac:dyDescent="0.25">
      <c r="H8401" t="s">
        <v>8798</v>
      </c>
      <c r="I8401">
        <v>9746243</v>
      </c>
      <c r="J8401">
        <v>538006719</v>
      </c>
      <c r="K8401" t="s">
        <v>1437</v>
      </c>
      <c r="L8401" t="s">
        <v>1313</v>
      </c>
    </row>
    <row r="8402" spans="8:12" x14ac:dyDescent="0.25">
      <c r="H8402" t="s">
        <v>8799</v>
      </c>
      <c r="I8402">
        <v>9081332</v>
      </c>
      <c r="J8402">
        <v>244826000</v>
      </c>
      <c r="K8402" t="s">
        <v>1387</v>
      </c>
      <c r="L8402" t="s">
        <v>1295</v>
      </c>
    </row>
    <row r="8403" spans="8:12" x14ac:dyDescent="0.25">
      <c r="H8403" t="s">
        <v>8800</v>
      </c>
      <c r="I8403">
        <v>8031392</v>
      </c>
      <c r="J8403">
        <v>214180917</v>
      </c>
      <c r="K8403" t="s">
        <v>1302</v>
      </c>
      <c r="L8403" t="s">
        <v>1295</v>
      </c>
    </row>
    <row r="8404" spans="8:12" x14ac:dyDescent="0.25">
      <c r="H8404" t="s">
        <v>8801</v>
      </c>
      <c r="I8404">
        <v>9409534</v>
      </c>
      <c r="J8404">
        <v>311037100</v>
      </c>
      <c r="K8404" t="s">
        <v>1609</v>
      </c>
      <c r="L8404" t="s">
        <v>1341</v>
      </c>
    </row>
    <row r="8405" spans="8:12" x14ac:dyDescent="0.25">
      <c r="H8405" t="s">
        <v>8802</v>
      </c>
      <c r="I8405">
        <v>9176591</v>
      </c>
      <c r="J8405">
        <v>215953000</v>
      </c>
      <c r="K8405" t="s">
        <v>1340</v>
      </c>
      <c r="L8405" t="s">
        <v>1326</v>
      </c>
    </row>
    <row r="8406" spans="8:12" x14ac:dyDescent="0.25">
      <c r="H8406" t="s">
        <v>8803</v>
      </c>
      <c r="I8406">
        <v>9487744</v>
      </c>
      <c r="J8406">
        <v>247272700</v>
      </c>
      <c r="K8406" t="s">
        <v>1398</v>
      </c>
      <c r="L8406" t="s">
        <v>1326</v>
      </c>
    </row>
    <row r="8407" spans="8:12" x14ac:dyDescent="0.25">
      <c r="H8407" t="s">
        <v>8804</v>
      </c>
      <c r="I8407">
        <v>9725471</v>
      </c>
      <c r="J8407">
        <v>241378000</v>
      </c>
      <c r="K8407" t="s">
        <v>1679</v>
      </c>
      <c r="L8407" t="s">
        <v>1308</v>
      </c>
    </row>
    <row r="8408" spans="8:12" x14ac:dyDescent="0.25">
      <c r="H8408" t="s">
        <v>8805</v>
      </c>
      <c r="I8408">
        <v>9351098</v>
      </c>
      <c r="J8408">
        <v>304974000</v>
      </c>
      <c r="K8408" t="s">
        <v>1294</v>
      </c>
      <c r="L8408" t="s">
        <v>1295</v>
      </c>
    </row>
    <row r="8409" spans="8:12" x14ac:dyDescent="0.25">
      <c r="H8409" t="s">
        <v>8806</v>
      </c>
      <c r="I8409">
        <v>9171278</v>
      </c>
      <c r="J8409">
        <v>235008420</v>
      </c>
      <c r="K8409" t="s">
        <v>1558</v>
      </c>
      <c r="L8409" t="s">
        <v>1341</v>
      </c>
    </row>
    <row r="8410" spans="8:12" x14ac:dyDescent="0.25">
      <c r="H8410" t="s">
        <v>8807</v>
      </c>
      <c r="I8410">
        <v>9568249</v>
      </c>
      <c r="J8410">
        <v>245297000</v>
      </c>
      <c r="K8410" t="s">
        <v>1387</v>
      </c>
      <c r="L8410" t="s">
        <v>1295</v>
      </c>
    </row>
    <row r="8411" spans="8:12" x14ac:dyDescent="0.25">
      <c r="H8411" t="s">
        <v>8808</v>
      </c>
      <c r="I8411">
        <v>8818075</v>
      </c>
      <c r="J8411">
        <v>304655000</v>
      </c>
      <c r="K8411" t="s">
        <v>1294</v>
      </c>
      <c r="L8411" t="s">
        <v>1295</v>
      </c>
    </row>
    <row r="8412" spans="8:12" x14ac:dyDescent="0.25">
      <c r="H8412" t="s">
        <v>8809</v>
      </c>
      <c r="I8412">
        <v>9351103</v>
      </c>
      <c r="J8412">
        <v>305906000</v>
      </c>
      <c r="L8412" t="s">
        <v>1295</v>
      </c>
    </row>
    <row r="8413" spans="8:12" x14ac:dyDescent="0.25">
      <c r="H8413" t="s">
        <v>8809</v>
      </c>
      <c r="I8413">
        <v>9351103</v>
      </c>
      <c r="J8413">
        <v>212468000</v>
      </c>
      <c r="K8413" t="s">
        <v>1443</v>
      </c>
      <c r="L8413" t="s">
        <v>1295</v>
      </c>
    </row>
    <row r="8414" spans="8:12" x14ac:dyDescent="0.25">
      <c r="H8414" t="s">
        <v>8810</v>
      </c>
      <c r="I8414">
        <v>9351115</v>
      </c>
      <c r="J8414">
        <v>212022000</v>
      </c>
      <c r="K8414" t="s">
        <v>1443</v>
      </c>
      <c r="L8414" t="s">
        <v>1295</v>
      </c>
    </row>
    <row r="8415" spans="8:12" x14ac:dyDescent="0.25">
      <c r="H8415" t="s">
        <v>8811</v>
      </c>
      <c r="I8415">
        <v>9276030</v>
      </c>
      <c r="J8415">
        <v>215571000</v>
      </c>
      <c r="K8415" t="s">
        <v>1340</v>
      </c>
      <c r="L8415" t="s">
        <v>1326</v>
      </c>
    </row>
    <row r="8416" spans="8:12" x14ac:dyDescent="0.25">
      <c r="H8416" t="s">
        <v>8812</v>
      </c>
      <c r="I8416">
        <v>9188764</v>
      </c>
      <c r="J8416">
        <v>255805270</v>
      </c>
      <c r="L8416" t="s">
        <v>1362</v>
      </c>
    </row>
    <row r="8417" spans="8:12" x14ac:dyDescent="0.25">
      <c r="H8417" t="s">
        <v>8813</v>
      </c>
      <c r="I8417">
        <v>9311751</v>
      </c>
      <c r="J8417">
        <v>636091593</v>
      </c>
      <c r="K8417" t="s">
        <v>1464</v>
      </c>
      <c r="L8417" t="s">
        <v>1326</v>
      </c>
    </row>
    <row r="8418" spans="8:12" x14ac:dyDescent="0.25">
      <c r="H8418" t="s">
        <v>8814</v>
      </c>
      <c r="I8418">
        <v>9234680</v>
      </c>
      <c r="J8418">
        <v>636091592</v>
      </c>
      <c r="K8418" t="s">
        <v>1464</v>
      </c>
      <c r="L8418" t="s">
        <v>1326</v>
      </c>
    </row>
    <row r="8419" spans="8:12" x14ac:dyDescent="0.25">
      <c r="H8419" t="s">
        <v>8815</v>
      </c>
      <c r="I8419">
        <v>7825100</v>
      </c>
      <c r="J8419">
        <v>563007480</v>
      </c>
      <c r="L8419" t="s">
        <v>1313</v>
      </c>
    </row>
    <row r="8420" spans="8:12" x14ac:dyDescent="0.25">
      <c r="H8420" t="s">
        <v>8816</v>
      </c>
      <c r="I8420">
        <v>7706550</v>
      </c>
      <c r="J8420">
        <v>515884000</v>
      </c>
      <c r="K8420" t="s">
        <v>1406</v>
      </c>
      <c r="L8420" t="s">
        <v>1313</v>
      </c>
    </row>
    <row r="8421" spans="8:12" x14ac:dyDescent="0.25">
      <c r="H8421" t="s">
        <v>8817</v>
      </c>
      <c r="I8421">
        <v>8909915</v>
      </c>
      <c r="J8421">
        <v>667001378</v>
      </c>
      <c r="K8421" t="s">
        <v>2089</v>
      </c>
      <c r="L8421" t="s">
        <v>1295</v>
      </c>
    </row>
    <row r="8422" spans="8:12" x14ac:dyDescent="0.25">
      <c r="H8422" t="s">
        <v>8817</v>
      </c>
      <c r="I8422">
        <v>8909915</v>
      </c>
      <c r="J8422">
        <v>529543000</v>
      </c>
      <c r="K8422" t="s">
        <v>2074</v>
      </c>
      <c r="L8422" t="s">
        <v>1295</v>
      </c>
    </row>
    <row r="8423" spans="8:12" x14ac:dyDescent="0.25">
      <c r="H8423" t="s">
        <v>8818</v>
      </c>
      <c r="I8423">
        <v>9416824</v>
      </c>
      <c r="J8423">
        <v>247284500</v>
      </c>
      <c r="K8423" t="s">
        <v>1398</v>
      </c>
      <c r="L8423" t="s">
        <v>1326</v>
      </c>
    </row>
    <row r="8424" spans="8:12" x14ac:dyDescent="0.25">
      <c r="H8424" t="s">
        <v>8819</v>
      </c>
      <c r="I8424">
        <v>9225524</v>
      </c>
      <c r="J8424">
        <v>636017190</v>
      </c>
      <c r="K8424" t="s">
        <v>1464</v>
      </c>
      <c r="L8424" t="s">
        <v>1341</v>
      </c>
    </row>
    <row r="8425" spans="8:12" x14ac:dyDescent="0.25">
      <c r="H8425" t="s">
        <v>8820</v>
      </c>
      <c r="I8425">
        <v>9118678</v>
      </c>
      <c r="J8425">
        <v>229421000</v>
      </c>
      <c r="L8425" t="s">
        <v>1341</v>
      </c>
    </row>
    <row r="8426" spans="8:12" x14ac:dyDescent="0.25">
      <c r="H8426" t="s">
        <v>8821</v>
      </c>
      <c r="I8426">
        <v>9221190</v>
      </c>
      <c r="J8426">
        <v>239850000</v>
      </c>
      <c r="K8426" t="s">
        <v>1679</v>
      </c>
      <c r="L8426" t="s">
        <v>1341</v>
      </c>
    </row>
    <row r="8427" spans="8:12" x14ac:dyDescent="0.25">
      <c r="H8427" t="s">
        <v>8822</v>
      </c>
      <c r="I8427">
        <v>9514365</v>
      </c>
      <c r="J8427">
        <v>375037000</v>
      </c>
      <c r="K8427" t="s">
        <v>1322</v>
      </c>
      <c r="L8427" t="s">
        <v>1341</v>
      </c>
    </row>
    <row r="8428" spans="8:12" x14ac:dyDescent="0.25">
      <c r="H8428" t="s">
        <v>8823</v>
      </c>
      <c r="I8428">
        <v>8921731</v>
      </c>
      <c r="J8428">
        <v>529276000</v>
      </c>
      <c r="K8428" t="s">
        <v>2074</v>
      </c>
      <c r="L8428" t="s">
        <v>1308</v>
      </c>
    </row>
    <row r="8429" spans="8:12" x14ac:dyDescent="0.25">
      <c r="H8429" t="s">
        <v>8823</v>
      </c>
      <c r="I8429">
        <v>8858130</v>
      </c>
      <c r="J8429">
        <v>273313720</v>
      </c>
      <c r="K8429" t="s">
        <v>1297</v>
      </c>
      <c r="L8429" t="s">
        <v>1295</v>
      </c>
    </row>
    <row r="8430" spans="8:12" x14ac:dyDescent="0.25">
      <c r="H8430" t="s">
        <v>8824</v>
      </c>
      <c r="I8430">
        <v>9641871</v>
      </c>
      <c r="J8430">
        <v>432898000</v>
      </c>
      <c r="K8430" t="s">
        <v>1368</v>
      </c>
      <c r="L8430" t="s">
        <v>1341</v>
      </c>
    </row>
    <row r="8431" spans="8:12" x14ac:dyDescent="0.25">
      <c r="H8431" t="s">
        <v>8825</v>
      </c>
      <c r="I8431">
        <v>9450167</v>
      </c>
      <c r="J8431">
        <v>353081000</v>
      </c>
      <c r="K8431" t="s">
        <v>1332</v>
      </c>
      <c r="L8431" t="s">
        <v>1341</v>
      </c>
    </row>
    <row r="8432" spans="8:12" x14ac:dyDescent="0.25">
      <c r="H8432" t="s">
        <v>8826</v>
      </c>
      <c r="I8432">
        <v>9287974</v>
      </c>
      <c r="J8432">
        <v>538003537</v>
      </c>
      <c r="K8432" t="s">
        <v>1437</v>
      </c>
      <c r="L8432" t="s">
        <v>1341</v>
      </c>
    </row>
    <row r="8433" spans="8:12" x14ac:dyDescent="0.25">
      <c r="H8433" t="s">
        <v>8826</v>
      </c>
      <c r="I8433">
        <v>9376608</v>
      </c>
      <c r="J8433">
        <v>273315050</v>
      </c>
      <c r="K8433" t="s">
        <v>1297</v>
      </c>
      <c r="L8433" t="s">
        <v>1362</v>
      </c>
    </row>
    <row r="8434" spans="8:12" x14ac:dyDescent="0.25">
      <c r="H8434" t="s">
        <v>8827</v>
      </c>
      <c r="I8434">
        <v>9386811</v>
      </c>
      <c r="J8434">
        <v>258538000</v>
      </c>
      <c r="K8434" t="s">
        <v>1335</v>
      </c>
      <c r="L8434" t="s">
        <v>1295</v>
      </c>
    </row>
    <row r="8435" spans="8:12" x14ac:dyDescent="0.25">
      <c r="H8435" t="s">
        <v>8828</v>
      </c>
      <c r="I8435">
        <v>6930520</v>
      </c>
      <c r="J8435">
        <v>258208000</v>
      </c>
      <c r="K8435" t="s">
        <v>1335</v>
      </c>
      <c r="L8435" t="s">
        <v>1614</v>
      </c>
    </row>
    <row r="8436" spans="8:12" x14ac:dyDescent="0.25">
      <c r="H8436" t="s">
        <v>589</v>
      </c>
      <c r="I8436">
        <v>9316050</v>
      </c>
      <c r="J8436">
        <v>725001048</v>
      </c>
      <c r="K8436" t="s">
        <v>1532</v>
      </c>
      <c r="L8436" t="s">
        <v>1341</v>
      </c>
    </row>
    <row r="8437" spans="8:12" x14ac:dyDescent="0.25">
      <c r="H8437" t="s">
        <v>589</v>
      </c>
      <c r="I8437">
        <v>9336880</v>
      </c>
      <c r="J8437">
        <v>311000157</v>
      </c>
      <c r="K8437" t="s">
        <v>1609</v>
      </c>
      <c r="L8437" t="s">
        <v>1341</v>
      </c>
    </row>
    <row r="8438" spans="8:12" x14ac:dyDescent="0.25">
      <c r="H8438" t="s">
        <v>589</v>
      </c>
      <c r="I8438">
        <v>9195901</v>
      </c>
      <c r="J8438">
        <v>304041000</v>
      </c>
      <c r="K8438" t="s">
        <v>1294</v>
      </c>
      <c r="L8438" t="s">
        <v>1295</v>
      </c>
    </row>
    <row r="8439" spans="8:12" x14ac:dyDescent="0.25">
      <c r="H8439" t="s">
        <v>589</v>
      </c>
      <c r="I8439">
        <v>9574315</v>
      </c>
      <c r="J8439">
        <v>244790370</v>
      </c>
      <c r="K8439" t="s">
        <v>1387</v>
      </c>
      <c r="L8439" t="s">
        <v>1295</v>
      </c>
    </row>
    <row r="8440" spans="8:12" x14ac:dyDescent="0.25">
      <c r="H8440" t="s">
        <v>8829</v>
      </c>
      <c r="I8440">
        <v>8009052</v>
      </c>
      <c r="J8440">
        <v>224787000</v>
      </c>
      <c r="K8440" t="s">
        <v>1830</v>
      </c>
      <c r="L8440" t="s">
        <v>1614</v>
      </c>
    </row>
    <row r="8441" spans="8:12" x14ac:dyDescent="0.25">
      <c r="H8441" t="s">
        <v>8830</v>
      </c>
      <c r="I8441">
        <v>9193692</v>
      </c>
      <c r="J8441">
        <v>636011096</v>
      </c>
      <c r="K8441" t="s">
        <v>1464</v>
      </c>
      <c r="L8441" t="s">
        <v>1341</v>
      </c>
    </row>
    <row r="8442" spans="8:12" x14ac:dyDescent="0.25">
      <c r="H8442" t="s">
        <v>8831</v>
      </c>
      <c r="I8442">
        <v>9453066</v>
      </c>
      <c r="J8442">
        <v>636014709</v>
      </c>
      <c r="K8442" t="s">
        <v>1464</v>
      </c>
      <c r="L8442" t="s">
        <v>1341</v>
      </c>
    </row>
    <row r="8443" spans="8:12" x14ac:dyDescent="0.25">
      <c r="H8443" t="s">
        <v>8832</v>
      </c>
      <c r="I8443">
        <v>9460277</v>
      </c>
      <c r="J8443">
        <v>538003960</v>
      </c>
      <c r="K8443" t="s">
        <v>1437</v>
      </c>
      <c r="L8443" t="s">
        <v>1341</v>
      </c>
    </row>
    <row r="8444" spans="8:12" x14ac:dyDescent="0.25">
      <c r="H8444" t="s">
        <v>8832</v>
      </c>
      <c r="I8444">
        <v>9411525</v>
      </c>
      <c r="J8444">
        <v>210029000</v>
      </c>
      <c r="K8444" t="s">
        <v>1443</v>
      </c>
      <c r="L8444" t="s">
        <v>1341</v>
      </c>
    </row>
    <row r="8445" spans="8:12" x14ac:dyDescent="0.25">
      <c r="H8445" t="s">
        <v>8833</v>
      </c>
      <c r="I8445">
        <v>9577410</v>
      </c>
      <c r="J8445">
        <v>636014651</v>
      </c>
      <c r="K8445" t="s">
        <v>1464</v>
      </c>
      <c r="L8445" t="s">
        <v>1341</v>
      </c>
    </row>
    <row r="8446" spans="8:12" x14ac:dyDescent="0.25">
      <c r="H8446" t="s">
        <v>8834</v>
      </c>
      <c r="I8446">
        <v>9086784</v>
      </c>
      <c r="J8446">
        <v>357577000</v>
      </c>
      <c r="K8446" t="s">
        <v>1332</v>
      </c>
      <c r="L8446" t="s">
        <v>1341</v>
      </c>
    </row>
    <row r="8447" spans="8:12" x14ac:dyDescent="0.25">
      <c r="H8447" t="s">
        <v>8834</v>
      </c>
      <c r="I8447">
        <v>7612668</v>
      </c>
      <c r="J8447">
        <v>240652000</v>
      </c>
      <c r="K8447" t="s">
        <v>1679</v>
      </c>
      <c r="L8447" t="s">
        <v>1295</v>
      </c>
    </row>
    <row r="8448" spans="8:12" x14ac:dyDescent="0.25">
      <c r="H8448" t="s">
        <v>8835</v>
      </c>
      <c r="I8448">
        <v>7931088</v>
      </c>
      <c r="J8448">
        <v>240189000</v>
      </c>
      <c r="K8448" t="s">
        <v>1679</v>
      </c>
      <c r="L8448" t="s">
        <v>1729</v>
      </c>
    </row>
    <row r="8449" spans="8:12" x14ac:dyDescent="0.25">
      <c r="H8449" t="s">
        <v>8836</v>
      </c>
      <c r="I8449">
        <v>9367841</v>
      </c>
      <c r="J8449">
        <v>256203000</v>
      </c>
      <c r="K8449" t="s">
        <v>1340</v>
      </c>
      <c r="L8449" t="s">
        <v>1295</v>
      </c>
    </row>
    <row r="8450" spans="8:12" x14ac:dyDescent="0.25">
      <c r="H8450" t="s">
        <v>8837</v>
      </c>
      <c r="I8450">
        <v>9228033</v>
      </c>
      <c r="J8450">
        <v>248945000</v>
      </c>
      <c r="K8450" t="s">
        <v>1340</v>
      </c>
      <c r="L8450" t="s">
        <v>1341</v>
      </c>
    </row>
    <row r="8451" spans="8:12" x14ac:dyDescent="0.25">
      <c r="H8451" t="s">
        <v>8838</v>
      </c>
      <c r="I8451">
        <v>9128025</v>
      </c>
      <c r="J8451">
        <v>636014216</v>
      </c>
      <c r="K8451" t="s">
        <v>1464</v>
      </c>
      <c r="L8451" t="s">
        <v>1341</v>
      </c>
    </row>
    <row r="8452" spans="8:12" x14ac:dyDescent="0.25">
      <c r="H8452" t="s">
        <v>8839</v>
      </c>
      <c r="I8452">
        <v>9138630</v>
      </c>
      <c r="J8452">
        <v>538002907</v>
      </c>
      <c r="K8452" t="s">
        <v>1437</v>
      </c>
      <c r="L8452" t="s">
        <v>1341</v>
      </c>
    </row>
    <row r="8453" spans="8:12" x14ac:dyDescent="0.25">
      <c r="H8453" t="s">
        <v>8840</v>
      </c>
      <c r="I8453">
        <v>9323900</v>
      </c>
      <c r="J8453">
        <v>229462000</v>
      </c>
      <c r="L8453" t="s">
        <v>1341</v>
      </c>
    </row>
    <row r="8454" spans="8:12" x14ac:dyDescent="0.25">
      <c r="H8454" t="s">
        <v>8841</v>
      </c>
      <c r="I8454">
        <v>9355496</v>
      </c>
      <c r="J8454">
        <v>371188000</v>
      </c>
      <c r="L8454" t="s">
        <v>1341</v>
      </c>
    </row>
    <row r="8455" spans="8:12" x14ac:dyDescent="0.25">
      <c r="H8455" t="s">
        <v>8842</v>
      </c>
      <c r="I8455">
        <v>9466609</v>
      </c>
      <c r="J8455">
        <v>538090488</v>
      </c>
      <c r="K8455" t="s">
        <v>1437</v>
      </c>
      <c r="L8455" t="s">
        <v>1326</v>
      </c>
    </row>
    <row r="8456" spans="8:12" x14ac:dyDescent="0.25">
      <c r="H8456" t="s">
        <v>8842</v>
      </c>
      <c r="I8456">
        <v>9466609</v>
      </c>
      <c r="J8456">
        <v>271042976</v>
      </c>
      <c r="K8456" t="s">
        <v>1373</v>
      </c>
      <c r="L8456" t="s">
        <v>1326</v>
      </c>
    </row>
    <row r="8457" spans="8:12" x14ac:dyDescent="0.25">
      <c r="H8457" t="s">
        <v>8843</v>
      </c>
      <c r="I8457">
        <v>9153745</v>
      </c>
      <c r="J8457">
        <v>515524000</v>
      </c>
      <c r="K8457" t="s">
        <v>1406</v>
      </c>
      <c r="L8457" t="s">
        <v>1614</v>
      </c>
    </row>
    <row r="8458" spans="8:12" x14ac:dyDescent="0.25">
      <c r="H8458" t="s">
        <v>8844</v>
      </c>
      <c r="I8458">
        <v>8848408</v>
      </c>
      <c r="J8458">
        <v>273354910</v>
      </c>
      <c r="K8458" t="s">
        <v>1297</v>
      </c>
      <c r="L8458" t="s">
        <v>1295</v>
      </c>
    </row>
    <row r="8459" spans="8:12" x14ac:dyDescent="0.25">
      <c r="H8459" t="s">
        <v>8845</v>
      </c>
      <c r="I8459">
        <v>9504293</v>
      </c>
      <c r="J8459">
        <v>271002695</v>
      </c>
      <c r="K8459" t="s">
        <v>1373</v>
      </c>
      <c r="L8459" t="s">
        <v>1341</v>
      </c>
    </row>
    <row r="8460" spans="8:12" x14ac:dyDescent="0.25">
      <c r="H8460" t="s">
        <v>8846</v>
      </c>
      <c r="I8460">
        <v>9409261</v>
      </c>
      <c r="J8460">
        <v>235072088</v>
      </c>
      <c r="K8460" t="s">
        <v>1558</v>
      </c>
      <c r="L8460" t="s">
        <v>1326</v>
      </c>
    </row>
    <row r="8461" spans="8:12" x14ac:dyDescent="0.25">
      <c r="H8461" t="s">
        <v>8847</v>
      </c>
      <c r="I8461">
        <v>9665293</v>
      </c>
      <c r="J8461">
        <v>351986000</v>
      </c>
      <c r="K8461" t="s">
        <v>1332</v>
      </c>
      <c r="L8461" t="s">
        <v>1313</v>
      </c>
    </row>
    <row r="8462" spans="8:12" x14ac:dyDescent="0.25">
      <c r="H8462" t="s">
        <v>8848</v>
      </c>
      <c r="I8462">
        <v>9226360</v>
      </c>
      <c r="J8462">
        <v>247370400</v>
      </c>
      <c r="K8462" t="s">
        <v>1398</v>
      </c>
      <c r="L8462" t="s">
        <v>1614</v>
      </c>
    </row>
    <row r="8463" spans="8:12" x14ac:dyDescent="0.25">
      <c r="H8463" t="s">
        <v>8849</v>
      </c>
      <c r="I8463">
        <v>7432305</v>
      </c>
      <c r="J8463">
        <v>374059000</v>
      </c>
      <c r="L8463" t="s">
        <v>1295</v>
      </c>
    </row>
    <row r="8464" spans="8:12" x14ac:dyDescent="0.25">
      <c r="H8464" t="s">
        <v>8850</v>
      </c>
      <c r="I8464">
        <v>9236731</v>
      </c>
      <c r="J8464">
        <v>374500000</v>
      </c>
      <c r="L8464" t="s">
        <v>1326</v>
      </c>
    </row>
    <row r="8465" spans="8:12" x14ac:dyDescent="0.25">
      <c r="H8465" t="s">
        <v>8851</v>
      </c>
      <c r="I8465">
        <v>9351165</v>
      </c>
      <c r="J8465">
        <v>271043403</v>
      </c>
      <c r="K8465" t="s">
        <v>1373</v>
      </c>
      <c r="L8465" t="s">
        <v>1326</v>
      </c>
    </row>
    <row r="8466" spans="8:12" x14ac:dyDescent="0.25">
      <c r="H8466" t="s">
        <v>590</v>
      </c>
      <c r="I8466">
        <v>9601170</v>
      </c>
      <c r="J8466">
        <v>311000081</v>
      </c>
      <c r="K8466" t="s">
        <v>1609</v>
      </c>
      <c r="L8466" t="s">
        <v>1308</v>
      </c>
    </row>
    <row r="8467" spans="8:12" x14ac:dyDescent="0.25">
      <c r="H8467" t="s">
        <v>8852</v>
      </c>
      <c r="I8467">
        <v>9460289</v>
      </c>
      <c r="J8467">
        <v>538004037</v>
      </c>
      <c r="K8467" t="s">
        <v>1437</v>
      </c>
      <c r="L8467" t="s">
        <v>1341</v>
      </c>
    </row>
    <row r="8468" spans="8:12" x14ac:dyDescent="0.25">
      <c r="H8468" t="s">
        <v>8853</v>
      </c>
      <c r="I8468">
        <v>9301677</v>
      </c>
      <c r="J8468">
        <v>241006000</v>
      </c>
      <c r="K8468" t="s">
        <v>1679</v>
      </c>
      <c r="L8468" t="s">
        <v>1326</v>
      </c>
    </row>
    <row r="8469" spans="8:12" x14ac:dyDescent="0.25">
      <c r="H8469" t="s">
        <v>8854</v>
      </c>
      <c r="I8469">
        <v>9577446</v>
      </c>
      <c r="J8469">
        <v>248826000</v>
      </c>
      <c r="K8469" t="s">
        <v>1340</v>
      </c>
      <c r="L8469" t="s">
        <v>1341</v>
      </c>
    </row>
    <row r="8470" spans="8:12" x14ac:dyDescent="0.25">
      <c r="H8470" t="s">
        <v>8855</v>
      </c>
      <c r="I8470">
        <v>9159555</v>
      </c>
      <c r="J8470">
        <v>371030000</v>
      </c>
      <c r="L8470" t="s">
        <v>1341</v>
      </c>
    </row>
    <row r="8471" spans="8:12" x14ac:dyDescent="0.25">
      <c r="H8471" t="s">
        <v>8856</v>
      </c>
      <c r="I8471">
        <v>9148805</v>
      </c>
      <c r="J8471">
        <v>525005114</v>
      </c>
      <c r="K8471" t="s">
        <v>1307</v>
      </c>
      <c r="L8471" t="s">
        <v>1295</v>
      </c>
    </row>
    <row r="8472" spans="8:12" x14ac:dyDescent="0.25">
      <c r="H8472" t="s">
        <v>8857</v>
      </c>
      <c r="I8472">
        <v>9730232</v>
      </c>
      <c r="J8472">
        <v>210200000</v>
      </c>
      <c r="K8472" t="s">
        <v>1443</v>
      </c>
      <c r="L8472" t="s">
        <v>1308</v>
      </c>
    </row>
    <row r="8473" spans="8:12" x14ac:dyDescent="0.25">
      <c r="H8473" t="s">
        <v>8858</v>
      </c>
      <c r="I8473">
        <v>9442184</v>
      </c>
      <c r="J8473">
        <v>477173500</v>
      </c>
      <c r="K8473" t="s">
        <v>1348</v>
      </c>
      <c r="L8473" t="s">
        <v>1346</v>
      </c>
    </row>
    <row r="8474" spans="8:12" x14ac:dyDescent="0.25">
      <c r="H8474" t="s">
        <v>8859</v>
      </c>
      <c r="I8474">
        <v>9006356</v>
      </c>
      <c r="J8474">
        <v>245712000</v>
      </c>
      <c r="K8474" t="s">
        <v>1387</v>
      </c>
      <c r="L8474" t="s">
        <v>1295</v>
      </c>
    </row>
    <row r="8475" spans="8:12" x14ac:dyDescent="0.25">
      <c r="H8475" t="s">
        <v>8860</v>
      </c>
      <c r="I8475">
        <v>9717656</v>
      </c>
      <c r="J8475">
        <v>249003000</v>
      </c>
      <c r="K8475" t="s">
        <v>1340</v>
      </c>
      <c r="L8475" t="s">
        <v>1308</v>
      </c>
    </row>
    <row r="8476" spans="8:12" x14ac:dyDescent="0.25">
      <c r="H8476" t="s">
        <v>8861</v>
      </c>
      <c r="I8476">
        <v>9186429</v>
      </c>
      <c r="J8476">
        <v>255805606</v>
      </c>
      <c r="L8476" t="s">
        <v>1614</v>
      </c>
    </row>
    <row r="8477" spans="8:12" x14ac:dyDescent="0.25">
      <c r="H8477" t="s">
        <v>8862</v>
      </c>
      <c r="I8477">
        <v>9439840</v>
      </c>
      <c r="J8477">
        <v>235076265</v>
      </c>
      <c r="K8477" t="s">
        <v>1558</v>
      </c>
      <c r="L8477" t="s">
        <v>1326</v>
      </c>
    </row>
    <row r="8478" spans="8:12" x14ac:dyDescent="0.25">
      <c r="H8478" t="s">
        <v>8863</v>
      </c>
      <c r="I8478">
        <v>9148130</v>
      </c>
      <c r="J8478">
        <v>245438000</v>
      </c>
      <c r="K8478" t="s">
        <v>1387</v>
      </c>
      <c r="L8478" t="s">
        <v>1295</v>
      </c>
    </row>
    <row r="8479" spans="8:12" x14ac:dyDescent="0.25">
      <c r="H8479" t="s">
        <v>8864</v>
      </c>
      <c r="I8479">
        <v>9439876</v>
      </c>
      <c r="J8479">
        <v>563052000</v>
      </c>
      <c r="K8479" t="s">
        <v>1441</v>
      </c>
      <c r="L8479" t="s">
        <v>1326</v>
      </c>
    </row>
    <row r="8480" spans="8:12" x14ac:dyDescent="0.25">
      <c r="H8480" t="s">
        <v>8865</v>
      </c>
      <c r="I8480">
        <v>9454462</v>
      </c>
      <c r="J8480">
        <v>305170000</v>
      </c>
      <c r="L8480" t="s">
        <v>1295</v>
      </c>
    </row>
    <row r="8481" spans="8:12" x14ac:dyDescent="0.25">
      <c r="H8481" t="s">
        <v>8866</v>
      </c>
      <c r="I8481">
        <v>9082740</v>
      </c>
      <c r="J8481">
        <v>636013201</v>
      </c>
      <c r="K8481" t="s">
        <v>1464</v>
      </c>
      <c r="L8481" t="s">
        <v>1341</v>
      </c>
    </row>
    <row r="8482" spans="8:12" x14ac:dyDescent="0.25">
      <c r="H8482" t="s">
        <v>8867</v>
      </c>
      <c r="I8482">
        <v>9000716</v>
      </c>
      <c r="J8482">
        <v>271043908</v>
      </c>
      <c r="K8482" t="s">
        <v>1373</v>
      </c>
      <c r="L8482" t="s">
        <v>1295</v>
      </c>
    </row>
    <row r="8483" spans="8:12" x14ac:dyDescent="0.25">
      <c r="H8483" t="s">
        <v>8868</v>
      </c>
      <c r="I8483">
        <v>9542116</v>
      </c>
      <c r="J8483">
        <v>564333000</v>
      </c>
      <c r="K8483" t="s">
        <v>1441</v>
      </c>
      <c r="L8483" t="s">
        <v>1362</v>
      </c>
    </row>
    <row r="8484" spans="8:12" x14ac:dyDescent="0.25">
      <c r="H8484" t="s">
        <v>8868</v>
      </c>
      <c r="I8484">
        <v>8926987</v>
      </c>
      <c r="J8484">
        <v>533496000</v>
      </c>
      <c r="K8484" t="s">
        <v>1563</v>
      </c>
      <c r="L8484" t="s">
        <v>1295</v>
      </c>
    </row>
    <row r="8485" spans="8:12" x14ac:dyDescent="0.25">
      <c r="H8485" t="s">
        <v>8868</v>
      </c>
      <c r="I8485">
        <v>9083548</v>
      </c>
      <c r="J8485">
        <v>373272000</v>
      </c>
      <c r="L8485" t="s">
        <v>1341</v>
      </c>
    </row>
    <row r="8486" spans="8:12" x14ac:dyDescent="0.25">
      <c r="H8486" t="s">
        <v>8869</v>
      </c>
      <c r="I8486">
        <v>8408674</v>
      </c>
      <c r="J8486">
        <v>353184000</v>
      </c>
      <c r="K8486" t="s">
        <v>1332</v>
      </c>
      <c r="L8486" t="s">
        <v>1308</v>
      </c>
    </row>
    <row r="8487" spans="8:12" x14ac:dyDescent="0.25">
      <c r="H8487" t="s">
        <v>8870</v>
      </c>
      <c r="I8487">
        <v>9282510</v>
      </c>
      <c r="J8487">
        <v>538005182</v>
      </c>
      <c r="K8487" t="s">
        <v>1437</v>
      </c>
      <c r="L8487" t="s">
        <v>1362</v>
      </c>
    </row>
    <row r="8488" spans="8:12" x14ac:dyDescent="0.25">
      <c r="H8488" t="s">
        <v>8871</v>
      </c>
      <c r="I8488">
        <v>9593282</v>
      </c>
      <c r="J8488">
        <v>566073000</v>
      </c>
      <c r="L8488" t="s">
        <v>1341</v>
      </c>
    </row>
    <row r="8489" spans="8:12" x14ac:dyDescent="0.25">
      <c r="H8489" t="s">
        <v>8872</v>
      </c>
      <c r="I8489">
        <v>9318814</v>
      </c>
      <c r="J8489">
        <v>775994600</v>
      </c>
      <c r="K8489" t="s">
        <v>1875</v>
      </c>
      <c r="L8489" t="s">
        <v>1560</v>
      </c>
    </row>
    <row r="8490" spans="8:12" x14ac:dyDescent="0.25">
      <c r="H8490" t="s">
        <v>8872</v>
      </c>
      <c r="I8490">
        <v>9318814</v>
      </c>
      <c r="J8490">
        <v>369388000</v>
      </c>
      <c r="L8490" t="s">
        <v>1560</v>
      </c>
    </row>
    <row r="8491" spans="8:12" x14ac:dyDescent="0.25">
      <c r="H8491" t="s">
        <v>8872</v>
      </c>
      <c r="I8491">
        <v>9318814</v>
      </c>
      <c r="J8491">
        <v>354411000</v>
      </c>
      <c r="K8491" t="s">
        <v>1332</v>
      </c>
      <c r="L8491" t="s">
        <v>1560</v>
      </c>
    </row>
    <row r="8492" spans="8:12" x14ac:dyDescent="0.25">
      <c r="H8492" t="s">
        <v>8873</v>
      </c>
      <c r="I8492">
        <v>9290892</v>
      </c>
      <c r="J8492">
        <v>477070400</v>
      </c>
      <c r="K8492" t="s">
        <v>1348</v>
      </c>
      <c r="L8492" t="s">
        <v>1341</v>
      </c>
    </row>
    <row r="8493" spans="8:12" x14ac:dyDescent="0.25">
      <c r="H8493" t="s">
        <v>8874</v>
      </c>
      <c r="I8493">
        <v>8721014</v>
      </c>
      <c r="J8493">
        <v>273197200</v>
      </c>
      <c r="K8493" t="s">
        <v>1297</v>
      </c>
      <c r="L8493" t="s">
        <v>1308</v>
      </c>
    </row>
    <row r="8494" spans="8:12" x14ac:dyDescent="0.25">
      <c r="H8494" t="s">
        <v>8875</v>
      </c>
      <c r="I8494">
        <v>9299111</v>
      </c>
      <c r="J8494">
        <v>240323000</v>
      </c>
      <c r="K8494" t="s">
        <v>1679</v>
      </c>
      <c r="L8494" t="s">
        <v>1326</v>
      </c>
    </row>
    <row r="8495" spans="8:12" x14ac:dyDescent="0.25">
      <c r="H8495" t="s">
        <v>8876</v>
      </c>
      <c r="I8495">
        <v>9249099</v>
      </c>
      <c r="J8495">
        <v>240069000</v>
      </c>
      <c r="K8495" t="s">
        <v>1679</v>
      </c>
      <c r="L8495" t="s">
        <v>1362</v>
      </c>
    </row>
    <row r="8496" spans="8:12" x14ac:dyDescent="0.25">
      <c r="H8496" t="s">
        <v>8877</v>
      </c>
      <c r="I8496">
        <v>9705885</v>
      </c>
      <c r="J8496">
        <v>636016722</v>
      </c>
      <c r="K8496" t="s">
        <v>1464</v>
      </c>
      <c r="L8496" t="s">
        <v>1313</v>
      </c>
    </row>
    <row r="8497" spans="8:12" x14ac:dyDescent="0.25">
      <c r="H8497" t="s">
        <v>8878</v>
      </c>
      <c r="I8497">
        <v>9249116</v>
      </c>
      <c r="J8497">
        <v>240277000</v>
      </c>
      <c r="K8497" t="s">
        <v>1679</v>
      </c>
      <c r="L8497" t="s">
        <v>1326</v>
      </c>
    </row>
    <row r="8498" spans="8:12" x14ac:dyDescent="0.25">
      <c r="H8498" t="s">
        <v>8879</v>
      </c>
      <c r="I8498">
        <v>9234496</v>
      </c>
      <c r="J8498">
        <v>636012324</v>
      </c>
      <c r="K8498" t="s">
        <v>1464</v>
      </c>
      <c r="L8498" t="s">
        <v>1326</v>
      </c>
    </row>
    <row r="8499" spans="8:12" x14ac:dyDescent="0.25">
      <c r="H8499" t="s">
        <v>8880</v>
      </c>
      <c r="I8499">
        <v>9705897</v>
      </c>
      <c r="J8499">
        <v>636016723</v>
      </c>
      <c r="K8499" t="s">
        <v>1464</v>
      </c>
      <c r="L8499" t="s">
        <v>1313</v>
      </c>
    </row>
    <row r="8500" spans="8:12" x14ac:dyDescent="0.25">
      <c r="H8500" t="s">
        <v>8881</v>
      </c>
      <c r="I8500">
        <v>9655602</v>
      </c>
      <c r="J8500">
        <v>636016724</v>
      </c>
      <c r="K8500" t="s">
        <v>1464</v>
      </c>
      <c r="L8500" t="s">
        <v>1313</v>
      </c>
    </row>
    <row r="8501" spans="8:12" x14ac:dyDescent="0.25">
      <c r="H8501" t="s">
        <v>8882</v>
      </c>
      <c r="I8501">
        <v>9259290</v>
      </c>
      <c r="J8501">
        <v>240415000</v>
      </c>
      <c r="K8501" t="s">
        <v>1679</v>
      </c>
      <c r="L8501" t="s">
        <v>1326</v>
      </c>
    </row>
    <row r="8502" spans="8:12" x14ac:dyDescent="0.25">
      <c r="H8502" t="s">
        <v>8883</v>
      </c>
      <c r="I8502">
        <v>9705902</v>
      </c>
      <c r="J8502">
        <v>636016725</v>
      </c>
      <c r="K8502" t="s">
        <v>1464</v>
      </c>
      <c r="L8502" t="s">
        <v>1313</v>
      </c>
    </row>
    <row r="8503" spans="8:12" x14ac:dyDescent="0.25">
      <c r="H8503" t="s">
        <v>8884</v>
      </c>
      <c r="I8503">
        <v>9705914</v>
      </c>
      <c r="J8503">
        <v>636016726</v>
      </c>
      <c r="K8503" t="s">
        <v>1464</v>
      </c>
      <c r="L8503" t="s">
        <v>1313</v>
      </c>
    </row>
    <row r="8504" spans="8:12" x14ac:dyDescent="0.25">
      <c r="H8504" t="s">
        <v>8885</v>
      </c>
      <c r="I8504">
        <v>9216925</v>
      </c>
      <c r="J8504">
        <v>636011496</v>
      </c>
      <c r="K8504" t="s">
        <v>1464</v>
      </c>
      <c r="L8504" t="s">
        <v>1326</v>
      </c>
    </row>
    <row r="8505" spans="8:12" x14ac:dyDescent="0.25">
      <c r="H8505" t="s">
        <v>8886</v>
      </c>
      <c r="I8505">
        <v>9234484</v>
      </c>
      <c r="J8505">
        <v>237956000</v>
      </c>
      <c r="K8505" t="s">
        <v>1679</v>
      </c>
      <c r="L8505" t="s">
        <v>1326</v>
      </c>
    </row>
    <row r="8506" spans="8:12" x14ac:dyDescent="0.25">
      <c r="H8506" t="s">
        <v>8887</v>
      </c>
      <c r="I8506">
        <v>9234472</v>
      </c>
      <c r="J8506">
        <v>636011397</v>
      </c>
      <c r="K8506" t="s">
        <v>1464</v>
      </c>
      <c r="L8506" t="s">
        <v>1326</v>
      </c>
    </row>
    <row r="8507" spans="8:12" x14ac:dyDescent="0.25">
      <c r="H8507" t="s">
        <v>8888</v>
      </c>
      <c r="I8507">
        <v>9216901</v>
      </c>
      <c r="J8507">
        <v>636011396</v>
      </c>
      <c r="K8507" t="s">
        <v>1464</v>
      </c>
      <c r="L8507" t="s">
        <v>1326</v>
      </c>
    </row>
    <row r="8508" spans="8:12" x14ac:dyDescent="0.25">
      <c r="H8508" t="s">
        <v>8889</v>
      </c>
      <c r="I8508">
        <v>9234513</v>
      </c>
      <c r="J8508">
        <v>636012627</v>
      </c>
      <c r="K8508" t="s">
        <v>1464</v>
      </c>
      <c r="L8508" t="s">
        <v>1326</v>
      </c>
    </row>
    <row r="8509" spans="8:12" x14ac:dyDescent="0.25">
      <c r="H8509" t="s">
        <v>8890</v>
      </c>
      <c r="I8509">
        <v>8814196</v>
      </c>
      <c r="J8509">
        <v>304010384</v>
      </c>
      <c r="K8509" t="s">
        <v>1294</v>
      </c>
      <c r="L8509" t="s">
        <v>1295</v>
      </c>
    </row>
    <row r="8510" spans="8:12" x14ac:dyDescent="0.25">
      <c r="H8510" t="s">
        <v>8891</v>
      </c>
      <c r="I8510">
        <v>9006332</v>
      </c>
      <c r="J8510">
        <v>246180000</v>
      </c>
      <c r="K8510" t="s">
        <v>1387</v>
      </c>
      <c r="L8510" t="s">
        <v>1295</v>
      </c>
    </row>
    <row r="8511" spans="8:12" x14ac:dyDescent="0.25">
      <c r="H8511" t="s">
        <v>8892</v>
      </c>
      <c r="I8511">
        <v>9279070</v>
      </c>
      <c r="J8511">
        <v>305166000</v>
      </c>
      <c r="L8511" t="s">
        <v>1295</v>
      </c>
    </row>
    <row r="8512" spans="8:12" x14ac:dyDescent="0.25">
      <c r="H8512" t="s">
        <v>8893</v>
      </c>
      <c r="I8512">
        <v>9797462</v>
      </c>
      <c r="J8512">
        <v>525003500</v>
      </c>
      <c r="K8512" t="s">
        <v>1307</v>
      </c>
      <c r="L8512" t="s">
        <v>1308</v>
      </c>
    </row>
    <row r="8513" spans="8:12" x14ac:dyDescent="0.25">
      <c r="H8513" t="s">
        <v>8894</v>
      </c>
      <c r="I8513">
        <v>9272747</v>
      </c>
      <c r="J8513">
        <v>255805340</v>
      </c>
      <c r="L8513" t="s">
        <v>1326</v>
      </c>
    </row>
    <row r="8514" spans="8:12" x14ac:dyDescent="0.25">
      <c r="H8514" t="s">
        <v>8895</v>
      </c>
      <c r="I8514">
        <v>9374117</v>
      </c>
      <c r="J8514">
        <v>305035000</v>
      </c>
      <c r="L8514" t="s">
        <v>1295</v>
      </c>
    </row>
    <row r="8515" spans="8:12" x14ac:dyDescent="0.25">
      <c r="H8515" t="s">
        <v>8896</v>
      </c>
      <c r="I8515">
        <v>9685633</v>
      </c>
      <c r="J8515">
        <v>257902000</v>
      </c>
      <c r="K8515" t="s">
        <v>1335</v>
      </c>
      <c r="L8515" t="s">
        <v>1308</v>
      </c>
    </row>
    <row r="8516" spans="8:12" x14ac:dyDescent="0.25">
      <c r="H8516" t="s">
        <v>8897</v>
      </c>
      <c r="I8516">
        <v>9488061</v>
      </c>
      <c r="J8516">
        <v>353264000</v>
      </c>
      <c r="K8516" t="s">
        <v>1332</v>
      </c>
      <c r="L8516" t="s">
        <v>1295</v>
      </c>
    </row>
    <row r="8517" spans="8:12" x14ac:dyDescent="0.25">
      <c r="H8517" t="s">
        <v>8898</v>
      </c>
      <c r="I8517">
        <v>9310393</v>
      </c>
      <c r="J8517">
        <v>538005924</v>
      </c>
      <c r="K8517" t="s">
        <v>1437</v>
      </c>
      <c r="L8517" t="s">
        <v>1326</v>
      </c>
    </row>
    <row r="8518" spans="8:12" x14ac:dyDescent="0.25">
      <c r="H8518" t="s">
        <v>8899</v>
      </c>
      <c r="I8518">
        <v>9561992</v>
      </c>
      <c r="J8518">
        <v>538004041</v>
      </c>
      <c r="K8518" t="s">
        <v>1437</v>
      </c>
      <c r="L8518" t="s">
        <v>1341</v>
      </c>
    </row>
    <row r="8519" spans="8:12" x14ac:dyDescent="0.25">
      <c r="H8519" t="s">
        <v>8900</v>
      </c>
      <c r="I8519">
        <v>9390173</v>
      </c>
      <c r="J8519">
        <v>636014423</v>
      </c>
      <c r="K8519" t="s">
        <v>1464</v>
      </c>
      <c r="L8519" t="s">
        <v>1362</v>
      </c>
    </row>
    <row r="8520" spans="8:12" x14ac:dyDescent="0.25">
      <c r="H8520" t="s">
        <v>591</v>
      </c>
      <c r="I8520">
        <v>9398668</v>
      </c>
      <c r="J8520">
        <v>249469000</v>
      </c>
      <c r="K8520" t="s">
        <v>1340</v>
      </c>
      <c r="L8520" t="s">
        <v>1341</v>
      </c>
    </row>
    <row r="8521" spans="8:12" x14ac:dyDescent="0.25">
      <c r="H8521" t="s">
        <v>8901</v>
      </c>
      <c r="I8521">
        <v>9473597</v>
      </c>
      <c r="J8521">
        <v>477185100</v>
      </c>
      <c r="K8521" t="s">
        <v>1348</v>
      </c>
      <c r="L8521" t="s">
        <v>1295</v>
      </c>
    </row>
    <row r="8522" spans="8:12" x14ac:dyDescent="0.25">
      <c r="H8522" t="s">
        <v>8902</v>
      </c>
      <c r="I8522">
        <v>9171151</v>
      </c>
      <c r="J8522">
        <v>239615000</v>
      </c>
      <c r="K8522" t="s">
        <v>1679</v>
      </c>
      <c r="L8522" t="s">
        <v>1341</v>
      </c>
    </row>
    <row r="8523" spans="8:12" x14ac:dyDescent="0.25">
      <c r="H8523" t="s">
        <v>592</v>
      </c>
      <c r="I8523">
        <v>9164706</v>
      </c>
      <c r="J8523">
        <v>357446000</v>
      </c>
      <c r="K8523" t="s">
        <v>1332</v>
      </c>
      <c r="L8523" t="s">
        <v>1341</v>
      </c>
    </row>
    <row r="8524" spans="8:12" x14ac:dyDescent="0.25">
      <c r="H8524" t="s">
        <v>8903</v>
      </c>
      <c r="I8524">
        <v>9331256</v>
      </c>
      <c r="J8524">
        <v>372040000</v>
      </c>
      <c r="L8524" t="s">
        <v>1326</v>
      </c>
    </row>
    <row r="8525" spans="8:12" x14ac:dyDescent="0.25">
      <c r="H8525" t="s">
        <v>8904</v>
      </c>
      <c r="I8525">
        <v>9614294</v>
      </c>
      <c r="J8525">
        <v>373943000</v>
      </c>
      <c r="L8525" t="s">
        <v>1295</v>
      </c>
    </row>
    <row r="8526" spans="8:12" x14ac:dyDescent="0.25">
      <c r="H8526" t="s">
        <v>8905</v>
      </c>
      <c r="I8526">
        <v>8207795</v>
      </c>
      <c r="J8526">
        <v>312548000</v>
      </c>
      <c r="K8526" t="s">
        <v>1379</v>
      </c>
      <c r="L8526" t="s">
        <v>1341</v>
      </c>
    </row>
    <row r="8527" spans="8:12" x14ac:dyDescent="0.25">
      <c r="H8527" t="s">
        <v>8906</v>
      </c>
      <c r="I8527">
        <v>9231690</v>
      </c>
      <c r="J8527">
        <v>371508000</v>
      </c>
      <c r="L8527" t="s">
        <v>1326</v>
      </c>
    </row>
    <row r="8528" spans="8:12" x14ac:dyDescent="0.25">
      <c r="H8528" t="s">
        <v>8907</v>
      </c>
      <c r="I8528">
        <v>9040508</v>
      </c>
      <c r="J8528">
        <v>636016507</v>
      </c>
      <c r="K8528" t="s">
        <v>1464</v>
      </c>
      <c r="L8528" t="s">
        <v>1341</v>
      </c>
    </row>
    <row r="8529" spans="8:12" x14ac:dyDescent="0.25">
      <c r="H8529" t="s">
        <v>8908</v>
      </c>
      <c r="I8529">
        <v>6523224</v>
      </c>
      <c r="J8529">
        <v>237083000</v>
      </c>
      <c r="K8529" t="s">
        <v>1679</v>
      </c>
      <c r="L8529" t="s">
        <v>1295</v>
      </c>
    </row>
    <row r="8530" spans="8:12" x14ac:dyDescent="0.25">
      <c r="H8530" t="s">
        <v>8909</v>
      </c>
      <c r="I8530">
        <v>9254630</v>
      </c>
      <c r="J8530">
        <v>248197000</v>
      </c>
      <c r="K8530" t="s">
        <v>1340</v>
      </c>
      <c r="L8530" t="s">
        <v>1341</v>
      </c>
    </row>
    <row r="8531" spans="8:12" x14ac:dyDescent="0.25">
      <c r="H8531" t="s">
        <v>8910</v>
      </c>
      <c r="I8531">
        <v>9244295</v>
      </c>
      <c r="J8531">
        <v>538006718</v>
      </c>
      <c r="K8531" t="s">
        <v>1437</v>
      </c>
      <c r="L8531" t="s">
        <v>1341</v>
      </c>
    </row>
    <row r="8532" spans="8:12" x14ac:dyDescent="0.25">
      <c r="H8532" t="s">
        <v>8910</v>
      </c>
      <c r="I8532">
        <v>9244295</v>
      </c>
      <c r="J8532">
        <v>240603000</v>
      </c>
      <c r="K8532" t="s">
        <v>1679</v>
      </c>
      <c r="L8532" t="s">
        <v>1341</v>
      </c>
    </row>
    <row r="8533" spans="8:12" x14ac:dyDescent="0.25">
      <c r="H8533" t="s">
        <v>8911</v>
      </c>
      <c r="I8533">
        <v>9012159</v>
      </c>
      <c r="J8533">
        <v>525019642</v>
      </c>
      <c r="K8533" t="s">
        <v>1307</v>
      </c>
      <c r="L8533" t="s">
        <v>1586</v>
      </c>
    </row>
    <row r="8534" spans="8:12" x14ac:dyDescent="0.25">
      <c r="H8534" t="s">
        <v>8912</v>
      </c>
      <c r="I8534">
        <v>9516703</v>
      </c>
      <c r="J8534">
        <v>636016338</v>
      </c>
      <c r="K8534" t="s">
        <v>1464</v>
      </c>
      <c r="L8534" t="s">
        <v>1341</v>
      </c>
    </row>
    <row r="8535" spans="8:12" x14ac:dyDescent="0.25">
      <c r="H8535" t="s">
        <v>8912</v>
      </c>
      <c r="I8535">
        <v>9623374</v>
      </c>
      <c r="J8535">
        <v>441950000</v>
      </c>
      <c r="K8535" t="s">
        <v>1352</v>
      </c>
      <c r="L8535" t="s">
        <v>1308</v>
      </c>
    </row>
    <row r="8536" spans="8:12" x14ac:dyDescent="0.25">
      <c r="H8536" t="s">
        <v>8912</v>
      </c>
      <c r="I8536">
        <v>9118795</v>
      </c>
      <c r="J8536">
        <v>441479000</v>
      </c>
      <c r="K8536" t="s">
        <v>1352</v>
      </c>
      <c r="L8536" t="s">
        <v>1295</v>
      </c>
    </row>
    <row r="8537" spans="8:12" x14ac:dyDescent="0.25">
      <c r="H8537" t="s">
        <v>8912</v>
      </c>
      <c r="I8537">
        <v>9224996</v>
      </c>
      <c r="J8537">
        <v>240582000</v>
      </c>
      <c r="K8537" t="s">
        <v>1679</v>
      </c>
      <c r="L8537" t="s">
        <v>1341</v>
      </c>
    </row>
    <row r="8538" spans="8:12" x14ac:dyDescent="0.25">
      <c r="H8538" t="s">
        <v>8913</v>
      </c>
      <c r="I8538">
        <v>9224996</v>
      </c>
      <c r="J8538">
        <v>636017207</v>
      </c>
      <c r="K8538" t="s">
        <v>1464</v>
      </c>
      <c r="L8538" t="s">
        <v>1341</v>
      </c>
    </row>
    <row r="8539" spans="8:12" x14ac:dyDescent="0.25">
      <c r="H8539" t="s">
        <v>8914</v>
      </c>
      <c r="I8539">
        <v>9711420</v>
      </c>
      <c r="J8539">
        <v>538006273</v>
      </c>
      <c r="K8539" t="s">
        <v>1437</v>
      </c>
      <c r="L8539" t="s">
        <v>1308</v>
      </c>
    </row>
    <row r="8540" spans="8:12" x14ac:dyDescent="0.25">
      <c r="H8540" t="s">
        <v>8915</v>
      </c>
      <c r="I8540">
        <v>9481001</v>
      </c>
      <c r="J8540">
        <v>255805470</v>
      </c>
      <c r="L8540" t="s">
        <v>1326</v>
      </c>
    </row>
    <row r="8541" spans="8:12" x14ac:dyDescent="0.25">
      <c r="H8541" t="s">
        <v>8916</v>
      </c>
      <c r="I8541">
        <v>9702625</v>
      </c>
      <c r="J8541">
        <v>256474000</v>
      </c>
      <c r="K8541" t="s">
        <v>1340</v>
      </c>
      <c r="L8541" t="s">
        <v>1308</v>
      </c>
    </row>
    <row r="8542" spans="8:12" x14ac:dyDescent="0.25">
      <c r="H8542" t="s">
        <v>593</v>
      </c>
      <c r="I8542">
        <v>9736353</v>
      </c>
      <c r="J8542">
        <v>374727000</v>
      </c>
      <c r="L8542" t="s">
        <v>1308</v>
      </c>
    </row>
    <row r="8543" spans="8:12" x14ac:dyDescent="0.25">
      <c r="H8543" t="s">
        <v>8917</v>
      </c>
      <c r="I8543">
        <v>9730206</v>
      </c>
      <c r="J8543">
        <v>212955000</v>
      </c>
      <c r="K8543" t="s">
        <v>1443</v>
      </c>
      <c r="L8543" t="s">
        <v>1308</v>
      </c>
    </row>
    <row r="8544" spans="8:12" x14ac:dyDescent="0.25">
      <c r="H8544" t="s">
        <v>8918</v>
      </c>
      <c r="I8544">
        <v>9462495</v>
      </c>
      <c r="J8544">
        <v>636092384</v>
      </c>
      <c r="K8544" t="s">
        <v>1464</v>
      </c>
      <c r="L8544" t="s">
        <v>1341</v>
      </c>
    </row>
    <row r="8545" spans="8:12" x14ac:dyDescent="0.25">
      <c r="H8545" t="s">
        <v>8919</v>
      </c>
      <c r="I8545">
        <v>9237864</v>
      </c>
      <c r="J8545">
        <v>220002000</v>
      </c>
      <c r="K8545" t="s">
        <v>1456</v>
      </c>
      <c r="L8545" t="s">
        <v>1326</v>
      </c>
    </row>
    <row r="8546" spans="8:12" x14ac:dyDescent="0.25">
      <c r="H8546" t="s">
        <v>8920</v>
      </c>
      <c r="I8546">
        <v>9199153</v>
      </c>
      <c r="J8546">
        <v>304728000</v>
      </c>
      <c r="K8546" t="s">
        <v>1294</v>
      </c>
      <c r="L8546" t="s">
        <v>1295</v>
      </c>
    </row>
    <row r="8547" spans="8:12" x14ac:dyDescent="0.25">
      <c r="H8547" t="s">
        <v>8921</v>
      </c>
      <c r="I8547">
        <v>9271236</v>
      </c>
      <c r="J8547">
        <v>538005034</v>
      </c>
      <c r="K8547" t="s">
        <v>1437</v>
      </c>
      <c r="L8547" t="s">
        <v>1362</v>
      </c>
    </row>
    <row r="8548" spans="8:12" x14ac:dyDescent="0.25">
      <c r="H8548" t="s">
        <v>8922</v>
      </c>
      <c r="I8548">
        <v>9200859</v>
      </c>
      <c r="J8548">
        <v>253332000</v>
      </c>
      <c r="K8548" t="s">
        <v>1615</v>
      </c>
      <c r="L8548" t="s">
        <v>1362</v>
      </c>
    </row>
    <row r="8549" spans="8:12" x14ac:dyDescent="0.25">
      <c r="H8549" t="s">
        <v>8923</v>
      </c>
      <c r="I8549">
        <v>7819864</v>
      </c>
      <c r="J8549">
        <v>304822000</v>
      </c>
      <c r="K8549" t="s">
        <v>1294</v>
      </c>
      <c r="L8549" t="s">
        <v>1295</v>
      </c>
    </row>
    <row r="8550" spans="8:12" x14ac:dyDescent="0.25">
      <c r="H8550" t="s">
        <v>8924</v>
      </c>
      <c r="I8550">
        <v>9570840</v>
      </c>
      <c r="J8550">
        <v>229148000</v>
      </c>
      <c r="L8550" t="s">
        <v>1341</v>
      </c>
    </row>
    <row r="8551" spans="8:12" x14ac:dyDescent="0.25">
      <c r="H8551" t="s">
        <v>8925</v>
      </c>
      <c r="I8551">
        <v>9424132</v>
      </c>
      <c r="J8551">
        <v>235088471</v>
      </c>
      <c r="L8551" t="s">
        <v>1341</v>
      </c>
    </row>
    <row r="8552" spans="8:12" x14ac:dyDescent="0.25">
      <c r="H8552" t="s">
        <v>8925</v>
      </c>
      <c r="I8552">
        <v>9424132</v>
      </c>
      <c r="J8552">
        <v>219582000</v>
      </c>
      <c r="K8552" t="s">
        <v>1456</v>
      </c>
      <c r="L8552" t="s">
        <v>1341</v>
      </c>
    </row>
    <row r="8553" spans="8:12" x14ac:dyDescent="0.25">
      <c r="H8553" t="s">
        <v>8926</v>
      </c>
      <c r="I8553">
        <v>9165827</v>
      </c>
      <c r="J8553">
        <v>422038600</v>
      </c>
      <c r="K8553" t="s">
        <v>1664</v>
      </c>
      <c r="L8553" t="s">
        <v>1295</v>
      </c>
    </row>
    <row r="8554" spans="8:12" x14ac:dyDescent="0.25">
      <c r="H8554" t="s">
        <v>8927</v>
      </c>
      <c r="I8554">
        <v>9208007</v>
      </c>
      <c r="J8554">
        <v>672704000</v>
      </c>
      <c r="K8554" t="s">
        <v>2192</v>
      </c>
      <c r="L8554" t="s">
        <v>1614</v>
      </c>
    </row>
    <row r="8555" spans="8:12" x14ac:dyDescent="0.25">
      <c r="H8555" t="s">
        <v>8928</v>
      </c>
      <c r="I8555">
        <v>9452452</v>
      </c>
      <c r="J8555">
        <v>256678000</v>
      </c>
      <c r="K8555" t="s">
        <v>1340</v>
      </c>
      <c r="L8555" t="s">
        <v>1341</v>
      </c>
    </row>
    <row r="8556" spans="8:12" x14ac:dyDescent="0.25">
      <c r="H8556" t="s">
        <v>8929</v>
      </c>
      <c r="I8556">
        <v>9390903</v>
      </c>
      <c r="J8556">
        <v>372373000</v>
      </c>
      <c r="L8556" t="s">
        <v>1326</v>
      </c>
    </row>
    <row r="8557" spans="8:12" x14ac:dyDescent="0.25">
      <c r="H8557" t="s">
        <v>8930</v>
      </c>
      <c r="I8557">
        <v>8204676</v>
      </c>
      <c r="J8557">
        <v>671535000</v>
      </c>
      <c r="K8557" t="s">
        <v>1311</v>
      </c>
      <c r="L8557" t="s">
        <v>1295</v>
      </c>
    </row>
    <row r="8558" spans="8:12" x14ac:dyDescent="0.25">
      <c r="H8558" t="s">
        <v>8931</v>
      </c>
      <c r="I8558">
        <v>7433347</v>
      </c>
      <c r="J8558">
        <v>677037200</v>
      </c>
      <c r="K8558" t="s">
        <v>1305</v>
      </c>
      <c r="L8558" t="s">
        <v>1341</v>
      </c>
    </row>
    <row r="8559" spans="8:12" x14ac:dyDescent="0.25">
      <c r="H8559" t="s">
        <v>8932</v>
      </c>
      <c r="I8559">
        <v>9132662</v>
      </c>
      <c r="J8559">
        <v>374378000</v>
      </c>
      <c r="L8559" t="s">
        <v>1341</v>
      </c>
    </row>
    <row r="8560" spans="8:12" x14ac:dyDescent="0.25">
      <c r="H8560" t="s">
        <v>8932</v>
      </c>
      <c r="I8560">
        <v>9132662</v>
      </c>
      <c r="J8560">
        <v>271041731</v>
      </c>
      <c r="K8560" t="s">
        <v>1373</v>
      </c>
      <c r="L8560" t="s">
        <v>1341</v>
      </c>
    </row>
    <row r="8561" spans="8:12" x14ac:dyDescent="0.25">
      <c r="H8561" t="s">
        <v>8933</v>
      </c>
      <c r="I8561">
        <v>9469455</v>
      </c>
      <c r="J8561">
        <v>353339000</v>
      </c>
      <c r="K8561" t="s">
        <v>1332</v>
      </c>
      <c r="L8561" t="s">
        <v>1326</v>
      </c>
    </row>
    <row r="8562" spans="8:12" x14ac:dyDescent="0.25">
      <c r="H8562" t="s">
        <v>8934</v>
      </c>
      <c r="I8562">
        <v>9137739</v>
      </c>
      <c r="J8562">
        <v>636016929</v>
      </c>
      <c r="K8562" t="s">
        <v>1464</v>
      </c>
      <c r="L8562" t="s">
        <v>1295</v>
      </c>
    </row>
    <row r="8563" spans="8:12" x14ac:dyDescent="0.25">
      <c r="H8563" t="s">
        <v>8935</v>
      </c>
      <c r="I8563">
        <v>9336830</v>
      </c>
      <c r="J8563">
        <v>305023000</v>
      </c>
      <c r="L8563" t="s">
        <v>1341</v>
      </c>
    </row>
    <row r="8564" spans="8:12" x14ac:dyDescent="0.25">
      <c r="H8564" t="s">
        <v>8936</v>
      </c>
      <c r="I8564">
        <v>8412560</v>
      </c>
      <c r="J8564">
        <v>671572000</v>
      </c>
      <c r="K8564" t="s">
        <v>1311</v>
      </c>
      <c r="L8564" t="s">
        <v>1295</v>
      </c>
    </row>
    <row r="8565" spans="8:12" x14ac:dyDescent="0.25">
      <c r="H8565" t="s">
        <v>8937</v>
      </c>
      <c r="I8565">
        <v>9433561</v>
      </c>
      <c r="J8565">
        <v>249475000</v>
      </c>
      <c r="K8565" t="s">
        <v>1340</v>
      </c>
      <c r="L8565" t="s">
        <v>1326</v>
      </c>
    </row>
    <row r="8566" spans="8:12" x14ac:dyDescent="0.25">
      <c r="H8566" t="s">
        <v>8938</v>
      </c>
      <c r="I8566">
        <v>9554042</v>
      </c>
      <c r="J8566">
        <v>538003569</v>
      </c>
      <c r="K8566" t="s">
        <v>1437</v>
      </c>
      <c r="L8566" t="s">
        <v>1341</v>
      </c>
    </row>
    <row r="8567" spans="8:12" x14ac:dyDescent="0.25">
      <c r="H8567" t="s">
        <v>8938</v>
      </c>
      <c r="I8567">
        <v>8935407</v>
      </c>
      <c r="J8567">
        <v>273447370</v>
      </c>
      <c r="K8567" t="s">
        <v>1297</v>
      </c>
      <c r="L8567" t="s">
        <v>1295</v>
      </c>
    </row>
    <row r="8568" spans="8:12" x14ac:dyDescent="0.25">
      <c r="H8568" t="s">
        <v>8938</v>
      </c>
      <c r="I8568">
        <v>9391945</v>
      </c>
      <c r="J8568">
        <v>248033000</v>
      </c>
      <c r="K8568" t="s">
        <v>1340</v>
      </c>
      <c r="L8568" t="s">
        <v>1362</v>
      </c>
    </row>
    <row r="8569" spans="8:12" x14ac:dyDescent="0.25">
      <c r="H8569" t="s">
        <v>8938</v>
      </c>
      <c r="I8569">
        <v>9004463</v>
      </c>
      <c r="J8569">
        <v>209384000</v>
      </c>
      <c r="K8569" t="s">
        <v>1443</v>
      </c>
      <c r="L8569" t="s">
        <v>1295</v>
      </c>
    </row>
    <row r="8570" spans="8:12" x14ac:dyDescent="0.25">
      <c r="H8570" t="s">
        <v>267</v>
      </c>
      <c r="I8570">
        <v>9385075</v>
      </c>
      <c r="J8570">
        <v>235102768</v>
      </c>
      <c r="K8570" t="s">
        <v>1558</v>
      </c>
      <c r="L8570" t="s">
        <v>1295</v>
      </c>
    </row>
    <row r="8571" spans="8:12" x14ac:dyDescent="0.25">
      <c r="H8571" t="s">
        <v>8939</v>
      </c>
      <c r="I8571">
        <v>9334997</v>
      </c>
      <c r="J8571">
        <v>548735000</v>
      </c>
      <c r="K8571" t="s">
        <v>1988</v>
      </c>
      <c r="L8571" t="s">
        <v>1295</v>
      </c>
    </row>
    <row r="8572" spans="8:12" x14ac:dyDescent="0.25">
      <c r="H8572" t="s">
        <v>8940</v>
      </c>
      <c r="I8572">
        <v>9701023</v>
      </c>
      <c r="J8572">
        <v>374243000</v>
      </c>
      <c r="L8572" t="s">
        <v>1308</v>
      </c>
    </row>
    <row r="8573" spans="8:12" x14ac:dyDescent="0.25">
      <c r="H8573" t="s">
        <v>8941</v>
      </c>
      <c r="I8573">
        <v>9425564</v>
      </c>
      <c r="J8573">
        <v>538004150</v>
      </c>
      <c r="K8573" t="s">
        <v>1437</v>
      </c>
      <c r="L8573" t="s">
        <v>1362</v>
      </c>
    </row>
    <row r="8574" spans="8:12" x14ac:dyDescent="0.25">
      <c r="H8574" t="s">
        <v>8942</v>
      </c>
      <c r="I8574">
        <v>9638862</v>
      </c>
      <c r="J8574">
        <v>356016000</v>
      </c>
      <c r="K8574" t="s">
        <v>1332</v>
      </c>
      <c r="L8574" t="s">
        <v>1308</v>
      </c>
    </row>
    <row r="8575" spans="8:12" x14ac:dyDescent="0.25">
      <c r="H8575" t="s">
        <v>8943</v>
      </c>
      <c r="I8575">
        <v>8321101</v>
      </c>
      <c r="J8575">
        <v>373808000</v>
      </c>
      <c r="L8575" t="s">
        <v>1341</v>
      </c>
    </row>
    <row r="8576" spans="8:12" x14ac:dyDescent="0.25">
      <c r="H8576" t="s">
        <v>8944</v>
      </c>
      <c r="I8576">
        <v>9289776</v>
      </c>
      <c r="J8576">
        <v>538005423</v>
      </c>
      <c r="K8576" t="s">
        <v>1437</v>
      </c>
      <c r="L8576" t="s">
        <v>1362</v>
      </c>
    </row>
    <row r="8577" spans="8:12" x14ac:dyDescent="0.25">
      <c r="H8577" t="s">
        <v>594</v>
      </c>
      <c r="I8577">
        <v>9449261</v>
      </c>
      <c r="J8577">
        <v>477982700</v>
      </c>
      <c r="K8577" t="s">
        <v>1348</v>
      </c>
      <c r="L8577" t="s">
        <v>1308</v>
      </c>
    </row>
    <row r="8578" spans="8:12" x14ac:dyDescent="0.25">
      <c r="H8578" t="s">
        <v>594</v>
      </c>
      <c r="I8578">
        <v>9623738</v>
      </c>
      <c r="J8578">
        <v>373442000</v>
      </c>
      <c r="L8578" t="s">
        <v>1308</v>
      </c>
    </row>
    <row r="8579" spans="8:12" x14ac:dyDescent="0.25">
      <c r="H8579" t="s">
        <v>8945</v>
      </c>
      <c r="I8579">
        <v>9290830</v>
      </c>
      <c r="J8579">
        <v>538003889</v>
      </c>
      <c r="K8579" t="s">
        <v>1437</v>
      </c>
      <c r="L8579" t="s">
        <v>1362</v>
      </c>
    </row>
    <row r="8580" spans="8:12" x14ac:dyDescent="0.25">
      <c r="H8580" t="s">
        <v>8946</v>
      </c>
      <c r="I8580">
        <v>9488592</v>
      </c>
      <c r="J8580">
        <v>636016560</v>
      </c>
      <c r="K8580" t="s">
        <v>1464</v>
      </c>
      <c r="L8580" t="s">
        <v>1308</v>
      </c>
    </row>
    <row r="8581" spans="8:12" x14ac:dyDescent="0.25">
      <c r="H8581" t="s">
        <v>8947</v>
      </c>
      <c r="I8581">
        <v>9594896</v>
      </c>
      <c r="J8581">
        <v>566965000</v>
      </c>
      <c r="L8581" t="s">
        <v>1362</v>
      </c>
    </row>
    <row r="8582" spans="8:12" x14ac:dyDescent="0.25">
      <c r="H8582" t="s">
        <v>8948</v>
      </c>
      <c r="I8582">
        <v>8315499</v>
      </c>
      <c r="J8582">
        <v>271044082</v>
      </c>
      <c r="K8582" t="s">
        <v>1373</v>
      </c>
      <c r="L8582" t="s">
        <v>1295</v>
      </c>
    </row>
    <row r="8583" spans="8:12" x14ac:dyDescent="0.25">
      <c r="H8583" t="s">
        <v>8949</v>
      </c>
      <c r="I8583">
        <v>9462483</v>
      </c>
      <c r="J8583">
        <v>636092383</v>
      </c>
      <c r="K8583" t="s">
        <v>1464</v>
      </c>
      <c r="L8583" t="s">
        <v>1341</v>
      </c>
    </row>
    <row r="8584" spans="8:12" x14ac:dyDescent="0.25">
      <c r="H8584" t="s">
        <v>8950</v>
      </c>
      <c r="I8584">
        <v>9498236</v>
      </c>
      <c r="J8584">
        <v>372541000</v>
      </c>
      <c r="L8584" t="s">
        <v>1341</v>
      </c>
    </row>
    <row r="8585" spans="8:12" x14ac:dyDescent="0.25">
      <c r="H8585" t="s">
        <v>8950</v>
      </c>
      <c r="I8585">
        <v>8801060</v>
      </c>
      <c r="J8585">
        <v>230017000</v>
      </c>
      <c r="K8585" t="s">
        <v>1432</v>
      </c>
      <c r="L8585" t="s">
        <v>1295</v>
      </c>
    </row>
    <row r="8586" spans="8:12" x14ac:dyDescent="0.25">
      <c r="H8586" t="s">
        <v>8951</v>
      </c>
      <c r="I8586">
        <v>9497177</v>
      </c>
      <c r="J8586">
        <v>235080614</v>
      </c>
      <c r="K8586" t="s">
        <v>1558</v>
      </c>
      <c r="L8586" t="s">
        <v>1341</v>
      </c>
    </row>
    <row r="8587" spans="8:12" x14ac:dyDescent="0.25">
      <c r="H8587" t="s">
        <v>8952</v>
      </c>
      <c r="I8587">
        <v>9320520</v>
      </c>
      <c r="J8587">
        <v>235008900</v>
      </c>
      <c r="K8587" t="s">
        <v>1558</v>
      </c>
      <c r="L8587" t="s">
        <v>1295</v>
      </c>
    </row>
    <row r="8588" spans="8:12" x14ac:dyDescent="0.25">
      <c r="H8588" t="s">
        <v>8953</v>
      </c>
      <c r="I8588">
        <v>9525223</v>
      </c>
      <c r="J8588">
        <v>235089934</v>
      </c>
      <c r="K8588" t="s">
        <v>1558</v>
      </c>
      <c r="L8588" t="s">
        <v>1346</v>
      </c>
    </row>
    <row r="8589" spans="8:12" x14ac:dyDescent="0.25">
      <c r="H8589" t="s">
        <v>8954</v>
      </c>
      <c r="I8589">
        <v>9238222</v>
      </c>
      <c r="J8589">
        <v>235087134</v>
      </c>
      <c r="K8589" t="s">
        <v>1558</v>
      </c>
      <c r="L8589" t="s">
        <v>1341</v>
      </c>
    </row>
    <row r="8590" spans="8:12" x14ac:dyDescent="0.25">
      <c r="H8590" t="s">
        <v>8955</v>
      </c>
      <c r="I8590">
        <v>1029664</v>
      </c>
      <c r="J8590">
        <v>366997710</v>
      </c>
      <c r="K8590" t="s">
        <v>1431</v>
      </c>
      <c r="L8590" t="s">
        <v>1329</v>
      </c>
    </row>
    <row r="8591" spans="8:12" x14ac:dyDescent="0.25">
      <c r="H8591" t="s">
        <v>8956</v>
      </c>
      <c r="I8591">
        <v>9130470</v>
      </c>
      <c r="J8591">
        <v>232566000</v>
      </c>
      <c r="K8591" t="s">
        <v>1558</v>
      </c>
      <c r="L8591" t="s">
        <v>1362</v>
      </c>
    </row>
    <row r="8592" spans="8:12" x14ac:dyDescent="0.25">
      <c r="H8592" t="s">
        <v>8957</v>
      </c>
      <c r="I8592">
        <v>9145360</v>
      </c>
      <c r="J8592">
        <v>271002305</v>
      </c>
      <c r="K8592" t="s">
        <v>1373</v>
      </c>
      <c r="L8592" t="s">
        <v>1295</v>
      </c>
    </row>
    <row r="8593" spans="8:12" x14ac:dyDescent="0.25">
      <c r="H8593" t="s">
        <v>8958</v>
      </c>
      <c r="I8593">
        <v>9542128</v>
      </c>
      <c r="J8593">
        <v>565894000</v>
      </c>
      <c r="L8593" t="s">
        <v>1362</v>
      </c>
    </row>
    <row r="8594" spans="8:12" x14ac:dyDescent="0.25">
      <c r="H8594" t="s">
        <v>8959</v>
      </c>
      <c r="I8594">
        <v>8816388</v>
      </c>
      <c r="J8594">
        <v>470962000</v>
      </c>
      <c r="K8594" t="s">
        <v>1403</v>
      </c>
      <c r="L8594" t="s">
        <v>1313</v>
      </c>
    </row>
    <row r="8595" spans="8:12" x14ac:dyDescent="0.25">
      <c r="H8595" t="s">
        <v>8960</v>
      </c>
      <c r="I8595">
        <v>8600777</v>
      </c>
      <c r="J8595">
        <v>470554000</v>
      </c>
      <c r="K8595" t="s">
        <v>1403</v>
      </c>
      <c r="L8595" t="s">
        <v>2421</v>
      </c>
    </row>
    <row r="8596" spans="8:12" x14ac:dyDescent="0.25">
      <c r="H8596" t="s">
        <v>8961</v>
      </c>
      <c r="I8596">
        <v>9603659</v>
      </c>
      <c r="J8596">
        <v>566210000</v>
      </c>
      <c r="L8596" t="s">
        <v>1362</v>
      </c>
    </row>
    <row r="8597" spans="8:12" x14ac:dyDescent="0.25">
      <c r="H8597" t="s">
        <v>8962</v>
      </c>
      <c r="I8597">
        <v>9374703</v>
      </c>
      <c r="J8597">
        <v>244995000</v>
      </c>
      <c r="K8597" t="s">
        <v>1387</v>
      </c>
      <c r="L8597" t="s">
        <v>1295</v>
      </c>
    </row>
    <row r="8598" spans="8:12" x14ac:dyDescent="0.25">
      <c r="H8598" t="s">
        <v>8963</v>
      </c>
      <c r="I8598">
        <v>9424091</v>
      </c>
      <c r="J8598">
        <v>219617000</v>
      </c>
      <c r="K8598" t="s">
        <v>1456</v>
      </c>
      <c r="L8598" t="s">
        <v>1341</v>
      </c>
    </row>
    <row r="8599" spans="8:12" x14ac:dyDescent="0.25">
      <c r="H8599" t="s">
        <v>8964</v>
      </c>
      <c r="I8599">
        <v>9363508</v>
      </c>
      <c r="J8599">
        <v>236330000</v>
      </c>
      <c r="K8599" t="s">
        <v>1383</v>
      </c>
      <c r="L8599" t="s">
        <v>1295</v>
      </c>
    </row>
    <row r="8600" spans="8:12" x14ac:dyDescent="0.25">
      <c r="H8600" t="s">
        <v>8965</v>
      </c>
      <c r="I8600">
        <v>9676606</v>
      </c>
      <c r="J8600">
        <v>229909000</v>
      </c>
      <c r="L8600" t="s">
        <v>1308</v>
      </c>
    </row>
    <row r="8601" spans="8:12" x14ac:dyDescent="0.25">
      <c r="H8601" t="s">
        <v>8966</v>
      </c>
      <c r="I8601">
        <v>9540869</v>
      </c>
      <c r="J8601">
        <v>636092155</v>
      </c>
      <c r="K8601" t="s">
        <v>1464</v>
      </c>
      <c r="L8601" t="s">
        <v>1341</v>
      </c>
    </row>
    <row r="8602" spans="8:12" x14ac:dyDescent="0.25">
      <c r="H8602" t="s">
        <v>8967</v>
      </c>
      <c r="I8602">
        <v>9105085</v>
      </c>
      <c r="J8602">
        <v>259706000</v>
      </c>
      <c r="K8602" t="s">
        <v>1335</v>
      </c>
      <c r="L8602" t="s">
        <v>1326</v>
      </c>
    </row>
    <row r="8603" spans="8:12" x14ac:dyDescent="0.25">
      <c r="H8603" t="s">
        <v>8968</v>
      </c>
      <c r="I8603">
        <v>9304083</v>
      </c>
      <c r="J8603">
        <v>256142000</v>
      </c>
      <c r="K8603" t="s">
        <v>1340</v>
      </c>
      <c r="L8603" t="s">
        <v>1341</v>
      </c>
    </row>
    <row r="8604" spans="8:12" x14ac:dyDescent="0.25">
      <c r="H8604" t="s">
        <v>8969</v>
      </c>
      <c r="I8604">
        <v>9005780</v>
      </c>
      <c r="J8604">
        <v>636016000</v>
      </c>
      <c r="K8604" t="s">
        <v>1464</v>
      </c>
      <c r="L8604" t="s">
        <v>1362</v>
      </c>
    </row>
    <row r="8605" spans="8:12" x14ac:dyDescent="0.25">
      <c r="H8605" t="s">
        <v>8969</v>
      </c>
      <c r="I8605">
        <v>9580182</v>
      </c>
      <c r="J8605">
        <v>357494000</v>
      </c>
      <c r="K8605" t="s">
        <v>1332</v>
      </c>
      <c r="L8605" t="s">
        <v>1586</v>
      </c>
    </row>
    <row r="8606" spans="8:12" x14ac:dyDescent="0.25">
      <c r="H8606" t="s">
        <v>8970</v>
      </c>
      <c r="I8606">
        <v>9394909</v>
      </c>
      <c r="J8606">
        <v>538005790</v>
      </c>
      <c r="K8606" t="s">
        <v>1437</v>
      </c>
      <c r="L8606" t="s">
        <v>1308</v>
      </c>
    </row>
    <row r="8607" spans="8:12" x14ac:dyDescent="0.25">
      <c r="H8607" t="s">
        <v>8970</v>
      </c>
      <c r="I8607">
        <v>9394909</v>
      </c>
      <c r="J8607">
        <v>240744000</v>
      </c>
      <c r="L8607" t="s">
        <v>1308</v>
      </c>
    </row>
    <row r="8608" spans="8:12" x14ac:dyDescent="0.25">
      <c r="H8608" t="s">
        <v>8971</v>
      </c>
      <c r="I8608">
        <v>9240720</v>
      </c>
      <c r="J8608">
        <v>311459000</v>
      </c>
      <c r="K8608" t="s">
        <v>1609</v>
      </c>
      <c r="L8608" t="s">
        <v>1326</v>
      </c>
    </row>
    <row r="8609" spans="8:12" x14ac:dyDescent="0.25">
      <c r="H8609" t="s">
        <v>8972</v>
      </c>
      <c r="I8609">
        <v>9394519</v>
      </c>
      <c r="J8609">
        <v>235068963</v>
      </c>
      <c r="K8609" t="s">
        <v>1558</v>
      </c>
      <c r="L8609" t="s">
        <v>1326</v>
      </c>
    </row>
    <row r="8610" spans="8:12" x14ac:dyDescent="0.25">
      <c r="H8610" t="s">
        <v>8973</v>
      </c>
      <c r="I8610">
        <v>9188934</v>
      </c>
      <c r="J8610">
        <v>249585000</v>
      </c>
      <c r="K8610" t="s">
        <v>1340</v>
      </c>
      <c r="L8610" t="s">
        <v>1295</v>
      </c>
    </row>
    <row r="8611" spans="8:12" x14ac:dyDescent="0.25">
      <c r="H8611" t="s">
        <v>8973</v>
      </c>
      <c r="I8611">
        <v>8008101</v>
      </c>
      <c r="J8611">
        <v>207320000</v>
      </c>
      <c r="K8611" t="s">
        <v>1782</v>
      </c>
      <c r="L8611" t="s">
        <v>1295</v>
      </c>
    </row>
    <row r="8612" spans="8:12" x14ac:dyDescent="0.25">
      <c r="H8612" t="s">
        <v>8974</v>
      </c>
      <c r="I8612">
        <v>9707649</v>
      </c>
      <c r="J8612">
        <v>636017277</v>
      </c>
      <c r="K8612" t="s">
        <v>1464</v>
      </c>
      <c r="L8612" t="s">
        <v>1308</v>
      </c>
    </row>
    <row r="8613" spans="8:12" x14ac:dyDescent="0.25">
      <c r="H8613" t="s">
        <v>8974</v>
      </c>
      <c r="I8613">
        <v>9707649</v>
      </c>
      <c r="J8613">
        <v>212443000</v>
      </c>
      <c r="K8613" t="s">
        <v>1443</v>
      </c>
      <c r="L8613" t="s">
        <v>1308</v>
      </c>
    </row>
    <row r="8614" spans="8:12" x14ac:dyDescent="0.25">
      <c r="H8614" t="s">
        <v>8975</v>
      </c>
      <c r="I8614">
        <v>9271509</v>
      </c>
      <c r="J8614">
        <v>538004135</v>
      </c>
      <c r="K8614" t="s">
        <v>1437</v>
      </c>
      <c r="L8614" t="s">
        <v>1329</v>
      </c>
    </row>
    <row r="8615" spans="8:12" x14ac:dyDescent="0.25">
      <c r="H8615" t="s">
        <v>8976</v>
      </c>
      <c r="I8615">
        <v>9290220</v>
      </c>
      <c r="J8615">
        <v>563325000</v>
      </c>
      <c r="K8615" t="s">
        <v>1441</v>
      </c>
      <c r="L8615" t="s">
        <v>1362</v>
      </c>
    </row>
    <row r="8616" spans="8:12" x14ac:dyDescent="0.25">
      <c r="H8616" t="s">
        <v>8977</v>
      </c>
      <c r="I8616">
        <v>9598684</v>
      </c>
      <c r="J8616">
        <v>215692000</v>
      </c>
      <c r="K8616" t="s">
        <v>1340</v>
      </c>
      <c r="L8616" t="s">
        <v>1295</v>
      </c>
    </row>
    <row r="8617" spans="8:12" x14ac:dyDescent="0.25">
      <c r="H8617" t="s">
        <v>8978</v>
      </c>
      <c r="I8617">
        <v>9148104</v>
      </c>
      <c r="J8617">
        <v>305226000</v>
      </c>
      <c r="L8617" t="s">
        <v>1295</v>
      </c>
    </row>
    <row r="8618" spans="8:12" x14ac:dyDescent="0.25">
      <c r="H8618" t="s">
        <v>8979</v>
      </c>
      <c r="I8618">
        <v>9342164</v>
      </c>
      <c r="J8618">
        <v>305190000</v>
      </c>
      <c r="L8618" t="s">
        <v>1295</v>
      </c>
    </row>
    <row r="8619" spans="8:12" x14ac:dyDescent="0.25">
      <c r="H8619" t="s">
        <v>8980</v>
      </c>
      <c r="I8619">
        <v>9552044</v>
      </c>
      <c r="J8619">
        <v>305711000</v>
      </c>
      <c r="L8619" t="s">
        <v>1295</v>
      </c>
    </row>
    <row r="8620" spans="8:12" x14ac:dyDescent="0.25">
      <c r="H8620" t="s">
        <v>8981</v>
      </c>
      <c r="I8620">
        <v>9552032</v>
      </c>
      <c r="J8620">
        <v>305712000</v>
      </c>
      <c r="L8620" t="s">
        <v>1295</v>
      </c>
    </row>
    <row r="8621" spans="8:12" x14ac:dyDescent="0.25">
      <c r="H8621" t="s">
        <v>8982</v>
      </c>
      <c r="I8621">
        <v>9511648</v>
      </c>
      <c r="J8621">
        <v>305561000</v>
      </c>
      <c r="L8621" t="s">
        <v>1295</v>
      </c>
    </row>
    <row r="8622" spans="8:12" x14ac:dyDescent="0.25">
      <c r="H8622" t="s">
        <v>8983</v>
      </c>
      <c r="I8622">
        <v>9213894</v>
      </c>
      <c r="J8622">
        <v>304877000</v>
      </c>
      <c r="K8622" t="s">
        <v>1294</v>
      </c>
      <c r="L8622" t="s">
        <v>1295</v>
      </c>
    </row>
    <row r="8623" spans="8:12" x14ac:dyDescent="0.25">
      <c r="H8623" t="s">
        <v>8984</v>
      </c>
      <c r="I8623">
        <v>9342152</v>
      </c>
      <c r="J8623">
        <v>210329000</v>
      </c>
      <c r="K8623" t="s">
        <v>1443</v>
      </c>
      <c r="L8623" t="s">
        <v>1295</v>
      </c>
    </row>
    <row r="8624" spans="8:12" x14ac:dyDescent="0.25">
      <c r="H8624" t="s">
        <v>8985</v>
      </c>
      <c r="I8624">
        <v>9393785</v>
      </c>
      <c r="J8624">
        <v>305507000</v>
      </c>
      <c r="L8624" t="s">
        <v>1295</v>
      </c>
    </row>
    <row r="8625" spans="8:12" x14ac:dyDescent="0.25">
      <c r="H8625" t="s">
        <v>8986</v>
      </c>
      <c r="I8625">
        <v>9372212</v>
      </c>
      <c r="J8625">
        <v>305274000</v>
      </c>
      <c r="L8625" t="s">
        <v>1295</v>
      </c>
    </row>
    <row r="8626" spans="8:12" x14ac:dyDescent="0.25">
      <c r="H8626" t="s">
        <v>8987</v>
      </c>
      <c r="I8626">
        <v>9073086</v>
      </c>
      <c r="J8626">
        <v>304142000</v>
      </c>
      <c r="K8626" t="s">
        <v>1294</v>
      </c>
      <c r="L8626" t="s">
        <v>1295</v>
      </c>
    </row>
    <row r="8627" spans="8:12" x14ac:dyDescent="0.25">
      <c r="H8627" t="s">
        <v>8988</v>
      </c>
      <c r="I8627">
        <v>9552068</v>
      </c>
      <c r="J8627">
        <v>305770000</v>
      </c>
      <c r="L8627" t="s">
        <v>1295</v>
      </c>
    </row>
    <row r="8628" spans="8:12" x14ac:dyDescent="0.25">
      <c r="H8628" t="s">
        <v>8989</v>
      </c>
      <c r="I8628">
        <v>9552056</v>
      </c>
      <c r="J8628">
        <v>305771000</v>
      </c>
      <c r="L8628" t="s">
        <v>1295</v>
      </c>
    </row>
    <row r="8629" spans="8:12" x14ac:dyDescent="0.25">
      <c r="H8629" t="s">
        <v>8990</v>
      </c>
      <c r="I8629">
        <v>9144392</v>
      </c>
      <c r="J8629">
        <v>309805000</v>
      </c>
      <c r="K8629" t="s">
        <v>1609</v>
      </c>
      <c r="L8629" t="s">
        <v>1295</v>
      </c>
    </row>
    <row r="8630" spans="8:12" x14ac:dyDescent="0.25">
      <c r="H8630" t="s">
        <v>8991</v>
      </c>
      <c r="I8630">
        <v>9529188</v>
      </c>
      <c r="J8630">
        <v>246090000</v>
      </c>
      <c r="K8630" t="s">
        <v>1387</v>
      </c>
      <c r="L8630" t="s">
        <v>1295</v>
      </c>
    </row>
    <row r="8631" spans="8:12" x14ac:dyDescent="0.25">
      <c r="H8631" t="s">
        <v>8992</v>
      </c>
      <c r="I8631">
        <v>9127083</v>
      </c>
      <c r="J8631">
        <v>567048000</v>
      </c>
      <c r="K8631" t="s">
        <v>1861</v>
      </c>
      <c r="L8631" t="s">
        <v>1341</v>
      </c>
    </row>
    <row r="8632" spans="8:12" x14ac:dyDescent="0.25">
      <c r="H8632" t="s">
        <v>8993</v>
      </c>
      <c r="I8632">
        <v>9163910</v>
      </c>
      <c r="J8632">
        <v>244850515</v>
      </c>
      <c r="K8632" t="s">
        <v>1387</v>
      </c>
      <c r="L8632" t="s">
        <v>1329</v>
      </c>
    </row>
    <row r="8633" spans="8:12" x14ac:dyDescent="0.25">
      <c r="H8633" t="s">
        <v>8994</v>
      </c>
      <c r="I8633">
        <v>8990172</v>
      </c>
      <c r="J8633">
        <v>413695260</v>
      </c>
      <c r="K8633" t="s">
        <v>1328</v>
      </c>
      <c r="L8633" t="s">
        <v>1308</v>
      </c>
    </row>
    <row r="8634" spans="8:12" x14ac:dyDescent="0.25">
      <c r="H8634" t="s">
        <v>8994</v>
      </c>
      <c r="I8634">
        <v>8990172</v>
      </c>
      <c r="J8634">
        <v>334585000</v>
      </c>
      <c r="K8634" t="s">
        <v>2211</v>
      </c>
      <c r="L8634" t="s">
        <v>1308</v>
      </c>
    </row>
    <row r="8635" spans="8:12" x14ac:dyDescent="0.25">
      <c r="H8635" t="s">
        <v>8995</v>
      </c>
      <c r="I8635">
        <v>9577599</v>
      </c>
      <c r="J8635">
        <v>413826000</v>
      </c>
      <c r="K8635" t="s">
        <v>1328</v>
      </c>
      <c r="L8635" t="s">
        <v>1308</v>
      </c>
    </row>
    <row r="8636" spans="8:12" x14ac:dyDescent="0.25">
      <c r="H8636" t="s">
        <v>8996</v>
      </c>
      <c r="I8636">
        <v>9618496</v>
      </c>
      <c r="J8636">
        <v>413695920</v>
      </c>
      <c r="K8636" t="s">
        <v>1328</v>
      </c>
      <c r="L8636" t="s">
        <v>1308</v>
      </c>
    </row>
    <row r="8637" spans="8:12" x14ac:dyDescent="0.25">
      <c r="H8637" t="s">
        <v>8997</v>
      </c>
      <c r="I8637">
        <v>9396036</v>
      </c>
      <c r="J8637">
        <v>413690280</v>
      </c>
      <c r="K8637" t="s">
        <v>1328</v>
      </c>
      <c r="L8637" t="s">
        <v>1295</v>
      </c>
    </row>
    <row r="8638" spans="8:12" x14ac:dyDescent="0.25">
      <c r="H8638" t="s">
        <v>8998</v>
      </c>
      <c r="I8638">
        <v>9216743</v>
      </c>
      <c r="J8638">
        <v>412441720</v>
      </c>
      <c r="K8638" t="s">
        <v>1328</v>
      </c>
      <c r="L8638" t="s">
        <v>1308</v>
      </c>
    </row>
    <row r="8639" spans="8:12" x14ac:dyDescent="0.25">
      <c r="H8639" t="s">
        <v>8999</v>
      </c>
      <c r="I8639">
        <v>8740967</v>
      </c>
      <c r="J8639">
        <v>413691850</v>
      </c>
      <c r="K8639" t="s">
        <v>1328</v>
      </c>
      <c r="L8639" t="s">
        <v>1308</v>
      </c>
    </row>
    <row r="8640" spans="8:12" x14ac:dyDescent="0.25">
      <c r="H8640" t="s">
        <v>9000</v>
      </c>
      <c r="I8640">
        <v>8740979</v>
      </c>
      <c r="J8640">
        <v>413497000</v>
      </c>
      <c r="K8640" t="s">
        <v>1328</v>
      </c>
      <c r="L8640" t="s">
        <v>1308</v>
      </c>
    </row>
    <row r="8641" spans="8:12" x14ac:dyDescent="0.25">
      <c r="H8641" t="s">
        <v>9001</v>
      </c>
      <c r="I8641">
        <v>9650705</v>
      </c>
      <c r="J8641">
        <v>413696480</v>
      </c>
      <c r="K8641" t="s">
        <v>1328</v>
      </c>
      <c r="L8641" t="s">
        <v>1308</v>
      </c>
    </row>
    <row r="8642" spans="8:12" x14ac:dyDescent="0.25">
      <c r="H8642" t="s">
        <v>9002</v>
      </c>
      <c r="I8642">
        <v>9708394</v>
      </c>
      <c r="J8642">
        <v>564119000</v>
      </c>
      <c r="K8642" t="s">
        <v>1441</v>
      </c>
      <c r="L8642" t="s">
        <v>1329</v>
      </c>
    </row>
    <row r="8643" spans="8:12" x14ac:dyDescent="0.25">
      <c r="H8643" t="s">
        <v>9003</v>
      </c>
      <c r="I8643">
        <v>7366037</v>
      </c>
      <c r="J8643">
        <v>720891000</v>
      </c>
      <c r="K8643" t="s">
        <v>1482</v>
      </c>
      <c r="L8643" t="s">
        <v>1295</v>
      </c>
    </row>
    <row r="8644" spans="8:12" x14ac:dyDescent="0.25">
      <c r="H8644" t="s">
        <v>9003</v>
      </c>
      <c r="I8644">
        <v>7366037</v>
      </c>
      <c r="J8644">
        <v>677016400</v>
      </c>
      <c r="K8644" t="s">
        <v>1305</v>
      </c>
      <c r="L8644" t="s">
        <v>1295</v>
      </c>
    </row>
    <row r="8645" spans="8:12" x14ac:dyDescent="0.25">
      <c r="H8645" t="s">
        <v>9004</v>
      </c>
      <c r="I8645">
        <v>9517082</v>
      </c>
      <c r="J8645">
        <v>273352050</v>
      </c>
      <c r="K8645" t="s">
        <v>1297</v>
      </c>
      <c r="L8645" t="s">
        <v>1326</v>
      </c>
    </row>
    <row r="8646" spans="8:12" x14ac:dyDescent="0.25">
      <c r="H8646" t="s">
        <v>9005</v>
      </c>
      <c r="I8646">
        <v>9662667</v>
      </c>
      <c r="J8646">
        <v>566849000</v>
      </c>
      <c r="L8646" t="s">
        <v>1362</v>
      </c>
    </row>
    <row r="8647" spans="8:12" x14ac:dyDescent="0.25">
      <c r="H8647" t="s">
        <v>9006</v>
      </c>
      <c r="I8647">
        <v>9570943</v>
      </c>
      <c r="J8647">
        <v>354864000</v>
      </c>
      <c r="K8647" t="s">
        <v>1332</v>
      </c>
      <c r="L8647" t="s">
        <v>1295</v>
      </c>
    </row>
    <row r="8648" spans="8:12" x14ac:dyDescent="0.25">
      <c r="H8648" t="s">
        <v>9007</v>
      </c>
      <c r="I8648">
        <v>9662679</v>
      </c>
      <c r="J8648">
        <v>566930000</v>
      </c>
      <c r="L8648" t="s">
        <v>1362</v>
      </c>
    </row>
    <row r="8649" spans="8:12" x14ac:dyDescent="0.25">
      <c r="H8649" t="s">
        <v>9008</v>
      </c>
      <c r="I8649">
        <v>9713923</v>
      </c>
      <c r="J8649">
        <v>373540000</v>
      </c>
      <c r="L8649" t="s">
        <v>1308</v>
      </c>
    </row>
    <row r="8650" spans="8:12" x14ac:dyDescent="0.25">
      <c r="H8650" t="s">
        <v>9009</v>
      </c>
      <c r="I8650">
        <v>9273650</v>
      </c>
      <c r="J8650">
        <v>564207000</v>
      </c>
      <c r="K8650" t="s">
        <v>1441</v>
      </c>
      <c r="L8650" t="s">
        <v>1326</v>
      </c>
    </row>
    <row r="8651" spans="8:12" x14ac:dyDescent="0.25">
      <c r="H8651" t="s">
        <v>9009</v>
      </c>
      <c r="I8651">
        <v>9131541</v>
      </c>
      <c r="J8651">
        <v>351391000</v>
      </c>
      <c r="K8651" t="s">
        <v>1332</v>
      </c>
      <c r="L8651" t="s">
        <v>1341</v>
      </c>
    </row>
    <row r="8652" spans="8:12" x14ac:dyDescent="0.25">
      <c r="H8652" t="s">
        <v>9009</v>
      </c>
      <c r="I8652">
        <v>9131541</v>
      </c>
      <c r="J8652">
        <v>351338497</v>
      </c>
      <c r="K8652" t="s">
        <v>1332</v>
      </c>
      <c r="L8652" t="s">
        <v>1341</v>
      </c>
    </row>
    <row r="8653" spans="8:12" x14ac:dyDescent="0.25">
      <c r="H8653" t="s">
        <v>9010</v>
      </c>
      <c r="I8653">
        <v>9488578</v>
      </c>
      <c r="J8653">
        <v>636092057</v>
      </c>
      <c r="K8653" t="s">
        <v>1464</v>
      </c>
      <c r="L8653" t="s">
        <v>1308</v>
      </c>
    </row>
    <row r="8654" spans="8:12" x14ac:dyDescent="0.25">
      <c r="H8654" t="s">
        <v>9011</v>
      </c>
      <c r="I8654">
        <v>9371725</v>
      </c>
      <c r="J8654">
        <v>219426000</v>
      </c>
      <c r="K8654" t="s">
        <v>1456</v>
      </c>
      <c r="L8654" t="s">
        <v>1326</v>
      </c>
    </row>
    <row r="8655" spans="8:12" x14ac:dyDescent="0.25">
      <c r="H8655" t="s">
        <v>9012</v>
      </c>
      <c r="I8655">
        <v>9169110</v>
      </c>
      <c r="J8655">
        <v>357153000</v>
      </c>
      <c r="K8655" t="s">
        <v>1332</v>
      </c>
      <c r="L8655" t="s">
        <v>1341</v>
      </c>
    </row>
    <row r="8656" spans="8:12" x14ac:dyDescent="0.25">
      <c r="H8656" t="s">
        <v>9013</v>
      </c>
      <c r="I8656">
        <v>9647318</v>
      </c>
      <c r="J8656">
        <v>305956000</v>
      </c>
      <c r="L8656" t="s">
        <v>1295</v>
      </c>
    </row>
    <row r="8657" spans="8:12" x14ac:dyDescent="0.25">
      <c r="H8657" t="s">
        <v>9014</v>
      </c>
      <c r="I8657">
        <v>9681508</v>
      </c>
      <c r="J8657">
        <v>353862000</v>
      </c>
      <c r="K8657" t="s">
        <v>1332</v>
      </c>
      <c r="L8657" t="s">
        <v>1308</v>
      </c>
    </row>
    <row r="8658" spans="8:12" x14ac:dyDescent="0.25">
      <c r="H8658" t="s">
        <v>9015</v>
      </c>
      <c r="I8658">
        <v>9662887</v>
      </c>
      <c r="J8658">
        <v>370001000</v>
      </c>
      <c r="L8658" t="s">
        <v>1313</v>
      </c>
    </row>
    <row r="8659" spans="8:12" x14ac:dyDescent="0.25">
      <c r="H8659" t="s">
        <v>9016</v>
      </c>
      <c r="I8659">
        <v>8771837</v>
      </c>
      <c r="J8659">
        <v>538005905</v>
      </c>
      <c r="K8659" t="s">
        <v>1437</v>
      </c>
      <c r="L8659" t="s">
        <v>1329</v>
      </c>
    </row>
    <row r="8660" spans="8:12" x14ac:dyDescent="0.25">
      <c r="H8660" t="s">
        <v>9016</v>
      </c>
      <c r="I8660">
        <v>8771837</v>
      </c>
      <c r="J8660">
        <v>239881500</v>
      </c>
      <c r="K8660" t="s">
        <v>1679</v>
      </c>
      <c r="L8660" t="s">
        <v>1329</v>
      </c>
    </row>
    <row r="8661" spans="8:12" x14ac:dyDescent="0.25">
      <c r="H8661" t="s">
        <v>9017</v>
      </c>
      <c r="I8661">
        <v>9233557</v>
      </c>
      <c r="J8661">
        <v>432838000</v>
      </c>
      <c r="K8661" t="s">
        <v>1368</v>
      </c>
      <c r="L8661" t="s">
        <v>1341</v>
      </c>
    </row>
    <row r="8662" spans="8:12" x14ac:dyDescent="0.25">
      <c r="H8662" t="s">
        <v>9018</v>
      </c>
      <c r="I8662">
        <v>8641434</v>
      </c>
      <c r="J8662">
        <v>671168000</v>
      </c>
      <c r="K8662" t="s">
        <v>1311</v>
      </c>
      <c r="L8662" t="s">
        <v>1313</v>
      </c>
    </row>
    <row r="8663" spans="8:12" x14ac:dyDescent="0.25">
      <c r="H8663" t="s">
        <v>9019</v>
      </c>
      <c r="I8663">
        <v>8646939</v>
      </c>
      <c r="J8663">
        <v>671172000</v>
      </c>
      <c r="K8663" t="s">
        <v>1311</v>
      </c>
      <c r="L8663" t="s">
        <v>1395</v>
      </c>
    </row>
    <row r="8664" spans="8:12" x14ac:dyDescent="0.25">
      <c r="H8664" t="s">
        <v>9020</v>
      </c>
      <c r="I8664">
        <v>9649328</v>
      </c>
      <c r="J8664">
        <v>256647000</v>
      </c>
      <c r="K8664" t="s">
        <v>1340</v>
      </c>
      <c r="L8664" t="s">
        <v>1586</v>
      </c>
    </row>
    <row r="8665" spans="8:12" x14ac:dyDescent="0.25">
      <c r="H8665" t="s">
        <v>9021</v>
      </c>
      <c r="I8665">
        <v>9259329</v>
      </c>
      <c r="J8665">
        <v>235733000</v>
      </c>
      <c r="K8665" t="s">
        <v>1558</v>
      </c>
      <c r="L8665" t="s">
        <v>1362</v>
      </c>
    </row>
    <row r="8666" spans="8:12" x14ac:dyDescent="0.25">
      <c r="H8666" t="s">
        <v>9022</v>
      </c>
      <c r="I8666">
        <v>9288265</v>
      </c>
      <c r="J8666">
        <v>235009400</v>
      </c>
      <c r="K8666" t="s">
        <v>1558</v>
      </c>
      <c r="L8666" t="s">
        <v>1362</v>
      </c>
    </row>
    <row r="8667" spans="8:12" x14ac:dyDescent="0.25">
      <c r="H8667" t="s">
        <v>9023</v>
      </c>
      <c r="I8667">
        <v>9288356</v>
      </c>
      <c r="J8667">
        <v>235009420</v>
      </c>
      <c r="K8667" t="s">
        <v>1558</v>
      </c>
      <c r="L8667" t="s">
        <v>1362</v>
      </c>
    </row>
    <row r="8668" spans="8:12" x14ac:dyDescent="0.25">
      <c r="H8668" t="s">
        <v>9024</v>
      </c>
      <c r="I8668">
        <v>9431525</v>
      </c>
      <c r="J8668">
        <v>538006159</v>
      </c>
      <c r="K8668" t="s">
        <v>1437</v>
      </c>
      <c r="L8668" t="s">
        <v>1341</v>
      </c>
    </row>
    <row r="8669" spans="8:12" x14ac:dyDescent="0.25">
      <c r="H8669" t="s">
        <v>9025</v>
      </c>
      <c r="I8669">
        <v>9518074</v>
      </c>
      <c r="J8669">
        <v>351260000</v>
      </c>
      <c r="K8669" t="s">
        <v>1332</v>
      </c>
      <c r="L8669" t="s">
        <v>1341</v>
      </c>
    </row>
    <row r="8670" spans="8:12" x14ac:dyDescent="0.25">
      <c r="H8670" t="s">
        <v>595</v>
      </c>
      <c r="I8670">
        <v>9602356</v>
      </c>
      <c r="J8670">
        <v>373744000</v>
      </c>
      <c r="L8670" t="s">
        <v>1341</v>
      </c>
    </row>
    <row r="8671" spans="8:12" x14ac:dyDescent="0.25">
      <c r="H8671" t="s">
        <v>9026</v>
      </c>
      <c r="I8671">
        <v>9502776</v>
      </c>
      <c r="J8671">
        <v>636091925</v>
      </c>
      <c r="K8671" t="s">
        <v>1464</v>
      </c>
      <c r="L8671" t="s">
        <v>1341</v>
      </c>
    </row>
    <row r="8672" spans="8:12" x14ac:dyDescent="0.25">
      <c r="H8672" t="s">
        <v>9027</v>
      </c>
      <c r="I8672">
        <v>9502790</v>
      </c>
      <c r="J8672">
        <v>636091926</v>
      </c>
      <c r="K8672" t="s">
        <v>1464</v>
      </c>
      <c r="L8672" t="s">
        <v>1341</v>
      </c>
    </row>
    <row r="8673" spans="8:12" x14ac:dyDescent="0.25">
      <c r="H8673" t="s">
        <v>9028</v>
      </c>
      <c r="I8673">
        <v>9164691</v>
      </c>
      <c r="J8673">
        <v>355907000</v>
      </c>
      <c r="K8673" t="s">
        <v>1332</v>
      </c>
      <c r="L8673" t="s">
        <v>1341</v>
      </c>
    </row>
    <row r="8674" spans="8:12" x14ac:dyDescent="0.25">
      <c r="H8674" t="s">
        <v>9029</v>
      </c>
      <c r="I8674">
        <v>9355264</v>
      </c>
      <c r="J8674">
        <v>432634000</v>
      </c>
      <c r="K8674" t="s">
        <v>1368</v>
      </c>
      <c r="L8674" t="s">
        <v>1586</v>
      </c>
    </row>
    <row r="8675" spans="8:12" x14ac:dyDescent="0.25">
      <c r="H8675" t="s">
        <v>9030</v>
      </c>
      <c r="I8675">
        <v>9046784</v>
      </c>
      <c r="J8675">
        <v>352198000</v>
      </c>
      <c r="K8675" t="s">
        <v>1332</v>
      </c>
      <c r="L8675" t="s">
        <v>1346</v>
      </c>
    </row>
    <row r="8676" spans="8:12" x14ac:dyDescent="0.25">
      <c r="H8676" t="s">
        <v>9031</v>
      </c>
      <c r="I8676">
        <v>9388015</v>
      </c>
      <c r="J8676">
        <v>235063333</v>
      </c>
      <c r="K8676" t="s">
        <v>1558</v>
      </c>
      <c r="L8676" t="s">
        <v>1326</v>
      </c>
    </row>
    <row r="8677" spans="8:12" x14ac:dyDescent="0.25">
      <c r="H8677" t="s">
        <v>9032</v>
      </c>
      <c r="I8677">
        <v>9388003</v>
      </c>
      <c r="J8677">
        <v>235063329</v>
      </c>
      <c r="K8677" t="s">
        <v>1558</v>
      </c>
      <c r="L8677" t="s">
        <v>1313</v>
      </c>
    </row>
    <row r="8678" spans="8:12" x14ac:dyDescent="0.25">
      <c r="H8678" t="s">
        <v>9033</v>
      </c>
      <c r="I8678">
        <v>9281920</v>
      </c>
      <c r="J8678">
        <v>235008050</v>
      </c>
      <c r="K8678" t="s">
        <v>1558</v>
      </c>
      <c r="L8678" t="s">
        <v>1362</v>
      </c>
    </row>
    <row r="8679" spans="8:12" x14ac:dyDescent="0.25">
      <c r="H8679" t="s">
        <v>9034</v>
      </c>
      <c r="I8679">
        <v>9278052</v>
      </c>
      <c r="J8679">
        <v>235007330</v>
      </c>
      <c r="K8679" t="s">
        <v>1558</v>
      </c>
      <c r="L8679" t="s">
        <v>1362</v>
      </c>
    </row>
    <row r="8680" spans="8:12" x14ac:dyDescent="0.25">
      <c r="H8680" t="s">
        <v>596</v>
      </c>
      <c r="I8680">
        <v>9602382</v>
      </c>
      <c r="J8680">
        <v>372532000</v>
      </c>
      <c r="L8680" t="s">
        <v>1341</v>
      </c>
    </row>
    <row r="8681" spans="8:12" x14ac:dyDescent="0.25">
      <c r="H8681" t="s">
        <v>9035</v>
      </c>
      <c r="I8681">
        <v>9387279</v>
      </c>
      <c r="J8681">
        <v>235062848</v>
      </c>
      <c r="K8681" t="s">
        <v>1558</v>
      </c>
      <c r="L8681" t="s">
        <v>1326</v>
      </c>
    </row>
    <row r="8682" spans="8:12" x14ac:dyDescent="0.25">
      <c r="H8682" t="s">
        <v>9036</v>
      </c>
      <c r="I8682">
        <v>9609495</v>
      </c>
      <c r="J8682">
        <v>354038000</v>
      </c>
      <c r="K8682" t="s">
        <v>1332</v>
      </c>
      <c r="L8682" t="s">
        <v>1308</v>
      </c>
    </row>
    <row r="8683" spans="8:12" x14ac:dyDescent="0.25">
      <c r="H8683" t="s">
        <v>9037</v>
      </c>
      <c r="I8683">
        <v>9186924</v>
      </c>
      <c r="J8683">
        <v>373056000</v>
      </c>
      <c r="L8683" t="s">
        <v>1341</v>
      </c>
    </row>
    <row r="8684" spans="8:12" x14ac:dyDescent="0.25">
      <c r="H8684" t="s">
        <v>9038</v>
      </c>
      <c r="I8684">
        <v>9278064</v>
      </c>
      <c r="J8684">
        <v>235007540</v>
      </c>
      <c r="K8684" t="s">
        <v>1558</v>
      </c>
      <c r="L8684" t="s">
        <v>1362</v>
      </c>
    </row>
    <row r="8685" spans="8:12" x14ac:dyDescent="0.25">
      <c r="H8685" t="s">
        <v>9039</v>
      </c>
      <c r="I8685">
        <v>9388027</v>
      </c>
      <c r="J8685">
        <v>235063337</v>
      </c>
      <c r="K8685" t="s">
        <v>1558</v>
      </c>
      <c r="L8685" t="s">
        <v>1326</v>
      </c>
    </row>
    <row r="8686" spans="8:12" x14ac:dyDescent="0.25">
      <c r="H8686" t="s">
        <v>9040</v>
      </c>
      <c r="I8686">
        <v>9117325</v>
      </c>
      <c r="J8686">
        <v>234180000</v>
      </c>
      <c r="K8686" t="s">
        <v>1558</v>
      </c>
      <c r="L8686" t="s">
        <v>1341</v>
      </c>
    </row>
    <row r="8687" spans="8:12" x14ac:dyDescent="0.25">
      <c r="H8687" t="s">
        <v>9041</v>
      </c>
      <c r="I8687">
        <v>9582544</v>
      </c>
      <c r="J8687">
        <v>351988000</v>
      </c>
      <c r="K8687" t="s">
        <v>1332</v>
      </c>
      <c r="L8687" t="s">
        <v>1308</v>
      </c>
    </row>
    <row r="8688" spans="8:12" x14ac:dyDescent="0.25">
      <c r="H8688" t="s">
        <v>9042</v>
      </c>
      <c r="I8688">
        <v>9602368</v>
      </c>
      <c r="J8688">
        <v>373327000</v>
      </c>
      <c r="L8688" t="s">
        <v>1341</v>
      </c>
    </row>
    <row r="8689" spans="8:12" x14ac:dyDescent="0.25">
      <c r="H8689" t="s">
        <v>9043</v>
      </c>
      <c r="I8689">
        <v>9423592</v>
      </c>
      <c r="J8689">
        <v>269067000</v>
      </c>
      <c r="K8689" t="s">
        <v>1460</v>
      </c>
      <c r="L8689" t="s">
        <v>1341</v>
      </c>
    </row>
    <row r="8690" spans="8:12" x14ac:dyDescent="0.25">
      <c r="H8690" t="s">
        <v>9044</v>
      </c>
      <c r="I8690">
        <v>9567336</v>
      </c>
      <c r="J8690">
        <v>548837000</v>
      </c>
      <c r="K8690" t="s">
        <v>1988</v>
      </c>
      <c r="L8690" t="s">
        <v>1295</v>
      </c>
    </row>
    <row r="8691" spans="8:12" x14ac:dyDescent="0.25">
      <c r="H8691" t="s">
        <v>9045</v>
      </c>
      <c r="I8691">
        <v>9218038</v>
      </c>
      <c r="J8691">
        <v>477101000</v>
      </c>
      <c r="K8691" t="s">
        <v>1348</v>
      </c>
      <c r="L8691" t="s">
        <v>1341</v>
      </c>
    </row>
    <row r="8692" spans="8:12" x14ac:dyDescent="0.25">
      <c r="H8692" t="s">
        <v>9046</v>
      </c>
      <c r="I8692">
        <v>9585273</v>
      </c>
      <c r="J8692">
        <v>273357330</v>
      </c>
      <c r="K8692" t="s">
        <v>1297</v>
      </c>
      <c r="L8692" t="s">
        <v>1326</v>
      </c>
    </row>
    <row r="8693" spans="8:12" x14ac:dyDescent="0.25">
      <c r="H8693" t="s">
        <v>9047</v>
      </c>
      <c r="I8693">
        <v>8655485</v>
      </c>
      <c r="J8693">
        <v>667003343</v>
      </c>
      <c r="K8693" t="s">
        <v>2089</v>
      </c>
      <c r="L8693" t="s">
        <v>1308</v>
      </c>
    </row>
    <row r="8694" spans="8:12" x14ac:dyDescent="0.25">
      <c r="H8694" t="s">
        <v>9048</v>
      </c>
      <c r="I8694">
        <v>8212324</v>
      </c>
      <c r="J8694">
        <v>271000087</v>
      </c>
      <c r="K8694" t="s">
        <v>1373</v>
      </c>
      <c r="L8694" t="s">
        <v>1295</v>
      </c>
    </row>
    <row r="8695" spans="8:12" x14ac:dyDescent="0.25">
      <c r="H8695" t="s">
        <v>9049</v>
      </c>
      <c r="I8695">
        <v>9384978</v>
      </c>
      <c r="J8695">
        <v>271002598</v>
      </c>
      <c r="K8695" t="s">
        <v>1373</v>
      </c>
      <c r="L8695" t="s">
        <v>1295</v>
      </c>
    </row>
    <row r="8696" spans="8:12" x14ac:dyDescent="0.25">
      <c r="H8696" t="s">
        <v>9050</v>
      </c>
      <c r="I8696">
        <v>9671876</v>
      </c>
      <c r="J8696">
        <v>563097000</v>
      </c>
      <c r="K8696" t="s">
        <v>1441</v>
      </c>
      <c r="L8696" t="s">
        <v>1362</v>
      </c>
    </row>
    <row r="8697" spans="8:12" x14ac:dyDescent="0.25">
      <c r="H8697" t="s">
        <v>9051</v>
      </c>
      <c r="I8697">
        <v>9356567</v>
      </c>
      <c r="J8697">
        <v>246782000</v>
      </c>
      <c r="K8697" t="s">
        <v>1387</v>
      </c>
      <c r="L8697" t="s">
        <v>1295</v>
      </c>
    </row>
    <row r="8698" spans="8:12" x14ac:dyDescent="0.25">
      <c r="H8698" t="s">
        <v>9052</v>
      </c>
      <c r="I8698">
        <v>9066332</v>
      </c>
      <c r="J8698">
        <v>431100042</v>
      </c>
      <c r="K8698" t="s">
        <v>1368</v>
      </c>
      <c r="L8698" t="s">
        <v>1308</v>
      </c>
    </row>
    <row r="8699" spans="8:12" x14ac:dyDescent="0.25">
      <c r="H8699" t="s">
        <v>9053</v>
      </c>
      <c r="I8699">
        <v>8124034</v>
      </c>
      <c r="J8699">
        <v>306081000</v>
      </c>
      <c r="K8699" t="s">
        <v>2112</v>
      </c>
      <c r="L8699" t="s">
        <v>1313</v>
      </c>
    </row>
    <row r="8700" spans="8:12" x14ac:dyDescent="0.25">
      <c r="H8700" t="s">
        <v>9054</v>
      </c>
      <c r="I8700">
        <v>9188415</v>
      </c>
      <c r="J8700">
        <v>247597000</v>
      </c>
      <c r="K8700" t="s">
        <v>1398</v>
      </c>
      <c r="L8700" t="s">
        <v>1326</v>
      </c>
    </row>
    <row r="8701" spans="8:12" x14ac:dyDescent="0.25">
      <c r="H8701" t="s">
        <v>9055</v>
      </c>
      <c r="I8701">
        <v>8765357</v>
      </c>
      <c r="J8701">
        <v>636012678</v>
      </c>
      <c r="K8701" t="s">
        <v>1464</v>
      </c>
      <c r="L8701" t="s">
        <v>1329</v>
      </c>
    </row>
    <row r="8702" spans="8:12" x14ac:dyDescent="0.25">
      <c r="H8702" t="s">
        <v>9056</v>
      </c>
      <c r="I8702">
        <v>9621479</v>
      </c>
      <c r="J8702">
        <v>636015426</v>
      </c>
      <c r="K8702" t="s">
        <v>1464</v>
      </c>
      <c r="L8702" t="s">
        <v>1329</v>
      </c>
    </row>
    <row r="8703" spans="8:12" x14ac:dyDescent="0.25">
      <c r="H8703" t="s">
        <v>9057</v>
      </c>
      <c r="I8703">
        <v>8752960</v>
      </c>
      <c r="J8703">
        <v>636009485</v>
      </c>
      <c r="K8703" t="s">
        <v>1464</v>
      </c>
      <c r="L8703" t="s">
        <v>1329</v>
      </c>
    </row>
    <row r="8704" spans="8:12" x14ac:dyDescent="0.25">
      <c r="H8704" t="s">
        <v>9058</v>
      </c>
      <c r="I8704">
        <v>8764482</v>
      </c>
      <c r="J8704">
        <v>636016463</v>
      </c>
      <c r="K8704" t="s">
        <v>1464</v>
      </c>
      <c r="L8704" t="s">
        <v>1329</v>
      </c>
    </row>
    <row r="8705" spans="8:12" x14ac:dyDescent="0.25">
      <c r="H8705" t="s">
        <v>9058</v>
      </c>
      <c r="I8705">
        <v>8764482</v>
      </c>
      <c r="J8705">
        <v>536016463</v>
      </c>
      <c r="K8705" t="s">
        <v>6445</v>
      </c>
      <c r="L8705" t="s">
        <v>1329</v>
      </c>
    </row>
    <row r="8706" spans="8:12" x14ac:dyDescent="0.25">
      <c r="H8706" t="s">
        <v>9059</v>
      </c>
      <c r="I8706">
        <v>8751497</v>
      </c>
      <c r="J8706">
        <v>636010260</v>
      </c>
      <c r="K8706" t="s">
        <v>1464</v>
      </c>
      <c r="L8706" t="s">
        <v>1329</v>
      </c>
    </row>
    <row r="8707" spans="8:12" x14ac:dyDescent="0.25">
      <c r="H8707" t="s">
        <v>9060</v>
      </c>
      <c r="I8707">
        <v>8753615</v>
      </c>
      <c r="J8707">
        <v>636012140</v>
      </c>
      <c r="K8707" t="s">
        <v>1464</v>
      </c>
      <c r="L8707" t="s">
        <v>1329</v>
      </c>
    </row>
    <row r="8708" spans="8:12" x14ac:dyDescent="0.25">
      <c r="H8708" t="s">
        <v>9061</v>
      </c>
      <c r="I8708">
        <v>8768787</v>
      </c>
      <c r="J8708">
        <v>636013222</v>
      </c>
      <c r="K8708" t="s">
        <v>1464</v>
      </c>
      <c r="L8708" t="s">
        <v>1329</v>
      </c>
    </row>
    <row r="8709" spans="8:12" x14ac:dyDescent="0.25">
      <c r="H8709" t="s">
        <v>9062</v>
      </c>
      <c r="I8709">
        <v>8769597</v>
      </c>
      <c r="J8709">
        <v>636014003</v>
      </c>
      <c r="K8709" t="s">
        <v>1464</v>
      </c>
      <c r="L8709" t="s">
        <v>2193</v>
      </c>
    </row>
    <row r="8710" spans="8:12" x14ac:dyDescent="0.25">
      <c r="H8710" t="s">
        <v>9063</v>
      </c>
      <c r="I8710">
        <v>9659531</v>
      </c>
      <c r="J8710">
        <v>538005307</v>
      </c>
      <c r="K8710" t="s">
        <v>1437</v>
      </c>
      <c r="L8710" t="s">
        <v>1329</v>
      </c>
    </row>
    <row r="8711" spans="8:12" x14ac:dyDescent="0.25">
      <c r="H8711" t="s">
        <v>9064</v>
      </c>
      <c r="I8711">
        <v>9666572</v>
      </c>
      <c r="J8711">
        <v>538005375</v>
      </c>
      <c r="K8711" t="s">
        <v>1437</v>
      </c>
      <c r="L8711" t="s">
        <v>1329</v>
      </c>
    </row>
    <row r="8712" spans="8:12" x14ac:dyDescent="0.25">
      <c r="H8712" t="s">
        <v>9065</v>
      </c>
      <c r="I8712">
        <v>8768050</v>
      </c>
      <c r="J8712">
        <v>636011907</v>
      </c>
      <c r="K8712" t="s">
        <v>1464</v>
      </c>
      <c r="L8712" t="s">
        <v>1329</v>
      </c>
    </row>
    <row r="8713" spans="8:12" x14ac:dyDescent="0.25">
      <c r="H8713" t="s">
        <v>9066</v>
      </c>
      <c r="I8713">
        <v>5821595</v>
      </c>
      <c r="J8713">
        <v>582159500</v>
      </c>
      <c r="L8713" t="s">
        <v>1308</v>
      </c>
    </row>
    <row r="8714" spans="8:12" x14ac:dyDescent="0.25">
      <c r="H8714" t="s">
        <v>9067</v>
      </c>
      <c r="I8714">
        <v>9307487</v>
      </c>
      <c r="J8714">
        <v>431401964</v>
      </c>
      <c r="K8714" t="s">
        <v>1368</v>
      </c>
      <c r="L8714" t="s">
        <v>1313</v>
      </c>
    </row>
    <row r="8715" spans="8:12" x14ac:dyDescent="0.25">
      <c r="H8715" t="s">
        <v>9068</v>
      </c>
      <c r="I8715">
        <v>9133862</v>
      </c>
      <c r="J8715">
        <v>538005282</v>
      </c>
      <c r="K8715" t="s">
        <v>1437</v>
      </c>
      <c r="L8715" t="s">
        <v>1341</v>
      </c>
    </row>
    <row r="8716" spans="8:12" x14ac:dyDescent="0.25">
      <c r="H8716" t="s">
        <v>9068</v>
      </c>
      <c r="I8716">
        <v>9198381</v>
      </c>
      <c r="J8716">
        <v>309926000</v>
      </c>
      <c r="K8716" t="s">
        <v>1609</v>
      </c>
      <c r="L8716" t="s">
        <v>1341</v>
      </c>
    </row>
    <row r="8717" spans="8:12" x14ac:dyDescent="0.25">
      <c r="H8717" t="s">
        <v>9069</v>
      </c>
      <c r="I8717">
        <v>9423968</v>
      </c>
      <c r="J8717">
        <v>477726700</v>
      </c>
      <c r="K8717" t="s">
        <v>1348</v>
      </c>
      <c r="L8717" t="s">
        <v>1341</v>
      </c>
    </row>
    <row r="8718" spans="8:12" x14ac:dyDescent="0.25">
      <c r="H8718" t="s">
        <v>9070</v>
      </c>
      <c r="I8718">
        <v>9671888</v>
      </c>
      <c r="J8718">
        <v>563451000</v>
      </c>
      <c r="K8718" t="s">
        <v>1441</v>
      </c>
      <c r="L8718" t="s">
        <v>1362</v>
      </c>
    </row>
    <row r="8719" spans="8:12" x14ac:dyDescent="0.25">
      <c r="H8719" t="s">
        <v>9070</v>
      </c>
      <c r="I8719">
        <v>9671888</v>
      </c>
      <c r="J8719">
        <v>503000020</v>
      </c>
      <c r="K8719" t="s">
        <v>1417</v>
      </c>
      <c r="L8719" t="s">
        <v>1362</v>
      </c>
    </row>
    <row r="8720" spans="8:12" x14ac:dyDescent="0.25">
      <c r="H8720" t="s">
        <v>9071</v>
      </c>
      <c r="I8720">
        <v>9382695</v>
      </c>
      <c r="J8720">
        <v>538005101</v>
      </c>
      <c r="K8720" t="s">
        <v>1437</v>
      </c>
      <c r="L8720" t="s">
        <v>1341</v>
      </c>
    </row>
    <row r="8721" spans="8:12" x14ac:dyDescent="0.25">
      <c r="H8721" t="s">
        <v>9071</v>
      </c>
      <c r="I8721">
        <v>8905490</v>
      </c>
      <c r="J8721">
        <v>440338000</v>
      </c>
      <c r="K8721" t="s">
        <v>1352</v>
      </c>
      <c r="L8721" t="s">
        <v>1341</v>
      </c>
    </row>
    <row r="8722" spans="8:12" x14ac:dyDescent="0.25">
      <c r="H8722" t="s">
        <v>9072</v>
      </c>
      <c r="I8722">
        <v>9609299</v>
      </c>
      <c r="J8722">
        <v>373757000</v>
      </c>
      <c r="L8722" t="s">
        <v>1341</v>
      </c>
    </row>
    <row r="8723" spans="8:12" x14ac:dyDescent="0.25">
      <c r="H8723" t="s">
        <v>9073</v>
      </c>
      <c r="I8723">
        <v>8813025</v>
      </c>
      <c r="J8723">
        <v>338589000</v>
      </c>
      <c r="K8723" t="s">
        <v>1431</v>
      </c>
      <c r="L8723" t="s">
        <v>1295</v>
      </c>
    </row>
    <row r="8724" spans="8:12" x14ac:dyDescent="0.25">
      <c r="H8724" t="s">
        <v>9074</v>
      </c>
      <c r="I8724">
        <v>9412622</v>
      </c>
      <c r="J8724">
        <v>538003940</v>
      </c>
      <c r="K8724" t="s">
        <v>1437</v>
      </c>
      <c r="L8724" t="s">
        <v>1341</v>
      </c>
    </row>
    <row r="8725" spans="8:12" x14ac:dyDescent="0.25">
      <c r="H8725" t="s">
        <v>9075</v>
      </c>
      <c r="I8725">
        <v>9510187</v>
      </c>
      <c r="J8725">
        <v>241054000</v>
      </c>
      <c r="K8725" t="s">
        <v>1679</v>
      </c>
      <c r="L8725" t="s">
        <v>1341</v>
      </c>
    </row>
    <row r="8726" spans="8:12" x14ac:dyDescent="0.25">
      <c r="H8726" t="s">
        <v>9076</v>
      </c>
      <c r="I8726">
        <v>9519523</v>
      </c>
      <c r="J8726">
        <v>565254000</v>
      </c>
      <c r="L8726" t="s">
        <v>1346</v>
      </c>
    </row>
    <row r="8727" spans="8:12" x14ac:dyDescent="0.25">
      <c r="H8727" t="s">
        <v>9077</v>
      </c>
      <c r="I8727">
        <v>9220421</v>
      </c>
      <c r="J8727">
        <v>565525000</v>
      </c>
      <c r="L8727" t="s">
        <v>1346</v>
      </c>
    </row>
    <row r="8728" spans="8:12" x14ac:dyDescent="0.25">
      <c r="H8728" t="s">
        <v>9078</v>
      </c>
      <c r="I8728">
        <v>9245081</v>
      </c>
      <c r="J8728">
        <v>564197000</v>
      </c>
      <c r="K8728" t="s">
        <v>1441</v>
      </c>
      <c r="L8728" t="s">
        <v>1346</v>
      </c>
    </row>
    <row r="8729" spans="8:12" x14ac:dyDescent="0.25">
      <c r="H8729" t="s">
        <v>9079</v>
      </c>
      <c r="I8729">
        <v>9251121</v>
      </c>
      <c r="J8729">
        <v>351344000</v>
      </c>
      <c r="K8729" t="s">
        <v>1332</v>
      </c>
      <c r="L8729" t="s">
        <v>1346</v>
      </c>
    </row>
    <row r="8730" spans="8:12" x14ac:dyDescent="0.25">
      <c r="H8730" t="s">
        <v>9080</v>
      </c>
      <c r="I8730">
        <v>9698355</v>
      </c>
      <c r="J8730">
        <v>564582000</v>
      </c>
      <c r="K8730" t="s">
        <v>1441</v>
      </c>
      <c r="L8730" t="s">
        <v>1346</v>
      </c>
    </row>
    <row r="8731" spans="8:12" x14ac:dyDescent="0.25">
      <c r="H8731" t="s">
        <v>9081</v>
      </c>
      <c r="I8731">
        <v>9238131</v>
      </c>
      <c r="J8731">
        <v>256942000</v>
      </c>
      <c r="K8731" t="s">
        <v>1340</v>
      </c>
      <c r="L8731" t="s">
        <v>1346</v>
      </c>
    </row>
    <row r="8732" spans="8:12" x14ac:dyDescent="0.25">
      <c r="H8732" t="s">
        <v>9082</v>
      </c>
      <c r="I8732">
        <v>9698367</v>
      </c>
      <c r="J8732">
        <v>564647000</v>
      </c>
      <c r="K8732" t="s">
        <v>1441</v>
      </c>
      <c r="L8732" t="s">
        <v>1313</v>
      </c>
    </row>
    <row r="8733" spans="8:12" x14ac:dyDescent="0.25">
      <c r="H8733" t="s">
        <v>9083</v>
      </c>
      <c r="I8733">
        <v>9254264</v>
      </c>
      <c r="J8733">
        <v>564722000</v>
      </c>
      <c r="K8733" t="s">
        <v>1441</v>
      </c>
      <c r="L8733" t="s">
        <v>1346</v>
      </c>
    </row>
    <row r="8734" spans="8:12" x14ac:dyDescent="0.25">
      <c r="H8734" t="s">
        <v>9084</v>
      </c>
      <c r="I8734">
        <v>9228253</v>
      </c>
      <c r="J8734">
        <v>356210000</v>
      </c>
      <c r="K8734" t="s">
        <v>1332</v>
      </c>
      <c r="L8734" t="s">
        <v>1346</v>
      </c>
    </row>
    <row r="8735" spans="8:12" x14ac:dyDescent="0.25">
      <c r="H8735" t="s">
        <v>9085</v>
      </c>
      <c r="I8735">
        <v>9519535</v>
      </c>
      <c r="J8735">
        <v>565179000</v>
      </c>
      <c r="L8735" t="s">
        <v>1346</v>
      </c>
    </row>
    <row r="8736" spans="8:12" x14ac:dyDescent="0.25">
      <c r="H8736" t="s">
        <v>9086</v>
      </c>
      <c r="I8736">
        <v>9251171</v>
      </c>
      <c r="J8736">
        <v>564600000</v>
      </c>
      <c r="K8736" t="s">
        <v>1441</v>
      </c>
      <c r="L8736" t="s">
        <v>1346</v>
      </c>
    </row>
    <row r="8737" spans="8:12" x14ac:dyDescent="0.25">
      <c r="H8737" t="s">
        <v>9087</v>
      </c>
      <c r="I8737">
        <v>9698290</v>
      </c>
      <c r="J8737">
        <v>564923000</v>
      </c>
      <c r="K8737" t="s">
        <v>1441</v>
      </c>
      <c r="L8737" t="s">
        <v>1313</v>
      </c>
    </row>
    <row r="8738" spans="8:12" x14ac:dyDescent="0.25">
      <c r="H8738" t="s">
        <v>9088</v>
      </c>
      <c r="I8738">
        <v>9249697</v>
      </c>
      <c r="J8738">
        <v>563534000</v>
      </c>
      <c r="K8738" t="s">
        <v>1441</v>
      </c>
      <c r="L8738" t="s">
        <v>1346</v>
      </c>
    </row>
    <row r="8739" spans="8:12" x14ac:dyDescent="0.25">
      <c r="H8739" t="s">
        <v>9089</v>
      </c>
      <c r="I8739">
        <v>9236901</v>
      </c>
      <c r="J8739">
        <v>563548000</v>
      </c>
      <c r="K8739" t="s">
        <v>1441</v>
      </c>
      <c r="L8739" t="s">
        <v>1346</v>
      </c>
    </row>
    <row r="8740" spans="8:12" x14ac:dyDescent="0.25">
      <c r="H8740" t="s">
        <v>9090</v>
      </c>
      <c r="I8740">
        <v>9161077</v>
      </c>
      <c r="J8740">
        <v>256325000</v>
      </c>
      <c r="K8740" t="s">
        <v>1340</v>
      </c>
      <c r="L8740" t="s">
        <v>1346</v>
      </c>
    </row>
    <row r="8741" spans="8:12" x14ac:dyDescent="0.25">
      <c r="H8741" t="s">
        <v>9091</v>
      </c>
      <c r="I8741">
        <v>9364174</v>
      </c>
      <c r="J8741">
        <v>565466000</v>
      </c>
      <c r="L8741" t="s">
        <v>1346</v>
      </c>
    </row>
    <row r="8742" spans="8:12" x14ac:dyDescent="0.25">
      <c r="H8742" t="s">
        <v>9092</v>
      </c>
      <c r="I8742">
        <v>9151448</v>
      </c>
      <c r="J8742">
        <v>565668000</v>
      </c>
      <c r="L8742" t="s">
        <v>1346</v>
      </c>
    </row>
    <row r="8743" spans="8:12" x14ac:dyDescent="0.25">
      <c r="H8743" t="s">
        <v>9093</v>
      </c>
      <c r="I8743">
        <v>9392030</v>
      </c>
      <c r="J8743">
        <v>566047000</v>
      </c>
      <c r="L8743" t="s">
        <v>1313</v>
      </c>
    </row>
    <row r="8744" spans="8:12" x14ac:dyDescent="0.25">
      <c r="H8744" t="s">
        <v>9094</v>
      </c>
      <c r="I8744">
        <v>9364162</v>
      </c>
      <c r="J8744">
        <v>565329000</v>
      </c>
      <c r="L8744" t="s">
        <v>1346</v>
      </c>
    </row>
    <row r="8745" spans="8:12" x14ac:dyDescent="0.25">
      <c r="H8745" t="s">
        <v>9095</v>
      </c>
      <c r="I8745">
        <v>9392042</v>
      </c>
      <c r="J8745">
        <v>566142000</v>
      </c>
      <c r="L8745" t="s">
        <v>1346</v>
      </c>
    </row>
    <row r="8746" spans="8:12" x14ac:dyDescent="0.25">
      <c r="H8746" t="s">
        <v>9096</v>
      </c>
      <c r="I8746">
        <v>9227118</v>
      </c>
      <c r="J8746">
        <v>566217000</v>
      </c>
      <c r="L8746" t="s">
        <v>1346</v>
      </c>
    </row>
    <row r="8747" spans="8:12" x14ac:dyDescent="0.25">
      <c r="H8747" t="s">
        <v>9097</v>
      </c>
      <c r="I8747">
        <v>9343704</v>
      </c>
      <c r="J8747">
        <v>566104000</v>
      </c>
      <c r="L8747" t="s">
        <v>1346</v>
      </c>
    </row>
    <row r="8748" spans="8:12" x14ac:dyDescent="0.25">
      <c r="H8748" t="s">
        <v>9098</v>
      </c>
      <c r="I8748">
        <v>9496197</v>
      </c>
      <c r="J8748">
        <v>564283000</v>
      </c>
      <c r="K8748" t="s">
        <v>1441</v>
      </c>
      <c r="L8748" t="s">
        <v>1346</v>
      </c>
    </row>
    <row r="8749" spans="8:12" x14ac:dyDescent="0.25">
      <c r="H8749" t="s">
        <v>9099</v>
      </c>
      <c r="I8749">
        <v>9698288</v>
      </c>
      <c r="J8749">
        <v>564702000</v>
      </c>
      <c r="K8749" t="s">
        <v>1441</v>
      </c>
      <c r="L8749" t="s">
        <v>1313</v>
      </c>
    </row>
    <row r="8750" spans="8:12" x14ac:dyDescent="0.25">
      <c r="H8750" t="s">
        <v>9100</v>
      </c>
      <c r="I8750">
        <v>9458705</v>
      </c>
      <c r="J8750">
        <v>533015300</v>
      </c>
      <c r="K8750" t="s">
        <v>1563</v>
      </c>
      <c r="L8750" t="s">
        <v>1308</v>
      </c>
    </row>
    <row r="8751" spans="8:12" x14ac:dyDescent="0.25">
      <c r="H8751" t="s">
        <v>9101</v>
      </c>
      <c r="I8751">
        <v>9711482</v>
      </c>
      <c r="J8751">
        <v>565859000</v>
      </c>
      <c r="L8751" t="s">
        <v>1313</v>
      </c>
    </row>
    <row r="8752" spans="8:12" x14ac:dyDescent="0.25">
      <c r="H8752" t="s">
        <v>9102</v>
      </c>
      <c r="I8752">
        <v>9697507</v>
      </c>
      <c r="J8752">
        <v>564479000</v>
      </c>
      <c r="K8752" t="s">
        <v>1441</v>
      </c>
      <c r="L8752" t="s">
        <v>1346</v>
      </c>
    </row>
    <row r="8753" spans="8:12" x14ac:dyDescent="0.25">
      <c r="H8753" t="s">
        <v>9102</v>
      </c>
      <c r="I8753">
        <v>9697507</v>
      </c>
      <c r="J8753">
        <v>256925000</v>
      </c>
      <c r="K8753" t="s">
        <v>1340</v>
      </c>
      <c r="L8753" t="s">
        <v>1346</v>
      </c>
    </row>
    <row r="8754" spans="8:12" x14ac:dyDescent="0.25">
      <c r="H8754" t="s">
        <v>9103</v>
      </c>
      <c r="I8754">
        <v>9191785</v>
      </c>
      <c r="J8754">
        <v>354133000</v>
      </c>
      <c r="K8754" t="s">
        <v>1332</v>
      </c>
      <c r="L8754" t="s">
        <v>1346</v>
      </c>
    </row>
    <row r="8755" spans="8:12" x14ac:dyDescent="0.25">
      <c r="H8755" t="s">
        <v>9104</v>
      </c>
      <c r="I8755">
        <v>9364186</v>
      </c>
      <c r="J8755">
        <v>565756000</v>
      </c>
      <c r="L8755" t="s">
        <v>2037</v>
      </c>
    </row>
    <row r="8756" spans="8:12" x14ac:dyDescent="0.25">
      <c r="H8756" t="s">
        <v>9105</v>
      </c>
      <c r="I8756">
        <v>9364198</v>
      </c>
      <c r="J8756">
        <v>565870000</v>
      </c>
      <c r="L8756" t="s">
        <v>1346</v>
      </c>
    </row>
    <row r="8757" spans="8:12" x14ac:dyDescent="0.25">
      <c r="H8757" t="s">
        <v>9106</v>
      </c>
      <c r="I8757">
        <v>9707182</v>
      </c>
      <c r="J8757">
        <v>565858000</v>
      </c>
      <c r="L8757" t="s">
        <v>1313</v>
      </c>
    </row>
    <row r="8758" spans="8:12" x14ac:dyDescent="0.25">
      <c r="H8758" t="s">
        <v>9107</v>
      </c>
      <c r="I8758">
        <v>9392872</v>
      </c>
      <c r="J8758">
        <v>564038000</v>
      </c>
      <c r="K8758" t="s">
        <v>1441</v>
      </c>
      <c r="L8758" t="s">
        <v>2037</v>
      </c>
    </row>
    <row r="8759" spans="8:12" x14ac:dyDescent="0.25">
      <c r="H8759" t="s">
        <v>9108</v>
      </c>
      <c r="I8759">
        <v>9707194</v>
      </c>
      <c r="J8759">
        <v>566070000</v>
      </c>
      <c r="L8759" t="s">
        <v>1313</v>
      </c>
    </row>
    <row r="8760" spans="8:12" x14ac:dyDescent="0.25">
      <c r="H8760" t="s">
        <v>9109</v>
      </c>
      <c r="I8760">
        <v>9353993</v>
      </c>
      <c r="J8760">
        <v>565841000</v>
      </c>
      <c r="L8760" t="s">
        <v>1346</v>
      </c>
    </row>
    <row r="8761" spans="8:12" x14ac:dyDescent="0.25">
      <c r="H8761" t="s">
        <v>9110</v>
      </c>
      <c r="I8761">
        <v>9130391</v>
      </c>
      <c r="J8761">
        <v>356622000</v>
      </c>
      <c r="K8761" t="s">
        <v>1332</v>
      </c>
      <c r="L8761" t="s">
        <v>1346</v>
      </c>
    </row>
    <row r="8762" spans="8:12" x14ac:dyDescent="0.25">
      <c r="H8762" t="s">
        <v>9111</v>
      </c>
      <c r="I8762">
        <v>9697492</v>
      </c>
      <c r="J8762">
        <v>563716000</v>
      </c>
      <c r="K8762" t="s">
        <v>1441</v>
      </c>
      <c r="L8762" t="s">
        <v>1313</v>
      </c>
    </row>
    <row r="8763" spans="8:12" x14ac:dyDescent="0.25">
      <c r="H8763" t="s">
        <v>85</v>
      </c>
      <c r="I8763">
        <v>9582116</v>
      </c>
      <c r="J8763">
        <v>311061600</v>
      </c>
      <c r="K8763" t="s">
        <v>1609</v>
      </c>
      <c r="L8763" t="s">
        <v>1341</v>
      </c>
    </row>
    <row r="8764" spans="8:12" x14ac:dyDescent="0.25">
      <c r="H8764" t="s">
        <v>9112</v>
      </c>
      <c r="I8764">
        <v>9481283</v>
      </c>
      <c r="J8764">
        <v>241347000</v>
      </c>
      <c r="K8764" t="s">
        <v>1679</v>
      </c>
      <c r="L8764" t="s">
        <v>1329</v>
      </c>
    </row>
    <row r="8765" spans="8:12" x14ac:dyDescent="0.25">
      <c r="H8765" t="s">
        <v>9113</v>
      </c>
      <c r="I8765">
        <v>9360221</v>
      </c>
      <c r="J8765">
        <v>565759000</v>
      </c>
      <c r="L8765" t="s">
        <v>1362</v>
      </c>
    </row>
    <row r="8766" spans="8:12" x14ac:dyDescent="0.25">
      <c r="H8766" t="s">
        <v>9114</v>
      </c>
      <c r="I8766">
        <v>9695705</v>
      </c>
      <c r="J8766">
        <v>373619000</v>
      </c>
      <c r="L8766" t="s">
        <v>1295</v>
      </c>
    </row>
    <row r="8767" spans="8:12" x14ac:dyDescent="0.25">
      <c r="H8767" t="s">
        <v>9115</v>
      </c>
      <c r="I8767">
        <v>9072460</v>
      </c>
      <c r="J8767">
        <v>572377210</v>
      </c>
      <c r="K8767" t="s">
        <v>1575</v>
      </c>
      <c r="L8767" t="s">
        <v>1295</v>
      </c>
    </row>
    <row r="8768" spans="8:12" x14ac:dyDescent="0.25">
      <c r="H8768" t="s">
        <v>9116</v>
      </c>
      <c r="I8768">
        <v>8618566</v>
      </c>
      <c r="J8768">
        <v>563096000</v>
      </c>
      <c r="K8768" t="s">
        <v>1441</v>
      </c>
      <c r="L8768" t="s">
        <v>1362</v>
      </c>
    </row>
    <row r="8769" spans="8:12" x14ac:dyDescent="0.25">
      <c r="H8769" t="s">
        <v>9117</v>
      </c>
      <c r="I8769">
        <v>8657665</v>
      </c>
      <c r="J8769">
        <v>237019200</v>
      </c>
      <c r="K8769" t="s">
        <v>1679</v>
      </c>
      <c r="L8769" t="s">
        <v>1308</v>
      </c>
    </row>
    <row r="8770" spans="8:12" x14ac:dyDescent="0.25">
      <c r="H8770" t="s">
        <v>9118</v>
      </c>
      <c r="I8770">
        <v>9517290</v>
      </c>
      <c r="J8770">
        <v>354198000</v>
      </c>
      <c r="K8770" t="s">
        <v>1332</v>
      </c>
      <c r="L8770" t="s">
        <v>1362</v>
      </c>
    </row>
    <row r="8771" spans="8:12" x14ac:dyDescent="0.25">
      <c r="H8771" t="s">
        <v>9119</v>
      </c>
      <c r="I8771">
        <v>9202039</v>
      </c>
      <c r="J8771">
        <v>304050864</v>
      </c>
      <c r="K8771" t="s">
        <v>1294</v>
      </c>
      <c r="L8771" t="s">
        <v>1346</v>
      </c>
    </row>
    <row r="8772" spans="8:12" x14ac:dyDescent="0.25">
      <c r="H8772" t="s">
        <v>9120</v>
      </c>
      <c r="I8772">
        <v>9344069</v>
      </c>
      <c r="J8772">
        <v>548801000</v>
      </c>
      <c r="K8772" t="s">
        <v>1988</v>
      </c>
      <c r="L8772" t="s">
        <v>1341</v>
      </c>
    </row>
    <row r="8773" spans="8:12" x14ac:dyDescent="0.25">
      <c r="H8773" t="s">
        <v>9121</v>
      </c>
      <c r="I8773">
        <v>9336892</v>
      </c>
      <c r="J8773">
        <v>548802000</v>
      </c>
      <c r="K8773" t="s">
        <v>1988</v>
      </c>
      <c r="L8773" t="s">
        <v>1341</v>
      </c>
    </row>
    <row r="8774" spans="8:12" x14ac:dyDescent="0.25">
      <c r="H8774" t="s">
        <v>9122</v>
      </c>
      <c r="I8774">
        <v>9523251</v>
      </c>
      <c r="J8774">
        <v>548820000</v>
      </c>
      <c r="K8774" t="s">
        <v>1988</v>
      </c>
      <c r="L8774" t="s">
        <v>1341</v>
      </c>
    </row>
    <row r="8775" spans="8:12" x14ac:dyDescent="0.25">
      <c r="H8775" t="s">
        <v>9123</v>
      </c>
      <c r="I8775">
        <v>9343869</v>
      </c>
      <c r="J8775">
        <v>240608000</v>
      </c>
      <c r="K8775" t="s">
        <v>1679</v>
      </c>
      <c r="L8775" t="s">
        <v>1341</v>
      </c>
    </row>
    <row r="8776" spans="8:12" x14ac:dyDescent="0.25">
      <c r="H8776" t="s">
        <v>9124</v>
      </c>
      <c r="I8776">
        <v>9656424</v>
      </c>
      <c r="J8776">
        <v>566691000</v>
      </c>
      <c r="L8776" t="s">
        <v>1362</v>
      </c>
    </row>
    <row r="8777" spans="8:12" x14ac:dyDescent="0.25">
      <c r="H8777" t="s">
        <v>9125</v>
      </c>
      <c r="I8777">
        <v>9181039</v>
      </c>
      <c r="J8777">
        <v>565604000</v>
      </c>
      <c r="L8777" t="s">
        <v>1341</v>
      </c>
    </row>
    <row r="8778" spans="8:12" x14ac:dyDescent="0.25">
      <c r="H8778" t="s">
        <v>9126</v>
      </c>
      <c r="I8778">
        <v>9218179</v>
      </c>
      <c r="J8778">
        <v>566451000</v>
      </c>
      <c r="L8778" t="s">
        <v>1341</v>
      </c>
    </row>
    <row r="8779" spans="8:12" x14ac:dyDescent="0.25">
      <c r="H8779" t="s">
        <v>9127</v>
      </c>
      <c r="I8779">
        <v>9233325</v>
      </c>
      <c r="J8779">
        <v>566452000</v>
      </c>
      <c r="L8779" t="s">
        <v>1341</v>
      </c>
    </row>
    <row r="8780" spans="8:12" x14ac:dyDescent="0.25">
      <c r="H8780" t="s">
        <v>9128</v>
      </c>
      <c r="I8780">
        <v>9038531</v>
      </c>
      <c r="J8780">
        <v>371910000</v>
      </c>
      <c r="L8780" t="s">
        <v>1326</v>
      </c>
    </row>
    <row r="8781" spans="8:12" x14ac:dyDescent="0.25">
      <c r="H8781" t="s">
        <v>9129</v>
      </c>
      <c r="I8781">
        <v>9503988</v>
      </c>
      <c r="J8781">
        <v>319366000</v>
      </c>
      <c r="K8781" t="s">
        <v>1671</v>
      </c>
      <c r="L8781" t="s">
        <v>1341</v>
      </c>
    </row>
    <row r="8782" spans="8:12" x14ac:dyDescent="0.25">
      <c r="H8782" t="s">
        <v>9130</v>
      </c>
      <c r="I8782">
        <v>9229673</v>
      </c>
      <c r="J8782">
        <v>319677000</v>
      </c>
      <c r="K8782" t="s">
        <v>1671</v>
      </c>
      <c r="L8782" t="s">
        <v>1341</v>
      </c>
    </row>
    <row r="8783" spans="8:12" x14ac:dyDescent="0.25">
      <c r="H8783" t="s">
        <v>9131</v>
      </c>
      <c r="I8783">
        <v>9503964</v>
      </c>
      <c r="J8783">
        <v>319029800</v>
      </c>
      <c r="K8783" t="s">
        <v>1671</v>
      </c>
      <c r="L8783" t="s">
        <v>1341</v>
      </c>
    </row>
    <row r="8784" spans="8:12" x14ac:dyDescent="0.25">
      <c r="H8784" t="s">
        <v>597</v>
      </c>
      <c r="I8784">
        <v>9711298</v>
      </c>
      <c r="J8784">
        <v>319076100</v>
      </c>
      <c r="K8784" t="s">
        <v>1671</v>
      </c>
      <c r="L8784" t="s">
        <v>1308</v>
      </c>
    </row>
    <row r="8785" spans="8:12" x14ac:dyDescent="0.25">
      <c r="H8785" t="s">
        <v>9132</v>
      </c>
      <c r="I8785">
        <v>9503990</v>
      </c>
      <c r="J8785">
        <v>319995000</v>
      </c>
      <c r="K8785" t="s">
        <v>1671</v>
      </c>
      <c r="L8785" t="s">
        <v>1341</v>
      </c>
    </row>
    <row r="8786" spans="8:12" x14ac:dyDescent="0.25">
      <c r="H8786" t="s">
        <v>9133</v>
      </c>
      <c r="I8786">
        <v>9229697</v>
      </c>
      <c r="J8786">
        <v>319875000</v>
      </c>
      <c r="K8786" t="s">
        <v>1671</v>
      </c>
      <c r="L8786" t="s">
        <v>1341</v>
      </c>
    </row>
    <row r="8787" spans="8:12" x14ac:dyDescent="0.25">
      <c r="H8787" t="s">
        <v>9134</v>
      </c>
      <c r="I8787">
        <v>9503976</v>
      </c>
      <c r="J8787">
        <v>319756000</v>
      </c>
      <c r="K8787" t="s">
        <v>1671</v>
      </c>
      <c r="L8787" t="s">
        <v>1341</v>
      </c>
    </row>
    <row r="8788" spans="8:12" x14ac:dyDescent="0.25">
      <c r="H8788" t="s">
        <v>9135</v>
      </c>
      <c r="I8788">
        <v>9229685</v>
      </c>
      <c r="J8788">
        <v>319721000</v>
      </c>
      <c r="K8788" t="s">
        <v>1671</v>
      </c>
      <c r="L8788" t="s">
        <v>1341</v>
      </c>
    </row>
    <row r="8789" spans="8:12" x14ac:dyDescent="0.25">
      <c r="H8789" t="s">
        <v>9136</v>
      </c>
      <c r="I8789">
        <v>7390600</v>
      </c>
      <c r="J8789">
        <v>525020237</v>
      </c>
      <c r="K8789" t="s">
        <v>1307</v>
      </c>
      <c r="L8789" t="s">
        <v>1329</v>
      </c>
    </row>
    <row r="8790" spans="8:12" x14ac:dyDescent="0.25">
      <c r="H8790" t="s">
        <v>9137</v>
      </c>
      <c r="I8790">
        <v>9611993</v>
      </c>
      <c r="J8790">
        <v>271043245</v>
      </c>
      <c r="K8790" t="s">
        <v>1373</v>
      </c>
      <c r="L8790" t="s">
        <v>1341</v>
      </c>
    </row>
    <row r="8791" spans="8:12" x14ac:dyDescent="0.25">
      <c r="H8791" t="s">
        <v>9138</v>
      </c>
      <c r="I8791">
        <v>9578543</v>
      </c>
      <c r="J8791">
        <v>271042516</v>
      </c>
      <c r="K8791" t="s">
        <v>1373</v>
      </c>
      <c r="L8791" t="s">
        <v>1341</v>
      </c>
    </row>
    <row r="8792" spans="8:12" x14ac:dyDescent="0.25">
      <c r="H8792" t="s">
        <v>9139</v>
      </c>
      <c r="I8792">
        <v>8118138</v>
      </c>
      <c r="J8792">
        <v>373304000</v>
      </c>
      <c r="L8792" t="s">
        <v>1341</v>
      </c>
    </row>
    <row r="8793" spans="8:12" x14ac:dyDescent="0.25">
      <c r="H8793" t="s">
        <v>9140</v>
      </c>
      <c r="I8793">
        <v>9583330</v>
      </c>
      <c r="J8793">
        <v>636014626</v>
      </c>
      <c r="K8793" t="s">
        <v>1464</v>
      </c>
      <c r="L8793" t="s">
        <v>1341</v>
      </c>
    </row>
    <row r="8794" spans="8:12" x14ac:dyDescent="0.25">
      <c r="H8794" t="s">
        <v>9141</v>
      </c>
      <c r="I8794">
        <v>9081368</v>
      </c>
      <c r="J8794">
        <v>316027721</v>
      </c>
      <c r="L8794" t="s">
        <v>1295</v>
      </c>
    </row>
    <row r="8795" spans="8:12" x14ac:dyDescent="0.25">
      <c r="H8795" t="s">
        <v>9141</v>
      </c>
      <c r="I8795">
        <v>9081368</v>
      </c>
      <c r="J8795">
        <v>245839000</v>
      </c>
      <c r="K8795" t="s">
        <v>1387</v>
      </c>
      <c r="L8795" t="s">
        <v>1295</v>
      </c>
    </row>
    <row r="8796" spans="8:12" x14ac:dyDescent="0.25">
      <c r="H8796" t="s">
        <v>9142</v>
      </c>
      <c r="I8796">
        <v>9283631</v>
      </c>
      <c r="J8796">
        <v>309729000</v>
      </c>
      <c r="K8796" t="s">
        <v>1609</v>
      </c>
      <c r="L8796" t="s">
        <v>1341</v>
      </c>
    </row>
    <row r="8797" spans="8:12" x14ac:dyDescent="0.25">
      <c r="H8797" t="s">
        <v>9142</v>
      </c>
      <c r="I8797">
        <v>8105088</v>
      </c>
      <c r="J8797">
        <v>241324000</v>
      </c>
      <c r="K8797" t="s">
        <v>1679</v>
      </c>
      <c r="L8797" t="s">
        <v>1326</v>
      </c>
    </row>
    <row r="8798" spans="8:12" x14ac:dyDescent="0.25">
      <c r="H8798" t="s">
        <v>9143</v>
      </c>
      <c r="I8798">
        <v>9152208</v>
      </c>
      <c r="J8798">
        <v>441821000</v>
      </c>
      <c r="K8798" t="s">
        <v>1352</v>
      </c>
      <c r="L8798" t="s">
        <v>1326</v>
      </c>
    </row>
    <row r="8799" spans="8:12" x14ac:dyDescent="0.25">
      <c r="H8799" t="s">
        <v>9144</v>
      </c>
      <c r="I8799">
        <v>9205873</v>
      </c>
      <c r="J8799">
        <v>525003520</v>
      </c>
      <c r="K8799" t="s">
        <v>1307</v>
      </c>
      <c r="L8799" t="s">
        <v>1326</v>
      </c>
    </row>
    <row r="8800" spans="8:12" x14ac:dyDescent="0.25">
      <c r="H8800" t="s">
        <v>9145</v>
      </c>
      <c r="I8800">
        <v>8330229</v>
      </c>
      <c r="J8800">
        <v>271000038</v>
      </c>
      <c r="K8800" t="s">
        <v>1373</v>
      </c>
      <c r="L8800" t="s">
        <v>1295</v>
      </c>
    </row>
    <row r="8801" spans="8:12" x14ac:dyDescent="0.25">
      <c r="H8801" t="s">
        <v>9146</v>
      </c>
      <c r="I8801">
        <v>8857655</v>
      </c>
      <c r="J8801">
        <v>271002242</v>
      </c>
      <c r="K8801" t="s">
        <v>1373</v>
      </c>
      <c r="L8801" t="s">
        <v>1295</v>
      </c>
    </row>
    <row r="8802" spans="8:12" x14ac:dyDescent="0.25">
      <c r="H8802" t="s">
        <v>9147</v>
      </c>
      <c r="I8802">
        <v>9681871</v>
      </c>
      <c r="J8802">
        <v>564618000</v>
      </c>
      <c r="K8802" t="s">
        <v>1441</v>
      </c>
      <c r="L8802" t="s">
        <v>1308</v>
      </c>
    </row>
    <row r="8803" spans="8:12" x14ac:dyDescent="0.25">
      <c r="H8803" t="s">
        <v>9148</v>
      </c>
      <c r="I8803">
        <v>9422342</v>
      </c>
      <c r="J8803">
        <v>271002636</v>
      </c>
      <c r="K8803" t="s">
        <v>1373</v>
      </c>
      <c r="L8803" t="s">
        <v>1295</v>
      </c>
    </row>
    <row r="8804" spans="8:12" x14ac:dyDescent="0.25">
      <c r="H8804" t="s">
        <v>9149</v>
      </c>
      <c r="I8804">
        <v>9508603</v>
      </c>
      <c r="J8804">
        <v>351429000</v>
      </c>
      <c r="K8804" t="s">
        <v>1332</v>
      </c>
      <c r="L8804" t="s">
        <v>1295</v>
      </c>
    </row>
    <row r="8805" spans="8:12" x14ac:dyDescent="0.25">
      <c r="H8805" t="s">
        <v>598</v>
      </c>
      <c r="I8805">
        <v>9207443</v>
      </c>
      <c r="J8805">
        <v>636016139</v>
      </c>
      <c r="K8805" t="s">
        <v>1464</v>
      </c>
      <c r="L8805" t="s">
        <v>1341</v>
      </c>
    </row>
    <row r="8806" spans="8:12" x14ac:dyDescent="0.25">
      <c r="H8806" t="s">
        <v>9150</v>
      </c>
      <c r="I8806">
        <v>9625449</v>
      </c>
      <c r="J8806">
        <v>229164000</v>
      </c>
      <c r="L8806" t="s">
        <v>1341</v>
      </c>
    </row>
    <row r="8807" spans="8:12" x14ac:dyDescent="0.25">
      <c r="H8807" t="s">
        <v>9151</v>
      </c>
      <c r="I8807">
        <v>8512059</v>
      </c>
      <c r="J8807">
        <v>271000388</v>
      </c>
      <c r="K8807" t="s">
        <v>1373</v>
      </c>
      <c r="L8807" t="s">
        <v>1295</v>
      </c>
    </row>
    <row r="8808" spans="8:12" x14ac:dyDescent="0.25">
      <c r="H8808" t="s">
        <v>9152</v>
      </c>
      <c r="I8808">
        <v>9407512</v>
      </c>
      <c r="J8808">
        <v>370825000</v>
      </c>
      <c r="L8808" t="s">
        <v>1341</v>
      </c>
    </row>
    <row r="8809" spans="8:12" x14ac:dyDescent="0.25">
      <c r="H8809" t="s">
        <v>9153</v>
      </c>
      <c r="I8809">
        <v>9011985</v>
      </c>
      <c r="J8809">
        <v>218715000</v>
      </c>
      <c r="K8809" t="s">
        <v>1426</v>
      </c>
      <c r="L8809" t="s">
        <v>1295</v>
      </c>
    </row>
    <row r="8810" spans="8:12" x14ac:dyDescent="0.25">
      <c r="H8810" t="s">
        <v>9154</v>
      </c>
      <c r="I8810">
        <v>9020845</v>
      </c>
      <c r="J8810">
        <v>525023229</v>
      </c>
      <c r="K8810" t="s">
        <v>1307</v>
      </c>
      <c r="L8810" t="s">
        <v>1313</v>
      </c>
    </row>
    <row r="8811" spans="8:12" x14ac:dyDescent="0.25">
      <c r="H8811" t="s">
        <v>9155</v>
      </c>
      <c r="I8811">
        <v>9463437</v>
      </c>
      <c r="J8811">
        <v>246634000</v>
      </c>
      <c r="K8811" t="s">
        <v>1387</v>
      </c>
      <c r="L8811" t="s">
        <v>1295</v>
      </c>
    </row>
    <row r="8812" spans="8:12" x14ac:dyDescent="0.25">
      <c r="H8812" t="s">
        <v>599</v>
      </c>
      <c r="I8812">
        <v>9713959</v>
      </c>
      <c r="J8812">
        <v>636016721</v>
      </c>
      <c r="K8812" t="s">
        <v>1464</v>
      </c>
      <c r="L8812" t="s">
        <v>1308</v>
      </c>
    </row>
    <row r="8813" spans="8:12" x14ac:dyDescent="0.25">
      <c r="H8813" t="s">
        <v>9156</v>
      </c>
      <c r="I8813">
        <v>9439864</v>
      </c>
      <c r="J8813">
        <v>563049000</v>
      </c>
      <c r="K8813" t="s">
        <v>1441</v>
      </c>
      <c r="L8813" t="s">
        <v>1326</v>
      </c>
    </row>
    <row r="8814" spans="8:12" x14ac:dyDescent="0.25">
      <c r="H8814" t="s">
        <v>9157</v>
      </c>
      <c r="I8814">
        <v>9439814</v>
      </c>
      <c r="J8814">
        <v>235070283</v>
      </c>
      <c r="K8814" t="s">
        <v>1558</v>
      </c>
      <c r="L8814" t="s">
        <v>1326</v>
      </c>
    </row>
    <row r="8815" spans="8:12" x14ac:dyDescent="0.25">
      <c r="H8815" t="s">
        <v>9158</v>
      </c>
      <c r="I8815">
        <v>9681900</v>
      </c>
      <c r="J8815">
        <v>565535000</v>
      </c>
      <c r="L8815" t="s">
        <v>1308</v>
      </c>
    </row>
    <row r="8816" spans="8:12" x14ac:dyDescent="0.25">
      <c r="H8816" t="s">
        <v>9159</v>
      </c>
      <c r="I8816">
        <v>9681895</v>
      </c>
      <c r="J8816">
        <v>565324000</v>
      </c>
      <c r="L8816" t="s">
        <v>1308</v>
      </c>
    </row>
    <row r="8817" spans="8:12" x14ac:dyDescent="0.25">
      <c r="H8817" t="s">
        <v>9160</v>
      </c>
      <c r="I8817">
        <v>8313386</v>
      </c>
      <c r="J8817">
        <v>355975000</v>
      </c>
      <c r="K8817" t="s">
        <v>1332</v>
      </c>
      <c r="L8817" t="s">
        <v>1341</v>
      </c>
    </row>
    <row r="8818" spans="8:12" x14ac:dyDescent="0.25">
      <c r="H8818" t="s">
        <v>9161</v>
      </c>
      <c r="I8818">
        <v>8922280</v>
      </c>
      <c r="J8818">
        <v>377426000</v>
      </c>
      <c r="K8818" t="s">
        <v>1322</v>
      </c>
      <c r="L8818" t="s">
        <v>1295</v>
      </c>
    </row>
    <row r="8819" spans="8:12" x14ac:dyDescent="0.25">
      <c r="H8819" t="s">
        <v>9162</v>
      </c>
      <c r="I8819">
        <v>8922280</v>
      </c>
      <c r="J8819">
        <v>377432144</v>
      </c>
      <c r="K8819" t="s">
        <v>1322</v>
      </c>
      <c r="L8819" t="s">
        <v>1295</v>
      </c>
    </row>
    <row r="8820" spans="8:12" x14ac:dyDescent="0.25">
      <c r="H8820" t="s">
        <v>9163</v>
      </c>
      <c r="I8820">
        <v>9506576</v>
      </c>
      <c r="J8820">
        <v>351750000</v>
      </c>
      <c r="K8820" t="s">
        <v>1332</v>
      </c>
      <c r="L8820" t="s">
        <v>1295</v>
      </c>
    </row>
    <row r="8821" spans="8:12" x14ac:dyDescent="0.25">
      <c r="H8821" t="s">
        <v>9164</v>
      </c>
      <c r="I8821">
        <v>9382736</v>
      </c>
      <c r="J8821">
        <v>636014788</v>
      </c>
      <c r="K8821" t="s">
        <v>1464</v>
      </c>
      <c r="L8821" t="s">
        <v>1341</v>
      </c>
    </row>
    <row r="8822" spans="8:12" x14ac:dyDescent="0.25">
      <c r="H8822" t="s">
        <v>9165</v>
      </c>
      <c r="I8822">
        <v>8502119</v>
      </c>
      <c r="J8822">
        <v>273326150</v>
      </c>
      <c r="K8822" t="s">
        <v>1297</v>
      </c>
      <c r="L8822" t="s">
        <v>1295</v>
      </c>
    </row>
    <row r="8823" spans="8:12" x14ac:dyDescent="0.25">
      <c r="H8823" t="s">
        <v>9166</v>
      </c>
      <c r="I8823">
        <v>8327583</v>
      </c>
      <c r="J8823">
        <v>247174500</v>
      </c>
      <c r="K8823" t="s">
        <v>1398</v>
      </c>
      <c r="L8823" t="s">
        <v>1326</v>
      </c>
    </row>
    <row r="8824" spans="8:12" x14ac:dyDescent="0.25">
      <c r="H8824" t="s">
        <v>9167</v>
      </c>
      <c r="I8824">
        <v>9360025</v>
      </c>
      <c r="J8824">
        <v>636013470</v>
      </c>
      <c r="K8824" t="s">
        <v>1464</v>
      </c>
      <c r="L8824" t="s">
        <v>1341</v>
      </c>
    </row>
    <row r="8825" spans="8:12" x14ac:dyDescent="0.25">
      <c r="H8825" t="s">
        <v>9168</v>
      </c>
      <c r="I8825">
        <v>9301653</v>
      </c>
      <c r="J8825">
        <v>241025000</v>
      </c>
      <c r="K8825" t="s">
        <v>1679</v>
      </c>
      <c r="L8825" t="s">
        <v>1326</v>
      </c>
    </row>
    <row r="8826" spans="8:12" x14ac:dyDescent="0.25">
      <c r="H8826" t="s">
        <v>9169</v>
      </c>
      <c r="I8826">
        <v>9438016</v>
      </c>
      <c r="J8826">
        <v>636016117</v>
      </c>
      <c r="K8826" t="s">
        <v>1464</v>
      </c>
      <c r="L8826" t="s">
        <v>1308</v>
      </c>
    </row>
    <row r="8827" spans="8:12" x14ac:dyDescent="0.25">
      <c r="H8827" t="s">
        <v>9169</v>
      </c>
      <c r="I8827">
        <v>9277668</v>
      </c>
      <c r="J8827">
        <v>240648000</v>
      </c>
      <c r="K8827" t="s">
        <v>1679</v>
      </c>
      <c r="L8827" t="s">
        <v>1341</v>
      </c>
    </row>
    <row r="8828" spans="8:12" x14ac:dyDescent="0.25">
      <c r="H8828" t="s">
        <v>9170</v>
      </c>
      <c r="I8828">
        <v>9197088</v>
      </c>
      <c r="J8828">
        <v>538004444</v>
      </c>
      <c r="K8828" t="s">
        <v>1437</v>
      </c>
      <c r="L8828" t="s">
        <v>1341</v>
      </c>
    </row>
    <row r="8829" spans="8:12" x14ac:dyDescent="0.25">
      <c r="H8829" t="s">
        <v>9171</v>
      </c>
      <c r="I8829">
        <v>8038259</v>
      </c>
      <c r="J8829">
        <v>515395000</v>
      </c>
      <c r="K8829" t="s">
        <v>1406</v>
      </c>
      <c r="L8829" t="s">
        <v>1295</v>
      </c>
    </row>
    <row r="8830" spans="8:12" x14ac:dyDescent="0.25">
      <c r="H8830" t="s">
        <v>9172</v>
      </c>
      <c r="I8830">
        <v>9377236</v>
      </c>
      <c r="J8830">
        <v>636013815</v>
      </c>
      <c r="K8830" t="s">
        <v>1464</v>
      </c>
      <c r="L8830" t="s">
        <v>1346</v>
      </c>
    </row>
    <row r="8831" spans="8:12" x14ac:dyDescent="0.25">
      <c r="H8831" t="s">
        <v>9173</v>
      </c>
      <c r="I8831">
        <v>8806149</v>
      </c>
      <c r="J8831">
        <v>305295000</v>
      </c>
      <c r="L8831" t="s">
        <v>1295</v>
      </c>
    </row>
    <row r="8832" spans="8:12" x14ac:dyDescent="0.25">
      <c r="H8832" t="s">
        <v>9174</v>
      </c>
      <c r="I8832">
        <v>9702637</v>
      </c>
      <c r="J8832">
        <v>256606000</v>
      </c>
      <c r="K8832" t="s">
        <v>1340</v>
      </c>
      <c r="L8832" t="s">
        <v>1308</v>
      </c>
    </row>
    <row r="8833" spans="8:12" x14ac:dyDescent="0.25">
      <c r="H8833" t="s">
        <v>9175</v>
      </c>
      <c r="I8833">
        <v>9231999</v>
      </c>
      <c r="J8833">
        <v>239944000</v>
      </c>
      <c r="K8833" t="s">
        <v>1679</v>
      </c>
      <c r="L8833" t="s">
        <v>1341</v>
      </c>
    </row>
    <row r="8834" spans="8:12" x14ac:dyDescent="0.25">
      <c r="H8834" t="s">
        <v>9176</v>
      </c>
      <c r="I8834">
        <v>9184031</v>
      </c>
      <c r="J8834">
        <v>564791000</v>
      </c>
      <c r="K8834" t="s">
        <v>1441</v>
      </c>
      <c r="L8834" t="s">
        <v>1326</v>
      </c>
    </row>
    <row r="8835" spans="8:12" x14ac:dyDescent="0.25">
      <c r="H8835" t="s">
        <v>9176</v>
      </c>
      <c r="I8835">
        <v>9184031</v>
      </c>
      <c r="J8835">
        <v>538006576</v>
      </c>
      <c r="K8835" t="s">
        <v>1437</v>
      </c>
      <c r="L8835" t="s">
        <v>1326</v>
      </c>
    </row>
    <row r="8836" spans="8:12" x14ac:dyDescent="0.25">
      <c r="H8836" t="s">
        <v>9177</v>
      </c>
      <c r="I8836">
        <v>9681883</v>
      </c>
      <c r="J8836">
        <v>565024000</v>
      </c>
      <c r="L8836" t="s">
        <v>1308</v>
      </c>
    </row>
    <row r="8837" spans="8:12" x14ac:dyDescent="0.25">
      <c r="H8837" t="s">
        <v>9178</v>
      </c>
      <c r="I8837">
        <v>9358498</v>
      </c>
      <c r="J8837">
        <v>636092350</v>
      </c>
      <c r="K8837" t="s">
        <v>1464</v>
      </c>
      <c r="L8837" t="s">
        <v>1326</v>
      </c>
    </row>
    <row r="8838" spans="8:12" x14ac:dyDescent="0.25">
      <c r="H8838" t="s">
        <v>9179</v>
      </c>
      <c r="I8838">
        <v>9347748</v>
      </c>
      <c r="J8838">
        <v>256986000</v>
      </c>
      <c r="K8838" t="s">
        <v>1340</v>
      </c>
      <c r="L8838" t="s">
        <v>1326</v>
      </c>
    </row>
    <row r="8839" spans="8:12" x14ac:dyDescent="0.25">
      <c r="H8839" t="s">
        <v>9179</v>
      </c>
      <c r="I8839">
        <v>9347748</v>
      </c>
      <c r="J8839">
        <v>220644000</v>
      </c>
      <c r="K8839" t="s">
        <v>1456</v>
      </c>
      <c r="L8839" t="s">
        <v>1326</v>
      </c>
    </row>
    <row r="8840" spans="8:12" x14ac:dyDescent="0.25">
      <c r="H8840" t="s">
        <v>9180</v>
      </c>
      <c r="I8840">
        <v>9045699</v>
      </c>
      <c r="J8840">
        <v>356280000</v>
      </c>
      <c r="K8840" t="s">
        <v>1332</v>
      </c>
      <c r="L8840" t="s">
        <v>1295</v>
      </c>
    </row>
    <row r="8841" spans="8:12" x14ac:dyDescent="0.25">
      <c r="H8841" t="s">
        <v>9181</v>
      </c>
      <c r="I8841">
        <v>8302399</v>
      </c>
      <c r="J8841">
        <v>271040583</v>
      </c>
      <c r="K8841" t="s">
        <v>1373</v>
      </c>
      <c r="L8841" t="s">
        <v>1308</v>
      </c>
    </row>
    <row r="8842" spans="8:12" x14ac:dyDescent="0.25">
      <c r="H8842" t="s">
        <v>9182</v>
      </c>
      <c r="I8842">
        <v>9546198</v>
      </c>
      <c r="J8842">
        <v>636014418</v>
      </c>
      <c r="K8842" t="s">
        <v>1464</v>
      </c>
      <c r="L8842" t="s">
        <v>1341</v>
      </c>
    </row>
    <row r="8843" spans="8:12" x14ac:dyDescent="0.25">
      <c r="H8843" t="s">
        <v>9183</v>
      </c>
      <c r="I8843">
        <v>9457103</v>
      </c>
      <c r="J8843">
        <v>305616000</v>
      </c>
      <c r="L8843" t="s">
        <v>1295</v>
      </c>
    </row>
    <row r="8844" spans="8:12" x14ac:dyDescent="0.25">
      <c r="H8844" t="s">
        <v>9184</v>
      </c>
      <c r="I8844">
        <v>1012505</v>
      </c>
      <c r="J8844">
        <v>577203000</v>
      </c>
      <c r="L8844" t="s">
        <v>1329</v>
      </c>
    </row>
    <row r="8845" spans="8:12" x14ac:dyDescent="0.25">
      <c r="H8845" t="s">
        <v>9185</v>
      </c>
      <c r="I8845">
        <v>7827342</v>
      </c>
      <c r="J8845">
        <v>271002082</v>
      </c>
      <c r="K8845" t="s">
        <v>1373</v>
      </c>
      <c r="L8845" t="s">
        <v>1295</v>
      </c>
    </row>
    <row r="8846" spans="8:12" x14ac:dyDescent="0.25">
      <c r="H8846" t="s">
        <v>9186</v>
      </c>
      <c r="I8846">
        <v>9194036</v>
      </c>
      <c r="J8846">
        <v>273356870</v>
      </c>
      <c r="K8846" t="s">
        <v>1297</v>
      </c>
      <c r="L8846" t="s">
        <v>1295</v>
      </c>
    </row>
    <row r="8847" spans="8:12" x14ac:dyDescent="0.25">
      <c r="H8847" t="s">
        <v>9187</v>
      </c>
      <c r="I8847">
        <v>8415158</v>
      </c>
      <c r="J8847">
        <v>353595000</v>
      </c>
      <c r="K8847" t="s">
        <v>1332</v>
      </c>
      <c r="L8847" t="s">
        <v>1295</v>
      </c>
    </row>
    <row r="8848" spans="8:12" x14ac:dyDescent="0.25">
      <c r="H8848" t="s">
        <v>9188</v>
      </c>
      <c r="I8848">
        <v>9417141</v>
      </c>
      <c r="J8848">
        <v>218108000</v>
      </c>
      <c r="K8848" t="s">
        <v>1426</v>
      </c>
      <c r="L8848" t="s">
        <v>1295</v>
      </c>
    </row>
    <row r="8849" spans="8:12" x14ac:dyDescent="0.25">
      <c r="H8849" t="s">
        <v>9189</v>
      </c>
      <c r="I8849">
        <v>9353864</v>
      </c>
      <c r="J8849">
        <v>236355000</v>
      </c>
      <c r="K8849" t="s">
        <v>1383</v>
      </c>
      <c r="L8849" t="s">
        <v>1326</v>
      </c>
    </row>
    <row r="8850" spans="8:12" x14ac:dyDescent="0.25">
      <c r="H8850" t="s">
        <v>9190</v>
      </c>
      <c r="I8850">
        <v>9353876</v>
      </c>
      <c r="J8850">
        <v>236359000</v>
      </c>
      <c r="K8850" t="s">
        <v>1383</v>
      </c>
      <c r="L8850" t="s">
        <v>1326</v>
      </c>
    </row>
    <row r="8851" spans="8:12" x14ac:dyDescent="0.25">
      <c r="H8851" t="s">
        <v>9191</v>
      </c>
      <c r="I8851">
        <v>9353888</v>
      </c>
      <c r="J8851">
        <v>538002602</v>
      </c>
      <c r="K8851" t="s">
        <v>1437</v>
      </c>
      <c r="L8851" t="s">
        <v>1326</v>
      </c>
    </row>
    <row r="8852" spans="8:12" x14ac:dyDescent="0.25">
      <c r="H8852" t="s">
        <v>9192</v>
      </c>
      <c r="I8852">
        <v>9506186</v>
      </c>
      <c r="J8852">
        <v>236566000</v>
      </c>
      <c r="K8852" t="s">
        <v>1383</v>
      </c>
      <c r="L8852" t="s">
        <v>1346</v>
      </c>
    </row>
    <row r="8853" spans="8:12" x14ac:dyDescent="0.25">
      <c r="H8853" t="s">
        <v>9193</v>
      </c>
      <c r="I8853">
        <v>9272709</v>
      </c>
      <c r="J8853">
        <v>636012591</v>
      </c>
      <c r="K8853" t="s">
        <v>1464</v>
      </c>
      <c r="L8853" t="s">
        <v>1326</v>
      </c>
    </row>
    <row r="8854" spans="8:12" x14ac:dyDescent="0.25">
      <c r="H8854" t="s">
        <v>9194</v>
      </c>
      <c r="I8854">
        <v>9506198</v>
      </c>
      <c r="J8854">
        <v>236567000</v>
      </c>
      <c r="K8854" t="s">
        <v>1383</v>
      </c>
      <c r="L8854" t="s">
        <v>1346</v>
      </c>
    </row>
    <row r="8855" spans="8:12" x14ac:dyDescent="0.25">
      <c r="H8855" t="s">
        <v>9195</v>
      </c>
      <c r="I8855">
        <v>9214587</v>
      </c>
      <c r="J8855">
        <v>312689000</v>
      </c>
      <c r="K8855" t="s">
        <v>1379</v>
      </c>
      <c r="L8855" t="s">
        <v>1295</v>
      </c>
    </row>
    <row r="8856" spans="8:12" x14ac:dyDescent="0.25">
      <c r="H8856" t="s">
        <v>9196</v>
      </c>
      <c r="I8856">
        <v>9214604</v>
      </c>
      <c r="J8856">
        <v>312636000</v>
      </c>
      <c r="K8856" t="s">
        <v>1379</v>
      </c>
      <c r="L8856" t="s">
        <v>1295</v>
      </c>
    </row>
    <row r="8857" spans="8:12" x14ac:dyDescent="0.25">
      <c r="H8857" t="s">
        <v>9197</v>
      </c>
      <c r="I8857">
        <v>8131312</v>
      </c>
      <c r="J8857">
        <v>214182310</v>
      </c>
      <c r="K8857" t="s">
        <v>1302</v>
      </c>
      <c r="L8857" t="s">
        <v>1295</v>
      </c>
    </row>
    <row r="8858" spans="8:12" x14ac:dyDescent="0.25">
      <c r="H8858" t="s">
        <v>9198</v>
      </c>
      <c r="I8858">
        <v>9116034</v>
      </c>
      <c r="J8858">
        <v>256104000</v>
      </c>
      <c r="K8858" t="s">
        <v>1340</v>
      </c>
      <c r="L8858" t="s">
        <v>1295</v>
      </c>
    </row>
    <row r="8859" spans="8:12" x14ac:dyDescent="0.25">
      <c r="H8859" t="s">
        <v>9199</v>
      </c>
      <c r="I8859">
        <v>9397171</v>
      </c>
      <c r="J8859">
        <v>212537000</v>
      </c>
      <c r="K8859" t="s">
        <v>1443</v>
      </c>
      <c r="L8859" t="s">
        <v>1295</v>
      </c>
    </row>
    <row r="8860" spans="8:12" x14ac:dyDescent="0.25">
      <c r="H8860" t="s">
        <v>9200</v>
      </c>
      <c r="I8860">
        <v>9333553</v>
      </c>
      <c r="J8860">
        <v>212667000</v>
      </c>
      <c r="K8860" t="s">
        <v>1443</v>
      </c>
      <c r="L8860" t="s">
        <v>1295</v>
      </c>
    </row>
    <row r="8861" spans="8:12" x14ac:dyDescent="0.25">
      <c r="H8861" t="s">
        <v>9201</v>
      </c>
      <c r="I8861">
        <v>9139268</v>
      </c>
      <c r="J8861">
        <v>622120320</v>
      </c>
      <c r="K8861" t="s">
        <v>1937</v>
      </c>
      <c r="L8861" t="s">
        <v>1341</v>
      </c>
    </row>
    <row r="8862" spans="8:12" x14ac:dyDescent="0.25">
      <c r="H8862" t="s">
        <v>9202</v>
      </c>
      <c r="I8862">
        <v>9628398</v>
      </c>
      <c r="J8862">
        <v>470468000</v>
      </c>
      <c r="K8862" t="s">
        <v>1403</v>
      </c>
      <c r="L8862" t="s">
        <v>1308</v>
      </c>
    </row>
    <row r="8863" spans="8:12" x14ac:dyDescent="0.25">
      <c r="H8863" t="s">
        <v>9203</v>
      </c>
      <c r="I8863">
        <v>9628506</v>
      </c>
      <c r="J8863">
        <v>470375000</v>
      </c>
      <c r="K8863" t="s">
        <v>1403</v>
      </c>
      <c r="L8863" t="s">
        <v>1308</v>
      </c>
    </row>
    <row r="8864" spans="8:12" x14ac:dyDescent="0.25">
      <c r="H8864" t="s">
        <v>9204</v>
      </c>
      <c r="I8864">
        <v>9612832</v>
      </c>
      <c r="J8864">
        <v>470457000</v>
      </c>
      <c r="K8864" t="s">
        <v>1403</v>
      </c>
      <c r="L8864" t="s">
        <v>1329</v>
      </c>
    </row>
    <row r="8865" spans="8:12" x14ac:dyDescent="0.25">
      <c r="H8865" t="s">
        <v>9205</v>
      </c>
      <c r="I8865">
        <v>9641546</v>
      </c>
      <c r="J8865">
        <v>470470000</v>
      </c>
      <c r="K8865" t="s">
        <v>1403</v>
      </c>
      <c r="L8865" t="s">
        <v>1560</v>
      </c>
    </row>
    <row r="8866" spans="8:12" x14ac:dyDescent="0.25">
      <c r="H8866" t="s">
        <v>9206</v>
      </c>
      <c r="I8866">
        <v>9641558</v>
      </c>
      <c r="J8866">
        <v>470727000</v>
      </c>
      <c r="K8866" t="s">
        <v>1403</v>
      </c>
      <c r="L8866" t="s">
        <v>1560</v>
      </c>
    </row>
    <row r="8867" spans="8:12" x14ac:dyDescent="0.25">
      <c r="H8867" t="s">
        <v>9207</v>
      </c>
      <c r="I8867">
        <v>9397810</v>
      </c>
      <c r="J8867">
        <v>470898000</v>
      </c>
      <c r="K8867" t="s">
        <v>1403</v>
      </c>
      <c r="L8867" t="s">
        <v>1329</v>
      </c>
    </row>
    <row r="8868" spans="8:12" x14ac:dyDescent="0.25">
      <c r="H8868" t="s">
        <v>9208</v>
      </c>
      <c r="I8868">
        <v>9397822</v>
      </c>
      <c r="J8868">
        <v>470897000</v>
      </c>
      <c r="K8868" t="s">
        <v>1403</v>
      </c>
      <c r="L8868" t="s">
        <v>1329</v>
      </c>
    </row>
    <row r="8869" spans="8:12" x14ac:dyDescent="0.25">
      <c r="H8869" t="s">
        <v>9209</v>
      </c>
      <c r="I8869">
        <v>9575395</v>
      </c>
      <c r="J8869">
        <v>470415000</v>
      </c>
      <c r="K8869" t="s">
        <v>1403</v>
      </c>
      <c r="L8869" t="s">
        <v>1560</v>
      </c>
    </row>
    <row r="8870" spans="8:12" x14ac:dyDescent="0.25">
      <c r="H8870" t="s">
        <v>9210</v>
      </c>
      <c r="I8870">
        <v>9585302</v>
      </c>
      <c r="J8870">
        <v>470329000</v>
      </c>
      <c r="K8870" t="s">
        <v>1403</v>
      </c>
      <c r="L8870" t="s">
        <v>1560</v>
      </c>
    </row>
    <row r="8871" spans="8:12" x14ac:dyDescent="0.25">
      <c r="H8871" t="s">
        <v>9211</v>
      </c>
      <c r="I8871">
        <v>9641534</v>
      </c>
      <c r="J8871">
        <v>470317000</v>
      </c>
      <c r="K8871" t="s">
        <v>1403</v>
      </c>
      <c r="L8871" t="s">
        <v>1560</v>
      </c>
    </row>
    <row r="8872" spans="8:12" x14ac:dyDescent="0.25">
      <c r="H8872" t="s">
        <v>9212</v>
      </c>
      <c r="I8872">
        <v>9673355</v>
      </c>
      <c r="J8872">
        <v>470348000</v>
      </c>
      <c r="K8872" t="s">
        <v>1403</v>
      </c>
      <c r="L8872" t="s">
        <v>1560</v>
      </c>
    </row>
    <row r="8873" spans="8:12" x14ac:dyDescent="0.25">
      <c r="H8873" t="s">
        <v>9213</v>
      </c>
      <c r="I8873">
        <v>9441518</v>
      </c>
      <c r="J8873">
        <v>470958000</v>
      </c>
      <c r="K8873" t="s">
        <v>1403</v>
      </c>
      <c r="L8873" t="s">
        <v>1329</v>
      </c>
    </row>
    <row r="8874" spans="8:12" x14ac:dyDescent="0.25">
      <c r="H8874" t="s">
        <v>9214</v>
      </c>
      <c r="I8874">
        <v>9641522</v>
      </c>
      <c r="J8874">
        <v>470970000</v>
      </c>
      <c r="K8874" t="s">
        <v>1403</v>
      </c>
      <c r="L8874" t="s">
        <v>1560</v>
      </c>
    </row>
    <row r="8875" spans="8:12" x14ac:dyDescent="0.25">
      <c r="H8875" t="s">
        <v>9215</v>
      </c>
      <c r="I8875">
        <v>9334698</v>
      </c>
      <c r="J8875">
        <v>316011950</v>
      </c>
      <c r="K8875" t="s">
        <v>1365</v>
      </c>
      <c r="L8875" t="s">
        <v>1362</v>
      </c>
    </row>
    <row r="8876" spans="8:12" x14ac:dyDescent="0.25">
      <c r="H8876" t="s">
        <v>9215</v>
      </c>
      <c r="I8876">
        <v>9334698</v>
      </c>
      <c r="J8876">
        <v>314002000</v>
      </c>
      <c r="K8876" t="s">
        <v>1285</v>
      </c>
      <c r="L8876" t="s">
        <v>1362</v>
      </c>
    </row>
    <row r="8877" spans="8:12" x14ac:dyDescent="0.25">
      <c r="H8877" t="s">
        <v>9216</v>
      </c>
      <c r="I8877">
        <v>9066071</v>
      </c>
      <c r="J8877">
        <v>371512000</v>
      </c>
      <c r="L8877" t="s">
        <v>1295</v>
      </c>
    </row>
    <row r="8878" spans="8:12" x14ac:dyDescent="0.25">
      <c r="H8878" t="s">
        <v>9217</v>
      </c>
      <c r="I8878">
        <v>9580326</v>
      </c>
      <c r="J8878">
        <v>477961200</v>
      </c>
      <c r="K8878" t="s">
        <v>1348</v>
      </c>
      <c r="L8878" t="s">
        <v>1341</v>
      </c>
    </row>
    <row r="8879" spans="8:12" x14ac:dyDescent="0.25">
      <c r="H8879" t="s">
        <v>9218</v>
      </c>
      <c r="I8879">
        <v>8410354</v>
      </c>
      <c r="J8879">
        <v>518793000</v>
      </c>
      <c r="K8879" t="s">
        <v>1595</v>
      </c>
      <c r="L8879" t="s">
        <v>1295</v>
      </c>
    </row>
    <row r="8880" spans="8:12" x14ac:dyDescent="0.25">
      <c r="H8880" t="s">
        <v>9219</v>
      </c>
      <c r="I8880">
        <v>8907515</v>
      </c>
      <c r="J8880">
        <v>441445000</v>
      </c>
      <c r="K8880" t="s">
        <v>1352</v>
      </c>
      <c r="L8880" t="s">
        <v>1313</v>
      </c>
    </row>
    <row r="8881" spans="8:12" x14ac:dyDescent="0.25">
      <c r="H8881" t="s">
        <v>9220</v>
      </c>
      <c r="I8881">
        <v>9479943</v>
      </c>
      <c r="J8881">
        <v>246794000</v>
      </c>
      <c r="K8881" t="s">
        <v>1387</v>
      </c>
      <c r="L8881" t="s">
        <v>1295</v>
      </c>
    </row>
    <row r="8882" spans="8:12" x14ac:dyDescent="0.25">
      <c r="H8882" t="s">
        <v>9221</v>
      </c>
      <c r="I8882">
        <v>9379662</v>
      </c>
      <c r="J8882">
        <v>374574000</v>
      </c>
      <c r="L8882" t="s">
        <v>1341</v>
      </c>
    </row>
    <row r="8883" spans="8:12" x14ac:dyDescent="0.25">
      <c r="H8883" t="s">
        <v>9222</v>
      </c>
      <c r="I8883">
        <v>9754991</v>
      </c>
      <c r="J8883">
        <v>565375000</v>
      </c>
      <c r="L8883" t="s">
        <v>1308</v>
      </c>
    </row>
    <row r="8884" spans="8:12" x14ac:dyDescent="0.25">
      <c r="H8884" t="s">
        <v>9223</v>
      </c>
      <c r="I8884">
        <v>9403877</v>
      </c>
      <c r="J8884">
        <v>636014391</v>
      </c>
      <c r="K8884" t="s">
        <v>1464</v>
      </c>
      <c r="L8884" t="s">
        <v>1346</v>
      </c>
    </row>
    <row r="8885" spans="8:12" x14ac:dyDescent="0.25">
      <c r="H8885" t="s">
        <v>9224</v>
      </c>
      <c r="I8885">
        <v>9488566</v>
      </c>
      <c r="J8885">
        <v>636091940</v>
      </c>
      <c r="K8885" t="s">
        <v>1464</v>
      </c>
      <c r="L8885" t="s">
        <v>1341</v>
      </c>
    </row>
    <row r="8886" spans="8:12" x14ac:dyDescent="0.25">
      <c r="H8886" t="s">
        <v>9225</v>
      </c>
      <c r="I8886">
        <v>9666560</v>
      </c>
      <c r="J8886">
        <v>311000285</v>
      </c>
      <c r="K8886" t="s">
        <v>1609</v>
      </c>
      <c r="L8886" t="s">
        <v>1313</v>
      </c>
    </row>
    <row r="8887" spans="8:12" x14ac:dyDescent="0.25">
      <c r="H8887" t="s">
        <v>9226</v>
      </c>
      <c r="I8887">
        <v>9702211</v>
      </c>
      <c r="J8887">
        <v>538006070</v>
      </c>
      <c r="K8887" t="s">
        <v>1437</v>
      </c>
      <c r="L8887" t="s">
        <v>1313</v>
      </c>
    </row>
    <row r="8888" spans="8:12" x14ac:dyDescent="0.25">
      <c r="H8888" t="s">
        <v>9227</v>
      </c>
      <c r="I8888">
        <v>9040077</v>
      </c>
      <c r="J8888">
        <v>316110000</v>
      </c>
      <c r="K8888" t="s">
        <v>1365</v>
      </c>
      <c r="L8888" t="s">
        <v>1326</v>
      </c>
    </row>
    <row r="8889" spans="8:12" x14ac:dyDescent="0.25">
      <c r="H8889" t="s">
        <v>9228</v>
      </c>
      <c r="I8889">
        <v>9651125</v>
      </c>
      <c r="J8889">
        <v>566611000</v>
      </c>
      <c r="L8889" t="s">
        <v>1313</v>
      </c>
    </row>
    <row r="8890" spans="8:12" x14ac:dyDescent="0.25">
      <c r="H8890" t="s">
        <v>9229</v>
      </c>
      <c r="I8890">
        <v>9444833</v>
      </c>
      <c r="J8890">
        <v>356288000</v>
      </c>
      <c r="K8890" t="s">
        <v>1332</v>
      </c>
      <c r="L8890" t="s">
        <v>1362</v>
      </c>
    </row>
    <row r="8891" spans="8:12" x14ac:dyDescent="0.25">
      <c r="H8891" t="s">
        <v>9230</v>
      </c>
      <c r="I8891">
        <v>9365049</v>
      </c>
      <c r="J8891">
        <v>371448000</v>
      </c>
      <c r="L8891" t="s">
        <v>1295</v>
      </c>
    </row>
    <row r="8892" spans="8:12" x14ac:dyDescent="0.25">
      <c r="H8892" t="s">
        <v>9231</v>
      </c>
      <c r="I8892">
        <v>9400588</v>
      </c>
      <c r="J8892">
        <v>370596000</v>
      </c>
      <c r="L8892" t="s">
        <v>1341</v>
      </c>
    </row>
    <row r="8893" spans="8:12" x14ac:dyDescent="0.25">
      <c r="H8893" t="s">
        <v>9232</v>
      </c>
      <c r="I8893">
        <v>9309382</v>
      </c>
      <c r="J8893">
        <v>256945000</v>
      </c>
      <c r="K8893" t="s">
        <v>1340</v>
      </c>
      <c r="L8893" t="s">
        <v>1326</v>
      </c>
    </row>
    <row r="8894" spans="8:12" x14ac:dyDescent="0.25">
      <c r="H8894" t="s">
        <v>9233</v>
      </c>
      <c r="I8894">
        <v>9479931</v>
      </c>
      <c r="J8894">
        <v>246793000</v>
      </c>
      <c r="K8894" t="s">
        <v>1387</v>
      </c>
      <c r="L8894" t="s">
        <v>1295</v>
      </c>
    </row>
    <row r="8895" spans="8:12" x14ac:dyDescent="0.25">
      <c r="H8895" t="s">
        <v>9234</v>
      </c>
      <c r="I8895">
        <v>9247314</v>
      </c>
      <c r="J8895">
        <v>235009040</v>
      </c>
      <c r="K8895" t="s">
        <v>1558</v>
      </c>
      <c r="L8895" t="s">
        <v>1295</v>
      </c>
    </row>
    <row r="8896" spans="8:12" x14ac:dyDescent="0.25">
      <c r="H8896" t="s">
        <v>9235</v>
      </c>
      <c r="I8896">
        <v>9326225</v>
      </c>
      <c r="J8896">
        <v>440039000</v>
      </c>
      <c r="K8896" t="s">
        <v>1352</v>
      </c>
      <c r="L8896" t="s">
        <v>1326</v>
      </c>
    </row>
    <row r="8897" spans="8:12" x14ac:dyDescent="0.25">
      <c r="H8897" t="s">
        <v>9236</v>
      </c>
      <c r="I8897">
        <v>9181077</v>
      </c>
      <c r="J8897">
        <v>230917000</v>
      </c>
      <c r="K8897" t="s">
        <v>1432</v>
      </c>
      <c r="L8897" t="s">
        <v>1614</v>
      </c>
    </row>
    <row r="8898" spans="8:12" x14ac:dyDescent="0.25">
      <c r="H8898" t="s">
        <v>9237</v>
      </c>
      <c r="I8898">
        <v>9735256</v>
      </c>
      <c r="J8898">
        <v>566163000</v>
      </c>
      <c r="L8898" t="s">
        <v>1313</v>
      </c>
    </row>
    <row r="8899" spans="8:12" x14ac:dyDescent="0.25">
      <c r="H8899" t="s">
        <v>9237</v>
      </c>
      <c r="I8899">
        <v>9696761</v>
      </c>
      <c r="J8899">
        <v>311000277</v>
      </c>
      <c r="K8899" t="s">
        <v>1609</v>
      </c>
      <c r="L8899" t="s">
        <v>1395</v>
      </c>
    </row>
    <row r="8900" spans="8:12" x14ac:dyDescent="0.25">
      <c r="H8900" t="s">
        <v>9238</v>
      </c>
      <c r="I8900">
        <v>6727478</v>
      </c>
      <c r="J8900">
        <v>701006480</v>
      </c>
      <c r="K8900" t="s">
        <v>3134</v>
      </c>
      <c r="L8900" t="s">
        <v>1313</v>
      </c>
    </row>
    <row r="8901" spans="8:12" x14ac:dyDescent="0.25">
      <c r="H8901" t="s">
        <v>9239</v>
      </c>
      <c r="I8901">
        <v>8770479</v>
      </c>
      <c r="J8901">
        <v>576436000</v>
      </c>
      <c r="K8901" t="s">
        <v>2396</v>
      </c>
      <c r="L8901" t="s">
        <v>1329</v>
      </c>
    </row>
    <row r="8902" spans="8:12" x14ac:dyDescent="0.25">
      <c r="H8902" t="s">
        <v>9240</v>
      </c>
      <c r="I8902">
        <v>7104752</v>
      </c>
      <c r="J8902">
        <v>219226000</v>
      </c>
      <c r="K8902" t="s">
        <v>1456</v>
      </c>
      <c r="L8902" t="s">
        <v>2510</v>
      </c>
    </row>
    <row r="8903" spans="8:12" x14ac:dyDescent="0.25">
      <c r="H8903" t="s">
        <v>9241</v>
      </c>
      <c r="I8903">
        <v>9703473</v>
      </c>
      <c r="J8903">
        <v>219613000</v>
      </c>
      <c r="K8903" t="s">
        <v>1456</v>
      </c>
      <c r="L8903" t="s">
        <v>1329</v>
      </c>
    </row>
    <row r="8904" spans="8:12" x14ac:dyDescent="0.25">
      <c r="H8904" t="s">
        <v>9242</v>
      </c>
      <c r="I8904">
        <v>9703461</v>
      </c>
      <c r="J8904">
        <v>219590000</v>
      </c>
      <c r="K8904" t="s">
        <v>1456</v>
      </c>
      <c r="L8904" t="s">
        <v>1329</v>
      </c>
    </row>
    <row r="8905" spans="8:12" x14ac:dyDescent="0.25">
      <c r="H8905" t="s">
        <v>9243</v>
      </c>
      <c r="I8905">
        <v>8972194</v>
      </c>
      <c r="J8905">
        <v>564419000</v>
      </c>
      <c r="K8905" t="s">
        <v>1441</v>
      </c>
      <c r="L8905" t="s">
        <v>1329</v>
      </c>
    </row>
    <row r="8906" spans="8:12" x14ac:dyDescent="0.25">
      <c r="H8906" t="s">
        <v>9244</v>
      </c>
      <c r="I8906">
        <v>8712570</v>
      </c>
      <c r="J8906">
        <v>306131000</v>
      </c>
      <c r="K8906" t="s">
        <v>2112</v>
      </c>
      <c r="L8906" t="s">
        <v>1346</v>
      </c>
    </row>
    <row r="8907" spans="8:12" x14ac:dyDescent="0.25">
      <c r="H8907" t="s">
        <v>9245</v>
      </c>
      <c r="I8907">
        <v>9399612</v>
      </c>
      <c r="J8907">
        <v>636015007</v>
      </c>
      <c r="K8907" t="s">
        <v>1464</v>
      </c>
      <c r="L8907" t="s">
        <v>1362</v>
      </c>
    </row>
    <row r="8908" spans="8:12" x14ac:dyDescent="0.25">
      <c r="H8908" t="s">
        <v>287</v>
      </c>
      <c r="I8908">
        <v>9433626</v>
      </c>
      <c r="J8908">
        <v>565359000</v>
      </c>
      <c r="L8908" t="s">
        <v>1341</v>
      </c>
    </row>
    <row r="8909" spans="8:12" x14ac:dyDescent="0.25">
      <c r="H8909" t="s">
        <v>9246</v>
      </c>
      <c r="I8909">
        <v>9310850</v>
      </c>
      <c r="J8909">
        <v>371755000</v>
      </c>
      <c r="L8909" t="s">
        <v>1362</v>
      </c>
    </row>
    <row r="8910" spans="8:12" x14ac:dyDescent="0.25">
      <c r="H8910" t="s">
        <v>600</v>
      </c>
      <c r="I8910">
        <v>9342918</v>
      </c>
      <c r="J8910">
        <v>371909000</v>
      </c>
      <c r="L8910" t="s">
        <v>1341</v>
      </c>
    </row>
    <row r="8911" spans="8:12" x14ac:dyDescent="0.25">
      <c r="H8911" t="s">
        <v>9247</v>
      </c>
      <c r="I8911">
        <v>9616113</v>
      </c>
      <c r="J8911">
        <v>373198000</v>
      </c>
      <c r="L8911" t="s">
        <v>1341</v>
      </c>
    </row>
    <row r="8912" spans="8:12" x14ac:dyDescent="0.25">
      <c r="H8912" t="s">
        <v>9248</v>
      </c>
      <c r="I8912">
        <v>9272864</v>
      </c>
      <c r="J8912">
        <v>477480400</v>
      </c>
      <c r="K8912" t="s">
        <v>1348</v>
      </c>
      <c r="L8912" t="s">
        <v>1341</v>
      </c>
    </row>
    <row r="8913" spans="8:12" x14ac:dyDescent="0.25">
      <c r="H8913" t="s">
        <v>9249</v>
      </c>
      <c r="I8913">
        <v>9515187</v>
      </c>
      <c r="J8913">
        <v>373209000</v>
      </c>
      <c r="L8913" t="s">
        <v>1341</v>
      </c>
    </row>
    <row r="8914" spans="8:12" x14ac:dyDescent="0.25">
      <c r="H8914" t="s">
        <v>9250</v>
      </c>
      <c r="I8914">
        <v>9273351</v>
      </c>
      <c r="J8914">
        <v>538005356</v>
      </c>
      <c r="K8914" t="s">
        <v>1437</v>
      </c>
      <c r="L8914" t="s">
        <v>1362</v>
      </c>
    </row>
    <row r="8915" spans="8:12" x14ac:dyDescent="0.25">
      <c r="H8915" t="s">
        <v>9251</v>
      </c>
      <c r="I8915">
        <v>9624055</v>
      </c>
      <c r="J8915">
        <v>566663000</v>
      </c>
      <c r="L8915" t="s">
        <v>1341</v>
      </c>
    </row>
    <row r="8916" spans="8:12" x14ac:dyDescent="0.25">
      <c r="H8916" t="s">
        <v>9251</v>
      </c>
      <c r="I8916">
        <v>9624055</v>
      </c>
      <c r="J8916">
        <v>374042000</v>
      </c>
      <c r="L8916" t="s">
        <v>1341</v>
      </c>
    </row>
    <row r="8917" spans="8:12" x14ac:dyDescent="0.25">
      <c r="H8917" t="s">
        <v>9252</v>
      </c>
      <c r="I8917">
        <v>8701480</v>
      </c>
      <c r="J8917">
        <v>636016264</v>
      </c>
      <c r="K8917" t="s">
        <v>1464</v>
      </c>
      <c r="L8917" t="s">
        <v>1341</v>
      </c>
    </row>
    <row r="8918" spans="8:12" x14ac:dyDescent="0.25">
      <c r="H8918" t="s">
        <v>9253</v>
      </c>
      <c r="I8918">
        <v>9425851</v>
      </c>
      <c r="J8918">
        <v>356237000</v>
      </c>
      <c r="K8918" t="s">
        <v>1332</v>
      </c>
      <c r="L8918" t="s">
        <v>1341</v>
      </c>
    </row>
    <row r="8919" spans="8:12" x14ac:dyDescent="0.25">
      <c r="H8919" t="s">
        <v>9254</v>
      </c>
      <c r="I8919">
        <v>9588249</v>
      </c>
      <c r="J8919">
        <v>636015837</v>
      </c>
      <c r="K8919" t="s">
        <v>1464</v>
      </c>
      <c r="L8919" t="s">
        <v>1341</v>
      </c>
    </row>
    <row r="8920" spans="8:12" x14ac:dyDescent="0.25">
      <c r="H8920" t="s">
        <v>9255</v>
      </c>
      <c r="I8920">
        <v>9595852</v>
      </c>
      <c r="J8920">
        <v>566434000</v>
      </c>
      <c r="L8920" t="s">
        <v>1341</v>
      </c>
    </row>
    <row r="8921" spans="8:12" x14ac:dyDescent="0.25">
      <c r="H8921" t="s">
        <v>9256</v>
      </c>
      <c r="I8921">
        <v>9391646</v>
      </c>
      <c r="J8921">
        <v>235074611</v>
      </c>
      <c r="K8921" t="s">
        <v>1558</v>
      </c>
      <c r="L8921" t="s">
        <v>1341</v>
      </c>
    </row>
    <row r="8922" spans="8:12" x14ac:dyDescent="0.25">
      <c r="H8922" t="s">
        <v>9257</v>
      </c>
      <c r="I8922">
        <v>9525235</v>
      </c>
      <c r="J8922">
        <v>373127000</v>
      </c>
      <c r="L8922" t="s">
        <v>1329</v>
      </c>
    </row>
    <row r="8923" spans="8:12" x14ac:dyDescent="0.25">
      <c r="H8923" t="s">
        <v>9258</v>
      </c>
      <c r="I8923">
        <v>9450806</v>
      </c>
      <c r="J8923">
        <v>538003687</v>
      </c>
      <c r="K8923" t="s">
        <v>1437</v>
      </c>
      <c r="L8923" t="s">
        <v>1341</v>
      </c>
    </row>
    <row r="8924" spans="8:12" x14ac:dyDescent="0.25">
      <c r="H8924" t="s">
        <v>9259</v>
      </c>
      <c r="I8924">
        <v>8020875</v>
      </c>
      <c r="J8924">
        <v>546171086</v>
      </c>
      <c r="K8924" t="s">
        <v>9260</v>
      </c>
      <c r="L8924" t="s">
        <v>1313</v>
      </c>
    </row>
    <row r="8925" spans="8:12" x14ac:dyDescent="0.25">
      <c r="H8925" t="s">
        <v>9261</v>
      </c>
      <c r="I8925">
        <v>8700010</v>
      </c>
      <c r="J8925">
        <v>273355400</v>
      </c>
      <c r="K8925" t="s">
        <v>1297</v>
      </c>
      <c r="L8925" t="s">
        <v>1295</v>
      </c>
    </row>
    <row r="8926" spans="8:12" x14ac:dyDescent="0.25">
      <c r="H8926" t="s">
        <v>9262</v>
      </c>
      <c r="I8926">
        <v>9268825</v>
      </c>
      <c r="J8926">
        <v>538006113</v>
      </c>
      <c r="K8926" t="s">
        <v>1437</v>
      </c>
      <c r="L8926" t="s">
        <v>1341</v>
      </c>
    </row>
    <row r="8927" spans="8:12" x14ac:dyDescent="0.25">
      <c r="H8927" t="s">
        <v>9263</v>
      </c>
      <c r="I8927">
        <v>9450246</v>
      </c>
      <c r="J8927">
        <v>319219000</v>
      </c>
      <c r="K8927" t="s">
        <v>1671</v>
      </c>
      <c r="L8927" t="s">
        <v>1329</v>
      </c>
    </row>
    <row r="8928" spans="8:12" x14ac:dyDescent="0.25">
      <c r="H8928" t="s">
        <v>9264</v>
      </c>
      <c r="I8928">
        <v>9657454</v>
      </c>
      <c r="J8928">
        <v>434116700</v>
      </c>
      <c r="K8928" t="s">
        <v>1991</v>
      </c>
      <c r="L8928" t="s">
        <v>1395</v>
      </c>
    </row>
    <row r="8929" spans="8:12" x14ac:dyDescent="0.25">
      <c r="H8929" t="s">
        <v>9265</v>
      </c>
      <c r="I8929">
        <v>9327346</v>
      </c>
      <c r="J8929">
        <v>247163500</v>
      </c>
      <c r="K8929" t="s">
        <v>1398</v>
      </c>
      <c r="L8929" t="s">
        <v>1326</v>
      </c>
    </row>
    <row r="8930" spans="8:12" x14ac:dyDescent="0.25">
      <c r="H8930" t="s">
        <v>9266</v>
      </c>
      <c r="I8930">
        <v>9166883</v>
      </c>
      <c r="J8930">
        <v>215445000</v>
      </c>
      <c r="K8930" t="s">
        <v>1340</v>
      </c>
      <c r="L8930" t="s">
        <v>1341</v>
      </c>
    </row>
    <row r="8931" spans="8:12" x14ac:dyDescent="0.25">
      <c r="H8931" t="s">
        <v>9267</v>
      </c>
      <c r="I8931">
        <v>8813099</v>
      </c>
      <c r="J8931">
        <v>636017206</v>
      </c>
      <c r="K8931" t="s">
        <v>1464</v>
      </c>
      <c r="L8931" t="s">
        <v>1346</v>
      </c>
    </row>
    <row r="8932" spans="8:12" x14ac:dyDescent="0.25">
      <c r="H8932" t="s">
        <v>9268</v>
      </c>
      <c r="I8932">
        <v>9177806</v>
      </c>
      <c r="J8932">
        <v>205543000</v>
      </c>
      <c r="K8932" t="s">
        <v>1616</v>
      </c>
      <c r="L8932" t="s">
        <v>1346</v>
      </c>
    </row>
    <row r="8933" spans="8:12" x14ac:dyDescent="0.25">
      <c r="H8933" t="s">
        <v>9269</v>
      </c>
      <c r="I8933">
        <v>8321670</v>
      </c>
      <c r="J8933">
        <v>312829000</v>
      </c>
      <c r="K8933" t="s">
        <v>1379</v>
      </c>
      <c r="L8933" t="s">
        <v>1295</v>
      </c>
    </row>
    <row r="8934" spans="8:12" x14ac:dyDescent="0.25">
      <c r="H8934" t="s">
        <v>9270</v>
      </c>
      <c r="I8934">
        <v>8214968</v>
      </c>
      <c r="J8934">
        <v>277335000</v>
      </c>
      <c r="K8934" t="s">
        <v>1707</v>
      </c>
      <c r="L8934" t="s">
        <v>1295</v>
      </c>
    </row>
    <row r="8935" spans="8:12" x14ac:dyDescent="0.25">
      <c r="H8935" t="s">
        <v>9271</v>
      </c>
      <c r="I8935">
        <v>9135028</v>
      </c>
      <c r="J8935">
        <v>440547000</v>
      </c>
      <c r="K8935" t="s">
        <v>1352</v>
      </c>
      <c r="L8935" t="s">
        <v>1308</v>
      </c>
    </row>
    <row r="8936" spans="8:12" x14ac:dyDescent="0.25">
      <c r="H8936" t="s">
        <v>9272</v>
      </c>
      <c r="I8936">
        <v>9304538</v>
      </c>
      <c r="J8936">
        <v>636016533</v>
      </c>
      <c r="K8936" t="s">
        <v>1464</v>
      </c>
      <c r="L8936" t="s">
        <v>1341</v>
      </c>
    </row>
    <row r="8937" spans="8:12" x14ac:dyDescent="0.25">
      <c r="H8937" t="s">
        <v>9273</v>
      </c>
      <c r="I8937">
        <v>7909982</v>
      </c>
      <c r="J8937">
        <v>256270000</v>
      </c>
      <c r="K8937" t="s">
        <v>1340</v>
      </c>
      <c r="L8937" t="s">
        <v>1614</v>
      </c>
    </row>
    <row r="8938" spans="8:12" x14ac:dyDescent="0.25">
      <c r="H8938" t="s">
        <v>9274</v>
      </c>
      <c r="I8938">
        <v>9465540</v>
      </c>
      <c r="J8938">
        <v>247296500</v>
      </c>
      <c r="K8938" t="s">
        <v>1398</v>
      </c>
      <c r="L8938" t="s">
        <v>1614</v>
      </c>
    </row>
    <row r="8939" spans="8:12" x14ac:dyDescent="0.25">
      <c r="H8939" t="s">
        <v>9275</v>
      </c>
      <c r="I8939">
        <v>9471082</v>
      </c>
      <c r="J8939">
        <v>247320400</v>
      </c>
      <c r="K8939" t="s">
        <v>1398</v>
      </c>
      <c r="L8939" t="s">
        <v>1614</v>
      </c>
    </row>
    <row r="8940" spans="8:12" x14ac:dyDescent="0.25">
      <c r="H8940" t="s">
        <v>9276</v>
      </c>
      <c r="I8940">
        <v>9503639</v>
      </c>
      <c r="J8940">
        <v>247323200</v>
      </c>
      <c r="K8940" t="s">
        <v>1398</v>
      </c>
      <c r="L8940" t="s">
        <v>1614</v>
      </c>
    </row>
    <row r="8941" spans="8:12" x14ac:dyDescent="0.25">
      <c r="H8941" t="s">
        <v>9277</v>
      </c>
      <c r="I8941">
        <v>9471068</v>
      </c>
      <c r="J8941">
        <v>247318900</v>
      </c>
      <c r="K8941" t="s">
        <v>1398</v>
      </c>
      <c r="L8941" t="s">
        <v>1614</v>
      </c>
    </row>
    <row r="8942" spans="8:12" x14ac:dyDescent="0.25">
      <c r="H8942" t="s">
        <v>9278</v>
      </c>
      <c r="I8942">
        <v>9503627</v>
      </c>
      <c r="J8942">
        <v>247323100</v>
      </c>
      <c r="K8942" t="s">
        <v>1398</v>
      </c>
      <c r="L8942" t="s">
        <v>1614</v>
      </c>
    </row>
    <row r="8943" spans="8:12" x14ac:dyDescent="0.25">
      <c r="H8943" t="s">
        <v>9279</v>
      </c>
      <c r="I8943">
        <v>9458951</v>
      </c>
      <c r="J8943">
        <v>247293800</v>
      </c>
      <c r="K8943" t="s">
        <v>1398</v>
      </c>
      <c r="L8943" t="s">
        <v>1614</v>
      </c>
    </row>
    <row r="8944" spans="8:12" x14ac:dyDescent="0.25">
      <c r="H8944" t="s">
        <v>9280</v>
      </c>
      <c r="I8944">
        <v>9471070</v>
      </c>
      <c r="J8944">
        <v>247319800</v>
      </c>
      <c r="K8944" t="s">
        <v>1398</v>
      </c>
      <c r="L8944" t="s">
        <v>1614</v>
      </c>
    </row>
    <row r="8945" spans="8:12" x14ac:dyDescent="0.25">
      <c r="H8945" t="s">
        <v>9281</v>
      </c>
      <c r="I8945">
        <v>9465514</v>
      </c>
      <c r="J8945">
        <v>247294700</v>
      </c>
      <c r="K8945" t="s">
        <v>1398</v>
      </c>
      <c r="L8945" t="s">
        <v>1614</v>
      </c>
    </row>
    <row r="8946" spans="8:12" x14ac:dyDescent="0.25">
      <c r="H8946" t="s">
        <v>9282</v>
      </c>
      <c r="I8946">
        <v>9465538</v>
      </c>
      <c r="J8946">
        <v>247241800</v>
      </c>
      <c r="K8946" t="s">
        <v>1398</v>
      </c>
      <c r="L8946" t="s">
        <v>1614</v>
      </c>
    </row>
    <row r="8947" spans="8:12" x14ac:dyDescent="0.25">
      <c r="H8947" t="s">
        <v>9283</v>
      </c>
      <c r="I8947">
        <v>9131527</v>
      </c>
      <c r="J8947">
        <v>229368000</v>
      </c>
      <c r="L8947" t="s">
        <v>1614</v>
      </c>
    </row>
    <row r="8948" spans="8:12" x14ac:dyDescent="0.25">
      <c r="H8948" t="s">
        <v>9284</v>
      </c>
      <c r="I8948">
        <v>9471056</v>
      </c>
      <c r="J8948">
        <v>247318300</v>
      </c>
      <c r="K8948" t="s">
        <v>1398</v>
      </c>
      <c r="L8948" t="s">
        <v>1614</v>
      </c>
    </row>
    <row r="8949" spans="8:12" x14ac:dyDescent="0.25">
      <c r="H8949" t="s">
        <v>9285</v>
      </c>
      <c r="I8949">
        <v>9465526</v>
      </c>
      <c r="J8949">
        <v>247241900</v>
      </c>
      <c r="K8949" t="s">
        <v>1398</v>
      </c>
      <c r="L8949" t="s">
        <v>1614</v>
      </c>
    </row>
    <row r="8950" spans="8:12" x14ac:dyDescent="0.25">
      <c r="H8950" t="s">
        <v>9286</v>
      </c>
      <c r="I8950">
        <v>9175494</v>
      </c>
      <c r="J8950">
        <v>229706000</v>
      </c>
      <c r="L8950" t="s">
        <v>1614</v>
      </c>
    </row>
    <row r="8951" spans="8:12" x14ac:dyDescent="0.25">
      <c r="H8951" t="s">
        <v>9287</v>
      </c>
      <c r="I8951">
        <v>9457191</v>
      </c>
      <c r="J8951">
        <v>247349300</v>
      </c>
      <c r="K8951" t="s">
        <v>1398</v>
      </c>
      <c r="L8951" t="s">
        <v>1614</v>
      </c>
    </row>
    <row r="8952" spans="8:12" x14ac:dyDescent="0.25">
      <c r="H8952" t="s">
        <v>9288</v>
      </c>
      <c r="I8952">
        <v>9457177</v>
      </c>
      <c r="J8952">
        <v>247241700</v>
      </c>
      <c r="K8952" t="s">
        <v>1398</v>
      </c>
      <c r="L8952" t="s">
        <v>1614</v>
      </c>
    </row>
    <row r="8953" spans="8:12" x14ac:dyDescent="0.25">
      <c r="H8953" t="s">
        <v>9289</v>
      </c>
      <c r="I8953">
        <v>9131515</v>
      </c>
      <c r="J8953">
        <v>229369000</v>
      </c>
      <c r="L8953" t="s">
        <v>1614</v>
      </c>
    </row>
    <row r="8954" spans="8:12" x14ac:dyDescent="0.25">
      <c r="H8954" t="s">
        <v>9290</v>
      </c>
      <c r="I8954">
        <v>9192959</v>
      </c>
      <c r="J8954">
        <v>247579000</v>
      </c>
      <c r="K8954" t="s">
        <v>1398</v>
      </c>
      <c r="L8954" t="s">
        <v>1614</v>
      </c>
    </row>
    <row r="8955" spans="8:12" x14ac:dyDescent="0.25">
      <c r="H8955" t="s">
        <v>9291</v>
      </c>
      <c r="I8955">
        <v>9465552</v>
      </c>
      <c r="J8955">
        <v>247297200</v>
      </c>
      <c r="K8955" t="s">
        <v>1398</v>
      </c>
      <c r="L8955" t="s">
        <v>1614</v>
      </c>
    </row>
    <row r="8956" spans="8:12" x14ac:dyDescent="0.25">
      <c r="H8956" t="s">
        <v>9292</v>
      </c>
      <c r="I8956">
        <v>9086253</v>
      </c>
      <c r="J8956">
        <v>246321000</v>
      </c>
      <c r="K8956" t="s">
        <v>1387</v>
      </c>
      <c r="L8956" t="s">
        <v>1295</v>
      </c>
    </row>
    <row r="8957" spans="8:12" x14ac:dyDescent="0.25">
      <c r="H8957" t="s">
        <v>601</v>
      </c>
      <c r="I8957">
        <v>9615767</v>
      </c>
      <c r="J8957">
        <v>354322000</v>
      </c>
      <c r="K8957" t="s">
        <v>1332</v>
      </c>
      <c r="L8957" t="s">
        <v>1308</v>
      </c>
    </row>
    <row r="8958" spans="8:12" x14ac:dyDescent="0.25">
      <c r="H8958" t="s">
        <v>9293</v>
      </c>
      <c r="I8958">
        <v>9157777</v>
      </c>
      <c r="J8958">
        <v>355991000</v>
      </c>
      <c r="K8958" t="s">
        <v>1332</v>
      </c>
      <c r="L8958" t="s">
        <v>1362</v>
      </c>
    </row>
    <row r="8959" spans="8:12" x14ac:dyDescent="0.25">
      <c r="H8959" t="s">
        <v>9294</v>
      </c>
      <c r="I8959">
        <v>9546215</v>
      </c>
      <c r="J8959">
        <v>636015201</v>
      </c>
      <c r="K8959" t="s">
        <v>1464</v>
      </c>
      <c r="L8959" t="s">
        <v>1341</v>
      </c>
    </row>
    <row r="8960" spans="8:12" x14ac:dyDescent="0.25">
      <c r="H8960" t="s">
        <v>9295</v>
      </c>
      <c r="I8960">
        <v>9546203</v>
      </c>
      <c r="J8960">
        <v>636015961</v>
      </c>
      <c r="K8960" t="s">
        <v>1464</v>
      </c>
      <c r="L8960" t="s">
        <v>1341</v>
      </c>
    </row>
    <row r="8961" spans="8:12" x14ac:dyDescent="0.25">
      <c r="H8961" t="s">
        <v>9295</v>
      </c>
      <c r="I8961">
        <v>9114696</v>
      </c>
      <c r="J8961">
        <v>306809000</v>
      </c>
      <c r="L8961" t="s">
        <v>1295</v>
      </c>
    </row>
    <row r="8962" spans="8:12" x14ac:dyDescent="0.25">
      <c r="H8962" t="s">
        <v>9296</v>
      </c>
      <c r="I8962">
        <v>9546227</v>
      </c>
      <c r="J8962">
        <v>636015312</v>
      </c>
      <c r="K8962" t="s">
        <v>1464</v>
      </c>
      <c r="L8962" t="s">
        <v>1341</v>
      </c>
    </row>
    <row r="8963" spans="8:12" x14ac:dyDescent="0.25">
      <c r="H8963" t="s">
        <v>9297</v>
      </c>
      <c r="I8963">
        <v>9462512</v>
      </c>
      <c r="J8963">
        <v>209765000</v>
      </c>
      <c r="K8963" t="s">
        <v>1443</v>
      </c>
      <c r="L8963" t="s">
        <v>1341</v>
      </c>
    </row>
    <row r="8964" spans="8:12" x14ac:dyDescent="0.25">
      <c r="H8964" t="s">
        <v>9298</v>
      </c>
      <c r="I8964">
        <v>8907694</v>
      </c>
      <c r="J8964">
        <v>564376000</v>
      </c>
      <c r="K8964" t="s">
        <v>1441</v>
      </c>
      <c r="L8964" t="s">
        <v>1362</v>
      </c>
    </row>
    <row r="8965" spans="8:12" x14ac:dyDescent="0.25">
      <c r="H8965" t="s">
        <v>602</v>
      </c>
      <c r="I8965">
        <v>9658068</v>
      </c>
      <c r="J8965">
        <v>636015699</v>
      </c>
      <c r="K8965" t="s">
        <v>1464</v>
      </c>
      <c r="L8965" t="s">
        <v>1341</v>
      </c>
    </row>
    <row r="8966" spans="8:12" x14ac:dyDescent="0.25">
      <c r="H8966" t="s">
        <v>602</v>
      </c>
      <c r="I8966">
        <v>9498951</v>
      </c>
      <c r="J8966">
        <v>538003626</v>
      </c>
      <c r="K8966" t="s">
        <v>1437</v>
      </c>
      <c r="L8966" t="s">
        <v>1313</v>
      </c>
    </row>
    <row r="8967" spans="8:12" x14ac:dyDescent="0.25">
      <c r="H8967" t="s">
        <v>602</v>
      </c>
      <c r="I8967">
        <v>6823961</v>
      </c>
      <c r="J8967">
        <v>341646000</v>
      </c>
      <c r="K8967" t="s">
        <v>1316</v>
      </c>
      <c r="L8967" t="s">
        <v>1295</v>
      </c>
    </row>
    <row r="8968" spans="8:12" x14ac:dyDescent="0.25">
      <c r="H8968" t="s">
        <v>602</v>
      </c>
      <c r="I8968">
        <v>9583859</v>
      </c>
      <c r="J8968">
        <v>305559000</v>
      </c>
      <c r="L8968" t="s">
        <v>1295</v>
      </c>
    </row>
    <row r="8969" spans="8:12" x14ac:dyDescent="0.25">
      <c r="H8969" t="s">
        <v>602</v>
      </c>
      <c r="I8969">
        <v>8517994</v>
      </c>
      <c r="J8969">
        <v>256615000</v>
      </c>
      <c r="K8969" t="s">
        <v>1340</v>
      </c>
      <c r="L8969" t="s">
        <v>1341</v>
      </c>
    </row>
    <row r="8970" spans="8:12" x14ac:dyDescent="0.25">
      <c r="H8970" t="s">
        <v>602</v>
      </c>
      <c r="I8970">
        <v>9357117</v>
      </c>
      <c r="J8970">
        <v>248892000</v>
      </c>
      <c r="K8970" t="s">
        <v>1340</v>
      </c>
      <c r="L8970" t="s">
        <v>1313</v>
      </c>
    </row>
    <row r="8971" spans="8:12" x14ac:dyDescent="0.25">
      <c r="H8971" t="s">
        <v>9299</v>
      </c>
      <c r="I8971">
        <v>9544164</v>
      </c>
      <c r="J8971">
        <v>538006456</v>
      </c>
      <c r="K8971" t="s">
        <v>1437</v>
      </c>
      <c r="L8971" t="s">
        <v>1341</v>
      </c>
    </row>
    <row r="8972" spans="8:12" x14ac:dyDescent="0.25">
      <c r="H8972" t="s">
        <v>9299</v>
      </c>
      <c r="I8972">
        <v>9544164</v>
      </c>
      <c r="J8972">
        <v>235091871</v>
      </c>
      <c r="K8972" t="s">
        <v>1558</v>
      </c>
      <c r="L8972" t="s">
        <v>1341</v>
      </c>
    </row>
    <row r="8973" spans="8:12" x14ac:dyDescent="0.25">
      <c r="H8973" t="s">
        <v>9300</v>
      </c>
      <c r="I8973">
        <v>9194830</v>
      </c>
      <c r="J8973">
        <v>304488000</v>
      </c>
      <c r="K8973" t="s">
        <v>1294</v>
      </c>
      <c r="L8973" t="s">
        <v>1295</v>
      </c>
    </row>
    <row r="8974" spans="8:12" x14ac:dyDescent="0.25">
      <c r="H8974" t="s">
        <v>9301</v>
      </c>
      <c r="I8974">
        <v>9439826</v>
      </c>
      <c r="J8974">
        <v>564739000</v>
      </c>
      <c r="K8974" t="s">
        <v>1441</v>
      </c>
      <c r="L8974" t="s">
        <v>1326</v>
      </c>
    </row>
    <row r="8975" spans="8:12" x14ac:dyDescent="0.25">
      <c r="H8975" t="s">
        <v>9302</v>
      </c>
      <c r="I8975">
        <v>8212960</v>
      </c>
      <c r="J8975">
        <v>341931000</v>
      </c>
      <c r="K8975" t="s">
        <v>1316</v>
      </c>
      <c r="L8975" t="s">
        <v>1395</v>
      </c>
    </row>
    <row r="8976" spans="8:12" x14ac:dyDescent="0.25">
      <c r="H8976" t="s">
        <v>9303</v>
      </c>
      <c r="I8976">
        <v>7120823</v>
      </c>
      <c r="J8976">
        <v>239094700</v>
      </c>
      <c r="K8976" t="s">
        <v>1679</v>
      </c>
      <c r="L8976" t="s">
        <v>1295</v>
      </c>
    </row>
    <row r="8977" spans="8:12" x14ac:dyDescent="0.25">
      <c r="H8977" t="s">
        <v>9304</v>
      </c>
      <c r="I8977">
        <v>9590773</v>
      </c>
      <c r="J8977">
        <v>215562000</v>
      </c>
      <c r="K8977" t="s">
        <v>1340</v>
      </c>
      <c r="L8977" t="s">
        <v>1295</v>
      </c>
    </row>
    <row r="8978" spans="8:12" x14ac:dyDescent="0.25">
      <c r="H8978" t="s">
        <v>9305</v>
      </c>
      <c r="I8978">
        <v>8701911</v>
      </c>
      <c r="J8978">
        <v>373042000</v>
      </c>
      <c r="L8978" t="s">
        <v>1295</v>
      </c>
    </row>
    <row r="8979" spans="8:12" x14ac:dyDescent="0.25">
      <c r="H8979" t="s">
        <v>603</v>
      </c>
      <c r="I8979">
        <v>9221798</v>
      </c>
      <c r="J8979">
        <v>636015984</v>
      </c>
      <c r="K8979" t="s">
        <v>1464</v>
      </c>
      <c r="L8979" t="s">
        <v>1341</v>
      </c>
    </row>
    <row r="8980" spans="8:12" x14ac:dyDescent="0.25">
      <c r="H8980" t="s">
        <v>9306</v>
      </c>
      <c r="I8980">
        <v>9737058</v>
      </c>
      <c r="J8980">
        <v>311000376</v>
      </c>
      <c r="K8980" t="s">
        <v>1609</v>
      </c>
      <c r="L8980" t="s">
        <v>1308</v>
      </c>
    </row>
    <row r="8981" spans="8:12" x14ac:dyDescent="0.25">
      <c r="H8981" t="s">
        <v>9307</v>
      </c>
      <c r="I8981">
        <v>9506708</v>
      </c>
      <c r="J8981">
        <v>636016409</v>
      </c>
      <c r="K8981" t="s">
        <v>1464</v>
      </c>
      <c r="L8981" t="s">
        <v>1341</v>
      </c>
    </row>
    <row r="8982" spans="8:12" x14ac:dyDescent="0.25">
      <c r="H8982" t="s">
        <v>604</v>
      </c>
      <c r="I8982">
        <v>9313060</v>
      </c>
      <c r="J8982">
        <v>256357000</v>
      </c>
      <c r="K8982" t="s">
        <v>1340</v>
      </c>
      <c r="L8982" t="s">
        <v>1341</v>
      </c>
    </row>
    <row r="8983" spans="8:12" x14ac:dyDescent="0.25">
      <c r="H8983" t="s">
        <v>605</v>
      </c>
      <c r="I8983">
        <v>9077317</v>
      </c>
      <c r="J8983">
        <v>355550000</v>
      </c>
      <c r="K8983" t="s">
        <v>1332</v>
      </c>
      <c r="L8983" t="s">
        <v>1341</v>
      </c>
    </row>
    <row r="8984" spans="8:12" x14ac:dyDescent="0.25">
      <c r="H8984" t="s">
        <v>9308</v>
      </c>
      <c r="I8984">
        <v>9135652</v>
      </c>
      <c r="J8984">
        <v>256739000</v>
      </c>
      <c r="K8984" t="s">
        <v>1340</v>
      </c>
      <c r="L8984" t="s">
        <v>1341</v>
      </c>
    </row>
    <row r="8985" spans="8:12" x14ac:dyDescent="0.25">
      <c r="H8985" t="s">
        <v>9308</v>
      </c>
      <c r="I8985">
        <v>9217216</v>
      </c>
      <c r="J8985">
        <v>239842000</v>
      </c>
      <c r="K8985" t="s">
        <v>1679</v>
      </c>
      <c r="L8985" t="s">
        <v>1341</v>
      </c>
    </row>
    <row r="8986" spans="8:12" x14ac:dyDescent="0.25">
      <c r="H8986" t="s">
        <v>9309</v>
      </c>
      <c r="I8986">
        <v>9191266</v>
      </c>
      <c r="J8986">
        <v>636017228</v>
      </c>
      <c r="K8986" t="s">
        <v>1464</v>
      </c>
      <c r="L8986" t="s">
        <v>1295</v>
      </c>
    </row>
    <row r="8987" spans="8:12" x14ac:dyDescent="0.25">
      <c r="H8987" t="s">
        <v>9309</v>
      </c>
      <c r="I8987">
        <v>9191266</v>
      </c>
      <c r="J8987">
        <v>304010915</v>
      </c>
      <c r="K8987" t="s">
        <v>1294</v>
      </c>
      <c r="L8987" t="s">
        <v>1295</v>
      </c>
    </row>
    <row r="8988" spans="8:12" x14ac:dyDescent="0.25">
      <c r="H8988" t="s">
        <v>9310</v>
      </c>
      <c r="I8988">
        <v>9135664</v>
      </c>
      <c r="J8988">
        <v>256738000</v>
      </c>
      <c r="K8988" t="s">
        <v>1340</v>
      </c>
      <c r="L8988" t="s">
        <v>1341</v>
      </c>
    </row>
    <row r="8989" spans="8:12" x14ac:dyDescent="0.25">
      <c r="H8989" t="s">
        <v>9311</v>
      </c>
      <c r="I8989">
        <v>9136060</v>
      </c>
      <c r="J8989">
        <v>440327000</v>
      </c>
      <c r="K8989" t="s">
        <v>1352</v>
      </c>
      <c r="L8989" t="s">
        <v>1341</v>
      </c>
    </row>
    <row r="8990" spans="8:12" x14ac:dyDescent="0.25">
      <c r="H8990" t="s">
        <v>9312</v>
      </c>
      <c r="I8990">
        <v>9540871</v>
      </c>
      <c r="J8990">
        <v>636092156</v>
      </c>
      <c r="K8990" t="s">
        <v>1464</v>
      </c>
      <c r="L8990" t="s">
        <v>1308</v>
      </c>
    </row>
    <row r="8991" spans="8:12" x14ac:dyDescent="0.25">
      <c r="H8991" t="s">
        <v>9313</v>
      </c>
      <c r="I8991">
        <v>8323707</v>
      </c>
      <c r="J8991">
        <v>511091000</v>
      </c>
      <c r="K8991" t="s">
        <v>1638</v>
      </c>
      <c r="L8991" t="s">
        <v>1341</v>
      </c>
    </row>
    <row r="8992" spans="8:12" x14ac:dyDescent="0.25">
      <c r="H8992" t="s">
        <v>9314</v>
      </c>
      <c r="I8992">
        <v>9423255</v>
      </c>
      <c r="J8992">
        <v>351928000</v>
      </c>
      <c r="K8992" t="s">
        <v>1332</v>
      </c>
      <c r="L8992" t="s">
        <v>1308</v>
      </c>
    </row>
    <row r="8993" spans="8:12" x14ac:dyDescent="0.25">
      <c r="H8993" t="s">
        <v>9315</v>
      </c>
      <c r="I8993">
        <v>9109510</v>
      </c>
      <c r="J8993">
        <v>353027000</v>
      </c>
      <c r="K8993" t="s">
        <v>1332</v>
      </c>
      <c r="L8993" t="s">
        <v>1929</v>
      </c>
    </row>
    <row r="8994" spans="8:12" x14ac:dyDescent="0.25">
      <c r="H8994" t="s">
        <v>606</v>
      </c>
      <c r="I8994">
        <v>9704893</v>
      </c>
      <c r="J8994">
        <v>564526000</v>
      </c>
      <c r="K8994" t="s">
        <v>1441</v>
      </c>
      <c r="L8994" t="s">
        <v>1313</v>
      </c>
    </row>
    <row r="8995" spans="8:12" x14ac:dyDescent="0.25">
      <c r="H8995" t="s">
        <v>606</v>
      </c>
      <c r="I8995">
        <v>9607837</v>
      </c>
      <c r="J8995">
        <v>355173000</v>
      </c>
      <c r="K8995" t="s">
        <v>1332</v>
      </c>
      <c r="L8995" t="s">
        <v>1308</v>
      </c>
    </row>
    <row r="8996" spans="8:12" x14ac:dyDescent="0.25">
      <c r="H8996" t="s">
        <v>9316</v>
      </c>
      <c r="I8996">
        <v>9159529</v>
      </c>
      <c r="J8996">
        <v>351491000</v>
      </c>
      <c r="K8996" t="s">
        <v>1332</v>
      </c>
      <c r="L8996" t="s">
        <v>1341</v>
      </c>
    </row>
    <row r="8997" spans="8:12" x14ac:dyDescent="0.25">
      <c r="H8997" t="s">
        <v>9317</v>
      </c>
      <c r="I8997">
        <v>9742388</v>
      </c>
      <c r="J8997">
        <v>563480000</v>
      </c>
      <c r="K8997" t="s">
        <v>1441</v>
      </c>
      <c r="L8997" t="s">
        <v>1313</v>
      </c>
    </row>
    <row r="8998" spans="8:12" x14ac:dyDescent="0.25">
      <c r="H8998" t="s">
        <v>9318</v>
      </c>
      <c r="I8998">
        <v>9742376</v>
      </c>
      <c r="J8998">
        <v>565140000</v>
      </c>
      <c r="L8998" t="s">
        <v>1313</v>
      </c>
    </row>
    <row r="8999" spans="8:12" x14ac:dyDescent="0.25">
      <c r="H8999" t="s">
        <v>9318</v>
      </c>
      <c r="I8999">
        <v>8909563</v>
      </c>
      <c r="J8999">
        <v>515285000</v>
      </c>
      <c r="K8999" t="s">
        <v>1406</v>
      </c>
      <c r="L8999" t="s">
        <v>1295</v>
      </c>
    </row>
    <row r="9000" spans="8:12" x14ac:dyDescent="0.25">
      <c r="H9000" t="s">
        <v>9319</v>
      </c>
      <c r="I9000">
        <v>8914934</v>
      </c>
      <c r="J9000">
        <v>667077000</v>
      </c>
      <c r="K9000" t="s">
        <v>2089</v>
      </c>
      <c r="L9000" t="s">
        <v>1308</v>
      </c>
    </row>
    <row r="9001" spans="8:12" x14ac:dyDescent="0.25">
      <c r="H9001" t="s">
        <v>9320</v>
      </c>
      <c r="I9001">
        <v>9236923</v>
      </c>
      <c r="J9001">
        <v>354292000</v>
      </c>
      <c r="K9001" t="s">
        <v>1332</v>
      </c>
      <c r="L9001" t="s">
        <v>1313</v>
      </c>
    </row>
    <row r="9002" spans="8:12" x14ac:dyDescent="0.25">
      <c r="H9002" t="s">
        <v>9321</v>
      </c>
      <c r="I9002">
        <v>9182174</v>
      </c>
      <c r="J9002">
        <v>353995000</v>
      </c>
      <c r="K9002" t="s">
        <v>1332</v>
      </c>
      <c r="L9002" t="s">
        <v>1341</v>
      </c>
    </row>
    <row r="9003" spans="8:12" x14ac:dyDescent="0.25">
      <c r="H9003" t="s">
        <v>9322</v>
      </c>
      <c r="I9003">
        <v>9335214</v>
      </c>
      <c r="J9003">
        <v>515714000</v>
      </c>
      <c r="K9003" t="s">
        <v>1406</v>
      </c>
      <c r="L9003" t="s">
        <v>1308</v>
      </c>
    </row>
    <row r="9004" spans="8:12" x14ac:dyDescent="0.25">
      <c r="H9004" t="s">
        <v>9323</v>
      </c>
      <c r="I9004">
        <v>9066746</v>
      </c>
      <c r="J9004">
        <v>514371000</v>
      </c>
      <c r="K9004" t="s">
        <v>1406</v>
      </c>
      <c r="L9004" t="s">
        <v>1295</v>
      </c>
    </row>
    <row r="9005" spans="8:12" x14ac:dyDescent="0.25">
      <c r="H9005" t="s">
        <v>9324</v>
      </c>
      <c r="I9005">
        <v>8223347</v>
      </c>
      <c r="J9005">
        <v>370280000</v>
      </c>
      <c r="L9005" t="s">
        <v>1341</v>
      </c>
    </row>
    <row r="9006" spans="8:12" x14ac:dyDescent="0.25">
      <c r="H9006" t="s">
        <v>9325</v>
      </c>
      <c r="I9006">
        <v>8519411</v>
      </c>
      <c r="J9006">
        <v>515347000</v>
      </c>
      <c r="K9006" t="s">
        <v>1406</v>
      </c>
      <c r="L9006" t="s">
        <v>1295</v>
      </c>
    </row>
    <row r="9007" spans="8:12" x14ac:dyDescent="0.25">
      <c r="H9007" t="s">
        <v>9326</v>
      </c>
      <c r="I9007">
        <v>9750309</v>
      </c>
      <c r="J9007">
        <v>311000304</v>
      </c>
      <c r="K9007" t="s">
        <v>1609</v>
      </c>
      <c r="L9007" t="s">
        <v>1308</v>
      </c>
    </row>
    <row r="9008" spans="8:12" x14ac:dyDescent="0.25">
      <c r="H9008" t="s">
        <v>607</v>
      </c>
      <c r="I9008">
        <v>9613989</v>
      </c>
      <c r="J9008">
        <v>373481000</v>
      </c>
      <c r="L9008" t="s">
        <v>1341</v>
      </c>
    </row>
    <row r="9009" spans="8:12" x14ac:dyDescent="0.25">
      <c r="H9009" t="s">
        <v>9327</v>
      </c>
      <c r="I9009">
        <v>9140504</v>
      </c>
      <c r="J9009">
        <v>514799000</v>
      </c>
      <c r="K9009" t="s">
        <v>1406</v>
      </c>
      <c r="L9009" t="s">
        <v>1308</v>
      </c>
    </row>
    <row r="9010" spans="8:12" x14ac:dyDescent="0.25">
      <c r="H9010" t="s">
        <v>9328</v>
      </c>
      <c r="I9010">
        <v>8717257</v>
      </c>
      <c r="J9010">
        <v>563023490</v>
      </c>
      <c r="K9010" t="s">
        <v>1441</v>
      </c>
      <c r="L9010" t="s">
        <v>1313</v>
      </c>
    </row>
    <row r="9011" spans="8:12" x14ac:dyDescent="0.25">
      <c r="H9011" t="s">
        <v>9329</v>
      </c>
      <c r="I9011">
        <v>9632844</v>
      </c>
      <c r="J9011">
        <v>353036000</v>
      </c>
      <c r="K9011" t="s">
        <v>1332</v>
      </c>
      <c r="L9011" t="s">
        <v>1308</v>
      </c>
    </row>
    <row r="9012" spans="8:12" x14ac:dyDescent="0.25">
      <c r="H9012" t="s">
        <v>9330</v>
      </c>
      <c r="I9012">
        <v>9182186</v>
      </c>
      <c r="J9012">
        <v>371639000</v>
      </c>
      <c r="L9012" t="s">
        <v>1341</v>
      </c>
    </row>
    <row r="9013" spans="8:12" x14ac:dyDescent="0.25">
      <c r="H9013" t="s">
        <v>9331</v>
      </c>
      <c r="I9013">
        <v>9604160</v>
      </c>
      <c r="J9013">
        <v>235102678</v>
      </c>
      <c r="K9013" t="s">
        <v>1558</v>
      </c>
      <c r="L9013" t="s">
        <v>1983</v>
      </c>
    </row>
    <row r="9014" spans="8:12" x14ac:dyDescent="0.25">
      <c r="H9014" t="s">
        <v>9332</v>
      </c>
      <c r="I9014">
        <v>9629122</v>
      </c>
      <c r="J9014">
        <v>235110737</v>
      </c>
      <c r="K9014" t="s">
        <v>1558</v>
      </c>
      <c r="L9014" t="s">
        <v>1929</v>
      </c>
    </row>
    <row r="9015" spans="8:12" x14ac:dyDescent="0.25">
      <c r="H9015" t="s">
        <v>9333</v>
      </c>
      <c r="I9015">
        <v>9629079</v>
      </c>
      <c r="J9015">
        <v>235102679</v>
      </c>
      <c r="K9015" t="s">
        <v>1558</v>
      </c>
      <c r="L9015" t="s">
        <v>1337</v>
      </c>
    </row>
    <row r="9016" spans="8:12" x14ac:dyDescent="0.25">
      <c r="H9016" t="s">
        <v>9333</v>
      </c>
      <c r="I9016">
        <v>9629079</v>
      </c>
      <c r="J9016">
        <v>235077673</v>
      </c>
      <c r="K9016" t="s">
        <v>1558</v>
      </c>
      <c r="L9016" t="s">
        <v>1308</v>
      </c>
    </row>
    <row r="9017" spans="8:12" x14ac:dyDescent="0.25">
      <c r="H9017" t="s">
        <v>9334</v>
      </c>
      <c r="I9017">
        <v>9629081</v>
      </c>
      <c r="J9017">
        <v>235102681</v>
      </c>
      <c r="K9017" t="s">
        <v>1558</v>
      </c>
      <c r="L9017" t="s">
        <v>1308</v>
      </c>
    </row>
    <row r="9018" spans="8:12" x14ac:dyDescent="0.25">
      <c r="H9018" t="s">
        <v>9335</v>
      </c>
      <c r="I9018">
        <v>9629110</v>
      </c>
      <c r="J9018">
        <v>563033000</v>
      </c>
      <c r="K9018" t="s">
        <v>1441</v>
      </c>
      <c r="L9018" t="s">
        <v>1983</v>
      </c>
    </row>
    <row r="9019" spans="8:12" x14ac:dyDescent="0.25">
      <c r="H9019" t="s">
        <v>9336</v>
      </c>
      <c r="I9019">
        <v>9604172</v>
      </c>
      <c r="J9019">
        <v>356407000</v>
      </c>
      <c r="K9019" t="s">
        <v>1332</v>
      </c>
      <c r="L9019" t="s">
        <v>2217</v>
      </c>
    </row>
    <row r="9020" spans="8:12" x14ac:dyDescent="0.25">
      <c r="H9020" t="s">
        <v>9337</v>
      </c>
      <c r="I9020">
        <v>9629093</v>
      </c>
      <c r="J9020">
        <v>416497000</v>
      </c>
      <c r="K9020" t="s">
        <v>2577</v>
      </c>
      <c r="L9020" t="s">
        <v>1308</v>
      </c>
    </row>
    <row r="9021" spans="8:12" x14ac:dyDescent="0.25">
      <c r="H9021" t="s">
        <v>9338</v>
      </c>
      <c r="I9021">
        <v>9629108</v>
      </c>
      <c r="J9021">
        <v>416498000</v>
      </c>
      <c r="K9021" t="s">
        <v>2577</v>
      </c>
      <c r="L9021" t="s">
        <v>1308</v>
      </c>
    </row>
    <row r="9022" spans="8:12" x14ac:dyDescent="0.25">
      <c r="H9022" t="s">
        <v>9339</v>
      </c>
      <c r="I9022">
        <v>9128489</v>
      </c>
      <c r="J9022">
        <v>356232000</v>
      </c>
      <c r="K9022" t="s">
        <v>1332</v>
      </c>
      <c r="L9022" t="s">
        <v>1341</v>
      </c>
    </row>
    <row r="9023" spans="8:12" x14ac:dyDescent="0.25">
      <c r="H9023" t="s">
        <v>9340</v>
      </c>
      <c r="I9023">
        <v>8514813</v>
      </c>
      <c r="J9023">
        <v>430466000</v>
      </c>
      <c r="L9023" t="s">
        <v>1295</v>
      </c>
    </row>
    <row r="9024" spans="8:12" x14ac:dyDescent="0.25">
      <c r="H9024" t="s">
        <v>9341</v>
      </c>
      <c r="I9024">
        <v>9566435</v>
      </c>
      <c r="J9024">
        <v>477305200</v>
      </c>
      <c r="K9024" t="s">
        <v>1348</v>
      </c>
      <c r="L9024" t="s">
        <v>1308</v>
      </c>
    </row>
    <row r="9025" spans="8:12" x14ac:dyDescent="0.25">
      <c r="H9025" t="s">
        <v>9342</v>
      </c>
      <c r="I9025">
        <v>9627033</v>
      </c>
      <c r="J9025">
        <v>477211800</v>
      </c>
      <c r="K9025" t="s">
        <v>1348</v>
      </c>
      <c r="L9025" t="s">
        <v>1308</v>
      </c>
    </row>
    <row r="9026" spans="8:12" x14ac:dyDescent="0.25">
      <c r="H9026" t="s">
        <v>9343</v>
      </c>
      <c r="I9026">
        <v>9163520</v>
      </c>
      <c r="J9026">
        <v>514814000</v>
      </c>
      <c r="K9026" t="s">
        <v>1406</v>
      </c>
      <c r="L9026" t="s">
        <v>1308</v>
      </c>
    </row>
    <row r="9027" spans="8:12" x14ac:dyDescent="0.25">
      <c r="H9027" t="s">
        <v>9344</v>
      </c>
      <c r="I9027">
        <v>9423578</v>
      </c>
      <c r="J9027">
        <v>353157000</v>
      </c>
      <c r="K9027" t="s">
        <v>1332</v>
      </c>
      <c r="L9027" t="s">
        <v>1341</v>
      </c>
    </row>
    <row r="9028" spans="8:12" x14ac:dyDescent="0.25">
      <c r="H9028" t="s">
        <v>9345</v>
      </c>
      <c r="I9028">
        <v>9600437</v>
      </c>
      <c r="J9028">
        <v>563820000</v>
      </c>
      <c r="K9028" t="s">
        <v>1441</v>
      </c>
      <c r="L9028" t="s">
        <v>1308</v>
      </c>
    </row>
    <row r="9029" spans="8:12" x14ac:dyDescent="0.25">
      <c r="H9029" t="s">
        <v>9346</v>
      </c>
      <c r="I9029">
        <v>9209312</v>
      </c>
      <c r="J9029">
        <v>351118000</v>
      </c>
      <c r="K9029" t="s">
        <v>1332</v>
      </c>
      <c r="L9029" t="s">
        <v>1341</v>
      </c>
    </row>
    <row r="9030" spans="8:12" x14ac:dyDescent="0.25">
      <c r="H9030" t="s">
        <v>9347</v>
      </c>
      <c r="I9030">
        <v>9426130</v>
      </c>
      <c r="J9030">
        <v>370761000</v>
      </c>
      <c r="L9030" t="s">
        <v>1341</v>
      </c>
    </row>
    <row r="9031" spans="8:12" x14ac:dyDescent="0.25">
      <c r="H9031" t="s">
        <v>9348</v>
      </c>
      <c r="I9031">
        <v>9354686</v>
      </c>
      <c r="J9031">
        <v>351394000</v>
      </c>
      <c r="K9031" t="s">
        <v>1332</v>
      </c>
      <c r="L9031" t="s">
        <v>1308</v>
      </c>
    </row>
    <row r="9032" spans="8:12" x14ac:dyDescent="0.25">
      <c r="H9032" t="s">
        <v>9349</v>
      </c>
      <c r="I9032">
        <v>8992091</v>
      </c>
      <c r="J9032">
        <v>667003240</v>
      </c>
      <c r="K9032" t="s">
        <v>2089</v>
      </c>
      <c r="L9032" t="s">
        <v>1308</v>
      </c>
    </row>
    <row r="9033" spans="8:12" x14ac:dyDescent="0.25">
      <c r="H9033" t="s">
        <v>9350</v>
      </c>
      <c r="I9033">
        <v>8870499</v>
      </c>
      <c r="J9033">
        <v>572352000</v>
      </c>
      <c r="K9033" t="s">
        <v>1575</v>
      </c>
      <c r="L9033" t="s">
        <v>1295</v>
      </c>
    </row>
    <row r="9034" spans="8:12" x14ac:dyDescent="0.25">
      <c r="H9034" t="s">
        <v>9351</v>
      </c>
      <c r="I9034">
        <v>9335214</v>
      </c>
      <c r="J9034">
        <v>351713000</v>
      </c>
      <c r="K9034" t="s">
        <v>1332</v>
      </c>
      <c r="L9034" t="s">
        <v>1308</v>
      </c>
    </row>
    <row r="9035" spans="8:12" x14ac:dyDescent="0.25">
      <c r="H9035" t="s">
        <v>608</v>
      </c>
      <c r="I9035">
        <v>9628893</v>
      </c>
      <c r="J9035">
        <v>477902800</v>
      </c>
      <c r="K9035" t="s">
        <v>1348</v>
      </c>
      <c r="L9035" t="s">
        <v>1341</v>
      </c>
    </row>
    <row r="9036" spans="8:12" x14ac:dyDescent="0.25">
      <c r="H9036" t="s">
        <v>608</v>
      </c>
      <c r="I9036">
        <v>8512889</v>
      </c>
      <c r="J9036">
        <v>356436000</v>
      </c>
      <c r="K9036" t="s">
        <v>1332</v>
      </c>
      <c r="L9036" t="s">
        <v>1341</v>
      </c>
    </row>
    <row r="9037" spans="8:12" x14ac:dyDescent="0.25">
      <c r="H9037" t="s">
        <v>9352</v>
      </c>
      <c r="I9037">
        <v>9408138</v>
      </c>
      <c r="J9037">
        <v>367353070</v>
      </c>
      <c r="K9037" t="s">
        <v>1431</v>
      </c>
      <c r="L9037" t="s">
        <v>1326</v>
      </c>
    </row>
    <row r="9038" spans="8:12" x14ac:dyDescent="0.25">
      <c r="H9038" t="s">
        <v>9353</v>
      </c>
      <c r="I9038">
        <v>9439838</v>
      </c>
      <c r="J9038">
        <v>564776000</v>
      </c>
      <c r="K9038" t="s">
        <v>1441</v>
      </c>
      <c r="L9038" t="s">
        <v>1326</v>
      </c>
    </row>
    <row r="9039" spans="8:12" x14ac:dyDescent="0.25">
      <c r="H9039" t="s">
        <v>9354</v>
      </c>
      <c r="I9039">
        <v>9139270</v>
      </c>
      <c r="J9039">
        <v>374348000</v>
      </c>
      <c r="L9039" t="s">
        <v>1341</v>
      </c>
    </row>
    <row r="9040" spans="8:12" x14ac:dyDescent="0.25">
      <c r="H9040" t="s">
        <v>9355</v>
      </c>
      <c r="I9040">
        <v>9105578</v>
      </c>
      <c r="J9040">
        <v>354320000</v>
      </c>
      <c r="K9040" t="s">
        <v>1332</v>
      </c>
      <c r="L9040" t="s">
        <v>1341</v>
      </c>
    </row>
    <row r="9041" spans="8:12" x14ac:dyDescent="0.25">
      <c r="H9041" t="s">
        <v>9356</v>
      </c>
      <c r="I9041">
        <v>9656448</v>
      </c>
      <c r="J9041">
        <v>566799000</v>
      </c>
      <c r="L9041" t="s">
        <v>1313</v>
      </c>
    </row>
    <row r="9042" spans="8:12" x14ac:dyDescent="0.25">
      <c r="H9042" t="s">
        <v>9357</v>
      </c>
      <c r="I9042">
        <v>9140451</v>
      </c>
      <c r="J9042">
        <v>356264000</v>
      </c>
      <c r="K9042" t="s">
        <v>1332</v>
      </c>
      <c r="L9042" t="s">
        <v>1326</v>
      </c>
    </row>
    <row r="9043" spans="8:12" x14ac:dyDescent="0.25">
      <c r="H9043" t="s">
        <v>9358</v>
      </c>
      <c r="I9043">
        <v>9088536</v>
      </c>
      <c r="J9043">
        <v>374088000</v>
      </c>
      <c r="L9043" t="s">
        <v>1346</v>
      </c>
    </row>
    <row r="9044" spans="8:12" x14ac:dyDescent="0.25">
      <c r="H9044" t="s">
        <v>9359</v>
      </c>
      <c r="I9044">
        <v>9294795</v>
      </c>
      <c r="J9044">
        <v>351302000</v>
      </c>
      <c r="K9044" t="s">
        <v>1332</v>
      </c>
      <c r="L9044" t="s">
        <v>1326</v>
      </c>
    </row>
    <row r="9045" spans="8:12" x14ac:dyDescent="0.25">
      <c r="H9045" t="s">
        <v>9360</v>
      </c>
      <c r="I9045">
        <v>9108104</v>
      </c>
      <c r="J9045">
        <v>355727000</v>
      </c>
      <c r="K9045" t="s">
        <v>1332</v>
      </c>
      <c r="L9045" t="s">
        <v>1326</v>
      </c>
    </row>
    <row r="9046" spans="8:12" x14ac:dyDescent="0.25">
      <c r="H9046" t="s">
        <v>9361</v>
      </c>
      <c r="I9046">
        <v>9204805</v>
      </c>
      <c r="J9046">
        <v>356746000</v>
      </c>
      <c r="K9046" t="s">
        <v>1332</v>
      </c>
      <c r="L9046" t="s">
        <v>1326</v>
      </c>
    </row>
    <row r="9047" spans="8:12" x14ac:dyDescent="0.25">
      <c r="H9047" t="s">
        <v>9362</v>
      </c>
      <c r="I9047">
        <v>9235476</v>
      </c>
      <c r="J9047">
        <v>354986000</v>
      </c>
      <c r="K9047" t="s">
        <v>1332</v>
      </c>
      <c r="L9047" t="s">
        <v>1326</v>
      </c>
    </row>
    <row r="9048" spans="8:12" x14ac:dyDescent="0.25">
      <c r="H9048" t="s">
        <v>9363</v>
      </c>
      <c r="I9048">
        <v>8818207</v>
      </c>
      <c r="J9048">
        <v>356659000</v>
      </c>
      <c r="K9048" t="s">
        <v>1332</v>
      </c>
      <c r="L9048" t="s">
        <v>1346</v>
      </c>
    </row>
    <row r="9049" spans="8:12" x14ac:dyDescent="0.25">
      <c r="H9049" t="s">
        <v>9364</v>
      </c>
      <c r="I9049">
        <v>9138757</v>
      </c>
      <c r="J9049">
        <v>211244230</v>
      </c>
      <c r="K9049" t="s">
        <v>1426</v>
      </c>
      <c r="L9049" t="s">
        <v>1295</v>
      </c>
    </row>
    <row r="9050" spans="8:12" x14ac:dyDescent="0.25">
      <c r="H9050" t="s">
        <v>9365</v>
      </c>
      <c r="I9050">
        <v>9117179</v>
      </c>
      <c r="J9050">
        <v>563894000</v>
      </c>
      <c r="K9050" t="s">
        <v>1441</v>
      </c>
      <c r="L9050" t="s">
        <v>1362</v>
      </c>
    </row>
    <row r="9051" spans="8:12" x14ac:dyDescent="0.25">
      <c r="H9051" t="s">
        <v>9366</v>
      </c>
      <c r="I9051">
        <v>9046904</v>
      </c>
      <c r="J9051">
        <v>352265000</v>
      </c>
      <c r="K9051" t="s">
        <v>1332</v>
      </c>
      <c r="L9051" t="s">
        <v>1341</v>
      </c>
    </row>
    <row r="9052" spans="8:12" x14ac:dyDescent="0.25">
      <c r="H9052" t="s">
        <v>9367</v>
      </c>
      <c r="I9052">
        <v>9629249</v>
      </c>
      <c r="J9052">
        <v>538005620</v>
      </c>
      <c r="K9052" t="s">
        <v>1437</v>
      </c>
      <c r="L9052" t="s">
        <v>1308</v>
      </c>
    </row>
    <row r="9053" spans="8:12" x14ac:dyDescent="0.25">
      <c r="H9053" t="s">
        <v>9367</v>
      </c>
      <c r="I9053">
        <v>8702147</v>
      </c>
      <c r="J9053">
        <v>356584000</v>
      </c>
      <c r="K9053" t="s">
        <v>1332</v>
      </c>
      <c r="L9053" t="s">
        <v>1341</v>
      </c>
    </row>
    <row r="9054" spans="8:12" x14ac:dyDescent="0.25">
      <c r="H9054" t="s">
        <v>9368</v>
      </c>
      <c r="I9054">
        <v>9447990</v>
      </c>
      <c r="J9054">
        <v>215039000</v>
      </c>
      <c r="K9054" t="s">
        <v>1340</v>
      </c>
      <c r="L9054" t="s">
        <v>1341</v>
      </c>
    </row>
    <row r="9055" spans="8:12" x14ac:dyDescent="0.25">
      <c r="H9055" t="s">
        <v>9369</v>
      </c>
      <c r="I9055">
        <v>8955653</v>
      </c>
      <c r="J9055">
        <v>515047000</v>
      </c>
      <c r="K9055" t="s">
        <v>1406</v>
      </c>
      <c r="L9055" t="s">
        <v>1295</v>
      </c>
    </row>
    <row r="9056" spans="8:12" x14ac:dyDescent="0.25">
      <c r="H9056" t="s">
        <v>9369</v>
      </c>
      <c r="I9056">
        <v>8955653</v>
      </c>
      <c r="J9056">
        <v>312437000</v>
      </c>
      <c r="K9056" t="s">
        <v>1379</v>
      </c>
      <c r="L9056" t="s">
        <v>1295</v>
      </c>
    </row>
    <row r="9057" spans="8:12" x14ac:dyDescent="0.25">
      <c r="H9057" t="s">
        <v>9370</v>
      </c>
      <c r="I9057">
        <v>8962022</v>
      </c>
      <c r="J9057">
        <v>273427540</v>
      </c>
      <c r="K9057" t="s">
        <v>1297</v>
      </c>
      <c r="L9057" t="s">
        <v>1295</v>
      </c>
    </row>
    <row r="9058" spans="8:12" x14ac:dyDescent="0.25">
      <c r="H9058" t="s">
        <v>9371</v>
      </c>
      <c r="I9058">
        <v>9260392</v>
      </c>
      <c r="J9058">
        <v>240285000</v>
      </c>
      <c r="K9058" t="s">
        <v>1679</v>
      </c>
      <c r="L9058" t="s">
        <v>1326</v>
      </c>
    </row>
    <row r="9059" spans="8:12" x14ac:dyDescent="0.25">
      <c r="H9059" t="s">
        <v>9372</v>
      </c>
      <c r="I9059">
        <v>9344356</v>
      </c>
      <c r="J9059">
        <v>240493000</v>
      </c>
      <c r="K9059" t="s">
        <v>1679</v>
      </c>
      <c r="L9059" t="s">
        <v>1326</v>
      </c>
    </row>
    <row r="9060" spans="8:12" x14ac:dyDescent="0.25">
      <c r="H9060" t="s">
        <v>9373</v>
      </c>
      <c r="I9060">
        <v>9301689</v>
      </c>
      <c r="J9060">
        <v>241262000</v>
      </c>
      <c r="K9060" t="s">
        <v>1679</v>
      </c>
      <c r="L9060" t="s">
        <v>1326</v>
      </c>
    </row>
    <row r="9061" spans="8:12" x14ac:dyDescent="0.25">
      <c r="H9061" t="s">
        <v>9374</v>
      </c>
      <c r="I9061">
        <v>9358503</v>
      </c>
      <c r="J9061">
        <v>241344000</v>
      </c>
      <c r="K9061" t="s">
        <v>1679</v>
      </c>
      <c r="L9061" t="s">
        <v>1326</v>
      </c>
    </row>
    <row r="9062" spans="8:12" x14ac:dyDescent="0.25">
      <c r="H9062" t="s">
        <v>9375</v>
      </c>
      <c r="I9062">
        <v>9396359</v>
      </c>
      <c r="J9062">
        <v>235057179</v>
      </c>
      <c r="K9062" t="s">
        <v>1558</v>
      </c>
      <c r="L9062" t="s">
        <v>1362</v>
      </c>
    </row>
    <row r="9063" spans="8:12" x14ac:dyDescent="0.25">
      <c r="H9063" t="s">
        <v>9376</v>
      </c>
      <c r="I9063">
        <v>9308546</v>
      </c>
      <c r="J9063">
        <v>266201000</v>
      </c>
      <c r="K9063" t="s">
        <v>2749</v>
      </c>
      <c r="L9063" t="s">
        <v>1326</v>
      </c>
    </row>
    <row r="9064" spans="8:12" x14ac:dyDescent="0.25">
      <c r="H9064" t="s">
        <v>9377</v>
      </c>
      <c r="I9064">
        <v>9667928</v>
      </c>
      <c r="J9064">
        <v>241251000</v>
      </c>
      <c r="K9064" t="s">
        <v>1679</v>
      </c>
      <c r="L9064" t="s">
        <v>1326</v>
      </c>
    </row>
    <row r="9065" spans="8:12" x14ac:dyDescent="0.25">
      <c r="H9065" t="s">
        <v>9378</v>
      </c>
      <c r="I9065">
        <v>9109524</v>
      </c>
      <c r="J9065">
        <v>548743000</v>
      </c>
      <c r="K9065" t="s">
        <v>1988</v>
      </c>
      <c r="L9065" t="s">
        <v>1341</v>
      </c>
    </row>
    <row r="9066" spans="8:12" x14ac:dyDescent="0.25">
      <c r="H9066" t="s">
        <v>9379</v>
      </c>
      <c r="I9066">
        <v>9204685</v>
      </c>
      <c r="J9066">
        <v>538004497</v>
      </c>
      <c r="K9066" t="s">
        <v>1437</v>
      </c>
      <c r="L9066" t="s">
        <v>1341</v>
      </c>
    </row>
    <row r="9067" spans="8:12" x14ac:dyDescent="0.25">
      <c r="H9067" t="s">
        <v>9380</v>
      </c>
      <c r="I9067">
        <v>9122899</v>
      </c>
      <c r="J9067">
        <v>636016732</v>
      </c>
      <c r="K9067" t="s">
        <v>1464</v>
      </c>
      <c r="L9067" t="s">
        <v>1341</v>
      </c>
    </row>
    <row r="9068" spans="8:12" x14ac:dyDescent="0.25">
      <c r="H9068" t="s">
        <v>9381</v>
      </c>
      <c r="I9068">
        <v>9290921</v>
      </c>
      <c r="J9068">
        <v>240288000</v>
      </c>
      <c r="K9068" t="s">
        <v>1679</v>
      </c>
      <c r="L9068" t="s">
        <v>1326</v>
      </c>
    </row>
    <row r="9069" spans="8:12" x14ac:dyDescent="0.25">
      <c r="H9069" t="s">
        <v>9382</v>
      </c>
      <c r="I9069">
        <v>7432642</v>
      </c>
      <c r="J9069">
        <v>354849000</v>
      </c>
      <c r="K9069" t="s">
        <v>1332</v>
      </c>
      <c r="L9069" t="s">
        <v>1341</v>
      </c>
    </row>
    <row r="9070" spans="8:12" x14ac:dyDescent="0.25">
      <c r="H9070" t="s">
        <v>9383</v>
      </c>
      <c r="I9070">
        <v>9491434</v>
      </c>
      <c r="J9070">
        <v>565901000</v>
      </c>
      <c r="L9070" t="s">
        <v>1329</v>
      </c>
    </row>
    <row r="9071" spans="8:12" x14ac:dyDescent="0.25">
      <c r="H9071" t="s">
        <v>9384</v>
      </c>
      <c r="I9071">
        <v>8959142</v>
      </c>
      <c r="J9071">
        <v>671274000</v>
      </c>
      <c r="K9071" t="s">
        <v>1311</v>
      </c>
      <c r="L9071" t="s">
        <v>1295</v>
      </c>
    </row>
    <row r="9072" spans="8:12" x14ac:dyDescent="0.25">
      <c r="H9072" t="s">
        <v>9384</v>
      </c>
      <c r="I9072">
        <v>8763282</v>
      </c>
      <c r="J9072">
        <v>576152000</v>
      </c>
      <c r="L9072" t="s">
        <v>9385</v>
      </c>
    </row>
    <row r="9073" spans="8:12" x14ac:dyDescent="0.25">
      <c r="H9073" t="s">
        <v>9384</v>
      </c>
      <c r="I9073">
        <v>9480409</v>
      </c>
      <c r="J9073">
        <v>247241200</v>
      </c>
      <c r="K9073" t="s">
        <v>1398</v>
      </c>
      <c r="L9073" t="s">
        <v>1346</v>
      </c>
    </row>
    <row r="9074" spans="8:12" x14ac:dyDescent="0.25">
      <c r="H9074" t="s">
        <v>9386</v>
      </c>
      <c r="I9074">
        <v>9630793</v>
      </c>
      <c r="J9074">
        <v>566336000</v>
      </c>
      <c r="L9074" t="s">
        <v>1341</v>
      </c>
    </row>
    <row r="9075" spans="8:12" x14ac:dyDescent="0.25">
      <c r="H9075" t="s">
        <v>9387</v>
      </c>
      <c r="I9075">
        <v>9061320</v>
      </c>
      <c r="J9075">
        <v>563001250</v>
      </c>
      <c r="K9075" t="s">
        <v>1441</v>
      </c>
      <c r="L9075" t="s">
        <v>1494</v>
      </c>
    </row>
    <row r="9076" spans="8:12" x14ac:dyDescent="0.25">
      <c r="H9076" t="s">
        <v>9388</v>
      </c>
      <c r="I9076">
        <v>9007867</v>
      </c>
      <c r="J9076">
        <v>229970000</v>
      </c>
      <c r="L9076" t="s">
        <v>1614</v>
      </c>
    </row>
    <row r="9077" spans="8:12" x14ac:dyDescent="0.25">
      <c r="H9077" t="s">
        <v>9389</v>
      </c>
      <c r="I9077">
        <v>9260653</v>
      </c>
      <c r="J9077">
        <v>356291000</v>
      </c>
      <c r="K9077" t="s">
        <v>1332</v>
      </c>
      <c r="L9077" t="s">
        <v>1341</v>
      </c>
    </row>
    <row r="9078" spans="8:12" x14ac:dyDescent="0.25">
      <c r="H9078" t="s">
        <v>9390</v>
      </c>
      <c r="I9078">
        <v>9308558</v>
      </c>
      <c r="J9078">
        <v>266273000</v>
      </c>
      <c r="K9078" t="s">
        <v>2749</v>
      </c>
      <c r="L9078" t="s">
        <v>1326</v>
      </c>
    </row>
    <row r="9079" spans="8:12" x14ac:dyDescent="0.25">
      <c r="H9079" t="s">
        <v>9391</v>
      </c>
      <c r="I9079">
        <v>9697612</v>
      </c>
      <c r="J9079">
        <v>538005186</v>
      </c>
      <c r="K9079" t="s">
        <v>1437</v>
      </c>
      <c r="L9079" t="s">
        <v>1313</v>
      </c>
    </row>
    <row r="9080" spans="8:12" x14ac:dyDescent="0.25">
      <c r="H9080" t="s">
        <v>9392</v>
      </c>
      <c r="I9080">
        <v>8810748</v>
      </c>
      <c r="J9080">
        <v>376073000</v>
      </c>
      <c r="K9080" t="s">
        <v>1322</v>
      </c>
      <c r="L9080" t="s">
        <v>1295</v>
      </c>
    </row>
    <row r="9081" spans="8:12" x14ac:dyDescent="0.25">
      <c r="H9081" t="s">
        <v>9392</v>
      </c>
      <c r="I9081">
        <v>8810748</v>
      </c>
      <c r="J9081">
        <v>376070000</v>
      </c>
      <c r="K9081" t="s">
        <v>1322</v>
      </c>
      <c r="L9081" t="s">
        <v>1295</v>
      </c>
    </row>
    <row r="9082" spans="8:12" x14ac:dyDescent="0.25">
      <c r="H9082" t="s">
        <v>9393</v>
      </c>
      <c r="I9082">
        <v>9650482</v>
      </c>
      <c r="J9082">
        <v>244750716</v>
      </c>
      <c r="K9082" t="s">
        <v>1387</v>
      </c>
      <c r="L9082" t="s">
        <v>1295</v>
      </c>
    </row>
    <row r="9083" spans="8:12" x14ac:dyDescent="0.25">
      <c r="H9083" t="s">
        <v>9394</v>
      </c>
      <c r="I9083">
        <v>9745029</v>
      </c>
      <c r="J9083">
        <v>566112000</v>
      </c>
      <c r="L9083" t="s">
        <v>1329</v>
      </c>
    </row>
    <row r="9084" spans="8:12" x14ac:dyDescent="0.25">
      <c r="H9084" t="s">
        <v>9395</v>
      </c>
      <c r="I9084">
        <v>9672909</v>
      </c>
      <c r="J9084">
        <v>564758000</v>
      </c>
      <c r="L9084" t="s">
        <v>1329</v>
      </c>
    </row>
    <row r="9085" spans="8:12" x14ac:dyDescent="0.25">
      <c r="H9085" t="s">
        <v>9396</v>
      </c>
      <c r="I9085">
        <v>9672894</v>
      </c>
      <c r="J9085">
        <v>533130222</v>
      </c>
      <c r="K9085" t="s">
        <v>1563</v>
      </c>
      <c r="L9085" t="s">
        <v>1308</v>
      </c>
    </row>
    <row r="9086" spans="8:12" x14ac:dyDescent="0.25">
      <c r="H9086" t="s">
        <v>9397</v>
      </c>
      <c r="I9086">
        <v>9118563</v>
      </c>
      <c r="J9086">
        <v>209194000</v>
      </c>
      <c r="K9086" t="s">
        <v>1443</v>
      </c>
      <c r="L9086" t="s">
        <v>1341</v>
      </c>
    </row>
    <row r="9087" spans="8:12" x14ac:dyDescent="0.25">
      <c r="H9087" t="s">
        <v>9398</v>
      </c>
      <c r="I9087">
        <v>9122564</v>
      </c>
      <c r="J9087">
        <v>370192000</v>
      </c>
      <c r="L9087" t="s">
        <v>1341</v>
      </c>
    </row>
    <row r="9088" spans="8:12" x14ac:dyDescent="0.25">
      <c r="H9088" t="s">
        <v>9399</v>
      </c>
      <c r="I9088">
        <v>9698408</v>
      </c>
      <c r="J9088">
        <v>273369490</v>
      </c>
      <c r="K9088" t="s">
        <v>1297</v>
      </c>
      <c r="L9088" t="s">
        <v>1329</v>
      </c>
    </row>
    <row r="9089" spans="8:12" x14ac:dyDescent="0.25">
      <c r="H9089" t="s">
        <v>9400</v>
      </c>
      <c r="I9089">
        <v>9698422</v>
      </c>
      <c r="J9089">
        <v>312935000</v>
      </c>
      <c r="L9089" t="s">
        <v>1329</v>
      </c>
    </row>
    <row r="9090" spans="8:12" x14ac:dyDescent="0.25">
      <c r="H9090" t="s">
        <v>9400</v>
      </c>
      <c r="I9090">
        <v>9698422</v>
      </c>
      <c r="J9090">
        <v>273361590</v>
      </c>
      <c r="K9090" t="s">
        <v>1297</v>
      </c>
      <c r="L9090" t="s">
        <v>1329</v>
      </c>
    </row>
    <row r="9091" spans="8:12" x14ac:dyDescent="0.25">
      <c r="H9091" t="s">
        <v>9401</v>
      </c>
      <c r="I9091">
        <v>7034878</v>
      </c>
      <c r="J9091">
        <v>755004000</v>
      </c>
      <c r="K9091" t="s">
        <v>8152</v>
      </c>
      <c r="L9091" t="s">
        <v>1295</v>
      </c>
    </row>
    <row r="9092" spans="8:12" x14ac:dyDescent="0.25">
      <c r="H9092" t="s">
        <v>9402</v>
      </c>
      <c r="I9092">
        <v>9048641</v>
      </c>
      <c r="J9092">
        <v>676117000</v>
      </c>
      <c r="K9092" t="s">
        <v>2690</v>
      </c>
      <c r="L9092" t="s">
        <v>1295</v>
      </c>
    </row>
    <row r="9093" spans="8:12" x14ac:dyDescent="0.25">
      <c r="H9093" t="s">
        <v>9402</v>
      </c>
      <c r="I9093">
        <v>8911580</v>
      </c>
      <c r="J9093">
        <v>563002520</v>
      </c>
      <c r="K9093" t="s">
        <v>1441</v>
      </c>
      <c r="L9093" t="s">
        <v>1362</v>
      </c>
    </row>
    <row r="9094" spans="8:12" x14ac:dyDescent="0.25">
      <c r="H9094" t="s">
        <v>9402</v>
      </c>
      <c r="I9094">
        <v>9114622</v>
      </c>
      <c r="J9094">
        <v>374609000</v>
      </c>
      <c r="L9094" t="s">
        <v>1341</v>
      </c>
    </row>
    <row r="9095" spans="8:12" x14ac:dyDescent="0.25">
      <c r="H9095" t="s">
        <v>9402</v>
      </c>
      <c r="I9095">
        <v>9205873</v>
      </c>
      <c r="J9095">
        <v>311070600</v>
      </c>
      <c r="K9095" t="s">
        <v>1609</v>
      </c>
      <c r="L9095" t="s">
        <v>1326</v>
      </c>
    </row>
    <row r="9096" spans="8:12" x14ac:dyDescent="0.25">
      <c r="H9096" t="s">
        <v>9402</v>
      </c>
      <c r="I9096">
        <v>9545077</v>
      </c>
      <c r="J9096">
        <v>256825000</v>
      </c>
      <c r="K9096" t="s">
        <v>1340</v>
      </c>
      <c r="L9096" t="s">
        <v>1341</v>
      </c>
    </row>
    <row r="9097" spans="8:12" x14ac:dyDescent="0.25">
      <c r="H9097" t="s">
        <v>9402</v>
      </c>
      <c r="I9097">
        <v>8511598</v>
      </c>
      <c r="J9097">
        <v>246312000</v>
      </c>
      <c r="K9097" t="s">
        <v>1387</v>
      </c>
      <c r="L9097" t="s">
        <v>1295</v>
      </c>
    </row>
    <row r="9098" spans="8:12" x14ac:dyDescent="0.25">
      <c r="H9098" t="s">
        <v>9403</v>
      </c>
      <c r="I9098">
        <v>9680205</v>
      </c>
      <c r="J9098">
        <v>374177000</v>
      </c>
      <c r="L9098" t="s">
        <v>1329</v>
      </c>
    </row>
    <row r="9099" spans="8:12" x14ac:dyDescent="0.25">
      <c r="H9099" t="s">
        <v>9404</v>
      </c>
      <c r="I9099">
        <v>9171656</v>
      </c>
      <c r="J9099">
        <v>306276000</v>
      </c>
      <c r="K9099" t="s">
        <v>2112</v>
      </c>
      <c r="L9099" t="s">
        <v>2193</v>
      </c>
    </row>
    <row r="9100" spans="8:12" x14ac:dyDescent="0.25">
      <c r="H9100" t="s">
        <v>9405</v>
      </c>
      <c r="I9100">
        <v>8820860</v>
      </c>
      <c r="J9100">
        <v>230204000</v>
      </c>
      <c r="K9100" t="s">
        <v>1432</v>
      </c>
      <c r="L9100" t="s">
        <v>1614</v>
      </c>
    </row>
    <row r="9101" spans="8:12" x14ac:dyDescent="0.25">
      <c r="H9101" t="s">
        <v>9406</v>
      </c>
      <c r="I9101">
        <v>9131993</v>
      </c>
      <c r="J9101">
        <v>230366000</v>
      </c>
      <c r="K9101" t="s">
        <v>1432</v>
      </c>
      <c r="L9101" t="s">
        <v>1614</v>
      </c>
    </row>
    <row r="9102" spans="8:12" x14ac:dyDescent="0.25">
      <c r="H9102" t="s">
        <v>9407</v>
      </c>
      <c r="I9102">
        <v>8981872</v>
      </c>
      <c r="J9102">
        <v>357967000</v>
      </c>
      <c r="K9102" t="s">
        <v>1332</v>
      </c>
      <c r="L9102" t="s">
        <v>1329</v>
      </c>
    </row>
    <row r="9103" spans="8:12" x14ac:dyDescent="0.25">
      <c r="H9103" t="s">
        <v>9408</v>
      </c>
      <c r="I9103">
        <v>9689495</v>
      </c>
      <c r="J9103">
        <v>370692000</v>
      </c>
      <c r="L9103" t="s">
        <v>1329</v>
      </c>
    </row>
    <row r="9104" spans="8:12" x14ac:dyDescent="0.25">
      <c r="H9104" t="s">
        <v>9409</v>
      </c>
      <c r="I9104">
        <v>9724910</v>
      </c>
      <c r="J9104">
        <v>354156000</v>
      </c>
      <c r="K9104" t="s">
        <v>1332</v>
      </c>
      <c r="L9104" t="s">
        <v>1329</v>
      </c>
    </row>
    <row r="9105" spans="8:12" x14ac:dyDescent="0.25">
      <c r="H9105" t="s">
        <v>9410</v>
      </c>
      <c r="I9105">
        <v>9740550</v>
      </c>
      <c r="J9105">
        <v>373313000</v>
      </c>
      <c r="L9105" t="s">
        <v>1329</v>
      </c>
    </row>
    <row r="9106" spans="8:12" x14ac:dyDescent="0.25">
      <c r="H9106" t="s">
        <v>9411</v>
      </c>
      <c r="I9106">
        <v>9762209</v>
      </c>
      <c r="J9106">
        <v>356910000</v>
      </c>
      <c r="K9106" t="s">
        <v>1332</v>
      </c>
      <c r="L9106" t="s">
        <v>1329</v>
      </c>
    </row>
    <row r="9107" spans="8:12" x14ac:dyDescent="0.25">
      <c r="H9107" t="s">
        <v>9412</v>
      </c>
      <c r="I9107">
        <v>9770256</v>
      </c>
      <c r="J9107">
        <v>351197000</v>
      </c>
      <c r="K9107" t="s">
        <v>1332</v>
      </c>
      <c r="L9107" t="s">
        <v>1329</v>
      </c>
    </row>
    <row r="9108" spans="8:12" x14ac:dyDescent="0.25">
      <c r="H9108" t="s">
        <v>9413</v>
      </c>
      <c r="I9108">
        <v>9782479</v>
      </c>
      <c r="J9108">
        <v>374397000</v>
      </c>
      <c r="L9108" t="s">
        <v>1329</v>
      </c>
    </row>
    <row r="9109" spans="8:12" x14ac:dyDescent="0.25">
      <c r="H9109" t="s">
        <v>9414</v>
      </c>
      <c r="I9109">
        <v>7922166</v>
      </c>
      <c r="J9109">
        <v>231774000</v>
      </c>
      <c r="K9109" t="s">
        <v>3557</v>
      </c>
      <c r="L9109" t="s">
        <v>1614</v>
      </c>
    </row>
    <row r="9110" spans="8:12" x14ac:dyDescent="0.25">
      <c r="H9110" t="s">
        <v>9415</v>
      </c>
      <c r="I9110">
        <v>9263540</v>
      </c>
      <c r="J9110">
        <v>225339000</v>
      </c>
      <c r="K9110" t="s">
        <v>1830</v>
      </c>
      <c r="L9110" t="s">
        <v>1295</v>
      </c>
    </row>
    <row r="9111" spans="8:12" x14ac:dyDescent="0.25">
      <c r="H9111" t="s">
        <v>9416</v>
      </c>
      <c r="I9111">
        <v>4908511</v>
      </c>
      <c r="J9111">
        <v>605126916</v>
      </c>
      <c r="K9111" t="s">
        <v>1863</v>
      </c>
      <c r="L9111" t="s">
        <v>1329</v>
      </c>
    </row>
    <row r="9112" spans="8:12" x14ac:dyDescent="0.25">
      <c r="H9112" t="s">
        <v>9417</v>
      </c>
      <c r="I9112">
        <v>8764183</v>
      </c>
      <c r="J9112">
        <v>775990140</v>
      </c>
      <c r="K9112" t="s">
        <v>1875</v>
      </c>
      <c r="L9112" t="s">
        <v>1329</v>
      </c>
    </row>
    <row r="9113" spans="8:12" x14ac:dyDescent="0.25">
      <c r="H9113" t="s">
        <v>9418</v>
      </c>
      <c r="I9113">
        <v>9139115</v>
      </c>
      <c r="J9113">
        <v>304285000</v>
      </c>
      <c r="K9113" t="s">
        <v>1294</v>
      </c>
      <c r="L9113" t="s">
        <v>1295</v>
      </c>
    </row>
    <row r="9114" spans="8:12" x14ac:dyDescent="0.25">
      <c r="H9114" t="s">
        <v>9419</v>
      </c>
      <c r="I9114">
        <v>9494096</v>
      </c>
      <c r="J9114">
        <v>235075729</v>
      </c>
      <c r="K9114" t="s">
        <v>1558</v>
      </c>
      <c r="L9114" t="s">
        <v>1341</v>
      </c>
    </row>
    <row r="9115" spans="8:12" x14ac:dyDescent="0.25">
      <c r="H9115" t="s">
        <v>9420</v>
      </c>
      <c r="I9115">
        <v>9346354</v>
      </c>
      <c r="J9115">
        <v>371712000</v>
      </c>
      <c r="L9115" t="s">
        <v>1341</v>
      </c>
    </row>
    <row r="9116" spans="8:12" x14ac:dyDescent="0.25">
      <c r="H9116" t="s">
        <v>9421</v>
      </c>
      <c r="I9116">
        <v>9553062</v>
      </c>
      <c r="J9116">
        <v>356890000</v>
      </c>
      <c r="K9116" t="s">
        <v>1332</v>
      </c>
      <c r="L9116" t="s">
        <v>1341</v>
      </c>
    </row>
    <row r="9117" spans="8:12" x14ac:dyDescent="0.25">
      <c r="H9117" t="s">
        <v>9422</v>
      </c>
      <c r="I9117">
        <v>9668893</v>
      </c>
      <c r="J9117">
        <v>235107902</v>
      </c>
      <c r="K9117" t="s">
        <v>1558</v>
      </c>
      <c r="L9117" t="s">
        <v>1308</v>
      </c>
    </row>
    <row r="9118" spans="8:12" x14ac:dyDescent="0.25">
      <c r="H9118" t="s">
        <v>9423</v>
      </c>
      <c r="I9118">
        <v>9269233</v>
      </c>
      <c r="J9118">
        <v>247222400</v>
      </c>
      <c r="K9118" t="s">
        <v>1398</v>
      </c>
      <c r="L9118" t="s">
        <v>1341</v>
      </c>
    </row>
    <row r="9119" spans="8:12" x14ac:dyDescent="0.25">
      <c r="H9119" t="s">
        <v>9424</v>
      </c>
      <c r="I9119">
        <v>9365348</v>
      </c>
      <c r="J9119">
        <v>373760000</v>
      </c>
      <c r="L9119" t="s">
        <v>1560</v>
      </c>
    </row>
    <row r="9120" spans="8:12" x14ac:dyDescent="0.25">
      <c r="H9120" t="s">
        <v>9425</v>
      </c>
      <c r="I9120">
        <v>8903387</v>
      </c>
      <c r="J9120">
        <v>261275000</v>
      </c>
      <c r="K9120" t="s">
        <v>1514</v>
      </c>
      <c r="L9120" t="s">
        <v>1329</v>
      </c>
    </row>
    <row r="9121" spans="8:12" x14ac:dyDescent="0.25">
      <c r="H9121" t="s">
        <v>9426</v>
      </c>
      <c r="I9121">
        <v>9620114</v>
      </c>
      <c r="J9121">
        <v>412380350</v>
      </c>
      <c r="K9121" t="s">
        <v>1328</v>
      </c>
      <c r="L9121" t="s">
        <v>1329</v>
      </c>
    </row>
    <row r="9122" spans="8:12" x14ac:dyDescent="0.25">
      <c r="H9122" t="s">
        <v>9427</v>
      </c>
      <c r="I9122">
        <v>7236684</v>
      </c>
      <c r="J9122">
        <v>515195000</v>
      </c>
      <c r="K9122" t="s">
        <v>1406</v>
      </c>
      <c r="L9122" t="s">
        <v>1308</v>
      </c>
    </row>
    <row r="9123" spans="8:12" x14ac:dyDescent="0.25">
      <c r="H9123" t="s">
        <v>9428</v>
      </c>
      <c r="I9123">
        <v>9099250</v>
      </c>
      <c r="J9123">
        <v>457799000</v>
      </c>
      <c r="K9123" t="s">
        <v>1409</v>
      </c>
      <c r="L9123" t="s">
        <v>1362</v>
      </c>
    </row>
    <row r="9124" spans="8:12" x14ac:dyDescent="0.25">
      <c r="H9124" t="s">
        <v>9429</v>
      </c>
      <c r="I9124">
        <v>9627174</v>
      </c>
      <c r="J9124">
        <v>247241500</v>
      </c>
      <c r="K9124" t="s">
        <v>1398</v>
      </c>
      <c r="L9124" t="s">
        <v>1308</v>
      </c>
    </row>
    <row r="9125" spans="8:12" x14ac:dyDescent="0.25">
      <c r="H9125" t="s">
        <v>9430</v>
      </c>
      <c r="I9125">
        <v>9519561</v>
      </c>
      <c r="J9125">
        <v>354356000</v>
      </c>
      <c r="K9125" t="s">
        <v>1332</v>
      </c>
      <c r="L9125" t="s">
        <v>1295</v>
      </c>
    </row>
    <row r="9126" spans="8:12" x14ac:dyDescent="0.25">
      <c r="H9126" t="s">
        <v>9431</v>
      </c>
      <c r="I9126">
        <v>9698575</v>
      </c>
      <c r="J9126">
        <v>422048500</v>
      </c>
      <c r="K9126" t="s">
        <v>1664</v>
      </c>
      <c r="L9126" t="s">
        <v>1308</v>
      </c>
    </row>
    <row r="9127" spans="8:12" x14ac:dyDescent="0.25">
      <c r="H9127" t="s">
        <v>9432</v>
      </c>
      <c r="I9127">
        <v>9481099</v>
      </c>
      <c r="J9127">
        <v>636016478</v>
      </c>
      <c r="K9127" t="s">
        <v>1464</v>
      </c>
      <c r="L9127" t="s">
        <v>1341</v>
      </c>
    </row>
    <row r="9128" spans="8:12" x14ac:dyDescent="0.25">
      <c r="H9128" t="s">
        <v>9433</v>
      </c>
      <c r="I9128">
        <v>9161156</v>
      </c>
      <c r="J9128">
        <v>271002318</v>
      </c>
      <c r="K9128" t="s">
        <v>1373</v>
      </c>
      <c r="L9128" t="s">
        <v>1295</v>
      </c>
    </row>
    <row r="9129" spans="8:12" x14ac:dyDescent="0.25">
      <c r="H9129" t="s">
        <v>9434</v>
      </c>
      <c r="I9129">
        <v>9503639</v>
      </c>
      <c r="J9129">
        <v>256305000</v>
      </c>
      <c r="K9129" t="s">
        <v>1340</v>
      </c>
      <c r="L9129" t="s">
        <v>1614</v>
      </c>
    </row>
    <row r="9130" spans="8:12" x14ac:dyDescent="0.25">
      <c r="H9130" t="s">
        <v>9435</v>
      </c>
      <c r="I9130">
        <v>9428425</v>
      </c>
      <c r="J9130">
        <v>246591000</v>
      </c>
      <c r="K9130" t="s">
        <v>1387</v>
      </c>
      <c r="L9130" t="s">
        <v>1295</v>
      </c>
    </row>
    <row r="9131" spans="8:12" x14ac:dyDescent="0.25">
      <c r="H9131" t="s">
        <v>9436</v>
      </c>
      <c r="I9131">
        <v>9111761</v>
      </c>
      <c r="J9131">
        <v>271000450</v>
      </c>
      <c r="K9131" t="s">
        <v>1373</v>
      </c>
      <c r="L9131" t="s">
        <v>1295</v>
      </c>
    </row>
    <row r="9132" spans="8:12" x14ac:dyDescent="0.25">
      <c r="H9132" t="s">
        <v>9437</v>
      </c>
      <c r="I9132">
        <v>9438248</v>
      </c>
      <c r="J9132">
        <v>271044280</v>
      </c>
      <c r="K9132" t="s">
        <v>1373</v>
      </c>
      <c r="L9132" t="s">
        <v>1326</v>
      </c>
    </row>
    <row r="9133" spans="8:12" x14ac:dyDescent="0.25">
      <c r="H9133" t="s">
        <v>9438</v>
      </c>
      <c r="I9133">
        <v>9447419</v>
      </c>
      <c r="J9133">
        <v>636013762</v>
      </c>
      <c r="K9133" t="s">
        <v>1464</v>
      </c>
      <c r="L9133" t="s">
        <v>1362</v>
      </c>
    </row>
    <row r="9134" spans="8:12" x14ac:dyDescent="0.25">
      <c r="H9134" t="s">
        <v>9439</v>
      </c>
      <c r="I9134">
        <v>9464182</v>
      </c>
      <c r="J9134">
        <v>636013764</v>
      </c>
      <c r="K9134" t="s">
        <v>1464</v>
      </c>
      <c r="L9134" t="s">
        <v>1326</v>
      </c>
    </row>
    <row r="9135" spans="8:12" x14ac:dyDescent="0.25">
      <c r="H9135" t="s">
        <v>9440</v>
      </c>
      <c r="I9135">
        <v>9439292</v>
      </c>
      <c r="J9135">
        <v>636013316</v>
      </c>
      <c r="K9135" t="s">
        <v>1464</v>
      </c>
      <c r="L9135" t="s">
        <v>1313</v>
      </c>
    </row>
    <row r="9136" spans="8:12" x14ac:dyDescent="0.25">
      <c r="H9136" t="s">
        <v>9441</v>
      </c>
      <c r="I9136">
        <v>9464156</v>
      </c>
      <c r="J9136">
        <v>636013763</v>
      </c>
      <c r="K9136" t="s">
        <v>1464</v>
      </c>
      <c r="L9136" t="s">
        <v>1362</v>
      </c>
    </row>
    <row r="9137" spans="8:12" x14ac:dyDescent="0.25">
      <c r="H9137" t="s">
        <v>9442</v>
      </c>
      <c r="I9137">
        <v>9062245</v>
      </c>
      <c r="J9137">
        <v>564680000</v>
      </c>
      <c r="K9137" t="s">
        <v>1441</v>
      </c>
      <c r="L9137" t="s">
        <v>1362</v>
      </c>
    </row>
    <row r="9138" spans="8:12" x14ac:dyDescent="0.25">
      <c r="H9138" t="s">
        <v>9443</v>
      </c>
      <c r="I9138">
        <v>9424431</v>
      </c>
      <c r="J9138">
        <v>636014113</v>
      </c>
      <c r="K9138" t="s">
        <v>1464</v>
      </c>
      <c r="L9138" t="s">
        <v>1326</v>
      </c>
    </row>
    <row r="9139" spans="8:12" x14ac:dyDescent="0.25">
      <c r="H9139" t="s">
        <v>9444</v>
      </c>
      <c r="I9139">
        <v>8907890</v>
      </c>
      <c r="J9139">
        <v>636012988</v>
      </c>
      <c r="K9139" t="s">
        <v>1464</v>
      </c>
      <c r="L9139" t="s">
        <v>1362</v>
      </c>
    </row>
    <row r="9140" spans="8:12" x14ac:dyDescent="0.25">
      <c r="H9140" t="s">
        <v>9445</v>
      </c>
      <c r="I9140">
        <v>8405426</v>
      </c>
      <c r="J9140">
        <v>636013541</v>
      </c>
      <c r="K9140" t="s">
        <v>1464</v>
      </c>
      <c r="L9140" t="s">
        <v>1362</v>
      </c>
    </row>
    <row r="9141" spans="8:12" x14ac:dyDescent="0.25">
      <c r="H9141" t="s">
        <v>9446</v>
      </c>
      <c r="I9141">
        <v>9439280</v>
      </c>
      <c r="J9141">
        <v>636013315</v>
      </c>
      <c r="K9141" t="s">
        <v>1464</v>
      </c>
      <c r="L9141" t="s">
        <v>1313</v>
      </c>
    </row>
    <row r="9142" spans="8:12" x14ac:dyDescent="0.25">
      <c r="H9142" t="s">
        <v>9447</v>
      </c>
      <c r="I9142">
        <v>9342877</v>
      </c>
      <c r="J9142">
        <v>249875000</v>
      </c>
      <c r="K9142" t="s">
        <v>1340</v>
      </c>
      <c r="L9142" t="s">
        <v>1341</v>
      </c>
    </row>
    <row r="9143" spans="8:12" x14ac:dyDescent="0.25">
      <c r="H9143" t="s">
        <v>9448</v>
      </c>
      <c r="I9143">
        <v>9652480</v>
      </c>
      <c r="J9143">
        <v>357279000</v>
      </c>
      <c r="K9143" t="s">
        <v>1332</v>
      </c>
      <c r="L9143" t="s">
        <v>1308</v>
      </c>
    </row>
    <row r="9144" spans="8:12" x14ac:dyDescent="0.25">
      <c r="H9144" t="s">
        <v>9449</v>
      </c>
      <c r="I9144">
        <v>9424429</v>
      </c>
      <c r="J9144">
        <v>636014112</v>
      </c>
      <c r="K9144" t="s">
        <v>1464</v>
      </c>
      <c r="L9144" t="s">
        <v>1326</v>
      </c>
    </row>
    <row r="9145" spans="8:12" x14ac:dyDescent="0.25">
      <c r="H9145" t="s">
        <v>9450</v>
      </c>
      <c r="I9145">
        <v>9550137</v>
      </c>
      <c r="J9145">
        <v>311019700</v>
      </c>
      <c r="K9145" t="s">
        <v>1609</v>
      </c>
      <c r="L9145" t="s">
        <v>1341</v>
      </c>
    </row>
    <row r="9146" spans="8:12" x14ac:dyDescent="0.25">
      <c r="H9146" t="s">
        <v>9451</v>
      </c>
      <c r="I9146">
        <v>9423724</v>
      </c>
      <c r="J9146">
        <v>538003667</v>
      </c>
      <c r="K9146" t="s">
        <v>1437</v>
      </c>
      <c r="L9146" t="s">
        <v>1326</v>
      </c>
    </row>
    <row r="9147" spans="8:12" x14ac:dyDescent="0.25">
      <c r="H9147" t="s">
        <v>9452</v>
      </c>
      <c r="I9147">
        <v>9360960</v>
      </c>
      <c r="J9147">
        <v>538002835</v>
      </c>
      <c r="K9147" t="s">
        <v>1437</v>
      </c>
      <c r="L9147" t="s">
        <v>1326</v>
      </c>
    </row>
    <row r="9148" spans="8:12" x14ac:dyDescent="0.25">
      <c r="H9148" t="s">
        <v>9453</v>
      </c>
      <c r="I9148">
        <v>9367401</v>
      </c>
      <c r="J9148">
        <v>538003481</v>
      </c>
      <c r="K9148" t="s">
        <v>1437</v>
      </c>
      <c r="L9148" t="s">
        <v>1326</v>
      </c>
    </row>
    <row r="9149" spans="8:12" x14ac:dyDescent="0.25">
      <c r="H9149" t="s">
        <v>9454</v>
      </c>
      <c r="I9149">
        <v>9304344</v>
      </c>
      <c r="J9149">
        <v>538006225</v>
      </c>
      <c r="K9149" t="s">
        <v>1437</v>
      </c>
      <c r="L9149" t="s">
        <v>1326</v>
      </c>
    </row>
    <row r="9150" spans="8:12" x14ac:dyDescent="0.25">
      <c r="H9150" t="s">
        <v>9454</v>
      </c>
      <c r="I9150">
        <v>9304344</v>
      </c>
      <c r="J9150">
        <v>351681000</v>
      </c>
      <c r="K9150" t="s">
        <v>1332</v>
      </c>
      <c r="L9150" t="s">
        <v>1326</v>
      </c>
    </row>
    <row r="9151" spans="8:12" x14ac:dyDescent="0.25">
      <c r="H9151" t="s">
        <v>9455</v>
      </c>
      <c r="I9151">
        <v>9746164</v>
      </c>
      <c r="J9151">
        <v>538006625</v>
      </c>
      <c r="K9151" t="s">
        <v>1437</v>
      </c>
      <c r="L9151" t="s">
        <v>1313</v>
      </c>
    </row>
    <row r="9152" spans="8:12" x14ac:dyDescent="0.25">
      <c r="H9152" t="s">
        <v>9456</v>
      </c>
      <c r="I9152">
        <v>9423750</v>
      </c>
      <c r="J9152">
        <v>538003924</v>
      </c>
      <c r="K9152" t="s">
        <v>1437</v>
      </c>
      <c r="L9152" t="s">
        <v>1326</v>
      </c>
    </row>
    <row r="9153" spans="8:12" x14ac:dyDescent="0.25">
      <c r="H9153" t="s">
        <v>9457</v>
      </c>
      <c r="I9153">
        <v>9323077</v>
      </c>
      <c r="J9153">
        <v>538006371</v>
      </c>
      <c r="K9153" t="s">
        <v>1437</v>
      </c>
      <c r="L9153" t="s">
        <v>1326</v>
      </c>
    </row>
    <row r="9154" spans="8:12" x14ac:dyDescent="0.25">
      <c r="H9154" t="s">
        <v>9457</v>
      </c>
      <c r="I9154">
        <v>9323077</v>
      </c>
      <c r="J9154">
        <v>372566000</v>
      </c>
      <c r="L9154" t="s">
        <v>1326</v>
      </c>
    </row>
    <row r="9155" spans="8:12" x14ac:dyDescent="0.25">
      <c r="H9155" t="s">
        <v>9458</v>
      </c>
      <c r="I9155">
        <v>9367413</v>
      </c>
      <c r="J9155">
        <v>538003291</v>
      </c>
      <c r="K9155" t="s">
        <v>1437</v>
      </c>
      <c r="L9155" t="s">
        <v>1326</v>
      </c>
    </row>
    <row r="9156" spans="8:12" x14ac:dyDescent="0.25">
      <c r="H9156" t="s">
        <v>9459</v>
      </c>
      <c r="I9156">
        <v>9527075</v>
      </c>
      <c r="J9156">
        <v>538004189</v>
      </c>
      <c r="K9156" t="s">
        <v>1437</v>
      </c>
      <c r="L9156" t="s">
        <v>1326</v>
      </c>
    </row>
    <row r="9157" spans="8:12" x14ac:dyDescent="0.25">
      <c r="H9157" t="s">
        <v>9460</v>
      </c>
      <c r="I9157">
        <v>9558402</v>
      </c>
      <c r="J9157">
        <v>538005506</v>
      </c>
      <c r="K9157" t="s">
        <v>1437</v>
      </c>
      <c r="L9157" t="s">
        <v>1326</v>
      </c>
    </row>
    <row r="9158" spans="8:12" x14ac:dyDescent="0.25">
      <c r="H9158" t="s">
        <v>9461</v>
      </c>
      <c r="I9158">
        <v>9287297</v>
      </c>
      <c r="J9158">
        <v>351516000</v>
      </c>
      <c r="K9158" t="s">
        <v>1332</v>
      </c>
      <c r="L9158" t="s">
        <v>1326</v>
      </c>
    </row>
    <row r="9159" spans="8:12" x14ac:dyDescent="0.25">
      <c r="H9159" t="s">
        <v>9462</v>
      </c>
      <c r="I9159">
        <v>9657478</v>
      </c>
      <c r="J9159">
        <v>355814000</v>
      </c>
      <c r="K9159" t="s">
        <v>1332</v>
      </c>
      <c r="L9159" t="s">
        <v>1326</v>
      </c>
    </row>
    <row r="9160" spans="8:12" x14ac:dyDescent="0.25">
      <c r="H9160" t="s">
        <v>9463</v>
      </c>
      <c r="I9160">
        <v>9477505</v>
      </c>
      <c r="J9160">
        <v>357875000</v>
      </c>
      <c r="K9160" t="s">
        <v>1332</v>
      </c>
      <c r="L9160" t="s">
        <v>1326</v>
      </c>
    </row>
    <row r="9161" spans="8:12" x14ac:dyDescent="0.25">
      <c r="H9161" t="s">
        <v>9464</v>
      </c>
      <c r="I9161">
        <v>8014758</v>
      </c>
      <c r="J9161">
        <v>636013154</v>
      </c>
      <c r="K9161" t="s">
        <v>1464</v>
      </c>
      <c r="L9161" t="s">
        <v>1362</v>
      </c>
    </row>
    <row r="9162" spans="8:12" x14ac:dyDescent="0.25">
      <c r="H9162" t="s">
        <v>9465</v>
      </c>
      <c r="I9162">
        <v>7500762</v>
      </c>
      <c r="J9162">
        <v>750000037</v>
      </c>
      <c r="K9162" t="s">
        <v>9466</v>
      </c>
      <c r="L9162" t="s">
        <v>1295</v>
      </c>
    </row>
    <row r="9163" spans="8:12" x14ac:dyDescent="0.25">
      <c r="H9163" t="s">
        <v>9465</v>
      </c>
      <c r="I9163">
        <v>7500762</v>
      </c>
      <c r="J9163">
        <v>312390000</v>
      </c>
      <c r="K9163" t="s">
        <v>1379</v>
      </c>
      <c r="L9163" t="s">
        <v>1295</v>
      </c>
    </row>
    <row r="9164" spans="8:12" x14ac:dyDescent="0.25">
      <c r="H9164" t="s">
        <v>9467</v>
      </c>
      <c r="I9164">
        <v>9153654</v>
      </c>
      <c r="J9164">
        <v>245021000</v>
      </c>
      <c r="K9164" t="s">
        <v>1387</v>
      </c>
      <c r="L9164" t="s">
        <v>1729</v>
      </c>
    </row>
    <row r="9165" spans="8:12" x14ac:dyDescent="0.25">
      <c r="H9165" t="s">
        <v>9468</v>
      </c>
      <c r="I9165">
        <v>8806905</v>
      </c>
      <c r="J9165">
        <v>246465000</v>
      </c>
      <c r="K9165" t="s">
        <v>1387</v>
      </c>
      <c r="L9165" t="s">
        <v>1729</v>
      </c>
    </row>
    <row r="9166" spans="8:12" x14ac:dyDescent="0.25">
      <c r="H9166" t="s">
        <v>9469</v>
      </c>
      <c r="I9166">
        <v>9083134</v>
      </c>
      <c r="J9166">
        <v>246335000</v>
      </c>
      <c r="K9166" t="s">
        <v>1387</v>
      </c>
      <c r="L9166" t="s">
        <v>1729</v>
      </c>
    </row>
    <row r="9167" spans="8:12" x14ac:dyDescent="0.25">
      <c r="H9167" t="s">
        <v>9470</v>
      </c>
      <c r="I9167">
        <v>9650585</v>
      </c>
      <c r="J9167">
        <v>244820422</v>
      </c>
      <c r="K9167" t="s">
        <v>1387</v>
      </c>
      <c r="L9167" t="s">
        <v>1308</v>
      </c>
    </row>
    <row r="9168" spans="8:12" x14ac:dyDescent="0.25">
      <c r="H9168" t="s">
        <v>9471</v>
      </c>
      <c r="I9168">
        <v>9243849</v>
      </c>
      <c r="J9168">
        <v>246467000</v>
      </c>
      <c r="K9168" t="s">
        <v>1387</v>
      </c>
      <c r="L9168" t="s">
        <v>1729</v>
      </c>
    </row>
    <row r="9169" spans="8:12" x14ac:dyDescent="0.25">
      <c r="H9169" t="s">
        <v>9472</v>
      </c>
      <c r="I9169">
        <v>9371579</v>
      </c>
      <c r="J9169">
        <v>245554000</v>
      </c>
      <c r="K9169" t="s">
        <v>1387</v>
      </c>
      <c r="L9169" t="s">
        <v>1729</v>
      </c>
    </row>
    <row r="9170" spans="8:12" x14ac:dyDescent="0.25">
      <c r="H9170" t="s">
        <v>9473</v>
      </c>
      <c r="I9170">
        <v>9395173</v>
      </c>
      <c r="J9170">
        <v>372180000</v>
      </c>
      <c r="L9170" t="s">
        <v>1295</v>
      </c>
    </row>
    <row r="9171" spans="8:12" x14ac:dyDescent="0.25">
      <c r="H9171" t="s">
        <v>9474</v>
      </c>
      <c r="I9171">
        <v>9628879</v>
      </c>
      <c r="J9171">
        <v>373600000</v>
      </c>
      <c r="L9171" t="s">
        <v>1308</v>
      </c>
    </row>
    <row r="9172" spans="8:12" x14ac:dyDescent="0.25">
      <c r="H9172" t="s">
        <v>9475</v>
      </c>
      <c r="I9172">
        <v>9660413</v>
      </c>
      <c r="J9172">
        <v>312219000</v>
      </c>
      <c r="K9172" t="s">
        <v>1379</v>
      </c>
      <c r="L9172" t="s">
        <v>1586</v>
      </c>
    </row>
    <row r="9173" spans="8:12" x14ac:dyDescent="0.25">
      <c r="H9173" t="s">
        <v>9476</v>
      </c>
      <c r="I9173">
        <v>8195270</v>
      </c>
      <c r="J9173">
        <v>238880000</v>
      </c>
      <c r="K9173" t="s">
        <v>2926</v>
      </c>
      <c r="L9173" t="s">
        <v>1395</v>
      </c>
    </row>
    <row r="9174" spans="8:12" x14ac:dyDescent="0.25">
      <c r="H9174" t="s">
        <v>9477</v>
      </c>
      <c r="I9174">
        <v>8420385</v>
      </c>
      <c r="J9174">
        <v>671597000</v>
      </c>
      <c r="K9174" t="s">
        <v>1311</v>
      </c>
      <c r="L9174" t="s">
        <v>1362</v>
      </c>
    </row>
    <row r="9175" spans="8:12" x14ac:dyDescent="0.25">
      <c r="H9175" t="s">
        <v>9477</v>
      </c>
      <c r="I9175">
        <v>9497529</v>
      </c>
      <c r="J9175">
        <v>636015547</v>
      </c>
      <c r="K9175" t="s">
        <v>1464</v>
      </c>
      <c r="L9175" t="s">
        <v>1341</v>
      </c>
    </row>
    <row r="9176" spans="8:12" x14ac:dyDescent="0.25">
      <c r="H9176" t="s">
        <v>9477</v>
      </c>
      <c r="I9176">
        <v>9623362</v>
      </c>
      <c r="J9176">
        <v>441948000</v>
      </c>
      <c r="K9176" t="s">
        <v>1352</v>
      </c>
      <c r="L9176" t="s">
        <v>1308</v>
      </c>
    </row>
    <row r="9177" spans="8:12" x14ac:dyDescent="0.25">
      <c r="H9177" t="s">
        <v>9478</v>
      </c>
      <c r="I9177">
        <v>8025044</v>
      </c>
      <c r="J9177">
        <v>525002043</v>
      </c>
      <c r="K9177" t="s">
        <v>1307</v>
      </c>
      <c r="L9177" t="s">
        <v>1295</v>
      </c>
    </row>
    <row r="9178" spans="8:12" x14ac:dyDescent="0.25">
      <c r="H9178" t="s">
        <v>9479</v>
      </c>
      <c r="I9178">
        <v>7810442</v>
      </c>
      <c r="J9178">
        <v>403040000</v>
      </c>
      <c r="K9178" t="s">
        <v>1920</v>
      </c>
      <c r="L9178" t="s">
        <v>1313</v>
      </c>
    </row>
    <row r="9179" spans="8:12" x14ac:dyDescent="0.25">
      <c r="H9179" t="s">
        <v>9480</v>
      </c>
      <c r="I9179">
        <v>9634701</v>
      </c>
      <c r="J9179">
        <v>256848000</v>
      </c>
      <c r="K9179" t="s">
        <v>1340</v>
      </c>
      <c r="L9179" t="s">
        <v>1308</v>
      </c>
    </row>
    <row r="9180" spans="8:12" x14ac:dyDescent="0.25">
      <c r="H9180" t="s">
        <v>9481</v>
      </c>
      <c r="I9180">
        <v>7650017</v>
      </c>
      <c r="J9180">
        <v>765000017</v>
      </c>
      <c r="L9180" t="s">
        <v>1329</v>
      </c>
    </row>
    <row r="9181" spans="8:12" x14ac:dyDescent="0.25">
      <c r="H9181" t="s">
        <v>9482</v>
      </c>
      <c r="I9181">
        <v>7128485</v>
      </c>
      <c r="J9181">
        <v>258241000</v>
      </c>
      <c r="K9181" t="s">
        <v>1335</v>
      </c>
      <c r="L9181" t="s">
        <v>1295</v>
      </c>
    </row>
    <row r="9182" spans="8:12" x14ac:dyDescent="0.25">
      <c r="H9182" t="s">
        <v>9483</v>
      </c>
      <c r="I9182">
        <v>9438286</v>
      </c>
      <c r="J9182">
        <v>470427000</v>
      </c>
      <c r="K9182" t="s">
        <v>1403</v>
      </c>
      <c r="L9182" t="s">
        <v>1362</v>
      </c>
    </row>
    <row r="9183" spans="8:12" x14ac:dyDescent="0.25">
      <c r="H9183" t="s">
        <v>9484</v>
      </c>
      <c r="I9183">
        <v>9269805</v>
      </c>
      <c r="J9183">
        <v>247342200</v>
      </c>
      <c r="K9183" t="s">
        <v>1398</v>
      </c>
      <c r="L9183" t="s">
        <v>1560</v>
      </c>
    </row>
    <row r="9184" spans="8:12" x14ac:dyDescent="0.25">
      <c r="H9184" t="s">
        <v>9485</v>
      </c>
      <c r="I9184">
        <v>9283758</v>
      </c>
      <c r="J9184">
        <v>677006800</v>
      </c>
      <c r="L9184" t="s">
        <v>1326</v>
      </c>
    </row>
    <row r="9185" spans="8:12" x14ac:dyDescent="0.25">
      <c r="H9185" t="s">
        <v>9485</v>
      </c>
      <c r="I9185">
        <v>9525716</v>
      </c>
      <c r="J9185">
        <v>636013901</v>
      </c>
      <c r="K9185" t="s">
        <v>1464</v>
      </c>
      <c r="L9185" t="s">
        <v>1308</v>
      </c>
    </row>
    <row r="9186" spans="8:12" x14ac:dyDescent="0.25">
      <c r="H9186" t="s">
        <v>9485</v>
      </c>
      <c r="I9186">
        <v>9227821</v>
      </c>
      <c r="J9186">
        <v>538002239</v>
      </c>
      <c r="K9186" t="s">
        <v>1437</v>
      </c>
      <c r="L9186" t="s">
        <v>1341</v>
      </c>
    </row>
    <row r="9187" spans="8:12" x14ac:dyDescent="0.25">
      <c r="H9187" t="s">
        <v>9485</v>
      </c>
      <c r="I9187">
        <v>9123386</v>
      </c>
      <c r="J9187">
        <v>356463000</v>
      </c>
      <c r="K9187" t="s">
        <v>1332</v>
      </c>
      <c r="L9187" t="s">
        <v>1326</v>
      </c>
    </row>
    <row r="9188" spans="8:12" x14ac:dyDescent="0.25">
      <c r="H9188" t="s">
        <v>9485</v>
      </c>
      <c r="I9188">
        <v>7915278</v>
      </c>
      <c r="J9188">
        <v>258633000</v>
      </c>
      <c r="K9188" t="s">
        <v>1335</v>
      </c>
      <c r="L9188" t="s">
        <v>4744</v>
      </c>
    </row>
    <row r="9189" spans="8:12" x14ac:dyDescent="0.25">
      <c r="H9189" t="s">
        <v>9485</v>
      </c>
      <c r="I9189">
        <v>9006423</v>
      </c>
      <c r="J9189">
        <v>232002153</v>
      </c>
      <c r="K9189" t="s">
        <v>1558</v>
      </c>
      <c r="L9189" t="s">
        <v>1295</v>
      </c>
    </row>
    <row r="9190" spans="8:12" x14ac:dyDescent="0.25">
      <c r="H9190" t="s">
        <v>9486</v>
      </c>
      <c r="I9190">
        <v>9084683</v>
      </c>
      <c r="J9190">
        <v>525023162</v>
      </c>
      <c r="K9190" t="s">
        <v>1307</v>
      </c>
      <c r="L9190" t="s">
        <v>1313</v>
      </c>
    </row>
    <row r="9191" spans="8:12" x14ac:dyDescent="0.25">
      <c r="H9191" t="s">
        <v>9487</v>
      </c>
      <c r="I9191">
        <v>8512956</v>
      </c>
      <c r="J9191">
        <v>311681000</v>
      </c>
      <c r="K9191" t="s">
        <v>1609</v>
      </c>
      <c r="L9191" t="s">
        <v>1295</v>
      </c>
    </row>
    <row r="9192" spans="8:12" x14ac:dyDescent="0.25">
      <c r="H9192" t="s">
        <v>9488</v>
      </c>
      <c r="I9192">
        <v>9741724</v>
      </c>
      <c r="J9192">
        <v>235111681</v>
      </c>
      <c r="K9192" t="s">
        <v>1558</v>
      </c>
      <c r="L9192" t="s">
        <v>1308</v>
      </c>
    </row>
    <row r="9193" spans="8:12" x14ac:dyDescent="0.25">
      <c r="H9193" t="s">
        <v>9489</v>
      </c>
      <c r="I9193">
        <v>9308871</v>
      </c>
      <c r="J9193">
        <v>636015417</v>
      </c>
      <c r="K9193" t="s">
        <v>1464</v>
      </c>
      <c r="L9193" t="s">
        <v>1341</v>
      </c>
    </row>
    <row r="9194" spans="8:12" x14ac:dyDescent="0.25">
      <c r="H9194" t="s">
        <v>9490</v>
      </c>
      <c r="I9194">
        <v>9116486</v>
      </c>
      <c r="J9194">
        <v>457039000</v>
      </c>
      <c r="K9194" t="s">
        <v>1409</v>
      </c>
      <c r="L9194" t="s">
        <v>1362</v>
      </c>
    </row>
    <row r="9195" spans="8:12" x14ac:dyDescent="0.25">
      <c r="H9195" t="s">
        <v>9491</v>
      </c>
      <c r="I9195">
        <v>9301902</v>
      </c>
      <c r="J9195">
        <v>636015281</v>
      </c>
      <c r="K9195" t="s">
        <v>1464</v>
      </c>
      <c r="L9195" t="s">
        <v>1326</v>
      </c>
    </row>
    <row r="9196" spans="8:12" x14ac:dyDescent="0.25">
      <c r="H9196" t="s">
        <v>609</v>
      </c>
      <c r="I9196">
        <v>9047001</v>
      </c>
      <c r="J9196">
        <v>636011487</v>
      </c>
      <c r="K9196" t="s">
        <v>1464</v>
      </c>
      <c r="L9196" t="s">
        <v>1341</v>
      </c>
    </row>
    <row r="9197" spans="8:12" x14ac:dyDescent="0.25">
      <c r="H9197" t="s">
        <v>9492</v>
      </c>
      <c r="I9197">
        <v>9304112</v>
      </c>
      <c r="J9197">
        <v>548795000</v>
      </c>
      <c r="K9197" t="s">
        <v>1988</v>
      </c>
      <c r="L9197" t="s">
        <v>1341</v>
      </c>
    </row>
    <row r="9198" spans="8:12" x14ac:dyDescent="0.25">
      <c r="H9198" t="s">
        <v>9493</v>
      </c>
      <c r="I9198">
        <v>9443803</v>
      </c>
      <c r="J9198">
        <v>548798000</v>
      </c>
      <c r="K9198" t="s">
        <v>1988</v>
      </c>
      <c r="L9198" t="s">
        <v>1341</v>
      </c>
    </row>
    <row r="9199" spans="8:12" x14ac:dyDescent="0.25">
      <c r="H9199" t="s">
        <v>9494</v>
      </c>
      <c r="I9199">
        <v>9070424</v>
      </c>
      <c r="J9199">
        <v>636012095</v>
      </c>
      <c r="K9199" t="s">
        <v>1464</v>
      </c>
      <c r="L9199" t="s">
        <v>1341</v>
      </c>
    </row>
    <row r="9200" spans="8:12" x14ac:dyDescent="0.25">
      <c r="H9200" t="s">
        <v>9495</v>
      </c>
      <c r="I9200">
        <v>9174610</v>
      </c>
      <c r="J9200">
        <v>566993000</v>
      </c>
      <c r="L9200" t="s">
        <v>1326</v>
      </c>
    </row>
    <row r="9201" spans="8:12" x14ac:dyDescent="0.25">
      <c r="H9201" t="s">
        <v>9496</v>
      </c>
      <c r="I9201">
        <v>8891376</v>
      </c>
      <c r="J9201">
        <v>312949000</v>
      </c>
      <c r="K9201" t="s">
        <v>1379</v>
      </c>
      <c r="L9201" t="s">
        <v>1295</v>
      </c>
    </row>
    <row r="9202" spans="8:12" x14ac:dyDescent="0.25">
      <c r="H9202" t="s">
        <v>9496</v>
      </c>
      <c r="I9202">
        <v>8802791</v>
      </c>
      <c r="J9202">
        <v>247369900</v>
      </c>
      <c r="K9202" t="s">
        <v>1398</v>
      </c>
      <c r="L9202" t="s">
        <v>1326</v>
      </c>
    </row>
    <row r="9203" spans="8:12" x14ac:dyDescent="0.25">
      <c r="H9203" t="s">
        <v>9497</v>
      </c>
      <c r="I9203">
        <v>9357585</v>
      </c>
      <c r="J9203">
        <v>351310000</v>
      </c>
      <c r="K9203" t="s">
        <v>1332</v>
      </c>
      <c r="L9203" t="s">
        <v>1326</v>
      </c>
    </row>
    <row r="9204" spans="8:12" x14ac:dyDescent="0.25">
      <c r="H9204" t="s">
        <v>9498</v>
      </c>
      <c r="I9204">
        <v>9217890</v>
      </c>
      <c r="J9204">
        <v>247013600</v>
      </c>
      <c r="K9204" t="s">
        <v>1398</v>
      </c>
      <c r="L9204" t="s">
        <v>1326</v>
      </c>
    </row>
    <row r="9205" spans="8:12" x14ac:dyDescent="0.25">
      <c r="H9205" t="s">
        <v>9499</v>
      </c>
      <c r="I9205">
        <v>7030793</v>
      </c>
      <c r="J9205">
        <v>258439000</v>
      </c>
      <c r="K9205" t="s">
        <v>1335</v>
      </c>
      <c r="L9205" t="s">
        <v>1295</v>
      </c>
    </row>
    <row r="9206" spans="8:12" x14ac:dyDescent="0.25">
      <c r="H9206" t="s">
        <v>9500</v>
      </c>
      <c r="I9206">
        <v>9387695</v>
      </c>
      <c r="J9206">
        <v>257375000</v>
      </c>
      <c r="K9206" t="s">
        <v>1335</v>
      </c>
      <c r="L9206" t="s">
        <v>1326</v>
      </c>
    </row>
    <row r="9207" spans="8:12" x14ac:dyDescent="0.25">
      <c r="H9207" t="s">
        <v>9501</v>
      </c>
      <c r="I9207">
        <v>9375446</v>
      </c>
      <c r="J9207">
        <v>229385000</v>
      </c>
      <c r="L9207" t="s">
        <v>1295</v>
      </c>
    </row>
    <row r="9208" spans="8:12" x14ac:dyDescent="0.25">
      <c r="H9208" t="s">
        <v>9502</v>
      </c>
      <c r="I9208">
        <v>9006291</v>
      </c>
      <c r="J9208">
        <v>248216000</v>
      </c>
      <c r="K9208" t="s">
        <v>1340</v>
      </c>
      <c r="L9208" t="s">
        <v>1295</v>
      </c>
    </row>
    <row r="9209" spans="8:12" x14ac:dyDescent="0.25">
      <c r="H9209" t="s">
        <v>9503</v>
      </c>
      <c r="I9209">
        <v>9520508</v>
      </c>
      <c r="J9209">
        <v>210724000</v>
      </c>
      <c r="K9209" t="s">
        <v>1443</v>
      </c>
      <c r="L9209" t="s">
        <v>1295</v>
      </c>
    </row>
    <row r="9210" spans="8:12" x14ac:dyDescent="0.25">
      <c r="H9210" t="s">
        <v>9504</v>
      </c>
      <c r="I9210">
        <v>8505953</v>
      </c>
      <c r="J9210">
        <v>256708000</v>
      </c>
      <c r="K9210" t="s">
        <v>1340</v>
      </c>
      <c r="L9210" t="s">
        <v>1295</v>
      </c>
    </row>
    <row r="9211" spans="8:12" x14ac:dyDescent="0.25">
      <c r="H9211" t="s">
        <v>9505</v>
      </c>
      <c r="I9211">
        <v>7053264</v>
      </c>
      <c r="J9211">
        <v>671135000</v>
      </c>
      <c r="K9211" t="s">
        <v>1311</v>
      </c>
      <c r="L9211" t="s">
        <v>1295</v>
      </c>
    </row>
    <row r="9212" spans="8:12" x14ac:dyDescent="0.25">
      <c r="H9212" t="s">
        <v>9506</v>
      </c>
      <c r="I9212">
        <v>8420725</v>
      </c>
      <c r="J9212">
        <v>258062000</v>
      </c>
      <c r="K9212" t="s">
        <v>1335</v>
      </c>
      <c r="L9212" t="s">
        <v>1295</v>
      </c>
    </row>
    <row r="9213" spans="8:12" x14ac:dyDescent="0.25">
      <c r="H9213" t="s">
        <v>9507</v>
      </c>
      <c r="I9213">
        <v>6514895</v>
      </c>
      <c r="J9213">
        <v>258315000</v>
      </c>
      <c r="K9213" t="s">
        <v>1335</v>
      </c>
      <c r="L9213" t="s">
        <v>1295</v>
      </c>
    </row>
    <row r="9214" spans="8:12" x14ac:dyDescent="0.25">
      <c r="H9214" t="s">
        <v>9508</v>
      </c>
      <c r="I9214">
        <v>9615779</v>
      </c>
      <c r="J9214">
        <v>352158000</v>
      </c>
      <c r="K9214" t="s">
        <v>1332</v>
      </c>
      <c r="L9214" t="s">
        <v>1341</v>
      </c>
    </row>
    <row r="9215" spans="8:12" x14ac:dyDescent="0.25">
      <c r="H9215" t="s">
        <v>9509</v>
      </c>
      <c r="I9215">
        <v>9214575</v>
      </c>
      <c r="J9215">
        <v>636092510</v>
      </c>
      <c r="K9215" t="s">
        <v>1464</v>
      </c>
      <c r="L9215" t="s">
        <v>1295</v>
      </c>
    </row>
    <row r="9216" spans="8:12" x14ac:dyDescent="0.25">
      <c r="H9216" t="s">
        <v>9510</v>
      </c>
      <c r="I9216">
        <v>9367217</v>
      </c>
      <c r="J9216">
        <v>304955000</v>
      </c>
      <c r="K9216" t="s">
        <v>1294</v>
      </c>
      <c r="L9216" t="s">
        <v>1326</v>
      </c>
    </row>
    <row r="9217" spans="8:12" x14ac:dyDescent="0.25">
      <c r="H9217" t="s">
        <v>9511</v>
      </c>
      <c r="I9217">
        <v>9287132</v>
      </c>
      <c r="J9217">
        <v>538006678</v>
      </c>
      <c r="K9217" t="s">
        <v>1437</v>
      </c>
      <c r="L9217" t="s">
        <v>1341</v>
      </c>
    </row>
    <row r="9218" spans="8:12" x14ac:dyDescent="0.25">
      <c r="H9218" t="s">
        <v>9511</v>
      </c>
      <c r="I9218">
        <v>6609901</v>
      </c>
      <c r="J9218">
        <v>258204000</v>
      </c>
      <c r="K9218" t="s">
        <v>1335</v>
      </c>
      <c r="L9218" t="s">
        <v>1295</v>
      </c>
    </row>
    <row r="9219" spans="8:12" x14ac:dyDescent="0.25">
      <c r="H9219" t="s">
        <v>9512</v>
      </c>
      <c r="I9219">
        <v>7637345</v>
      </c>
      <c r="J9219">
        <v>720718000</v>
      </c>
      <c r="K9219" t="s">
        <v>1482</v>
      </c>
      <c r="L9219" t="s">
        <v>1295</v>
      </c>
    </row>
    <row r="9220" spans="8:12" x14ac:dyDescent="0.25">
      <c r="H9220" t="s">
        <v>9513</v>
      </c>
      <c r="I9220">
        <v>9643776</v>
      </c>
      <c r="J9220">
        <v>413361430</v>
      </c>
      <c r="K9220" t="s">
        <v>1328</v>
      </c>
      <c r="L9220" t="s">
        <v>1308</v>
      </c>
    </row>
    <row r="9221" spans="8:12" x14ac:dyDescent="0.25">
      <c r="H9221" t="s">
        <v>9514</v>
      </c>
      <c r="I9221">
        <v>9379026</v>
      </c>
      <c r="J9221">
        <v>538005850</v>
      </c>
      <c r="K9221" t="s">
        <v>1437</v>
      </c>
      <c r="L9221" t="s">
        <v>1295</v>
      </c>
    </row>
    <row r="9222" spans="8:12" x14ac:dyDescent="0.25">
      <c r="H9222" t="s">
        <v>9515</v>
      </c>
      <c r="I9222">
        <v>9128439</v>
      </c>
      <c r="J9222">
        <v>616999439</v>
      </c>
      <c r="K9222" t="s">
        <v>1968</v>
      </c>
      <c r="L9222" t="s">
        <v>1341</v>
      </c>
    </row>
    <row r="9223" spans="8:12" x14ac:dyDescent="0.25">
      <c r="H9223" t="s">
        <v>9516</v>
      </c>
      <c r="I9223">
        <v>9290995</v>
      </c>
      <c r="J9223">
        <v>376344000</v>
      </c>
      <c r="K9223" t="s">
        <v>1322</v>
      </c>
      <c r="L9223" t="s">
        <v>1341</v>
      </c>
    </row>
    <row r="9224" spans="8:12" x14ac:dyDescent="0.25">
      <c r="H9224" t="s">
        <v>9516</v>
      </c>
      <c r="I9224">
        <v>9343857</v>
      </c>
      <c r="J9224">
        <v>240576000</v>
      </c>
      <c r="K9224" t="s">
        <v>1679</v>
      </c>
      <c r="L9224" t="s">
        <v>1341</v>
      </c>
    </row>
    <row r="9225" spans="8:12" x14ac:dyDescent="0.25">
      <c r="H9225" t="s">
        <v>9517</v>
      </c>
      <c r="I9225">
        <v>9222704</v>
      </c>
      <c r="J9225">
        <v>249447000</v>
      </c>
      <c r="K9225" t="s">
        <v>1340</v>
      </c>
      <c r="L9225" t="s">
        <v>1362</v>
      </c>
    </row>
    <row r="9226" spans="8:12" x14ac:dyDescent="0.25">
      <c r="H9226" t="s">
        <v>9518</v>
      </c>
      <c r="I9226">
        <v>9388895</v>
      </c>
      <c r="J9226">
        <v>305062000</v>
      </c>
      <c r="L9226" t="s">
        <v>1295</v>
      </c>
    </row>
    <row r="9227" spans="8:12" x14ac:dyDescent="0.25">
      <c r="H9227" t="s">
        <v>9519</v>
      </c>
      <c r="I9227">
        <v>9235115</v>
      </c>
      <c r="J9227">
        <v>370027000</v>
      </c>
      <c r="L9227" t="s">
        <v>1295</v>
      </c>
    </row>
    <row r="9228" spans="8:12" x14ac:dyDescent="0.25">
      <c r="H9228" t="s">
        <v>610</v>
      </c>
      <c r="I9228">
        <v>9389112</v>
      </c>
      <c r="J9228">
        <v>636013467</v>
      </c>
      <c r="K9228" t="s">
        <v>1464</v>
      </c>
      <c r="L9228" t="s">
        <v>1341</v>
      </c>
    </row>
    <row r="9229" spans="8:12" x14ac:dyDescent="0.25">
      <c r="H9229" t="s">
        <v>9520</v>
      </c>
      <c r="I9229">
        <v>9378371</v>
      </c>
      <c r="J9229">
        <v>247279600</v>
      </c>
      <c r="K9229" t="s">
        <v>1398</v>
      </c>
      <c r="L9229" t="s">
        <v>1326</v>
      </c>
    </row>
    <row r="9230" spans="8:12" x14ac:dyDescent="0.25">
      <c r="H9230" t="s">
        <v>9521</v>
      </c>
      <c r="I9230">
        <v>9456329</v>
      </c>
      <c r="J9230">
        <v>248351000</v>
      </c>
      <c r="K9230" t="s">
        <v>1340</v>
      </c>
      <c r="L9230" t="s">
        <v>1341</v>
      </c>
    </row>
    <row r="9231" spans="8:12" x14ac:dyDescent="0.25">
      <c r="H9231" t="s">
        <v>9522</v>
      </c>
      <c r="I9231">
        <v>9284257</v>
      </c>
      <c r="J9231">
        <v>357876000</v>
      </c>
      <c r="K9231" t="s">
        <v>1332</v>
      </c>
      <c r="L9231" t="s">
        <v>1341</v>
      </c>
    </row>
    <row r="9232" spans="8:12" x14ac:dyDescent="0.25">
      <c r="H9232" t="s">
        <v>9523</v>
      </c>
      <c r="I9232">
        <v>9659907</v>
      </c>
      <c r="J9232">
        <v>273353770</v>
      </c>
      <c r="K9232" t="s">
        <v>1297</v>
      </c>
      <c r="L9232" t="s">
        <v>1494</v>
      </c>
    </row>
    <row r="9233" spans="8:12" x14ac:dyDescent="0.25">
      <c r="H9233" t="s">
        <v>9524</v>
      </c>
      <c r="I9233">
        <v>9309382</v>
      </c>
      <c r="J9233">
        <v>253171000</v>
      </c>
      <c r="K9233" t="s">
        <v>1615</v>
      </c>
      <c r="L9233" t="s">
        <v>1326</v>
      </c>
    </row>
    <row r="9234" spans="8:12" x14ac:dyDescent="0.25">
      <c r="H9234" t="s">
        <v>9525</v>
      </c>
      <c r="I9234">
        <v>9422574</v>
      </c>
      <c r="J9234">
        <v>477656100</v>
      </c>
      <c r="K9234" t="s">
        <v>1348</v>
      </c>
      <c r="L9234" t="s">
        <v>1308</v>
      </c>
    </row>
    <row r="9235" spans="8:12" x14ac:dyDescent="0.25">
      <c r="H9235" t="s">
        <v>611</v>
      </c>
      <c r="I9235">
        <v>9442768</v>
      </c>
      <c r="J9235">
        <v>477826400</v>
      </c>
      <c r="K9235" t="s">
        <v>1348</v>
      </c>
      <c r="L9235" t="s">
        <v>1341</v>
      </c>
    </row>
    <row r="9236" spans="8:12" x14ac:dyDescent="0.25">
      <c r="H9236" t="s">
        <v>612</v>
      </c>
      <c r="I9236">
        <v>9442770</v>
      </c>
      <c r="J9236">
        <v>477826500</v>
      </c>
      <c r="K9236" t="s">
        <v>1348</v>
      </c>
      <c r="L9236" t="s">
        <v>1341</v>
      </c>
    </row>
    <row r="9237" spans="8:12" x14ac:dyDescent="0.25">
      <c r="H9237" t="s">
        <v>9526</v>
      </c>
      <c r="I9237">
        <v>8918588</v>
      </c>
      <c r="J9237">
        <v>257154000</v>
      </c>
      <c r="K9237" t="s">
        <v>1335</v>
      </c>
      <c r="L9237" t="s">
        <v>3478</v>
      </c>
    </row>
    <row r="9238" spans="8:12" x14ac:dyDescent="0.25">
      <c r="H9238" t="s">
        <v>9527</v>
      </c>
      <c r="I9238">
        <v>9707716</v>
      </c>
      <c r="J9238">
        <v>257883000</v>
      </c>
      <c r="K9238" t="s">
        <v>1335</v>
      </c>
      <c r="L9238" t="s">
        <v>1308</v>
      </c>
    </row>
    <row r="9239" spans="8:12" x14ac:dyDescent="0.25">
      <c r="H9239" t="s">
        <v>9528</v>
      </c>
      <c r="I9239">
        <v>9687356</v>
      </c>
      <c r="J9239">
        <v>257794000</v>
      </c>
      <c r="K9239" t="s">
        <v>1335</v>
      </c>
      <c r="L9239" t="s">
        <v>1308</v>
      </c>
    </row>
    <row r="9240" spans="8:12" x14ac:dyDescent="0.25">
      <c r="H9240" t="s">
        <v>9529</v>
      </c>
      <c r="I9240">
        <v>8910067</v>
      </c>
      <c r="J9240">
        <v>235003470</v>
      </c>
      <c r="K9240" t="s">
        <v>1558</v>
      </c>
      <c r="L9240" t="s">
        <v>3478</v>
      </c>
    </row>
    <row r="9241" spans="8:12" x14ac:dyDescent="0.25">
      <c r="H9241" t="s">
        <v>9530</v>
      </c>
      <c r="I9241">
        <v>9665798</v>
      </c>
      <c r="J9241">
        <v>257498000</v>
      </c>
      <c r="K9241" t="s">
        <v>1335</v>
      </c>
      <c r="L9241" t="s">
        <v>1308</v>
      </c>
    </row>
    <row r="9242" spans="8:12" x14ac:dyDescent="0.25">
      <c r="H9242" t="s">
        <v>9531</v>
      </c>
      <c r="I9242">
        <v>7203895</v>
      </c>
      <c r="J9242">
        <v>671350000</v>
      </c>
      <c r="K9242" t="s">
        <v>1311</v>
      </c>
      <c r="L9242" t="s">
        <v>1341</v>
      </c>
    </row>
    <row r="9243" spans="8:12" x14ac:dyDescent="0.25">
      <c r="H9243" t="s">
        <v>9532</v>
      </c>
      <c r="I9243">
        <v>8912510</v>
      </c>
      <c r="J9243">
        <v>671448000</v>
      </c>
      <c r="K9243" t="s">
        <v>1311</v>
      </c>
      <c r="L9243" t="s">
        <v>1295</v>
      </c>
    </row>
    <row r="9244" spans="8:12" x14ac:dyDescent="0.25">
      <c r="H9244" t="s">
        <v>9533</v>
      </c>
      <c r="I9244">
        <v>8703270</v>
      </c>
      <c r="J9244">
        <v>671697000</v>
      </c>
      <c r="K9244" t="s">
        <v>1311</v>
      </c>
      <c r="L9244" t="s">
        <v>1295</v>
      </c>
    </row>
    <row r="9245" spans="8:12" x14ac:dyDescent="0.25">
      <c r="H9245" t="s">
        <v>9534</v>
      </c>
      <c r="I9245">
        <v>9015278</v>
      </c>
      <c r="J9245">
        <v>548415000</v>
      </c>
      <c r="K9245" t="s">
        <v>1988</v>
      </c>
      <c r="L9245" t="s">
        <v>1614</v>
      </c>
    </row>
    <row r="9246" spans="8:12" x14ac:dyDescent="0.25">
      <c r="H9246" t="s">
        <v>9535</v>
      </c>
      <c r="I9246">
        <v>9648582</v>
      </c>
      <c r="J9246">
        <v>477902300</v>
      </c>
      <c r="K9246" t="s">
        <v>1348</v>
      </c>
      <c r="L9246" t="s">
        <v>1341</v>
      </c>
    </row>
    <row r="9247" spans="8:12" x14ac:dyDescent="0.25">
      <c r="H9247" t="s">
        <v>9536</v>
      </c>
      <c r="I9247">
        <v>9649055</v>
      </c>
      <c r="J9247">
        <v>477325900</v>
      </c>
      <c r="K9247" t="s">
        <v>1348</v>
      </c>
      <c r="L9247" t="s">
        <v>1341</v>
      </c>
    </row>
    <row r="9248" spans="8:12" x14ac:dyDescent="0.25">
      <c r="H9248" t="s">
        <v>9537</v>
      </c>
      <c r="I9248">
        <v>8819201</v>
      </c>
      <c r="J9248">
        <v>477645000</v>
      </c>
      <c r="K9248" t="s">
        <v>1348</v>
      </c>
      <c r="L9248" t="s">
        <v>1341</v>
      </c>
    </row>
    <row r="9249" spans="8:12" x14ac:dyDescent="0.25">
      <c r="H9249" t="s">
        <v>9538</v>
      </c>
      <c r="I9249">
        <v>9509097</v>
      </c>
      <c r="J9249">
        <v>438031030</v>
      </c>
      <c r="K9249" t="s">
        <v>2146</v>
      </c>
      <c r="L9249" t="s">
        <v>1308</v>
      </c>
    </row>
    <row r="9250" spans="8:12" x14ac:dyDescent="0.25">
      <c r="H9250" t="s">
        <v>9539</v>
      </c>
      <c r="I9250">
        <v>8517566</v>
      </c>
      <c r="J9250">
        <v>403071000</v>
      </c>
      <c r="K9250" t="s">
        <v>1920</v>
      </c>
      <c r="L9250" t="s">
        <v>1326</v>
      </c>
    </row>
    <row r="9251" spans="8:12" x14ac:dyDescent="0.25">
      <c r="H9251" t="s">
        <v>9540</v>
      </c>
      <c r="I9251">
        <v>8839976</v>
      </c>
      <c r="J9251">
        <v>457900122</v>
      </c>
      <c r="K9251" t="s">
        <v>1409</v>
      </c>
      <c r="L9251" t="s">
        <v>1308</v>
      </c>
    </row>
    <row r="9252" spans="8:12" x14ac:dyDescent="0.25">
      <c r="H9252" t="s">
        <v>9541</v>
      </c>
      <c r="I9252">
        <v>9136072</v>
      </c>
      <c r="J9252">
        <v>470755000</v>
      </c>
      <c r="K9252" t="s">
        <v>1403</v>
      </c>
      <c r="L9252" t="s">
        <v>1362</v>
      </c>
    </row>
    <row r="9253" spans="8:12" x14ac:dyDescent="0.25">
      <c r="H9253" t="s">
        <v>9542</v>
      </c>
      <c r="I9253">
        <v>9268344</v>
      </c>
      <c r="J9253">
        <v>273447030</v>
      </c>
      <c r="K9253" t="s">
        <v>1297</v>
      </c>
      <c r="L9253" t="s">
        <v>1326</v>
      </c>
    </row>
    <row r="9254" spans="8:12" x14ac:dyDescent="0.25">
      <c r="H9254" t="s">
        <v>9543</v>
      </c>
      <c r="I9254">
        <v>8618463</v>
      </c>
      <c r="J9254">
        <v>514610000</v>
      </c>
      <c r="K9254" t="s">
        <v>1406</v>
      </c>
      <c r="L9254" t="s">
        <v>1308</v>
      </c>
    </row>
    <row r="9255" spans="8:12" x14ac:dyDescent="0.25">
      <c r="H9255" t="s">
        <v>9544</v>
      </c>
      <c r="I9255">
        <v>9097032</v>
      </c>
      <c r="J9255">
        <v>515394000</v>
      </c>
      <c r="K9255" t="s">
        <v>1406</v>
      </c>
      <c r="L9255" t="s">
        <v>1308</v>
      </c>
    </row>
    <row r="9256" spans="8:12" x14ac:dyDescent="0.25">
      <c r="H9256" t="s">
        <v>9545</v>
      </c>
      <c r="I9256">
        <v>8123236</v>
      </c>
      <c r="J9256">
        <v>667001289</v>
      </c>
      <c r="K9256" t="s">
        <v>2089</v>
      </c>
      <c r="L9256" t="s">
        <v>1341</v>
      </c>
    </row>
    <row r="9257" spans="8:12" x14ac:dyDescent="0.25">
      <c r="H9257" t="s">
        <v>9546</v>
      </c>
      <c r="I9257">
        <v>9165865</v>
      </c>
      <c r="J9257">
        <v>538002463</v>
      </c>
      <c r="K9257" t="s">
        <v>1437</v>
      </c>
      <c r="L9257" t="s">
        <v>1295</v>
      </c>
    </row>
    <row r="9258" spans="8:12" x14ac:dyDescent="0.25">
      <c r="H9258" t="s">
        <v>9547</v>
      </c>
      <c r="I9258">
        <v>8765333</v>
      </c>
      <c r="J9258">
        <v>642122000</v>
      </c>
      <c r="K9258" t="s">
        <v>1916</v>
      </c>
      <c r="L9258" t="s">
        <v>1313</v>
      </c>
    </row>
    <row r="9259" spans="8:12" x14ac:dyDescent="0.25">
      <c r="H9259" t="s">
        <v>9548</v>
      </c>
      <c r="I9259">
        <v>9160920</v>
      </c>
      <c r="J9259">
        <v>304010804</v>
      </c>
      <c r="K9259" t="s">
        <v>1294</v>
      </c>
      <c r="L9259" t="s">
        <v>1295</v>
      </c>
    </row>
    <row r="9260" spans="8:12" x14ac:dyDescent="0.25">
      <c r="H9260" t="s">
        <v>9549</v>
      </c>
      <c r="I9260">
        <v>9313503</v>
      </c>
      <c r="J9260">
        <v>256050000</v>
      </c>
      <c r="K9260" t="s">
        <v>1340</v>
      </c>
      <c r="L9260" t="s">
        <v>1341</v>
      </c>
    </row>
    <row r="9261" spans="8:12" x14ac:dyDescent="0.25">
      <c r="H9261" t="s">
        <v>9550</v>
      </c>
      <c r="I9261">
        <v>9513842</v>
      </c>
      <c r="J9261">
        <v>256860000</v>
      </c>
      <c r="K9261" t="s">
        <v>1340</v>
      </c>
      <c r="L9261" t="s">
        <v>1341</v>
      </c>
    </row>
    <row r="9262" spans="8:12" x14ac:dyDescent="0.25">
      <c r="H9262" t="s">
        <v>9551</v>
      </c>
      <c r="I9262">
        <v>8968650</v>
      </c>
      <c r="J9262">
        <v>367153940</v>
      </c>
      <c r="K9262" t="s">
        <v>1431</v>
      </c>
      <c r="L9262" t="s">
        <v>1560</v>
      </c>
    </row>
    <row r="9263" spans="8:12" x14ac:dyDescent="0.25">
      <c r="H9263" t="s">
        <v>9552</v>
      </c>
      <c r="I9263">
        <v>9624873</v>
      </c>
      <c r="J9263">
        <v>366869000</v>
      </c>
      <c r="K9263" t="s">
        <v>1431</v>
      </c>
      <c r="L9263" t="s">
        <v>1560</v>
      </c>
    </row>
    <row r="9264" spans="8:12" x14ac:dyDescent="0.25">
      <c r="H9264" t="s">
        <v>9553</v>
      </c>
      <c r="I9264">
        <v>9347372</v>
      </c>
      <c r="J9264">
        <v>367060410</v>
      </c>
      <c r="K9264" t="s">
        <v>1431</v>
      </c>
      <c r="L9264" t="s">
        <v>1560</v>
      </c>
    </row>
    <row r="9265" spans="8:12" x14ac:dyDescent="0.25">
      <c r="H9265" t="s">
        <v>9554</v>
      </c>
      <c r="I9265">
        <v>9579949</v>
      </c>
      <c r="J9265">
        <v>367471840</v>
      </c>
      <c r="K9265" t="s">
        <v>1431</v>
      </c>
      <c r="L9265" t="s">
        <v>1560</v>
      </c>
    </row>
    <row r="9266" spans="8:12" x14ac:dyDescent="0.25">
      <c r="H9266" t="s">
        <v>9555</v>
      </c>
      <c r="I9266">
        <v>9579951</v>
      </c>
      <c r="J9266">
        <v>367486440</v>
      </c>
      <c r="K9266" t="s">
        <v>1431</v>
      </c>
      <c r="L9266" t="s">
        <v>1329</v>
      </c>
    </row>
    <row r="9267" spans="8:12" x14ac:dyDescent="0.25">
      <c r="H9267" t="s">
        <v>9556</v>
      </c>
      <c r="I9267">
        <v>9345362</v>
      </c>
      <c r="J9267">
        <v>205689000</v>
      </c>
      <c r="K9267" t="s">
        <v>1616</v>
      </c>
      <c r="L9267" t="s">
        <v>1295</v>
      </c>
    </row>
    <row r="9268" spans="8:12" x14ac:dyDescent="0.25">
      <c r="H9268" t="s">
        <v>9557</v>
      </c>
      <c r="I9268">
        <v>9136101</v>
      </c>
      <c r="J9268">
        <v>205465000</v>
      </c>
      <c r="K9268" t="s">
        <v>1616</v>
      </c>
      <c r="L9268" t="s">
        <v>1295</v>
      </c>
    </row>
    <row r="9269" spans="8:12" x14ac:dyDescent="0.25">
      <c r="H9269" t="s">
        <v>9558</v>
      </c>
      <c r="I9269">
        <v>8404446</v>
      </c>
      <c r="J9269">
        <v>205533000</v>
      </c>
      <c r="K9269" t="s">
        <v>1616</v>
      </c>
      <c r="L9269" t="s">
        <v>1295</v>
      </c>
    </row>
    <row r="9270" spans="8:12" x14ac:dyDescent="0.25">
      <c r="H9270" t="s">
        <v>9559</v>
      </c>
      <c r="I9270">
        <v>9599444</v>
      </c>
      <c r="J9270">
        <v>368051000</v>
      </c>
      <c r="K9270" t="s">
        <v>1431</v>
      </c>
      <c r="L9270" t="s">
        <v>1560</v>
      </c>
    </row>
    <row r="9271" spans="8:12" x14ac:dyDescent="0.25">
      <c r="H9271" t="s">
        <v>9560</v>
      </c>
      <c r="I9271">
        <v>9624885</v>
      </c>
      <c r="J9271">
        <v>338047000</v>
      </c>
      <c r="K9271" t="s">
        <v>1431</v>
      </c>
      <c r="L9271" t="s">
        <v>1560</v>
      </c>
    </row>
    <row r="9272" spans="8:12" x14ac:dyDescent="0.25">
      <c r="H9272" t="s">
        <v>9561</v>
      </c>
      <c r="I9272">
        <v>9085455</v>
      </c>
      <c r="J9272">
        <v>205477000</v>
      </c>
      <c r="K9272" t="s">
        <v>1616</v>
      </c>
      <c r="L9272" t="s">
        <v>1295</v>
      </c>
    </row>
    <row r="9273" spans="8:12" x14ac:dyDescent="0.25">
      <c r="H9273" t="s">
        <v>9562</v>
      </c>
      <c r="I9273">
        <v>8968662</v>
      </c>
      <c r="J9273">
        <v>367167520</v>
      </c>
      <c r="K9273" t="s">
        <v>1431</v>
      </c>
      <c r="L9273" t="s">
        <v>1560</v>
      </c>
    </row>
    <row r="9274" spans="8:12" x14ac:dyDescent="0.25">
      <c r="H9274" t="s">
        <v>9563</v>
      </c>
      <c r="I9274">
        <v>8968698</v>
      </c>
      <c r="J9274">
        <v>367364310</v>
      </c>
      <c r="K9274" t="s">
        <v>1431</v>
      </c>
      <c r="L9274" t="s">
        <v>1560</v>
      </c>
    </row>
    <row r="9275" spans="8:12" x14ac:dyDescent="0.25">
      <c r="H9275" t="s">
        <v>9564</v>
      </c>
      <c r="I9275">
        <v>8968703</v>
      </c>
      <c r="J9275">
        <v>367379310</v>
      </c>
      <c r="K9275" t="s">
        <v>1431</v>
      </c>
      <c r="L9275" t="s">
        <v>1560</v>
      </c>
    </row>
    <row r="9276" spans="8:12" x14ac:dyDescent="0.25">
      <c r="H9276" t="s">
        <v>9565</v>
      </c>
      <c r="I9276">
        <v>9661015</v>
      </c>
      <c r="J9276">
        <v>367590050</v>
      </c>
      <c r="K9276" t="s">
        <v>1431</v>
      </c>
      <c r="L9276" t="s">
        <v>1560</v>
      </c>
    </row>
    <row r="9277" spans="8:12" x14ac:dyDescent="0.25">
      <c r="H9277" t="s">
        <v>9566</v>
      </c>
      <c r="I9277">
        <v>9136096</v>
      </c>
      <c r="J9277">
        <v>205482000</v>
      </c>
      <c r="K9277" t="s">
        <v>1616</v>
      </c>
      <c r="L9277" t="s">
        <v>1295</v>
      </c>
    </row>
    <row r="9278" spans="8:12" x14ac:dyDescent="0.25">
      <c r="H9278" t="s">
        <v>9567</v>
      </c>
      <c r="I9278">
        <v>9477957</v>
      </c>
      <c r="J9278">
        <v>368331000</v>
      </c>
      <c r="K9278" t="s">
        <v>1431</v>
      </c>
      <c r="L9278" t="s">
        <v>1560</v>
      </c>
    </row>
    <row r="9279" spans="8:12" x14ac:dyDescent="0.25">
      <c r="H9279" t="s">
        <v>9568</v>
      </c>
      <c r="I9279">
        <v>9347401</v>
      </c>
      <c r="J9279">
        <v>369465000</v>
      </c>
      <c r="K9279" t="s">
        <v>1431</v>
      </c>
      <c r="L9279" t="s">
        <v>1560</v>
      </c>
    </row>
    <row r="9280" spans="8:12" x14ac:dyDescent="0.25">
      <c r="H9280" t="s">
        <v>9569</v>
      </c>
      <c r="I9280">
        <v>9347396</v>
      </c>
      <c r="J9280">
        <v>367112000</v>
      </c>
      <c r="K9280" t="s">
        <v>1431</v>
      </c>
      <c r="L9280" t="s">
        <v>1560</v>
      </c>
    </row>
    <row r="9281" spans="8:12" x14ac:dyDescent="0.25">
      <c r="H9281" t="s">
        <v>9570</v>
      </c>
      <c r="I9281">
        <v>9393967</v>
      </c>
      <c r="J9281">
        <v>338674000</v>
      </c>
      <c r="K9281" t="s">
        <v>1431</v>
      </c>
      <c r="L9281" t="s">
        <v>1560</v>
      </c>
    </row>
    <row r="9282" spans="8:12" x14ac:dyDescent="0.25">
      <c r="H9282" t="s">
        <v>9571</v>
      </c>
      <c r="I9282">
        <v>9579937</v>
      </c>
      <c r="J9282">
        <v>367456420</v>
      </c>
      <c r="K9282" t="s">
        <v>1431</v>
      </c>
      <c r="L9282" t="s">
        <v>1560</v>
      </c>
    </row>
    <row r="9283" spans="8:12" x14ac:dyDescent="0.25">
      <c r="H9283" t="s">
        <v>9572</v>
      </c>
      <c r="I9283">
        <v>9423011</v>
      </c>
      <c r="J9283">
        <v>367355490</v>
      </c>
      <c r="K9283" t="s">
        <v>1431</v>
      </c>
      <c r="L9283" t="s">
        <v>1560</v>
      </c>
    </row>
    <row r="9284" spans="8:12" x14ac:dyDescent="0.25">
      <c r="H9284" t="s">
        <v>9573</v>
      </c>
      <c r="I9284">
        <v>9347384</v>
      </c>
      <c r="J9284">
        <v>576519000</v>
      </c>
      <c r="K9284" t="s">
        <v>2396</v>
      </c>
      <c r="L9284" t="s">
        <v>1560</v>
      </c>
    </row>
    <row r="9285" spans="8:12" x14ac:dyDescent="0.25">
      <c r="H9285" t="s">
        <v>9574</v>
      </c>
      <c r="I9285">
        <v>9544009</v>
      </c>
      <c r="J9285">
        <v>368410000</v>
      </c>
      <c r="K9285" t="s">
        <v>1431</v>
      </c>
      <c r="L9285" t="s">
        <v>1560</v>
      </c>
    </row>
    <row r="9286" spans="8:12" x14ac:dyDescent="0.25">
      <c r="H9286" t="s">
        <v>9575</v>
      </c>
      <c r="I9286">
        <v>9379193</v>
      </c>
      <c r="J9286">
        <v>367078070</v>
      </c>
      <c r="K9286" t="s">
        <v>1431</v>
      </c>
      <c r="L9286" t="s">
        <v>1308</v>
      </c>
    </row>
    <row r="9287" spans="8:12" x14ac:dyDescent="0.25">
      <c r="H9287" t="s">
        <v>9576</v>
      </c>
      <c r="I9287">
        <v>8404458</v>
      </c>
      <c r="J9287">
        <v>576964000</v>
      </c>
      <c r="K9287" t="s">
        <v>2396</v>
      </c>
      <c r="L9287" t="s">
        <v>1295</v>
      </c>
    </row>
    <row r="9288" spans="8:12" x14ac:dyDescent="0.25">
      <c r="H9288" t="s">
        <v>9577</v>
      </c>
      <c r="I9288">
        <v>9329318</v>
      </c>
      <c r="J9288">
        <v>525008117</v>
      </c>
      <c r="K9288" t="s">
        <v>1307</v>
      </c>
      <c r="L9288" t="s">
        <v>1362</v>
      </c>
    </row>
    <row r="9289" spans="8:12" x14ac:dyDescent="0.25">
      <c r="H9289" t="s">
        <v>9578</v>
      </c>
      <c r="I9289">
        <v>9219068</v>
      </c>
      <c r="J9289">
        <v>303130000</v>
      </c>
      <c r="K9289" t="s">
        <v>2019</v>
      </c>
      <c r="L9289" t="s">
        <v>1560</v>
      </c>
    </row>
    <row r="9290" spans="8:12" x14ac:dyDescent="0.25">
      <c r="H9290" t="s">
        <v>9579</v>
      </c>
      <c r="I9290">
        <v>8002729</v>
      </c>
      <c r="J9290">
        <v>341847000</v>
      </c>
      <c r="K9290" t="s">
        <v>1316</v>
      </c>
      <c r="L9290" t="s">
        <v>2051</v>
      </c>
    </row>
    <row r="9291" spans="8:12" x14ac:dyDescent="0.25">
      <c r="H9291" t="s">
        <v>9580</v>
      </c>
      <c r="I9291">
        <v>9118422</v>
      </c>
      <c r="J9291">
        <v>405000141</v>
      </c>
      <c r="K9291" t="s">
        <v>1486</v>
      </c>
      <c r="L9291" t="s">
        <v>1341</v>
      </c>
    </row>
    <row r="9292" spans="8:12" x14ac:dyDescent="0.25">
      <c r="H9292" t="s">
        <v>9581</v>
      </c>
      <c r="I9292">
        <v>8423222</v>
      </c>
      <c r="J9292">
        <v>273831100</v>
      </c>
      <c r="K9292" t="s">
        <v>1297</v>
      </c>
      <c r="L9292" t="s">
        <v>1313</v>
      </c>
    </row>
    <row r="9293" spans="8:12" x14ac:dyDescent="0.25">
      <c r="H9293" t="s">
        <v>9582</v>
      </c>
      <c r="I9293">
        <v>9579327</v>
      </c>
      <c r="J9293">
        <v>215136000</v>
      </c>
      <c r="K9293" t="s">
        <v>1340</v>
      </c>
      <c r="L9293" t="s">
        <v>1341</v>
      </c>
    </row>
    <row r="9294" spans="8:12" x14ac:dyDescent="0.25">
      <c r="H9294" t="s">
        <v>9583</v>
      </c>
      <c r="I9294">
        <v>8308874</v>
      </c>
      <c r="J9294">
        <v>215796000</v>
      </c>
      <c r="K9294" t="s">
        <v>1340</v>
      </c>
      <c r="L9294" t="s">
        <v>1341</v>
      </c>
    </row>
    <row r="9295" spans="8:12" x14ac:dyDescent="0.25">
      <c r="H9295" t="s">
        <v>9584</v>
      </c>
      <c r="I9295">
        <v>9001473</v>
      </c>
      <c r="J9295">
        <v>514455000</v>
      </c>
      <c r="K9295" t="s">
        <v>1406</v>
      </c>
      <c r="L9295" t="s">
        <v>1295</v>
      </c>
    </row>
    <row r="9296" spans="8:12" x14ac:dyDescent="0.25">
      <c r="H9296" t="s">
        <v>9585</v>
      </c>
      <c r="I9296">
        <v>9141687</v>
      </c>
      <c r="J9296">
        <v>376045000</v>
      </c>
      <c r="K9296" t="s">
        <v>1322</v>
      </c>
      <c r="L9296" t="s">
        <v>1295</v>
      </c>
    </row>
    <row r="9297" spans="8:12" x14ac:dyDescent="0.25">
      <c r="H9297" t="s">
        <v>9586</v>
      </c>
      <c r="I9297">
        <v>9127875</v>
      </c>
      <c r="J9297">
        <v>235060356</v>
      </c>
      <c r="K9297" t="s">
        <v>1558</v>
      </c>
      <c r="L9297" t="s">
        <v>1295</v>
      </c>
    </row>
    <row r="9298" spans="8:12" x14ac:dyDescent="0.25">
      <c r="H9298" t="s">
        <v>9587</v>
      </c>
      <c r="I9298">
        <v>9076349</v>
      </c>
      <c r="J9298">
        <v>311394000</v>
      </c>
      <c r="K9298" t="s">
        <v>1609</v>
      </c>
      <c r="L9298" t="s">
        <v>1295</v>
      </c>
    </row>
    <row r="9299" spans="8:12" x14ac:dyDescent="0.25">
      <c r="H9299" t="s">
        <v>9588</v>
      </c>
      <c r="I9299">
        <v>9680281</v>
      </c>
      <c r="J9299">
        <v>408606000</v>
      </c>
      <c r="K9299" t="s">
        <v>1537</v>
      </c>
      <c r="L9299" t="s">
        <v>1308</v>
      </c>
    </row>
    <row r="9300" spans="8:12" x14ac:dyDescent="0.25">
      <c r="H9300" t="s">
        <v>9589</v>
      </c>
      <c r="I9300">
        <v>9515266</v>
      </c>
      <c r="J9300">
        <v>477851400</v>
      </c>
      <c r="K9300" t="s">
        <v>1348</v>
      </c>
      <c r="L9300" t="s">
        <v>1346</v>
      </c>
    </row>
    <row r="9301" spans="8:12" x14ac:dyDescent="0.25">
      <c r="H9301" t="s">
        <v>9590</v>
      </c>
      <c r="I9301">
        <v>7721964</v>
      </c>
      <c r="J9301">
        <v>271000061</v>
      </c>
      <c r="K9301" t="s">
        <v>1373</v>
      </c>
      <c r="L9301" t="s">
        <v>1308</v>
      </c>
    </row>
    <row r="9302" spans="8:12" x14ac:dyDescent="0.25">
      <c r="H9302" t="s">
        <v>9591</v>
      </c>
      <c r="I9302">
        <v>8516287</v>
      </c>
      <c r="J9302">
        <v>271043901</v>
      </c>
      <c r="K9302" t="s">
        <v>1373</v>
      </c>
      <c r="L9302" t="s">
        <v>1295</v>
      </c>
    </row>
    <row r="9303" spans="8:12" x14ac:dyDescent="0.25">
      <c r="H9303" t="s">
        <v>9592</v>
      </c>
      <c r="I9303">
        <v>9087233</v>
      </c>
      <c r="J9303">
        <v>271044362</v>
      </c>
      <c r="K9303" t="s">
        <v>1373</v>
      </c>
      <c r="L9303" t="s">
        <v>1341</v>
      </c>
    </row>
    <row r="9304" spans="8:12" x14ac:dyDescent="0.25">
      <c r="H9304" t="s">
        <v>9593</v>
      </c>
      <c r="I9304">
        <v>9140463</v>
      </c>
      <c r="J9304">
        <v>565534000</v>
      </c>
      <c r="L9304" t="s">
        <v>1326</v>
      </c>
    </row>
    <row r="9305" spans="8:12" x14ac:dyDescent="0.25">
      <c r="H9305" t="s">
        <v>9593</v>
      </c>
      <c r="I9305">
        <v>9140463</v>
      </c>
      <c r="J9305">
        <v>477915500</v>
      </c>
      <c r="K9305" t="s">
        <v>1348</v>
      </c>
      <c r="L9305" t="s">
        <v>1326</v>
      </c>
    </row>
    <row r="9306" spans="8:12" x14ac:dyDescent="0.25">
      <c r="H9306" t="s">
        <v>9594</v>
      </c>
      <c r="I9306">
        <v>9387700</v>
      </c>
      <c r="J9306">
        <v>257376000</v>
      </c>
      <c r="K9306" t="s">
        <v>1335</v>
      </c>
      <c r="L9306" t="s">
        <v>1326</v>
      </c>
    </row>
    <row r="9307" spans="8:12" x14ac:dyDescent="0.25">
      <c r="H9307" t="s">
        <v>9595</v>
      </c>
      <c r="I9307">
        <v>9585572</v>
      </c>
      <c r="J9307">
        <v>477831300</v>
      </c>
      <c r="K9307" t="s">
        <v>1348</v>
      </c>
      <c r="L9307" t="s">
        <v>1341</v>
      </c>
    </row>
    <row r="9308" spans="8:12" x14ac:dyDescent="0.25">
      <c r="H9308" t="s">
        <v>9595</v>
      </c>
      <c r="I9308">
        <v>8817356</v>
      </c>
      <c r="J9308">
        <v>377493000</v>
      </c>
      <c r="K9308" t="s">
        <v>1322</v>
      </c>
      <c r="L9308" t="s">
        <v>1295</v>
      </c>
    </row>
    <row r="9309" spans="8:12" x14ac:dyDescent="0.25">
      <c r="H9309" t="s">
        <v>9596</v>
      </c>
      <c r="I9309">
        <v>9246786</v>
      </c>
      <c r="J9309">
        <v>247069800</v>
      </c>
      <c r="K9309" t="s">
        <v>1398</v>
      </c>
      <c r="L9309" t="s">
        <v>1326</v>
      </c>
    </row>
    <row r="9310" spans="8:12" x14ac:dyDescent="0.25">
      <c r="H9310" t="s">
        <v>9597</v>
      </c>
      <c r="I9310">
        <v>9298519</v>
      </c>
      <c r="J9310">
        <v>257756000</v>
      </c>
      <c r="K9310" t="s">
        <v>1335</v>
      </c>
      <c r="L9310" t="s">
        <v>1341</v>
      </c>
    </row>
    <row r="9311" spans="8:12" x14ac:dyDescent="0.25">
      <c r="H9311" t="s">
        <v>9598</v>
      </c>
      <c r="I9311">
        <v>8844074</v>
      </c>
      <c r="J9311">
        <v>357600000</v>
      </c>
      <c r="K9311" t="s">
        <v>1332</v>
      </c>
      <c r="L9311" t="s">
        <v>1295</v>
      </c>
    </row>
    <row r="9312" spans="8:12" x14ac:dyDescent="0.25">
      <c r="H9312" t="s">
        <v>9599</v>
      </c>
      <c r="I9312">
        <v>9363546</v>
      </c>
      <c r="J9312">
        <v>636092331</v>
      </c>
      <c r="K9312" t="s">
        <v>1464</v>
      </c>
      <c r="L9312" t="s">
        <v>1295</v>
      </c>
    </row>
    <row r="9313" spans="8:12" x14ac:dyDescent="0.25">
      <c r="H9313" t="s">
        <v>9600</v>
      </c>
      <c r="I9313">
        <v>6810158</v>
      </c>
      <c r="J9313">
        <v>671128000</v>
      </c>
      <c r="K9313" t="s">
        <v>1311</v>
      </c>
      <c r="L9313" t="s">
        <v>1295</v>
      </c>
    </row>
    <row r="9314" spans="8:12" x14ac:dyDescent="0.25">
      <c r="H9314" t="s">
        <v>9601</v>
      </c>
      <c r="I9314">
        <v>9283758</v>
      </c>
      <c r="J9314">
        <v>677053100</v>
      </c>
      <c r="K9314" t="s">
        <v>1305</v>
      </c>
      <c r="L9314" t="s">
        <v>1326</v>
      </c>
    </row>
    <row r="9315" spans="8:12" x14ac:dyDescent="0.25">
      <c r="H9315" t="s">
        <v>9601</v>
      </c>
      <c r="I9315">
        <v>9283758</v>
      </c>
      <c r="J9315">
        <v>677053000</v>
      </c>
      <c r="K9315" t="s">
        <v>1305</v>
      </c>
      <c r="L9315" t="s">
        <v>1326</v>
      </c>
    </row>
    <row r="9316" spans="8:12" x14ac:dyDescent="0.25">
      <c r="H9316" t="s">
        <v>9602</v>
      </c>
      <c r="I9316">
        <v>9107708</v>
      </c>
      <c r="J9316">
        <v>224458000</v>
      </c>
      <c r="K9316" t="s">
        <v>1830</v>
      </c>
      <c r="L9316" t="s">
        <v>1362</v>
      </c>
    </row>
    <row r="9317" spans="8:12" x14ac:dyDescent="0.25">
      <c r="H9317" t="s">
        <v>9603</v>
      </c>
      <c r="I9317">
        <v>9723758</v>
      </c>
      <c r="J9317">
        <v>525022344</v>
      </c>
      <c r="K9317" t="s">
        <v>1307</v>
      </c>
      <c r="L9317" t="s">
        <v>1308</v>
      </c>
    </row>
    <row r="9318" spans="8:12" x14ac:dyDescent="0.25">
      <c r="H9318" t="s">
        <v>9604</v>
      </c>
      <c r="I9318">
        <v>9372353</v>
      </c>
      <c r="J9318">
        <v>441580000</v>
      </c>
      <c r="K9318" t="s">
        <v>1352</v>
      </c>
      <c r="L9318" t="s">
        <v>1326</v>
      </c>
    </row>
    <row r="9319" spans="8:12" x14ac:dyDescent="0.25">
      <c r="H9319" t="s">
        <v>9605</v>
      </c>
      <c r="I9319">
        <v>9372377</v>
      </c>
      <c r="J9319">
        <v>441510000</v>
      </c>
      <c r="K9319" t="s">
        <v>1352</v>
      </c>
      <c r="L9319" t="s">
        <v>1313</v>
      </c>
    </row>
    <row r="9320" spans="8:12" x14ac:dyDescent="0.25">
      <c r="H9320" t="s">
        <v>9606</v>
      </c>
      <c r="I9320">
        <v>9235696</v>
      </c>
      <c r="J9320">
        <v>235094794</v>
      </c>
      <c r="K9320" t="s">
        <v>1558</v>
      </c>
      <c r="L9320" t="s">
        <v>1326</v>
      </c>
    </row>
    <row r="9321" spans="8:12" x14ac:dyDescent="0.25">
      <c r="H9321" t="s">
        <v>9607</v>
      </c>
      <c r="I9321">
        <v>9228265</v>
      </c>
      <c r="J9321">
        <v>636016033</v>
      </c>
      <c r="K9321" t="s">
        <v>1464</v>
      </c>
      <c r="L9321" t="s">
        <v>1341</v>
      </c>
    </row>
    <row r="9322" spans="8:12" x14ac:dyDescent="0.25">
      <c r="H9322" t="s">
        <v>9608</v>
      </c>
      <c r="I9322">
        <v>8321931</v>
      </c>
      <c r="J9322">
        <v>312264000</v>
      </c>
      <c r="K9322" t="s">
        <v>1379</v>
      </c>
      <c r="L9322" t="s">
        <v>1341</v>
      </c>
    </row>
    <row r="9323" spans="8:12" x14ac:dyDescent="0.25">
      <c r="H9323" t="s">
        <v>9609</v>
      </c>
      <c r="I9323">
        <v>9200419</v>
      </c>
      <c r="J9323">
        <v>477729000</v>
      </c>
      <c r="K9323" t="s">
        <v>1348</v>
      </c>
      <c r="L9323" t="s">
        <v>1341</v>
      </c>
    </row>
    <row r="9324" spans="8:12" x14ac:dyDescent="0.25">
      <c r="H9324" t="s">
        <v>9610</v>
      </c>
      <c r="I9324">
        <v>9304095</v>
      </c>
      <c r="J9324">
        <v>372349000</v>
      </c>
      <c r="L9324" t="s">
        <v>1341</v>
      </c>
    </row>
    <row r="9325" spans="8:12" x14ac:dyDescent="0.25">
      <c r="H9325" t="s">
        <v>9611</v>
      </c>
      <c r="I9325">
        <v>9697806</v>
      </c>
      <c r="J9325">
        <v>538006278</v>
      </c>
      <c r="K9325" t="s">
        <v>1437</v>
      </c>
      <c r="L9325" t="s">
        <v>1308</v>
      </c>
    </row>
    <row r="9326" spans="8:12" x14ac:dyDescent="0.25">
      <c r="H9326" t="s">
        <v>9612</v>
      </c>
      <c r="I9326">
        <v>9697820</v>
      </c>
      <c r="J9326">
        <v>538006419</v>
      </c>
      <c r="K9326" t="s">
        <v>1437</v>
      </c>
      <c r="L9326" t="s">
        <v>1308</v>
      </c>
    </row>
    <row r="9327" spans="8:12" x14ac:dyDescent="0.25">
      <c r="H9327" t="s">
        <v>9613</v>
      </c>
      <c r="I9327">
        <v>9697818</v>
      </c>
      <c r="J9327">
        <v>538006351</v>
      </c>
      <c r="K9327" t="s">
        <v>1437</v>
      </c>
      <c r="L9327" t="s">
        <v>1308</v>
      </c>
    </row>
    <row r="9328" spans="8:12" x14ac:dyDescent="0.25">
      <c r="H9328" t="s">
        <v>9614</v>
      </c>
      <c r="I9328">
        <v>9697832</v>
      </c>
      <c r="J9328">
        <v>538006432</v>
      </c>
      <c r="K9328" t="s">
        <v>1437</v>
      </c>
      <c r="L9328" t="s">
        <v>1308</v>
      </c>
    </row>
    <row r="9329" spans="8:12" x14ac:dyDescent="0.25">
      <c r="H9329" t="s">
        <v>9615</v>
      </c>
      <c r="I9329">
        <v>9697856</v>
      </c>
      <c r="J9329">
        <v>538006434</v>
      </c>
      <c r="K9329" t="s">
        <v>1437</v>
      </c>
      <c r="L9329" t="s">
        <v>1308</v>
      </c>
    </row>
    <row r="9330" spans="8:12" x14ac:dyDescent="0.25">
      <c r="H9330" t="s">
        <v>9616</v>
      </c>
      <c r="I9330">
        <v>9697844</v>
      </c>
      <c r="J9330">
        <v>538006433</v>
      </c>
      <c r="K9330" t="s">
        <v>1437</v>
      </c>
      <c r="L9330" t="s">
        <v>1308</v>
      </c>
    </row>
    <row r="9331" spans="8:12" x14ac:dyDescent="0.25">
      <c r="H9331" t="s">
        <v>9617</v>
      </c>
      <c r="I9331">
        <v>9732163</v>
      </c>
      <c r="J9331">
        <v>371646000</v>
      </c>
      <c r="L9331" t="s">
        <v>1308</v>
      </c>
    </row>
    <row r="9332" spans="8:12" x14ac:dyDescent="0.25">
      <c r="H9332" t="s">
        <v>9618</v>
      </c>
      <c r="I9332">
        <v>9671096</v>
      </c>
      <c r="J9332">
        <v>538006472</v>
      </c>
      <c r="K9332" t="s">
        <v>1437</v>
      </c>
      <c r="L9332" t="s">
        <v>1308</v>
      </c>
    </row>
    <row r="9333" spans="8:12" x14ac:dyDescent="0.25">
      <c r="H9333" t="s">
        <v>9619</v>
      </c>
      <c r="I9333">
        <v>9732151</v>
      </c>
      <c r="J9333">
        <v>565792000</v>
      </c>
      <c r="L9333" t="s">
        <v>1308</v>
      </c>
    </row>
    <row r="9334" spans="8:12" x14ac:dyDescent="0.25">
      <c r="H9334" t="s">
        <v>9620</v>
      </c>
      <c r="I9334">
        <v>9271511</v>
      </c>
      <c r="J9334">
        <v>538005613</v>
      </c>
      <c r="K9334" t="s">
        <v>1437</v>
      </c>
      <c r="L9334" t="s">
        <v>1341</v>
      </c>
    </row>
    <row r="9335" spans="8:12" x14ac:dyDescent="0.25">
      <c r="H9335" t="s">
        <v>9620</v>
      </c>
      <c r="I9335">
        <v>9271511</v>
      </c>
      <c r="J9335">
        <v>212170000</v>
      </c>
      <c r="K9335" t="s">
        <v>1443</v>
      </c>
      <c r="L9335" t="s">
        <v>1341</v>
      </c>
    </row>
    <row r="9336" spans="8:12" x14ac:dyDescent="0.25">
      <c r="H9336" t="s">
        <v>9621</v>
      </c>
      <c r="I9336">
        <v>9230000</v>
      </c>
      <c r="J9336">
        <v>538005612</v>
      </c>
      <c r="K9336" t="s">
        <v>1437</v>
      </c>
      <c r="L9336" t="s">
        <v>1341</v>
      </c>
    </row>
    <row r="9337" spans="8:12" x14ac:dyDescent="0.25">
      <c r="H9337" t="s">
        <v>9622</v>
      </c>
      <c r="I9337">
        <v>9229984</v>
      </c>
      <c r="J9337">
        <v>538005610</v>
      </c>
      <c r="K9337" t="s">
        <v>1437</v>
      </c>
      <c r="L9337" t="s">
        <v>1341</v>
      </c>
    </row>
    <row r="9338" spans="8:12" x14ac:dyDescent="0.25">
      <c r="H9338" t="s">
        <v>9623</v>
      </c>
      <c r="I9338">
        <v>9317547</v>
      </c>
      <c r="J9338">
        <v>354456000</v>
      </c>
      <c r="K9338" t="s">
        <v>1332</v>
      </c>
      <c r="L9338" t="s">
        <v>1341</v>
      </c>
    </row>
    <row r="9339" spans="8:12" x14ac:dyDescent="0.25">
      <c r="H9339" t="s">
        <v>9624</v>
      </c>
      <c r="I9339">
        <v>9205902</v>
      </c>
      <c r="J9339">
        <v>477780000</v>
      </c>
      <c r="K9339" t="s">
        <v>1348</v>
      </c>
      <c r="L9339" t="s">
        <v>1341</v>
      </c>
    </row>
    <row r="9340" spans="8:12" x14ac:dyDescent="0.25">
      <c r="H9340" t="s">
        <v>9625</v>
      </c>
      <c r="I9340">
        <v>9205938</v>
      </c>
      <c r="J9340">
        <v>477834000</v>
      </c>
      <c r="K9340" t="s">
        <v>1348</v>
      </c>
      <c r="L9340" t="s">
        <v>1341</v>
      </c>
    </row>
    <row r="9341" spans="8:12" x14ac:dyDescent="0.25">
      <c r="H9341" t="s">
        <v>9626</v>
      </c>
      <c r="I9341">
        <v>8321929</v>
      </c>
      <c r="J9341">
        <v>312237000</v>
      </c>
      <c r="K9341" t="s">
        <v>1379</v>
      </c>
      <c r="L9341" t="s">
        <v>1341</v>
      </c>
    </row>
    <row r="9342" spans="8:12" x14ac:dyDescent="0.25">
      <c r="H9342" t="s">
        <v>9627</v>
      </c>
      <c r="I9342">
        <v>9293923</v>
      </c>
      <c r="J9342">
        <v>351020000</v>
      </c>
      <c r="K9342" t="s">
        <v>1332</v>
      </c>
      <c r="L9342" t="s">
        <v>1341</v>
      </c>
    </row>
    <row r="9343" spans="8:12" x14ac:dyDescent="0.25">
      <c r="H9343" t="s">
        <v>9628</v>
      </c>
      <c r="I9343">
        <v>9606053</v>
      </c>
      <c r="J9343">
        <v>373354000</v>
      </c>
      <c r="L9343" t="s">
        <v>1341</v>
      </c>
    </row>
    <row r="9344" spans="8:12" x14ac:dyDescent="0.25">
      <c r="H9344" t="s">
        <v>9629</v>
      </c>
      <c r="I9344">
        <v>9205885</v>
      </c>
      <c r="J9344">
        <v>477762000</v>
      </c>
      <c r="K9344" t="s">
        <v>1348</v>
      </c>
      <c r="L9344" t="s">
        <v>1341</v>
      </c>
    </row>
    <row r="9345" spans="8:12" x14ac:dyDescent="0.25">
      <c r="H9345" t="s">
        <v>9630</v>
      </c>
      <c r="I9345">
        <v>9244257</v>
      </c>
      <c r="J9345">
        <v>538006781</v>
      </c>
      <c r="K9345" t="s">
        <v>1437</v>
      </c>
      <c r="L9345" t="s">
        <v>1341</v>
      </c>
    </row>
    <row r="9346" spans="8:12" x14ac:dyDescent="0.25">
      <c r="H9346" t="s">
        <v>9630</v>
      </c>
      <c r="I9346">
        <v>9244257</v>
      </c>
      <c r="J9346">
        <v>477284000</v>
      </c>
      <c r="K9346" t="s">
        <v>1348</v>
      </c>
      <c r="L9346" t="s">
        <v>1341</v>
      </c>
    </row>
    <row r="9347" spans="8:12" x14ac:dyDescent="0.25">
      <c r="H9347" t="s">
        <v>9631</v>
      </c>
      <c r="I9347">
        <v>9284702</v>
      </c>
      <c r="J9347">
        <v>538004060</v>
      </c>
      <c r="K9347" t="s">
        <v>1437</v>
      </c>
      <c r="L9347" t="s">
        <v>1341</v>
      </c>
    </row>
    <row r="9348" spans="8:12" x14ac:dyDescent="0.25">
      <c r="H9348" t="s">
        <v>9632</v>
      </c>
      <c r="I9348">
        <v>9229996</v>
      </c>
      <c r="J9348">
        <v>538005611</v>
      </c>
      <c r="K9348" t="s">
        <v>1437</v>
      </c>
      <c r="L9348" t="s">
        <v>1341</v>
      </c>
    </row>
    <row r="9349" spans="8:12" x14ac:dyDescent="0.25">
      <c r="H9349" t="s">
        <v>9633</v>
      </c>
      <c r="I9349">
        <v>9668063</v>
      </c>
      <c r="J9349">
        <v>373663000</v>
      </c>
      <c r="L9349" t="s">
        <v>1341</v>
      </c>
    </row>
    <row r="9350" spans="8:12" x14ac:dyDescent="0.25">
      <c r="H9350" t="s">
        <v>9634</v>
      </c>
      <c r="I9350">
        <v>9118135</v>
      </c>
      <c r="J9350">
        <v>314079000</v>
      </c>
      <c r="K9350" t="s">
        <v>1285</v>
      </c>
      <c r="L9350" t="s">
        <v>1341</v>
      </c>
    </row>
    <row r="9351" spans="8:12" x14ac:dyDescent="0.25">
      <c r="H9351" t="s">
        <v>9635</v>
      </c>
      <c r="I9351">
        <v>9299460</v>
      </c>
      <c r="J9351">
        <v>538003515</v>
      </c>
      <c r="K9351" t="s">
        <v>1437</v>
      </c>
      <c r="L9351" t="s">
        <v>1341</v>
      </c>
    </row>
    <row r="9352" spans="8:12" x14ac:dyDescent="0.25">
      <c r="H9352" t="s">
        <v>9636</v>
      </c>
      <c r="I9352">
        <v>9299472</v>
      </c>
      <c r="J9352">
        <v>538003514</v>
      </c>
      <c r="K9352" t="s">
        <v>1437</v>
      </c>
      <c r="L9352" t="s">
        <v>1341</v>
      </c>
    </row>
    <row r="9353" spans="8:12" x14ac:dyDescent="0.25">
      <c r="H9353" t="s">
        <v>9637</v>
      </c>
      <c r="I9353">
        <v>9315537</v>
      </c>
      <c r="J9353">
        <v>229236000</v>
      </c>
      <c r="L9353" t="s">
        <v>1341</v>
      </c>
    </row>
    <row r="9354" spans="8:12" x14ac:dyDescent="0.25">
      <c r="H9354" t="s">
        <v>9638</v>
      </c>
      <c r="I9354">
        <v>9529578</v>
      </c>
      <c r="J9354">
        <v>538004646</v>
      </c>
      <c r="K9354" t="s">
        <v>1437</v>
      </c>
      <c r="L9354" t="s">
        <v>1341</v>
      </c>
    </row>
    <row r="9355" spans="8:12" x14ac:dyDescent="0.25">
      <c r="H9355" t="s">
        <v>9639</v>
      </c>
      <c r="I9355">
        <v>9278791</v>
      </c>
      <c r="J9355">
        <v>477960100</v>
      </c>
      <c r="K9355" t="s">
        <v>1348</v>
      </c>
      <c r="L9355" t="s">
        <v>1341</v>
      </c>
    </row>
    <row r="9356" spans="8:12" x14ac:dyDescent="0.25">
      <c r="H9356" t="s">
        <v>9640</v>
      </c>
      <c r="I9356">
        <v>9200330</v>
      </c>
      <c r="J9356">
        <v>477675000</v>
      </c>
      <c r="K9356" t="s">
        <v>1348</v>
      </c>
      <c r="L9356" t="s">
        <v>1341</v>
      </c>
    </row>
    <row r="9357" spans="8:12" x14ac:dyDescent="0.25">
      <c r="H9357" t="s">
        <v>9641</v>
      </c>
      <c r="I9357">
        <v>9110925</v>
      </c>
      <c r="J9357">
        <v>314076000</v>
      </c>
      <c r="K9357" t="s">
        <v>1285</v>
      </c>
      <c r="L9357" t="s">
        <v>1341</v>
      </c>
    </row>
    <row r="9358" spans="8:12" x14ac:dyDescent="0.25">
      <c r="H9358" t="s">
        <v>9642</v>
      </c>
      <c r="I9358">
        <v>9200445</v>
      </c>
      <c r="J9358">
        <v>477734000</v>
      </c>
      <c r="K9358" t="s">
        <v>1348</v>
      </c>
      <c r="L9358" t="s">
        <v>1341</v>
      </c>
    </row>
    <row r="9359" spans="8:12" x14ac:dyDescent="0.25">
      <c r="H9359" t="s">
        <v>9643</v>
      </c>
      <c r="I9359">
        <v>9595888</v>
      </c>
      <c r="J9359">
        <v>538004380</v>
      </c>
      <c r="K9359" t="s">
        <v>1437</v>
      </c>
      <c r="L9359" t="s">
        <v>1341</v>
      </c>
    </row>
    <row r="9360" spans="8:12" x14ac:dyDescent="0.25">
      <c r="H9360" t="s">
        <v>613</v>
      </c>
      <c r="I9360">
        <v>9288291</v>
      </c>
      <c r="J9360">
        <v>352621000</v>
      </c>
      <c r="K9360" t="s">
        <v>1332</v>
      </c>
      <c r="L9360" t="s">
        <v>1341</v>
      </c>
    </row>
    <row r="9361" spans="8:12" x14ac:dyDescent="0.25">
      <c r="H9361" t="s">
        <v>9644</v>
      </c>
      <c r="I9361">
        <v>9515101</v>
      </c>
      <c r="J9361">
        <v>538004642</v>
      </c>
      <c r="K9361" t="s">
        <v>1437</v>
      </c>
      <c r="L9361" t="s">
        <v>1341</v>
      </c>
    </row>
    <row r="9362" spans="8:12" x14ac:dyDescent="0.25">
      <c r="H9362" t="s">
        <v>9645</v>
      </c>
      <c r="I9362">
        <v>9118147</v>
      </c>
      <c r="J9362">
        <v>314084000</v>
      </c>
      <c r="K9362" t="s">
        <v>1285</v>
      </c>
      <c r="L9362" t="s">
        <v>1341</v>
      </c>
    </row>
    <row r="9363" spans="8:12" x14ac:dyDescent="0.25">
      <c r="H9363" t="s">
        <v>614</v>
      </c>
      <c r="I9363">
        <v>9267209</v>
      </c>
      <c r="J9363">
        <v>477169000</v>
      </c>
      <c r="K9363" t="s">
        <v>1348</v>
      </c>
      <c r="L9363" t="s">
        <v>1341</v>
      </c>
    </row>
    <row r="9364" spans="8:12" x14ac:dyDescent="0.25">
      <c r="H9364" t="s">
        <v>9646</v>
      </c>
      <c r="I9364">
        <v>9606821</v>
      </c>
      <c r="J9364">
        <v>538004384</v>
      </c>
      <c r="K9364" t="s">
        <v>1437</v>
      </c>
      <c r="L9364" t="s">
        <v>1341</v>
      </c>
    </row>
    <row r="9365" spans="8:12" x14ac:dyDescent="0.25">
      <c r="H9365" t="s">
        <v>9647</v>
      </c>
      <c r="I9365">
        <v>9218404</v>
      </c>
      <c r="J9365">
        <v>538004244</v>
      </c>
      <c r="K9365" t="s">
        <v>1437</v>
      </c>
      <c r="L9365" t="s">
        <v>1341</v>
      </c>
    </row>
    <row r="9366" spans="8:12" x14ac:dyDescent="0.25">
      <c r="H9366" t="s">
        <v>9648</v>
      </c>
      <c r="I9366">
        <v>9595890</v>
      </c>
      <c r="J9366">
        <v>538004381</v>
      </c>
      <c r="K9366" t="s">
        <v>1437</v>
      </c>
      <c r="L9366" t="s">
        <v>1341</v>
      </c>
    </row>
    <row r="9367" spans="8:12" x14ac:dyDescent="0.25">
      <c r="H9367" t="s">
        <v>9649</v>
      </c>
      <c r="I9367">
        <v>9606833</v>
      </c>
      <c r="J9367">
        <v>538004385</v>
      </c>
      <c r="K9367" t="s">
        <v>1437</v>
      </c>
      <c r="L9367" t="s">
        <v>1341</v>
      </c>
    </row>
    <row r="9368" spans="8:12" x14ac:dyDescent="0.25">
      <c r="H9368" t="s">
        <v>9650</v>
      </c>
      <c r="I9368">
        <v>9610456</v>
      </c>
      <c r="J9368">
        <v>538004386</v>
      </c>
      <c r="K9368" t="s">
        <v>1437</v>
      </c>
      <c r="L9368" t="s">
        <v>1341</v>
      </c>
    </row>
    <row r="9369" spans="8:12" x14ac:dyDescent="0.25">
      <c r="H9369" t="s">
        <v>9651</v>
      </c>
      <c r="I9369">
        <v>9610468</v>
      </c>
      <c r="J9369">
        <v>538004387</v>
      </c>
      <c r="K9369" t="s">
        <v>1437</v>
      </c>
      <c r="L9369" t="s">
        <v>1341</v>
      </c>
    </row>
    <row r="9370" spans="8:12" x14ac:dyDescent="0.25">
      <c r="H9370" t="s">
        <v>9652</v>
      </c>
      <c r="I9370">
        <v>9110896</v>
      </c>
      <c r="J9370">
        <v>314063000</v>
      </c>
      <c r="K9370" t="s">
        <v>1285</v>
      </c>
      <c r="L9370" t="s">
        <v>1341</v>
      </c>
    </row>
    <row r="9371" spans="8:12" x14ac:dyDescent="0.25">
      <c r="H9371" t="s">
        <v>9653</v>
      </c>
      <c r="I9371">
        <v>9595917</v>
      </c>
      <c r="J9371">
        <v>538004383</v>
      </c>
      <c r="K9371" t="s">
        <v>1437</v>
      </c>
      <c r="L9371" t="s">
        <v>1341</v>
      </c>
    </row>
    <row r="9372" spans="8:12" x14ac:dyDescent="0.25">
      <c r="H9372" t="s">
        <v>9654</v>
      </c>
      <c r="I9372">
        <v>9443815</v>
      </c>
      <c r="J9372">
        <v>352557000</v>
      </c>
      <c r="K9372" t="s">
        <v>1332</v>
      </c>
      <c r="L9372" t="s">
        <v>1341</v>
      </c>
    </row>
    <row r="9373" spans="8:12" x14ac:dyDescent="0.25">
      <c r="H9373" t="s">
        <v>9655</v>
      </c>
      <c r="I9373">
        <v>9595905</v>
      </c>
      <c r="J9373">
        <v>538004382</v>
      </c>
      <c r="K9373" t="s">
        <v>1437</v>
      </c>
      <c r="L9373" t="s">
        <v>1341</v>
      </c>
    </row>
    <row r="9374" spans="8:12" x14ac:dyDescent="0.25">
      <c r="H9374" t="s">
        <v>9656</v>
      </c>
      <c r="I9374">
        <v>9644495</v>
      </c>
      <c r="J9374">
        <v>538004748</v>
      </c>
      <c r="K9374" t="s">
        <v>1437</v>
      </c>
      <c r="L9374" t="s">
        <v>1341</v>
      </c>
    </row>
    <row r="9375" spans="8:12" x14ac:dyDescent="0.25">
      <c r="H9375" t="s">
        <v>9657</v>
      </c>
      <c r="I9375">
        <v>9644483</v>
      </c>
      <c r="J9375">
        <v>538004747</v>
      </c>
      <c r="K9375" t="s">
        <v>1437</v>
      </c>
      <c r="L9375" t="s">
        <v>1341</v>
      </c>
    </row>
    <row r="9376" spans="8:12" x14ac:dyDescent="0.25">
      <c r="H9376" t="s">
        <v>9658</v>
      </c>
      <c r="I9376">
        <v>9725445</v>
      </c>
      <c r="J9376">
        <v>374233000</v>
      </c>
      <c r="L9376" t="s">
        <v>1308</v>
      </c>
    </row>
    <row r="9377" spans="8:12" x14ac:dyDescent="0.25">
      <c r="H9377" t="s">
        <v>9659</v>
      </c>
      <c r="I9377">
        <v>9658977</v>
      </c>
      <c r="J9377">
        <v>538006466</v>
      </c>
      <c r="K9377" t="s">
        <v>1437</v>
      </c>
      <c r="L9377" t="s">
        <v>1308</v>
      </c>
    </row>
    <row r="9378" spans="8:12" x14ac:dyDescent="0.25">
      <c r="H9378" t="s">
        <v>9660</v>
      </c>
      <c r="I9378">
        <v>9658898</v>
      </c>
      <c r="J9378">
        <v>538004749</v>
      </c>
      <c r="K9378" t="s">
        <v>1437</v>
      </c>
      <c r="L9378" t="s">
        <v>1341</v>
      </c>
    </row>
    <row r="9379" spans="8:12" x14ac:dyDescent="0.25">
      <c r="H9379" t="s">
        <v>9661</v>
      </c>
      <c r="I9379">
        <v>9658903</v>
      </c>
      <c r="J9379">
        <v>538004750</v>
      </c>
      <c r="K9379" t="s">
        <v>1437</v>
      </c>
      <c r="L9379" t="s">
        <v>1308</v>
      </c>
    </row>
    <row r="9380" spans="8:12" x14ac:dyDescent="0.25">
      <c r="H9380" t="s">
        <v>9662</v>
      </c>
      <c r="I9380">
        <v>9205926</v>
      </c>
      <c r="J9380">
        <v>477805000</v>
      </c>
      <c r="K9380" t="s">
        <v>1348</v>
      </c>
      <c r="L9380" t="s">
        <v>1341</v>
      </c>
    </row>
    <row r="9381" spans="8:12" x14ac:dyDescent="0.25">
      <c r="H9381" t="s">
        <v>9663</v>
      </c>
      <c r="I9381">
        <v>9229972</v>
      </c>
      <c r="J9381">
        <v>538004392</v>
      </c>
      <c r="K9381" t="s">
        <v>1437</v>
      </c>
      <c r="L9381" t="s">
        <v>1341</v>
      </c>
    </row>
    <row r="9382" spans="8:12" x14ac:dyDescent="0.25">
      <c r="H9382" t="s">
        <v>615</v>
      </c>
      <c r="I9382">
        <v>9218416</v>
      </c>
      <c r="J9382">
        <v>538004245</v>
      </c>
      <c r="K9382" t="s">
        <v>1437</v>
      </c>
      <c r="L9382" t="s">
        <v>1341</v>
      </c>
    </row>
    <row r="9383" spans="8:12" x14ac:dyDescent="0.25">
      <c r="H9383" t="s">
        <v>9664</v>
      </c>
      <c r="I9383">
        <v>9476977</v>
      </c>
      <c r="J9383">
        <v>477959900</v>
      </c>
      <c r="K9383" t="s">
        <v>1348</v>
      </c>
      <c r="L9383" t="s">
        <v>1341</v>
      </c>
    </row>
    <row r="9384" spans="8:12" x14ac:dyDescent="0.25">
      <c r="H9384" t="s">
        <v>9665</v>
      </c>
      <c r="I9384">
        <v>9205897</v>
      </c>
      <c r="J9384">
        <v>477772000</v>
      </c>
      <c r="K9384" t="s">
        <v>1348</v>
      </c>
      <c r="L9384" t="s">
        <v>1341</v>
      </c>
    </row>
    <row r="9385" spans="8:12" x14ac:dyDescent="0.25">
      <c r="H9385" t="s">
        <v>9666</v>
      </c>
      <c r="I9385">
        <v>9342803</v>
      </c>
      <c r="J9385">
        <v>247255800</v>
      </c>
      <c r="K9385" t="s">
        <v>1398</v>
      </c>
      <c r="L9385" t="s">
        <v>1341</v>
      </c>
    </row>
    <row r="9386" spans="8:12" x14ac:dyDescent="0.25">
      <c r="H9386" t="s">
        <v>9666</v>
      </c>
      <c r="I9386">
        <v>9342803</v>
      </c>
      <c r="J9386">
        <v>229868000</v>
      </c>
      <c r="L9386" t="s">
        <v>1341</v>
      </c>
    </row>
    <row r="9387" spans="8:12" x14ac:dyDescent="0.25">
      <c r="H9387" t="s">
        <v>9667</v>
      </c>
      <c r="I9387">
        <v>9401817</v>
      </c>
      <c r="J9387">
        <v>354289000</v>
      </c>
      <c r="K9387" t="s">
        <v>1332</v>
      </c>
      <c r="L9387" t="s">
        <v>1341</v>
      </c>
    </row>
    <row r="9388" spans="8:12" x14ac:dyDescent="0.25">
      <c r="H9388" t="s">
        <v>9668</v>
      </c>
      <c r="I9388">
        <v>9259317</v>
      </c>
      <c r="J9388">
        <v>538090308</v>
      </c>
      <c r="K9388" t="s">
        <v>1437</v>
      </c>
      <c r="L9388" t="s">
        <v>1362</v>
      </c>
    </row>
    <row r="9389" spans="8:12" x14ac:dyDescent="0.25">
      <c r="H9389" t="s">
        <v>9669</v>
      </c>
      <c r="I9389">
        <v>7625691</v>
      </c>
      <c r="J9389">
        <v>273111100</v>
      </c>
      <c r="K9389" t="s">
        <v>1297</v>
      </c>
      <c r="L9389" t="s">
        <v>1295</v>
      </c>
    </row>
    <row r="9390" spans="8:12" x14ac:dyDescent="0.25">
      <c r="H9390" t="s">
        <v>9670</v>
      </c>
      <c r="I9390">
        <v>9115999</v>
      </c>
      <c r="J9390">
        <v>305662000</v>
      </c>
      <c r="L9390" t="s">
        <v>1295</v>
      </c>
    </row>
    <row r="9391" spans="8:12" x14ac:dyDescent="0.25">
      <c r="H9391" t="s">
        <v>9671</v>
      </c>
      <c r="I9391">
        <v>9057226</v>
      </c>
      <c r="J9391">
        <v>305210000</v>
      </c>
      <c r="L9391" t="s">
        <v>1295</v>
      </c>
    </row>
    <row r="9392" spans="8:12" x14ac:dyDescent="0.25">
      <c r="H9392" t="s">
        <v>9672</v>
      </c>
      <c r="I9392">
        <v>9155951</v>
      </c>
      <c r="J9392">
        <v>305224000</v>
      </c>
      <c r="L9392" t="s">
        <v>1295</v>
      </c>
    </row>
    <row r="9393" spans="8:12" x14ac:dyDescent="0.25">
      <c r="H9393" t="s">
        <v>9673</v>
      </c>
      <c r="I9393">
        <v>9157832</v>
      </c>
      <c r="J9393">
        <v>259506000</v>
      </c>
      <c r="K9393" t="s">
        <v>1335</v>
      </c>
      <c r="L9393" t="s">
        <v>1808</v>
      </c>
    </row>
    <row r="9394" spans="8:12" x14ac:dyDescent="0.25">
      <c r="H9394" t="s">
        <v>9674</v>
      </c>
      <c r="I9394">
        <v>9226798</v>
      </c>
      <c r="J9394">
        <v>305371000</v>
      </c>
      <c r="L9394" t="s">
        <v>1295</v>
      </c>
    </row>
    <row r="9395" spans="8:12" x14ac:dyDescent="0.25">
      <c r="H9395" t="s">
        <v>9675</v>
      </c>
      <c r="I9395">
        <v>9475909</v>
      </c>
      <c r="J9395">
        <v>565197000</v>
      </c>
      <c r="L9395" t="s">
        <v>1329</v>
      </c>
    </row>
    <row r="9396" spans="8:12" x14ac:dyDescent="0.25">
      <c r="H9396" t="s">
        <v>9676</v>
      </c>
      <c r="I9396">
        <v>9459527</v>
      </c>
      <c r="J9396">
        <v>357897000</v>
      </c>
      <c r="K9396" t="s">
        <v>1332</v>
      </c>
      <c r="L9396" t="s">
        <v>1341</v>
      </c>
    </row>
    <row r="9397" spans="8:12" x14ac:dyDescent="0.25">
      <c r="H9397" t="s">
        <v>9677</v>
      </c>
      <c r="I9397">
        <v>9346689</v>
      </c>
      <c r="J9397">
        <v>305329000</v>
      </c>
      <c r="L9397" t="s">
        <v>1295</v>
      </c>
    </row>
    <row r="9398" spans="8:12" x14ac:dyDescent="0.25">
      <c r="H9398" t="s">
        <v>9678</v>
      </c>
      <c r="I9398">
        <v>9155688</v>
      </c>
      <c r="J9398">
        <v>305009000</v>
      </c>
      <c r="L9398" t="s">
        <v>1295</v>
      </c>
    </row>
    <row r="9399" spans="8:12" x14ac:dyDescent="0.25">
      <c r="H9399" t="s">
        <v>9679</v>
      </c>
      <c r="I9399">
        <v>9557367</v>
      </c>
      <c r="J9399">
        <v>305936000</v>
      </c>
      <c r="L9399" t="s">
        <v>1295</v>
      </c>
    </row>
    <row r="9400" spans="8:12" x14ac:dyDescent="0.25">
      <c r="H9400" t="s">
        <v>9680</v>
      </c>
      <c r="I9400">
        <v>9142576</v>
      </c>
      <c r="J9400">
        <v>305094000</v>
      </c>
      <c r="L9400" t="s">
        <v>1295</v>
      </c>
    </row>
    <row r="9401" spans="8:12" x14ac:dyDescent="0.25">
      <c r="H9401" t="s">
        <v>9681</v>
      </c>
      <c r="I9401">
        <v>8222185</v>
      </c>
      <c r="J9401">
        <v>236194000</v>
      </c>
      <c r="K9401" t="s">
        <v>1383</v>
      </c>
      <c r="L9401" t="s">
        <v>1295</v>
      </c>
    </row>
    <row r="9402" spans="8:12" x14ac:dyDescent="0.25">
      <c r="H9402" t="s">
        <v>9682</v>
      </c>
      <c r="I9402">
        <v>9246267</v>
      </c>
      <c r="J9402">
        <v>304933000</v>
      </c>
      <c r="K9402" t="s">
        <v>1294</v>
      </c>
      <c r="L9402" t="s">
        <v>1295</v>
      </c>
    </row>
    <row r="9403" spans="8:12" x14ac:dyDescent="0.25">
      <c r="H9403" t="s">
        <v>9683</v>
      </c>
      <c r="I9403">
        <v>9557379</v>
      </c>
      <c r="J9403">
        <v>305937000</v>
      </c>
      <c r="L9403" t="s">
        <v>1295</v>
      </c>
    </row>
    <row r="9404" spans="8:12" x14ac:dyDescent="0.25">
      <c r="H9404" t="s">
        <v>9684</v>
      </c>
      <c r="I9404">
        <v>9556818</v>
      </c>
      <c r="J9404">
        <v>275467000</v>
      </c>
      <c r="K9404" t="s">
        <v>4905</v>
      </c>
      <c r="L9404" t="s">
        <v>1295</v>
      </c>
    </row>
    <row r="9405" spans="8:12" x14ac:dyDescent="0.25">
      <c r="H9405" t="s">
        <v>9684</v>
      </c>
      <c r="I9405">
        <v>9556818</v>
      </c>
      <c r="J9405">
        <v>255803890</v>
      </c>
      <c r="L9405" t="s">
        <v>1295</v>
      </c>
    </row>
    <row r="9406" spans="8:12" x14ac:dyDescent="0.25">
      <c r="H9406" t="s">
        <v>9685</v>
      </c>
      <c r="I9406">
        <v>9349459</v>
      </c>
      <c r="J9406">
        <v>305653000</v>
      </c>
      <c r="L9406" t="s">
        <v>1295</v>
      </c>
    </row>
    <row r="9407" spans="8:12" x14ac:dyDescent="0.25">
      <c r="H9407" t="s">
        <v>9686</v>
      </c>
      <c r="I9407">
        <v>9130212</v>
      </c>
      <c r="J9407">
        <v>236439000</v>
      </c>
      <c r="K9407" t="s">
        <v>1383</v>
      </c>
      <c r="L9407" t="s">
        <v>1295</v>
      </c>
    </row>
    <row r="9408" spans="8:12" x14ac:dyDescent="0.25">
      <c r="H9408" t="s">
        <v>9687</v>
      </c>
      <c r="I9408">
        <v>9173185</v>
      </c>
      <c r="J9408">
        <v>305182000</v>
      </c>
      <c r="L9408" t="s">
        <v>1295</v>
      </c>
    </row>
    <row r="9409" spans="8:12" x14ac:dyDescent="0.25">
      <c r="H9409" t="s">
        <v>9688</v>
      </c>
      <c r="I9409">
        <v>9252929</v>
      </c>
      <c r="J9409">
        <v>236017000</v>
      </c>
      <c r="K9409" t="s">
        <v>1383</v>
      </c>
      <c r="L9409" t="s">
        <v>1295</v>
      </c>
    </row>
    <row r="9410" spans="8:12" x14ac:dyDescent="0.25">
      <c r="H9410" t="s">
        <v>9689</v>
      </c>
      <c r="I9410">
        <v>9050125</v>
      </c>
      <c r="J9410">
        <v>305839000</v>
      </c>
      <c r="L9410" t="s">
        <v>1295</v>
      </c>
    </row>
    <row r="9411" spans="8:12" x14ac:dyDescent="0.25">
      <c r="H9411" t="s">
        <v>9690</v>
      </c>
      <c r="I9411">
        <v>9213997</v>
      </c>
      <c r="J9411">
        <v>305290000</v>
      </c>
      <c r="L9411" t="s">
        <v>1295</v>
      </c>
    </row>
    <row r="9412" spans="8:12" x14ac:dyDescent="0.25">
      <c r="H9412" t="s">
        <v>9691</v>
      </c>
      <c r="I9412">
        <v>9135731</v>
      </c>
      <c r="J9412">
        <v>305443000</v>
      </c>
      <c r="L9412" t="s">
        <v>1295</v>
      </c>
    </row>
    <row r="9413" spans="8:12" x14ac:dyDescent="0.25">
      <c r="H9413" t="s">
        <v>9692</v>
      </c>
      <c r="I9413">
        <v>9110509</v>
      </c>
      <c r="J9413">
        <v>412791000</v>
      </c>
      <c r="K9413" t="s">
        <v>1328</v>
      </c>
      <c r="L9413" t="s">
        <v>1341</v>
      </c>
    </row>
    <row r="9414" spans="8:12" x14ac:dyDescent="0.25">
      <c r="H9414" t="s">
        <v>9693</v>
      </c>
      <c r="I9414">
        <v>9435571</v>
      </c>
      <c r="J9414">
        <v>413177000</v>
      </c>
      <c r="K9414" t="s">
        <v>1328</v>
      </c>
      <c r="L9414" t="s">
        <v>1586</v>
      </c>
    </row>
    <row r="9415" spans="8:12" x14ac:dyDescent="0.25">
      <c r="H9415" t="s">
        <v>9694</v>
      </c>
      <c r="I9415">
        <v>9322449</v>
      </c>
      <c r="J9415">
        <v>477089300</v>
      </c>
      <c r="K9415" t="s">
        <v>1348</v>
      </c>
      <c r="L9415" t="s">
        <v>1362</v>
      </c>
    </row>
    <row r="9416" spans="8:12" x14ac:dyDescent="0.25">
      <c r="H9416" t="s">
        <v>9695</v>
      </c>
      <c r="I9416">
        <v>9250701</v>
      </c>
      <c r="J9416">
        <v>477849600</v>
      </c>
      <c r="K9416" t="s">
        <v>1348</v>
      </c>
      <c r="L9416" t="s">
        <v>1341</v>
      </c>
    </row>
    <row r="9417" spans="8:12" x14ac:dyDescent="0.25">
      <c r="H9417" t="s">
        <v>9696</v>
      </c>
      <c r="I9417">
        <v>9492414</v>
      </c>
      <c r="J9417">
        <v>636016815</v>
      </c>
      <c r="K9417" t="s">
        <v>1464</v>
      </c>
      <c r="L9417" t="s">
        <v>1341</v>
      </c>
    </row>
    <row r="9418" spans="8:12" x14ac:dyDescent="0.25">
      <c r="H9418" t="s">
        <v>9696</v>
      </c>
      <c r="I9418">
        <v>9492414</v>
      </c>
      <c r="J9418">
        <v>538003391</v>
      </c>
      <c r="K9418" t="s">
        <v>1437</v>
      </c>
      <c r="L9418" t="s">
        <v>1341</v>
      </c>
    </row>
    <row r="9419" spans="8:12" x14ac:dyDescent="0.25">
      <c r="H9419" t="s">
        <v>9696</v>
      </c>
      <c r="I9419">
        <v>9154139</v>
      </c>
      <c r="J9419">
        <v>352108000</v>
      </c>
      <c r="K9419" t="s">
        <v>1332</v>
      </c>
      <c r="L9419" t="s">
        <v>1341</v>
      </c>
    </row>
    <row r="9420" spans="8:12" x14ac:dyDescent="0.25">
      <c r="H9420" t="s">
        <v>9697</v>
      </c>
      <c r="I9420">
        <v>9614309</v>
      </c>
      <c r="J9420">
        <v>351606000</v>
      </c>
      <c r="K9420" t="s">
        <v>1332</v>
      </c>
      <c r="L9420" t="s">
        <v>1295</v>
      </c>
    </row>
    <row r="9421" spans="8:12" x14ac:dyDescent="0.25">
      <c r="H9421" t="s">
        <v>9698</v>
      </c>
      <c r="I9421">
        <v>9488188</v>
      </c>
      <c r="J9421">
        <v>249274000</v>
      </c>
      <c r="K9421" t="s">
        <v>1340</v>
      </c>
      <c r="L9421" t="s">
        <v>1308</v>
      </c>
    </row>
    <row r="9422" spans="8:12" x14ac:dyDescent="0.25">
      <c r="H9422" t="s">
        <v>9699</v>
      </c>
      <c r="I9422">
        <v>9437971</v>
      </c>
      <c r="J9422">
        <v>565744000</v>
      </c>
      <c r="L9422" t="s">
        <v>1362</v>
      </c>
    </row>
    <row r="9423" spans="8:12" x14ac:dyDescent="0.25">
      <c r="H9423" t="s">
        <v>9700</v>
      </c>
      <c r="I9423">
        <v>9350771</v>
      </c>
      <c r="J9423">
        <v>235012220</v>
      </c>
      <c r="K9423" t="s">
        <v>1558</v>
      </c>
      <c r="L9423" t="s">
        <v>1295</v>
      </c>
    </row>
    <row r="9424" spans="8:12" x14ac:dyDescent="0.25">
      <c r="H9424" t="s">
        <v>9701</v>
      </c>
      <c r="I9424">
        <v>9359600</v>
      </c>
      <c r="J9424">
        <v>565631000</v>
      </c>
      <c r="L9424" t="s">
        <v>1326</v>
      </c>
    </row>
    <row r="9425" spans="8:12" x14ac:dyDescent="0.25">
      <c r="H9425" t="s">
        <v>9702</v>
      </c>
      <c r="I9425">
        <v>9056923</v>
      </c>
      <c r="J9425">
        <v>412202000</v>
      </c>
      <c r="K9425" t="s">
        <v>1328</v>
      </c>
      <c r="L9425" t="s">
        <v>1341</v>
      </c>
    </row>
    <row r="9426" spans="8:12" x14ac:dyDescent="0.25">
      <c r="H9426" t="s">
        <v>9703</v>
      </c>
      <c r="I9426">
        <v>9581057</v>
      </c>
      <c r="J9426">
        <v>355805000</v>
      </c>
      <c r="K9426" t="s">
        <v>1332</v>
      </c>
      <c r="L9426" t="s">
        <v>1341</v>
      </c>
    </row>
    <row r="9427" spans="8:12" x14ac:dyDescent="0.25">
      <c r="H9427" t="s">
        <v>9704</v>
      </c>
      <c r="I9427">
        <v>8658499</v>
      </c>
      <c r="J9427">
        <v>312709000</v>
      </c>
      <c r="K9427" t="s">
        <v>1379</v>
      </c>
      <c r="L9427" t="s">
        <v>1295</v>
      </c>
    </row>
    <row r="9428" spans="8:12" x14ac:dyDescent="0.25">
      <c r="H9428" t="s">
        <v>9704</v>
      </c>
      <c r="I9428">
        <v>8658499</v>
      </c>
      <c r="J9428">
        <v>312403000</v>
      </c>
      <c r="K9428" t="s">
        <v>1379</v>
      </c>
      <c r="L9428" t="s">
        <v>1295</v>
      </c>
    </row>
    <row r="9429" spans="8:12" x14ac:dyDescent="0.25">
      <c r="H9429" t="s">
        <v>195</v>
      </c>
      <c r="I9429">
        <v>9727637</v>
      </c>
      <c r="J9429">
        <v>477684100</v>
      </c>
      <c r="K9429" t="s">
        <v>1348</v>
      </c>
      <c r="L9429" t="s">
        <v>1308</v>
      </c>
    </row>
    <row r="9430" spans="8:12" x14ac:dyDescent="0.25">
      <c r="H9430" t="s">
        <v>9705</v>
      </c>
      <c r="I9430">
        <v>9097551</v>
      </c>
      <c r="J9430">
        <v>412750680</v>
      </c>
      <c r="K9430" t="s">
        <v>1328</v>
      </c>
      <c r="L9430" t="s">
        <v>1412</v>
      </c>
    </row>
    <row r="9431" spans="8:12" x14ac:dyDescent="0.25">
      <c r="H9431" t="s">
        <v>9706</v>
      </c>
      <c r="I9431">
        <v>9626352</v>
      </c>
      <c r="J9431">
        <v>413444410</v>
      </c>
      <c r="K9431" t="s">
        <v>1328</v>
      </c>
      <c r="L9431" t="s">
        <v>1313</v>
      </c>
    </row>
    <row r="9432" spans="8:12" x14ac:dyDescent="0.25">
      <c r="H9432" t="s">
        <v>9707</v>
      </c>
      <c r="I9432">
        <v>9626297</v>
      </c>
      <c r="J9432">
        <v>413444420</v>
      </c>
      <c r="K9432" t="s">
        <v>1328</v>
      </c>
      <c r="L9432" t="s">
        <v>1412</v>
      </c>
    </row>
    <row r="9433" spans="8:12" x14ac:dyDescent="0.25">
      <c r="H9433" t="s">
        <v>9708</v>
      </c>
      <c r="I9433">
        <v>9626340</v>
      </c>
      <c r="J9433">
        <v>413444430</v>
      </c>
      <c r="K9433" t="s">
        <v>1328</v>
      </c>
      <c r="L9433" t="s">
        <v>1326</v>
      </c>
    </row>
    <row r="9434" spans="8:12" x14ac:dyDescent="0.25">
      <c r="H9434" t="s">
        <v>9709</v>
      </c>
      <c r="I9434">
        <v>9536090</v>
      </c>
      <c r="J9434">
        <v>413601000</v>
      </c>
      <c r="K9434" t="s">
        <v>1328</v>
      </c>
      <c r="L9434" t="s">
        <v>1326</v>
      </c>
    </row>
    <row r="9435" spans="8:12" x14ac:dyDescent="0.25">
      <c r="H9435" t="s">
        <v>9710</v>
      </c>
      <c r="I9435">
        <v>9537680</v>
      </c>
      <c r="J9435">
        <v>413602000</v>
      </c>
      <c r="K9435" t="s">
        <v>1328</v>
      </c>
      <c r="L9435" t="s">
        <v>1313</v>
      </c>
    </row>
    <row r="9436" spans="8:12" x14ac:dyDescent="0.25">
      <c r="H9436" t="s">
        <v>9711</v>
      </c>
      <c r="I9436">
        <v>9557850</v>
      </c>
      <c r="J9436">
        <v>413764000</v>
      </c>
      <c r="K9436" t="s">
        <v>1328</v>
      </c>
      <c r="L9436" t="s">
        <v>1395</v>
      </c>
    </row>
    <row r="9437" spans="8:12" x14ac:dyDescent="0.25">
      <c r="H9437" t="s">
        <v>9712</v>
      </c>
      <c r="I9437">
        <v>9548988</v>
      </c>
      <c r="J9437">
        <v>413765000</v>
      </c>
      <c r="K9437" t="s">
        <v>1328</v>
      </c>
      <c r="L9437" t="s">
        <v>1313</v>
      </c>
    </row>
    <row r="9438" spans="8:12" x14ac:dyDescent="0.25">
      <c r="H9438" t="s">
        <v>9713</v>
      </c>
      <c r="I9438">
        <v>9563639</v>
      </c>
      <c r="J9438">
        <v>413464380</v>
      </c>
      <c r="K9438" t="s">
        <v>1328</v>
      </c>
      <c r="L9438" t="s">
        <v>1586</v>
      </c>
    </row>
    <row r="9439" spans="8:12" x14ac:dyDescent="0.25">
      <c r="H9439" t="s">
        <v>9714</v>
      </c>
      <c r="I9439">
        <v>9582582</v>
      </c>
      <c r="J9439">
        <v>413464980</v>
      </c>
      <c r="K9439" t="s">
        <v>1328</v>
      </c>
      <c r="L9439" t="s">
        <v>1313</v>
      </c>
    </row>
    <row r="9440" spans="8:12" x14ac:dyDescent="0.25">
      <c r="H9440" t="s">
        <v>9715</v>
      </c>
      <c r="I9440">
        <v>9578373</v>
      </c>
      <c r="J9440">
        <v>412473490</v>
      </c>
      <c r="K9440" t="s">
        <v>1328</v>
      </c>
      <c r="L9440" t="s">
        <v>1326</v>
      </c>
    </row>
    <row r="9441" spans="8:12" x14ac:dyDescent="0.25">
      <c r="H9441" t="s">
        <v>9716</v>
      </c>
      <c r="I9441">
        <v>9594688</v>
      </c>
      <c r="J9441">
        <v>413466780</v>
      </c>
      <c r="K9441" t="s">
        <v>1328</v>
      </c>
      <c r="L9441" t="s">
        <v>1313</v>
      </c>
    </row>
    <row r="9442" spans="8:12" x14ac:dyDescent="0.25">
      <c r="H9442" t="s">
        <v>9717</v>
      </c>
      <c r="I9442">
        <v>9617557</v>
      </c>
      <c r="J9442">
        <v>413470050</v>
      </c>
      <c r="K9442" t="s">
        <v>1328</v>
      </c>
      <c r="L9442" t="s">
        <v>2037</v>
      </c>
    </row>
    <row r="9443" spans="8:12" x14ac:dyDescent="0.25">
      <c r="H9443" t="s">
        <v>9718</v>
      </c>
      <c r="I9443">
        <v>9618422</v>
      </c>
      <c r="J9443">
        <v>413468760</v>
      </c>
      <c r="K9443" t="s">
        <v>1328</v>
      </c>
      <c r="L9443" t="s">
        <v>1313</v>
      </c>
    </row>
    <row r="9444" spans="8:12" x14ac:dyDescent="0.25">
      <c r="H9444" t="s">
        <v>9719</v>
      </c>
      <c r="I9444">
        <v>9637387</v>
      </c>
      <c r="J9444">
        <v>413470640</v>
      </c>
      <c r="K9444" t="s">
        <v>1328</v>
      </c>
      <c r="L9444" t="s">
        <v>1586</v>
      </c>
    </row>
    <row r="9445" spans="8:12" x14ac:dyDescent="0.25">
      <c r="H9445" t="s">
        <v>9720</v>
      </c>
      <c r="I9445">
        <v>9650236</v>
      </c>
      <c r="J9445">
        <v>413471590</v>
      </c>
      <c r="K9445" t="s">
        <v>1328</v>
      </c>
      <c r="L9445" t="s">
        <v>1395</v>
      </c>
    </row>
    <row r="9446" spans="8:12" x14ac:dyDescent="0.25">
      <c r="H9446" t="s">
        <v>9721</v>
      </c>
      <c r="I9446">
        <v>9660815</v>
      </c>
      <c r="J9446">
        <v>413472650</v>
      </c>
      <c r="K9446" t="s">
        <v>1328</v>
      </c>
      <c r="L9446" t="s">
        <v>1313</v>
      </c>
    </row>
    <row r="9447" spans="8:12" x14ac:dyDescent="0.25">
      <c r="H9447" t="s">
        <v>9722</v>
      </c>
      <c r="I9447">
        <v>9660803</v>
      </c>
      <c r="J9447">
        <v>413472660</v>
      </c>
      <c r="K9447" t="s">
        <v>1328</v>
      </c>
      <c r="L9447" t="s">
        <v>1313</v>
      </c>
    </row>
    <row r="9448" spans="8:12" x14ac:dyDescent="0.25">
      <c r="H9448" t="s">
        <v>9723</v>
      </c>
      <c r="I9448">
        <v>9638264</v>
      </c>
      <c r="J9448">
        <v>413471840</v>
      </c>
      <c r="K9448" t="s">
        <v>1328</v>
      </c>
      <c r="L9448" t="s">
        <v>1326</v>
      </c>
    </row>
    <row r="9449" spans="8:12" x14ac:dyDescent="0.25">
      <c r="H9449" t="s">
        <v>9724</v>
      </c>
      <c r="I9449">
        <v>9639402</v>
      </c>
      <c r="J9449">
        <v>412477090</v>
      </c>
      <c r="K9449" t="s">
        <v>1328</v>
      </c>
      <c r="L9449" t="s">
        <v>1313</v>
      </c>
    </row>
    <row r="9450" spans="8:12" x14ac:dyDescent="0.25">
      <c r="H9450" t="s">
        <v>9725</v>
      </c>
      <c r="I9450">
        <v>9672478</v>
      </c>
      <c r="J9450">
        <v>412477110</v>
      </c>
      <c r="K9450" t="s">
        <v>1328</v>
      </c>
      <c r="L9450" t="s">
        <v>1313</v>
      </c>
    </row>
    <row r="9451" spans="8:12" x14ac:dyDescent="0.25">
      <c r="H9451" t="s">
        <v>9726</v>
      </c>
      <c r="I9451">
        <v>9689029</v>
      </c>
      <c r="J9451">
        <v>413476040</v>
      </c>
      <c r="K9451" t="s">
        <v>1328</v>
      </c>
      <c r="L9451" t="s">
        <v>1313</v>
      </c>
    </row>
    <row r="9452" spans="8:12" x14ac:dyDescent="0.25">
      <c r="H9452" t="s">
        <v>9727</v>
      </c>
      <c r="I9452">
        <v>8977053</v>
      </c>
      <c r="J9452">
        <v>413700830</v>
      </c>
      <c r="K9452" t="s">
        <v>1328</v>
      </c>
      <c r="L9452" t="s">
        <v>1308</v>
      </c>
    </row>
    <row r="9453" spans="8:12" x14ac:dyDescent="0.25">
      <c r="H9453" t="s">
        <v>9728</v>
      </c>
      <c r="I9453">
        <v>8833673</v>
      </c>
      <c r="J9453">
        <v>413700050</v>
      </c>
      <c r="K9453" t="s">
        <v>1328</v>
      </c>
      <c r="L9453" t="s">
        <v>1308</v>
      </c>
    </row>
    <row r="9454" spans="8:12" x14ac:dyDescent="0.25">
      <c r="H9454" t="s">
        <v>9729</v>
      </c>
      <c r="I9454">
        <v>9485564</v>
      </c>
      <c r="J9454">
        <v>412470820</v>
      </c>
      <c r="K9454" t="s">
        <v>1328</v>
      </c>
      <c r="L9454" t="s">
        <v>2037</v>
      </c>
    </row>
    <row r="9455" spans="8:12" x14ac:dyDescent="0.25">
      <c r="H9455" t="s">
        <v>9730</v>
      </c>
      <c r="I9455">
        <v>9485576</v>
      </c>
      <c r="J9455">
        <v>412470830</v>
      </c>
      <c r="K9455" t="s">
        <v>1328</v>
      </c>
      <c r="L9455" t="s">
        <v>1412</v>
      </c>
    </row>
    <row r="9456" spans="8:12" x14ac:dyDescent="0.25">
      <c r="H9456" t="s">
        <v>9731</v>
      </c>
      <c r="I9456">
        <v>9653850</v>
      </c>
      <c r="J9456">
        <v>477319200</v>
      </c>
      <c r="K9456" t="s">
        <v>1348</v>
      </c>
      <c r="L9456" t="s">
        <v>1308</v>
      </c>
    </row>
    <row r="9457" spans="8:12" x14ac:dyDescent="0.25">
      <c r="H9457" t="s">
        <v>9732</v>
      </c>
      <c r="I9457">
        <v>9764520</v>
      </c>
      <c r="J9457">
        <v>477900100</v>
      </c>
      <c r="K9457" t="s">
        <v>1348</v>
      </c>
      <c r="L9457" t="s">
        <v>1329</v>
      </c>
    </row>
    <row r="9458" spans="8:12" x14ac:dyDescent="0.25">
      <c r="H9458" t="s">
        <v>616</v>
      </c>
      <c r="I9458">
        <v>9576806</v>
      </c>
      <c r="J9458">
        <v>414715000</v>
      </c>
      <c r="L9458" t="s">
        <v>1308</v>
      </c>
    </row>
    <row r="9459" spans="8:12" x14ac:dyDescent="0.25">
      <c r="H9459" t="s">
        <v>9733</v>
      </c>
      <c r="I9459">
        <v>9416757</v>
      </c>
      <c r="J9459">
        <v>477225500</v>
      </c>
      <c r="K9459" t="s">
        <v>1348</v>
      </c>
      <c r="L9459" t="s">
        <v>1295</v>
      </c>
    </row>
    <row r="9460" spans="8:12" x14ac:dyDescent="0.25">
      <c r="H9460" t="s">
        <v>9734</v>
      </c>
      <c r="I9460">
        <v>9312614</v>
      </c>
      <c r="J9460">
        <v>413156000</v>
      </c>
      <c r="K9460" t="s">
        <v>1328</v>
      </c>
      <c r="L9460" t="s">
        <v>1362</v>
      </c>
    </row>
    <row r="9461" spans="8:12" x14ac:dyDescent="0.25">
      <c r="H9461" t="s">
        <v>9735</v>
      </c>
      <c r="I9461">
        <v>8400610</v>
      </c>
      <c r="J9461">
        <v>412273000</v>
      </c>
      <c r="L9461" t="s">
        <v>1295</v>
      </c>
    </row>
    <row r="9462" spans="8:12" x14ac:dyDescent="0.25">
      <c r="H9462" t="s">
        <v>9736</v>
      </c>
      <c r="I9462">
        <v>9055993</v>
      </c>
      <c r="J9462">
        <v>412008000</v>
      </c>
      <c r="K9462" t="s">
        <v>1328</v>
      </c>
      <c r="L9462" t="s">
        <v>1341</v>
      </c>
    </row>
    <row r="9463" spans="8:12" x14ac:dyDescent="0.25">
      <c r="H9463" t="s">
        <v>9737</v>
      </c>
      <c r="I9463">
        <v>9109005</v>
      </c>
      <c r="J9463">
        <v>413700890</v>
      </c>
      <c r="K9463" t="s">
        <v>1328</v>
      </c>
      <c r="L9463" t="s">
        <v>1308</v>
      </c>
    </row>
    <row r="9464" spans="8:12" x14ac:dyDescent="0.25">
      <c r="H9464" t="s">
        <v>9738</v>
      </c>
      <c r="I9464">
        <v>9588976</v>
      </c>
      <c r="J9464">
        <v>477325100</v>
      </c>
      <c r="K9464" t="s">
        <v>1348</v>
      </c>
      <c r="L9464" t="s">
        <v>1313</v>
      </c>
    </row>
    <row r="9465" spans="8:12" x14ac:dyDescent="0.25">
      <c r="H9465" t="s">
        <v>9739</v>
      </c>
      <c r="I9465">
        <v>9613408</v>
      </c>
      <c r="J9465">
        <v>412764870</v>
      </c>
      <c r="K9465" t="s">
        <v>1328</v>
      </c>
      <c r="L9465" t="s">
        <v>1313</v>
      </c>
    </row>
    <row r="9466" spans="8:12" x14ac:dyDescent="0.25">
      <c r="H9466" t="s">
        <v>9740</v>
      </c>
      <c r="I9466">
        <v>9629354</v>
      </c>
      <c r="J9466">
        <v>413445680</v>
      </c>
      <c r="K9466" t="s">
        <v>1328</v>
      </c>
      <c r="L9466" t="s">
        <v>1313</v>
      </c>
    </row>
    <row r="9467" spans="8:12" x14ac:dyDescent="0.25">
      <c r="H9467" t="s">
        <v>9741</v>
      </c>
      <c r="I9467">
        <v>9146091</v>
      </c>
      <c r="J9467">
        <v>356588000</v>
      </c>
      <c r="K9467" t="s">
        <v>1332</v>
      </c>
      <c r="L9467" t="s">
        <v>1295</v>
      </c>
    </row>
    <row r="9468" spans="8:12" x14ac:dyDescent="0.25">
      <c r="H9468" t="s">
        <v>9742</v>
      </c>
      <c r="I9468">
        <v>9209192</v>
      </c>
      <c r="J9468">
        <v>413784000</v>
      </c>
      <c r="K9468" t="s">
        <v>1328</v>
      </c>
      <c r="L9468" t="s">
        <v>1341</v>
      </c>
    </row>
    <row r="9469" spans="8:12" x14ac:dyDescent="0.25">
      <c r="H9469" t="s">
        <v>9743</v>
      </c>
      <c r="I9469">
        <v>9568158</v>
      </c>
      <c r="J9469">
        <v>413901000</v>
      </c>
      <c r="K9469" t="s">
        <v>1328</v>
      </c>
      <c r="L9469" t="s">
        <v>1326</v>
      </c>
    </row>
    <row r="9470" spans="8:12" x14ac:dyDescent="0.25">
      <c r="H9470" t="s">
        <v>9744</v>
      </c>
      <c r="I9470">
        <v>9582594</v>
      </c>
      <c r="J9470">
        <v>413465180</v>
      </c>
      <c r="K9470" t="s">
        <v>1328</v>
      </c>
      <c r="L9470" t="s">
        <v>1313</v>
      </c>
    </row>
    <row r="9471" spans="8:12" x14ac:dyDescent="0.25">
      <c r="H9471" t="s">
        <v>9745</v>
      </c>
      <c r="I9471">
        <v>9604574</v>
      </c>
      <c r="J9471">
        <v>413466410</v>
      </c>
      <c r="K9471" t="s">
        <v>1328</v>
      </c>
      <c r="L9471" t="s">
        <v>1395</v>
      </c>
    </row>
    <row r="9472" spans="8:12" x14ac:dyDescent="0.25">
      <c r="H9472" t="s">
        <v>9746</v>
      </c>
      <c r="I9472">
        <v>9137624</v>
      </c>
      <c r="J9472">
        <v>351677000</v>
      </c>
      <c r="K9472" t="s">
        <v>1332</v>
      </c>
      <c r="L9472" t="s">
        <v>1341</v>
      </c>
    </row>
    <row r="9473" spans="8:12" x14ac:dyDescent="0.25">
      <c r="H9473" t="s">
        <v>9747</v>
      </c>
      <c r="I9473">
        <v>9041019</v>
      </c>
      <c r="J9473">
        <v>351512000</v>
      </c>
      <c r="K9473" t="s">
        <v>1332</v>
      </c>
      <c r="L9473" t="s">
        <v>1341</v>
      </c>
    </row>
    <row r="9474" spans="8:12" x14ac:dyDescent="0.25">
      <c r="H9474" t="s">
        <v>9748</v>
      </c>
      <c r="I9474">
        <v>9010735</v>
      </c>
      <c r="J9474">
        <v>354452000</v>
      </c>
      <c r="K9474" t="s">
        <v>1332</v>
      </c>
      <c r="L9474" t="s">
        <v>1341</v>
      </c>
    </row>
    <row r="9475" spans="8:12" x14ac:dyDescent="0.25">
      <c r="H9475" t="s">
        <v>9749</v>
      </c>
      <c r="I9475">
        <v>9041021</v>
      </c>
      <c r="J9475">
        <v>372033000</v>
      </c>
      <c r="L9475" t="s">
        <v>1341</v>
      </c>
    </row>
    <row r="9476" spans="8:12" x14ac:dyDescent="0.25">
      <c r="H9476" t="s">
        <v>9750</v>
      </c>
      <c r="I9476">
        <v>9690884</v>
      </c>
      <c r="J9476">
        <v>565831000</v>
      </c>
      <c r="L9476" t="s">
        <v>1308</v>
      </c>
    </row>
    <row r="9477" spans="8:12" x14ac:dyDescent="0.25">
      <c r="H9477" t="s">
        <v>9751</v>
      </c>
      <c r="I9477">
        <v>9690896</v>
      </c>
      <c r="J9477">
        <v>566288000</v>
      </c>
      <c r="L9477" t="s">
        <v>1308</v>
      </c>
    </row>
    <row r="9478" spans="8:12" x14ac:dyDescent="0.25">
      <c r="H9478" t="s">
        <v>9752</v>
      </c>
      <c r="I9478">
        <v>9343558</v>
      </c>
      <c r="J9478">
        <v>354892000</v>
      </c>
      <c r="K9478" t="s">
        <v>1332</v>
      </c>
      <c r="L9478" t="s">
        <v>1341</v>
      </c>
    </row>
    <row r="9479" spans="8:12" x14ac:dyDescent="0.25">
      <c r="H9479" t="s">
        <v>9753</v>
      </c>
      <c r="I9479">
        <v>9020053</v>
      </c>
      <c r="J9479">
        <v>515874000</v>
      </c>
      <c r="K9479" t="s">
        <v>1406</v>
      </c>
      <c r="L9479" t="s">
        <v>1308</v>
      </c>
    </row>
    <row r="9480" spans="8:12" x14ac:dyDescent="0.25">
      <c r="H9480" t="s">
        <v>9754</v>
      </c>
      <c r="I9480">
        <v>9546162</v>
      </c>
      <c r="J9480">
        <v>412358270</v>
      </c>
      <c r="K9480" t="s">
        <v>1328</v>
      </c>
      <c r="L9480" t="s">
        <v>1313</v>
      </c>
    </row>
    <row r="9481" spans="8:12" x14ac:dyDescent="0.25">
      <c r="H9481" t="s">
        <v>9755</v>
      </c>
      <c r="I9481">
        <v>9620267</v>
      </c>
      <c r="J9481">
        <v>273351850</v>
      </c>
      <c r="K9481" t="s">
        <v>1297</v>
      </c>
      <c r="L9481" t="s">
        <v>1494</v>
      </c>
    </row>
    <row r="9482" spans="8:12" x14ac:dyDescent="0.25">
      <c r="H9482" t="s">
        <v>9756</v>
      </c>
      <c r="I9482">
        <v>9390331</v>
      </c>
      <c r="J9482">
        <v>249128000</v>
      </c>
      <c r="K9482" t="s">
        <v>1340</v>
      </c>
      <c r="L9482" t="s">
        <v>1326</v>
      </c>
    </row>
    <row r="9483" spans="8:12" x14ac:dyDescent="0.25">
      <c r="H9483" t="s">
        <v>9757</v>
      </c>
      <c r="I9483">
        <v>9268887</v>
      </c>
      <c r="J9483">
        <v>246188000</v>
      </c>
      <c r="K9483" t="s">
        <v>1387</v>
      </c>
      <c r="L9483" t="s">
        <v>1295</v>
      </c>
    </row>
    <row r="9484" spans="8:12" x14ac:dyDescent="0.25">
      <c r="H9484" t="s">
        <v>9758</v>
      </c>
      <c r="I9484">
        <v>9358498</v>
      </c>
      <c r="J9484">
        <v>256453000</v>
      </c>
      <c r="K9484" t="s">
        <v>1340</v>
      </c>
      <c r="L9484" t="s">
        <v>1326</v>
      </c>
    </row>
    <row r="9485" spans="8:12" x14ac:dyDescent="0.25">
      <c r="H9485" t="s">
        <v>9759</v>
      </c>
      <c r="I9485">
        <v>9013426</v>
      </c>
      <c r="J9485">
        <v>373525000</v>
      </c>
      <c r="L9485" t="s">
        <v>1326</v>
      </c>
    </row>
    <row r="9486" spans="8:12" x14ac:dyDescent="0.25">
      <c r="H9486" t="s">
        <v>9760</v>
      </c>
      <c r="I9486">
        <v>9282039</v>
      </c>
      <c r="J9486">
        <v>272888500</v>
      </c>
      <c r="K9486" t="s">
        <v>1635</v>
      </c>
      <c r="L9486" t="s">
        <v>3267</v>
      </c>
    </row>
    <row r="9487" spans="8:12" x14ac:dyDescent="0.25">
      <c r="H9487" t="s">
        <v>9761</v>
      </c>
      <c r="I9487">
        <v>9094157</v>
      </c>
      <c r="J9487">
        <v>312290000</v>
      </c>
      <c r="K9487" t="s">
        <v>1379</v>
      </c>
      <c r="L9487" t="s">
        <v>1295</v>
      </c>
    </row>
    <row r="9488" spans="8:12" x14ac:dyDescent="0.25">
      <c r="H9488" t="s">
        <v>9762</v>
      </c>
      <c r="I9488">
        <v>9662849</v>
      </c>
      <c r="J9488">
        <v>477995263</v>
      </c>
      <c r="K9488" t="s">
        <v>1348</v>
      </c>
      <c r="L9488" t="s">
        <v>1362</v>
      </c>
    </row>
    <row r="9489" spans="8:12" x14ac:dyDescent="0.25">
      <c r="H9489" t="s">
        <v>9763</v>
      </c>
      <c r="I9489">
        <v>8876120</v>
      </c>
      <c r="J9489">
        <v>477995120</v>
      </c>
      <c r="K9489" t="s">
        <v>1348</v>
      </c>
      <c r="L9489" t="s">
        <v>1313</v>
      </c>
    </row>
    <row r="9490" spans="8:12" x14ac:dyDescent="0.25">
      <c r="H9490" t="s">
        <v>9764</v>
      </c>
      <c r="I9490">
        <v>9680865</v>
      </c>
      <c r="J9490">
        <v>911100000</v>
      </c>
      <c r="L9490" t="s">
        <v>1313</v>
      </c>
    </row>
    <row r="9491" spans="8:12" x14ac:dyDescent="0.25">
      <c r="H9491" t="s">
        <v>9764</v>
      </c>
      <c r="I9491">
        <v>9680865</v>
      </c>
      <c r="J9491">
        <v>477995381</v>
      </c>
      <c r="K9491" t="s">
        <v>1348</v>
      </c>
      <c r="L9491" t="s">
        <v>1313</v>
      </c>
    </row>
    <row r="9492" spans="8:12" x14ac:dyDescent="0.25">
      <c r="H9492" t="s">
        <v>9765</v>
      </c>
      <c r="I9492">
        <v>9071636</v>
      </c>
      <c r="J9492">
        <v>518100056</v>
      </c>
      <c r="K9492" t="s">
        <v>1595</v>
      </c>
      <c r="L9492" t="s">
        <v>1295</v>
      </c>
    </row>
    <row r="9493" spans="8:12" x14ac:dyDescent="0.25">
      <c r="H9493" t="s">
        <v>9765</v>
      </c>
      <c r="I9493">
        <v>9071636</v>
      </c>
      <c r="J9493">
        <v>271000396</v>
      </c>
      <c r="K9493" t="s">
        <v>1373</v>
      </c>
      <c r="L9493" t="s">
        <v>1295</v>
      </c>
    </row>
    <row r="9494" spans="8:12" x14ac:dyDescent="0.25">
      <c r="H9494" t="s">
        <v>9766</v>
      </c>
      <c r="I9494">
        <v>9649067</v>
      </c>
      <c r="J9494">
        <v>566630000</v>
      </c>
      <c r="L9494" t="s">
        <v>1362</v>
      </c>
    </row>
    <row r="9495" spans="8:12" x14ac:dyDescent="0.25">
      <c r="H9495" t="s">
        <v>9767</v>
      </c>
      <c r="I9495">
        <v>9223992</v>
      </c>
      <c r="J9495">
        <v>257398000</v>
      </c>
      <c r="K9495" t="s">
        <v>1335</v>
      </c>
      <c r="L9495" t="s">
        <v>1341</v>
      </c>
    </row>
    <row r="9496" spans="8:12" x14ac:dyDescent="0.25">
      <c r="H9496" t="s">
        <v>9768</v>
      </c>
      <c r="I9496">
        <v>9353620</v>
      </c>
      <c r="J9496">
        <v>256296000</v>
      </c>
      <c r="K9496" t="s">
        <v>1340</v>
      </c>
      <c r="L9496" t="s">
        <v>1341</v>
      </c>
    </row>
    <row r="9497" spans="8:12" x14ac:dyDescent="0.25">
      <c r="H9497" t="s">
        <v>9769</v>
      </c>
      <c r="I9497">
        <v>9235359</v>
      </c>
      <c r="J9497">
        <v>636092009</v>
      </c>
      <c r="K9497" t="s">
        <v>1464</v>
      </c>
      <c r="L9497" t="s">
        <v>1295</v>
      </c>
    </row>
    <row r="9498" spans="8:12" x14ac:dyDescent="0.25">
      <c r="H9498" t="s">
        <v>9769</v>
      </c>
      <c r="I9498">
        <v>9009970</v>
      </c>
      <c r="J9498">
        <v>564293000</v>
      </c>
      <c r="K9498" t="s">
        <v>1441</v>
      </c>
      <c r="L9498" t="s">
        <v>1362</v>
      </c>
    </row>
    <row r="9499" spans="8:12" x14ac:dyDescent="0.25">
      <c r="H9499" t="s">
        <v>9769</v>
      </c>
      <c r="I9499">
        <v>9578098</v>
      </c>
      <c r="J9499">
        <v>247269600</v>
      </c>
      <c r="K9499" t="s">
        <v>1398</v>
      </c>
      <c r="L9499" t="s">
        <v>1329</v>
      </c>
    </row>
    <row r="9500" spans="8:12" x14ac:dyDescent="0.25">
      <c r="H9500" t="s">
        <v>9770</v>
      </c>
      <c r="I9500">
        <v>9502441</v>
      </c>
      <c r="J9500">
        <v>636014263</v>
      </c>
      <c r="K9500" t="s">
        <v>1464</v>
      </c>
      <c r="L9500" t="s">
        <v>1326</v>
      </c>
    </row>
    <row r="9501" spans="8:12" x14ac:dyDescent="0.25">
      <c r="H9501" t="s">
        <v>9771</v>
      </c>
      <c r="I9501">
        <v>9105633</v>
      </c>
      <c r="J9501">
        <v>636016065</v>
      </c>
      <c r="K9501" t="s">
        <v>1464</v>
      </c>
      <c r="L9501" t="s">
        <v>1341</v>
      </c>
    </row>
    <row r="9502" spans="8:12" x14ac:dyDescent="0.25">
      <c r="H9502" t="s">
        <v>9772</v>
      </c>
      <c r="I9502">
        <v>9005730</v>
      </c>
      <c r="J9502">
        <v>314415000</v>
      </c>
      <c r="K9502" t="s">
        <v>1285</v>
      </c>
      <c r="L9502" t="s">
        <v>1295</v>
      </c>
    </row>
    <row r="9503" spans="8:12" x14ac:dyDescent="0.25">
      <c r="H9503" t="s">
        <v>9773</v>
      </c>
      <c r="I9503">
        <v>9617911</v>
      </c>
      <c r="J9503">
        <v>431003033</v>
      </c>
      <c r="K9503" t="s">
        <v>1368</v>
      </c>
      <c r="L9503" t="s">
        <v>1308</v>
      </c>
    </row>
    <row r="9504" spans="8:12" x14ac:dyDescent="0.25">
      <c r="H9504" t="s">
        <v>9774</v>
      </c>
      <c r="I9504">
        <v>8417962</v>
      </c>
      <c r="J9504">
        <v>572634210</v>
      </c>
      <c r="K9504" t="s">
        <v>1575</v>
      </c>
      <c r="L9504" t="s">
        <v>1341</v>
      </c>
    </row>
    <row r="9505" spans="8:12" x14ac:dyDescent="0.25">
      <c r="H9505" t="s">
        <v>9775</v>
      </c>
      <c r="I9505">
        <v>8959556</v>
      </c>
      <c r="J9505">
        <v>247073100</v>
      </c>
      <c r="K9505" t="s">
        <v>1398</v>
      </c>
      <c r="L9505" t="s">
        <v>1560</v>
      </c>
    </row>
    <row r="9506" spans="8:12" x14ac:dyDescent="0.25">
      <c r="H9506" t="s">
        <v>9776</v>
      </c>
      <c r="I9506">
        <v>8228359</v>
      </c>
      <c r="J9506">
        <v>538002785</v>
      </c>
      <c r="K9506" t="s">
        <v>1437</v>
      </c>
      <c r="L9506" t="s">
        <v>1614</v>
      </c>
    </row>
    <row r="9507" spans="8:12" x14ac:dyDescent="0.25">
      <c r="H9507" t="s">
        <v>9777</v>
      </c>
      <c r="I9507">
        <v>9004487</v>
      </c>
      <c r="J9507">
        <v>273350390</v>
      </c>
      <c r="K9507" t="s">
        <v>1297</v>
      </c>
      <c r="L9507" t="s">
        <v>1295</v>
      </c>
    </row>
    <row r="9508" spans="8:12" x14ac:dyDescent="0.25">
      <c r="H9508" t="s">
        <v>9778</v>
      </c>
      <c r="I9508">
        <v>9004516</v>
      </c>
      <c r="J9508">
        <v>273337650</v>
      </c>
      <c r="K9508" t="s">
        <v>1297</v>
      </c>
      <c r="L9508" t="s">
        <v>1308</v>
      </c>
    </row>
    <row r="9509" spans="8:12" x14ac:dyDescent="0.25">
      <c r="H9509" t="s">
        <v>9779</v>
      </c>
      <c r="I9509">
        <v>8801632</v>
      </c>
      <c r="J9509">
        <v>273327220</v>
      </c>
      <c r="K9509" t="s">
        <v>1297</v>
      </c>
      <c r="L9509" t="s">
        <v>1295</v>
      </c>
    </row>
    <row r="9510" spans="8:12" x14ac:dyDescent="0.25">
      <c r="H9510" t="s">
        <v>9780</v>
      </c>
      <c r="I9510">
        <v>9002477</v>
      </c>
      <c r="J9510">
        <v>212915000</v>
      </c>
      <c r="L9510" t="s">
        <v>1614</v>
      </c>
    </row>
    <row r="9511" spans="8:12" x14ac:dyDescent="0.25">
      <c r="H9511" t="s">
        <v>9781</v>
      </c>
      <c r="I9511">
        <v>9218002</v>
      </c>
      <c r="J9511">
        <v>224710000</v>
      </c>
      <c r="K9511" t="s">
        <v>1830</v>
      </c>
      <c r="L9511" t="s">
        <v>1308</v>
      </c>
    </row>
    <row r="9512" spans="8:12" x14ac:dyDescent="0.25">
      <c r="H9512" t="s">
        <v>9782</v>
      </c>
      <c r="I9512">
        <v>9127681</v>
      </c>
      <c r="J9512">
        <v>374342000</v>
      </c>
      <c r="L9512" t="s">
        <v>1341</v>
      </c>
    </row>
    <row r="9513" spans="8:12" x14ac:dyDescent="0.25">
      <c r="H9513" t="s">
        <v>9783</v>
      </c>
      <c r="I9513">
        <v>9616242</v>
      </c>
      <c r="J9513">
        <v>470369000</v>
      </c>
      <c r="K9513" t="s">
        <v>1403</v>
      </c>
      <c r="L9513" t="s">
        <v>1308</v>
      </c>
    </row>
    <row r="9514" spans="8:12" x14ac:dyDescent="0.25">
      <c r="H9514" t="s">
        <v>9784</v>
      </c>
      <c r="I9514">
        <v>9369928</v>
      </c>
      <c r="J9514">
        <v>271000949</v>
      </c>
      <c r="K9514" t="s">
        <v>1373</v>
      </c>
      <c r="L9514" t="s">
        <v>1326</v>
      </c>
    </row>
    <row r="9515" spans="8:12" x14ac:dyDescent="0.25">
      <c r="H9515" t="s">
        <v>9785</v>
      </c>
      <c r="I9515">
        <v>9460265</v>
      </c>
      <c r="J9515">
        <v>538003875</v>
      </c>
      <c r="K9515" t="s">
        <v>1437</v>
      </c>
      <c r="L9515" t="s">
        <v>1341</v>
      </c>
    </row>
    <row r="9516" spans="8:12" x14ac:dyDescent="0.25">
      <c r="H9516" t="s">
        <v>9786</v>
      </c>
      <c r="I9516">
        <v>8202757</v>
      </c>
      <c r="J9516">
        <v>271040314</v>
      </c>
      <c r="K9516" t="s">
        <v>1373</v>
      </c>
      <c r="L9516" t="s">
        <v>1295</v>
      </c>
    </row>
    <row r="9517" spans="8:12" x14ac:dyDescent="0.25">
      <c r="H9517" t="s">
        <v>9787</v>
      </c>
      <c r="I9517">
        <v>8917417</v>
      </c>
      <c r="J9517">
        <v>352846000</v>
      </c>
      <c r="K9517" t="s">
        <v>1332</v>
      </c>
      <c r="L9517" t="s">
        <v>1308</v>
      </c>
    </row>
    <row r="9518" spans="8:12" x14ac:dyDescent="0.25">
      <c r="H9518" t="s">
        <v>9788</v>
      </c>
      <c r="I9518">
        <v>8906494</v>
      </c>
      <c r="J9518">
        <v>357297000</v>
      </c>
      <c r="K9518" t="s">
        <v>1332</v>
      </c>
      <c r="L9518" t="s">
        <v>1308</v>
      </c>
    </row>
    <row r="9519" spans="8:12" x14ac:dyDescent="0.25">
      <c r="H9519" t="s">
        <v>9789</v>
      </c>
      <c r="I9519">
        <v>8129254</v>
      </c>
      <c r="J9519">
        <v>357515000</v>
      </c>
      <c r="K9519" t="s">
        <v>1332</v>
      </c>
      <c r="L9519" t="s">
        <v>1295</v>
      </c>
    </row>
    <row r="9520" spans="8:12" x14ac:dyDescent="0.25">
      <c r="H9520" t="s">
        <v>9790</v>
      </c>
      <c r="I9520">
        <v>9001124</v>
      </c>
      <c r="J9520">
        <v>271002125</v>
      </c>
      <c r="K9520" t="s">
        <v>1373</v>
      </c>
      <c r="L9520" t="s">
        <v>1295</v>
      </c>
    </row>
    <row r="9521" spans="8:12" x14ac:dyDescent="0.25">
      <c r="H9521" t="s">
        <v>9791</v>
      </c>
      <c r="I9521">
        <v>8829397</v>
      </c>
      <c r="J9521">
        <v>257216000</v>
      </c>
      <c r="K9521" t="s">
        <v>1335</v>
      </c>
      <c r="L9521" t="s">
        <v>3267</v>
      </c>
    </row>
    <row r="9522" spans="8:12" x14ac:dyDescent="0.25">
      <c r="H9522" t="s">
        <v>9792</v>
      </c>
      <c r="I9522">
        <v>9173446</v>
      </c>
      <c r="J9522">
        <v>374357000</v>
      </c>
      <c r="L9522" t="s">
        <v>1295</v>
      </c>
    </row>
    <row r="9523" spans="8:12" x14ac:dyDescent="0.25">
      <c r="H9523" t="s">
        <v>9792</v>
      </c>
      <c r="I9523">
        <v>9173446</v>
      </c>
      <c r="J9523">
        <v>248099000</v>
      </c>
      <c r="K9523" t="s">
        <v>1340</v>
      </c>
      <c r="L9523" t="s">
        <v>1295</v>
      </c>
    </row>
    <row r="9524" spans="8:12" x14ac:dyDescent="0.25">
      <c r="H9524" t="s">
        <v>189</v>
      </c>
      <c r="I9524">
        <v>9623556</v>
      </c>
      <c r="J9524">
        <v>477006300</v>
      </c>
      <c r="K9524" t="s">
        <v>1348</v>
      </c>
      <c r="L9524" t="s">
        <v>1308</v>
      </c>
    </row>
    <row r="9525" spans="8:12" x14ac:dyDescent="0.25">
      <c r="H9525" t="s">
        <v>617</v>
      </c>
      <c r="I9525">
        <v>9502611</v>
      </c>
      <c r="J9525">
        <v>477006400</v>
      </c>
      <c r="K9525" t="s">
        <v>1348</v>
      </c>
      <c r="L9525" t="s">
        <v>1308</v>
      </c>
    </row>
    <row r="9526" spans="8:12" x14ac:dyDescent="0.25">
      <c r="H9526" t="s">
        <v>9793</v>
      </c>
      <c r="I9526">
        <v>2104021</v>
      </c>
      <c r="J9526">
        <v>244750316</v>
      </c>
      <c r="K9526" t="s">
        <v>1387</v>
      </c>
      <c r="L9526" t="s">
        <v>1308</v>
      </c>
    </row>
    <row r="9527" spans="8:12" x14ac:dyDescent="0.25">
      <c r="H9527" t="s">
        <v>9794</v>
      </c>
      <c r="I9527">
        <v>9320568</v>
      </c>
      <c r="J9527">
        <v>220464000</v>
      </c>
      <c r="K9527" t="s">
        <v>1456</v>
      </c>
      <c r="L9527" t="s">
        <v>1614</v>
      </c>
    </row>
    <row r="9528" spans="8:12" x14ac:dyDescent="0.25">
      <c r="H9528" t="s">
        <v>9795</v>
      </c>
      <c r="I9528">
        <v>7806166</v>
      </c>
      <c r="J9528">
        <v>271002247</v>
      </c>
      <c r="K9528" t="s">
        <v>1373</v>
      </c>
      <c r="L9528" t="s">
        <v>1295</v>
      </c>
    </row>
    <row r="9529" spans="8:12" x14ac:dyDescent="0.25">
      <c r="H9529" t="s">
        <v>9796</v>
      </c>
      <c r="I9529">
        <v>9684108</v>
      </c>
      <c r="J9529">
        <v>253418000</v>
      </c>
      <c r="K9529" t="s">
        <v>1615</v>
      </c>
      <c r="L9529" t="s">
        <v>1326</v>
      </c>
    </row>
    <row r="9530" spans="8:12" x14ac:dyDescent="0.25">
      <c r="H9530" t="s">
        <v>9797</v>
      </c>
      <c r="I9530">
        <v>9581447</v>
      </c>
      <c r="J9530">
        <v>371018000</v>
      </c>
      <c r="L9530" t="s">
        <v>1362</v>
      </c>
    </row>
    <row r="9531" spans="8:12" x14ac:dyDescent="0.25">
      <c r="H9531" t="s">
        <v>9798</v>
      </c>
      <c r="I9531">
        <v>8901016</v>
      </c>
      <c r="J9531">
        <v>356996000</v>
      </c>
      <c r="K9531" t="s">
        <v>1332</v>
      </c>
      <c r="L9531" t="s">
        <v>1295</v>
      </c>
    </row>
    <row r="9532" spans="8:12" x14ac:dyDescent="0.25">
      <c r="H9532" t="s">
        <v>9799</v>
      </c>
      <c r="I9532">
        <v>9379143</v>
      </c>
      <c r="J9532">
        <v>538003025</v>
      </c>
      <c r="K9532" t="s">
        <v>1437</v>
      </c>
      <c r="L9532" t="s">
        <v>1326</v>
      </c>
    </row>
    <row r="9533" spans="8:12" x14ac:dyDescent="0.25">
      <c r="H9533" t="s">
        <v>9800</v>
      </c>
      <c r="I9533">
        <v>9358955</v>
      </c>
      <c r="J9533">
        <v>636013390</v>
      </c>
      <c r="K9533" t="s">
        <v>1464</v>
      </c>
      <c r="L9533" t="s">
        <v>1326</v>
      </c>
    </row>
    <row r="9534" spans="8:12" x14ac:dyDescent="0.25">
      <c r="H9534" t="s">
        <v>9801</v>
      </c>
      <c r="I9534">
        <v>9467196</v>
      </c>
      <c r="J9534">
        <v>244780000</v>
      </c>
      <c r="K9534" t="s">
        <v>1387</v>
      </c>
      <c r="L9534" t="s">
        <v>1295</v>
      </c>
    </row>
    <row r="9535" spans="8:12" x14ac:dyDescent="0.25">
      <c r="H9535" t="s">
        <v>618</v>
      </c>
      <c r="I9535">
        <v>9588304</v>
      </c>
      <c r="J9535">
        <v>241163000</v>
      </c>
      <c r="K9535" t="s">
        <v>1679</v>
      </c>
      <c r="L9535" t="s">
        <v>1341</v>
      </c>
    </row>
    <row r="9536" spans="8:12" x14ac:dyDescent="0.25">
      <c r="H9536" t="s">
        <v>619</v>
      </c>
      <c r="I9536">
        <v>9588316</v>
      </c>
      <c r="J9536">
        <v>241211000</v>
      </c>
      <c r="K9536" t="s">
        <v>1679</v>
      </c>
      <c r="L9536" t="s">
        <v>1341</v>
      </c>
    </row>
    <row r="9537" spans="8:12" x14ac:dyDescent="0.25">
      <c r="H9537" t="s">
        <v>9802</v>
      </c>
      <c r="I9537">
        <v>9240732</v>
      </c>
      <c r="J9537">
        <v>376083000</v>
      </c>
      <c r="K9537" t="s">
        <v>1322</v>
      </c>
      <c r="L9537" t="s">
        <v>1295</v>
      </c>
    </row>
    <row r="9538" spans="8:12" x14ac:dyDescent="0.25">
      <c r="H9538" t="s">
        <v>620</v>
      </c>
      <c r="I9538">
        <v>9630664</v>
      </c>
      <c r="J9538">
        <v>229305000</v>
      </c>
      <c r="L9538" t="s">
        <v>1308</v>
      </c>
    </row>
    <row r="9539" spans="8:12" x14ac:dyDescent="0.25">
      <c r="H9539" t="s">
        <v>9803</v>
      </c>
      <c r="I9539">
        <v>8950902</v>
      </c>
      <c r="J9539">
        <v>273435060</v>
      </c>
      <c r="K9539" t="s">
        <v>1297</v>
      </c>
      <c r="L9539" t="s">
        <v>1308</v>
      </c>
    </row>
    <row r="9540" spans="8:12" x14ac:dyDescent="0.25">
      <c r="H9540" t="s">
        <v>9804</v>
      </c>
      <c r="I9540">
        <v>9488815</v>
      </c>
      <c r="J9540">
        <v>244662000</v>
      </c>
      <c r="K9540" t="s">
        <v>1387</v>
      </c>
      <c r="L9540" t="s">
        <v>1295</v>
      </c>
    </row>
    <row r="9541" spans="8:12" x14ac:dyDescent="0.25">
      <c r="H9541" t="s">
        <v>9805</v>
      </c>
      <c r="I9541">
        <v>9125217</v>
      </c>
      <c r="J9541">
        <v>355797000</v>
      </c>
      <c r="K9541" t="s">
        <v>1332</v>
      </c>
      <c r="L9541" t="s">
        <v>1341</v>
      </c>
    </row>
    <row r="9542" spans="8:12" x14ac:dyDescent="0.25">
      <c r="H9542" t="s">
        <v>9806</v>
      </c>
      <c r="I9542">
        <v>9497842</v>
      </c>
      <c r="J9542">
        <v>352417000</v>
      </c>
      <c r="K9542" t="s">
        <v>1332</v>
      </c>
      <c r="L9542" t="s">
        <v>1341</v>
      </c>
    </row>
    <row r="9543" spans="8:12" x14ac:dyDescent="0.25">
      <c r="H9543" t="s">
        <v>9807</v>
      </c>
      <c r="I9543">
        <v>9125229</v>
      </c>
      <c r="J9543">
        <v>351372000</v>
      </c>
      <c r="K9543" t="s">
        <v>1332</v>
      </c>
      <c r="L9543" t="s">
        <v>1341</v>
      </c>
    </row>
    <row r="9544" spans="8:12" x14ac:dyDescent="0.25">
      <c r="H9544" t="s">
        <v>9808</v>
      </c>
      <c r="I9544">
        <v>9558153</v>
      </c>
      <c r="J9544">
        <v>371999000</v>
      </c>
      <c r="L9544" t="s">
        <v>1341</v>
      </c>
    </row>
    <row r="9545" spans="8:12" x14ac:dyDescent="0.25">
      <c r="H9545" t="s">
        <v>9809</v>
      </c>
      <c r="I9545">
        <v>9488827</v>
      </c>
      <c r="J9545">
        <v>244363000</v>
      </c>
      <c r="K9545" t="s">
        <v>1387</v>
      </c>
      <c r="L9545" t="s">
        <v>1295</v>
      </c>
    </row>
    <row r="9546" spans="8:12" x14ac:dyDescent="0.25">
      <c r="H9546" t="s">
        <v>9810</v>
      </c>
      <c r="I9546">
        <v>6501355</v>
      </c>
      <c r="J9546">
        <v>239200000</v>
      </c>
      <c r="K9546" t="s">
        <v>1679</v>
      </c>
      <c r="L9546" t="s">
        <v>1313</v>
      </c>
    </row>
    <row r="9547" spans="8:12" x14ac:dyDescent="0.25">
      <c r="H9547" t="s">
        <v>9811</v>
      </c>
      <c r="I9547">
        <v>9437816</v>
      </c>
      <c r="J9547">
        <v>370802000</v>
      </c>
      <c r="L9547" t="s">
        <v>1295</v>
      </c>
    </row>
    <row r="9548" spans="8:12" x14ac:dyDescent="0.25">
      <c r="H9548" t="s">
        <v>9812</v>
      </c>
      <c r="I9548">
        <v>9298595</v>
      </c>
      <c r="J9548">
        <v>247118800</v>
      </c>
      <c r="K9548" t="s">
        <v>1398</v>
      </c>
      <c r="L9548" t="s">
        <v>1326</v>
      </c>
    </row>
    <row r="9549" spans="8:12" x14ac:dyDescent="0.25">
      <c r="H9549" t="s">
        <v>9813</v>
      </c>
      <c r="I9549">
        <v>9136929</v>
      </c>
      <c r="J9549">
        <v>538002806</v>
      </c>
      <c r="K9549" t="s">
        <v>1437</v>
      </c>
      <c r="L9549" t="s">
        <v>1341</v>
      </c>
    </row>
    <row r="9550" spans="8:12" x14ac:dyDescent="0.25">
      <c r="H9550" t="s">
        <v>9814</v>
      </c>
      <c r="I9550">
        <v>8652859</v>
      </c>
      <c r="J9550">
        <v>247238900</v>
      </c>
      <c r="K9550" t="s">
        <v>1398</v>
      </c>
      <c r="L9550" t="s">
        <v>1329</v>
      </c>
    </row>
    <row r="9551" spans="8:12" x14ac:dyDescent="0.25">
      <c r="H9551" t="s">
        <v>9815</v>
      </c>
      <c r="I9551">
        <v>9407213</v>
      </c>
      <c r="J9551">
        <v>636092686</v>
      </c>
      <c r="K9551" t="s">
        <v>1464</v>
      </c>
      <c r="L9551" t="s">
        <v>1326</v>
      </c>
    </row>
    <row r="9552" spans="8:12" x14ac:dyDescent="0.25">
      <c r="H9552" t="s">
        <v>9815</v>
      </c>
      <c r="I9552">
        <v>9407213</v>
      </c>
      <c r="J9552">
        <v>215090000</v>
      </c>
      <c r="K9552" t="s">
        <v>1340</v>
      </c>
      <c r="L9552" t="s">
        <v>1326</v>
      </c>
    </row>
    <row r="9553" spans="8:12" x14ac:dyDescent="0.25">
      <c r="H9553" t="s">
        <v>9816</v>
      </c>
      <c r="I9553">
        <v>9574860</v>
      </c>
      <c r="J9553">
        <v>371129000</v>
      </c>
      <c r="L9553" t="s">
        <v>1295</v>
      </c>
    </row>
    <row r="9554" spans="8:12" x14ac:dyDescent="0.25">
      <c r="H9554" t="s">
        <v>9817</v>
      </c>
      <c r="I9554">
        <v>8713952</v>
      </c>
      <c r="J9554">
        <v>441175000</v>
      </c>
      <c r="K9554" t="s">
        <v>1352</v>
      </c>
      <c r="L9554" t="s">
        <v>1326</v>
      </c>
    </row>
    <row r="9555" spans="8:12" x14ac:dyDescent="0.25">
      <c r="H9555" t="s">
        <v>9818</v>
      </c>
      <c r="I9555">
        <v>9388900</v>
      </c>
      <c r="J9555">
        <v>305167000</v>
      </c>
      <c r="L9555" t="s">
        <v>1295</v>
      </c>
    </row>
    <row r="9556" spans="8:12" x14ac:dyDescent="0.25">
      <c r="H9556" t="s">
        <v>9818</v>
      </c>
      <c r="I9556">
        <v>9592850</v>
      </c>
      <c r="J9556">
        <v>246844000</v>
      </c>
      <c r="K9556" t="s">
        <v>1387</v>
      </c>
      <c r="L9556" t="s">
        <v>4744</v>
      </c>
    </row>
    <row r="9557" spans="8:12" x14ac:dyDescent="0.25">
      <c r="H9557" t="s">
        <v>9819</v>
      </c>
      <c r="I9557">
        <v>9617375</v>
      </c>
      <c r="J9557">
        <v>624016000</v>
      </c>
      <c r="K9557" t="s">
        <v>1479</v>
      </c>
      <c r="L9557" t="s">
        <v>1308</v>
      </c>
    </row>
    <row r="9558" spans="8:12" x14ac:dyDescent="0.25">
      <c r="H9558" t="s">
        <v>9820</v>
      </c>
      <c r="I9558">
        <v>9195834</v>
      </c>
      <c r="J9558">
        <v>230999000</v>
      </c>
      <c r="K9558" t="s">
        <v>1432</v>
      </c>
      <c r="L9558" t="s">
        <v>1295</v>
      </c>
    </row>
    <row r="9559" spans="8:12" x14ac:dyDescent="0.25">
      <c r="H9559" t="s">
        <v>9821</v>
      </c>
      <c r="I9559">
        <v>9385233</v>
      </c>
      <c r="J9559">
        <v>468395000</v>
      </c>
      <c r="K9559" t="s">
        <v>1299</v>
      </c>
      <c r="L9559" t="s">
        <v>1341</v>
      </c>
    </row>
    <row r="9560" spans="8:12" x14ac:dyDescent="0.25">
      <c r="H9560" t="s">
        <v>9822</v>
      </c>
      <c r="I9560">
        <v>9400162</v>
      </c>
      <c r="J9560">
        <v>225388000</v>
      </c>
      <c r="K9560" t="s">
        <v>1830</v>
      </c>
      <c r="L9560" t="s">
        <v>1295</v>
      </c>
    </row>
    <row r="9561" spans="8:12" x14ac:dyDescent="0.25">
      <c r="H9561" t="s">
        <v>9823</v>
      </c>
      <c r="I9561">
        <v>9212345</v>
      </c>
      <c r="J9561">
        <v>211333700</v>
      </c>
      <c r="K9561" t="s">
        <v>1426</v>
      </c>
      <c r="L9561" t="s">
        <v>1326</v>
      </c>
    </row>
    <row r="9562" spans="8:12" x14ac:dyDescent="0.25">
      <c r="H9562" t="s">
        <v>9824</v>
      </c>
      <c r="I9562">
        <v>9198721</v>
      </c>
      <c r="J9562">
        <v>277400000</v>
      </c>
      <c r="K9562" t="s">
        <v>1707</v>
      </c>
      <c r="L9562" t="s">
        <v>1614</v>
      </c>
    </row>
    <row r="9563" spans="8:12" x14ac:dyDescent="0.25">
      <c r="H9563" t="s">
        <v>9825</v>
      </c>
      <c r="I9563">
        <v>9387712</v>
      </c>
      <c r="J9563">
        <v>257405000</v>
      </c>
      <c r="K9563" t="s">
        <v>1335</v>
      </c>
      <c r="L9563" t="s">
        <v>1326</v>
      </c>
    </row>
    <row r="9564" spans="8:12" x14ac:dyDescent="0.25">
      <c r="H9564" t="s">
        <v>9826</v>
      </c>
      <c r="I9564">
        <v>9419321</v>
      </c>
      <c r="J9564">
        <v>246824000</v>
      </c>
      <c r="K9564" t="s">
        <v>1387</v>
      </c>
      <c r="L9564" t="s">
        <v>1295</v>
      </c>
    </row>
    <row r="9565" spans="8:12" x14ac:dyDescent="0.25">
      <c r="H9565" t="s">
        <v>9827</v>
      </c>
      <c r="I9565">
        <v>9468889</v>
      </c>
      <c r="J9565">
        <v>230617000</v>
      </c>
      <c r="K9565" t="s">
        <v>1432</v>
      </c>
      <c r="L9565" t="s">
        <v>1614</v>
      </c>
    </row>
    <row r="9566" spans="8:12" x14ac:dyDescent="0.25">
      <c r="H9566" t="s">
        <v>9828</v>
      </c>
      <c r="I9566">
        <v>9132002</v>
      </c>
      <c r="J9566">
        <v>230367000</v>
      </c>
      <c r="K9566" t="s">
        <v>1432</v>
      </c>
      <c r="L9566" t="s">
        <v>1614</v>
      </c>
    </row>
    <row r="9567" spans="8:12" x14ac:dyDescent="0.25">
      <c r="H9567" t="s">
        <v>9829</v>
      </c>
      <c r="I9567">
        <v>9207895</v>
      </c>
      <c r="J9567">
        <v>230007000</v>
      </c>
      <c r="K9567" t="s">
        <v>1432</v>
      </c>
      <c r="L9567" t="s">
        <v>1614</v>
      </c>
    </row>
    <row r="9568" spans="8:12" x14ac:dyDescent="0.25">
      <c r="H9568" t="s">
        <v>9830</v>
      </c>
      <c r="I9568">
        <v>9207883</v>
      </c>
      <c r="J9568">
        <v>230006000</v>
      </c>
      <c r="K9568" t="s">
        <v>1432</v>
      </c>
      <c r="L9568" t="s">
        <v>1614</v>
      </c>
    </row>
    <row r="9569" spans="8:12" x14ac:dyDescent="0.25">
      <c r="H9569" t="s">
        <v>9831</v>
      </c>
      <c r="I9569">
        <v>8020604</v>
      </c>
      <c r="J9569">
        <v>235634000</v>
      </c>
      <c r="K9569" t="s">
        <v>1558</v>
      </c>
      <c r="L9569" t="s">
        <v>1614</v>
      </c>
    </row>
    <row r="9570" spans="8:12" x14ac:dyDescent="0.25">
      <c r="H9570" t="s">
        <v>9831</v>
      </c>
      <c r="I9570">
        <v>9301598</v>
      </c>
      <c r="J9570">
        <v>235010600</v>
      </c>
      <c r="K9570" t="s">
        <v>1558</v>
      </c>
      <c r="L9570" t="s">
        <v>1295</v>
      </c>
    </row>
    <row r="9571" spans="8:12" x14ac:dyDescent="0.25">
      <c r="H9571" t="s">
        <v>9832</v>
      </c>
      <c r="I9571">
        <v>9132014</v>
      </c>
      <c r="J9571">
        <v>230368000</v>
      </c>
      <c r="K9571" t="s">
        <v>1432</v>
      </c>
      <c r="L9571" t="s">
        <v>1614</v>
      </c>
    </row>
    <row r="9572" spans="8:12" x14ac:dyDescent="0.25">
      <c r="H9572" t="s">
        <v>9833</v>
      </c>
      <c r="I9572">
        <v>9234082</v>
      </c>
      <c r="J9572">
        <v>230650000</v>
      </c>
      <c r="K9572" t="s">
        <v>1432</v>
      </c>
      <c r="L9572" t="s">
        <v>1614</v>
      </c>
    </row>
    <row r="9573" spans="8:12" x14ac:dyDescent="0.25">
      <c r="H9573" t="s">
        <v>9834</v>
      </c>
      <c r="I9573">
        <v>9212656</v>
      </c>
      <c r="J9573">
        <v>230642000</v>
      </c>
      <c r="K9573" t="s">
        <v>1432</v>
      </c>
      <c r="L9573" t="s">
        <v>1614</v>
      </c>
    </row>
    <row r="9574" spans="8:12" x14ac:dyDescent="0.25">
      <c r="H9574" t="s">
        <v>9835</v>
      </c>
      <c r="I9574">
        <v>9212644</v>
      </c>
      <c r="J9574">
        <v>230643000</v>
      </c>
      <c r="K9574" t="s">
        <v>1432</v>
      </c>
      <c r="L9574" t="s">
        <v>1614</v>
      </c>
    </row>
    <row r="9575" spans="8:12" x14ac:dyDescent="0.25">
      <c r="H9575" t="s">
        <v>9836</v>
      </c>
      <c r="I9575">
        <v>9468891</v>
      </c>
      <c r="J9575">
        <v>230618000</v>
      </c>
      <c r="K9575" t="s">
        <v>1432</v>
      </c>
      <c r="L9575" t="s">
        <v>1614</v>
      </c>
    </row>
    <row r="9576" spans="8:12" x14ac:dyDescent="0.25">
      <c r="H9576" t="s">
        <v>9837</v>
      </c>
      <c r="I9576">
        <v>9468906</v>
      </c>
      <c r="J9576">
        <v>230622000</v>
      </c>
      <c r="K9576" t="s">
        <v>1432</v>
      </c>
      <c r="L9576" t="s">
        <v>1614</v>
      </c>
    </row>
    <row r="9577" spans="8:12" x14ac:dyDescent="0.25">
      <c r="H9577" t="s">
        <v>9838</v>
      </c>
      <c r="I9577">
        <v>9172222</v>
      </c>
      <c r="J9577">
        <v>257409000</v>
      </c>
      <c r="K9577" t="s">
        <v>1335</v>
      </c>
      <c r="L9577" t="s">
        <v>1326</v>
      </c>
    </row>
    <row r="9578" spans="8:12" x14ac:dyDescent="0.25">
      <c r="H9578" t="s">
        <v>9839</v>
      </c>
      <c r="I9578">
        <v>9468918</v>
      </c>
      <c r="J9578">
        <v>230623000</v>
      </c>
      <c r="K9578" t="s">
        <v>1432</v>
      </c>
      <c r="L9578" t="s">
        <v>1614</v>
      </c>
    </row>
    <row r="9579" spans="8:12" x14ac:dyDescent="0.25">
      <c r="H9579" t="s">
        <v>9840</v>
      </c>
      <c r="I9579">
        <v>9468920</v>
      </c>
      <c r="J9579">
        <v>230631000</v>
      </c>
      <c r="K9579" t="s">
        <v>1432</v>
      </c>
      <c r="L9579" t="s">
        <v>1614</v>
      </c>
    </row>
    <row r="9580" spans="8:12" x14ac:dyDescent="0.25">
      <c r="H9580" t="s">
        <v>9841</v>
      </c>
      <c r="I9580">
        <v>9468932</v>
      </c>
      <c r="J9580">
        <v>230632000</v>
      </c>
      <c r="K9580" t="s">
        <v>1432</v>
      </c>
      <c r="L9580" t="s">
        <v>1614</v>
      </c>
    </row>
    <row r="9581" spans="8:12" x14ac:dyDescent="0.25">
      <c r="H9581" t="s">
        <v>9842</v>
      </c>
      <c r="I9581">
        <v>7922675</v>
      </c>
      <c r="J9581">
        <v>518273000</v>
      </c>
      <c r="K9581" t="s">
        <v>1595</v>
      </c>
      <c r="L9581" t="s">
        <v>1329</v>
      </c>
    </row>
    <row r="9582" spans="8:12" x14ac:dyDescent="0.25">
      <c r="H9582" t="s">
        <v>9842</v>
      </c>
      <c r="I9582">
        <v>9170951</v>
      </c>
      <c r="J9582">
        <v>440150030</v>
      </c>
      <c r="K9582" t="s">
        <v>1352</v>
      </c>
      <c r="L9582" t="s">
        <v>1326</v>
      </c>
    </row>
    <row r="9583" spans="8:12" x14ac:dyDescent="0.25">
      <c r="H9583" t="s">
        <v>9842</v>
      </c>
      <c r="I9583">
        <v>9381419</v>
      </c>
      <c r="J9583">
        <v>249361000</v>
      </c>
      <c r="K9583" t="s">
        <v>1340</v>
      </c>
      <c r="L9583" t="s">
        <v>1295</v>
      </c>
    </row>
    <row r="9584" spans="8:12" x14ac:dyDescent="0.25">
      <c r="H9584" t="s">
        <v>9843</v>
      </c>
      <c r="I9584">
        <v>9328974</v>
      </c>
      <c r="J9584">
        <v>220441000</v>
      </c>
      <c r="K9584" t="s">
        <v>1456</v>
      </c>
      <c r="L9584" t="s">
        <v>1326</v>
      </c>
    </row>
    <row r="9585" spans="8:12" x14ac:dyDescent="0.25">
      <c r="H9585" t="s">
        <v>9844</v>
      </c>
      <c r="I9585">
        <v>9728461</v>
      </c>
      <c r="J9585">
        <v>538006287</v>
      </c>
      <c r="K9585" t="s">
        <v>1437</v>
      </c>
      <c r="L9585" t="s">
        <v>1308</v>
      </c>
    </row>
    <row r="9586" spans="8:12" x14ac:dyDescent="0.25">
      <c r="H9586" t="s">
        <v>9845</v>
      </c>
      <c r="I9586">
        <v>8424874</v>
      </c>
      <c r="J9586">
        <v>247193400</v>
      </c>
      <c r="K9586" t="s">
        <v>1398</v>
      </c>
      <c r="L9586" t="s">
        <v>1329</v>
      </c>
    </row>
    <row r="9587" spans="8:12" x14ac:dyDescent="0.25">
      <c r="H9587" t="s">
        <v>621</v>
      </c>
      <c r="I9587">
        <v>9597769</v>
      </c>
      <c r="J9587">
        <v>538004138</v>
      </c>
      <c r="K9587" t="s">
        <v>1437</v>
      </c>
      <c r="L9587" t="s">
        <v>1341</v>
      </c>
    </row>
    <row r="9588" spans="8:12" x14ac:dyDescent="0.25">
      <c r="H9588" t="s">
        <v>9846</v>
      </c>
      <c r="I9588">
        <v>8310384</v>
      </c>
      <c r="J9588">
        <v>616884000</v>
      </c>
      <c r="K9588" t="s">
        <v>1968</v>
      </c>
      <c r="L9588" t="s">
        <v>1295</v>
      </c>
    </row>
    <row r="9589" spans="8:12" x14ac:dyDescent="0.25">
      <c r="H9589" t="s">
        <v>9847</v>
      </c>
      <c r="I9589">
        <v>1252653</v>
      </c>
      <c r="J9589">
        <v>367698890</v>
      </c>
      <c r="K9589" t="s">
        <v>1431</v>
      </c>
      <c r="L9589" t="s">
        <v>1329</v>
      </c>
    </row>
    <row r="9590" spans="8:12" x14ac:dyDescent="0.25">
      <c r="H9590" t="s">
        <v>9848</v>
      </c>
      <c r="I9590">
        <v>8910055</v>
      </c>
      <c r="J9590">
        <v>422045400</v>
      </c>
      <c r="K9590" t="s">
        <v>1664</v>
      </c>
      <c r="L9590" t="s">
        <v>1295</v>
      </c>
    </row>
    <row r="9591" spans="8:12" x14ac:dyDescent="0.25">
      <c r="H9591" t="s">
        <v>9849</v>
      </c>
      <c r="I9591">
        <v>9124108</v>
      </c>
      <c r="J9591">
        <v>373187000</v>
      </c>
      <c r="L9591" t="s">
        <v>1308</v>
      </c>
    </row>
    <row r="9592" spans="8:12" x14ac:dyDescent="0.25">
      <c r="H9592" t="s">
        <v>9850</v>
      </c>
      <c r="I9592">
        <v>9197129</v>
      </c>
      <c r="J9592">
        <v>312681000</v>
      </c>
      <c r="K9592" t="s">
        <v>1379</v>
      </c>
      <c r="L9592" t="s">
        <v>1341</v>
      </c>
    </row>
    <row r="9593" spans="8:12" x14ac:dyDescent="0.25">
      <c r="H9593" t="s">
        <v>194</v>
      </c>
      <c r="I9593">
        <v>9266140</v>
      </c>
      <c r="J9593">
        <v>229381000</v>
      </c>
      <c r="L9593" t="s">
        <v>1341</v>
      </c>
    </row>
    <row r="9594" spans="8:12" x14ac:dyDescent="0.25">
      <c r="H9594" t="s">
        <v>9851</v>
      </c>
      <c r="I9594">
        <v>8204406</v>
      </c>
      <c r="J9594">
        <v>636014129</v>
      </c>
      <c r="K9594" t="s">
        <v>1464</v>
      </c>
      <c r="L9594" t="s">
        <v>1308</v>
      </c>
    </row>
    <row r="9595" spans="8:12" x14ac:dyDescent="0.25">
      <c r="H9595" t="s">
        <v>9852</v>
      </c>
      <c r="I9595">
        <v>9446099</v>
      </c>
      <c r="J9595">
        <v>432795000</v>
      </c>
      <c r="K9595" t="s">
        <v>1368</v>
      </c>
      <c r="L9595" t="s">
        <v>1341</v>
      </c>
    </row>
    <row r="9596" spans="8:12" x14ac:dyDescent="0.25">
      <c r="H9596" t="s">
        <v>9853</v>
      </c>
      <c r="I9596">
        <v>9409118</v>
      </c>
      <c r="J9596">
        <v>354766000</v>
      </c>
      <c r="K9596" t="s">
        <v>1332</v>
      </c>
      <c r="L9596" t="s">
        <v>1341</v>
      </c>
    </row>
    <row r="9597" spans="8:12" x14ac:dyDescent="0.25">
      <c r="H9597" t="s">
        <v>9854</v>
      </c>
      <c r="I9597">
        <v>9423487</v>
      </c>
      <c r="J9597">
        <v>370317000</v>
      </c>
      <c r="L9597" t="s">
        <v>1341</v>
      </c>
    </row>
    <row r="9598" spans="8:12" x14ac:dyDescent="0.25">
      <c r="H9598" t="s">
        <v>9855</v>
      </c>
      <c r="I9598">
        <v>9342231</v>
      </c>
      <c r="J9598">
        <v>432780000</v>
      </c>
      <c r="K9598" t="s">
        <v>1368</v>
      </c>
      <c r="L9598" t="s">
        <v>1341</v>
      </c>
    </row>
    <row r="9599" spans="8:12" x14ac:dyDescent="0.25">
      <c r="H9599" t="s">
        <v>9856</v>
      </c>
      <c r="I9599">
        <v>9008768</v>
      </c>
      <c r="J9599">
        <v>341956000</v>
      </c>
      <c r="K9599" t="s">
        <v>1316</v>
      </c>
      <c r="L9599" t="s">
        <v>1560</v>
      </c>
    </row>
    <row r="9600" spans="8:12" x14ac:dyDescent="0.25">
      <c r="H9600" t="s">
        <v>9857</v>
      </c>
      <c r="I9600">
        <v>8834940</v>
      </c>
      <c r="J9600">
        <v>271043599</v>
      </c>
      <c r="K9600" t="s">
        <v>1373</v>
      </c>
      <c r="L9600" t="s">
        <v>1295</v>
      </c>
    </row>
    <row r="9601" spans="8:12" x14ac:dyDescent="0.25">
      <c r="H9601" t="s">
        <v>9858</v>
      </c>
      <c r="I9601">
        <v>9442378</v>
      </c>
      <c r="J9601">
        <v>241307000</v>
      </c>
      <c r="K9601" t="s">
        <v>1679</v>
      </c>
      <c r="L9601" t="s">
        <v>1341</v>
      </c>
    </row>
    <row r="9602" spans="8:12" x14ac:dyDescent="0.25">
      <c r="H9602" t="s">
        <v>9859</v>
      </c>
      <c r="I9602">
        <v>8126800</v>
      </c>
      <c r="J9602">
        <v>377067000</v>
      </c>
      <c r="K9602" t="s">
        <v>1322</v>
      </c>
      <c r="L9602" t="s">
        <v>1295</v>
      </c>
    </row>
    <row r="9603" spans="8:12" x14ac:dyDescent="0.25">
      <c r="H9603" t="s">
        <v>9860</v>
      </c>
      <c r="I9603">
        <v>9250397</v>
      </c>
      <c r="J9603">
        <v>341438000</v>
      </c>
      <c r="K9603" t="s">
        <v>1316</v>
      </c>
      <c r="L9603" t="s">
        <v>1295</v>
      </c>
    </row>
    <row r="9604" spans="8:12" x14ac:dyDescent="0.25">
      <c r="H9604" t="s">
        <v>9861</v>
      </c>
      <c r="I9604">
        <v>9402299</v>
      </c>
      <c r="J9604">
        <v>477733200</v>
      </c>
      <c r="K9604" t="s">
        <v>1348</v>
      </c>
      <c r="L9604" t="s">
        <v>1341</v>
      </c>
    </row>
    <row r="9605" spans="8:12" x14ac:dyDescent="0.25">
      <c r="H9605" t="s">
        <v>9862</v>
      </c>
      <c r="I9605">
        <v>9402287</v>
      </c>
      <c r="J9605">
        <v>477639200</v>
      </c>
      <c r="K9605" t="s">
        <v>1348</v>
      </c>
      <c r="L9605" t="s">
        <v>1341</v>
      </c>
    </row>
    <row r="9606" spans="8:12" x14ac:dyDescent="0.25">
      <c r="H9606" t="s">
        <v>9862</v>
      </c>
      <c r="I9606">
        <v>9402287</v>
      </c>
      <c r="J9606">
        <v>477626372</v>
      </c>
      <c r="K9606" t="s">
        <v>1348</v>
      </c>
      <c r="L9606" t="s">
        <v>1341</v>
      </c>
    </row>
    <row r="9607" spans="8:12" x14ac:dyDescent="0.25">
      <c r="H9607" t="s">
        <v>9863</v>
      </c>
      <c r="I9607">
        <v>9419307</v>
      </c>
      <c r="J9607">
        <v>245466000</v>
      </c>
      <c r="K9607" t="s">
        <v>1387</v>
      </c>
      <c r="L9607" t="s">
        <v>1295</v>
      </c>
    </row>
    <row r="9608" spans="8:12" x14ac:dyDescent="0.25">
      <c r="H9608" t="s">
        <v>9864</v>
      </c>
      <c r="I9608">
        <v>7226952</v>
      </c>
      <c r="J9608">
        <v>230341000</v>
      </c>
      <c r="K9608" t="s">
        <v>1432</v>
      </c>
      <c r="L9608" t="s">
        <v>1614</v>
      </c>
    </row>
    <row r="9609" spans="8:12" x14ac:dyDescent="0.25">
      <c r="H9609" t="s">
        <v>9865</v>
      </c>
      <c r="I9609">
        <v>8766296</v>
      </c>
      <c r="J9609">
        <v>246448000</v>
      </c>
      <c r="K9609" t="s">
        <v>1387</v>
      </c>
      <c r="L9609" t="s">
        <v>4744</v>
      </c>
    </row>
    <row r="9610" spans="8:12" x14ac:dyDescent="0.25">
      <c r="H9610" t="s">
        <v>9866</v>
      </c>
      <c r="I9610">
        <v>9387724</v>
      </c>
      <c r="J9610">
        <v>257456000</v>
      </c>
      <c r="K9610" t="s">
        <v>1335</v>
      </c>
      <c r="L9610" t="s">
        <v>1326</v>
      </c>
    </row>
    <row r="9611" spans="8:12" x14ac:dyDescent="0.25">
      <c r="H9611" t="s">
        <v>9867</v>
      </c>
      <c r="I9611">
        <v>9140815</v>
      </c>
      <c r="J9611">
        <v>249425000</v>
      </c>
      <c r="K9611" t="s">
        <v>1340</v>
      </c>
      <c r="L9611" t="s">
        <v>1326</v>
      </c>
    </row>
    <row r="9612" spans="8:12" x14ac:dyDescent="0.25">
      <c r="H9612" t="s">
        <v>9868</v>
      </c>
      <c r="I9612">
        <v>8636740</v>
      </c>
      <c r="J9612">
        <v>246450000</v>
      </c>
      <c r="K9612" t="s">
        <v>1387</v>
      </c>
      <c r="L9612" t="s">
        <v>4744</v>
      </c>
    </row>
    <row r="9613" spans="8:12" x14ac:dyDescent="0.25">
      <c r="H9613" t="s">
        <v>9869</v>
      </c>
      <c r="I9613">
        <v>9280110</v>
      </c>
      <c r="J9613">
        <v>266281000</v>
      </c>
      <c r="K9613" t="s">
        <v>2749</v>
      </c>
      <c r="L9613" t="s">
        <v>1362</v>
      </c>
    </row>
    <row r="9614" spans="8:12" x14ac:dyDescent="0.25">
      <c r="H9614" t="s">
        <v>9870</v>
      </c>
      <c r="I9614">
        <v>7720051</v>
      </c>
      <c r="J9614">
        <v>257078000</v>
      </c>
      <c r="K9614" t="s">
        <v>1335</v>
      </c>
      <c r="L9614" t="s">
        <v>1808</v>
      </c>
    </row>
    <row r="9615" spans="8:12" x14ac:dyDescent="0.25">
      <c r="H9615" t="s">
        <v>9871</v>
      </c>
      <c r="I9615">
        <v>9114763</v>
      </c>
      <c r="J9615">
        <v>249465000</v>
      </c>
      <c r="K9615" t="s">
        <v>1340</v>
      </c>
      <c r="L9615" t="s">
        <v>1326</v>
      </c>
    </row>
    <row r="9616" spans="8:12" x14ac:dyDescent="0.25">
      <c r="H9616" t="s">
        <v>9872</v>
      </c>
      <c r="I9616">
        <v>9548574</v>
      </c>
      <c r="J9616">
        <v>355369000</v>
      </c>
      <c r="K9616" t="s">
        <v>1332</v>
      </c>
      <c r="L9616" t="s">
        <v>1341</v>
      </c>
    </row>
    <row r="9617" spans="8:12" x14ac:dyDescent="0.25">
      <c r="H9617" t="s">
        <v>622</v>
      </c>
      <c r="I9617">
        <v>9619799</v>
      </c>
      <c r="J9617">
        <v>373562000</v>
      </c>
      <c r="L9617" t="s">
        <v>1341</v>
      </c>
    </row>
    <row r="9618" spans="8:12" x14ac:dyDescent="0.25">
      <c r="H9618" t="s">
        <v>9873</v>
      </c>
      <c r="I9618">
        <v>9643908</v>
      </c>
      <c r="J9618">
        <v>229376000</v>
      </c>
      <c r="L9618" t="s">
        <v>1308</v>
      </c>
    </row>
    <row r="9619" spans="8:12" x14ac:dyDescent="0.25">
      <c r="H9619" t="s">
        <v>9874</v>
      </c>
      <c r="I9619">
        <v>9496642</v>
      </c>
      <c r="J9619">
        <v>636015989</v>
      </c>
      <c r="K9619" t="s">
        <v>1464</v>
      </c>
      <c r="L9619" t="s">
        <v>1341</v>
      </c>
    </row>
    <row r="9620" spans="8:12" x14ac:dyDescent="0.25">
      <c r="H9620" t="s">
        <v>9875</v>
      </c>
      <c r="I9620">
        <v>9588574</v>
      </c>
      <c r="J9620">
        <v>241144000</v>
      </c>
      <c r="K9620" t="s">
        <v>1679</v>
      </c>
      <c r="L9620" t="s">
        <v>1341</v>
      </c>
    </row>
    <row r="9621" spans="8:12" x14ac:dyDescent="0.25">
      <c r="H9621" t="s">
        <v>9876</v>
      </c>
      <c r="I9621">
        <v>9605499</v>
      </c>
      <c r="J9621">
        <v>229243000</v>
      </c>
      <c r="L9621" t="s">
        <v>1308</v>
      </c>
    </row>
    <row r="9622" spans="8:12" x14ac:dyDescent="0.25">
      <c r="H9622" t="s">
        <v>9877</v>
      </c>
      <c r="I9622">
        <v>9605487</v>
      </c>
      <c r="J9622">
        <v>229087000</v>
      </c>
      <c r="L9622" t="s">
        <v>1341</v>
      </c>
    </row>
    <row r="9623" spans="8:12" x14ac:dyDescent="0.25">
      <c r="H9623" t="s">
        <v>9878</v>
      </c>
      <c r="I9623">
        <v>9496630</v>
      </c>
      <c r="J9623">
        <v>636015988</v>
      </c>
      <c r="K9623" t="s">
        <v>1464</v>
      </c>
      <c r="L9623" t="s">
        <v>1341</v>
      </c>
    </row>
    <row r="9624" spans="8:12" x14ac:dyDescent="0.25">
      <c r="H9624" t="s">
        <v>623</v>
      </c>
      <c r="I9624">
        <v>9474682</v>
      </c>
      <c r="J9624">
        <v>241310000</v>
      </c>
      <c r="K9624" t="s">
        <v>1679</v>
      </c>
      <c r="L9624" t="s">
        <v>1308</v>
      </c>
    </row>
    <row r="9625" spans="8:12" x14ac:dyDescent="0.25">
      <c r="H9625" t="s">
        <v>9879</v>
      </c>
      <c r="I9625">
        <v>9758181</v>
      </c>
      <c r="J9625">
        <v>273389220</v>
      </c>
      <c r="K9625" t="s">
        <v>1297</v>
      </c>
      <c r="L9625" t="s">
        <v>1313</v>
      </c>
    </row>
    <row r="9626" spans="8:12" x14ac:dyDescent="0.25">
      <c r="H9626" t="s">
        <v>9880</v>
      </c>
      <c r="I9626">
        <v>8008498</v>
      </c>
      <c r="J9626">
        <v>275437000</v>
      </c>
      <c r="K9626" t="s">
        <v>4905</v>
      </c>
      <c r="L9626" t="s">
        <v>1362</v>
      </c>
    </row>
    <row r="9627" spans="8:12" x14ac:dyDescent="0.25">
      <c r="H9627" t="s">
        <v>9881</v>
      </c>
      <c r="I9627">
        <v>8013106</v>
      </c>
      <c r="J9627">
        <v>667991000</v>
      </c>
      <c r="K9627" t="s">
        <v>2089</v>
      </c>
      <c r="L9627" t="s">
        <v>1362</v>
      </c>
    </row>
    <row r="9628" spans="8:12" x14ac:dyDescent="0.25">
      <c r="H9628" t="s">
        <v>9881</v>
      </c>
      <c r="I9628">
        <v>8013106</v>
      </c>
      <c r="J9628">
        <v>657118500</v>
      </c>
      <c r="K9628" t="s">
        <v>1607</v>
      </c>
      <c r="L9628" t="s">
        <v>1362</v>
      </c>
    </row>
    <row r="9629" spans="8:12" x14ac:dyDescent="0.25">
      <c r="H9629" t="s">
        <v>9882</v>
      </c>
      <c r="I9629">
        <v>9515424</v>
      </c>
      <c r="J9629">
        <v>563038000</v>
      </c>
      <c r="K9629" t="s">
        <v>1441</v>
      </c>
      <c r="L9629" t="s">
        <v>1362</v>
      </c>
    </row>
    <row r="9630" spans="8:12" x14ac:dyDescent="0.25">
      <c r="H9630" t="s">
        <v>9883</v>
      </c>
      <c r="I9630">
        <v>9447768</v>
      </c>
      <c r="J9630">
        <v>538004786</v>
      </c>
      <c r="K9630" t="s">
        <v>1437</v>
      </c>
      <c r="L9630" t="s">
        <v>1326</v>
      </c>
    </row>
    <row r="9631" spans="8:12" x14ac:dyDescent="0.25">
      <c r="H9631" t="s">
        <v>9884</v>
      </c>
      <c r="I9631">
        <v>9520869</v>
      </c>
      <c r="J9631">
        <v>538004854</v>
      </c>
      <c r="K9631" t="s">
        <v>1437</v>
      </c>
      <c r="L9631" t="s">
        <v>1362</v>
      </c>
    </row>
    <row r="9632" spans="8:12" x14ac:dyDescent="0.25">
      <c r="H9632" t="s">
        <v>9885</v>
      </c>
      <c r="I9632">
        <v>9321184</v>
      </c>
      <c r="J9632">
        <v>538005007</v>
      </c>
      <c r="K9632" t="s">
        <v>1437</v>
      </c>
      <c r="L9632" t="s">
        <v>1362</v>
      </c>
    </row>
    <row r="9633" spans="8:12" x14ac:dyDescent="0.25">
      <c r="H9633" t="s">
        <v>9886</v>
      </c>
      <c r="I9633">
        <v>9471329</v>
      </c>
      <c r="J9633">
        <v>538005300</v>
      </c>
      <c r="K9633" t="s">
        <v>1437</v>
      </c>
      <c r="L9633" t="s">
        <v>1326</v>
      </c>
    </row>
    <row r="9634" spans="8:12" x14ac:dyDescent="0.25">
      <c r="H9634" t="s">
        <v>9887</v>
      </c>
      <c r="I9634">
        <v>9594896</v>
      </c>
      <c r="J9634">
        <v>538006441</v>
      </c>
      <c r="K9634" t="s">
        <v>1437</v>
      </c>
      <c r="L9634" t="s">
        <v>1362</v>
      </c>
    </row>
    <row r="9635" spans="8:12" x14ac:dyDescent="0.25">
      <c r="H9635" t="s">
        <v>9888</v>
      </c>
      <c r="I9635">
        <v>9520857</v>
      </c>
      <c r="J9635">
        <v>538004853</v>
      </c>
      <c r="K9635" t="s">
        <v>1437</v>
      </c>
      <c r="L9635" t="s">
        <v>1362</v>
      </c>
    </row>
    <row r="9636" spans="8:12" x14ac:dyDescent="0.25">
      <c r="H9636" t="s">
        <v>9889</v>
      </c>
      <c r="I9636">
        <v>9512484</v>
      </c>
      <c r="J9636">
        <v>538005301</v>
      </c>
      <c r="K9636" t="s">
        <v>1437</v>
      </c>
      <c r="L9636" t="s">
        <v>1326</v>
      </c>
    </row>
    <row r="9637" spans="8:12" x14ac:dyDescent="0.25">
      <c r="H9637" t="s">
        <v>9890</v>
      </c>
      <c r="I9637">
        <v>9470076</v>
      </c>
      <c r="J9637">
        <v>271041953</v>
      </c>
      <c r="K9637" t="s">
        <v>1373</v>
      </c>
      <c r="L9637" t="s">
        <v>1341</v>
      </c>
    </row>
    <row r="9638" spans="8:12" x14ac:dyDescent="0.25">
      <c r="H9638" t="s">
        <v>9891</v>
      </c>
      <c r="I9638">
        <v>9186637</v>
      </c>
      <c r="J9638">
        <v>219318000</v>
      </c>
      <c r="K9638" t="s">
        <v>1456</v>
      </c>
      <c r="L9638" t="s">
        <v>1614</v>
      </c>
    </row>
    <row r="9639" spans="8:12" x14ac:dyDescent="0.25">
      <c r="H9639" t="s">
        <v>9892</v>
      </c>
      <c r="I9639">
        <v>8414477</v>
      </c>
      <c r="J9639">
        <v>273350220</v>
      </c>
      <c r="K9639" t="s">
        <v>1297</v>
      </c>
      <c r="L9639" t="s">
        <v>1326</v>
      </c>
    </row>
    <row r="9640" spans="8:12" x14ac:dyDescent="0.25">
      <c r="H9640" t="s">
        <v>9893</v>
      </c>
      <c r="I9640">
        <v>9522879</v>
      </c>
      <c r="J9640">
        <v>249481000</v>
      </c>
      <c r="K9640" t="s">
        <v>1340</v>
      </c>
      <c r="L9640" t="s">
        <v>1341</v>
      </c>
    </row>
    <row r="9641" spans="8:12" x14ac:dyDescent="0.25">
      <c r="H9641" t="s">
        <v>9894</v>
      </c>
      <c r="I9641">
        <v>9284570</v>
      </c>
      <c r="J9641">
        <v>249305000</v>
      </c>
      <c r="K9641" t="s">
        <v>1340</v>
      </c>
      <c r="L9641" t="s">
        <v>1341</v>
      </c>
    </row>
    <row r="9642" spans="8:12" x14ac:dyDescent="0.25">
      <c r="H9642" t="s">
        <v>9895</v>
      </c>
      <c r="I9642">
        <v>9359818</v>
      </c>
      <c r="J9642">
        <v>371974000</v>
      </c>
      <c r="L9642" t="s">
        <v>1341</v>
      </c>
    </row>
    <row r="9643" spans="8:12" x14ac:dyDescent="0.25">
      <c r="H9643" t="s">
        <v>9896</v>
      </c>
      <c r="I9643">
        <v>8521892</v>
      </c>
      <c r="J9643">
        <v>273426960</v>
      </c>
      <c r="K9643" t="s">
        <v>1297</v>
      </c>
      <c r="L9643" t="s">
        <v>1295</v>
      </c>
    </row>
    <row r="9644" spans="8:12" x14ac:dyDescent="0.25">
      <c r="H9644" t="s">
        <v>9897</v>
      </c>
      <c r="I9644">
        <v>7706720</v>
      </c>
      <c r="J9644">
        <v>271123999</v>
      </c>
      <c r="K9644" t="s">
        <v>1373</v>
      </c>
      <c r="L9644" t="s">
        <v>1295</v>
      </c>
    </row>
    <row r="9645" spans="8:12" x14ac:dyDescent="0.25">
      <c r="H9645" t="s">
        <v>9898</v>
      </c>
      <c r="I9645">
        <v>8883214</v>
      </c>
      <c r="J9645">
        <v>273434690</v>
      </c>
      <c r="K9645" t="s">
        <v>1297</v>
      </c>
      <c r="L9645" t="s">
        <v>1295</v>
      </c>
    </row>
    <row r="9646" spans="8:12" x14ac:dyDescent="0.25">
      <c r="H9646" t="s">
        <v>9899</v>
      </c>
      <c r="I9646">
        <v>9419292</v>
      </c>
      <c r="J9646">
        <v>245226000</v>
      </c>
      <c r="K9646" t="s">
        <v>1387</v>
      </c>
      <c r="L9646" t="s">
        <v>1295</v>
      </c>
    </row>
    <row r="9647" spans="8:12" x14ac:dyDescent="0.25">
      <c r="H9647" t="s">
        <v>9900</v>
      </c>
      <c r="I9647">
        <v>9509956</v>
      </c>
      <c r="J9647">
        <v>246620000</v>
      </c>
      <c r="K9647" t="s">
        <v>1387</v>
      </c>
      <c r="L9647" t="s">
        <v>1295</v>
      </c>
    </row>
    <row r="9648" spans="8:12" x14ac:dyDescent="0.25">
      <c r="H9648" t="s">
        <v>9901</v>
      </c>
      <c r="I9648">
        <v>9184823</v>
      </c>
      <c r="J9648">
        <v>305381000</v>
      </c>
      <c r="L9648" t="s">
        <v>1295</v>
      </c>
    </row>
    <row r="9649" spans="8:12" x14ac:dyDescent="0.25">
      <c r="H9649" t="s">
        <v>9902</v>
      </c>
      <c r="I9649">
        <v>9259068</v>
      </c>
      <c r="J9649">
        <v>305188000</v>
      </c>
      <c r="L9649" t="s">
        <v>1295</v>
      </c>
    </row>
    <row r="9650" spans="8:12" x14ac:dyDescent="0.25">
      <c r="H9650" t="s">
        <v>9903</v>
      </c>
      <c r="I9650">
        <v>9504140</v>
      </c>
      <c r="J9650">
        <v>246699000</v>
      </c>
      <c r="K9650" t="s">
        <v>1387</v>
      </c>
      <c r="L9650" t="s">
        <v>1295</v>
      </c>
    </row>
    <row r="9651" spans="8:12" x14ac:dyDescent="0.25">
      <c r="H9651" t="s">
        <v>9904</v>
      </c>
      <c r="I9651">
        <v>9504114</v>
      </c>
      <c r="J9651">
        <v>245961000</v>
      </c>
      <c r="K9651" t="s">
        <v>1387</v>
      </c>
      <c r="L9651" t="s">
        <v>1295</v>
      </c>
    </row>
    <row r="9652" spans="8:12" x14ac:dyDescent="0.25">
      <c r="H9652" t="s">
        <v>9905</v>
      </c>
      <c r="I9652">
        <v>9504126</v>
      </c>
      <c r="J9652">
        <v>246746000</v>
      </c>
      <c r="K9652" t="s">
        <v>1387</v>
      </c>
      <c r="L9652" t="s">
        <v>1295</v>
      </c>
    </row>
    <row r="9653" spans="8:12" x14ac:dyDescent="0.25">
      <c r="H9653" t="s">
        <v>9906</v>
      </c>
      <c r="I9653">
        <v>9504138</v>
      </c>
      <c r="J9653">
        <v>246775000</v>
      </c>
      <c r="K9653" t="s">
        <v>1387</v>
      </c>
      <c r="L9653" t="s">
        <v>1295</v>
      </c>
    </row>
    <row r="9654" spans="8:12" x14ac:dyDescent="0.25">
      <c r="H9654" t="s">
        <v>9907</v>
      </c>
      <c r="I9654">
        <v>9556313</v>
      </c>
      <c r="J9654">
        <v>244790509</v>
      </c>
      <c r="K9654" t="s">
        <v>1387</v>
      </c>
      <c r="L9654" t="s">
        <v>1295</v>
      </c>
    </row>
    <row r="9655" spans="8:12" x14ac:dyDescent="0.25">
      <c r="H9655" t="s">
        <v>9908</v>
      </c>
      <c r="I9655">
        <v>9521368</v>
      </c>
      <c r="J9655">
        <v>246227000</v>
      </c>
      <c r="K9655" t="s">
        <v>1387</v>
      </c>
      <c r="L9655" t="s">
        <v>1295</v>
      </c>
    </row>
    <row r="9656" spans="8:12" x14ac:dyDescent="0.25">
      <c r="H9656" t="s">
        <v>9909</v>
      </c>
      <c r="I9656">
        <v>9521370</v>
      </c>
      <c r="J9656">
        <v>246286000</v>
      </c>
      <c r="K9656" t="s">
        <v>1387</v>
      </c>
      <c r="L9656" t="s">
        <v>1295</v>
      </c>
    </row>
    <row r="9657" spans="8:12" x14ac:dyDescent="0.25">
      <c r="H9657" t="s">
        <v>9910</v>
      </c>
      <c r="I9657">
        <v>9570668</v>
      </c>
      <c r="J9657">
        <v>305774000</v>
      </c>
      <c r="L9657" t="s">
        <v>1295</v>
      </c>
    </row>
    <row r="9658" spans="8:12" x14ac:dyDescent="0.25">
      <c r="H9658" t="s">
        <v>9911</v>
      </c>
      <c r="I9658">
        <v>9570670</v>
      </c>
      <c r="J9658">
        <v>305775000</v>
      </c>
      <c r="L9658" t="s">
        <v>1295</v>
      </c>
    </row>
    <row r="9659" spans="8:12" x14ac:dyDescent="0.25">
      <c r="H9659" t="s">
        <v>9912</v>
      </c>
      <c r="I9659">
        <v>9279434</v>
      </c>
      <c r="J9659">
        <v>244606000</v>
      </c>
      <c r="K9659" t="s">
        <v>1387</v>
      </c>
      <c r="L9659" t="s">
        <v>1295</v>
      </c>
    </row>
    <row r="9660" spans="8:12" x14ac:dyDescent="0.25">
      <c r="H9660" t="s">
        <v>9913</v>
      </c>
      <c r="I9660">
        <v>9345374</v>
      </c>
      <c r="J9660">
        <v>246525000</v>
      </c>
      <c r="K9660" t="s">
        <v>1387</v>
      </c>
      <c r="L9660" t="s">
        <v>1295</v>
      </c>
    </row>
    <row r="9661" spans="8:12" x14ac:dyDescent="0.25">
      <c r="H9661" t="s">
        <v>9914</v>
      </c>
      <c r="I9661">
        <v>9279408</v>
      </c>
      <c r="J9661">
        <v>244741000</v>
      </c>
      <c r="K9661" t="s">
        <v>1387</v>
      </c>
      <c r="L9661" t="s">
        <v>1295</v>
      </c>
    </row>
    <row r="9662" spans="8:12" x14ac:dyDescent="0.25">
      <c r="H9662" t="s">
        <v>9915</v>
      </c>
      <c r="I9662">
        <v>9279422</v>
      </c>
      <c r="J9662">
        <v>244483000</v>
      </c>
      <c r="K9662" t="s">
        <v>1387</v>
      </c>
      <c r="L9662" t="s">
        <v>1295</v>
      </c>
    </row>
    <row r="9663" spans="8:12" x14ac:dyDescent="0.25">
      <c r="H9663" t="s">
        <v>9916</v>
      </c>
      <c r="I9663">
        <v>9215658</v>
      </c>
      <c r="J9663">
        <v>244910000</v>
      </c>
      <c r="K9663" t="s">
        <v>1387</v>
      </c>
      <c r="L9663" t="s">
        <v>1295</v>
      </c>
    </row>
    <row r="9664" spans="8:12" x14ac:dyDescent="0.25">
      <c r="H9664" t="s">
        <v>9917</v>
      </c>
      <c r="I9664">
        <v>9213882</v>
      </c>
      <c r="J9664">
        <v>246484000</v>
      </c>
      <c r="K9664" t="s">
        <v>1387</v>
      </c>
      <c r="L9664" t="s">
        <v>1295</v>
      </c>
    </row>
    <row r="9665" spans="8:12" x14ac:dyDescent="0.25">
      <c r="H9665" t="s">
        <v>9918</v>
      </c>
      <c r="I9665">
        <v>9180865</v>
      </c>
      <c r="J9665">
        <v>244975000</v>
      </c>
      <c r="K9665" t="s">
        <v>1387</v>
      </c>
      <c r="L9665" t="s">
        <v>1295</v>
      </c>
    </row>
    <row r="9666" spans="8:12" x14ac:dyDescent="0.25">
      <c r="H9666" t="s">
        <v>9919</v>
      </c>
      <c r="I9666">
        <v>9155901</v>
      </c>
      <c r="J9666">
        <v>245666000</v>
      </c>
      <c r="K9666" t="s">
        <v>1387</v>
      </c>
      <c r="L9666" t="s">
        <v>1295</v>
      </c>
    </row>
    <row r="9667" spans="8:12" x14ac:dyDescent="0.25">
      <c r="H9667" t="s">
        <v>9920</v>
      </c>
      <c r="I9667">
        <v>9352339</v>
      </c>
      <c r="J9667">
        <v>246246000</v>
      </c>
      <c r="K9667" t="s">
        <v>1387</v>
      </c>
      <c r="L9667" t="s">
        <v>1295</v>
      </c>
    </row>
    <row r="9668" spans="8:12" x14ac:dyDescent="0.25">
      <c r="H9668" t="s">
        <v>9921</v>
      </c>
      <c r="I9668">
        <v>9180877</v>
      </c>
      <c r="J9668">
        <v>246410000</v>
      </c>
      <c r="K9668" t="s">
        <v>1387</v>
      </c>
      <c r="L9668" t="s">
        <v>1295</v>
      </c>
    </row>
    <row r="9669" spans="8:12" x14ac:dyDescent="0.25">
      <c r="H9669" t="s">
        <v>9922</v>
      </c>
      <c r="I9669">
        <v>9327322</v>
      </c>
      <c r="J9669">
        <v>246373000</v>
      </c>
      <c r="K9669" t="s">
        <v>1387</v>
      </c>
      <c r="L9669" t="s">
        <v>1295</v>
      </c>
    </row>
    <row r="9670" spans="8:12" x14ac:dyDescent="0.25">
      <c r="H9670" t="s">
        <v>9923</v>
      </c>
      <c r="I9670">
        <v>9361122</v>
      </c>
      <c r="J9670">
        <v>304049000</v>
      </c>
      <c r="K9670" t="s">
        <v>1294</v>
      </c>
      <c r="L9670" t="s">
        <v>1295</v>
      </c>
    </row>
    <row r="9671" spans="8:12" x14ac:dyDescent="0.25">
      <c r="H9671" t="s">
        <v>9923</v>
      </c>
      <c r="I9671">
        <v>9361122</v>
      </c>
      <c r="J9671">
        <v>245998000</v>
      </c>
      <c r="K9671" t="s">
        <v>1387</v>
      </c>
      <c r="L9671" t="s">
        <v>1295</v>
      </c>
    </row>
    <row r="9672" spans="8:12" x14ac:dyDescent="0.25">
      <c r="H9672" t="s">
        <v>9924</v>
      </c>
      <c r="I9672">
        <v>9250385</v>
      </c>
      <c r="J9672">
        <v>244094000</v>
      </c>
      <c r="K9672" t="s">
        <v>1387</v>
      </c>
      <c r="L9672" t="s">
        <v>1295</v>
      </c>
    </row>
    <row r="9673" spans="8:12" x14ac:dyDescent="0.25">
      <c r="H9673" t="s">
        <v>9925</v>
      </c>
      <c r="I9673">
        <v>9229049</v>
      </c>
      <c r="J9673">
        <v>244339000</v>
      </c>
      <c r="K9673" t="s">
        <v>1387</v>
      </c>
      <c r="L9673" t="s">
        <v>1295</v>
      </c>
    </row>
    <row r="9674" spans="8:12" x14ac:dyDescent="0.25">
      <c r="H9674" t="s">
        <v>9926</v>
      </c>
      <c r="I9674">
        <v>9243758</v>
      </c>
      <c r="J9674">
        <v>246235000</v>
      </c>
      <c r="K9674" t="s">
        <v>1387</v>
      </c>
      <c r="L9674" t="s">
        <v>1295</v>
      </c>
    </row>
    <row r="9675" spans="8:12" x14ac:dyDescent="0.25">
      <c r="H9675" t="s">
        <v>9927</v>
      </c>
      <c r="I9675">
        <v>9415040</v>
      </c>
      <c r="J9675">
        <v>246056000</v>
      </c>
      <c r="K9675" t="s">
        <v>1387</v>
      </c>
      <c r="L9675" t="s">
        <v>1295</v>
      </c>
    </row>
    <row r="9676" spans="8:12" x14ac:dyDescent="0.25">
      <c r="H9676" t="s">
        <v>9928</v>
      </c>
      <c r="I9676">
        <v>9243746</v>
      </c>
      <c r="J9676">
        <v>245005000</v>
      </c>
      <c r="K9676" t="s">
        <v>1387</v>
      </c>
      <c r="L9676" t="s">
        <v>1295</v>
      </c>
    </row>
    <row r="9677" spans="8:12" x14ac:dyDescent="0.25">
      <c r="H9677" t="s">
        <v>624</v>
      </c>
      <c r="I9677">
        <v>9187708</v>
      </c>
      <c r="J9677">
        <v>210744000</v>
      </c>
      <c r="K9677" t="s">
        <v>1443</v>
      </c>
      <c r="L9677" t="s">
        <v>1341</v>
      </c>
    </row>
    <row r="9678" spans="8:12" x14ac:dyDescent="0.25">
      <c r="H9678" t="s">
        <v>9929</v>
      </c>
      <c r="I9678">
        <v>9671589</v>
      </c>
      <c r="J9678">
        <v>310675000</v>
      </c>
      <c r="K9678" t="s">
        <v>4450</v>
      </c>
      <c r="L9678" t="s">
        <v>1329</v>
      </c>
    </row>
    <row r="9679" spans="8:12" x14ac:dyDescent="0.25">
      <c r="H9679" t="s">
        <v>9930</v>
      </c>
      <c r="I9679">
        <v>9630779</v>
      </c>
      <c r="J9679">
        <v>310662000</v>
      </c>
      <c r="K9679" t="s">
        <v>4450</v>
      </c>
      <c r="L9679" t="s">
        <v>1329</v>
      </c>
    </row>
    <row r="9680" spans="8:12" x14ac:dyDescent="0.25">
      <c r="H9680" t="s">
        <v>625</v>
      </c>
      <c r="I9680">
        <v>8507339</v>
      </c>
      <c r="J9680">
        <v>677051000</v>
      </c>
      <c r="K9680" t="s">
        <v>1305</v>
      </c>
      <c r="L9680" t="s">
        <v>1341</v>
      </c>
    </row>
    <row r="9681" spans="8:12" x14ac:dyDescent="0.25">
      <c r="H9681" t="s">
        <v>625</v>
      </c>
      <c r="I9681">
        <v>8507339</v>
      </c>
      <c r="J9681">
        <v>620038000</v>
      </c>
      <c r="L9681" t="s">
        <v>1341</v>
      </c>
    </row>
    <row r="9682" spans="8:12" x14ac:dyDescent="0.25">
      <c r="H9682" t="s">
        <v>625</v>
      </c>
      <c r="I9682">
        <v>8507509</v>
      </c>
      <c r="J9682">
        <v>249428000</v>
      </c>
      <c r="K9682" t="s">
        <v>1340</v>
      </c>
      <c r="L9682" t="s">
        <v>1341</v>
      </c>
    </row>
    <row r="9683" spans="8:12" x14ac:dyDescent="0.25">
      <c r="H9683" t="s">
        <v>625</v>
      </c>
      <c r="I9683">
        <v>9583158</v>
      </c>
      <c r="J9683">
        <v>209034000</v>
      </c>
      <c r="K9683" t="s">
        <v>1443</v>
      </c>
      <c r="L9683" t="s">
        <v>1341</v>
      </c>
    </row>
    <row r="9684" spans="8:12" x14ac:dyDescent="0.25">
      <c r="H9684" t="s">
        <v>9931</v>
      </c>
      <c r="I9684">
        <v>9277151</v>
      </c>
      <c r="J9684">
        <v>525005283</v>
      </c>
      <c r="K9684" t="s">
        <v>1307</v>
      </c>
      <c r="L9684" t="s">
        <v>1295</v>
      </c>
    </row>
    <row r="9685" spans="8:12" x14ac:dyDescent="0.25">
      <c r="H9685" t="s">
        <v>9932</v>
      </c>
      <c r="I9685">
        <v>9593440</v>
      </c>
      <c r="J9685">
        <v>373992000</v>
      </c>
      <c r="L9685" t="s">
        <v>1308</v>
      </c>
    </row>
    <row r="9686" spans="8:12" x14ac:dyDescent="0.25">
      <c r="H9686" t="s">
        <v>9933</v>
      </c>
      <c r="I9686">
        <v>9509968</v>
      </c>
      <c r="J9686">
        <v>246619000</v>
      </c>
      <c r="K9686" t="s">
        <v>1387</v>
      </c>
      <c r="L9686" t="s">
        <v>1295</v>
      </c>
    </row>
    <row r="9687" spans="8:12" x14ac:dyDescent="0.25">
      <c r="H9687" t="s">
        <v>9934</v>
      </c>
      <c r="I9687">
        <v>9406984</v>
      </c>
      <c r="J9687">
        <v>228292700</v>
      </c>
      <c r="K9687" t="s">
        <v>1556</v>
      </c>
      <c r="L9687" t="s">
        <v>1326</v>
      </c>
    </row>
    <row r="9688" spans="8:12" x14ac:dyDescent="0.25">
      <c r="H9688" t="s">
        <v>9935</v>
      </c>
      <c r="I9688">
        <v>9584877</v>
      </c>
      <c r="J9688">
        <v>538005114</v>
      </c>
      <c r="K9688" t="s">
        <v>1437</v>
      </c>
      <c r="L9688" t="s">
        <v>1341</v>
      </c>
    </row>
    <row r="9689" spans="8:12" x14ac:dyDescent="0.25">
      <c r="H9689" t="s">
        <v>9936</v>
      </c>
      <c r="I9689">
        <v>9640614</v>
      </c>
      <c r="J9689">
        <v>210881173</v>
      </c>
      <c r="K9689" t="s">
        <v>1443</v>
      </c>
      <c r="L9689" t="s">
        <v>1308</v>
      </c>
    </row>
    <row r="9690" spans="8:12" x14ac:dyDescent="0.25">
      <c r="H9690" t="s">
        <v>9937</v>
      </c>
      <c r="I9690">
        <v>9412892</v>
      </c>
      <c r="J9690">
        <v>565606000</v>
      </c>
      <c r="L9690" t="s">
        <v>1362</v>
      </c>
    </row>
    <row r="9691" spans="8:12" x14ac:dyDescent="0.25">
      <c r="H9691" t="s">
        <v>9938</v>
      </c>
      <c r="I9691">
        <v>9017240</v>
      </c>
      <c r="J9691">
        <v>220229000</v>
      </c>
      <c r="K9691" t="s">
        <v>1456</v>
      </c>
      <c r="L9691" t="s">
        <v>1295</v>
      </c>
    </row>
    <row r="9692" spans="8:12" x14ac:dyDescent="0.25">
      <c r="H9692" t="s">
        <v>9939</v>
      </c>
      <c r="I9692">
        <v>9372925</v>
      </c>
      <c r="J9692">
        <v>525016535</v>
      </c>
      <c r="K9692" t="s">
        <v>1307</v>
      </c>
      <c r="L9692" t="s">
        <v>1295</v>
      </c>
    </row>
    <row r="9693" spans="8:12" x14ac:dyDescent="0.25">
      <c r="H9693" t="s">
        <v>9940</v>
      </c>
      <c r="I9693">
        <v>9507611</v>
      </c>
      <c r="J9693">
        <v>246614000</v>
      </c>
      <c r="K9693" t="s">
        <v>1387</v>
      </c>
      <c r="L9693" t="s">
        <v>1295</v>
      </c>
    </row>
    <row r="9694" spans="8:12" x14ac:dyDescent="0.25">
      <c r="H9694" t="s">
        <v>9941</v>
      </c>
      <c r="I9694">
        <v>9486477</v>
      </c>
      <c r="J9694">
        <v>229033000</v>
      </c>
      <c r="L9694" t="s">
        <v>1341</v>
      </c>
    </row>
    <row r="9695" spans="8:12" x14ac:dyDescent="0.25">
      <c r="H9695" t="s">
        <v>9942</v>
      </c>
      <c r="I9695">
        <v>8837904</v>
      </c>
      <c r="J9695">
        <v>518610000</v>
      </c>
      <c r="K9695" t="s">
        <v>1595</v>
      </c>
      <c r="L9695" t="s">
        <v>1295</v>
      </c>
    </row>
    <row r="9696" spans="8:12" x14ac:dyDescent="0.25">
      <c r="H9696" t="s">
        <v>9943</v>
      </c>
      <c r="I9696">
        <v>9568469</v>
      </c>
      <c r="J9696">
        <v>366855000</v>
      </c>
      <c r="K9696" t="s">
        <v>1431</v>
      </c>
      <c r="L9696" t="s">
        <v>1326</v>
      </c>
    </row>
    <row r="9697" spans="8:12" x14ac:dyDescent="0.25">
      <c r="H9697" t="s">
        <v>9944</v>
      </c>
      <c r="I9697">
        <v>9428413</v>
      </c>
      <c r="J9697">
        <v>246592000</v>
      </c>
      <c r="K9697" t="s">
        <v>1387</v>
      </c>
      <c r="L9697" t="s">
        <v>1295</v>
      </c>
    </row>
    <row r="9698" spans="8:12" x14ac:dyDescent="0.25">
      <c r="H9698" t="s">
        <v>9945</v>
      </c>
      <c r="I9698">
        <v>9423499</v>
      </c>
      <c r="J9698">
        <v>370395000</v>
      </c>
      <c r="L9698" t="s">
        <v>1341</v>
      </c>
    </row>
    <row r="9699" spans="8:12" x14ac:dyDescent="0.25">
      <c r="H9699" t="s">
        <v>9946</v>
      </c>
      <c r="I9699">
        <v>9274939</v>
      </c>
      <c r="J9699">
        <v>355540000</v>
      </c>
      <c r="K9699" t="s">
        <v>1332</v>
      </c>
      <c r="L9699" t="s">
        <v>1341</v>
      </c>
    </row>
    <row r="9700" spans="8:12" x14ac:dyDescent="0.25">
      <c r="H9700" t="s">
        <v>9947</v>
      </c>
      <c r="I9700">
        <v>9505106</v>
      </c>
      <c r="J9700">
        <v>533180004</v>
      </c>
      <c r="K9700" t="s">
        <v>1563</v>
      </c>
      <c r="L9700" t="s">
        <v>1362</v>
      </c>
    </row>
    <row r="9701" spans="8:12" x14ac:dyDescent="0.25">
      <c r="H9701" t="s">
        <v>9947</v>
      </c>
      <c r="I9701">
        <v>9474010</v>
      </c>
      <c r="J9701">
        <v>477397900</v>
      </c>
      <c r="K9701" t="s">
        <v>1348</v>
      </c>
      <c r="L9701" t="s">
        <v>1308</v>
      </c>
    </row>
    <row r="9702" spans="8:12" x14ac:dyDescent="0.25">
      <c r="H9702" t="s">
        <v>9948</v>
      </c>
      <c r="I9702">
        <v>9081112</v>
      </c>
      <c r="J9702">
        <v>357236000</v>
      </c>
      <c r="K9702" t="s">
        <v>1332</v>
      </c>
      <c r="L9702" t="s">
        <v>1341</v>
      </c>
    </row>
    <row r="9703" spans="8:12" x14ac:dyDescent="0.25">
      <c r="H9703" t="s">
        <v>9949</v>
      </c>
      <c r="I9703">
        <v>8421315</v>
      </c>
      <c r="J9703">
        <v>515161000</v>
      </c>
      <c r="K9703" t="s">
        <v>1406</v>
      </c>
      <c r="L9703" t="s">
        <v>1295</v>
      </c>
    </row>
    <row r="9704" spans="8:12" x14ac:dyDescent="0.25">
      <c r="H9704" t="s">
        <v>9950</v>
      </c>
      <c r="I9704">
        <v>8513247</v>
      </c>
      <c r="J9704">
        <v>873976000</v>
      </c>
      <c r="L9704" t="s">
        <v>1295</v>
      </c>
    </row>
    <row r="9705" spans="8:12" x14ac:dyDescent="0.25">
      <c r="H9705" t="s">
        <v>9950</v>
      </c>
      <c r="I9705">
        <v>9561823</v>
      </c>
      <c r="J9705">
        <v>375024576</v>
      </c>
      <c r="K9705" t="s">
        <v>1322</v>
      </c>
      <c r="L9705" t="s">
        <v>1308</v>
      </c>
    </row>
    <row r="9706" spans="8:12" x14ac:dyDescent="0.25">
      <c r="H9706" t="s">
        <v>9950</v>
      </c>
      <c r="I9706">
        <v>8513247</v>
      </c>
      <c r="J9706">
        <v>373976000</v>
      </c>
      <c r="L9706" t="s">
        <v>1295</v>
      </c>
    </row>
    <row r="9707" spans="8:12" x14ac:dyDescent="0.25">
      <c r="H9707" t="s">
        <v>9951</v>
      </c>
      <c r="I9707">
        <v>9401300</v>
      </c>
      <c r="J9707">
        <v>221439016</v>
      </c>
      <c r="L9707" t="s">
        <v>1326</v>
      </c>
    </row>
    <row r="9708" spans="8:12" x14ac:dyDescent="0.25">
      <c r="H9708" t="s">
        <v>9952</v>
      </c>
      <c r="I9708">
        <v>9416836</v>
      </c>
      <c r="J9708">
        <v>710004910</v>
      </c>
      <c r="K9708" t="s">
        <v>2162</v>
      </c>
      <c r="L9708" t="s">
        <v>1326</v>
      </c>
    </row>
    <row r="9709" spans="8:12" x14ac:dyDescent="0.25">
      <c r="H9709" t="s">
        <v>9953</v>
      </c>
      <c r="I9709">
        <v>9163623</v>
      </c>
      <c r="J9709">
        <v>311000201</v>
      </c>
      <c r="K9709" t="s">
        <v>1609</v>
      </c>
      <c r="L9709" t="s">
        <v>1295</v>
      </c>
    </row>
    <row r="9710" spans="8:12" x14ac:dyDescent="0.25">
      <c r="H9710" t="s">
        <v>9954</v>
      </c>
      <c r="I9710">
        <v>9117961</v>
      </c>
      <c r="J9710">
        <v>309914000</v>
      </c>
      <c r="K9710" t="s">
        <v>1609</v>
      </c>
      <c r="L9710" t="s">
        <v>1295</v>
      </c>
    </row>
    <row r="9711" spans="8:12" x14ac:dyDescent="0.25">
      <c r="H9711" t="s">
        <v>9955</v>
      </c>
      <c r="I9711">
        <v>9163611</v>
      </c>
      <c r="J9711">
        <v>311000200</v>
      </c>
      <c r="K9711" t="s">
        <v>1609</v>
      </c>
      <c r="L9711" t="s">
        <v>1295</v>
      </c>
    </row>
    <row r="9712" spans="8:12" x14ac:dyDescent="0.25">
      <c r="H9712" t="s">
        <v>9956</v>
      </c>
      <c r="I9712">
        <v>9374741</v>
      </c>
      <c r="J9712">
        <v>244650011</v>
      </c>
      <c r="K9712" t="s">
        <v>1387</v>
      </c>
      <c r="L9712" t="s">
        <v>1295</v>
      </c>
    </row>
    <row r="9713" spans="8:12" x14ac:dyDescent="0.25">
      <c r="H9713" t="s">
        <v>9957</v>
      </c>
      <c r="I9713">
        <v>9195858</v>
      </c>
      <c r="J9713">
        <v>244810589</v>
      </c>
      <c r="K9713" t="s">
        <v>1387</v>
      </c>
      <c r="L9713" t="s">
        <v>1295</v>
      </c>
    </row>
    <row r="9714" spans="8:12" x14ac:dyDescent="0.25">
      <c r="H9714" t="s">
        <v>9958</v>
      </c>
      <c r="I9714">
        <v>9279020</v>
      </c>
      <c r="J9714">
        <v>314021000</v>
      </c>
      <c r="K9714" t="s">
        <v>1285</v>
      </c>
      <c r="L9714" t="s">
        <v>1295</v>
      </c>
    </row>
    <row r="9715" spans="8:12" x14ac:dyDescent="0.25">
      <c r="H9715" t="s">
        <v>9959</v>
      </c>
      <c r="I9715">
        <v>9650652</v>
      </c>
      <c r="J9715">
        <v>553111676</v>
      </c>
      <c r="K9715" t="s">
        <v>9960</v>
      </c>
      <c r="L9715" t="s">
        <v>1308</v>
      </c>
    </row>
    <row r="9716" spans="8:12" x14ac:dyDescent="0.25">
      <c r="H9716" t="s">
        <v>9961</v>
      </c>
      <c r="I9716">
        <v>9384679</v>
      </c>
      <c r="J9716">
        <v>470920000</v>
      </c>
      <c r="K9716" t="s">
        <v>1403</v>
      </c>
      <c r="L9716" t="s">
        <v>1329</v>
      </c>
    </row>
    <row r="9717" spans="8:12" x14ac:dyDescent="0.25">
      <c r="H9717" t="s">
        <v>9962</v>
      </c>
      <c r="I9717">
        <v>9450959</v>
      </c>
      <c r="J9717">
        <v>351728000</v>
      </c>
      <c r="K9717" t="s">
        <v>1332</v>
      </c>
      <c r="L9717" t="s">
        <v>1308</v>
      </c>
    </row>
    <row r="9718" spans="8:12" x14ac:dyDescent="0.25">
      <c r="H9718" t="s">
        <v>9963</v>
      </c>
      <c r="I9718">
        <v>9752216</v>
      </c>
      <c r="J9718">
        <v>538071011</v>
      </c>
      <c r="K9718" t="s">
        <v>1437</v>
      </c>
      <c r="L9718" t="s">
        <v>1329</v>
      </c>
    </row>
    <row r="9719" spans="8:12" x14ac:dyDescent="0.25">
      <c r="H9719" t="s">
        <v>9964</v>
      </c>
      <c r="I9719">
        <v>9525417</v>
      </c>
      <c r="J9719">
        <v>376746000</v>
      </c>
      <c r="K9719" t="s">
        <v>1322</v>
      </c>
      <c r="L9719" t="s">
        <v>1295</v>
      </c>
    </row>
    <row r="9720" spans="8:12" x14ac:dyDescent="0.25">
      <c r="H9720" t="s">
        <v>9965</v>
      </c>
      <c r="I9720">
        <v>7300993</v>
      </c>
      <c r="J9720">
        <v>450536000</v>
      </c>
      <c r="K9720" t="s">
        <v>5140</v>
      </c>
      <c r="L9720" t="s">
        <v>1308</v>
      </c>
    </row>
    <row r="9721" spans="8:12" x14ac:dyDescent="0.25">
      <c r="H9721" t="s">
        <v>9966</v>
      </c>
      <c r="I9721">
        <v>9558713</v>
      </c>
      <c r="J9721">
        <v>477211600</v>
      </c>
      <c r="K9721" t="s">
        <v>1348</v>
      </c>
      <c r="L9721" t="s">
        <v>1308</v>
      </c>
    </row>
    <row r="9722" spans="8:12" x14ac:dyDescent="0.25">
      <c r="H9722" t="s">
        <v>9967</v>
      </c>
      <c r="I9722">
        <v>9528196</v>
      </c>
      <c r="J9722">
        <v>477083900</v>
      </c>
      <c r="K9722" t="s">
        <v>1348</v>
      </c>
      <c r="L9722" t="s">
        <v>1308</v>
      </c>
    </row>
    <row r="9723" spans="8:12" x14ac:dyDescent="0.25">
      <c r="H9723" t="s">
        <v>9968</v>
      </c>
      <c r="I9723">
        <v>9528201</v>
      </c>
      <c r="J9723">
        <v>477174400</v>
      </c>
      <c r="K9723" t="s">
        <v>1348</v>
      </c>
      <c r="L9723" t="s">
        <v>1308</v>
      </c>
    </row>
    <row r="9724" spans="8:12" x14ac:dyDescent="0.25">
      <c r="H9724" t="s">
        <v>9969</v>
      </c>
      <c r="I9724">
        <v>9669146</v>
      </c>
      <c r="J9724">
        <v>470382000</v>
      </c>
      <c r="K9724" t="s">
        <v>1403</v>
      </c>
      <c r="L9724" t="s">
        <v>1329</v>
      </c>
    </row>
    <row r="9725" spans="8:12" x14ac:dyDescent="0.25">
      <c r="H9725" t="s">
        <v>9970</v>
      </c>
      <c r="I9725">
        <v>9432074</v>
      </c>
      <c r="J9725">
        <v>538006282</v>
      </c>
      <c r="K9725" t="s">
        <v>1437</v>
      </c>
      <c r="L9725" t="s">
        <v>1313</v>
      </c>
    </row>
    <row r="9726" spans="8:12" x14ac:dyDescent="0.25">
      <c r="H9726" t="s">
        <v>9971</v>
      </c>
      <c r="I9726">
        <v>9669158</v>
      </c>
      <c r="J9726">
        <v>470493000</v>
      </c>
      <c r="K9726" t="s">
        <v>1403</v>
      </c>
      <c r="L9726" t="s">
        <v>1329</v>
      </c>
    </row>
    <row r="9727" spans="8:12" x14ac:dyDescent="0.25">
      <c r="H9727" t="s">
        <v>9972</v>
      </c>
      <c r="I9727">
        <v>9579078</v>
      </c>
      <c r="J9727">
        <v>219015382</v>
      </c>
      <c r="K9727" t="s">
        <v>1456</v>
      </c>
      <c r="L9727" t="s">
        <v>1560</v>
      </c>
    </row>
    <row r="9728" spans="8:12" x14ac:dyDescent="0.25">
      <c r="H9728" t="s">
        <v>9973</v>
      </c>
      <c r="I9728">
        <v>9445681</v>
      </c>
      <c r="J9728">
        <v>353211000</v>
      </c>
      <c r="K9728" t="s">
        <v>1332</v>
      </c>
      <c r="L9728" t="s">
        <v>1341</v>
      </c>
    </row>
    <row r="9729" spans="8:12" x14ac:dyDescent="0.25">
      <c r="H9729" t="s">
        <v>9974</v>
      </c>
      <c r="I9729">
        <v>8725644</v>
      </c>
      <c r="J9729">
        <v>514042000</v>
      </c>
      <c r="K9729" t="s">
        <v>1406</v>
      </c>
      <c r="L9729" t="s">
        <v>1295</v>
      </c>
    </row>
    <row r="9730" spans="8:12" x14ac:dyDescent="0.25">
      <c r="H9730" t="s">
        <v>9975</v>
      </c>
      <c r="I9730">
        <v>9240524</v>
      </c>
      <c r="J9730">
        <v>353464000</v>
      </c>
      <c r="K9730" t="s">
        <v>1332</v>
      </c>
      <c r="L9730" t="s">
        <v>1295</v>
      </c>
    </row>
    <row r="9731" spans="8:12" x14ac:dyDescent="0.25">
      <c r="H9731" t="s">
        <v>9976</v>
      </c>
      <c r="I9731">
        <v>9742948</v>
      </c>
      <c r="J9731">
        <v>466402000</v>
      </c>
      <c r="K9731" t="s">
        <v>1925</v>
      </c>
      <c r="L9731" t="s">
        <v>1329</v>
      </c>
    </row>
    <row r="9732" spans="8:12" x14ac:dyDescent="0.25">
      <c r="H9732" t="s">
        <v>9977</v>
      </c>
      <c r="I9732">
        <v>9743708</v>
      </c>
      <c r="J9732">
        <v>466123000</v>
      </c>
      <c r="K9732" t="s">
        <v>1925</v>
      </c>
      <c r="L9732" t="s">
        <v>1329</v>
      </c>
    </row>
    <row r="9733" spans="8:12" x14ac:dyDescent="0.25">
      <c r="H9733" t="s">
        <v>9977</v>
      </c>
      <c r="I9733">
        <v>9743708</v>
      </c>
      <c r="J9733">
        <v>466086000</v>
      </c>
      <c r="K9733" t="s">
        <v>1925</v>
      </c>
      <c r="L9733" t="s">
        <v>1329</v>
      </c>
    </row>
    <row r="9734" spans="8:12" x14ac:dyDescent="0.25">
      <c r="H9734" t="s">
        <v>9978</v>
      </c>
      <c r="I9734">
        <v>9120918</v>
      </c>
      <c r="J9734">
        <v>533180105</v>
      </c>
      <c r="K9734" t="s">
        <v>1563</v>
      </c>
      <c r="L9734" t="s">
        <v>1313</v>
      </c>
    </row>
    <row r="9735" spans="8:12" x14ac:dyDescent="0.25">
      <c r="H9735" t="s">
        <v>9979</v>
      </c>
      <c r="I9735">
        <v>9375812</v>
      </c>
      <c r="J9735">
        <v>304089000</v>
      </c>
      <c r="K9735" t="s">
        <v>1294</v>
      </c>
      <c r="L9735" t="s">
        <v>1295</v>
      </c>
    </row>
    <row r="9736" spans="8:12" x14ac:dyDescent="0.25">
      <c r="H9736" t="s">
        <v>9979</v>
      </c>
      <c r="I9736">
        <v>9375812</v>
      </c>
      <c r="J9736">
        <v>256586000</v>
      </c>
      <c r="K9736" t="s">
        <v>1340</v>
      </c>
      <c r="L9736" t="s">
        <v>1295</v>
      </c>
    </row>
    <row r="9737" spans="8:12" x14ac:dyDescent="0.25">
      <c r="H9737" t="s">
        <v>9980</v>
      </c>
      <c r="I9737">
        <v>9341366</v>
      </c>
      <c r="J9737">
        <v>470605000</v>
      </c>
      <c r="K9737" t="s">
        <v>1403</v>
      </c>
      <c r="L9737" t="s">
        <v>1326</v>
      </c>
    </row>
    <row r="9738" spans="8:12" x14ac:dyDescent="0.25">
      <c r="H9738" t="s">
        <v>9981</v>
      </c>
      <c r="I9738">
        <v>9341354</v>
      </c>
      <c r="J9738">
        <v>470926000</v>
      </c>
      <c r="K9738" t="s">
        <v>1403</v>
      </c>
      <c r="L9738" t="s">
        <v>1326</v>
      </c>
    </row>
    <row r="9739" spans="8:12" x14ac:dyDescent="0.25">
      <c r="H9739" t="s">
        <v>9982</v>
      </c>
      <c r="I9739">
        <v>8100624</v>
      </c>
      <c r="J9739">
        <v>352264000</v>
      </c>
      <c r="K9739" t="s">
        <v>1332</v>
      </c>
      <c r="L9739" t="s">
        <v>1295</v>
      </c>
    </row>
    <row r="9740" spans="8:12" x14ac:dyDescent="0.25">
      <c r="H9740" t="s">
        <v>9983</v>
      </c>
      <c r="I9740">
        <v>9588500</v>
      </c>
      <c r="J9740">
        <v>477389300</v>
      </c>
      <c r="K9740" t="s">
        <v>1348</v>
      </c>
      <c r="L9740" t="s">
        <v>1341</v>
      </c>
    </row>
    <row r="9741" spans="8:12" x14ac:dyDescent="0.25">
      <c r="H9741" t="s">
        <v>9984</v>
      </c>
      <c r="I9741">
        <v>9035278</v>
      </c>
      <c r="J9741">
        <v>572641210</v>
      </c>
      <c r="K9741" t="s">
        <v>1575</v>
      </c>
      <c r="L9741" t="s">
        <v>1313</v>
      </c>
    </row>
    <row r="9742" spans="8:12" x14ac:dyDescent="0.25">
      <c r="H9742" t="s">
        <v>9985</v>
      </c>
      <c r="I9742">
        <v>8661020</v>
      </c>
      <c r="J9742">
        <v>312170000</v>
      </c>
      <c r="K9742" t="s">
        <v>1379</v>
      </c>
      <c r="L9742" t="s">
        <v>1313</v>
      </c>
    </row>
    <row r="9743" spans="8:12" x14ac:dyDescent="0.25">
      <c r="H9743" t="s">
        <v>9986</v>
      </c>
      <c r="I9743">
        <v>9041306</v>
      </c>
      <c r="J9743">
        <v>209950000</v>
      </c>
      <c r="K9743" t="s">
        <v>1443</v>
      </c>
      <c r="L9743" t="s">
        <v>1295</v>
      </c>
    </row>
    <row r="9744" spans="8:12" x14ac:dyDescent="0.25">
      <c r="H9744" t="s">
        <v>9987</v>
      </c>
      <c r="I9744">
        <v>9108594</v>
      </c>
      <c r="J9744">
        <v>567265000</v>
      </c>
      <c r="K9744" t="s">
        <v>1861</v>
      </c>
      <c r="L9744" t="s">
        <v>1341</v>
      </c>
    </row>
    <row r="9745" spans="8:12" x14ac:dyDescent="0.25">
      <c r="H9745" t="s">
        <v>9988</v>
      </c>
      <c r="I9745">
        <v>9690901</v>
      </c>
      <c r="J9745">
        <v>563217000</v>
      </c>
      <c r="K9745" t="s">
        <v>1441</v>
      </c>
      <c r="L9745" t="s">
        <v>1308</v>
      </c>
    </row>
    <row r="9746" spans="8:12" x14ac:dyDescent="0.25">
      <c r="H9746" t="s">
        <v>9989</v>
      </c>
      <c r="I9746">
        <v>9559652</v>
      </c>
      <c r="J9746">
        <v>248976000</v>
      </c>
      <c r="K9746" t="s">
        <v>1340</v>
      </c>
      <c r="L9746" t="s">
        <v>1346</v>
      </c>
    </row>
    <row r="9747" spans="8:12" x14ac:dyDescent="0.25">
      <c r="H9747" t="s">
        <v>9990</v>
      </c>
      <c r="I9747">
        <v>9388912</v>
      </c>
      <c r="J9747">
        <v>305168000</v>
      </c>
      <c r="L9747" t="s">
        <v>1295</v>
      </c>
    </row>
    <row r="9748" spans="8:12" x14ac:dyDescent="0.25">
      <c r="H9748" t="s">
        <v>9991</v>
      </c>
      <c r="I9748">
        <v>9283760</v>
      </c>
      <c r="J9748">
        <v>677021300</v>
      </c>
      <c r="K9748" t="s">
        <v>1305</v>
      </c>
      <c r="L9748" t="s">
        <v>1326</v>
      </c>
    </row>
    <row r="9749" spans="8:12" x14ac:dyDescent="0.25">
      <c r="H9749" t="s">
        <v>9991</v>
      </c>
      <c r="I9749">
        <v>9313773</v>
      </c>
      <c r="J9749">
        <v>244864000</v>
      </c>
      <c r="K9749" t="s">
        <v>1387</v>
      </c>
      <c r="L9749" t="s">
        <v>1295</v>
      </c>
    </row>
    <row r="9750" spans="8:12" x14ac:dyDescent="0.25">
      <c r="H9750" t="s">
        <v>9992</v>
      </c>
      <c r="I9750">
        <v>9474113</v>
      </c>
      <c r="J9750">
        <v>538005565</v>
      </c>
      <c r="K9750" t="s">
        <v>1437</v>
      </c>
      <c r="L9750" t="s">
        <v>1295</v>
      </c>
    </row>
    <row r="9751" spans="8:12" x14ac:dyDescent="0.25">
      <c r="H9751" t="s">
        <v>9993</v>
      </c>
      <c r="I9751">
        <v>9372626</v>
      </c>
      <c r="J9751">
        <v>372386000</v>
      </c>
      <c r="L9751" t="s">
        <v>1295</v>
      </c>
    </row>
    <row r="9752" spans="8:12" x14ac:dyDescent="0.25">
      <c r="H9752" t="s">
        <v>9994</v>
      </c>
      <c r="I9752">
        <v>7524213</v>
      </c>
      <c r="J9752">
        <v>210368000</v>
      </c>
      <c r="K9752" t="s">
        <v>1443</v>
      </c>
      <c r="L9752" t="s">
        <v>1808</v>
      </c>
    </row>
    <row r="9753" spans="8:12" x14ac:dyDescent="0.25">
      <c r="H9753" t="s">
        <v>9995</v>
      </c>
      <c r="I9753">
        <v>9372638</v>
      </c>
      <c r="J9753">
        <v>477829400</v>
      </c>
      <c r="K9753" t="s">
        <v>1348</v>
      </c>
      <c r="L9753" t="s">
        <v>1295</v>
      </c>
    </row>
    <row r="9754" spans="8:12" x14ac:dyDescent="0.25">
      <c r="H9754" t="s">
        <v>9995</v>
      </c>
      <c r="I9754">
        <v>9372638</v>
      </c>
      <c r="J9754">
        <v>372921000</v>
      </c>
      <c r="L9754" t="s">
        <v>1295</v>
      </c>
    </row>
    <row r="9755" spans="8:12" x14ac:dyDescent="0.25">
      <c r="H9755" t="s">
        <v>9996</v>
      </c>
      <c r="I9755">
        <v>8404276</v>
      </c>
      <c r="J9755">
        <v>309375000</v>
      </c>
      <c r="K9755" t="s">
        <v>1609</v>
      </c>
      <c r="L9755" t="s">
        <v>1614</v>
      </c>
    </row>
    <row r="9756" spans="8:12" x14ac:dyDescent="0.25">
      <c r="H9756" t="s">
        <v>9997</v>
      </c>
      <c r="I9756">
        <v>9640126</v>
      </c>
      <c r="J9756">
        <v>235101728</v>
      </c>
      <c r="K9756" t="s">
        <v>1558</v>
      </c>
      <c r="L9756" t="s">
        <v>1326</v>
      </c>
    </row>
    <row r="9757" spans="8:12" x14ac:dyDescent="0.25">
      <c r="H9757" t="s">
        <v>9998</v>
      </c>
      <c r="I9757">
        <v>9542415</v>
      </c>
      <c r="J9757">
        <v>353193000</v>
      </c>
      <c r="K9757" t="s">
        <v>1332</v>
      </c>
      <c r="L9757" t="s">
        <v>1308</v>
      </c>
    </row>
    <row r="9758" spans="8:12" x14ac:dyDescent="0.25">
      <c r="H9758" t="s">
        <v>9999</v>
      </c>
      <c r="I9758">
        <v>9614361</v>
      </c>
      <c r="J9758">
        <v>372191000</v>
      </c>
      <c r="L9758" t="s">
        <v>1308</v>
      </c>
    </row>
    <row r="9759" spans="8:12" x14ac:dyDescent="0.25">
      <c r="H9759" t="s">
        <v>10000</v>
      </c>
      <c r="I9759">
        <v>9003524</v>
      </c>
      <c r="J9759">
        <v>518682000</v>
      </c>
      <c r="K9759" t="s">
        <v>1595</v>
      </c>
      <c r="L9759" t="s">
        <v>1295</v>
      </c>
    </row>
    <row r="9760" spans="8:12" x14ac:dyDescent="0.25">
      <c r="H9760" t="s">
        <v>10000</v>
      </c>
      <c r="I9760">
        <v>9123300</v>
      </c>
      <c r="J9760">
        <v>211233870</v>
      </c>
      <c r="K9760" t="s">
        <v>1426</v>
      </c>
      <c r="L9760" t="s">
        <v>1295</v>
      </c>
    </row>
    <row r="9761" spans="8:12" x14ac:dyDescent="0.25">
      <c r="H9761" t="s">
        <v>10001</v>
      </c>
      <c r="I9761">
        <v>8801785</v>
      </c>
      <c r="J9761">
        <v>616999426</v>
      </c>
      <c r="K9761" t="s">
        <v>1968</v>
      </c>
      <c r="L9761" t="s">
        <v>1341</v>
      </c>
    </row>
    <row r="9762" spans="8:12" x14ac:dyDescent="0.25">
      <c r="H9762" t="s">
        <v>10002</v>
      </c>
      <c r="I9762">
        <v>9425837</v>
      </c>
      <c r="J9762">
        <v>354480000</v>
      </c>
      <c r="K9762" t="s">
        <v>1332</v>
      </c>
      <c r="L9762" t="s">
        <v>1341</v>
      </c>
    </row>
    <row r="9763" spans="8:12" x14ac:dyDescent="0.25">
      <c r="H9763" t="s">
        <v>10003</v>
      </c>
      <c r="I9763">
        <v>9347956</v>
      </c>
      <c r="J9763">
        <v>636013141</v>
      </c>
      <c r="K9763" t="s">
        <v>1464</v>
      </c>
      <c r="L9763" t="s">
        <v>1295</v>
      </c>
    </row>
    <row r="9764" spans="8:12" x14ac:dyDescent="0.25">
      <c r="H9764" t="s">
        <v>10004</v>
      </c>
      <c r="I9764">
        <v>9546409</v>
      </c>
      <c r="J9764">
        <v>370928000</v>
      </c>
      <c r="L9764" t="s">
        <v>1308</v>
      </c>
    </row>
    <row r="9765" spans="8:12" x14ac:dyDescent="0.25">
      <c r="H9765" t="s">
        <v>10005</v>
      </c>
      <c r="I9765">
        <v>9344100</v>
      </c>
      <c r="J9765">
        <v>636013301</v>
      </c>
      <c r="K9765" t="s">
        <v>1464</v>
      </c>
      <c r="L9765" t="s">
        <v>1362</v>
      </c>
    </row>
    <row r="9766" spans="8:12" x14ac:dyDescent="0.25">
      <c r="H9766" t="s">
        <v>10006</v>
      </c>
      <c r="I9766">
        <v>9272503</v>
      </c>
      <c r="J9766">
        <v>636012589</v>
      </c>
      <c r="K9766" t="s">
        <v>1464</v>
      </c>
      <c r="L9766" t="s">
        <v>1326</v>
      </c>
    </row>
    <row r="9767" spans="8:12" x14ac:dyDescent="0.25">
      <c r="H9767" t="s">
        <v>10007</v>
      </c>
      <c r="I9767">
        <v>9107904</v>
      </c>
      <c r="J9767">
        <v>636011988</v>
      </c>
      <c r="K9767" t="s">
        <v>1464</v>
      </c>
      <c r="L9767" t="s">
        <v>1341</v>
      </c>
    </row>
    <row r="9768" spans="8:12" x14ac:dyDescent="0.25">
      <c r="H9768" t="s">
        <v>10008</v>
      </c>
      <c r="I9768">
        <v>9222730</v>
      </c>
      <c r="J9768">
        <v>636012293</v>
      </c>
      <c r="K9768" t="s">
        <v>1464</v>
      </c>
      <c r="L9768" t="s">
        <v>1341</v>
      </c>
    </row>
    <row r="9769" spans="8:12" x14ac:dyDescent="0.25">
      <c r="H9769" t="s">
        <v>10009</v>
      </c>
      <c r="I9769">
        <v>9222742</v>
      </c>
      <c r="J9769">
        <v>636012294</v>
      </c>
      <c r="K9769" t="s">
        <v>1464</v>
      </c>
      <c r="L9769" t="s">
        <v>1341</v>
      </c>
    </row>
    <row r="9770" spans="8:12" x14ac:dyDescent="0.25">
      <c r="H9770" t="s">
        <v>10010</v>
      </c>
      <c r="I9770">
        <v>9404508</v>
      </c>
      <c r="J9770">
        <v>636013205</v>
      </c>
      <c r="K9770" t="s">
        <v>1464</v>
      </c>
      <c r="L9770" t="s">
        <v>1337</v>
      </c>
    </row>
    <row r="9771" spans="8:12" x14ac:dyDescent="0.25">
      <c r="H9771" t="s">
        <v>10011</v>
      </c>
      <c r="I9771">
        <v>9318618</v>
      </c>
      <c r="J9771">
        <v>416477000</v>
      </c>
      <c r="K9771" t="s">
        <v>2577</v>
      </c>
      <c r="L9771" t="s">
        <v>1346</v>
      </c>
    </row>
    <row r="9772" spans="8:12" x14ac:dyDescent="0.25">
      <c r="H9772" t="s">
        <v>10012</v>
      </c>
      <c r="I9772">
        <v>9318620</v>
      </c>
      <c r="J9772">
        <v>636012849</v>
      </c>
      <c r="K9772" t="s">
        <v>1464</v>
      </c>
      <c r="L9772" t="s">
        <v>1346</v>
      </c>
    </row>
    <row r="9773" spans="8:12" x14ac:dyDescent="0.25">
      <c r="H9773" t="s">
        <v>10012</v>
      </c>
      <c r="I9773">
        <v>9318620</v>
      </c>
      <c r="J9773">
        <v>416015000</v>
      </c>
      <c r="K9773" t="s">
        <v>2577</v>
      </c>
      <c r="L9773" t="s">
        <v>1346</v>
      </c>
    </row>
    <row r="9774" spans="8:12" x14ac:dyDescent="0.25">
      <c r="H9774" t="s">
        <v>10013</v>
      </c>
      <c r="I9774">
        <v>9380532</v>
      </c>
      <c r="J9774">
        <v>477185900</v>
      </c>
      <c r="K9774" t="s">
        <v>1348</v>
      </c>
      <c r="L9774" t="s">
        <v>1326</v>
      </c>
    </row>
    <row r="9775" spans="8:12" x14ac:dyDescent="0.25">
      <c r="H9775" t="s">
        <v>10014</v>
      </c>
      <c r="I9775">
        <v>9041320</v>
      </c>
      <c r="J9775">
        <v>304010297</v>
      </c>
      <c r="K9775" t="s">
        <v>1294</v>
      </c>
      <c r="L9775" t="s">
        <v>1295</v>
      </c>
    </row>
    <row r="9776" spans="8:12" x14ac:dyDescent="0.25">
      <c r="H9776" t="s">
        <v>10015</v>
      </c>
      <c r="I9776">
        <v>9808806</v>
      </c>
      <c r="J9776">
        <v>528565426</v>
      </c>
      <c r="L9776" t="s">
        <v>1308</v>
      </c>
    </row>
    <row r="9777" spans="8:12" x14ac:dyDescent="0.25">
      <c r="H9777" t="s">
        <v>10016</v>
      </c>
      <c r="I9777">
        <v>9011521</v>
      </c>
      <c r="J9777">
        <v>273353670</v>
      </c>
      <c r="K9777" t="s">
        <v>1297</v>
      </c>
      <c r="L9777" t="s">
        <v>1362</v>
      </c>
    </row>
    <row r="9778" spans="8:12" x14ac:dyDescent="0.25">
      <c r="H9778" t="s">
        <v>10017</v>
      </c>
      <c r="I9778">
        <v>7927960</v>
      </c>
      <c r="J9778">
        <v>374593000</v>
      </c>
      <c r="L9778" t="s">
        <v>1362</v>
      </c>
    </row>
    <row r="9779" spans="8:12" x14ac:dyDescent="0.25">
      <c r="H9779" t="s">
        <v>10017</v>
      </c>
      <c r="I9779">
        <v>7927960</v>
      </c>
      <c r="J9779">
        <v>354593000</v>
      </c>
      <c r="K9779" t="s">
        <v>1332</v>
      </c>
      <c r="L9779" t="s">
        <v>1362</v>
      </c>
    </row>
    <row r="9780" spans="8:12" x14ac:dyDescent="0.25">
      <c r="H9780" t="s">
        <v>10018</v>
      </c>
      <c r="I9780">
        <v>8230053</v>
      </c>
      <c r="J9780">
        <v>341534000</v>
      </c>
      <c r="K9780" t="s">
        <v>1316</v>
      </c>
      <c r="L9780" t="s">
        <v>1295</v>
      </c>
    </row>
    <row r="9781" spans="8:12" x14ac:dyDescent="0.25">
      <c r="H9781" t="s">
        <v>10019</v>
      </c>
      <c r="I9781">
        <v>9238258</v>
      </c>
      <c r="J9781">
        <v>352199000</v>
      </c>
      <c r="K9781" t="s">
        <v>1332</v>
      </c>
      <c r="L9781" t="s">
        <v>1341</v>
      </c>
    </row>
    <row r="9782" spans="8:12" x14ac:dyDescent="0.25">
      <c r="H9782" t="s">
        <v>10019</v>
      </c>
      <c r="I9782">
        <v>9592848</v>
      </c>
      <c r="J9782">
        <v>244994000</v>
      </c>
      <c r="K9782" t="s">
        <v>1387</v>
      </c>
      <c r="L9782" t="s">
        <v>4744</v>
      </c>
    </row>
    <row r="9783" spans="8:12" x14ac:dyDescent="0.25">
      <c r="H9783" t="s">
        <v>10019</v>
      </c>
      <c r="I9783">
        <v>8802258</v>
      </c>
      <c r="J9783">
        <v>244257000</v>
      </c>
      <c r="K9783" t="s">
        <v>1387</v>
      </c>
      <c r="L9783" t="s">
        <v>1614</v>
      </c>
    </row>
    <row r="9784" spans="8:12" x14ac:dyDescent="0.25">
      <c r="H9784" t="s">
        <v>10020</v>
      </c>
      <c r="I9784">
        <v>9268681</v>
      </c>
      <c r="J9784">
        <v>710000510</v>
      </c>
      <c r="K9784" t="s">
        <v>2162</v>
      </c>
      <c r="L9784" t="s">
        <v>1346</v>
      </c>
    </row>
    <row r="9785" spans="8:12" x14ac:dyDescent="0.25">
      <c r="H9785" t="s">
        <v>10021</v>
      </c>
      <c r="I9785">
        <v>9204922</v>
      </c>
      <c r="J9785">
        <v>710000026</v>
      </c>
      <c r="K9785" t="s">
        <v>2162</v>
      </c>
      <c r="L9785" t="s">
        <v>1346</v>
      </c>
    </row>
    <row r="9786" spans="8:12" x14ac:dyDescent="0.25">
      <c r="H9786" t="s">
        <v>10022</v>
      </c>
      <c r="I9786">
        <v>9268679</v>
      </c>
      <c r="J9786">
        <v>710001600</v>
      </c>
      <c r="K9786" t="s">
        <v>2162</v>
      </c>
      <c r="L9786" t="s">
        <v>1346</v>
      </c>
    </row>
    <row r="9787" spans="8:12" x14ac:dyDescent="0.25">
      <c r="H9787" t="s">
        <v>10023</v>
      </c>
      <c r="I9787">
        <v>9118159</v>
      </c>
      <c r="J9787">
        <v>234450000</v>
      </c>
      <c r="K9787" t="s">
        <v>1558</v>
      </c>
      <c r="L9787" t="s">
        <v>1362</v>
      </c>
    </row>
    <row r="9788" spans="8:12" x14ac:dyDescent="0.25">
      <c r="H9788" t="s">
        <v>10024</v>
      </c>
      <c r="I9788">
        <v>9696670</v>
      </c>
      <c r="J9788">
        <v>533180136</v>
      </c>
      <c r="K9788" t="s">
        <v>1563</v>
      </c>
      <c r="L9788" t="s">
        <v>1329</v>
      </c>
    </row>
    <row r="9789" spans="8:12" x14ac:dyDescent="0.25">
      <c r="H9789" t="s">
        <v>10025</v>
      </c>
      <c r="I9789">
        <v>2312713</v>
      </c>
      <c r="J9789">
        <v>214180716</v>
      </c>
      <c r="K9789" t="s">
        <v>1302</v>
      </c>
      <c r="L9789" t="s">
        <v>1308</v>
      </c>
    </row>
    <row r="9790" spans="8:12" x14ac:dyDescent="0.25">
      <c r="H9790" t="s">
        <v>10026</v>
      </c>
      <c r="I9790">
        <v>9402079</v>
      </c>
      <c r="J9790">
        <v>305223000</v>
      </c>
      <c r="L9790" t="s">
        <v>1295</v>
      </c>
    </row>
    <row r="9791" spans="8:12" x14ac:dyDescent="0.25">
      <c r="H9791" t="s">
        <v>10027</v>
      </c>
      <c r="I9791">
        <v>8420701</v>
      </c>
      <c r="J9791">
        <v>577288000</v>
      </c>
      <c r="L9791" t="s">
        <v>1295</v>
      </c>
    </row>
    <row r="9792" spans="8:12" x14ac:dyDescent="0.25">
      <c r="H9792" t="s">
        <v>10027</v>
      </c>
      <c r="I9792">
        <v>8420701</v>
      </c>
      <c r="J9792">
        <v>214181112</v>
      </c>
      <c r="K9792" t="s">
        <v>1302</v>
      </c>
      <c r="L9792" t="s">
        <v>1295</v>
      </c>
    </row>
    <row r="9793" spans="8:12" x14ac:dyDescent="0.25">
      <c r="H9793" t="s">
        <v>10028</v>
      </c>
      <c r="I9793">
        <v>8959037</v>
      </c>
      <c r="J9793">
        <v>247231500</v>
      </c>
      <c r="K9793" t="s">
        <v>1398</v>
      </c>
      <c r="L9793" t="s">
        <v>1329</v>
      </c>
    </row>
    <row r="9794" spans="8:12" x14ac:dyDescent="0.25">
      <c r="H9794" t="s">
        <v>10029</v>
      </c>
      <c r="I9794">
        <v>8405787</v>
      </c>
      <c r="J9794">
        <v>667062000</v>
      </c>
      <c r="K9794" t="s">
        <v>2089</v>
      </c>
      <c r="L9794" t="s">
        <v>1341</v>
      </c>
    </row>
    <row r="9795" spans="8:12" x14ac:dyDescent="0.25">
      <c r="H9795" t="s">
        <v>10030</v>
      </c>
      <c r="I9795">
        <v>8102103</v>
      </c>
      <c r="J9795">
        <v>355825000</v>
      </c>
      <c r="K9795" t="s">
        <v>1332</v>
      </c>
      <c r="L9795" t="s">
        <v>1295</v>
      </c>
    </row>
    <row r="9796" spans="8:12" x14ac:dyDescent="0.25">
      <c r="H9796" t="s">
        <v>10031</v>
      </c>
      <c r="I9796">
        <v>9569633</v>
      </c>
      <c r="J9796">
        <v>677009600</v>
      </c>
      <c r="L9796" t="s">
        <v>1313</v>
      </c>
    </row>
    <row r="9797" spans="8:12" x14ac:dyDescent="0.25">
      <c r="H9797" t="s">
        <v>10032</v>
      </c>
      <c r="I9797">
        <v>8407826</v>
      </c>
      <c r="J9797">
        <v>455247000</v>
      </c>
      <c r="K9797" t="s">
        <v>4863</v>
      </c>
      <c r="L9797" t="s">
        <v>1308</v>
      </c>
    </row>
    <row r="9798" spans="8:12" x14ac:dyDescent="0.25">
      <c r="H9798" t="s">
        <v>10032</v>
      </c>
      <c r="I9798">
        <v>9051210</v>
      </c>
      <c r="J9798">
        <v>311045200</v>
      </c>
      <c r="K9798" t="s">
        <v>1609</v>
      </c>
      <c r="L9798" t="s">
        <v>1295</v>
      </c>
    </row>
    <row r="9799" spans="8:12" x14ac:dyDescent="0.25">
      <c r="H9799" t="s">
        <v>10032</v>
      </c>
      <c r="I9799">
        <v>7707712</v>
      </c>
      <c r="J9799">
        <v>273318430</v>
      </c>
      <c r="K9799" t="s">
        <v>1297</v>
      </c>
      <c r="L9799" t="s">
        <v>1295</v>
      </c>
    </row>
    <row r="9800" spans="8:12" x14ac:dyDescent="0.25">
      <c r="H9800" t="s">
        <v>10033</v>
      </c>
      <c r="I9800">
        <v>7016383</v>
      </c>
      <c r="J9800">
        <v>214182213</v>
      </c>
      <c r="K9800" t="s">
        <v>1302</v>
      </c>
      <c r="L9800" t="s">
        <v>1295</v>
      </c>
    </row>
    <row r="9801" spans="8:12" x14ac:dyDescent="0.25">
      <c r="H9801" t="s">
        <v>10034</v>
      </c>
      <c r="I9801">
        <v>9507609</v>
      </c>
      <c r="J9801">
        <v>246621000</v>
      </c>
      <c r="K9801" t="s">
        <v>1387</v>
      </c>
      <c r="L9801" t="s">
        <v>1295</v>
      </c>
    </row>
    <row r="9802" spans="8:12" x14ac:dyDescent="0.25">
      <c r="H9802" t="s">
        <v>10035</v>
      </c>
      <c r="I9802">
        <v>9347736</v>
      </c>
      <c r="J9802">
        <v>565322000</v>
      </c>
      <c r="L9802" t="s">
        <v>1346</v>
      </c>
    </row>
    <row r="9803" spans="8:12" x14ac:dyDescent="0.25">
      <c r="H9803" t="s">
        <v>10036</v>
      </c>
      <c r="I9803">
        <v>9442213</v>
      </c>
      <c r="J9803">
        <v>372146000</v>
      </c>
      <c r="L9803" t="s">
        <v>1295</v>
      </c>
    </row>
    <row r="9804" spans="8:12" x14ac:dyDescent="0.25">
      <c r="H9804" t="s">
        <v>10037</v>
      </c>
      <c r="I9804">
        <v>8415706</v>
      </c>
      <c r="J9804">
        <v>577276000</v>
      </c>
      <c r="L9804" t="s">
        <v>1295</v>
      </c>
    </row>
    <row r="9805" spans="8:12" x14ac:dyDescent="0.25">
      <c r="H9805" t="s">
        <v>10037</v>
      </c>
      <c r="I9805">
        <v>8415706</v>
      </c>
      <c r="J9805">
        <v>518844000</v>
      </c>
      <c r="L9805" t="s">
        <v>1295</v>
      </c>
    </row>
    <row r="9806" spans="8:12" x14ac:dyDescent="0.25">
      <c r="H9806" t="s">
        <v>10037</v>
      </c>
      <c r="I9806">
        <v>9402067</v>
      </c>
      <c r="J9806">
        <v>305222000</v>
      </c>
      <c r="L9806" t="s">
        <v>1295</v>
      </c>
    </row>
    <row r="9807" spans="8:12" x14ac:dyDescent="0.25">
      <c r="H9807" t="s">
        <v>10037</v>
      </c>
      <c r="I9807">
        <v>9737838</v>
      </c>
      <c r="J9807">
        <v>249062000</v>
      </c>
      <c r="K9807" t="s">
        <v>1340</v>
      </c>
      <c r="L9807" t="s">
        <v>1308</v>
      </c>
    </row>
    <row r="9808" spans="8:12" x14ac:dyDescent="0.25">
      <c r="H9808" t="s">
        <v>10038</v>
      </c>
      <c r="I9808">
        <v>8747642</v>
      </c>
      <c r="J9808">
        <v>667003233</v>
      </c>
      <c r="K9808" t="s">
        <v>2089</v>
      </c>
      <c r="L9808" t="s">
        <v>1308</v>
      </c>
    </row>
    <row r="9809" spans="8:12" x14ac:dyDescent="0.25">
      <c r="H9809" t="s">
        <v>10039</v>
      </c>
      <c r="I9809">
        <v>9392585</v>
      </c>
      <c r="J9809">
        <v>353209000</v>
      </c>
      <c r="K9809" t="s">
        <v>1332</v>
      </c>
      <c r="L9809" t="s">
        <v>1295</v>
      </c>
    </row>
    <row r="9810" spans="8:12" x14ac:dyDescent="0.25">
      <c r="H9810" t="s">
        <v>10040</v>
      </c>
      <c r="I9810">
        <v>9561904</v>
      </c>
      <c r="J9810">
        <v>353860000</v>
      </c>
      <c r="K9810" t="s">
        <v>1332</v>
      </c>
      <c r="L9810" t="s">
        <v>1341</v>
      </c>
    </row>
    <row r="9811" spans="8:12" x14ac:dyDescent="0.25">
      <c r="H9811" t="s">
        <v>10040</v>
      </c>
      <c r="I9811">
        <v>9296327</v>
      </c>
      <c r="J9811">
        <v>235103318</v>
      </c>
      <c r="K9811" t="s">
        <v>1558</v>
      </c>
      <c r="L9811" t="s">
        <v>1341</v>
      </c>
    </row>
    <row r="9812" spans="8:12" x14ac:dyDescent="0.25">
      <c r="H9812" t="s">
        <v>10041</v>
      </c>
      <c r="I9812">
        <v>9479010</v>
      </c>
      <c r="J9812">
        <v>477963100</v>
      </c>
      <c r="K9812" t="s">
        <v>1348</v>
      </c>
      <c r="L9812" t="s">
        <v>1341</v>
      </c>
    </row>
    <row r="9813" spans="8:12" x14ac:dyDescent="0.25">
      <c r="H9813" t="s">
        <v>626</v>
      </c>
      <c r="I9813">
        <v>9304124</v>
      </c>
      <c r="J9813">
        <v>477241900</v>
      </c>
      <c r="K9813" t="s">
        <v>1348</v>
      </c>
      <c r="L9813" t="s">
        <v>1341</v>
      </c>
    </row>
    <row r="9814" spans="8:12" x14ac:dyDescent="0.25">
      <c r="H9814" t="s">
        <v>10042</v>
      </c>
      <c r="I9814">
        <v>9542491</v>
      </c>
      <c r="J9814">
        <v>477892500</v>
      </c>
      <c r="K9814" t="s">
        <v>1348</v>
      </c>
      <c r="L9814" t="s">
        <v>1341</v>
      </c>
    </row>
    <row r="9815" spans="8:12" x14ac:dyDescent="0.25">
      <c r="H9815" t="s">
        <v>627</v>
      </c>
      <c r="I9815">
        <v>9189213</v>
      </c>
      <c r="J9815">
        <v>477903100</v>
      </c>
      <c r="K9815" t="s">
        <v>1348</v>
      </c>
      <c r="L9815" t="s">
        <v>1341</v>
      </c>
    </row>
    <row r="9816" spans="8:12" x14ac:dyDescent="0.25">
      <c r="H9816" t="s">
        <v>10043</v>
      </c>
      <c r="I9816">
        <v>9112557</v>
      </c>
      <c r="J9816">
        <v>352571000</v>
      </c>
      <c r="K9816" t="s">
        <v>1332</v>
      </c>
      <c r="L9816" t="s">
        <v>1614</v>
      </c>
    </row>
    <row r="9817" spans="8:12" x14ac:dyDescent="0.25">
      <c r="H9817" t="s">
        <v>10044</v>
      </c>
      <c r="I9817">
        <v>9128116</v>
      </c>
      <c r="J9817">
        <v>371720000</v>
      </c>
      <c r="L9817" t="s">
        <v>1341</v>
      </c>
    </row>
    <row r="9818" spans="8:12" x14ac:dyDescent="0.25">
      <c r="H9818" t="s">
        <v>10045</v>
      </c>
      <c r="I9818">
        <v>8503802</v>
      </c>
      <c r="J9818">
        <v>372966000</v>
      </c>
      <c r="L9818" t="s">
        <v>1295</v>
      </c>
    </row>
    <row r="9819" spans="8:12" x14ac:dyDescent="0.25">
      <c r="H9819" t="s">
        <v>10045</v>
      </c>
      <c r="I9819">
        <v>9181728</v>
      </c>
      <c r="J9819">
        <v>271042197</v>
      </c>
      <c r="K9819" t="s">
        <v>1373</v>
      </c>
      <c r="L9819" t="s">
        <v>1341</v>
      </c>
    </row>
    <row r="9820" spans="8:12" x14ac:dyDescent="0.25">
      <c r="H9820" t="s">
        <v>10046</v>
      </c>
      <c r="I9820">
        <v>9257981</v>
      </c>
      <c r="J9820">
        <v>373429000</v>
      </c>
      <c r="L9820" t="s">
        <v>1341</v>
      </c>
    </row>
    <row r="9821" spans="8:12" x14ac:dyDescent="0.25">
      <c r="H9821" t="s">
        <v>10047</v>
      </c>
      <c r="I9821">
        <v>9147253</v>
      </c>
      <c r="J9821">
        <v>525018425</v>
      </c>
      <c r="K9821" t="s">
        <v>1307</v>
      </c>
      <c r="L9821" t="s">
        <v>1326</v>
      </c>
    </row>
    <row r="9822" spans="8:12" x14ac:dyDescent="0.25">
      <c r="H9822" t="s">
        <v>10048</v>
      </c>
      <c r="I9822">
        <v>9592094</v>
      </c>
      <c r="J9822">
        <v>477942200</v>
      </c>
      <c r="K9822" t="s">
        <v>1348</v>
      </c>
      <c r="L9822" t="s">
        <v>1341</v>
      </c>
    </row>
    <row r="9823" spans="8:12" x14ac:dyDescent="0.25">
      <c r="H9823" t="s">
        <v>10049</v>
      </c>
      <c r="I9823">
        <v>9631694</v>
      </c>
      <c r="J9823">
        <v>353210000</v>
      </c>
      <c r="K9823" t="s">
        <v>1332</v>
      </c>
      <c r="L9823" t="s">
        <v>1341</v>
      </c>
    </row>
    <row r="9824" spans="8:12" x14ac:dyDescent="0.25">
      <c r="H9824" t="s">
        <v>628</v>
      </c>
      <c r="I9824">
        <v>9340556</v>
      </c>
      <c r="J9824">
        <v>477218100</v>
      </c>
      <c r="K9824" t="s">
        <v>1348</v>
      </c>
      <c r="L9824" t="s">
        <v>1341</v>
      </c>
    </row>
    <row r="9825" spans="8:12" x14ac:dyDescent="0.25">
      <c r="H9825" t="s">
        <v>10050</v>
      </c>
      <c r="I9825">
        <v>9140396</v>
      </c>
      <c r="J9825">
        <v>529524000</v>
      </c>
      <c r="K9825" t="s">
        <v>2074</v>
      </c>
      <c r="L9825" t="s">
        <v>1295</v>
      </c>
    </row>
    <row r="9826" spans="8:12" x14ac:dyDescent="0.25">
      <c r="H9826" t="s">
        <v>10050</v>
      </c>
      <c r="I9826">
        <v>9140396</v>
      </c>
      <c r="J9826">
        <v>525005398</v>
      </c>
      <c r="K9826" t="s">
        <v>1307</v>
      </c>
      <c r="L9826" t="s">
        <v>1295</v>
      </c>
    </row>
    <row r="9827" spans="8:12" x14ac:dyDescent="0.25">
      <c r="H9827" t="s">
        <v>10051</v>
      </c>
      <c r="I9827">
        <v>9337298</v>
      </c>
      <c r="J9827">
        <v>440205000</v>
      </c>
      <c r="K9827" t="s">
        <v>1352</v>
      </c>
      <c r="L9827" t="s">
        <v>1326</v>
      </c>
    </row>
    <row r="9828" spans="8:12" x14ac:dyDescent="0.25">
      <c r="H9828" t="s">
        <v>10052</v>
      </c>
      <c r="I9828">
        <v>9323003</v>
      </c>
      <c r="J9828">
        <v>440184000</v>
      </c>
      <c r="K9828" t="s">
        <v>1352</v>
      </c>
      <c r="L9828" t="s">
        <v>1326</v>
      </c>
    </row>
    <row r="9829" spans="8:12" x14ac:dyDescent="0.25">
      <c r="H9829" t="s">
        <v>629</v>
      </c>
      <c r="I9829">
        <v>9149366</v>
      </c>
      <c r="J9829">
        <v>477778000</v>
      </c>
      <c r="K9829" t="s">
        <v>1348</v>
      </c>
      <c r="L9829" t="s">
        <v>1341</v>
      </c>
    </row>
    <row r="9830" spans="8:12" x14ac:dyDescent="0.25">
      <c r="H9830" t="s">
        <v>10053</v>
      </c>
      <c r="I9830">
        <v>9041722</v>
      </c>
      <c r="J9830">
        <v>371337000</v>
      </c>
      <c r="L9830" t="s">
        <v>1308</v>
      </c>
    </row>
    <row r="9831" spans="8:12" x14ac:dyDescent="0.25">
      <c r="H9831" t="s">
        <v>630</v>
      </c>
      <c r="I9831">
        <v>9340544</v>
      </c>
      <c r="J9831">
        <v>477534100</v>
      </c>
      <c r="K9831" t="s">
        <v>1348</v>
      </c>
      <c r="L9831" t="s">
        <v>1341</v>
      </c>
    </row>
    <row r="9832" spans="8:12" x14ac:dyDescent="0.25">
      <c r="H9832" t="s">
        <v>10054</v>
      </c>
      <c r="I9832">
        <v>9010010</v>
      </c>
      <c r="J9832">
        <v>354806000</v>
      </c>
      <c r="K9832" t="s">
        <v>1332</v>
      </c>
      <c r="L9832" t="s">
        <v>1295</v>
      </c>
    </row>
    <row r="9833" spans="8:12" x14ac:dyDescent="0.25">
      <c r="H9833" t="s">
        <v>10055</v>
      </c>
      <c r="I9833">
        <v>9432086</v>
      </c>
      <c r="J9833">
        <v>525005338</v>
      </c>
      <c r="K9833" t="s">
        <v>1307</v>
      </c>
      <c r="L9833" t="s">
        <v>1313</v>
      </c>
    </row>
    <row r="9834" spans="8:12" x14ac:dyDescent="0.25">
      <c r="H9834" t="s">
        <v>10056</v>
      </c>
      <c r="I9834">
        <v>9300702</v>
      </c>
      <c r="J9834">
        <v>432808000</v>
      </c>
      <c r="K9834" t="s">
        <v>1368</v>
      </c>
      <c r="L9834" t="s">
        <v>1346</v>
      </c>
    </row>
    <row r="9835" spans="8:12" x14ac:dyDescent="0.25">
      <c r="H9835" t="s">
        <v>631</v>
      </c>
      <c r="I9835">
        <v>9317511</v>
      </c>
      <c r="J9835">
        <v>477044600</v>
      </c>
      <c r="K9835" t="s">
        <v>1348</v>
      </c>
      <c r="L9835" t="s">
        <v>1341</v>
      </c>
    </row>
    <row r="9836" spans="8:12" x14ac:dyDescent="0.25">
      <c r="H9836" t="s">
        <v>10057</v>
      </c>
      <c r="I9836">
        <v>7926928</v>
      </c>
      <c r="J9836">
        <v>341834000</v>
      </c>
      <c r="K9836" t="s">
        <v>1316</v>
      </c>
      <c r="L9836" t="s">
        <v>1341</v>
      </c>
    </row>
    <row r="9837" spans="8:12" x14ac:dyDescent="0.25">
      <c r="H9837" t="s">
        <v>10058</v>
      </c>
      <c r="I9837">
        <v>9657404</v>
      </c>
      <c r="J9837">
        <v>477257700</v>
      </c>
      <c r="K9837" t="s">
        <v>1348</v>
      </c>
      <c r="L9837" t="s">
        <v>1308</v>
      </c>
    </row>
    <row r="9838" spans="8:12" x14ac:dyDescent="0.25">
      <c r="H9838" t="s">
        <v>632</v>
      </c>
      <c r="I9838">
        <v>9317523</v>
      </c>
      <c r="J9838">
        <v>477136900</v>
      </c>
      <c r="K9838" t="s">
        <v>1348</v>
      </c>
      <c r="L9838" t="s">
        <v>1341</v>
      </c>
    </row>
    <row r="9839" spans="8:12" x14ac:dyDescent="0.25">
      <c r="H9839" t="s">
        <v>10059</v>
      </c>
      <c r="I9839">
        <v>9715945</v>
      </c>
      <c r="J9839">
        <v>352624000</v>
      </c>
      <c r="K9839" t="s">
        <v>1332</v>
      </c>
      <c r="L9839" t="s">
        <v>1586</v>
      </c>
    </row>
    <row r="9840" spans="8:12" x14ac:dyDescent="0.25">
      <c r="H9840" t="s">
        <v>10060</v>
      </c>
      <c r="I9840">
        <v>9322994</v>
      </c>
      <c r="J9840">
        <v>440228000</v>
      </c>
      <c r="K9840" t="s">
        <v>1352</v>
      </c>
      <c r="L9840" t="s">
        <v>1326</v>
      </c>
    </row>
    <row r="9841" spans="8:12" x14ac:dyDescent="0.25">
      <c r="H9841" t="s">
        <v>10061</v>
      </c>
      <c r="I9841">
        <v>9558282</v>
      </c>
      <c r="J9841">
        <v>477220800</v>
      </c>
      <c r="K9841" t="s">
        <v>1348</v>
      </c>
      <c r="L9841" t="s">
        <v>1308</v>
      </c>
    </row>
    <row r="9842" spans="8:12" x14ac:dyDescent="0.25">
      <c r="H9842" t="s">
        <v>10062</v>
      </c>
      <c r="I9842">
        <v>9172117</v>
      </c>
      <c r="J9842">
        <v>352103000</v>
      </c>
      <c r="K9842" t="s">
        <v>1332</v>
      </c>
      <c r="L9842" t="s">
        <v>1614</v>
      </c>
    </row>
    <row r="9843" spans="8:12" x14ac:dyDescent="0.25">
      <c r="H9843" t="s">
        <v>10063</v>
      </c>
      <c r="I9843">
        <v>9382683</v>
      </c>
      <c r="J9843">
        <v>371592000</v>
      </c>
      <c r="L9843" t="s">
        <v>1341</v>
      </c>
    </row>
    <row r="9844" spans="8:12" x14ac:dyDescent="0.25">
      <c r="H9844" t="s">
        <v>10064</v>
      </c>
      <c r="I9844">
        <v>9321196</v>
      </c>
      <c r="J9844">
        <v>372796000</v>
      </c>
      <c r="L9844" t="s">
        <v>1362</v>
      </c>
    </row>
    <row r="9845" spans="8:12" x14ac:dyDescent="0.25">
      <c r="H9845" t="s">
        <v>10065</v>
      </c>
      <c r="I9845">
        <v>9614921</v>
      </c>
      <c r="J9845">
        <v>477098300</v>
      </c>
      <c r="K9845" t="s">
        <v>1348</v>
      </c>
      <c r="L9845" t="s">
        <v>1341</v>
      </c>
    </row>
    <row r="9846" spans="8:12" x14ac:dyDescent="0.25">
      <c r="H9846" t="s">
        <v>10066</v>
      </c>
      <c r="I9846">
        <v>9479022</v>
      </c>
      <c r="J9846">
        <v>477389500</v>
      </c>
      <c r="K9846" t="s">
        <v>1348</v>
      </c>
      <c r="L9846" t="s">
        <v>1341</v>
      </c>
    </row>
    <row r="9847" spans="8:12" x14ac:dyDescent="0.25">
      <c r="H9847" t="s">
        <v>10067</v>
      </c>
      <c r="I9847">
        <v>9322970</v>
      </c>
      <c r="J9847">
        <v>440225000</v>
      </c>
      <c r="K9847" t="s">
        <v>1352</v>
      </c>
      <c r="L9847" t="s">
        <v>1326</v>
      </c>
    </row>
    <row r="9848" spans="8:12" x14ac:dyDescent="0.25">
      <c r="H9848" t="s">
        <v>10068</v>
      </c>
      <c r="I9848">
        <v>8913722</v>
      </c>
      <c r="J9848">
        <v>304010638</v>
      </c>
      <c r="K9848" t="s">
        <v>1294</v>
      </c>
      <c r="L9848" t="s">
        <v>1295</v>
      </c>
    </row>
    <row r="9849" spans="8:12" x14ac:dyDescent="0.25">
      <c r="H9849" t="s">
        <v>10069</v>
      </c>
      <c r="I9849">
        <v>8231007</v>
      </c>
      <c r="J9849">
        <v>616500000</v>
      </c>
      <c r="K9849" t="s">
        <v>1968</v>
      </c>
      <c r="L9849" t="s">
        <v>1295</v>
      </c>
    </row>
    <row r="9850" spans="8:12" x14ac:dyDescent="0.25">
      <c r="H9850" t="s">
        <v>10069</v>
      </c>
      <c r="I9850">
        <v>8231007</v>
      </c>
      <c r="J9850">
        <v>514276000</v>
      </c>
      <c r="K9850" t="s">
        <v>1406</v>
      </c>
      <c r="L9850" t="s">
        <v>1295</v>
      </c>
    </row>
    <row r="9851" spans="8:12" x14ac:dyDescent="0.25">
      <c r="H9851" t="s">
        <v>10070</v>
      </c>
      <c r="I9851">
        <v>9531337</v>
      </c>
      <c r="J9851">
        <v>525012171</v>
      </c>
      <c r="K9851" t="s">
        <v>1307</v>
      </c>
      <c r="L9851" t="s">
        <v>1329</v>
      </c>
    </row>
    <row r="9852" spans="8:12" x14ac:dyDescent="0.25">
      <c r="H9852" t="s">
        <v>10071</v>
      </c>
      <c r="I9852">
        <v>9459216</v>
      </c>
      <c r="J9852">
        <v>533180106</v>
      </c>
      <c r="K9852" t="s">
        <v>1563</v>
      </c>
      <c r="L9852" t="s">
        <v>1560</v>
      </c>
    </row>
    <row r="9853" spans="8:12" x14ac:dyDescent="0.25">
      <c r="H9853" t="s">
        <v>10072</v>
      </c>
      <c r="I9853">
        <v>7819814</v>
      </c>
      <c r="J9853">
        <v>259436000</v>
      </c>
      <c r="K9853" t="s">
        <v>1335</v>
      </c>
      <c r="L9853" t="s">
        <v>1295</v>
      </c>
    </row>
    <row r="9854" spans="8:12" x14ac:dyDescent="0.25">
      <c r="H9854" t="s">
        <v>10073</v>
      </c>
      <c r="I9854">
        <v>9739721</v>
      </c>
      <c r="J9854">
        <v>257923000</v>
      </c>
      <c r="K9854" t="s">
        <v>1335</v>
      </c>
      <c r="L9854" t="s">
        <v>1329</v>
      </c>
    </row>
    <row r="9855" spans="8:12" x14ac:dyDescent="0.25">
      <c r="H9855" t="s">
        <v>10074</v>
      </c>
      <c r="I9855">
        <v>8713653</v>
      </c>
      <c r="J9855">
        <v>209716000</v>
      </c>
      <c r="K9855" t="s">
        <v>1443</v>
      </c>
      <c r="L9855" t="s">
        <v>1808</v>
      </c>
    </row>
    <row r="9856" spans="8:12" x14ac:dyDescent="0.25">
      <c r="H9856" t="s">
        <v>10075</v>
      </c>
      <c r="I9856">
        <v>9267132</v>
      </c>
      <c r="J9856">
        <v>636012195</v>
      </c>
      <c r="K9856" t="s">
        <v>1464</v>
      </c>
      <c r="L9856" t="s">
        <v>1362</v>
      </c>
    </row>
    <row r="9857" spans="8:12" x14ac:dyDescent="0.25">
      <c r="H9857" t="s">
        <v>10076</v>
      </c>
      <c r="I9857">
        <v>8322040</v>
      </c>
      <c r="J9857">
        <v>312316000</v>
      </c>
      <c r="K9857" t="s">
        <v>1379</v>
      </c>
      <c r="L9857" t="s">
        <v>1295</v>
      </c>
    </row>
    <row r="9858" spans="8:12" x14ac:dyDescent="0.25">
      <c r="H9858" t="s">
        <v>10077</v>
      </c>
      <c r="I9858">
        <v>9131539</v>
      </c>
      <c r="J9858">
        <v>351707000</v>
      </c>
      <c r="K9858" t="s">
        <v>1332</v>
      </c>
      <c r="L9858" t="s">
        <v>1313</v>
      </c>
    </row>
    <row r="9859" spans="8:12" x14ac:dyDescent="0.25">
      <c r="H9859" t="s">
        <v>10078</v>
      </c>
      <c r="I9859">
        <v>9449340</v>
      </c>
      <c r="J9859">
        <v>319012500</v>
      </c>
      <c r="K9859" t="s">
        <v>1671</v>
      </c>
      <c r="L9859" t="s">
        <v>1341</v>
      </c>
    </row>
    <row r="9860" spans="8:12" x14ac:dyDescent="0.25">
      <c r="H9860" t="s">
        <v>10079</v>
      </c>
      <c r="I9860">
        <v>9480708</v>
      </c>
      <c r="J9860">
        <v>319538000</v>
      </c>
      <c r="K9860" t="s">
        <v>1671</v>
      </c>
      <c r="L9860" t="s">
        <v>1341</v>
      </c>
    </row>
    <row r="9861" spans="8:12" x14ac:dyDescent="0.25">
      <c r="H9861" t="s">
        <v>633</v>
      </c>
      <c r="I9861">
        <v>9691400</v>
      </c>
      <c r="J9861">
        <v>319061200</v>
      </c>
      <c r="K9861" t="s">
        <v>1671</v>
      </c>
      <c r="L9861" t="s">
        <v>1308</v>
      </c>
    </row>
    <row r="9862" spans="8:12" x14ac:dyDescent="0.25">
      <c r="H9862" t="s">
        <v>10080</v>
      </c>
      <c r="I9862">
        <v>9416446</v>
      </c>
      <c r="J9862">
        <v>319028400</v>
      </c>
      <c r="K9862" t="s">
        <v>1671</v>
      </c>
      <c r="L9862" t="s">
        <v>1341</v>
      </c>
    </row>
    <row r="9863" spans="8:12" x14ac:dyDescent="0.25">
      <c r="H9863" t="s">
        <v>10081</v>
      </c>
      <c r="I9863">
        <v>9416458</v>
      </c>
      <c r="J9863">
        <v>319919000</v>
      </c>
      <c r="K9863" t="s">
        <v>1671</v>
      </c>
      <c r="L9863" t="s">
        <v>1341</v>
      </c>
    </row>
    <row r="9864" spans="8:12" x14ac:dyDescent="0.25">
      <c r="H9864" t="s">
        <v>10082</v>
      </c>
      <c r="I9864">
        <v>9430820</v>
      </c>
      <c r="J9864">
        <v>355724000</v>
      </c>
      <c r="K9864" t="s">
        <v>1332</v>
      </c>
      <c r="L9864" t="s">
        <v>1308</v>
      </c>
    </row>
    <row r="9865" spans="8:12" x14ac:dyDescent="0.25">
      <c r="H9865" t="s">
        <v>10083</v>
      </c>
      <c r="I9865">
        <v>9430856</v>
      </c>
      <c r="J9865">
        <v>351405000</v>
      </c>
      <c r="K9865" t="s">
        <v>1332</v>
      </c>
      <c r="L9865" t="s">
        <v>1341</v>
      </c>
    </row>
    <row r="9866" spans="8:12" x14ac:dyDescent="0.25">
      <c r="H9866" t="s">
        <v>10084</v>
      </c>
      <c r="I9866">
        <v>9450650</v>
      </c>
      <c r="J9866">
        <v>319030700</v>
      </c>
      <c r="K9866" t="s">
        <v>1671</v>
      </c>
      <c r="L9866" t="s">
        <v>1341</v>
      </c>
    </row>
    <row r="9867" spans="8:12" x14ac:dyDescent="0.25">
      <c r="H9867" t="s">
        <v>10085</v>
      </c>
      <c r="I9867">
        <v>9450662</v>
      </c>
      <c r="J9867">
        <v>319030800</v>
      </c>
      <c r="K9867" t="s">
        <v>1671</v>
      </c>
      <c r="L9867" t="s">
        <v>1341</v>
      </c>
    </row>
    <row r="9868" spans="8:12" x14ac:dyDescent="0.25">
      <c r="H9868" t="s">
        <v>10086</v>
      </c>
      <c r="I9868">
        <v>9450674</v>
      </c>
      <c r="J9868">
        <v>319024600</v>
      </c>
      <c r="K9868" t="s">
        <v>1671</v>
      </c>
      <c r="L9868" t="s">
        <v>1341</v>
      </c>
    </row>
    <row r="9869" spans="8:12" x14ac:dyDescent="0.25">
      <c r="H9869" t="s">
        <v>10087</v>
      </c>
      <c r="I9869">
        <v>9544281</v>
      </c>
      <c r="J9869">
        <v>247287500</v>
      </c>
      <c r="K9869" t="s">
        <v>1398</v>
      </c>
      <c r="L9869" t="s">
        <v>1362</v>
      </c>
    </row>
    <row r="9870" spans="8:12" x14ac:dyDescent="0.25">
      <c r="H9870" t="s">
        <v>10088</v>
      </c>
      <c r="I9870">
        <v>8900402</v>
      </c>
      <c r="J9870">
        <v>247099200</v>
      </c>
      <c r="K9870" t="s">
        <v>1398</v>
      </c>
      <c r="L9870" t="s">
        <v>1341</v>
      </c>
    </row>
    <row r="9871" spans="8:12" x14ac:dyDescent="0.25">
      <c r="H9871" t="s">
        <v>10089</v>
      </c>
      <c r="I9871">
        <v>9480710</v>
      </c>
      <c r="J9871">
        <v>319076000</v>
      </c>
      <c r="K9871" t="s">
        <v>1671</v>
      </c>
      <c r="L9871" t="s">
        <v>1341</v>
      </c>
    </row>
    <row r="9872" spans="8:12" x14ac:dyDescent="0.25">
      <c r="H9872" t="s">
        <v>10090</v>
      </c>
      <c r="I9872">
        <v>9419553</v>
      </c>
      <c r="J9872">
        <v>247275300</v>
      </c>
      <c r="K9872" t="s">
        <v>1398</v>
      </c>
      <c r="L9872" t="s">
        <v>1362</v>
      </c>
    </row>
    <row r="9873" spans="8:12" x14ac:dyDescent="0.25">
      <c r="H9873" t="s">
        <v>10091</v>
      </c>
      <c r="I9873">
        <v>9190597</v>
      </c>
      <c r="J9873">
        <v>503338000</v>
      </c>
      <c r="K9873" t="s">
        <v>1417</v>
      </c>
      <c r="L9873" t="s">
        <v>1308</v>
      </c>
    </row>
    <row r="9874" spans="8:12" x14ac:dyDescent="0.25">
      <c r="H9874" t="s">
        <v>10092</v>
      </c>
      <c r="I9874">
        <v>9405564</v>
      </c>
      <c r="J9874">
        <v>240991000</v>
      </c>
      <c r="K9874" t="s">
        <v>1679</v>
      </c>
      <c r="L9874" t="s">
        <v>1326</v>
      </c>
    </row>
    <row r="9875" spans="8:12" x14ac:dyDescent="0.25">
      <c r="H9875" t="s">
        <v>10093</v>
      </c>
      <c r="I9875">
        <v>9699610</v>
      </c>
      <c r="J9875">
        <v>247340200</v>
      </c>
      <c r="K9875" t="s">
        <v>1398</v>
      </c>
      <c r="L9875" t="s">
        <v>1308</v>
      </c>
    </row>
    <row r="9876" spans="8:12" x14ac:dyDescent="0.25">
      <c r="H9876" t="s">
        <v>10093</v>
      </c>
      <c r="I9876">
        <v>8987515</v>
      </c>
      <c r="J9876">
        <v>214182407</v>
      </c>
      <c r="K9876" t="s">
        <v>1302</v>
      </c>
      <c r="L9876" t="s">
        <v>1494</v>
      </c>
    </row>
    <row r="9877" spans="8:12" x14ac:dyDescent="0.25">
      <c r="H9877" t="s">
        <v>10094</v>
      </c>
      <c r="I9877">
        <v>9390458</v>
      </c>
      <c r="J9877">
        <v>265610040</v>
      </c>
      <c r="K9877" t="s">
        <v>2749</v>
      </c>
      <c r="L9877" t="s">
        <v>1362</v>
      </c>
    </row>
    <row r="9878" spans="8:12" x14ac:dyDescent="0.25">
      <c r="H9878" t="s">
        <v>10095</v>
      </c>
      <c r="I9878">
        <v>9333917</v>
      </c>
      <c r="J9878">
        <v>266203000</v>
      </c>
      <c r="K9878" t="s">
        <v>2749</v>
      </c>
      <c r="L9878" t="s">
        <v>1362</v>
      </c>
    </row>
    <row r="9879" spans="8:12" x14ac:dyDescent="0.25">
      <c r="H9879" t="s">
        <v>10096</v>
      </c>
      <c r="I9879">
        <v>9205548</v>
      </c>
      <c r="J9879">
        <v>548521000</v>
      </c>
      <c r="K9879" t="s">
        <v>1988</v>
      </c>
      <c r="L9879" t="s">
        <v>1308</v>
      </c>
    </row>
    <row r="9880" spans="8:12" x14ac:dyDescent="0.25">
      <c r="H9880" t="s">
        <v>10097</v>
      </c>
      <c r="I9880">
        <v>9580144</v>
      </c>
      <c r="J9880">
        <v>538004710</v>
      </c>
      <c r="K9880" t="s">
        <v>1437</v>
      </c>
      <c r="L9880" t="s">
        <v>1341</v>
      </c>
    </row>
    <row r="9881" spans="8:12" x14ac:dyDescent="0.25">
      <c r="H9881" t="s">
        <v>10098</v>
      </c>
      <c r="I9881">
        <v>7800033</v>
      </c>
      <c r="J9881">
        <v>250101540</v>
      </c>
      <c r="K9881" t="s">
        <v>3219</v>
      </c>
      <c r="L9881" t="s">
        <v>2277</v>
      </c>
    </row>
    <row r="9882" spans="8:12" x14ac:dyDescent="0.25">
      <c r="H9882" t="s">
        <v>10099</v>
      </c>
      <c r="I9882">
        <v>9430167</v>
      </c>
      <c r="J9882">
        <v>636013972</v>
      </c>
      <c r="K9882" t="s">
        <v>1464</v>
      </c>
      <c r="L9882" t="s">
        <v>1326</v>
      </c>
    </row>
    <row r="9883" spans="8:12" x14ac:dyDescent="0.25">
      <c r="H9883" t="s">
        <v>10100</v>
      </c>
      <c r="I9883">
        <v>9430179</v>
      </c>
      <c r="J9883">
        <v>636014085</v>
      </c>
      <c r="K9883" t="s">
        <v>1464</v>
      </c>
      <c r="L9883" t="s">
        <v>1326</v>
      </c>
    </row>
    <row r="9884" spans="8:12" x14ac:dyDescent="0.25">
      <c r="H9884" t="s">
        <v>10101</v>
      </c>
      <c r="I9884">
        <v>9430181</v>
      </c>
      <c r="J9884">
        <v>636014086</v>
      </c>
      <c r="K9884" t="s">
        <v>1464</v>
      </c>
      <c r="L9884" t="s">
        <v>1326</v>
      </c>
    </row>
    <row r="9885" spans="8:12" x14ac:dyDescent="0.25">
      <c r="H9885" t="s">
        <v>10102</v>
      </c>
      <c r="I9885">
        <v>9417191</v>
      </c>
      <c r="J9885">
        <v>636014087</v>
      </c>
      <c r="K9885" t="s">
        <v>1464</v>
      </c>
      <c r="L9885" t="s">
        <v>1326</v>
      </c>
    </row>
    <row r="9886" spans="8:12" x14ac:dyDescent="0.25">
      <c r="H9886" t="s">
        <v>10103</v>
      </c>
      <c r="I9886">
        <v>9417206</v>
      </c>
      <c r="J9886">
        <v>636014088</v>
      </c>
      <c r="K9886" t="s">
        <v>1464</v>
      </c>
      <c r="L9886" t="s">
        <v>1326</v>
      </c>
    </row>
    <row r="9887" spans="8:12" x14ac:dyDescent="0.25">
      <c r="H9887" t="s">
        <v>10104</v>
      </c>
      <c r="I9887">
        <v>9417218</v>
      </c>
      <c r="J9887">
        <v>636014089</v>
      </c>
      <c r="K9887" t="s">
        <v>1464</v>
      </c>
      <c r="L9887" t="s">
        <v>1326</v>
      </c>
    </row>
    <row r="9888" spans="8:12" x14ac:dyDescent="0.25">
      <c r="H9888" t="s">
        <v>10105</v>
      </c>
      <c r="I9888">
        <v>9417220</v>
      </c>
      <c r="J9888">
        <v>636014090</v>
      </c>
      <c r="K9888" t="s">
        <v>1464</v>
      </c>
      <c r="L9888" t="s">
        <v>1326</v>
      </c>
    </row>
    <row r="9889" spans="8:12" x14ac:dyDescent="0.25">
      <c r="H9889" t="s">
        <v>10106</v>
      </c>
      <c r="I9889">
        <v>9418573</v>
      </c>
      <c r="J9889">
        <v>636014091</v>
      </c>
      <c r="K9889" t="s">
        <v>1464</v>
      </c>
      <c r="L9889" t="s">
        <v>1326</v>
      </c>
    </row>
    <row r="9890" spans="8:12" x14ac:dyDescent="0.25">
      <c r="H9890" t="s">
        <v>10107</v>
      </c>
      <c r="I9890">
        <v>9433834</v>
      </c>
      <c r="J9890">
        <v>636015141</v>
      </c>
      <c r="K9890" t="s">
        <v>1464</v>
      </c>
      <c r="L9890" t="s">
        <v>1362</v>
      </c>
    </row>
    <row r="9891" spans="8:12" x14ac:dyDescent="0.25">
      <c r="H9891" t="s">
        <v>10108</v>
      </c>
      <c r="I9891">
        <v>9433846</v>
      </c>
      <c r="J9891">
        <v>636015142</v>
      </c>
      <c r="K9891" t="s">
        <v>1464</v>
      </c>
      <c r="L9891" t="s">
        <v>1362</v>
      </c>
    </row>
    <row r="9892" spans="8:12" x14ac:dyDescent="0.25">
      <c r="H9892" t="s">
        <v>10109</v>
      </c>
      <c r="I9892">
        <v>9528366</v>
      </c>
      <c r="J9892">
        <v>636015248</v>
      </c>
      <c r="K9892" t="s">
        <v>1464</v>
      </c>
      <c r="L9892" t="s">
        <v>1326</v>
      </c>
    </row>
    <row r="9893" spans="8:12" x14ac:dyDescent="0.25">
      <c r="H9893" t="s">
        <v>10110</v>
      </c>
      <c r="I9893">
        <v>9528378</v>
      </c>
      <c r="J9893">
        <v>636015249</v>
      </c>
      <c r="K9893" t="s">
        <v>1464</v>
      </c>
      <c r="L9893" t="s">
        <v>1326</v>
      </c>
    </row>
    <row r="9894" spans="8:12" x14ac:dyDescent="0.25">
      <c r="H9894" t="s">
        <v>10111</v>
      </c>
      <c r="I9894">
        <v>9581667</v>
      </c>
      <c r="J9894">
        <v>636015250</v>
      </c>
      <c r="K9894" t="s">
        <v>1464</v>
      </c>
      <c r="L9894" t="s">
        <v>1412</v>
      </c>
    </row>
    <row r="9895" spans="8:12" x14ac:dyDescent="0.25">
      <c r="H9895" t="s">
        <v>10112</v>
      </c>
      <c r="I9895">
        <v>9581679</v>
      </c>
      <c r="J9895">
        <v>636015251</v>
      </c>
      <c r="K9895" t="s">
        <v>1464</v>
      </c>
      <c r="L9895" t="s">
        <v>1326</v>
      </c>
    </row>
    <row r="9896" spans="8:12" x14ac:dyDescent="0.25">
      <c r="H9896" t="s">
        <v>10113</v>
      </c>
      <c r="I9896">
        <v>9481635</v>
      </c>
      <c r="J9896">
        <v>636014906</v>
      </c>
      <c r="K9896" t="s">
        <v>1464</v>
      </c>
      <c r="L9896" t="s">
        <v>1341</v>
      </c>
    </row>
    <row r="9897" spans="8:12" x14ac:dyDescent="0.25">
      <c r="H9897" t="s">
        <v>10114</v>
      </c>
      <c r="I9897">
        <v>9481647</v>
      </c>
      <c r="J9897">
        <v>636015143</v>
      </c>
      <c r="K9897" t="s">
        <v>1464</v>
      </c>
      <c r="L9897" t="s">
        <v>1341</v>
      </c>
    </row>
    <row r="9898" spans="8:12" x14ac:dyDescent="0.25">
      <c r="H9898" t="s">
        <v>10115</v>
      </c>
      <c r="I9898">
        <v>9473509</v>
      </c>
      <c r="J9898">
        <v>636015144</v>
      </c>
      <c r="K9898" t="s">
        <v>1464</v>
      </c>
      <c r="L9898" t="s">
        <v>1341</v>
      </c>
    </row>
    <row r="9899" spans="8:12" x14ac:dyDescent="0.25">
      <c r="H9899" t="s">
        <v>10116</v>
      </c>
      <c r="I9899">
        <v>9487677</v>
      </c>
      <c r="J9899">
        <v>636015244</v>
      </c>
      <c r="K9899" t="s">
        <v>1464</v>
      </c>
      <c r="L9899" t="s">
        <v>1341</v>
      </c>
    </row>
    <row r="9900" spans="8:12" x14ac:dyDescent="0.25">
      <c r="H9900" t="s">
        <v>10117</v>
      </c>
      <c r="I9900">
        <v>9487689</v>
      </c>
      <c r="J9900">
        <v>636015245</v>
      </c>
      <c r="K9900" t="s">
        <v>1464</v>
      </c>
      <c r="L9900" t="s">
        <v>1308</v>
      </c>
    </row>
    <row r="9901" spans="8:12" x14ac:dyDescent="0.25">
      <c r="H9901" t="s">
        <v>10118</v>
      </c>
      <c r="I9901">
        <v>9487691</v>
      </c>
      <c r="J9901">
        <v>636015246</v>
      </c>
      <c r="K9901" t="s">
        <v>1464</v>
      </c>
      <c r="L9901" t="s">
        <v>1341</v>
      </c>
    </row>
    <row r="9902" spans="8:12" x14ac:dyDescent="0.25">
      <c r="H9902" t="s">
        <v>10119</v>
      </c>
      <c r="I9902">
        <v>9487706</v>
      </c>
      <c r="J9902">
        <v>636015247</v>
      </c>
      <c r="K9902" t="s">
        <v>1464</v>
      </c>
      <c r="L9902" t="s">
        <v>1341</v>
      </c>
    </row>
    <row r="9903" spans="8:12" x14ac:dyDescent="0.25">
      <c r="H9903" t="s">
        <v>10120</v>
      </c>
      <c r="I9903">
        <v>9468229</v>
      </c>
      <c r="J9903">
        <v>636014908</v>
      </c>
      <c r="K9903" t="s">
        <v>1464</v>
      </c>
      <c r="L9903" t="s">
        <v>1341</v>
      </c>
    </row>
    <row r="9904" spans="8:12" x14ac:dyDescent="0.25">
      <c r="H9904" t="s">
        <v>10121</v>
      </c>
      <c r="I9904">
        <v>9468231</v>
      </c>
      <c r="J9904">
        <v>636015386</v>
      </c>
      <c r="K9904" t="s">
        <v>1464</v>
      </c>
      <c r="L9904" t="s">
        <v>1308</v>
      </c>
    </row>
    <row r="9905" spans="8:12" x14ac:dyDescent="0.25">
      <c r="H9905" t="s">
        <v>10122</v>
      </c>
      <c r="I9905">
        <v>9445253</v>
      </c>
      <c r="J9905">
        <v>636014866</v>
      </c>
      <c r="K9905" t="s">
        <v>1464</v>
      </c>
      <c r="L9905" t="s">
        <v>1341</v>
      </c>
    </row>
    <row r="9906" spans="8:12" x14ac:dyDescent="0.25">
      <c r="H9906" t="s">
        <v>10123</v>
      </c>
      <c r="I9906">
        <v>9445265</v>
      </c>
      <c r="J9906">
        <v>636014905</v>
      </c>
      <c r="K9906" t="s">
        <v>1464</v>
      </c>
      <c r="L9906" t="s">
        <v>1341</v>
      </c>
    </row>
    <row r="9907" spans="8:12" x14ac:dyDescent="0.25">
      <c r="H9907" t="s">
        <v>10124</v>
      </c>
      <c r="I9907">
        <v>9445277</v>
      </c>
      <c r="J9907">
        <v>636015243</v>
      </c>
      <c r="K9907" t="s">
        <v>1464</v>
      </c>
      <c r="L9907" t="s">
        <v>1341</v>
      </c>
    </row>
    <row r="9908" spans="8:12" x14ac:dyDescent="0.25">
      <c r="H9908" t="s">
        <v>10125</v>
      </c>
      <c r="I9908">
        <v>9423334</v>
      </c>
      <c r="J9908">
        <v>636015473</v>
      </c>
      <c r="K9908" t="s">
        <v>1464</v>
      </c>
      <c r="L9908" t="s">
        <v>1308</v>
      </c>
    </row>
    <row r="9909" spans="8:12" x14ac:dyDescent="0.25">
      <c r="H9909" t="s">
        <v>10126</v>
      </c>
      <c r="I9909">
        <v>9423346</v>
      </c>
      <c r="J9909">
        <v>636015474</v>
      </c>
      <c r="K9909" t="s">
        <v>1464</v>
      </c>
      <c r="L9909" t="s">
        <v>1341</v>
      </c>
    </row>
    <row r="9910" spans="8:12" x14ac:dyDescent="0.25">
      <c r="H9910" t="s">
        <v>10127</v>
      </c>
      <c r="I9910">
        <v>9445215</v>
      </c>
      <c r="J9910">
        <v>636015475</v>
      </c>
      <c r="K9910" t="s">
        <v>1464</v>
      </c>
      <c r="L9910" t="s">
        <v>1308</v>
      </c>
    </row>
    <row r="9911" spans="8:12" x14ac:dyDescent="0.25">
      <c r="H9911" t="s">
        <v>10128</v>
      </c>
      <c r="I9911">
        <v>9445227</v>
      </c>
      <c r="J9911">
        <v>636015476</v>
      </c>
      <c r="K9911" t="s">
        <v>1464</v>
      </c>
      <c r="L9911" t="s">
        <v>1308</v>
      </c>
    </row>
    <row r="9912" spans="8:12" x14ac:dyDescent="0.25">
      <c r="H9912" t="s">
        <v>10129</v>
      </c>
      <c r="I9912">
        <v>9723150</v>
      </c>
      <c r="J9912">
        <v>636016835</v>
      </c>
      <c r="K9912" t="s">
        <v>1464</v>
      </c>
      <c r="L9912" t="s">
        <v>1308</v>
      </c>
    </row>
    <row r="9913" spans="8:12" x14ac:dyDescent="0.25">
      <c r="H9913" t="s">
        <v>10130</v>
      </c>
      <c r="I9913">
        <v>9723162</v>
      </c>
      <c r="J9913">
        <v>636016836</v>
      </c>
      <c r="K9913" t="s">
        <v>1464</v>
      </c>
      <c r="L9913" t="s">
        <v>1308</v>
      </c>
    </row>
    <row r="9914" spans="8:12" x14ac:dyDescent="0.25">
      <c r="H9914" t="s">
        <v>10131</v>
      </c>
      <c r="I9914">
        <v>9337195</v>
      </c>
      <c r="J9914">
        <v>636013971</v>
      </c>
      <c r="K9914" t="s">
        <v>1464</v>
      </c>
      <c r="L9914" t="s">
        <v>1313</v>
      </c>
    </row>
    <row r="9915" spans="8:12" x14ac:dyDescent="0.25">
      <c r="H9915" t="s">
        <v>10132</v>
      </c>
      <c r="I9915">
        <v>9406178</v>
      </c>
      <c r="J9915">
        <v>636014910</v>
      </c>
      <c r="K9915" t="s">
        <v>1464</v>
      </c>
      <c r="L9915" t="s">
        <v>1313</v>
      </c>
    </row>
    <row r="9916" spans="8:12" x14ac:dyDescent="0.25">
      <c r="H9916" t="s">
        <v>10133</v>
      </c>
      <c r="I9916">
        <v>9419955</v>
      </c>
      <c r="J9916">
        <v>636015471</v>
      </c>
      <c r="K9916" t="s">
        <v>1464</v>
      </c>
      <c r="L9916" t="s">
        <v>1313</v>
      </c>
    </row>
    <row r="9917" spans="8:12" x14ac:dyDescent="0.25">
      <c r="H9917" t="s">
        <v>10134</v>
      </c>
      <c r="I9917">
        <v>9507714</v>
      </c>
      <c r="J9917">
        <v>477542300</v>
      </c>
      <c r="K9917" t="s">
        <v>1348</v>
      </c>
      <c r="L9917" t="s">
        <v>1295</v>
      </c>
    </row>
    <row r="9918" spans="8:12" x14ac:dyDescent="0.25">
      <c r="H9918" t="s">
        <v>10135</v>
      </c>
      <c r="I9918">
        <v>9507702</v>
      </c>
      <c r="J9918">
        <v>477595300</v>
      </c>
      <c r="K9918" t="s">
        <v>1348</v>
      </c>
      <c r="L9918" t="s">
        <v>1295</v>
      </c>
    </row>
    <row r="9919" spans="8:12" x14ac:dyDescent="0.25">
      <c r="H9919" t="s">
        <v>10136</v>
      </c>
      <c r="I9919">
        <v>9437658</v>
      </c>
      <c r="J9919">
        <v>636014082</v>
      </c>
      <c r="K9919" t="s">
        <v>1464</v>
      </c>
      <c r="L9919" t="s">
        <v>1362</v>
      </c>
    </row>
    <row r="9920" spans="8:12" x14ac:dyDescent="0.25">
      <c r="H9920" t="s">
        <v>10137</v>
      </c>
      <c r="I9920">
        <v>9448164</v>
      </c>
      <c r="J9920">
        <v>636014084</v>
      </c>
      <c r="K9920" t="s">
        <v>1464</v>
      </c>
      <c r="L9920" t="s">
        <v>1362</v>
      </c>
    </row>
    <row r="9921" spans="8:12" x14ac:dyDescent="0.25">
      <c r="H9921" t="s">
        <v>10138</v>
      </c>
      <c r="I9921">
        <v>9361146</v>
      </c>
      <c r="J9921">
        <v>657384000</v>
      </c>
      <c r="K9921" t="s">
        <v>1607</v>
      </c>
      <c r="L9921" t="s">
        <v>1329</v>
      </c>
    </row>
    <row r="9922" spans="8:12" x14ac:dyDescent="0.25">
      <c r="H9922" t="s">
        <v>10139</v>
      </c>
      <c r="I9922">
        <v>7389405</v>
      </c>
      <c r="J9922">
        <v>311483000</v>
      </c>
      <c r="K9922" t="s">
        <v>1609</v>
      </c>
      <c r="L9922" t="s">
        <v>1313</v>
      </c>
    </row>
    <row r="9923" spans="8:12" x14ac:dyDescent="0.25">
      <c r="H9923" t="s">
        <v>10140</v>
      </c>
      <c r="I9923">
        <v>9740483</v>
      </c>
      <c r="J9923">
        <v>311000320</v>
      </c>
      <c r="K9923" t="s">
        <v>1609</v>
      </c>
      <c r="L9923" t="s">
        <v>1329</v>
      </c>
    </row>
    <row r="9924" spans="8:12" x14ac:dyDescent="0.25">
      <c r="H9924" t="s">
        <v>10141</v>
      </c>
      <c r="I9924">
        <v>9470155</v>
      </c>
      <c r="J9924">
        <v>636013145</v>
      </c>
      <c r="K9924" t="s">
        <v>1464</v>
      </c>
      <c r="L9924" t="s">
        <v>1329</v>
      </c>
    </row>
    <row r="9925" spans="8:12" x14ac:dyDescent="0.25">
      <c r="H9925" t="s">
        <v>10142</v>
      </c>
      <c r="I9925">
        <v>8713811</v>
      </c>
      <c r="J9925">
        <v>377707000</v>
      </c>
      <c r="K9925" t="s">
        <v>1322</v>
      </c>
      <c r="L9925" t="s">
        <v>1295</v>
      </c>
    </row>
    <row r="9926" spans="8:12" x14ac:dyDescent="0.25">
      <c r="H9926" t="s">
        <v>10143</v>
      </c>
      <c r="I9926">
        <v>9356581</v>
      </c>
      <c r="J9926">
        <v>257767000</v>
      </c>
      <c r="K9926" t="s">
        <v>1335</v>
      </c>
      <c r="L9926" t="s">
        <v>1295</v>
      </c>
    </row>
    <row r="9927" spans="8:12" x14ac:dyDescent="0.25">
      <c r="H9927" t="s">
        <v>10143</v>
      </c>
      <c r="I9927">
        <v>9356581</v>
      </c>
      <c r="J9927">
        <v>212530000</v>
      </c>
      <c r="K9927" t="s">
        <v>1443</v>
      </c>
      <c r="L9927" t="s">
        <v>1295</v>
      </c>
    </row>
    <row r="9928" spans="8:12" x14ac:dyDescent="0.25">
      <c r="H9928" t="s">
        <v>10144</v>
      </c>
      <c r="I9928">
        <v>9374727</v>
      </c>
      <c r="J9928">
        <v>210803000</v>
      </c>
      <c r="K9928" t="s">
        <v>1443</v>
      </c>
      <c r="L9928" t="s">
        <v>1295</v>
      </c>
    </row>
    <row r="9929" spans="8:12" x14ac:dyDescent="0.25">
      <c r="H9929" t="s">
        <v>10145</v>
      </c>
      <c r="I9929">
        <v>9356579</v>
      </c>
      <c r="J9929">
        <v>212979000</v>
      </c>
      <c r="K9929" t="s">
        <v>1443</v>
      </c>
      <c r="L9929" t="s">
        <v>1295</v>
      </c>
    </row>
    <row r="9930" spans="8:12" x14ac:dyDescent="0.25">
      <c r="H9930" t="s">
        <v>10146</v>
      </c>
      <c r="I9930">
        <v>8912481</v>
      </c>
      <c r="J9930">
        <v>375431000</v>
      </c>
      <c r="K9930" t="s">
        <v>1322</v>
      </c>
      <c r="L9930" t="s">
        <v>1295</v>
      </c>
    </row>
    <row r="9931" spans="8:12" x14ac:dyDescent="0.25">
      <c r="H9931" t="s">
        <v>10147</v>
      </c>
      <c r="I9931">
        <v>8412235</v>
      </c>
      <c r="J9931">
        <v>265581970</v>
      </c>
      <c r="K9931" t="s">
        <v>2749</v>
      </c>
      <c r="L9931" t="s">
        <v>1362</v>
      </c>
    </row>
    <row r="9932" spans="8:12" x14ac:dyDescent="0.25">
      <c r="H9932" t="s">
        <v>10148</v>
      </c>
      <c r="I9932">
        <v>8913473</v>
      </c>
      <c r="J9932">
        <v>341392000</v>
      </c>
      <c r="K9932" t="s">
        <v>1316</v>
      </c>
      <c r="L9932" t="s">
        <v>1295</v>
      </c>
    </row>
    <row r="9933" spans="8:12" x14ac:dyDescent="0.25">
      <c r="H9933" t="s">
        <v>634</v>
      </c>
      <c r="I9933">
        <v>9691395</v>
      </c>
      <c r="J9933">
        <v>319058700</v>
      </c>
      <c r="K9933" t="s">
        <v>1671</v>
      </c>
      <c r="L9933" t="s">
        <v>1341</v>
      </c>
    </row>
    <row r="9934" spans="8:12" x14ac:dyDescent="0.25">
      <c r="H9934" t="s">
        <v>10149</v>
      </c>
      <c r="I9934">
        <v>9510034</v>
      </c>
      <c r="J9934">
        <v>352753000</v>
      </c>
      <c r="K9934" t="s">
        <v>1332</v>
      </c>
      <c r="L9934" t="s">
        <v>1295</v>
      </c>
    </row>
    <row r="9935" spans="8:12" x14ac:dyDescent="0.25">
      <c r="H9935" t="s">
        <v>10150</v>
      </c>
      <c r="I9935">
        <v>9512692</v>
      </c>
      <c r="J9935">
        <v>370896000</v>
      </c>
      <c r="L9935" t="s">
        <v>1295</v>
      </c>
    </row>
    <row r="9936" spans="8:12" x14ac:dyDescent="0.25">
      <c r="H9936" t="s">
        <v>10151</v>
      </c>
      <c r="I9936">
        <v>9233480</v>
      </c>
      <c r="J9936">
        <v>355739000</v>
      </c>
      <c r="K9936" t="s">
        <v>1332</v>
      </c>
      <c r="L9936" t="s">
        <v>1341</v>
      </c>
    </row>
    <row r="9937" spans="8:12" x14ac:dyDescent="0.25">
      <c r="H9937" t="s">
        <v>10152</v>
      </c>
      <c r="I9937">
        <v>9013660</v>
      </c>
      <c r="J9937">
        <v>247003000</v>
      </c>
      <c r="K9937" t="s">
        <v>1398</v>
      </c>
      <c r="L9937" t="s">
        <v>1326</v>
      </c>
    </row>
    <row r="9938" spans="8:12" x14ac:dyDescent="0.25">
      <c r="H9938" t="s">
        <v>635</v>
      </c>
      <c r="I9938">
        <v>9314636</v>
      </c>
      <c r="J9938">
        <v>311002600</v>
      </c>
      <c r="K9938" t="s">
        <v>1609</v>
      </c>
      <c r="L9938" t="s">
        <v>1341</v>
      </c>
    </row>
    <row r="9939" spans="8:12" x14ac:dyDescent="0.25">
      <c r="H9939" t="s">
        <v>10153</v>
      </c>
      <c r="I9939">
        <v>9442196</v>
      </c>
      <c r="J9939">
        <v>548421100</v>
      </c>
      <c r="K9939" t="s">
        <v>1988</v>
      </c>
      <c r="L9939" t="s">
        <v>1395</v>
      </c>
    </row>
    <row r="9940" spans="8:12" x14ac:dyDescent="0.25">
      <c r="H9940" t="s">
        <v>10154</v>
      </c>
      <c r="I9940">
        <v>9148166</v>
      </c>
      <c r="J9940">
        <v>305088000</v>
      </c>
      <c r="L9940" t="s">
        <v>1295</v>
      </c>
    </row>
    <row r="9941" spans="8:12" x14ac:dyDescent="0.25">
      <c r="H9941" t="s">
        <v>10154</v>
      </c>
      <c r="I9941">
        <v>9113214</v>
      </c>
      <c r="J9941">
        <v>246174000</v>
      </c>
      <c r="K9941" t="s">
        <v>1387</v>
      </c>
      <c r="L9941" t="s">
        <v>1295</v>
      </c>
    </row>
    <row r="9942" spans="8:12" x14ac:dyDescent="0.25">
      <c r="H9942" t="s">
        <v>10155</v>
      </c>
      <c r="I9942">
        <v>8410770</v>
      </c>
      <c r="J9942">
        <v>525618146</v>
      </c>
      <c r="K9942" t="s">
        <v>1307</v>
      </c>
      <c r="L9942" t="s">
        <v>1313</v>
      </c>
    </row>
    <row r="9943" spans="8:12" x14ac:dyDescent="0.25">
      <c r="H9943" t="s">
        <v>10156</v>
      </c>
      <c r="I9943">
        <v>9204049</v>
      </c>
      <c r="J9943">
        <v>236107000</v>
      </c>
      <c r="K9943" t="s">
        <v>1383</v>
      </c>
      <c r="L9943" t="s">
        <v>1326</v>
      </c>
    </row>
    <row r="9944" spans="8:12" x14ac:dyDescent="0.25">
      <c r="H9944" t="s">
        <v>10157</v>
      </c>
      <c r="I9944">
        <v>9374674</v>
      </c>
      <c r="J9944">
        <v>305369000</v>
      </c>
      <c r="L9944" t="s">
        <v>1295</v>
      </c>
    </row>
    <row r="9945" spans="8:12" x14ac:dyDescent="0.25">
      <c r="H9945" t="s">
        <v>10157</v>
      </c>
      <c r="I9945">
        <v>9374674</v>
      </c>
      <c r="J9945">
        <v>218110000</v>
      </c>
      <c r="K9945" t="s">
        <v>1426</v>
      </c>
      <c r="L9945" t="s">
        <v>1295</v>
      </c>
    </row>
    <row r="9946" spans="8:12" x14ac:dyDescent="0.25">
      <c r="H9946" t="s">
        <v>10158</v>
      </c>
      <c r="I9946">
        <v>9164562</v>
      </c>
      <c r="J9946">
        <v>304198000</v>
      </c>
      <c r="K9946" t="s">
        <v>1294</v>
      </c>
      <c r="L9946" t="s">
        <v>1295</v>
      </c>
    </row>
    <row r="9947" spans="8:12" x14ac:dyDescent="0.25">
      <c r="H9947" t="s">
        <v>10159</v>
      </c>
      <c r="I9947">
        <v>8802674</v>
      </c>
      <c r="J9947">
        <v>245387000</v>
      </c>
      <c r="K9947" t="s">
        <v>1387</v>
      </c>
      <c r="L9947" t="s">
        <v>2510</v>
      </c>
    </row>
    <row r="9948" spans="8:12" x14ac:dyDescent="0.25">
      <c r="H9948" t="s">
        <v>10160</v>
      </c>
      <c r="I9948">
        <v>9332418</v>
      </c>
      <c r="J9948">
        <v>235011660</v>
      </c>
      <c r="K9948" t="s">
        <v>1558</v>
      </c>
      <c r="L9948" t="s">
        <v>1326</v>
      </c>
    </row>
    <row r="9949" spans="8:12" x14ac:dyDescent="0.25">
      <c r="H9949" t="s">
        <v>10161</v>
      </c>
      <c r="I9949">
        <v>9483451</v>
      </c>
      <c r="J9949">
        <v>636091576</v>
      </c>
      <c r="K9949" t="s">
        <v>1464</v>
      </c>
      <c r="L9949" t="s">
        <v>1341</v>
      </c>
    </row>
    <row r="9950" spans="8:12" x14ac:dyDescent="0.25">
      <c r="H9950" t="s">
        <v>10162</v>
      </c>
      <c r="I9950">
        <v>9419319</v>
      </c>
      <c r="J9950">
        <v>245639000</v>
      </c>
      <c r="K9950" t="s">
        <v>1387</v>
      </c>
      <c r="L9950" t="s">
        <v>1295</v>
      </c>
    </row>
    <row r="9951" spans="8:12" x14ac:dyDescent="0.25">
      <c r="H9951" t="s">
        <v>636</v>
      </c>
      <c r="I9951">
        <v>9171266</v>
      </c>
      <c r="J9951">
        <v>636015453</v>
      </c>
      <c r="K9951" t="s">
        <v>1464</v>
      </c>
      <c r="L9951" t="s">
        <v>1341</v>
      </c>
    </row>
    <row r="9952" spans="8:12" x14ac:dyDescent="0.25">
      <c r="H9952" t="s">
        <v>10163</v>
      </c>
      <c r="I9952">
        <v>9301184</v>
      </c>
      <c r="J9952">
        <v>538002203</v>
      </c>
      <c r="K9952" t="s">
        <v>1437</v>
      </c>
      <c r="L9952" t="s">
        <v>1341</v>
      </c>
    </row>
    <row r="9953" spans="8:12" x14ac:dyDescent="0.25">
      <c r="H9953" t="s">
        <v>10164</v>
      </c>
      <c r="I9953">
        <v>9376488</v>
      </c>
      <c r="J9953">
        <v>305164000</v>
      </c>
      <c r="L9953" t="s">
        <v>1295</v>
      </c>
    </row>
    <row r="9954" spans="8:12" x14ac:dyDescent="0.25">
      <c r="H9954" t="s">
        <v>10165</v>
      </c>
      <c r="I9954">
        <v>9465394</v>
      </c>
      <c r="J9954">
        <v>567468000</v>
      </c>
      <c r="K9954" t="s">
        <v>1861</v>
      </c>
      <c r="L9954" t="s">
        <v>1308</v>
      </c>
    </row>
    <row r="9955" spans="8:12" x14ac:dyDescent="0.25">
      <c r="H9955" t="s">
        <v>10166</v>
      </c>
      <c r="I9955">
        <v>9341421</v>
      </c>
      <c r="J9955">
        <v>636092668</v>
      </c>
      <c r="K9955" t="s">
        <v>1464</v>
      </c>
      <c r="L9955" t="s">
        <v>1313</v>
      </c>
    </row>
    <row r="9956" spans="8:12" x14ac:dyDescent="0.25">
      <c r="H9956" t="s">
        <v>10166</v>
      </c>
      <c r="I9956">
        <v>9341421</v>
      </c>
      <c r="J9956">
        <v>538004311</v>
      </c>
      <c r="K9956" t="s">
        <v>1437</v>
      </c>
      <c r="L9956" t="s">
        <v>1313</v>
      </c>
    </row>
    <row r="9957" spans="8:12" x14ac:dyDescent="0.25">
      <c r="H9957" t="s">
        <v>10167</v>
      </c>
      <c r="I9957">
        <v>9434711</v>
      </c>
      <c r="J9957">
        <v>538090377</v>
      </c>
      <c r="K9957" t="s">
        <v>1437</v>
      </c>
      <c r="L9957" t="s">
        <v>1341</v>
      </c>
    </row>
    <row r="9958" spans="8:12" x14ac:dyDescent="0.25">
      <c r="H9958" t="s">
        <v>10168</v>
      </c>
      <c r="I9958">
        <v>8504208</v>
      </c>
      <c r="J9958">
        <v>211202400</v>
      </c>
      <c r="K9958" t="s">
        <v>1426</v>
      </c>
      <c r="L9958" t="s">
        <v>1295</v>
      </c>
    </row>
    <row r="9959" spans="8:12" x14ac:dyDescent="0.25">
      <c r="H9959" t="s">
        <v>10169</v>
      </c>
      <c r="I9959">
        <v>9111591</v>
      </c>
      <c r="J9959">
        <v>636014520</v>
      </c>
      <c r="K9959" t="s">
        <v>1464</v>
      </c>
      <c r="L9959" t="s">
        <v>1341</v>
      </c>
    </row>
    <row r="9960" spans="8:12" x14ac:dyDescent="0.25">
      <c r="H9960" t="s">
        <v>10170</v>
      </c>
      <c r="I9960">
        <v>9146819</v>
      </c>
      <c r="J9960">
        <v>636012063</v>
      </c>
      <c r="K9960" t="s">
        <v>1464</v>
      </c>
      <c r="L9960" t="s">
        <v>1341</v>
      </c>
    </row>
    <row r="9961" spans="8:12" x14ac:dyDescent="0.25">
      <c r="H9961" t="s">
        <v>10171</v>
      </c>
      <c r="I9961">
        <v>8414336</v>
      </c>
      <c r="J9961">
        <v>353672000</v>
      </c>
      <c r="K9961" t="s">
        <v>1332</v>
      </c>
      <c r="L9961" t="s">
        <v>1326</v>
      </c>
    </row>
    <row r="9962" spans="8:12" x14ac:dyDescent="0.25">
      <c r="H9962" t="s">
        <v>10172</v>
      </c>
      <c r="I9962">
        <v>9157416</v>
      </c>
      <c r="J9962">
        <v>636013999</v>
      </c>
      <c r="K9962" t="s">
        <v>1464</v>
      </c>
      <c r="L9962" t="s">
        <v>1341</v>
      </c>
    </row>
    <row r="9963" spans="8:12" x14ac:dyDescent="0.25">
      <c r="H9963" t="s">
        <v>10173</v>
      </c>
      <c r="I9963">
        <v>9001485</v>
      </c>
      <c r="J9963">
        <v>525123000</v>
      </c>
      <c r="K9963" t="s">
        <v>1307</v>
      </c>
      <c r="L9963" t="s">
        <v>1308</v>
      </c>
    </row>
    <row r="9964" spans="8:12" x14ac:dyDescent="0.25">
      <c r="H9964" t="s">
        <v>10173</v>
      </c>
      <c r="I9964">
        <v>9145633</v>
      </c>
      <c r="J9964">
        <v>477108900</v>
      </c>
      <c r="K9964" t="s">
        <v>1348</v>
      </c>
      <c r="L9964" t="s">
        <v>1295</v>
      </c>
    </row>
    <row r="9965" spans="8:12" x14ac:dyDescent="0.25">
      <c r="H9965" t="s">
        <v>10174</v>
      </c>
      <c r="I9965">
        <v>9284245</v>
      </c>
      <c r="J9965">
        <v>256991000</v>
      </c>
      <c r="K9965" t="s">
        <v>1340</v>
      </c>
      <c r="L9965" t="s">
        <v>1341</v>
      </c>
    </row>
    <row r="9966" spans="8:12" x14ac:dyDescent="0.25">
      <c r="H9966" t="s">
        <v>10175</v>
      </c>
      <c r="I9966">
        <v>8056386</v>
      </c>
      <c r="J9966">
        <v>337942424</v>
      </c>
      <c r="L9966" t="s">
        <v>1308</v>
      </c>
    </row>
    <row r="9967" spans="8:12" x14ac:dyDescent="0.25">
      <c r="H9967" t="s">
        <v>10176</v>
      </c>
      <c r="I9967">
        <v>9282364</v>
      </c>
      <c r="J9967">
        <v>538006581</v>
      </c>
      <c r="K9967" t="s">
        <v>1437</v>
      </c>
      <c r="L9967" t="s">
        <v>1326</v>
      </c>
    </row>
    <row r="9968" spans="8:12" x14ac:dyDescent="0.25">
      <c r="H9968" t="s">
        <v>10176</v>
      </c>
      <c r="I9968">
        <v>9282364</v>
      </c>
      <c r="J9968">
        <v>477254000</v>
      </c>
      <c r="K9968" t="s">
        <v>1348</v>
      </c>
      <c r="L9968" t="s">
        <v>1326</v>
      </c>
    </row>
    <row r="9969" spans="8:12" x14ac:dyDescent="0.25">
      <c r="H9969" t="s">
        <v>10177</v>
      </c>
      <c r="I9969">
        <v>9274848</v>
      </c>
      <c r="J9969">
        <v>219435000</v>
      </c>
      <c r="K9969" t="s">
        <v>1456</v>
      </c>
      <c r="L9969" t="s">
        <v>1614</v>
      </c>
    </row>
    <row r="9970" spans="8:12" x14ac:dyDescent="0.25">
      <c r="H9970" t="s">
        <v>10178</v>
      </c>
      <c r="I9970">
        <v>6524125</v>
      </c>
      <c r="J9970">
        <v>257238000</v>
      </c>
      <c r="K9970" t="s">
        <v>1335</v>
      </c>
      <c r="L9970" t="s">
        <v>1295</v>
      </c>
    </row>
    <row r="9971" spans="8:12" x14ac:dyDescent="0.25">
      <c r="H9971" t="s">
        <v>10179</v>
      </c>
      <c r="I9971">
        <v>9275763</v>
      </c>
      <c r="J9971">
        <v>247273200</v>
      </c>
      <c r="K9971" t="s">
        <v>1398</v>
      </c>
      <c r="L9971" t="s">
        <v>1362</v>
      </c>
    </row>
    <row r="9972" spans="8:12" x14ac:dyDescent="0.25">
      <c r="H9972" t="s">
        <v>10180</v>
      </c>
      <c r="I9972">
        <v>9101156</v>
      </c>
      <c r="J9972">
        <v>304010515</v>
      </c>
      <c r="K9972" t="s">
        <v>1294</v>
      </c>
      <c r="L9972" t="s">
        <v>1295</v>
      </c>
    </row>
    <row r="9973" spans="8:12" x14ac:dyDescent="0.25">
      <c r="H9973" t="s">
        <v>10181</v>
      </c>
      <c r="I9973">
        <v>9367683</v>
      </c>
      <c r="J9973">
        <v>357736000</v>
      </c>
      <c r="K9973" t="s">
        <v>1332</v>
      </c>
      <c r="L9973" t="s">
        <v>1362</v>
      </c>
    </row>
    <row r="9974" spans="8:12" x14ac:dyDescent="0.25">
      <c r="H9974" t="s">
        <v>10182</v>
      </c>
      <c r="I9974">
        <v>9311036</v>
      </c>
      <c r="J9974">
        <v>563949000</v>
      </c>
      <c r="K9974" t="s">
        <v>1441</v>
      </c>
      <c r="L9974" t="s">
        <v>1362</v>
      </c>
    </row>
    <row r="9975" spans="8:12" x14ac:dyDescent="0.25">
      <c r="H9975" t="s">
        <v>10182</v>
      </c>
      <c r="I9975">
        <v>9311036</v>
      </c>
      <c r="J9975">
        <v>356493000</v>
      </c>
      <c r="K9975" t="s">
        <v>1332</v>
      </c>
      <c r="L9975" t="s">
        <v>1362</v>
      </c>
    </row>
    <row r="9976" spans="8:12" x14ac:dyDescent="0.25">
      <c r="H9976" t="s">
        <v>10183</v>
      </c>
      <c r="I9976">
        <v>9219276</v>
      </c>
      <c r="J9976">
        <v>219273000</v>
      </c>
      <c r="K9976" t="s">
        <v>1456</v>
      </c>
      <c r="L9976" t="s">
        <v>1326</v>
      </c>
    </row>
    <row r="9977" spans="8:12" x14ac:dyDescent="0.25">
      <c r="H9977" t="s">
        <v>10184</v>
      </c>
      <c r="I9977">
        <v>9008275</v>
      </c>
      <c r="J9977">
        <v>256704000</v>
      </c>
      <c r="K9977" t="s">
        <v>1340</v>
      </c>
      <c r="L9977" t="s">
        <v>1295</v>
      </c>
    </row>
    <row r="9978" spans="8:12" x14ac:dyDescent="0.25">
      <c r="H9978" t="s">
        <v>10185</v>
      </c>
      <c r="I9978">
        <v>8506024</v>
      </c>
      <c r="J9978">
        <v>220439000</v>
      </c>
      <c r="K9978" t="s">
        <v>1456</v>
      </c>
      <c r="L9978" t="s">
        <v>1295</v>
      </c>
    </row>
    <row r="9979" spans="8:12" x14ac:dyDescent="0.25">
      <c r="H9979" t="s">
        <v>10186</v>
      </c>
      <c r="I9979">
        <v>9667344</v>
      </c>
      <c r="J9979">
        <v>356651000</v>
      </c>
      <c r="K9979" t="s">
        <v>1332</v>
      </c>
      <c r="L9979" t="s">
        <v>1308</v>
      </c>
    </row>
    <row r="9980" spans="8:12" x14ac:dyDescent="0.25">
      <c r="H9980" t="s">
        <v>10187</v>
      </c>
      <c r="I9980">
        <v>9537033</v>
      </c>
      <c r="J9980">
        <v>210310440</v>
      </c>
      <c r="K9980" t="s">
        <v>1443</v>
      </c>
      <c r="L9980" t="s">
        <v>1308</v>
      </c>
    </row>
    <row r="9981" spans="8:12" x14ac:dyDescent="0.25">
      <c r="H9981" t="s">
        <v>10188</v>
      </c>
      <c r="I9981">
        <v>9531363</v>
      </c>
      <c r="J9981">
        <v>241023000</v>
      </c>
      <c r="K9981" t="s">
        <v>1679</v>
      </c>
      <c r="L9981" t="s">
        <v>1362</v>
      </c>
    </row>
    <row r="9982" spans="8:12" x14ac:dyDescent="0.25">
      <c r="H9982" t="s">
        <v>10189</v>
      </c>
      <c r="I9982">
        <v>9259927</v>
      </c>
      <c r="J9982">
        <v>247095500</v>
      </c>
      <c r="K9982" t="s">
        <v>1398</v>
      </c>
      <c r="L9982" t="s">
        <v>1326</v>
      </c>
    </row>
    <row r="9983" spans="8:12" x14ac:dyDescent="0.25">
      <c r="H9983" t="s">
        <v>10190</v>
      </c>
      <c r="I9983">
        <v>9088653</v>
      </c>
      <c r="J9983">
        <v>477104000</v>
      </c>
      <c r="K9983" t="s">
        <v>1348</v>
      </c>
      <c r="L9983" t="s">
        <v>1295</v>
      </c>
    </row>
    <row r="9984" spans="8:12" x14ac:dyDescent="0.25">
      <c r="H9984" t="s">
        <v>10190</v>
      </c>
      <c r="I9984">
        <v>9239288</v>
      </c>
      <c r="J9984">
        <v>304364000</v>
      </c>
      <c r="K9984" t="s">
        <v>1294</v>
      </c>
      <c r="L9984" t="s">
        <v>1295</v>
      </c>
    </row>
    <row r="9985" spans="8:12" x14ac:dyDescent="0.25">
      <c r="H9985" t="s">
        <v>10190</v>
      </c>
      <c r="I9985">
        <v>8015881</v>
      </c>
      <c r="J9985">
        <v>273337240</v>
      </c>
      <c r="K9985" t="s">
        <v>1297</v>
      </c>
      <c r="L9985" t="s">
        <v>1326</v>
      </c>
    </row>
    <row r="9986" spans="8:12" x14ac:dyDescent="0.25">
      <c r="H9986" t="s">
        <v>10190</v>
      </c>
      <c r="I9986">
        <v>7912020</v>
      </c>
      <c r="J9986">
        <v>265509140</v>
      </c>
      <c r="K9986" t="s">
        <v>2749</v>
      </c>
      <c r="L9986" t="s">
        <v>1308</v>
      </c>
    </row>
    <row r="9987" spans="8:12" x14ac:dyDescent="0.25">
      <c r="H9987" t="s">
        <v>10191</v>
      </c>
      <c r="I9987">
        <v>9353022</v>
      </c>
      <c r="J9987">
        <v>374040000</v>
      </c>
      <c r="L9987" t="s">
        <v>1295</v>
      </c>
    </row>
    <row r="9988" spans="8:12" x14ac:dyDescent="0.25">
      <c r="H9988" t="s">
        <v>10192</v>
      </c>
      <c r="I9988">
        <v>9190183</v>
      </c>
      <c r="J9988">
        <v>236241000</v>
      </c>
      <c r="K9988" t="s">
        <v>1383</v>
      </c>
      <c r="L9988" t="s">
        <v>1295</v>
      </c>
    </row>
    <row r="9989" spans="8:12" x14ac:dyDescent="0.25">
      <c r="H9989" t="s">
        <v>10192</v>
      </c>
      <c r="I9989">
        <v>9190183</v>
      </c>
      <c r="J9989">
        <v>209488000</v>
      </c>
      <c r="K9989" t="s">
        <v>1443</v>
      </c>
      <c r="L9989" t="s">
        <v>1295</v>
      </c>
    </row>
    <row r="9990" spans="8:12" x14ac:dyDescent="0.25">
      <c r="H9990" t="s">
        <v>10193</v>
      </c>
      <c r="I9990">
        <v>9211066</v>
      </c>
      <c r="J9990">
        <v>210852000</v>
      </c>
      <c r="K9990" t="s">
        <v>1443</v>
      </c>
      <c r="L9990" t="s">
        <v>1295</v>
      </c>
    </row>
    <row r="9991" spans="8:12" x14ac:dyDescent="0.25">
      <c r="H9991" t="s">
        <v>10194</v>
      </c>
      <c r="I9991">
        <v>9211078</v>
      </c>
      <c r="J9991">
        <v>210935000</v>
      </c>
      <c r="K9991" t="s">
        <v>1443</v>
      </c>
      <c r="L9991" t="s">
        <v>1295</v>
      </c>
    </row>
    <row r="9992" spans="8:12" x14ac:dyDescent="0.25">
      <c r="H9992" t="s">
        <v>10195</v>
      </c>
      <c r="I9992">
        <v>9195664</v>
      </c>
      <c r="J9992">
        <v>309807000</v>
      </c>
      <c r="K9992" t="s">
        <v>1609</v>
      </c>
      <c r="L9992" t="s">
        <v>1295</v>
      </c>
    </row>
    <row r="9993" spans="8:12" x14ac:dyDescent="0.25">
      <c r="H9993" t="s">
        <v>10196</v>
      </c>
      <c r="I9993">
        <v>9135743</v>
      </c>
      <c r="J9993">
        <v>236111779</v>
      </c>
      <c r="K9993" t="s">
        <v>1383</v>
      </c>
      <c r="L9993" t="s">
        <v>1295</v>
      </c>
    </row>
    <row r="9994" spans="8:12" x14ac:dyDescent="0.25">
      <c r="H9994" t="s">
        <v>10196</v>
      </c>
      <c r="I9994">
        <v>9135743</v>
      </c>
      <c r="J9994">
        <v>209487000</v>
      </c>
      <c r="K9994" t="s">
        <v>1443</v>
      </c>
      <c r="L9994" t="s">
        <v>1295</v>
      </c>
    </row>
    <row r="9995" spans="8:12" x14ac:dyDescent="0.25">
      <c r="H9995" t="s">
        <v>10197</v>
      </c>
      <c r="I9995">
        <v>9234410</v>
      </c>
      <c r="J9995">
        <v>311000367</v>
      </c>
      <c r="K9995" t="s">
        <v>1609</v>
      </c>
      <c r="L9995" t="s">
        <v>1295</v>
      </c>
    </row>
    <row r="9996" spans="8:12" x14ac:dyDescent="0.25">
      <c r="H9996" t="s">
        <v>10197</v>
      </c>
      <c r="I9996">
        <v>9234410</v>
      </c>
      <c r="J9996">
        <v>306838000</v>
      </c>
      <c r="K9996" t="s">
        <v>2112</v>
      </c>
      <c r="L9996" t="s">
        <v>1295</v>
      </c>
    </row>
    <row r="9997" spans="8:12" x14ac:dyDescent="0.25">
      <c r="H9997" t="s">
        <v>10198</v>
      </c>
      <c r="I9997">
        <v>9195690</v>
      </c>
      <c r="J9997">
        <v>309467000</v>
      </c>
      <c r="K9997" t="s">
        <v>1609</v>
      </c>
      <c r="L9997" t="s">
        <v>1295</v>
      </c>
    </row>
    <row r="9998" spans="8:12" x14ac:dyDescent="0.25">
      <c r="H9998" t="s">
        <v>10199</v>
      </c>
      <c r="I9998">
        <v>9196199</v>
      </c>
      <c r="J9998">
        <v>236238000</v>
      </c>
      <c r="K9998" t="s">
        <v>1383</v>
      </c>
      <c r="L9998" t="s">
        <v>1295</v>
      </c>
    </row>
    <row r="9999" spans="8:12" x14ac:dyDescent="0.25">
      <c r="H9999" t="s">
        <v>10199</v>
      </c>
      <c r="I9999">
        <v>9196199</v>
      </c>
      <c r="J9999">
        <v>209211000</v>
      </c>
      <c r="K9999" t="s">
        <v>1443</v>
      </c>
      <c r="L9999" t="s">
        <v>1295</v>
      </c>
    </row>
    <row r="10000" spans="8:12" x14ac:dyDescent="0.25">
      <c r="H10000" t="s">
        <v>10200</v>
      </c>
      <c r="I10000">
        <v>9229166</v>
      </c>
      <c r="J10000">
        <v>311028300</v>
      </c>
      <c r="K10000" t="s">
        <v>1609</v>
      </c>
      <c r="L10000" t="s">
        <v>1295</v>
      </c>
    </row>
    <row r="10001" spans="8:12" x14ac:dyDescent="0.25">
      <c r="H10001" t="s">
        <v>10201</v>
      </c>
      <c r="I10001">
        <v>9148192</v>
      </c>
      <c r="J10001">
        <v>236232000</v>
      </c>
      <c r="K10001" t="s">
        <v>1383</v>
      </c>
      <c r="L10001" t="s">
        <v>1295</v>
      </c>
    </row>
    <row r="10002" spans="8:12" x14ac:dyDescent="0.25">
      <c r="H10002" t="s">
        <v>10201</v>
      </c>
      <c r="I10002">
        <v>9148192</v>
      </c>
      <c r="J10002">
        <v>209297000</v>
      </c>
      <c r="K10002" t="s">
        <v>1443</v>
      </c>
      <c r="L10002" t="s">
        <v>1295</v>
      </c>
    </row>
    <row r="10003" spans="8:12" x14ac:dyDescent="0.25">
      <c r="H10003" t="s">
        <v>10202</v>
      </c>
      <c r="I10003">
        <v>8120923</v>
      </c>
      <c r="J10003">
        <v>629009020</v>
      </c>
      <c r="K10003" t="s">
        <v>10203</v>
      </c>
      <c r="L10003" t="s">
        <v>1295</v>
      </c>
    </row>
    <row r="10004" spans="8:12" x14ac:dyDescent="0.25">
      <c r="H10004" t="s">
        <v>10202</v>
      </c>
      <c r="I10004">
        <v>8120923</v>
      </c>
      <c r="J10004">
        <v>577323000</v>
      </c>
      <c r="L10004" t="s">
        <v>1295</v>
      </c>
    </row>
    <row r="10005" spans="8:12" x14ac:dyDescent="0.25">
      <c r="H10005" t="s">
        <v>10204</v>
      </c>
      <c r="I10005">
        <v>8100636</v>
      </c>
      <c r="J10005">
        <v>311257000</v>
      </c>
      <c r="K10005" t="s">
        <v>1609</v>
      </c>
      <c r="L10005" t="s">
        <v>1295</v>
      </c>
    </row>
    <row r="10006" spans="8:12" x14ac:dyDescent="0.25">
      <c r="H10006" t="s">
        <v>10205</v>
      </c>
      <c r="I10006">
        <v>9115896</v>
      </c>
      <c r="J10006">
        <v>311878000</v>
      </c>
      <c r="K10006" t="s">
        <v>1609</v>
      </c>
      <c r="L10006" t="s">
        <v>1295</v>
      </c>
    </row>
    <row r="10007" spans="8:12" x14ac:dyDescent="0.25">
      <c r="H10007" t="s">
        <v>10206</v>
      </c>
      <c r="I10007">
        <v>9195676</v>
      </c>
      <c r="J10007">
        <v>309186000</v>
      </c>
      <c r="K10007" t="s">
        <v>1609</v>
      </c>
      <c r="L10007" t="s">
        <v>1295</v>
      </c>
    </row>
    <row r="10008" spans="8:12" x14ac:dyDescent="0.25">
      <c r="H10008" t="s">
        <v>10207</v>
      </c>
      <c r="I10008">
        <v>8915627</v>
      </c>
      <c r="J10008">
        <v>306834000</v>
      </c>
      <c r="K10008" t="s">
        <v>2112</v>
      </c>
      <c r="L10008" t="s">
        <v>1295</v>
      </c>
    </row>
    <row r="10009" spans="8:12" x14ac:dyDescent="0.25">
      <c r="H10009" t="s">
        <v>10208</v>
      </c>
      <c r="I10009">
        <v>9474981</v>
      </c>
      <c r="J10009">
        <v>256515000</v>
      </c>
      <c r="K10009" t="s">
        <v>1340</v>
      </c>
      <c r="L10009" t="s">
        <v>1295</v>
      </c>
    </row>
    <row r="10010" spans="8:12" x14ac:dyDescent="0.25">
      <c r="H10010" t="s">
        <v>10208</v>
      </c>
      <c r="I10010">
        <v>9474981</v>
      </c>
      <c r="J10010">
        <v>247272600</v>
      </c>
      <c r="K10010" t="s">
        <v>1398</v>
      </c>
      <c r="L10010" t="s">
        <v>1295</v>
      </c>
    </row>
    <row r="10011" spans="8:12" x14ac:dyDescent="0.25">
      <c r="H10011" t="s">
        <v>10209</v>
      </c>
      <c r="I10011">
        <v>9344368</v>
      </c>
      <c r="J10011">
        <v>304819000</v>
      </c>
      <c r="K10011" t="s">
        <v>1294</v>
      </c>
      <c r="L10011" t="s">
        <v>1295</v>
      </c>
    </row>
    <row r="10012" spans="8:12" x14ac:dyDescent="0.25">
      <c r="H10012" t="s">
        <v>10210</v>
      </c>
      <c r="I10012">
        <v>9219264</v>
      </c>
      <c r="J10012">
        <v>219284000</v>
      </c>
      <c r="K10012" t="s">
        <v>1456</v>
      </c>
      <c r="L10012" t="s">
        <v>1326</v>
      </c>
    </row>
    <row r="10013" spans="8:12" x14ac:dyDescent="0.25">
      <c r="H10013" t="s">
        <v>10211</v>
      </c>
      <c r="I10013">
        <v>9312690</v>
      </c>
      <c r="J10013">
        <v>304055000</v>
      </c>
      <c r="K10013" t="s">
        <v>1294</v>
      </c>
      <c r="L10013" t="s">
        <v>1295</v>
      </c>
    </row>
    <row r="10014" spans="8:12" x14ac:dyDescent="0.25">
      <c r="H10014" t="s">
        <v>10212</v>
      </c>
      <c r="I10014">
        <v>9290866</v>
      </c>
      <c r="J10014">
        <v>538090129</v>
      </c>
      <c r="K10014" t="s">
        <v>1437</v>
      </c>
      <c r="L10014" t="s">
        <v>1341</v>
      </c>
    </row>
    <row r="10015" spans="8:12" x14ac:dyDescent="0.25">
      <c r="H10015" t="s">
        <v>10213</v>
      </c>
      <c r="I10015">
        <v>9436769</v>
      </c>
      <c r="J10015">
        <v>538004370</v>
      </c>
      <c r="K10015" t="s">
        <v>1437</v>
      </c>
      <c r="L10015" t="s">
        <v>1308</v>
      </c>
    </row>
    <row r="10016" spans="8:12" x14ac:dyDescent="0.25">
      <c r="H10016" t="s">
        <v>10214</v>
      </c>
      <c r="I10016">
        <v>9358838</v>
      </c>
      <c r="J10016">
        <v>538002965</v>
      </c>
      <c r="K10016" t="s">
        <v>1437</v>
      </c>
      <c r="L10016" t="s">
        <v>1341</v>
      </c>
    </row>
    <row r="10017" spans="8:12" x14ac:dyDescent="0.25">
      <c r="H10017" t="s">
        <v>10214</v>
      </c>
      <c r="I10017">
        <v>9358838</v>
      </c>
      <c r="J10017">
        <v>255805819</v>
      </c>
      <c r="L10017" t="s">
        <v>1341</v>
      </c>
    </row>
    <row r="10018" spans="8:12" x14ac:dyDescent="0.25">
      <c r="H10018" t="s">
        <v>10215</v>
      </c>
      <c r="I10018">
        <v>9186417</v>
      </c>
      <c r="J10018">
        <v>304080887</v>
      </c>
      <c r="K10018" t="s">
        <v>1294</v>
      </c>
      <c r="L10018" t="s">
        <v>1614</v>
      </c>
    </row>
    <row r="10019" spans="8:12" x14ac:dyDescent="0.25">
      <c r="H10019" t="s">
        <v>10216</v>
      </c>
      <c r="I10019">
        <v>9615042</v>
      </c>
      <c r="J10019">
        <v>636015708</v>
      </c>
      <c r="K10019" t="s">
        <v>1464</v>
      </c>
      <c r="L10019" t="s">
        <v>1341</v>
      </c>
    </row>
    <row r="10020" spans="8:12" x14ac:dyDescent="0.25">
      <c r="H10020" t="s">
        <v>10217</v>
      </c>
      <c r="I10020">
        <v>9394832</v>
      </c>
      <c r="J10020">
        <v>636013974</v>
      </c>
      <c r="K10020" t="s">
        <v>1464</v>
      </c>
      <c r="L10020" t="s">
        <v>1341</v>
      </c>
    </row>
    <row r="10021" spans="8:12" x14ac:dyDescent="0.25">
      <c r="H10021" t="s">
        <v>10218</v>
      </c>
      <c r="I10021">
        <v>7029201</v>
      </c>
      <c r="J10021">
        <v>671066000</v>
      </c>
      <c r="K10021" t="s">
        <v>1311</v>
      </c>
      <c r="L10021" t="s">
        <v>1295</v>
      </c>
    </row>
    <row r="10022" spans="8:12" x14ac:dyDescent="0.25">
      <c r="H10022" t="s">
        <v>10218</v>
      </c>
      <c r="I10022">
        <v>9424766</v>
      </c>
      <c r="J10022">
        <v>565358000</v>
      </c>
      <c r="L10022" t="s">
        <v>1362</v>
      </c>
    </row>
    <row r="10023" spans="8:12" x14ac:dyDescent="0.25">
      <c r="H10023" t="s">
        <v>10218</v>
      </c>
      <c r="I10023">
        <v>8936061</v>
      </c>
      <c r="J10023">
        <v>542176110</v>
      </c>
      <c r="K10023" t="s">
        <v>4048</v>
      </c>
      <c r="L10023" t="s">
        <v>1308</v>
      </c>
    </row>
    <row r="10024" spans="8:12" x14ac:dyDescent="0.25">
      <c r="H10024" t="s">
        <v>10219</v>
      </c>
      <c r="I10024">
        <v>9011973</v>
      </c>
      <c r="J10024">
        <v>375494000</v>
      </c>
      <c r="K10024" t="s">
        <v>1322</v>
      </c>
      <c r="L10024" t="s">
        <v>1295</v>
      </c>
    </row>
    <row r="10025" spans="8:12" x14ac:dyDescent="0.25">
      <c r="H10025" t="s">
        <v>10220</v>
      </c>
      <c r="I10025">
        <v>8516263</v>
      </c>
      <c r="J10025">
        <v>309798000</v>
      </c>
      <c r="K10025" t="s">
        <v>1609</v>
      </c>
      <c r="L10025" t="s">
        <v>1295</v>
      </c>
    </row>
    <row r="10026" spans="8:12" x14ac:dyDescent="0.25">
      <c r="H10026" t="s">
        <v>10221</v>
      </c>
      <c r="I10026">
        <v>2960299</v>
      </c>
      <c r="J10026">
        <v>235685000</v>
      </c>
      <c r="K10026" t="s">
        <v>1558</v>
      </c>
      <c r="L10026" t="s">
        <v>1308</v>
      </c>
    </row>
    <row r="10027" spans="8:12" x14ac:dyDescent="0.25">
      <c r="H10027" t="s">
        <v>10222</v>
      </c>
      <c r="I10027">
        <v>9114701</v>
      </c>
      <c r="J10027">
        <v>304914000</v>
      </c>
      <c r="K10027" t="s">
        <v>1294</v>
      </c>
      <c r="L10027" t="s">
        <v>1295</v>
      </c>
    </row>
    <row r="10028" spans="8:12" x14ac:dyDescent="0.25">
      <c r="H10028" t="s">
        <v>10223</v>
      </c>
      <c r="I10028">
        <v>9347982</v>
      </c>
      <c r="J10028">
        <v>636091729</v>
      </c>
      <c r="K10028" t="s">
        <v>1464</v>
      </c>
      <c r="L10028" t="s">
        <v>1295</v>
      </c>
    </row>
    <row r="10029" spans="8:12" x14ac:dyDescent="0.25">
      <c r="H10029" t="s">
        <v>10224</v>
      </c>
      <c r="I10029">
        <v>9434797</v>
      </c>
      <c r="J10029">
        <v>636091337</v>
      </c>
      <c r="K10029" t="s">
        <v>1464</v>
      </c>
      <c r="L10029" t="s">
        <v>1295</v>
      </c>
    </row>
    <row r="10030" spans="8:12" x14ac:dyDescent="0.25">
      <c r="H10030" t="s">
        <v>10225</v>
      </c>
      <c r="I10030">
        <v>9434802</v>
      </c>
      <c r="J10030">
        <v>636091730</v>
      </c>
      <c r="K10030" t="s">
        <v>1464</v>
      </c>
      <c r="L10030" t="s">
        <v>1295</v>
      </c>
    </row>
    <row r="10031" spans="8:12" x14ac:dyDescent="0.25">
      <c r="H10031" t="s">
        <v>10226</v>
      </c>
      <c r="I10031">
        <v>9435521</v>
      </c>
      <c r="J10031">
        <v>636091437</v>
      </c>
      <c r="K10031" t="s">
        <v>1464</v>
      </c>
      <c r="L10031" t="s">
        <v>1295</v>
      </c>
    </row>
    <row r="10032" spans="8:12" x14ac:dyDescent="0.25">
      <c r="H10032" t="s">
        <v>10227</v>
      </c>
      <c r="I10032">
        <v>9435533</v>
      </c>
      <c r="J10032">
        <v>636091732</v>
      </c>
      <c r="K10032" t="s">
        <v>1464</v>
      </c>
      <c r="L10032" t="s">
        <v>1295</v>
      </c>
    </row>
    <row r="10033" spans="8:12" x14ac:dyDescent="0.25">
      <c r="H10033" t="s">
        <v>10228</v>
      </c>
      <c r="I10033">
        <v>9578127</v>
      </c>
      <c r="J10033">
        <v>211507500</v>
      </c>
      <c r="K10033" t="s">
        <v>1426</v>
      </c>
      <c r="L10033" t="s">
        <v>1614</v>
      </c>
    </row>
    <row r="10034" spans="8:12" x14ac:dyDescent="0.25">
      <c r="H10034" t="s">
        <v>10229</v>
      </c>
      <c r="I10034">
        <v>9463877</v>
      </c>
      <c r="J10034">
        <v>246807000</v>
      </c>
      <c r="K10034" t="s">
        <v>1387</v>
      </c>
      <c r="L10034" t="s">
        <v>1295</v>
      </c>
    </row>
    <row r="10035" spans="8:12" x14ac:dyDescent="0.25">
      <c r="H10035" t="s">
        <v>10230</v>
      </c>
      <c r="I10035">
        <v>9246906</v>
      </c>
      <c r="J10035">
        <v>244017000</v>
      </c>
      <c r="K10035" t="s">
        <v>1387</v>
      </c>
      <c r="L10035" t="s">
        <v>1295</v>
      </c>
    </row>
    <row r="10036" spans="8:12" x14ac:dyDescent="0.25">
      <c r="H10036" t="s">
        <v>10231</v>
      </c>
      <c r="I10036">
        <v>9385922</v>
      </c>
      <c r="J10036">
        <v>245525000</v>
      </c>
      <c r="K10036" t="s">
        <v>1387</v>
      </c>
      <c r="L10036" t="s">
        <v>1295</v>
      </c>
    </row>
    <row r="10037" spans="8:12" x14ac:dyDescent="0.25">
      <c r="H10037" t="s">
        <v>10232</v>
      </c>
      <c r="I10037">
        <v>9421623</v>
      </c>
      <c r="J10037">
        <v>245215000</v>
      </c>
      <c r="K10037" t="s">
        <v>1387</v>
      </c>
      <c r="L10037" t="s">
        <v>1295</v>
      </c>
    </row>
    <row r="10038" spans="8:12" x14ac:dyDescent="0.25">
      <c r="H10038" t="s">
        <v>10233</v>
      </c>
      <c r="I10038">
        <v>9534547</v>
      </c>
      <c r="J10038">
        <v>244780424</v>
      </c>
      <c r="K10038" t="s">
        <v>1387</v>
      </c>
      <c r="L10038" t="s">
        <v>1295</v>
      </c>
    </row>
    <row r="10039" spans="8:12" x14ac:dyDescent="0.25">
      <c r="H10039" t="s">
        <v>10234</v>
      </c>
      <c r="I10039">
        <v>9367774</v>
      </c>
      <c r="J10039">
        <v>246571000</v>
      </c>
      <c r="K10039" t="s">
        <v>1387</v>
      </c>
      <c r="L10039" t="s">
        <v>1295</v>
      </c>
    </row>
    <row r="10040" spans="8:12" x14ac:dyDescent="0.25">
      <c r="H10040" t="s">
        <v>10235</v>
      </c>
      <c r="I10040">
        <v>9367762</v>
      </c>
      <c r="J10040">
        <v>245147000</v>
      </c>
      <c r="K10040" t="s">
        <v>1387</v>
      </c>
      <c r="L10040" t="s">
        <v>1295</v>
      </c>
    </row>
    <row r="10041" spans="8:12" x14ac:dyDescent="0.25">
      <c r="H10041" t="s">
        <v>10236</v>
      </c>
      <c r="I10041">
        <v>9385893</v>
      </c>
      <c r="J10041">
        <v>246602000</v>
      </c>
      <c r="K10041" t="s">
        <v>1387</v>
      </c>
      <c r="L10041" t="s">
        <v>1295</v>
      </c>
    </row>
    <row r="10042" spans="8:12" x14ac:dyDescent="0.25">
      <c r="H10042" t="s">
        <v>10237</v>
      </c>
      <c r="I10042">
        <v>9013048</v>
      </c>
      <c r="J10042">
        <v>245824000</v>
      </c>
      <c r="K10042" t="s">
        <v>1387</v>
      </c>
      <c r="L10042" t="s">
        <v>1295</v>
      </c>
    </row>
    <row r="10043" spans="8:12" x14ac:dyDescent="0.25">
      <c r="H10043" t="s">
        <v>10238</v>
      </c>
      <c r="I10043">
        <v>9415155</v>
      </c>
      <c r="J10043">
        <v>636091949</v>
      </c>
      <c r="K10043" t="s">
        <v>1464</v>
      </c>
      <c r="L10043" t="s">
        <v>1341</v>
      </c>
    </row>
    <row r="10044" spans="8:12" x14ac:dyDescent="0.25">
      <c r="H10044" t="s">
        <v>10239</v>
      </c>
      <c r="I10044">
        <v>9407122</v>
      </c>
      <c r="J10044">
        <v>636013813</v>
      </c>
      <c r="K10044" t="s">
        <v>1464</v>
      </c>
      <c r="L10044" t="s">
        <v>1346</v>
      </c>
    </row>
    <row r="10045" spans="8:12" x14ac:dyDescent="0.25">
      <c r="H10045" t="s">
        <v>10240</v>
      </c>
      <c r="I10045">
        <v>8505941</v>
      </c>
      <c r="J10045">
        <v>376317000</v>
      </c>
      <c r="K10045" t="s">
        <v>1322</v>
      </c>
      <c r="L10045" t="s">
        <v>1295</v>
      </c>
    </row>
    <row r="10046" spans="8:12" x14ac:dyDescent="0.25">
      <c r="H10046" t="s">
        <v>10241</v>
      </c>
      <c r="I10046">
        <v>8401561</v>
      </c>
      <c r="J10046">
        <v>201100115</v>
      </c>
      <c r="K10046" t="s">
        <v>2062</v>
      </c>
      <c r="L10046" t="s">
        <v>1295</v>
      </c>
    </row>
    <row r="10047" spans="8:12" x14ac:dyDescent="0.25">
      <c r="H10047" t="s">
        <v>10242</v>
      </c>
      <c r="I10047">
        <v>8919233</v>
      </c>
      <c r="J10047">
        <v>201100143</v>
      </c>
      <c r="K10047" t="s">
        <v>2062</v>
      </c>
      <c r="L10047" t="s">
        <v>1295</v>
      </c>
    </row>
    <row r="10048" spans="8:12" x14ac:dyDescent="0.25">
      <c r="H10048" t="s">
        <v>10243</v>
      </c>
      <c r="I10048">
        <v>7517351</v>
      </c>
      <c r="J10048">
        <v>514643000</v>
      </c>
      <c r="K10048" t="s">
        <v>1406</v>
      </c>
      <c r="L10048" t="s">
        <v>1295</v>
      </c>
    </row>
    <row r="10049" spans="8:12" x14ac:dyDescent="0.25">
      <c r="H10049" t="s">
        <v>10244</v>
      </c>
      <c r="I10049">
        <v>9654555</v>
      </c>
      <c r="J10049">
        <v>538005092</v>
      </c>
      <c r="K10049" t="s">
        <v>1437</v>
      </c>
      <c r="L10049" t="s">
        <v>1326</v>
      </c>
    </row>
    <row r="10050" spans="8:12" x14ac:dyDescent="0.25">
      <c r="H10050" t="s">
        <v>10245</v>
      </c>
      <c r="I10050">
        <v>9654567</v>
      </c>
      <c r="J10050">
        <v>538005095</v>
      </c>
      <c r="K10050" t="s">
        <v>1437</v>
      </c>
      <c r="L10050" t="s">
        <v>1362</v>
      </c>
    </row>
    <row r="10051" spans="8:12" x14ac:dyDescent="0.25">
      <c r="H10051" t="s">
        <v>10246</v>
      </c>
      <c r="I10051">
        <v>9686637</v>
      </c>
      <c r="J10051">
        <v>538006609</v>
      </c>
      <c r="K10051" t="s">
        <v>1437</v>
      </c>
      <c r="L10051" t="s">
        <v>1313</v>
      </c>
    </row>
    <row r="10052" spans="8:12" x14ac:dyDescent="0.25">
      <c r="H10052" t="s">
        <v>10247</v>
      </c>
      <c r="I10052">
        <v>9654579</v>
      </c>
      <c r="J10052">
        <v>538005093</v>
      </c>
      <c r="K10052" t="s">
        <v>1437</v>
      </c>
      <c r="L10052" t="s">
        <v>1362</v>
      </c>
    </row>
    <row r="10053" spans="8:12" x14ac:dyDescent="0.25">
      <c r="H10053" t="s">
        <v>10248</v>
      </c>
      <c r="I10053">
        <v>9686649</v>
      </c>
      <c r="J10053">
        <v>538006608</v>
      </c>
      <c r="K10053" t="s">
        <v>1437</v>
      </c>
      <c r="L10053" t="s">
        <v>1313</v>
      </c>
    </row>
    <row r="10054" spans="8:12" x14ac:dyDescent="0.25">
      <c r="H10054" t="s">
        <v>10249</v>
      </c>
      <c r="I10054">
        <v>9654581</v>
      </c>
      <c r="J10054">
        <v>538005088</v>
      </c>
      <c r="K10054" t="s">
        <v>1437</v>
      </c>
      <c r="L10054" t="s">
        <v>1362</v>
      </c>
    </row>
    <row r="10055" spans="8:12" x14ac:dyDescent="0.25">
      <c r="H10055" t="s">
        <v>10250</v>
      </c>
      <c r="I10055">
        <v>9654775</v>
      </c>
      <c r="J10055">
        <v>538005089</v>
      </c>
      <c r="K10055" t="s">
        <v>1437</v>
      </c>
      <c r="L10055" t="s">
        <v>1362</v>
      </c>
    </row>
    <row r="10056" spans="8:12" x14ac:dyDescent="0.25">
      <c r="H10056" t="s">
        <v>10251</v>
      </c>
      <c r="I10056">
        <v>9600944</v>
      </c>
      <c r="J10056">
        <v>538005762</v>
      </c>
      <c r="K10056" t="s">
        <v>1437</v>
      </c>
      <c r="L10056" t="s">
        <v>1313</v>
      </c>
    </row>
    <row r="10057" spans="8:12" x14ac:dyDescent="0.25">
      <c r="H10057" t="s">
        <v>10252</v>
      </c>
      <c r="I10057">
        <v>9664770</v>
      </c>
      <c r="J10057">
        <v>538005737</v>
      </c>
      <c r="K10057" t="s">
        <v>1437</v>
      </c>
      <c r="L10057" t="s">
        <v>1313</v>
      </c>
    </row>
    <row r="10058" spans="8:12" x14ac:dyDescent="0.25">
      <c r="H10058" t="s">
        <v>10253</v>
      </c>
      <c r="I10058">
        <v>9726592</v>
      </c>
      <c r="J10058">
        <v>538006769</v>
      </c>
      <c r="K10058" t="s">
        <v>1437</v>
      </c>
      <c r="L10058" t="s">
        <v>1313</v>
      </c>
    </row>
    <row r="10059" spans="8:12" x14ac:dyDescent="0.25">
      <c r="H10059" t="s">
        <v>10254</v>
      </c>
      <c r="I10059">
        <v>9654787</v>
      </c>
      <c r="J10059">
        <v>538005094</v>
      </c>
      <c r="K10059" t="s">
        <v>1437</v>
      </c>
      <c r="L10059" t="s">
        <v>1362</v>
      </c>
    </row>
    <row r="10060" spans="8:12" x14ac:dyDescent="0.25">
      <c r="H10060" t="s">
        <v>10255</v>
      </c>
      <c r="I10060">
        <v>9726580</v>
      </c>
      <c r="J10060">
        <v>538006621</v>
      </c>
      <c r="K10060" t="s">
        <v>1437</v>
      </c>
      <c r="L10060" t="s">
        <v>1313</v>
      </c>
    </row>
    <row r="10061" spans="8:12" x14ac:dyDescent="0.25">
      <c r="H10061" t="s">
        <v>10256</v>
      </c>
      <c r="I10061">
        <v>9664782</v>
      </c>
      <c r="J10061">
        <v>538005863</v>
      </c>
      <c r="K10061" t="s">
        <v>1437</v>
      </c>
      <c r="L10061" t="s">
        <v>1313</v>
      </c>
    </row>
    <row r="10062" spans="8:12" x14ac:dyDescent="0.25">
      <c r="H10062" t="s">
        <v>10257</v>
      </c>
      <c r="I10062">
        <v>9664794</v>
      </c>
      <c r="J10062">
        <v>538006030</v>
      </c>
      <c r="K10062" t="s">
        <v>1437</v>
      </c>
      <c r="L10062" t="s">
        <v>1313</v>
      </c>
    </row>
    <row r="10063" spans="8:12" x14ac:dyDescent="0.25">
      <c r="H10063" t="s">
        <v>10258</v>
      </c>
      <c r="I10063">
        <v>9430806</v>
      </c>
      <c r="J10063">
        <v>357941000</v>
      </c>
      <c r="K10063" t="s">
        <v>1332</v>
      </c>
      <c r="L10063" t="s">
        <v>1341</v>
      </c>
    </row>
    <row r="10064" spans="8:12" x14ac:dyDescent="0.25">
      <c r="H10064" t="s">
        <v>10259</v>
      </c>
      <c r="I10064">
        <v>9664809</v>
      </c>
      <c r="J10064">
        <v>538006270</v>
      </c>
      <c r="K10064" t="s">
        <v>1437</v>
      </c>
      <c r="L10064" t="s">
        <v>1313</v>
      </c>
    </row>
    <row r="10065" spans="8:12" x14ac:dyDescent="0.25">
      <c r="H10065" t="s">
        <v>10260</v>
      </c>
      <c r="I10065">
        <v>9600932</v>
      </c>
      <c r="J10065">
        <v>538005567</v>
      </c>
      <c r="K10065" t="s">
        <v>1437</v>
      </c>
      <c r="L10065" t="s">
        <v>1313</v>
      </c>
    </row>
    <row r="10066" spans="8:12" x14ac:dyDescent="0.25">
      <c r="H10066" t="s">
        <v>10261</v>
      </c>
      <c r="I10066">
        <v>9312705</v>
      </c>
      <c r="J10066">
        <v>305995000</v>
      </c>
      <c r="L10066" t="s">
        <v>1295</v>
      </c>
    </row>
    <row r="10067" spans="8:12" x14ac:dyDescent="0.25">
      <c r="H10067" t="s">
        <v>10262</v>
      </c>
      <c r="I10067">
        <v>9039157</v>
      </c>
      <c r="J10067">
        <v>440537000</v>
      </c>
      <c r="K10067" t="s">
        <v>1352</v>
      </c>
      <c r="L10067" t="s">
        <v>1341</v>
      </c>
    </row>
    <row r="10068" spans="8:12" x14ac:dyDescent="0.25">
      <c r="H10068" t="s">
        <v>10263</v>
      </c>
      <c r="I10068">
        <v>9560390</v>
      </c>
      <c r="J10068">
        <v>355970000</v>
      </c>
      <c r="K10068" t="s">
        <v>1332</v>
      </c>
      <c r="L10068" t="s">
        <v>1341</v>
      </c>
    </row>
    <row r="10069" spans="8:12" x14ac:dyDescent="0.25">
      <c r="H10069" t="s">
        <v>10264</v>
      </c>
      <c r="I10069">
        <v>9675640</v>
      </c>
      <c r="J10069">
        <v>373232000</v>
      </c>
      <c r="L10069" t="s">
        <v>1308</v>
      </c>
    </row>
    <row r="10070" spans="8:12" x14ac:dyDescent="0.25">
      <c r="H10070" t="s">
        <v>10265</v>
      </c>
      <c r="I10070">
        <v>9511947</v>
      </c>
      <c r="J10070">
        <v>352071000</v>
      </c>
      <c r="K10070" t="s">
        <v>1332</v>
      </c>
      <c r="L10070" t="s">
        <v>1341</v>
      </c>
    </row>
    <row r="10071" spans="8:12" x14ac:dyDescent="0.25">
      <c r="H10071" t="s">
        <v>10266</v>
      </c>
      <c r="I10071">
        <v>9675688</v>
      </c>
      <c r="J10071">
        <v>356612000</v>
      </c>
      <c r="K10071" t="s">
        <v>1332</v>
      </c>
      <c r="L10071" t="s">
        <v>1308</v>
      </c>
    </row>
    <row r="10072" spans="8:12" x14ac:dyDescent="0.25">
      <c r="H10072" t="s">
        <v>10267</v>
      </c>
      <c r="I10072">
        <v>9552408</v>
      </c>
      <c r="J10072">
        <v>357370000</v>
      </c>
      <c r="K10072" t="s">
        <v>1332</v>
      </c>
      <c r="L10072" t="s">
        <v>1341</v>
      </c>
    </row>
    <row r="10073" spans="8:12" x14ac:dyDescent="0.25">
      <c r="H10073" t="s">
        <v>10268</v>
      </c>
      <c r="I10073">
        <v>9532109</v>
      </c>
      <c r="J10073">
        <v>432937000</v>
      </c>
      <c r="K10073" t="s">
        <v>1368</v>
      </c>
      <c r="L10073" t="s">
        <v>1341</v>
      </c>
    </row>
    <row r="10074" spans="8:12" x14ac:dyDescent="0.25">
      <c r="H10074" t="s">
        <v>10269</v>
      </c>
      <c r="I10074">
        <v>9641900</v>
      </c>
      <c r="J10074">
        <v>354170000</v>
      </c>
      <c r="K10074" t="s">
        <v>1332</v>
      </c>
      <c r="L10074" t="s">
        <v>1308</v>
      </c>
    </row>
    <row r="10075" spans="8:12" x14ac:dyDescent="0.25">
      <c r="H10075" t="s">
        <v>10270</v>
      </c>
      <c r="I10075">
        <v>9511959</v>
      </c>
      <c r="J10075">
        <v>356866000</v>
      </c>
      <c r="K10075" t="s">
        <v>1332</v>
      </c>
      <c r="L10075" t="s">
        <v>1341</v>
      </c>
    </row>
    <row r="10076" spans="8:12" x14ac:dyDescent="0.25">
      <c r="H10076" t="s">
        <v>10271</v>
      </c>
      <c r="I10076">
        <v>9546980</v>
      </c>
      <c r="J10076">
        <v>371744000</v>
      </c>
      <c r="L10076" t="s">
        <v>1341</v>
      </c>
    </row>
    <row r="10077" spans="8:12" x14ac:dyDescent="0.25">
      <c r="H10077" t="s">
        <v>10272</v>
      </c>
      <c r="I10077">
        <v>9590890</v>
      </c>
      <c r="J10077">
        <v>355290000</v>
      </c>
      <c r="K10077" t="s">
        <v>1332</v>
      </c>
      <c r="L10077" t="s">
        <v>1341</v>
      </c>
    </row>
    <row r="10078" spans="8:12" x14ac:dyDescent="0.25">
      <c r="H10078" t="s">
        <v>10273</v>
      </c>
      <c r="I10078">
        <v>9487976</v>
      </c>
      <c r="J10078">
        <v>431014000</v>
      </c>
      <c r="K10078" t="s">
        <v>1368</v>
      </c>
      <c r="L10078" t="s">
        <v>1341</v>
      </c>
    </row>
    <row r="10079" spans="8:12" x14ac:dyDescent="0.25">
      <c r="H10079" t="s">
        <v>637</v>
      </c>
      <c r="I10079">
        <v>9701308</v>
      </c>
      <c r="J10079">
        <v>352885000</v>
      </c>
      <c r="K10079" t="s">
        <v>1332</v>
      </c>
      <c r="L10079" t="s">
        <v>1308</v>
      </c>
    </row>
    <row r="10080" spans="8:12" x14ac:dyDescent="0.25">
      <c r="H10080" t="s">
        <v>10274</v>
      </c>
      <c r="I10080">
        <v>9573749</v>
      </c>
      <c r="J10080">
        <v>477266200</v>
      </c>
      <c r="K10080" t="s">
        <v>1348</v>
      </c>
      <c r="L10080" t="s">
        <v>1341</v>
      </c>
    </row>
    <row r="10081" spans="8:12" x14ac:dyDescent="0.25">
      <c r="H10081" t="s">
        <v>10275</v>
      </c>
      <c r="I10081">
        <v>9552393</v>
      </c>
      <c r="J10081">
        <v>352553000</v>
      </c>
      <c r="K10081" t="s">
        <v>1332</v>
      </c>
      <c r="L10081" t="s">
        <v>1308</v>
      </c>
    </row>
    <row r="10082" spans="8:12" x14ac:dyDescent="0.25">
      <c r="H10082" t="s">
        <v>10276</v>
      </c>
      <c r="I10082">
        <v>9532082</v>
      </c>
      <c r="J10082">
        <v>355036000</v>
      </c>
      <c r="K10082" t="s">
        <v>1332</v>
      </c>
      <c r="L10082" t="s">
        <v>1341</v>
      </c>
    </row>
    <row r="10083" spans="8:12" x14ac:dyDescent="0.25">
      <c r="H10083" t="s">
        <v>10277</v>
      </c>
      <c r="I10083">
        <v>9610119</v>
      </c>
      <c r="J10083">
        <v>538005103</v>
      </c>
      <c r="K10083" t="s">
        <v>1437</v>
      </c>
      <c r="L10083" t="s">
        <v>1308</v>
      </c>
    </row>
    <row r="10084" spans="8:12" x14ac:dyDescent="0.25">
      <c r="H10084" t="s">
        <v>10278</v>
      </c>
      <c r="I10084">
        <v>9590864</v>
      </c>
      <c r="J10084">
        <v>370062000</v>
      </c>
      <c r="L10084" t="s">
        <v>1341</v>
      </c>
    </row>
    <row r="10085" spans="8:12" x14ac:dyDescent="0.25">
      <c r="H10085" t="s">
        <v>10279</v>
      </c>
      <c r="I10085">
        <v>9446568</v>
      </c>
      <c r="J10085">
        <v>354750000</v>
      </c>
      <c r="K10085" t="s">
        <v>1332</v>
      </c>
      <c r="L10085" t="s">
        <v>1341</v>
      </c>
    </row>
    <row r="10086" spans="8:12" x14ac:dyDescent="0.25">
      <c r="H10086" t="s">
        <v>10280</v>
      </c>
      <c r="I10086">
        <v>9482251</v>
      </c>
      <c r="J10086">
        <v>370797000</v>
      </c>
      <c r="L10086" t="s">
        <v>1341</v>
      </c>
    </row>
    <row r="10087" spans="8:12" x14ac:dyDescent="0.25">
      <c r="H10087" t="s">
        <v>10281</v>
      </c>
      <c r="I10087">
        <v>9598139</v>
      </c>
      <c r="J10087">
        <v>355979000</v>
      </c>
      <c r="K10087" t="s">
        <v>1332</v>
      </c>
      <c r="L10087" t="s">
        <v>1341</v>
      </c>
    </row>
    <row r="10088" spans="8:12" x14ac:dyDescent="0.25">
      <c r="H10088" t="s">
        <v>10282</v>
      </c>
      <c r="I10088">
        <v>9552381</v>
      </c>
      <c r="J10088">
        <v>373448000</v>
      </c>
      <c r="L10088" t="s">
        <v>1341</v>
      </c>
    </row>
    <row r="10089" spans="8:12" x14ac:dyDescent="0.25">
      <c r="H10089" t="s">
        <v>10283</v>
      </c>
      <c r="I10089">
        <v>9487988</v>
      </c>
      <c r="J10089">
        <v>431151000</v>
      </c>
      <c r="K10089" t="s">
        <v>1368</v>
      </c>
      <c r="L10089" t="s">
        <v>1341</v>
      </c>
    </row>
    <row r="10090" spans="8:12" x14ac:dyDescent="0.25">
      <c r="H10090" t="s">
        <v>10284</v>
      </c>
      <c r="I10090">
        <v>9488009</v>
      </c>
      <c r="J10090">
        <v>566384000</v>
      </c>
      <c r="L10090" t="s">
        <v>1341</v>
      </c>
    </row>
    <row r="10091" spans="8:12" x14ac:dyDescent="0.25">
      <c r="H10091" t="s">
        <v>10284</v>
      </c>
      <c r="I10091">
        <v>9488009</v>
      </c>
      <c r="J10091">
        <v>431148000</v>
      </c>
      <c r="K10091" t="s">
        <v>1368</v>
      </c>
      <c r="L10091" t="s">
        <v>1341</v>
      </c>
    </row>
    <row r="10092" spans="8:12" x14ac:dyDescent="0.25">
      <c r="H10092" t="s">
        <v>10285</v>
      </c>
      <c r="I10092">
        <v>9614933</v>
      </c>
      <c r="J10092">
        <v>373548000</v>
      </c>
      <c r="L10092" t="s">
        <v>1341</v>
      </c>
    </row>
    <row r="10093" spans="8:12" x14ac:dyDescent="0.25">
      <c r="H10093" t="s">
        <v>10286</v>
      </c>
      <c r="I10093">
        <v>9604976</v>
      </c>
      <c r="J10093">
        <v>373075000</v>
      </c>
      <c r="L10093" t="s">
        <v>1341</v>
      </c>
    </row>
    <row r="10094" spans="8:12" x14ac:dyDescent="0.25">
      <c r="H10094" t="s">
        <v>10287</v>
      </c>
      <c r="I10094">
        <v>9558177</v>
      </c>
      <c r="J10094">
        <v>373235000</v>
      </c>
      <c r="L10094" t="s">
        <v>1308</v>
      </c>
    </row>
    <row r="10095" spans="8:12" x14ac:dyDescent="0.25">
      <c r="H10095" t="s">
        <v>10288</v>
      </c>
      <c r="I10095">
        <v>9621259</v>
      </c>
      <c r="J10095">
        <v>432876000</v>
      </c>
      <c r="K10095" t="s">
        <v>1368</v>
      </c>
      <c r="L10095" t="s">
        <v>1341</v>
      </c>
    </row>
    <row r="10096" spans="8:12" x14ac:dyDescent="0.25">
      <c r="H10096" t="s">
        <v>10289</v>
      </c>
      <c r="I10096">
        <v>9650779</v>
      </c>
      <c r="J10096">
        <v>352623000</v>
      </c>
      <c r="K10096" t="s">
        <v>1332</v>
      </c>
      <c r="L10096" t="s">
        <v>1341</v>
      </c>
    </row>
    <row r="10097" spans="8:12" x14ac:dyDescent="0.25">
      <c r="H10097" t="s">
        <v>10290</v>
      </c>
      <c r="I10097">
        <v>9551741</v>
      </c>
      <c r="J10097">
        <v>538005343</v>
      </c>
      <c r="K10097" t="s">
        <v>1437</v>
      </c>
      <c r="L10097" t="s">
        <v>1308</v>
      </c>
    </row>
    <row r="10098" spans="8:12" x14ac:dyDescent="0.25">
      <c r="H10098" t="s">
        <v>10291</v>
      </c>
      <c r="I10098">
        <v>7125196</v>
      </c>
      <c r="J10098">
        <v>201100097</v>
      </c>
      <c r="K10098" t="s">
        <v>2062</v>
      </c>
      <c r="L10098" t="s">
        <v>1295</v>
      </c>
    </row>
    <row r="10099" spans="8:12" x14ac:dyDescent="0.25">
      <c r="H10099" t="s">
        <v>10292</v>
      </c>
      <c r="I10099">
        <v>9768265</v>
      </c>
      <c r="J10099">
        <v>257916600</v>
      </c>
      <c r="K10099" t="s">
        <v>1335</v>
      </c>
      <c r="L10099" t="s">
        <v>1329</v>
      </c>
    </row>
    <row r="10100" spans="8:12" x14ac:dyDescent="0.25">
      <c r="H10100" t="s">
        <v>10293</v>
      </c>
      <c r="I10100">
        <v>8120923</v>
      </c>
      <c r="J10100">
        <v>311465000</v>
      </c>
      <c r="K10100" t="s">
        <v>1609</v>
      </c>
      <c r="L10100" t="s">
        <v>1295</v>
      </c>
    </row>
    <row r="10101" spans="8:12" x14ac:dyDescent="0.25">
      <c r="H10101" t="s">
        <v>10294</v>
      </c>
      <c r="I10101">
        <v>6518360</v>
      </c>
      <c r="J10101">
        <v>214182323</v>
      </c>
      <c r="K10101" t="s">
        <v>1302</v>
      </c>
      <c r="L10101" t="s">
        <v>1295</v>
      </c>
    </row>
    <row r="10102" spans="8:12" x14ac:dyDescent="0.25">
      <c r="H10102" t="s">
        <v>10295</v>
      </c>
      <c r="I10102">
        <v>9008782</v>
      </c>
      <c r="J10102">
        <v>235058325</v>
      </c>
      <c r="K10102" t="s">
        <v>1558</v>
      </c>
      <c r="L10102" t="s">
        <v>3478</v>
      </c>
    </row>
    <row r="10103" spans="8:12" x14ac:dyDescent="0.25">
      <c r="H10103" t="s">
        <v>10296</v>
      </c>
      <c r="I10103">
        <v>9428516</v>
      </c>
      <c r="J10103">
        <v>574471000</v>
      </c>
      <c r="K10103" t="s">
        <v>1350</v>
      </c>
      <c r="L10103" t="s">
        <v>1295</v>
      </c>
    </row>
    <row r="10104" spans="8:12" x14ac:dyDescent="0.25">
      <c r="H10104" t="s">
        <v>10297</v>
      </c>
      <c r="I10104">
        <v>9692428</v>
      </c>
      <c r="J10104">
        <v>416737000</v>
      </c>
      <c r="K10104" t="s">
        <v>2577</v>
      </c>
      <c r="L10104" t="s">
        <v>1313</v>
      </c>
    </row>
    <row r="10105" spans="8:12" x14ac:dyDescent="0.25">
      <c r="H10105" t="s">
        <v>10298</v>
      </c>
      <c r="I10105">
        <v>9291602</v>
      </c>
      <c r="J10105">
        <v>228320600</v>
      </c>
      <c r="K10105" t="s">
        <v>1556</v>
      </c>
      <c r="L10105" t="s">
        <v>1326</v>
      </c>
    </row>
    <row r="10106" spans="8:12" x14ac:dyDescent="0.25">
      <c r="H10106" t="s">
        <v>10299</v>
      </c>
      <c r="I10106">
        <v>9741542</v>
      </c>
      <c r="J10106">
        <v>257636000</v>
      </c>
      <c r="K10106" t="s">
        <v>1335</v>
      </c>
      <c r="L10106" t="s">
        <v>1308</v>
      </c>
    </row>
    <row r="10107" spans="8:12" x14ac:dyDescent="0.25">
      <c r="H10107" t="s">
        <v>10299</v>
      </c>
      <c r="I10107">
        <v>9741542</v>
      </c>
      <c r="J10107">
        <v>235107992</v>
      </c>
      <c r="K10107" t="s">
        <v>1558</v>
      </c>
      <c r="L10107" t="s">
        <v>1308</v>
      </c>
    </row>
    <row r="10108" spans="8:12" x14ac:dyDescent="0.25">
      <c r="H10108" t="s">
        <v>10300</v>
      </c>
      <c r="I10108">
        <v>9232967</v>
      </c>
      <c r="J10108">
        <v>226301000</v>
      </c>
      <c r="K10108" t="s">
        <v>1556</v>
      </c>
      <c r="L10108" t="s">
        <v>1326</v>
      </c>
    </row>
    <row r="10109" spans="8:12" x14ac:dyDescent="0.25">
      <c r="H10109" t="s">
        <v>10301</v>
      </c>
      <c r="I10109">
        <v>9532161</v>
      </c>
      <c r="J10109">
        <v>477083600</v>
      </c>
      <c r="K10109" t="s">
        <v>1348</v>
      </c>
      <c r="L10109" t="s">
        <v>1313</v>
      </c>
    </row>
    <row r="10110" spans="8:12" x14ac:dyDescent="0.25">
      <c r="H10110" t="s">
        <v>10302</v>
      </c>
      <c r="I10110">
        <v>9348261</v>
      </c>
      <c r="J10110">
        <v>574286000</v>
      </c>
      <c r="K10110" t="s">
        <v>1350</v>
      </c>
      <c r="L10110" t="s">
        <v>1295</v>
      </c>
    </row>
    <row r="10111" spans="8:12" x14ac:dyDescent="0.25">
      <c r="H10111" t="s">
        <v>10303</v>
      </c>
      <c r="I10111">
        <v>9310305</v>
      </c>
      <c r="J10111">
        <v>228320800</v>
      </c>
      <c r="K10111" t="s">
        <v>1556</v>
      </c>
      <c r="L10111" t="s">
        <v>1326</v>
      </c>
    </row>
    <row r="10112" spans="8:12" x14ac:dyDescent="0.25">
      <c r="H10112" t="s">
        <v>10304</v>
      </c>
      <c r="I10112">
        <v>9031076</v>
      </c>
      <c r="J10112">
        <v>234217000</v>
      </c>
      <c r="K10112" t="s">
        <v>1558</v>
      </c>
      <c r="L10112" t="s">
        <v>3478</v>
      </c>
    </row>
    <row r="10113" spans="8:12" x14ac:dyDescent="0.25">
      <c r="H10113" t="s">
        <v>10305</v>
      </c>
      <c r="I10113">
        <v>9382114</v>
      </c>
      <c r="J10113">
        <v>228331600</v>
      </c>
      <c r="K10113" t="s">
        <v>1556</v>
      </c>
      <c r="L10113" t="s">
        <v>1326</v>
      </c>
    </row>
    <row r="10114" spans="8:12" x14ac:dyDescent="0.25">
      <c r="H10114" t="s">
        <v>10306</v>
      </c>
      <c r="I10114">
        <v>9741554</v>
      </c>
      <c r="J10114">
        <v>257949000</v>
      </c>
      <c r="K10114" t="s">
        <v>1335</v>
      </c>
      <c r="L10114" t="s">
        <v>1308</v>
      </c>
    </row>
    <row r="10115" spans="8:12" x14ac:dyDescent="0.25">
      <c r="H10115" t="s">
        <v>10307</v>
      </c>
      <c r="I10115">
        <v>9544607</v>
      </c>
      <c r="J10115">
        <v>372635000</v>
      </c>
      <c r="L10115" t="s">
        <v>1362</v>
      </c>
    </row>
    <row r="10116" spans="8:12" x14ac:dyDescent="0.25">
      <c r="H10116" t="s">
        <v>10308</v>
      </c>
      <c r="I10116">
        <v>8932015</v>
      </c>
      <c r="J10116">
        <v>273316820</v>
      </c>
      <c r="K10116" t="s">
        <v>1297</v>
      </c>
      <c r="L10116" t="s">
        <v>3267</v>
      </c>
    </row>
    <row r="10117" spans="8:12" x14ac:dyDescent="0.25">
      <c r="H10117" t="s">
        <v>10309</v>
      </c>
      <c r="I10117">
        <v>8912364</v>
      </c>
      <c r="J10117">
        <v>235095487</v>
      </c>
      <c r="K10117" t="s">
        <v>1558</v>
      </c>
      <c r="L10117" t="s">
        <v>3478</v>
      </c>
    </row>
    <row r="10118" spans="8:12" x14ac:dyDescent="0.25">
      <c r="H10118" t="s">
        <v>10310</v>
      </c>
      <c r="I10118">
        <v>9311713</v>
      </c>
      <c r="J10118">
        <v>564088000</v>
      </c>
      <c r="K10118" t="s">
        <v>1441</v>
      </c>
      <c r="L10118" t="s">
        <v>1362</v>
      </c>
    </row>
    <row r="10119" spans="8:12" x14ac:dyDescent="0.25">
      <c r="H10119" t="s">
        <v>10311</v>
      </c>
      <c r="I10119">
        <v>9340465</v>
      </c>
      <c r="J10119">
        <v>565223000</v>
      </c>
      <c r="L10119" t="s">
        <v>1326</v>
      </c>
    </row>
    <row r="10120" spans="8:12" x14ac:dyDescent="0.25">
      <c r="H10120" t="s">
        <v>10312</v>
      </c>
      <c r="I10120">
        <v>9340453</v>
      </c>
      <c r="J10120">
        <v>565174000</v>
      </c>
      <c r="L10120" t="s">
        <v>1326</v>
      </c>
    </row>
    <row r="10121" spans="8:12" x14ac:dyDescent="0.25">
      <c r="H10121" t="s">
        <v>10313</v>
      </c>
      <c r="I10121">
        <v>9354519</v>
      </c>
      <c r="J10121">
        <v>565176000</v>
      </c>
      <c r="L10121" t="s">
        <v>1362</v>
      </c>
    </row>
    <row r="10122" spans="8:12" x14ac:dyDescent="0.25">
      <c r="H10122" t="s">
        <v>10314</v>
      </c>
      <c r="I10122">
        <v>9311725</v>
      </c>
      <c r="J10122">
        <v>564187000</v>
      </c>
      <c r="K10122" t="s">
        <v>1441</v>
      </c>
      <c r="L10122" t="s">
        <v>1362</v>
      </c>
    </row>
    <row r="10123" spans="8:12" x14ac:dyDescent="0.25">
      <c r="H10123" t="s">
        <v>10315</v>
      </c>
      <c r="I10123">
        <v>9349643</v>
      </c>
      <c r="J10123">
        <v>565212000</v>
      </c>
      <c r="L10123" t="s">
        <v>1326</v>
      </c>
    </row>
    <row r="10124" spans="8:12" x14ac:dyDescent="0.25">
      <c r="H10124" t="s">
        <v>10316</v>
      </c>
      <c r="I10124">
        <v>8011811</v>
      </c>
      <c r="J10124">
        <v>525019569</v>
      </c>
      <c r="K10124" t="s">
        <v>1307</v>
      </c>
      <c r="L10124" t="s">
        <v>1313</v>
      </c>
    </row>
    <row r="10125" spans="8:12" x14ac:dyDescent="0.25">
      <c r="H10125" t="s">
        <v>10317</v>
      </c>
      <c r="I10125">
        <v>9230933</v>
      </c>
      <c r="J10125">
        <v>503511000</v>
      </c>
      <c r="K10125" t="s">
        <v>1417</v>
      </c>
      <c r="L10125" t="s">
        <v>1313</v>
      </c>
    </row>
    <row r="10126" spans="8:12" x14ac:dyDescent="0.25">
      <c r="H10126" t="s">
        <v>10318</v>
      </c>
      <c r="I10126">
        <v>7376472</v>
      </c>
      <c r="J10126">
        <v>473111194</v>
      </c>
      <c r="K10126" t="s">
        <v>10319</v>
      </c>
      <c r="L10126" t="s">
        <v>1870</v>
      </c>
    </row>
    <row r="10127" spans="8:12" x14ac:dyDescent="0.25">
      <c r="H10127" t="s">
        <v>10320</v>
      </c>
      <c r="I10127">
        <v>9447275</v>
      </c>
      <c r="J10127">
        <v>247282100</v>
      </c>
      <c r="K10127" t="s">
        <v>1398</v>
      </c>
      <c r="L10127" t="s">
        <v>1326</v>
      </c>
    </row>
    <row r="10128" spans="8:12" x14ac:dyDescent="0.25">
      <c r="H10128" t="s">
        <v>10321</v>
      </c>
      <c r="I10128">
        <v>9447237</v>
      </c>
      <c r="J10128">
        <v>249565000</v>
      </c>
      <c r="K10128" t="s">
        <v>1340</v>
      </c>
      <c r="L10128" t="s">
        <v>1326</v>
      </c>
    </row>
    <row r="10129" spans="8:12" x14ac:dyDescent="0.25">
      <c r="H10129" t="s">
        <v>10322</v>
      </c>
      <c r="I10129">
        <v>9447299</v>
      </c>
      <c r="J10129">
        <v>247282400</v>
      </c>
      <c r="K10129" t="s">
        <v>1398</v>
      </c>
      <c r="L10129" t="s">
        <v>1326</v>
      </c>
    </row>
    <row r="10130" spans="8:12" x14ac:dyDescent="0.25">
      <c r="H10130" t="s">
        <v>10323</v>
      </c>
      <c r="I10130">
        <v>9297149</v>
      </c>
      <c r="J10130">
        <v>247141100</v>
      </c>
      <c r="K10130" t="s">
        <v>1398</v>
      </c>
      <c r="L10130" t="s">
        <v>1326</v>
      </c>
    </row>
    <row r="10131" spans="8:12" x14ac:dyDescent="0.25">
      <c r="H10131" t="s">
        <v>10324</v>
      </c>
      <c r="I10131">
        <v>9565241</v>
      </c>
      <c r="J10131">
        <v>271044107</v>
      </c>
      <c r="K10131" t="s">
        <v>1373</v>
      </c>
      <c r="L10131" t="s">
        <v>1313</v>
      </c>
    </row>
    <row r="10132" spans="8:12" x14ac:dyDescent="0.25">
      <c r="H10132" t="s">
        <v>10324</v>
      </c>
      <c r="I10132">
        <v>9561241</v>
      </c>
      <c r="J10132">
        <v>256328000</v>
      </c>
      <c r="K10132" t="s">
        <v>1340</v>
      </c>
      <c r="L10132" t="s">
        <v>1313</v>
      </c>
    </row>
    <row r="10133" spans="8:12" x14ac:dyDescent="0.25">
      <c r="H10133" t="s">
        <v>10325</v>
      </c>
      <c r="I10133">
        <v>9447330</v>
      </c>
      <c r="J10133">
        <v>247318500</v>
      </c>
      <c r="K10133" t="s">
        <v>1398</v>
      </c>
      <c r="L10133" t="s">
        <v>1326</v>
      </c>
    </row>
    <row r="10134" spans="8:12" x14ac:dyDescent="0.25">
      <c r="H10134" t="s">
        <v>10326</v>
      </c>
      <c r="I10134">
        <v>9447304</v>
      </c>
      <c r="J10134">
        <v>247318600</v>
      </c>
      <c r="K10134" t="s">
        <v>1398</v>
      </c>
      <c r="L10134" t="s">
        <v>1326</v>
      </c>
    </row>
    <row r="10135" spans="8:12" x14ac:dyDescent="0.25">
      <c r="H10135" t="s">
        <v>10327</v>
      </c>
      <c r="I10135">
        <v>9447287</v>
      </c>
      <c r="J10135">
        <v>247282200</v>
      </c>
      <c r="K10135" t="s">
        <v>1398</v>
      </c>
      <c r="L10135" t="s">
        <v>1326</v>
      </c>
    </row>
    <row r="10136" spans="8:12" x14ac:dyDescent="0.25">
      <c r="H10136" t="s">
        <v>10328</v>
      </c>
      <c r="I10136">
        <v>8866955</v>
      </c>
      <c r="J10136">
        <v>619980968</v>
      </c>
      <c r="K10136" t="s">
        <v>10329</v>
      </c>
      <c r="L10136" t="s">
        <v>1295</v>
      </c>
    </row>
    <row r="10137" spans="8:12" x14ac:dyDescent="0.25">
      <c r="H10137" t="s">
        <v>10330</v>
      </c>
      <c r="I10137">
        <v>9063251</v>
      </c>
      <c r="J10137">
        <v>412442880</v>
      </c>
      <c r="K10137" t="s">
        <v>1328</v>
      </c>
      <c r="L10137" t="s">
        <v>1295</v>
      </c>
    </row>
    <row r="10138" spans="8:12" x14ac:dyDescent="0.25">
      <c r="H10138" t="s">
        <v>10331</v>
      </c>
      <c r="I10138">
        <v>9576014</v>
      </c>
      <c r="J10138">
        <v>351975000</v>
      </c>
      <c r="K10138" t="s">
        <v>1332</v>
      </c>
      <c r="L10138" t="s">
        <v>1341</v>
      </c>
    </row>
    <row r="10139" spans="8:12" x14ac:dyDescent="0.25">
      <c r="H10139" t="s">
        <v>10332</v>
      </c>
      <c r="I10139">
        <v>9576325</v>
      </c>
      <c r="J10139">
        <v>413301680</v>
      </c>
      <c r="K10139" t="s">
        <v>1328</v>
      </c>
      <c r="L10139" t="s">
        <v>1308</v>
      </c>
    </row>
    <row r="10140" spans="8:12" x14ac:dyDescent="0.25">
      <c r="H10140" t="s">
        <v>10333</v>
      </c>
      <c r="I10140">
        <v>2727808</v>
      </c>
      <c r="J10140">
        <v>413769648</v>
      </c>
      <c r="L10140" t="s">
        <v>1308</v>
      </c>
    </row>
    <row r="10141" spans="8:12" x14ac:dyDescent="0.25">
      <c r="H10141" t="s">
        <v>10334</v>
      </c>
      <c r="I10141">
        <v>9162057</v>
      </c>
      <c r="J10141">
        <v>477558000</v>
      </c>
      <c r="K10141" t="s">
        <v>1348</v>
      </c>
      <c r="L10141" t="s">
        <v>1341</v>
      </c>
    </row>
    <row r="10142" spans="8:12" x14ac:dyDescent="0.25">
      <c r="H10142" t="s">
        <v>10335</v>
      </c>
      <c r="I10142">
        <v>9657686</v>
      </c>
      <c r="J10142">
        <v>413472260</v>
      </c>
      <c r="K10142" t="s">
        <v>1328</v>
      </c>
      <c r="L10142" t="s">
        <v>1313</v>
      </c>
    </row>
    <row r="10143" spans="8:12" x14ac:dyDescent="0.25">
      <c r="H10143" t="s">
        <v>10336</v>
      </c>
      <c r="I10143">
        <v>9374870</v>
      </c>
      <c r="J10143">
        <v>371277000</v>
      </c>
      <c r="L10143" t="s">
        <v>1308</v>
      </c>
    </row>
    <row r="10144" spans="8:12" x14ac:dyDescent="0.25">
      <c r="H10144" t="s">
        <v>10337</v>
      </c>
      <c r="I10144">
        <v>9532111</v>
      </c>
      <c r="J10144">
        <v>515126000</v>
      </c>
      <c r="K10144" t="s">
        <v>1406</v>
      </c>
      <c r="L10144" t="s">
        <v>1295</v>
      </c>
    </row>
    <row r="10145" spans="8:12" x14ac:dyDescent="0.25">
      <c r="H10145" t="s">
        <v>10338</v>
      </c>
      <c r="I10145">
        <v>9580950</v>
      </c>
      <c r="J10145">
        <v>414011000</v>
      </c>
      <c r="L10145" t="s">
        <v>1308</v>
      </c>
    </row>
    <row r="10146" spans="8:12" x14ac:dyDescent="0.25">
      <c r="H10146" t="s">
        <v>10339</v>
      </c>
      <c r="I10146">
        <v>8657536</v>
      </c>
      <c r="J10146">
        <v>515279000</v>
      </c>
      <c r="K10146" t="s">
        <v>1406</v>
      </c>
      <c r="L10146" t="s">
        <v>1295</v>
      </c>
    </row>
    <row r="10147" spans="8:12" x14ac:dyDescent="0.25">
      <c r="H10147" t="s">
        <v>10340</v>
      </c>
      <c r="I10147">
        <v>9154103</v>
      </c>
      <c r="J10147">
        <v>351243000</v>
      </c>
      <c r="K10147" t="s">
        <v>1332</v>
      </c>
      <c r="L10147" t="s">
        <v>1341</v>
      </c>
    </row>
    <row r="10148" spans="8:12" x14ac:dyDescent="0.25">
      <c r="H10148" t="s">
        <v>10341</v>
      </c>
      <c r="I10148">
        <v>6811932</v>
      </c>
      <c r="J10148">
        <v>416696000</v>
      </c>
      <c r="K10148" t="s">
        <v>2577</v>
      </c>
      <c r="L10148" t="s">
        <v>1308</v>
      </c>
    </row>
    <row r="10149" spans="8:12" x14ac:dyDescent="0.25">
      <c r="H10149" t="s">
        <v>10342</v>
      </c>
      <c r="I10149">
        <v>9154127</v>
      </c>
      <c r="J10149">
        <v>351532000</v>
      </c>
      <c r="K10149" t="s">
        <v>1332</v>
      </c>
      <c r="L10149" t="s">
        <v>1341</v>
      </c>
    </row>
    <row r="10150" spans="8:12" x14ac:dyDescent="0.25">
      <c r="H10150" t="s">
        <v>10343</v>
      </c>
      <c r="I10150">
        <v>9164316</v>
      </c>
      <c r="J10150">
        <v>477589000</v>
      </c>
      <c r="K10150" t="s">
        <v>1348</v>
      </c>
      <c r="L10150" t="s">
        <v>1341</v>
      </c>
    </row>
    <row r="10151" spans="8:12" x14ac:dyDescent="0.25">
      <c r="H10151" t="s">
        <v>10344</v>
      </c>
      <c r="I10151">
        <v>9550735</v>
      </c>
      <c r="J10151">
        <v>413300930</v>
      </c>
      <c r="K10151" t="s">
        <v>1328</v>
      </c>
      <c r="L10151" t="s">
        <v>1308</v>
      </c>
    </row>
    <row r="10152" spans="8:12" x14ac:dyDescent="0.25">
      <c r="H10152" t="s">
        <v>10344</v>
      </c>
      <c r="I10152">
        <v>9230270</v>
      </c>
      <c r="J10152">
        <v>354746000</v>
      </c>
      <c r="K10152" t="s">
        <v>1332</v>
      </c>
      <c r="L10152" t="s">
        <v>1295</v>
      </c>
    </row>
    <row r="10153" spans="8:12" x14ac:dyDescent="0.25">
      <c r="H10153" t="s">
        <v>10345</v>
      </c>
      <c r="I10153">
        <v>9641041</v>
      </c>
      <c r="J10153">
        <v>413377010</v>
      </c>
      <c r="K10153" t="s">
        <v>1328</v>
      </c>
      <c r="L10153" t="s">
        <v>1313</v>
      </c>
    </row>
    <row r="10154" spans="8:12" x14ac:dyDescent="0.25">
      <c r="H10154" t="s">
        <v>10346</v>
      </c>
      <c r="I10154">
        <v>9649768</v>
      </c>
      <c r="J10154">
        <v>412380040</v>
      </c>
      <c r="K10154" t="s">
        <v>1328</v>
      </c>
      <c r="L10154" t="s">
        <v>1395</v>
      </c>
    </row>
    <row r="10155" spans="8:12" x14ac:dyDescent="0.25">
      <c r="H10155" t="s">
        <v>10347</v>
      </c>
      <c r="I10155">
        <v>9162045</v>
      </c>
      <c r="J10155">
        <v>351715000</v>
      </c>
      <c r="K10155" t="s">
        <v>1332</v>
      </c>
      <c r="L10155" t="s">
        <v>1341</v>
      </c>
    </row>
    <row r="10156" spans="8:12" x14ac:dyDescent="0.25">
      <c r="H10156" t="s">
        <v>10348</v>
      </c>
      <c r="I10156">
        <v>9244831</v>
      </c>
      <c r="J10156">
        <v>636011346</v>
      </c>
      <c r="K10156" t="s">
        <v>1464</v>
      </c>
      <c r="L10156" t="s">
        <v>1341</v>
      </c>
    </row>
    <row r="10157" spans="8:12" x14ac:dyDescent="0.25">
      <c r="H10157" t="s">
        <v>10349</v>
      </c>
      <c r="I10157">
        <v>9154115</v>
      </c>
      <c r="J10157">
        <v>351379000</v>
      </c>
      <c r="K10157" t="s">
        <v>1332</v>
      </c>
      <c r="L10157" t="s">
        <v>1341</v>
      </c>
    </row>
    <row r="10158" spans="8:12" x14ac:dyDescent="0.25">
      <c r="H10158" t="s">
        <v>10350</v>
      </c>
      <c r="I10158">
        <v>9159189</v>
      </c>
      <c r="J10158">
        <v>353015000</v>
      </c>
      <c r="K10158" t="s">
        <v>1332</v>
      </c>
      <c r="L10158" t="s">
        <v>1341</v>
      </c>
    </row>
    <row r="10159" spans="8:12" x14ac:dyDescent="0.25">
      <c r="H10159" t="s">
        <v>10351</v>
      </c>
      <c r="I10159">
        <v>8402058</v>
      </c>
      <c r="J10159">
        <v>413016000</v>
      </c>
      <c r="K10159" t="s">
        <v>1328</v>
      </c>
      <c r="L10159" t="s">
        <v>1341</v>
      </c>
    </row>
    <row r="10160" spans="8:12" x14ac:dyDescent="0.25">
      <c r="H10160" t="s">
        <v>10352</v>
      </c>
      <c r="I10160">
        <v>9175822</v>
      </c>
      <c r="J10160">
        <v>351589000</v>
      </c>
      <c r="K10160" t="s">
        <v>1332</v>
      </c>
      <c r="L10160" t="s">
        <v>1295</v>
      </c>
    </row>
    <row r="10161" spans="8:12" x14ac:dyDescent="0.25">
      <c r="H10161" t="s">
        <v>10353</v>
      </c>
      <c r="I10161">
        <v>9427548</v>
      </c>
      <c r="J10161">
        <v>538002822</v>
      </c>
      <c r="K10161" t="s">
        <v>1437</v>
      </c>
      <c r="L10161" t="s">
        <v>1308</v>
      </c>
    </row>
    <row r="10162" spans="8:12" x14ac:dyDescent="0.25">
      <c r="H10162" t="s">
        <v>10354</v>
      </c>
      <c r="I10162">
        <v>9632301</v>
      </c>
      <c r="J10162">
        <v>477902600</v>
      </c>
      <c r="K10162" t="s">
        <v>1348</v>
      </c>
      <c r="L10162" t="s">
        <v>1308</v>
      </c>
    </row>
    <row r="10163" spans="8:12" x14ac:dyDescent="0.25">
      <c r="H10163" t="s">
        <v>101</v>
      </c>
      <c r="I10163">
        <v>9523184</v>
      </c>
      <c r="J10163">
        <v>413196000</v>
      </c>
      <c r="K10163" t="s">
        <v>1328</v>
      </c>
      <c r="L10163" t="s">
        <v>1308</v>
      </c>
    </row>
    <row r="10164" spans="8:12" x14ac:dyDescent="0.25">
      <c r="H10164" t="s">
        <v>10355</v>
      </c>
      <c r="I10164">
        <v>9050553</v>
      </c>
      <c r="J10164">
        <v>412320620</v>
      </c>
      <c r="L10164" t="s">
        <v>1308</v>
      </c>
    </row>
    <row r="10165" spans="8:12" x14ac:dyDescent="0.25">
      <c r="H10165" t="s">
        <v>10356</v>
      </c>
      <c r="I10165">
        <v>9608817</v>
      </c>
      <c r="J10165">
        <v>477535500</v>
      </c>
      <c r="K10165" t="s">
        <v>1348</v>
      </c>
      <c r="L10165" t="s">
        <v>1308</v>
      </c>
    </row>
    <row r="10166" spans="8:12" x14ac:dyDescent="0.25">
      <c r="H10166" t="s">
        <v>10357</v>
      </c>
      <c r="I10166">
        <v>8223476</v>
      </c>
      <c r="J10166">
        <v>457705000</v>
      </c>
      <c r="K10166" t="s">
        <v>1409</v>
      </c>
      <c r="L10166" t="s">
        <v>1362</v>
      </c>
    </row>
    <row r="10167" spans="8:12" x14ac:dyDescent="0.25">
      <c r="H10167" t="s">
        <v>10358</v>
      </c>
      <c r="I10167">
        <v>8514289</v>
      </c>
      <c r="J10167">
        <v>477259000</v>
      </c>
      <c r="K10167" t="s">
        <v>1348</v>
      </c>
      <c r="L10167" t="s">
        <v>1308</v>
      </c>
    </row>
    <row r="10168" spans="8:12" x14ac:dyDescent="0.25">
      <c r="H10168" t="s">
        <v>10359</v>
      </c>
      <c r="I10168">
        <v>9161261</v>
      </c>
      <c r="J10168">
        <v>477586000</v>
      </c>
      <c r="K10168" t="s">
        <v>1348</v>
      </c>
      <c r="L10168" t="s">
        <v>1341</v>
      </c>
    </row>
    <row r="10169" spans="8:12" x14ac:dyDescent="0.25">
      <c r="H10169" t="s">
        <v>10360</v>
      </c>
      <c r="I10169">
        <v>8601343</v>
      </c>
      <c r="J10169">
        <v>412232000</v>
      </c>
      <c r="K10169" t="s">
        <v>1328</v>
      </c>
      <c r="L10169" t="s">
        <v>1295</v>
      </c>
    </row>
    <row r="10170" spans="8:12" x14ac:dyDescent="0.25">
      <c r="H10170" t="s">
        <v>10361</v>
      </c>
      <c r="I10170">
        <v>9066095</v>
      </c>
      <c r="J10170">
        <v>334973000</v>
      </c>
      <c r="K10170" t="s">
        <v>2211</v>
      </c>
      <c r="L10170" t="s">
        <v>1313</v>
      </c>
    </row>
    <row r="10171" spans="8:12" x14ac:dyDescent="0.25">
      <c r="H10171" t="s">
        <v>10362</v>
      </c>
      <c r="I10171">
        <v>8601379</v>
      </c>
      <c r="J10171">
        <v>412235000</v>
      </c>
      <c r="K10171" t="s">
        <v>1328</v>
      </c>
      <c r="L10171" t="s">
        <v>1295</v>
      </c>
    </row>
    <row r="10172" spans="8:12" x14ac:dyDescent="0.25">
      <c r="H10172" t="s">
        <v>10363</v>
      </c>
      <c r="I10172">
        <v>7151951</v>
      </c>
      <c r="J10172">
        <v>412422450</v>
      </c>
      <c r="K10172" t="s">
        <v>1328</v>
      </c>
      <c r="L10172" t="s">
        <v>1308</v>
      </c>
    </row>
    <row r="10173" spans="8:12" x14ac:dyDescent="0.25">
      <c r="H10173" t="s">
        <v>10364</v>
      </c>
      <c r="I10173">
        <v>9102045</v>
      </c>
      <c r="J10173">
        <v>413894000</v>
      </c>
      <c r="K10173" t="s">
        <v>1328</v>
      </c>
      <c r="L10173" t="s">
        <v>1341</v>
      </c>
    </row>
    <row r="10174" spans="8:12" x14ac:dyDescent="0.25">
      <c r="H10174" t="s">
        <v>10365</v>
      </c>
      <c r="I10174">
        <v>8605727</v>
      </c>
      <c r="J10174">
        <v>412422460</v>
      </c>
      <c r="K10174" t="s">
        <v>1328</v>
      </c>
      <c r="L10174" t="s">
        <v>1341</v>
      </c>
    </row>
    <row r="10175" spans="8:12" x14ac:dyDescent="0.25">
      <c r="H10175" t="s">
        <v>10366</v>
      </c>
      <c r="I10175">
        <v>8701375</v>
      </c>
      <c r="J10175">
        <v>412422470</v>
      </c>
      <c r="K10175" t="s">
        <v>1328</v>
      </c>
      <c r="L10175" t="s">
        <v>1308</v>
      </c>
    </row>
    <row r="10176" spans="8:12" x14ac:dyDescent="0.25">
      <c r="H10176" t="s">
        <v>10367</v>
      </c>
      <c r="I10176">
        <v>8610007</v>
      </c>
      <c r="J10176">
        <v>412422480</v>
      </c>
      <c r="K10176" t="s">
        <v>1328</v>
      </c>
      <c r="L10176" t="s">
        <v>1341</v>
      </c>
    </row>
    <row r="10177" spans="8:12" x14ac:dyDescent="0.25">
      <c r="H10177" t="s">
        <v>10368</v>
      </c>
      <c r="I10177">
        <v>9102057</v>
      </c>
      <c r="J10177">
        <v>413937000</v>
      </c>
      <c r="K10177" t="s">
        <v>1328</v>
      </c>
      <c r="L10177" t="s">
        <v>1341</v>
      </c>
    </row>
    <row r="10178" spans="8:12" x14ac:dyDescent="0.25">
      <c r="H10178" t="s">
        <v>10369</v>
      </c>
      <c r="I10178">
        <v>9465617</v>
      </c>
      <c r="J10178">
        <v>414033000</v>
      </c>
      <c r="L10178" t="s">
        <v>1341</v>
      </c>
    </row>
    <row r="10179" spans="8:12" x14ac:dyDescent="0.25">
      <c r="H10179" t="s">
        <v>10370</v>
      </c>
      <c r="I10179">
        <v>9567520</v>
      </c>
      <c r="J10179">
        <v>414074000</v>
      </c>
      <c r="L10179" t="s">
        <v>1308</v>
      </c>
    </row>
    <row r="10180" spans="8:12" x14ac:dyDescent="0.25">
      <c r="H10180" t="s">
        <v>10371</v>
      </c>
      <c r="I10180">
        <v>8508589</v>
      </c>
      <c r="J10180">
        <v>412414370</v>
      </c>
      <c r="K10180" t="s">
        <v>1328</v>
      </c>
      <c r="L10180" t="s">
        <v>1341</v>
      </c>
    </row>
    <row r="10181" spans="8:12" x14ac:dyDescent="0.25">
      <c r="H10181" t="s">
        <v>10372</v>
      </c>
      <c r="I10181">
        <v>8100947</v>
      </c>
      <c r="J10181">
        <v>412406910</v>
      </c>
      <c r="K10181" t="s">
        <v>1328</v>
      </c>
      <c r="L10181" t="s">
        <v>1341</v>
      </c>
    </row>
    <row r="10182" spans="8:12" x14ac:dyDescent="0.25">
      <c r="H10182" t="s">
        <v>10373</v>
      </c>
      <c r="I10182">
        <v>8414441</v>
      </c>
      <c r="J10182">
        <v>412407040</v>
      </c>
      <c r="K10182" t="s">
        <v>1328</v>
      </c>
      <c r="L10182" t="s">
        <v>1308</v>
      </c>
    </row>
    <row r="10183" spans="8:12" x14ac:dyDescent="0.25">
      <c r="H10183" t="s">
        <v>10374</v>
      </c>
      <c r="I10183">
        <v>9124885</v>
      </c>
      <c r="J10183">
        <v>312054000</v>
      </c>
      <c r="K10183" t="s">
        <v>1379</v>
      </c>
      <c r="L10183" t="s">
        <v>1295</v>
      </c>
    </row>
    <row r="10184" spans="8:12" x14ac:dyDescent="0.25">
      <c r="H10184" t="s">
        <v>10375</v>
      </c>
      <c r="I10184">
        <v>9507441</v>
      </c>
      <c r="J10184">
        <v>538003140</v>
      </c>
      <c r="K10184" t="s">
        <v>1437</v>
      </c>
      <c r="L10184" t="s">
        <v>1308</v>
      </c>
    </row>
    <row r="10185" spans="8:12" x14ac:dyDescent="0.25">
      <c r="H10185" t="s">
        <v>10376</v>
      </c>
      <c r="I10185">
        <v>9050967</v>
      </c>
      <c r="J10185">
        <v>515103000</v>
      </c>
      <c r="K10185" t="s">
        <v>1406</v>
      </c>
      <c r="L10185" t="s">
        <v>1308</v>
      </c>
    </row>
    <row r="10186" spans="8:12" x14ac:dyDescent="0.25">
      <c r="H10186" t="s">
        <v>10377</v>
      </c>
      <c r="I10186">
        <v>9158783</v>
      </c>
      <c r="J10186">
        <v>354253000</v>
      </c>
      <c r="K10186" t="s">
        <v>1332</v>
      </c>
      <c r="L10186" t="s">
        <v>1295</v>
      </c>
    </row>
    <row r="10187" spans="8:12" x14ac:dyDescent="0.25">
      <c r="H10187" t="s">
        <v>10378</v>
      </c>
      <c r="I10187">
        <v>9055981</v>
      </c>
      <c r="J10187">
        <v>412308000</v>
      </c>
      <c r="K10187" t="s">
        <v>1328</v>
      </c>
      <c r="L10187" t="s">
        <v>1341</v>
      </c>
    </row>
    <row r="10188" spans="8:12" x14ac:dyDescent="0.25">
      <c r="H10188" t="s">
        <v>10379</v>
      </c>
      <c r="I10188">
        <v>9663817</v>
      </c>
      <c r="J10188">
        <v>271043758</v>
      </c>
      <c r="K10188" t="s">
        <v>1373</v>
      </c>
      <c r="L10188" t="s">
        <v>1308</v>
      </c>
    </row>
    <row r="10189" spans="8:12" x14ac:dyDescent="0.25">
      <c r="H10189" t="s">
        <v>10380</v>
      </c>
      <c r="I10189">
        <v>9624615</v>
      </c>
      <c r="J10189">
        <v>373680000</v>
      </c>
      <c r="L10189" t="s">
        <v>1341</v>
      </c>
    </row>
    <row r="10190" spans="8:12" x14ac:dyDescent="0.25">
      <c r="H10190" t="s">
        <v>10381</v>
      </c>
      <c r="I10190">
        <v>9143764</v>
      </c>
      <c r="J10190">
        <v>431200176</v>
      </c>
      <c r="K10190" t="s">
        <v>1368</v>
      </c>
      <c r="L10190" t="s">
        <v>1308</v>
      </c>
    </row>
    <row r="10191" spans="8:12" x14ac:dyDescent="0.25">
      <c r="H10191" t="s">
        <v>10382</v>
      </c>
      <c r="I10191">
        <v>9713753</v>
      </c>
      <c r="J10191">
        <v>367648560</v>
      </c>
      <c r="K10191" t="s">
        <v>1431</v>
      </c>
      <c r="L10191" t="s">
        <v>1308</v>
      </c>
    </row>
    <row r="10192" spans="8:12" x14ac:dyDescent="0.25">
      <c r="H10192" t="s">
        <v>10383</v>
      </c>
      <c r="I10192">
        <v>9657698</v>
      </c>
      <c r="J10192">
        <v>710001542</v>
      </c>
      <c r="K10192" t="s">
        <v>2162</v>
      </c>
      <c r="L10192" t="s">
        <v>1329</v>
      </c>
    </row>
    <row r="10193" spans="8:12" x14ac:dyDescent="0.25">
      <c r="H10193" t="s">
        <v>10383</v>
      </c>
      <c r="I10193">
        <v>9657698</v>
      </c>
      <c r="J10193">
        <v>710001441</v>
      </c>
      <c r="K10193" t="s">
        <v>2162</v>
      </c>
      <c r="L10193" t="s">
        <v>1329</v>
      </c>
    </row>
    <row r="10194" spans="8:12" x14ac:dyDescent="0.25">
      <c r="H10194" t="s">
        <v>10383</v>
      </c>
      <c r="I10194">
        <v>9657698</v>
      </c>
      <c r="J10194">
        <v>710001288</v>
      </c>
      <c r="K10194" t="s">
        <v>2162</v>
      </c>
      <c r="L10194" t="s">
        <v>1329</v>
      </c>
    </row>
    <row r="10195" spans="8:12" x14ac:dyDescent="0.25">
      <c r="H10195" t="s">
        <v>10384</v>
      </c>
      <c r="I10195">
        <v>9627411</v>
      </c>
      <c r="J10195">
        <v>311065700</v>
      </c>
      <c r="K10195" t="s">
        <v>1609</v>
      </c>
      <c r="L10195" t="s">
        <v>1329</v>
      </c>
    </row>
    <row r="10196" spans="8:12" x14ac:dyDescent="0.25">
      <c r="H10196" t="s">
        <v>10385</v>
      </c>
      <c r="I10196">
        <v>9572305</v>
      </c>
      <c r="J10196">
        <v>311000065</v>
      </c>
      <c r="K10196" t="s">
        <v>1609</v>
      </c>
      <c r="L10196" t="s">
        <v>1329</v>
      </c>
    </row>
    <row r="10197" spans="8:12" x14ac:dyDescent="0.25">
      <c r="H10197" t="s">
        <v>10386</v>
      </c>
      <c r="I10197">
        <v>9701657</v>
      </c>
      <c r="J10197">
        <v>311000263</v>
      </c>
      <c r="K10197" t="s">
        <v>1609</v>
      </c>
      <c r="L10197" t="s">
        <v>1329</v>
      </c>
    </row>
    <row r="10198" spans="8:12" x14ac:dyDescent="0.25">
      <c r="H10198" t="s">
        <v>10387</v>
      </c>
      <c r="I10198">
        <v>8725539</v>
      </c>
      <c r="J10198">
        <v>353208000</v>
      </c>
      <c r="K10198" t="s">
        <v>1332</v>
      </c>
      <c r="L10198" t="s">
        <v>1308</v>
      </c>
    </row>
    <row r="10199" spans="8:12" x14ac:dyDescent="0.25">
      <c r="H10199" t="s">
        <v>10388</v>
      </c>
      <c r="I10199">
        <v>9600372</v>
      </c>
      <c r="J10199">
        <v>353500000</v>
      </c>
      <c r="K10199" t="s">
        <v>1332</v>
      </c>
      <c r="L10199" t="s">
        <v>1329</v>
      </c>
    </row>
    <row r="10200" spans="8:12" x14ac:dyDescent="0.25">
      <c r="H10200" t="s">
        <v>10389</v>
      </c>
      <c r="I10200">
        <v>9490301</v>
      </c>
      <c r="J10200">
        <v>538004002</v>
      </c>
      <c r="K10200" t="s">
        <v>1437</v>
      </c>
      <c r="L10200" t="s">
        <v>1412</v>
      </c>
    </row>
    <row r="10201" spans="8:12" x14ac:dyDescent="0.25">
      <c r="H10201" t="s">
        <v>10390</v>
      </c>
      <c r="I10201">
        <v>9102198</v>
      </c>
      <c r="J10201">
        <v>357523000</v>
      </c>
      <c r="K10201" t="s">
        <v>1332</v>
      </c>
      <c r="L10201" t="s">
        <v>1346</v>
      </c>
    </row>
    <row r="10202" spans="8:12" x14ac:dyDescent="0.25">
      <c r="H10202" t="s">
        <v>10391</v>
      </c>
      <c r="I10202">
        <v>9638874</v>
      </c>
      <c r="J10202">
        <v>355787000</v>
      </c>
      <c r="K10202" t="s">
        <v>1332</v>
      </c>
      <c r="L10202" t="s">
        <v>1308</v>
      </c>
    </row>
    <row r="10203" spans="8:12" x14ac:dyDescent="0.25">
      <c r="H10203" t="s">
        <v>10392</v>
      </c>
      <c r="I10203">
        <v>9539975</v>
      </c>
      <c r="J10203">
        <v>477193200</v>
      </c>
      <c r="K10203" t="s">
        <v>1348</v>
      </c>
      <c r="L10203" t="s">
        <v>1308</v>
      </c>
    </row>
    <row r="10204" spans="8:12" x14ac:dyDescent="0.25">
      <c r="H10204" t="s">
        <v>10393</v>
      </c>
      <c r="I10204">
        <v>9135626</v>
      </c>
      <c r="J10204">
        <v>431200122</v>
      </c>
      <c r="K10204" t="s">
        <v>1368</v>
      </c>
      <c r="L10204" t="s">
        <v>1308</v>
      </c>
    </row>
    <row r="10205" spans="8:12" x14ac:dyDescent="0.25">
      <c r="H10205" t="s">
        <v>10394</v>
      </c>
      <c r="I10205">
        <v>8625208</v>
      </c>
      <c r="J10205">
        <v>514006000</v>
      </c>
      <c r="K10205" t="s">
        <v>1406</v>
      </c>
      <c r="L10205" t="s">
        <v>1308</v>
      </c>
    </row>
    <row r="10206" spans="8:12" x14ac:dyDescent="0.25">
      <c r="H10206" t="s">
        <v>10395</v>
      </c>
      <c r="I10206">
        <v>9222675</v>
      </c>
      <c r="J10206">
        <v>431601989</v>
      </c>
      <c r="K10206" t="s">
        <v>1368</v>
      </c>
      <c r="L10206" t="s">
        <v>1308</v>
      </c>
    </row>
    <row r="10207" spans="8:12" x14ac:dyDescent="0.25">
      <c r="H10207" t="s">
        <v>10396</v>
      </c>
      <c r="I10207">
        <v>9008146</v>
      </c>
      <c r="J10207">
        <v>371728000</v>
      </c>
      <c r="L10207" t="s">
        <v>1295</v>
      </c>
    </row>
    <row r="10208" spans="8:12" x14ac:dyDescent="0.25">
      <c r="H10208" t="s">
        <v>10397</v>
      </c>
      <c r="I10208">
        <v>9317092</v>
      </c>
      <c r="J10208">
        <v>356811000</v>
      </c>
      <c r="K10208" t="s">
        <v>1332</v>
      </c>
      <c r="L10208" t="s">
        <v>1341</v>
      </c>
    </row>
    <row r="10209" spans="8:12" x14ac:dyDescent="0.25">
      <c r="H10209" t="s">
        <v>10398</v>
      </c>
      <c r="I10209">
        <v>9660190</v>
      </c>
      <c r="J10209">
        <v>431004086</v>
      </c>
      <c r="K10209" t="s">
        <v>1368</v>
      </c>
      <c r="L10209" t="s">
        <v>1313</v>
      </c>
    </row>
    <row r="10210" spans="8:12" x14ac:dyDescent="0.25">
      <c r="H10210" t="s">
        <v>10399</v>
      </c>
      <c r="I10210">
        <v>8716710</v>
      </c>
      <c r="J10210">
        <v>431300065</v>
      </c>
      <c r="K10210" t="s">
        <v>1368</v>
      </c>
      <c r="L10210" t="s">
        <v>1329</v>
      </c>
    </row>
    <row r="10211" spans="8:12" x14ac:dyDescent="0.25">
      <c r="H10211" t="s">
        <v>10400</v>
      </c>
      <c r="I10211">
        <v>9663934</v>
      </c>
      <c r="J10211">
        <v>431004036</v>
      </c>
      <c r="K10211" t="s">
        <v>1368</v>
      </c>
      <c r="L10211" t="s">
        <v>1313</v>
      </c>
    </row>
    <row r="10212" spans="8:12" x14ac:dyDescent="0.25">
      <c r="H10212" t="s">
        <v>10401</v>
      </c>
      <c r="I10212">
        <v>9634191</v>
      </c>
      <c r="J10212">
        <v>431003166</v>
      </c>
      <c r="K10212" t="s">
        <v>1368</v>
      </c>
      <c r="L10212" t="s">
        <v>1308</v>
      </c>
    </row>
    <row r="10213" spans="8:12" x14ac:dyDescent="0.25">
      <c r="H10213" t="s">
        <v>10402</v>
      </c>
      <c r="I10213">
        <v>9540572</v>
      </c>
      <c r="J10213">
        <v>431001071</v>
      </c>
      <c r="K10213" t="s">
        <v>1368</v>
      </c>
      <c r="L10213" t="s">
        <v>1326</v>
      </c>
    </row>
    <row r="10214" spans="8:12" x14ac:dyDescent="0.25">
      <c r="H10214" t="s">
        <v>10403</v>
      </c>
      <c r="I10214">
        <v>9667502</v>
      </c>
      <c r="J10214">
        <v>431004255</v>
      </c>
      <c r="K10214" t="s">
        <v>1368</v>
      </c>
      <c r="L10214" t="s">
        <v>1313</v>
      </c>
    </row>
    <row r="10215" spans="8:12" x14ac:dyDescent="0.25">
      <c r="H10215" t="s">
        <v>10404</v>
      </c>
      <c r="I10215">
        <v>8808135</v>
      </c>
      <c r="J10215">
        <v>514994000</v>
      </c>
      <c r="K10215" t="s">
        <v>1406</v>
      </c>
      <c r="L10215" t="s">
        <v>1308</v>
      </c>
    </row>
    <row r="10216" spans="8:12" x14ac:dyDescent="0.25">
      <c r="H10216" t="s">
        <v>10405</v>
      </c>
      <c r="I10216">
        <v>9178707</v>
      </c>
      <c r="J10216">
        <v>431272000</v>
      </c>
      <c r="K10216" t="s">
        <v>1368</v>
      </c>
      <c r="L10216" t="s">
        <v>1329</v>
      </c>
    </row>
    <row r="10217" spans="8:12" x14ac:dyDescent="0.25">
      <c r="H10217" t="s">
        <v>10406</v>
      </c>
      <c r="I10217">
        <v>9711389</v>
      </c>
      <c r="J10217">
        <v>431005547</v>
      </c>
      <c r="K10217" t="s">
        <v>1368</v>
      </c>
      <c r="L10217" t="s">
        <v>1308</v>
      </c>
    </row>
    <row r="10218" spans="8:12" x14ac:dyDescent="0.25">
      <c r="H10218" t="s">
        <v>10407</v>
      </c>
      <c r="I10218">
        <v>9191278</v>
      </c>
      <c r="J10218">
        <v>304010995</v>
      </c>
      <c r="K10218" t="s">
        <v>1294</v>
      </c>
      <c r="L10218" t="s">
        <v>1295</v>
      </c>
    </row>
    <row r="10219" spans="8:12" x14ac:dyDescent="0.25">
      <c r="H10219" t="s">
        <v>10408</v>
      </c>
      <c r="I10219">
        <v>9559092</v>
      </c>
      <c r="J10219">
        <v>245806000</v>
      </c>
      <c r="K10219" t="s">
        <v>1387</v>
      </c>
      <c r="L10219" t="s">
        <v>1295</v>
      </c>
    </row>
    <row r="10220" spans="8:12" x14ac:dyDescent="0.25">
      <c r="H10220" t="s">
        <v>10409</v>
      </c>
      <c r="I10220">
        <v>9594901</v>
      </c>
      <c r="J10220">
        <v>636016081</v>
      </c>
      <c r="K10220" t="s">
        <v>1464</v>
      </c>
      <c r="L10220" t="s">
        <v>1362</v>
      </c>
    </row>
    <row r="10221" spans="8:12" x14ac:dyDescent="0.25">
      <c r="H10221" t="s">
        <v>10410</v>
      </c>
      <c r="I10221">
        <v>9064449</v>
      </c>
      <c r="J10221">
        <v>477227000</v>
      </c>
      <c r="K10221" t="s">
        <v>1348</v>
      </c>
      <c r="L10221" t="s">
        <v>1341</v>
      </c>
    </row>
    <row r="10222" spans="8:12" x14ac:dyDescent="0.25">
      <c r="H10222" t="s">
        <v>10411</v>
      </c>
      <c r="I10222">
        <v>9773301</v>
      </c>
      <c r="J10222">
        <v>477948300</v>
      </c>
      <c r="K10222" t="s">
        <v>1348</v>
      </c>
      <c r="L10222" t="s">
        <v>1313</v>
      </c>
    </row>
    <row r="10223" spans="8:12" x14ac:dyDescent="0.25">
      <c r="H10223" t="s">
        <v>10412</v>
      </c>
      <c r="I10223">
        <v>9570852</v>
      </c>
      <c r="J10223">
        <v>229267000</v>
      </c>
      <c r="L10223" t="s">
        <v>1308</v>
      </c>
    </row>
    <row r="10224" spans="8:12" x14ac:dyDescent="0.25">
      <c r="H10224" t="s">
        <v>10413</v>
      </c>
      <c r="I10224">
        <v>8610423</v>
      </c>
      <c r="J10224">
        <v>271042895</v>
      </c>
      <c r="K10224" t="s">
        <v>1373</v>
      </c>
      <c r="L10224" t="s">
        <v>1326</v>
      </c>
    </row>
    <row r="10225" spans="8:12" x14ac:dyDescent="0.25">
      <c r="H10225" t="s">
        <v>10414</v>
      </c>
      <c r="I10225">
        <v>8627646</v>
      </c>
      <c r="J10225">
        <v>631918000</v>
      </c>
      <c r="K10225" t="s">
        <v>3379</v>
      </c>
      <c r="L10225" t="s">
        <v>1295</v>
      </c>
    </row>
    <row r="10226" spans="8:12" x14ac:dyDescent="0.25">
      <c r="H10226" t="s">
        <v>10415</v>
      </c>
      <c r="I10226">
        <v>9388390</v>
      </c>
      <c r="J10226">
        <v>255804250</v>
      </c>
      <c r="L10226" t="s">
        <v>1295</v>
      </c>
    </row>
    <row r="10227" spans="8:12" x14ac:dyDescent="0.25">
      <c r="H10227" t="s">
        <v>10416</v>
      </c>
      <c r="I10227">
        <v>9690913</v>
      </c>
      <c r="J10227">
        <v>564260000</v>
      </c>
      <c r="K10227" t="s">
        <v>1441</v>
      </c>
      <c r="L10227" t="s">
        <v>1308</v>
      </c>
    </row>
    <row r="10228" spans="8:12" x14ac:dyDescent="0.25">
      <c r="H10228" t="s">
        <v>10417</v>
      </c>
      <c r="I10228">
        <v>9268423</v>
      </c>
      <c r="J10228">
        <v>231695000</v>
      </c>
      <c r="K10228" t="s">
        <v>3557</v>
      </c>
      <c r="L10228" t="s">
        <v>1326</v>
      </c>
    </row>
    <row r="10229" spans="8:12" x14ac:dyDescent="0.25">
      <c r="H10229" t="s">
        <v>10418</v>
      </c>
      <c r="I10229">
        <v>9263382</v>
      </c>
      <c r="J10229">
        <v>231670000</v>
      </c>
      <c r="K10229" t="s">
        <v>3557</v>
      </c>
      <c r="L10229" t="s">
        <v>1326</v>
      </c>
    </row>
    <row r="10230" spans="8:12" x14ac:dyDescent="0.25">
      <c r="H10230" t="s">
        <v>10419</v>
      </c>
      <c r="I10230">
        <v>9271884</v>
      </c>
      <c r="J10230">
        <v>231772000</v>
      </c>
      <c r="K10230" t="s">
        <v>3557</v>
      </c>
      <c r="L10230" t="s">
        <v>1326</v>
      </c>
    </row>
    <row r="10231" spans="8:12" x14ac:dyDescent="0.25">
      <c r="H10231" t="s">
        <v>10420</v>
      </c>
      <c r="I10231">
        <v>8917924</v>
      </c>
      <c r="J10231">
        <v>231710000</v>
      </c>
      <c r="K10231" t="s">
        <v>3557</v>
      </c>
      <c r="L10231" t="s">
        <v>1362</v>
      </c>
    </row>
    <row r="10232" spans="8:12" x14ac:dyDescent="0.25">
      <c r="H10232" t="s">
        <v>10421</v>
      </c>
      <c r="I10232">
        <v>9301873</v>
      </c>
      <c r="J10232">
        <v>231775000</v>
      </c>
      <c r="K10232" t="s">
        <v>3557</v>
      </c>
      <c r="L10232" t="s">
        <v>1326</v>
      </c>
    </row>
    <row r="10233" spans="8:12" x14ac:dyDescent="0.25">
      <c r="H10233" t="s">
        <v>10422</v>
      </c>
      <c r="I10233">
        <v>9153214</v>
      </c>
      <c r="J10233">
        <v>231734000</v>
      </c>
      <c r="K10233" t="s">
        <v>3557</v>
      </c>
      <c r="L10233" t="s">
        <v>1326</v>
      </c>
    </row>
    <row r="10234" spans="8:12" x14ac:dyDescent="0.25">
      <c r="H10234" t="s">
        <v>10423</v>
      </c>
      <c r="I10234">
        <v>9274666</v>
      </c>
      <c r="J10234">
        <v>231701000</v>
      </c>
      <c r="K10234" t="s">
        <v>3557</v>
      </c>
      <c r="L10234" t="s">
        <v>1326</v>
      </c>
    </row>
    <row r="10235" spans="8:12" x14ac:dyDescent="0.25">
      <c r="H10235" t="s">
        <v>10424</v>
      </c>
      <c r="I10235">
        <v>8515283</v>
      </c>
      <c r="J10235">
        <v>577303000</v>
      </c>
      <c r="L10235" t="s">
        <v>1295</v>
      </c>
    </row>
    <row r="10236" spans="8:12" x14ac:dyDescent="0.25">
      <c r="H10236" t="s">
        <v>10425</v>
      </c>
      <c r="I10236">
        <v>9164548</v>
      </c>
      <c r="J10236">
        <v>204708000</v>
      </c>
      <c r="L10236" t="s">
        <v>1295</v>
      </c>
    </row>
    <row r="10237" spans="8:12" x14ac:dyDescent="0.25">
      <c r="H10237" t="s">
        <v>10426</v>
      </c>
      <c r="I10237">
        <v>9606015</v>
      </c>
      <c r="J10237">
        <v>564125000</v>
      </c>
      <c r="K10237" t="s">
        <v>1441</v>
      </c>
      <c r="L10237" t="s">
        <v>1341</v>
      </c>
    </row>
    <row r="10238" spans="8:12" x14ac:dyDescent="0.25">
      <c r="H10238" t="s">
        <v>10427</v>
      </c>
      <c r="I10238">
        <v>9606027</v>
      </c>
      <c r="J10238">
        <v>564761000</v>
      </c>
      <c r="K10238" t="s">
        <v>1441</v>
      </c>
      <c r="L10238" t="s">
        <v>1308</v>
      </c>
    </row>
    <row r="10239" spans="8:12" x14ac:dyDescent="0.25">
      <c r="H10239" t="s">
        <v>10428</v>
      </c>
      <c r="I10239">
        <v>9573854</v>
      </c>
      <c r="J10239">
        <v>353183000</v>
      </c>
      <c r="K10239" t="s">
        <v>1332</v>
      </c>
      <c r="L10239" t="s">
        <v>1341</v>
      </c>
    </row>
    <row r="10240" spans="8:12" x14ac:dyDescent="0.25">
      <c r="H10240" t="s">
        <v>10429</v>
      </c>
      <c r="I10240">
        <v>9640621</v>
      </c>
      <c r="J10240">
        <v>373191000</v>
      </c>
      <c r="L10240" t="s">
        <v>1341</v>
      </c>
    </row>
    <row r="10241" spans="8:12" x14ac:dyDescent="0.25">
      <c r="H10241" t="s">
        <v>10430</v>
      </c>
      <c r="I10241">
        <v>9136747</v>
      </c>
      <c r="J10241">
        <v>413274000</v>
      </c>
      <c r="K10241" t="s">
        <v>1328</v>
      </c>
      <c r="L10241" t="s">
        <v>1395</v>
      </c>
    </row>
    <row r="10242" spans="8:12" x14ac:dyDescent="0.25">
      <c r="H10242" t="s">
        <v>10431</v>
      </c>
      <c r="I10242">
        <v>9553397</v>
      </c>
      <c r="J10242">
        <v>372197000</v>
      </c>
      <c r="L10242" t="s">
        <v>1326</v>
      </c>
    </row>
    <row r="10243" spans="8:12" x14ac:dyDescent="0.25">
      <c r="H10243" t="s">
        <v>10432</v>
      </c>
      <c r="I10243">
        <v>8873776</v>
      </c>
      <c r="J10243">
        <v>214181619</v>
      </c>
      <c r="K10243" t="s">
        <v>1302</v>
      </c>
      <c r="L10243" t="s">
        <v>1295</v>
      </c>
    </row>
    <row r="10244" spans="8:12" x14ac:dyDescent="0.25">
      <c r="H10244" t="s">
        <v>10433</v>
      </c>
      <c r="I10244">
        <v>7528520</v>
      </c>
      <c r="J10244">
        <v>377149000</v>
      </c>
      <c r="K10244" t="s">
        <v>1322</v>
      </c>
      <c r="L10244" t="s">
        <v>1614</v>
      </c>
    </row>
    <row r="10245" spans="8:12" x14ac:dyDescent="0.25">
      <c r="H10245" t="s">
        <v>10434</v>
      </c>
      <c r="I10245">
        <v>8626159</v>
      </c>
      <c r="J10245">
        <v>312157000</v>
      </c>
      <c r="K10245" t="s">
        <v>1379</v>
      </c>
      <c r="L10245" t="s">
        <v>1308</v>
      </c>
    </row>
    <row r="10246" spans="8:12" x14ac:dyDescent="0.25">
      <c r="H10246" t="s">
        <v>10435</v>
      </c>
      <c r="I10246">
        <v>9293961</v>
      </c>
      <c r="J10246">
        <v>247158200</v>
      </c>
      <c r="K10246" t="s">
        <v>1398</v>
      </c>
      <c r="L10246" t="s">
        <v>1326</v>
      </c>
    </row>
    <row r="10247" spans="8:12" x14ac:dyDescent="0.25">
      <c r="H10247" t="s">
        <v>10435</v>
      </c>
      <c r="I10247">
        <v>9255282</v>
      </c>
      <c r="J10247">
        <v>230964000</v>
      </c>
      <c r="K10247" t="s">
        <v>1432</v>
      </c>
      <c r="L10247" t="s">
        <v>1326</v>
      </c>
    </row>
    <row r="10248" spans="8:12" x14ac:dyDescent="0.25">
      <c r="H10248" t="s">
        <v>10436</v>
      </c>
      <c r="I10248">
        <v>9352846</v>
      </c>
      <c r="J10248">
        <v>518719000</v>
      </c>
      <c r="K10248" t="s">
        <v>1595</v>
      </c>
      <c r="L10248" t="s">
        <v>1295</v>
      </c>
    </row>
    <row r="10249" spans="8:12" x14ac:dyDescent="0.25">
      <c r="H10249" t="s">
        <v>10436</v>
      </c>
      <c r="I10249">
        <v>9352846</v>
      </c>
      <c r="J10249">
        <v>354675000</v>
      </c>
      <c r="K10249" t="s">
        <v>1332</v>
      </c>
      <c r="L10249" t="s">
        <v>1295</v>
      </c>
    </row>
    <row r="10250" spans="8:12" x14ac:dyDescent="0.25">
      <c r="H10250" t="s">
        <v>10437</v>
      </c>
      <c r="I10250">
        <v>9189093</v>
      </c>
      <c r="J10250">
        <v>239921000</v>
      </c>
      <c r="K10250" t="s">
        <v>1679</v>
      </c>
      <c r="L10250" t="s">
        <v>1341</v>
      </c>
    </row>
    <row r="10251" spans="8:12" x14ac:dyDescent="0.25">
      <c r="H10251" t="s">
        <v>10438</v>
      </c>
      <c r="I10251">
        <v>9566447</v>
      </c>
      <c r="J10251">
        <v>373583000</v>
      </c>
      <c r="L10251" t="s">
        <v>1341</v>
      </c>
    </row>
    <row r="10252" spans="8:12" x14ac:dyDescent="0.25">
      <c r="H10252" t="s">
        <v>10439</v>
      </c>
      <c r="I10252">
        <v>9555319</v>
      </c>
      <c r="J10252">
        <v>354511000</v>
      </c>
      <c r="K10252" t="s">
        <v>1332</v>
      </c>
      <c r="L10252" t="s">
        <v>1362</v>
      </c>
    </row>
    <row r="10253" spans="8:12" x14ac:dyDescent="0.25">
      <c r="H10253" t="s">
        <v>10440</v>
      </c>
      <c r="I10253">
        <v>7927142</v>
      </c>
      <c r="J10253">
        <v>525015625</v>
      </c>
      <c r="K10253" t="s">
        <v>1307</v>
      </c>
      <c r="L10253" t="s">
        <v>1337</v>
      </c>
    </row>
    <row r="10254" spans="8:12" x14ac:dyDescent="0.25">
      <c r="H10254" t="s">
        <v>10441</v>
      </c>
      <c r="I10254">
        <v>9060259</v>
      </c>
      <c r="J10254">
        <v>431100123</v>
      </c>
      <c r="K10254" t="s">
        <v>1368</v>
      </c>
      <c r="L10254" t="s">
        <v>1308</v>
      </c>
    </row>
    <row r="10255" spans="8:12" x14ac:dyDescent="0.25">
      <c r="H10255" t="s">
        <v>10442</v>
      </c>
      <c r="I10255">
        <v>9035797</v>
      </c>
      <c r="J10255">
        <v>477881100</v>
      </c>
      <c r="K10255" t="s">
        <v>1348</v>
      </c>
      <c r="L10255" t="s">
        <v>1341</v>
      </c>
    </row>
    <row r="10256" spans="8:12" x14ac:dyDescent="0.25">
      <c r="H10256" t="s">
        <v>10443</v>
      </c>
      <c r="I10256">
        <v>9240550</v>
      </c>
      <c r="J10256">
        <v>244830723</v>
      </c>
      <c r="K10256" t="s">
        <v>1387</v>
      </c>
      <c r="L10256" t="s">
        <v>1295</v>
      </c>
    </row>
    <row r="10257" spans="8:12" x14ac:dyDescent="0.25">
      <c r="H10257" t="s">
        <v>10444</v>
      </c>
      <c r="I10257">
        <v>9321108</v>
      </c>
      <c r="J10257">
        <v>244850855</v>
      </c>
      <c r="K10257" t="s">
        <v>1387</v>
      </c>
      <c r="L10257" t="s">
        <v>1295</v>
      </c>
    </row>
    <row r="10258" spans="8:12" x14ac:dyDescent="0.25">
      <c r="H10258" t="s">
        <v>309</v>
      </c>
      <c r="I10258">
        <v>9320520</v>
      </c>
      <c r="J10258">
        <v>244850853</v>
      </c>
      <c r="K10258" t="s">
        <v>1387</v>
      </c>
      <c r="L10258" t="s">
        <v>1295</v>
      </c>
    </row>
    <row r="10259" spans="8:12" x14ac:dyDescent="0.25">
      <c r="H10259" t="s">
        <v>10445</v>
      </c>
      <c r="I10259">
        <v>9321093</v>
      </c>
      <c r="J10259">
        <v>244850854</v>
      </c>
      <c r="K10259" t="s">
        <v>1387</v>
      </c>
      <c r="L10259" t="s">
        <v>1295</v>
      </c>
    </row>
    <row r="10260" spans="8:12" x14ac:dyDescent="0.25">
      <c r="H10260" t="s">
        <v>10446</v>
      </c>
      <c r="I10260">
        <v>9320518</v>
      </c>
      <c r="J10260">
        <v>244850852</v>
      </c>
      <c r="K10260" t="s">
        <v>1387</v>
      </c>
      <c r="L10260" t="s">
        <v>1295</v>
      </c>
    </row>
    <row r="10261" spans="8:12" x14ac:dyDescent="0.25">
      <c r="H10261" t="s">
        <v>10446</v>
      </c>
      <c r="I10261">
        <v>9320518</v>
      </c>
      <c r="J10261">
        <v>235008310</v>
      </c>
      <c r="K10261" t="s">
        <v>1558</v>
      </c>
      <c r="L10261" t="s">
        <v>1295</v>
      </c>
    </row>
    <row r="10262" spans="8:12" x14ac:dyDescent="0.25">
      <c r="H10262" t="s">
        <v>638</v>
      </c>
      <c r="I10262">
        <v>9591155</v>
      </c>
      <c r="J10262">
        <v>210364000</v>
      </c>
      <c r="K10262" t="s">
        <v>1443</v>
      </c>
      <c r="L10262" t="s">
        <v>1341</v>
      </c>
    </row>
    <row r="10263" spans="8:12" x14ac:dyDescent="0.25">
      <c r="H10263" t="s">
        <v>10447</v>
      </c>
      <c r="I10263">
        <v>9392286</v>
      </c>
      <c r="J10263">
        <v>265565690</v>
      </c>
      <c r="K10263" t="s">
        <v>2749</v>
      </c>
      <c r="L10263" t="s">
        <v>10448</v>
      </c>
    </row>
    <row r="10264" spans="8:12" x14ac:dyDescent="0.25">
      <c r="H10264" t="s">
        <v>10449</v>
      </c>
      <c r="I10264">
        <v>7504213</v>
      </c>
      <c r="J10264">
        <v>265289000</v>
      </c>
      <c r="K10264" t="s">
        <v>2749</v>
      </c>
      <c r="L10264" t="s">
        <v>2510</v>
      </c>
    </row>
    <row r="10265" spans="8:12" x14ac:dyDescent="0.25">
      <c r="H10265" t="s">
        <v>10450</v>
      </c>
      <c r="I10265">
        <v>8133619</v>
      </c>
      <c r="J10265">
        <v>423031100</v>
      </c>
      <c r="K10265" t="s">
        <v>2980</v>
      </c>
      <c r="L10265" t="s">
        <v>1313</v>
      </c>
    </row>
    <row r="10266" spans="8:12" x14ac:dyDescent="0.25">
      <c r="H10266" t="s">
        <v>639</v>
      </c>
      <c r="I10266">
        <v>9250218</v>
      </c>
      <c r="J10266">
        <v>566786000</v>
      </c>
      <c r="L10266" t="s">
        <v>1341</v>
      </c>
    </row>
    <row r="10267" spans="8:12" x14ac:dyDescent="0.25">
      <c r="H10267" t="s">
        <v>10451</v>
      </c>
      <c r="I10267">
        <v>9135561</v>
      </c>
      <c r="J10267">
        <v>441687000</v>
      </c>
      <c r="K10267" t="s">
        <v>1352</v>
      </c>
      <c r="L10267" t="s">
        <v>1346</v>
      </c>
    </row>
    <row r="10268" spans="8:12" x14ac:dyDescent="0.25">
      <c r="H10268" t="s">
        <v>10452</v>
      </c>
      <c r="I10268">
        <v>9671931</v>
      </c>
      <c r="J10268">
        <v>538005814</v>
      </c>
      <c r="K10268" t="s">
        <v>1437</v>
      </c>
      <c r="L10268" t="s">
        <v>1308</v>
      </c>
    </row>
    <row r="10269" spans="8:12" x14ac:dyDescent="0.25">
      <c r="H10269" t="s">
        <v>10453</v>
      </c>
      <c r="I10269">
        <v>9621584</v>
      </c>
      <c r="J10269">
        <v>373728000</v>
      </c>
      <c r="L10269" t="s">
        <v>1346</v>
      </c>
    </row>
    <row r="10270" spans="8:12" x14ac:dyDescent="0.25">
      <c r="H10270" t="s">
        <v>10454</v>
      </c>
      <c r="I10270">
        <v>9314624</v>
      </c>
      <c r="J10270">
        <v>311002500</v>
      </c>
      <c r="K10270" t="s">
        <v>1609</v>
      </c>
      <c r="L10270" t="s">
        <v>1341</v>
      </c>
    </row>
    <row r="10271" spans="8:12" x14ac:dyDescent="0.25">
      <c r="H10271" t="s">
        <v>10455</v>
      </c>
      <c r="I10271">
        <v>9439383</v>
      </c>
      <c r="J10271">
        <v>247287800</v>
      </c>
      <c r="K10271" t="s">
        <v>1398</v>
      </c>
      <c r="L10271" t="s">
        <v>1362</v>
      </c>
    </row>
    <row r="10272" spans="8:12" x14ac:dyDescent="0.25">
      <c r="H10272" t="s">
        <v>10456</v>
      </c>
      <c r="I10272">
        <v>9114581</v>
      </c>
      <c r="J10272">
        <v>441681000</v>
      </c>
      <c r="K10272" t="s">
        <v>1352</v>
      </c>
      <c r="L10272" t="s">
        <v>1313</v>
      </c>
    </row>
    <row r="10273" spans="8:12" x14ac:dyDescent="0.25">
      <c r="H10273" t="s">
        <v>10457</v>
      </c>
      <c r="I10273">
        <v>9409302</v>
      </c>
      <c r="J10273">
        <v>370416000</v>
      </c>
      <c r="L10273" t="s">
        <v>1346</v>
      </c>
    </row>
    <row r="10274" spans="8:12" x14ac:dyDescent="0.25">
      <c r="H10274" t="s">
        <v>10458</v>
      </c>
      <c r="I10274">
        <v>7389833</v>
      </c>
      <c r="J10274">
        <v>271000136</v>
      </c>
      <c r="K10274" t="s">
        <v>1373</v>
      </c>
      <c r="L10274" t="s">
        <v>1341</v>
      </c>
    </row>
    <row r="10275" spans="8:12" x14ac:dyDescent="0.25">
      <c r="H10275" t="s">
        <v>10459</v>
      </c>
      <c r="I10275">
        <v>8888654</v>
      </c>
      <c r="J10275">
        <v>671554000</v>
      </c>
      <c r="K10275" t="s">
        <v>1311</v>
      </c>
      <c r="L10275" t="s">
        <v>1308</v>
      </c>
    </row>
    <row r="10276" spans="8:12" x14ac:dyDescent="0.25">
      <c r="H10276" t="s">
        <v>10460</v>
      </c>
      <c r="I10276">
        <v>9656888</v>
      </c>
      <c r="J10276">
        <v>356117000</v>
      </c>
      <c r="K10276" t="s">
        <v>1332</v>
      </c>
      <c r="L10276" t="s">
        <v>1313</v>
      </c>
    </row>
    <row r="10277" spans="8:12" x14ac:dyDescent="0.25">
      <c r="H10277" t="s">
        <v>10461</v>
      </c>
      <c r="I10277">
        <v>9611955</v>
      </c>
      <c r="J10277">
        <v>355147000</v>
      </c>
      <c r="K10277" t="s">
        <v>1332</v>
      </c>
      <c r="L10277" t="s">
        <v>1313</v>
      </c>
    </row>
    <row r="10278" spans="8:12" x14ac:dyDescent="0.25">
      <c r="H10278" t="s">
        <v>10462</v>
      </c>
      <c r="I10278">
        <v>9534614</v>
      </c>
      <c r="J10278">
        <v>352255000</v>
      </c>
      <c r="K10278" t="s">
        <v>1332</v>
      </c>
      <c r="L10278" t="s">
        <v>1313</v>
      </c>
    </row>
    <row r="10279" spans="8:12" x14ac:dyDescent="0.25">
      <c r="H10279" t="s">
        <v>10463</v>
      </c>
      <c r="I10279">
        <v>8418851</v>
      </c>
      <c r="J10279">
        <v>419385000</v>
      </c>
      <c r="K10279" t="s">
        <v>1420</v>
      </c>
      <c r="L10279" t="s">
        <v>1329</v>
      </c>
    </row>
    <row r="10280" spans="8:12" x14ac:dyDescent="0.25">
      <c r="H10280" t="s">
        <v>10464</v>
      </c>
      <c r="I10280">
        <v>9673745</v>
      </c>
      <c r="J10280">
        <v>440101870</v>
      </c>
      <c r="K10280" t="s">
        <v>1352</v>
      </c>
      <c r="L10280" t="s">
        <v>1313</v>
      </c>
    </row>
    <row r="10281" spans="8:12" x14ac:dyDescent="0.25">
      <c r="H10281" t="s">
        <v>10465</v>
      </c>
      <c r="I10281">
        <v>9694799</v>
      </c>
      <c r="J10281">
        <v>257906000</v>
      </c>
      <c r="K10281" t="s">
        <v>1335</v>
      </c>
      <c r="L10281" t="s">
        <v>1329</v>
      </c>
    </row>
    <row r="10282" spans="8:12" x14ac:dyDescent="0.25">
      <c r="H10282" t="s">
        <v>10466</v>
      </c>
      <c r="I10282">
        <v>9752498</v>
      </c>
      <c r="J10282">
        <v>273381900</v>
      </c>
      <c r="K10282" t="s">
        <v>1297</v>
      </c>
      <c r="L10282" t="s">
        <v>1412</v>
      </c>
    </row>
    <row r="10283" spans="8:12" x14ac:dyDescent="0.25">
      <c r="H10283" t="s">
        <v>10467</v>
      </c>
      <c r="I10283">
        <v>9215701</v>
      </c>
      <c r="J10283">
        <v>35581900</v>
      </c>
      <c r="K10283" t="s">
        <v>1332</v>
      </c>
      <c r="L10283" t="s">
        <v>1329</v>
      </c>
    </row>
    <row r="10284" spans="8:12" x14ac:dyDescent="0.25">
      <c r="H10284" t="s">
        <v>10468</v>
      </c>
      <c r="I10284">
        <v>8983296</v>
      </c>
      <c r="J10284">
        <v>470591000</v>
      </c>
      <c r="K10284" t="s">
        <v>1403</v>
      </c>
      <c r="L10284" t="s">
        <v>1560</v>
      </c>
    </row>
    <row r="10285" spans="8:12" x14ac:dyDescent="0.25">
      <c r="H10285" t="s">
        <v>10469</v>
      </c>
      <c r="I10285">
        <v>9358369</v>
      </c>
      <c r="J10285">
        <v>477633700</v>
      </c>
      <c r="K10285" t="s">
        <v>1348</v>
      </c>
      <c r="L10285" t="s">
        <v>1341</v>
      </c>
    </row>
    <row r="10286" spans="8:12" x14ac:dyDescent="0.25">
      <c r="H10286" t="s">
        <v>10470</v>
      </c>
      <c r="I10286">
        <v>9460540</v>
      </c>
      <c r="J10286">
        <v>370451000</v>
      </c>
      <c r="L10286" t="s">
        <v>1326</v>
      </c>
    </row>
    <row r="10287" spans="8:12" x14ac:dyDescent="0.25">
      <c r="H10287" t="s">
        <v>10471</v>
      </c>
      <c r="I10287">
        <v>9576648</v>
      </c>
      <c r="J10287">
        <v>533057500</v>
      </c>
      <c r="K10287" t="s">
        <v>1563</v>
      </c>
      <c r="L10287" t="s">
        <v>1362</v>
      </c>
    </row>
    <row r="10288" spans="8:12" x14ac:dyDescent="0.25">
      <c r="H10288" t="s">
        <v>10472</v>
      </c>
      <c r="I10288">
        <v>9570319</v>
      </c>
      <c r="J10288">
        <v>533056600</v>
      </c>
      <c r="K10288" t="s">
        <v>1563</v>
      </c>
      <c r="L10288" t="s">
        <v>1362</v>
      </c>
    </row>
    <row r="10289" spans="8:12" x14ac:dyDescent="0.25">
      <c r="H10289" t="s">
        <v>10473</v>
      </c>
      <c r="I10289">
        <v>9515448</v>
      </c>
      <c r="J10289">
        <v>533865000</v>
      </c>
      <c r="K10289" t="s">
        <v>1563</v>
      </c>
      <c r="L10289" t="s">
        <v>1313</v>
      </c>
    </row>
    <row r="10290" spans="8:12" x14ac:dyDescent="0.25">
      <c r="H10290" t="s">
        <v>10474</v>
      </c>
      <c r="I10290">
        <v>9546045</v>
      </c>
      <c r="J10290">
        <v>248119000</v>
      </c>
      <c r="K10290" t="s">
        <v>1340</v>
      </c>
      <c r="L10290" t="s">
        <v>1295</v>
      </c>
    </row>
    <row r="10291" spans="8:12" x14ac:dyDescent="0.25">
      <c r="H10291" t="s">
        <v>10475</v>
      </c>
      <c r="I10291">
        <v>8861840</v>
      </c>
      <c r="J10291">
        <v>564832000</v>
      </c>
      <c r="K10291" t="s">
        <v>1441</v>
      </c>
      <c r="L10291" t="s">
        <v>1313</v>
      </c>
    </row>
    <row r="10292" spans="8:12" x14ac:dyDescent="0.25">
      <c r="H10292" t="s">
        <v>10476</v>
      </c>
      <c r="I10292">
        <v>9750969</v>
      </c>
      <c r="J10292">
        <v>572718210</v>
      </c>
      <c r="K10292" t="s">
        <v>1575</v>
      </c>
      <c r="L10292" t="s">
        <v>1313</v>
      </c>
    </row>
    <row r="10293" spans="8:12" x14ac:dyDescent="0.25">
      <c r="H10293" t="s">
        <v>10477</v>
      </c>
      <c r="I10293">
        <v>9614593</v>
      </c>
      <c r="J10293">
        <v>219019067</v>
      </c>
      <c r="K10293" t="s">
        <v>1456</v>
      </c>
      <c r="L10293" t="s">
        <v>1313</v>
      </c>
    </row>
    <row r="10294" spans="8:12" x14ac:dyDescent="0.25">
      <c r="H10294" t="s">
        <v>10478</v>
      </c>
      <c r="I10294">
        <v>9279393</v>
      </c>
      <c r="J10294">
        <v>356984000</v>
      </c>
      <c r="K10294" t="s">
        <v>1332</v>
      </c>
      <c r="L10294" t="s">
        <v>1308</v>
      </c>
    </row>
    <row r="10295" spans="8:12" x14ac:dyDescent="0.25">
      <c r="H10295" t="s">
        <v>10479</v>
      </c>
      <c r="I10295">
        <v>9284661</v>
      </c>
      <c r="J10295">
        <v>351182000</v>
      </c>
      <c r="K10295" t="s">
        <v>1332</v>
      </c>
      <c r="L10295" t="s">
        <v>1295</v>
      </c>
    </row>
    <row r="10296" spans="8:12" x14ac:dyDescent="0.25">
      <c r="H10296" t="s">
        <v>10480</v>
      </c>
      <c r="I10296">
        <v>9497505</v>
      </c>
      <c r="J10296">
        <v>636015239</v>
      </c>
      <c r="K10296" t="s">
        <v>1464</v>
      </c>
      <c r="L10296" t="s">
        <v>1308</v>
      </c>
    </row>
    <row r="10297" spans="8:12" x14ac:dyDescent="0.25">
      <c r="H10297" t="s">
        <v>10481</v>
      </c>
      <c r="I10297">
        <v>9397717</v>
      </c>
      <c r="J10297">
        <v>370434000</v>
      </c>
      <c r="L10297" t="s">
        <v>1308</v>
      </c>
    </row>
    <row r="10298" spans="8:12" x14ac:dyDescent="0.25">
      <c r="H10298" t="s">
        <v>10482</v>
      </c>
      <c r="I10298">
        <v>9012264</v>
      </c>
      <c r="J10298">
        <v>514618000</v>
      </c>
      <c r="K10298" t="s">
        <v>1406</v>
      </c>
      <c r="L10298" t="s">
        <v>1308</v>
      </c>
    </row>
    <row r="10299" spans="8:12" x14ac:dyDescent="0.25">
      <c r="H10299" t="s">
        <v>10483</v>
      </c>
      <c r="I10299">
        <v>8921303</v>
      </c>
      <c r="J10299">
        <v>515866000</v>
      </c>
      <c r="K10299" t="s">
        <v>1406</v>
      </c>
      <c r="L10299" t="s">
        <v>1847</v>
      </c>
    </row>
    <row r="10300" spans="8:12" x14ac:dyDescent="0.25">
      <c r="H10300" t="s">
        <v>10484</v>
      </c>
      <c r="I10300">
        <v>8758574</v>
      </c>
      <c r="J10300">
        <v>419105000</v>
      </c>
      <c r="K10300" t="s">
        <v>1420</v>
      </c>
      <c r="L10300" t="s">
        <v>1329</v>
      </c>
    </row>
    <row r="10301" spans="8:12" x14ac:dyDescent="0.25">
      <c r="H10301" t="s">
        <v>10485</v>
      </c>
      <c r="I10301">
        <v>8766301</v>
      </c>
      <c r="J10301">
        <v>419900570</v>
      </c>
      <c r="L10301" t="s">
        <v>1329</v>
      </c>
    </row>
    <row r="10302" spans="8:12" x14ac:dyDescent="0.25">
      <c r="H10302" t="s">
        <v>10486</v>
      </c>
      <c r="I10302">
        <v>8822040</v>
      </c>
      <c r="J10302">
        <v>304752000</v>
      </c>
      <c r="K10302" t="s">
        <v>1294</v>
      </c>
      <c r="L10302" t="s">
        <v>1295</v>
      </c>
    </row>
    <row r="10303" spans="8:12" x14ac:dyDescent="0.25">
      <c r="H10303" t="s">
        <v>10487</v>
      </c>
      <c r="I10303">
        <v>9073220</v>
      </c>
      <c r="J10303">
        <v>351300000</v>
      </c>
      <c r="K10303" t="s">
        <v>1332</v>
      </c>
      <c r="L10303" t="s">
        <v>1295</v>
      </c>
    </row>
    <row r="10304" spans="8:12" x14ac:dyDescent="0.25">
      <c r="H10304" t="s">
        <v>10488</v>
      </c>
      <c r="I10304">
        <v>9242338</v>
      </c>
      <c r="J10304">
        <v>314148000</v>
      </c>
      <c r="K10304" t="s">
        <v>1285</v>
      </c>
      <c r="L10304" t="s">
        <v>1326</v>
      </c>
    </row>
    <row r="10305" spans="8:12" x14ac:dyDescent="0.25">
      <c r="H10305" t="s">
        <v>10489</v>
      </c>
      <c r="I10305">
        <v>8844957</v>
      </c>
      <c r="J10305">
        <v>341425000</v>
      </c>
      <c r="K10305" t="s">
        <v>1316</v>
      </c>
      <c r="L10305" t="s">
        <v>1295</v>
      </c>
    </row>
    <row r="10306" spans="8:12" x14ac:dyDescent="0.25">
      <c r="H10306" t="s">
        <v>640</v>
      </c>
      <c r="I10306">
        <v>9473169</v>
      </c>
      <c r="J10306">
        <v>248146000</v>
      </c>
      <c r="K10306" t="s">
        <v>1340</v>
      </c>
      <c r="L10306" t="s">
        <v>1341</v>
      </c>
    </row>
    <row r="10307" spans="8:12" x14ac:dyDescent="0.25">
      <c r="H10307" t="s">
        <v>10490</v>
      </c>
      <c r="I10307">
        <v>9610597</v>
      </c>
      <c r="J10307">
        <v>247325700</v>
      </c>
      <c r="K10307" t="s">
        <v>1398</v>
      </c>
      <c r="L10307" t="s">
        <v>1326</v>
      </c>
    </row>
    <row r="10308" spans="8:12" x14ac:dyDescent="0.25">
      <c r="H10308" t="s">
        <v>10490</v>
      </c>
      <c r="I10308">
        <v>9338591</v>
      </c>
      <c r="J10308">
        <v>235054097</v>
      </c>
      <c r="K10308" t="s">
        <v>1558</v>
      </c>
      <c r="L10308" t="s">
        <v>2510</v>
      </c>
    </row>
    <row r="10309" spans="8:12" x14ac:dyDescent="0.25">
      <c r="H10309" t="s">
        <v>10491</v>
      </c>
      <c r="I10309">
        <v>9597783</v>
      </c>
      <c r="J10309">
        <v>311053200</v>
      </c>
      <c r="K10309" t="s">
        <v>1609</v>
      </c>
      <c r="L10309" t="s">
        <v>1341</v>
      </c>
    </row>
    <row r="10310" spans="8:12" x14ac:dyDescent="0.25">
      <c r="H10310" t="s">
        <v>641</v>
      </c>
      <c r="I10310">
        <v>9628908</v>
      </c>
      <c r="J10310">
        <v>477902900</v>
      </c>
      <c r="K10310" t="s">
        <v>1348</v>
      </c>
      <c r="L10310" t="s">
        <v>1341</v>
      </c>
    </row>
    <row r="10311" spans="8:12" x14ac:dyDescent="0.25">
      <c r="H10311" t="s">
        <v>10492</v>
      </c>
      <c r="I10311">
        <v>8717972</v>
      </c>
      <c r="J10311">
        <v>457838000</v>
      </c>
      <c r="K10311" t="s">
        <v>1409</v>
      </c>
      <c r="L10311" t="s">
        <v>1308</v>
      </c>
    </row>
    <row r="10312" spans="8:12" x14ac:dyDescent="0.25">
      <c r="H10312" t="s">
        <v>10492</v>
      </c>
      <c r="I10312">
        <v>8717972</v>
      </c>
      <c r="J10312">
        <v>457837000</v>
      </c>
      <c r="K10312" t="s">
        <v>1409</v>
      </c>
      <c r="L10312" t="s">
        <v>1308</v>
      </c>
    </row>
    <row r="10313" spans="8:12" x14ac:dyDescent="0.25">
      <c r="H10313" t="s">
        <v>10493</v>
      </c>
      <c r="I10313">
        <v>9659854</v>
      </c>
      <c r="J10313">
        <v>636016078</v>
      </c>
      <c r="K10313" t="s">
        <v>1464</v>
      </c>
      <c r="L10313" t="s">
        <v>1308</v>
      </c>
    </row>
    <row r="10314" spans="8:12" x14ac:dyDescent="0.25">
      <c r="H10314" t="s">
        <v>10494</v>
      </c>
      <c r="I10314">
        <v>9670016</v>
      </c>
      <c r="J10314">
        <v>372915000</v>
      </c>
      <c r="L10314" t="s">
        <v>1329</v>
      </c>
    </row>
    <row r="10315" spans="8:12" x14ac:dyDescent="0.25">
      <c r="H10315" t="s">
        <v>10495</v>
      </c>
      <c r="I10315">
        <v>9337860</v>
      </c>
      <c r="J10315">
        <v>440824000</v>
      </c>
      <c r="K10315" t="s">
        <v>1352</v>
      </c>
      <c r="L10315" t="s">
        <v>1326</v>
      </c>
    </row>
    <row r="10316" spans="8:12" x14ac:dyDescent="0.25">
      <c r="H10316" t="s">
        <v>10496</v>
      </c>
      <c r="I10316">
        <v>9536997</v>
      </c>
      <c r="J10316">
        <v>538006697</v>
      </c>
      <c r="K10316" t="s">
        <v>1437</v>
      </c>
      <c r="L10316" t="s">
        <v>1295</v>
      </c>
    </row>
    <row r="10317" spans="8:12" x14ac:dyDescent="0.25">
      <c r="H10317" t="s">
        <v>10497</v>
      </c>
      <c r="I10317">
        <v>7391202</v>
      </c>
      <c r="J10317">
        <v>563523000</v>
      </c>
      <c r="K10317" t="s">
        <v>1441</v>
      </c>
      <c r="L10317" t="s">
        <v>1313</v>
      </c>
    </row>
    <row r="10318" spans="8:12" x14ac:dyDescent="0.25">
      <c r="H10318" t="s">
        <v>10498</v>
      </c>
      <c r="I10318">
        <v>9698317</v>
      </c>
      <c r="J10318">
        <v>235102466</v>
      </c>
      <c r="K10318" t="s">
        <v>1558</v>
      </c>
      <c r="L10318" t="s">
        <v>1308</v>
      </c>
    </row>
    <row r="10319" spans="8:12" x14ac:dyDescent="0.25">
      <c r="H10319" t="s">
        <v>10499</v>
      </c>
      <c r="I10319">
        <v>9311517</v>
      </c>
      <c r="J10319">
        <v>240311000</v>
      </c>
      <c r="K10319" t="s">
        <v>1679</v>
      </c>
      <c r="L10319" t="s">
        <v>1341</v>
      </c>
    </row>
    <row r="10320" spans="8:12" x14ac:dyDescent="0.25">
      <c r="H10320" t="s">
        <v>642</v>
      </c>
      <c r="I10320">
        <v>9633408</v>
      </c>
      <c r="J10320">
        <v>229284000</v>
      </c>
      <c r="L10320" t="s">
        <v>1308</v>
      </c>
    </row>
    <row r="10321" spans="8:12" x14ac:dyDescent="0.25">
      <c r="H10321" t="s">
        <v>10500</v>
      </c>
      <c r="I10321">
        <v>8301838</v>
      </c>
      <c r="J10321">
        <v>214180702</v>
      </c>
      <c r="K10321" t="s">
        <v>1302</v>
      </c>
      <c r="L10321" t="s">
        <v>1295</v>
      </c>
    </row>
    <row r="10322" spans="8:12" x14ac:dyDescent="0.25">
      <c r="H10322" t="s">
        <v>10501</v>
      </c>
      <c r="I10322">
        <v>9397781</v>
      </c>
      <c r="J10322">
        <v>370863000</v>
      </c>
      <c r="L10322" t="s">
        <v>1326</v>
      </c>
    </row>
    <row r="10323" spans="8:12" x14ac:dyDescent="0.25">
      <c r="H10323" t="s">
        <v>10502</v>
      </c>
      <c r="I10323">
        <v>9087128</v>
      </c>
      <c r="J10323">
        <v>563546000</v>
      </c>
      <c r="K10323" t="s">
        <v>1441</v>
      </c>
      <c r="L10323" t="s">
        <v>1362</v>
      </c>
    </row>
    <row r="10324" spans="8:12" x14ac:dyDescent="0.25">
      <c r="H10324" t="s">
        <v>10503</v>
      </c>
      <c r="I10324">
        <v>8812708</v>
      </c>
      <c r="J10324">
        <v>212843000</v>
      </c>
      <c r="K10324" t="s">
        <v>1443</v>
      </c>
      <c r="L10324" t="s">
        <v>1341</v>
      </c>
    </row>
    <row r="10325" spans="8:12" x14ac:dyDescent="0.25">
      <c r="H10325" t="s">
        <v>10504</v>
      </c>
      <c r="I10325">
        <v>9175860</v>
      </c>
      <c r="J10325">
        <v>370800000</v>
      </c>
      <c r="L10325" t="s">
        <v>1308</v>
      </c>
    </row>
    <row r="10326" spans="8:12" x14ac:dyDescent="0.25">
      <c r="H10326" t="s">
        <v>10505</v>
      </c>
      <c r="I10326">
        <v>9691486</v>
      </c>
      <c r="J10326">
        <v>371605000</v>
      </c>
      <c r="L10326" t="s">
        <v>1308</v>
      </c>
    </row>
    <row r="10327" spans="8:12" x14ac:dyDescent="0.25">
      <c r="H10327" t="s">
        <v>10506</v>
      </c>
      <c r="I10327">
        <v>9221607</v>
      </c>
      <c r="J10327">
        <v>209159000</v>
      </c>
      <c r="K10327" t="s">
        <v>1443</v>
      </c>
      <c r="L10327" t="s">
        <v>1341</v>
      </c>
    </row>
    <row r="10328" spans="8:12" x14ac:dyDescent="0.25">
      <c r="H10328" t="s">
        <v>10507</v>
      </c>
      <c r="I10328">
        <v>9257060</v>
      </c>
      <c r="J10328">
        <v>256955000</v>
      </c>
      <c r="K10328" t="s">
        <v>1340</v>
      </c>
      <c r="L10328" t="s">
        <v>1341</v>
      </c>
    </row>
    <row r="10329" spans="8:12" x14ac:dyDescent="0.25">
      <c r="H10329" t="s">
        <v>10508</v>
      </c>
      <c r="I10329">
        <v>9675573</v>
      </c>
      <c r="J10329">
        <v>353100000</v>
      </c>
      <c r="K10329" t="s">
        <v>1332</v>
      </c>
      <c r="L10329" t="s">
        <v>1308</v>
      </c>
    </row>
    <row r="10330" spans="8:12" x14ac:dyDescent="0.25">
      <c r="H10330" t="s">
        <v>10509</v>
      </c>
      <c r="I10330">
        <v>9118161</v>
      </c>
      <c r="J10330">
        <v>234552000</v>
      </c>
      <c r="K10330" t="s">
        <v>1558</v>
      </c>
      <c r="L10330" t="s">
        <v>1362</v>
      </c>
    </row>
    <row r="10331" spans="8:12" x14ac:dyDescent="0.25">
      <c r="H10331" t="s">
        <v>10510</v>
      </c>
      <c r="I10331">
        <v>9312858</v>
      </c>
      <c r="J10331">
        <v>311072000</v>
      </c>
      <c r="K10331" t="s">
        <v>1609</v>
      </c>
      <c r="L10331" t="s">
        <v>1362</v>
      </c>
    </row>
    <row r="10332" spans="8:12" x14ac:dyDescent="0.25">
      <c r="H10332" t="s">
        <v>10511</v>
      </c>
      <c r="I10332">
        <v>9524920</v>
      </c>
      <c r="J10332">
        <v>525008070</v>
      </c>
      <c r="K10332" t="s">
        <v>1307</v>
      </c>
      <c r="L10332" t="s">
        <v>1586</v>
      </c>
    </row>
    <row r="10333" spans="8:12" x14ac:dyDescent="0.25">
      <c r="H10333" t="s">
        <v>10512</v>
      </c>
      <c r="I10333">
        <v>9617363</v>
      </c>
      <c r="J10333">
        <v>624019000</v>
      </c>
      <c r="K10333" t="s">
        <v>1479</v>
      </c>
      <c r="L10333" t="s">
        <v>1308</v>
      </c>
    </row>
    <row r="10334" spans="8:12" x14ac:dyDescent="0.25">
      <c r="H10334" t="s">
        <v>10513</v>
      </c>
      <c r="I10334">
        <v>9641091</v>
      </c>
      <c r="J10334">
        <v>525008080</v>
      </c>
      <c r="K10334" t="s">
        <v>1307</v>
      </c>
      <c r="L10334" t="s">
        <v>1313</v>
      </c>
    </row>
    <row r="10335" spans="8:12" x14ac:dyDescent="0.25">
      <c r="H10335" t="s">
        <v>10514</v>
      </c>
      <c r="I10335">
        <v>9005493</v>
      </c>
      <c r="J10335">
        <v>304271000</v>
      </c>
      <c r="K10335" t="s">
        <v>1294</v>
      </c>
      <c r="L10335" t="s">
        <v>1346</v>
      </c>
    </row>
    <row r="10336" spans="8:12" x14ac:dyDescent="0.25">
      <c r="H10336" t="s">
        <v>10515</v>
      </c>
      <c r="I10336">
        <v>9533581</v>
      </c>
      <c r="J10336">
        <v>577012000</v>
      </c>
      <c r="L10336" t="s">
        <v>1329</v>
      </c>
    </row>
    <row r="10337" spans="8:12" x14ac:dyDescent="0.25">
      <c r="H10337" t="s">
        <v>10516</v>
      </c>
      <c r="I10337">
        <v>9677313</v>
      </c>
      <c r="J10337">
        <v>525008093</v>
      </c>
      <c r="K10337" t="s">
        <v>1307</v>
      </c>
      <c r="L10337" t="s">
        <v>1586</v>
      </c>
    </row>
    <row r="10338" spans="8:12" x14ac:dyDescent="0.25">
      <c r="H10338" t="s">
        <v>10517</v>
      </c>
      <c r="I10338">
        <v>9012379</v>
      </c>
      <c r="J10338">
        <v>413375360</v>
      </c>
      <c r="L10338" t="s">
        <v>1308</v>
      </c>
    </row>
    <row r="10339" spans="8:12" x14ac:dyDescent="0.25">
      <c r="H10339" t="s">
        <v>10518</v>
      </c>
      <c r="I10339">
        <v>9644029</v>
      </c>
      <c r="J10339">
        <v>431003294</v>
      </c>
      <c r="K10339" t="s">
        <v>1368</v>
      </c>
      <c r="L10339" t="s">
        <v>1308</v>
      </c>
    </row>
    <row r="10340" spans="8:12" x14ac:dyDescent="0.25">
      <c r="H10340" t="s">
        <v>10519</v>
      </c>
      <c r="I10340">
        <v>9298129</v>
      </c>
      <c r="J10340">
        <v>256387000</v>
      </c>
      <c r="K10340" t="s">
        <v>1340</v>
      </c>
      <c r="L10340" t="s">
        <v>1295</v>
      </c>
    </row>
    <row r="10341" spans="8:12" x14ac:dyDescent="0.25">
      <c r="H10341" t="s">
        <v>10519</v>
      </c>
      <c r="I10341">
        <v>9298129</v>
      </c>
      <c r="J10341">
        <v>247097600</v>
      </c>
      <c r="K10341" t="s">
        <v>1398</v>
      </c>
      <c r="L10341" t="s">
        <v>1295</v>
      </c>
    </row>
    <row r="10342" spans="8:12" x14ac:dyDescent="0.25">
      <c r="H10342" t="s">
        <v>10520</v>
      </c>
      <c r="I10342">
        <v>9323560</v>
      </c>
      <c r="J10342">
        <v>636013645</v>
      </c>
      <c r="K10342" t="s">
        <v>1464</v>
      </c>
      <c r="L10342" t="s">
        <v>1326</v>
      </c>
    </row>
    <row r="10343" spans="8:12" x14ac:dyDescent="0.25">
      <c r="H10343" t="s">
        <v>10521</v>
      </c>
      <c r="I10343">
        <v>8413485</v>
      </c>
      <c r="J10343">
        <v>413233000</v>
      </c>
      <c r="K10343" t="s">
        <v>1328</v>
      </c>
      <c r="L10343" t="s">
        <v>1341</v>
      </c>
    </row>
    <row r="10344" spans="8:12" x14ac:dyDescent="0.25">
      <c r="H10344" t="s">
        <v>10522</v>
      </c>
      <c r="I10344">
        <v>9123635</v>
      </c>
      <c r="J10344">
        <v>355804000</v>
      </c>
      <c r="K10344" t="s">
        <v>1332</v>
      </c>
      <c r="L10344" t="s">
        <v>1341</v>
      </c>
    </row>
    <row r="10345" spans="8:12" x14ac:dyDescent="0.25">
      <c r="H10345" t="s">
        <v>10523</v>
      </c>
      <c r="I10345">
        <v>9556791</v>
      </c>
      <c r="J10345">
        <v>413930000</v>
      </c>
      <c r="K10345" t="s">
        <v>1328</v>
      </c>
      <c r="L10345" t="s">
        <v>1308</v>
      </c>
    </row>
    <row r="10346" spans="8:12" x14ac:dyDescent="0.25">
      <c r="H10346" t="s">
        <v>10524</v>
      </c>
      <c r="I10346">
        <v>8669644</v>
      </c>
      <c r="J10346">
        <v>514285000</v>
      </c>
      <c r="K10346" t="s">
        <v>1406</v>
      </c>
      <c r="L10346" t="s">
        <v>1308</v>
      </c>
    </row>
    <row r="10347" spans="8:12" x14ac:dyDescent="0.25">
      <c r="H10347" t="s">
        <v>10525</v>
      </c>
      <c r="I10347">
        <v>9448891</v>
      </c>
      <c r="J10347">
        <v>636092649</v>
      </c>
      <c r="K10347" t="s">
        <v>1464</v>
      </c>
      <c r="L10347" t="s">
        <v>1326</v>
      </c>
    </row>
    <row r="10348" spans="8:12" x14ac:dyDescent="0.25">
      <c r="H10348" t="s">
        <v>10526</v>
      </c>
      <c r="I10348">
        <v>9496692</v>
      </c>
      <c r="J10348">
        <v>248374000</v>
      </c>
      <c r="K10348" t="s">
        <v>1340</v>
      </c>
      <c r="L10348" t="s">
        <v>1326</v>
      </c>
    </row>
    <row r="10349" spans="8:12" x14ac:dyDescent="0.25">
      <c r="H10349" t="s">
        <v>10527</v>
      </c>
      <c r="I10349">
        <v>8812710</v>
      </c>
      <c r="J10349">
        <v>412301720</v>
      </c>
      <c r="K10349" t="s">
        <v>1328</v>
      </c>
      <c r="L10349" t="s">
        <v>1341</v>
      </c>
    </row>
    <row r="10350" spans="8:12" x14ac:dyDescent="0.25">
      <c r="H10350" t="s">
        <v>10528</v>
      </c>
      <c r="I10350">
        <v>9305219</v>
      </c>
      <c r="J10350">
        <v>422043200</v>
      </c>
      <c r="K10350" t="s">
        <v>1664</v>
      </c>
      <c r="L10350" t="s">
        <v>1341</v>
      </c>
    </row>
    <row r="10351" spans="8:12" x14ac:dyDescent="0.25">
      <c r="H10351" t="s">
        <v>10529</v>
      </c>
      <c r="I10351">
        <v>9441300</v>
      </c>
      <c r="J10351">
        <v>538003902</v>
      </c>
      <c r="K10351" t="s">
        <v>1437</v>
      </c>
      <c r="L10351" t="s">
        <v>1341</v>
      </c>
    </row>
    <row r="10352" spans="8:12" x14ac:dyDescent="0.25">
      <c r="H10352" t="s">
        <v>10530</v>
      </c>
      <c r="I10352">
        <v>9554066</v>
      </c>
      <c r="J10352">
        <v>636016926</v>
      </c>
      <c r="K10352" t="s">
        <v>1464</v>
      </c>
      <c r="L10352" t="s">
        <v>1341</v>
      </c>
    </row>
    <row r="10353" spans="8:12" x14ac:dyDescent="0.25">
      <c r="H10353" t="s">
        <v>10530</v>
      </c>
      <c r="I10353">
        <v>9554066</v>
      </c>
      <c r="J10353">
        <v>248242000</v>
      </c>
      <c r="K10353" t="s">
        <v>1340</v>
      </c>
      <c r="L10353" t="s">
        <v>1341</v>
      </c>
    </row>
    <row r="10354" spans="8:12" x14ac:dyDescent="0.25">
      <c r="H10354" t="s">
        <v>10531</v>
      </c>
      <c r="I10354">
        <v>9328675</v>
      </c>
      <c r="J10354">
        <v>636016480</v>
      </c>
      <c r="K10354" t="s">
        <v>1464</v>
      </c>
      <c r="L10354" t="s">
        <v>1341</v>
      </c>
    </row>
    <row r="10355" spans="8:12" x14ac:dyDescent="0.25">
      <c r="H10355" t="s">
        <v>10532</v>
      </c>
      <c r="I10355">
        <v>9047049</v>
      </c>
      <c r="J10355">
        <v>215241000</v>
      </c>
      <c r="K10355" t="s">
        <v>1340</v>
      </c>
      <c r="L10355" t="s">
        <v>1341</v>
      </c>
    </row>
    <row r="10356" spans="8:12" x14ac:dyDescent="0.25">
      <c r="H10356" t="s">
        <v>10533</v>
      </c>
      <c r="I10356">
        <v>9447744</v>
      </c>
      <c r="J10356">
        <v>311036600</v>
      </c>
      <c r="K10356" t="s">
        <v>1609</v>
      </c>
      <c r="L10356" t="s">
        <v>1326</v>
      </c>
    </row>
    <row r="10357" spans="8:12" x14ac:dyDescent="0.25">
      <c r="H10357" t="s">
        <v>10534</v>
      </c>
      <c r="I10357">
        <v>9447756</v>
      </c>
      <c r="J10357">
        <v>311036700</v>
      </c>
      <c r="K10357" t="s">
        <v>1609</v>
      </c>
      <c r="L10357" t="s">
        <v>1326</v>
      </c>
    </row>
    <row r="10358" spans="8:12" x14ac:dyDescent="0.25">
      <c r="H10358" t="s">
        <v>10535</v>
      </c>
      <c r="I10358">
        <v>9447770</v>
      </c>
      <c r="J10358">
        <v>311000079</v>
      </c>
      <c r="K10358" t="s">
        <v>1609</v>
      </c>
      <c r="L10358" t="s">
        <v>1326</v>
      </c>
    </row>
    <row r="10359" spans="8:12" x14ac:dyDescent="0.25">
      <c r="H10359" t="s">
        <v>10536</v>
      </c>
      <c r="I10359">
        <v>9511234</v>
      </c>
      <c r="J10359">
        <v>477595700</v>
      </c>
      <c r="K10359" t="s">
        <v>1348</v>
      </c>
      <c r="L10359" t="s">
        <v>1412</v>
      </c>
    </row>
    <row r="10360" spans="8:12" x14ac:dyDescent="0.25">
      <c r="H10360" t="s">
        <v>10537</v>
      </c>
      <c r="I10360">
        <v>9571210</v>
      </c>
      <c r="J10360">
        <v>477685800</v>
      </c>
      <c r="K10360" t="s">
        <v>1348</v>
      </c>
      <c r="L10360" t="s">
        <v>1326</v>
      </c>
    </row>
    <row r="10361" spans="8:12" x14ac:dyDescent="0.25">
      <c r="H10361" t="s">
        <v>10538</v>
      </c>
      <c r="I10361">
        <v>9637650</v>
      </c>
      <c r="J10361">
        <v>477413400</v>
      </c>
      <c r="K10361" t="s">
        <v>1348</v>
      </c>
      <c r="L10361" t="s">
        <v>1313</v>
      </c>
    </row>
    <row r="10362" spans="8:12" x14ac:dyDescent="0.25">
      <c r="H10362" t="s">
        <v>10539</v>
      </c>
      <c r="I10362">
        <v>9594810</v>
      </c>
      <c r="J10362">
        <v>477276900</v>
      </c>
      <c r="K10362" t="s">
        <v>1348</v>
      </c>
      <c r="L10362" t="s">
        <v>1326</v>
      </c>
    </row>
    <row r="10363" spans="8:12" x14ac:dyDescent="0.25">
      <c r="H10363" t="s">
        <v>10540</v>
      </c>
      <c r="I10363">
        <v>8818740</v>
      </c>
      <c r="J10363">
        <v>412105000</v>
      </c>
      <c r="K10363" t="s">
        <v>1328</v>
      </c>
      <c r="L10363" t="s">
        <v>1308</v>
      </c>
    </row>
    <row r="10364" spans="8:12" x14ac:dyDescent="0.25">
      <c r="H10364" t="s">
        <v>10541</v>
      </c>
      <c r="I10364">
        <v>9144512</v>
      </c>
      <c r="J10364">
        <v>477611000</v>
      </c>
      <c r="K10364" t="s">
        <v>1348</v>
      </c>
      <c r="L10364" t="s">
        <v>1341</v>
      </c>
    </row>
    <row r="10365" spans="8:12" x14ac:dyDescent="0.25">
      <c r="H10365" t="s">
        <v>10542</v>
      </c>
      <c r="I10365">
        <v>9526849</v>
      </c>
      <c r="J10365">
        <v>667003053</v>
      </c>
      <c r="K10365" t="s">
        <v>2089</v>
      </c>
      <c r="L10365" t="s">
        <v>1308</v>
      </c>
    </row>
    <row r="10366" spans="8:12" x14ac:dyDescent="0.25">
      <c r="H10366" t="s">
        <v>10543</v>
      </c>
      <c r="I10366">
        <v>9330551</v>
      </c>
      <c r="J10366">
        <v>529175000</v>
      </c>
      <c r="K10366" t="s">
        <v>2074</v>
      </c>
      <c r="L10366" t="s">
        <v>1308</v>
      </c>
    </row>
    <row r="10367" spans="8:12" x14ac:dyDescent="0.25">
      <c r="H10367" t="s">
        <v>10544</v>
      </c>
      <c r="I10367">
        <v>8678748</v>
      </c>
      <c r="J10367">
        <v>372122000</v>
      </c>
      <c r="L10367" t="s">
        <v>1313</v>
      </c>
    </row>
    <row r="10368" spans="8:12" x14ac:dyDescent="0.25">
      <c r="H10368" t="s">
        <v>10545</v>
      </c>
      <c r="I10368">
        <v>8681458</v>
      </c>
      <c r="J10368">
        <v>374141000</v>
      </c>
      <c r="L10368" t="s">
        <v>1313</v>
      </c>
    </row>
    <row r="10369" spans="8:12" x14ac:dyDescent="0.25">
      <c r="H10369" t="s">
        <v>10546</v>
      </c>
      <c r="I10369">
        <v>9055967</v>
      </c>
      <c r="J10369">
        <v>412306000</v>
      </c>
      <c r="K10369" t="s">
        <v>1328</v>
      </c>
      <c r="L10369" t="s">
        <v>1341</v>
      </c>
    </row>
    <row r="10370" spans="8:12" x14ac:dyDescent="0.25">
      <c r="H10370" t="s">
        <v>10547</v>
      </c>
      <c r="I10370">
        <v>8655992</v>
      </c>
      <c r="J10370">
        <v>667003352</v>
      </c>
      <c r="K10370" t="s">
        <v>2089</v>
      </c>
      <c r="L10370" t="s">
        <v>1295</v>
      </c>
    </row>
    <row r="10371" spans="8:12" x14ac:dyDescent="0.25">
      <c r="H10371" t="s">
        <v>10548</v>
      </c>
      <c r="I10371">
        <v>7832000</v>
      </c>
      <c r="J10371">
        <v>367032380</v>
      </c>
      <c r="K10371" t="s">
        <v>1431</v>
      </c>
      <c r="L10371" t="s">
        <v>1329</v>
      </c>
    </row>
    <row r="10372" spans="8:12" x14ac:dyDescent="0.25">
      <c r="H10372" t="s">
        <v>10549</v>
      </c>
      <c r="I10372">
        <v>8702238</v>
      </c>
      <c r="J10372">
        <v>423025100</v>
      </c>
      <c r="K10372" t="s">
        <v>2980</v>
      </c>
      <c r="L10372" t="s">
        <v>1295</v>
      </c>
    </row>
    <row r="10373" spans="8:12" x14ac:dyDescent="0.25">
      <c r="H10373" t="s">
        <v>10550</v>
      </c>
      <c r="I10373">
        <v>9747560</v>
      </c>
      <c r="J10373">
        <v>225461000</v>
      </c>
      <c r="K10373" t="s">
        <v>1830</v>
      </c>
      <c r="L10373" t="s">
        <v>1329</v>
      </c>
    </row>
    <row r="10374" spans="8:12" x14ac:dyDescent="0.25">
      <c r="H10374" t="s">
        <v>10551</v>
      </c>
      <c r="I10374">
        <v>9675559</v>
      </c>
      <c r="J10374">
        <v>538005411</v>
      </c>
      <c r="K10374" t="s">
        <v>1437</v>
      </c>
      <c r="L10374" t="s">
        <v>1341</v>
      </c>
    </row>
    <row r="10375" spans="8:12" x14ac:dyDescent="0.25">
      <c r="H10375" t="s">
        <v>10552</v>
      </c>
      <c r="I10375">
        <v>9358383</v>
      </c>
      <c r="J10375">
        <v>477633500</v>
      </c>
      <c r="K10375" t="s">
        <v>1348</v>
      </c>
      <c r="L10375" t="s">
        <v>1341</v>
      </c>
    </row>
    <row r="10376" spans="8:12" x14ac:dyDescent="0.25">
      <c r="H10376" t="s">
        <v>10553</v>
      </c>
      <c r="I10376">
        <v>9712682</v>
      </c>
      <c r="J10376">
        <v>538006060</v>
      </c>
      <c r="K10376" t="s">
        <v>1437</v>
      </c>
      <c r="L10376" t="s">
        <v>1308</v>
      </c>
    </row>
    <row r="10377" spans="8:12" x14ac:dyDescent="0.25">
      <c r="H10377" t="s">
        <v>10554</v>
      </c>
      <c r="I10377">
        <v>8806278</v>
      </c>
      <c r="J10377">
        <v>214182108</v>
      </c>
      <c r="K10377" t="s">
        <v>1302</v>
      </c>
      <c r="L10377" t="s">
        <v>1313</v>
      </c>
    </row>
    <row r="10378" spans="8:12" x14ac:dyDescent="0.25">
      <c r="H10378" t="s">
        <v>10555</v>
      </c>
      <c r="I10378">
        <v>8307703</v>
      </c>
      <c r="J10378">
        <v>659253000</v>
      </c>
      <c r="K10378" t="s">
        <v>7779</v>
      </c>
      <c r="L10378" t="s">
        <v>1329</v>
      </c>
    </row>
    <row r="10379" spans="8:12" x14ac:dyDescent="0.25">
      <c r="H10379" t="s">
        <v>10556</v>
      </c>
      <c r="I10379">
        <v>9564970</v>
      </c>
      <c r="J10379">
        <v>248843000</v>
      </c>
      <c r="K10379" t="s">
        <v>1340</v>
      </c>
      <c r="L10379" t="s">
        <v>1295</v>
      </c>
    </row>
    <row r="10380" spans="8:12" x14ac:dyDescent="0.25">
      <c r="H10380" t="s">
        <v>10557</v>
      </c>
      <c r="I10380">
        <v>9616955</v>
      </c>
      <c r="J10380">
        <v>273358450</v>
      </c>
      <c r="K10380" t="s">
        <v>1297</v>
      </c>
      <c r="L10380" t="s">
        <v>1313</v>
      </c>
    </row>
    <row r="10381" spans="8:12" x14ac:dyDescent="0.25">
      <c r="H10381" t="s">
        <v>10558</v>
      </c>
      <c r="I10381">
        <v>7702516</v>
      </c>
      <c r="J10381">
        <v>371963000</v>
      </c>
      <c r="L10381" t="s">
        <v>1341</v>
      </c>
    </row>
    <row r="10382" spans="8:12" x14ac:dyDescent="0.25">
      <c r="H10382" t="s">
        <v>10559</v>
      </c>
      <c r="I10382">
        <v>9609639</v>
      </c>
      <c r="J10382">
        <v>538005163</v>
      </c>
      <c r="K10382" t="s">
        <v>1437</v>
      </c>
      <c r="L10382" t="s">
        <v>1326</v>
      </c>
    </row>
    <row r="10383" spans="8:12" x14ac:dyDescent="0.25">
      <c r="H10383" t="s">
        <v>10560</v>
      </c>
      <c r="I10383">
        <v>9640695</v>
      </c>
      <c r="J10383">
        <v>525003162</v>
      </c>
      <c r="K10383" t="s">
        <v>1307</v>
      </c>
      <c r="L10383" t="s">
        <v>1308</v>
      </c>
    </row>
    <row r="10384" spans="8:12" x14ac:dyDescent="0.25">
      <c r="H10384" t="s">
        <v>10561</v>
      </c>
      <c r="I10384">
        <v>9386251</v>
      </c>
      <c r="J10384">
        <v>355346000</v>
      </c>
      <c r="K10384" t="s">
        <v>1332</v>
      </c>
      <c r="L10384" t="s">
        <v>1341</v>
      </c>
    </row>
    <row r="10385" spans="8:12" x14ac:dyDescent="0.25">
      <c r="H10385" t="s">
        <v>10562</v>
      </c>
      <c r="I10385">
        <v>9545209</v>
      </c>
      <c r="J10385">
        <v>636015415</v>
      </c>
      <c r="K10385" t="s">
        <v>1464</v>
      </c>
      <c r="L10385" t="s">
        <v>1346</v>
      </c>
    </row>
    <row r="10386" spans="8:12" x14ac:dyDescent="0.25">
      <c r="H10386" t="s">
        <v>10563</v>
      </c>
      <c r="I10386">
        <v>9005065</v>
      </c>
      <c r="J10386">
        <v>447002000</v>
      </c>
      <c r="K10386" t="s">
        <v>1927</v>
      </c>
      <c r="L10386" t="s">
        <v>1346</v>
      </c>
    </row>
    <row r="10387" spans="8:12" x14ac:dyDescent="0.25">
      <c r="H10387" t="s">
        <v>10564</v>
      </c>
      <c r="I10387">
        <v>9329710</v>
      </c>
      <c r="J10387">
        <v>447161000</v>
      </c>
      <c r="K10387" t="s">
        <v>1927</v>
      </c>
      <c r="L10387" t="s">
        <v>1346</v>
      </c>
    </row>
    <row r="10388" spans="8:12" x14ac:dyDescent="0.25">
      <c r="H10388" t="s">
        <v>10565</v>
      </c>
      <c r="I10388">
        <v>9005053</v>
      </c>
      <c r="J10388">
        <v>447001000</v>
      </c>
      <c r="K10388" t="s">
        <v>1927</v>
      </c>
      <c r="L10388" t="s">
        <v>1346</v>
      </c>
    </row>
    <row r="10389" spans="8:12" x14ac:dyDescent="0.25">
      <c r="H10389" t="s">
        <v>10566</v>
      </c>
      <c r="I10389">
        <v>9329722</v>
      </c>
      <c r="J10389">
        <v>447087000</v>
      </c>
      <c r="K10389" t="s">
        <v>1927</v>
      </c>
      <c r="L10389" t="s">
        <v>1395</v>
      </c>
    </row>
    <row r="10390" spans="8:12" x14ac:dyDescent="0.25">
      <c r="H10390" t="s">
        <v>10567</v>
      </c>
      <c r="I10390">
        <v>9355290</v>
      </c>
      <c r="J10390">
        <v>636016008</v>
      </c>
      <c r="K10390" t="s">
        <v>1464</v>
      </c>
      <c r="L10390" t="s">
        <v>1313</v>
      </c>
    </row>
    <row r="10391" spans="8:12" x14ac:dyDescent="0.25">
      <c r="H10391" t="s">
        <v>10568</v>
      </c>
      <c r="I10391">
        <v>9385685</v>
      </c>
      <c r="J10391">
        <v>370355000</v>
      </c>
      <c r="L10391" t="s">
        <v>1346</v>
      </c>
    </row>
    <row r="10392" spans="8:12" x14ac:dyDescent="0.25">
      <c r="H10392" t="s">
        <v>10569</v>
      </c>
      <c r="I10392">
        <v>9672480</v>
      </c>
      <c r="J10392">
        <v>525008081</v>
      </c>
      <c r="K10392" t="s">
        <v>1307</v>
      </c>
      <c r="L10392" t="s">
        <v>2037</v>
      </c>
    </row>
    <row r="10393" spans="8:12" x14ac:dyDescent="0.25">
      <c r="H10393" t="s">
        <v>10570</v>
      </c>
      <c r="I10393">
        <v>9008483</v>
      </c>
      <c r="J10393">
        <v>215867000</v>
      </c>
      <c r="K10393" t="s">
        <v>1340</v>
      </c>
      <c r="L10393" t="s">
        <v>1346</v>
      </c>
    </row>
    <row r="10394" spans="8:12" x14ac:dyDescent="0.25">
      <c r="H10394" t="s">
        <v>10571</v>
      </c>
      <c r="I10394">
        <v>9392858</v>
      </c>
      <c r="J10394">
        <v>525015961</v>
      </c>
      <c r="K10394" t="s">
        <v>1307</v>
      </c>
      <c r="L10394" t="s">
        <v>1346</v>
      </c>
    </row>
    <row r="10395" spans="8:12" x14ac:dyDescent="0.25">
      <c r="H10395" t="s">
        <v>10572</v>
      </c>
      <c r="I10395">
        <v>8906810</v>
      </c>
      <c r="J10395">
        <v>636009386</v>
      </c>
      <c r="K10395" t="s">
        <v>1464</v>
      </c>
      <c r="L10395" t="s">
        <v>1346</v>
      </c>
    </row>
    <row r="10396" spans="8:12" x14ac:dyDescent="0.25">
      <c r="H10396" t="s">
        <v>10573</v>
      </c>
      <c r="I10396">
        <v>9629421</v>
      </c>
      <c r="J10396">
        <v>525008075</v>
      </c>
      <c r="K10396" t="s">
        <v>1307</v>
      </c>
      <c r="L10396" t="s">
        <v>1346</v>
      </c>
    </row>
    <row r="10397" spans="8:12" x14ac:dyDescent="0.25">
      <c r="H10397" t="s">
        <v>10574</v>
      </c>
      <c r="I10397">
        <v>9125994</v>
      </c>
      <c r="J10397">
        <v>525018326</v>
      </c>
      <c r="K10397" t="s">
        <v>1307</v>
      </c>
      <c r="L10397" t="s">
        <v>1346</v>
      </c>
    </row>
    <row r="10398" spans="8:12" x14ac:dyDescent="0.25">
      <c r="H10398" t="s">
        <v>10575</v>
      </c>
      <c r="I10398">
        <v>8915316</v>
      </c>
      <c r="J10398">
        <v>525003344</v>
      </c>
      <c r="K10398" t="s">
        <v>1307</v>
      </c>
      <c r="L10398" t="s">
        <v>1313</v>
      </c>
    </row>
    <row r="10399" spans="8:12" x14ac:dyDescent="0.25">
      <c r="H10399" t="s">
        <v>10576</v>
      </c>
      <c r="I10399">
        <v>9629433</v>
      </c>
      <c r="J10399">
        <v>525008076</v>
      </c>
      <c r="K10399" t="s">
        <v>1307</v>
      </c>
      <c r="L10399" t="s">
        <v>1346</v>
      </c>
    </row>
    <row r="10400" spans="8:12" x14ac:dyDescent="0.25">
      <c r="H10400" t="s">
        <v>10577</v>
      </c>
      <c r="I10400">
        <v>9514303</v>
      </c>
      <c r="J10400">
        <v>563951000</v>
      </c>
      <c r="K10400" t="s">
        <v>1441</v>
      </c>
      <c r="L10400" t="s">
        <v>1412</v>
      </c>
    </row>
    <row r="10401" spans="8:12" x14ac:dyDescent="0.25">
      <c r="H10401" t="s">
        <v>10578</v>
      </c>
      <c r="I10401">
        <v>9526992</v>
      </c>
      <c r="J10401">
        <v>566045000</v>
      </c>
      <c r="L10401" t="s">
        <v>1346</v>
      </c>
    </row>
    <row r="10402" spans="8:12" x14ac:dyDescent="0.25">
      <c r="H10402" t="s">
        <v>10578</v>
      </c>
      <c r="I10402">
        <v>9526992</v>
      </c>
      <c r="J10402">
        <v>538006590</v>
      </c>
      <c r="K10402" t="s">
        <v>1437</v>
      </c>
      <c r="L10402" t="s">
        <v>1346</v>
      </c>
    </row>
    <row r="10403" spans="8:12" x14ac:dyDescent="0.25">
      <c r="H10403" t="s">
        <v>10579</v>
      </c>
      <c r="I10403">
        <v>7420089</v>
      </c>
      <c r="J10403">
        <v>371368000</v>
      </c>
      <c r="L10403" t="s">
        <v>1346</v>
      </c>
    </row>
    <row r="10404" spans="8:12" x14ac:dyDescent="0.25">
      <c r="H10404" t="s">
        <v>10580</v>
      </c>
      <c r="I10404">
        <v>9454010</v>
      </c>
      <c r="J10404">
        <v>477686900</v>
      </c>
      <c r="K10404" t="s">
        <v>1348</v>
      </c>
      <c r="L10404" t="s">
        <v>1346</v>
      </c>
    </row>
    <row r="10405" spans="8:12" x14ac:dyDescent="0.25">
      <c r="H10405" t="s">
        <v>10581</v>
      </c>
      <c r="I10405">
        <v>9317286</v>
      </c>
      <c r="J10405">
        <v>440144280</v>
      </c>
      <c r="K10405" t="s">
        <v>1352</v>
      </c>
      <c r="L10405" t="s">
        <v>1313</v>
      </c>
    </row>
    <row r="10406" spans="8:12" x14ac:dyDescent="0.25">
      <c r="H10406" t="s">
        <v>10582</v>
      </c>
      <c r="I10406">
        <v>9255701</v>
      </c>
      <c r="J10406">
        <v>636011617</v>
      </c>
      <c r="K10406" t="s">
        <v>1464</v>
      </c>
      <c r="L10406" t="s">
        <v>1346</v>
      </c>
    </row>
    <row r="10407" spans="8:12" x14ac:dyDescent="0.25">
      <c r="H10407" t="s">
        <v>10583</v>
      </c>
      <c r="I10407">
        <v>8818843</v>
      </c>
      <c r="J10407">
        <v>373366000</v>
      </c>
      <c r="L10407" t="s">
        <v>1346</v>
      </c>
    </row>
    <row r="10408" spans="8:12" x14ac:dyDescent="0.25">
      <c r="H10408" t="s">
        <v>10584</v>
      </c>
      <c r="I10408">
        <v>9250505</v>
      </c>
      <c r="J10408">
        <v>215954000</v>
      </c>
      <c r="K10408" t="s">
        <v>1340</v>
      </c>
      <c r="L10408" t="s">
        <v>1346</v>
      </c>
    </row>
    <row r="10409" spans="8:12" x14ac:dyDescent="0.25">
      <c r="H10409" t="s">
        <v>10585</v>
      </c>
      <c r="I10409">
        <v>9507740</v>
      </c>
      <c r="J10409">
        <v>636015106</v>
      </c>
      <c r="K10409" t="s">
        <v>1464</v>
      </c>
      <c r="L10409" t="s">
        <v>1346</v>
      </c>
    </row>
    <row r="10410" spans="8:12" x14ac:dyDescent="0.25">
      <c r="H10410" t="s">
        <v>10586</v>
      </c>
      <c r="I10410">
        <v>9116228</v>
      </c>
      <c r="J10410">
        <v>417222395</v>
      </c>
      <c r="K10410" t="s">
        <v>1429</v>
      </c>
      <c r="L10410" t="s">
        <v>1346</v>
      </c>
    </row>
    <row r="10411" spans="8:12" x14ac:dyDescent="0.25">
      <c r="H10411" t="s">
        <v>10587</v>
      </c>
      <c r="I10411">
        <v>9451991</v>
      </c>
      <c r="J10411">
        <v>538004119</v>
      </c>
      <c r="K10411" t="s">
        <v>1437</v>
      </c>
      <c r="L10411" t="s">
        <v>1346</v>
      </c>
    </row>
    <row r="10412" spans="8:12" x14ac:dyDescent="0.25">
      <c r="H10412" t="s">
        <v>10588</v>
      </c>
      <c r="I10412">
        <v>9139696</v>
      </c>
      <c r="J10412">
        <v>441136000</v>
      </c>
      <c r="K10412" t="s">
        <v>1352</v>
      </c>
      <c r="L10412" t="s">
        <v>1346</v>
      </c>
    </row>
    <row r="10413" spans="8:12" x14ac:dyDescent="0.25">
      <c r="H10413" t="s">
        <v>10589</v>
      </c>
      <c r="I10413">
        <v>9172636</v>
      </c>
      <c r="J10413">
        <v>357893000</v>
      </c>
      <c r="K10413" t="s">
        <v>1332</v>
      </c>
      <c r="L10413" t="s">
        <v>1346</v>
      </c>
    </row>
    <row r="10414" spans="8:12" x14ac:dyDescent="0.25">
      <c r="H10414" t="s">
        <v>10590</v>
      </c>
      <c r="I10414">
        <v>7373353</v>
      </c>
      <c r="J10414">
        <v>563978000</v>
      </c>
      <c r="K10414" t="s">
        <v>1441</v>
      </c>
      <c r="L10414" t="s">
        <v>1346</v>
      </c>
    </row>
    <row r="10415" spans="8:12" x14ac:dyDescent="0.25">
      <c r="H10415" t="s">
        <v>10591</v>
      </c>
      <c r="I10415">
        <v>9240419</v>
      </c>
      <c r="J10415">
        <v>357774000</v>
      </c>
      <c r="K10415" t="s">
        <v>1332</v>
      </c>
      <c r="L10415" t="s">
        <v>1346</v>
      </c>
    </row>
    <row r="10416" spans="8:12" x14ac:dyDescent="0.25">
      <c r="H10416" t="s">
        <v>10592</v>
      </c>
      <c r="I10416">
        <v>8910720</v>
      </c>
      <c r="J10416">
        <v>354671000</v>
      </c>
      <c r="K10416" t="s">
        <v>1332</v>
      </c>
      <c r="L10416" t="s">
        <v>1346</v>
      </c>
    </row>
    <row r="10417" spans="8:12" x14ac:dyDescent="0.25">
      <c r="H10417" t="s">
        <v>10592</v>
      </c>
      <c r="I10417">
        <v>8913215</v>
      </c>
      <c r="J10417">
        <v>215648000</v>
      </c>
      <c r="K10417" t="s">
        <v>1340</v>
      </c>
      <c r="L10417" t="s">
        <v>1346</v>
      </c>
    </row>
    <row r="10418" spans="8:12" x14ac:dyDescent="0.25">
      <c r="H10418" t="s">
        <v>10593</v>
      </c>
      <c r="I10418">
        <v>9359557</v>
      </c>
      <c r="J10418">
        <v>538003218</v>
      </c>
      <c r="K10418" t="s">
        <v>1437</v>
      </c>
      <c r="L10418" t="s">
        <v>1346</v>
      </c>
    </row>
    <row r="10419" spans="8:12" x14ac:dyDescent="0.25">
      <c r="H10419" t="s">
        <v>10594</v>
      </c>
      <c r="I10419">
        <v>9194969</v>
      </c>
      <c r="J10419">
        <v>636011255</v>
      </c>
      <c r="K10419" t="s">
        <v>1464</v>
      </c>
      <c r="L10419" t="s">
        <v>1346</v>
      </c>
    </row>
    <row r="10420" spans="8:12" x14ac:dyDescent="0.25">
      <c r="H10420" t="s">
        <v>10595</v>
      </c>
      <c r="I10420">
        <v>9148609</v>
      </c>
      <c r="J10420">
        <v>538004209</v>
      </c>
      <c r="K10420" t="s">
        <v>1437</v>
      </c>
      <c r="L10420" t="s">
        <v>1346</v>
      </c>
    </row>
    <row r="10421" spans="8:12" x14ac:dyDescent="0.25">
      <c r="H10421" t="s">
        <v>10596</v>
      </c>
      <c r="I10421">
        <v>9371153</v>
      </c>
      <c r="J10421">
        <v>355779000</v>
      </c>
      <c r="K10421" t="s">
        <v>1332</v>
      </c>
      <c r="L10421" t="s">
        <v>1346</v>
      </c>
    </row>
    <row r="10422" spans="8:12" x14ac:dyDescent="0.25">
      <c r="H10422" t="s">
        <v>10597</v>
      </c>
      <c r="I10422">
        <v>9507738</v>
      </c>
      <c r="J10422">
        <v>636015104</v>
      </c>
      <c r="K10422" t="s">
        <v>1464</v>
      </c>
      <c r="L10422" t="s">
        <v>1395</v>
      </c>
    </row>
    <row r="10423" spans="8:12" x14ac:dyDescent="0.25">
      <c r="H10423" t="s">
        <v>10598</v>
      </c>
      <c r="I10423">
        <v>9342401</v>
      </c>
      <c r="J10423">
        <v>477767400</v>
      </c>
      <c r="K10423" t="s">
        <v>1348</v>
      </c>
      <c r="L10423" t="s">
        <v>1346</v>
      </c>
    </row>
    <row r="10424" spans="8:12" x14ac:dyDescent="0.25">
      <c r="H10424" t="s">
        <v>10599</v>
      </c>
      <c r="I10424">
        <v>9109316</v>
      </c>
      <c r="J10424">
        <v>538004021</v>
      </c>
      <c r="K10424" t="s">
        <v>1437</v>
      </c>
      <c r="L10424" t="s">
        <v>1313</v>
      </c>
    </row>
    <row r="10425" spans="8:12" x14ac:dyDescent="0.25">
      <c r="H10425" t="s">
        <v>10600</v>
      </c>
      <c r="I10425">
        <v>9355305</v>
      </c>
      <c r="J10425">
        <v>311000127</v>
      </c>
      <c r="K10425" t="s">
        <v>1609</v>
      </c>
      <c r="L10425" t="s">
        <v>1346</v>
      </c>
    </row>
    <row r="10426" spans="8:12" x14ac:dyDescent="0.25">
      <c r="H10426" t="s">
        <v>10601</v>
      </c>
      <c r="I10426">
        <v>9507752</v>
      </c>
      <c r="J10426">
        <v>636015108</v>
      </c>
      <c r="K10426" t="s">
        <v>1464</v>
      </c>
      <c r="L10426" t="s">
        <v>1313</v>
      </c>
    </row>
    <row r="10427" spans="8:12" x14ac:dyDescent="0.25">
      <c r="H10427" t="s">
        <v>10602</v>
      </c>
      <c r="I10427">
        <v>9388429</v>
      </c>
      <c r="J10427">
        <v>538005206</v>
      </c>
      <c r="K10427" t="s">
        <v>1437</v>
      </c>
      <c r="L10427" t="s">
        <v>1346</v>
      </c>
    </row>
    <row r="10428" spans="8:12" x14ac:dyDescent="0.25">
      <c r="H10428" t="s">
        <v>10603</v>
      </c>
      <c r="I10428">
        <v>9189976</v>
      </c>
      <c r="J10428">
        <v>441858000</v>
      </c>
      <c r="K10428" t="s">
        <v>1352</v>
      </c>
      <c r="L10428" t="s">
        <v>1346</v>
      </c>
    </row>
    <row r="10429" spans="8:12" x14ac:dyDescent="0.25">
      <c r="H10429" t="s">
        <v>10604</v>
      </c>
      <c r="I10429">
        <v>9142318</v>
      </c>
      <c r="J10429">
        <v>538002952</v>
      </c>
      <c r="K10429" t="s">
        <v>1437</v>
      </c>
      <c r="L10429" t="s">
        <v>1346</v>
      </c>
    </row>
    <row r="10430" spans="8:12" x14ac:dyDescent="0.25">
      <c r="H10430" t="s">
        <v>10605</v>
      </c>
      <c r="I10430">
        <v>9354222</v>
      </c>
      <c r="J10430">
        <v>538003870</v>
      </c>
      <c r="K10430" t="s">
        <v>1437</v>
      </c>
      <c r="L10430" t="s">
        <v>1346</v>
      </c>
    </row>
    <row r="10431" spans="8:12" x14ac:dyDescent="0.25">
      <c r="H10431" t="s">
        <v>10606</v>
      </c>
      <c r="I10431">
        <v>9137595</v>
      </c>
      <c r="J10431">
        <v>441662000</v>
      </c>
      <c r="K10431" t="s">
        <v>1352</v>
      </c>
      <c r="L10431" t="s">
        <v>1346</v>
      </c>
    </row>
    <row r="10432" spans="8:12" x14ac:dyDescent="0.25">
      <c r="H10432" t="s">
        <v>10607</v>
      </c>
      <c r="I10432">
        <v>9321225</v>
      </c>
      <c r="J10432">
        <v>371660000</v>
      </c>
      <c r="L10432" t="s">
        <v>1346</v>
      </c>
    </row>
    <row r="10433" spans="8:12" x14ac:dyDescent="0.25">
      <c r="H10433" t="s">
        <v>10608</v>
      </c>
      <c r="I10433">
        <v>9161065</v>
      </c>
      <c r="J10433">
        <v>311601000</v>
      </c>
      <c r="K10433" t="s">
        <v>1609</v>
      </c>
      <c r="L10433" t="s">
        <v>1346</v>
      </c>
    </row>
    <row r="10434" spans="8:12" x14ac:dyDescent="0.25">
      <c r="H10434" t="s">
        <v>10609</v>
      </c>
      <c r="I10434">
        <v>9445954</v>
      </c>
      <c r="J10434">
        <v>538003910</v>
      </c>
      <c r="K10434" t="s">
        <v>1437</v>
      </c>
      <c r="L10434" t="s">
        <v>1346</v>
      </c>
    </row>
    <row r="10435" spans="8:12" x14ac:dyDescent="0.25">
      <c r="H10435" t="s">
        <v>10610</v>
      </c>
      <c r="I10435">
        <v>9423126</v>
      </c>
      <c r="J10435">
        <v>308652000</v>
      </c>
      <c r="K10435" t="s">
        <v>1609</v>
      </c>
      <c r="L10435" t="s">
        <v>1346</v>
      </c>
    </row>
    <row r="10436" spans="8:12" x14ac:dyDescent="0.25">
      <c r="H10436" t="s">
        <v>10611</v>
      </c>
      <c r="I10436">
        <v>9226607</v>
      </c>
      <c r="J10436">
        <v>441859000</v>
      </c>
      <c r="K10436" t="s">
        <v>1352</v>
      </c>
      <c r="L10436" t="s">
        <v>1346</v>
      </c>
    </row>
    <row r="10437" spans="8:12" x14ac:dyDescent="0.25">
      <c r="H10437" t="s">
        <v>10612</v>
      </c>
      <c r="I10437">
        <v>9522257</v>
      </c>
      <c r="J10437">
        <v>351727000</v>
      </c>
      <c r="K10437" t="s">
        <v>1332</v>
      </c>
      <c r="L10437" t="s">
        <v>1346</v>
      </c>
    </row>
    <row r="10438" spans="8:12" x14ac:dyDescent="0.25">
      <c r="H10438" t="s">
        <v>10613</v>
      </c>
      <c r="I10438">
        <v>9507764</v>
      </c>
      <c r="J10438">
        <v>636015107</v>
      </c>
      <c r="K10438" t="s">
        <v>1464</v>
      </c>
      <c r="L10438" t="s">
        <v>1313</v>
      </c>
    </row>
    <row r="10439" spans="8:12" x14ac:dyDescent="0.25">
      <c r="H10439" t="s">
        <v>10614</v>
      </c>
      <c r="I10439">
        <v>9008469</v>
      </c>
      <c r="J10439">
        <v>215866000</v>
      </c>
      <c r="K10439" t="s">
        <v>1340</v>
      </c>
      <c r="L10439" t="s">
        <v>1346</v>
      </c>
    </row>
    <row r="10440" spans="8:12" x14ac:dyDescent="0.25">
      <c r="H10440" t="s">
        <v>10615</v>
      </c>
      <c r="I10440">
        <v>9109304</v>
      </c>
      <c r="J10440">
        <v>538002925</v>
      </c>
      <c r="K10440" t="s">
        <v>1437</v>
      </c>
      <c r="L10440" t="s">
        <v>1313</v>
      </c>
    </row>
    <row r="10441" spans="8:12" x14ac:dyDescent="0.25">
      <c r="H10441" t="s">
        <v>10616</v>
      </c>
      <c r="I10441">
        <v>9447378</v>
      </c>
      <c r="J10441">
        <v>538005912</v>
      </c>
      <c r="K10441" t="s">
        <v>1437</v>
      </c>
      <c r="L10441" t="s">
        <v>1313</v>
      </c>
    </row>
    <row r="10442" spans="8:12" x14ac:dyDescent="0.25">
      <c r="H10442" t="s">
        <v>10617</v>
      </c>
      <c r="I10442">
        <v>9333137</v>
      </c>
      <c r="J10442">
        <v>355967000</v>
      </c>
      <c r="K10442" t="s">
        <v>1332</v>
      </c>
      <c r="L10442" t="s">
        <v>1346</v>
      </c>
    </row>
    <row r="10443" spans="8:12" x14ac:dyDescent="0.25">
      <c r="H10443" t="s">
        <v>10618</v>
      </c>
      <c r="I10443">
        <v>9522271</v>
      </c>
      <c r="J10443">
        <v>636015414</v>
      </c>
      <c r="K10443" t="s">
        <v>1464</v>
      </c>
      <c r="L10443" t="s">
        <v>1313</v>
      </c>
    </row>
    <row r="10444" spans="8:12" x14ac:dyDescent="0.25">
      <c r="H10444" t="s">
        <v>10619</v>
      </c>
      <c r="I10444">
        <v>8501543</v>
      </c>
      <c r="J10444">
        <v>636015844</v>
      </c>
      <c r="K10444" t="s">
        <v>1464</v>
      </c>
      <c r="L10444" t="s">
        <v>4746</v>
      </c>
    </row>
    <row r="10445" spans="8:12" x14ac:dyDescent="0.25">
      <c r="H10445" t="s">
        <v>10620</v>
      </c>
      <c r="I10445">
        <v>8912558</v>
      </c>
      <c r="J10445">
        <v>372382000</v>
      </c>
      <c r="L10445" t="s">
        <v>1346</v>
      </c>
    </row>
    <row r="10446" spans="8:12" x14ac:dyDescent="0.25">
      <c r="H10446" t="s">
        <v>10621</v>
      </c>
      <c r="I10446">
        <v>9000883</v>
      </c>
      <c r="J10446">
        <v>372752000</v>
      </c>
      <c r="L10446" t="s">
        <v>1346</v>
      </c>
    </row>
    <row r="10447" spans="8:12" x14ac:dyDescent="0.25">
      <c r="H10447" t="s">
        <v>10622</v>
      </c>
      <c r="I10447">
        <v>8818817</v>
      </c>
      <c r="J10447">
        <v>538002194</v>
      </c>
      <c r="K10447" t="s">
        <v>1437</v>
      </c>
      <c r="L10447" t="s">
        <v>1346</v>
      </c>
    </row>
    <row r="10448" spans="8:12" x14ac:dyDescent="0.25">
      <c r="H10448" t="s">
        <v>10623</v>
      </c>
      <c r="I10448">
        <v>9146235</v>
      </c>
      <c r="J10448">
        <v>525007017</v>
      </c>
      <c r="K10448" t="s">
        <v>1307</v>
      </c>
      <c r="L10448" t="s">
        <v>1395</v>
      </c>
    </row>
    <row r="10449" spans="8:12" x14ac:dyDescent="0.25">
      <c r="H10449" t="s">
        <v>10624</v>
      </c>
      <c r="I10449">
        <v>8910897</v>
      </c>
      <c r="J10449">
        <v>525007037</v>
      </c>
      <c r="K10449" t="s">
        <v>1307</v>
      </c>
      <c r="L10449" t="s">
        <v>1346</v>
      </c>
    </row>
    <row r="10450" spans="8:12" x14ac:dyDescent="0.25">
      <c r="H10450" t="s">
        <v>10625</v>
      </c>
      <c r="I10450">
        <v>9186948</v>
      </c>
      <c r="J10450">
        <v>229472000</v>
      </c>
      <c r="L10450" t="s">
        <v>1346</v>
      </c>
    </row>
    <row r="10451" spans="8:12" x14ac:dyDescent="0.25">
      <c r="H10451" t="s">
        <v>10626</v>
      </c>
      <c r="I10451">
        <v>9014420</v>
      </c>
      <c r="J10451">
        <v>373859000</v>
      </c>
      <c r="L10451" t="s">
        <v>1346</v>
      </c>
    </row>
    <row r="10452" spans="8:12" x14ac:dyDescent="0.25">
      <c r="H10452" t="s">
        <v>10627</v>
      </c>
      <c r="I10452">
        <v>9020132</v>
      </c>
      <c r="J10452">
        <v>229321000</v>
      </c>
      <c r="L10452" t="s">
        <v>1346</v>
      </c>
    </row>
    <row r="10453" spans="8:12" x14ac:dyDescent="0.25">
      <c r="H10453" t="s">
        <v>10628</v>
      </c>
      <c r="I10453">
        <v>9514298</v>
      </c>
      <c r="J10453">
        <v>563064000</v>
      </c>
      <c r="K10453" t="s">
        <v>1441</v>
      </c>
      <c r="L10453" t="s">
        <v>1313</v>
      </c>
    </row>
    <row r="10454" spans="8:12" x14ac:dyDescent="0.25">
      <c r="H10454" t="s">
        <v>10628</v>
      </c>
      <c r="I10454">
        <v>9514298</v>
      </c>
      <c r="J10454">
        <v>538006591</v>
      </c>
      <c r="K10454" t="s">
        <v>1437</v>
      </c>
      <c r="L10454" t="s">
        <v>1313</v>
      </c>
    </row>
    <row r="10455" spans="8:12" x14ac:dyDescent="0.25">
      <c r="H10455" t="s">
        <v>10629</v>
      </c>
      <c r="I10455">
        <v>8716215</v>
      </c>
      <c r="J10455">
        <v>371103000</v>
      </c>
      <c r="L10455" t="s">
        <v>1346</v>
      </c>
    </row>
    <row r="10456" spans="8:12" x14ac:dyDescent="0.25">
      <c r="H10456" t="s">
        <v>10629</v>
      </c>
      <c r="I10456">
        <v>9764799</v>
      </c>
      <c r="J10456">
        <v>370054424</v>
      </c>
      <c r="L10456" t="s">
        <v>1313</v>
      </c>
    </row>
    <row r="10457" spans="8:12" x14ac:dyDescent="0.25">
      <c r="H10457" t="s">
        <v>10630</v>
      </c>
      <c r="I10457">
        <v>9143154</v>
      </c>
      <c r="J10457">
        <v>525007033</v>
      </c>
      <c r="K10457" t="s">
        <v>1307</v>
      </c>
      <c r="L10457" t="s">
        <v>1346</v>
      </c>
    </row>
    <row r="10458" spans="8:12" x14ac:dyDescent="0.25">
      <c r="H10458" t="s">
        <v>10631</v>
      </c>
      <c r="I10458">
        <v>9447809</v>
      </c>
      <c r="J10458">
        <v>538004120</v>
      </c>
      <c r="K10458" t="s">
        <v>1437</v>
      </c>
      <c r="L10458" t="s">
        <v>1346</v>
      </c>
    </row>
    <row r="10459" spans="8:12" x14ac:dyDescent="0.25">
      <c r="H10459" t="s">
        <v>10632</v>
      </c>
      <c r="I10459">
        <v>9116230</v>
      </c>
      <c r="J10459">
        <v>538003787</v>
      </c>
      <c r="K10459" t="s">
        <v>1437</v>
      </c>
      <c r="L10459" t="s">
        <v>1346</v>
      </c>
    </row>
    <row r="10460" spans="8:12" x14ac:dyDescent="0.25">
      <c r="H10460" t="s">
        <v>10633</v>
      </c>
      <c r="I10460">
        <v>8403416</v>
      </c>
      <c r="J10460">
        <v>373001000</v>
      </c>
      <c r="L10460" t="s">
        <v>1346</v>
      </c>
    </row>
    <row r="10461" spans="8:12" x14ac:dyDescent="0.25">
      <c r="H10461" t="s">
        <v>10634</v>
      </c>
      <c r="I10461">
        <v>9119725</v>
      </c>
      <c r="J10461">
        <v>525019602</v>
      </c>
      <c r="K10461" t="s">
        <v>1307</v>
      </c>
      <c r="L10461" t="s">
        <v>1346</v>
      </c>
    </row>
    <row r="10462" spans="8:12" x14ac:dyDescent="0.25">
      <c r="H10462" t="s">
        <v>10635</v>
      </c>
      <c r="I10462">
        <v>9113379</v>
      </c>
      <c r="J10462">
        <v>357312000</v>
      </c>
      <c r="K10462" t="s">
        <v>1332</v>
      </c>
      <c r="L10462" t="s">
        <v>1346</v>
      </c>
    </row>
    <row r="10463" spans="8:12" x14ac:dyDescent="0.25">
      <c r="H10463" t="s">
        <v>10636</v>
      </c>
      <c r="I10463">
        <v>9151149</v>
      </c>
      <c r="J10463">
        <v>311796000</v>
      </c>
      <c r="K10463" t="s">
        <v>1609</v>
      </c>
      <c r="L10463" t="s">
        <v>1346</v>
      </c>
    </row>
    <row r="10464" spans="8:12" x14ac:dyDescent="0.25">
      <c r="H10464" t="s">
        <v>10637</v>
      </c>
      <c r="I10464">
        <v>9038763</v>
      </c>
      <c r="J10464">
        <v>538002364</v>
      </c>
      <c r="K10464" t="s">
        <v>1437</v>
      </c>
      <c r="L10464" t="s">
        <v>1346</v>
      </c>
    </row>
    <row r="10465" spans="8:12" x14ac:dyDescent="0.25">
      <c r="H10465" t="s">
        <v>10638</v>
      </c>
      <c r="I10465">
        <v>9507726</v>
      </c>
      <c r="J10465">
        <v>636015105</v>
      </c>
      <c r="K10465" t="s">
        <v>1464</v>
      </c>
      <c r="L10465" t="s">
        <v>1346</v>
      </c>
    </row>
    <row r="10466" spans="8:12" x14ac:dyDescent="0.25">
      <c r="H10466" t="s">
        <v>10639</v>
      </c>
      <c r="I10466">
        <v>9143128</v>
      </c>
      <c r="J10466">
        <v>525007034</v>
      </c>
      <c r="K10466" t="s">
        <v>1307</v>
      </c>
      <c r="L10466" t="s">
        <v>1346</v>
      </c>
    </row>
    <row r="10467" spans="8:12" x14ac:dyDescent="0.25">
      <c r="H10467" t="s">
        <v>10640</v>
      </c>
      <c r="I10467">
        <v>9140607</v>
      </c>
      <c r="J10467">
        <v>636016469</v>
      </c>
      <c r="K10467" t="s">
        <v>1464</v>
      </c>
      <c r="L10467" t="s">
        <v>1346</v>
      </c>
    </row>
    <row r="10468" spans="8:12" x14ac:dyDescent="0.25">
      <c r="H10468" t="s">
        <v>10641</v>
      </c>
      <c r="I10468">
        <v>9715921</v>
      </c>
      <c r="J10468">
        <v>440037000</v>
      </c>
      <c r="K10468" t="s">
        <v>1352</v>
      </c>
      <c r="L10468" t="s">
        <v>1313</v>
      </c>
    </row>
    <row r="10469" spans="8:12" x14ac:dyDescent="0.25">
      <c r="H10469" t="s">
        <v>10642</v>
      </c>
      <c r="I10469">
        <v>9545211</v>
      </c>
      <c r="J10469">
        <v>636016176</v>
      </c>
      <c r="K10469" t="s">
        <v>1464</v>
      </c>
      <c r="L10469" t="s">
        <v>1346</v>
      </c>
    </row>
    <row r="10470" spans="8:12" x14ac:dyDescent="0.25">
      <c r="H10470" t="s">
        <v>10643</v>
      </c>
      <c r="I10470">
        <v>9527001</v>
      </c>
      <c r="J10470">
        <v>353230000</v>
      </c>
      <c r="K10470" t="s">
        <v>1332</v>
      </c>
      <c r="L10470" t="s">
        <v>1346</v>
      </c>
    </row>
    <row r="10471" spans="8:12" x14ac:dyDescent="0.25">
      <c r="H10471" t="s">
        <v>10644</v>
      </c>
      <c r="I10471">
        <v>9247209</v>
      </c>
      <c r="J10471">
        <v>215481000</v>
      </c>
      <c r="K10471" t="s">
        <v>1340</v>
      </c>
      <c r="L10471" t="s">
        <v>1346</v>
      </c>
    </row>
    <row r="10472" spans="8:12" x14ac:dyDescent="0.25">
      <c r="H10472" t="s">
        <v>10645</v>
      </c>
      <c r="I10472">
        <v>9139945</v>
      </c>
      <c r="J10472">
        <v>538004210</v>
      </c>
      <c r="K10472" t="s">
        <v>1437</v>
      </c>
      <c r="L10472" t="s">
        <v>1346</v>
      </c>
    </row>
    <row r="10473" spans="8:12" x14ac:dyDescent="0.25">
      <c r="H10473" t="s">
        <v>10645</v>
      </c>
      <c r="I10473">
        <v>9139945</v>
      </c>
      <c r="J10473">
        <v>440071000</v>
      </c>
      <c r="K10473" t="s">
        <v>1352</v>
      </c>
      <c r="L10473" t="s">
        <v>1346</v>
      </c>
    </row>
    <row r="10474" spans="8:12" x14ac:dyDescent="0.25">
      <c r="H10474" t="s">
        <v>10646</v>
      </c>
      <c r="I10474">
        <v>9371189</v>
      </c>
      <c r="J10474">
        <v>565368000</v>
      </c>
      <c r="L10474" t="s">
        <v>1346</v>
      </c>
    </row>
    <row r="10475" spans="8:12" x14ac:dyDescent="0.25">
      <c r="H10475" t="s">
        <v>10646</v>
      </c>
      <c r="I10475">
        <v>9371189</v>
      </c>
      <c r="J10475">
        <v>538006588</v>
      </c>
      <c r="K10475" t="s">
        <v>1437</v>
      </c>
      <c r="L10475" t="s">
        <v>1346</v>
      </c>
    </row>
    <row r="10476" spans="8:12" x14ac:dyDescent="0.25">
      <c r="H10476" t="s">
        <v>10647</v>
      </c>
      <c r="I10476">
        <v>9128685</v>
      </c>
      <c r="J10476">
        <v>355775000</v>
      </c>
      <c r="K10476" t="s">
        <v>1332</v>
      </c>
      <c r="L10476" t="s">
        <v>1346</v>
      </c>
    </row>
    <row r="10477" spans="8:12" x14ac:dyDescent="0.25">
      <c r="H10477" t="s">
        <v>10648</v>
      </c>
      <c r="I10477">
        <v>8908246</v>
      </c>
      <c r="J10477">
        <v>525004081</v>
      </c>
      <c r="K10477" t="s">
        <v>1307</v>
      </c>
      <c r="L10477" t="s">
        <v>1346</v>
      </c>
    </row>
    <row r="10478" spans="8:12" x14ac:dyDescent="0.25">
      <c r="H10478" t="s">
        <v>10649</v>
      </c>
      <c r="I10478">
        <v>9135559</v>
      </c>
      <c r="J10478">
        <v>525004106</v>
      </c>
      <c r="K10478" t="s">
        <v>1307</v>
      </c>
      <c r="L10478" t="s">
        <v>1346</v>
      </c>
    </row>
    <row r="10479" spans="8:12" x14ac:dyDescent="0.25">
      <c r="H10479" t="s">
        <v>10650</v>
      </c>
      <c r="I10479">
        <v>8850918</v>
      </c>
      <c r="J10479">
        <v>533050900</v>
      </c>
      <c r="K10479" t="s">
        <v>1563</v>
      </c>
      <c r="L10479" t="s">
        <v>1346</v>
      </c>
    </row>
    <row r="10480" spans="8:12" x14ac:dyDescent="0.25">
      <c r="H10480" t="s">
        <v>10651</v>
      </c>
      <c r="I10480">
        <v>9522415</v>
      </c>
      <c r="J10480">
        <v>373129000</v>
      </c>
      <c r="L10480" t="s">
        <v>1346</v>
      </c>
    </row>
    <row r="10481" spans="8:12" x14ac:dyDescent="0.25">
      <c r="H10481" t="s">
        <v>10652</v>
      </c>
      <c r="I10481">
        <v>9232321</v>
      </c>
      <c r="J10481">
        <v>538003151</v>
      </c>
      <c r="K10481" t="s">
        <v>1437</v>
      </c>
      <c r="L10481" t="s">
        <v>1346</v>
      </c>
    </row>
    <row r="10482" spans="8:12" x14ac:dyDescent="0.25">
      <c r="H10482" t="s">
        <v>10653</v>
      </c>
      <c r="I10482">
        <v>9522269</v>
      </c>
      <c r="J10482">
        <v>636014675</v>
      </c>
      <c r="K10482" t="s">
        <v>1464</v>
      </c>
      <c r="L10482" t="s">
        <v>1313</v>
      </c>
    </row>
    <row r="10483" spans="8:12" x14ac:dyDescent="0.25">
      <c r="H10483" t="s">
        <v>10654</v>
      </c>
      <c r="I10483">
        <v>9263966</v>
      </c>
      <c r="J10483">
        <v>636016470</v>
      </c>
      <c r="K10483" t="s">
        <v>1464</v>
      </c>
      <c r="L10483" t="s">
        <v>2037</v>
      </c>
    </row>
    <row r="10484" spans="8:12" x14ac:dyDescent="0.25">
      <c r="H10484" t="s">
        <v>10655</v>
      </c>
      <c r="I10484">
        <v>9116228</v>
      </c>
      <c r="J10484">
        <v>538004213</v>
      </c>
      <c r="K10484" t="s">
        <v>1437</v>
      </c>
      <c r="L10484" t="s">
        <v>1346</v>
      </c>
    </row>
    <row r="10485" spans="8:12" x14ac:dyDescent="0.25">
      <c r="H10485" t="s">
        <v>10656</v>
      </c>
      <c r="I10485">
        <v>9645358</v>
      </c>
      <c r="J10485">
        <v>370219000</v>
      </c>
      <c r="L10485" t="s">
        <v>1346</v>
      </c>
    </row>
    <row r="10486" spans="8:12" x14ac:dyDescent="0.25">
      <c r="H10486" t="s">
        <v>10657</v>
      </c>
      <c r="I10486">
        <v>9088536</v>
      </c>
      <c r="J10486">
        <v>636010163</v>
      </c>
      <c r="K10486" t="s">
        <v>1464</v>
      </c>
      <c r="L10486" t="s">
        <v>1346</v>
      </c>
    </row>
    <row r="10487" spans="8:12" x14ac:dyDescent="0.25">
      <c r="H10487" t="s">
        <v>10658</v>
      </c>
      <c r="I10487">
        <v>9146572</v>
      </c>
      <c r="J10487">
        <v>574001930</v>
      </c>
      <c r="K10487" t="s">
        <v>1350</v>
      </c>
      <c r="L10487" t="s">
        <v>1313</v>
      </c>
    </row>
    <row r="10488" spans="8:12" x14ac:dyDescent="0.25">
      <c r="H10488" t="s">
        <v>10659</v>
      </c>
      <c r="I10488">
        <v>9413030</v>
      </c>
      <c r="J10488">
        <v>538003270</v>
      </c>
      <c r="K10488" t="s">
        <v>1437</v>
      </c>
      <c r="L10488" t="s">
        <v>1313</v>
      </c>
    </row>
    <row r="10489" spans="8:12" x14ac:dyDescent="0.25">
      <c r="H10489" t="s">
        <v>10660</v>
      </c>
      <c r="I10489">
        <v>9359569</v>
      </c>
      <c r="J10489">
        <v>538003359</v>
      </c>
      <c r="K10489" t="s">
        <v>1437</v>
      </c>
      <c r="L10489" t="s">
        <v>1346</v>
      </c>
    </row>
    <row r="10490" spans="8:12" x14ac:dyDescent="0.25">
      <c r="H10490" t="s">
        <v>10661</v>
      </c>
      <c r="I10490">
        <v>9128881</v>
      </c>
      <c r="J10490">
        <v>441940000</v>
      </c>
      <c r="K10490" t="s">
        <v>1352</v>
      </c>
      <c r="L10490" t="s">
        <v>1313</v>
      </c>
    </row>
    <row r="10491" spans="8:12" x14ac:dyDescent="0.25">
      <c r="H10491" t="s">
        <v>10662</v>
      </c>
      <c r="I10491">
        <v>9447794</v>
      </c>
      <c r="J10491">
        <v>538003911</v>
      </c>
      <c r="K10491" t="s">
        <v>1437</v>
      </c>
      <c r="L10491" t="s">
        <v>1346</v>
      </c>
    </row>
    <row r="10492" spans="8:12" x14ac:dyDescent="0.25">
      <c r="H10492" t="s">
        <v>10663</v>
      </c>
      <c r="I10492">
        <v>9249697</v>
      </c>
      <c r="J10492">
        <v>538006757</v>
      </c>
      <c r="K10492" t="s">
        <v>1437</v>
      </c>
      <c r="L10492" t="s">
        <v>1346</v>
      </c>
    </row>
    <row r="10493" spans="8:12" x14ac:dyDescent="0.25">
      <c r="H10493" t="s">
        <v>10664</v>
      </c>
      <c r="I10493">
        <v>7411569</v>
      </c>
      <c r="J10493">
        <v>355778000</v>
      </c>
      <c r="K10493" t="s">
        <v>1332</v>
      </c>
      <c r="L10493" t="s">
        <v>1346</v>
      </c>
    </row>
    <row r="10494" spans="8:12" x14ac:dyDescent="0.25">
      <c r="H10494" t="s">
        <v>10665</v>
      </c>
      <c r="I10494">
        <v>9670004</v>
      </c>
      <c r="J10494">
        <v>354546000</v>
      </c>
      <c r="K10494" t="s">
        <v>1332</v>
      </c>
      <c r="L10494" t="s">
        <v>1313</v>
      </c>
    </row>
    <row r="10495" spans="8:12" x14ac:dyDescent="0.25">
      <c r="H10495" t="s">
        <v>10666</v>
      </c>
      <c r="I10495">
        <v>9148609</v>
      </c>
      <c r="J10495">
        <v>417222406</v>
      </c>
      <c r="K10495" t="s">
        <v>1429</v>
      </c>
      <c r="L10495" t="s">
        <v>1346</v>
      </c>
    </row>
    <row r="10496" spans="8:12" x14ac:dyDescent="0.25">
      <c r="H10496" t="s">
        <v>10667</v>
      </c>
      <c r="I10496">
        <v>7422221</v>
      </c>
      <c r="J10496">
        <v>353220000</v>
      </c>
      <c r="K10496" t="s">
        <v>1332</v>
      </c>
      <c r="L10496" t="s">
        <v>1346</v>
      </c>
    </row>
    <row r="10497" spans="8:12" x14ac:dyDescent="0.25">
      <c r="H10497" t="s">
        <v>10668</v>
      </c>
      <c r="I10497">
        <v>9371177</v>
      </c>
      <c r="J10497">
        <v>565268000</v>
      </c>
      <c r="L10497" t="s">
        <v>1346</v>
      </c>
    </row>
    <row r="10498" spans="8:12" x14ac:dyDescent="0.25">
      <c r="H10498" t="s">
        <v>10668</v>
      </c>
      <c r="I10498">
        <v>9371177</v>
      </c>
      <c r="J10498">
        <v>538006589</v>
      </c>
      <c r="K10498" t="s">
        <v>1437</v>
      </c>
      <c r="L10498" t="s">
        <v>1346</v>
      </c>
    </row>
    <row r="10499" spans="8:12" x14ac:dyDescent="0.25">
      <c r="H10499" t="s">
        <v>10669</v>
      </c>
      <c r="I10499">
        <v>9693549</v>
      </c>
      <c r="J10499">
        <v>373215000</v>
      </c>
      <c r="L10499" t="s">
        <v>1412</v>
      </c>
    </row>
    <row r="10500" spans="8:12" x14ac:dyDescent="0.25">
      <c r="H10500" t="s">
        <v>10670</v>
      </c>
      <c r="I10500">
        <v>9225342</v>
      </c>
      <c r="J10500">
        <v>636011454</v>
      </c>
      <c r="K10500" t="s">
        <v>1464</v>
      </c>
      <c r="L10500" t="s">
        <v>1346</v>
      </c>
    </row>
    <row r="10501" spans="8:12" x14ac:dyDescent="0.25">
      <c r="H10501" t="s">
        <v>10670</v>
      </c>
      <c r="I10501">
        <v>9710385</v>
      </c>
      <c r="J10501">
        <v>477713700</v>
      </c>
      <c r="K10501" t="s">
        <v>1348</v>
      </c>
      <c r="L10501" t="s">
        <v>1395</v>
      </c>
    </row>
    <row r="10502" spans="8:12" x14ac:dyDescent="0.25">
      <c r="H10502" t="s">
        <v>10671</v>
      </c>
      <c r="I10502">
        <v>9134971</v>
      </c>
      <c r="J10502">
        <v>538002515</v>
      </c>
      <c r="K10502" t="s">
        <v>1437</v>
      </c>
      <c r="L10502" t="s">
        <v>1346</v>
      </c>
    </row>
    <row r="10503" spans="8:12" x14ac:dyDescent="0.25">
      <c r="H10503" t="s">
        <v>10672</v>
      </c>
      <c r="I10503">
        <v>9115303</v>
      </c>
      <c r="J10503">
        <v>441665000</v>
      </c>
      <c r="K10503" t="s">
        <v>1352</v>
      </c>
      <c r="L10503" t="s">
        <v>1346</v>
      </c>
    </row>
    <row r="10504" spans="8:12" x14ac:dyDescent="0.25">
      <c r="H10504" t="s">
        <v>10673</v>
      </c>
      <c r="I10504">
        <v>9590670</v>
      </c>
      <c r="J10504">
        <v>525008072</v>
      </c>
      <c r="K10504" t="s">
        <v>1307</v>
      </c>
      <c r="L10504" t="s">
        <v>1395</v>
      </c>
    </row>
    <row r="10505" spans="8:12" x14ac:dyDescent="0.25">
      <c r="H10505" t="s">
        <v>10674</v>
      </c>
      <c r="I10505">
        <v>9590668</v>
      </c>
      <c r="J10505">
        <v>525008071</v>
      </c>
      <c r="K10505" t="s">
        <v>1307</v>
      </c>
      <c r="L10505" t="s">
        <v>1395</v>
      </c>
    </row>
    <row r="10506" spans="8:12" x14ac:dyDescent="0.25">
      <c r="H10506" t="s">
        <v>10675</v>
      </c>
      <c r="I10506">
        <v>9072757</v>
      </c>
      <c r="J10506">
        <v>412467710</v>
      </c>
      <c r="K10506" t="s">
        <v>1328</v>
      </c>
      <c r="L10506" t="s">
        <v>1346</v>
      </c>
    </row>
    <row r="10507" spans="8:12" x14ac:dyDescent="0.25">
      <c r="H10507" t="s">
        <v>10676</v>
      </c>
      <c r="I10507">
        <v>8324634</v>
      </c>
      <c r="J10507">
        <v>636015845</v>
      </c>
      <c r="K10507" t="s">
        <v>1464</v>
      </c>
      <c r="L10507" t="s">
        <v>1346</v>
      </c>
    </row>
    <row r="10508" spans="8:12" x14ac:dyDescent="0.25">
      <c r="H10508" t="s">
        <v>10677</v>
      </c>
      <c r="I10508">
        <v>9402586</v>
      </c>
      <c r="J10508">
        <v>636091971</v>
      </c>
      <c r="K10508" t="s">
        <v>1464</v>
      </c>
      <c r="L10508" t="s">
        <v>1346</v>
      </c>
    </row>
    <row r="10509" spans="8:12" x14ac:dyDescent="0.25">
      <c r="H10509" t="s">
        <v>10678</v>
      </c>
      <c r="I10509">
        <v>9402598</v>
      </c>
      <c r="J10509">
        <v>636092048</v>
      </c>
      <c r="K10509" t="s">
        <v>1464</v>
      </c>
      <c r="L10509" t="s">
        <v>1313</v>
      </c>
    </row>
    <row r="10510" spans="8:12" x14ac:dyDescent="0.25">
      <c r="H10510" t="s">
        <v>10679</v>
      </c>
      <c r="I10510">
        <v>9371672</v>
      </c>
      <c r="J10510">
        <v>636091782</v>
      </c>
      <c r="K10510" t="s">
        <v>1464</v>
      </c>
      <c r="L10510" t="s">
        <v>1346</v>
      </c>
    </row>
    <row r="10511" spans="8:12" x14ac:dyDescent="0.25">
      <c r="H10511" t="s">
        <v>10680</v>
      </c>
      <c r="I10511">
        <v>9371660</v>
      </c>
      <c r="J10511">
        <v>636091554</v>
      </c>
      <c r="K10511" t="s">
        <v>1464</v>
      </c>
      <c r="L10511" t="s">
        <v>1346</v>
      </c>
    </row>
    <row r="10512" spans="8:12" x14ac:dyDescent="0.25">
      <c r="H10512" t="s">
        <v>10681</v>
      </c>
      <c r="I10512">
        <v>9269269</v>
      </c>
      <c r="J10512">
        <v>636091265</v>
      </c>
      <c r="K10512" t="s">
        <v>1464</v>
      </c>
      <c r="L10512" t="s">
        <v>1346</v>
      </c>
    </row>
    <row r="10513" spans="8:12" x14ac:dyDescent="0.25">
      <c r="H10513" t="s">
        <v>10682</v>
      </c>
      <c r="I10513">
        <v>9471032</v>
      </c>
      <c r="J10513">
        <v>636092037</v>
      </c>
      <c r="K10513" t="s">
        <v>1464</v>
      </c>
      <c r="L10513" t="s">
        <v>1346</v>
      </c>
    </row>
    <row r="10514" spans="8:12" x14ac:dyDescent="0.25">
      <c r="H10514" t="s">
        <v>10683</v>
      </c>
      <c r="I10514">
        <v>9371684</v>
      </c>
      <c r="J10514">
        <v>636091878</v>
      </c>
      <c r="K10514" t="s">
        <v>1464</v>
      </c>
      <c r="L10514" t="s">
        <v>1346</v>
      </c>
    </row>
    <row r="10515" spans="8:12" x14ac:dyDescent="0.25">
      <c r="H10515" t="s">
        <v>10684</v>
      </c>
      <c r="I10515">
        <v>8922292</v>
      </c>
      <c r="J10515">
        <v>636091247</v>
      </c>
      <c r="K10515" t="s">
        <v>1464</v>
      </c>
      <c r="L10515" t="s">
        <v>1346</v>
      </c>
    </row>
    <row r="10516" spans="8:12" x14ac:dyDescent="0.25">
      <c r="H10516" t="s">
        <v>10685</v>
      </c>
      <c r="I10516">
        <v>9471018</v>
      </c>
      <c r="J10516">
        <v>636092004</v>
      </c>
      <c r="K10516" t="s">
        <v>1464</v>
      </c>
      <c r="L10516" t="s">
        <v>1346</v>
      </c>
    </row>
    <row r="10517" spans="8:12" x14ac:dyDescent="0.25">
      <c r="H10517" t="s">
        <v>10686</v>
      </c>
      <c r="I10517">
        <v>9103403</v>
      </c>
      <c r="J10517">
        <v>636091249</v>
      </c>
      <c r="L10517" t="s">
        <v>1346</v>
      </c>
    </row>
    <row r="10518" spans="8:12" x14ac:dyDescent="0.25">
      <c r="H10518" t="s">
        <v>10686</v>
      </c>
      <c r="I10518">
        <v>9103403</v>
      </c>
      <c r="J10518">
        <v>636016596</v>
      </c>
      <c r="K10518" t="s">
        <v>1464</v>
      </c>
      <c r="L10518" t="s">
        <v>1346</v>
      </c>
    </row>
    <row r="10519" spans="8:12" x14ac:dyDescent="0.25">
      <c r="H10519" t="s">
        <v>10687</v>
      </c>
      <c r="I10519">
        <v>9039743</v>
      </c>
      <c r="J10519">
        <v>636090168</v>
      </c>
      <c r="K10519" t="s">
        <v>1464</v>
      </c>
      <c r="L10519" t="s">
        <v>1346</v>
      </c>
    </row>
    <row r="10520" spans="8:12" x14ac:dyDescent="0.25">
      <c r="H10520" t="s">
        <v>10688</v>
      </c>
      <c r="I10520">
        <v>9040883</v>
      </c>
      <c r="J10520">
        <v>636090169</v>
      </c>
      <c r="K10520" t="s">
        <v>1464</v>
      </c>
      <c r="L10520" t="s">
        <v>1346</v>
      </c>
    </row>
    <row r="10521" spans="8:12" x14ac:dyDescent="0.25">
      <c r="H10521" t="s">
        <v>10689</v>
      </c>
      <c r="I10521">
        <v>9374882</v>
      </c>
      <c r="J10521">
        <v>636016112</v>
      </c>
      <c r="K10521" t="s">
        <v>1464</v>
      </c>
      <c r="L10521" t="s">
        <v>1313</v>
      </c>
    </row>
    <row r="10522" spans="8:12" x14ac:dyDescent="0.25">
      <c r="H10522" t="s">
        <v>10690</v>
      </c>
      <c r="I10522">
        <v>9274379</v>
      </c>
      <c r="J10522">
        <v>636091189</v>
      </c>
      <c r="K10522" t="s">
        <v>1464</v>
      </c>
      <c r="L10522" t="s">
        <v>1313</v>
      </c>
    </row>
    <row r="10523" spans="8:12" x14ac:dyDescent="0.25">
      <c r="H10523" t="s">
        <v>10691</v>
      </c>
      <c r="I10523">
        <v>9402562</v>
      </c>
      <c r="J10523">
        <v>636092426</v>
      </c>
      <c r="K10523" t="s">
        <v>1464</v>
      </c>
      <c r="L10523" t="s">
        <v>1346</v>
      </c>
    </row>
    <row r="10524" spans="8:12" x14ac:dyDescent="0.25">
      <c r="H10524" t="s">
        <v>10692</v>
      </c>
      <c r="I10524">
        <v>9402574</v>
      </c>
      <c r="J10524">
        <v>636092427</v>
      </c>
      <c r="K10524" t="s">
        <v>1464</v>
      </c>
      <c r="L10524" t="s">
        <v>1346</v>
      </c>
    </row>
    <row r="10525" spans="8:12" x14ac:dyDescent="0.25">
      <c r="H10525" t="s">
        <v>10693</v>
      </c>
      <c r="I10525">
        <v>9015010</v>
      </c>
      <c r="J10525">
        <v>636090235</v>
      </c>
      <c r="K10525" t="s">
        <v>1464</v>
      </c>
      <c r="L10525" t="s">
        <v>1346</v>
      </c>
    </row>
    <row r="10526" spans="8:12" x14ac:dyDescent="0.25">
      <c r="H10526" t="s">
        <v>10694</v>
      </c>
      <c r="I10526">
        <v>9401570</v>
      </c>
      <c r="J10526">
        <v>636092625</v>
      </c>
      <c r="K10526" t="s">
        <v>1464</v>
      </c>
      <c r="L10526" t="s">
        <v>1346</v>
      </c>
    </row>
    <row r="10527" spans="8:12" x14ac:dyDescent="0.25">
      <c r="H10527" t="s">
        <v>10694</v>
      </c>
      <c r="I10527">
        <v>9401570</v>
      </c>
      <c r="J10527">
        <v>218533000</v>
      </c>
      <c r="K10527" t="s">
        <v>1426</v>
      </c>
      <c r="L10527" t="s">
        <v>1346</v>
      </c>
    </row>
    <row r="10528" spans="8:12" x14ac:dyDescent="0.25">
      <c r="H10528" t="s">
        <v>10695</v>
      </c>
      <c r="I10528">
        <v>9269271</v>
      </c>
      <c r="J10528">
        <v>636013013</v>
      </c>
      <c r="K10528" t="s">
        <v>1464</v>
      </c>
      <c r="L10528" t="s">
        <v>1346</v>
      </c>
    </row>
    <row r="10529" spans="8:12" x14ac:dyDescent="0.25">
      <c r="H10529" t="s">
        <v>10696</v>
      </c>
      <c r="I10529">
        <v>9471123</v>
      </c>
      <c r="J10529">
        <v>636092038</v>
      </c>
      <c r="K10529" t="s">
        <v>1464</v>
      </c>
      <c r="L10529" t="s">
        <v>1346</v>
      </c>
    </row>
    <row r="10530" spans="8:12" x14ac:dyDescent="0.25">
      <c r="H10530" t="s">
        <v>10697</v>
      </c>
      <c r="I10530">
        <v>9560168</v>
      </c>
      <c r="J10530">
        <v>636091772</v>
      </c>
      <c r="K10530" t="s">
        <v>1464</v>
      </c>
      <c r="L10530" t="s">
        <v>1346</v>
      </c>
    </row>
    <row r="10531" spans="8:12" x14ac:dyDescent="0.25">
      <c r="H10531" t="s">
        <v>10698</v>
      </c>
      <c r="I10531">
        <v>9560170</v>
      </c>
      <c r="J10531">
        <v>636015409</v>
      </c>
      <c r="K10531" t="s">
        <v>1464</v>
      </c>
      <c r="L10531" t="s">
        <v>1346</v>
      </c>
    </row>
    <row r="10532" spans="8:12" x14ac:dyDescent="0.25">
      <c r="H10532" t="s">
        <v>10699</v>
      </c>
      <c r="I10532">
        <v>9103398</v>
      </c>
      <c r="J10532">
        <v>636090811</v>
      </c>
      <c r="K10532" t="s">
        <v>1464</v>
      </c>
      <c r="L10532" t="s">
        <v>1346</v>
      </c>
    </row>
    <row r="10533" spans="8:12" x14ac:dyDescent="0.25">
      <c r="H10533" t="s">
        <v>10700</v>
      </c>
      <c r="I10533">
        <v>9299161</v>
      </c>
      <c r="J10533">
        <v>253141000</v>
      </c>
      <c r="K10533" t="s">
        <v>1615</v>
      </c>
      <c r="L10533" t="s">
        <v>1326</v>
      </c>
    </row>
    <row r="10534" spans="8:12" x14ac:dyDescent="0.25">
      <c r="H10534" t="s">
        <v>10701</v>
      </c>
      <c r="I10534">
        <v>9638915</v>
      </c>
      <c r="J10534">
        <v>310699000</v>
      </c>
      <c r="K10534" t="s">
        <v>4450</v>
      </c>
      <c r="L10534" t="s">
        <v>1412</v>
      </c>
    </row>
    <row r="10535" spans="8:12" x14ac:dyDescent="0.25">
      <c r="H10535" t="s">
        <v>10702</v>
      </c>
      <c r="I10535">
        <v>9638903</v>
      </c>
      <c r="J10535">
        <v>310696000</v>
      </c>
      <c r="K10535" t="s">
        <v>4450</v>
      </c>
      <c r="L10535" t="s">
        <v>2037</v>
      </c>
    </row>
    <row r="10536" spans="8:12" x14ac:dyDescent="0.25">
      <c r="H10536" t="s">
        <v>10703</v>
      </c>
      <c r="I10536">
        <v>9634086</v>
      </c>
      <c r="J10536">
        <v>310669000</v>
      </c>
      <c r="K10536" t="s">
        <v>4450</v>
      </c>
      <c r="L10536" t="s">
        <v>1395</v>
      </c>
    </row>
    <row r="10537" spans="8:12" x14ac:dyDescent="0.25">
      <c r="H10537" t="s">
        <v>10704</v>
      </c>
      <c r="I10537">
        <v>9600528</v>
      </c>
      <c r="J10537">
        <v>310644000</v>
      </c>
      <c r="K10537" t="s">
        <v>4450</v>
      </c>
      <c r="L10537" t="s">
        <v>1395</v>
      </c>
    </row>
    <row r="10538" spans="8:12" x14ac:dyDescent="0.25">
      <c r="H10538" t="s">
        <v>10705</v>
      </c>
      <c r="I10538">
        <v>9355604</v>
      </c>
      <c r="J10538">
        <v>310594000</v>
      </c>
      <c r="K10538" t="s">
        <v>4450</v>
      </c>
      <c r="L10538" t="s">
        <v>1395</v>
      </c>
    </row>
    <row r="10539" spans="8:12" x14ac:dyDescent="0.25">
      <c r="H10539" t="s">
        <v>10706</v>
      </c>
      <c r="I10539">
        <v>9122667</v>
      </c>
      <c r="J10539">
        <v>538002422</v>
      </c>
      <c r="K10539" t="s">
        <v>1437</v>
      </c>
      <c r="L10539" t="s">
        <v>1341</v>
      </c>
    </row>
    <row r="10540" spans="8:12" x14ac:dyDescent="0.25">
      <c r="H10540" t="s">
        <v>10707</v>
      </c>
      <c r="I10540">
        <v>9318369</v>
      </c>
      <c r="J10540">
        <v>563029000</v>
      </c>
      <c r="K10540" t="s">
        <v>1441</v>
      </c>
      <c r="L10540" t="s">
        <v>1341</v>
      </c>
    </row>
    <row r="10541" spans="8:12" x14ac:dyDescent="0.25">
      <c r="H10541" t="s">
        <v>10708</v>
      </c>
      <c r="I10541">
        <v>9698458</v>
      </c>
      <c r="J10541">
        <v>636016391</v>
      </c>
      <c r="K10541" t="s">
        <v>1464</v>
      </c>
      <c r="L10541" t="s">
        <v>1329</v>
      </c>
    </row>
    <row r="10542" spans="8:12" x14ac:dyDescent="0.25">
      <c r="H10542" t="s">
        <v>10709</v>
      </c>
      <c r="I10542">
        <v>9249685</v>
      </c>
      <c r="J10542">
        <v>352019000</v>
      </c>
      <c r="K10542" t="s">
        <v>1332</v>
      </c>
      <c r="L10542" t="s">
        <v>1346</v>
      </c>
    </row>
    <row r="10543" spans="8:12" x14ac:dyDescent="0.25">
      <c r="H10543" t="s">
        <v>10710</v>
      </c>
      <c r="I10543">
        <v>9612844</v>
      </c>
      <c r="J10543">
        <v>538004420</v>
      </c>
      <c r="K10543" t="s">
        <v>1437</v>
      </c>
      <c r="L10543" t="s">
        <v>1346</v>
      </c>
    </row>
    <row r="10544" spans="8:12" x14ac:dyDescent="0.25">
      <c r="H10544" t="s">
        <v>10711</v>
      </c>
      <c r="I10544">
        <v>9458169</v>
      </c>
      <c r="J10544">
        <v>355238000</v>
      </c>
      <c r="K10544" t="s">
        <v>1332</v>
      </c>
      <c r="L10544" t="s">
        <v>1346</v>
      </c>
    </row>
    <row r="10545" spans="8:12" x14ac:dyDescent="0.25">
      <c r="H10545" t="s">
        <v>10712</v>
      </c>
      <c r="I10545">
        <v>9506150</v>
      </c>
      <c r="J10545">
        <v>354588000</v>
      </c>
      <c r="K10545" t="s">
        <v>1332</v>
      </c>
      <c r="L10545" t="s">
        <v>1346</v>
      </c>
    </row>
    <row r="10546" spans="8:12" x14ac:dyDescent="0.25">
      <c r="H10546" t="s">
        <v>10713</v>
      </c>
      <c r="I10546">
        <v>7904205</v>
      </c>
      <c r="J10546">
        <v>355515000</v>
      </c>
      <c r="K10546" t="s">
        <v>1332</v>
      </c>
      <c r="L10546" t="s">
        <v>1346</v>
      </c>
    </row>
    <row r="10547" spans="8:12" x14ac:dyDescent="0.25">
      <c r="H10547" t="s">
        <v>10714</v>
      </c>
      <c r="I10547">
        <v>9267974</v>
      </c>
      <c r="J10547">
        <v>352525000</v>
      </c>
      <c r="K10547" t="s">
        <v>1332</v>
      </c>
      <c r="L10547" t="s">
        <v>1346</v>
      </c>
    </row>
    <row r="10548" spans="8:12" x14ac:dyDescent="0.25">
      <c r="H10548" t="s">
        <v>10715</v>
      </c>
      <c r="I10548">
        <v>8406054</v>
      </c>
      <c r="J10548">
        <v>352724000</v>
      </c>
      <c r="K10548" t="s">
        <v>1332</v>
      </c>
      <c r="L10548" t="s">
        <v>1346</v>
      </c>
    </row>
    <row r="10549" spans="8:12" x14ac:dyDescent="0.25">
      <c r="H10549" t="s">
        <v>10716</v>
      </c>
      <c r="I10549">
        <v>9448487</v>
      </c>
      <c r="J10549">
        <v>372668000</v>
      </c>
      <c r="L10549" t="s">
        <v>1346</v>
      </c>
    </row>
    <row r="10550" spans="8:12" x14ac:dyDescent="0.25">
      <c r="H10550" t="s">
        <v>10717</v>
      </c>
      <c r="I10550">
        <v>9291224</v>
      </c>
      <c r="J10550">
        <v>351259000</v>
      </c>
      <c r="K10550" t="s">
        <v>1332</v>
      </c>
      <c r="L10550" t="s">
        <v>1346</v>
      </c>
    </row>
    <row r="10551" spans="8:12" x14ac:dyDescent="0.25">
      <c r="H10551" t="s">
        <v>10718</v>
      </c>
      <c r="I10551">
        <v>9229233</v>
      </c>
      <c r="J10551">
        <v>351143000</v>
      </c>
      <c r="K10551" t="s">
        <v>1332</v>
      </c>
      <c r="L10551" t="s">
        <v>1346</v>
      </c>
    </row>
    <row r="10552" spans="8:12" x14ac:dyDescent="0.25">
      <c r="H10552" t="s">
        <v>10719</v>
      </c>
      <c r="I10552">
        <v>8206612</v>
      </c>
      <c r="J10552">
        <v>353247000</v>
      </c>
      <c r="K10552" t="s">
        <v>1332</v>
      </c>
      <c r="L10552" t="s">
        <v>1346</v>
      </c>
    </row>
    <row r="10553" spans="8:12" x14ac:dyDescent="0.25">
      <c r="H10553" t="s">
        <v>10720</v>
      </c>
      <c r="I10553">
        <v>9448504</v>
      </c>
      <c r="J10553">
        <v>372990000</v>
      </c>
      <c r="L10553" t="s">
        <v>1346</v>
      </c>
    </row>
    <row r="10554" spans="8:12" x14ac:dyDescent="0.25">
      <c r="H10554" t="s">
        <v>10721</v>
      </c>
      <c r="I10554">
        <v>9264192</v>
      </c>
      <c r="J10554">
        <v>353130000</v>
      </c>
      <c r="K10554" t="s">
        <v>1332</v>
      </c>
      <c r="L10554" t="s">
        <v>1346</v>
      </c>
    </row>
    <row r="10555" spans="8:12" x14ac:dyDescent="0.25">
      <c r="H10555" t="s">
        <v>10722</v>
      </c>
      <c r="I10555">
        <v>9448499</v>
      </c>
      <c r="J10555">
        <v>372961000</v>
      </c>
      <c r="L10555" t="s">
        <v>1313</v>
      </c>
    </row>
    <row r="10556" spans="8:12" x14ac:dyDescent="0.25">
      <c r="H10556" t="s">
        <v>10723</v>
      </c>
      <c r="I10556">
        <v>8818219</v>
      </c>
      <c r="J10556">
        <v>371158000</v>
      </c>
      <c r="L10556" t="s">
        <v>1346</v>
      </c>
    </row>
    <row r="10557" spans="8:12" x14ac:dyDescent="0.25">
      <c r="H10557" t="s">
        <v>10724</v>
      </c>
      <c r="I10557">
        <v>9458157</v>
      </c>
      <c r="J10557">
        <v>356062000</v>
      </c>
      <c r="K10557" t="s">
        <v>1332</v>
      </c>
      <c r="L10557" t="s">
        <v>1346</v>
      </c>
    </row>
    <row r="10558" spans="8:12" x14ac:dyDescent="0.25">
      <c r="H10558" t="s">
        <v>10725</v>
      </c>
      <c r="I10558">
        <v>9511650</v>
      </c>
      <c r="J10558">
        <v>356522000</v>
      </c>
      <c r="K10558" t="s">
        <v>1332</v>
      </c>
      <c r="L10558" t="s">
        <v>1346</v>
      </c>
    </row>
    <row r="10559" spans="8:12" x14ac:dyDescent="0.25">
      <c r="H10559" t="s">
        <v>10726</v>
      </c>
      <c r="I10559">
        <v>8001763</v>
      </c>
      <c r="J10559">
        <v>353956000</v>
      </c>
      <c r="K10559" t="s">
        <v>1332</v>
      </c>
      <c r="L10559" t="s">
        <v>1346</v>
      </c>
    </row>
    <row r="10560" spans="8:12" x14ac:dyDescent="0.25">
      <c r="H10560" t="s">
        <v>10727</v>
      </c>
      <c r="I10560">
        <v>9013701</v>
      </c>
      <c r="J10560">
        <v>354262000</v>
      </c>
      <c r="K10560" t="s">
        <v>1332</v>
      </c>
      <c r="L10560" t="s">
        <v>1346</v>
      </c>
    </row>
    <row r="10561" spans="8:12" x14ac:dyDescent="0.25">
      <c r="H10561" t="s">
        <v>10728</v>
      </c>
      <c r="I10561">
        <v>9506162</v>
      </c>
      <c r="J10561">
        <v>356141000</v>
      </c>
      <c r="K10561" t="s">
        <v>1332</v>
      </c>
      <c r="L10561" t="s">
        <v>1346</v>
      </c>
    </row>
    <row r="10562" spans="8:12" x14ac:dyDescent="0.25">
      <c r="H10562" t="s">
        <v>10729</v>
      </c>
      <c r="I10562">
        <v>9458171</v>
      </c>
      <c r="J10562">
        <v>355213000</v>
      </c>
      <c r="K10562" t="s">
        <v>1332</v>
      </c>
      <c r="L10562" t="s">
        <v>1346</v>
      </c>
    </row>
    <row r="10563" spans="8:12" x14ac:dyDescent="0.25">
      <c r="H10563" t="s">
        <v>10730</v>
      </c>
      <c r="I10563">
        <v>8009040</v>
      </c>
      <c r="J10563">
        <v>352951000</v>
      </c>
      <c r="K10563" t="s">
        <v>1332</v>
      </c>
      <c r="L10563" t="s">
        <v>1614</v>
      </c>
    </row>
    <row r="10564" spans="8:12" x14ac:dyDescent="0.25">
      <c r="H10564" t="s">
        <v>10731</v>
      </c>
      <c r="I10564">
        <v>9117375</v>
      </c>
      <c r="J10564">
        <v>248841000</v>
      </c>
      <c r="K10564" t="s">
        <v>1340</v>
      </c>
      <c r="L10564" t="s">
        <v>1341</v>
      </c>
    </row>
    <row r="10565" spans="8:12" x14ac:dyDescent="0.25">
      <c r="H10565" t="s">
        <v>10732</v>
      </c>
      <c r="I10565">
        <v>9031624</v>
      </c>
      <c r="J10565">
        <v>273335320</v>
      </c>
      <c r="K10565" t="s">
        <v>1297</v>
      </c>
      <c r="L10565" t="s">
        <v>1362</v>
      </c>
    </row>
    <row r="10566" spans="8:12" x14ac:dyDescent="0.25">
      <c r="H10566" t="s">
        <v>10733</v>
      </c>
      <c r="I10566">
        <v>9422653</v>
      </c>
      <c r="J10566">
        <v>273334570</v>
      </c>
      <c r="K10566" t="s">
        <v>1297</v>
      </c>
      <c r="L10566" t="s">
        <v>1326</v>
      </c>
    </row>
    <row r="10567" spans="8:12" x14ac:dyDescent="0.25">
      <c r="H10567" t="s">
        <v>10734</v>
      </c>
      <c r="I10567">
        <v>9590137</v>
      </c>
      <c r="J10567">
        <v>273355640</v>
      </c>
      <c r="K10567" t="s">
        <v>1297</v>
      </c>
      <c r="L10567" t="s">
        <v>1326</v>
      </c>
    </row>
    <row r="10568" spans="8:12" x14ac:dyDescent="0.25">
      <c r="H10568" t="s">
        <v>10735</v>
      </c>
      <c r="I10568">
        <v>9418509</v>
      </c>
      <c r="J10568">
        <v>273371330</v>
      </c>
      <c r="K10568" t="s">
        <v>1297</v>
      </c>
      <c r="L10568" t="s">
        <v>1326</v>
      </c>
    </row>
    <row r="10569" spans="8:12" x14ac:dyDescent="0.25">
      <c r="H10569" t="s">
        <v>10736</v>
      </c>
      <c r="I10569">
        <v>9031636</v>
      </c>
      <c r="J10569">
        <v>273334320</v>
      </c>
      <c r="K10569" t="s">
        <v>1297</v>
      </c>
      <c r="L10569" t="s">
        <v>1326</v>
      </c>
    </row>
    <row r="10570" spans="8:12" x14ac:dyDescent="0.25">
      <c r="H10570" t="s">
        <v>10737</v>
      </c>
      <c r="I10570">
        <v>8915548</v>
      </c>
      <c r="J10570">
        <v>273357610</v>
      </c>
      <c r="K10570" t="s">
        <v>1297</v>
      </c>
      <c r="L10570" t="s">
        <v>1326</v>
      </c>
    </row>
    <row r="10571" spans="8:12" x14ac:dyDescent="0.25">
      <c r="H10571" t="s">
        <v>10738</v>
      </c>
      <c r="I10571">
        <v>9286463</v>
      </c>
      <c r="J10571">
        <v>273355340</v>
      </c>
      <c r="K10571" t="s">
        <v>1297</v>
      </c>
      <c r="L10571" t="s">
        <v>1362</v>
      </c>
    </row>
    <row r="10572" spans="8:12" x14ac:dyDescent="0.25">
      <c r="H10572" t="s">
        <v>10739</v>
      </c>
      <c r="I10572">
        <v>9353058</v>
      </c>
      <c r="J10572">
        <v>273312850</v>
      </c>
      <c r="K10572" t="s">
        <v>1297</v>
      </c>
      <c r="L10572" t="s">
        <v>1362</v>
      </c>
    </row>
    <row r="10573" spans="8:12" x14ac:dyDescent="0.25">
      <c r="H10573" t="s">
        <v>10740</v>
      </c>
      <c r="I10573">
        <v>9240110</v>
      </c>
      <c r="J10573">
        <v>273452660</v>
      </c>
      <c r="K10573" t="s">
        <v>1297</v>
      </c>
      <c r="L10573" t="s">
        <v>3267</v>
      </c>
    </row>
    <row r="10574" spans="8:12" x14ac:dyDescent="0.25">
      <c r="H10574" t="s">
        <v>10741</v>
      </c>
      <c r="I10574">
        <v>9129445</v>
      </c>
      <c r="J10574">
        <v>428044000</v>
      </c>
      <c r="K10574" t="s">
        <v>10742</v>
      </c>
      <c r="L10574" t="s">
        <v>1295</v>
      </c>
    </row>
    <row r="10575" spans="8:12" x14ac:dyDescent="0.25">
      <c r="H10575" t="s">
        <v>10743</v>
      </c>
      <c r="I10575">
        <v>8123987</v>
      </c>
      <c r="J10575">
        <v>345030086</v>
      </c>
      <c r="K10575" t="s">
        <v>2744</v>
      </c>
      <c r="L10575" t="s">
        <v>1329</v>
      </c>
    </row>
    <row r="10576" spans="8:12" x14ac:dyDescent="0.25">
      <c r="H10576" t="s">
        <v>10744</v>
      </c>
      <c r="I10576">
        <v>8030180</v>
      </c>
      <c r="J10576">
        <v>214181017</v>
      </c>
      <c r="K10576" t="s">
        <v>1302</v>
      </c>
      <c r="L10576" t="s">
        <v>1295</v>
      </c>
    </row>
    <row r="10577" spans="8:12" x14ac:dyDescent="0.25">
      <c r="H10577" t="s">
        <v>10745</v>
      </c>
      <c r="I10577">
        <v>9135834</v>
      </c>
      <c r="J10577">
        <v>428046000</v>
      </c>
      <c r="K10577" t="s">
        <v>10742</v>
      </c>
      <c r="L10577" t="s">
        <v>1295</v>
      </c>
    </row>
    <row r="10578" spans="8:12" x14ac:dyDescent="0.25">
      <c r="H10578" t="s">
        <v>10746</v>
      </c>
      <c r="I10578">
        <v>9516923</v>
      </c>
      <c r="J10578">
        <v>565497000</v>
      </c>
      <c r="L10578" t="s">
        <v>1313</v>
      </c>
    </row>
    <row r="10579" spans="8:12" x14ac:dyDescent="0.25">
      <c r="H10579" t="s">
        <v>10746</v>
      </c>
      <c r="I10579">
        <v>9516923</v>
      </c>
      <c r="J10579">
        <v>565407000</v>
      </c>
      <c r="L10579" t="s">
        <v>1313</v>
      </c>
    </row>
    <row r="10580" spans="8:12" x14ac:dyDescent="0.25">
      <c r="H10580" t="s">
        <v>10747</v>
      </c>
      <c r="I10580">
        <v>9326213</v>
      </c>
      <c r="J10580">
        <v>564270000</v>
      </c>
      <c r="K10580" t="s">
        <v>1441</v>
      </c>
      <c r="L10580" t="s">
        <v>1326</v>
      </c>
    </row>
    <row r="10581" spans="8:12" x14ac:dyDescent="0.25">
      <c r="H10581" t="s">
        <v>10748</v>
      </c>
      <c r="I10581">
        <v>9659385</v>
      </c>
      <c r="J10581">
        <v>413484080</v>
      </c>
      <c r="K10581" t="s">
        <v>1328</v>
      </c>
      <c r="L10581" t="s">
        <v>1329</v>
      </c>
    </row>
    <row r="10582" spans="8:12" x14ac:dyDescent="0.25">
      <c r="H10582" t="s">
        <v>10749</v>
      </c>
      <c r="I10582">
        <v>9520924</v>
      </c>
      <c r="J10582">
        <v>354232000</v>
      </c>
      <c r="K10582" t="s">
        <v>1332</v>
      </c>
      <c r="L10582" t="s">
        <v>1341</v>
      </c>
    </row>
    <row r="10583" spans="8:12" x14ac:dyDescent="0.25">
      <c r="H10583" t="s">
        <v>10750</v>
      </c>
      <c r="I10583">
        <v>9624031</v>
      </c>
      <c r="J10583">
        <v>373341000</v>
      </c>
      <c r="L10583" t="s">
        <v>1341</v>
      </c>
    </row>
    <row r="10584" spans="8:12" x14ac:dyDescent="0.25">
      <c r="H10584" t="s">
        <v>10751</v>
      </c>
      <c r="I10584">
        <v>9594248</v>
      </c>
      <c r="J10584">
        <v>311055200</v>
      </c>
      <c r="K10584" t="s">
        <v>1609</v>
      </c>
      <c r="L10584" t="s">
        <v>1341</v>
      </c>
    </row>
    <row r="10585" spans="8:12" x14ac:dyDescent="0.25">
      <c r="H10585" t="s">
        <v>10752</v>
      </c>
      <c r="I10585">
        <v>9300910</v>
      </c>
      <c r="J10585">
        <v>372203000</v>
      </c>
      <c r="L10585" t="s">
        <v>1341</v>
      </c>
    </row>
    <row r="10586" spans="8:12" x14ac:dyDescent="0.25">
      <c r="H10586" t="s">
        <v>10752</v>
      </c>
      <c r="I10586">
        <v>9292591</v>
      </c>
      <c r="J10586">
        <v>215924000</v>
      </c>
      <c r="K10586" t="s">
        <v>1340</v>
      </c>
      <c r="L10586" t="s">
        <v>1326</v>
      </c>
    </row>
    <row r="10587" spans="8:12" x14ac:dyDescent="0.25">
      <c r="H10587" t="s">
        <v>643</v>
      </c>
      <c r="I10587">
        <v>9727596</v>
      </c>
      <c r="J10587">
        <v>255805774</v>
      </c>
      <c r="L10587" t="s">
        <v>1308</v>
      </c>
    </row>
    <row r="10588" spans="8:12" x14ac:dyDescent="0.25">
      <c r="H10588" t="s">
        <v>10753</v>
      </c>
      <c r="I10588">
        <v>7942350</v>
      </c>
      <c r="J10588">
        <v>273110600</v>
      </c>
      <c r="K10588" t="s">
        <v>1297</v>
      </c>
      <c r="L10588" t="s">
        <v>1295</v>
      </c>
    </row>
    <row r="10589" spans="8:12" x14ac:dyDescent="0.25">
      <c r="H10589" t="s">
        <v>10754</v>
      </c>
      <c r="I10589">
        <v>9195705</v>
      </c>
      <c r="J10589">
        <v>244462000</v>
      </c>
      <c r="K10589" t="s">
        <v>1387</v>
      </c>
      <c r="L10589" t="s">
        <v>1295</v>
      </c>
    </row>
    <row r="10590" spans="8:12" x14ac:dyDescent="0.25">
      <c r="H10590" t="s">
        <v>10755</v>
      </c>
      <c r="I10590">
        <v>9536052</v>
      </c>
      <c r="J10590">
        <v>246803000</v>
      </c>
      <c r="K10590" t="s">
        <v>1387</v>
      </c>
      <c r="L10590" t="s">
        <v>1295</v>
      </c>
    </row>
    <row r="10591" spans="8:12" x14ac:dyDescent="0.25">
      <c r="H10591" t="s">
        <v>10756</v>
      </c>
      <c r="I10591">
        <v>8915213</v>
      </c>
      <c r="J10591">
        <v>636013849</v>
      </c>
      <c r="K10591" t="s">
        <v>1464</v>
      </c>
      <c r="L10591" t="s">
        <v>1341</v>
      </c>
    </row>
    <row r="10592" spans="8:12" x14ac:dyDescent="0.25">
      <c r="H10592" t="s">
        <v>10757</v>
      </c>
      <c r="I10592">
        <v>8227898</v>
      </c>
      <c r="J10592">
        <v>423020100</v>
      </c>
      <c r="K10592" t="s">
        <v>2980</v>
      </c>
      <c r="L10592" t="s">
        <v>1395</v>
      </c>
    </row>
    <row r="10593" spans="8:12" x14ac:dyDescent="0.25">
      <c r="H10593" t="s">
        <v>10758</v>
      </c>
      <c r="I10593">
        <v>9057771</v>
      </c>
      <c r="J10593">
        <v>431400074</v>
      </c>
      <c r="K10593" t="s">
        <v>1368</v>
      </c>
      <c r="L10593" t="s">
        <v>1313</v>
      </c>
    </row>
    <row r="10594" spans="8:12" x14ac:dyDescent="0.25">
      <c r="H10594" t="s">
        <v>10759</v>
      </c>
      <c r="I10594">
        <v>8507200</v>
      </c>
      <c r="J10594">
        <v>564351000</v>
      </c>
      <c r="K10594" t="s">
        <v>1441</v>
      </c>
      <c r="L10594" t="s">
        <v>1295</v>
      </c>
    </row>
    <row r="10595" spans="8:12" x14ac:dyDescent="0.25">
      <c r="H10595" t="s">
        <v>10760</v>
      </c>
      <c r="I10595">
        <v>9195470</v>
      </c>
      <c r="J10595">
        <v>236325000</v>
      </c>
      <c r="K10595" t="s">
        <v>1383</v>
      </c>
      <c r="L10595" t="s">
        <v>1295</v>
      </c>
    </row>
    <row r="10596" spans="8:12" x14ac:dyDescent="0.25">
      <c r="H10596" t="s">
        <v>10761</v>
      </c>
      <c r="I10596">
        <v>9747613</v>
      </c>
      <c r="J10596">
        <v>538006748</v>
      </c>
      <c r="K10596" t="s">
        <v>1437</v>
      </c>
      <c r="L10596" t="s">
        <v>1308</v>
      </c>
    </row>
    <row r="10597" spans="8:12" x14ac:dyDescent="0.25">
      <c r="H10597" t="s">
        <v>10762</v>
      </c>
      <c r="I10597">
        <v>8513156</v>
      </c>
      <c r="J10597">
        <v>273359610</v>
      </c>
      <c r="K10597" t="s">
        <v>1297</v>
      </c>
      <c r="L10597" t="s">
        <v>1326</v>
      </c>
    </row>
    <row r="10598" spans="8:12" x14ac:dyDescent="0.25">
      <c r="H10598" t="s">
        <v>10763</v>
      </c>
      <c r="I10598">
        <v>8889256</v>
      </c>
      <c r="J10598">
        <v>273414910</v>
      </c>
      <c r="K10598" t="s">
        <v>1297</v>
      </c>
      <c r="L10598" t="s">
        <v>1295</v>
      </c>
    </row>
    <row r="10599" spans="8:12" x14ac:dyDescent="0.25">
      <c r="H10599" t="s">
        <v>10763</v>
      </c>
      <c r="I10599">
        <v>8711916</v>
      </c>
      <c r="J10599">
        <v>273361100</v>
      </c>
      <c r="K10599" t="s">
        <v>1297</v>
      </c>
      <c r="L10599" t="s">
        <v>1362</v>
      </c>
    </row>
    <row r="10600" spans="8:12" x14ac:dyDescent="0.25">
      <c r="H10600" t="s">
        <v>10764</v>
      </c>
      <c r="I10600">
        <v>9407017</v>
      </c>
      <c r="J10600">
        <v>341487000</v>
      </c>
      <c r="K10600" t="s">
        <v>1316</v>
      </c>
      <c r="L10600" t="s">
        <v>1295</v>
      </c>
    </row>
    <row r="10601" spans="8:12" x14ac:dyDescent="0.25">
      <c r="H10601" t="s">
        <v>10764</v>
      </c>
      <c r="I10601">
        <v>9407017</v>
      </c>
      <c r="J10601">
        <v>273357650</v>
      </c>
      <c r="K10601" t="s">
        <v>1297</v>
      </c>
      <c r="L10601" t="s">
        <v>1295</v>
      </c>
    </row>
    <row r="10602" spans="8:12" x14ac:dyDescent="0.25">
      <c r="H10602" t="s">
        <v>10765</v>
      </c>
      <c r="I10602">
        <v>9403487</v>
      </c>
      <c r="J10602">
        <v>341546000</v>
      </c>
      <c r="K10602" t="s">
        <v>1316</v>
      </c>
      <c r="L10602" t="s">
        <v>1295</v>
      </c>
    </row>
    <row r="10603" spans="8:12" x14ac:dyDescent="0.25">
      <c r="H10603" t="s">
        <v>10765</v>
      </c>
      <c r="I10603">
        <v>9403487</v>
      </c>
      <c r="J10603">
        <v>273358650</v>
      </c>
      <c r="K10603" t="s">
        <v>1297</v>
      </c>
      <c r="L10603" t="s">
        <v>1295</v>
      </c>
    </row>
    <row r="10604" spans="8:12" x14ac:dyDescent="0.25">
      <c r="H10604" t="s">
        <v>10766</v>
      </c>
      <c r="I10604">
        <v>9403499</v>
      </c>
      <c r="J10604">
        <v>341588000</v>
      </c>
      <c r="K10604" t="s">
        <v>1316</v>
      </c>
      <c r="L10604" t="s">
        <v>1295</v>
      </c>
    </row>
    <row r="10605" spans="8:12" x14ac:dyDescent="0.25">
      <c r="H10605" t="s">
        <v>10766</v>
      </c>
      <c r="I10605">
        <v>9403499</v>
      </c>
      <c r="J10605">
        <v>273339630</v>
      </c>
      <c r="K10605" t="s">
        <v>1297</v>
      </c>
      <c r="L10605" t="s">
        <v>1295</v>
      </c>
    </row>
    <row r="10606" spans="8:12" x14ac:dyDescent="0.25">
      <c r="H10606" t="s">
        <v>10767</v>
      </c>
      <c r="I10606">
        <v>9332482</v>
      </c>
      <c r="J10606">
        <v>416458000</v>
      </c>
      <c r="K10606" t="s">
        <v>2577</v>
      </c>
      <c r="L10606" t="s">
        <v>1313</v>
      </c>
    </row>
    <row r="10607" spans="8:12" x14ac:dyDescent="0.25">
      <c r="H10607" t="s">
        <v>10768</v>
      </c>
      <c r="I10607">
        <v>9704283</v>
      </c>
      <c r="J10607">
        <v>338281000</v>
      </c>
      <c r="K10607" t="s">
        <v>1431</v>
      </c>
      <c r="L10607" t="s">
        <v>1870</v>
      </c>
    </row>
    <row r="10608" spans="8:12" x14ac:dyDescent="0.25">
      <c r="H10608" t="s">
        <v>10769</v>
      </c>
      <c r="I10608">
        <v>9473042</v>
      </c>
      <c r="J10608">
        <v>533041700</v>
      </c>
      <c r="K10608" t="s">
        <v>1563</v>
      </c>
      <c r="L10608" t="s">
        <v>1308</v>
      </c>
    </row>
    <row r="10609" spans="8:12" x14ac:dyDescent="0.25">
      <c r="H10609" t="s">
        <v>10770</v>
      </c>
      <c r="I10609">
        <v>9376309</v>
      </c>
      <c r="J10609">
        <v>636016824</v>
      </c>
      <c r="K10609" t="s">
        <v>1464</v>
      </c>
      <c r="L10609" t="s">
        <v>1341</v>
      </c>
    </row>
    <row r="10610" spans="8:12" x14ac:dyDescent="0.25">
      <c r="H10610" t="s">
        <v>10771</v>
      </c>
      <c r="I10610">
        <v>8919752</v>
      </c>
      <c r="J10610">
        <v>636017323</v>
      </c>
      <c r="K10610" t="s">
        <v>1464</v>
      </c>
      <c r="L10610" t="s">
        <v>1346</v>
      </c>
    </row>
    <row r="10611" spans="8:12" x14ac:dyDescent="0.25">
      <c r="H10611" t="s">
        <v>10772</v>
      </c>
      <c r="I10611">
        <v>9340063</v>
      </c>
      <c r="J10611">
        <v>371249000</v>
      </c>
      <c r="L10611" t="s">
        <v>1341</v>
      </c>
    </row>
    <row r="10612" spans="8:12" x14ac:dyDescent="0.25">
      <c r="H10612" t="s">
        <v>10773</v>
      </c>
      <c r="I10612">
        <v>9659220</v>
      </c>
      <c r="J10612">
        <v>577177000</v>
      </c>
      <c r="L10612" t="s">
        <v>1329</v>
      </c>
    </row>
    <row r="10613" spans="8:12" x14ac:dyDescent="0.25">
      <c r="H10613" t="s">
        <v>10774</v>
      </c>
      <c r="I10613">
        <v>9013036</v>
      </c>
      <c r="J10613">
        <v>375127000</v>
      </c>
      <c r="K10613" t="s">
        <v>1322</v>
      </c>
      <c r="L10613" t="s">
        <v>1295</v>
      </c>
    </row>
    <row r="10614" spans="8:12" x14ac:dyDescent="0.25">
      <c r="H10614" t="s">
        <v>10775</v>
      </c>
      <c r="I10614">
        <v>9013024</v>
      </c>
      <c r="J10614">
        <v>354448000</v>
      </c>
      <c r="K10614" t="s">
        <v>1332</v>
      </c>
      <c r="L10614" t="s">
        <v>1295</v>
      </c>
    </row>
    <row r="10615" spans="8:12" x14ac:dyDescent="0.25">
      <c r="H10615" t="s">
        <v>10776</v>
      </c>
      <c r="I10615">
        <v>9307372</v>
      </c>
      <c r="J10615">
        <v>244519000</v>
      </c>
      <c r="K10615" t="s">
        <v>1387</v>
      </c>
      <c r="L10615" t="s">
        <v>1614</v>
      </c>
    </row>
    <row r="10616" spans="8:12" x14ac:dyDescent="0.25">
      <c r="H10616" t="s">
        <v>10777</v>
      </c>
      <c r="I10616">
        <v>9176711</v>
      </c>
      <c r="J10616">
        <v>477593400</v>
      </c>
      <c r="K10616" t="s">
        <v>1348</v>
      </c>
      <c r="L10616" t="s">
        <v>1341</v>
      </c>
    </row>
    <row r="10617" spans="8:12" x14ac:dyDescent="0.25">
      <c r="H10617" t="s">
        <v>10778</v>
      </c>
      <c r="I10617">
        <v>9490624</v>
      </c>
      <c r="J10617">
        <v>538002316</v>
      </c>
      <c r="K10617" t="s">
        <v>1437</v>
      </c>
      <c r="L10617" t="s">
        <v>1341</v>
      </c>
    </row>
    <row r="10618" spans="8:12" x14ac:dyDescent="0.25">
      <c r="H10618" t="s">
        <v>10779</v>
      </c>
      <c r="I10618">
        <v>9490636</v>
      </c>
      <c r="J10618">
        <v>538002544</v>
      </c>
      <c r="K10618" t="s">
        <v>1437</v>
      </c>
      <c r="L10618" t="s">
        <v>1341</v>
      </c>
    </row>
    <row r="10619" spans="8:12" x14ac:dyDescent="0.25">
      <c r="H10619" t="s">
        <v>10780</v>
      </c>
      <c r="I10619">
        <v>9361249</v>
      </c>
      <c r="J10619">
        <v>477926300</v>
      </c>
      <c r="K10619" t="s">
        <v>1348</v>
      </c>
      <c r="L10619" t="s">
        <v>1341</v>
      </c>
    </row>
    <row r="10620" spans="8:12" x14ac:dyDescent="0.25">
      <c r="H10620" t="s">
        <v>10781</v>
      </c>
      <c r="I10620">
        <v>9557123</v>
      </c>
      <c r="J10620">
        <v>538002570</v>
      </c>
      <c r="K10620" t="s">
        <v>1437</v>
      </c>
      <c r="L10620" t="s">
        <v>1341</v>
      </c>
    </row>
    <row r="10621" spans="8:12" x14ac:dyDescent="0.25">
      <c r="H10621" t="s">
        <v>10782</v>
      </c>
      <c r="I10621">
        <v>9450753</v>
      </c>
      <c r="J10621">
        <v>636014797</v>
      </c>
      <c r="K10621" t="s">
        <v>1464</v>
      </c>
      <c r="L10621" t="s">
        <v>1341</v>
      </c>
    </row>
    <row r="10622" spans="8:12" x14ac:dyDescent="0.25">
      <c r="H10622" t="s">
        <v>10783</v>
      </c>
      <c r="I10622">
        <v>9450715</v>
      </c>
      <c r="J10622">
        <v>636014572</v>
      </c>
      <c r="K10622" t="s">
        <v>1464</v>
      </c>
      <c r="L10622" t="s">
        <v>1341</v>
      </c>
    </row>
    <row r="10623" spans="8:12" x14ac:dyDescent="0.25">
      <c r="H10623" t="s">
        <v>10784</v>
      </c>
      <c r="I10623">
        <v>9200380</v>
      </c>
      <c r="J10623">
        <v>477338000</v>
      </c>
      <c r="K10623" t="s">
        <v>1348</v>
      </c>
      <c r="L10623" t="s">
        <v>1341</v>
      </c>
    </row>
    <row r="10624" spans="8:12" x14ac:dyDescent="0.25">
      <c r="H10624" t="s">
        <v>10785</v>
      </c>
      <c r="I10624">
        <v>9490662</v>
      </c>
      <c r="J10624">
        <v>538002572</v>
      </c>
      <c r="K10624" t="s">
        <v>1437</v>
      </c>
      <c r="L10624" t="s">
        <v>1341</v>
      </c>
    </row>
    <row r="10625" spans="8:12" x14ac:dyDescent="0.25">
      <c r="H10625" t="s">
        <v>10786</v>
      </c>
      <c r="I10625">
        <v>9490698</v>
      </c>
      <c r="J10625">
        <v>538002668</v>
      </c>
      <c r="K10625" t="s">
        <v>1437</v>
      </c>
      <c r="L10625" t="s">
        <v>1341</v>
      </c>
    </row>
    <row r="10626" spans="8:12" x14ac:dyDescent="0.25">
      <c r="H10626" t="s">
        <v>10787</v>
      </c>
      <c r="I10626">
        <v>9149392</v>
      </c>
      <c r="J10626">
        <v>477337000</v>
      </c>
      <c r="K10626" t="s">
        <v>1348</v>
      </c>
      <c r="L10626" t="s">
        <v>1341</v>
      </c>
    </row>
    <row r="10627" spans="8:12" x14ac:dyDescent="0.25">
      <c r="H10627" t="s">
        <v>10788</v>
      </c>
      <c r="I10627">
        <v>9345817</v>
      </c>
      <c r="J10627">
        <v>538002730</v>
      </c>
      <c r="K10627" t="s">
        <v>1437</v>
      </c>
      <c r="L10627" t="s">
        <v>1341</v>
      </c>
    </row>
    <row r="10628" spans="8:12" x14ac:dyDescent="0.25">
      <c r="H10628" t="s">
        <v>10789</v>
      </c>
      <c r="I10628">
        <v>9287429</v>
      </c>
      <c r="J10628">
        <v>477985300</v>
      </c>
      <c r="K10628" t="s">
        <v>1348</v>
      </c>
      <c r="L10628" t="s">
        <v>1341</v>
      </c>
    </row>
    <row r="10629" spans="8:12" x14ac:dyDescent="0.25">
      <c r="H10629" t="s">
        <v>10790</v>
      </c>
      <c r="I10629">
        <v>9350094</v>
      </c>
      <c r="J10629">
        <v>477985400</v>
      </c>
      <c r="K10629" t="s">
        <v>1348</v>
      </c>
      <c r="L10629" t="s">
        <v>1341</v>
      </c>
    </row>
    <row r="10630" spans="8:12" x14ac:dyDescent="0.25">
      <c r="H10630" t="s">
        <v>10791</v>
      </c>
      <c r="I10630">
        <v>9324710</v>
      </c>
      <c r="J10630">
        <v>477985600</v>
      </c>
      <c r="K10630" t="s">
        <v>1348</v>
      </c>
      <c r="L10630" t="s">
        <v>1341</v>
      </c>
    </row>
    <row r="10631" spans="8:12" x14ac:dyDescent="0.25">
      <c r="H10631" t="s">
        <v>10792</v>
      </c>
      <c r="I10631">
        <v>9444819</v>
      </c>
      <c r="J10631">
        <v>538003750</v>
      </c>
      <c r="K10631" t="s">
        <v>1437</v>
      </c>
      <c r="L10631" t="s">
        <v>1341</v>
      </c>
    </row>
    <row r="10632" spans="8:12" x14ac:dyDescent="0.25">
      <c r="H10632" t="s">
        <v>10793</v>
      </c>
      <c r="I10632">
        <v>9422079</v>
      </c>
      <c r="J10632">
        <v>538003558</v>
      </c>
      <c r="K10632" t="s">
        <v>1437</v>
      </c>
      <c r="L10632" t="s">
        <v>1341</v>
      </c>
    </row>
    <row r="10633" spans="8:12" x14ac:dyDescent="0.25">
      <c r="H10633" t="s">
        <v>10794</v>
      </c>
      <c r="I10633">
        <v>9361251</v>
      </c>
      <c r="J10633">
        <v>477046700</v>
      </c>
      <c r="K10633" t="s">
        <v>1348</v>
      </c>
      <c r="L10633" t="s">
        <v>1341</v>
      </c>
    </row>
    <row r="10634" spans="8:12" x14ac:dyDescent="0.25">
      <c r="H10634" t="s">
        <v>10795</v>
      </c>
      <c r="I10634">
        <v>9199842</v>
      </c>
      <c r="J10634">
        <v>477082000</v>
      </c>
      <c r="K10634" t="s">
        <v>1348</v>
      </c>
      <c r="L10634" t="s">
        <v>1341</v>
      </c>
    </row>
    <row r="10635" spans="8:12" x14ac:dyDescent="0.25">
      <c r="H10635" t="s">
        <v>10796</v>
      </c>
      <c r="I10635">
        <v>9422067</v>
      </c>
      <c r="J10635">
        <v>538003405</v>
      </c>
      <c r="K10635" t="s">
        <v>1437</v>
      </c>
      <c r="L10635" t="s">
        <v>1341</v>
      </c>
    </row>
    <row r="10636" spans="8:12" x14ac:dyDescent="0.25">
      <c r="H10636" t="s">
        <v>10797</v>
      </c>
      <c r="I10636">
        <v>9368871</v>
      </c>
      <c r="J10636">
        <v>538002980</v>
      </c>
      <c r="K10636" t="s">
        <v>1437</v>
      </c>
      <c r="L10636" t="s">
        <v>1341</v>
      </c>
    </row>
    <row r="10637" spans="8:12" x14ac:dyDescent="0.25">
      <c r="H10637" t="s">
        <v>644</v>
      </c>
      <c r="I10637">
        <v>9200378</v>
      </c>
      <c r="J10637">
        <v>477787000</v>
      </c>
      <c r="K10637" t="s">
        <v>1348</v>
      </c>
      <c r="L10637" t="s">
        <v>1341</v>
      </c>
    </row>
    <row r="10638" spans="8:12" x14ac:dyDescent="0.25">
      <c r="H10638" t="s">
        <v>10798</v>
      </c>
      <c r="I10638">
        <v>9490686</v>
      </c>
      <c r="J10638">
        <v>538002743</v>
      </c>
      <c r="K10638" t="s">
        <v>1437</v>
      </c>
      <c r="L10638" t="s">
        <v>1341</v>
      </c>
    </row>
    <row r="10639" spans="8:12" x14ac:dyDescent="0.25">
      <c r="H10639" t="s">
        <v>10799</v>
      </c>
      <c r="I10639">
        <v>9200366</v>
      </c>
      <c r="J10639">
        <v>477132000</v>
      </c>
      <c r="K10639" t="s">
        <v>1348</v>
      </c>
      <c r="L10639" t="s">
        <v>1341</v>
      </c>
    </row>
    <row r="10640" spans="8:12" x14ac:dyDescent="0.25">
      <c r="H10640" t="s">
        <v>10800</v>
      </c>
      <c r="I10640">
        <v>9511820</v>
      </c>
      <c r="J10640">
        <v>538002760</v>
      </c>
      <c r="K10640" t="s">
        <v>1437</v>
      </c>
      <c r="L10640" t="s">
        <v>1341</v>
      </c>
    </row>
    <row r="10641" spans="8:12" x14ac:dyDescent="0.25">
      <c r="H10641" t="s">
        <v>10801</v>
      </c>
      <c r="I10641">
        <v>9430038</v>
      </c>
      <c r="J10641">
        <v>477936600</v>
      </c>
      <c r="K10641" t="s">
        <v>1348</v>
      </c>
      <c r="L10641" t="s">
        <v>1341</v>
      </c>
    </row>
    <row r="10642" spans="8:12" x14ac:dyDescent="0.25">
      <c r="H10642" t="s">
        <v>10802</v>
      </c>
      <c r="I10642">
        <v>9474785</v>
      </c>
      <c r="J10642">
        <v>538002820</v>
      </c>
      <c r="K10642" t="s">
        <v>1437</v>
      </c>
      <c r="L10642" t="s">
        <v>1308</v>
      </c>
    </row>
    <row r="10643" spans="8:12" x14ac:dyDescent="0.25">
      <c r="H10643" t="s">
        <v>10803</v>
      </c>
      <c r="I10643">
        <v>9450765</v>
      </c>
      <c r="J10643">
        <v>636014798</v>
      </c>
      <c r="K10643" t="s">
        <v>1464</v>
      </c>
      <c r="L10643" t="s">
        <v>1341</v>
      </c>
    </row>
    <row r="10644" spans="8:12" x14ac:dyDescent="0.25">
      <c r="H10644" t="s">
        <v>10804</v>
      </c>
      <c r="I10644">
        <v>9125906</v>
      </c>
      <c r="J10644">
        <v>477901000</v>
      </c>
      <c r="K10644" t="s">
        <v>1348</v>
      </c>
      <c r="L10644" t="s">
        <v>1341</v>
      </c>
    </row>
    <row r="10645" spans="8:12" x14ac:dyDescent="0.25">
      <c r="H10645" t="s">
        <v>10805</v>
      </c>
      <c r="I10645">
        <v>9422081</v>
      </c>
      <c r="J10645">
        <v>538003664</v>
      </c>
      <c r="K10645" t="s">
        <v>1437</v>
      </c>
      <c r="L10645" t="s">
        <v>1341</v>
      </c>
    </row>
    <row r="10646" spans="8:12" x14ac:dyDescent="0.25">
      <c r="H10646" t="s">
        <v>10806</v>
      </c>
      <c r="I10646">
        <v>9234214</v>
      </c>
      <c r="J10646">
        <v>477076400</v>
      </c>
      <c r="K10646" t="s">
        <v>1348</v>
      </c>
      <c r="L10646" t="s">
        <v>1341</v>
      </c>
    </row>
    <row r="10647" spans="8:12" x14ac:dyDescent="0.25">
      <c r="H10647" t="s">
        <v>10807</v>
      </c>
      <c r="I10647">
        <v>9347877</v>
      </c>
      <c r="J10647">
        <v>538002832</v>
      </c>
      <c r="K10647" t="s">
        <v>1437</v>
      </c>
      <c r="L10647" t="s">
        <v>1341</v>
      </c>
    </row>
    <row r="10648" spans="8:12" x14ac:dyDescent="0.25">
      <c r="H10648" t="s">
        <v>10808</v>
      </c>
      <c r="I10648">
        <v>9450739</v>
      </c>
      <c r="J10648">
        <v>636014783</v>
      </c>
      <c r="K10648" t="s">
        <v>1464</v>
      </c>
      <c r="L10648" t="s">
        <v>1341</v>
      </c>
    </row>
    <row r="10649" spans="8:12" x14ac:dyDescent="0.25">
      <c r="H10649" t="s">
        <v>10809</v>
      </c>
      <c r="I10649">
        <v>9301720</v>
      </c>
      <c r="J10649">
        <v>538002841</v>
      </c>
      <c r="K10649" t="s">
        <v>1437</v>
      </c>
      <c r="L10649" t="s">
        <v>1341</v>
      </c>
    </row>
    <row r="10650" spans="8:12" x14ac:dyDescent="0.25">
      <c r="H10650" t="s">
        <v>10810</v>
      </c>
      <c r="I10650">
        <v>9197935</v>
      </c>
      <c r="J10650">
        <v>477216000</v>
      </c>
      <c r="K10650" t="s">
        <v>1348</v>
      </c>
      <c r="L10650" t="s">
        <v>1341</v>
      </c>
    </row>
    <row r="10651" spans="8:12" x14ac:dyDescent="0.25">
      <c r="H10651" t="s">
        <v>10811</v>
      </c>
      <c r="I10651">
        <v>9316165</v>
      </c>
      <c r="J10651">
        <v>538002113</v>
      </c>
      <c r="K10651" t="s">
        <v>1437</v>
      </c>
      <c r="L10651" t="s">
        <v>1341</v>
      </c>
    </row>
    <row r="10652" spans="8:12" x14ac:dyDescent="0.25">
      <c r="H10652" t="s">
        <v>10812</v>
      </c>
      <c r="I10652">
        <v>9199830</v>
      </c>
      <c r="J10652">
        <v>477088000</v>
      </c>
      <c r="K10652" t="s">
        <v>1348</v>
      </c>
      <c r="L10652" t="s">
        <v>1341</v>
      </c>
    </row>
    <row r="10653" spans="8:12" x14ac:dyDescent="0.25">
      <c r="H10653" t="s">
        <v>10813</v>
      </c>
      <c r="I10653">
        <v>9121742</v>
      </c>
      <c r="J10653">
        <v>477179000</v>
      </c>
      <c r="K10653" t="s">
        <v>1348</v>
      </c>
      <c r="L10653" t="s">
        <v>1341</v>
      </c>
    </row>
    <row r="10654" spans="8:12" x14ac:dyDescent="0.25">
      <c r="H10654" t="s">
        <v>10814</v>
      </c>
      <c r="I10654">
        <v>9316220</v>
      </c>
      <c r="J10654">
        <v>538002973</v>
      </c>
      <c r="K10654" t="s">
        <v>1437</v>
      </c>
      <c r="L10654" t="s">
        <v>1341</v>
      </c>
    </row>
    <row r="10655" spans="8:12" x14ac:dyDescent="0.25">
      <c r="H10655" t="s">
        <v>10815</v>
      </c>
      <c r="I10655">
        <v>9511832</v>
      </c>
      <c r="J10655">
        <v>538003015</v>
      </c>
      <c r="K10655" t="s">
        <v>1437</v>
      </c>
      <c r="L10655" t="s">
        <v>1308</v>
      </c>
    </row>
    <row r="10656" spans="8:12" x14ac:dyDescent="0.25">
      <c r="H10656" t="s">
        <v>645</v>
      </c>
      <c r="I10656">
        <v>9330812</v>
      </c>
      <c r="J10656">
        <v>538002938</v>
      </c>
      <c r="K10656" t="s">
        <v>1437</v>
      </c>
      <c r="L10656" t="s">
        <v>1341</v>
      </c>
    </row>
    <row r="10657" spans="8:12" x14ac:dyDescent="0.25">
      <c r="H10657" t="s">
        <v>10816</v>
      </c>
      <c r="I10657">
        <v>9200407</v>
      </c>
      <c r="J10657">
        <v>477069000</v>
      </c>
      <c r="K10657" t="s">
        <v>1348</v>
      </c>
      <c r="L10657" t="s">
        <v>1341</v>
      </c>
    </row>
    <row r="10658" spans="8:12" x14ac:dyDescent="0.25">
      <c r="H10658" t="s">
        <v>10817</v>
      </c>
      <c r="I10658">
        <v>9490832</v>
      </c>
      <c r="J10658">
        <v>538003016</v>
      </c>
      <c r="K10658" t="s">
        <v>1437</v>
      </c>
      <c r="L10658" t="s">
        <v>1341</v>
      </c>
    </row>
    <row r="10659" spans="8:12" x14ac:dyDescent="0.25">
      <c r="H10659" t="s">
        <v>10818</v>
      </c>
      <c r="I10659">
        <v>9450777</v>
      </c>
      <c r="J10659">
        <v>636014799</v>
      </c>
      <c r="K10659" t="s">
        <v>1464</v>
      </c>
      <c r="L10659" t="s">
        <v>1341</v>
      </c>
    </row>
    <row r="10660" spans="8:12" x14ac:dyDescent="0.25">
      <c r="H10660" t="s">
        <v>10819</v>
      </c>
      <c r="I10660">
        <v>9121730</v>
      </c>
      <c r="J10660">
        <v>477451000</v>
      </c>
      <c r="K10660" t="s">
        <v>1348</v>
      </c>
      <c r="L10660" t="s">
        <v>1341</v>
      </c>
    </row>
    <row r="10661" spans="8:12" x14ac:dyDescent="0.25">
      <c r="H10661" t="s">
        <v>10820</v>
      </c>
      <c r="I10661">
        <v>9191034</v>
      </c>
      <c r="J10661">
        <v>477923000</v>
      </c>
      <c r="K10661" t="s">
        <v>1348</v>
      </c>
      <c r="L10661" t="s">
        <v>1341</v>
      </c>
    </row>
    <row r="10662" spans="8:12" x14ac:dyDescent="0.25">
      <c r="H10662" t="s">
        <v>10821</v>
      </c>
      <c r="I10662">
        <v>9184914</v>
      </c>
      <c r="J10662">
        <v>477593500</v>
      </c>
      <c r="K10662" t="s">
        <v>1348</v>
      </c>
      <c r="L10662" t="s">
        <v>1341</v>
      </c>
    </row>
    <row r="10663" spans="8:12" x14ac:dyDescent="0.25">
      <c r="H10663" t="s">
        <v>646</v>
      </c>
      <c r="I10663">
        <v>9332212</v>
      </c>
      <c r="J10663">
        <v>538002828</v>
      </c>
      <c r="K10663" t="s">
        <v>1437</v>
      </c>
      <c r="L10663" t="s">
        <v>1341</v>
      </c>
    </row>
    <row r="10664" spans="8:12" x14ac:dyDescent="0.25">
      <c r="H10664" t="s">
        <v>10822</v>
      </c>
      <c r="I10664">
        <v>9331555</v>
      </c>
      <c r="J10664">
        <v>477926600</v>
      </c>
      <c r="K10664" t="s">
        <v>1348</v>
      </c>
      <c r="L10664" t="s">
        <v>1341</v>
      </c>
    </row>
    <row r="10665" spans="8:12" x14ac:dyDescent="0.25">
      <c r="H10665" t="s">
        <v>10822</v>
      </c>
      <c r="I10665">
        <v>9331555</v>
      </c>
      <c r="J10665">
        <v>474291272</v>
      </c>
      <c r="L10665" t="s">
        <v>1341</v>
      </c>
    </row>
    <row r="10666" spans="8:12" x14ac:dyDescent="0.25">
      <c r="H10666" t="s">
        <v>10823</v>
      </c>
      <c r="I10666">
        <v>9593452</v>
      </c>
      <c r="J10666">
        <v>538002313</v>
      </c>
      <c r="K10666" t="s">
        <v>1437</v>
      </c>
      <c r="L10666" t="s">
        <v>1308</v>
      </c>
    </row>
    <row r="10667" spans="8:12" x14ac:dyDescent="0.25">
      <c r="H10667" t="s">
        <v>10824</v>
      </c>
      <c r="I10667">
        <v>9410959</v>
      </c>
      <c r="J10667">
        <v>477968800</v>
      </c>
      <c r="K10667" t="s">
        <v>1348</v>
      </c>
      <c r="L10667" t="s">
        <v>1341</v>
      </c>
    </row>
    <row r="10668" spans="8:12" x14ac:dyDescent="0.25">
      <c r="H10668" t="s">
        <v>647</v>
      </c>
      <c r="I10668">
        <v>9200392</v>
      </c>
      <c r="J10668">
        <v>477126000</v>
      </c>
      <c r="K10668" t="s">
        <v>1348</v>
      </c>
      <c r="L10668" t="s">
        <v>1341</v>
      </c>
    </row>
    <row r="10669" spans="8:12" x14ac:dyDescent="0.25">
      <c r="H10669" t="s">
        <v>10825</v>
      </c>
      <c r="I10669">
        <v>9316153</v>
      </c>
      <c r="J10669">
        <v>538002808</v>
      </c>
      <c r="K10669" t="s">
        <v>1437</v>
      </c>
      <c r="L10669" t="s">
        <v>1341</v>
      </c>
    </row>
    <row r="10670" spans="8:12" x14ac:dyDescent="0.25">
      <c r="H10670" t="s">
        <v>10826</v>
      </c>
      <c r="I10670">
        <v>9149380</v>
      </c>
      <c r="J10670">
        <v>477299000</v>
      </c>
      <c r="K10670" t="s">
        <v>1348</v>
      </c>
      <c r="L10670" t="s">
        <v>1341</v>
      </c>
    </row>
    <row r="10671" spans="8:12" x14ac:dyDescent="0.25">
      <c r="H10671" t="s">
        <v>10827</v>
      </c>
      <c r="I10671">
        <v>9723083</v>
      </c>
      <c r="J10671">
        <v>538006374</v>
      </c>
      <c r="K10671" t="s">
        <v>1437</v>
      </c>
      <c r="L10671" t="s">
        <v>1313</v>
      </c>
    </row>
    <row r="10672" spans="8:12" x14ac:dyDescent="0.25">
      <c r="H10672" t="s">
        <v>10828</v>
      </c>
      <c r="I10672">
        <v>9723095</v>
      </c>
      <c r="J10672">
        <v>538006375</v>
      </c>
      <c r="K10672" t="s">
        <v>1437</v>
      </c>
      <c r="L10672" t="s">
        <v>1313</v>
      </c>
    </row>
    <row r="10673" spans="8:12" x14ac:dyDescent="0.25">
      <c r="H10673" t="s">
        <v>10829</v>
      </c>
      <c r="I10673">
        <v>9255933</v>
      </c>
      <c r="J10673">
        <v>310409000</v>
      </c>
      <c r="K10673" t="s">
        <v>4450</v>
      </c>
      <c r="L10673" t="s">
        <v>1362</v>
      </c>
    </row>
    <row r="10674" spans="8:12" x14ac:dyDescent="0.25">
      <c r="H10674" t="s">
        <v>10830</v>
      </c>
      <c r="I10674">
        <v>9258612</v>
      </c>
      <c r="J10674">
        <v>310426000</v>
      </c>
      <c r="K10674" t="s">
        <v>4450</v>
      </c>
      <c r="L10674" t="s">
        <v>1326</v>
      </c>
    </row>
    <row r="10675" spans="8:12" x14ac:dyDescent="0.25">
      <c r="H10675" t="s">
        <v>10831</v>
      </c>
      <c r="I10675">
        <v>9723100</v>
      </c>
      <c r="J10675">
        <v>538006376</v>
      </c>
      <c r="K10675" t="s">
        <v>1437</v>
      </c>
      <c r="L10675" t="s">
        <v>1313</v>
      </c>
    </row>
    <row r="10676" spans="8:12" x14ac:dyDescent="0.25">
      <c r="H10676" t="s">
        <v>10832</v>
      </c>
      <c r="I10676">
        <v>9723069</v>
      </c>
      <c r="J10676">
        <v>538006372</v>
      </c>
      <c r="K10676" t="s">
        <v>1437</v>
      </c>
      <c r="L10676" t="s">
        <v>1313</v>
      </c>
    </row>
    <row r="10677" spans="8:12" x14ac:dyDescent="0.25">
      <c r="H10677" t="s">
        <v>10833</v>
      </c>
      <c r="I10677">
        <v>9734642</v>
      </c>
      <c r="J10677">
        <v>538006312</v>
      </c>
      <c r="K10677" t="s">
        <v>1437</v>
      </c>
      <c r="L10677" t="s">
        <v>1313</v>
      </c>
    </row>
    <row r="10678" spans="8:12" x14ac:dyDescent="0.25">
      <c r="H10678" t="s">
        <v>10834</v>
      </c>
      <c r="I10678">
        <v>9734654</v>
      </c>
      <c r="J10678">
        <v>538006314</v>
      </c>
      <c r="K10678" t="s">
        <v>1437</v>
      </c>
      <c r="L10678" t="s">
        <v>1313</v>
      </c>
    </row>
    <row r="10679" spans="8:12" x14ac:dyDescent="0.25">
      <c r="H10679" t="s">
        <v>10835</v>
      </c>
      <c r="I10679">
        <v>7218400</v>
      </c>
      <c r="J10679">
        <v>511008000</v>
      </c>
      <c r="K10679" t="s">
        <v>1638</v>
      </c>
      <c r="L10679" t="s">
        <v>1295</v>
      </c>
    </row>
    <row r="10680" spans="8:12" x14ac:dyDescent="0.25">
      <c r="H10680" t="s">
        <v>10836</v>
      </c>
      <c r="I10680">
        <v>9141651</v>
      </c>
      <c r="J10680">
        <v>548464100</v>
      </c>
      <c r="K10680" t="s">
        <v>1988</v>
      </c>
      <c r="L10680" t="s">
        <v>1295</v>
      </c>
    </row>
    <row r="10681" spans="8:12" x14ac:dyDescent="0.25">
      <c r="H10681" t="s">
        <v>10837</v>
      </c>
      <c r="I10681">
        <v>9177648</v>
      </c>
      <c r="J10681">
        <v>269045000</v>
      </c>
      <c r="K10681" t="s">
        <v>1460</v>
      </c>
      <c r="L10681" t="s">
        <v>1341</v>
      </c>
    </row>
    <row r="10682" spans="8:12" x14ac:dyDescent="0.25">
      <c r="H10682" t="s">
        <v>10838</v>
      </c>
      <c r="I10682">
        <v>9333577</v>
      </c>
      <c r="J10682">
        <v>273430870</v>
      </c>
      <c r="K10682" t="s">
        <v>1297</v>
      </c>
      <c r="L10682" t="s">
        <v>1326</v>
      </c>
    </row>
    <row r="10683" spans="8:12" x14ac:dyDescent="0.25">
      <c r="H10683" t="s">
        <v>10839</v>
      </c>
      <c r="I10683">
        <v>8721026</v>
      </c>
      <c r="J10683">
        <v>273198200</v>
      </c>
      <c r="K10683" t="s">
        <v>1297</v>
      </c>
      <c r="L10683" t="s">
        <v>1295</v>
      </c>
    </row>
    <row r="10684" spans="8:12" x14ac:dyDescent="0.25">
      <c r="H10684" t="s">
        <v>10840</v>
      </c>
      <c r="I10684">
        <v>9284661</v>
      </c>
      <c r="J10684">
        <v>548933000</v>
      </c>
      <c r="K10684" t="s">
        <v>1988</v>
      </c>
      <c r="L10684" t="s">
        <v>1295</v>
      </c>
    </row>
    <row r="10685" spans="8:12" x14ac:dyDescent="0.25">
      <c r="H10685" t="s">
        <v>10841</v>
      </c>
      <c r="I10685">
        <v>9208681</v>
      </c>
      <c r="J10685">
        <v>548067500</v>
      </c>
      <c r="K10685" t="s">
        <v>1988</v>
      </c>
      <c r="L10685" t="s">
        <v>1295</v>
      </c>
    </row>
    <row r="10686" spans="8:12" x14ac:dyDescent="0.25">
      <c r="H10686" t="s">
        <v>10842</v>
      </c>
      <c r="I10686">
        <v>7833250</v>
      </c>
      <c r="J10686">
        <v>423033100</v>
      </c>
      <c r="K10686" t="s">
        <v>2980</v>
      </c>
      <c r="L10686" t="s">
        <v>1395</v>
      </c>
    </row>
    <row r="10687" spans="8:12" x14ac:dyDescent="0.25">
      <c r="H10687" t="s">
        <v>10843</v>
      </c>
      <c r="I10687">
        <v>9437775</v>
      </c>
      <c r="J10687">
        <v>229809000</v>
      </c>
      <c r="L10687" t="s">
        <v>1295</v>
      </c>
    </row>
    <row r="10688" spans="8:12" x14ac:dyDescent="0.25">
      <c r="H10688" t="s">
        <v>10844</v>
      </c>
      <c r="I10688">
        <v>8130124</v>
      </c>
      <c r="J10688">
        <v>355969000</v>
      </c>
      <c r="K10688" t="s">
        <v>1332</v>
      </c>
      <c r="L10688" t="s">
        <v>1341</v>
      </c>
    </row>
    <row r="10689" spans="8:12" x14ac:dyDescent="0.25">
      <c r="H10689" t="s">
        <v>648</v>
      </c>
      <c r="I10689">
        <v>9632947</v>
      </c>
      <c r="J10689">
        <v>636015907</v>
      </c>
      <c r="K10689" t="s">
        <v>1464</v>
      </c>
      <c r="L10689" t="s">
        <v>1341</v>
      </c>
    </row>
    <row r="10690" spans="8:12" x14ac:dyDescent="0.25">
      <c r="H10690" t="s">
        <v>10845</v>
      </c>
      <c r="I10690">
        <v>8937675</v>
      </c>
      <c r="J10690">
        <v>373225000</v>
      </c>
      <c r="L10690" t="s">
        <v>1308</v>
      </c>
    </row>
    <row r="10691" spans="8:12" x14ac:dyDescent="0.25">
      <c r="H10691" t="s">
        <v>649</v>
      </c>
      <c r="I10691">
        <v>9638642</v>
      </c>
      <c r="J10691">
        <v>538004774</v>
      </c>
      <c r="K10691" t="s">
        <v>1437</v>
      </c>
      <c r="L10691" t="s">
        <v>1341</v>
      </c>
    </row>
    <row r="10692" spans="8:12" x14ac:dyDescent="0.25">
      <c r="H10692" t="s">
        <v>10846</v>
      </c>
      <c r="I10692">
        <v>9728124</v>
      </c>
      <c r="J10692">
        <v>564267000</v>
      </c>
      <c r="K10692" t="s">
        <v>1441</v>
      </c>
      <c r="L10692" t="s">
        <v>1308</v>
      </c>
    </row>
    <row r="10693" spans="8:12" x14ac:dyDescent="0.25">
      <c r="H10693" t="s">
        <v>10847</v>
      </c>
      <c r="I10693">
        <v>8743892</v>
      </c>
      <c r="J10693">
        <v>248477000</v>
      </c>
      <c r="K10693" t="s">
        <v>1340</v>
      </c>
      <c r="L10693" t="s">
        <v>1329</v>
      </c>
    </row>
    <row r="10694" spans="8:12" x14ac:dyDescent="0.25">
      <c r="H10694" t="s">
        <v>10848</v>
      </c>
      <c r="I10694">
        <v>9385386</v>
      </c>
      <c r="J10694">
        <v>533000214</v>
      </c>
      <c r="K10694" t="s">
        <v>1563</v>
      </c>
      <c r="L10694" t="s">
        <v>1308</v>
      </c>
    </row>
    <row r="10695" spans="8:12" x14ac:dyDescent="0.25">
      <c r="H10695" t="s">
        <v>10849</v>
      </c>
      <c r="I10695">
        <v>9398759</v>
      </c>
      <c r="J10695">
        <v>235074615</v>
      </c>
      <c r="K10695" t="s">
        <v>1558</v>
      </c>
      <c r="L10695" t="s">
        <v>1341</v>
      </c>
    </row>
    <row r="10696" spans="8:12" x14ac:dyDescent="0.25">
      <c r="H10696" t="s">
        <v>10850</v>
      </c>
      <c r="I10696">
        <v>9310800</v>
      </c>
      <c r="J10696">
        <v>352148000</v>
      </c>
      <c r="K10696" t="s">
        <v>1332</v>
      </c>
      <c r="L10696" t="s">
        <v>1295</v>
      </c>
    </row>
    <row r="10697" spans="8:12" x14ac:dyDescent="0.25">
      <c r="H10697" t="s">
        <v>10851</v>
      </c>
      <c r="I10697">
        <v>9317042</v>
      </c>
      <c r="J10697">
        <v>371168000</v>
      </c>
      <c r="L10697" t="s">
        <v>1295</v>
      </c>
    </row>
    <row r="10698" spans="8:12" x14ac:dyDescent="0.25">
      <c r="H10698" t="s">
        <v>10852</v>
      </c>
      <c r="I10698">
        <v>9344162</v>
      </c>
      <c r="J10698">
        <v>371796000</v>
      </c>
      <c r="L10698" t="s">
        <v>1295</v>
      </c>
    </row>
    <row r="10699" spans="8:12" x14ac:dyDescent="0.25">
      <c r="H10699" t="s">
        <v>10853</v>
      </c>
      <c r="I10699">
        <v>9542867</v>
      </c>
      <c r="J10699">
        <v>372339000</v>
      </c>
      <c r="L10699" t="s">
        <v>1295</v>
      </c>
    </row>
    <row r="10700" spans="8:12" x14ac:dyDescent="0.25">
      <c r="H10700" t="s">
        <v>10854</v>
      </c>
      <c r="I10700">
        <v>9379856</v>
      </c>
      <c r="J10700">
        <v>372370000</v>
      </c>
      <c r="L10700" t="s">
        <v>1295</v>
      </c>
    </row>
    <row r="10701" spans="8:12" x14ac:dyDescent="0.25">
      <c r="H10701" t="s">
        <v>10855</v>
      </c>
      <c r="I10701">
        <v>9379868</v>
      </c>
      <c r="J10701">
        <v>371052000</v>
      </c>
      <c r="L10701" t="s">
        <v>1295</v>
      </c>
    </row>
    <row r="10702" spans="8:12" x14ac:dyDescent="0.25">
      <c r="H10702" t="s">
        <v>10856</v>
      </c>
      <c r="I10702">
        <v>9542893</v>
      </c>
      <c r="J10702">
        <v>353086000</v>
      </c>
      <c r="K10702" t="s">
        <v>1332</v>
      </c>
      <c r="L10702" t="s">
        <v>1308</v>
      </c>
    </row>
    <row r="10703" spans="8:12" x14ac:dyDescent="0.25">
      <c r="H10703" t="s">
        <v>10857</v>
      </c>
      <c r="I10703">
        <v>9622710</v>
      </c>
      <c r="J10703">
        <v>373928000</v>
      </c>
      <c r="L10703" t="s">
        <v>1614</v>
      </c>
    </row>
    <row r="10704" spans="8:12" x14ac:dyDescent="0.25">
      <c r="H10704" t="s">
        <v>10858</v>
      </c>
      <c r="I10704">
        <v>9644744</v>
      </c>
      <c r="J10704">
        <v>351550000</v>
      </c>
      <c r="K10704" t="s">
        <v>1332</v>
      </c>
      <c r="L10704" t="s">
        <v>1614</v>
      </c>
    </row>
    <row r="10705" spans="8:12" x14ac:dyDescent="0.25">
      <c r="H10705" t="s">
        <v>10859</v>
      </c>
      <c r="I10705">
        <v>9511052</v>
      </c>
      <c r="J10705">
        <v>352163000</v>
      </c>
      <c r="K10705" t="s">
        <v>1332</v>
      </c>
      <c r="L10705" t="s">
        <v>1308</v>
      </c>
    </row>
    <row r="10706" spans="8:12" x14ac:dyDescent="0.25">
      <c r="H10706" t="s">
        <v>10860</v>
      </c>
      <c r="I10706">
        <v>9398759</v>
      </c>
      <c r="J10706">
        <v>538006628</v>
      </c>
      <c r="K10706" t="s">
        <v>1437</v>
      </c>
      <c r="L10706" t="s">
        <v>1341</v>
      </c>
    </row>
    <row r="10707" spans="8:12" x14ac:dyDescent="0.25">
      <c r="H10707" t="s">
        <v>10861</v>
      </c>
      <c r="I10707">
        <v>8819316</v>
      </c>
      <c r="J10707">
        <v>423027100</v>
      </c>
      <c r="K10707" t="s">
        <v>2980</v>
      </c>
      <c r="L10707" t="s">
        <v>1586</v>
      </c>
    </row>
    <row r="10708" spans="8:12" x14ac:dyDescent="0.25">
      <c r="H10708" t="s">
        <v>10862</v>
      </c>
      <c r="I10708">
        <v>9579028</v>
      </c>
      <c r="J10708">
        <v>271042561</v>
      </c>
      <c r="K10708" t="s">
        <v>1373</v>
      </c>
      <c r="L10708" t="s">
        <v>1341</v>
      </c>
    </row>
    <row r="10709" spans="8:12" x14ac:dyDescent="0.25">
      <c r="H10709" t="s">
        <v>10863</v>
      </c>
      <c r="I10709">
        <v>9255945</v>
      </c>
      <c r="J10709">
        <v>310427000</v>
      </c>
      <c r="K10709" t="s">
        <v>4450</v>
      </c>
      <c r="L10709" t="s">
        <v>1362</v>
      </c>
    </row>
    <row r="10710" spans="8:12" x14ac:dyDescent="0.25">
      <c r="H10710" t="s">
        <v>10864</v>
      </c>
      <c r="I10710">
        <v>8714669</v>
      </c>
      <c r="J10710">
        <v>273355860</v>
      </c>
      <c r="K10710" t="s">
        <v>1297</v>
      </c>
      <c r="L10710" t="s">
        <v>1295</v>
      </c>
    </row>
    <row r="10711" spans="8:12" x14ac:dyDescent="0.25">
      <c r="H10711" t="s">
        <v>10865</v>
      </c>
      <c r="I10711">
        <v>9507623</v>
      </c>
      <c r="J10711">
        <v>422753000</v>
      </c>
      <c r="K10711" t="s">
        <v>1664</v>
      </c>
      <c r="L10711" t="s">
        <v>1329</v>
      </c>
    </row>
    <row r="10712" spans="8:12" x14ac:dyDescent="0.25">
      <c r="H10712" t="s">
        <v>10866</v>
      </c>
      <c r="I10712">
        <v>9739642</v>
      </c>
      <c r="J10712">
        <v>431005799</v>
      </c>
      <c r="K10712" t="s">
        <v>1368</v>
      </c>
      <c r="L10712" t="s">
        <v>1308</v>
      </c>
    </row>
    <row r="10713" spans="8:12" x14ac:dyDescent="0.25">
      <c r="H10713" t="s">
        <v>10867</v>
      </c>
      <c r="I10713">
        <v>9620384</v>
      </c>
      <c r="J10713">
        <v>636017162</v>
      </c>
      <c r="K10713" t="s">
        <v>1464</v>
      </c>
      <c r="L10713" t="s">
        <v>1308</v>
      </c>
    </row>
    <row r="10714" spans="8:12" x14ac:dyDescent="0.25">
      <c r="H10714" t="s">
        <v>10867</v>
      </c>
      <c r="I10714">
        <v>9620384</v>
      </c>
      <c r="J10714">
        <v>576328000</v>
      </c>
      <c r="K10714" t="s">
        <v>2396</v>
      </c>
      <c r="L10714" t="s">
        <v>1308</v>
      </c>
    </row>
    <row r="10715" spans="8:12" x14ac:dyDescent="0.25">
      <c r="H10715" t="s">
        <v>650</v>
      </c>
      <c r="I10715">
        <v>9703514</v>
      </c>
      <c r="J10715">
        <v>636016161</v>
      </c>
      <c r="K10715" t="s">
        <v>1464</v>
      </c>
      <c r="L10715" t="s">
        <v>1308</v>
      </c>
    </row>
    <row r="10716" spans="8:12" x14ac:dyDescent="0.25">
      <c r="H10716" t="s">
        <v>10868</v>
      </c>
      <c r="I10716">
        <v>9565699</v>
      </c>
      <c r="J10716">
        <v>566402000</v>
      </c>
      <c r="L10716" t="s">
        <v>1326</v>
      </c>
    </row>
    <row r="10717" spans="8:12" x14ac:dyDescent="0.25">
      <c r="H10717" t="s">
        <v>10869</v>
      </c>
      <c r="I10717">
        <v>9597147</v>
      </c>
      <c r="J10717">
        <v>566851000</v>
      </c>
      <c r="L10717" t="s">
        <v>1326</v>
      </c>
    </row>
    <row r="10718" spans="8:12" x14ac:dyDescent="0.25">
      <c r="H10718" t="s">
        <v>10870</v>
      </c>
      <c r="I10718">
        <v>9613965</v>
      </c>
      <c r="J10718">
        <v>566980000</v>
      </c>
      <c r="L10718" t="s">
        <v>1326</v>
      </c>
    </row>
    <row r="10719" spans="8:12" x14ac:dyDescent="0.25">
      <c r="H10719" t="s">
        <v>10871</v>
      </c>
      <c r="I10719">
        <v>9899899</v>
      </c>
      <c r="J10719">
        <v>234561789</v>
      </c>
      <c r="K10719" t="s">
        <v>1558</v>
      </c>
      <c r="L10719" t="s">
        <v>1329</v>
      </c>
    </row>
    <row r="10720" spans="8:12" x14ac:dyDescent="0.25">
      <c r="H10720" t="s">
        <v>10872</v>
      </c>
      <c r="I10720">
        <v>9672789</v>
      </c>
      <c r="J10720">
        <v>353726000</v>
      </c>
      <c r="K10720" t="s">
        <v>1332</v>
      </c>
      <c r="L10720" t="s">
        <v>1341</v>
      </c>
    </row>
    <row r="10721" spans="8:12" x14ac:dyDescent="0.25">
      <c r="H10721" t="s">
        <v>10873</v>
      </c>
      <c r="I10721">
        <v>9191175</v>
      </c>
      <c r="J10721">
        <v>255735000</v>
      </c>
      <c r="L10721" t="s">
        <v>1326</v>
      </c>
    </row>
    <row r="10722" spans="8:12" x14ac:dyDescent="0.25">
      <c r="H10722" t="s">
        <v>10874</v>
      </c>
      <c r="I10722">
        <v>9482859</v>
      </c>
      <c r="J10722">
        <v>636092136</v>
      </c>
      <c r="K10722" t="s">
        <v>1464</v>
      </c>
      <c r="L10722" t="s">
        <v>1362</v>
      </c>
    </row>
    <row r="10723" spans="8:12" x14ac:dyDescent="0.25">
      <c r="H10723" t="s">
        <v>10875</v>
      </c>
      <c r="I10723">
        <v>9702596</v>
      </c>
      <c r="J10723">
        <v>255805672</v>
      </c>
      <c r="L10723" t="s">
        <v>1308</v>
      </c>
    </row>
    <row r="10724" spans="8:12" x14ac:dyDescent="0.25">
      <c r="H10724" t="s">
        <v>10876</v>
      </c>
      <c r="I10724">
        <v>9177777</v>
      </c>
      <c r="J10724">
        <v>357989000</v>
      </c>
      <c r="K10724" t="s">
        <v>1332</v>
      </c>
      <c r="L10724" t="s">
        <v>1341</v>
      </c>
    </row>
    <row r="10725" spans="8:12" x14ac:dyDescent="0.25">
      <c r="H10725" t="s">
        <v>10876</v>
      </c>
      <c r="I10725">
        <v>8634077</v>
      </c>
      <c r="J10725">
        <v>230034510</v>
      </c>
      <c r="K10725" t="s">
        <v>1432</v>
      </c>
      <c r="L10725" t="s">
        <v>1295</v>
      </c>
    </row>
    <row r="10726" spans="8:12" x14ac:dyDescent="0.25">
      <c r="H10726" t="s">
        <v>10877</v>
      </c>
      <c r="I10726">
        <v>9377224</v>
      </c>
      <c r="J10726">
        <v>636013814</v>
      </c>
      <c r="K10726" t="s">
        <v>1464</v>
      </c>
      <c r="L10726" t="s">
        <v>1346</v>
      </c>
    </row>
    <row r="10727" spans="8:12" x14ac:dyDescent="0.25">
      <c r="H10727" t="s">
        <v>651</v>
      </c>
      <c r="I10727">
        <v>9609160</v>
      </c>
      <c r="J10727">
        <v>538004413</v>
      </c>
      <c r="K10727" t="s">
        <v>1437</v>
      </c>
      <c r="L10727" t="s">
        <v>1341</v>
      </c>
    </row>
    <row r="10728" spans="8:12" x14ac:dyDescent="0.25">
      <c r="H10728" t="s">
        <v>10878</v>
      </c>
      <c r="I10728">
        <v>8320444</v>
      </c>
      <c r="J10728">
        <v>316058000</v>
      </c>
      <c r="K10728" t="s">
        <v>1365</v>
      </c>
      <c r="L10728" t="s">
        <v>2510</v>
      </c>
    </row>
    <row r="10729" spans="8:12" x14ac:dyDescent="0.25">
      <c r="H10729" t="s">
        <v>10879</v>
      </c>
      <c r="I10729">
        <v>9224099</v>
      </c>
      <c r="J10729">
        <v>538006368</v>
      </c>
      <c r="K10729" t="s">
        <v>1437</v>
      </c>
      <c r="L10729" t="s">
        <v>1341</v>
      </c>
    </row>
    <row r="10730" spans="8:12" x14ac:dyDescent="0.25">
      <c r="H10730" t="s">
        <v>10880</v>
      </c>
      <c r="I10730">
        <v>9616618</v>
      </c>
      <c r="J10730">
        <v>538004498</v>
      </c>
      <c r="K10730" t="s">
        <v>1437</v>
      </c>
      <c r="L10730" t="s">
        <v>1341</v>
      </c>
    </row>
    <row r="10731" spans="8:12" x14ac:dyDescent="0.25">
      <c r="H10731" t="s">
        <v>10881</v>
      </c>
      <c r="I10731">
        <v>9583756</v>
      </c>
      <c r="J10731">
        <v>215582000</v>
      </c>
      <c r="K10731" t="s">
        <v>1340</v>
      </c>
      <c r="L10731" t="s">
        <v>1341</v>
      </c>
    </row>
    <row r="10732" spans="8:12" x14ac:dyDescent="0.25">
      <c r="H10732" t="s">
        <v>10882</v>
      </c>
      <c r="I10732">
        <v>9488798</v>
      </c>
      <c r="J10732">
        <v>370164000</v>
      </c>
      <c r="L10732" t="s">
        <v>1341</v>
      </c>
    </row>
    <row r="10733" spans="8:12" x14ac:dyDescent="0.25">
      <c r="H10733" t="s">
        <v>10883</v>
      </c>
      <c r="I10733">
        <v>8911413</v>
      </c>
      <c r="J10733">
        <v>671466000</v>
      </c>
      <c r="K10733" t="s">
        <v>1311</v>
      </c>
      <c r="L10733" t="s">
        <v>1295</v>
      </c>
    </row>
    <row r="10734" spans="8:12" x14ac:dyDescent="0.25">
      <c r="H10734" t="s">
        <v>10884</v>
      </c>
      <c r="I10734">
        <v>9588562</v>
      </c>
      <c r="J10734">
        <v>357306000</v>
      </c>
      <c r="K10734" t="s">
        <v>1332</v>
      </c>
      <c r="L10734" t="s">
        <v>1341</v>
      </c>
    </row>
    <row r="10735" spans="8:12" x14ac:dyDescent="0.25">
      <c r="H10735" t="s">
        <v>10885</v>
      </c>
      <c r="I10735">
        <v>9415741</v>
      </c>
      <c r="J10735">
        <v>235061952</v>
      </c>
      <c r="K10735" t="s">
        <v>1558</v>
      </c>
      <c r="L10735" t="s">
        <v>1362</v>
      </c>
    </row>
    <row r="10736" spans="8:12" x14ac:dyDescent="0.25">
      <c r="H10736" t="s">
        <v>10886</v>
      </c>
      <c r="I10736">
        <v>9192624</v>
      </c>
      <c r="J10736">
        <v>636016831</v>
      </c>
      <c r="K10736" t="s">
        <v>1464</v>
      </c>
      <c r="L10736" t="s">
        <v>1295</v>
      </c>
    </row>
    <row r="10737" spans="8:12" x14ac:dyDescent="0.25">
      <c r="H10737" t="s">
        <v>10886</v>
      </c>
      <c r="I10737">
        <v>9192624</v>
      </c>
      <c r="J10737">
        <v>304010928</v>
      </c>
      <c r="K10737" t="s">
        <v>1294</v>
      </c>
      <c r="L10737" t="s">
        <v>1295</v>
      </c>
    </row>
    <row r="10738" spans="8:12" x14ac:dyDescent="0.25">
      <c r="H10738" t="s">
        <v>10887</v>
      </c>
      <c r="I10738">
        <v>7113375</v>
      </c>
      <c r="J10738">
        <v>239512000</v>
      </c>
      <c r="K10738" t="s">
        <v>1679</v>
      </c>
      <c r="L10738" t="s">
        <v>1362</v>
      </c>
    </row>
    <row r="10739" spans="8:12" x14ac:dyDescent="0.25">
      <c r="H10739" t="s">
        <v>10888</v>
      </c>
      <c r="I10739">
        <v>9476680</v>
      </c>
      <c r="J10739">
        <v>241069000</v>
      </c>
      <c r="K10739" t="s">
        <v>1679</v>
      </c>
      <c r="L10739" t="s">
        <v>1341</v>
      </c>
    </row>
    <row r="10740" spans="8:12" x14ac:dyDescent="0.25">
      <c r="H10740" t="s">
        <v>10889</v>
      </c>
      <c r="I10740">
        <v>9303053</v>
      </c>
      <c r="J10740">
        <v>256452000</v>
      </c>
      <c r="K10740" t="s">
        <v>1340</v>
      </c>
      <c r="L10740" t="s">
        <v>1341</v>
      </c>
    </row>
    <row r="10741" spans="8:12" x14ac:dyDescent="0.25">
      <c r="H10741" t="s">
        <v>10889</v>
      </c>
      <c r="I10741">
        <v>9233507</v>
      </c>
      <c r="J10741">
        <v>240668000</v>
      </c>
      <c r="K10741" t="s">
        <v>1679</v>
      </c>
      <c r="L10741" t="s">
        <v>1341</v>
      </c>
    </row>
    <row r="10742" spans="8:12" x14ac:dyDescent="0.25">
      <c r="H10742" t="s">
        <v>652</v>
      </c>
      <c r="I10742">
        <v>9590113</v>
      </c>
      <c r="J10742">
        <v>538004242</v>
      </c>
      <c r="K10742" t="s">
        <v>1437</v>
      </c>
      <c r="L10742" t="s">
        <v>1341</v>
      </c>
    </row>
    <row r="10743" spans="8:12" x14ac:dyDescent="0.25">
      <c r="H10743" t="s">
        <v>10890</v>
      </c>
      <c r="I10743">
        <v>9102813</v>
      </c>
      <c r="J10743">
        <v>273816000</v>
      </c>
      <c r="K10743" t="s">
        <v>1297</v>
      </c>
      <c r="L10743" t="s">
        <v>1313</v>
      </c>
    </row>
    <row r="10744" spans="8:12" x14ac:dyDescent="0.25">
      <c r="H10744" t="s">
        <v>10891</v>
      </c>
      <c r="I10744">
        <v>9210335</v>
      </c>
      <c r="J10744">
        <v>273338250</v>
      </c>
      <c r="K10744" t="s">
        <v>1297</v>
      </c>
      <c r="L10744" t="s">
        <v>1295</v>
      </c>
    </row>
    <row r="10745" spans="8:12" x14ac:dyDescent="0.25">
      <c r="H10745" t="s">
        <v>10892</v>
      </c>
      <c r="I10745">
        <v>9381299</v>
      </c>
      <c r="J10745">
        <v>636013688</v>
      </c>
      <c r="K10745" t="s">
        <v>1464</v>
      </c>
      <c r="L10745" t="s">
        <v>1329</v>
      </c>
    </row>
    <row r="10746" spans="8:12" x14ac:dyDescent="0.25">
      <c r="H10746" t="s">
        <v>10893</v>
      </c>
      <c r="I10746">
        <v>9496147</v>
      </c>
      <c r="J10746">
        <v>235074967</v>
      </c>
      <c r="K10746" t="s">
        <v>1558</v>
      </c>
      <c r="L10746" t="s">
        <v>1341</v>
      </c>
    </row>
    <row r="10747" spans="8:12" x14ac:dyDescent="0.25">
      <c r="H10747" t="s">
        <v>10894</v>
      </c>
      <c r="I10747">
        <v>9435832</v>
      </c>
      <c r="J10747">
        <v>636015487</v>
      </c>
      <c r="K10747" t="s">
        <v>1464</v>
      </c>
      <c r="L10747" t="s">
        <v>1326</v>
      </c>
    </row>
    <row r="10748" spans="8:12" x14ac:dyDescent="0.25">
      <c r="H10748" t="s">
        <v>10894</v>
      </c>
      <c r="I10748">
        <v>9435832</v>
      </c>
      <c r="J10748">
        <v>403192000</v>
      </c>
      <c r="K10748" t="s">
        <v>1920</v>
      </c>
      <c r="L10748" t="s">
        <v>1326</v>
      </c>
    </row>
    <row r="10749" spans="8:12" x14ac:dyDescent="0.25">
      <c r="H10749" t="s">
        <v>10894</v>
      </c>
      <c r="I10749">
        <v>9435832</v>
      </c>
      <c r="J10749">
        <v>241423000</v>
      </c>
      <c r="K10749" t="s">
        <v>1679</v>
      </c>
      <c r="L10749" t="s">
        <v>1326</v>
      </c>
    </row>
    <row r="10750" spans="8:12" x14ac:dyDescent="0.25">
      <c r="H10750" t="s">
        <v>10895</v>
      </c>
      <c r="I10750">
        <v>9341770</v>
      </c>
      <c r="J10750">
        <v>246330000</v>
      </c>
      <c r="K10750" t="s">
        <v>1387</v>
      </c>
      <c r="L10750" t="s">
        <v>1295</v>
      </c>
    </row>
    <row r="10751" spans="8:12" x14ac:dyDescent="0.25">
      <c r="H10751" t="s">
        <v>10896</v>
      </c>
      <c r="I10751">
        <v>9139270</v>
      </c>
      <c r="J10751">
        <v>311614000</v>
      </c>
      <c r="K10751" t="s">
        <v>1609</v>
      </c>
      <c r="L10751" t="s">
        <v>1341</v>
      </c>
    </row>
    <row r="10752" spans="8:12" x14ac:dyDescent="0.25">
      <c r="H10752" t="s">
        <v>10897</v>
      </c>
      <c r="I10752">
        <v>9052707</v>
      </c>
      <c r="J10752">
        <v>304625000</v>
      </c>
      <c r="K10752" t="s">
        <v>1294</v>
      </c>
      <c r="L10752" t="s">
        <v>1295</v>
      </c>
    </row>
    <row r="10753" spans="8:12" x14ac:dyDescent="0.25">
      <c r="H10753" t="s">
        <v>10898</v>
      </c>
      <c r="I10753">
        <v>8866955</v>
      </c>
      <c r="J10753">
        <v>616999080</v>
      </c>
      <c r="K10753" t="s">
        <v>1968</v>
      </c>
      <c r="L10753" t="s">
        <v>1295</v>
      </c>
    </row>
    <row r="10754" spans="8:12" x14ac:dyDescent="0.25">
      <c r="H10754" t="s">
        <v>10898</v>
      </c>
      <c r="I10754">
        <v>8906212</v>
      </c>
      <c r="J10754">
        <v>275343000</v>
      </c>
      <c r="K10754" t="s">
        <v>4905</v>
      </c>
      <c r="L10754" t="s">
        <v>1295</v>
      </c>
    </row>
    <row r="10755" spans="8:12" x14ac:dyDescent="0.25">
      <c r="H10755" t="s">
        <v>10899</v>
      </c>
      <c r="I10755">
        <v>8402656</v>
      </c>
      <c r="J10755">
        <v>616999427</v>
      </c>
      <c r="K10755" t="s">
        <v>1968</v>
      </c>
      <c r="L10755" t="s">
        <v>1295</v>
      </c>
    </row>
    <row r="10756" spans="8:12" x14ac:dyDescent="0.25">
      <c r="H10756" t="s">
        <v>653</v>
      </c>
      <c r="I10756">
        <v>9681950</v>
      </c>
      <c r="J10756">
        <v>255805620</v>
      </c>
      <c r="L10756" t="s">
        <v>1308</v>
      </c>
    </row>
    <row r="10757" spans="8:12" x14ac:dyDescent="0.25">
      <c r="H10757" t="s">
        <v>10900</v>
      </c>
      <c r="I10757">
        <v>9534286</v>
      </c>
      <c r="J10757">
        <v>305641000</v>
      </c>
      <c r="L10757" t="s">
        <v>1295</v>
      </c>
    </row>
    <row r="10758" spans="8:12" x14ac:dyDescent="0.25">
      <c r="H10758" t="s">
        <v>10901</v>
      </c>
      <c r="I10758">
        <v>8884921</v>
      </c>
      <c r="J10758">
        <v>273339410</v>
      </c>
      <c r="K10758" t="s">
        <v>1297</v>
      </c>
      <c r="L10758" t="s">
        <v>1295</v>
      </c>
    </row>
    <row r="10759" spans="8:12" x14ac:dyDescent="0.25">
      <c r="H10759" t="s">
        <v>10902</v>
      </c>
      <c r="I10759">
        <v>9125097</v>
      </c>
      <c r="J10759">
        <v>304010763</v>
      </c>
      <c r="K10759" t="s">
        <v>1294</v>
      </c>
      <c r="L10759" t="s">
        <v>1295</v>
      </c>
    </row>
    <row r="10760" spans="8:12" x14ac:dyDescent="0.25">
      <c r="H10760" t="s">
        <v>10903</v>
      </c>
      <c r="I10760">
        <v>8324672</v>
      </c>
      <c r="J10760">
        <v>376121000</v>
      </c>
      <c r="K10760" t="s">
        <v>1322</v>
      </c>
      <c r="L10760" t="s">
        <v>1295</v>
      </c>
    </row>
    <row r="10761" spans="8:12" x14ac:dyDescent="0.25">
      <c r="H10761" t="s">
        <v>10904</v>
      </c>
      <c r="I10761">
        <v>9031882</v>
      </c>
      <c r="J10761">
        <v>273334810</v>
      </c>
      <c r="K10761" t="s">
        <v>1297</v>
      </c>
      <c r="L10761" t="s">
        <v>1313</v>
      </c>
    </row>
    <row r="10762" spans="8:12" x14ac:dyDescent="0.25">
      <c r="H10762" t="s">
        <v>10905</v>
      </c>
      <c r="I10762">
        <v>8727604</v>
      </c>
      <c r="J10762">
        <v>667002273</v>
      </c>
      <c r="K10762" t="s">
        <v>2089</v>
      </c>
      <c r="L10762" t="s">
        <v>1295</v>
      </c>
    </row>
    <row r="10763" spans="8:12" x14ac:dyDescent="0.25">
      <c r="H10763" t="s">
        <v>10905</v>
      </c>
      <c r="I10763">
        <v>8727604</v>
      </c>
      <c r="J10763">
        <v>372617000</v>
      </c>
      <c r="L10763" t="s">
        <v>1295</v>
      </c>
    </row>
    <row r="10764" spans="8:12" x14ac:dyDescent="0.25">
      <c r="H10764" t="s">
        <v>10906</v>
      </c>
      <c r="I10764">
        <v>8038170</v>
      </c>
      <c r="J10764">
        <v>273892210</v>
      </c>
      <c r="K10764" t="s">
        <v>1297</v>
      </c>
      <c r="L10764" t="s">
        <v>1308</v>
      </c>
    </row>
    <row r="10765" spans="8:12" x14ac:dyDescent="0.25">
      <c r="H10765" t="s">
        <v>10907</v>
      </c>
      <c r="I10765">
        <v>8889397</v>
      </c>
      <c r="J10765">
        <v>214182202</v>
      </c>
      <c r="K10765" t="s">
        <v>1302</v>
      </c>
      <c r="L10765" t="s">
        <v>1295</v>
      </c>
    </row>
    <row r="10766" spans="8:12" x14ac:dyDescent="0.25">
      <c r="H10766" t="s">
        <v>10908</v>
      </c>
      <c r="I10766">
        <v>9673214</v>
      </c>
      <c r="J10766">
        <v>273339870</v>
      </c>
      <c r="K10766" t="s">
        <v>1297</v>
      </c>
      <c r="L10766" t="s">
        <v>1313</v>
      </c>
    </row>
    <row r="10767" spans="8:12" x14ac:dyDescent="0.25">
      <c r="H10767" t="s">
        <v>10909</v>
      </c>
      <c r="I10767">
        <v>9534274</v>
      </c>
      <c r="J10767">
        <v>305541000</v>
      </c>
      <c r="L10767" t="s">
        <v>1295</v>
      </c>
    </row>
    <row r="10768" spans="8:12" x14ac:dyDescent="0.25">
      <c r="H10768" t="s">
        <v>10910</v>
      </c>
      <c r="I10768">
        <v>9727601</v>
      </c>
      <c r="J10768">
        <v>255805809</v>
      </c>
      <c r="L10768" t="s">
        <v>1308</v>
      </c>
    </row>
    <row r="10769" spans="8:12" x14ac:dyDescent="0.25">
      <c r="H10769" t="s">
        <v>10911</v>
      </c>
      <c r="I10769">
        <v>9571636</v>
      </c>
      <c r="J10769">
        <v>351210000</v>
      </c>
      <c r="K10769" t="s">
        <v>1332</v>
      </c>
      <c r="L10769" t="s">
        <v>1341</v>
      </c>
    </row>
    <row r="10770" spans="8:12" x14ac:dyDescent="0.25">
      <c r="H10770" t="s">
        <v>10912</v>
      </c>
      <c r="I10770">
        <v>9652026</v>
      </c>
      <c r="J10770">
        <v>212394000</v>
      </c>
      <c r="K10770" t="s">
        <v>1443</v>
      </c>
      <c r="L10770" t="s">
        <v>1560</v>
      </c>
    </row>
    <row r="10771" spans="8:12" x14ac:dyDescent="0.25">
      <c r="H10771" t="s">
        <v>10913</v>
      </c>
      <c r="I10771">
        <v>9012173</v>
      </c>
      <c r="J10771">
        <v>353585000</v>
      </c>
      <c r="K10771" t="s">
        <v>1332</v>
      </c>
      <c r="L10771" t="s">
        <v>1313</v>
      </c>
    </row>
    <row r="10772" spans="8:12" x14ac:dyDescent="0.25">
      <c r="H10772" t="s">
        <v>10914</v>
      </c>
      <c r="I10772">
        <v>4401210</v>
      </c>
      <c r="J10772">
        <v>264162685</v>
      </c>
      <c r="K10772" t="s">
        <v>1324</v>
      </c>
      <c r="L10772" t="s">
        <v>1308</v>
      </c>
    </row>
    <row r="10773" spans="8:12" x14ac:dyDescent="0.25">
      <c r="H10773" t="s">
        <v>10915</v>
      </c>
      <c r="I10773">
        <v>9200603</v>
      </c>
      <c r="J10773">
        <v>440304000</v>
      </c>
      <c r="K10773" t="s">
        <v>1352</v>
      </c>
      <c r="L10773" t="s">
        <v>1326</v>
      </c>
    </row>
    <row r="10774" spans="8:12" x14ac:dyDescent="0.25">
      <c r="H10774" t="s">
        <v>654</v>
      </c>
      <c r="I10774">
        <v>9542477</v>
      </c>
      <c r="J10774">
        <v>477746400</v>
      </c>
      <c r="K10774" t="s">
        <v>1348</v>
      </c>
      <c r="L10774" t="s">
        <v>1341</v>
      </c>
    </row>
    <row r="10775" spans="8:12" x14ac:dyDescent="0.25">
      <c r="H10775" t="s">
        <v>10916</v>
      </c>
      <c r="I10775">
        <v>9490557</v>
      </c>
      <c r="J10775">
        <v>477848100</v>
      </c>
      <c r="K10775" t="s">
        <v>1348</v>
      </c>
      <c r="L10775" t="s">
        <v>1341</v>
      </c>
    </row>
    <row r="10776" spans="8:12" x14ac:dyDescent="0.25">
      <c r="H10776" t="s">
        <v>655</v>
      </c>
      <c r="I10776">
        <v>9233301</v>
      </c>
      <c r="J10776">
        <v>477046100</v>
      </c>
      <c r="K10776" t="s">
        <v>1348</v>
      </c>
      <c r="L10776" t="s">
        <v>1341</v>
      </c>
    </row>
    <row r="10777" spans="8:12" x14ac:dyDescent="0.25">
      <c r="H10777" t="s">
        <v>10917</v>
      </c>
      <c r="I10777">
        <v>8806486</v>
      </c>
      <c r="J10777">
        <v>477690500</v>
      </c>
      <c r="K10777" t="s">
        <v>1348</v>
      </c>
      <c r="L10777" t="s">
        <v>1341</v>
      </c>
    </row>
    <row r="10778" spans="8:12" x14ac:dyDescent="0.25">
      <c r="H10778" t="s">
        <v>10918</v>
      </c>
      <c r="I10778">
        <v>9593794</v>
      </c>
      <c r="J10778">
        <v>205867391</v>
      </c>
      <c r="K10778" t="s">
        <v>1616</v>
      </c>
      <c r="L10778" t="s">
        <v>1313</v>
      </c>
    </row>
    <row r="10779" spans="8:12" x14ac:dyDescent="0.25">
      <c r="H10779" t="s">
        <v>10919</v>
      </c>
      <c r="I10779">
        <v>9560936</v>
      </c>
      <c r="J10779">
        <v>273355910</v>
      </c>
      <c r="K10779" t="s">
        <v>1297</v>
      </c>
      <c r="L10779" t="s">
        <v>1326</v>
      </c>
    </row>
    <row r="10780" spans="8:12" x14ac:dyDescent="0.25">
      <c r="H10780" t="s">
        <v>10920</v>
      </c>
      <c r="I10780">
        <v>9164641</v>
      </c>
      <c r="J10780">
        <v>235008390</v>
      </c>
      <c r="K10780" t="s">
        <v>1558</v>
      </c>
      <c r="L10780" t="s">
        <v>1341</v>
      </c>
    </row>
    <row r="10781" spans="8:12" x14ac:dyDescent="0.25">
      <c r="H10781" t="s">
        <v>10921</v>
      </c>
      <c r="I10781">
        <v>9232034</v>
      </c>
      <c r="J10781">
        <v>247063100</v>
      </c>
      <c r="K10781" t="s">
        <v>1398</v>
      </c>
      <c r="L10781" t="s">
        <v>1326</v>
      </c>
    </row>
    <row r="10782" spans="8:12" x14ac:dyDescent="0.25">
      <c r="H10782" t="s">
        <v>10922</v>
      </c>
      <c r="I10782">
        <v>9484728</v>
      </c>
      <c r="J10782">
        <v>636013961</v>
      </c>
      <c r="K10782" t="s">
        <v>1464</v>
      </c>
      <c r="L10782" t="s">
        <v>1313</v>
      </c>
    </row>
    <row r="10783" spans="8:12" x14ac:dyDescent="0.25">
      <c r="H10783" t="s">
        <v>10923</v>
      </c>
      <c r="I10783">
        <v>9432402</v>
      </c>
      <c r="J10783">
        <v>574537000</v>
      </c>
      <c r="K10783" t="s">
        <v>1350</v>
      </c>
      <c r="L10783" t="s">
        <v>1308</v>
      </c>
    </row>
    <row r="10784" spans="8:12" x14ac:dyDescent="0.25">
      <c r="H10784" t="s">
        <v>10924</v>
      </c>
      <c r="I10784">
        <v>9433509</v>
      </c>
      <c r="J10784">
        <v>247239600</v>
      </c>
      <c r="K10784" t="s">
        <v>1398</v>
      </c>
      <c r="L10784" t="s">
        <v>1326</v>
      </c>
    </row>
    <row r="10785" spans="8:12" x14ac:dyDescent="0.25">
      <c r="H10785" t="s">
        <v>10924</v>
      </c>
      <c r="I10785">
        <v>9433509</v>
      </c>
      <c r="J10785">
        <v>229846000</v>
      </c>
      <c r="L10785" t="s">
        <v>1326</v>
      </c>
    </row>
    <row r="10786" spans="8:12" x14ac:dyDescent="0.25">
      <c r="H10786" t="s">
        <v>10925</v>
      </c>
      <c r="I10786">
        <v>9557329</v>
      </c>
      <c r="J10786">
        <v>574000350</v>
      </c>
      <c r="K10786" t="s">
        <v>1350</v>
      </c>
      <c r="L10786" t="s">
        <v>1341</v>
      </c>
    </row>
    <row r="10787" spans="8:12" x14ac:dyDescent="0.25">
      <c r="H10787" t="s">
        <v>10926</v>
      </c>
      <c r="I10787">
        <v>9557343</v>
      </c>
      <c r="J10787">
        <v>574001610</v>
      </c>
      <c r="K10787" t="s">
        <v>1350</v>
      </c>
      <c r="L10787" t="s">
        <v>1295</v>
      </c>
    </row>
    <row r="10788" spans="8:12" x14ac:dyDescent="0.25">
      <c r="H10788" t="s">
        <v>10927</v>
      </c>
      <c r="I10788">
        <v>9557355</v>
      </c>
      <c r="J10788">
        <v>574001220</v>
      </c>
      <c r="K10788" t="s">
        <v>1350</v>
      </c>
      <c r="L10788" t="s">
        <v>1295</v>
      </c>
    </row>
    <row r="10789" spans="8:12" x14ac:dyDescent="0.25">
      <c r="H10789" t="s">
        <v>10928</v>
      </c>
      <c r="I10789">
        <v>8617952</v>
      </c>
      <c r="J10789">
        <v>215301000</v>
      </c>
      <c r="K10789" t="s">
        <v>1340</v>
      </c>
      <c r="L10789" t="s">
        <v>1341</v>
      </c>
    </row>
    <row r="10790" spans="8:12" x14ac:dyDescent="0.25">
      <c r="H10790" t="s">
        <v>10929</v>
      </c>
      <c r="I10790">
        <v>9286047</v>
      </c>
      <c r="J10790">
        <v>215637000</v>
      </c>
      <c r="K10790" t="s">
        <v>1340</v>
      </c>
      <c r="L10790" t="s">
        <v>1326</v>
      </c>
    </row>
    <row r="10791" spans="8:12" x14ac:dyDescent="0.25">
      <c r="H10791" t="s">
        <v>10930</v>
      </c>
      <c r="I10791">
        <v>9674610</v>
      </c>
      <c r="J10791">
        <v>235108809</v>
      </c>
      <c r="K10791" t="s">
        <v>1558</v>
      </c>
      <c r="L10791" t="s">
        <v>1329</v>
      </c>
    </row>
    <row r="10792" spans="8:12" x14ac:dyDescent="0.25">
      <c r="H10792" t="s">
        <v>10931</v>
      </c>
      <c r="I10792">
        <v>9760017</v>
      </c>
      <c r="J10792">
        <v>205687000</v>
      </c>
      <c r="K10792" t="s">
        <v>1616</v>
      </c>
      <c r="L10792" t="s">
        <v>1329</v>
      </c>
    </row>
    <row r="10793" spans="8:12" x14ac:dyDescent="0.25">
      <c r="H10793" t="s">
        <v>10932</v>
      </c>
      <c r="I10793">
        <v>9501851</v>
      </c>
      <c r="J10793">
        <v>370640000</v>
      </c>
      <c r="L10793" t="s">
        <v>1341</v>
      </c>
    </row>
    <row r="10794" spans="8:12" x14ac:dyDescent="0.25">
      <c r="H10794" t="s">
        <v>10933</v>
      </c>
      <c r="I10794">
        <v>9596923</v>
      </c>
      <c r="J10794">
        <v>477982200</v>
      </c>
      <c r="K10794" t="s">
        <v>1348</v>
      </c>
      <c r="L10794" t="s">
        <v>1308</v>
      </c>
    </row>
    <row r="10795" spans="8:12" x14ac:dyDescent="0.25">
      <c r="H10795" t="s">
        <v>10934</v>
      </c>
      <c r="I10795">
        <v>9390707</v>
      </c>
      <c r="J10795">
        <v>441181000</v>
      </c>
      <c r="K10795" t="s">
        <v>1352</v>
      </c>
      <c r="L10795" t="s">
        <v>1313</v>
      </c>
    </row>
    <row r="10796" spans="8:12" x14ac:dyDescent="0.25">
      <c r="H10796" t="s">
        <v>10935</v>
      </c>
      <c r="I10796">
        <v>9596911</v>
      </c>
      <c r="J10796">
        <v>477387800</v>
      </c>
      <c r="K10796" t="s">
        <v>1348</v>
      </c>
      <c r="L10796" t="s">
        <v>1295</v>
      </c>
    </row>
    <row r="10797" spans="8:12" x14ac:dyDescent="0.25">
      <c r="H10797" t="s">
        <v>10936</v>
      </c>
      <c r="I10797">
        <v>9700081</v>
      </c>
      <c r="J10797">
        <v>235102468</v>
      </c>
      <c r="K10797" t="s">
        <v>1558</v>
      </c>
      <c r="L10797" t="s">
        <v>1308</v>
      </c>
    </row>
    <row r="10798" spans="8:12" x14ac:dyDescent="0.25">
      <c r="H10798" t="s">
        <v>10937</v>
      </c>
      <c r="I10798">
        <v>9385609</v>
      </c>
      <c r="J10798">
        <v>624014000</v>
      </c>
      <c r="K10798" t="s">
        <v>1479</v>
      </c>
      <c r="L10798" t="s">
        <v>1295</v>
      </c>
    </row>
    <row r="10799" spans="8:12" x14ac:dyDescent="0.25">
      <c r="H10799" t="s">
        <v>10938</v>
      </c>
      <c r="I10799">
        <v>9747572</v>
      </c>
      <c r="J10799">
        <v>225983196</v>
      </c>
      <c r="K10799" t="s">
        <v>1830</v>
      </c>
      <c r="L10799" t="s">
        <v>1329</v>
      </c>
    </row>
    <row r="10800" spans="8:12" x14ac:dyDescent="0.25">
      <c r="H10800" t="s">
        <v>10939</v>
      </c>
      <c r="I10800">
        <v>9342633</v>
      </c>
      <c r="J10800">
        <v>236111477</v>
      </c>
      <c r="K10800" t="s">
        <v>1383</v>
      </c>
      <c r="L10800" t="s">
        <v>1362</v>
      </c>
    </row>
    <row r="10801" spans="8:12" x14ac:dyDescent="0.25">
      <c r="H10801" t="s">
        <v>10940</v>
      </c>
      <c r="I10801">
        <v>2309949</v>
      </c>
      <c r="J10801">
        <v>244620980</v>
      </c>
      <c r="K10801" t="s">
        <v>1387</v>
      </c>
      <c r="L10801" t="s">
        <v>1329</v>
      </c>
    </row>
    <row r="10802" spans="8:12" x14ac:dyDescent="0.25">
      <c r="H10802" t="s">
        <v>10941</v>
      </c>
      <c r="I10802">
        <v>9452593</v>
      </c>
      <c r="J10802">
        <v>311029800</v>
      </c>
      <c r="K10802" t="s">
        <v>1609</v>
      </c>
      <c r="L10802" t="s">
        <v>1341</v>
      </c>
    </row>
    <row r="10803" spans="8:12" x14ac:dyDescent="0.25">
      <c r="H10803" t="s">
        <v>10942</v>
      </c>
      <c r="I10803">
        <v>9365207</v>
      </c>
      <c r="J10803">
        <v>247284200</v>
      </c>
      <c r="K10803" t="s">
        <v>1398</v>
      </c>
      <c r="L10803" t="s">
        <v>1362</v>
      </c>
    </row>
    <row r="10804" spans="8:12" x14ac:dyDescent="0.25">
      <c r="H10804" t="s">
        <v>10943</v>
      </c>
      <c r="I10804">
        <v>9207194</v>
      </c>
      <c r="J10804">
        <v>636016617</v>
      </c>
      <c r="K10804" t="s">
        <v>1464</v>
      </c>
      <c r="L10804" t="s">
        <v>1326</v>
      </c>
    </row>
    <row r="10805" spans="8:12" x14ac:dyDescent="0.25">
      <c r="H10805" t="s">
        <v>10944</v>
      </c>
      <c r="I10805">
        <v>9037288</v>
      </c>
      <c r="J10805">
        <v>311047200</v>
      </c>
      <c r="K10805" t="s">
        <v>1609</v>
      </c>
      <c r="L10805" t="s">
        <v>1295</v>
      </c>
    </row>
    <row r="10806" spans="8:12" x14ac:dyDescent="0.25">
      <c r="H10806" t="s">
        <v>10945</v>
      </c>
      <c r="I10806">
        <v>9403360</v>
      </c>
      <c r="J10806">
        <v>305325000</v>
      </c>
      <c r="L10806" t="s">
        <v>1295</v>
      </c>
    </row>
    <row r="10807" spans="8:12" x14ac:dyDescent="0.25">
      <c r="H10807" t="s">
        <v>10946</v>
      </c>
      <c r="I10807">
        <v>8964812</v>
      </c>
      <c r="J10807">
        <v>367534120</v>
      </c>
      <c r="K10807" t="s">
        <v>1431</v>
      </c>
      <c r="L10807" t="s">
        <v>1308</v>
      </c>
    </row>
    <row r="10808" spans="8:12" x14ac:dyDescent="0.25">
      <c r="H10808" t="s">
        <v>10947</v>
      </c>
      <c r="I10808">
        <v>9194000</v>
      </c>
      <c r="J10808">
        <v>256072000</v>
      </c>
      <c r="K10808" t="s">
        <v>1340</v>
      </c>
      <c r="L10808" t="s">
        <v>1362</v>
      </c>
    </row>
    <row r="10809" spans="8:12" x14ac:dyDescent="0.25">
      <c r="H10809" t="s">
        <v>10948</v>
      </c>
      <c r="I10809">
        <v>9616010</v>
      </c>
      <c r="J10809">
        <v>477319100</v>
      </c>
      <c r="K10809" t="s">
        <v>1348</v>
      </c>
      <c r="L10809" t="s">
        <v>1295</v>
      </c>
    </row>
    <row r="10810" spans="8:12" x14ac:dyDescent="0.25">
      <c r="H10810" t="s">
        <v>10949</v>
      </c>
      <c r="I10810">
        <v>9472737</v>
      </c>
      <c r="J10810">
        <v>357460000</v>
      </c>
      <c r="K10810" t="s">
        <v>1332</v>
      </c>
      <c r="L10810" t="s">
        <v>1326</v>
      </c>
    </row>
    <row r="10811" spans="8:12" x14ac:dyDescent="0.25">
      <c r="H10811" t="s">
        <v>10950</v>
      </c>
      <c r="I10811">
        <v>9426300</v>
      </c>
      <c r="J10811">
        <v>354283000</v>
      </c>
      <c r="K10811" t="s">
        <v>1332</v>
      </c>
      <c r="L10811" t="s">
        <v>1326</v>
      </c>
    </row>
    <row r="10812" spans="8:12" x14ac:dyDescent="0.25">
      <c r="H10812" t="s">
        <v>10951</v>
      </c>
      <c r="I10812">
        <v>9414216</v>
      </c>
      <c r="J10812">
        <v>355700000</v>
      </c>
      <c r="K10812" t="s">
        <v>1332</v>
      </c>
      <c r="L10812" t="s">
        <v>1326</v>
      </c>
    </row>
    <row r="10813" spans="8:12" x14ac:dyDescent="0.25">
      <c r="H10813" t="s">
        <v>10952</v>
      </c>
      <c r="I10813">
        <v>9321861</v>
      </c>
      <c r="J10813">
        <v>353108000</v>
      </c>
      <c r="K10813" t="s">
        <v>1332</v>
      </c>
      <c r="L10813" t="s">
        <v>1326</v>
      </c>
    </row>
    <row r="10814" spans="8:12" x14ac:dyDescent="0.25">
      <c r="H10814" t="s">
        <v>10953</v>
      </c>
      <c r="I10814">
        <v>9222651</v>
      </c>
      <c r="J10814">
        <v>352043000</v>
      </c>
      <c r="K10814" t="s">
        <v>1332</v>
      </c>
      <c r="L10814" t="s">
        <v>1326</v>
      </c>
    </row>
    <row r="10815" spans="8:12" x14ac:dyDescent="0.25">
      <c r="H10815" t="s">
        <v>10954</v>
      </c>
      <c r="I10815">
        <v>9321873</v>
      </c>
      <c r="J10815">
        <v>371451000</v>
      </c>
      <c r="L10815" t="s">
        <v>1326</v>
      </c>
    </row>
    <row r="10816" spans="8:12" x14ac:dyDescent="0.25">
      <c r="H10816" t="s">
        <v>10955</v>
      </c>
      <c r="I10816">
        <v>9228291</v>
      </c>
      <c r="J10816">
        <v>355275000</v>
      </c>
      <c r="K10816" t="s">
        <v>1332</v>
      </c>
      <c r="L10816" t="s">
        <v>1326</v>
      </c>
    </row>
    <row r="10817" spans="8:12" x14ac:dyDescent="0.25">
      <c r="H10817" t="s">
        <v>10956</v>
      </c>
      <c r="I10817">
        <v>9425992</v>
      </c>
      <c r="J10817">
        <v>370854000</v>
      </c>
      <c r="L10817" t="s">
        <v>1326</v>
      </c>
    </row>
    <row r="10818" spans="8:12" x14ac:dyDescent="0.25">
      <c r="H10818" t="s">
        <v>10957</v>
      </c>
      <c r="I10818">
        <v>9278727</v>
      </c>
      <c r="J10818">
        <v>354269000</v>
      </c>
      <c r="K10818" t="s">
        <v>1332</v>
      </c>
      <c r="L10818" t="s">
        <v>1326</v>
      </c>
    </row>
    <row r="10819" spans="8:12" x14ac:dyDescent="0.25">
      <c r="H10819" t="s">
        <v>10958</v>
      </c>
      <c r="I10819">
        <v>9442550</v>
      </c>
      <c r="J10819">
        <v>356466000</v>
      </c>
      <c r="K10819" t="s">
        <v>1332</v>
      </c>
      <c r="L10819" t="s">
        <v>1326</v>
      </c>
    </row>
    <row r="10820" spans="8:12" x14ac:dyDescent="0.25">
      <c r="H10820" t="s">
        <v>10959</v>
      </c>
      <c r="I10820">
        <v>9254252</v>
      </c>
      <c r="J10820">
        <v>564580000</v>
      </c>
      <c r="K10820" t="s">
        <v>1441</v>
      </c>
      <c r="L10820" t="s">
        <v>1326</v>
      </c>
    </row>
    <row r="10821" spans="8:12" x14ac:dyDescent="0.25">
      <c r="H10821" t="s">
        <v>10960</v>
      </c>
      <c r="I10821">
        <v>9581423</v>
      </c>
      <c r="J10821">
        <v>538005077</v>
      </c>
      <c r="K10821" t="s">
        <v>1437</v>
      </c>
      <c r="L10821" t="s">
        <v>1412</v>
      </c>
    </row>
    <row r="10822" spans="8:12" x14ac:dyDescent="0.25">
      <c r="H10822" t="s">
        <v>10961</v>
      </c>
      <c r="I10822">
        <v>9379985</v>
      </c>
      <c r="J10822">
        <v>372792000</v>
      </c>
      <c r="L10822" t="s">
        <v>1326</v>
      </c>
    </row>
    <row r="10823" spans="8:12" x14ac:dyDescent="0.25">
      <c r="H10823" t="s">
        <v>10962</v>
      </c>
      <c r="I10823">
        <v>9413042</v>
      </c>
      <c r="J10823">
        <v>372402000</v>
      </c>
      <c r="L10823" t="s">
        <v>1326</v>
      </c>
    </row>
    <row r="10824" spans="8:12" x14ac:dyDescent="0.25">
      <c r="H10824" t="s">
        <v>10963</v>
      </c>
      <c r="I10824">
        <v>9343780</v>
      </c>
      <c r="J10824">
        <v>353992000</v>
      </c>
      <c r="K10824" t="s">
        <v>1332</v>
      </c>
      <c r="L10824" t="s">
        <v>1326</v>
      </c>
    </row>
    <row r="10825" spans="8:12" x14ac:dyDescent="0.25">
      <c r="H10825" t="s">
        <v>10964</v>
      </c>
      <c r="I10825">
        <v>9258155</v>
      </c>
      <c r="J10825">
        <v>352530000</v>
      </c>
      <c r="K10825" t="s">
        <v>1332</v>
      </c>
      <c r="L10825" t="s">
        <v>1326</v>
      </c>
    </row>
    <row r="10826" spans="8:12" x14ac:dyDescent="0.25">
      <c r="H10826" t="s">
        <v>10965</v>
      </c>
      <c r="I10826">
        <v>9278715</v>
      </c>
      <c r="J10826">
        <v>353491000</v>
      </c>
      <c r="K10826" t="s">
        <v>1332</v>
      </c>
      <c r="L10826" t="s">
        <v>1326</v>
      </c>
    </row>
    <row r="10827" spans="8:12" x14ac:dyDescent="0.25">
      <c r="H10827" t="s">
        <v>10966</v>
      </c>
      <c r="I10827">
        <v>9453501</v>
      </c>
      <c r="J10827">
        <v>538372407</v>
      </c>
      <c r="K10827" t="s">
        <v>1437</v>
      </c>
      <c r="L10827" t="s">
        <v>1313</v>
      </c>
    </row>
    <row r="10828" spans="8:12" x14ac:dyDescent="0.25">
      <c r="H10828" t="s">
        <v>10967</v>
      </c>
      <c r="I10828">
        <v>8318623</v>
      </c>
      <c r="J10828">
        <v>563490000</v>
      </c>
      <c r="K10828" t="s">
        <v>1441</v>
      </c>
      <c r="L10828" t="s">
        <v>1341</v>
      </c>
    </row>
    <row r="10829" spans="8:12" x14ac:dyDescent="0.25">
      <c r="H10829" t="s">
        <v>10968</v>
      </c>
      <c r="I10829">
        <v>9321419</v>
      </c>
      <c r="J10829">
        <v>247162900</v>
      </c>
      <c r="K10829" t="s">
        <v>1398</v>
      </c>
      <c r="L10829" t="s">
        <v>1326</v>
      </c>
    </row>
    <row r="10830" spans="8:12" x14ac:dyDescent="0.25">
      <c r="H10830" t="s">
        <v>10969</v>
      </c>
      <c r="I10830">
        <v>9543940</v>
      </c>
      <c r="J10830">
        <v>548845000</v>
      </c>
      <c r="K10830" t="s">
        <v>1988</v>
      </c>
      <c r="L10830" t="s">
        <v>1295</v>
      </c>
    </row>
    <row r="10831" spans="8:12" x14ac:dyDescent="0.25">
      <c r="H10831" t="s">
        <v>10970</v>
      </c>
      <c r="I10831">
        <v>8942955</v>
      </c>
      <c r="J10831">
        <v>247528000</v>
      </c>
      <c r="K10831" t="s">
        <v>1398</v>
      </c>
      <c r="L10831" t="s">
        <v>1847</v>
      </c>
    </row>
    <row r="10832" spans="8:12" x14ac:dyDescent="0.25">
      <c r="H10832" t="s">
        <v>10971</v>
      </c>
      <c r="I10832">
        <v>9724037</v>
      </c>
      <c r="J10832">
        <v>548901000</v>
      </c>
      <c r="K10832" t="s">
        <v>1988</v>
      </c>
      <c r="L10832" t="s">
        <v>1395</v>
      </c>
    </row>
    <row r="10833" spans="8:12" x14ac:dyDescent="0.25">
      <c r="H10833" t="s">
        <v>656</v>
      </c>
      <c r="I10833">
        <v>9469510</v>
      </c>
      <c r="J10833">
        <v>256786000</v>
      </c>
      <c r="K10833" t="s">
        <v>1340</v>
      </c>
      <c r="L10833" t="s">
        <v>1341</v>
      </c>
    </row>
    <row r="10834" spans="8:12" x14ac:dyDescent="0.25">
      <c r="H10834" t="s">
        <v>10972</v>
      </c>
      <c r="I10834">
        <v>9619775</v>
      </c>
      <c r="J10834">
        <v>372908000</v>
      </c>
      <c r="L10834" t="s">
        <v>1341</v>
      </c>
    </row>
    <row r="10835" spans="8:12" x14ac:dyDescent="0.25">
      <c r="H10835" t="s">
        <v>72</v>
      </c>
      <c r="I10835">
        <v>9100293</v>
      </c>
      <c r="J10835">
        <v>215380000</v>
      </c>
      <c r="K10835" t="s">
        <v>1340</v>
      </c>
      <c r="L10835" t="s">
        <v>1341</v>
      </c>
    </row>
    <row r="10836" spans="8:12" x14ac:dyDescent="0.25">
      <c r="H10836" t="s">
        <v>657</v>
      </c>
      <c r="I10836">
        <v>9668403</v>
      </c>
      <c r="J10836">
        <v>229523000</v>
      </c>
      <c r="L10836" t="s">
        <v>1308</v>
      </c>
    </row>
    <row r="10837" spans="8:12" x14ac:dyDescent="0.25">
      <c r="H10837" t="s">
        <v>10973</v>
      </c>
      <c r="I10837">
        <v>5192626</v>
      </c>
      <c r="J10837">
        <v>247223600</v>
      </c>
      <c r="K10837" t="s">
        <v>1398</v>
      </c>
      <c r="L10837" t="s">
        <v>1313</v>
      </c>
    </row>
    <row r="10838" spans="8:12" x14ac:dyDescent="0.25">
      <c r="H10838" t="s">
        <v>10974</v>
      </c>
      <c r="I10838">
        <v>9519171</v>
      </c>
      <c r="J10838">
        <v>311054200</v>
      </c>
      <c r="K10838" t="s">
        <v>1609</v>
      </c>
      <c r="L10838" t="s">
        <v>1341</v>
      </c>
    </row>
    <row r="10839" spans="8:12" x14ac:dyDescent="0.25">
      <c r="H10839" t="s">
        <v>10975</v>
      </c>
      <c r="I10839">
        <v>9138915</v>
      </c>
      <c r="J10839">
        <v>311625000</v>
      </c>
      <c r="K10839" t="s">
        <v>1609</v>
      </c>
      <c r="L10839" t="s">
        <v>1341</v>
      </c>
    </row>
    <row r="10840" spans="8:12" x14ac:dyDescent="0.25">
      <c r="H10840" t="s">
        <v>10976</v>
      </c>
      <c r="I10840">
        <v>9175315</v>
      </c>
      <c r="J10840">
        <v>247462000</v>
      </c>
      <c r="K10840" t="s">
        <v>1398</v>
      </c>
      <c r="L10840" t="s">
        <v>1341</v>
      </c>
    </row>
    <row r="10841" spans="8:12" x14ac:dyDescent="0.25">
      <c r="H10841" t="s">
        <v>10977</v>
      </c>
      <c r="I10841">
        <v>9478030</v>
      </c>
      <c r="J10841">
        <v>247272500</v>
      </c>
      <c r="K10841" t="s">
        <v>1398</v>
      </c>
      <c r="L10841" t="s">
        <v>1341</v>
      </c>
    </row>
    <row r="10842" spans="8:12" x14ac:dyDescent="0.25">
      <c r="H10842" t="s">
        <v>10978</v>
      </c>
      <c r="I10842">
        <v>9261516</v>
      </c>
      <c r="J10842">
        <v>229545000</v>
      </c>
      <c r="L10842" t="s">
        <v>1326</v>
      </c>
    </row>
    <row r="10843" spans="8:12" x14ac:dyDescent="0.25">
      <c r="H10843" t="s">
        <v>10979</v>
      </c>
      <c r="I10843">
        <v>9251315</v>
      </c>
      <c r="J10843">
        <v>636010697</v>
      </c>
      <c r="K10843" t="s">
        <v>1464</v>
      </c>
      <c r="L10843" t="s">
        <v>1341</v>
      </c>
    </row>
    <row r="10844" spans="8:12" x14ac:dyDescent="0.25">
      <c r="H10844" t="s">
        <v>10980</v>
      </c>
      <c r="I10844">
        <v>9640750</v>
      </c>
      <c r="J10844">
        <v>564547000</v>
      </c>
      <c r="K10844" t="s">
        <v>1441</v>
      </c>
      <c r="L10844" t="s">
        <v>1308</v>
      </c>
    </row>
    <row r="10845" spans="8:12" x14ac:dyDescent="0.25">
      <c r="H10845" t="s">
        <v>10981</v>
      </c>
      <c r="I10845">
        <v>8875097</v>
      </c>
      <c r="J10845">
        <v>273331700</v>
      </c>
      <c r="K10845" t="s">
        <v>1297</v>
      </c>
      <c r="L10845" t="s">
        <v>1295</v>
      </c>
    </row>
    <row r="10846" spans="8:12" x14ac:dyDescent="0.25">
      <c r="H10846" t="s">
        <v>10982</v>
      </c>
      <c r="I10846">
        <v>8973423</v>
      </c>
      <c r="J10846">
        <v>367507970</v>
      </c>
      <c r="K10846" t="s">
        <v>1431</v>
      </c>
      <c r="L10846" t="s">
        <v>1560</v>
      </c>
    </row>
    <row r="10847" spans="8:12" x14ac:dyDescent="0.25">
      <c r="H10847" t="s">
        <v>10983</v>
      </c>
      <c r="I10847">
        <v>8968375</v>
      </c>
      <c r="J10847">
        <v>367512890</v>
      </c>
      <c r="K10847" t="s">
        <v>1431</v>
      </c>
      <c r="L10847" t="s">
        <v>1560</v>
      </c>
    </row>
    <row r="10848" spans="8:12" x14ac:dyDescent="0.25">
      <c r="H10848" t="s">
        <v>10984</v>
      </c>
      <c r="I10848">
        <v>8998124</v>
      </c>
      <c r="J10848">
        <v>367602510</v>
      </c>
      <c r="K10848" t="s">
        <v>1431</v>
      </c>
      <c r="L10848" t="s">
        <v>1308</v>
      </c>
    </row>
    <row r="10849" spans="8:12" x14ac:dyDescent="0.25">
      <c r="H10849" t="s">
        <v>10985</v>
      </c>
      <c r="I10849">
        <v>9588550</v>
      </c>
      <c r="J10849">
        <v>440028000</v>
      </c>
      <c r="K10849" t="s">
        <v>1352</v>
      </c>
      <c r="L10849" t="s">
        <v>1329</v>
      </c>
    </row>
    <row r="10850" spans="8:12" x14ac:dyDescent="0.25">
      <c r="H10850" t="s">
        <v>10986</v>
      </c>
      <c r="I10850">
        <v>9702601</v>
      </c>
      <c r="J10850">
        <v>255805765</v>
      </c>
      <c r="L10850" t="s">
        <v>1308</v>
      </c>
    </row>
    <row r="10851" spans="8:12" x14ac:dyDescent="0.25">
      <c r="H10851" t="s">
        <v>10987</v>
      </c>
      <c r="I10851">
        <v>9561411</v>
      </c>
      <c r="J10851">
        <v>564892000</v>
      </c>
      <c r="K10851" t="s">
        <v>1441</v>
      </c>
      <c r="L10851" t="s">
        <v>1362</v>
      </c>
    </row>
    <row r="10852" spans="8:12" x14ac:dyDescent="0.25">
      <c r="H10852" t="s">
        <v>10988</v>
      </c>
      <c r="I10852">
        <v>9259056</v>
      </c>
      <c r="J10852">
        <v>244002000</v>
      </c>
      <c r="K10852" t="s">
        <v>1387</v>
      </c>
      <c r="L10852" t="s">
        <v>1295</v>
      </c>
    </row>
    <row r="10853" spans="8:12" x14ac:dyDescent="0.25">
      <c r="H10853" t="s">
        <v>10989</v>
      </c>
      <c r="I10853">
        <v>8817693</v>
      </c>
      <c r="J10853">
        <v>356011000</v>
      </c>
      <c r="K10853" t="s">
        <v>1332</v>
      </c>
      <c r="L10853" t="s">
        <v>1346</v>
      </c>
    </row>
    <row r="10854" spans="8:12" x14ac:dyDescent="0.25">
      <c r="H10854" t="s">
        <v>10990</v>
      </c>
      <c r="I10854">
        <v>8817693</v>
      </c>
      <c r="J10854">
        <v>235006230</v>
      </c>
      <c r="K10854" t="s">
        <v>1558</v>
      </c>
      <c r="L10854" t="s">
        <v>1346</v>
      </c>
    </row>
    <row r="10855" spans="8:12" x14ac:dyDescent="0.25">
      <c r="H10855" t="s">
        <v>10991</v>
      </c>
      <c r="I10855">
        <v>9638135</v>
      </c>
      <c r="J10855">
        <v>229760000</v>
      </c>
      <c r="L10855" t="s">
        <v>1308</v>
      </c>
    </row>
    <row r="10856" spans="8:12" x14ac:dyDescent="0.25">
      <c r="H10856" t="s">
        <v>10992</v>
      </c>
      <c r="I10856">
        <v>9210696</v>
      </c>
      <c r="J10856">
        <v>642167093</v>
      </c>
      <c r="K10856" t="s">
        <v>1916</v>
      </c>
      <c r="L10856" t="s">
        <v>1295</v>
      </c>
    </row>
    <row r="10857" spans="8:12" x14ac:dyDescent="0.25">
      <c r="H10857" t="s">
        <v>10993</v>
      </c>
      <c r="I10857">
        <v>9511337</v>
      </c>
      <c r="J10857">
        <v>247304100</v>
      </c>
      <c r="K10857" t="s">
        <v>1398</v>
      </c>
      <c r="L10857" t="s">
        <v>1341</v>
      </c>
    </row>
    <row r="10858" spans="8:12" x14ac:dyDescent="0.25">
      <c r="H10858" t="s">
        <v>10994</v>
      </c>
      <c r="I10858">
        <v>8942747</v>
      </c>
      <c r="J10858">
        <v>247265200</v>
      </c>
      <c r="K10858" t="s">
        <v>1398</v>
      </c>
      <c r="L10858" t="s">
        <v>1329</v>
      </c>
    </row>
    <row r="10859" spans="8:12" x14ac:dyDescent="0.25">
      <c r="H10859" t="s">
        <v>10995</v>
      </c>
      <c r="I10859">
        <v>9448580</v>
      </c>
      <c r="J10859">
        <v>247286800</v>
      </c>
      <c r="K10859" t="s">
        <v>1398</v>
      </c>
      <c r="L10859" t="s">
        <v>1308</v>
      </c>
    </row>
    <row r="10860" spans="8:12" x14ac:dyDescent="0.25">
      <c r="H10860" t="s">
        <v>10996</v>
      </c>
      <c r="I10860">
        <v>7382378</v>
      </c>
      <c r="J10860">
        <v>247205000</v>
      </c>
      <c r="K10860" t="s">
        <v>1398</v>
      </c>
      <c r="L10860" t="s">
        <v>1614</v>
      </c>
    </row>
    <row r="10861" spans="8:12" x14ac:dyDescent="0.25">
      <c r="H10861" t="s">
        <v>10997</v>
      </c>
      <c r="I10861">
        <v>9327310</v>
      </c>
      <c r="J10861">
        <v>538090457</v>
      </c>
      <c r="K10861" t="s">
        <v>1437</v>
      </c>
      <c r="L10861" t="s">
        <v>1326</v>
      </c>
    </row>
    <row r="10862" spans="8:12" x14ac:dyDescent="0.25">
      <c r="H10862" t="s">
        <v>10998</v>
      </c>
      <c r="I10862">
        <v>9599171</v>
      </c>
      <c r="J10862">
        <v>355548000</v>
      </c>
      <c r="K10862" t="s">
        <v>1332</v>
      </c>
      <c r="L10862" t="s">
        <v>1308</v>
      </c>
    </row>
    <row r="10863" spans="8:12" x14ac:dyDescent="0.25">
      <c r="H10863" t="s">
        <v>10999</v>
      </c>
      <c r="I10863">
        <v>9352286</v>
      </c>
      <c r="J10863">
        <v>441966000</v>
      </c>
      <c r="K10863" t="s">
        <v>1352</v>
      </c>
      <c r="L10863" t="s">
        <v>1308</v>
      </c>
    </row>
    <row r="10864" spans="8:12" x14ac:dyDescent="0.25">
      <c r="H10864" t="s">
        <v>11000</v>
      </c>
      <c r="I10864">
        <v>9599200</v>
      </c>
      <c r="J10864">
        <v>371209000</v>
      </c>
      <c r="L10864" t="s">
        <v>1308</v>
      </c>
    </row>
    <row r="10865" spans="8:12" x14ac:dyDescent="0.25">
      <c r="H10865" t="s">
        <v>11001</v>
      </c>
      <c r="I10865">
        <v>9599183</v>
      </c>
      <c r="J10865">
        <v>357480000</v>
      </c>
      <c r="K10865" t="s">
        <v>1332</v>
      </c>
      <c r="L10865" t="s">
        <v>1308</v>
      </c>
    </row>
    <row r="10866" spans="8:12" x14ac:dyDescent="0.25">
      <c r="H10866" t="s">
        <v>11002</v>
      </c>
      <c r="I10866">
        <v>7333339</v>
      </c>
      <c r="J10866">
        <v>257226500</v>
      </c>
      <c r="K10866" t="s">
        <v>1335</v>
      </c>
      <c r="L10866" t="s">
        <v>1313</v>
      </c>
    </row>
    <row r="10867" spans="8:12" x14ac:dyDescent="0.25">
      <c r="H10867" t="s">
        <v>11003</v>
      </c>
      <c r="I10867">
        <v>9599195</v>
      </c>
      <c r="J10867">
        <v>355066000</v>
      </c>
      <c r="K10867" t="s">
        <v>1332</v>
      </c>
      <c r="L10867" t="s">
        <v>1341</v>
      </c>
    </row>
    <row r="10868" spans="8:12" x14ac:dyDescent="0.25">
      <c r="H10868" t="s">
        <v>11004</v>
      </c>
      <c r="I10868">
        <v>9445033</v>
      </c>
      <c r="J10868">
        <v>538003004</v>
      </c>
      <c r="K10868" t="s">
        <v>1437</v>
      </c>
      <c r="L10868" t="s">
        <v>1341</v>
      </c>
    </row>
    <row r="10869" spans="8:12" x14ac:dyDescent="0.25">
      <c r="H10869" t="s">
        <v>11004</v>
      </c>
      <c r="I10869">
        <v>9605853</v>
      </c>
      <c r="J10869">
        <v>311036200</v>
      </c>
      <c r="K10869" t="s">
        <v>1609</v>
      </c>
      <c r="L10869" t="s">
        <v>1308</v>
      </c>
    </row>
    <row r="10870" spans="8:12" x14ac:dyDescent="0.25">
      <c r="H10870" t="s">
        <v>11005</v>
      </c>
      <c r="I10870">
        <v>9431513</v>
      </c>
      <c r="J10870">
        <v>311024400</v>
      </c>
      <c r="K10870" t="s">
        <v>1609</v>
      </c>
      <c r="L10870" t="s">
        <v>1341</v>
      </c>
    </row>
    <row r="10871" spans="8:12" x14ac:dyDescent="0.25">
      <c r="H10871" t="s">
        <v>11006</v>
      </c>
      <c r="I10871">
        <v>9696448</v>
      </c>
      <c r="J10871">
        <v>636017196</v>
      </c>
      <c r="K10871" t="s">
        <v>1464</v>
      </c>
      <c r="L10871" t="s">
        <v>1308</v>
      </c>
    </row>
    <row r="10872" spans="8:12" x14ac:dyDescent="0.25">
      <c r="H10872" t="s">
        <v>11006</v>
      </c>
      <c r="I10872">
        <v>9667930</v>
      </c>
      <c r="J10872">
        <v>241253000</v>
      </c>
      <c r="K10872" t="s">
        <v>1679</v>
      </c>
      <c r="L10872" t="s">
        <v>1326</v>
      </c>
    </row>
    <row r="10873" spans="8:12" x14ac:dyDescent="0.25">
      <c r="H10873" t="s">
        <v>11007</v>
      </c>
      <c r="I10873">
        <v>9687992</v>
      </c>
      <c r="J10873">
        <v>273327420</v>
      </c>
      <c r="K10873" t="s">
        <v>1297</v>
      </c>
      <c r="L10873" t="s">
        <v>1313</v>
      </c>
    </row>
    <row r="10874" spans="8:12" x14ac:dyDescent="0.25">
      <c r="H10874" t="s">
        <v>11008</v>
      </c>
      <c r="I10874">
        <v>9679373</v>
      </c>
      <c r="J10874">
        <v>273339480</v>
      </c>
      <c r="K10874" t="s">
        <v>1297</v>
      </c>
      <c r="L10874" t="s">
        <v>1326</v>
      </c>
    </row>
    <row r="10875" spans="8:12" x14ac:dyDescent="0.25">
      <c r="H10875" t="s">
        <v>11009</v>
      </c>
      <c r="I10875">
        <v>9687980</v>
      </c>
      <c r="J10875">
        <v>273322210</v>
      </c>
      <c r="K10875" t="s">
        <v>1297</v>
      </c>
      <c r="L10875" t="s">
        <v>1326</v>
      </c>
    </row>
    <row r="10876" spans="8:12" x14ac:dyDescent="0.25">
      <c r="H10876" t="s">
        <v>11010</v>
      </c>
      <c r="I10876">
        <v>9296444</v>
      </c>
      <c r="J10876">
        <v>356256000</v>
      </c>
      <c r="K10876" t="s">
        <v>1332</v>
      </c>
      <c r="L10876" t="s">
        <v>1295</v>
      </c>
    </row>
    <row r="10877" spans="8:12" x14ac:dyDescent="0.25">
      <c r="H10877" t="s">
        <v>11011</v>
      </c>
      <c r="I10877">
        <v>9220471</v>
      </c>
      <c r="J10877">
        <v>269059000</v>
      </c>
      <c r="K10877" t="s">
        <v>1460</v>
      </c>
      <c r="L10877" t="s">
        <v>1341</v>
      </c>
    </row>
    <row r="10878" spans="8:12" x14ac:dyDescent="0.25">
      <c r="H10878" t="s">
        <v>11012</v>
      </c>
      <c r="I10878">
        <v>9329411</v>
      </c>
      <c r="J10878">
        <v>372164000</v>
      </c>
      <c r="L10878" t="s">
        <v>1341</v>
      </c>
    </row>
    <row r="10879" spans="8:12" x14ac:dyDescent="0.25">
      <c r="H10879" t="s">
        <v>658</v>
      </c>
      <c r="I10879">
        <v>9537733</v>
      </c>
      <c r="J10879">
        <v>538003747</v>
      </c>
      <c r="K10879" t="s">
        <v>1437</v>
      </c>
      <c r="L10879" t="s">
        <v>1341</v>
      </c>
    </row>
    <row r="10880" spans="8:12" x14ac:dyDescent="0.25">
      <c r="H10880" t="s">
        <v>11013</v>
      </c>
      <c r="I10880">
        <v>9311634</v>
      </c>
      <c r="J10880">
        <v>565630000</v>
      </c>
      <c r="L10880" t="s">
        <v>1326</v>
      </c>
    </row>
    <row r="10881" spans="8:12" x14ac:dyDescent="0.25">
      <c r="H10881" t="s">
        <v>11013</v>
      </c>
      <c r="I10881">
        <v>9015046</v>
      </c>
      <c r="J10881">
        <v>304786000</v>
      </c>
      <c r="K10881" t="s">
        <v>1294</v>
      </c>
      <c r="L10881" t="s">
        <v>1295</v>
      </c>
    </row>
    <row r="10882" spans="8:12" x14ac:dyDescent="0.25">
      <c r="H10882" t="s">
        <v>11014</v>
      </c>
      <c r="I10882">
        <v>8771837</v>
      </c>
      <c r="J10882">
        <v>565818000</v>
      </c>
      <c r="L10882" t="s">
        <v>1329</v>
      </c>
    </row>
    <row r="10883" spans="8:12" x14ac:dyDescent="0.25">
      <c r="H10883" t="s">
        <v>11015</v>
      </c>
      <c r="I10883">
        <v>9621493</v>
      </c>
      <c r="J10883">
        <v>235101762</v>
      </c>
      <c r="K10883" t="s">
        <v>1558</v>
      </c>
      <c r="L10883" t="s">
        <v>1329</v>
      </c>
    </row>
    <row r="10884" spans="8:12" x14ac:dyDescent="0.25">
      <c r="H10884" t="s">
        <v>11016</v>
      </c>
      <c r="I10884">
        <v>9470911</v>
      </c>
      <c r="J10884">
        <v>636014318</v>
      </c>
      <c r="K10884" t="s">
        <v>1464</v>
      </c>
      <c r="L10884" t="s">
        <v>1326</v>
      </c>
    </row>
    <row r="10885" spans="8:12" x14ac:dyDescent="0.25">
      <c r="H10885" t="s">
        <v>11017</v>
      </c>
      <c r="I10885">
        <v>9455806</v>
      </c>
      <c r="J10885">
        <v>636014712</v>
      </c>
      <c r="K10885" t="s">
        <v>1464</v>
      </c>
      <c r="L10885" t="s">
        <v>1326</v>
      </c>
    </row>
    <row r="10886" spans="8:12" x14ac:dyDescent="0.25">
      <c r="H10886" t="s">
        <v>11018</v>
      </c>
      <c r="I10886">
        <v>9494682</v>
      </c>
      <c r="J10886">
        <v>636015000</v>
      </c>
      <c r="K10886" t="s">
        <v>1464</v>
      </c>
      <c r="L10886" t="s">
        <v>1326</v>
      </c>
    </row>
    <row r="10887" spans="8:12" x14ac:dyDescent="0.25">
      <c r="H10887" t="s">
        <v>11019</v>
      </c>
      <c r="I10887">
        <v>9455818</v>
      </c>
      <c r="J10887">
        <v>636014998</v>
      </c>
      <c r="K10887" t="s">
        <v>1464</v>
      </c>
      <c r="L10887" t="s">
        <v>1326</v>
      </c>
    </row>
    <row r="10888" spans="8:12" x14ac:dyDescent="0.25">
      <c r="H10888" t="s">
        <v>11020</v>
      </c>
      <c r="I10888">
        <v>9494668</v>
      </c>
      <c r="J10888">
        <v>636014450</v>
      </c>
      <c r="K10888" t="s">
        <v>1464</v>
      </c>
      <c r="L10888" t="s">
        <v>1326</v>
      </c>
    </row>
    <row r="10889" spans="8:12" x14ac:dyDescent="0.25">
      <c r="H10889" t="s">
        <v>11021</v>
      </c>
      <c r="I10889">
        <v>9494670</v>
      </c>
      <c r="J10889">
        <v>636014999</v>
      </c>
      <c r="K10889" t="s">
        <v>1464</v>
      </c>
      <c r="L10889" t="s">
        <v>1326</v>
      </c>
    </row>
    <row r="10890" spans="8:12" x14ac:dyDescent="0.25">
      <c r="H10890" t="s">
        <v>11022</v>
      </c>
      <c r="I10890">
        <v>9340427</v>
      </c>
      <c r="J10890">
        <v>548736000</v>
      </c>
      <c r="K10890" t="s">
        <v>1988</v>
      </c>
      <c r="L10890" t="s">
        <v>1326</v>
      </c>
    </row>
    <row r="10891" spans="8:12" x14ac:dyDescent="0.25">
      <c r="H10891" t="s">
        <v>11023</v>
      </c>
      <c r="I10891">
        <v>9727285</v>
      </c>
      <c r="J10891">
        <v>477066200</v>
      </c>
      <c r="K10891" t="s">
        <v>1348</v>
      </c>
      <c r="L10891" t="s">
        <v>1308</v>
      </c>
    </row>
    <row r="10892" spans="8:12" x14ac:dyDescent="0.25">
      <c r="H10892" t="s">
        <v>11024</v>
      </c>
      <c r="I10892">
        <v>8920529</v>
      </c>
      <c r="J10892">
        <v>511078000</v>
      </c>
      <c r="K10892" t="s">
        <v>1638</v>
      </c>
      <c r="L10892" t="s">
        <v>1326</v>
      </c>
    </row>
    <row r="10893" spans="8:12" x14ac:dyDescent="0.25">
      <c r="H10893" t="s">
        <v>11025</v>
      </c>
      <c r="I10893">
        <v>8303965</v>
      </c>
      <c r="J10893">
        <v>671251014</v>
      </c>
      <c r="K10893" t="s">
        <v>1311</v>
      </c>
      <c r="L10893" t="s">
        <v>1326</v>
      </c>
    </row>
    <row r="10894" spans="8:12" x14ac:dyDescent="0.25">
      <c r="H10894" t="s">
        <v>11026</v>
      </c>
      <c r="I10894">
        <v>9300611</v>
      </c>
      <c r="J10894">
        <v>371237000</v>
      </c>
      <c r="L10894" t="s">
        <v>1341</v>
      </c>
    </row>
    <row r="10895" spans="8:12" x14ac:dyDescent="0.25">
      <c r="H10895" t="s">
        <v>11027</v>
      </c>
      <c r="I10895">
        <v>9445617</v>
      </c>
      <c r="J10895">
        <v>355685000</v>
      </c>
      <c r="K10895" t="s">
        <v>1332</v>
      </c>
      <c r="L10895" t="s">
        <v>1341</v>
      </c>
    </row>
    <row r="10896" spans="8:12" x14ac:dyDescent="0.25">
      <c r="H10896" t="s">
        <v>11028</v>
      </c>
      <c r="I10896">
        <v>9445629</v>
      </c>
      <c r="J10896">
        <v>351673000</v>
      </c>
      <c r="K10896" t="s">
        <v>1332</v>
      </c>
      <c r="L10896" t="s">
        <v>1341</v>
      </c>
    </row>
    <row r="10897" spans="8:12" x14ac:dyDescent="0.25">
      <c r="H10897" t="s">
        <v>11029</v>
      </c>
      <c r="I10897">
        <v>9194270</v>
      </c>
      <c r="J10897">
        <v>277382000</v>
      </c>
      <c r="K10897" t="s">
        <v>1707</v>
      </c>
      <c r="L10897" t="s">
        <v>1295</v>
      </c>
    </row>
    <row r="10898" spans="8:12" x14ac:dyDescent="0.25">
      <c r="H10898" t="s">
        <v>11030</v>
      </c>
      <c r="I10898">
        <v>9296767</v>
      </c>
      <c r="J10898">
        <v>576915000</v>
      </c>
      <c r="K10898" t="s">
        <v>2396</v>
      </c>
      <c r="L10898" t="s">
        <v>1341</v>
      </c>
    </row>
    <row r="10899" spans="8:12" x14ac:dyDescent="0.25">
      <c r="H10899" t="s">
        <v>11031</v>
      </c>
      <c r="I10899">
        <v>9737149</v>
      </c>
      <c r="J10899">
        <v>538006708</v>
      </c>
      <c r="K10899" t="s">
        <v>1437</v>
      </c>
      <c r="L10899" t="s">
        <v>1308</v>
      </c>
    </row>
    <row r="10900" spans="8:12" x14ac:dyDescent="0.25">
      <c r="H10900" t="s">
        <v>11032</v>
      </c>
      <c r="I10900">
        <v>9249594</v>
      </c>
      <c r="J10900">
        <v>256981000</v>
      </c>
      <c r="K10900" t="s">
        <v>1340</v>
      </c>
      <c r="L10900" t="s">
        <v>1326</v>
      </c>
    </row>
    <row r="10901" spans="8:12" x14ac:dyDescent="0.25">
      <c r="H10901" t="s">
        <v>11033</v>
      </c>
      <c r="I10901">
        <v>9633032</v>
      </c>
      <c r="J10901">
        <v>355026000</v>
      </c>
      <c r="K10901" t="s">
        <v>1332</v>
      </c>
      <c r="L10901" t="s">
        <v>1341</v>
      </c>
    </row>
    <row r="10902" spans="8:12" x14ac:dyDescent="0.25">
      <c r="H10902" t="s">
        <v>11034</v>
      </c>
      <c r="I10902">
        <v>9769647</v>
      </c>
      <c r="J10902">
        <v>374273000</v>
      </c>
      <c r="L10902" t="s">
        <v>1412</v>
      </c>
    </row>
    <row r="10903" spans="8:12" x14ac:dyDescent="0.25">
      <c r="H10903" t="s">
        <v>11035</v>
      </c>
      <c r="I10903">
        <v>9550436</v>
      </c>
      <c r="J10903">
        <v>370386000</v>
      </c>
      <c r="L10903" t="s">
        <v>1341</v>
      </c>
    </row>
    <row r="10904" spans="8:12" x14ac:dyDescent="0.25">
      <c r="H10904" t="s">
        <v>11036</v>
      </c>
      <c r="I10904">
        <v>9644043</v>
      </c>
      <c r="J10904">
        <v>370413000</v>
      </c>
      <c r="L10904" t="s">
        <v>1341</v>
      </c>
    </row>
    <row r="10905" spans="8:12" x14ac:dyDescent="0.25">
      <c r="H10905" t="s">
        <v>11037</v>
      </c>
      <c r="I10905">
        <v>9512161</v>
      </c>
      <c r="J10905">
        <v>370560000</v>
      </c>
      <c r="L10905" t="s">
        <v>1341</v>
      </c>
    </row>
    <row r="10906" spans="8:12" x14ac:dyDescent="0.25">
      <c r="H10906" t="s">
        <v>659</v>
      </c>
      <c r="I10906">
        <v>9512941</v>
      </c>
      <c r="J10906">
        <v>371888000</v>
      </c>
      <c r="L10906" t="s">
        <v>1341</v>
      </c>
    </row>
    <row r="10907" spans="8:12" x14ac:dyDescent="0.25">
      <c r="H10907" t="s">
        <v>11038</v>
      </c>
      <c r="I10907">
        <v>9434606</v>
      </c>
      <c r="J10907">
        <v>354440000</v>
      </c>
      <c r="K10907" t="s">
        <v>1332</v>
      </c>
      <c r="L10907" t="s">
        <v>1341</v>
      </c>
    </row>
    <row r="10908" spans="8:12" x14ac:dyDescent="0.25">
      <c r="H10908" t="s">
        <v>11039</v>
      </c>
      <c r="I10908">
        <v>9401403</v>
      </c>
      <c r="J10908">
        <v>370974000</v>
      </c>
      <c r="L10908" t="s">
        <v>1326</v>
      </c>
    </row>
    <row r="10909" spans="8:12" x14ac:dyDescent="0.25">
      <c r="H10909" t="s">
        <v>11040</v>
      </c>
      <c r="I10909">
        <v>9531844</v>
      </c>
      <c r="J10909">
        <v>311039100</v>
      </c>
      <c r="K10909" t="s">
        <v>1609</v>
      </c>
      <c r="L10909" t="s">
        <v>1308</v>
      </c>
    </row>
    <row r="10910" spans="8:12" x14ac:dyDescent="0.25">
      <c r="H10910" t="s">
        <v>11041</v>
      </c>
      <c r="I10910">
        <v>9687746</v>
      </c>
      <c r="J10910">
        <v>353205000</v>
      </c>
      <c r="K10910" t="s">
        <v>1332</v>
      </c>
      <c r="L10910" t="s">
        <v>1308</v>
      </c>
    </row>
    <row r="10911" spans="8:12" x14ac:dyDescent="0.25">
      <c r="H10911" t="s">
        <v>11042</v>
      </c>
      <c r="I10911">
        <v>9615054</v>
      </c>
      <c r="J10911">
        <v>373506000</v>
      </c>
      <c r="L10911" t="s">
        <v>1341</v>
      </c>
    </row>
    <row r="10912" spans="8:12" x14ac:dyDescent="0.25">
      <c r="H10912" t="s">
        <v>11043</v>
      </c>
      <c r="I10912">
        <v>9145774</v>
      </c>
      <c r="J10912">
        <v>356375000</v>
      </c>
      <c r="K10912" t="s">
        <v>1332</v>
      </c>
      <c r="L10912" t="s">
        <v>1341</v>
      </c>
    </row>
    <row r="10913" spans="8:12" x14ac:dyDescent="0.25">
      <c r="H10913" t="s">
        <v>11044</v>
      </c>
      <c r="I10913">
        <v>9725691</v>
      </c>
      <c r="J10913">
        <v>577332000</v>
      </c>
      <c r="L10913" t="s">
        <v>1308</v>
      </c>
    </row>
    <row r="10914" spans="8:12" x14ac:dyDescent="0.25">
      <c r="H10914" t="s">
        <v>11045</v>
      </c>
      <c r="I10914">
        <v>9146716</v>
      </c>
      <c r="J10914">
        <v>351150000</v>
      </c>
      <c r="K10914" t="s">
        <v>1332</v>
      </c>
      <c r="L10914" t="s">
        <v>1341</v>
      </c>
    </row>
    <row r="10915" spans="8:12" x14ac:dyDescent="0.25">
      <c r="H10915" t="s">
        <v>11046</v>
      </c>
      <c r="I10915">
        <v>8911138</v>
      </c>
      <c r="J10915">
        <v>563003780</v>
      </c>
      <c r="K10915" t="s">
        <v>1441</v>
      </c>
      <c r="L10915" t="s">
        <v>1362</v>
      </c>
    </row>
    <row r="10916" spans="8:12" x14ac:dyDescent="0.25">
      <c r="H10916" t="s">
        <v>11047</v>
      </c>
      <c r="I10916">
        <v>9633288</v>
      </c>
      <c r="J10916">
        <v>373900000</v>
      </c>
      <c r="L10916" t="s">
        <v>1341</v>
      </c>
    </row>
    <row r="10917" spans="8:12" x14ac:dyDescent="0.25">
      <c r="H10917" t="s">
        <v>11048</v>
      </c>
      <c r="I10917">
        <v>9623063</v>
      </c>
      <c r="J10917">
        <v>373412000</v>
      </c>
      <c r="L10917" t="s">
        <v>1308</v>
      </c>
    </row>
    <row r="10918" spans="8:12" x14ac:dyDescent="0.25">
      <c r="H10918" t="s">
        <v>11049</v>
      </c>
      <c r="I10918">
        <v>9338553</v>
      </c>
      <c r="J10918">
        <v>356619000</v>
      </c>
      <c r="K10918" t="s">
        <v>1332</v>
      </c>
      <c r="L10918" t="s">
        <v>1341</v>
      </c>
    </row>
    <row r="10919" spans="8:12" x14ac:dyDescent="0.25">
      <c r="H10919" t="s">
        <v>11050</v>
      </c>
      <c r="I10919">
        <v>9490595</v>
      </c>
      <c r="J10919">
        <v>356308000</v>
      </c>
      <c r="K10919" t="s">
        <v>1332</v>
      </c>
      <c r="L10919" t="s">
        <v>1341</v>
      </c>
    </row>
    <row r="10920" spans="8:12" x14ac:dyDescent="0.25">
      <c r="H10920" t="s">
        <v>11051</v>
      </c>
      <c r="I10920">
        <v>9737137</v>
      </c>
      <c r="J10920">
        <v>538006597</v>
      </c>
      <c r="K10920" t="s">
        <v>1437</v>
      </c>
      <c r="L10920" t="s">
        <v>1308</v>
      </c>
    </row>
    <row r="10921" spans="8:12" x14ac:dyDescent="0.25">
      <c r="H10921" t="s">
        <v>11052</v>
      </c>
      <c r="I10921">
        <v>8901949</v>
      </c>
      <c r="J10921">
        <v>564342000</v>
      </c>
      <c r="K10921" t="s">
        <v>1441</v>
      </c>
      <c r="L10921" t="s">
        <v>1313</v>
      </c>
    </row>
    <row r="10922" spans="8:12" x14ac:dyDescent="0.25">
      <c r="H10922" t="s">
        <v>11053</v>
      </c>
      <c r="I10922">
        <v>9178226</v>
      </c>
      <c r="J10922">
        <v>636091529</v>
      </c>
      <c r="K10922" t="s">
        <v>1464</v>
      </c>
      <c r="L10922" t="s">
        <v>1341</v>
      </c>
    </row>
    <row r="10923" spans="8:12" x14ac:dyDescent="0.25">
      <c r="H10923" t="s">
        <v>11054</v>
      </c>
      <c r="I10923">
        <v>9554169</v>
      </c>
      <c r="J10923">
        <v>371323000</v>
      </c>
      <c r="L10923" t="s">
        <v>1341</v>
      </c>
    </row>
    <row r="10924" spans="8:12" x14ac:dyDescent="0.25">
      <c r="H10924" t="s">
        <v>11055</v>
      </c>
      <c r="I10924">
        <v>9401843</v>
      </c>
      <c r="J10924">
        <v>371087000</v>
      </c>
      <c r="L10924" t="s">
        <v>1341</v>
      </c>
    </row>
    <row r="10925" spans="8:12" x14ac:dyDescent="0.25">
      <c r="H10925" t="s">
        <v>11056</v>
      </c>
      <c r="I10925">
        <v>9750452</v>
      </c>
      <c r="J10925">
        <v>356896000</v>
      </c>
      <c r="K10925" t="s">
        <v>1332</v>
      </c>
      <c r="L10925" t="s">
        <v>1412</v>
      </c>
    </row>
    <row r="10926" spans="8:12" x14ac:dyDescent="0.25">
      <c r="H10926" t="s">
        <v>11057</v>
      </c>
      <c r="I10926">
        <v>9162409</v>
      </c>
      <c r="J10926">
        <v>351308000</v>
      </c>
      <c r="K10926" t="s">
        <v>1332</v>
      </c>
      <c r="L10926" t="s">
        <v>1295</v>
      </c>
    </row>
    <row r="10927" spans="8:12" x14ac:dyDescent="0.25">
      <c r="H10927" t="s">
        <v>11058</v>
      </c>
      <c r="I10927">
        <v>9445605</v>
      </c>
      <c r="J10927">
        <v>355871000</v>
      </c>
      <c r="K10927" t="s">
        <v>1332</v>
      </c>
      <c r="L10927" t="s">
        <v>1341</v>
      </c>
    </row>
    <row r="10928" spans="8:12" x14ac:dyDescent="0.25">
      <c r="H10928" t="s">
        <v>11059</v>
      </c>
      <c r="I10928">
        <v>9291365</v>
      </c>
      <c r="J10928">
        <v>351241000</v>
      </c>
      <c r="K10928" t="s">
        <v>1332</v>
      </c>
      <c r="L10928" t="s">
        <v>1341</v>
      </c>
    </row>
    <row r="10929" spans="8:12" x14ac:dyDescent="0.25">
      <c r="H10929" t="s">
        <v>11060</v>
      </c>
      <c r="I10929">
        <v>9378838</v>
      </c>
      <c r="J10929">
        <v>352133000</v>
      </c>
      <c r="K10929" t="s">
        <v>1332</v>
      </c>
      <c r="L10929" t="s">
        <v>1308</v>
      </c>
    </row>
    <row r="10930" spans="8:12" x14ac:dyDescent="0.25">
      <c r="H10930" t="s">
        <v>11061</v>
      </c>
      <c r="I10930">
        <v>9614359</v>
      </c>
      <c r="J10930">
        <v>373889000</v>
      </c>
      <c r="L10930" t="s">
        <v>1308</v>
      </c>
    </row>
    <row r="10931" spans="8:12" x14ac:dyDescent="0.25">
      <c r="H10931" t="s">
        <v>11062</v>
      </c>
      <c r="I10931">
        <v>9340001</v>
      </c>
      <c r="J10931">
        <v>357156000</v>
      </c>
      <c r="K10931" t="s">
        <v>1332</v>
      </c>
      <c r="L10931" t="s">
        <v>1308</v>
      </c>
    </row>
    <row r="10932" spans="8:12" x14ac:dyDescent="0.25">
      <c r="H10932" t="s">
        <v>11063</v>
      </c>
      <c r="I10932">
        <v>9499448</v>
      </c>
      <c r="J10932">
        <v>373247000</v>
      </c>
      <c r="L10932" t="s">
        <v>1341</v>
      </c>
    </row>
    <row r="10933" spans="8:12" x14ac:dyDescent="0.25">
      <c r="H10933" t="s">
        <v>11064</v>
      </c>
      <c r="I10933">
        <v>9609354</v>
      </c>
      <c r="J10933">
        <v>352821000</v>
      </c>
      <c r="K10933" t="s">
        <v>1332</v>
      </c>
      <c r="L10933" t="s">
        <v>1329</v>
      </c>
    </row>
    <row r="10934" spans="8:12" x14ac:dyDescent="0.25">
      <c r="H10934" t="s">
        <v>11065</v>
      </c>
      <c r="I10934">
        <v>9553012</v>
      </c>
      <c r="J10934">
        <v>355998000</v>
      </c>
      <c r="K10934" t="s">
        <v>1332</v>
      </c>
      <c r="L10934" t="s">
        <v>1341</v>
      </c>
    </row>
    <row r="10935" spans="8:12" x14ac:dyDescent="0.25">
      <c r="H10935" t="s">
        <v>11066</v>
      </c>
      <c r="I10935">
        <v>9687655</v>
      </c>
      <c r="J10935">
        <v>371962000</v>
      </c>
      <c r="L10935" t="s">
        <v>1308</v>
      </c>
    </row>
    <row r="10936" spans="8:12" x14ac:dyDescent="0.25">
      <c r="H10936" t="s">
        <v>11067</v>
      </c>
      <c r="I10936">
        <v>9641912</v>
      </c>
      <c r="J10936">
        <v>357907000</v>
      </c>
      <c r="K10936" t="s">
        <v>1332</v>
      </c>
      <c r="L10936" t="s">
        <v>1341</v>
      </c>
    </row>
    <row r="10937" spans="8:12" x14ac:dyDescent="0.25">
      <c r="H10937" t="s">
        <v>11068</v>
      </c>
      <c r="I10937">
        <v>9562829</v>
      </c>
      <c r="J10937">
        <v>372465000</v>
      </c>
      <c r="L10937" t="s">
        <v>1326</v>
      </c>
    </row>
    <row r="10938" spans="8:12" x14ac:dyDescent="0.25">
      <c r="H10938" t="s">
        <v>11069</v>
      </c>
      <c r="I10938">
        <v>9310678</v>
      </c>
      <c r="J10938">
        <v>354445000</v>
      </c>
      <c r="K10938" t="s">
        <v>1332</v>
      </c>
      <c r="L10938" t="s">
        <v>1341</v>
      </c>
    </row>
    <row r="10939" spans="8:12" x14ac:dyDescent="0.25">
      <c r="H10939" t="s">
        <v>11070</v>
      </c>
      <c r="I10939">
        <v>9553000</v>
      </c>
      <c r="J10939">
        <v>356285000</v>
      </c>
      <c r="K10939" t="s">
        <v>1332</v>
      </c>
      <c r="L10939" t="s">
        <v>1308</v>
      </c>
    </row>
    <row r="10940" spans="8:12" x14ac:dyDescent="0.25">
      <c r="H10940" t="s">
        <v>11071</v>
      </c>
      <c r="I10940">
        <v>9369978</v>
      </c>
      <c r="J10940">
        <v>370276000</v>
      </c>
      <c r="L10940" t="s">
        <v>1313</v>
      </c>
    </row>
    <row r="10941" spans="8:12" x14ac:dyDescent="0.25">
      <c r="H10941" t="s">
        <v>11072</v>
      </c>
      <c r="I10941">
        <v>9460801</v>
      </c>
      <c r="J10941">
        <v>352301000</v>
      </c>
      <c r="K10941" t="s">
        <v>1332</v>
      </c>
      <c r="L10941" t="s">
        <v>1341</v>
      </c>
    </row>
    <row r="10942" spans="8:12" x14ac:dyDescent="0.25">
      <c r="H10942" t="s">
        <v>11073</v>
      </c>
      <c r="I10942">
        <v>9626730</v>
      </c>
      <c r="J10942">
        <v>373102000</v>
      </c>
      <c r="L10942" t="s">
        <v>1341</v>
      </c>
    </row>
    <row r="10943" spans="8:12" x14ac:dyDescent="0.25">
      <c r="H10943" t="s">
        <v>11074</v>
      </c>
      <c r="I10943">
        <v>9300623</v>
      </c>
      <c r="J10943">
        <v>351265000</v>
      </c>
      <c r="K10943" t="s">
        <v>1332</v>
      </c>
      <c r="L10943" t="s">
        <v>1341</v>
      </c>
    </row>
    <row r="10944" spans="8:12" x14ac:dyDescent="0.25">
      <c r="H10944" t="s">
        <v>11075</v>
      </c>
      <c r="I10944">
        <v>9300623</v>
      </c>
      <c r="J10944">
        <v>249309000</v>
      </c>
      <c r="K10944" t="s">
        <v>1340</v>
      </c>
      <c r="L10944" t="s">
        <v>1341</v>
      </c>
    </row>
    <row r="10945" spans="8:12" x14ac:dyDescent="0.25">
      <c r="H10945" t="s">
        <v>11076</v>
      </c>
      <c r="I10945">
        <v>9644512</v>
      </c>
      <c r="J10945">
        <v>577088000</v>
      </c>
      <c r="L10945" t="s">
        <v>1341</v>
      </c>
    </row>
    <row r="10946" spans="8:12" x14ac:dyDescent="0.25">
      <c r="H10946" t="s">
        <v>11077</v>
      </c>
      <c r="I10946">
        <v>8682510</v>
      </c>
      <c r="J10946">
        <v>352574272</v>
      </c>
      <c r="K10946" t="s">
        <v>1332</v>
      </c>
      <c r="L10946" t="s">
        <v>1308</v>
      </c>
    </row>
    <row r="10947" spans="8:12" x14ac:dyDescent="0.25">
      <c r="H10947" t="s">
        <v>11078</v>
      </c>
      <c r="I10947">
        <v>9576909</v>
      </c>
      <c r="J10947">
        <v>354383000</v>
      </c>
      <c r="K10947" t="s">
        <v>1332</v>
      </c>
      <c r="L10947" t="s">
        <v>1326</v>
      </c>
    </row>
    <row r="10948" spans="8:12" x14ac:dyDescent="0.25">
      <c r="H10948" t="s">
        <v>11079</v>
      </c>
      <c r="I10948">
        <v>9479216</v>
      </c>
      <c r="J10948">
        <v>354929000</v>
      </c>
      <c r="K10948" t="s">
        <v>1332</v>
      </c>
      <c r="L10948" t="s">
        <v>1341</v>
      </c>
    </row>
    <row r="10949" spans="8:12" x14ac:dyDescent="0.25">
      <c r="H10949" t="s">
        <v>11080</v>
      </c>
      <c r="I10949">
        <v>9433860</v>
      </c>
      <c r="J10949">
        <v>357151000</v>
      </c>
      <c r="K10949" t="s">
        <v>1332</v>
      </c>
      <c r="L10949" t="s">
        <v>1326</v>
      </c>
    </row>
    <row r="10950" spans="8:12" x14ac:dyDescent="0.25">
      <c r="H10950" t="s">
        <v>11081</v>
      </c>
      <c r="I10950">
        <v>9392157</v>
      </c>
      <c r="J10950">
        <v>370295000</v>
      </c>
      <c r="L10950" t="s">
        <v>1341</v>
      </c>
    </row>
    <row r="10951" spans="8:12" x14ac:dyDescent="0.25">
      <c r="H10951" t="s">
        <v>11082</v>
      </c>
      <c r="I10951">
        <v>9558256</v>
      </c>
      <c r="J10951">
        <v>353639000</v>
      </c>
      <c r="K10951" t="s">
        <v>1332</v>
      </c>
      <c r="L10951" t="s">
        <v>1341</v>
      </c>
    </row>
    <row r="10952" spans="8:12" x14ac:dyDescent="0.25">
      <c r="H10952" t="s">
        <v>11083</v>
      </c>
      <c r="I10952">
        <v>9626742</v>
      </c>
      <c r="J10952">
        <v>373210000</v>
      </c>
      <c r="L10952" t="s">
        <v>1341</v>
      </c>
    </row>
    <row r="10953" spans="8:12" x14ac:dyDescent="0.25">
      <c r="H10953" t="s">
        <v>11084</v>
      </c>
      <c r="I10953">
        <v>9311282</v>
      </c>
      <c r="J10953">
        <v>353663000</v>
      </c>
      <c r="K10953" t="s">
        <v>1332</v>
      </c>
      <c r="L10953" t="s">
        <v>1341</v>
      </c>
    </row>
    <row r="10954" spans="8:12" x14ac:dyDescent="0.25">
      <c r="H10954" t="s">
        <v>11085</v>
      </c>
      <c r="I10954">
        <v>9473676</v>
      </c>
      <c r="J10954">
        <v>372179000</v>
      </c>
      <c r="L10954" t="s">
        <v>1341</v>
      </c>
    </row>
    <row r="10955" spans="8:12" x14ac:dyDescent="0.25">
      <c r="H10955" t="s">
        <v>11086</v>
      </c>
      <c r="I10955">
        <v>9542661</v>
      </c>
      <c r="J10955">
        <v>566189000</v>
      </c>
      <c r="L10955" t="s">
        <v>1341</v>
      </c>
    </row>
    <row r="10956" spans="8:12" x14ac:dyDescent="0.25">
      <c r="H10956" t="s">
        <v>11087</v>
      </c>
      <c r="I10956">
        <v>9552719</v>
      </c>
      <c r="J10956">
        <v>355662000</v>
      </c>
      <c r="K10956" t="s">
        <v>1332</v>
      </c>
      <c r="L10956" t="s">
        <v>1346</v>
      </c>
    </row>
    <row r="10957" spans="8:12" x14ac:dyDescent="0.25">
      <c r="H10957" t="s">
        <v>11088</v>
      </c>
      <c r="I10957">
        <v>9565053</v>
      </c>
      <c r="J10957">
        <v>354396000</v>
      </c>
      <c r="K10957" t="s">
        <v>1332</v>
      </c>
      <c r="L10957" t="s">
        <v>1341</v>
      </c>
    </row>
    <row r="10958" spans="8:12" x14ac:dyDescent="0.25">
      <c r="H10958" t="s">
        <v>11089</v>
      </c>
      <c r="I10958">
        <v>9231107</v>
      </c>
      <c r="J10958">
        <v>441721000</v>
      </c>
      <c r="K10958" t="s">
        <v>1352</v>
      </c>
      <c r="L10958" t="s">
        <v>1295</v>
      </c>
    </row>
    <row r="10959" spans="8:12" x14ac:dyDescent="0.25">
      <c r="H10959" t="s">
        <v>11089</v>
      </c>
      <c r="I10959">
        <v>9542142</v>
      </c>
      <c r="J10959">
        <v>355048000</v>
      </c>
      <c r="K10959" t="s">
        <v>1332</v>
      </c>
      <c r="L10959" t="s">
        <v>1326</v>
      </c>
    </row>
    <row r="10960" spans="8:12" x14ac:dyDescent="0.25">
      <c r="H10960" t="s">
        <v>11090</v>
      </c>
      <c r="I10960">
        <v>9658941</v>
      </c>
      <c r="J10960">
        <v>311000144</v>
      </c>
      <c r="K10960" t="s">
        <v>1609</v>
      </c>
      <c r="L10960" t="s">
        <v>1308</v>
      </c>
    </row>
    <row r="10961" spans="8:12" x14ac:dyDescent="0.25">
      <c r="H10961" t="s">
        <v>11091</v>
      </c>
      <c r="I10961">
        <v>9183245</v>
      </c>
      <c r="J10961">
        <v>235107000</v>
      </c>
      <c r="K10961" t="s">
        <v>1558</v>
      </c>
      <c r="L10961" t="s">
        <v>1329</v>
      </c>
    </row>
    <row r="10962" spans="8:12" x14ac:dyDescent="0.25">
      <c r="H10962" t="s">
        <v>11092</v>
      </c>
      <c r="I10962">
        <v>9489508</v>
      </c>
      <c r="J10962">
        <v>636015714</v>
      </c>
      <c r="K10962" t="s">
        <v>1464</v>
      </c>
      <c r="L10962" t="s">
        <v>1308</v>
      </c>
    </row>
    <row r="10963" spans="8:12" x14ac:dyDescent="0.25">
      <c r="H10963" t="s">
        <v>11092</v>
      </c>
      <c r="I10963">
        <v>9316969</v>
      </c>
      <c r="J10963">
        <v>353285000</v>
      </c>
      <c r="K10963" t="s">
        <v>1332</v>
      </c>
      <c r="L10963" t="s">
        <v>1308</v>
      </c>
    </row>
    <row r="10964" spans="8:12" x14ac:dyDescent="0.25">
      <c r="H10964" t="s">
        <v>11093</v>
      </c>
      <c r="I10964">
        <v>9495959</v>
      </c>
      <c r="J10964">
        <v>373788000</v>
      </c>
      <c r="L10964" t="s">
        <v>1341</v>
      </c>
    </row>
    <row r="10965" spans="8:12" x14ac:dyDescent="0.25">
      <c r="H10965" t="s">
        <v>11094</v>
      </c>
      <c r="I10965">
        <v>9644055</v>
      </c>
      <c r="J10965">
        <v>351225000</v>
      </c>
      <c r="K10965" t="s">
        <v>1332</v>
      </c>
      <c r="L10965" t="s">
        <v>1308</v>
      </c>
    </row>
    <row r="10966" spans="8:12" x14ac:dyDescent="0.25">
      <c r="H10966" t="s">
        <v>11095</v>
      </c>
      <c r="I10966">
        <v>9343534</v>
      </c>
      <c r="J10966">
        <v>356566000</v>
      </c>
      <c r="K10966" t="s">
        <v>1332</v>
      </c>
      <c r="L10966" t="s">
        <v>1341</v>
      </c>
    </row>
    <row r="10967" spans="8:12" x14ac:dyDescent="0.25">
      <c r="H10967" t="s">
        <v>11096</v>
      </c>
      <c r="I10967">
        <v>9401398</v>
      </c>
      <c r="J10967">
        <v>357598000</v>
      </c>
      <c r="K10967" t="s">
        <v>1332</v>
      </c>
      <c r="L10967" t="s">
        <v>1326</v>
      </c>
    </row>
    <row r="10968" spans="8:12" x14ac:dyDescent="0.25">
      <c r="H10968" t="s">
        <v>11097</v>
      </c>
      <c r="I10968">
        <v>9363302</v>
      </c>
      <c r="J10968">
        <v>370739000</v>
      </c>
      <c r="L10968" t="s">
        <v>1295</v>
      </c>
    </row>
    <row r="10969" spans="8:12" x14ac:dyDescent="0.25">
      <c r="H10969" t="s">
        <v>11098</v>
      </c>
      <c r="I10969">
        <v>9336385</v>
      </c>
      <c r="J10969">
        <v>355815000</v>
      </c>
      <c r="K10969" t="s">
        <v>1332</v>
      </c>
      <c r="L10969" t="s">
        <v>1341</v>
      </c>
    </row>
    <row r="10970" spans="8:12" x14ac:dyDescent="0.25">
      <c r="H10970" t="s">
        <v>11099</v>
      </c>
      <c r="I10970">
        <v>9550199</v>
      </c>
      <c r="J10970">
        <v>371463000</v>
      </c>
      <c r="L10970" t="s">
        <v>1341</v>
      </c>
    </row>
    <row r="10971" spans="8:12" x14ac:dyDescent="0.25">
      <c r="H10971" t="s">
        <v>660</v>
      </c>
      <c r="I10971">
        <v>9402952</v>
      </c>
      <c r="J10971">
        <v>353495000</v>
      </c>
      <c r="K10971" t="s">
        <v>1332</v>
      </c>
      <c r="L10971" t="s">
        <v>1341</v>
      </c>
    </row>
    <row r="10972" spans="8:12" x14ac:dyDescent="0.25">
      <c r="H10972" t="s">
        <v>11100</v>
      </c>
      <c r="I10972">
        <v>9609330</v>
      </c>
      <c r="J10972">
        <v>577175000</v>
      </c>
      <c r="L10972" t="s">
        <v>1308</v>
      </c>
    </row>
    <row r="10973" spans="8:12" x14ac:dyDescent="0.25">
      <c r="H10973" t="s">
        <v>11101</v>
      </c>
      <c r="I10973">
        <v>9584906</v>
      </c>
      <c r="J10973">
        <v>371590000</v>
      </c>
      <c r="L10973" t="s">
        <v>1341</v>
      </c>
    </row>
    <row r="10974" spans="8:12" x14ac:dyDescent="0.25">
      <c r="H10974" t="s">
        <v>11102</v>
      </c>
      <c r="I10974">
        <v>9609342</v>
      </c>
      <c r="J10974">
        <v>477466400</v>
      </c>
      <c r="K10974" t="s">
        <v>1348</v>
      </c>
      <c r="L10974" t="s">
        <v>1308</v>
      </c>
    </row>
    <row r="10975" spans="8:12" x14ac:dyDescent="0.25">
      <c r="H10975" t="s">
        <v>11103</v>
      </c>
      <c r="I10975">
        <v>9539107</v>
      </c>
      <c r="J10975">
        <v>351984000</v>
      </c>
      <c r="K10975" t="s">
        <v>1332</v>
      </c>
      <c r="L10975" t="s">
        <v>1308</v>
      </c>
    </row>
    <row r="10976" spans="8:12" x14ac:dyDescent="0.25">
      <c r="H10976" t="s">
        <v>11104</v>
      </c>
      <c r="I10976">
        <v>9495947</v>
      </c>
      <c r="J10976">
        <v>371093000</v>
      </c>
      <c r="L10976" t="s">
        <v>1341</v>
      </c>
    </row>
    <row r="10977" spans="8:12" x14ac:dyDescent="0.25">
      <c r="H10977" t="s">
        <v>11105</v>
      </c>
      <c r="I10977">
        <v>9112222</v>
      </c>
      <c r="J10977">
        <v>525020349</v>
      </c>
      <c r="K10977" t="s">
        <v>1307</v>
      </c>
      <c r="L10977" t="s">
        <v>1326</v>
      </c>
    </row>
    <row r="10978" spans="8:12" x14ac:dyDescent="0.25">
      <c r="H10978" t="s">
        <v>11106</v>
      </c>
      <c r="I10978">
        <v>9034327</v>
      </c>
      <c r="J10978">
        <v>374157000</v>
      </c>
      <c r="L10978" t="s">
        <v>1341</v>
      </c>
    </row>
    <row r="10979" spans="8:12" x14ac:dyDescent="0.25">
      <c r="H10979" t="s">
        <v>11107</v>
      </c>
      <c r="I10979">
        <v>9590735</v>
      </c>
      <c r="J10979">
        <v>351925000</v>
      </c>
      <c r="K10979" t="s">
        <v>1332</v>
      </c>
      <c r="L10979" t="s">
        <v>1341</v>
      </c>
    </row>
    <row r="10980" spans="8:12" x14ac:dyDescent="0.25">
      <c r="H10980" t="s">
        <v>11108</v>
      </c>
      <c r="I10980">
        <v>9354181</v>
      </c>
      <c r="J10980">
        <v>371718000</v>
      </c>
      <c r="L10980" t="s">
        <v>1326</v>
      </c>
    </row>
    <row r="10981" spans="8:12" x14ac:dyDescent="0.25">
      <c r="H10981" t="s">
        <v>11109</v>
      </c>
      <c r="I10981">
        <v>9665542</v>
      </c>
      <c r="J10981">
        <v>538005566</v>
      </c>
      <c r="K10981" t="s">
        <v>1437</v>
      </c>
      <c r="L10981" t="s">
        <v>1308</v>
      </c>
    </row>
    <row r="10982" spans="8:12" x14ac:dyDescent="0.25">
      <c r="H10982" t="s">
        <v>11110</v>
      </c>
      <c r="I10982">
        <v>9426611</v>
      </c>
      <c r="J10982">
        <v>354979000</v>
      </c>
      <c r="K10982" t="s">
        <v>1332</v>
      </c>
      <c r="L10982" t="s">
        <v>1326</v>
      </c>
    </row>
    <row r="10983" spans="8:12" x14ac:dyDescent="0.25">
      <c r="H10983" t="s">
        <v>11111</v>
      </c>
      <c r="I10983">
        <v>9363663</v>
      </c>
      <c r="J10983">
        <v>355493000</v>
      </c>
      <c r="K10983" t="s">
        <v>1332</v>
      </c>
      <c r="L10983" t="s">
        <v>1341</v>
      </c>
    </row>
    <row r="10984" spans="8:12" x14ac:dyDescent="0.25">
      <c r="H10984" t="s">
        <v>11112</v>
      </c>
      <c r="I10984">
        <v>9687760</v>
      </c>
      <c r="J10984">
        <v>352369000</v>
      </c>
      <c r="K10984" t="s">
        <v>1332</v>
      </c>
      <c r="L10984" t="s">
        <v>1308</v>
      </c>
    </row>
    <row r="10985" spans="8:12" x14ac:dyDescent="0.25">
      <c r="H10985" t="s">
        <v>11113</v>
      </c>
      <c r="I10985">
        <v>9650145</v>
      </c>
      <c r="J10985">
        <v>577139000</v>
      </c>
      <c r="L10985" t="s">
        <v>1341</v>
      </c>
    </row>
    <row r="10986" spans="8:12" x14ac:dyDescent="0.25">
      <c r="H10986" t="s">
        <v>11113</v>
      </c>
      <c r="I10986">
        <v>9706944</v>
      </c>
      <c r="J10986">
        <v>370908000</v>
      </c>
      <c r="L10986" t="s">
        <v>1313</v>
      </c>
    </row>
    <row r="10987" spans="8:12" x14ac:dyDescent="0.25">
      <c r="H10987" t="s">
        <v>11114</v>
      </c>
      <c r="I10987">
        <v>9087283</v>
      </c>
      <c r="J10987">
        <v>256737000</v>
      </c>
      <c r="K10987" t="s">
        <v>1340</v>
      </c>
      <c r="L10987" t="s">
        <v>1341</v>
      </c>
    </row>
    <row r="10988" spans="8:12" x14ac:dyDescent="0.25">
      <c r="H10988" t="s">
        <v>11115</v>
      </c>
      <c r="I10988">
        <v>9214044</v>
      </c>
      <c r="J10988">
        <v>256980000</v>
      </c>
      <c r="K10988" t="s">
        <v>1340</v>
      </c>
      <c r="L10988" t="s">
        <v>1326</v>
      </c>
    </row>
    <row r="10989" spans="8:12" x14ac:dyDescent="0.25">
      <c r="H10989" t="s">
        <v>11116</v>
      </c>
      <c r="I10989">
        <v>9687758</v>
      </c>
      <c r="J10989">
        <v>371507000</v>
      </c>
      <c r="L10989" t="s">
        <v>1308</v>
      </c>
    </row>
    <row r="10990" spans="8:12" x14ac:dyDescent="0.25">
      <c r="H10990" t="s">
        <v>11117</v>
      </c>
      <c r="I10990">
        <v>9263277</v>
      </c>
      <c r="J10990">
        <v>576836000</v>
      </c>
      <c r="K10990" t="s">
        <v>2396</v>
      </c>
      <c r="L10990" t="s">
        <v>1341</v>
      </c>
    </row>
    <row r="10991" spans="8:12" x14ac:dyDescent="0.25">
      <c r="H10991" t="s">
        <v>11118</v>
      </c>
      <c r="I10991">
        <v>9317781</v>
      </c>
      <c r="J10991">
        <v>538006462</v>
      </c>
      <c r="K10991" t="s">
        <v>1437</v>
      </c>
      <c r="L10991" t="s">
        <v>1341</v>
      </c>
    </row>
    <row r="10992" spans="8:12" x14ac:dyDescent="0.25">
      <c r="H10992" t="s">
        <v>11118</v>
      </c>
      <c r="I10992">
        <v>9317781</v>
      </c>
      <c r="J10992">
        <v>371649000</v>
      </c>
      <c r="L10992" t="s">
        <v>1341</v>
      </c>
    </row>
    <row r="10993" spans="8:12" x14ac:dyDescent="0.25">
      <c r="H10993" t="s">
        <v>11119</v>
      </c>
      <c r="I10993">
        <v>9262376</v>
      </c>
      <c r="J10993">
        <v>725002350</v>
      </c>
      <c r="K10993" t="s">
        <v>1532</v>
      </c>
      <c r="L10993" t="s">
        <v>1329</v>
      </c>
    </row>
    <row r="10994" spans="8:12" x14ac:dyDescent="0.25">
      <c r="H10994" t="s">
        <v>11120</v>
      </c>
      <c r="I10994">
        <v>9675561</v>
      </c>
      <c r="J10994">
        <v>357400000</v>
      </c>
      <c r="K10994" t="s">
        <v>1332</v>
      </c>
      <c r="L10994" t="s">
        <v>1308</v>
      </c>
    </row>
    <row r="10995" spans="8:12" x14ac:dyDescent="0.25">
      <c r="H10995" t="s">
        <v>11121</v>
      </c>
      <c r="I10995">
        <v>9403188</v>
      </c>
      <c r="J10995">
        <v>538006602</v>
      </c>
      <c r="K10995" t="s">
        <v>1437</v>
      </c>
      <c r="L10995" t="s">
        <v>1341</v>
      </c>
    </row>
    <row r="10996" spans="8:12" x14ac:dyDescent="0.25">
      <c r="H10996" t="s">
        <v>11122</v>
      </c>
      <c r="I10996">
        <v>9010797</v>
      </c>
      <c r="J10996">
        <v>373971000</v>
      </c>
      <c r="L10996" t="s">
        <v>1346</v>
      </c>
    </row>
    <row r="10997" spans="8:12" x14ac:dyDescent="0.25">
      <c r="H10997" t="s">
        <v>11123</v>
      </c>
      <c r="I10997">
        <v>9403126</v>
      </c>
      <c r="J10997">
        <v>538006603</v>
      </c>
      <c r="K10997" t="s">
        <v>1437</v>
      </c>
      <c r="L10997" t="s">
        <v>1341</v>
      </c>
    </row>
    <row r="10998" spans="8:12" x14ac:dyDescent="0.25">
      <c r="H10998" t="s">
        <v>11124</v>
      </c>
      <c r="I10998">
        <v>9241255</v>
      </c>
      <c r="J10998">
        <v>256911000</v>
      </c>
      <c r="K10998" t="s">
        <v>1340</v>
      </c>
      <c r="L10998" t="s">
        <v>1341</v>
      </c>
    </row>
    <row r="10999" spans="8:12" x14ac:dyDescent="0.25">
      <c r="H10999" t="s">
        <v>11125</v>
      </c>
      <c r="I10999">
        <v>7823334</v>
      </c>
      <c r="J10999">
        <v>377455000</v>
      </c>
      <c r="K10999" t="s">
        <v>1322</v>
      </c>
      <c r="L10999" t="s">
        <v>1295</v>
      </c>
    </row>
    <row r="11000" spans="8:12" x14ac:dyDescent="0.25">
      <c r="H11000" t="s">
        <v>11126</v>
      </c>
      <c r="I11000">
        <v>6912231</v>
      </c>
      <c r="J11000">
        <v>620101000</v>
      </c>
      <c r="L11000" t="s">
        <v>1295</v>
      </c>
    </row>
    <row r="11001" spans="8:12" x14ac:dyDescent="0.25">
      <c r="H11001" t="s">
        <v>11127</v>
      </c>
      <c r="I11001">
        <v>9682617</v>
      </c>
      <c r="J11001">
        <v>356301000</v>
      </c>
      <c r="K11001" t="s">
        <v>1332</v>
      </c>
      <c r="L11001" t="s">
        <v>1329</v>
      </c>
    </row>
    <row r="11002" spans="8:12" x14ac:dyDescent="0.25">
      <c r="H11002" t="s">
        <v>11128</v>
      </c>
      <c r="I11002">
        <v>9313307</v>
      </c>
      <c r="J11002">
        <v>636092261</v>
      </c>
      <c r="K11002" t="s">
        <v>1464</v>
      </c>
      <c r="L11002" t="s">
        <v>1341</v>
      </c>
    </row>
    <row r="11003" spans="8:12" x14ac:dyDescent="0.25">
      <c r="H11003" t="s">
        <v>11128</v>
      </c>
      <c r="I11003">
        <v>9602825</v>
      </c>
      <c r="J11003">
        <v>273353340</v>
      </c>
      <c r="K11003" t="s">
        <v>1297</v>
      </c>
      <c r="L11003" t="s">
        <v>1326</v>
      </c>
    </row>
    <row r="11004" spans="8:12" x14ac:dyDescent="0.25">
      <c r="H11004" t="s">
        <v>11129</v>
      </c>
      <c r="I11004">
        <v>9554212</v>
      </c>
      <c r="J11004">
        <v>352355000</v>
      </c>
      <c r="K11004" t="s">
        <v>1332</v>
      </c>
      <c r="L11004" t="s">
        <v>1341</v>
      </c>
    </row>
    <row r="11005" spans="8:12" x14ac:dyDescent="0.25">
      <c r="H11005" t="s">
        <v>11130</v>
      </c>
      <c r="I11005">
        <v>9145712</v>
      </c>
      <c r="J11005">
        <v>441216000</v>
      </c>
      <c r="K11005" t="s">
        <v>1352</v>
      </c>
      <c r="L11005" t="s">
        <v>1341</v>
      </c>
    </row>
    <row r="11006" spans="8:12" x14ac:dyDescent="0.25">
      <c r="H11006" t="s">
        <v>11131</v>
      </c>
      <c r="I11006">
        <v>9624330</v>
      </c>
      <c r="J11006">
        <v>373635000</v>
      </c>
      <c r="L11006" t="s">
        <v>1308</v>
      </c>
    </row>
    <row r="11007" spans="8:12" x14ac:dyDescent="0.25">
      <c r="H11007" t="s">
        <v>11132</v>
      </c>
      <c r="I11007">
        <v>8998112</v>
      </c>
      <c r="J11007">
        <v>367602240</v>
      </c>
      <c r="K11007" t="s">
        <v>1431</v>
      </c>
      <c r="L11007" t="s">
        <v>1308</v>
      </c>
    </row>
    <row r="11008" spans="8:12" x14ac:dyDescent="0.25">
      <c r="H11008" t="s">
        <v>11133</v>
      </c>
      <c r="I11008">
        <v>9211121</v>
      </c>
      <c r="J11008">
        <v>235053986</v>
      </c>
      <c r="K11008" t="s">
        <v>1558</v>
      </c>
      <c r="L11008" t="s">
        <v>1341</v>
      </c>
    </row>
    <row r="11009" spans="8:12" x14ac:dyDescent="0.25">
      <c r="H11009" t="s">
        <v>11134</v>
      </c>
      <c r="I11009">
        <v>9326067</v>
      </c>
      <c r="J11009">
        <v>240539000</v>
      </c>
      <c r="K11009" t="s">
        <v>1679</v>
      </c>
      <c r="L11009" t="s">
        <v>1313</v>
      </c>
    </row>
    <row r="11010" spans="8:12" x14ac:dyDescent="0.25">
      <c r="H11010" t="s">
        <v>11135</v>
      </c>
      <c r="I11010">
        <v>9120061</v>
      </c>
      <c r="J11010">
        <v>477220900</v>
      </c>
      <c r="K11010" t="s">
        <v>1348</v>
      </c>
      <c r="L11010" t="s">
        <v>1341</v>
      </c>
    </row>
    <row r="11011" spans="8:12" x14ac:dyDescent="0.25">
      <c r="H11011" t="s">
        <v>11136</v>
      </c>
      <c r="I11011">
        <v>9524827</v>
      </c>
      <c r="J11011">
        <v>370968000</v>
      </c>
      <c r="L11011" t="s">
        <v>1295</v>
      </c>
    </row>
    <row r="11012" spans="8:12" x14ac:dyDescent="0.25">
      <c r="H11012" t="s">
        <v>11137</v>
      </c>
      <c r="I11012">
        <v>9385099</v>
      </c>
      <c r="J11012">
        <v>351636000</v>
      </c>
      <c r="K11012" t="s">
        <v>1332</v>
      </c>
      <c r="L11012" t="s">
        <v>1295</v>
      </c>
    </row>
    <row r="11013" spans="8:12" x14ac:dyDescent="0.25">
      <c r="H11013" t="s">
        <v>11138</v>
      </c>
      <c r="I11013">
        <v>9499084</v>
      </c>
      <c r="J11013">
        <v>373101000</v>
      </c>
      <c r="L11013" t="s">
        <v>1341</v>
      </c>
    </row>
    <row r="11014" spans="8:12" x14ac:dyDescent="0.25">
      <c r="H11014" t="s">
        <v>11139</v>
      </c>
      <c r="I11014">
        <v>9652375</v>
      </c>
      <c r="J11014">
        <v>352946000</v>
      </c>
      <c r="K11014" t="s">
        <v>1332</v>
      </c>
      <c r="L11014" t="s">
        <v>1341</v>
      </c>
    </row>
    <row r="11015" spans="8:12" x14ac:dyDescent="0.25">
      <c r="H11015" t="s">
        <v>11140</v>
      </c>
      <c r="I11015">
        <v>9641780</v>
      </c>
      <c r="J11015">
        <v>353243000</v>
      </c>
      <c r="K11015" t="s">
        <v>1332</v>
      </c>
      <c r="L11015" t="s">
        <v>1341</v>
      </c>
    </row>
    <row r="11016" spans="8:12" x14ac:dyDescent="0.25">
      <c r="H11016" t="s">
        <v>11141</v>
      </c>
      <c r="I11016">
        <v>9370977</v>
      </c>
      <c r="J11016">
        <v>353618000</v>
      </c>
      <c r="K11016" t="s">
        <v>1332</v>
      </c>
      <c r="L11016" t="s">
        <v>1308</v>
      </c>
    </row>
    <row r="11017" spans="8:12" x14ac:dyDescent="0.25">
      <c r="H11017" t="s">
        <v>11142</v>
      </c>
      <c r="I11017">
        <v>9648867</v>
      </c>
      <c r="J11017">
        <v>355820000</v>
      </c>
      <c r="K11017" t="s">
        <v>1332</v>
      </c>
      <c r="L11017" t="s">
        <v>1341</v>
      </c>
    </row>
    <row r="11018" spans="8:12" x14ac:dyDescent="0.25">
      <c r="H11018" t="s">
        <v>11143</v>
      </c>
      <c r="I11018">
        <v>9652387</v>
      </c>
      <c r="J11018">
        <v>373617000</v>
      </c>
      <c r="L11018" t="s">
        <v>1341</v>
      </c>
    </row>
    <row r="11019" spans="8:12" x14ac:dyDescent="0.25">
      <c r="H11019" t="s">
        <v>11144</v>
      </c>
      <c r="I11019">
        <v>9641807</v>
      </c>
      <c r="J11019">
        <v>538004995</v>
      </c>
      <c r="K11019" t="s">
        <v>1437</v>
      </c>
      <c r="L11019" t="s">
        <v>1341</v>
      </c>
    </row>
    <row r="11020" spans="8:12" x14ac:dyDescent="0.25">
      <c r="H11020" t="s">
        <v>11145</v>
      </c>
      <c r="I11020">
        <v>9530711</v>
      </c>
      <c r="J11020">
        <v>373052000</v>
      </c>
      <c r="L11020" t="s">
        <v>1341</v>
      </c>
    </row>
    <row r="11021" spans="8:12" x14ac:dyDescent="0.25">
      <c r="H11021" t="s">
        <v>11146</v>
      </c>
      <c r="I11021">
        <v>9738739</v>
      </c>
      <c r="J11021">
        <v>374005000</v>
      </c>
      <c r="L11021" t="s">
        <v>1329</v>
      </c>
    </row>
    <row r="11022" spans="8:12" x14ac:dyDescent="0.25">
      <c r="H11022" t="s">
        <v>11147</v>
      </c>
      <c r="I11022">
        <v>9512903</v>
      </c>
      <c r="J11022">
        <v>373674000</v>
      </c>
      <c r="L11022" t="s">
        <v>1341</v>
      </c>
    </row>
    <row r="11023" spans="8:12" x14ac:dyDescent="0.25">
      <c r="H11023" t="s">
        <v>11148</v>
      </c>
      <c r="I11023">
        <v>9550280</v>
      </c>
      <c r="J11023">
        <v>356914000</v>
      </c>
      <c r="K11023" t="s">
        <v>1332</v>
      </c>
      <c r="L11023" t="s">
        <v>1341</v>
      </c>
    </row>
    <row r="11024" spans="8:12" x14ac:dyDescent="0.25">
      <c r="H11024" t="s">
        <v>11149</v>
      </c>
      <c r="I11024">
        <v>9551351</v>
      </c>
      <c r="J11024">
        <v>355440000</v>
      </c>
      <c r="K11024" t="s">
        <v>1332</v>
      </c>
      <c r="L11024" t="s">
        <v>1341</v>
      </c>
    </row>
    <row r="11025" spans="8:12" x14ac:dyDescent="0.25">
      <c r="H11025" t="s">
        <v>11150</v>
      </c>
      <c r="I11025">
        <v>9682904</v>
      </c>
      <c r="J11025">
        <v>352288000</v>
      </c>
      <c r="K11025" t="s">
        <v>1332</v>
      </c>
      <c r="L11025" t="s">
        <v>1308</v>
      </c>
    </row>
    <row r="11026" spans="8:12" x14ac:dyDescent="0.25">
      <c r="H11026" t="s">
        <v>11151</v>
      </c>
      <c r="I11026">
        <v>9615028</v>
      </c>
      <c r="J11026">
        <v>373169000</v>
      </c>
      <c r="L11026" t="s">
        <v>1341</v>
      </c>
    </row>
    <row r="11027" spans="8:12" x14ac:dyDescent="0.25">
      <c r="H11027" t="s">
        <v>11152</v>
      </c>
      <c r="I11027">
        <v>9641819</v>
      </c>
      <c r="J11027">
        <v>357277000</v>
      </c>
      <c r="K11027" t="s">
        <v>1332</v>
      </c>
      <c r="L11027" t="s">
        <v>1341</v>
      </c>
    </row>
    <row r="11028" spans="8:12" x14ac:dyDescent="0.25">
      <c r="H11028" t="s">
        <v>11153</v>
      </c>
      <c r="I11028">
        <v>9412957</v>
      </c>
      <c r="J11028">
        <v>356543000</v>
      </c>
      <c r="K11028" t="s">
        <v>1332</v>
      </c>
      <c r="L11028" t="s">
        <v>1341</v>
      </c>
    </row>
    <row r="11029" spans="8:12" x14ac:dyDescent="0.25">
      <c r="H11029" t="s">
        <v>11154</v>
      </c>
      <c r="I11029">
        <v>9470806</v>
      </c>
      <c r="J11029">
        <v>352848000</v>
      </c>
      <c r="K11029" t="s">
        <v>1332</v>
      </c>
      <c r="L11029" t="s">
        <v>1341</v>
      </c>
    </row>
    <row r="11030" spans="8:12" x14ac:dyDescent="0.25">
      <c r="H11030" t="s">
        <v>661</v>
      </c>
      <c r="I11030">
        <v>9552836</v>
      </c>
      <c r="J11030">
        <v>357080000</v>
      </c>
      <c r="K11030" t="s">
        <v>1332</v>
      </c>
      <c r="L11030" t="s">
        <v>1341</v>
      </c>
    </row>
    <row r="11031" spans="8:12" x14ac:dyDescent="0.25">
      <c r="H11031" t="s">
        <v>11155</v>
      </c>
      <c r="I11031">
        <v>8916487</v>
      </c>
      <c r="J11031">
        <v>667006080</v>
      </c>
      <c r="K11031" t="s">
        <v>2089</v>
      </c>
      <c r="L11031" t="s">
        <v>1326</v>
      </c>
    </row>
    <row r="11032" spans="8:12" x14ac:dyDescent="0.25">
      <c r="H11032" t="s">
        <v>11156</v>
      </c>
      <c r="I11032">
        <v>9004310</v>
      </c>
      <c r="J11032">
        <v>667001361</v>
      </c>
      <c r="K11032" t="s">
        <v>2089</v>
      </c>
      <c r="L11032" t="s">
        <v>1326</v>
      </c>
    </row>
    <row r="11033" spans="8:12" x14ac:dyDescent="0.25">
      <c r="H11033" t="s">
        <v>11157</v>
      </c>
      <c r="I11033">
        <v>9449651</v>
      </c>
      <c r="J11033">
        <v>514265000</v>
      </c>
      <c r="K11033" t="s">
        <v>1406</v>
      </c>
      <c r="L11033" t="s">
        <v>1362</v>
      </c>
    </row>
    <row r="11034" spans="8:12" x14ac:dyDescent="0.25">
      <c r="H11034" t="s">
        <v>11158</v>
      </c>
      <c r="I11034">
        <v>9266944</v>
      </c>
      <c r="J11034">
        <v>538006629</v>
      </c>
      <c r="K11034" t="s">
        <v>1437</v>
      </c>
      <c r="L11034" t="s">
        <v>1341</v>
      </c>
    </row>
    <row r="11035" spans="8:12" x14ac:dyDescent="0.25">
      <c r="H11035" t="s">
        <v>11158</v>
      </c>
      <c r="I11035">
        <v>9266944</v>
      </c>
      <c r="J11035">
        <v>235006900</v>
      </c>
      <c r="K11035" t="s">
        <v>1558</v>
      </c>
      <c r="L11035" t="s">
        <v>1341</v>
      </c>
    </row>
    <row r="11036" spans="8:12" x14ac:dyDescent="0.25">
      <c r="H11036" t="s">
        <v>11159</v>
      </c>
      <c r="I11036">
        <v>9449649</v>
      </c>
      <c r="J11036">
        <v>477969100</v>
      </c>
      <c r="K11036" t="s">
        <v>1348</v>
      </c>
      <c r="L11036" t="s">
        <v>1313</v>
      </c>
    </row>
    <row r="11037" spans="8:12" x14ac:dyDescent="0.25">
      <c r="H11037" t="s">
        <v>662</v>
      </c>
      <c r="I11037">
        <v>9256183</v>
      </c>
      <c r="J11037">
        <v>563338000</v>
      </c>
      <c r="K11037" t="s">
        <v>1441</v>
      </c>
      <c r="L11037" t="s">
        <v>1362</v>
      </c>
    </row>
    <row r="11038" spans="8:12" x14ac:dyDescent="0.25">
      <c r="H11038" t="s">
        <v>662</v>
      </c>
      <c r="I11038">
        <v>9288473</v>
      </c>
      <c r="J11038">
        <v>538005544</v>
      </c>
      <c r="K11038" t="s">
        <v>1437</v>
      </c>
      <c r="L11038" t="s">
        <v>1341</v>
      </c>
    </row>
    <row r="11039" spans="8:12" x14ac:dyDescent="0.25">
      <c r="H11039" t="s">
        <v>662</v>
      </c>
      <c r="I11039">
        <v>9325269</v>
      </c>
      <c r="J11039">
        <v>376257000</v>
      </c>
      <c r="K11039" t="s">
        <v>1322</v>
      </c>
      <c r="L11039" t="s">
        <v>1329</v>
      </c>
    </row>
    <row r="11040" spans="8:12" x14ac:dyDescent="0.25">
      <c r="H11040" t="s">
        <v>662</v>
      </c>
      <c r="I11040">
        <v>9325269</v>
      </c>
      <c r="J11040">
        <v>345070360</v>
      </c>
      <c r="K11040" t="s">
        <v>2744</v>
      </c>
      <c r="L11040" t="s">
        <v>1329</v>
      </c>
    </row>
    <row r="11041" spans="8:12" x14ac:dyDescent="0.25">
      <c r="H11041" t="s">
        <v>662</v>
      </c>
      <c r="I11041">
        <v>9378254</v>
      </c>
      <c r="J11041">
        <v>304902000</v>
      </c>
      <c r="K11041" t="s">
        <v>1294</v>
      </c>
      <c r="L11041" t="s">
        <v>1295</v>
      </c>
    </row>
    <row r="11042" spans="8:12" x14ac:dyDescent="0.25">
      <c r="H11042" t="s">
        <v>11160</v>
      </c>
      <c r="I11042">
        <v>9626596</v>
      </c>
      <c r="J11042">
        <v>373369000</v>
      </c>
      <c r="L11042" t="s">
        <v>1308</v>
      </c>
    </row>
    <row r="11043" spans="8:12" x14ac:dyDescent="0.25">
      <c r="H11043" t="s">
        <v>11161</v>
      </c>
      <c r="I11043">
        <v>9114828</v>
      </c>
      <c r="J11043">
        <v>529777000</v>
      </c>
      <c r="K11043" t="s">
        <v>2074</v>
      </c>
      <c r="L11043" t="s">
        <v>1362</v>
      </c>
    </row>
    <row r="11044" spans="8:12" x14ac:dyDescent="0.25">
      <c r="H11044" t="s">
        <v>11162</v>
      </c>
      <c r="I11044">
        <v>9181120</v>
      </c>
      <c r="J11044">
        <v>357130000</v>
      </c>
      <c r="K11044" t="s">
        <v>1332</v>
      </c>
      <c r="L11044" t="s">
        <v>1341</v>
      </c>
    </row>
    <row r="11045" spans="8:12" x14ac:dyDescent="0.25">
      <c r="H11045" t="s">
        <v>11163</v>
      </c>
      <c r="I11045">
        <v>9287182</v>
      </c>
      <c r="J11045">
        <v>371976000</v>
      </c>
      <c r="L11045" t="s">
        <v>1341</v>
      </c>
    </row>
    <row r="11046" spans="8:12" x14ac:dyDescent="0.25">
      <c r="H11046" t="s">
        <v>11164</v>
      </c>
      <c r="I11046">
        <v>9675042</v>
      </c>
      <c r="J11046">
        <v>563632000</v>
      </c>
      <c r="K11046" t="s">
        <v>1441</v>
      </c>
      <c r="L11046" t="s">
        <v>1308</v>
      </c>
    </row>
    <row r="11047" spans="8:12" x14ac:dyDescent="0.25">
      <c r="H11047" t="s">
        <v>11165</v>
      </c>
      <c r="I11047">
        <v>9190913</v>
      </c>
      <c r="J11047">
        <v>538003768</v>
      </c>
      <c r="K11047" t="s">
        <v>1437</v>
      </c>
      <c r="L11047" t="s">
        <v>1341</v>
      </c>
    </row>
    <row r="11048" spans="8:12" x14ac:dyDescent="0.25">
      <c r="H11048" t="s">
        <v>11166</v>
      </c>
      <c r="I11048">
        <v>9607734</v>
      </c>
      <c r="J11048">
        <v>355549000</v>
      </c>
      <c r="K11048" t="s">
        <v>1332</v>
      </c>
      <c r="L11048" t="s">
        <v>1313</v>
      </c>
    </row>
    <row r="11049" spans="8:12" x14ac:dyDescent="0.25">
      <c r="H11049" t="s">
        <v>11167</v>
      </c>
      <c r="I11049">
        <v>9289867</v>
      </c>
      <c r="J11049">
        <v>566323000</v>
      </c>
      <c r="L11049" t="s">
        <v>1295</v>
      </c>
    </row>
    <row r="11050" spans="8:12" x14ac:dyDescent="0.25">
      <c r="H11050" t="s">
        <v>11168</v>
      </c>
      <c r="I11050">
        <v>8511809</v>
      </c>
      <c r="J11050">
        <v>667003051</v>
      </c>
      <c r="K11050" t="s">
        <v>2089</v>
      </c>
      <c r="L11050" t="s">
        <v>1295</v>
      </c>
    </row>
    <row r="11051" spans="8:12" x14ac:dyDescent="0.25">
      <c r="H11051" t="s">
        <v>11169</v>
      </c>
      <c r="I11051">
        <v>9528639</v>
      </c>
      <c r="J11051">
        <v>477950500</v>
      </c>
      <c r="K11051" t="s">
        <v>1348</v>
      </c>
      <c r="L11051" t="s">
        <v>1308</v>
      </c>
    </row>
    <row r="11052" spans="8:12" x14ac:dyDescent="0.25">
      <c r="H11052" t="s">
        <v>11170</v>
      </c>
      <c r="I11052">
        <v>9670171</v>
      </c>
      <c r="J11052">
        <v>566919000</v>
      </c>
      <c r="L11052" t="s">
        <v>1308</v>
      </c>
    </row>
    <row r="11053" spans="8:12" x14ac:dyDescent="0.25">
      <c r="H11053" t="s">
        <v>663</v>
      </c>
      <c r="I11053">
        <v>9713909</v>
      </c>
      <c r="J11053">
        <v>538005906</v>
      </c>
      <c r="K11053" t="s">
        <v>1437</v>
      </c>
      <c r="L11053" t="s">
        <v>1308</v>
      </c>
    </row>
    <row r="11054" spans="8:12" x14ac:dyDescent="0.25">
      <c r="H11054" t="s">
        <v>11171</v>
      </c>
      <c r="I11054">
        <v>9332729</v>
      </c>
      <c r="J11054">
        <v>477815600</v>
      </c>
      <c r="K11054" t="s">
        <v>1348</v>
      </c>
      <c r="L11054" t="s">
        <v>1295</v>
      </c>
    </row>
    <row r="11055" spans="8:12" x14ac:dyDescent="0.25">
      <c r="H11055" t="s">
        <v>11172</v>
      </c>
      <c r="I11055">
        <v>9675030</v>
      </c>
      <c r="J11055">
        <v>563299000</v>
      </c>
      <c r="K11055" t="s">
        <v>1441</v>
      </c>
      <c r="L11055" t="s">
        <v>1308</v>
      </c>
    </row>
    <row r="11056" spans="8:12" x14ac:dyDescent="0.25">
      <c r="H11056" t="s">
        <v>11173</v>
      </c>
      <c r="I11056">
        <v>9170652</v>
      </c>
      <c r="J11056">
        <v>477181400</v>
      </c>
      <c r="K11056" t="s">
        <v>1348</v>
      </c>
      <c r="L11056" t="s">
        <v>1341</v>
      </c>
    </row>
    <row r="11057" spans="8:12" x14ac:dyDescent="0.25">
      <c r="H11057" t="s">
        <v>11174</v>
      </c>
      <c r="I11057">
        <v>9370575</v>
      </c>
      <c r="J11057">
        <v>441705000</v>
      </c>
      <c r="K11057" t="s">
        <v>1352</v>
      </c>
      <c r="L11057" t="s">
        <v>1326</v>
      </c>
    </row>
    <row r="11058" spans="8:12" x14ac:dyDescent="0.25">
      <c r="H11058" t="s">
        <v>11175</v>
      </c>
      <c r="I11058">
        <v>9588433</v>
      </c>
      <c r="J11058">
        <v>357490000</v>
      </c>
      <c r="K11058" t="s">
        <v>1332</v>
      </c>
      <c r="L11058" t="s">
        <v>1308</v>
      </c>
    </row>
    <row r="11059" spans="8:12" x14ac:dyDescent="0.25">
      <c r="H11059" t="s">
        <v>11176</v>
      </c>
      <c r="I11059">
        <v>9207338</v>
      </c>
      <c r="J11059">
        <v>565063000</v>
      </c>
      <c r="L11059" t="s">
        <v>1295</v>
      </c>
    </row>
    <row r="11060" spans="8:12" x14ac:dyDescent="0.25">
      <c r="H11060" t="s">
        <v>11176</v>
      </c>
      <c r="I11060">
        <v>9729831</v>
      </c>
      <c r="J11060">
        <v>538005907</v>
      </c>
      <c r="K11060" t="s">
        <v>1437</v>
      </c>
      <c r="L11060" t="s">
        <v>1308</v>
      </c>
    </row>
    <row r="11061" spans="8:12" x14ac:dyDescent="0.25">
      <c r="H11061" t="s">
        <v>11177</v>
      </c>
      <c r="I11061">
        <v>8671611</v>
      </c>
      <c r="J11061">
        <v>667001432</v>
      </c>
      <c r="K11061" t="s">
        <v>2089</v>
      </c>
      <c r="L11061" t="s">
        <v>1308</v>
      </c>
    </row>
    <row r="11062" spans="8:12" x14ac:dyDescent="0.25">
      <c r="H11062" t="s">
        <v>11178</v>
      </c>
      <c r="I11062">
        <v>8684527</v>
      </c>
      <c r="J11062">
        <v>667001499</v>
      </c>
      <c r="K11062" t="s">
        <v>2089</v>
      </c>
      <c r="L11062" t="s">
        <v>1308</v>
      </c>
    </row>
    <row r="11063" spans="8:12" x14ac:dyDescent="0.25">
      <c r="H11063" t="s">
        <v>11179</v>
      </c>
      <c r="I11063">
        <v>9207340</v>
      </c>
      <c r="J11063">
        <v>565158000</v>
      </c>
      <c r="L11063" t="s">
        <v>1295</v>
      </c>
    </row>
    <row r="11064" spans="8:12" x14ac:dyDescent="0.25">
      <c r="H11064" t="s">
        <v>11180</v>
      </c>
      <c r="I11064">
        <v>9486568</v>
      </c>
      <c r="J11064">
        <v>477661700</v>
      </c>
      <c r="K11064" t="s">
        <v>1348</v>
      </c>
      <c r="L11064" t="s">
        <v>1341</v>
      </c>
    </row>
    <row r="11065" spans="8:12" x14ac:dyDescent="0.25">
      <c r="H11065" t="s">
        <v>11181</v>
      </c>
      <c r="I11065">
        <v>8416164</v>
      </c>
      <c r="J11065">
        <v>529645000</v>
      </c>
      <c r="K11065" t="s">
        <v>2074</v>
      </c>
      <c r="L11065" t="s">
        <v>1308</v>
      </c>
    </row>
    <row r="11066" spans="8:12" x14ac:dyDescent="0.25">
      <c r="H11066" t="s">
        <v>11181</v>
      </c>
      <c r="I11066">
        <v>8416164</v>
      </c>
      <c r="J11066">
        <v>374585000</v>
      </c>
      <c r="L11066" t="s">
        <v>1308</v>
      </c>
    </row>
    <row r="11067" spans="8:12" x14ac:dyDescent="0.25">
      <c r="H11067" t="s">
        <v>11182</v>
      </c>
      <c r="I11067">
        <v>9002752</v>
      </c>
      <c r="J11067">
        <v>356936000</v>
      </c>
      <c r="K11067" t="s">
        <v>1332</v>
      </c>
      <c r="L11067" t="s">
        <v>1341</v>
      </c>
    </row>
    <row r="11068" spans="8:12" x14ac:dyDescent="0.25">
      <c r="H11068" t="s">
        <v>664</v>
      </c>
      <c r="I11068">
        <v>9336907</v>
      </c>
      <c r="J11068">
        <v>370937000</v>
      </c>
      <c r="L11068" t="s">
        <v>1341</v>
      </c>
    </row>
    <row r="11069" spans="8:12" x14ac:dyDescent="0.25">
      <c r="H11069" t="s">
        <v>11183</v>
      </c>
      <c r="I11069">
        <v>8805834</v>
      </c>
      <c r="J11069">
        <v>529766000</v>
      </c>
      <c r="K11069" t="s">
        <v>2074</v>
      </c>
      <c r="L11069" t="s">
        <v>1313</v>
      </c>
    </row>
    <row r="11070" spans="8:12" x14ac:dyDescent="0.25">
      <c r="H11070" t="s">
        <v>11184</v>
      </c>
      <c r="I11070">
        <v>9480502</v>
      </c>
      <c r="J11070">
        <v>574927000</v>
      </c>
      <c r="K11070" t="s">
        <v>1350</v>
      </c>
      <c r="L11070" t="s">
        <v>1326</v>
      </c>
    </row>
    <row r="11071" spans="8:12" x14ac:dyDescent="0.25">
      <c r="H11071" t="s">
        <v>11184</v>
      </c>
      <c r="I11071">
        <v>8306929</v>
      </c>
      <c r="J11071">
        <v>529689000</v>
      </c>
      <c r="K11071" t="s">
        <v>2074</v>
      </c>
      <c r="L11071" t="s">
        <v>1295</v>
      </c>
    </row>
    <row r="11072" spans="8:12" x14ac:dyDescent="0.25">
      <c r="H11072" t="s">
        <v>11185</v>
      </c>
      <c r="I11072">
        <v>9314557</v>
      </c>
      <c r="J11072">
        <v>477476500</v>
      </c>
      <c r="K11072" t="s">
        <v>1348</v>
      </c>
      <c r="L11072" t="s">
        <v>1308</v>
      </c>
    </row>
    <row r="11073" spans="8:12" x14ac:dyDescent="0.25">
      <c r="H11073" t="s">
        <v>11186</v>
      </c>
      <c r="I11073">
        <v>9230141</v>
      </c>
      <c r="J11073">
        <v>636014681</v>
      </c>
      <c r="K11073" t="s">
        <v>1464</v>
      </c>
      <c r="L11073" t="s">
        <v>1341</v>
      </c>
    </row>
    <row r="11074" spans="8:12" x14ac:dyDescent="0.25">
      <c r="H11074" t="s">
        <v>11187</v>
      </c>
      <c r="I11074">
        <v>9732656</v>
      </c>
      <c r="J11074">
        <v>553111765</v>
      </c>
      <c r="K11074" t="s">
        <v>9960</v>
      </c>
      <c r="L11074" t="s">
        <v>1329</v>
      </c>
    </row>
    <row r="11075" spans="8:12" x14ac:dyDescent="0.25">
      <c r="H11075" t="s">
        <v>11188</v>
      </c>
      <c r="I11075">
        <v>9164445</v>
      </c>
      <c r="J11075">
        <v>354780000</v>
      </c>
      <c r="K11075" t="s">
        <v>1332</v>
      </c>
      <c r="L11075" t="s">
        <v>1341</v>
      </c>
    </row>
    <row r="11076" spans="8:12" x14ac:dyDescent="0.25">
      <c r="H11076" t="s">
        <v>11189</v>
      </c>
      <c r="I11076">
        <v>9700237</v>
      </c>
      <c r="J11076">
        <v>564911000</v>
      </c>
      <c r="K11076" t="s">
        <v>1441</v>
      </c>
      <c r="L11076" t="s">
        <v>1308</v>
      </c>
    </row>
    <row r="11077" spans="8:12" x14ac:dyDescent="0.25">
      <c r="H11077" t="s">
        <v>665</v>
      </c>
      <c r="I11077">
        <v>9225196</v>
      </c>
      <c r="J11077">
        <v>373741000</v>
      </c>
      <c r="L11077" t="s">
        <v>1341</v>
      </c>
    </row>
    <row r="11078" spans="8:12" x14ac:dyDescent="0.25">
      <c r="H11078" t="s">
        <v>11190</v>
      </c>
      <c r="I11078">
        <v>8668169</v>
      </c>
      <c r="J11078">
        <v>477271500</v>
      </c>
      <c r="K11078" t="s">
        <v>1348</v>
      </c>
      <c r="L11078" t="s">
        <v>2217</v>
      </c>
    </row>
    <row r="11079" spans="8:12" x14ac:dyDescent="0.25">
      <c r="H11079" t="s">
        <v>11191</v>
      </c>
      <c r="I11079">
        <v>9754769</v>
      </c>
      <c r="J11079">
        <v>477181900</v>
      </c>
      <c r="K11079" t="s">
        <v>1348</v>
      </c>
      <c r="L11079" t="s">
        <v>1337</v>
      </c>
    </row>
    <row r="11080" spans="8:12" x14ac:dyDescent="0.25">
      <c r="H11080" t="s">
        <v>11192</v>
      </c>
      <c r="I11080">
        <v>7523996</v>
      </c>
      <c r="J11080">
        <v>372864000</v>
      </c>
      <c r="L11080" t="s">
        <v>1295</v>
      </c>
    </row>
    <row r="11081" spans="8:12" x14ac:dyDescent="0.25">
      <c r="H11081" t="s">
        <v>11193</v>
      </c>
      <c r="I11081">
        <v>9463528</v>
      </c>
      <c r="J11081">
        <v>574251000</v>
      </c>
      <c r="K11081" t="s">
        <v>1350</v>
      </c>
      <c r="L11081" t="s">
        <v>1362</v>
      </c>
    </row>
    <row r="11082" spans="8:12" x14ac:dyDescent="0.25">
      <c r="H11082" t="s">
        <v>11194</v>
      </c>
      <c r="I11082">
        <v>9205524</v>
      </c>
      <c r="J11082">
        <v>357270000</v>
      </c>
      <c r="K11082" t="s">
        <v>1332</v>
      </c>
      <c r="L11082" t="s">
        <v>1295</v>
      </c>
    </row>
    <row r="11083" spans="8:12" x14ac:dyDescent="0.25">
      <c r="H11083" t="s">
        <v>11195</v>
      </c>
      <c r="I11083">
        <v>9641015</v>
      </c>
      <c r="J11083">
        <v>373791000</v>
      </c>
      <c r="L11083" t="s">
        <v>1341</v>
      </c>
    </row>
    <row r="11084" spans="8:12" x14ac:dyDescent="0.25">
      <c r="H11084" t="s">
        <v>11196</v>
      </c>
      <c r="I11084">
        <v>9754771</v>
      </c>
      <c r="J11084">
        <v>477347200</v>
      </c>
      <c r="K11084" t="s">
        <v>1348</v>
      </c>
      <c r="L11084" t="s">
        <v>1308</v>
      </c>
    </row>
    <row r="11085" spans="8:12" x14ac:dyDescent="0.25">
      <c r="H11085" t="s">
        <v>11197</v>
      </c>
      <c r="I11085">
        <v>9287778</v>
      </c>
      <c r="J11085">
        <v>353577000</v>
      </c>
      <c r="K11085" t="s">
        <v>1332</v>
      </c>
      <c r="L11085" t="s">
        <v>1341</v>
      </c>
    </row>
    <row r="11086" spans="8:12" x14ac:dyDescent="0.25">
      <c r="H11086" t="s">
        <v>11198</v>
      </c>
      <c r="I11086">
        <v>9700249</v>
      </c>
      <c r="J11086">
        <v>565289000</v>
      </c>
      <c r="L11086" t="s">
        <v>1308</v>
      </c>
    </row>
    <row r="11087" spans="8:12" x14ac:dyDescent="0.25">
      <c r="H11087" t="s">
        <v>11199</v>
      </c>
      <c r="I11087">
        <v>9287845</v>
      </c>
      <c r="J11087">
        <v>566316000</v>
      </c>
      <c r="L11087" t="s">
        <v>1295</v>
      </c>
    </row>
    <row r="11088" spans="8:12" x14ac:dyDescent="0.25">
      <c r="H11088" t="s">
        <v>11200</v>
      </c>
      <c r="I11088">
        <v>9640463</v>
      </c>
      <c r="J11088">
        <v>518865000</v>
      </c>
      <c r="K11088" t="s">
        <v>1595</v>
      </c>
      <c r="L11088" t="s">
        <v>1313</v>
      </c>
    </row>
    <row r="11089" spans="8:12" x14ac:dyDescent="0.25">
      <c r="H11089" t="s">
        <v>11201</v>
      </c>
      <c r="I11089">
        <v>9733765</v>
      </c>
      <c r="J11089">
        <v>563555000</v>
      </c>
      <c r="K11089" t="s">
        <v>1441</v>
      </c>
      <c r="L11089" t="s">
        <v>1308</v>
      </c>
    </row>
    <row r="11090" spans="8:12" x14ac:dyDescent="0.25">
      <c r="H11090" t="s">
        <v>11202</v>
      </c>
      <c r="I11090">
        <v>9590606</v>
      </c>
      <c r="J11090">
        <v>373671000</v>
      </c>
      <c r="L11090" t="s">
        <v>1341</v>
      </c>
    </row>
    <row r="11091" spans="8:12" x14ac:dyDescent="0.25">
      <c r="H11091" t="s">
        <v>11203</v>
      </c>
      <c r="I11091">
        <v>9218832</v>
      </c>
      <c r="J11091">
        <v>538005891</v>
      </c>
      <c r="K11091" t="s">
        <v>1437</v>
      </c>
      <c r="L11091" t="s">
        <v>1341</v>
      </c>
    </row>
    <row r="11092" spans="8:12" x14ac:dyDescent="0.25">
      <c r="H11092" t="s">
        <v>11204</v>
      </c>
      <c r="I11092">
        <v>9707015</v>
      </c>
      <c r="J11092">
        <v>538006167</v>
      </c>
      <c r="K11092" t="s">
        <v>1437</v>
      </c>
      <c r="L11092" t="s">
        <v>1308</v>
      </c>
    </row>
    <row r="11093" spans="8:12" x14ac:dyDescent="0.25">
      <c r="H11093" t="s">
        <v>11205</v>
      </c>
      <c r="I11093">
        <v>9707027</v>
      </c>
      <c r="J11093">
        <v>538006227</v>
      </c>
      <c r="K11093" t="s">
        <v>1437</v>
      </c>
      <c r="L11093" t="s">
        <v>1308</v>
      </c>
    </row>
    <row r="11094" spans="8:12" x14ac:dyDescent="0.25">
      <c r="H11094" t="s">
        <v>11206</v>
      </c>
      <c r="I11094">
        <v>9706994</v>
      </c>
      <c r="J11094">
        <v>538005981</v>
      </c>
      <c r="K11094" t="s">
        <v>1437</v>
      </c>
      <c r="L11094" t="s">
        <v>1308</v>
      </c>
    </row>
    <row r="11095" spans="8:12" x14ac:dyDescent="0.25">
      <c r="H11095" t="s">
        <v>11207</v>
      </c>
      <c r="I11095">
        <v>9707003</v>
      </c>
      <c r="J11095">
        <v>538006102</v>
      </c>
      <c r="K11095" t="s">
        <v>1437</v>
      </c>
      <c r="L11095" t="s">
        <v>1308</v>
      </c>
    </row>
    <row r="11096" spans="8:12" x14ac:dyDescent="0.25">
      <c r="H11096" t="s">
        <v>11208</v>
      </c>
      <c r="I11096">
        <v>9710658</v>
      </c>
      <c r="J11096">
        <v>538006706</v>
      </c>
      <c r="K11096" t="s">
        <v>1437</v>
      </c>
      <c r="L11096" t="s">
        <v>1308</v>
      </c>
    </row>
    <row r="11097" spans="8:12" x14ac:dyDescent="0.25">
      <c r="H11097" t="s">
        <v>11209</v>
      </c>
      <c r="I11097">
        <v>9710608</v>
      </c>
      <c r="J11097">
        <v>538006407</v>
      </c>
      <c r="K11097" t="s">
        <v>1437</v>
      </c>
      <c r="L11097" t="s">
        <v>1308</v>
      </c>
    </row>
    <row r="11098" spans="8:12" x14ac:dyDescent="0.25">
      <c r="H11098" t="s">
        <v>11210</v>
      </c>
      <c r="I11098">
        <v>9611008</v>
      </c>
      <c r="J11098">
        <v>566872000</v>
      </c>
      <c r="L11098" t="s">
        <v>1341</v>
      </c>
    </row>
    <row r="11099" spans="8:12" x14ac:dyDescent="0.25">
      <c r="H11099" t="s">
        <v>11211</v>
      </c>
      <c r="I11099">
        <v>9610999</v>
      </c>
      <c r="J11099">
        <v>566844000</v>
      </c>
      <c r="L11099" t="s">
        <v>1341</v>
      </c>
    </row>
    <row r="11100" spans="8:12" x14ac:dyDescent="0.25">
      <c r="H11100" t="s">
        <v>11212</v>
      </c>
      <c r="I11100">
        <v>9610987</v>
      </c>
      <c r="J11100">
        <v>566749000</v>
      </c>
      <c r="L11100" t="s">
        <v>1341</v>
      </c>
    </row>
    <row r="11101" spans="8:12" x14ac:dyDescent="0.25">
      <c r="H11101" t="s">
        <v>11213</v>
      </c>
      <c r="I11101">
        <v>9611010</v>
      </c>
      <c r="J11101">
        <v>566927000</v>
      </c>
      <c r="L11101" t="s">
        <v>1308</v>
      </c>
    </row>
    <row r="11102" spans="8:12" x14ac:dyDescent="0.25">
      <c r="H11102" t="s">
        <v>11214</v>
      </c>
      <c r="I11102">
        <v>9611022</v>
      </c>
      <c r="J11102">
        <v>566984000</v>
      </c>
      <c r="L11102" t="s">
        <v>1341</v>
      </c>
    </row>
    <row r="11103" spans="8:12" x14ac:dyDescent="0.25">
      <c r="H11103" t="s">
        <v>11215</v>
      </c>
      <c r="I11103">
        <v>9607019</v>
      </c>
      <c r="J11103">
        <v>311064900</v>
      </c>
      <c r="K11103" t="s">
        <v>1609</v>
      </c>
      <c r="L11103" t="s">
        <v>1308</v>
      </c>
    </row>
    <row r="11104" spans="8:12" x14ac:dyDescent="0.25">
      <c r="H11104" t="s">
        <v>11216</v>
      </c>
      <c r="I11104">
        <v>9543615</v>
      </c>
      <c r="J11104">
        <v>311064700</v>
      </c>
      <c r="K11104" t="s">
        <v>1609</v>
      </c>
      <c r="L11104" t="s">
        <v>1341</v>
      </c>
    </row>
    <row r="11105" spans="8:12" x14ac:dyDescent="0.25">
      <c r="H11105" t="s">
        <v>11217</v>
      </c>
      <c r="I11105">
        <v>9116553</v>
      </c>
      <c r="J11105">
        <v>355865000</v>
      </c>
      <c r="K11105" t="s">
        <v>1332</v>
      </c>
      <c r="L11105" t="s">
        <v>1341</v>
      </c>
    </row>
    <row r="11106" spans="8:12" x14ac:dyDescent="0.25">
      <c r="H11106" t="s">
        <v>11218</v>
      </c>
      <c r="I11106">
        <v>9607007</v>
      </c>
      <c r="J11106">
        <v>311064800</v>
      </c>
      <c r="K11106" t="s">
        <v>1609</v>
      </c>
      <c r="L11106" t="s">
        <v>1341</v>
      </c>
    </row>
    <row r="11107" spans="8:12" x14ac:dyDescent="0.25">
      <c r="H11107" t="s">
        <v>11219</v>
      </c>
      <c r="I11107">
        <v>9543603</v>
      </c>
      <c r="J11107">
        <v>311064600</v>
      </c>
      <c r="K11107" t="s">
        <v>1609</v>
      </c>
      <c r="L11107" t="s">
        <v>1308</v>
      </c>
    </row>
    <row r="11108" spans="8:12" x14ac:dyDescent="0.25">
      <c r="H11108" t="s">
        <v>11220</v>
      </c>
      <c r="I11108">
        <v>9702431</v>
      </c>
      <c r="J11108">
        <v>538005960</v>
      </c>
      <c r="K11108" t="s">
        <v>1437</v>
      </c>
      <c r="L11108" t="s">
        <v>1308</v>
      </c>
    </row>
    <row r="11109" spans="8:12" x14ac:dyDescent="0.25">
      <c r="H11109" t="s">
        <v>11221</v>
      </c>
      <c r="I11109">
        <v>9749570</v>
      </c>
      <c r="J11109">
        <v>538006717</v>
      </c>
      <c r="K11109" t="s">
        <v>1437</v>
      </c>
      <c r="L11109" t="s">
        <v>1329</v>
      </c>
    </row>
    <row r="11110" spans="8:12" x14ac:dyDescent="0.25">
      <c r="H11110" t="s">
        <v>11222</v>
      </c>
      <c r="I11110">
        <v>9749568</v>
      </c>
      <c r="J11110">
        <v>538006693</v>
      </c>
      <c r="K11110" t="s">
        <v>1437</v>
      </c>
      <c r="L11110" t="s">
        <v>1308</v>
      </c>
    </row>
    <row r="11111" spans="8:12" x14ac:dyDescent="0.25">
      <c r="H11111" t="s">
        <v>11223</v>
      </c>
      <c r="I11111">
        <v>9702405</v>
      </c>
      <c r="J11111">
        <v>538005503</v>
      </c>
      <c r="K11111" t="s">
        <v>1437</v>
      </c>
      <c r="L11111" t="s">
        <v>1308</v>
      </c>
    </row>
    <row r="11112" spans="8:12" x14ac:dyDescent="0.25">
      <c r="H11112" t="s">
        <v>11224</v>
      </c>
      <c r="I11112">
        <v>9702429</v>
      </c>
      <c r="J11112">
        <v>538005672</v>
      </c>
      <c r="K11112" t="s">
        <v>1437</v>
      </c>
      <c r="L11112" t="s">
        <v>1308</v>
      </c>
    </row>
    <row r="11113" spans="8:12" x14ac:dyDescent="0.25">
      <c r="H11113" t="s">
        <v>11225</v>
      </c>
      <c r="I11113">
        <v>9104586</v>
      </c>
      <c r="J11113">
        <v>248540000</v>
      </c>
      <c r="K11113" t="s">
        <v>1340</v>
      </c>
      <c r="L11113" t="s">
        <v>1341</v>
      </c>
    </row>
    <row r="11114" spans="8:12" x14ac:dyDescent="0.25">
      <c r="H11114" t="s">
        <v>94</v>
      </c>
      <c r="I11114">
        <v>9473145</v>
      </c>
      <c r="J11114">
        <v>248122000</v>
      </c>
      <c r="K11114" t="s">
        <v>1340</v>
      </c>
      <c r="L11114" t="s">
        <v>1341</v>
      </c>
    </row>
    <row r="11115" spans="8:12" x14ac:dyDescent="0.25">
      <c r="H11115" t="s">
        <v>666</v>
      </c>
      <c r="I11115">
        <v>9296236</v>
      </c>
      <c r="J11115">
        <v>256630000</v>
      </c>
      <c r="K11115" t="s">
        <v>1340</v>
      </c>
      <c r="L11115" t="s">
        <v>1341</v>
      </c>
    </row>
    <row r="11116" spans="8:12" x14ac:dyDescent="0.25">
      <c r="H11116" t="s">
        <v>11226</v>
      </c>
      <c r="I11116">
        <v>9740598</v>
      </c>
      <c r="J11116">
        <v>370951000</v>
      </c>
      <c r="L11116" t="s">
        <v>1329</v>
      </c>
    </row>
    <row r="11117" spans="8:12" x14ac:dyDescent="0.25">
      <c r="H11117" t="s">
        <v>11227</v>
      </c>
      <c r="I11117">
        <v>9740562</v>
      </c>
      <c r="J11117">
        <v>351319000</v>
      </c>
      <c r="K11117" t="s">
        <v>1332</v>
      </c>
      <c r="L11117" t="s">
        <v>1329</v>
      </c>
    </row>
    <row r="11118" spans="8:12" x14ac:dyDescent="0.25">
      <c r="H11118" t="s">
        <v>11228</v>
      </c>
      <c r="I11118">
        <v>9618355</v>
      </c>
      <c r="J11118">
        <v>477083200</v>
      </c>
      <c r="K11118" t="s">
        <v>1348</v>
      </c>
      <c r="L11118" t="s">
        <v>1341</v>
      </c>
    </row>
    <row r="11119" spans="8:12" x14ac:dyDescent="0.25">
      <c r="H11119" t="s">
        <v>11229</v>
      </c>
      <c r="I11119">
        <v>9629653</v>
      </c>
      <c r="J11119">
        <v>477813200</v>
      </c>
      <c r="K11119" t="s">
        <v>1348</v>
      </c>
      <c r="L11119" t="s">
        <v>1341</v>
      </c>
    </row>
    <row r="11120" spans="8:12" x14ac:dyDescent="0.25">
      <c r="H11120" t="s">
        <v>11230</v>
      </c>
      <c r="I11120">
        <v>9715311</v>
      </c>
      <c r="J11120">
        <v>477271700</v>
      </c>
      <c r="K11120" t="s">
        <v>1348</v>
      </c>
      <c r="L11120" t="s">
        <v>1308</v>
      </c>
    </row>
    <row r="11121" spans="8:12" x14ac:dyDescent="0.25">
      <c r="H11121" t="s">
        <v>11230</v>
      </c>
      <c r="I11121">
        <v>9715311</v>
      </c>
      <c r="J11121">
        <v>477271000</v>
      </c>
      <c r="K11121" t="s">
        <v>1348</v>
      </c>
      <c r="L11121" t="s">
        <v>1308</v>
      </c>
    </row>
    <row r="11122" spans="8:12" x14ac:dyDescent="0.25">
      <c r="H11122" t="s">
        <v>11231</v>
      </c>
      <c r="I11122">
        <v>9715323</v>
      </c>
      <c r="J11122">
        <v>477712200</v>
      </c>
      <c r="K11122" t="s">
        <v>1348</v>
      </c>
      <c r="L11122" t="s">
        <v>1308</v>
      </c>
    </row>
    <row r="11123" spans="8:12" x14ac:dyDescent="0.25">
      <c r="H11123" t="s">
        <v>11232</v>
      </c>
      <c r="I11123">
        <v>9667590</v>
      </c>
      <c r="J11123">
        <v>710023860</v>
      </c>
      <c r="K11123" t="s">
        <v>2162</v>
      </c>
      <c r="L11123" t="s">
        <v>1329</v>
      </c>
    </row>
    <row r="11124" spans="8:12" x14ac:dyDescent="0.25">
      <c r="H11124" t="s">
        <v>11233</v>
      </c>
      <c r="I11124">
        <v>9104457</v>
      </c>
      <c r="J11124">
        <v>441957000</v>
      </c>
      <c r="K11124" t="s">
        <v>1352</v>
      </c>
      <c r="L11124" t="s">
        <v>1341</v>
      </c>
    </row>
    <row r="11125" spans="8:12" x14ac:dyDescent="0.25">
      <c r="H11125" t="s">
        <v>11234</v>
      </c>
      <c r="I11125">
        <v>9160944</v>
      </c>
      <c r="J11125">
        <v>538006790</v>
      </c>
      <c r="K11125" t="s">
        <v>1437</v>
      </c>
      <c r="L11125" t="s">
        <v>1295</v>
      </c>
    </row>
    <row r="11126" spans="8:12" x14ac:dyDescent="0.25">
      <c r="H11126" t="s">
        <v>11234</v>
      </c>
      <c r="I11126">
        <v>8968181</v>
      </c>
      <c r="J11126">
        <v>367589310</v>
      </c>
      <c r="K11126" t="s">
        <v>1431</v>
      </c>
      <c r="L11126" t="s">
        <v>1329</v>
      </c>
    </row>
    <row r="11127" spans="8:12" x14ac:dyDescent="0.25">
      <c r="H11127" t="s">
        <v>11235</v>
      </c>
      <c r="I11127">
        <v>9545479</v>
      </c>
      <c r="J11127">
        <v>538005002</v>
      </c>
      <c r="K11127" t="s">
        <v>1437</v>
      </c>
      <c r="L11127" t="s">
        <v>1329</v>
      </c>
    </row>
    <row r="11128" spans="8:12" x14ac:dyDescent="0.25">
      <c r="H11128" t="s">
        <v>11236</v>
      </c>
      <c r="I11128">
        <v>9495222</v>
      </c>
      <c r="J11128">
        <v>538005714</v>
      </c>
      <c r="K11128" t="s">
        <v>1437</v>
      </c>
      <c r="L11128" t="s">
        <v>1329</v>
      </c>
    </row>
    <row r="11129" spans="8:12" x14ac:dyDescent="0.25">
      <c r="H11129" t="s">
        <v>11237</v>
      </c>
      <c r="I11129">
        <v>1155515</v>
      </c>
      <c r="J11129">
        <v>367564890</v>
      </c>
      <c r="K11129" t="s">
        <v>1431</v>
      </c>
      <c r="L11129" t="s">
        <v>1308</v>
      </c>
    </row>
    <row r="11130" spans="8:12" x14ac:dyDescent="0.25">
      <c r="H11130" t="s">
        <v>11238</v>
      </c>
      <c r="I11130">
        <v>9071416</v>
      </c>
      <c r="J11130">
        <v>636016995</v>
      </c>
      <c r="K11130" t="s">
        <v>1464</v>
      </c>
      <c r="L11130" t="s">
        <v>1341</v>
      </c>
    </row>
    <row r="11131" spans="8:12" x14ac:dyDescent="0.25">
      <c r="H11131" t="s">
        <v>11239</v>
      </c>
      <c r="I11131">
        <v>9071416</v>
      </c>
      <c r="J11131">
        <v>256979000</v>
      </c>
      <c r="K11131" t="s">
        <v>1340</v>
      </c>
      <c r="L11131" t="s">
        <v>1341</v>
      </c>
    </row>
    <row r="11132" spans="8:12" x14ac:dyDescent="0.25">
      <c r="H11132" t="s">
        <v>11240</v>
      </c>
      <c r="I11132">
        <v>9108116</v>
      </c>
      <c r="J11132">
        <v>256153000</v>
      </c>
      <c r="K11132" t="s">
        <v>1340</v>
      </c>
      <c r="L11132" t="s">
        <v>1341</v>
      </c>
    </row>
    <row r="11133" spans="8:12" x14ac:dyDescent="0.25">
      <c r="H11133" t="s">
        <v>11241</v>
      </c>
      <c r="I11133">
        <v>9575321</v>
      </c>
      <c r="J11133">
        <v>256623000</v>
      </c>
      <c r="K11133" t="s">
        <v>1340</v>
      </c>
      <c r="L11133" t="s">
        <v>1326</v>
      </c>
    </row>
    <row r="11134" spans="8:12" x14ac:dyDescent="0.25">
      <c r="H11134" t="s">
        <v>11242</v>
      </c>
      <c r="I11134">
        <v>9349320</v>
      </c>
      <c r="J11134">
        <v>352204000</v>
      </c>
      <c r="K11134" t="s">
        <v>1332</v>
      </c>
      <c r="L11134" t="s">
        <v>1341</v>
      </c>
    </row>
    <row r="11135" spans="8:12" x14ac:dyDescent="0.25">
      <c r="H11135" t="s">
        <v>11243</v>
      </c>
      <c r="I11135">
        <v>9634842</v>
      </c>
      <c r="J11135">
        <v>371640000</v>
      </c>
      <c r="L11135" t="s">
        <v>1308</v>
      </c>
    </row>
    <row r="11136" spans="8:12" x14ac:dyDescent="0.25">
      <c r="H11136" t="s">
        <v>11244</v>
      </c>
      <c r="I11136">
        <v>9628403</v>
      </c>
      <c r="J11136">
        <v>533170267</v>
      </c>
      <c r="K11136" t="s">
        <v>1563</v>
      </c>
      <c r="L11136" t="s">
        <v>1308</v>
      </c>
    </row>
    <row r="11137" spans="8:12" x14ac:dyDescent="0.25">
      <c r="H11137" t="s">
        <v>11245</v>
      </c>
      <c r="I11137">
        <v>9368091</v>
      </c>
      <c r="J11137">
        <v>657916000</v>
      </c>
      <c r="K11137" t="s">
        <v>1607</v>
      </c>
      <c r="L11137" t="s">
        <v>1362</v>
      </c>
    </row>
    <row r="11138" spans="8:12" x14ac:dyDescent="0.25">
      <c r="H11138" t="s">
        <v>11246</v>
      </c>
      <c r="I11138">
        <v>9426738</v>
      </c>
      <c r="J11138">
        <v>477657100</v>
      </c>
      <c r="K11138" t="s">
        <v>1348</v>
      </c>
      <c r="L11138" t="s">
        <v>1295</v>
      </c>
    </row>
    <row r="11139" spans="8:12" x14ac:dyDescent="0.25">
      <c r="H11139" t="s">
        <v>11247</v>
      </c>
      <c r="I11139">
        <v>7526924</v>
      </c>
      <c r="J11139">
        <v>376173000</v>
      </c>
      <c r="K11139" t="s">
        <v>1322</v>
      </c>
      <c r="L11139" t="s">
        <v>1362</v>
      </c>
    </row>
    <row r="11140" spans="8:12" x14ac:dyDescent="0.25">
      <c r="H11140" t="s">
        <v>11248</v>
      </c>
      <c r="I11140">
        <v>9149548</v>
      </c>
      <c r="J11140">
        <v>470913000</v>
      </c>
      <c r="K11140" t="s">
        <v>1403</v>
      </c>
      <c r="L11140" t="s">
        <v>1308</v>
      </c>
    </row>
    <row r="11141" spans="8:12" x14ac:dyDescent="0.25">
      <c r="H11141" t="s">
        <v>11249</v>
      </c>
      <c r="I11141">
        <v>9437402</v>
      </c>
      <c r="J11141">
        <v>422657000</v>
      </c>
      <c r="K11141" t="s">
        <v>1664</v>
      </c>
      <c r="L11141" t="s">
        <v>1308</v>
      </c>
    </row>
    <row r="11142" spans="8:12" x14ac:dyDescent="0.25">
      <c r="H11142" t="s">
        <v>11250</v>
      </c>
      <c r="I11142">
        <v>8604773</v>
      </c>
      <c r="J11142">
        <v>271000029</v>
      </c>
      <c r="K11142" t="s">
        <v>1373</v>
      </c>
      <c r="L11142" t="s">
        <v>1295</v>
      </c>
    </row>
    <row r="11143" spans="8:12" x14ac:dyDescent="0.25">
      <c r="H11143" t="s">
        <v>11251</v>
      </c>
      <c r="I11143">
        <v>9605712</v>
      </c>
      <c r="J11143">
        <v>271042598</v>
      </c>
      <c r="K11143" t="s">
        <v>1373</v>
      </c>
      <c r="L11143" t="s">
        <v>1295</v>
      </c>
    </row>
    <row r="11144" spans="8:12" x14ac:dyDescent="0.25">
      <c r="H11144" t="s">
        <v>11252</v>
      </c>
      <c r="I11144">
        <v>9373254</v>
      </c>
      <c r="J11144">
        <v>271000903</v>
      </c>
      <c r="K11144" t="s">
        <v>1373</v>
      </c>
      <c r="L11144" t="s">
        <v>1362</v>
      </c>
    </row>
    <row r="11145" spans="8:12" x14ac:dyDescent="0.25">
      <c r="H11145" t="s">
        <v>11253</v>
      </c>
      <c r="I11145">
        <v>9323833</v>
      </c>
      <c r="J11145">
        <v>422050300</v>
      </c>
      <c r="K11145" t="s">
        <v>1664</v>
      </c>
      <c r="L11145" t="s">
        <v>1341</v>
      </c>
    </row>
    <row r="11146" spans="8:12" x14ac:dyDescent="0.25">
      <c r="H11146" t="s">
        <v>11254</v>
      </c>
      <c r="I11146">
        <v>9626039</v>
      </c>
      <c r="J11146">
        <v>538004983</v>
      </c>
      <c r="K11146" t="s">
        <v>1437</v>
      </c>
      <c r="L11146" t="s">
        <v>1313</v>
      </c>
    </row>
    <row r="11147" spans="8:12" x14ac:dyDescent="0.25">
      <c r="H11147" t="s">
        <v>11255</v>
      </c>
      <c r="I11147">
        <v>9624940</v>
      </c>
      <c r="J11147">
        <v>538004974</v>
      </c>
      <c r="K11147" t="s">
        <v>1437</v>
      </c>
      <c r="L11147" t="s">
        <v>1395</v>
      </c>
    </row>
    <row r="11148" spans="8:12" x14ac:dyDescent="0.25">
      <c r="H11148" t="s">
        <v>11256</v>
      </c>
      <c r="I11148">
        <v>9655042</v>
      </c>
      <c r="J11148">
        <v>538004975</v>
      </c>
      <c r="K11148" t="s">
        <v>1437</v>
      </c>
      <c r="L11148" t="s">
        <v>1313</v>
      </c>
    </row>
    <row r="11149" spans="8:12" x14ac:dyDescent="0.25">
      <c r="H11149" t="s">
        <v>11257</v>
      </c>
      <c r="I11149">
        <v>9654696</v>
      </c>
      <c r="J11149">
        <v>538005373</v>
      </c>
      <c r="K11149" t="s">
        <v>1437</v>
      </c>
      <c r="L11149" t="s">
        <v>1313</v>
      </c>
    </row>
    <row r="11150" spans="8:12" x14ac:dyDescent="0.25">
      <c r="H11150" t="s">
        <v>11258</v>
      </c>
      <c r="I11150">
        <v>9637325</v>
      </c>
      <c r="J11150">
        <v>538004976</v>
      </c>
      <c r="K11150" t="s">
        <v>1437</v>
      </c>
      <c r="L11150" t="s">
        <v>1313</v>
      </c>
    </row>
    <row r="11151" spans="8:12" x14ac:dyDescent="0.25">
      <c r="H11151" t="s">
        <v>11259</v>
      </c>
      <c r="I11151">
        <v>9654701</v>
      </c>
      <c r="J11151">
        <v>538005374</v>
      </c>
      <c r="K11151" t="s">
        <v>1437</v>
      </c>
      <c r="L11151" t="s">
        <v>1313</v>
      </c>
    </row>
    <row r="11152" spans="8:12" x14ac:dyDescent="0.25">
      <c r="H11152" t="s">
        <v>11260</v>
      </c>
      <c r="I11152">
        <v>9165011</v>
      </c>
      <c r="J11152">
        <v>636011170</v>
      </c>
      <c r="K11152" t="s">
        <v>1464</v>
      </c>
      <c r="L11152" t="s">
        <v>1586</v>
      </c>
    </row>
    <row r="11153" spans="8:12" x14ac:dyDescent="0.25">
      <c r="H11153" t="s">
        <v>11261</v>
      </c>
      <c r="I11153">
        <v>9624938</v>
      </c>
      <c r="J11153">
        <v>538004979</v>
      </c>
      <c r="K11153" t="s">
        <v>1437</v>
      </c>
      <c r="L11153" t="s">
        <v>1313</v>
      </c>
    </row>
    <row r="11154" spans="8:12" x14ac:dyDescent="0.25">
      <c r="H11154" t="s">
        <v>11262</v>
      </c>
      <c r="I11154">
        <v>9635315</v>
      </c>
      <c r="J11154">
        <v>538004981</v>
      </c>
      <c r="K11154" t="s">
        <v>1437</v>
      </c>
      <c r="L11154" t="s">
        <v>1313</v>
      </c>
    </row>
    <row r="11155" spans="8:12" x14ac:dyDescent="0.25">
      <c r="H11155" t="s">
        <v>11263</v>
      </c>
      <c r="I11155">
        <v>9168398</v>
      </c>
      <c r="J11155">
        <v>351469000</v>
      </c>
      <c r="K11155" t="s">
        <v>1332</v>
      </c>
      <c r="L11155" t="s">
        <v>1295</v>
      </c>
    </row>
    <row r="11156" spans="8:12" x14ac:dyDescent="0.25">
      <c r="H11156" t="s">
        <v>11264</v>
      </c>
      <c r="I11156">
        <v>9342750</v>
      </c>
      <c r="J11156">
        <v>538003894</v>
      </c>
      <c r="K11156" t="s">
        <v>1437</v>
      </c>
      <c r="L11156" t="s">
        <v>1341</v>
      </c>
    </row>
    <row r="11157" spans="8:12" x14ac:dyDescent="0.25">
      <c r="H11157" t="s">
        <v>11265</v>
      </c>
      <c r="I11157">
        <v>8681410</v>
      </c>
      <c r="J11157">
        <v>671632000</v>
      </c>
      <c r="K11157" t="s">
        <v>1311</v>
      </c>
      <c r="L11157" t="s">
        <v>1308</v>
      </c>
    </row>
    <row r="11158" spans="8:12" x14ac:dyDescent="0.25">
      <c r="H11158" t="s">
        <v>11266</v>
      </c>
      <c r="I11158">
        <v>8889476</v>
      </c>
      <c r="J11158">
        <v>514996000</v>
      </c>
      <c r="K11158" t="s">
        <v>1406</v>
      </c>
      <c r="L11158" t="s">
        <v>1308</v>
      </c>
    </row>
    <row r="11159" spans="8:12" x14ac:dyDescent="0.25">
      <c r="H11159" t="s">
        <v>11267</v>
      </c>
      <c r="I11159">
        <v>9506693</v>
      </c>
      <c r="J11159">
        <v>215193000</v>
      </c>
      <c r="K11159" t="s">
        <v>1340</v>
      </c>
      <c r="L11159" t="s">
        <v>1326</v>
      </c>
    </row>
    <row r="11160" spans="8:12" x14ac:dyDescent="0.25">
      <c r="H11160" t="s">
        <v>11268</v>
      </c>
      <c r="I11160">
        <v>9251078</v>
      </c>
      <c r="J11160">
        <v>477473000</v>
      </c>
      <c r="K11160" t="s">
        <v>1348</v>
      </c>
      <c r="L11160" t="s">
        <v>1341</v>
      </c>
    </row>
    <row r="11161" spans="8:12" x14ac:dyDescent="0.25">
      <c r="H11161" t="s">
        <v>11269</v>
      </c>
      <c r="I11161">
        <v>7638985</v>
      </c>
      <c r="J11161">
        <v>355961000</v>
      </c>
      <c r="K11161" t="s">
        <v>1332</v>
      </c>
      <c r="L11161" t="s">
        <v>1341</v>
      </c>
    </row>
    <row r="11162" spans="8:12" x14ac:dyDescent="0.25">
      <c r="H11162" t="s">
        <v>11270</v>
      </c>
      <c r="I11162">
        <v>9020558</v>
      </c>
      <c r="J11162">
        <v>567060800</v>
      </c>
      <c r="K11162" t="s">
        <v>1861</v>
      </c>
      <c r="L11162" t="s">
        <v>1313</v>
      </c>
    </row>
    <row r="11163" spans="8:12" x14ac:dyDescent="0.25">
      <c r="H11163" t="s">
        <v>11270</v>
      </c>
      <c r="I11163">
        <v>8810360</v>
      </c>
      <c r="J11163">
        <v>525019234</v>
      </c>
      <c r="K11163" t="s">
        <v>1307</v>
      </c>
      <c r="L11163" t="s">
        <v>1308</v>
      </c>
    </row>
    <row r="11164" spans="8:12" x14ac:dyDescent="0.25">
      <c r="H11164" t="s">
        <v>11270</v>
      </c>
      <c r="I11164">
        <v>9105669</v>
      </c>
      <c r="J11164">
        <v>441490000</v>
      </c>
      <c r="K11164" t="s">
        <v>1352</v>
      </c>
      <c r="L11164" t="s">
        <v>1295</v>
      </c>
    </row>
    <row r="11165" spans="8:12" x14ac:dyDescent="0.25">
      <c r="H11165" t="s">
        <v>11271</v>
      </c>
      <c r="I11165">
        <v>8405402</v>
      </c>
      <c r="J11165">
        <v>514445000</v>
      </c>
      <c r="K11165" t="s">
        <v>1406</v>
      </c>
      <c r="L11165" t="s">
        <v>1295</v>
      </c>
    </row>
    <row r="11166" spans="8:12" x14ac:dyDescent="0.25">
      <c r="H11166" t="s">
        <v>11272</v>
      </c>
      <c r="I11166">
        <v>9276224</v>
      </c>
      <c r="J11166">
        <v>355522000</v>
      </c>
      <c r="K11166" t="s">
        <v>1332</v>
      </c>
      <c r="L11166" t="s">
        <v>1326</v>
      </c>
    </row>
    <row r="11167" spans="8:12" x14ac:dyDescent="0.25">
      <c r="H11167" t="s">
        <v>11273</v>
      </c>
      <c r="I11167">
        <v>9481477</v>
      </c>
      <c r="J11167">
        <v>477764100</v>
      </c>
      <c r="K11167" t="s">
        <v>1348</v>
      </c>
      <c r="L11167" t="s">
        <v>1341</v>
      </c>
    </row>
    <row r="11168" spans="8:12" x14ac:dyDescent="0.25">
      <c r="H11168" t="s">
        <v>11274</v>
      </c>
      <c r="I11168">
        <v>9505895</v>
      </c>
      <c r="J11168">
        <v>370401000</v>
      </c>
      <c r="L11168" t="s">
        <v>1295</v>
      </c>
    </row>
    <row r="11169" spans="8:12" x14ac:dyDescent="0.25">
      <c r="H11169" t="s">
        <v>11275</v>
      </c>
      <c r="I11169">
        <v>9505950</v>
      </c>
      <c r="J11169">
        <v>370497000</v>
      </c>
      <c r="L11169" t="s">
        <v>1295</v>
      </c>
    </row>
    <row r="11170" spans="8:12" x14ac:dyDescent="0.25">
      <c r="H11170" t="s">
        <v>11276</v>
      </c>
      <c r="I11170">
        <v>9274020</v>
      </c>
      <c r="J11170">
        <v>563901000</v>
      </c>
      <c r="K11170" t="s">
        <v>1441</v>
      </c>
      <c r="L11170" t="s">
        <v>1326</v>
      </c>
    </row>
    <row r="11171" spans="8:12" x14ac:dyDescent="0.25">
      <c r="H11171" t="s">
        <v>11277</v>
      </c>
      <c r="I11171">
        <v>9736626</v>
      </c>
      <c r="J11171">
        <v>477548800</v>
      </c>
      <c r="K11171" t="s">
        <v>1348</v>
      </c>
      <c r="L11171" t="s">
        <v>1313</v>
      </c>
    </row>
    <row r="11172" spans="8:12" x14ac:dyDescent="0.25">
      <c r="H11172" t="s">
        <v>11278</v>
      </c>
      <c r="I11172">
        <v>9272759</v>
      </c>
      <c r="J11172">
        <v>441907000</v>
      </c>
      <c r="K11172" t="s">
        <v>1352</v>
      </c>
      <c r="L11172" t="s">
        <v>1313</v>
      </c>
    </row>
    <row r="11173" spans="8:12" x14ac:dyDescent="0.25">
      <c r="H11173" t="s">
        <v>11279</v>
      </c>
      <c r="I11173">
        <v>9699270</v>
      </c>
      <c r="J11173">
        <v>477790900</v>
      </c>
      <c r="K11173" t="s">
        <v>1348</v>
      </c>
      <c r="L11173" t="s">
        <v>1308</v>
      </c>
    </row>
    <row r="11174" spans="8:12" x14ac:dyDescent="0.25">
      <c r="H11174" t="s">
        <v>11280</v>
      </c>
      <c r="I11174">
        <v>9701334</v>
      </c>
      <c r="J11174">
        <v>477314600</v>
      </c>
      <c r="K11174" t="s">
        <v>1348</v>
      </c>
      <c r="L11174" t="s">
        <v>1308</v>
      </c>
    </row>
    <row r="11175" spans="8:12" x14ac:dyDescent="0.25">
      <c r="H11175" t="s">
        <v>11281</v>
      </c>
      <c r="I11175">
        <v>9408360</v>
      </c>
      <c r="J11175">
        <v>636015985</v>
      </c>
      <c r="K11175" t="s">
        <v>1464</v>
      </c>
      <c r="L11175" t="s">
        <v>1326</v>
      </c>
    </row>
    <row r="11176" spans="8:12" x14ac:dyDescent="0.25">
      <c r="H11176" t="s">
        <v>11282</v>
      </c>
      <c r="I11176">
        <v>9721487</v>
      </c>
      <c r="J11176">
        <v>477684700</v>
      </c>
      <c r="K11176" t="s">
        <v>1348</v>
      </c>
      <c r="L11176" t="s">
        <v>1308</v>
      </c>
    </row>
    <row r="11177" spans="8:12" x14ac:dyDescent="0.25">
      <c r="H11177" t="s">
        <v>11283</v>
      </c>
      <c r="I11177">
        <v>9439412</v>
      </c>
      <c r="J11177">
        <v>477655100</v>
      </c>
      <c r="K11177" t="s">
        <v>1348</v>
      </c>
      <c r="L11177" t="s">
        <v>1341</v>
      </c>
    </row>
    <row r="11178" spans="8:12" x14ac:dyDescent="0.25">
      <c r="H11178" t="s">
        <v>11284</v>
      </c>
      <c r="I11178">
        <v>8813661</v>
      </c>
      <c r="J11178">
        <v>440128000</v>
      </c>
      <c r="K11178" t="s">
        <v>1352</v>
      </c>
      <c r="L11178" t="s">
        <v>1341</v>
      </c>
    </row>
    <row r="11179" spans="8:12" x14ac:dyDescent="0.25">
      <c r="H11179" t="s">
        <v>11285</v>
      </c>
      <c r="I11179">
        <v>9310214</v>
      </c>
      <c r="J11179">
        <v>440251000</v>
      </c>
      <c r="K11179" t="s">
        <v>1352</v>
      </c>
      <c r="L11179" t="s">
        <v>1326</v>
      </c>
    </row>
    <row r="11180" spans="8:12" x14ac:dyDescent="0.25">
      <c r="H11180" t="s">
        <v>11286</v>
      </c>
      <c r="I11180">
        <v>9721499</v>
      </c>
      <c r="J11180">
        <v>477939900</v>
      </c>
      <c r="K11180" t="s">
        <v>1348</v>
      </c>
      <c r="L11180" t="s">
        <v>1308</v>
      </c>
    </row>
    <row r="11181" spans="8:12" x14ac:dyDescent="0.25">
      <c r="H11181" t="s">
        <v>11287</v>
      </c>
      <c r="I11181">
        <v>8517580</v>
      </c>
      <c r="J11181">
        <v>357207000</v>
      </c>
      <c r="K11181" t="s">
        <v>1332</v>
      </c>
      <c r="L11181" t="s">
        <v>1341</v>
      </c>
    </row>
    <row r="11182" spans="8:12" x14ac:dyDescent="0.25">
      <c r="H11182" t="s">
        <v>11288</v>
      </c>
      <c r="I11182">
        <v>9088029</v>
      </c>
      <c r="J11182">
        <v>563003930</v>
      </c>
      <c r="K11182" t="s">
        <v>1441</v>
      </c>
      <c r="L11182" t="s">
        <v>1362</v>
      </c>
    </row>
    <row r="11183" spans="8:12" x14ac:dyDescent="0.25">
      <c r="H11183" t="s">
        <v>11289</v>
      </c>
      <c r="I11183">
        <v>9539016</v>
      </c>
      <c r="J11183">
        <v>565458000</v>
      </c>
      <c r="L11183" t="s">
        <v>1326</v>
      </c>
    </row>
    <row r="11184" spans="8:12" x14ac:dyDescent="0.25">
      <c r="H11184" t="s">
        <v>11290</v>
      </c>
      <c r="I11184">
        <v>9692674</v>
      </c>
      <c r="J11184">
        <v>477289800</v>
      </c>
      <c r="K11184" t="s">
        <v>1348</v>
      </c>
      <c r="L11184" t="s">
        <v>1308</v>
      </c>
    </row>
    <row r="11185" spans="8:12" x14ac:dyDescent="0.25">
      <c r="H11185" t="s">
        <v>11291</v>
      </c>
      <c r="I11185">
        <v>9692662</v>
      </c>
      <c r="J11185">
        <v>477289900</v>
      </c>
      <c r="K11185" t="s">
        <v>1348</v>
      </c>
      <c r="L11185" t="s">
        <v>1308</v>
      </c>
    </row>
    <row r="11186" spans="8:12" x14ac:dyDescent="0.25">
      <c r="H11186" t="s">
        <v>11292</v>
      </c>
      <c r="I11186">
        <v>9566203</v>
      </c>
      <c r="J11186">
        <v>356360000</v>
      </c>
      <c r="K11186" t="s">
        <v>1332</v>
      </c>
      <c r="L11186" t="s">
        <v>1326</v>
      </c>
    </row>
    <row r="11187" spans="8:12" x14ac:dyDescent="0.25">
      <c r="H11187" t="s">
        <v>11293</v>
      </c>
      <c r="I11187">
        <v>9717395</v>
      </c>
      <c r="J11187">
        <v>477939500</v>
      </c>
      <c r="K11187" t="s">
        <v>1348</v>
      </c>
      <c r="L11187" t="s">
        <v>1308</v>
      </c>
    </row>
    <row r="11188" spans="8:12" x14ac:dyDescent="0.25">
      <c r="H11188" t="s">
        <v>11294</v>
      </c>
      <c r="I11188">
        <v>9274006</v>
      </c>
      <c r="J11188">
        <v>563556000</v>
      </c>
      <c r="K11188" t="s">
        <v>1441</v>
      </c>
      <c r="L11188" t="s">
        <v>1326</v>
      </c>
    </row>
    <row r="11189" spans="8:12" x14ac:dyDescent="0.25">
      <c r="H11189" t="s">
        <v>11295</v>
      </c>
      <c r="I11189">
        <v>9582726</v>
      </c>
      <c r="J11189">
        <v>563109000</v>
      </c>
      <c r="K11189" t="s">
        <v>1441</v>
      </c>
      <c r="L11189" t="s">
        <v>1326</v>
      </c>
    </row>
    <row r="11190" spans="8:12" x14ac:dyDescent="0.25">
      <c r="H11190" t="s">
        <v>11296</v>
      </c>
      <c r="I11190">
        <v>9738662</v>
      </c>
      <c r="J11190">
        <v>374909000</v>
      </c>
      <c r="L11190" t="s">
        <v>1412</v>
      </c>
    </row>
    <row r="11191" spans="8:12" x14ac:dyDescent="0.25">
      <c r="H11191" t="s">
        <v>11297</v>
      </c>
      <c r="I11191">
        <v>9332432</v>
      </c>
      <c r="J11191">
        <v>356147000</v>
      </c>
      <c r="K11191" t="s">
        <v>1332</v>
      </c>
      <c r="L11191" t="s">
        <v>1326</v>
      </c>
    </row>
    <row r="11192" spans="8:12" x14ac:dyDescent="0.25">
      <c r="H11192" t="s">
        <v>11298</v>
      </c>
      <c r="I11192">
        <v>9552159</v>
      </c>
      <c r="J11192">
        <v>538003760</v>
      </c>
      <c r="K11192" t="s">
        <v>1437</v>
      </c>
      <c r="L11192" t="s">
        <v>1341</v>
      </c>
    </row>
    <row r="11193" spans="8:12" x14ac:dyDescent="0.25">
      <c r="H11193" t="s">
        <v>11299</v>
      </c>
      <c r="I11193">
        <v>9717400</v>
      </c>
      <c r="J11193">
        <v>477730400</v>
      </c>
      <c r="K11193" t="s">
        <v>1348</v>
      </c>
      <c r="L11193" t="s">
        <v>1308</v>
      </c>
    </row>
    <row r="11194" spans="8:12" x14ac:dyDescent="0.25">
      <c r="H11194" t="s">
        <v>11300</v>
      </c>
      <c r="I11194">
        <v>9498080</v>
      </c>
      <c r="J11194">
        <v>354211000</v>
      </c>
      <c r="K11194" t="s">
        <v>1332</v>
      </c>
      <c r="L11194" t="s">
        <v>1326</v>
      </c>
    </row>
    <row r="11195" spans="8:12" x14ac:dyDescent="0.25">
      <c r="H11195" t="s">
        <v>11301</v>
      </c>
      <c r="I11195">
        <v>9590759</v>
      </c>
      <c r="J11195">
        <v>538004669</v>
      </c>
      <c r="K11195" t="s">
        <v>1437</v>
      </c>
      <c r="L11195" t="s">
        <v>1341</v>
      </c>
    </row>
    <row r="11196" spans="8:12" x14ac:dyDescent="0.25">
      <c r="H11196" t="s">
        <v>11301</v>
      </c>
      <c r="I11196">
        <v>9691591</v>
      </c>
      <c r="J11196">
        <v>353689000</v>
      </c>
      <c r="K11196" t="s">
        <v>1332</v>
      </c>
      <c r="L11196" t="s">
        <v>2421</v>
      </c>
    </row>
    <row r="11197" spans="8:12" x14ac:dyDescent="0.25">
      <c r="H11197" t="s">
        <v>11302</v>
      </c>
      <c r="I11197">
        <v>9366196</v>
      </c>
      <c r="J11197">
        <v>356905000</v>
      </c>
      <c r="K11197" t="s">
        <v>1332</v>
      </c>
      <c r="L11197" t="s">
        <v>1326</v>
      </c>
    </row>
    <row r="11198" spans="8:12" x14ac:dyDescent="0.25">
      <c r="H11198" t="s">
        <v>11303</v>
      </c>
      <c r="I11198">
        <v>9353670</v>
      </c>
      <c r="J11198">
        <v>538005636</v>
      </c>
      <c r="K11198" t="s">
        <v>1437</v>
      </c>
      <c r="L11198" t="s">
        <v>1308</v>
      </c>
    </row>
    <row r="11199" spans="8:12" x14ac:dyDescent="0.25">
      <c r="H11199" t="s">
        <v>11304</v>
      </c>
      <c r="I11199">
        <v>9346043</v>
      </c>
      <c r="J11199">
        <v>351487000</v>
      </c>
      <c r="K11199" t="s">
        <v>1332</v>
      </c>
      <c r="L11199" t="s">
        <v>1326</v>
      </c>
    </row>
    <row r="11200" spans="8:12" x14ac:dyDescent="0.25">
      <c r="H11200" t="s">
        <v>11305</v>
      </c>
      <c r="I11200">
        <v>9340611</v>
      </c>
      <c r="J11200">
        <v>477995136</v>
      </c>
      <c r="L11200" t="s">
        <v>1362</v>
      </c>
    </row>
    <row r="11201" spans="8:12" x14ac:dyDescent="0.25">
      <c r="H11201" t="s">
        <v>11306</v>
      </c>
      <c r="I11201">
        <v>9439448</v>
      </c>
      <c r="J11201">
        <v>477995137</v>
      </c>
      <c r="K11201" t="s">
        <v>1348</v>
      </c>
      <c r="L11201" t="s">
        <v>1313</v>
      </c>
    </row>
    <row r="11202" spans="8:12" x14ac:dyDescent="0.25">
      <c r="H11202" t="s">
        <v>11307</v>
      </c>
      <c r="I11202">
        <v>9504009</v>
      </c>
      <c r="J11202">
        <v>477995139</v>
      </c>
      <c r="K11202" t="s">
        <v>1348</v>
      </c>
      <c r="L11202" t="s">
        <v>1494</v>
      </c>
    </row>
    <row r="11203" spans="8:12" x14ac:dyDescent="0.25">
      <c r="H11203" t="s">
        <v>11308</v>
      </c>
      <c r="I11203">
        <v>9622875</v>
      </c>
      <c r="J11203">
        <v>477995207</v>
      </c>
      <c r="K11203" t="s">
        <v>1348</v>
      </c>
      <c r="L11203" t="s">
        <v>1313</v>
      </c>
    </row>
    <row r="11204" spans="8:12" x14ac:dyDescent="0.25">
      <c r="H11204" t="s">
        <v>11309</v>
      </c>
      <c r="I11204">
        <v>9396983</v>
      </c>
      <c r="J11204">
        <v>477995140</v>
      </c>
      <c r="K11204" t="s">
        <v>1348</v>
      </c>
      <c r="L11204" t="s">
        <v>1362</v>
      </c>
    </row>
    <row r="11205" spans="8:12" x14ac:dyDescent="0.25">
      <c r="H11205" t="s">
        <v>11310</v>
      </c>
      <c r="I11205">
        <v>9582738</v>
      </c>
      <c r="J11205">
        <v>563883000</v>
      </c>
      <c r="K11205" t="s">
        <v>1441</v>
      </c>
      <c r="L11205" t="s">
        <v>1326</v>
      </c>
    </row>
    <row r="11206" spans="8:12" x14ac:dyDescent="0.25">
      <c r="H11206" t="s">
        <v>11311</v>
      </c>
      <c r="I11206">
        <v>9418731</v>
      </c>
      <c r="J11206">
        <v>538003794</v>
      </c>
      <c r="K11206" t="s">
        <v>1437</v>
      </c>
      <c r="L11206" t="s">
        <v>1341</v>
      </c>
    </row>
    <row r="11207" spans="8:12" x14ac:dyDescent="0.25">
      <c r="H11207" t="s">
        <v>667</v>
      </c>
      <c r="I11207">
        <v>9481427</v>
      </c>
      <c r="J11207">
        <v>477711500</v>
      </c>
      <c r="K11207" t="s">
        <v>1348</v>
      </c>
      <c r="L11207" t="s">
        <v>1341</v>
      </c>
    </row>
    <row r="11208" spans="8:12" x14ac:dyDescent="0.25">
      <c r="H11208" t="s">
        <v>11312</v>
      </c>
      <c r="I11208">
        <v>9481439</v>
      </c>
      <c r="J11208">
        <v>477851900</v>
      </c>
      <c r="K11208" t="s">
        <v>1348</v>
      </c>
      <c r="L11208" t="s">
        <v>1341</v>
      </c>
    </row>
    <row r="11209" spans="8:12" x14ac:dyDescent="0.25">
      <c r="H11209" t="s">
        <v>668</v>
      </c>
      <c r="I11209">
        <v>9481441</v>
      </c>
      <c r="J11209">
        <v>477962300</v>
      </c>
      <c r="K11209" t="s">
        <v>1348</v>
      </c>
      <c r="L11209" t="s">
        <v>1341</v>
      </c>
    </row>
    <row r="11210" spans="8:12" x14ac:dyDescent="0.25">
      <c r="H11210" t="s">
        <v>669</v>
      </c>
      <c r="I11210">
        <v>9481453</v>
      </c>
      <c r="J11210">
        <v>477962200</v>
      </c>
      <c r="K11210" t="s">
        <v>1348</v>
      </c>
      <c r="L11210" t="s">
        <v>1341</v>
      </c>
    </row>
    <row r="11211" spans="8:12" x14ac:dyDescent="0.25">
      <c r="H11211" t="s">
        <v>11313</v>
      </c>
      <c r="I11211">
        <v>9043110</v>
      </c>
      <c r="J11211">
        <v>636091734</v>
      </c>
      <c r="K11211" t="s">
        <v>1464</v>
      </c>
      <c r="L11211" t="s">
        <v>1295</v>
      </c>
    </row>
    <row r="11212" spans="8:12" x14ac:dyDescent="0.25">
      <c r="H11212" t="s">
        <v>670</v>
      </c>
      <c r="I11212">
        <v>9481465</v>
      </c>
      <c r="J11212">
        <v>477866700</v>
      </c>
      <c r="K11212" t="s">
        <v>1348</v>
      </c>
      <c r="L11212" t="s">
        <v>1341</v>
      </c>
    </row>
    <row r="11213" spans="8:12" x14ac:dyDescent="0.25">
      <c r="H11213" t="s">
        <v>11314</v>
      </c>
      <c r="I11213">
        <v>9019339</v>
      </c>
      <c r="J11213">
        <v>564781000</v>
      </c>
      <c r="K11213" t="s">
        <v>1441</v>
      </c>
      <c r="L11213" t="s">
        <v>1362</v>
      </c>
    </row>
    <row r="11214" spans="8:12" x14ac:dyDescent="0.25">
      <c r="H11214" t="s">
        <v>11315</v>
      </c>
      <c r="I11214">
        <v>9131606</v>
      </c>
      <c r="J11214">
        <v>563005250</v>
      </c>
      <c r="K11214" t="s">
        <v>1441</v>
      </c>
      <c r="L11214" t="s">
        <v>1362</v>
      </c>
    </row>
    <row r="11215" spans="8:12" x14ac:dyDescent="0.25">
      <c r="H11215" t="s">
        <v>11316</v>
      </c>
      <c r="I11215">
        <v>9166857</v>
      </c>
      <c r="J11215">
        <v>355810000</v>
      </c>
      <c r="K11215" t="s">
        <v>1332</v>
      </c>
      <c r="L11215" t="s">
        <v>1326</v>
      </c>
    </row>
    <row r="11216" spans="8:12" x14ac:dyDescent="0.25">
      <c r="H11216" t="s">
        <v>11317</v>
      </c>
      <c r="I11216">
        <v>9435648</v>
      </c>
      <c r="J11216">
        <v>538003499</v>
      </c>
      <c r="K11216" t="s">
        <v>1437</v>
      </c>
      <c r="L11216" t="s">
        <v>1341</v>
      </c>
    </row>
    <row r="11217" spans="8:12" x14ac:dyDescent="0.25">
      <c r="H11217" t="s">
        <v>11318</v>
      </c>
      <c r="I11217">
        <v>9110016</v>
      </c>
      <c r="J11217">
        <v>511189000</v>
      </c>
      <c r="K11217" t="s">
        <v>1638</v>
      </c>
      <c r="L11217" t="s">
        <v>1308</v>
      </c>
    </row>
    <row r="11218" spans="8:12" x14ac:dyDescent="0.25">
      <c r="H11218" t="s">
        <v>11319</v>
      </c>
      <c r="I11218">
        <v>9701346</v>
      </c>
      <c r="J11218">
        <v>477347700</v>
      </c>
      <c r="K11218" t="s">
        <v>1348</v>
      </c>
      <c r="L11218" t="s">
        <v>1308</v>
      </c>
    </row>
    <row r="11219" spans="8:12" x14ac:dyDescent="0.25">
      <c r="H11219" t="s">
        <v>11320</v>
      </c>
      <c r="I11219">
        <v>9233870</v>
      </c>
      <c r="J11219">
        <v>351714000</v>
      </c>
      <c r="K11219" t="s">
        <v>1332</v>
      </c>
      <c r="L11219" t="s">
        <v>1326</v>
      </c>
    </row>
    <row r="11220" spans="8:12" x14ac:dyDescent="0.25">
      <c r="H11220" t="s">
        <v>11321</v>
      </c>
      <c r="I11220">
        <v>9443607</v>
      </c>
      <c r="J11220">
        <v>477639600</v>
      </c>
      <c r="K11220" t="s">
        <v>1348</v>
      </c>
      <c r="L11220" t="s">
        <v>1341</v>
      </c>
    </row>
    <row r="11221" spans="8:12" x14ac:dyDescent="0.25">
      <c r="H11221" t="s">
        <v>11322</v>
      </c>
      <c r="I11221">
        <v>9699282</v>
      </c>
      <c r="J11221">
        <v>477006800</v>
      </c>
      <c r="K11221" t="s">
        <v>1348</v>
      </c>
      <c r="L11221" t="s">
        <v>1308</v>
      </c>
    </row>
    <row r="11222" spans="8:12" x14ac:dyDescent="0.25">
      <c r="H11222" t="s">
        <v>671</v>
      </c>
      <c r="I11222">
        <v>9590761</v>
      </c>
      <c r="J11222">
        <v>538004670</v>
      </c>
      <c r="K11222" t="s">
        <v>1437</v>
      </c>
      <c r="L11222" t="s">
        <v>1341</v>
      </c>
    </row>
    <row r="11223" spans="8:12" x14ac:dyDescent="0.25">
      <c r="H11223" t="s">
        <v>11323</v>
      </c>
      <c r="I11223">
        <v>9700885</v>
      </c>
      <c r="J11223">
        <v>577278000</v>
      </c>
      <c r="L11223" t="s">
        <v>1308</v>
      </c>
    </row>
    <row r="11224" spans="8:12" x14ac:dyDescent="0.25">
      <c r="H11224" t="s">
        <v>11324</v>
      </c>
      <c r="I11224">
        <v>9317030</v>
      </c>
      <c r="J11224">
        <v>371051000</v>
      </c>
      <c r="L11224" t="s">
        <v>1326</v>
      </c>
    </row>
    <row r="11225" spans="8:12" x14ac:dyDescent="0.25">
      <c r="H11225" t="s">
        <v>11325</v>
      </c>
      <c r="I11225">
        <v>9473664</v>
      </c>
      <c r="J11225">
        <v>441428000</v>
      </c>
      <c r="K11225" t="s">
        <v>1352</v>
      </c>
      <c r="L11225" t="s">
        <v>1313</v>
      </c>
    </row>
    <row r="11226" spans="8:12" x14ac:dyDescent="0.25">
      <c r="H11226" t="s">
        <v>11326</v>
      </c>
      <c r="I11226">
        <v>9745598</v>
      </c>
      <c r="J11226">
        <v>354547000</v>
      </c>
      <c r="K11226" t="s">
        <v>1332</v>
      </c>
      <c r="L11226" t="s">
        <v>1308</v>
      </c>
    </row>
    <row r="11227" spans="8:12" x14ac:dyDescent="0.25">
      <c r="H11227" t="s">
        <v>11327</v>
      </c>
      <c r="I11227">
        <v>9374208</v>
      </c>
      <c r="J11227">
        <v>372578000</v>
      </c>
      <c r="L11227" t="s">
        <v>1341</v>
      </c>
    </row>
    <row r="11228" spans="8:12" x14ac:dyDescent="0.25">
      <c r="H11228" t="s">
        <v>11328</v>
      </c>
      <c r="I11228">
        <v>9450234</v>
      </c>
      <c r="J11228">
        <v>636016749</v>
      </c>
      <c r="K11228" t="s">
        <v>1464</v>
      </c>
      <c r="L11228" t="s">
        <v>1341</v>
      </c>
    </row>
    <row r="11229" spans="8:12" x14ac:dyDescent="0.25">
      <c r="H11229" t="s">
        <v>11328</v>
      </c>
      <c r="I11229">
        <v>9450234</v>
      </c>
      <c r="J11229">
        <v>538003468</v>
      </c>
      <c r="K11229" t="s">
        <v>1437</v>
      </c>
      <c r="L11229" t="s">
        <v>1341</v>
      </c>
    </row>
    <row r="11230" spans="8:12" x14ac:dyDescent="0.25">
      <c r="H11230" t="s">
        <v>11329</v>
      </c>
      <c r="I11230">
        <v>9514509</v>
      </c>
      <c r="J11230">
        <v>432910000</v>
      </c>
      <c r="K11230" t="s">
        <v>1368</v>
      </c>
      <c r="L11230" t="s">
        <v>1308</v>
      </c>
    </row>
    <row r="11231" spans="8:12" x14ac:dyDescent="0.25">
      <c r="H11231" t="s">
        <v>11330</v>
      </c>
      <c r="I11231">
        <v>9401362</v>
      </c>
      <c r="J11231">
        <v>477170500</v>
      </c>
      <c r="K11231" t="s">
        <v>1348</v>
      </c>
      <c r="L11231" t="s">
        <v>1341</v>
      </c>
    </row>
    <row r="11232" spans="8:12" x14ac:dyDescent="0.25">
      <c r="H11232" t="s">
        <v>11331</v>
      </c>
      <c r="I11232">
        <v>9495935</v>
      </c>
      <c r="J11232">
        <v>373492000</v>
      </c>
      <c r="L11232" t="s">
        <v>1341</v>
      </c>
    </row>
    <row r="11233" spans="8:12" x14ac:dyDescent="0.25">
      <c r="H11233" t="s">
        <v>11332</v>
      </c>
      <c r="I11233">
        <v>9426623</v>
      </c>
      <c r="J11233">
        <v>371438000</v>
      </c>
      <c r="L11233" t="s">
        <v>1326</v>
      </c>
    </row>
    <row r="11234" spans="8:12" x14ac:dyDescent="0.25">
      <c r="H11234" t="s">
        <v>11333</v>
      </c>
      <c r="I11234">
        <v>9468499</v>
      </c>
      <c r="J11234">
        <v>441967000</v>
      </c>
      <c r="K11234" t="s">
        <v>1352</v>
      </c>
      <c r="L11234" t="s">
        <v>1313</v>
      </c>
    </row>
    <row r="11235" spans="8:12" x14ac:dyDescent="0.25">
      <c r="H11235" t="s">
        <v>11334</v>
      </c>
      <c r="I11235">
        <v>9655377</v>
      </c>
      <c r="J11235">
        <v>566470000</v>
      </c>
      <c r="L11235" t="s">
        <v>1362</v>
      </c>
    </row>
    <row r="11236" spans="8:12" x14ac:dyDescent="0.25">
      <c r="H11236" t="s">
        <v>11335</v>
      </c>
      <c r="I11236">
        <v>9655377</v>
      </c>
      <c r="J11236">
        <v>566474000</v>
      </c>
      <c r="L11236" t="s">
        <v>1362</v>
      </c>
    </row>
    <row r="11237" spans="8:12" x14ac:dyDescent="0.25">
      <c r="H11237" t="s">
        <v>11336</v>
      </c>
      <c r="I11237">
        <v>9317028</v>
      </c>
      <c r="J11237">
        <v>354866000</v>
      </c>
      <c r="K11237" t="s">
        <v>1332</v>
      </c>
      <c r="L11237" t="s">
        <v>1313</v>
      </c>
    </row>
    <row r="11238" spans="8:12" x14ac:dyDescent="0.25">
      <c r="H11238" t="s">
        <v>11337</v>
      </c>
      <c r="I11238">
        <v>9465423</v>
      </c>
      <c r="J11238">
        <v>538090452</v>
      </c>
      <c r="K11238" t="s">
        <v>1437</v>
      </c>
      <c r="L11238" t="s">
        <v>1295</v>
      </c>
    </row>
    <row r="11239" spans="8:12" x14ac:dyDescent="0.25">
      <c r="H11239" t="s">
        <v>11338</v>
      </c>
      <c r="I11239">
        <v>9701322</v>
      </c>
      <c r="J11239">
        <v>477699500</v>
      </c>
      <c r="K11239" t="s">
        <v>1348</v>
      </c>
      <c r="L11239" t="s">
        <v>1308</v>
      </c>
    </row>
    <row r="11240" spans="8:12" x14ac:dyDescent="0.25">
      <c r="H11240" t="s">
        <v>11339</v>
      </c>
      <c r="I11240">
        <v>9540170</v>
      </c>
      <c r="J11240">
        <v>440290000</v>
      </c>
      <c r="K11240" t="s">
        <v>1352</v>
      </c>
      <c r="L11240" t="s">
        <v>1412</v>
      </c>
    </row>
    <row r="11241" spans="8:12" x14ac:dyDescent="0.25">
      <c r="H11241" t="s">
        <v>11340</v>
      </c>
      <c r="I11241">
        <v>9316933</v>
      </c>
      <c r="J11241">
        <v>371436000</v>
      </c>
      <c r="L11241" t="s">
        <v>1341</v>
      </c>
    </row>
    <row r="11242" spans="8:12" x14ac:dyDescent="0.25">
      <c r="H11242" t="s">
        <v>11341</v>
      </c>
      <c r="I11242">
        <v>9721982</v>
      </c>
      <c r="J11242">
        <v>477849800</v>
      </c>
      <c r="K11242" t="s">
        <v>1348</v>
      </c>
      <c r="L11242" t="s">
        <v>1308</v>
      </c>
    </row>
    <row r="11243" spans="8:12" x14ac:dyDescent="0.25">
      <c r="H11243" t="s">
        <v>11342</v>
      </c>
      <c r="I11243">
        <v>9214161</v>
      </c>
      <c r="J11243">
        <v>477581600</v>
      </c>
      <c r="K11243" t="s">
        <v>1348</v>
      </c>
      <c r="L11243" t="s">
        <v>1341</v>
      </c>
    </row>
    <row r="11244" spans="8:12" x14ac:dyDescent="0.25">
      <c r="H11244" t="s">
        <v>11343</v>
      </c>
      <c r="I11244">
        <v>9494230</v>
      </c>
      <c r="J11244">
        <v>477767800</v>
      </c>
      <c r="K11244" t="s">
        <v>1348</v>
      </c>
      <c r="L11244" t="s">
        <v>1341</v>
      </c>
    </row>
    <row r="11245" spans="8:12" x14ac:dyDescent="0.25">
      <c r="H11245" t="s">
        <v>11344</v>
      </c>
      <c r="I11245">
        <v>9272802</v>
      </c>
      <c r="J11245">
        <v>356469000</v>
      </c>
      <c r="K11245" t="s">
        <v>1332</v>
      </c>
      <c r="L11245" t="s">
        <v>1326</v>
      </c>
    </row>
    <row r="11246" spans="8:12" x14ac:dyDescent="0.25">
      <c r="H11246" t="s">
        <v>11345</v>
      </c>
      <c r="I11246">
        <v>9291468</v>
      </c>
      <c r="J11246">
        <v>564882000</v>
      </c>
      <c r="K11246" t="s">
        <v>1441</v>
      </c>
      <c r="L11246" t="s">
        <v>1326</v>
      </c>
    </row>
    <row r="11247" spans="8:12" x14ac:dyDescent="0.25">
      <c r="H11247" t="s">
        <v>11346</v>
      </c>
      <c r="I11247">
        <v>9151137</v>
      </c>
      <c r="J11247">
        <v>355035000</v>
      </c>
      <c r="K11247" t="s">
        <v>1332</v>
      </c>
      <c r="L11247" t="s">
        <v>1326</v>
      </c>
    </row>
    <row r="11248" spans="8:12" x14ac:dyDescent="0.25">
      <c r="H11248" t="s">
        <v>11347</v>
      </c>
      <c r="I11248">
        <v>9445655</v>
      </c>
      <c r="J11248">
        <v>538005558</v>
      </c>
      <c r="K11248" t="s">
        <v>1437</v>
      </c>
      <c r="L11248" t="s">
        <v>1326</v>
      </c>
    </row>
    <row r="11249" spans="8:12" x14ac:dyDescent="0.25">
      <c r="H11249" t="s">
        <v>11348</v>
      </c>
      <c r="I11249">
        <v>8213847</v>
      </c>
      <c r="J11249">
        <v>525013019</v>
      </c>
      <c r="K11249" t="s">
        <v>1307</v>
      </c>
      <c r="L11249" t="s">
        <v>1341</v>
      </c>
    </row>
    <row r="11250" spans="8:12" x14ac:dyDescent="0.25">
      <c r="H11250" t="s">
        <v>11348</v>
      </c>
      <c r="I11250">
        <v>9298428</v>
      </c>
      <c r="J11250">
        <v>312408000</v>
      </c>
      <c r="K11250" t="s">
        <v>1379</v>
      </c>
      <c r="L11250" t="s">
        <v>1308</v>
      </c>
    </row>
    <row r="11251" spans="8:12" x14ac:dyDescent="0.25">
      <c r="H11251" t="s">
        <v>11349</v>
      </c>
      <c r="I11251">
        <v>9166869</v>
      </c>
      <c r="J11251">
        <v>356316000</v>
      </c>
      <c r="K11251" t="s">
        <v>1332</v>
      </c>
      <c r="L11251" t="s">
        <v>1326</v>
      </c>
    </row>
    <row r="11252" spans="8:12" x14ac:dyDescent="0.25">
      <c r="H11252" t="s">
        <v>11350</v>
      </c>
      <c r="I11252">
        <v>9389813</v>
      </c>
      <c r="J11252">
        <v>477102800</v>
      </c>
      <c r="K11252" t="s">
        <v>1348</v>
      </c>
      <c r="L11252" t="s">
        <v>1341</v>
      </c>
    </row>
    <row r="11253" spans="8:12" x14ac:dyDescent="0.25">
      <c r="H11253" t="s">
        <v>11351</v>
      </c>
      <c r="I11253">
        <v>9486726</v>
      </c>
      <c r="J11253">
        <v>477686400</v>
      </c>
      <c r="K11253" t="s">
        <v>1348</v>
      </c>
      <c r="L11253" t="s">
        <v>1341</v>
      </c>
    </row>
    <row r="11254" spans="8:12" x14ac:dyDescent="0.25">
      <c r="H11254" t="s">
        <v>11352</v>
      </c>
      <c r="I11254">
        <v>9712333</v>
      </c>
      <c r="J11254">
        <v>351885000</v>
      </c>
      <c r="K11254" t="s">
        <v>1332</v>
      </c>
      <c r="L11254" t="s">
        <v>1395</v>
      </c>
    </row>
    <row r="11255" spans="8:12" x14ac:dyDescent="0.25">
      <c r="H11255" t="s">
        <v>11353</v>
      </c>
      <c r="I11255">
        <v>9576818</v>
      </c>
      <c r="J11255">
        <v>477307200</v>
      </c>
      <c r="K11255" t="s">
        <v>1348</v>
      </c>
      <c r="L11255" t="s">
        <v>1313</v>
      </c>
    </row>
    <row r="11256" spans="8:12" x14ac:dyDescent="0.25">
      <c r="H11256" t="s">
        <v>11354</v>
      </c>
      <c r="I11256">
        <v>9421594</v>
      </c>
      <c r="J11256">
        <v>352927000</v>
      </c>
      <c r="K11256" t="s">
        <v>1332</v>
      </c>
      <c r="L11256" t="s">
        <v>1326</v>
      </c>
    </row>
    <row r="11257" spans="8:12" x14ac:dyDescent="0.25">
      <c r="H11257" t="s">
        <v>11355</v>
      </c>
      <c r="I11257">
        <v>9308522</v>
      </c>
      <c r="J11257">
        <v>353692000</v>
      </c>
      <c r="K11257" t="s">
        <v>1332</v>
      </c>
      <c r="L11257" t="s">
        <v>1329</v>
      </c>
    </row>
    <row r="11258" spans="8:12" x14ac:dyDescent="0.25">
      <c r="H11258" t="s">
        <v>11356</v>
      </c>
      <c r="I11258">
        <v>9750476</v>
      </c>
      <c r="J11258">
        <v>374161000</v>
      </c>
      <c r="L11258" t="s">
        <v>1313</v>
      </c>
    </row>
    <row r="11259" spans="8:12" x14ac:dyDescent="0.25">
      <c r="H11259" t="s">
        <v>11357</v>
      </c>
      <c r="I11259">
        <v>8401406</v>
      </c>
      <c r="J11259">
        <v>667003022</v>
      </c>
      <c r="K11259" t="s">
        <v>2089</v>
      </c>
      <c r="L11259" t="s">
        <v>1326</v>
      </c>
    </row>
    <row r="11260" spans="8:12" x14ac:dyDescent="0.25">
      <c r="H11260" t="s">
        <v>11358</v>
      </c>
      <c r="I11260">
        <v>9411977</v>
      </c>
      <c r="J11260">
        <v>372410000</v>
      </c>
      <c r="L11260" t="s">
        <v>1308</v>
      </c>
    </row>
    <row r="11261" spans="8:12" x14ac:dyDescent="0.25">
      <c r="H11261" t="s">
        <v>11359</v>
      </c>
      <c r="I11261">
        <v>9640102</v>
      </c>
      <c r="J11261">
        <v>636015587</v>
      </c>
      <c r="K11261" t="s">
        <v>1464</v>
      </c>
      <c r="L11261" t="s">
        <v>1326</v>
      </c>
    </row>
    <row r="11262" spans="8:12" x14ac:dyDescent="0.25">
      <c r="H11262" t="s">
        <v>11360</v>
      </c>
      <c r="I11262">
        <v>9710074</v>
      </c>
      <c r="J11262">
        <v>477637200</v>
      </c>
      <c r="K11262" t="s">
        <v>1348</v>
      </c>
      <c r="L11262" t="s">
        <v>1313</v>
      </c>
    </row>
    <row r="11263" spans="8:12" x14ac:dyDescent="0.25">
      <c r="H11263" t="s">
        <v>11361</v>
      </c>
      <c r="I11263">
        <v>9100217</v>
      </c>
      <c r="J11263">
        <v>357763000</v>
      </c>
      <c r="K11263" t="s">
        <v>1332</v>
      </c>
      <c r="L11263" t="s">
        <v>1341</v>
      </c>
    </row>
    <row r="11264" spans="8:12" x14ac:dyDescent="0.25">
      <c r="H11264" t="s">
        <v>672</v>
      </c>
      <c r="I11264">
        <v>9590747</v>
      </c>
      <c r="J11264">
        <v>538004570</v>
      </c>
      <c r="K11264" t="s">
        <v>1437</v>
      </c>
      <c r="L11264" t="s">
        <v>1341</v>
      </c>
    </row>
    <row r="11265" spans="8:12" x14ac:dyDescent="0.25">
      <c r="H11265" t="s">
        <v>11362</v>
      </c>
      <c r="I11265">
        <v>9383857</v>
      </c>
      <c r="J11265">
        <v>477046300</v>
      </c>
      <c r="K11265" t="s">
        <v>1348</v>
      </c>
      <c r="L11265" t="s">
        <v>1341</v>
      </c>
    </row>
    <row r="11266" spans="8:12" x14ac:dyDescent="0.25">
      <c r="H11266" t="s">
        <v>11363</v>
      </c>
      <c r="I11266">
        <v>8625040</v>
      </c>
      <c r="J11266">
        <v>515337000</v>
      </c>
      <c r="K11266" t="s">
        <v>1406</v>
      </c>
      <c r="L11266" t="s">
        <v>1308</v>
      </c>
    </row>
    <row r="11267" spans="8:12" x14ac:dyDescent="0.25">
      <c r="H11267" t="s">
        <v>11364</v>
      </c>
      <c r="I11267">
        <v>9374210</v>
      </c>
      <c r="J11267">
        <v>372059000</v>
      </c>
      <c r="L11267" t="s">
        <v>1308</v>
      </c>
    </row>
    <row r="11268" spans="8:12" x14ac:dyDescent="0.25">
      <c r="H11268" t="s">
        <v>11365</v>
      </c>
      <c r="I11268">
        <v>9723538</v>
      </c>
      <c r="J11268">
        <v>477713400</v>
      </c>
      <c r="K11268" t="s">
        <v>1348</v>
      </c>
      <c r="L11268" t="s">
        <v>1308</v>
      </c>
    </row>
    <row r="11269" spans="8:12" x14ac:dyDescent="0.25">
      <c r="H11269" t="s">
        <v>11366</v>
      </c>
      <c r="I11269">
        <v>9702479</v>
      </c>
      <c r="J11269">
        <v>477524500</v>
      </c>
      <c r="K11269" t="s">
        <v>1348</v>
      </c>
      <c r="L11269" t="s">
        <v>1308</v>
      </c>
    </row>
    <row r="11270" spans="8:12" x14ac:dyDescent="0.25">
      <c r="H11270" t="s">
        <v>11367</v>
      </c>
      <c r="I11270">
        <v>8800298</v>
      </c>
      <c r="J11270">
        <v>457275000</v>
      </c>
      <c r="K11270" t="s">
        <v>1409</v>
      </c>
      <c r="L11270" t="s">
        <v>1346</v>
      </c>
    </row>
    <row r="11271" spans="8:12" x14ac:dyDescent="0.25">
      <c r="H11271" t="s">
        <v>11367</v>
      </c>
      <c r="I11271">
        <v>9173355</v>
      </c>
      <c r="J11271">
        <v>374156000</v>
      </c>
      <c r="L11271" t="s">
        <v>1341</v>
      </c>
    </row>
    <row r="11272" spans="8:12" x14ac:dyDescent="0.25">
      <c r="H11272" t="s">
        <v>11367</v>
      </c>
      <c r="I11272">
        <v>8800298</v>
      </c>
      <c r="J11272">
        <v>354321000</v>
      </c>
      <c r="K11272" t="s">
        <v>1332</v>
      </c>
      <c r="L11272" t="s">
        <v>1346</v>
      </c>
    </row>
    <row r="11273" spans="8:12" x14ac:dyDescent="0.25">
      <c r="H11273" t="s">
        <v>11368</v>
      </c>
      <c r="I11273">
        <v>9305104</v>
      </c>
      <c r="J11273">
        <v>636013656</v>
      </c>
      <c r="K11273" t="s">
        <v>1464</v>
      </c>
      <c r="L11273" t="s">
        <v>1341</v>
      </c>
    </row>
    <row r="11274" spans="8:12" x14ac:dyDescent="0.25">
      <c r="H11274" t="s">
        <v>11369</v>
      </c>
      <c r="I11274">
        <v>9497361</v>
      </c>
      <c r="J11274">
        <v>256456000</v>
      </c>
      <c r="K11274" t="s">
        <v>1340</v>
      </c>
      <c r="L11274" t="s">
        <v>1341</v>
      </c>
    </row>
    <row r="11275" spans="8:12" x14ac:dyDescent="0.25">
      <c r="H11275" t="s">
        <v>11370</v>
      </c>
      <c r="I11275">
        <v>8410861</v>
      </c>
      <c r="J11275">
        <v>515354000</v>
      </c>
      <c r="K11275" t="s">
        <v>1406</v>
      </c>
      <c r="L11275" t="s">
        <v>1308</v>
      </c>
    </row>
    <row r="11276" spans="8:12" x14ac:dyDescent="0.25">
      <c r="H11276" t="s">
        <v>11371</v>
      </c>
      <c r="I11276">
        <v>9321562</v>
      </c>
      <c r="J11276">
        <v>538005439</v>
      </c>
      <c r="K11276" t="s">
        <v>1437</v>
      </c>
      <c r="L11276" t="s">
        <v>1362</v>
      </c>
    </row>
    <row r="11277" spans="8:12" x14ac:dyDescent="0.25">
      <c r="H11277" t="s">
        <v>11372</v>
      </c>
      <c r="I11277">
        <v>9445239</v>
      </c>
      <c r="J11277">
        <v>370376000</v>
      </c>
      <c r="L11277" t="s">
        <v>1295</v>
      </c>
    </row>
    <row r="11278" spans="8:12" x14ac:dyDescent="0.25">
      <c r="H11278" t="s">
        <v>11373</v>
      </c>
      <c r="I11278">
        <v>9437696</v>
      </c>
      <c r="J11278">
        <v>538003563</v>
      </c>
      <c r="K11278" t="s">
        <v>1437</v>
      </c>
      <c r="L11278" t="s">
        <v>1341</v>
      </c>
    </row>
    <row r="11279" spans="8:12" x14ac:dyDescent="0.25">
      <c r="H11279" t="s">
        <v>11374</v>
      </c>
      <c r="I11279">
        <v>9478274</v>
      </c>
      <c r="J11279">
        <v>353007000</v>
      </c>
      <c r="K11279" t="s">
        <v>1332</v>
      </c>
      <c r="L11279" t="s">
        <v>1313</v>
      </c>
    </row>
    <row r="11280" spans="8:12" x14ac:dyDescent="0.25">
      <c r="H11280" t="s">
        <v>11375</v>
      </c>
      <c r="I11280">
        <v>9310226</v>
      </c>
      <c r="J11280">
        <v>440250000</v>
      </c>
      <c r="K11280" t="s">
        <v>1352</v>
      </c>
      <c r="L11280" t="s">
        <v>1326</v>
      </c>
    </row>
    <row r="11281" spans="8:12" x14ac:dyDescent="0.25">
      <c r="H11281" t="s">
        <v>11376</v>
      </c>
      <c r="I11281">
        <v>8914087</v>
      </c>
      <c r="J11281">
        <v>356231000</v>
      </c>
      <c r="K11281" t="s">
        <v>1332</v>
      </c>
      <c r="L11281" t="s">
        <v>1295</v>
      </c>
    </row>
    <row r="11282" spans="8:12" x14ac:dyDescent="0.25">
      <c r="H11282" t="s">
        <v>11377</v>
      </c>
      <c r="I11282">
        <v>9363089</v>
      </c>
      <c r="J11282">
        <v>357636000</v>
      </c>
      <c r="K11282" t="s">
        <v>1332</v>
      </c>
      <c r="L11282" t="s">
        <v>1341</v>
      </c>
    </row>
    <row r="11283" spans="8:12" x14ac:dyDescent="0.25">
      <c r="H11283" t="s">
        <v>11378</v>
      </c>
      <c r="I11283">
        <v>8952857</v>
      </c>
      <c r="J11283">
        <v>563000150</v>
      </c>
      <c r="K11283" t="s">
        <v>1441</v>
      </c>
      <c r="L11283" t="s">
        <v>1295</v>
      </c>
    </row>
    <row r="11284" spans="8:12" x14ac:dyDescent="0.25">
      <c r="H11284" t="s">
        <v>11378</v>
      </c>
      <c r="I11284">
        <v>9074690</v>
      </c>
      <c r="J11284">
        <v>538002026</v>
      </c>
      <c r="K11284" t="s">
        <v>1437</v>
      </c>
      <c r="L11284" t="s">
        <v>1341</v>
      </c>
    </row>
    <row r="11285" spans="8:12" x14ac:dyDescent="0.25">
      <c r="H11285" t="s">
        <v>11378</v>
      </c>
      <c r="I11285">
        <v>8952857</v>
      </c>
      <c r="J11285">
        <v>529774000</v>
      </c>
      <c r="K11285" t="s">
        <v>2074</v>
      </c>
      <c r="L11285" t="s">
        <v>1295</v>
      </c>
    </row>
    <row r="11286" spans="8:12" x14ac:dyDescent="0.25">
      <c r="H11286" t="s">
        <v>11379</v>
      </c>
      <c r="I11286">
        <v>9407562</v>
      </c>
      <c r="J11286">
        <v>367342960</v>
      </c>
      <c r="K11286" t="s">
        <v>1431</v>
      </c>
      <c r="L11286" t="s">
        <v>1326</v>
      </c>
    </row>
    <row r="11287" spans="8:12" x14ac:dyDescent="0.25">
      <c r="H11287" t="s">
        <v>11380</v>
      </c>
      <c r="I11287">
        <v>9413420</v>
      </c>
      <c r="J11287">
        <v>477207100</v>
      </c>
      <c r="K11287" t="s">
        <v>1348</v>
      </c>
      <c r="L11287" t="s">
        <v>1341</v>
      </c>
    </row>
    <row r="11288" spans="8:12" x14ac:dyDescent="0.25">
      <c r="H11288" t="s">
        <v>11381</v>
      </c>
      <c r="I11288">
        <v>9438614</v>
      </c>
      <c r="J11288">
        <v>477108700</v>
      </c>
      <c r="K11288" t="s">
        <v>1348</v>
      </c>
      <c r="L11288" t="s">
        <v>1308</v>
      </c>
    </row>
    <row r="11289" spans="8:12" x14ac:dyDescent="0.25">
      <c r="H11289" t="s">
        <v>11382</v>
      </c>
      <c r="I11289">
        <v>9723526</v>
      </c>
      <c r="J11289">
        <v>477948400</v>
      </c>
      <c r="K11289" t="s">
        <v>1348</v>
      </c>
      <c r="L11289" t="s">
        <v>1308</v>
      </c>
    </row>
    <row r="11290" spans="8:12" x14ac:dyDescent="0.25">
      <c r="H11290" t="s">
        <v>11383</v>
      </c>
      <c r="I11290">
        <v>9702481</v>
      </c>
      <c r="J11290">
        <v>477713200</v>
      </c>
      <c r="K11290" t="s">
        <v>1348</v>
      </c>
      <c r="L11290" t="s">
        <v>1308</v>
      </c>
    </row>
    <row r="11291" spans="8:12" x14ac:dyDescent="0.25">
      <c r="H11291" t="s">
        <v>11384</v>
      </c>
      <c r="I11291">
        <v>9305544</v>
      </c>
      <c r="J11291">
        <v>357039000</v>
      </c>
      <c r="K11291" t="s">
        <v>1332</v>
      </c>
      <c r="L11291" t="s">
        <v>1326</v>
      </c>
    </row>
    <row r="11292" spans="8:12" x14ac:dyDescent="0.25">
      <c r="H11292" t="s">
        <v>11385</v>
      </c>
      <c r="I11292">
        <v>9699294</v>
      </c>
      <c r="J11292">
        <v>477006900</v>
      </c>
      <c r="K11292" t="s">
        <v>1348</v>
      </c>
      <c r="L11292" t="s">
        <v>1308</v>
      </c>
    </row>
    <row r="11293" spans="8:12" x14ac:dyDescent="0.25">
      <c r="H11293" t="s">
        <v>11386</v>
      </c>
      <c r="I11293">
        <v>9197143</v>
      </c>
      <c r="J11293">
        <v>353734000</v>
      </c>
      <c r="K11293" t="s">
        <v>1332</v>
      </c>
      <c r="L11293" t="s">
        <v>1326</v>
      </c>
    </row>
    <row r="11294" spans="8:12" x14ac:dyDescent="0.25">
      <c r="H11294" t="s">
        <v>11387</v>
      </c>
      <c r="I11294">
        <v>9303273</v>
      </c>
      <c r="J11294">
        <v>356815000</v>
      </c>
      <c r="K11294" t="s">
        <v>1332</v>
      </c>
      <c r="L11294" t="s">
        <v>1326</v>
      </c>
    </row>
    <row r="11295" spans="8:12" x14ac:dyDescent="0.25">
      <c r="H11295" t="s">
        <v>11388</v>
      </c>
      <c r="I11295">
        <v>9041459</v>
      </c>
      <c r="J11295">
        <v>636016359</v>
      </c>
      <c r="K11295" t="s">
        <v>1464</v>
      </c>
      <c r="L11295" t="s">
        <v>1341</v>
      </c>
    </row>
    <row r="11296" spans="8:12" x14ac:dyDescent="0.25">
      <c r="H11296" t="s">
        <v>11389</v>
      </c>
      <c r="I11296">
        <v>9566851</v>
      </c>
      <c r="J11296">
        <v>548855000</v>
      </c>
      <c r="K11296" t="s">
        <v>1988</v>
      </c>
      <c r="L11296" t="s">
        <v>1341</v>
      </c>
    </row>
    <row r="11297" spans="8:12" x14ac:dyDescent="0.25">
      <c r="H11297" t="s">
        <v>673</v>
      </c>
      <c r="I11297">
        <v>9567154</v>
      </c>
      <c r="J11297">
        <v>548857000</v>
      </c>
      <c r="K11297" t="s">
        <v>1988</v>
      </c>
      <c r="L11297" t="s">
        <v>1341</v>
      </c>
    </row>
    <row r="11298" spans="8:12" x14ac:dyDescent="0.25">
      <c r="H11298" t="s">
        <v>11390</v>
      </c>
      <c r="I11298">
        <v>9146728</v>
      </c>
      <c r="J11298">
        <v>477519600</v>
      </c>
      <c r="K11298" t="s">
        <v>1348</v>
      </c>
      <c r="L11298" t="s">
        <v>1341</v>
      </c>
    </row>
    <row r="11299" spans="8:12" x14ac:dyDescent="0.25">
      <c r="H11299" t="s">
        <v>11391</v>
      </c>
      <c r="I11299">
        <v>9572575</v>
      </c>
      <c r="J11299">
        <v>352565000</v>
      </c>
      <c r="K11299" t="s">
        <v>1332</v>
      </c>
      <c r="L11299" t="s">
        <v>1326</v>
      </c>
    </row>
    <row r="11300" spans="8:12" x14ac:dyDescent="0.25">
      <c r="H11300" t="s">
        <v>11392</v>
      </c>
      <c r="I11300">
        <v>8013168</v>
      </c>
      <c r="J11300">
        <v>371242000</v>
      </c>
      <c r="L11300" t="s">
        <v>1395</v>
      </c>
    </row>
    <row r="11301" spans="8:12" x14ac:dyDescent="0.25">
      <c r="H11301" t="s">
        <v>11393</v>
      </c>
      <c r="I11301">
        <v>9721994</v>
      </c>
      <c r="J11301">
        <v>477510900</v>
      </c>
      <c r="K11301" t="s">
        <v>1348</v>
      </c>
      <c r="L11301" t="s">
        <v>1308</v>
      </c>
    </row>
    <row r="11302" spans="8:12" x14ac:dyDescent="0.25">
      <c r="H11302" t="s">
        <v>11394</v>
      </c>
      <c r="I11302">
        <v>8631661</v>
      </c>
      <c r="J11302">
        <v>515813000</v>
      </c>
      <c r="K11302" t="s">
        <v>1406</v>
      </c>
      <c r="L11302" t="s">
        <v>1308</v>
      </c>
    </row>
    <row r="11303" spans="8:12" x14ac:dyDescent="0.25">
      <c r="H11303" t="s">
        <v>11394</v>
      </c>
      <c r="I11303">
        <v>9386902</v>
      </c>
      <c r="J11303">
        <v>356275000</v>
      </c>
      <c r="K11303" t="s">
        <v>1332</v>
      </c>
      <c r="L11303" t="s">
        <v>1308</v>
      </c>
    </row>
    <row r="11304" spans="8:12" x14ac:dyDescent="0.25">
      <c r="H11304" t="s">
        <v>11395</v>
      </c>
      <c r="I11304">
        <v>8864529</v>
      </c>
      <c r="J11304">
        <v>671642000</v>
      </c>
      <c r="K11304" t="s">
        <v>1311</v>
      </c>
      <c r="L11304" t="s">
        <v>1308</v>
      </c>
    </row>
    <row r="11305" spans="8:12" x14ac:dyDescent="0.25">
      <c r="H11305" t="s">
        <v>11396</v>
      </c>
      <c r="I11305">
        <v>9512862</v>
      </c>
      <c r="J11305">
        <v>441598000</v>
      </c>
      <c r="K11305" t="s">
        <v>1352</v>
      </c>
      <c r="L11305" t="s">
        <v>1412</v>
      </c>
    </row>
    <row r="11306" spans="8:12" x14ac:dyDescent="0.25">
      <c r="H11306" t="s">
        <v>11397</v>
      </c>
      <c r="I11306">
        <v>9146962</v>
      </c>
      <c r="J11306">
        <v>371395000</v>
      </c>
      <c r="L11306" t="s">
        <v>1341</v>
      </c>
    </row>
    <row r="11307" spans="8:12" x14ac:dyDescent="0.25">
      <c r="H11307" t="s">
        <v>11398</v>
      </c>
      <c r="I11307">
        <v>9407081</v>
      </c>
      <c r="J11307">
        <v>370122000</v>
      </c>
      <c r="L11307" t="s">
        <v>1326</v>
      </c>
    </row>
    <row r="11308" spans="8:12" x14ac:dyDescent="0.25">
      <c r="H11308" t="s">
        <v>11399</v>
      </c>
      <c r="I11308">
        <v>9443619</v>
      </c>
      <c r="J11308">
        <v>477925100</v>
      </c>
      <c r="K11308" t="s">
        <v>1348</v>
      </c>
      <c r="L11308" t="s">
        <v>1341</v>
      </c>
    </row>
    <row r="11309" spans="8:12" x14ac:dyDescent="0.25">
      <c r="H11309" t="s">
        <v>11400</v>
      </c>
      <c r="I11309">
        <v>9448554</v>
      </c>
      <c r="J11309">
        <v>477986300</v>
      </c>
      <c r="K11309" t="s">
        <v>1348</v>
      </c>
      <c r="L11309" t="s">
        <v>1341</v>
      </c>
    </row>
    <row r="11310" spans="8:12" x14ac:dyDescent="0.25">
      <c r="H11310" t="s">
        <v>11401</v>
      </c>
      <c r="I11310">
        <v>9128661</v>
      </c>
      <c r="J11310">
        <v>355473000</v>
      </c>
      <c r="K11310" t="s">
        <v>1332</v>
      </c>
      <c r="L11310" t="s">
        <v>1346</v>
      </c>
    </row>
    <row r="11311" spans="8:12" x14ac:dyDescent="0.25">
      <c r="H11311" t="s">
        <v>11402</v>
      </c>
      <c r="I11311">
        <v>9625358</v>
      </c>
      <c r="J11311">
        <v>477995249</v>
      </c>
      <c r="K11311" t="s">
        <v>1348</v>
      </c>
      <c r="L11311" t="s">
        <v>1313</v>
      </c>
    </row>
    <row r="11312" spans="8:12" x14ac:dyDescent="0.25">
      <c r="H11312" t="s">
        <v>11403</v>
      </c>
      <c r="I11312">
        <v>9453729</v>
      </c>
      <c r="J11312">
        <v>565707000</v>
      </c>
      <c r="L11312" t="s">
        <v>1326</v>
      </c>
    </row>
    <row r="11313" spans="8:12" x14ac:dyDescent="0.25">
      <c r="H11313" t="s">
        <v>114</v>
      </c>
      <c r="I11313">
        <v>9244855</v>
      </c>
      <c r="J11313">
        <v>538003248</v>
      </c>
      <c r="K11313" t="s">
        <v>1437</v>
      </c>
      <c r="L11313" t="s">
        <v>1341</v>
      </c>
    </row>
    <row r="11314" spans="8:12" x14ac:dyDescent="0.25">
      <c r="H11314" t="s">
        <v>114</v>
      </c>
      <c r="I11314">
        <v>9637131</v>
      </c>
      <c r="J11314">
        <v>210764000</v>
      </c>
      <c r="K11314" t="s">
        <v>1443</v>
      </c>
      <c r="L11314" t="s">
        <v>1341</v>
      </c>
    </row>
    <row r="11315" spans="8:12" x14ac:dyDescent="0.25">
      <c r="H11315" t="s">
        <v>11404</v>
      </c>
      <c r="I11315">
        <v>9493145</v>
      </c>
      <c r="J11315">
        <v>636016098</v>
      </c>
      <c r="K11315" t="s">
        <v>1464</v>
      </c>
      <c r="L11315" t="s">
        <v>1326</v>
      </c>
    </row>
    <row r="11316" spans="8:12" x14ac:dyDescent="0.25">
      <c r="H11316" t="s">
        <v>11405</v>
      </c>
      <c r="I11316">
        <v>9252046</v>
      </c>
      <c r="J11316">
        <v>209827000</v>
      </c>
      <c r="K11316" t="s">
        <v>1443</v>
      </c>
      <c r="L11316" t="s">
        <v>1341</v>
      </c>
    </row>
    <row r="11317" spans="8:12" x14ac:dyDescent="0.25">
      <c r="H11317" t="s">
        <v>11406</v>
      </c>
      <c r="I11317">
        <v>9580120</v>
      </c>
      <c r="J11317">
        <v>538004355</v>
      </c>
      <c r="K11317" t="s">
        <v>1437</v>
      </c>
      <c r="L11317" t="s">
        <v>1341</v>
      </c>
    </row>
    <row r="11318" spans="8:12" x14ac:dyDescent="0.25">
      <c r="H11318" t="s">
        <v>11407</v>
      </c>
      <c r="I11318">
        <v>8807595</v>
      </c>
      <c r="J11318">
        <v>345030070</v>
      </c>
      <c r="K11318" t="s">
        <v>2744</v>
      </c>
      <c r="L11318" t="s">
        <v>1362</v>
      </c>
    </row>
    <row r="11319" spans="8:12" x14ac:dyDescent="0.25">
      <c r="H11319" t="s">
        <v>11408</v>
      </c>
      <c r="I11319">
        <v>8821747</v>
      </c>
      <c r="J11319">
        <v>345140400</v>
      </c>
      <c r="K11319" t="s">
        <v>2744</v>
      </c>
      <c r="L11319" t="s">
        <v>1326</v>
      </c>
    </row>
    <row r="11320" spans="8:12" x14ac:dyDescent="0.25">
      <c r="H11320" t="s">
        <v>11409</v>
      </c>
      <c r="I11320">
        <v>9390991</v>
      </c>
      <c r="J11320">
        <v>258849000</v>
      </c>
      <c r="K11320" t="s">
        <v>1335</v>
      </c>
      <c r="L11320" t="s">
        <v>1326</v>
      </c>
    </row>
    <row r="11321" spans="8:12" x14ac:dyDescent="0.25">
      <c r="H11321" t="s">
        <v>11410</v>
      </c>
      <c r="I11321">
        <v>9735153</v>
      </c>
      <c r="J11321">
        <v>538006062</v>
      </c>
      <c r="K11321" t="s">
        <v>1437</v>
      </c>
      <c r="L11321" t="s">
        <v>1308</v>
      </c>
    </row>
    <row r="11322" spans="8:12" x14ac:dyDescent="0.25">
      <c r="H11322" t="s">
        <v>11411</v>
      </c>
      <c r="I11322">
        <v>9165815</v>
      </c>
      <c r="J11322">
        <v>422032800</v>
      </c>
      <c r="K11322" t="s">
        <v>1664</v>
      </c>
      <c r="L11322" t="s">
        <v>1295</v>
      </c>
    </row>
    <row r="11323" spans="8:12" x14ac:dyDescent="0.25">
      <c r="H11323" t="s">
        <v>11412</v>
      </c>
      <c r="I11323">
        <v>9193185</v>
      </c>
      <c r="J11323">
        <v>422037100</v>
      </c>
      <c r="K11323" t="s">
        <v>1664</v>
      </c>
      <c r="L11323" t="s">
        <v>1341</v>
      </c>
    </row>
    <row r="11324" spans="8:12" x14ac:dyDescent="0.25">
      <c r="H11324" t="s">
        <v>11413</v>
      </c>
      <c r="I11324">
        <v>9312717</v>
      </c>
      <c r="J11324">
        <v>305996000</v>
      </c>
      <c r="L11324" t="s">
        <v>1295</v>
      </c>
    </row>
    <row r="11325" spans="8:12" x14ac:dyDescent="0.25">
      <c r="H11325" t="s">
        <v>11414</v>
      </c>
      <c r="I11325">
        <v>8657500</v>
      </c>
      <c r="J11325">
        <v>377907127</v>
      </c>
      <c r="K11325" t="s">
        <v>1322</v>
      </c>
      <c r="L11325" t="s">
        <v>1560</v>
      </c>
    </row>
    <row r="11326" spans="8:12" x14ac:dyDescent="0.25">
      <c r="H11326" t="s">
        <v>11415</v>
      </c>
      <c r="I11326">
        <v>9538347</v>
      </c>
      <c r="J11326">
        <v>413890000</v>
      </c>
      <c r="K11326" t="s">
        <v>1328</v>
      </c>
      <c r="L11326" t="s">
        <v>1341</v>
      </c>
    </row>
    <row r="11327" spans="8:12" x14ac:dyDescent="0.25">
      <c r="H11327" t="s">
        <v>11416</v>
      </c>
      <c r="I11327">
        <v>4538654</v>
      </c>
      <c r="J11327">
        <v>222456850</v>
      </c>
      <c r="L11327" t="s">
        <v>1308</v>
      </c>
    </row>
    <row r="11328" spans="8:12" x14ac:dyDescent="0.25">
      <c r="H11328" t="s">
        <v>11417</v>
      </c>
      <c r="I11328">
        <v>9304241</v>
      </c>
      <c r="J11328">
        <v>232752000</v>
      </c>
      <c r="K11328" t="s">
        <v>1558</v>
      </c>
      <c r="L11328" t="s">
        <v>1341</v>
      </c>
    </row>
    <row r="11329" spans="8:12" x14ac:dyDescent="0.25">
      <c r="H11329" t="s">
        <v>674</v>
      </c>
      <c r="I11329">
        <v>9492517</v>
      </c>
      <c r="J11329">
        <v>636015287</v>
      </c>
      <c r="K11329" t="s">
        <v>1464</v>
      </c>
      <c r="L11329" t="s">
        <v>1341</v>
      </c>
    </row>
    <row r="11330" spans="8:12" x14ac:dyDescent="0.25">
      <c r="H11330" t="s">
        <v>11418</v>
      </c>
      <c r="I11330">
        <v>9249269</v>
      </c>
      <c r="J11330">
        <v>636016734</v>
      </c>
      <c r="K11330" t="s">
        <v>1464</v>
      </c>
      <c r="L11330" t="s">
        <v>1341</v>
      </c>
    </row>
    <row r="11331" spans="8:12" x14ac:dyDescent="0.25">
      <c r="H11331" t="s">
        <v>11419</v>
      </c>
      <c r="I11331">
        <v>8010776</v>
      </c>
      <c r="J11331">
        <v>419619000</v>
      </c>
      <c r="K11331" t="s">
        <v>1420</v>
      </c>
      <c r="L11331" t="s">
        <v>1341</v>
      </c>
    </row>
    <row r="11332" spans="8:12" x14ac:dyDescent="0.25">
      <c r="H11332" t="s">
        <v>675</v>
      </c>
      <c r="I11332">
        <v>9502623</v>
      </c>
      <c r="J11332">
        <v>636015288</v>
      </c>
      <c r="K11332" t="s">
        <v>1464</v>
      </c>
      <c r="L11332" t="s">
        <v>1341</v>
      </c>
    </row>
    <row r="11333" spans="8:12" x14ac:dyDescent="0.25">
      <c r="H11333" t="s">
        <v>11420</v>
      </c>
      <c r="I11333">
        <v>9076404</v>
      </c>
      <c r="J11333">
        <v>212217000</v>
      </c>
      <c r="K11333" t="s">
        <v>1443</v>
      </c>
      <c r="L11333" t="s">
        <v>1341</v>
      </c>
    </row>
    <row r="11334" spans="8:12" x14ac:dyDescent="0.25">
      <c r="H11334" t="s">
        <v>11421</v>
      </c>
      <c r="I11334">
        <v>8116180</v>
      </c>
      <c r="J11334">
        <v>215271000</v>
      </c>
      <c r="K11334" t="s">
        <v>1340</v>
      </c>
      <c r="L11334" t="s">
        <v>1295</v>
      </c>
    </row>
    <row r="11335" spans="8:12" x14ac:dyDescent="0.25">
      <c r="H11335" t="s">
        <v>11422</v>
      </c>
      <c r="I11335">
        <v>8867428</v>
      </c>
      <c r="J11335">
        <v>515206000</v>
      </c>
      <c r="K11335" t="s">
        <v>1406</v>
      </c>
      <c r="L11335" t="s">
        <v>1295</v>
      </c>
    </row>
    <row r="11336" spans="8:12" x14ac:dyDescent="0.25">
      <c r="H11336" t="s">
        <v>11422</v>
      </c>
      <c r="I11336">
        <v>9037745</v>
      </c>
      <c r="J11336">
        <v>440541000</v>
      </c>
      <c r="K11336" t="s">
        <v>1352</v>
      </c>
      <c r="L11336" t="s">
        <v>1341</v>
      </c>
    </row>
    <row r="11337" spans="8:12" x14ac:dyDescent="0.25">
      <c r="H11337" t="s">
        <v>11423</v>
      </c>
      <c r="I11337">
        <v>8821577</v>
      </c>
      <c r="J11337">
        <v>511190000</v>
      </c>
      <c r="K11337" t="s">
        <v>1638</v>
      </c>
      <c r="L11337" t="s">
        <v>1295</v>
      </c>
    </row>
    <row r="11338" spans="8:12" x14ac:dyDescent="0.25">
      <c r="H11338" t="s">
        <v>11424</v>
      </c>
      <c r="I11338">
        <v>9701140</v>
      </c>
      <c r="J11338">
        <v>636016606</v>
      </c>
      <c r="K11338" t="s">
        <v>1464</v>
      </c>
      <c r="L11338" t="s">
        <v>1308</v>
      </c>
    </row>
    <row r="11339" spans="8:12" x14ac:dyDescent="0.25">
      <c r="H11339" t="s">
        <v>11425</v>
      </c>
      <c r="I11339">
        <v>9146730</v>
      </c>
      <c r="J11339">
        <v>636010587</v>
      </c>
      <c r="K11339" t="s">
        <v>1464</v>
      </c>
      <c r="L11339" t="s">
        <v>1341</v>
      </c>
    </row>
    <row r="11340" spans="8:12" x14ac:dyDescent="0.25">
      <c r="H11340" t="s">
        <v>11426</v>
      </c>
      <c r="I11340">
        <v>9108673</v>
      </c>
      <c r="J11340">
        <v>354428000</v>
      </c>
      <c r="K11340" t="s">
        <v>1332</v>
      </c>
      <c r="L11340" t="s">
        <v>1341</v>
      </c>
    </row>
    <row r="11341" spans="8:12" x14ac:dyDescent="0.25">
      <c r="H11341" t="s">
        <v>11427</v>
      </c>
      <c r="I11341">
        <v>8201870</v>
      </c>
      <c r="J11341">
        <v>445155000</v>
      </c>
      <c r="K11341" t="s">
        <v>5110</v>
      </c>
      <c r="L11341" t="s">
        <v>1308</v>
      </c>
    </row>
    <row r="11342" spans="8:12" x14ac:dyDescent="0.25">
      <c r="H11342" t="s">
        <v>11428</v>
      </c>
      <c r="I11342">
        <v>9118226</v>
      </c>
      <c r="J11342">
        <v>636014439</v>
      </c>
      <c r="K11342" t="s">
        <v>1464</v>
      </c>
      <c r="L11342" t="s">
        <v>1341</v>
      </c>
    </row>
    <row r="11343" spans="8:12" x14ac:dyDescent="0.25">
      <c r="H11343" t="s">
        <v>11429</v>
      </c>
      <c r="I11343">
        <v>7712901</v>
      </c>
      <c r="J11343">
        <v>374120000</v>
      </c>
      <c r="L11343" t="s">
        <v>1808</v>
      </c>
    </row>
    <row r="11344" spans="8:12" x14ac:dyDescent="0.25">
      <c r="H11344" t="s">
        <v>11430</v>
      </c>
      <c r="I11344">
        <v>9304485</v>
      </c>
      <c r="J11344">
        <v>247164900</v>
      </c>
      <c r="K11344" t="s">
        <v>1398</v>
      </c>
      <c r="L11344" t="s">
        <v>1362</v>
      </c>
    </row>
    <row r="11345" spans="8:12" x14ac:dyDescent="0.25">
      <c r="H11345" t="s">
        <v>676</v>
      </c>
      <c r="I11345">
        <v>9288461</v>
      </c>
      <c r="J11345">
        <v>229859000</v>
      </c>
      <c r="L11345" t="s">
        <v>1341</v>
      </c>
    </row>
    <row r="11346" spans="8:12" x14ac:dyDescent="0.25">
      <c r="H11346" t="s">
        <v>11431</v>
      </c>
      <c r="I11346">
        <v>8900971</v>
      </c>
      <c r="J11346">
        <v>273449220</v>
      </c>
      <c r="K11346" t="s">
        <v>1297</v>
      </c>
      <c r="L11346" t="s">
        <v>1295</v>
      </c>
    </row>
    <row r="11347" spans="8:12" x14ac:dyDescent="0.25">
      <c r="H11347" t="s">
        <v>11432</v>
      </c>
      <c r="I11347">
        <v>7946708</v>
      </c>
      <c r="J11347">
        <v>238118540</v>
      </c>
      <c r="K11347" t="s">
        <v>2926</v>
      </c>
      <c r="L11347" t="s">
        <v>1295</v>
      </c>
    </row>
    <row r="11348" spans="8:12" x14ac:dyDescent="0.25">
      <c r="H11348" t="s">
        <v>11433</v>
      </c>
      <c r="I11348">
        <v>9393515</v>
      </c>
      <c r="J11348">
        <v>209118000</v>
      </c>
      <c r="K11348" t="s">
        <v>1443</v>
      </c>
      <c r="L11348" t="s">
        <v>1295</v>
      </c>
    </row>
    <row r="11349" spans="8:12" x14ac:dyDescent="0.25">
      <c r="H11349" t="s">
        <v>11434</v>
      </c>
      <c r="I11349">
        <v>9492347</v>
      </c>
      <c r="J11349">
        <v>636092279</v>
      </c>
      <c r="K11349" t="s">
        <v>1464</v>
      </c>
      <c r="L11349" t="s">
        <v>1308</v>
      </c>
    </row>
    <row r="11350" spans="8:12" x14ac:dyDescent="0.25">
      <c r="H11350" t="s">
        <v>11435</v>
      </c>
      <c r="I11350">
        <v>9480136</v>
      </c>
      <c r="J11350">
        <v>636092263</v>
      </c>
      <c r="K11350" t="s">
        <v>1464</v>
      </c>
      <c r="L11350" t="s">
        <v>1295</v>
      </c>
    </row>
    <row r="11351" spans="8:12" x14ac:dyDescent="0.25">
      <c r="H11351" t="s">
        <v>11435</v>
      </c>
      <c r="I11351">
        <v>9361366</v>
      </c>
      <c r="J11351">
        <v>245190000</v>
      </c>
      <c r="K11351" t="s">
        <v>1387</v>
      </c>
      <c r="L11351" t="s">
        <v>1295</v>
      </c>
    </row>
    <row r="11352" spans="8:12" x14ac:dyDescent="0.25">
      <c r="H11352" t="s">
        <v>11435</v>
      </c>
      <c r="I11352">
        <v>8315499</v>
      </c>
      <c r="J11352">
        <v>218278000</v>
      </c>
      <c r="K11352" t="s">
        <v>1426</v>
      </c>
      <c r="L11352" t="s">
        <v>1295</v>
      </c>
    </row>
    <row r="11353" spans="8:12" x14ac:dyDescent="0.25">
      <c r="H11353" t="s">
        <v>11436</v>
      </c>
      <c r="I11353">
        <v>9375604</v>
      </c>
      <c r="J11353">
        <v>311045400</v>
      </c>
      <c r="K11353" t="s">
        <v>1609</v>
      </c>
      <c r="L11353" t="s">
        <v>1326</v>
      </c>
    </row>
    <row r="11354" spans="8:12" x14ac:dyDescent="0.25">
      <c r="H11354" t="s">
        <v>11437</v>
      </c>
      <c r="I11354">
        <v>9328132</v>
      </c>
      <c r="J11354">
        <v>311046700</v>
      </c>
      <c r="K11354" t="s">
        <v>1609</v>
      </c>
      <c r="L11354" t="s">
        <v>1326</v>
      </c>
    </row>
    <row r="11355" spans="8:12" x14ac:dyDescent="0.25">
      <c r="H11355" t="s">
        <v>11438</v>
      </c>
      <c r="I11355">
        <v>9375575</v>
      </c>
      <c r="J11355">
        <v>311037700</v>
      </c>
      <c r="K11355" t="s">
        <v>1609</v>
      </c>
      <c r="L11355" t="s">
        <v>1326</v>
      </c>
    </row>
    <row r="11356" spans="8:12" x14ac:dyDescent="0.25">
      <c r="H11356" t="s">
        <v>11438</v>
      </c>
      <c r="I11356">
        <v>9375575</v>
      </c>
      <c r="J11356">
        <v>310710916</v>
      </c>
      <c r="K11356" t="s">
        <v>4450</v>
      </c>
      <c r="L11356" t="s">
        <v>1326</v>
      </c>
    </row>
    <row r="11357" spans="8:12" x14ac:dyDescent="0.25">
      <c r="H11357" t="s">
        <v>11439</v>
      </c>
      <c r="I11357">
        <v>9328144</v>
      </c>
      <c r="J11357">
        <v>311046600</v>
      </c>
      <c r="K11357" t="s">
        <v>1609</v>
      </c>
      <c r="L11357" t="s">
        <v>1326</v>
      </c>
    </row>
    <row r="11358" spans="8:12" x14ac:dyDescent="0.25">
      <c r="H11358" t="s">
        <v>11440</v>
      </c>
      <c r="I11358">
        <v>9393230</v>
      </c>
      <c r="J11358">
        <v>605066012</v>
      </c>
      <c r="K11358" t="s">
        <v>1863</v>
      </c>
      <c r="L11358" t="s">
        <v>1295</v>
      </c>
    </row>
    <row r="11359" spans="8:12" x14ac:dyDescent="0.25">
      <c r="H11359" t="s">
        <v>11441</v>
      </c>
      <c r="I11359">
        <v>9140047</v>
      </c>
      <c r="J11359">
        <v>256485000</v>
      </c>
      <c r="K11359" t="s">
        <v>1340</v>
      </c>
      <c r="L11359" t="s">
        <v>1341</v>
      </c>
    </row>
    <row r="11360" spans="8:12" x14ac:dyDescent="0.25">
      <c r="H11360" t="s">
        <v>11442</v>
      </c>
      <c r="I11360">
        <v>9746827</v>
      </c>
      <c r="J11360">
        <v>431263000</v>
      </c>
      <c r="K11360" t="s">
        <v>1368</v>
      </c>
      <c r="L11360" t="s">
        <v>1308</v>
      </c>
    </row>
    <row r="11361" spans="8:12" x14ac:dyDescent="0.25">
      <c r="H11361" t="s">
        <v>677</v>
      </c>
      <c r="I11361">
        <v>9389825</v>
      </c>
      <c r="J11361">
        <v>259776000</v>
      </c>
      <c r="K11361" t="s">
        <v>1335</v>
      </c>
      <c r="L11361" t="s">
        <v>1341</v>
      </c>
    </row>
    <row r="11362" spans="8:12" x14ac:dyDescent="0.25">
      <c r="H11362" t="s">
        <v>11443</v>
      </c>
      <c r="I11362">
        <v>9398632</v>
      </c>
      <c r="J11362">
        <v>271002732</v>
      </c>
      <c r="K11362" t="s">
        <v>1373</v>
      </c>
      <c r="L11362" t="s">
        <v>1295</v>
      </c>
    </row>
    <row r="11363" spans="8:12" x14ac:dyDescent="0.25">
      <c r="H11363" t="s">
        <v>11444</v>
      </c>
      <c r="I11363">
        <v>9555216</v>
      </c>
      <c r="J11363">
        <v>374798000</v>
      </c>
      <c r="L11363" t="s">
        <v>1362</v>
      </c>
    </row>
    <row r="11364" spans="8:12" x14ac:dyDescent="0.25">
      <c r="H11364" t="s">
        <v>11445</v>
      </c>
      <c r="I11364">
        <v>9555199</v>
      </c>
      <c r="J11364">
        <v>374191000</v>
      </c>
      <c r="L11364" t="s">
        <v>1362</v>
      </c>
    </row>
    <row r="11365" spans="8:12" x14ac:dyDescent="0.25">
      <c r="H11365" t="s">
        <v>11446</v>
      </c>
      <c r="I11365">
        <v>9116371</v>
      </c>
      <c r="J11365">
        <v>352424000</v>
      </c>
      <c r="K11365" t="s">
        <v>1332</v>
      </c>
      <c r="L11365" t="s">
        <v>1326</v>
      </c>
    </row>
    <row r="11366" spans="8:12" x14ac:dyDescent="0.25">
      <c r="H11366" t="s">
        <v>11447</v>
      </c>
      <c r="I11366">
        <v>5213080</v>
      </c>
      <c r="J11366">
        <v>677058100</v>
      </c>
      <c r="K11366" t="s">
        <v>1305</v>
      </c>
      <c r="L11366" t="s">
        <v>1295</v>
      </c>
    </row>
    <row r="11367" spans="8:12" x14ac:dyDescent="0.25">
      <c r="H11367" t="s">
        <v>11448</v>
      </c>
      <c r="I11367">
        <v>9465382</v>
      </c>
      <c r="J11367">
        <v>247311200</v>
      </c>
      <c r="K11367" t="s">
        <v>1398</v>
      </c>
      <c r="L11367" t="s">
        <v>1614</v>
      </c>
    </row>
    <row r="11368" spans="8:12" x14ac:dyDescent="0.25">
      <c r="H11368" t="s">
        <v>11449</v>
      </c>
      <c r="I11368">
        <v>9082221</v>
      </c>
      <c r="J11368">
        <v>636016789</v>
      </c>
      <c r="K11368" t="s">
        <v>1464</v>
      </c>
      <c r="L11368" t="s">
        <v>1362</v>
      </c>
    </row>
    <row r="11369" spans="8:12" x14ac:dyDescent="0.25">
      <c r="H11369" t="s">
        <v>11449</v>
      </c>
      <c r="I11369">
        <v>5089647</v>
      </c>
      <c r="J11369">
        <v>375985000</v>
      </c>
      <c r="K11369" t="s">
        <v>1322</v>
      </c>
      <c r="L11369" t="s">
        <v>1295</v>
      </c>
    </row>
    <row r="11370" spans="8:12" x14ac:dyDescent="0.25">
      <c r="H11370" t="s">
        <v>11449</v>
      </c>
      <c r="I11370">
        <v>8975809</v>
      </c>
      <c r="J11370">
        <v>367594510</v>
      </c>
      <c r="K11370" t="s">
        <v>1431</v>
      </c>
      <c r="L11370" t="s">
        <v>1560</v>
      </c>
    </row>
    <row r="11371" spans="8:12" x14ac:dyDescent="0.25">
      <c r="H11371" t="s">
        <v>11449</v>
      </c>
      <c r="I11371">
        <v>9486300</v>
      </c>
      <c r="J11371">
        <v>305618000</v>
      </c>
      <c r="L11371" t="s">
        <v>1341</v>
      </c>
    </row>
    <row r="11372" spans="8:12" x14ac:dyDescent="0.25">
      <c r="H11372" t="s">
        <v>11450</v>
      </c>
      <c r="I11372">
        <v>9530979</v>
      </c>
      <c r="J11372">
        <v>636015884</v>
      </c>
      <c r="K11372" t="s">
        <v>1464</v>
      </c>
      <c r="L11372" t="s">
        <v>1341</v>
      </c>
    </row>
    <row r="11373" spans="8:12" x14ac:dyDescent="0.25">
      <c r="H11373" t="s">
        <v>11451</v>
      </c>
      <c r="I11373">
        <v>9353462</v>
      </c>
      <c r="J11373">
        <v>477158200</v>
      </c>
      <c r="K11373" t="s">
        <v>1348</v>
      </c>
      <c r="L11373" t="s">
        <v>1295</v>
      </c>
    </row>
    <row r="11374" spans="8:12" x14ac:dyDescent="0.25">
      <c r="H11374" t="s">
        <v>11452</v>
      </c>
      <c r="I11374">
        <v>9331543</v>
      </c>
      <c r="J11374">
        <v>351884000</v>
      </c>
      <c r="K11374" t="s">
        <v>1332</v>
      </c>
      <c r="L11374" t="s">
        <v>1341</v>
      </c>
    </row>
    <row r="11375" spans="8:12" x14ac:dyDescent="0.25">
      <c r="H11375" t="s">
        <v>11453</v>
      </c>
      <c r="I11375">
        <v>9335707</v>
      </c>
      <c r="J11375">
        <v>249173000</v>
      </c>
      <c r="K11375" t="s">
        <v>1340</v>
      </c>
      <c r="L11375" t="s">
        <v>1295</v>
      </c>
    </row>
    <row r="11376" spans="8:12" x14ac:dyDescent="0.25">
      <c r="H11376" t="s">
        <v>11454</v>
      </c>
      <c r="I11376">
        <v>8500202</v>
      </c>
      <c r="J11376">
        <v>529586000</v>
      </c>
      <c r="K11376" t="s">
        <v>2074</v>
      </c>
      <c r="L11376" t="s">
        <v>1341</v>
      </c>
    </row>
    <row r="11377" spans="8:12" x14ac:dyDescent="0.25">
      <c r="H11377" t="s">
        <v>11454</v>
      </c>
      <c r="I11377">
        <v>9652492</v>
      </c>
      <c r="J11377">
        <v>372281000</v>
      </c>
      <c r="L11377" t="s">
        <v>1341</v>
      </c>
    </row>
    <row r="11378" spans="8:12" x14ac:dyDescent="0.25">
      <c r="H11378" t="s">
        <v>286</v>
      </c>
      <c r="I11378">
        <v>9216640</v>
      </c>
      <c r="J11378">
        <v>636011360</v>
      </c>
      <c r="K11378" t="s">
        <v>1464</v>
      </c>
      <c r="L11378" t="s">
        <v>1341</v>
      </c>
    </row>
    <row r="11379" spans="8:12" x14ac:dyDescent="0.25">
      <c r="H11379" t="s">
        <v>11455</v>
      </c>
      <c r="I11379">
        <v>8301606</v>
      </c>
      <c r="J11379">
        <v>564632000</v>
      </c>
      <c r="K11379" t="s">
        <v>1441</v>
      </c>
      <c r="L11379" t="s">
        <v>1326</v>
      </c>
    </row>
    <row r="11380" spans="8:12" x14ac:dyDescent="0.25">
      <c r="H11380" t="s">
        <v>11456</v>
      </c>
      <c r="I11380">
        <v>9264908</v>
      </c>
      <c r="J11380">
        <v>356024000</v>
      </c>
      <c r="K11380" t="s">
        <v>1332</v>
      </c>
      <c r="L11380" t="s">
        <v>1346</v>
      </c>
    </row>
    <row r="11381" spans="8:12" x14ac:dyDescent="0.25">
      <c r="H11381" t="s">
        <v>11457</v>
      </c>
      <c r="I11381">
        <v>9002441</v>
      </c>
      <c r="J11381">
        <v>377757000</v>
      </c>
      <c r="K11381" t="s">
        <v>1322</v>
      </c>
      <c r="L11381" t="s">
        <v>1295</v>
      </c>
    </row>
    <row r="11382" spans="8:12" x14ac:dyDescent="0.25">
      <c r="H11382" t="s">
        <v>11458</v>
      </c>
      <c r="I11382">
        <v>9166338</v>
      </c>
      <c r="J11382">
        <v>440845000</v>
      </c>
      <c r="K11382" t="s">
        <v>1352</v>
      </c>
      <c r="L11382" t="s">
        <v>1313</v>
      </c>
    </row>
    <row r="11383" spans="8:12" x14ac:dyDescent="0.25">
      <c r="H11383" t="s">
        <v>11459</v>
      </c>
      <c r="I11383">
        <v>9321201</v>
      </c>
      <c r="J11383">
        <v>564396000</v>
      </c>
      <c r="K11383" t="s">
        <v>1441</v>
      </c>
      <c r="L11383" t="s">
        <v>1362</v>
      </c>
    </row>
    <row r="11384" spans="8:12" x14ac:dyDescent="0.25">
      <c r="H11384" t="s">
        <v>11459</v>
      </c>
      <c r="I11384">
        <v>9321201</v>
      </c>
      <c r="J11384">
        <v>354079000</v>
      </c>
      <c r="K11384" t="s">
        <v>1332</v>
      </c>
      <c r="L11384" t="s">
        <v>1362</v>
      </c>
    </row>
    <row r="11385" spans="8:12" x14ac:dyDescent="0.25">
      <c r="H11385" t="s">
        <v>11460</v>
      </c>
      <c r="I11385">
        <v>9564279</v>
      </c>
      <c r="J11385">
        <v>351588000</v>
      </c>
      <c r="K11385" t="s">
        <v>1332</v>
      </c>
      <c r="L11385" t="s">
        <v>1341</v>
      </c>
    </row>
    <row r="11386" spans="8:12" x14ac:dyDescent="0.25">
      <c r="H11386" t="s">
        <v>11461</v>
      </c>
      <c r="I11386">
        <v>9439149</v>
      </c>
      <c r="J11386">
        <v>353924000</v>
      </c>
      <c r="K11386" t="s">
        <v>1332</v>
      </c>
      <c r="L11386" t="s">
        <v>1341</v>
      </c>
    </row>
    <row r="11387" spans="8:12" x14ac:dyDescent="0.25">
      <c r="H11387" t="s">
        <v>11462</v>
      </c>
      <c r="I11387">
        <v>9717759</v>
      </c>
      <c r="J11387">
        <v>533130393</v>
      </c>
      <c r="K11387" t="s">
        <v>1563</v>
      </c>
      <c r="L11387" t="s">
        <v>1329</v>
      </c>
    </row>
    <row r="11388" spans="8:12" x14ac:dyDescent="0.25">
      <c r="H11388" t="s">
        <v>678</v>
      </c>
      <c r="I11388">
        <v>9689823</v>
      </c>
      <c r="J11388">
        <v>210214000</v>
      </c>
      <c r="K11388" t="s">
        <v>1443</v>
      </c>
      <c r="L11388" t="s">
        <v>1308</v>
      </c>
    </row>
    <row r="11389" spans="8:12" x14ac:dyDescent="0.25">
      <c r="H11389" t="s">
        <v>73</v>
      </c>
      <c r="I11389">
        <v>9295127</v>
      </c>
      <c r="J11389">
        <v>210302000</v>
      </c>
      <c r="K11389" t="s">
        <v>1443</v>
      </c>
      <c r="L11389" t="s">
        <v>1341</v>
      </c>
    </row>
    <row r="11390" spans="8:12" x14ac:dyDescent="0.25">
      <c r="H11390" t="s">
        <v>11463</v>
      </c>
      <c r="I11390">
        <v>9105645</v>
      </c>
      <c r="J11390">
        <v>636016366</v>
      </c>
      <c r="K11390" t="s">
        <v>1464</v>
      </c>
      <c r="L11390" t="s">
        <v>1341</v>
      </c>
    </row>
    <row r="11391" spans="8:12" x14ac:dyDescent="0.25">
      <c r="H11391" t="s">
        <v>11464</v>
      </c>
      <c r="I11391">
        <v>9602174</v>
      </c>
      <c r="J11391">
        <v>235093065</v>
      </c>
      <c r="K11391" t="s">
        <v>1558</v>
      </c>
      <c r="L11391" t="s">
        <v>1341</v>
      </c>
    </row>
    <row r="11392" spans="8:12" x14ac:dyDescent="0.25">
      <c r="H11392" t="s">
        <v>11465</v>
      </c>
      <c r="I11392">
        <v>9602186</v>
      </c>
      <c r="J11392">
        <v>235095815</v>
      </c>
      <c r="K11392" t="s">
        <v>1558</v>
      </c>
      <c r="L11392" t="s">
        <v>1341</v>
      </c>
    </row>
    <row r="11393" spans="8:12" x14ac:dyDescent="0.25">
      <c r="H11393" t="s">
        <v>11466</v>
      </c>
      <c r="I11393">
        <v>8907577</v>
      </c>
      <c r="J11393">
        <v>518558000</v>
      </c>
      <c r="K11393" t="s">
        <v>1595</v>
      </c>
      <c r="L11393" t="s">
        <v>1341</v>
      </c>
    </row>
    <row r="11394" spans="8:12" x14ac:dyDescent="0.25">
      <c r="H11394" t="s">
        <v>11467</v>
      </c>
      <c r="I11394">
        <v>9661223</v>
      </c>
      <c r="J11394">
        <v>636015826</v>
      </c>
      <c r="K11394" t="s">
        <v>1464</v>
      </c>
      <c r="L11394" t="s">
        <v>1308</v>
      </c>
    </row>
    <row r="11395" spans="8:12" x14ac:dyDescent="0.25">
      <c r="H11395" t="s">
        <v>11468</v>
      </c>
      <c r="I11395">
        <v>9590981</v>
      </c>
      <c r="J11395">
        <v>477486900</v>
      </c>
      <c r="K11395" t="s">
        <v>1348</v>
      </c>
      <c r="L11395" t="s">
        <v>1341</v>
      </c>
    </row>
    <row r="11396" spans="8:12" x14ac:dyDescent="0.25">
      <c r="H11396" t="s">
        <v>11469</v>
      </c>
      <c r="I11396">
        <v>8506426</v>
      </c>
      <c r="J11396">
        <v>710246000</v>
      </c>
      <c r="K11396" t="s">
        <v>2162</v>
      </c>
      <c r="L11396" t="s">
        <v>1346</v>
      </c>
    </row>
    <row r="11397" spans="8:12" x14ac:dyDescent="0.25">
      <c r="H11397" t="s">
        <v>11470</v>
      </c>
      <c r="I11397">
        <v>8007705</v>
      </c>
      <c r="J11397">
        <v>515117000</v>
      </c>
      <c r="K11397" t="s">
        <v>1406</v>
      </c>
      <c r="L11397" t="s">
        <v>1308</v>
      </c>
    </row>
    <row r="11398" spans="8:12" x14ac:dyDescent="0.25">
      <c r="H11398" t="s">
        <v>11471</v>
      </c>
      <c r="I11398">
        <v>9223473</v>
      </c>
      <c r="J11398">
        <v>235640000</v>
      </c>
      <c r="K11398" t="s">
        <v>1558</v>
      </c>
      <c r="L11398" t="s">
        <v>3478</v>
      </c>
    </row>
    <row r="11399" spans="8:12" x14ac:dyDescent="0.25">
      <c r="H11399" t="s">
        <v>11472</v>
      </c>
      <c r="I11399">
        <v>9380520</v>
      </c>
      <c r="J11399">
        <v>477141600</v>
      </c>
      <c r="K11399" t="s">
        <v>1348</v>
      </c>
      <c r="L11399" t="s">
        <v>1326</v>
      </c>
    </row>
    <row r="11400" spans="8:12" x14ac:dyDescent="0.25">
      <c r="H11400" t="s">
        <v>11473</v>
      </c>
      <c r="I11400">
        <v>9584607</v>
      </c>
      <c r="J11400">
        <v>548851000</v>
      </c>
      <c r="K11400" t="s">
        <v>1988</v>
      </c>
      <c r="L11400" t="s">
        <v>1341</v>
      </c>
    </row>
    <row r="11401" spans="8:12" x14ac:dyDescent="0.25">
      <c r="H11401" t="s">
        <v>11474</v>
      </c>
      <c r="I11401">
        <v>8892071</v>
      </c>
      <c r="J11401">
        <v>273454870</v>
      </c>
      <c r="K11401" t="s">
        <v>1297</v>
      </c>
      <c r="L11401" t="s">
        <v>1295</v>
      </c>
    </row>
    <row r="11402" spans="8:12" x14ac:dyDescent="0.25">
      <c r="H11402" t="s">
        <v>11474</v>
      </c>
      <c r="I11402">
        <v>9004499</v>
      </c>
      <c r="J11402">
        <v>209368000</v>
      </c>
      <c r="K11402" t="s">
        <v>1443</v>
      </c>
      <c r="L11402" t="s">
        <v>1295</v>
      </c>
    </row>
    <row r="11403" spans="8:12" x14ac:dyDescent="0.25">
      <c r="H11403" t="s">
        <v>11475</v>
      </c>
      <c r="I11403">
        <v>9201774</v>
      </c>
      <c r="J11403">
        <v>247661000</v>
      </c>
      <c r="K11403" t="s">
        <v>1398</v>
      </c>
      <c r="L11403" t="s">
        <v>1326</v>
      </c>
    </row>
    <row r="11404" spans="8:12" x14ac:dyDescent="0.25">
      <c r="H11404" t="s">
        <v>11476</v>
      </c>
      <c r="I11404">
        <v>8412560</v>
      </c>
      <c r="J11404">
        <v>572574210</v>
      </c>
      <c r="K11404" t="s">
        <v>1575</v>
      </c>
      <c r="L11404" t="s">
        <v>1295</v>
      </c>
    </row>
    <row r="11405" spans="8:12" x14ac:dyDescent="0.25">
      <c r="H11405" t="s">
        <v>11477</v>
      </c>
      <c r="I11405">
        <v>8877253</v>
      </c>
      <c r="J11405">
        <v>341469000</v>
      </c>
      <c r="K11405" t="s">
        <v>1316</v>
      </c>
      <c r="L11405" t="s">
        <v>1295</v>
      </c>
    </row>
    <row r="11406" spans="8:12" x14ac:dyDescent="0.25">
      <c r="H11406" t="s">
        <v>11478</v>
      </c>
      <c r="I11406">
        <v>9346067</v>
      </c>
      <c r="J11406">
        <v>371898000</v>
      </c>
      <c r="L11406" t="s">
        <v>1326</v>
      </c>
    </row>
    <row r="11407" spans="8:12" x14ac:dyDescent="0.25">
      <c r="H11407" t="s">
        <v>11479</v>
      </c>
      <c r="I11407">
        <v>9443877</v>
      </c>
      <c r="J11407">
        <v>354252000</v>
      </c>
      <c r="K11407" t="s">
        <v>1332</v>
      </c>
      <c r="L11407" t="s">
        <v>1326</v>
      </c>
    </row>
    <row r="11408" spans="8:12" x14ac:dyDescent="0.25">
      <c r="H11408" t="s">
        <v>11480</v>
      </c>
      <c r="I11408">
        <v>9443853</v>
      </c>
      <c r="J11408">
        <v>372629000</v>
      </c>
      <c r="L11408" t="s">
        <v>1326</v>
      </c>
    </row>
    <row r="11409" spans="8:12" x14ac:dyDescent="0.25">
      <c r="H11409" t="s">
        <v>11481</v>
      </c>
      <c r="I11409">
        <v>9384007</v>
      </c>
      <c r="J11409">
        <v>370549000</v>
      </c>
      <c r="L11409" t="s">
        <v>1326</v>
      </c>
    </row>
    <row r="11410" spans="8:12" x14ac:dyDescent="0.25">
      <c r="H11410" t="s">
        <v>11482</v>
      </c>
      <c r="I11410">
        <v>9346079</v>
      </c>
      <c r="J11410">
        <v>371929000</v>
      </c>
      <c r="L11410" t="s">
        <v>1326</v>
      </c>
    </row>
    <row r="11411" spans="8:12" x14ac:dyDescent="0.25">
      <c r="H11411" t="s">
        <v>11483</v>
      </c>
      <c r="I11411">
        <v>9375317</v>
      </c>
      <c r="J11411">
        <v>372172000</v>
      </c>
      <c r="L11411" t="s">
        <v>1326</v>
      </c>
    </row>
    <row r="11412" spans="8:12" x14ac:dyDescent="0.25">
      <c r="H11412" t="s">
        <v>11484</v>
      </c>
      <c r="I11412">
        <v>9375329</v>
      </c>
      <c r="J11412">
        <v>372419000</v>
      </c>
      <c r="L11412" t="s">
        <v>1326</v>
      </c>
    </row>
    <row r="11413" spans="8:12" x14ac:dyDescent="0.25">
      <c r="H11413" t="s">
        <v>11485</v>
      </c>
      <c r="I11413">
        <v>9425265</v>
      </c>
      <c r="J11413">
        <v>352618000</v>
      </c>
      <c r="K11413" t="s">
        <v>1332</v>
      </c>
      <c r="L11413" t="s">
        <v>1326</v>
      </c>
    </row>
    <row r="11414" spans="8:12" x14ac:dyDescent="0.25">
      <c r="H11414" t="s">
        <v>193</v>
      </c>
      <c r="I11414">
        <v>9566825</v>
      </c>
      <c r="J11414">
        <v>477759400</v>
      </c>
      <c r="K11414" t="s">
        <v>1348</v>
      </c>
      <c r="L11414" t="s">
        <v>1341</v>
      </c>
    </row>
    <row r="11415" spans="8:12" x14ac:dyDescent="0.25">
      <c r="H11415" t="s">
        <v>679</v>
      </c>
      <c r="I11415">
        <v>9566813</v>
      </c>
      <c r="J11415">
        <v>477759300</v>
      </c>
      <c r="K11415" t="s">
        <v>1348</v>
      </c>
      <c r="L11415" t="s">
        <v>1341</v>
      </c>
    </row>
    <row r="11416" spans="8:12" x14ac:dyDescent="0.25">
      <c r="H11416" t="s">
        <v>102</v>
      </c>
      <c r="I11416">
        <v>9567166</v>
      </c>
      <c r="J11416">
        <v>477077400</v>
      </c>
      <c r="K11416" t="s">
        <v>1348</v>
      </c>
      <c r="L11416" t="s">
        <v>1341</v>
      </c>
    </row>
    <row r="11417" spans="8:12" x14ac:dyDescent="0.25">
      <c r="H11417" t="s">
        <v>11486</v>
      </c>
      <c r="I11417">
        <v>9111606</v>
      </c>
      <c r="J11417">
        <v>477264300</v>
      </c>
      <c r="K11417" t="s">
        <v>1348</v>
      </c>
      <c r="L11417" t="s">
        <v>1341</v>
      </c>
    </row>
    <row r="11418" spans="8:12" x14ac:dyDescent="0.25">
      <c r="H11418" t="s">
        <v>11487</v>
      </c>
      <c r="I11418">
        <v>9626572</v>
      </c>
      <c r="J11418">
        <v>538004469</v>
      </c>
      <c r="K11418" t="s">
        <v>1437</v>
      </c>
      <c r="L11418" t="s">
        <v>1341</v>
      </c>
    </row>
    <row r="11419" spans="8:12" x14ac:dyDescent="0.25">
      <c r="H11419" t="s">
        <v>11488</v>
      </c>
      <c r="I11419">
        <v>9131046</v>
      </c>
      <c r="J11419">
        <v>312420000</v>
      </c>
      <c r="K11419" t="s">
        <v>1379</v>
      </c>
      <c r="L11419" t="s">
        <v>1341</v>
      </c>
    </row>
    <row r="11420" spans="8:12" x14ac:dyDescent="0.25">
      <c r="H11420" t="s">
        <v>11489</v>
      </c>
      <c r="I11420">
        <v>9653874</v>
      </c>
      <c r="J11420">
        <v>357647000</v>
      </c>
      <c r="K11420" t="s">
        <v>1332</v>
      </c>
      <c r="L11420" t="s">
        <v>1329</v>
      </c>
    </row>
    <row r="11421" spans="8:12" x14ac:dyDescent="0.25">
      <c r="H11421" t="s">
        <v>11490</v>
      </c>
      <c r="I11421">
        <v>9347164</v>
      </c>
      <c r="J11421">
        <v>477999900</v>
      </c>
      <c r="K11421" t="s">
        <v>1348</v>
      </c>
      <c r="L11421" t="s">
        <v>1341</v>
      </c>
    </row>
    <row r="11422" spans="8:12" x14ac:dyDescent="0.25">
      <c r="H11422" t="s">
        <v>11491</v>
      </c>
      <c r="I11422">
        <v>9624639</v>
      </c>
      <c r="J11422">
        <v>373585000</v>
      </c>
      <c r="L11422" t="s">
        <v>1341</v>
      </c>
    </row>
    <row r="11423" spans="8:12" x14ac:dyDescent="0.25">
      <c r="H11423" t="s">
        <v>11492</v>
      </c>
      <c r="I11423">
        <v>9445174</v>
      </c>
      <c r="J11423">
        <v>477802200</v>
      </c>
      <c r="K11423" t="s">
        <v>1348</v>
      </c>
      <c r="L11423" t="s">
        <v>1341</v>
      </c>
    </row>
    <row r="11424" spans="8:12" x14ac:dyDescent="0.25">
      <c r="H11424" t="s">
        <v>11493</v>
      </c>
      <c r="I11424">
        <v>9590228</v>
      </c>
      <c r="J11424">
        <v>477276200</v>
      </c>
      <c r="K11424" t="s">
        <v>1348</v>
      </c>
      <c r="L11424" t="s">
        <v>1308</v>
      </c>
    </row>
    <row r="11425" spans="8:12" x14ac:dyDescent="0.25">
      <c r="H11425" t="s">
        <v>11494</v>
      </c>
      <c r="I11425">
        <v>8749262</v>
      </c>
      <c r="J11425">
        <v>514170000</v>
      </c>
      <c r="K11425" t="s">
        <v>1406</v>
      </c>
      <c r="L11425" t="s">
        <v>1308</v>
      </c>
    </row>
    <row r="11426" spans="8:12" x14ac:dyDescent="0.25">
      <c r="H11426" t="s">
        <v>11495</v>
      </c>
      <c r="I11426">
        <v>9624469</v>
      </c>
      <c r="J11426">
        <v>357387000</v>
      </c>
      <c r="K11426" t="s">
        <v>1332</v>
      </c>
      <c r="L11426" t="s">
        <v>1341</v>
      </c>
    </row>
    <row r="11427" spans="8:12" x14ac:dyDescent="0.25">
      <c r="H11427" t="s">
        <v>11496</v>
      </c>
      <c r="I11427">
        <v>9445162</v>
      </c>
      <c r="J11427">
        <v>477866400</v>
      </c>
      <c r="K11427" t="s">
        <v>1348</v>
      </c>
      <c r="L11427" t="s">
        <v>1308</v>
      </c>
    </row>
    <row r="11428" spans="8:12" x14ac:dyDescent="0.25">
      <c r="H11428" t="s">
        <v>11497</v>
      </c>
      <c r="I11428">
        <v>8667414</v>
      </c>
      <c r="J11428">
        <v>515439000</v>
      </c>
      <c r="K11428" t="s">
        <v>1406</v>
      </c>
      <c r="L11428" t="s">
        <v>1308</v>
      </c>
    </row>
    <row r="11429" spans="8:12" x14ac:dyDescent="0.25">
      <c r="H11429" t="s">
        <v>11498</v>
      </c>
      <c r="I11429">
        <v>9000596</v>
      </c>
      <c r="J11429">
        <v>441700000</v>
      </c>
      <c r="K11429" t="s">
        <v>1352</v>
      </c>
      <c r="L11429" t="s">
        <v>1341</v>
      </c>
    </row>
    <row r="11430" spans="8:12" x14ac:dyDescent="0.25">
      <c r="H11430" t="s">
        <v>11499</v>
      </c>
      <c r="I11430">
        <v>8511823</v>
      </c>
      <c r="J11430">
        <v>515988000</v>
      </c>
      <c r="K11430" t="s">
        <v>1406</v>
      </c>
      <c r="L11430" t="s">
        <v>1295</v>
      </c>
    </row>
    <row r="11431" spans="8:12" x14ac:dyDescent="0.25">
      <c r="H11431" t="s">
        <v>680</v>
      </c>
      <c r="I11431">
        <v>9566849</v>
      </c>
      <c r="J11431">
        <v>477435100</v>
      </c>
      <c r="K11431" t="s">
        <v>1348</v>
      </c>
      <c r="L11431" t="s">
        <v>1341</v>
      </c>
    </row>
    <row r="11432" spans="8:12" x14ac:dyDescent="0.25">
      <c r="H11432" t="s">
        <v>11500</v>
      </c>
      <c r="I11432">
        <v>9152363</v>
      </c>
      <c r="J11432">
        <v>353861000</v>
      </c>
      <c r="K11432" t="s">
        <v>1332</v>
      </c>
      <c r="L11432" t="s">
        <v>1295</v>
      </c>
    </row>
    <row r="11433" spans="8:12" x14ac:dyDescent="0.25">
      <c r="H11433" t="s">
        <v>11501</v>
      </c>
      <c r="I11433">
        <v>9609158</v>
      </c>
      <c r="J11433">
        <v>477083100</v>
      </c>
      <c r="K11433" t="s">
        <v>1348</v>
      </c>
      <c r="L11433" t="s">
        <v>1341</v>
      </c>
    </row>
    <row r="11434" spans="8:12" x14ac:dyDescent="0.25">
      <c r="H11434" t="s">
        <v>11502</v>
      </c>
      <c r="I11434">
        <v>9779111</v>
      </c>
      <c r="J11434">
        <v>511229000</v>
      </c>
      <c r="K11434" t="s">
        <v>1638</v>
      </c>
      <c r="L11434" t="s">
        <v>1308</v>
      </c>
    </row>
    <row r="11435" spans="8:12" x14ac:dyDescent="0.25">
      <c r="H11435" t="s">
        <v>11503</v>
      </c>
      <c r="I11435">
        <v>9626584</v>
      </c>
      <c r="J11435">
        <v>538004470</v>
      </c>
      <c r="K11435" t="s">
        <v>1437</v>
      </c>
      <c r="L11435" t="s">
        <v>1308</v>
      </c>
    </row>
    <row r="11436" spans="8:12" x14ac:dyDescent="0.25">
      <c r="H11436" t="s">
        <v>11504</v>
      </c>
      <c r="I11436">
        <v>8800327</v>
      </c>
      <c r="J11436">
        <v>636013178</v>
      </c>
      <c r="K11436" t="s">
        <v>1464</v>
      </c>
      <c r="L11436" t="s">
        <v>1341</v>
      </c>
    </row>
    <row r="11437" spans="8:12" x14ac:dyDescent="0.25">
      <c r="H11437" t="s">
        <v>11505</v>
      </c>
      <c r="I11437">
        <v>8407280</v>
      </c>
      <c r="J11437">
        <v>405000087</v>
      </c>
      <c r="K11437" t="s">
        <v>1486</v>
      </c>
      <c r="L11437" t="s">
        <v>1341</v>
      </c>
    </row>
    <row r="11438" spans="8:12" x14ac:dyDescent="0.25">
      <c r="H11438" t="s">
        <v>11506</v>
      </c>
      <c r="I11438">
        <v>8317813</v>
      </c>
      <c r="J11438">
        <v>372602000</v>
      </c>
      <c r="L11438" t="s">
        <v>1341</v>
      </c>
    </row>
    <row r="11439" spans="8:12" x14ac:dyDescent="0.25">
      <c r="H11439" t="s">
        <v>11507</v>
      </c>
      <c r="I11439">
        <v>9178408</v>
      </c>
      <c r="J11439">
        <v>357029000</v>
      </c>
      <c r="K11439" t="s">
        <v>1332</v>
      </c>
      <c r="L11439" t="s">
        <v>1341</v>
      </c>
    </row>
    <row r="11440" spans="8:12" x14ac:dyDescent="0.25">
      <c r="H11440" t="s">
        <v>11508</v>
      </c>
      <c r="I11440">
        <v>9197636</v>
      </c>
      <c r="J11440">
        <v>355230000</v>
      </c>
      <c r="K11440" t="s">
        <v>1332</v>
      </c>
      <c r="L11440" t="s">
        <v>1295</v>
      </c>
    </row>
    <row r="11441" spans="8:12" x14ac:dyDescent="0.25">
      <c r="H11441" t="s">
        <v>11509</v>
      </c>
      <c r="I11441">
        <v>9459321</v>
      </c>
      <c r="J11441">
        <v>477013100</v>
      </c>
      <c r="K11441" t="s">
        <v>1348</v>
      </c>
      <c r="L11441" t="s">
        <v>1341</v>
      </c>
    </row>
    <row r="11442" spans="8:12" x14ac:dyDescent="0.25">
      <c r="H11442" t="s">
        <v>11510</v>
      </c>
      <c r="I11442">
        <v>9346342</v>
      </c>
      <c r="J11442">
        <v>371486000</v>
      </c>
      <c r="L11442" t="s">
        <v>1341</v>
      </c>
    </row>
    <row r="11443" spans="8:12" x14ac:dyDescent="0.25">
      <c r="H11443" t="s">
        <v>11511</v>
      </c>
      <c r="I11443">
        <v>9077264</v>
      </c>
      <c r="J11443">
        <v>477649000</v>
      </c>
      <c r="K11443" t="s">
        <v>1348</v>
      </c>
      <c r="L11443" t="s">
        <v>1341</v>
      </c>
    </row>
    <row r="11444" spans="8:12" x14ac:dyDescent="0.25">
      <c r="H11444" t="s">
        <v>11512</v>
      </c>
      <c r="I11444">
        <v>8416140</v>
      </c>
      <c r="J11444">
        <v>457537000</v>
      </c>
      <c r="K11444" t="s">
        <v>1409</v>
      </c>
      <c r="L11444" t="s">
        <v>1313</v>
      </c>
    </row>
    <row r="11445" spans="8:12" x14ac:dyDescent="0.25">
      <c r="H11445" t="s">
        <v>11513</v>
      </c>
      <c r="I11445">
        <v>9680712</v>
      </c>
      <c r="J11445">
        <v>247341700</v>
      </c>
      <c r="K11445" t="s">
        <v>1398</v>
      </c>
      <c r="L11445" t="s">
        <v>1337</v>
      </c>
    </row>
    <row r="11446" spans="8:12" x14ac:dyDescent="0.25">
      <c r="H11446" t="s">
        <v>11514</v>
      </c>
      <c r="I11446">
        <v>9246607</v>
      </c>
      <c r="J11446">
        <v>247098900</v>
      </c>
      <c r="K11446" t="s">
        <v>1398</v>
      </c>
      <c r="L11446" t="s">
        <v>1614</v>
      </c>
    </row>
    <row r="11447" spans="8:12" x14ac:dyDescent="0.25">
      <c r="H11447" t="s">
        <v>11515</v>
      </c>
      <c r="I11447">
        <v>9130937</v>
      </c>
      <c r="J11447">
        <v>247594000</v>
      </c>
      <c r="K11447" t="s">
        <v>1398</v>
      </c>
      <c r="L11447" t="s">
        <v>1614</v>
      </c>
    </row>
    <row r="11448" spans="8:12" x14ac:dyDescent="0.25">
      <c r="H11448" t="s">
        <v>11516</v>
      </c>
      <c r="I11448">
        <v>9343156</v>
      </c>
      <c r="J11448">
        <v>247233800</v>
      </c>
      <c r="K11448" t="s">
        <v>1398</v>
      </c>
      <c r="L11448" t="s">
        <v>1614</v>
      </c>
    </row>
    <row r="11449" spans="8:12" x14ac:dyDescent="0.25">
      <c r="H11449" t="s">
        <v>11517</v>
      </c>
      <c r="I11449">
        <v>9343170</v>
      </c>
      <c r="J11449">
        <v>247275400</v>
      </c>
      <c r="K11449" t="s">
        <v>1398</v>
      </c>
      <c r="L11449" t="s">
        <v>1614</v>
      </c>
    </row>
    <row r="11450" spans="8:12" x14ac:dyDescent="0.25">
      <c r="H11450" t="s">
        <v>11518</v>
      </c>
      <c r="I11450">
        <v>9253210</v>
      </c>
      <c r="J11450">
        <v>247100300</v>
      </c>
      <c r="K11450" t="s">
        <v>1398</v>
      </c>
      <c r="L11450" t="s">
        <v>1614</v>
      </c>
    </row>
    <row r="11451" spans="8:12" x14ac:dyDescent="0.25">
      <c r="H11451" t="s">
        <v>11519</v>
      </c>
      <c r="I11451">
        <v>9377482</v>
      </c>
      <c r="J11451">
        <v>247289800</v>
      </c>
      <c r="K11451" t="s">
        <v>1398</v>
      </c>
      <c r="L11451" t="s">
        <v>1614</v>
      </c>
    </row>
    <row r="11452" spans="8:12" x14ac:dyDescent="0.25">
      <c r="H11452" t="s">
        <v>11520</v>
      </c>
      <c r="I11452">
        <v>9437921</v>
      </c>
      <c r="J11452">
        <v>247302700</v>
      </c>
      <c r="K11452" t="s">
        <v>1398</v>
      </c>
      <c r="L11452" t="s">
        <v>1614</v>
      </c>
    </row>
    <row r="11453" spans="8:12" x14ac:dyDescent="0.25">
      <c r="H11453" t="s">
        <v>11521</v>
      </c>
      <c r="I11453">
        <v>9672105</v>
      </c>
      <c r="J11453">
        <v>247341500</v>
      </c>
      <c r="K11453" t="s">
        <v>1398</v>
      </c>
      <c r="L11453" t="s">
        <v>1337</v>
      </c>
    </row>
    <row r="11454" spans="8:12" x14ac:dyDescent="0.25">
      <c r="H11454" t="s">
        <v>11522</v>
      </c>
      <c r="I11454">
        <v>9680724</v>
      </c>
      <c r="J11454">
        <v>247341900</v>
      </c>
      <c r="K11454" t="s">
        <v>1398</v>
      </c>
      <c r="L11454" t="s">
        <v>1337</v>
      </c>
    </row>
    <row r="11455" spans="8:12" x14ac:dyDescent="0.25">
      <c r="H11455" t="s">
        <v>11523</v>
      </c>
      <c r="I11455">
        <v>9561643</v>
      </c>
      <c r="J11455">
        <v>373455000</v>
      </c>
      <c r="L11455" t="s">
        <v>1308</v>
      </c>
    </row>
    <row r="11456" spans="8:12" x14ac:dyDescent="0.25">
      <c r="H11456" t="s">
        <v>11524</v>
      </c>
      <c r="I11456">
        <v>9246592</v>
      </c>
      <c r="J11456">
        <v>247078800</v>
      </c>
      <c r="K11456" t="s">
        <v>1398</v>
      </c>
      <c r="L11456" t="s">
        <v>1614</v>
      </c>
    </row>
    <row r="11457" spans="8:12" x14ac:dyDescent="0.25">
      <c r="H11457" t="s">
        <v>11525</v>
      </c>
      <c r="I11457">
        <v>9437933</v>
      </c>
      <c r="J11457">
        <v>247304600</v>
      </c>
      <c r="K11457" t="s">
        <v>1398</v>
      </c>
      <c r="L11457" t="s">
        <v>1614</v>
      </c>
    </row>
    <row r="11458" spans="8:12" x14ac:dyDescent="0.25">
      <c r="H11458" t="s">
        <v>11526</v>
      </c>
      <c r="I11458">
        <v>9343168</v>
      </c>
      <c r="J11458">
        <v>247264700</v>
      </c>
      <c r="K11458" t="s">
        <v>1398</v>
      </c>
      <c r="L11458" t="s">
        <v>1614</v>
      </c>
    </row>
    <row r="11459" spans="8:12" x14ac:dyDescent="0.25">
      <c r="H11459" t="s">
        <v>11527</v>
      </c>
      <c r="I11459">
        <v>9437919</v>
      </c>
      <c r="J11459">
        <v>247293300</v>
      </c>
      <c r="K11459" t="s">
        <v>1398</v>
      </c>
      <c r="L11459" t="s">
        <v>1614</v>
      </c>
    </row>
    <row r="11460" spans="8:12" x14ac:dyDescent="0.25">
      <c r="H11460" t="s">
        <v>11528</v>
      </c>
      <c r="I11460">
        <v>9672088</v>
      </c>
      <c r="J11460">
        <v>247341100</v>
      </c>
      <c r="K11460" t="s">
        <v>1398</v>
      </c>
      <c r="L11460" t="s">
        <v>1337</v>
      </c>
    </row>
    <row r="11461" spans="8:12" x14ac:dyDescent="0.25">
      <c r="H11461" t="s">
        <v>11529</v>
      </c>
      <c r="I11461">
        <v>9724738</v>
      </c>
      <c r="J11461">
        <v>247342300</v>
      </c>
      <c r="K11461" t="s">
        <v>1398</v>
      </c>
      <c r="L11461" t="s">
        <v>1308</v>
      </c>
    </row>
    <row r="11462" spans="8:12" x14ac:dyDescent="0.25">
      <c r="H11462" t="s">
        <v>11530</v>
      </c>
      <c r="I11462">
        <v>9437907</v>
      </c>
      <c r="J11462">
        <v>247281100</v>
      </c>
      <c r="K11462" t="s">
        <v>1398</v>
      </c>
      <c r="L11462" t="s">
        <v>1614</v>
      </c>
    </row>
    <row r="11463" spans="8:12" x14ac:dyDescent="0.25">
      <c r="H11463" t="s">
        <v>11531</v>
      </c>
      <c r="I11463">
        <v>9246580</v>
      </c>
      <c r="J11463">
        <v>247082500</v>
      </c>
      <c r="K11463" t="s">
        <v>1398</v>
      </c>
      <c r="L11463" t="s">
        <v>1614</v>
      </c>
    </row>
    <row r="11464" spans="8:12" x14ac:dyDescent="0.25">
      <c r="H11464" t="s">
        <v>11532</v>
      </c>
      <c r="I11464">
        <v>9733686</v>
      </c>
      <c r="J11464">
        <v>431156000</v>
      </c>
      <c r="K11464" t="s">
        <v>1368</v>
      </c>
      <c r="L11464" t="s">
        <v>1412</v>
      </c>
    </row>
    <row r="11465" spans="8:12" x14ac:dyDescent="0.25">
      <c r="H11465" t="s">
        <v>11533</v>
      </c>
      <c r="I11465">
        <v>9253208</v>
      </c>
      <c r="J11465">
        <v>247091500</v>
      </c>
      <c r="K11465" t="s">
        <v>1398</v>
      </c>
      <c r="L11465" t="s">
        <v>1614</v>
      </c>
    </row>
    <row r="11466" spans="8:12" x14ac:dyDescent="0.25">
      <c r="H11466" t="s">
        <v>11534</v>
      </c>
      <c r="I11466">
        <v>9377470</v>
      </c>
      <c r="J11466">
        <v>247285500</v>
      </c>
      <c r="K11466" t="s">
        <v>1398</v>
      </c>
      <c r="L11466" t="s">
        <v>1614</v>
      </c>
    </row>
    <row r="11467" spans="8:12" x14ac:dyDescent="0.25">
      <c r="H11467" t="s">
        <v>11535</v>
      </c>
      <c r="I11467">
        <v>9437945</v>
      </c>
      <c r="J11467">
        <v>247310400</v>
      </c>
      <c r="K11467" t="s">
        <v>1398</v>
      </c>
      <c r="L11467" t="s">
        <v>1614</v>
      </c>
    </row>
    <row r="11468" spans="8:12" x14ac:dyDescent="0.25">
      <c r="H11468" t="s">
        <v>11536</v>
      </c>
      <c r="I11468">
        <v>9254769</v>
      </c>
      <c r="J11468">
        <v>432926000</v>
      </c>
      <c r="K11468" t="s">
        <v>1368</v>
      </c>
      <c r="L11468" t="s">
        <v>1308</v>
      </c>
    </row>
    <row r="11469" spans="8:12" x14ac:dyDescent="0.25">
      <c r="H11469" t="s">
        <v>11537</v>
      </c>
      <c r="I11469">
        <v>9672090</v>
      </c>
      <c r="J11469">
        <v>247341300</v>
      </c>
      <c r="K11469" t="s">
        <v>1398</v>
      </c>
      <c r="L11469" t="s">
        <v>1308</v>
      </c>
    </row>
    <row r="11470" spans="8:12" x14ac:dyDescent="0.25">
      <c r="H11470" t="s">
        <v>11538</v>
      </c>
      <c r="I11470">
        <v>9465370</v>
      </c>
      <c r="J11470">
        <v>247304200</v>
      </c>
      <c r="K11470" t="s">
        <v>1398</v>
      </c>
      <c r="L11470" t="s">
        <v>1614</v>
      </c>
    </row>
    <row r="11471" spans="8:12" x14ac:dyDescent="0.25">
      <c r="H11471" t="s">
        <v>11539</v>
      </c>
      <c r="I11471">
        <v>9352767</v>
      </c>
      <c r="J11471">
        <v>477996400</v>
      </c>
      <c r="K11471" t="s">
        <v>1348</v>
      </c>
      <c r="L11471" t="s">
        <v>1308</v>
      </c>
    </row>
    <row r="11472" spans="8:12" x14ac:dyDescent="0.25">
      <c r="H11472" t="s">
        <v>11540</v>
      </c>
      <c r="I11472">
        <v>9650547</v>
      </c>
      <c r="J11472">
        <v>477978900</v>
      </c>
      <c r="K11472" t="s">
        <v>1348</v>
      </c>
      <c r="L11472" t="s">
        <v>1308</v>
      </c>
    </row>
    <row r="11473" spans="8:12" x14ac:dyDescent="0.25">
      <c r="H11473" t="s">
        <v>11541</v>
      </c>
      <c r="I11473">
        <v>8651221</v>
      </c>
      <c r="J11473">
        <v>514069000</v>
      </c>
      <c r="K11473" t="s">
        <v>1406</v>
      </c>
      <c r="L11473" t="s">
        <v>1308</v>
      </c>
    </row>
    <row r="11474" spans="8:12" x14ac:dyDescent="0.25">
      <c r="H11474" t="s">
        <v>11542</v>
      </c>
      <c r="I11474">
        <v>9355109</v>
      </c>
      <c r="J11474">
        <v>372295000</v>
      </c>
      <c r="L11474" t="s">
        <v>1295</v>
      </c>
    </row>
    <row r="11475" spans="8:12" x14ac:dyDescent="0.25">
      <c r="H11475" t="s">
        <v>11543</v>
      </c>
      <c r="I11475">
        <v>9192947</v>
      </c>
      <c r="J11475">
        <v>250191000</v>
      </c>
      <c r="K11475" t="s">
        <v>3219</v>
      </c>
      <c r="L11475" t="s">
        <v>2510</v>
      </c>
    </row>
    <row r="11476" spans="8:12" x14ac:dyDescent="0.25">
      <c r="H11476" t="s">
        <v>11544</v>
      </c>
      <c r="I11476">
        <v>9264958</v>
      </c>
      <c r="J11476">
        <v>369130000</v>
      </c>
      <c r="K11476" t="s">
        <v>1431</v>
      </c>
      <c r="L11476" t="s">
        <v>1560</v>
      </c>
    </row>
    <row r="11477" spans="8:12" x14ac:dyDescent="0.25">
      <c r="H11477" t="s">
        <v>11545</v>
      </c>
      <c r="I11477">
        <v>9436343</v>
      </c>
      <c r="J11477">
        <v>247240100</v>
      </c>
      <c r="K11477" t="s">
        <v>1398</v>
      </c>
      <c r="L11477" t="s">
        <v>1326</v>
      </c>
    </row>
    <row r="11478" spans="8:12" x14ac:dyDescent="0.25">
      <c r="H11478" t="s">
        <v>11546</v>
      </c>
      <c r="I11478">
        <v>9175327</v>
      </c>
      <c r="J11478">
        <v>247588000</v>
      </c>
      <c r="K11478" t="s">
        <v>1398</v>
      </c>
      <c r="L11478" t="s">
        <v>1341</v>
      </c>
    </row>
    <row r="11479" spans="8:12" x14ac:dyDescent="0.25">
      <c r="H11479" t="s">
        <v>11547</v>
      </c>
      <c r="I11479">
        <v>8610423</v>
      </c>
      <c r="J11479">
        <v>374352000</v>
      </c>
      <c r="L11479" t="s">
        <v>1326</v>
      </c>
    </row>
    <row r="11480" spans="8:12" x14ac:dyDescent="0.25">
      <c r="H11480" t="s">
        <v>11548</v>
      </c>
      <c r="I11480">
        <v>8506505</v>
      </c>
      <c r="J11480">
        <v>271042241</v>
      </c>
      <c r="K11480" t="s">
        <v>1373</v>
      </c>
      <c r="L11480" t="s">
        <v>1341</v>
      </c>
    </row>
    <row r="11481" spans="8:12" x14ac:dyDescent="0.25">
      <c r="H11481" t="s">
        <v>11549</v>
      </c>
      <c r="I11481">
        <v>9731365</v>
      </c>
      <c r="J11481">
        <v>566207000</v>
      </c>
      <c r="L11481" t="s">
        <v>1308</v>
      </c>
    </row>
    <row r="11482" spans="8:12" x14ac:dyDescent="0.25">
      <c r="H11482" t="s">
        <v>11550</v>
      </c>
      <c r="I11482">
        <v>9187746</v>
      </c>
      <c r="J11482">
        <v>477294000</v>
      </c>
      <c r="K11482" t="s">
        <v>1348</v>
      </c>
      <c r="L11482" t="s">
        <v>1341</v>
      </c>
    </row>
    <row r="11483" spans="8:12" x14ac:dyDescent="0.25">
      <c r="H11483" t="s">
        <v>11551</v>
      </c>
      <c r="I11483">
        <v>9291078</v>
      </c>
      <c r="J11483">
        <v>477560400</v>
      </c>
      <c r="K11483" t="s">
        <v>1348</v>
      </c>
      <c r="L11483" t="s">
        <v>1341</v>
      </c>
    </row>
    <row r="11484" spans="8:12" x14ac:dyDescent="0.25">
      <c r="H11484" t="s">
        <v>11552</v>
      </c>
      <c r="I11484">
        <v>9458781</v>
      </c>
      <c r="J11484">
        <v>477550100</v>
      </c>
      <c r="K11484" t="s">
        <v>1348</v>
      </c>
      <c r="L11484" t="s">
        <v>1341</v>
      </c>
    </row>
    <row r="11485" spans="8:12" x14ac:dyDescent="0.25">
      <c r="H11485" t="s">
        <v>11553</v>
      </c>
      <c r="I11485">
        <v>9159062</v>
      </c>
      <c r="J11485">
        <v>376261000</v>
      </c>
      <c r="K11485" t="s">
        <v>1322</v>
      </c>
      <c r="L11485" t="s">
        <v>1341</v>
      </c>
    </row>
    <row r="11486" spans="8:12" x14ac:dyDescent="0.25">
      <c r="H11486" t="s">
        <v>11554</v>
      </c>
      <c r="I11486">
        <v>9458767</v>
      </c>
      <c r="J11486">
        <v>477682100</v>
      </c>
      <c r="K11486" t="s">
        <v>1348</v>
      </c>
      <c r="L11486" t="s">
        <v>1341</v>
      </c>
    </row>
    <row r="11487" spans="8:12" x14ac:dyDescent="0.25">
      <c r="H11487" t="s">
        <v>11555</v>
      </c>
      <c r="I11487">
        <v>9129926</v>
      </c>
      <c r="J11487">
        <v>477546000</v>
      </c>
      <c r="K11487" t="s">
        <v>1348</v>
      </c>
      <c r="L11487" t="s">
        <v>1341</v>
      </c>
    </row>
    <row r="11488" spans="8:12" x14ac:dyDescent="0.25">
      <c r="H11488" t="s">
        <v>11556</v>
      </c>
      <c r="I11488">
        <v>9175081</v>
      </c>
      <c r="J11488">
        <v>477667000</v>
      </c>
      <c r="K11488" t="s">
        <v>1348</v>
      </c>
      <c r="L11488" t="s">
        <v>1308</v>
      </c>
    </row>
    <row r="11489" spans="8:12" x14ac:dyDescent="0.25">
      <c r="H11489" t="s">
        <v>11557</v>
      </c>
      <c r="I11489">
        <v>9138991</v>
      </c>
      <c r="J11489">
        <v>477583000</v>
      </c>
      <c r="K11489" t="s">
        <v>1348</v>
      </c>
      <c r="L11489" t="s">
        <v>1341</v>
      </c>
    </row>
    <row r="11490" spans="8:12" x14ac:dyDescent="0.25">
      <c r="H11490" t="s">
        <v>11558</v>
      </c>
      <c r="I11490">
        <v>9116345</v>
      </c>
      <c r="J11490">
        <v>477508000</v>
      </c>
      <c r="K11490" t="s">
        <v>1348</v>
      </c>
      <c r="L11490" t="s">
        <v>1341</v>
      </c>
    </row>
    <row r="11491" spans="8:12" x14ac:dyDescent="0.25">
      <c r="H11491" t="s">
        <v>11559</v>
      </c>
      <c r="I11491">
        <v>9301067</v>
      </c>
      <c r="J11491">
        <v>565667000</v>
      </c>
      <c r="L11491" t="s">
        <v>1341</v>
      </c>
    </row>
    <row r="11492" spans="8:12" x14ac:dyDescent="0.25">
      <c r="H11492" t="s">
        <v>11559</v>
      </c>
      <c r="I11492">
        <v>9301067</v>
      </c>
      <c r="J11492">
        <v>477087700</v>
      </c>
      <c r="K11492" t="s">
        <v>1348</v>
      </c>
      <c r="L11492" t="s">
        <v>1341</v>
      </c>
    </row>
    <row r="11493" spans="8:12" x14ac:dyDescent="0.25">
      <c r="H11493" t="s">
        <v>11560</v>
      </c>
      <c r="I11493">
        <v>9458755</v>
      </c>
      <c r="J11493">
        <v>477621100</v>
      </c>
      <c r="K11493" t="s">
        <v>1348</v>
      </c>
      <c r="L11493" t="s">
        <v>1341</v>
      </c>
    </row>
    <row r="11494" spans="8:12" x14ac:dyDescent="0.25">
      <c r="H11494" t="s">
        <v>681</v>
      </c>
      <c r="I11494">
        <v>9738521</v>
      </c>
      <c r="J11494">
        <v>477510700</v>
      </c>
      <c r="K11494" t="s">
        <v>1348</v>
      </c>
      <c r="L11494" t="s">
        <v>1308</v>
      </c>
    </row>
    <row r="11495" spans="8:12" x14ac:dyDescent="0.25">
      <c r="H11495" t="s">
        <v>11561</v>
      </c>
      <c r="I11495">
        <v>9673692</v>
      </c>
      <c r="J11495">
        <v>432915000</v>
      </c>
      <c r="K11495" t="s">
        <v>1368</v>
      </c>
      <c r="L11495" t="s">
        <v>1313</v>
      </c>
    </row>
    <row r="11496" spans="8:12" x14ac:dyDescent="0.25">
      <c r="H11496" t="s">
        <v>11562</v>
      </c>
      <c r="I11496">
        <v>7432111</v>
      </c>
      <c r="J11496">
        <v>357942000</v>
      </c>
      <c r="K11496" t="s">
        <v>1332</v>
      </c>
      <c r="L11496" t="s">
        <v>1329</v>
      </c>
    </row>
    <row r="11497" spans="8:12" x14ac:dyDescent="0.25">
      <c r="H11497" t="s">
        <v>11563</v>
      </c>
      <c r="I11497">
        <v>9377585</v>
      </c>
      <c r="J11497">
        <v>355201000</v>
      </c>
      <c r="K11497" t="s">
        <v>1332</v>
      </c>
      <c r="L11497" t="s">
        <v>1313</v>
      </c>
    </row>
    <row r="11498" spans="8:12" x14ac:dyDescent="0.25">
      <c r="H11498" t="s">
        <v>682</v>
      </c>
      <c r="I11498">
        <v>9591430</v>
      </c>
      <c r="J11498">
        <v>477424200</v>
      </c>
      <c r="K11498" t="s">
        <v>1348</v>
      </c>
      <c r="L11498" t="s">
        <v>1341</v>
      </c>
    </row>
    <row r="11499" spans="8:12" x14ac:dyDescent="0.25">
      <c r="H11499" t="s">
        <v>11564</v>
      </c>
      <c r="I11499">
        <v>9268916</v>
      </c>
      <c r="J11499">
        <v>440331000</v>
      </c>
      <c r="K11499" t="s">
        <v>1352</v>
      </c>
      <c r="L11499" t="s">
        <v>1341</v>
      </c>
    </row>
    <row r="11500" spans="8:12" x14ac:dyDescent="0.25">
      <c r="H11500" t="s">
        <v>11565</v>
      </c>
      <c r="I11500">
        <v>9423970</v>
      </c>
      <c r="J11500">
        <v>477726800</v>
      </c>
      <c r="K11500" t="s">
        <v>1348</v>
      </c>
      <c r="L11500" t="s">
        <v>1341</v>
      </c>
    </row>
    <row r="11501" spans="8:12" x14ac:dyDescent="0.25">
      <c r="H11501" t="s">
        <v>11566</v>
      </c>
      <c r="I11501">
        <v>9298739</v>
      </c>
      <c r="J11501">
        <v>538002221</v>
      </c>
      <c r="K11501" t="s">
        <v>1437</v>
      </c>
      <c r="L11501" t="s">
        <v>1326</v>
      </c>
    </row>
    <row r="11502" spans="8:12" x14ac:dyDescent="0.25">
      <c r="H11502" t="s">
        <v>11567</v>
      </c>
      <c r="I11502">
        <v>9143477</v>
      </c>
      <c r="J11502">
        <v>477674000</v>
      </c>
      <c r="K11502" t="s">
        <v>1348</v>
      </c>
      <c r="L11502" t="s">
        <v>1341</v>
      </c>
    </row>
    <row r="11503" spans="8:12" x14ac:dyDescent="0.25">
      <c r="H11503" t="s">
        <v>11568</v>
      </c>
      <c r="I11503">
        <v>9728679</v>
      </c>
      <c r="J11503">
        <v>477730900</v>
      </c>
      <c r="K11503" t="s">
        <v>1348</v>
      </c>
      <c r="L11503" t="s">
        <v>1308</v>
      </c>
    </row>
    <row r="11504" spans="8:12" x14ac:dyDescent="0.25">
      <c r="H11504" t="s">
        <v>11569</v>
      </c>
      <c r="I11504">
        <v>9738507</v>
      </c>
      <c r="J11504">
        <v>477948900</v>
      </c>
      <c r="K11504" t="s">
        <v>1348</v>
      </c>
      <c r="L11504" t="s">
        <v>1308</v>
      </c>
    </row>
    <row r="11505" spans="8:12" x14ac:dyDescent="0.25">
      <c r="H11505" t="s">
        <v>11570</v>
      </c>
      <c r="I11505">
        <v>9173020</v>
      </c>
      <c r="J11505">
        <v>477679000</v>
      </c>
      <c r="K11505" t="s">
        <v>1348</v>
      </c>
      <c r="L11505" t="s">
        <v>1341</v>
      </c>
    </row>
    <row r="11506" spans="8:12" x14ac:dyDescent="0.25">
      <c r="H11506" t="s">
        <v>11571</v>
      </c>
      <c r="I11506">
        <v>9186376</v>
      </c>
      <c r="J11506">
        <v>477727000</v>
      </c>
      <c r="K11506" t="s">
        <v>1348</v>
      </c>
      <c r="L11506" t="s">
        <v>1341</v>
      </c>
    </row>
    <row r="11507" spans="8:12" x14ac:dyDescent="0.25">
      <c r="H11507" t="s">
        <v>11572</v>
      </c>
      <c r="I11507">
        <v>9458779</v>
      </c>
      <c r="J11507">
        <v>477742900</v>
      </c>
      <c r="K11507" t="s">
        <v>1348</v>
      </c>
      <c r="L11507" t="s">
        <v>1341</v>
      </c>
    </row>
    <row r="11508" spans="8:12" x14ac:dyDescent="0.25">
      <c r="H11508" t="s">
        <v>11573</v>
      </c>
      <c r="I11508">
        <v>9138989</v>
      </c>
      <c r="J11508">
        <v>477556000</v>
      </c>
      <c r="K11508" t="s">
        <v>1348</v>
      </c>
      <c r="L11508" t="s">
        <v>1341</v>
      </c>
    </row>
    <row r="11509" spans="8:12" x14ac:dyDescent="0.25">
      <c r="H11509" t="s">
        <v>11573</v>
      </c>
      <c r="I11509">
        <v>8864971</v>
      </c>
      <c r="J11509">
        <v>312234000</v>
      </c>
      <c r="K11509" t="s">
        <v>1379</v>
      </c>
      <c r="L11509" t="s">
        <v>1308</v>
      </c>
    </row>
    <row r="11510" spans="8:12" x14ac:dyDescent="0.25">
      <c r="H11510" t="s">
        <v>11574</v>
      </c>
      <c r="I11510">
        <v>9445332</v>
      </c>
      <c r="J11510">
        <v>477961100</v>
      </c>
      <c r="K11510" t="s">
        <v>1348</v>
      </c>
      <c r="L11510" t="s">
        <v>1341</v>
      </c>
    </row>
    <row r="11511" spans="8:12" x14ac:dyDescent="0.25">
      <c r="H11511" t="s">
        <v>11575</v>
      </c>
      <c r="I11511">
        <v>9136474</v>
      </c>
      <c r="J11511">
        <v>477533000</v>
      </c>
      <c r="K11511" t="s">
        <v>1348</v>
      </c>
      <c r="L11511" t="s">
        <v>1341</v>
      </c>
    </row>
    <row r="11512" spans="8:12" x14ac:dyDescent="0.25">
      <c r="H11512" t="s">
        <v>11576</v>
      </c>
      <c r="I11512">
        <v>9423944</v>
      </c>
      <c r="J11512">
        <v>477617100</v>
      </c>
      <c r="K11512" t="s">
        <v>1348</v>
      </c>
      <c r="L11512" t="s">
        <v>1341</v>
      </c>
    </row>
    <row r="11513" spans="8:12" x14ac:dyDescent="0.25">
      <c r="H11513" t="s">
        <v>11577</v>
      </c>
      <c r="I11513">
        <v>9487500</v>
      </c>
      <c r="J11513">
        <v>370007000</v>
      </c>
      <c r="L11513" t="s">
        <v>1341</v>
      </c>
    </row>
    <row r="11514" spans="8:12" x14ac:dyDescent="0.25">
      <c r="H11514" t="s">
        <v>683</v>
      </c>
      <c r="I11514">
        <v>8307492</v>
      </c>
      <c r="J11514">
        <v>514292000</v>
      </c>
      <c r="K11514" t="s">
        <v>1406</v>
      </c>
      <c r="L11514" t="s">
        <v>1341</v>
      </c>
    </row>
    <row r="11515" spans="8:12" x14ac:dyDescent="0.25">
      <c r="H11515" t="s">
        <v>683</v>
      </c>
      <c r="I11515">
        <v>9629639</v>
      </c>
      <c r="J11515">
        <v>477739700</v>
      </c>
      <c r="K11515" t="s">
        <v>1348</v>
      </c>
      <c r="L11515" t="s">
        <v>1341</v>
      </c>
    </row>
    <row r="11516" spans="8:12" x14ac:dyDescent="0.25">
      <c r="H11516" t="s">
        <v>11578</v>
      </c>
      <c r="I11516">
        <v>9188025</v>
      </c>
      <c r="J11516">
        <v>477705000</v>
      </c>
      <c r="K11516" t="s">
        <v>1348</v>
      </c>
      <c r="L11516" t="s">
        <v>1295</v>
      </c>
    </row>
    <row r="11517" spans="8:12" x14ac:dyDescent="0.25">
      <c r="H11517" t="s">
        <v>11579</v>
      </c>
      <c r="I11517">
        <v>9213557</v>
      </c>
      <c r="J11517">
        <v>477777000</v>
      </c>
      <c r="K11517" t="s">
        <v>1348</v>
      </c>
      <c r="L11517" t="s">
        <v>1341</v>
      </c>
    </row>
    <row r="11518" spans="8:12" x14ac:dyDescent="0.25">
      <c r="H11518" t="s">
        <v>11580</v>
      </c>
      <c r="I11518">
        <v>9129938</v>
      </c>
      <c r="J11518">
        <v>477551000</v>
      </c>
      <c r="K11518" t="s">
        <v>1348</v>
      </c>
      <c r="L11518" t="s">
        <v>1341</v>
      </c>
    </row>
    <row r="11519" spans="8:12" x14ac:dyDescent="0.25">
      <c r="H11519" t="s">
        <v>11581</v>
      </c>
      <c r="I11519">
        <v>9526679</v>
      </c>
      <c r="J11519">
        <v>477726100</v>
      </c>
      <c r="K11519" t="s">
        <v>1348</v>
      </c>
      <c r="L11519" t="s">
        <v>1341</v>
      </c>
    </row>
    <row r="11520" spans="8:12" x14ac:dyDescent="0.25">
      <c r="H11520" t="s">
        <v>11582</v>
      </c>
      <c r="I11520">
        <v>9525766</v>
      </c>
      <c r="J11520">
        <v>574820000</v>
      </c>
      <c r="K11520" t="s">
        <v>1350</v>
      </c>
      <c r="L11520" t="s">
        <v>1362</v>
      </c>
    </row>
    <row r="11521" spans="8:12" x14ac:dyDescent="0.25">
      <c r="H11521" t="s">
        <v>11583</v>
      </c>
      <c r="I11521">
        <v>9324667</v>
      </c>
      <c r="J11521">
        <v>477627100</v>
      </c>
      <c r="K11521" t="s">
        <v>1348</v>
      </c>
      <c r="L11521" t="s">
        <v>1341</v>
      </c>
    </row>
    <row r="11522" spans="8:12" x14ac:dyDescent="0.25">
      <c r="H11522" t="s">
        <v>684</v>
      </c>
      <c r="I11522">
        <v>9738519</v>
      </c>
      <c r="J11522">
        <v>477939700</v>
      </c>
      <c r="K11522" t="s">
        <v>1348</v>
      </c>
      <c r="L11522" t="s">
        <v>1308</v>
      </c>
    </row>
    <row r="11523" spans="8:12" x14ac:dyDescent="0.25">
      <c r="H11523" t="s">
        <v>11584</v>
      </c>
      <c r="I11523">
        <v>9187758</v>
      </c>
      <c r="J11523">
        <v>477666000</v>
      </c>
      <c r="K11523" t="s">
        <v>1348</v>
      </c>
      <c r="L11523" t="s">
        <v>1341</v>
      </c>
    </row>
    <row r="11524" spans="8:12" x14ac:dyDescent="0.25">
      <c r="H11524" t="s">
        <v>11585</v>
      </c>
      <c r="I11524">
        <v>9171204</v>
      </c>
      <c r="J11524">
        <v>477972000</v>
      </c>
      <c r="K11524" t="s">
        <v>1348</v>
      </c>
      <c r="L11524" t="s">
        <v>1341</v>
      </c>
    </row>
    <row r="11525" spans="8:12" x14ac:dyDescent="0.25">
      <c r="H11525" t="s">
        <v>11586</v>
      </c>
      <c r="I11525">
        <v>9648192</v>
      </c>
      <c r="J11525">
        <v>563103000</v>
      </c>
      <c r="K11525" t="s">
        <v>1441</v>
      </c>
      <c r="L11525" t="s">
        <v>1326</v>
      </c>
    </row>
    <row r="11526" spans="8:12" x14ac:dyDescent="0.25">
      <c r="H11526" t="s">
        <v>11587</v>
      </c>
      <c r="I11526">
        <v>9217888</v>
      </c>
      <c r="J11526">
        <v>538002419</v>
      </c>
      <c r="K11526" t="s">
        <v>1437</v>
      </c>
      <c r="L11526" t="s">
        <v>1295</v>
      </c>
    </row>
    <row r="11527" spans="8:12" x14ac:dyDescent="0.25">
      <c r="H11527" t="s">
        <v>685</v>
      </c>
      <c r="I11527">
        <v>9629627</v>
      </c>
      <c r="J11527">
        <v>477091300</v>
      </c>
      <c r="K11527" t="s">
        <v>1348</v>
      </c>
      <c r="L11527" t="s">
        <v>1341</v>
      </c>
    </row>
    <row r="11528" spans="8:12" x14ac:dyDescent="0.25">
      <c r="H11528" t="s">
        <v>11588</v>
      </c>
      <c r="I11528">
        <v>9282780</v>
      </c>
      <c r="J11528">
        <v>477520400</v>
      </c>
      <c r="K11528" t="s">
        <v>1348</v>
      </c>
      <c r="L11528" t="s">
        <v>1341</v>
      </c>
    </row>
    <row r="11529" spans="8:12" x14ac:dyDescent="0.25">
      <c r="H11529" t="s">
        <v>11589</v>
      </c>
      <c r="I11529">
        <v>9175468</v>
      </c>
      <c r="J11529">
        <v>477782000</v>
      </c>
      <c r="K11529" t="s">
        <v>1348</v>
      </c>
      <c r="L11529" t="s">
        <v>1341</v>
      </c>
    </row>
    <row r="11530" spans="8:12" x14ac:dyDescent="0.25">
      <c r="H11530" t="s">
        <v>11590</v>
      </c>
      <c r="I11530">
        <v>9301079</v>
      </c>
      <c r="J11530">
        <v>477158100</v>
      </c>
      <c r="K11530" t="s">
        <v>1348</v>
      </c>
      <c r="L11530" t="s">
        <v>1341</v>
      </c>
    </row>
    <row r="11531" spans="8:12" x14ac:dyDescent="0.25">
      <c r="H11531" t="s">
        <v>686</v>
      </c>
      <c r="I11531">
        <v>9306536</v>
      </c>
      <c r="J11531">
        <v>574379000</v>
      </c>
      <c r="K11531" t="s">
        <v>1350</v>
      </c>
      <c r="L11531" t="s">
        <v>1362</v>
      </c>
    </row>
    <row r="11532" spans="8:12" x14ac:dyDescent="0.25">
      <c r="H11532" t="s">
        <v>686</v>
      </c>
      <c r="I11532">
        <v>9592109</v>
      </c>
      <c r="J11532">
        <v>477203800</v>
      </c>
      <c r="K11532" t="s">
        <v>1348</v>
      </c>
      <c r="L11532" t="s">
        <v>1341</v>
      </c>
    </row>
    <row r="11533" spans="8:12" x14ac:dyDescent="0.25">
      <c r="H11533" t="s">
        <v>686</v>
      </c>
      <c r="I11533">
        <v>9455375</v>
      </c>
      <c r="J11533">
        <v>371452000</v>
      </c>
      <c r="L11533" t="s">
        <v>1341</v>
      </c>
    </row>
    <row r="11534" spans="8:12" x14ac:dyDescent="0.25">
      <c r="H11534" t="s">
        <v>11591</v>
      </c>
      <c r="I11534">
        <v>9490600</v>
      </c>
      <c r="J11534">
        <v>372178000</v>
      </c>
      <c r="L11534" t="s">
        <v>1308</v>
      </c>
    </row>
    <row r="11535" spans="8:12" x14ac:dyDescent="0.25">
      <c r="H11535" t="s">
        <v>687</v>
      </c>
      <c r="I11535">
        <v>9728667</v>
      </c>
      <c r="J11535">
        <v>477684400</v>
      </c>
      <c r="K11535" t="s">
        <v>1348</v>
      </c>
      <c r="L11535" t="s">
        <v>1308</v>
      </c>
    </row>
    <row r="11536" spans="8:12" x14ac:dyDescent="0.25">
      <c r="H11536" t="s">
        <v>11592</v>
      </c>
      <c r="I11536">
        <v>9324655</v>
      </c>
      <c r="J11536">
        <v>477617400</v>
      </c>
      <c r="K11536" t="s">
        <v>1348</v>
      </c>
      <c r="L11536" t="s">
        <v>1341</v>
      </c>
    </row>
    <row r="11537" spans="8:12" x14ac:dyDescent="0.25">
      <c r="H11537" t="s">
        <v>11593</v>
      </c>
      <c r="I11537">
        <v>9148623</v>
      </c>
      <c r="J11537">
        <v>477673000</v>
      </c>
      <c r="K11537" t="s">
        <v>1348</v>
      </c>
      <c r="L11537" t="s">
        <v>1341</v>
      </c>
    </row>
    <row r="11538" spans="8:12" x14ac:dyDescent="0.25">
      <c r="H11538" t="s">
        <v>688</v>
      </c>
      <c r="I11538">
        <v>9728655</v>
      </c>
      <c r="J11538">
        <v>477524200</v>
      </c>
      <c r="K11538" t="s">
        <v>1348</v>
      </c>
      <c r="L11538" t="s">
        <v>1308</v>
      </c>
    </row>
    <row r="11539" spans="8:12" x14ac:dyDescent="0.25">
      <c r="H11539" t="s">
        <v>11594</v>
      </c>
      <c r="I11539">
        <v>9187710</v>
      </c>
      <c r="J11539">
        <v>477403000</v>
      </c>
      <c r="K11539" t="s">
        <v>1348</v>
      </c>
      <c r="L11539" t="s">
        <v>1341</v>
      </c>
    </row>
    <row r="11540" spans="8:12" x14ac:dyDescent="0.25">
      <c r="H11540" t="s">
        <v>11595</v>
      </c>
      <c r="I11540">
        <v>9526667</v>
      </c>
      <c r="J11540">
        <v>477711900</v>
      </c>
      <c r="K11540" t="s">
        <v>1348</v>
      </c>
      <c r="L11540" t="s">
        <v>1341</v>
      </c>
    </row>
    <row r="11541" spans="8:12" x14ac:dyDescent="0.25">
      <c r="H11541" t="s">
        <v>11596</v>
      </c>
      <c r="I11541">
        <v>9738492</v>
      </c>
      <c r="J11541">
        <v>477301500</v>
      </c>
      <c r="K11541" t="s">
        <v>1348</v>
      </c>
      <c r="L11541" t="s">
        <v>1308</v>
      </c>
    </row>
    <row r="11542" spans="8:12" x14ac:dyDescent="0.25">
      <c r="H11542" t="s">
        <v>11597</v>
      </c>
      <c r="I11542">
        <v>9487031</v>
      </c>
      <c r="J11542">
        <v>477738100</v>
      </c>
      <c r="K11542" t="s">
        <v>1348</v>
      </c>
      <c r="L11542" t="s">
        <v>1295</v>
      </c>
    </row>
    <row r="11543" spans="8:12" x14ac:dyDescent="0.25">
      <c r="H11543" t="s">
        <v>11598</v>
      </c>
      <c r="I11543">
        <v>9487067</v>
      </c>
      <c r="J11543">
        <v>477051400</v>
      </c>
      <c r="K11543" t="s">
        <v>1348</v>
      </c>
      <c r="L11543" t="s">
        <v>1295</v>
      </c>
    </row>
    <row r="11544" spans="8:12" x14ac:dyDescent="0.25">
      <c r="H11544" t="s">
        <v>11599</v>
      </c>
      <c r="I11544">
        <v>9595711</v>
      </c>
      <c r="J11544">
        <v>477167100</v>
      </c>
      <c r="K11544" t="s">
        <v>1348</v>
      </c>
      <c r="L11544" t="s">
        <v>1341</v>
      </c>
    </row>
    <row r="11545" spans="8:12" x14ac:dyDescent="0.25">
      <c r="H11545" t="s">
        <v>11600</v>
      </c>
      <c r="I11545">
        <v>9542180</v>
      </c>
      <c r="J11545">
        <v>357413000</v>
      </c>
      <c r="K11545" t="s">
        <v>1332</v>
      </c>
      <c r="L11545" t="s">
        <v>1308</v>
      </c>
    </row>
    <row r="11546" spans="8:12" x14ac:dyDescent="0.25">
      <c r="H11546" t="s">
        <v>11601</v>
      </c>
      <c r="I11546">
        <v>9083081</v>
      </c>
      <c r="J11546">
        <v>405000131</v>
      </c>
      <c r="K11546" t="s">
        <v>1486</v>
      </c>
      <c r="L11546" t="s">
        <v>1341</v>
      </c>
    </row>
    <row r="11547" spans="8:12" x14ac:dyDescent="0.25">
      <c r="H11547" t="s">
        <v>11602</v>
      </c>
      <c r="I11547">
        <v>9264049</v>
      </c>
      <c r="J11547">
        <v>477055000</v>
      </c>
      <c r="K11547" t="s">
        <v>1348</v>
      </c>
      <c r="L11547" t="s">
        <v>1341</v>
      </c>
    </row>
    <row r="11548" spans="8:12" x14ac:dyDescent="0.25">
      <c r="H11548" t="s">
        <v>11603</v>
      </c>
      <c r="I11548">
        <v>9452476</v>
      </c>
      <c r="J11548">
        <v>477550900</v>
      </c>
      <c r="K11548" t="s">
        <v>1348</v>
      </c>
      <c r="L11548" t="s">
        <v>1341</v>
      </c>
    </row>
    <row r="11549" spans="8:12" x14ac:dyDescent="0.25">
      <c r="H11549" t="s">
        <v>11604</v>
      </c>
      <c r="I11549">
        <v>9560326</v>
      </c>
      <c r="J11549">
        <v>357395000</v>
      </c>
      <c r="K11549" t="s">
        <v>1332</v>
      </c>
      <c r="L11549" t="s">
        <v>1308</v>
      </c>
    </row>
    <row r="11550" spans="8:12" x14ac:dyDescent="0.25">
      <c r="H11550" t="s">
        <v>11605</v>
      </c>
      <c r="I11550">
        <v>8912508</v>
      </c>
      <c r="J11550">
        <v>370755000</v>
      </c>
      <c r="L11550" t="s">
        <v>1326</v>
      </c>
    </row>
    <row r="11551" spans="8:12" x14ac:dyDescent="0.25">
      <c r="H11551" t="s">
        <v>11606</v>
      </c>
      <c r="I11551">
        <v>9186364</v>
      </c>
      <c r="J11551">
        <v>477763000</v>
      </c>
      <c r="K11551" t="s">
        <v>1348</v>
      </c>
      <c r="L11551" t="s">
        <v>1341</v>
      </c>
    </row>
    <row r="11552" spans="8:12" x14ac:dyDescent="0.25">
      <c r="H11552" t="s">
        <v>11607</v>
      </c>
      <c r="I11552">
        <v>9507532</v>
      </c>
      <c r="J11552">
        <v>477127700</v>
      </c>
      <c r="K11552" t="s">
        <v>1348</v>
      </c>
      <c r="L11552" t="s">
        <v>1341</v>
      </c>
    </row>
    <row r="11553" spans="8:12" x14ac:dyDescent="0.25">
      <c r="H11553" t="s">
        <v>11608</v>
      </c>
      <c r="I11553">
        <v>9450143</v>
      </c>
      <c r="J11553">
        <v>370371000</v>
      </c>
      <c r="L11553" t="s">
        <v>1341</v>
      </c>
    </row>
    <row r="11554" spans="8:12" x14ac:dyDescent="0.25">
      <c r="H11554" t="s">
        <v>689</v>
      </c>
      <c r="I11554">
        <v>9304227</v>
      </c>
      <c r="J11554">
        <v>477627400</v>
      </c>
      <c r="K11554" t="s">
        <v>1348</v>
      </c>
      <c r="L11554" t="s">
        <v>1341</v>
      </c>
    </row>
    <row r="11555" spans="8:12" x14ac:dyDescent="0.25">
      <c r="H11555" t="s">
        <v>11609</v>
      </c>
      <c r="I11555">
        <v>9452464</v>
      </c>
      <c r="J11555">
        <v>477387100</v>
      </c>
      <c r="K11555" t="s">
        <v>1348</v>
      </c>
      <c r="L11555" t="s">
        <v>1341</v>
      </c>
    </row>
    <row r="11556" spans="8:12" x14ac:dyDescent="0.25">
      <c r="H11556" t="s">
        <v>690</v>
      </c>
      <c r="I11556">
        <v>9733600</v>
      </c>
      <c r="J11556">
        <v>477855500</v>
      </c>
      <c r="K11556" t="s">
        <v>1348</v>
      </c>
      <c r="L11556" t="s">
        <v>1308</v>
      </c>
    </row>
    <row r="11557" spans="8:12" x14ac:dyDescent="0.25">
      <c r="H11557" t="s">
        <v>11610</v>
      </c>
      <c r="I11557">
        <v>9572147</v>
      </c>
      <c r="J11557">
        <v>574001090</v>
      </c>
      <c r="L11557" t="s">
        <v>1295</v>
      </c>
    </row>
    <row r="11558" spans="8:12" x14ac:dyDescent="0.25">
      <c r="H11558" t="s">
        <v>11611</v>
      </c>
      <c r="I11558">
        <v>9575993</v>
      </c>
      <c r="J11558">
        <v>574001111</v>
      </c>
      <c r="K11558" t="s">
        <v>1350</v>
      </c>
      <c r="L11558" t="s">
        <v>1308</v>
      </c>
    </row>
    <row r="11559" spans="8:12" x14ac:dyDescent="0.25">
      <c r="H11559" t="s">
        <v>11611</v>
      </c>
      <c r="I11559">
        <v>9575993</v>
      </c>
      <c r="J11559">
        <v>574001100</v>
      </c>
      <c r="K11559" t="s">
        <v>1350</v>
      </c>
      <c r="L11559" t="s">
        <v>1308</v>
      </c>
    </row>
    <row r="11560" spans="8:12" x14ac:dyDescent="0.25">
      <c r="H11560" t="s">
        <v>691</v>
      </c>
      <c r="I11560">
        <v>9733612</v>
      </c>
      <c r="J11560">
        <v>477524800</v>
      </c>
      <c r="K11560" t="s">
        <v>1348</v>
      </c>
      <c r="L11560" t="s">
        <v>1308</v>
      </c>
    </row>
    <row r="11561" spans="8:12" x14ac:dyDescent="0.25">
      <c r="H11561" t="s">
        <v>692</v>
      </c>
      <c r="I11561">
        <v>9595709</v>
      </c>
      <c r="J11561">
        <v>477950200</v>
      </c>
      <c r="K11561" t="s">
        <v>1348</v>
      </c>
      <c r="L11561" t="s">
        <v>1308</v>
      </c>
    </row>
    <row r="11562" spans="8:12" x14ac:dyDescent="0.25">
      <c r="H11562" t="s">
        <v>11612</v>
      </c>
      <c r="I11562">
        <v>9124201</v>
      </c>
      <c r="J11562">
        <v>372488000</v>
      </c>
      <c r="L11562" t="s">
        <v>1295</v>
      </c>
    </row>
    <row r="11563" spans="8:12" x14ac:dyDescent="0.25">
      <c r="H11563" t="s">
        <v>11613</v>
      </c>
      <c r="I11563">
        <v>9166572</v>
      </c>
      <c r="J11563">
        <v>538004211</v>
      </c>
      <c r="K11563" t="s">
        <v>1437</v>
      </c>
      <c r="L11563" t="s">
        <v>1362</v>
      </c>
    </row>
    <row r="11564" spans="8:12" x14ac:dyDescent="0.25">
      <c r="H11564" t="s">
        <v>11614</v>
      </c>
      <c r="I11564">
        <v>9507908</v>
      </c>
      <c r="J11564">
        <v>477127500</v>
      </c>
      <c r="K11564" t="s">
        <v>1348</v>
      </c>
      <c r="L11564" t="s">
        <v>1341</v>
      </c>
    </row>
    <row r="11565" spans="8:12" x14ac:dyDescent="0.25">
      <c r="H11565" t="s">
        <v>11615</v>
      </c>
      <c r="I11565">
        <v>9445320</v>
      </c>
      <c r="J11565">
        <v>477779800</v>
      </c>
      <c r="K11565" t="s">
        <v>1348</v>
      </c>
      <c r="L11565" t="s">
        <v>1308</v>
      </c>
    </row>
    <row r="11566" spans="8:12" x14ac:dyDescent="0.25">
      <c r="H11566" t="s">
        <v>11616</v>
      </c>
      <c r="I11566">
        <v>9727883</v>
      </c>
      <c r="J11566">
        <v>419000952</v>
      </c>
      <c r="K11566" t="s">
        <v>1420</v>
      </c>
      <c r="L11566" t="s">
        <v>1329</v>
      </c>
    </row>
    <row r="11567" spans="8:12" x14ac:dyDescent="0.25">
      <c r="H11567" t="s">
        <v>11617</v>
      </c>
      <c r="I11567">
        <v>9522520</v>
      </c>
      <c r="J11567">
        <v>419000162</v>
      </c>
      <c r="K11567" t="s">
        <v>1420</v>
      </c>
      <c r="L11567" t="s">
        <v>1329</v>
      </c>
    </row>
    <row r="11568" spans="8:12" x14ac:dyDescent="0.25">
      <c r="H11568" t="s">
        <v>11618</v>
      </c>
      <c r="I11568">
        <v>9077070</v>
      </c>
      <c r="J11568">
        <v>309759000</v>
      </c>
      <c r="K11568" t="s">
        <v>1609</v>
      </c>
      <c r="L11568" t="s">
        <v>1295</v>
      </c>
    </row>
    <row r="11569" spans="8:12" x14ac:dyDescent="0.25">
      <c r="H11569" t="s">
        <v>11619</v>
      </c>
      <c r="I11569">
        <v>9441312</v>
      </c>
      <c r="J11569">
        <v>538003905</v>
      </c>
      <c r="K11569" t="s">
        <v>1437</v>
      </c>
      <c r="L11569" t="s">
        <v>1341</v>
      </c>
    </row>
    <row r="11570" spans="8:12" x14ac:dyDescent="0.25">
      <c r="H11570" t="s">
        <v>693</v>
      </c>
      <c r="I11570">
        <v>9713387</v>
      </c>
      <c r="J11570">
        <v>212582000</v>
      </c>
      <c r="K11570" t="s">
        <v>1443</v>
      </c>
      <c r="L11570" t="s">
        <v>1308</v>
      </c>
    </row>
    <row r="11571" spans="8:12" x14ac:dyDescent="0.25">
      <c r="H11571" t="s">
        <v>694</v>
      </c>
      <c r="I11571">
        <v>9718698</v>
      </c>
      <c r="J11571">
        <v>636017065</v>
      </c>
      <c r="K11571" t="s">
        <v>1464</v>
      </c>
      <c r="L11571" t="s">
        <v>1308</v>
      </c>
    </row>
    <row r="11572" spans="8:12" x14ac:dyDescent="0.25">
      <c r="H11572" t="s">
        <v>694</v>
      </c>
      <c r="I11572">
        <v>9718698</v>
      </c>
      <c r="J11572">
        <v>538006115</v>
      </c>
      <c r="K11572" t="s">
        <v>1437</v>
      </c>
      <c r="L11572" t="s">
        <v>1308</v>
      </c>
    </row>
    <row r="11573" spans="8:12" x14ac:dyDescent="0.25">
      <c r="H11573" t="s">
        <v>11620</v>
      </c>
      <c r="I11573">
        <v>9685970</v>
      </c>
      <c r="J11573">
        <v>508111168</v>
      </c>
      <c r="K11573" t="s">
        <v>2365</v>
      </c>
      <c r="L11573" t="s">
        <v>1329</v>
      </c>
    </row>
    <row r="11574" spans="8:12" x14ac:dyDescent="0.25">
      <c r="H11574" t="s">
        <v>11621</v>
      </c>
      <c r="I11574">
        <v>7422556</v>
      </c>
      <c r="J11574">
        <v>671176000</v>
      </c>
      <c r="K11574" t="s">
        <v>1311</v>
      </c>
      <c r="L11574" t="s">
        <v>1295</v>
      </c>
    </row>
    <row r="11575" spans="8:12" x14ac:dyDescent="0.25">
      <c r="H11575" t="s">
        <v>11622</v>
      </c>
      <c r="I11575">
        <v>9005479</v>
      </c>
      <c r="J11575">
        <v>352156000</v>
      </c>
      <c r="K11575" t="s">
        <v>1332</v>
      </c>
      <c r="L11575" t="s">
        <v>1346</v>
      </c>
    </row>
    <row r="11576" spans="8:12" x14ac:dyDescent="0.25">
      <c r="H11576" t="s">
        <v>11623</v>
      </c>
      <c r="I11576">
        <v>9676527</v>
      </c>
      <c r="J11576">
        <v>636016293</v>
      </c>
      <c r="K11576" t="s">
        <v>1464</v>
      </c>
      <c r="L11576" t="s">
        <v>1412</v>
      </c>
    </row>
    <row r="11577" spans="8:12" x14ac:dyDescent="0.25">
      <c r="H11577" t="s">
        <v>11624</v>
      </c>
      <c r="I11577">
        <v>9021576</v>
      </c>
      <c r="J11577">
        <v>667001447</v>
      </c>
      <c r="K11577" t="s">
        <v>2089</v>
      </c>
      <c r="L11577" t="s">
        <v>1295</v>
      </c>
    </row>
    <row r="11578" spans="8:12" x14ac:dyDescent="0.25">
      <c r="H11578" t="s">
        <v>11625</v>
      </c>
      <c r="I11578">
        <v>9128415</v>
      </c>
      <c r="J11578">
        <v>255790000</v>
      </c>
      <c r="L11578" t="s">
        <v>1295</v>
      </c>
    </row>
    <row r="11579" spans="8:12" x14ac:dyDescent="0.25">
      <c r="H11579" t="s">
        <v>11626</v>
      </c>
      <c r="I11579">
        <v>9509877</v>
      </c>
      <c r="J11579">
        <v>574384000</v>
      </c>
      <c r="K11579" t="s">
        <v>1350</v>
      </c>
      <c r="L11579" t="s">
        <v>1308</v>
      </c>
    </row>
    <row r="11580" spans="8:12" x14ac:dyDescent="0.25">
      <c r="H11580" t="s">
        <v>11627</v>
      </c>
      <c r="I11580">
        <v>8810700</v>
      </c>
      <c r="J11580">
        <v>353982000</v>
      </c>
      <c r="K11580" t="s">
        <v>1332</v>
      </c>
      <c r="L11580" t="s">
        <v>1346</v>
      </c>
    </row>
    <row r="11581" spans="8:12" x14ac:dyDescent="0.25">
      <c r="H11581" t="s">
        <v>11628</v>
      </c>
      <c r="I11581">
        <v>9094315</v>
      </c>
      <c r="J11581">
        <v>431501838</v>
      </c>
      <c r="K11581" t="s">
        <v>1368</v>
      </c>
      <c r="L11581" t="s">
        <v>1313</v>
      </c>
    </row>
    <row r="11582" spans="8:12" x14ac:dyDescent="0.25">
      <c r="H11582" t="s">
        <v>11629</v>
      </c>
      <c r="I11582">
        <v>9502312</v>
      </c>
      <c r="J11582">
        <v>538090454</v>
      </c>
      <c r="K11582" t="s">
        <v>1437</v>
      </c>
      <c r="L11582" t="s">
        <v>1295</v>
      </c>
    </row>
    <row r="11583" spans="8:12" x14ac:dyDescent="0.25">
      <c r="H11583" t="s">
        <v>11630</v>
      </c>
      <c r="I11583">
        <v>9439319</v>
      </c>
      <c r="J11583">
        <v>538005568</v>
      </c>
      <c r="K11583" t="s">
        <v>1437</v>
      </c>
      <c r="L11583" t="s">
        <v>1326</v>
      </c>
    </row>
    <row r="11584" spans="8:12" x14ac:dyDescent="0.25">
      <c r="H11584" t="s">
        <v>11631</v>
      </c>
      <c r="I11584">
        <v>9646869</v>
      </c>
      <c r="J11584">
        <v>371981000</v>
      </c>
      <c r="L11584" t="s">
        <v>1308</v>
      </c>
    </row>
    <row r="11585" spans="8:12" x14ac:dyDescent="0.25">
      <c r="H11585" t="s">
        <v>11632</v>
      </c>
      <c r="I11585">
        <v>9547001</v>
      </c>
      <c r="J11585">
        <v>353532000</v>
      </c>
      <c r="K11585" t="s">
        <v>1332</v>
      </c>
      <c r="L11585" t="s">
        <v>1341</v>
      </c>
    </row>
    <row r="11586" spans="8:12" x14ac:dyDescent="0.25">
      <c r="H11586" t="s">
        <v>11633</v>
      </c>
      <c r="I11586">
        <v>9100504</v>
      </c>
      <c r="J11586">
        <v>565115000</v>
      </c>
      <c r="L11586" t="s">
        <v>1295</v>
      </c>
    </row>
    <row r="11587" spans="8:12" x14ac:dyDescent="0.25">
      <c r="H11587" t="s">
        <v>11634</v>
      </c>
      <c r="I11587">
        <v>9219941</v>
      </c>
      <c r="J11587">
        <v>440180000</v>
      </c>
      <c r="K11587" t="s">
        <v>1352</v>
      </c>
      <c r="L11587" t="s">
        <v>1326</v>
      </c>
    </row>
    <row r="11588" spans="8:12" x14ac:dyDescent="0.25">
      <c r="H11588" t="s">
        <v>11634</v>
      </c>
      <c r="I11588">
        <v>9219941</v>
      </c>
      <c r="J11588">
        <v>370701000</v>
      </c>
      <c r="L11588" t="s">
        <v>1326</v>
      </c>
    </row>
    <row r="11589" spans="8:12" x14ac:dyDescent="0.25">
      <c r="H11589" t="s">
        <v>11635</v>
      </c>
      <c r="I11589">
        <v>9669914</v>
      </c>
      <c r="J11589">
        <v>636016290</v>
      </c>
      <c r="K11589" t="s">
        <v>1464</v>
      </c>
      <c r="L11589" t="s">
        <v>1362</v>
      </c>
    </row>
    <row r="11590" spans="8:12" x14ac:dyDescent="0.25">
      <c r="H11590" t="s">
        <v>11636</v>
      </c>
      <c r="I11590">
        <v>9259886</v>
      </c>
      <c r="J11590">
        <v>636091389</v>
      </c>
      <c r="K11590" t="s">
        <v>1464</v>
      </c>
      <c r="L11590" t="s">
        <v>1362</v>
      </c>
    </row>
    <row r="11591" spans="8:12" x14ac:dyDescent="0.25">
      <c r="H11591" t="s">
        <v>11637</v>
      </c>
      <c r="I11591">
        <v>9276729</v>
      </c>
      <c r="J11591">
        <v>431018000</v>
      </c>
      <c r="K11591" t="s">
        <v>1368</v>
      </c>
      <c r="L11591" t="s">
        <v>1341</v>
      </c>
    </row>
    <row r="11592" spans="8:12" x14ac:dyDescent="0.25">
      <c r="H11592" t="s">
        <v>11637</v>
      </c>
      <c r="I11592">
        <v>9276729</v>
      </c>
      <c r="J11592">
        <v>210071000</v>
      </c>
      <c r="L11592" t="s">
        <v>1341</v>
      </c>
    </row>
    <row r="11593" spans="8:12" x14ac:dyDescent="0.25">
      <c r="H11593" t="s">
        <v>11638</v>
      </c>
      <c r="I11593">
        <v>9276262</v>
      </c>
      <c r="J11593">
        <v>636016193</v>
      </c>
      <c r="K11593" t="s">
        <v>1464</v>
      </c>
      <c r="L11593" t="s">
        <v>1326</v>
      </c>
    </row>
    <row r="11594" spans="8:12" x14ac:dyDescent="0.25">
      <c r="H11594" t="s">
        <v>11639</v>
      </c>
      <c r="I11594">
        <v>9682849</v>
      </c>
      <c r="J11594">
        <v>351773000</v>
      </c>
      <c r="K11594" t="s">
        <v>1332</v>
      </c>
      <c r="L11594" t="s">
        <v>1308</v>
      </c>
    </row>
    <row r="11595" spans="8:12" x14ac:dyDescent="0.25">
      <c r="H11595" t="s">
        <v>11640</v>
      </c>
      <c r="I11595">
        <v>9669926</v>
      </c>
      <c r="J11595">
        <v>636016291</v>
      </c>
      <c r="K11595" t="s">
        <v>1464</v>
      </c>
      <c r="L11595" t="s">
        <v>1313</v>
      </c>
    </row>
    <row r="11596" spans="8:12" x14ac:dyDescent="0.25">
      <c r="H11596" t="s">
        <v>11641</v>
      </c>
      <c r="I11596">
        <v>9676515</v>
      </c>
      <c r="J11596">
        <v>636016292</v>
      </c>
      <c r="K11596" t="s">
        <v>1464</v>
      </c>
      <c r="L11596" t="s">
        <v>1362</v>
      </c>
    </row>
    <row r="11597" spans="8:12" x14ac:dyDescent="0.25">
      <c r="H11597" t="s">
        <v>11642</v>
      </c>
      <c r="I11597">
        <v>9217448</v>
      </c>
      <c r="J11597">
        <v>538004247</v>
      </c>
      <c r="K11597" t="s">
        <v>1437</v>
      </c>
      <c r="L11597" t="s">
        <v>1362</v>
      </c>
    </row>
    <row r="11598" spans="8:12" x14ac:dyDescent="0.25">
      <c r="H11598" t="s">
        <v>11642</v>
      </c>
      <c r="I11598">
        <v>9217448</v>
      </c>
      <c r="J11598">
        <v>525023310</v>
      </c>
      <c r="K11598" t="s">
        <v>1307</v>
      </c>
      <c r="L11598" t="s">
        <v>1362</v>
      </c>
    </row>
    <row r="11599" spans="8:12" x14ac:dyDescent="0.25">
      <c r="H11599" t="s">
        <v>11643</v>
      </c>
      <c r="I11599">
        <v>9618616</v>
      </c>
      <c r="J11599">
        <v>538004739</v>
      </c>
      <c r="K11599" t="s">
        <v>1437</v>
      </c>
      <c r="L11599" t="s">
        <v>1308</v>
      </c>
    </row>
    <row r="11600" spans="8:12" x14ac:dyDescent="0.25">
      <c r="H11600" t="s">
        <v>11644</v>
      </c>
      <c r="I11600">
        <v>9650494</v>
      </c>
      <c r="J11600">
        <v>373431000</v>
      </c>
      <c r="L11600" t="s">
        <v>1341</v>
      </c>
    </row>
    <row r="11601" spans="8:12" x14ac:dyDescent="0.25">
      <c r="H11601" t="s">
        <v>11645</v>
      </c>
      <c r="I11601">
        <v>9734264</v>
      </c>
      <c r="J11601">
        <v>311000492</v>
      </c>
      <c r="K11601" t="s">
        <v>1609</v>
      </c>
      <c r="L11601" t="s">
        <v>1308</v>
      </c>
    </row>
    <row r="11602" spans="8:12" x14ac:dyDescent="0.25">
      <c r="H11602" t="s">
        <v>11645</v>
      </c>
      <c r="I11602">
        <v>9734264</v>
      </c>
      <c r="J11602">
        <v>244670417</v>
      </c>
      <c r="K11602" t="s">
        <v>1387</v>
      </c>
      <c r="L11602" t="s">
        <v>1308</v>
      </c>
    </row>
    <row r="11603" spans="8:12" x14ac:dyDescent="0.25">
      <c r="H11603" t="s">
        <v>11646</v>
      </c>
      <c r="I11603">
        <v>8909575</v>
      </c>
      <c r="J11603">
        <v>515721000</v>
      </c>
      <c r="K11603" t="s">
        <v>1406</v>
      </c>
      <c r="L11603" t="s">
        <v>1295</v>
      </c>
    </row>
    <row r="11604" spans="8:12" x14ac:dyDescent="0.25">
      <c r="H11604" t="s">
        <v>11647</v>
      </c>
      <c r="I11604">
        <v>9391177</v>
      </c>
      <c r="J11604">
        <v>224327160</v>
      </c>
      <c r="K11604" t="s">
        <v>1830</v>
      </c>
      <c r="L11604" t="s">
        <v>1362</v>
      </c>
    </row>
    <row r="11605" spans="8:12" x14ac:dyDescent="0.25">
      <c r="H11605" t="s">
        <v>11648</v>
      </c>
      <c r="I11605">
        <v>9493509</v>
      </c>
      <c r="J11605">
        <v>477107100</v>
      </c>
      <c r="K11605" t="s">
        <v>1348</v>
      </c>
      <c r="L11605" t="s">
        <v>1341</v>
      </c>
    </row>
    <row r="11606" spans="8:12" x14ac:dyDescent="0.25">
      <c r="H11606" t="s">
        <v>11649</v>
      </c>
      <c r="I11606">
        <v>9505998</v>
      </c>
      <c r="J11606">
        <v>636015164</v>
      </c>
      <c r="K11606" t="s">
        <v>1464</v>
      </c>
      <c r="L11606" t="s">
        <v>1326</v>
      </c>
    </row>
    <row r="11607" spans="8:12" x14ac:dyDescent="0.25">
      <c r="H11607" t="s">
        <v>11650</v>
      </c>
      <c r="I11607">
        <v>8845468</v>
      </c>
      <c r="J11607">
        <v>419012700</v>
      </c>
      <c r="K11607" t="s">
        <v>1420</v>
      </c>
      <c r="L11607" t="s">
        <v>1308</v>
      </c>
    </row>
    <row r="11608" spans="8:12" x14ac:dyDescent="0.25">
      <c r="H11608" t="s">
        <v>11651</v>
      </c>
      <c r="I11608">
        <v>9230921</v>
      </c>
      <c r="J11608">
        <v>209996000</v>
      </c>
      <c r="K11608" t="s">
        <v>1443</v>
      </c>
      <c r="L11608" t="s">
        <v>1341</v>
      </c>
    </row>
    <row r="11609" spans="8:12" x14ac:dyDescent="0.25">
      <c r="H11609" t="s">
        <v>11652</v>
      </c>
      <c r="I11609">
        <v>9699256</v>
      </c>
      <c r="J11609">
        <v>373028000</v>
      </c>
      <c r="L11609" t="s">
        <v>1313</v>
      </c>
    </row>
    <row r="11610" spans="8:12" x14ac:dyDescent="0.25">
      <c r="H11610" t="s">
        <v>11653</v>
      </c>
      <c r="I11610">
        <v>9248447</v>
      </c>
      <c r="J11610">
        <v>311571000</v>
      </c>
      <c r="K11610" t="s">
        <v>1609</v>
      </c>
      <c r="L11610" t="s">
        <v>1362</v>
      </c>
    </row>
    <row r="11611" spans="8:12" x14ac:dyDescent="0.25">
      <c r="H11611" t="s">
        <v>11654</v>
      </c>
      <c r="I11611">
        <v>9133707</v>
      </c>
      <c r="J11611">
        <v>309232000</v>
      </c>
      <c r="K11611" t="s">
        <v>1609</v>
      </c>
      <c r="L11611" t="s">
        <v>1346</v>
      </c>
    </row>
    <row r="11612" spans="8:12" x14ac:dyDescent="0.25">
      <c r="H11612" t="s">
        <v>11655</v>
      </c>
      <c r="I11612">
        <v>9344382</v>
      </c>
      <c r="J11612">
        <v>305155000</v>
      </c>
      <c r="L11612" t="s">
        <v>1295</v>
      </c>
    </row>
    <row r="11613" spans="8:12" x14ac:dyDescent="0.25">
      <c r="H11613" t="s">
        <v>11655</v>
      </c>
      <c r="I11613">
        <v>7012387</v>
      </c>
      <c r="J11613">
        <v>211431000</v>
      </c>
      <c r="K11613" t="s">
        <v>1426</v>
      </c>
      <c r="L11613" t="s">
        <v>1313</v>
      </c>
    </row>
    <row r="11614" spans="8:12" x14ac:dyDescent="0.25">
      <c r="H11614" t="s">
        <v>11656</v>
      </c>
      <c r="I11614">
        <v>9528720</v>
      </c>
      <c r="J11614">
        <v>235069271</v>
      </c>
      <c r="K11614" t="s">
        <v>1558</v>
      </c>
      <c r="L11614" t="s">
        <v>1295</v>
      </c>
    </row>
    <row r="11615" spans="8:12" x14ac:dyDescent="0.25">
      <c r="H11615" t="s">
        <v>11657</v>
      </c>
      <c r="I11615">
        <v>8810700</v>
      </c>
      <c r="J11615">
        <v>235005880</v>
      </c>
      <c r="K11615" t="s">
        <v>1558</v>
      </c>
      <c r="L11615" t="s">
        <v>1346</v>
      </c>
    </row>
    <row r="11616" spans="8:12" x14ac:dyDescent="0.25">
      <c r="H11616" t="s">
        <v>11658</v>
      </c>
      <c r="I11616">
        <v>9435076</v>
      </c>
      <c r="J11616">
        <v>538090422</v>
      </c>
      <c r="K11616" t="s">
        <v>1437</v>
      </c>
      <c r="L11616" t="s">
        <v>1341</v>
      </c>
    </row>
    <row r="11617" spans="8:12" x14ac:dyDescent="0.25">
      <c r="H11617" t="s">
        <v>695</v>
      </c>
      <c r="I11617">
        <v>9681962</v>
      </c>
      <c r="J11617">
        <v>255805621</v>
      </c>
      <c r="L11617" t="s">
        <v>1308</v>
      </c>
    </row>
    <row r="11618" spans="8:12" x14ac:dyDescent="0.25">
      <c r="H11618" t="s">
        <v>11659</v>
      </c>
      <c r="I11618">
        <v>9553153</v>
      </c>
      <c r="J11618">
        <v>367426920</v>
      </c>
      <c r="K11618" t="s">
        <v>1431</v>
      </c>
      <c r="L11618" t="s">
        <v>1560</v>
      </c>
    </row>
    <row r="11619" spans="8:12" x14ac:dyDescent="0.25">
      <c r="H11619" t="s">
        <v>11660</v>
      </c>
      <c r="I11619">
        <v>9151905</v>
      </c>
      <c r="J11619">
        <v>538090261</v>
      </c>
      <c r="K11619" t="s">
        <v>1437</v>
      </c>
      <c r="L11619" t="s">
        <v>1295</v>
      </c>
    </row>
    <row r="11620" spans="8:12" x14ac:dyDescent="0.25">
      <c r="H11620" t="s">
        <v>11661</v>
      </c>
      <c r="I11620">
        <v>7907647</v>
      </c>
      <c r="J11620">
        <v>371494000</v>
      </c>
      <c r="L11620" t="s">
        <v>1614</v>
      </c>
    </row>
    <row r="11621" spans="8:12" x14ac:dyDescent="0.25">
      <c r="H11621" t="s">
        <v>11662</v>
      </c>
      <c r="I11621">
        <v>9733777</v>
      </c>
      <c r="J11621">
        <v>565876000</v>
      </c>
      <c r="L11621" t="s">
        <v>1308</v>
      </c>
    </row>
    <row r="11622" spans="8:12" x14ac:dyDescent="0.25">
      <c r="H11622" t="s">
        <v>11663</v>
      </c>
      <c r="I11622">
        <v>9147708</v>
      </c>
      <c r="J11622">
        <v>304081008</v>
      </c>
      <c r="K11622" t="s">
        <v>1294</v>
      </c>
      <c r="L11622" t="s">
        <v>1295</v>
      </c>
    </row>
    <row r="11623" spans="8:12" x14ac:dyDescent="0.25">
      <c r="H11623" t="s">
        <v>11664</v>
      </c>
      <c r="I11623">
        <v>7022887</v>
      </c>
      <c r="J11623">
        <v>316286000</v>
      </c>
      <c r="K11623" t="s">
        <v>1365</v>
      </c>
      <c r="L11623" t="s">
        <v>2510</v>
      </c>
    </row>
    <row r="11624" spans="8:12" x14ac:dyDescent="0.25">
      <c r="H11624" t="s">
        <v>11665</v>
      </c>
      <c r="I11624">
        <v>9116008</v>
      </c>
      <c r="J11624">
        <v>304050000</v>
      </c>
      <c r="K11624" t="s">
        <v>1294</v>
      </c>
      <c r="L11624" t="s">
        <v>1295</v>
      </c>
    </row>
    <row r="11625" spans="8:12" x14ac:dyDescent="0.25">
      <c r="H11625" t="s">
        <v>11666</v>
      </c>
      <c r="I11625">
        <v>9116008</v>
      </c>
      <c r="J11625">
        <v>306528000</v>
      </c>
      <c r="K11625" t="s">
        <v>2112</v>
      </c>
      <c r="L11625" t="s">
        <v>1295</v>
      </c>
    </row>
    <row r="11626" spans="8:12" x14ac:dyDescent="0.25">
      <c r="H11626" t="s">
        <v>11667</v>
      </c>
      <c r="I11626">
        <v>8848628</v>
      </c>
      <c r="J11626">
        <v>273275100</v>
      </c>
      <c r="K11626" t="s">
        <v>1297</v>
      </c>
      <c r="L11626" t="s">
        <v>1362</v>
      </c>
    </row>
    <row r="11627" spans="8:12" x14ac:dyDescent="0.25">
      <c r="H11627" t="s">
        <v>11668</v>
      </c>
      <c r="I11627">
        <v>8986365</v>
      </c>
      <c r="J11627">
        <v>273311150</v>
      </c>
      <c r="K11627" t="s">
        <v>1297</v>
      </c>
      <c r="L11627" t="s">
        <v>1295</v>
      </c>
    </row>
    <row r="11628" spans="8:12" x14ac:dyDescent="0.25">
      <c r="H11628" t="s">
        <v>11669</v>
      </c>
      <c r="I11628">
        <v>9325099</v>
      </c>
      <c r="J11628">
        <v>371013000</v>
      </c>
      <c r="L11628" t="s">
        <v>1341</v>
      </c>
    </row>
    <row r="11629" spans="8:12" x14ac:dyDescent="0.25">
      <c r="H11629" t="s">
        <v>11670</v>
      </c>
      <c r="I11629">
        <v>9053907</v>
      </c>
      <c r="J11629">
        <v>209750000</v>
      </c>
      <c r="K11629" t="s">
        <v>1443</v>
      </c>
      <c r="L11629" t="s">
        <v>1295</v>
      </c>
    </row>
    <row r="11630" spans="8:12" x14ac:dyDescent="0.25">
      <c r="H11630" t="s">
        <v>11671</v>
      </c>
      <c r="I11630">
        <v>8507212</v>
      </c>
      <c r="J11630">
        <v>564358000</v>
      </c>
      <c r="K11630" t="s">
        <v>1441</v>
      </c>
      <c r="L11630" t="s">
        <v>1295</v>
      </c>
    </row>
    <row r="11631" spans="8:12" x14ac:dyDescent="0.25">
      <c r="H11631" t="s">
        <v>11672</v>
      </c>
      <c r="I11631">
        <v>9318955</v>
      </c>
      <c r="J11631">
        <v>236270000</v>
      </c>
      <c r="K11631" t="s">
        <v>1383</v>
      </c>
      <c r="L11631" t="s">
        <v>1295</v>
      </c>
    </row>
    <row r="11632" spans="8:12" x14ac:dyDescent="0.25">
      <c r="H11632" t="s">
        <v>11673</v>
      </c>
      <c r="I11632">
        <v>8813075</v>
      </c>
      <c r="J11632">
        <v>525012211</v>
      </c>
      <c r="K11632" t="s">
        <v>1307</v>
      </c>
      <c r="L11632" t="s">
        <v>1346</v>
      </c>
    </row>
    <row r="11633" spans="8:12" x14ac:dyDescent="0.25">
      <c r="H11633" t="s">
        <v>696</v>
      </c>
      <c r="I11633">
        <v>9659232</v>
      </c>
      <c r="J11633">
        <v>538004966</v>
      </c>
      <c r="K11633" t="s">
        <v>1437</v>
      </c>
      <c r="L11633" t="s">
        <v>1341</v>
      </c>
    </row>
    <row r="11634" spans="8:12" x14ac:dyDescent="0.25">
      <c r="H11634" t="s">
        <v>697</v>
      </c>
      <c r="I11634">
        <v>9527518</v>
      </c>
      <c r="J11634">
        <v>566268000</v>
      </c>
      <c r="L11634" t="s">
        <v>1341</v>
      </c>
    </row>
    <row r="11635" spans="8:12" x14ac:dyDescent="0.25">
      <c r="H11635" t="s">
        <v>11674</v>
      </c>
      <c r="I11635">
        <v>9551662</v>
      </c>
      <c r="J11635">
        <v>305671000</v>
      </c>
      <c r="L11635" t="s">
        <v>1295</v>
      </c>
    </row>
    <row r="11636" spans="8:12" x14ac:dyDescent="0.25">
      <c r="H11636" t="s">
        <v>11675</v>
      </c>
      <c r="I11636">
        <v>9552020</v>
      </c>
      <c r="J11636">
        <v>305672000</v>
      </c>
      <c r="L11636" t="s">
        <v>1295</v>
      </c>
    </row>
    <row r="11637" spans="8:12" x14ac:dyDescent="0.25">
      <c r="H11637" t="s">
        <v>11676</v>
      </c>
      <c r="I11637">
        <v>9552070</v>
      </c>
      <c r="J11637">
        <v>305861000</v>
      </c>
      <c r="L11637" t="s">
        <v>1295</v>
      </c>
    </row>
    <row r="11638" spans="8:12" x14ac:dyDescent="0.25">
      <c r="H11638" t="s">
        <v>11677</v>
      </c>
      <c r="I11638">
        <v>9552082</v>
      </c>
      <c r="J11638">
        <v>305862000</v>
      </c>
      <c r="L11638" t="s">
        <v>1295</v>
      </c>
    </row>
    <row r="11639" spans="8:12" x14ac:dyDescent="0.25">
      <c r="H11639" t="s">
        <v>11678</v>
      </c>
      <c r="I11639">
        <v>7947661</v>
      </c>
      <c r="J11639">
        <v>367032570</v>
      </c>
      <c r="K11639" t="s">
        <v>1431</v>
      </c>
      <c r="L11639" t="s">
        <v>1329</v>
      </c>
    </row>
    <row r="11640" spans="8:12" x14ac:dyDescent="0.25">
      <c r="H11640" t="s">
        <v>11679</v>
      </c>
      <c r="I11640">
        <v>8918215</v>
      </c>
      <c r="J11640">
        <v>308077000</v>
      </c>
      <c r="K11640" t="s">
        <v>1609</v>
      </c>
      <c r="L11640" t="s">
        <v>1295</v>
      </c>
    </row>
    <row r="11641" spans="8:12" x14ac:dyDescent="0.25">
      <c r="H11641" t="s">
        <v>11680</v>
      </c>
      <c r="I11641">
        <v>8952998</v>
      </c>
      <c r="J11641">
        <v>770576244</v>
      </c>
      <c r="K11641" t="s">
        <v>2082</v>
      </c>
      <c r="L11641" t="s">
        <v>1329</v>
      </c>
    </row>
    <row r="11642" spans="8:12" x14ac:dyDescent="0.25">
      <c r="H11642" t="s">
        <v>11681</v>
      </c>
      <c r="I11642">
        <v>7427659</v>
      </c>
      <c r="J11642">
        <v>277526000</v>
      </c>
      <c r="K11642" t="s">
        <v>1707</v>
      </c>
      <c r="L11642" t="s">
        <v>1362</v>
      </c>
    </row>
    <row r="11643" spans="8:12" x14ac:dyDescent="0.25">
      <c r="H11643" t="s">
        <v>11681</v>
      </c>
      <c r="I11643">
        <v>7427659</v>
      </c>
      <c r="J11643">
        <v>275357000</v>
      </c>
      <c r="L11643" t="s">
        <v>1362</v>
      </c>
    </row>
    <row r="11644" spans="8:12" x14ac:dyDescent="0.25">
      <c r="H11644" t="s">
        <v>11681</v>
      </c>
      <c r="I11644">
        <v>9385879</v>
      </c>
      <c r="J11644">
        <v>273318940</v>
      </c>
      <c r="K11644" t="s">
        <v>1297</v>
      </c>
      <c r="L11644" t="s">
        <v>1341</v>
      </c>
    </row>
    <row r="11645" spans="8:12" x14ac:dyDescent="0.25">
      <c r="H11645" t="s">
        <v>11682</v>
      </c>
      <c r="I11645">
        <v>9085340</v>
      </c>
      <c r="J11645">
        <v>441965000</v>
      </c>
      <c r="K11645" t="s">
        <v>1352</v>
      </c>
      <c r="L11645" t="s">
        <v>1341</v>
      </c>
    </row>
    <row r="11646" spans="8:12" x14ac:dyDescent="0.25">
      <c r="H11646" t="s">
        <v>11683</v>
      </c>
      <c r="I11646">
        <v>9085091</v>
      </c>
      <c r="J11646">
        <v>352842000</v>
      </c>
      <c r="K11646" t="s">
        <v>1332</v>
      </c>
      <c r="L11646" t="s">
        <v>1308</v>
      </c>
    </row>
    <row r="11647" spans="8:12" x14ac:dyDescent="0.25">
      <c r="H11647" t="s">
        <v>11684</v>
      </c>
      <c r="I11647">
        <v>9081382</v>
      </c>
      <c r="J11647">
        <v>341567000</v>
      </c>
      <c r="K11647" t="s">
        <v>1316</v>
      </c>
      <c r="L11647" t="s">
        <v>1326</v>
      </c>
    </row>
    <row r="11648" spans="8:12" x14ac:dyDescent="0.25">
      <c r="H11648" t="s">
        <v>11685</v>
      </c>
      <c r="I11648">
        <v>8758067</v>
      </c>
      <c r="J11648">
        <v>576925000</v>
      </c>
      <c r="K11648" t="s">
        <v>2396</v>
      </c>
      <c r="L11648" t="s">
        <v>1329</v>
      </c>
    </row>
    <row r="11649" spans="8:12" x14ac:dyDescent="0.25">
      <c r="H11649" t="s">
        <v>11686</v>
      </c>
      <c r="I11649">
        <v>8751461</v>
      </c>
      <c r="J11649">
        <v>576872000</v>
      </c>
      <c r="K11649" t="s">
        <v>2396</v>
      </c>
      <c r="L11649" t="s">
        <v>1329</v>
      </c>
    </row>
    <row r="11650" spans="8:12" x14ac:dyDescent="0.25">
      <c r="H11650" t="s">
        <v>11687</v>
      </c>
      <c r="I11650">
        <v>8017061</v>
      </c>
      <c r="J11650">
        <v>372455000</v>
      </c>
      <c r="L11650" t="s">
        <v>1346</v>
      </c>
    </row>
    <row r="11651" spans="8:12" x14ac:dyDescent="0.25">
      <c r="H11651" t="s">
        <v>11688</v>
      </c>
      <c r="I11651">
        <v>9681352</v>
      </c>
      <c r="J11651">
        <v>229923000</v>
      </c>
      <c r="L11651" t="s">
        <v>1329</v>
      </c>
    </row>
    <row r="11652" spans="8:12" x14ac:dyDescent="0.25">
      <c r="H11652" t="s">
        <v>11689</v>
      </c>
      <c r="I11652">
        <v>7714399</v>
      </c>
      <c r="J11652">
        <v>334829000</v>
      </c>
      <c r="K11652" t="s">
        <v>2211</v>
      </c>
      <c r="L11652" t="s">
        <v>1388</v>
      </c>
    </row>
    <row r="11653" spans="8:12" x14ac:dyDescent="0.25">
      <c r="H11653" t="s">
        <v>11690</v>
      </c>
      <c r="I11653">
        <v>9652193</v>
      </c>
      <c r="J11653">
        <v>229924000</v>
      </c>
      <c r="L11653" t="s">
        <v>1329</v>
      </c>
    </row>
    <row r="11654" spans="8:12" x14ac:dyDescent="0.25">
      <c r="H11654" t="s">
        <v>11691</v>
      </c>
      <c r="I11654">
        <v>7620005</v>
      </c>
      <c r="J11654">
        <v>264900192</v>
      </c>
      <c r="K11654" t="s">
        <v>1324</v>
      </c>
      <c r="L11654" t="s">
        <v>3267</v>
      </c>
    </row>
    <row r="11655" spans="8:12" x14ac:dyDescent="0.25">
      <c r="H11655" t="s">
        <v>11692</v>
      </c>
      <c r="I11655">
        <v>8767642</v>
      </c>
      <c r="J11655">
        <v>249298000</v>
      </c>
      <c r="K11655" t="s">
        <v>1340</v>
      </c>
      <c r="L11655" t="s">
        <v>1329</v>
      </c>
    </row>
    <row r="11656" spans="8:12" x14ac:dyDescent="0.25">
      <c r="H11656" t="s">
        <v>11693</v>
      </c>
      <c r="I11656">
        <v>8959829</v>
      </c>
      <c r="J11656">
        <v>341893000</v>
      </c>
      <c r="K11656" t="s">
        <v>1316</v>
      </c>
      <c r="L11656" t="s">
        <v>1329</v>
      </c>
    </row>
    <row r="11657" spans="8:12" x14ac:dyDescent="0.25">
      <c r="H11657" t="s">
        <v>11694</v>
      </c>
      <c r="I11657">
        <v>9681340</v>
      </c>
      <c r="J11657">
        <v>229925000</v>
      </c>
      <c r="L11657" t="s">
        <v>1329</v>
      </c>
    </row>
    <row r="11658" spans="8:12" x14ac:dyDescent="0.25">
      <c r="H11658" t="s">
        <v>11695</v>
      </c>
      <c r="I11658">
        <v>9510577</v>
      </c>
      <c r="J11658">
        <v>636015868</v>
      </c>
      <c r="K11658" t="s">
        <v>1464</v>
      </c>
      <c r="L11658" t="s">
        <v>1326</v>
      </c>
    </row>
    <row r="11659" spans="8:12" x14ac:dyDescent="0.25">
      <c r="H11659" t="s">
        <v>11695</v>
      </c>
      <c r="I11659">
        <v>9510577</v>
      </c>
      <c r="J11659">
        <v>566216000</v>
      </c>
      <c r="L11659" t="s">
        <v>1326</v>
      </c>
    </row>
    <row r="11660" spans="8:12" x14ac:dyDescent="0.25">
      <c r="H11660" t="s">
        <v>11696</v>
      </c>
      <c r="I11660">
        <v>9421269</v>
      </c>
      <c r="J11660">
        <v>564149000</v>
      </c>
      <c r="K11660" t="s">
        <v>1441</v>
      </c>
      <c r="L11660" t="s">
        <v>1326</v>
      </c>
    </row>
    <row r="11661" spans="8:12" x14ac:dyDescent="0.25">
      <c r="H11661" t="s">
        <v>11697</v>
      </c>
      <c r="I11661">
        <v>9419670</v>
      </c>
      <c r="J11661">
        <v>565386000</v>
      </c>
      <c r="L11661" t="s">
        <v>1326</v>
      </c>
    </row>
    <row r="11662" spans="8:12" x14ac:dyDescent="0.25">
      <c r="H11662" t="s">
        <v>11698</v>
      </c>
      <c r="I11662">
        <v>9421271</v>
      </c>
      <c r="J11662">
        <v>636016336</v>
      </c>
      <c r="K11662" t="s">
        <v>1464</v>
      </c>
      <c r="L11662" t="s">
        <v>1326</v>
      </c>
    </row>
    <row r="11663" spans="8:12" x14ac:dyDescent="0.25">
      <c r="H11663" t="s">
        <v>11699</v>
      </c>
      <c r="I11663">
        <v>9421300</v>
      </c>
      <c r="J11663">
        <v>636016466</v>
      </c>
      <c r="K11663" t="s">
        <v>1464</v>
      </c>
      <c r="L11663" t="s">
        <v>1326</v>
      </c>
    </row>
    <row r="11664" spans="8:12" x14ac:dyDescent="0.25">
      <c r="H11664" t="s">
        <v>11700</v>
      </c>
      <c r="I11664">
        <v>9421283</v>
      </c>
      <c r="J11664">
        <v>564284000</v>
      </c>
      <c r="K11664" t="s">
        <v>1441</v>
      </c>
      <c r="L11664" t="s">
        <v>1326</v>
      </c>
    </row>
    <row r="11665" spans="8:12" x14ac:dyDescent="0.25">
      <c r="H11665" t="s">
        <v>11701</v>
      </c>
      <c r="I11665">
        <v>9485849</v>
      </c>
      <c r="J11665">
        <v>548850000</v>
      </c>
      <c r="K11665" t="s">
        <v>1988</v>
      </c>
      <c r="L11665" t="s">
        <v>1326</v>
      </c>
    </row>
    <row r="11666" spans="8:12" x14ac:dyDescent="0.25">
      <c r="H11666" t="s">
        <v>11702</v>
      </c>
      <c r="I11666">
        <v>7433420</v>
      </c>
      <c r="J11666">
        <v>433476000</v>
      </c>
      <c r="L11666" t="s">
        <v>1308</v>
      </c>
    </row>
    <row r="11667" spans="8:12" x14ac:dyDescent="0.25">
      <c r="H11667" t="s">
        <v>11703</v>
      </c>
      <c r="I11667">
        <v>9330941</v>
      </c>
      <c r="J11667">
        <v>210959000</v>
      </c>
      <c r="K11667" t="s">
        <v>1443</v>
      </c>
      <c r="L11667" t="s">
        <v>1295</v>
      </c>
    </row>
    <row r="11668" spans="8:12" x14ac:dyDescent="0.25">
      <c r="H11668" t="s">
        <v>698</v>
      </c>
      <c r="I11668">
        <v>9469522</v>
      </c>
      <c r="J11668">
        <v>477813800</v>
      </c>
      <c r="K11668" t="s">
        <v>1348</v>
      </c>
      <c r="L11668" t="s">
        <v>1341</v>
      </c>
    </row>
    <row r="11669" spans="8:12" x14ac:dyDescent="0.25">
      <c r="H11669" t="s">
        <v>11704</v>
      </c>
      <c r="I11669">
        <v>9631175</v>
      </c>
      <c r="J11669">
        <v>413696760</v>
      </c>
      <c r="K11669" t="s">
        <v>1328</v>
      </c>
      <c r="L11669" t="s">
        <v>1308</v>
      </c>
    </row>
    <row r="11670" spans="8:12" x14ac:dyDescent="0.25">
      <c r="H11670" t="s">
        <v>11705</v>
      </c>
      <c r="I11670">
        <v>9431898</v>
      </c>
      <c r="J11670">
        <v>413377310</v>
      </c>
      <c r="K11670" t="s">
        <v>1328</v>
      </c>
      <c r="L11670" t="s">
        <v>1341</v>
      </c>
    </row>
    <row r="11671" spans="8:12" x14ac:dyDescent="0.25">
      <c r="H11671" t="s">
        <v>11706</v>
      </c>
      <c r="I11671">
        <v>9180956</v>
      </c>
      <c r="J11671">
        <v>710009280</v>
      </c>
      <c r="K11671" t="s">
        <v>2162</v>
      </c>
      <c r="L11671" t="s">
        <v>1295</v>
      </c>
    </row>
    <row r="11672" spans="8:12" x14ac:dyDescent="0.25">
      <c r="H11672" t="s">
        <v>11706</v>
      </c>
      <c r="I11672">
        <v>9180956</v>
      </c>
      <c r="J11672">
        <v>370241000</v>
      </c>
      <c r="L11672" t="s">
        <v>1295</v>
      </c>
    </row>
    <row r="11673" spans="8:12" x14ac:dyDescent="0.25">
      <c r="H11673" t="s">
        <v>11707</v>
      </c>
      <c r="I11673">
        <v>9256834</v>
      </c>
      <c r="J11673">
        <v>710088000</v>
      </c>
      <c r="K11673" t="s">
        <v>2162</v>
      </c>
      <c r="L11673" t="s">
        <v>1326</v>
      </c>
    </row>
    <row r="11674" spans="8:12" x14ac:dyDescent="0.25">
      <c r="H11674" t="s">
        <v>11708</v>
      </c>
      <c r="I11674">
        <v>9280134</v>
      </c>
      <c r="J11674">
        <v>224365000</v>
      </c>
      <c r="K11674" t="s">
        <v>1830</v>
      </c>
      <c r="L11674" t="s">
        <v>1362</v>
      </c>
    </row>
    <row r="11675" spans="8:12" x14ac:dyDescent="0.25">
      <c r="H11675" t="s">
        <v>11709</v>
      </c>
      <c r="I11675">
        <v>9659696</v>
      </c>
      <c r="J11675">
        <v>477652900</v>
      </c>
      <c r="K11675" t="s">
        <v>1348</v>
      </c>
      <c r="L11675" t="s">
        <v>1308</v>
      </c>
    </row>
    <row r="11676" spans="8:12" x14ac:dyDescent="0.25">
      <c r="H11676" t="s">
        <v>11710</v>
      </c>
      <c r="I11676">
        <v>9407005</v>
      </c>
      <c r="J11676">
        <v>514419000</v>
      </c>
      <c r="K11676" t="s">
        <v>1406</v>
      </c>
      <c r="L11676" t="s">
        <v>1308</v>
      </c>
    </row>
    <row r="11677" spans="8:12" x14ac:dyDescent="0.25">
      <c r="H11677" t="s">
        <v>11711</v>
      </c>
      <c r="I11677">
        <v>9345740</v>
      </c>
      <c r="J11677">
        <v>515401000</v>
      </c>
      <c r="K11677" t="s">
        <v>1406</v>
      </c>
      <c r="L11677" t="s">
        <v>1308</v>
      </c>
    </row>
    <row r="11678" spans="8:12" x14ac:dyDescent="0.25">
      <c r="H11678" t="s">
        <v>11712</v>
      </c>
      <c r="I11678">
        <v>9683556</v>
      </c>
      <c r="J11678">
        <v>413378080</v>
      </c>
      <c r="K11678" t="s">
        <v>1328</v>
      </c>
      <c r="L11678" t="s">
        <v>1313</v>
      </c>
    </row>
    <row r="11679" spans="8:12" x14ac:dyDescent="0.25">
      <c r="H11679" t="s">
        <v>11712</v>
      </c>
      <c r="I11679">
        <v>9683556</v>
      </c>
      <c r="J11679">
        <v>413328810</v>
      </c>
      <c r="L11679" t="s">
        <v>1313</v>
      </c>
    </row>
    <row r="11680" spans="8:12" x14ac:dyDescent="0.25">
      <c r="H11680" t="s">
        <v>11713</v>
      </c>
      <c r="I11680">
        <v>9683568</v>
      </c>
      <c r="J11680">
        <v>413477910</v>
      </c>
      <c r="K11680" t="s">
        <v>1328</v>
      </c>
      <c r="L11680" t="s">
        <v>1313</v>
      </c>
    </row>
    <row r="11681" spans="8:12" x14ac:dyDescent="0.25">
      <c r="H11681" t="s">
        <v>11714</v>
      </c>
      <c r="I11681">
        <v>9711860</v>
      </c>
      <c r="J11681">
        <v>413479090</v>
      </c>
      <c r="K11681" t="s">
        <v>1328</v>
      </c>
      <c r="L11681" t="s">
        <v>1313</v>
      </c>
    </row>
    <row r="11682" spans="8:12" x14ac:dyDescent="0.25">
      <c r="H11682" t="s">
        <v>11715</v>
      </c>
      <c r="I11682">
        <v>9661364</v>
      </c>
      <c r="J11682">
        <v>413474710</v>
      </c>
      <c r="K11682" t="s">
        <v>1328</v>
      </c>
      <c r="L11682" t="s">
        <v>1313</v>
      </c>
    </row>
    <row r="11683" spans="8:12" x14ac:dyDescent="0.25">
      <c r="H11683" t="s">
        <v>11716</v>
      </c>
      <c r="I11683">
        <v>9661376</v>
      </c>
      <c r="J11683">
        <v>413474690</v>
      </c>
      <c r="K11683" t="s">
        <v>1328</v>
      </c>
      <c r="L11683" t="s">
        <v>1313</v>
      </c>
    </row>
    <row r="11684" spans="8:12" x14ac:dyDescent="0.25">
      <c r="H11684" t="s">
        <v>11717</v>
      </c>
      <c r="I11684">
        <v>9661388</v>
      </c>
      <c r="J11684">
        <v>413473430</v>
      </c>
      <c r="K11684" t="s">
        <v>1328</v>
      </c>
      <c r="L11684" t="s">
        <v>1313</v>
      </c>
    </row>
    <row r="11685" spans="8:12" x14ac:dyDescent="0.25">
      <c r="H11685" t="s">
        <v>11718</v>
      </c>
      <c r="I11685">
        <v>9661390</v>
      </c>
      <c r="J11685">
        <v>413473420</v>
      </c>
      <c r="K11685" t="s">
        <v>1328</v>
      </c>
      <c r="L11685" t="s">
        <v>1313</v>
      </c>
    </row>
    <row r="11686" spans="8:12" x14ac:dyDescent="0.25">
      <c r="H11686" t="s">
        <v>11719</v>
      </c>
      <c r="I11686">
        <v>9661405</v>
      </c>
      <c r="J11686">
        <v>413451450</v>
      </c>
      <c r="K11686" t="s">
        <v>1328</v>
      </c>
      <c r="L11686" t="s">
        <v>1313</v>
      </c>
    </row>
    <row r="11687" spans="8:12" x14ac:dyDescent="0.25">
      <c r="H11687" t="s">
        <v>11720</v>
      </c>
      <c r="I11687">
        <v>9661417</v>
      </c>
      <c r="J11687">
        <v>413450380</v>
      </c>
      <c r="K11687" t="s">
        <v>1328</v>
      </c>
      <c r="L11687" t="s">
        <v>1313</v>
      </c>
    </row>
    <row r="11688" spans="8:12" x14ac:dyDescent="0.25">
      <c r="H11688" t="s">
        <v>11721</v>
      </c>
      <c r="I11688">
        <v>9661429</v>
      </c>
      <c r="J11688">
        <v>413450390</v>
      </c>
      <c r="K11688" t="s">
        <v>1328</v>
      </c>
      <c r="L11688" t="s">
        <v>1313</v>
      </c>
    </row>
    <row r="11689" spans="8:12" x14ac:dyDescent="0.25">
      <c r="H11689" t="s">
        <v>11722</v>
      </c>
      <c r="I11689">
        <v>9661431</v>
      </c>
      <c r="J11689">
        <v>413451460</v>
      </c>
      <c r="K11689" t="s">
        <v>1328</v>
      </c>
      <c r="L11689" t="s">
        <v>1313</v>
      </c>
    </row>
    <row r="11690" spans="8:12" x14ac:dyDescent="0.25">
      <c r="H11690" t="s">
        <v>11723</v>
      </c>
      <c r="I11690">
        <v>8921872</v>
      </c>
      <c r="J11690">
        <v>354997000</v>
      </c>
      <c r="K11690" t="s">
        <v>1332</v>
      </c>
      <c r="L11690" t="s">
        <v>1295</v>
      </c>
    </row>
    <row r="11691" spans="8:12" x14ac:dyDescent="0.25">
      <c r="H11691" t="s">
        <v>11724</v>
      </c>
      <c r="I11691">
        <v>8314768</v>
      </c>
      <c r="J11691">
        <v>413488000</v>
      </c>
      <c r="L11691" t="s">
        <v>1295</v>
      </c>
    </row>
    <row r="11692" spans="8:12" x14ac:dyDescent="0.25">
      <c r="H11692" t="s">
        <v>11725</v>
      </c>
      <c r="I11692">
        <v>9688972</v>
      </c>
      <c r="J11692">
        <v>414196000</v>
      </c>
      <c r="L11692" t="s">
        <v>1308</v>
      </c>
    </row>
    <row r="11693" spans="8:12" x14ac:dyDescent="0.25">
      <c r="H11693" t="s">
        <v>11726</v>
      </c>
      <c r="I11693">
        <v>9230373</v>
      </c>
      <c r="J11693">
        <v>412555000</v>
      </c>
      <c r="K11693" t="s">
        <v>1328</v>
      </c>
      <c r="L11693" t="s">
        <v>1341</v>
      </c>
    </row>
    <row r="11694" spans="8:12" x14ac:dyDescent="0.25">
      <c r="H11694" t="s">
        <v>11727</v>
      </c>
      <c r="I11694">
        <v>9546241</v>
      </c>
      <c r="J11694">
        <v>477547700</v>
      </c>
      <c r="K11694" t="s">
        <v>1348</v>
      </c>
      <c r="L11694" t="s">
        <v>1295</v>
      </c>
    </row>
    <row r="11695" spans="8:12" x14ac:dyDescent="0.25">
      <c r="H11695" t="s">
        <v>11728</v>
      </c>
      <c r="I11695">
        <v>9080637</v>
      </c>
      <c r="J11695">
        <v>412362000</v>
      </c>
      <c r="K11695" t="s">
        <v>1328</v>
      </c>
      <c r="L11695" t="s">
        <v>1341</v>
      </c>
    </row>
    <row r="11696" spans="8:12" x14ac:dyDescent="0.25">
      <c r="H11696" t="s">
        <v>11729</v>
      </c>
      <c r="I11696">
        <v>9147667</v>
      </c>
      <c r="J11696">
        <v>304080745</v>
      </c>
      <c r="K11696" t="s">
        <v>1294</v>
      </c>
      <c r="L11696" t="s">
        <v>1295</v>
      </c>
    </row>
    <row r="11697" spans="8:12" x14ac:dyDescent="0.25">
      <c r="H11697" t="s">
        <v>11729</v>
      </c>
      <c r="I11697">
        <v>9236133</v>
      </c>
      <c r="J11697">
        <v>209306000</v>
      </c>
      <c r="K11697" t="s">
        <v>1443</v>
      </c>
      <c r="L11697" t="s">
        <v>4931</v>
      </c>
    </row>
    <row r="11698" spans="8:12" x14ac:dyDescent="0.25">
      <c r="H11698" t="s">
        <v>11730</v>
      </c>
      <c r="I11698">
        <v>8654730</v>
      </c>
      <c r="J11698">
        <v>667003451</v>
      </c>
      <c r="K11698" t="s">
        <v>2089</v>
      </c>
      <c r="L11698" t="s">
        <v>1308</v>
      </c>
    </row>
    <row r="11699" spans="8:12" x14ac:dyDescent="0.25">
      <c r="H11699" t="s">
        <v>11731</v>
      </c>
      <c r="I11699">
        <v>9363211</v>
      </c>
      <c r="J11699">
        <v>312282000</v>
      </c>
      <c r="K11699" t="s">
        <v>1379</v>
      </c>
      <c r="L11699" t="s">
        <v>1308</v>
      </c>
    </row>
    <row r="11700" spans="8:12" x14ac:dyDescent="0.25">
      <c r="H11700" t="s">
        <v>11732</v>
      </c>
      <c r="I11700">
        <v>9295062</v>
      </c>
      <c r="J11700">
        <v>413202000</v>
      </c>
      <c r="K11700" t="s">
        <v>1328</v>
      </c>
      <c r="L11700" t="s">
        <v>1362</v>
      </c>
    </row>
    <row r="11701" spans="8:12" x14ac:dyDescent="0.25">
      <c r="H11701" t="s">
        <v>11733</v>
      </c>
      <c r="I11701">
        <v>8840054</v>
      </c>
      <c r="J11701">
        <v>515420000</v>
      </c>
      <c r="K11701" t="s">
        <v>1406</v>
      </c>
      <c r="L11701" t="s">
        <v>1308</v>
      </c>
    </row>
    <row r="11702" spans="8:12" x14ac:dyDescent="0.25">
      <c r="H11702" t="s">
        <v>11734</v>
      </c>
      <c r="I11702">
        <v>8419908</v>
      </c>
      <c r="J11702">
        <v>412466720</v>
      </c>
      <c r="K11702" t="s">
        <v>1328</v>
      </c>
      <c r="L11702" t="s">
        <v>1341</v>
      </c>
    </row>
    <row r="11703" spans="8:12" x14ac:dyDescent="0.25">
      <c r="H11703" t="s">
        <v>11735</v>
      </c>
      <c r="I11703">
        <v>9587532</v>
      </c>
      <c r="J11703">
        <v>412742000</v>
      </c>
      <c r="K11703" t="s">
        <v>1328</v>
      </c>
      <c r="L11703" t="s">
        <v>1308</v>
      </c>
    </row>
    <row r="11704" spans="8:12" x14ac:dyDescent="0.25">
      <c r="H11704" t="s">
        <v>11736</v>
      </c>
      <c r="I11704">
        <v>9600827</v>
      </c>
      <c r="J11704">
        <v>412124000</v>
      </c>
      <c r="K11704" t="s">
        <v>1328</v>
      </c>
      <c r="L11704" t="s">
        <v>1308</v>
      </c>
    </row>
    <row r="11705" spans="8:12" x14ac:dyDescent="0.25">
      <c r="H11705" t="s">
        <v>11737</v>
      </c>
      <c r="I11705">
        <v>9569217</v>
      </c>
      <c r="J11705">
        <v>412473020</v>
      </c>
      <c r="K11705" t="s">
        <v>1328</v>
      </c>
      <c r="L11705" t="s">
        <v>1308</v>
      </c>
    </row>
    <row r="11706" spans="8:12" x14ac:dyDescent="0.25">
      <c r="H11706" t="s">
        <v>11738</v>
      </c>
      <c r="I11706">
        <v>9056820</v>
      </c>
      <c r="J11706">
        <v>412052510</v>
      </c>
      <c r="K11706" t="s">
        <v>1328</v>
      </c>
      <c r="L11706" t="s">
        <v>1308</v>
      </c>
    </row>
    <row r="11707" spans="8:12" x14ac:dyDescent="0.25">
      <c r="H11707" t="s">
        <v>11739</v>
      </c>
      <c r="I11707">
        <v>9493602</v>
      </c>
      <c r="J11707">
        <v>412241000</v>
      </c>
      <c r="K11707" t="s">
        <v>1328</v>
      </c>
      <c r="L11707" t="s">
        <v>1308</v>
      </c>
    </row>
    <row r="11708" spans="8:12" x14ac:dyDescent="0.25">
      <c r="H11708" t="s">
        <v>11740</v>
      </c>
      <c r="I11708">
        <v>9760861</v>
      </c>
      <c r="J11708">
        <v>413482460</v>
      </c>
      <c r="K11708" t="s">
        <v>1328</v>
      </c>
      <c r="L11708" t="s">
        <v>1313</v>
      </c>
    </row>
    <row r="11709" spans="8:12" x14ac:dyDescent="0.25">
      <c r="H11709" t="s">
        <v>11741</v>
      </c>
      <c r="I11709">
        <v>9760885</v>
      </c>
      <c r="J11709">
        <v>413485780</v>
      </c>
      <c r="K11709" t="s">
        <v>1328</v>
      </c>
      <c r="L11709" t="s">
        <v>1313</v>
      </c>
    </row>
    <row r="11710" spans="8:12" x14ac:dyDescent="0.25">
      <c r="H11710" t="s">
        <v>11742</v>
      </c>
      <c r="I11710">
        <v>9767912</v>
      </c>
      <c r="J11710">
        <v>413486750</v>
      </c>
      <c r="K11710" t="s">
        <v>1328</v>
      </c>
      <c r="L11710" t="s">
        <v>1313</v>
      </c>
    </row>
    <row r="11711" spans="8:12" x14ac:dyDescent="0.25">
      <c r="H11711" t="s">
        <v>11743</v>
      </c>
      <c r="I11711">
        <v>8321761</v>
      </c>
      <c r="J11711">
        <v>412463970</v>
      </c>
      <c r="K11711" t="s">
        <v>1328</v>
      </c>
      <c r="L11711" t="s">
        <v>1341</v>
      </c>
    </row>
    <row r="11712" spans="8:12" x14ac:dyDescent="0.25">
      <c r="H11712" t="s">
        <v>11744</v>
      </c>
      <c r="I11712">
        <v>9683178</v>
      </c>
      <c r="J11712">
        <v>477519200</v>
      </c>
      <c r="K11712" t="s">
        <v>1348</v>
      </c>
      <c r="L11712" t="s">
        <v>1329</v>
      </c>
    </row>
    <row r="11713" spans="8:12" x14ac:dyDescent="0.25">
      <c r="H11713" t="s">
        <v>11745</v>
      </c>
      <c r="I11713">
        <v>7921899</v>
      </c>
      <c r="J11713">
        <v>710253000</v>
      </c>
      <c r="K11713" t="s">
        <v>2162</v>
      </c>
      <c r="L11713" t="s">
        <v>1346</v>
      </c>
    </row>
    <row r="11714" spans="8:12" x14ac:dyDescent="0.25">
      <c r="H11714" t="s">
        <v>11746</v>
      </c>
      <c r="I11714">
        <v>7921887</v>
      </c>
      <c r="J11714">
        <v>710243000</v>
      </c>
      <c r="L11714" t="s">
        <v>1346</v>
      </c>
    </row>
    <row r="11715" spans="8:12" x14ac:dyDescent="0.25">
      <c r="H11715" t="s">
        <v>11747</v>
      </c>
      <c r="I11715">
        <v>9493688</v>
      </c>
      <c r="J11715">
        <v>538006687</v>
      </c>
      <c r="K11715" t="s">
        <v>1437</v>
      </c>
      <c r="L11715" t="s">
        <v>1341</v>
      </c>
    </row>
    <row r="11716" spans="8:12" x14ac:dyDescent="0.25">
      <c r="H11716" t="s">
        <v>11748</v>
      </c>
      <c r="I11716">
        <v>7921875</v>
      </c>
      <c r="J11716">
        <v>710252000</v>
      </c>
      <c r="K11716" t="s">
        <v>2162</v>
      </c>
      <c r="L11716" t="s">
        <v>1346</v>
      </c>
    </row>
    <row r="11717" spans="8:12" x14ac:dyDescent="0.25">
      <c r="H11717" t="s">
        <v>11749</v>
      </c>
      <c r="I11717">
        <v>9204908</v>
      </c>
      <c r="J11717">
        <v>735058261</v>
      </c>
      <c r="K11717" t="s">
        <v>3867</v>
      </c>
      <c r="L11717" t="s">
        <v>1329</v>
      </c>
    </row>
    <row r="11718" spans="8:12" x14ac:dyDescent="0.25">
      <c r="H11718" t="s">
        <v>11750</v>
      </c>
      <c r="I11718">
        <v>7432070</v>
      </c>
      <c r="J11718">
        <v>373780000</v>
      </c>
      <c r="L11718" t="s">
        <v>1362</v>
      </c>
    </row>
    <row r="11719" spans="8:12" x14ac:dyDescent="0.25">
      <c r="H11719" t="s">
        <v>11751</v>
      </c>
      <c r="I11719">
        <v>9543823</v>
      </c>
      <c r="J11719">
        <v>576567000</v>
      </c>
      <c r="K11719" t="s">
        <v>2396</v>
      </c>
      <c r="L11719" t="s">
        <v>1329</v>
      </c>
    </row>
    <row r="11720" spans="8:12" x14ac:dyDescent="0.25">
      <c r="H11720" t="s">
        <v>11752</v>
      </c>
      <c r="I11720">
        <v>7732418</v>
      </c>
      <c r="J11720">
        <v>247049800</v>
      </c>
      <c r="K11720" t="s">
        <v>1398</v>
      </c>
      <c r="L11720" t="s">
        <v>1295</v>
      </c>
    </row>
    <row r="11721" spans="8:12" x14ac:dyDescent="0.25">
      <c r="H11721" t="s">
        <v>11753</v>
      </c>
      <c r="I11721">
        <v>9549334</v>
      </c>
      <c r="J11721">
        <v>525019416</v>
      </c>
      <c r="K11721" t="s">
        <v>1307</v>
      </c>
      <c r="L11721" t="s">
        <v>1308</v>
      </c>
    </row>
    <row r="11722" spans="8:12" x14ac:dyDescent="0.25">
      <c r="H11722" t="s">
        <v>11754</v>
      </c>
      <c r="I11722">
        <v>9634074</v>
      </c>
      <c r="J11722">
        <v>373621000</v>
      </c>
      <c r="L11722" t="s">
        <v>1346</v>
      </c>
    </row>
    <row r="11723" spans="8:12" x14ac:dyDescent="0.25">
      <c r="H11723" t="s">
        <v>11755</v>
      </c>
      <c r="I11723">
        <v>9006344</v>
      </c>
      <c r="J11723">
        <v>255802770</v>
      </c>
      <c r="L11723" t="s">
        <v>1295</v>
      </c>
    </row>
    <row r="11724" spans="8:12" x14ac:dyDescent="0.25">
      <c r="H11724" t="s">
        <v>11756</v>
      </c>
      <c r="I11724">
        <v>7924334</v>
      </c>
      <c r="J11724">
        <v>577176000</v>
      </c>
      <c r="L11724" t="s">
        <v>1295</v>
      </c>
    </row>
    <row r="11725" spans="8:12" x14ac:dyDescent="0.25">
      <c r="H11725" t="s">
        <v>11757</v>
      </c>
      <c r="I11725">
        <v>8937352</v>
      </c>
      <c r="J11725">
        <v>304320000</v>
      </c>
      <c r="K11725" t="s">
        <v>1294</v>
      </c>
      <c r="L11725" t="s">
        <v>1295</v>
      </c>
    </row>
    <row r="11726" spans="8:12" x14ac:dyDescent="0.25">
      <c r="H11726" t="s">
        <v>11758</v>
      </c>
      <c r="I11726">
        <v>9125059</v>
      </c>
      <c r="J11726">
        <v>271044120</v>
      </c>
      <c r="K11726" t="s">
        <v>1373</v>
      </c>
      <c r="L11726" t="s">
        <v>1295</v>
      </c>
    </row>
    <row r="11727" spans="8:12" x14ac:dyDescent="0.25">
      <c r="H11727" t="s">
        <v>11759</v>
      </c>
      <c r="I11727">
        <v>9381562</v>
      </c>
      <c r="J11727">
        <v>311009200</v>
      </c>
      <c r="K11727" t="s">
        <v>1609</v>
      </c>
      <c r="L11727" t="s">
        <v>1326</v>
      </c>
    </row>
    <row r="11728" spans="8:12" x14ac:dyDescent="0.25">
      <c r="H11728" t="s">
        <v>11760</v>
      </c>
      <c r="I11728">
        <v>8104553</v>
      </c>
      <c r="J11728">
        <v>671582000</v>
      </c>
      <c r="K11728" t="s">
        <v>1311</v>
      </c>
      <c r="L11728" t="s">
        <v>1295</v>
      </c>
    </row>
    <row r="11729" spans="8:12" x14ac:dyDescent="0.25">
      <c r="H11729" t="s">
        <v>11761</v>
      </c>
      <c r="I11729">
        <v>9298674</v>
      </c>
      <c r="J11729">
        <v>309977000</v>
      </c>
      <c r="K11729" t="s">
        <v>1609</v>
      </c>
      <c r="L11729" t="s">
        <v>1362</v>
      </c>
    </row>
    <row r="11730" spans="8:12" x14ac:dyDescent="0.25">
      <c r="H11730" t="s">
        <v>11762</v>
      </c>
      <c r="I11730">
        <v>9359882</v>
      </c>
      <c r="J11730">
        <v>403504000</v>
      </c>
      <c r="K11730" t="s">
        <v>1920</v>
      </c>
      <c r="L11730" t="s">
        <v>1326</v>
      </c>
    </row>
    <row r="11731" spans="8:12" x14ac:dyDescent="0.25">
      <c r="H11731" t="s">
        <v>11763</v>
      </c>
      <c r="I11731">
        <v>8509416</v>
      </c>
      <c r="J11731">
        <v>667007000</v>
      </c>
      <c r="K11731" t="s">
        <v>2089</v>
      </c>
      <c r="L11731" t="s">
        <v>1326</v>
      </c>
    </row>
    <row r="11732" spans="8:12" x14ac:dyDescent="0.25">
      <c r="H11732" t="s">
        <v>11764</v>
      </c>
      <c r="I11732">
        <v>9730892</v>
      </c>
      <c r="J11732">
        <v>636016384</v>
      </c>
      <c r="K11732" t="s">
        <v>1464</v>
      </c>
      <c r="L11732" t="s">
        <v>1329</v>
      </c>
    </row>
    <row r="11733" spans="8:12" x14ac:dyDescent="0.25">
      <c r="H11733" t="s">
        <v>11765</v>
      </c>
      <c r="I11733">
        <v>9335109</v>
      </c>
      <c r="J11733">
        <v>309833000</v>
      </c>
      <c r="K11733" t="s">
        <v>1609</v>
      </c>
      <c r="L11733" t="s">
        <v>1326</v>
      </c>
    </row>
    <row r="11734" spans="8:12" x14ac:dyDescent="0.25">
      <c r="H11734" t="s">
        <v>11766</v>
      </c>
      <c r="I11734">
        <v>9335094</v>
      </c>
      <c r="J11734">
        <v>308231000</v>
      </c>
      <c r="K11734" t="s">
        <v>1609</v>
      </c>
      <c r="L11734" t="s">
        <v>1326</v>
      </c>
    </row>
    <row r="11735" spans="8:12" x14ac:dyDescent="0.25">
      <c r="H11735" t="s">
        <v>11766</v>
      </c>
      <c r="I11735">
        <v>9335094</v>
      </c>
      <c r="J11735">
        <v>308215817</v>
      </c>
      <c r="K11735" t="s">
        <v>1609</v>
      </c>
      <c r="L11735" t="s">
        <v>1326</v>
      </c>
    </row>
    <row r="11736" spans="8:12" x14ac:dyDescent="0.25">
      <c r="H11736" t="s">
        <v>11767</v>
      </c>
      <c r="I11736">
        <v>9191101</v>
      </c>
      <c r="J11736">
        <v>304010998</v>
      </c>
      <c r="K11736" t="s">
        <v>1294</v>
      </c>
      <c r="L11736" t="s">
        <v>1295</v>
      </c>
    </row>
    <row r="11737" spans="8:12" x14ac:dyDescent="0.25">
      <c r="H11737" t="s">
        <v>11768</v>
      </c>
      <c r="I11737">
        <v>9359868</v>
      </c>
      <c r="J11737">
        <v>403079000</v>
      </c>
      <c r="K11737" t="s">
        <v>1920</v>
      </c>
      <c r="L11737" t="s">
        <v>1326</v>
      </c>
    </row>
    <row r="11738" spans="8:12" x14ac:dyDescent="0.25">
      <c r="H11738" t="s">
        <v>11768</v>
      </c>
      <c r="I11738">
        <v>9359868</v>
      </c>
      <c r="J11738">
        <v>403000014</v>
      </c>
      <c r="K11738" t="s">
        <v>1920</v>
      </c>
      <c r="L11738" t="s">
        <v>1326</v>
      </c>
    </row>
    <row r="11739" spans="8:12" x14ac:dyDescent="0.25">
      <c r="H11739" t="s">
        <v>11769</v>
      </c>
      <c r="I11739">
        <v>7815557</v>
      </c>
      <c r="J11739">
        <v>470545000</v>
      </c>
      <c r="K11739" t="s">
        <v>1403</v>
      </c>
      <c r="L11739" t="s">
        <v>1313</v>
      </c>
    </row>
    <row r="11740" spans="8:12" x14ac:dyDescent="0.25">
      <c r="H11740" t="s">
        <v>11770</v>
      </c>
      <c r="I11740">
        <v>9110444</v>
      </c>
      <c r="J11740">
        <v>372681000</v>
      </c>
      <c r="L11740" t="s">
        <v>1313</v>
      </c>
    </row>
    <row r="11741" spans="8:12" x14ac:dyDescent="0.25">
      <c r="H11741" t="s">
        <v>11771</v>
      </c>
      <c r="I11741">
        <v>8421731</v>
      </c>
      <c r="J11741">
        <v>671378000</v>
      </c>
      <c r="K11741" t="s">
        <v>1311</v>
      </c>
      <c r="L11741" t="s">
        <v>1295</v>
      </c>
    </row>
    <row r="11742" spans="8:12" x14ac:dyDescent="0.25">
      <c r="H11742" t="s">
        <v>11772</v>
      </c>
      <c r="I11742">
        <v>9348833</v>
      </c>
      <c r="J11742">
        <v>367008640</v>
      </c>
      <c r="K11742" t="s">
        <v>1431</v>
      </c>
      <c r="L11742" t="s">
        <v>1560</v>
      </c>
    </row>
    <row r="11743" spans="8:12" x14ac:dyDescent="0.25">
      <c r="H11743" t="s">
        <v>11773</v>
      </c>
      <c r="I11743">
        <v>9297412</v>
      </c>
      <c r="J11743">
        <v>311981000</v>
      </c>
      <c r="K11743" t="s">
        <v>1609</v>
      </c>
      <c r="L11743" t="s">
        <v>1362</v>
      </c>
    </row>
    <row r="11744" spans="8:12" x14ac:dyDescent="0.25">
      <c r="H11744" t="s">
        <v>11774</v>
      </c>
      <c r="I11744">
        <v>9359870</v>
      </c>
      <c r="J11744">
        <v>403584000</v>
      </c>
      <c r="K11744" t="s">
        <v>1920</v>
      </c>
      <c r="L11744" t="s">
        <v>1326</v>
      </c>
    </row>
    <row r="11745" spans="8:12" x14ac:dyDescent="0.25">
      <c r="H11745" t="s">
        <v>11775</v>
      </c>
      <c r="I11745">
        <v>9359894</v>
      </c>
      <c r="J11745">
        <v>403505000</v>
      </c>
      <c r="K11745" t="s">
        <v>1920</v>
      </c>
      <c r="L11745" t="s">
        <v>1362</v>
      </c>
    </row>
    <row r="11746" spans="8:12" x14ac:dyDescent="0.25">
      <c r="H11746" t="s">
        <v>11776</v>
      </c>
      <c r="I11746">
        <v>9381823</v>
      </c>
      <c r="J11746">
        <v>311012800</v>
      </c>
      <c r="K11746" t="s">
        <v>1609</v>
      </c>
      <c r="L11746" t="s">
        <v>1326</v>
      </c>
    </row>
    <row r="11747" spans="8:12" x14ac:dyDescent="0.25">
      <c r="H11747" t="s">
        <v>11777</v>
      </c>
      <c r="I11747">
        <v>7811410</v>
      </c>
      <c r="J11747">
        <v>671503000</v>
      </c>
      <c r="K11747" t="s">
        <v>1311</v>
      </c>
      <c r="L11747" t="s">
        <v>1295</v>
      </c>
    </row>
    <row r="11748" spans="8:12" x14ac:dyDescent="0.25">
      <c r="H11748" t="s">
        <v>11778</v>
      </c>
      <c r="I11748">
        <v>9335135</v>
      </c>
      <c r="J11748">
        <v>309217000</v>
      </c>
      <c r="K11748" t="s">
        <v>1609</v>
      </c>
      <c r="L11748" t="s">
        <v>1326</v>
      </c>
    </row>
    <row r="11749" spans="8:12" x14ac:dyDescent="0.25">
      <c r="H11749" t="s">
        <v>11779</v>
      </c>
      <c r="I11749">
        <v>9335147</v>
      </c>
      <c r="J11749">
        <v>309734000</v>
      </c>
      <c r="K11749" t="s">
        <v>1609</v>
      </c>
      <c r="L11749" t="s">
        <v>1326</v>
      </c>
    </row>
    <row r="11750" spans="8:12" x14ac:dyDescent="0.25">
      <c r="H11750" t="s">
        <v>11780</v>
      </c>
      <c r="I11750">
        <v>9335123</v>
      </c>
      <c r="J11750">
        <v>309832000</v>
      </c>
      <c r="K11750" t="s">
        <v>1609</v>
      </c>
      <c r="L11750" t="s">
        <v>1326</v>
      </c>
    </row>
    <row r="11751" spans="8:12" x14ac:dyDescent="0.25">
      <c r="H11751" t="s">
        <v>11781</v>
      </c>
      <c r="I11751">
        <v>9381835</v>
      </c>
      <c r="J11751">
        <v>311015200</v>
      </c>
      <c r="K11751" t="s">
        <v>1609</v>
      </c>
      <c r="L11751" t="s">
        <v>1313</v>
      </c>
    </row>
    <row r="11752" spans="8:12" x14ac:dyDescent="0.25">
      <c r="H11752" t="s">
        <v>11782</v>
      </c>
      <c r="I11752">
        <v>9281425</v>
      </c>
      <c r="J11752">
        <v>311943000</v>
      </c>
      <c r="K11752" t="s">
        <v>1609</v>
      </c>
      <c r="L11752" t="s">
        <v>1362</v>
      </c>
    </row>
    <row r="11753" spans="8:12" x14ac:dyDescent="0.25">
      <c r="H11753" t="s">
        <v>11783</v>
      </c>
      <c r="I11753">
        <v>9113135</v>
      </c>
      <c r="J11753">
        <v>373799000</v>
      </c>
      <c r="L11753" t="s">
        <v>1362</v>
      </c>
    </row>
    <row r="11754" spans="8:12" x14ac:dyDescent="0.25">
      <c r="H11754" t="s">
        <v>11784</v>
      </c>
      <c r="I11754">
        <v>9452062</v>
      </c>
      <c r="J11754">
        <v>367398860</v>
      </c>
      <c r="K11754" t="s">
        <v>1431</v>
      </c>
      <c r="L11754" t="s">
        <v>1560</v>
      </c>
    </row>
    <row r="11755" spans="8:12" x14ac:dyDescent="0.25">
      <c r="H11755" t="s">
        <v>11785</v>
      </c>
      <c r="I11755">
        <v>8308757</v>
      </c>
      <c r="J11755">
        <v>356886000</v>
      </c>
      <c r="K11755" t="s">
        <v>1332</v>
      </c>
      <c r="L11755" t="s">
        <v>1295</v>
      </c>
    </row>
    <row r="11756" spans="8:12" x14ac:dyDescent="0.25">
      <c r="H11756" t="s">
        <v>11786</v>
      </c>
      <c r="I11756">
        <v>9381847</v>
      </c>
      <c r="J11756">
        <v>311017100</v>
      </c>
      <c r="K11756" t="s">
        <v>1609</v>
      </c>
      <c r="L11756" t="s">
        <v>1326</v>
      </c>
    </row>
    <row r="11757" spans="8:12" x14ac:dyDescent="0.25">
      <c r="H11757" t="s">
        <v>11787</v>
      </c>
      <c r="I11757">
        <v>8602945</v>
      </c>
      <c r="J11757">
        <v>341124000</v>
      </c>
      <c r="K11757" t="s">
        <v>1316</v>
      </c>
      <c r="L11757" t="s">
        <v>1295</v>
      </c>
    </row>
    <row r="11758" spans="8:12" x14ac:dyDescent="0.25">
      <c r="H11758" t="s">
        <v>11788</v>
      </c>
      <c r="I11758">
        <v>8104591</v>
      </c>
      <c r="J11758">
        <v>671504000</v>
      </c>
      <c r="K11758" t="s">
        <v>1311</v>
      </c>
      <c r="L11758" t="s">
        <v>1295</v>
      </c>
    </row>
    <row r="11759" spans="8:12" x14ac:dyDescent="0.25">
      <c r="H11759" t="s">
        <v>11789</v>
      </c>
      <c r="I11759">
        <v>9270256</v>
      </c>
      <c r="J11759">
        <v>366903160</v>
      </c>
      <c r="K11759" t="s">
        <v>1431</v>
      </c>
      <c r="L11759" t="s">
        <v>1560</v>
      </c>
    </row>
    <row r="11760" spans="8:12" x14ac:dyDescent="0.25">
      <c r="H11760" t="s">
        <v>11790</v>
      </c>
      <c r="I11760">
        <v>8104175</v>
      </c>
      <c r="J11760">
        <v>273454310</v>
      </c>
      <c r="K11760" t="s">
        <v>1297</v>
      </c>
      <c r="L11760" t="s">
        <v>1308</v>
      </c>
    </row>
    <row r="11761" spans="8:12" x14ac:dyDescent="0.25">
      <c r="H11761" t="s">
        <v>11791</v>
      </c>
      <c r="I11761">
        <v>8415689</v>
      </c>
      <c r="J11761">
        <v>341797000</v>
      </c>
      <c r="K11761" t="s">
        <v>1316</v>
      </c>
      <c r="L11761" t="s">
        <v>1295</v>
      </c>
    </row>
    <row r="11762" spans="8:12" x14ac:dyDescent="0.25">
      <c r="H11762" t="s">
        <v>11791</v>
      </c>
      <c r="I11762">
        <v>9298662</v>
      </c>
      <c r="J11762">
        <v>309038000</v>
      </c>
      <c r="K11762" t="s">
        <v>1609</v>
      </c>
      <c r="L11762" t="s">
        <v>1362</v>
      </c>
    </row>
    <row r="11763" spans="8:12" x14ac:dyDescent="0.25">
      <c r="H11763" t="s">
        <v>11792</v>
      </c>
      <c r="I11763">
        <v>7811020</v>
      </c>
      <c r="J11763">
        <v>273380200</v>
      </c>
      <c r="K11763" t="s">
        <v>1297</v>
      </c>
      <c r="L11763" t="s">
        <v>1295</v>
      </c>
    </row>
    <row r="11764" spans="8:12" x14ac:dyDescent="0.25">
      <c r="H11764" t="s">
        <v>11793</v>
      </c>
      <c r="I11764">
        <v>9505821</v>
      </c>
      <c r="J11764">
        <v>311072100</v>
      </c>
      <c r="K11764" t="s">
        <v>1609</v>
      </c>
      <c r="L11764" t="s">
        <v>1362</v>
      </c>
    </row>
    <row r="11765" spans="8:12" x14ac:dyDescent="0.25">
      <c r="H11765" t="s">
        <v>11794</v>
      </c>
      <c r="I11765">
        <v>9505819</v>
      </c>
      <c r="J11765">
        <v>311071700</v>
      </c>
      <c r="K11765" t="s">
        <v>1609</v>
      </c>
      <c r="L11765" t="s">
        <v>1362</v>
      </c>
    </row>
    <row r="11766" spans="8:12" x14ac:dyDescent="0.25">
      <c r="H11766" t="s">
        <v>11795</v>
      </c>
      <c r="I11766">
        <v>7304027</v>
      </c>
      <c r="J11766">
        <v>371114000</v>
      </c>
      <c r="L11766" t="s">
        <v>1614</v>
      </c>
    </row>
    <row r="11767" spans="8:12" x14ac:dyDescent="0.25">
      <c r="H11767" t="s">
        <v>11796</v>
      </c>
      <c r="I11767">
        <v>6718142</v>
      </c>
      <c r="J11767">
        <v>677023900</v>
      </c>
      <c r="K11767" t="s">
        <v>1305</v>
      </c>
      <c r="L11767" t="s">
        <v>1295</v>
      </c>
    </row>
    <row r="11768" spans="8:12" x14ac:dyDescent="0.25">
      <c r="H11768" t="s">
        <v>11797</v>
      </c>
      <c r="I11768">
        <v>9435703</v>
      </c>
      <c r="J11768">
        <v>538005551</v>
      </c>
      <c r="K11768" t="s">
        <v>1437</v>
      </c>
      <c r="L11768" t="s">
        <v>1326</v>
      </c>
    </row>
    <row r="11769" spans="8:12" x14ac:dyDescent="0.25">
      <c r="H11769" t="s">
        <v>11798</v>
      </c>
      <c r="I11769">
        <v>9335355</v>
      </c>
      <c r="J11769">
        <v>271000825</v>
      </c>
      <c r="K11769" t="s">
        <v>1373</v>
      </c>
      <c r="L11769" t="s">
        <v>1295</v>
      </c>
    </row>
    <row r="11770" spans="8:12" x14ac:dyDescent="0.25">
      <c r="H11770" t="s">
        <v>11799</v>
      </c>
      <c r="I11770">
        <v>8700993</v>
      </c>
      <c r="J11770">
        <v>258326000</v>
      </c>
      <c r="K11770" t="s">
        <v>1335</v>
      </c>
      <c r="L11770" t="s">
        <v>1295</v>
      </c>
    </row>
    <row r="11771" spans="8:12" x14ac:dyDescent="0.25">
      <c r="H11771" t="s">
        <v>11800</v>
      </c>
      <c r="I11771">
        <v>7311769</v>
      </c>
      <c r="J11771">
        <v>518631000</v>
      </c>
      <c r="K11771" t="s">
        <v>1595</v>
      </c>
      <c r="L11771" t="s">
        <v>1295</v>
      </c>
    </row>
    <row r="11772" spans="8:12" x14ac:dyDescent="0.25">
      <c r="H11772" t="s">
        <v>11801</v>
      </c>
      <c r="I11772">
        <v>9228100</v>
      </c>
      <c r="J11772">
        <v>271044383</v>
      </c>
      <c r="K11772" t="s">
        <v>1373</v>
      </c>
      <c r="L11772" t="s">
        <v>1341</v>
      </c>
    </row>
    <row r="11773" spans="8:12" x14ac:dyDescent="0.25">
      <c r="H11773" t="s">
        <v>11802</v>
      </c>
      <c r="I11773">
        <v>9595981</v>
      </c>
      <c r="J11773">
        <v>229281000</v>
      </c>
      <c r="L11773" t="s">
        <v>1341</v>
      </c>
    </row>
    <row r="11774" spans="8:12" x14ac:dyDescent="0.25">
      <c r="H11774" t="s">
        <v>11803</v>
      </c>
      <c r="I11774">
        <v>8400543</v>
      </c>
      <c r="J11774">
        <v>271043197</v>
      </c>
      <c r="K11774" t="s">
        <v>1373</v>
      </c>
      <c r="L11774" t="s">
        <v>1341</v>
      </c>
    </row>
    <row r="11775" spans="8:12" x14ac:dyDescent="0.25">
      <c r="H11775" t="s">
        <v>11804</v>
      </c>
      <c r="I11775">
        <v>9595981</v>
      </c>
      <c r="J11775">
        <v>246058216</v>
      </c>
      <c r="K11775" t="s">
        <v>1387</v>
      </c>
      <c r="L11775" t="s">
        <v>1341</v>
      </c>
    </row>
    <row r="11776" spans="8:12" x14ac:dyDescent="0.25">
      <c r="H11776" t="s">
        <v>11805</v>
      </c>
      <c r="I11776">
        <v>9520807</v>
      </c>
      <c r="J11776">
        <v>357103000</v>
      </c>
      <c r="K11776" t="s">
        <v>1332</v>
      </c>
      <c r="L11776" t="s">
        <v>1341</v>
      </c>
    </row>
    <row r="11777" spans="8:12" x14ac:dyDescent="0.25">
      <c r="H11777" t="s">
        <v>11806</v>
      </c>
      <c r="I11777">
        <v>8847818</v>
      </c>
      <c r="J11777">
        <v>273448250</v>
      </c>
      <c r="K11777" t="s">
        <v>1297</v>
      </c>
      <c r="L11777" t="s">
        <v>1395</v>
      </c>
    </row>
    <row r="11778" spans="8:12" x14ac:dyDescent="0.25">
      <c r="H11778" t="s">
        <v>11807</v>
      </c>
      <c r="I11778">
        <v>9352183</v>
      </c>
      <c r="J11778">
        <v>271000929</v>
      </c>
      <c r="K11778" t="s">
        <v>1373</v>
      </c>
      <c r="L11778" t="s">
        <v>1295</v>
      </c>
    </row>
    <row r="11779" spans="8:12" x14ac:dyDescent="0.25">
      <c r="H11779" t="s">
        <v>11808</v>
      </c>
      <c r="I11779">
        <v>9520388</v>
      </c>
      <c r="J11779">
        <v>374281000</v>
      </c>
      <c r="L11779" t="s">
        <v>1295</v>
      </c>
    </row>
    <row r="11780" spans="8:12" x14ac:dyDescent="0.25">
      <c r="H11780" t="s">
        <v>11808</v>
      </c>
      <c r="I11780">
        <v>9520388</v>
      </c>
      <c r="J11780">
        <v>271002686</v>
      </c>
      <c r="K11780" t="s">
        <v>1373</v>
      </c>
      <c r="L11780" t="s">
        <v>1295</v>
      </c>
    </row>
    <row r="11781" spans="8:12" x14ac:dyDescent="0.25">
      <c r="H11781" t="s">
        <v>11809</v>
      </c>
      <c r="I11781">
        <v>9280122</v>
      </c>
      <c r="J11781">
        <v>374130000</v>
      </c>
      <c r="L11781" t="s">
        <v>1295</v>
      </c>
    </row>
    <row r="11782" spans="8:12" x14ac:dyDescent="0.25">
      <c r="H11782" t="s">
        <v>11810</v>
      </c>
      <c r="I11782">
        <v>9280122</v>
      </c>
      <c r="J11782">
        <v>271000749</v>
      </c>
      <c r="K11782" t="s">
        <v>1373</v>
      </c>
      <c r="L11782" t="s">
        <v>1295</v>
      </c>
    </row>
    <row r="11783" spans="8:12" x14ac:dyDescent="0.25">
      <c r="H11783" t="s">
        <v>11811</v>
      </c>
      <c r="I11783">
        <v>8125167</v>
      </c>
      <c r="J11783">
        <v>271002035</v>
      </c>
      <c r="K11783" t="s">
        <v>1373</v>
      </c>
      <c r="L11783" t="s">
        <v>1295</v>
      </c>
    </row>
    <row r="11784" spans="8:12" x14ac:dyDescent="0.25">
      <c r="H11784" t="s">
        <v>11812</v>
      </c>
      <c r="I11784">
        <v>9040950</v>
      </c>
      <c r="J11784">
        <v>271002424</v>
      </c>
      <c r="K11784" t="s">
        <v>1373</v>
      </c>
      <c r="L11784" t="s">
        <v>1308</v>
      </c>
    </row>
    <row r="11785" spans="8:12" x14ac:dyDescent="0.25">
      <c r="H11785" t="s">
        <v>11813</v>
      </c>
      <c r="I11785">
        <v>9479668</v>
      </c>
      <c r="J11785">
        <v>210855000</v>
      </c>
      <c r="K11785" t="s">
        <v>1443</v>
      </c>
      <c r="L11785" t="s">
        <v>1326</v>
      </c>
    </row>
    <row r="11786" spans="8:12" x14ac:dyDescent="0.25">
      <c r="H11786" t="s">
        <v>11814</v>
      </c>
      <c r="I11786">
        <v>9476812</v>
      </c>
      <c r="J11786">
        <v>235081665</v>
      </c>
      <c r="K11786" t="s">
        <v>1558</v>
      </c>
      <c r="L11786" t="s">
        <v>1326</v>
      </c>
    </row>
    <row r="11787" spans="8:12" x14ac:dyDescent="0.25">
      <c r="H11787" t="s">
        <v>11815</v>
      </c>
      <c r="I11787">
        <v>8207800</v>
      </c>
      <c r="J11787">
        <v>412373130</v>
      </c>
      <c r="K11787" t="s">
        <v>1328</v>
      </c>
      <c r="L11787" t="s">
        <v>1341</v>
      </c>
    </row>
    <row r="11788" spans="8:12" x14ac:dyDescent="0.25">
      <c r="H11788" t="s">
        <v>11816</v>
      </c>
      <c r="I11788">
        <v>9636589</v>
      </c>
      <c r="J11788">
        <v>414137000</v>
      </c>
      <c r="L11788" t="s">
        <v>1308</v>
      </c>
    </row>
    <row r="11789" spans="8:12" x14ac:dyDescent="0.25">
      <c r="H11789" t="s">
        <v>11817</v>
      </c>
      <c r="I11789">
        <v>9145968</v>
      </c>
      <c r="J11789">
        <v>413778000</v>
      </c>
      <c r="K11789" t="s">
        <v>1328</v>
      </c>
      <c r="L11789" t="s">
        <v>1341</v>
      </c>
    </row>
    <row r="11790" spans="8:12" x14ac:dyDescent="0.25">
      <c r="H11790" t="s">
        <v>11818</v>
      </c>
      <c r="I11790">
        <v>9636591</v>
      </c>
      <c r="J11790">
        <v>414157000</v>
      </c>
      <c r="L11790" t="s">
        <v>1341</v>
      </c>
    </row>
    <row r="11791" spans="8:12" x14ac:dyDescent="0.25">
      <c r="H11791" t="s">
        <v>11819</v>
      </c>
      <c r="I11791">
        <v>9162954</v>
      </c>
      <c r="J11791">
        <v>413779000</v>
      </c>
      <c r="K11791" t="s">
        <v>1328</v>
      </c>
      <c r="L11791" t="s">
        <v>1341</v>
      </c>
    </row>
    <row r="11792" spans="8:12" x14ac:dyDescent="0.25">
      <c r="H11792" t="s">
        <v>11820</v>
      </c>
      <c r="I11792">
        <v>9636606</v>
      </c>
      <c r="J11792">
        <v>414163000</v>
      </c>
      <c r="L11792" t="s">
        <v>1308</v>
      </c>
    </row>
    <row r="11793" spans="8:12" x14ac:dyDescent="0.25">
      <c r="H11793" t="s">
        <v>11821</v>
      </c>
      <c r="I11793">
        <v>9172545</v>
      </c>
      <c r="J11793">
        <v>413819000</v>
      </c>
      <c r="K11793" t="s">
        <v>1328</v>
      </c>
      <c r="L11793" t="s">
        <v>1341</v>
      </c>
    </row>
    <row r="11794" spans="8:12" x14ac:dyDescent="0.25">
      <c r="H11794" t="s">
        <v>11822</v>
      </c>
      <c r="I11794">
        <v>9636618</v>
      </c>
      <c r="J11794">
        <v>414164000</v>
      </c>
      <c r="L11794" t="s">
        <v>1308</v>
      </c>
    </row>
    <row r="11795" spans="8:12" x14ac:dyDescent="0.25">
      <c r="H11795" t="s">
        <v>11823</v>
      </c>
      <c r="I11795">
        <v>8126393</v>
      </c>
      <c r="J11795">
        <v>413396000</v>
      </c>
      <c r="K11795" t="s">
        <v>1328</v>
      </c>
      <c r="L11795" t="s">
        <v>1341</v>
      </c>
    </row>
    <row r="11796" spans="8:12" x14ac:dyDescent="0.25">
      <c r="H11796" t="s">
        <v>11824</v>
      </c>
      <c r="I11796">
        <v>9087752</v>
      </c>
      <c r="J11796">
        <v>413856000</v>
      </c>
      <c r="K11796" t="s">
        <v>1328</v>
      </c>
      <c r="L11796" t="s">
        <v>1341</v>
      </c>
    </row>
    <row r="11797" spans="8:12" x14ac:dyDescent="0.25">
      <c r="H11797" t="s">
        <v>11825</v>
      </c>
      <c r="I11797">
        <v>9156644</v>
      </c>
      <c r="J11797">
        <v>413303020</v>
      </c>
      <c r="K11797" t="s">
        <v>1328</v>
      </c>
      <c r="L11797" t="s">
        <v>1341</v>
      </c>
    </row>
    <row r="11798" spans="8:12" x14ac:dyDescent="0.25">
      <c r="H11798" t="s">
        <v>11826</v>
      </c>
      <c r="I11798">
        <v>9110614</v>
      </c>
      <c r="J11798">
        <v>413303160</v>
      </c>
      <c r="K11798" t="s">
        <v>1328</v>
      </c>
      <c r="L11798" t="s">
        <v>1308</v>
      </c>
    </row>
    <row r="11799" spans="8:12" x14ac:dyDescent="0.25">
      <c r="H11799" t="s">
        <v>11827</v>
      </c>
      <c r="I11799">
        <v>9185059</v>
      </c>
      <c r="J11799">
        <v>413303190</v>
      </c>
      <c r="K11799" t="s">
        <v>1328</v>
      </c>
      <c r="L11799" t="s">
        <v>1341</v>
      </c>
    </row>
    <row r="11800" spans="8:12" x14ac:dyDescent="0.25">
      <c r="H11800" t="s">
        <v>11828</v>
      </c>
      <c r="I11800">
        <v>9061875</v>
      </c>
      <c r="J11800">
        <v>413625000</v>
      </c>
      <c r="K11800" t="s">
        <v>1328</v>
      </c>
      <c r="L11800" t="s">
        <v>1341</v>
      </c>
    </row>
    <row r="11801" spans="8:12" x14ac:dyDescent="0.25">
      <c r="H11801" t="s">
        <v>11829</v>
      </c>
      <c r="I11801">
        <v>9547439</v>
      </c>
      <c r="J11801">
        <v>413626000</v>
      </c>
      <c r="K11801" t="s">
        <v>1328</v>
      </c>
      <c r="L11801" t="s">
        <v>1341</v>
      </c>
    </row>
    <row r="11802" spans="8:12" x14ac:dyDescent="0.25">
      <c r="H11802" t="s">
        <v>11830</v>
      </c>
      <c r="I11802">
        <v>9151230</v>
      </c>
      <c r="J11802">
        <v>413729000</v>
      </c>
      <c r="K11802" t="s">
        <v>1328</v>
      </c>
      <c r="L11802" t="s">
        <v>1341</v>
      </c>
    </row>
    <row r="11803" spans="8:12" x14ac:dyDescent="0.25">
      <c r="H11803" t="s">
        <v>11831</v>
      </c>
      <c r="I11803">
        <v>9636577</v>
      </c>
      <c r="J11803">
        <v>414136000</v>
      </c>
      <c r="L11803" t="s">
        <v>1308</v>
      </c>
    </row>
    <row r="11804" spans="8:12" x14ac:dyDescent="0.25">
      <c r="H11804" t="s">
        <v>11832</v>
      </c>
      <c r="I11804">
        <v>9719783</v>
      </c>
      <c r="J11804">
        <v>477995371</v>
      </c>
      <c r="K11804" t="s">
        <v>1348</v>
      </c>
      <c r="L11804" t="s">
        <v>1313</v>
      </c>
    </row>
    <row r="11805" spans="8:12" x14ac:dyDescent="0.25">
      <c r="H11805" t="s">
        <v>11833</v>
      </c>
      <c r="I11805">
        <v>8656960</v>
      </c>
      <c r="J11805">
        <v>671307000</v>
      </c>
      <c r="K11805" t="s">
        <v>1311</v>
      </c>
      <c r="L11805" t="s">
        <v>1308</v>
      </c>
    </row>
    <row r="11806" spans="8:12" x14ac:dyDescent="0.25">
      <c r="H11806" t="s">
        <v>11834</v>
      </c>
      <c r="I11806">
        <v>9469625</v>
      </c>
      <c r="J11806">
        <v>636014630</v>
      </c>
      <c r="K11806" t="s">
        <v>1464</v>
      </c>
      <c r="L11806" t="s">
        <v>1341</v>
      </c>
    </row>
    <row r="11807" spans="8:12" x14ac:dyDescent="0.25">
      <c r="H11807" t="s">
        <v>11835</v>
      </c>
      <c r="I11807">
        <v>9524712</v>
      </c>
      <c r="J11807">
        <v>477995132</v>
      </c>
      <c r="K11807" t="s">
        <v>1348</v>
      </c>
      <c r="L11807" t="s">
        <v>1362</v>
      </c>
    </row>
    <row r="11808" spans="8:12" x14ac:dyDescent="0.25">
      <c r="H11808" t="s">
        <v>11836</v>
      </c>
      <c r="I11808">
        <v>9376672</v>
      </c>
      <c r="J11808">
        <v>671646000</v>
      </c>
      <c r="K11808" t="s">
        <v>1311</v>
      </c>
      <c r="L11808" t="s">
        <v>1308</v>
      </c>
    </row>
    <row r="11809" spans="8:12" x14ac:dyDescent="0.25">
      <c r="H11809" t="s">
        <v>11836</v>
      </c>
      <c r="I11809">
        <v>9376672</v>
      </c>
      <c r="J11809">
        <v>515278000</v>
      </c>
      <c r="K11809" t="s">
        <v>1406</v>
      </c>
      <c r="L11809" t="s">
        <v>1308</v>
      </c>
    </row>
    <row r="11810" spans="8:12" x14ac:dyDescent="0.25">
      <c r="H11810" t="s">
        <v>11836</v>
      </c>
      <c r="I11810">
        <v>9157349</v>
      </c>
      <c r="J11810">
        <v>355428000</v>
      </c>
      <c r="K11810" t="s">
        <v>1332</v>
      </c>
      <c r="L11810" t="s">
        <v>1341</v>
      </c>
    </row>
    <row r="11811" spans="8:12" x14ac:dyDescent="0.25">
      <c r="H11811" t="s">
        <v>11837</v>
      </c>
      <c r="I11811">
        <v>9496874</v>
      </c>
      <c r="J11811">
        <v>370099000</v>
      </c>
      <c r="L11811" t="s">
        <v>1308</v>
      </c>
    </row>
    <row r="11812" spans="8:12" x14ac:dyDescent="0.25">
      <c r="H11812" t="s">
        <v>11837</v>
      </c>
      <c r="I11812">
        <v>9496874</v>
      </c>
      <c r="J11812">
        <v>312246000</v>
      </c>
      <c r="K11812" t="s">
        <v>1379</v>
      </c>
      <c r="L11812" t="s">
        <v>1308</v>
      </c>
    </row>
    <row r="11813" spans="8:12" x14ac:dyDescent="0.25">
      <c r="H11813" t="s">
        <v>11838</v>
      </c>
      <c r="I11813">
        <v>9503809</v>
      </c>
      <c r="J11813">
        <v>312058000</v>
      </c>
      <c r="K11813" t="s">
        <v>1379</v>
      </c>
      <c r="L11813" t="s">
        <v>1341</v>
      </c>
    </row>
    <row r="11814" spans="8:12" x14ac:dyDescent="0.25">
      <c r="H11814" t="s">
        <v>11839</v>
      </c>
      <c r="I11814">
        <v>9533050</v>
      </c>
      <c r="J11814">
        <v>414199000</v>
      </c>
      <c r="L11814" t="s">
        <v>1341</v>
      </c>
    </row>
    <row r="11815" spans="8:12" x14ac:dyDescent="0.25">
      <c r="H11815" t="s">
        <v>11839</v>
      </c>
      <c r="I11815">
        <v>9533050</v>
      </c>
      <c r="J11815">
        <v>413521410</v>
      </c>
      <c r="L11815" t="s">
        <v>1341</v>
      </c>
    </row>
    <row r="11816" spans="8:12" x14ac:dyDescent="0.25">
      <c r="H11816" t="s">
        <v>11840</v>
      </c>
      <c r="I11816">
        <v>9533062</v>
      </c>
      <c r="J11816">
        <v>413302330</v>
      </c>
      <c r="K11816" t="s">
        <v>1328</v>
      </c>
      <c r="L11816" t="s">
        <v>1308</v>
      </c>
    </row>
    <row r="11817" spans="8:12" x14ac:dyDescent="0.25">
      <c r="H11817" t="s">
        <v>11841</v>
      </c>
      <c r="I11817">
        <v>9533074</v>
      </c>
      <c r="J11817">
        <v>413302450</v>
      </c>
      <c r="K11817" t="s">
        <v>1328</v>
      </c>
      <c r="L11817" t="s">
        <v>1341</v>
      </c>
    </row>
    <row r="11818" spans="8:12" x14ac:dyDescent="0.25">
      <c r="H11818" t="s">
        <v>11842</v>
      </c>
      <c r="I11818">
        <v>9637636</v>
      </c>
      <c r="J11818">
        <v>414079000</v>
      </c>
      <c r="L11818" t="s">
        <v>1341</v>
      </c>
    </row>
    <row r="11819" spans="8:12" x14ac:dyDescent="0.25">
      <c r="H11819" t="s">
        <v>11843</v>
      </c>
      <c r="I11819">
        <v>9646558</v>
      </c>
      <c r="J11819">
        <v>414112000</v>
      </c>
      <c r="L11819" t="s">
        <v>1341</v>
      </c>
    </row>
    <row r="11820" spans="8:12" x14ac:dyDescent="0.25">
      <c r="H11820" t="s">
        <v>11844</v>
      </c>
      <c r="I11820">
        <v>9663178</v>
      </c>
      <c r="J11820">
        <v>414175000</v>
      </c>
      <c r="L11820" t="s">
        <v>1341</v>
      </c>
    </row>
    <row r="11821" spans="8:12" x14ac:dyDescent="0.25">
      <c r="H11821" t="s">
        <v>11845</v>
      </c>
      <c r="I11821">
        <v>9663180</v>
      </c>
      <c r="J11821">
        <v>414174000</v>
      </c>
      <c r="L11821" t="s">
        <v>1308</v>
      </c>
    </row>
    <row r="11822" spans="8:12" x14ac:dyDescent="0.25">
      <c r="H11822" t="s">
        <v>11846</v>
      </c>
      <c r="I11822">
        <v>9677325</v>
      </c>
      <c r="J11822">
        <v>414179000</v>
      </c>
      <c r="L11822" t="s">
        <v>1308</v>
      </c>
    </row>
    <row r="11823" spans="8:12" x14ac:dyDescent="0.25">
      <c r="H11823" t="s">
        <v>11847</v>
      </c>
      <c r="I11823">
        <v>9532689</v>
      </c>
      <c r="J11823">
        <v>477016300</v>
      </c>
      <c r="K11823" t="s">
        <v>1348</v>
      </c>
      <c r="L11823" t="s">
        <v>1308</v>
      </c>
    </row>
    <row r="11824" spans="8:12" x14ac:dyDescent="0.25">
      <c r="H11824" t="s">
        <v>11848</v>
      </c>
      <c r="I11824">
        <v>9533086</v>
      </c>
      <c r="J11824">
        <v>414009000</v>
      </c>
      <c r="L11824" t="s">
        <v>1308</v>
      </c>
    </row>
    <row r="11825" spans="8:12" x14ac:dyDescent="0.25">
      <c r="H11825" t="s">
        <v>11849</v>
      </c>
      <c r="I11825">
        <v>9368118</v>
      </c>
      <c r="J11825">
        <v>312434000</v>
      </c>
      <c r="K11825" t="s">
        <v>1379</v>
      </c>
      <c r="L11825" t="s">
        <v>1308</v>
      </c>
    </row>
    <row r="11826" spans="8:12" x14ac:dyDescent="0.25">
      <c r="H11826" t="s">
        <v>11849</v>
      </c>
      <c r="I11826">
        <v>9368118</v>
      </c>
      <c r="J11826">
        <v>312181000</v>
      </c>
      <c r="K11826" t="s">
        <v>1379</v>
      </c>
      <c r="L11826" t="s">
        <v>1308</v>
      </c>
    </row>
    <row r="11827" spans="8:12" x14ac:dyDescent="0.25">
      <c r="H11827" t="s">
        <v>11850</v>
      </c>
      <c r="I11827">
        <v>9674969</v>
      </c>
      <c r="J11827">
        <v>477995258</v>
      </c>
      <c r="K11827" t="s">
        <v>1348</v>
      </c>
      <c r="L11827" t="s">
        <v>1313</v>
      </c>
    </row>
    <row r="11828" spans="8:12" x14ac:dyDescent="0.25">
      <c r="H11828" t="s">
        <v>11851</v>
      </c>
      <c r="I11828">
        <v>9579248</v>
      </c>
      <c r="J11828">
        <v>414046000</v>
      </c>
      <c r="L11828" t="s">
        <v>1308</v>
      </c>
    </row>
    <row r="11829" spans="8:12" x14ac:dyDescent="0.25">
      <c r="H11829" t="s">
        <v>11852</v>
      </c>
      <c r="I11829">
        <v>9579236</v>
      </c>
      <c r="J11829">
        <v>414034000</v>
      </c>
      <c r="L11829" t="s">
        <v>1341</v>
      </c>
    </row>
    <row r="11830" spans="8:12" x14ac:dyDescent="0.25">
      <c r="H11830" t="s">
        <v>11853</v>
      </c>
      <c r="I11830">
        <v>8501672</v>
      </c>
      <c r="J11830">
        <v>413094000</v>
      </c>
      <c r="K11830" t="s">
        <v>1328</v>
      </c>
      <c r="L11830" t="s">
        <v>1341</v>
      </c>
    </row>
    <row r="11831" spans="8:12" x14ac:dyDescent="0.25">
      <c r="H11831" t="s">
        <v>11854</v>
      </c>
      <c r="I11831">
        <v>9579250</v>
      </c>
      <c r="J11831">
        <v>414047000</v>
      </c>
      <c r="L11831" t="s">
        <v>1341</v>
      </c>
    </row>
    <row r="11832" spans="8:12" x14ac:dyDescent="0.25">
      <c r="H11832" t="s">
        <v>699</v>
      </c>
      <c r="I11832">
        <v>9579262</v>
      </c>
      <c r="J11832">
        <v>414072000</v>
      </c>
      <c r="L11832" t="s">
        <v>1308</v>
      </c>
    </row>
    <row r="11833" spans="8:12" x14ac:dyDescent="0.25">
      <c r="H11833" t="s">
        <v>11855</v>
      </c>
      <c r="I11833">
        <v>9579274</v>
      </c>
      <c r="J11833">
        <v>414071000</v>
      </c>
      <c r="L11833" t="s">
        <v>1308</v>
      </c>
    </row>
    <row r="11834" spans="8:12" x14ac:dyDescent="0.25">
      <c r="H11834" t="s">
        <v>11856</v>
      </c>
      <c r="I11834">
        <v>9579286</v>
      </c>
      <c r="J11834">
        <v>414086000</v>
      </c>
      <c r="L11834" t="s">
        <v>1341</v>
      </c>
    </row>
    <row r="11835" spans="8:12" x14ac:dyDescent="0.25">
      <c r="H11835" t="s">
        <v>11857</v>
      </c>
      <c r="I11835">
        <v>9579298</v>
      </c>
      <c r="J11835">
        <v>414098000</v>
      </c>
      <c r="L11835" t="s">
        <v>1308</v>
      </c>
    </row>
    <row r="11836" spans="8:12" x14ac:dyDescent="0.25">
      <c r="H11836" t="s">
        <v>293</v>
      </c>
      <c r="I11836">
        <v>9591466</v>
      </c>
      <c r="J11836">
        <v>414149000</v>
      </c>
      <c r="L11836" t="s">
        <v>1341</v>
      </c>
    </row>
    <row r="11837" spans="8:12" x14ac:dyDescent="0.25">
      <c r="H11837" t="s">
        <v>11858</v>
      </c>
      <c r="I11837">
        <v>8822818</v>
      </c>
      <c r="J11837">
        <v>413691690</v>
      </c>
      <c r="K11837" t="s">
        <v>1328</v>
      </c>
      <c r="L11837" t="s">
        <v>1341</v>
      </c>
    </row>
    <row r="11838" spans="8:12" x14ac:dyDescent="0.25">
      <c r="H11838" t="s">
        <v>11859</v>
      </c>
      <c r="I11838">
        <v>9591480</v>
      </c>
      <c r="J11838">
        <v>414148000</v>
      </c>
      <c r="L11838" t="s">
        <v>1308</v>
      </c>
    </row>
    <row r="11839" spans="8:12" x14ac:dyDescent="0.25">
      <c r="H11839" t="s">
        <v>11860</v>
      </c>
      <c r="I11839">
        <v>9142928</v>
      </c>
      <c r="J11839">
        <v>412733000</v>
      </c>
      <c r="K11839" t="s">
        <v>1328</v>
      </c>
      <c r="L11839" t="s">
        <v>1341</v>
      </c>
    </row>
    <row r="11840" spans="8:12" x14ac:dyDescent="0.25">
      <c r="H11840" t="s">
        <v>11861</v>
      </c>
      <c r="I11840">
        <v>9142930</v>
      </c>
      <c r="J11840">
        <v>412735000</v>
      </c>
      <c r="K11840" t="s">
        <v>1328</v>
      </c>
      <c r="L11840" t="s">
        <v>1341</v>
      </c>
    </row>
    <row r="11841" spans="8:12" x14ac:dyDescent="0.25">
      <c r="H11841" t="s">
        <v>11862</v>
      </c>
      <c r="I11841">
        <v>9100205</v>
      </c>
      <c r="J11841">
        <v>412310000</v>
      </c>
      <c r="K11841" t="s">
        <v>1328</v>
      </c>
      <c r="L11841" t="s">
        <v>1341</v>
      </c>
    </row>
    <row r="11842" spans="8:12" x14ac:dyDescent="0.25">
      <c r="H11842" t="s">
        <v>11863</v>
      </c>
      <c r="I11842">
        <v>7518329</v>
      </c>
      <c r="J11842">
        <v>413374680</v>
      </c>
      <c r="K11842" t="s">
        <v>1328</v>
      </c>
      <c r="L11842" t="s">
        <v>1341</v>
      </c>
    </row>
    <row r="11843" spans="8:12" x14ac:dyDescent="0.25">
      <c r="H11843" t="s">
        <v>11864</v>
      </c>
      <c r="I11843">
        <v>9073983</v>
      </c>
      <c r="J11843">
        <v>413730000</v>
      </c>
      <c r="K11843" t="s">
        <v>1328</v>
      </c>
      <c r="L11843" t="s">
        <v>1341</v>
      </c>
    </row>
    <row r="11844" spans="8:12" x14ac:dyDescent="0.25">
      <c r="H11844" t="s">
        <v>11865</v>
      </c>
      <c r="I11844">
        <v>9086954</v>
      </c>
      <c r="J11844">
        <v>414014000</v>
      </c>
      <c r="L11844" t="s">
        <v>1341</v>
      </c>
    </row>
    <row r="11845" spans="8:12" x14ac:dyDescent="0.25">
      <c r="H11845" t="s">
        <v>11866</v>
      </c>
      <c r="I11845">
        <v>9115690</v>
      </c>
      <c r="J11845">
        <v>566986000</v>
      </c>
      <c r="L11845" t="s">
        <v>1341</v>
      </c>
    </row>
    <row r="11846" spans="8:12" x14ac:dyDescent="0.25">
      <c r="H11846" t="s">
        <v>11867</v>
      </c>
      <c r="I11846">
        <v>9379167</v>
      </c>
      <c r="J11846">
        <v>312107000</v>
      </c>
      <c r="K11846" t="s">
        <v>1379</v>
      </c>
      <c r="L11846" t="s">
        <v>1308</v>
      </c>
    </row>
    <row r="11847" spans="8:12" x14ac:dyDescent="0.25">
      <c r="H11847" t="s">
        <v>11868</v>
      </c>
      <c r="I11847">
        <v>8674883</v>
      </c>
      <c r="J11847">
        <v>515074000</v>
      </c>
      <c r="K11847" t="s">
        <v>1406</v>
      </c>
      <c r="L11847" t="s">
        <v>1308</v>
      </c>
    </row>
    <row r="11848" spans="8:12" x14ac:dyDescent="0.25">
      <c r="H11848" t="s">
        <v>11869</v>
      </c>
      <c r="I11848">
        <v>9496886</v>
      </c>
      <c r="J11848">
        <v>370119000</v>
      </c>
      <c r="L11848" t="s">
        <v>1341</v>
      </c>
    </row>
    <row r="11849" spans="8:12" x14ac:dyDescent="0.25">
      <c r="H11849" t="s">
        <v>11869</v>
      </c>
      <c r="I11849">
        <v>9496886</v>
      </c>
      <c r="J11849">
        <v>312992000</v>
      </c>
      <c r="K11849" t="s">
        <v>1379</v>
      </c>
      <c r="L11849" t="s">
        <v>1341</v>
      </c>
    </row>
    <row r="11850" spans="8:12" x14ac:dyDescent="0.25">
      <c r="H11850" t="s">
        <v>11870</v>
      </c>
      <c r="I11850">
        <v>9550785</v>
      </c>
      <c r="J11850">
        <v>514377000</v>
      </c>
      <c r="K11850" t="s">
        <v>1406</v>
      </c>
      <c r="L11850" t="s">
        <v>1295</v>
      </c>
    </row>
    <row r="11851" spans="8:12" x14ac:dyDescent="0.25">
      <c r="H11851" t="s">
        <v>11871</v>
      </c>
      <c r="I11851">
        <v>9551260</v>
      </c>
      <c r="J11851">
        <v>515699000</v>
      </c>
      <c r="K11851" t="s">
        <v>1406</v>
      </c>
      <c r="L11851" t="s">
        <v>1295</v>
      </c>
    </row>
    <row r="11852" spans="8:12" x14ac:dyDescent="0.25">
      <c r="H11852" t="s">
        <v>11871</v>
      </c>
      <c r="I11852">
        <v>9551260</v>
      </c>
      <c r="J11852">
        <v>510101000</v>
      </c>
      <c r="K11852" t="s">
        <v>7734</v>
      </c>
      <c r="L11852" t="s">
        <v>1295</v>
      </c>
    </row>
    <row r="11853" spans="8:12" x14ac:dyDescent="0.25">
      <c r="H11853" t="s">
        <v>11872</v>
      </c>
      <c r="I11853">
        <v>9532666</v>
      </c>
      <c r="J11853">
        <v>477552500</v>
      </c>
      <c r="K11853" t="s">
        <v>1348</v>
      </c>
      <c r="L11853" t="s">
        <v>1341</v>
      </c>
    </row>
    <row r="11854" spans="8:12" x14ac:dyDescent="0.25">
      <c r="H11854" t="s">
        <v>11873</v>
      </c>
      <c r="I11854">
        <v>9579303</v>
      </c>
      <c r="J11854">
        <v>414099000</v>
      </c>
      <c r="L11854" t="s">
        <v>1308</v>
      </c>
    </row>
    <row r="11855" spans="8:12" x14ac:dyDescent="0.25">
      <c r="H11855" t="s">
        <v>11874</v>
      </c>
      <c r="I11855">
        <v>8410172</v>
      </c>
      <c r="J11855">
        <v>423341100</v>
      </c>
      <c r="K11855" t="s">
        <v>2980</v>
      </c>
      <c r="L11855" t="s">
        <v>1329</v>
      </c>
    </row>
    <row r="11856" spans="8:12" x14ac:dyDescent="0.25">
      <c r="H11856" t="s">
        <v>11875</v>
      </c>
      <c r="I11856">
        <v>8857693</v>
      </c>
      <c r="J11856">
        <v>515955000</v>
      </c>
      <c r="K11856" t="s">
        <v>1406</v>
      </c>
      <c r="L11856" t="s">
        <v>1295</v>
      </c>
    </row>
    <row r="11857" spans="8:12" x14ac:dyDescent="0.25">
      <c r="H11857" t="s">
        <v>11876</v>
      </c>
      <c r="I11857">
        <v>9129574</v>
      </c>
      <c r="J11857">
        <v>538003286</v>
      </c>
      <c r="K11857" t="s">
        <v>1437</v>
      </c>
      <c r="L11857" t="s">
        <v>1341</v>
      </c>
    </row>
    <row r="11858" spans="8:12" x14ac:dyDescent="0.25">
      <c r="H11858" t="s">
        <v>11877</v>
      </c>
      <c r="I11858">
        <v>8506438</v>
      </c>
      <c r="J11858">
        <v>710247000</v>
      </c>
      <c r="K11858" t="s">
        <v>2162</v>
      </c>
      <c r="L11858" t="s">
        <v>1346</v>
      </c>
    </row>
    <row r="11859" spans="8:12" x14ac:dyDescent="0.25">
      <c r="H11859" t="s">
        <v>11878</v>
      </c>
      <c r="I11859">
        <v>8516897</v>
      </c>
      <c r="J11859">
        <v>710248000</v>
      </c>
      <c r="K11859" t="s">
        <v>2162</v>
      </c>
      <c r="L11859" t="s">
        <v>1346</v>
      </c>
    </row>
    <row r="11860" spans="8:12" x14ac:dyDescent="0.25">
      <c r="H11860" t="s">
        <v>11879</v>
      </c>
      <c r="I11860">
        <v>6619425</v>
      </c>
      <c r="J11860">
        <v>211214270</v>
      </c>
      <c r="K11860" t="s">
        <v>1426</v>
      </c>
      <c r="L11860" t="s">
        <v>2510</v>
      </c>
    </row>
    <row r="11861" spans="8:12" x14ac:dyDescent="0.25">
      <c r="H11861" t="s">
        <v>11880</v>
      </c>
      <c r="I11861">
        <v>8988404</v>
      </c>
      <c r="J11861">
        <v>253326000</v>
      </c>
      <c r="L11861" t="s">
        <v>1329</v>
      </c>
    </row>
    <row r="11862" spans="8:12" x14ac:dyDescent="0.25">
      <c r="H11862" t="s">
        <v>11881</v>
      </c>
      <c r="I11862">
        <v>8618994</v>
      </c>
      <c r="J11862">
        <v>701006380</v>
      </c>
      <c r="K11862" t="s">
        <v>3134</v>
      </c>
      <c r="L11862" t="s">
        <v>1362</v>
      </c>
    </row>
    <row r="11863" spans="8:12" x14ac:dyDescent="0.25">
      <c r="H11863" t="s">
        <v>11882</v>
      </c>
      <c r="I11863">
        <v>9309148</v>
      </c>
      <c r="J11863">
        <v>205660000</v>
      </c>
      <c r="K11863" t="s">
        <v>1616</v>
      </c>
      <c r="L11863" t="s">
        <v>1326</v>
      </c>
    </row>
    <row r="11864" spans="8:12" x14ac:dyDescent="0.25">
      <c r="H11864" t="s">
        <v>11883</v>
      </c>
      <c r="I11864">
        <v>9284283</v>
      </c>
      <c r="J11864">
        <v>235007580</v>
      </c>
      <c r="K11864" t="s">
        <v>1558</v>
      </c>
      <c r="L11864" t="s">
        <v>1341</v>
      </c>
    </row>
    <row r="11865" spans="8:12" x14ac:dyDescent="0.25">
      <c r="H11865" t="s">
        <v>11884</v>
      </c>
      <c r="I11865">
        <v>6207232</v>
      </c>
      <c r="J11865">
        <v>352135637</v>
      </c>
      <c r="K11865" t="s">
        <v>1332</v>
      </c>
      <c r="L11865" t="s">
        <v>1313</v>
      </c>
    </row>
    <row r="11866" spans="8:12" x14ac:dyDescent="0.25">
      <c r="H11866" t="s">
        <v>11885</v>
      </c>
      <c r="I11866">
        <v>7126000</v>
      </c>
      <c r="J11866">
        <v>265100000</v>
      </c>
      <c r="K11866" t="s">
        <v>2749</v>
      </c>
      <c r="L11866" t="s">
        <v>1308</v>
      </c>
    </row>
    <row r="11867" spans="8:12" x14ac:dyDescent="0.25">
      <c r="H11867" t="s">
        <v>11886</v>
      </c>
      <c r="I11867">
        <v>9713325</v>
      </c>
      <c r="J11867">
        <v>431005927</v>
      </c>
      <c r="K11867" t="s">
        <v>1368</v>
      </c>
      <c r="L11867" t="s">
        <v>1308</v>
      </c>
    </row>
    <row r="11868" spans="8:12" x14ac:dyDescent="0.25">
      <c r="H11868" t="s">
        <v>11887</v>
      </c>
      <c r="I11868">
        <v>9195547</v>
      </c>
      <c r="J11868">
        <v>246231000</v>
      </c>
      <c r="K11868" t="s">
        <v>1387</v>
      </c>
      <c r="L11868" t="s">
        <v>1295</v>
      </c>
    </row>
    <row r="11869" spans="8:12" x14ac:dyDescent="0.25">
      <c r="H11869" t="s">
        <v>11888</v>
      </c>
      <c r="I11869">
        <v>9579456</v>
      </c>
      <c r="J11869">
        <v>246822000</v>
      </c>
      <c r="K11869" t="s">
        <v>1387</v>
      </c>
      <c r="L11869" t="s">
        <v>1295</v>
      </c>
    </row>
    <row r="11870" spans="8:12" x14ac:dyDescent="0.25">
      <c r="H11870" t="s">
        <v>11889</v>
      </c>
      <c r="I11870">
        <v>9226188</v>
      </c>
      <c r="J11870">
        <v>244402000</v>
      </c>
      <c r="K11870" t="s">
        <v>1387</v>
      </c>
      <c r="L11870" t="s">
        <v>1295</v>
      </c>
    </row>
    <row r="11871" spans="8:12" x14ac:dyDescent="0.25">
      <c r="H11871" t="s">
        <v>11890</v>
      </c>
      <c r="I11871">
        <v>9195559</v>
      </c>
      <c r="J11871">
        <v>245339000</v>
      </c>
      <c r="K11871" t="s">
        <v>1387</v>
      </c>
      <c r="L11871" t="s">
        <v>1295</v>
      </c>
    </row>
    <row r="11872" spans="8:12" x14ac:dyDescent="0.25">
      <c r="H11872" t="s">
        <v>11891</v>
      </c>
      <c r="I11872">
        <v>8857812</v>
      </c>
      <c r="J11872">
        <v>211216890</v>
      </c>
      <c r="K11872" t="s">
        <v>1426</v>
      </c>
      <c r="L11872" t="s">
        <v>1308</v>
      </c>
    </row>
    <row r="11873" spans="8:12" x14ac:dyDescent="0.25">
      <c r="H11873" t="s">
        <v>11892</v>
      </c>
      <c r="I11873">
        <v>9584982</v>
      </c>
      <c r="J11873">
        <v>256323000</v>
      </c>
      <c r="K11873" t="s">
        <v>1340</v>
      </c>
      <c r="L11873" t="s">
        <v>1295</v>
      </c>
    </row>
    <row r="11874" spans="8:12" x14ac:dyDescent="0.25">
      <c r="H11874" t="s">
        <v>11893</v>
      </c>
      <c r="I11874">
        <v>8808525</v>
      </c>
      <c r="J11874">
        <v>229499000</v>
      </c>
      <c r="L11874" t="s">
        <v>1362</v>
      </c>
    </row>
    <row r="11875" spans="8:12" x14ac:dyDescent="0.25">
      <c r="H11875" t="s">
        <v>11894</v>
      </c>
      <c r="I11875">
        <v>9045663</v>
      </c>
      <c r="J11875">
        <v>271000766</v>
      </c>
      <c r="K11875" t="s">
        <v>1373</v>
      </c>
      <c r="L11875" t="s">
        <v>1295</v>
      </c>
    </row>
    <row r="11876" spans="8:12" x14ac:dyDescent="0.25">
      <c r="H11876" t="s">
        <v>11895</v>
      </c>
      <c r="I11876">
        <v>9187966</v>
      </c>
      <c r="J11876">
        <v>271002352</v>
      </c>
      <c r="K11876" t="s">
        <v>1373</v>
      </c>
      <c r="L11876" t="s">
        <v>1295</v>
      </c>
    </row>
    <row r="11877" spans="8:12" x14ac:dyDescent="0.25">
      <c r="H11877" t="s">
        <v>11896</v>
      </c>
      <c r="I11877">
        <v>9100164</v>
      </c>
      <c r="J11877">
        <v>248500000</v>
      </c>
      <c r="K11877" t="s">
        <v>1340</v>
      </c>
      <c r="L11877" t="s">
        <v>1295</v>
      </c>
    </row>
    <row r="11878" spans="8:12" x14ac:dyDescent="0.25">
      <c r="H11878" t="s">
        <v>11897</v>
      </c>
      <c r="I11878">
        <v>9698965</v>
      </c>
      <c r="J11878">
        <v>538111000</v>
      </c>
      <c r="K11878" t="s">
        <v>1437</v>
      </c>
      <c r="L11878" t="s">
        <v>1308</v>
      </c>
    </row>
    <row r="11879" spans="8:12" x14ac:dyDescent="0.25">
      <c r="H11879" t="s">
        <v>11898</v>
      </c>
      <c r="I11879">
        <v>9702699</v>
      </c>
      <c r="J11879">
        <v>538006381</v>
      </c>
      <c r="K11879" t="s">
        <v>1437</v>
      </c>
      <c r="L11879" t="s">
        <v>1308</v>
      </c>
    </row>
    <row r="11880" spans="8:12" x14ac:dyDescent="0.25">
      <c r="H11880" t="s">
        <v>11899</v>
      </c>
      <c r="I11880">
        <v>9778416</v>
      </c>
      <c r="J11880">
        <v>538120000</v>
      </c>
      <c r="K11880" t="s">
        <v>1437</v>
      </c>
      <c r="L11880" t="s">
        <v>1308</v>
      </c>
    </row>
    <row r="11881" spans="8:12" x14ac:dyDescent="0.25">
      <c r="H11881" t="s">
        <v>11900</v>
      </c>
      <c r="I11881">
        <v>9705134</v>
      </c>
      <c r="J11881">
        <v>538005222</v>
      </c>
      <c r="K11881" t="s">
        <v>1437</v>
      </c>
      <c r="L11881" t="s">
        <v>1308</v>
      </c>
    </row>
    <row r="11882" spans="8:12" x14ac:dyDescent="0.25">
      <c r="H11882" t="s">
        <v>11900</v>
      </c>
      <c r="I11882">
        <v>9705134</v>
      </c>
      <c r="J11882">
        <v>358123000</v>
      </c>
      <c r="K11882" t="s">
        <v>11901</v>
      </c>
      <c r="L11882" t="s">
        <v>1308</v>
      </c>
    </row>
    <row r="11883" spans="8:12" x14ac:dyDescent="0.25">
      <c r="H11883" t="s">
        <v>11900</v>
      </c>
      <c r="I11883">
        <v>9705134</v>
      </c>
      <c r="J11883">
        <v>249372000</v>
      </c>
      <c r="K11883" t="s">
        <v>1340</v>
      </c>
      <c r="L11883" t="s">
        <v>1308</v>
      </c>
    </row>
    <row r="11884" spans="8:12" x14ac:dyDescent="0.25">
      <c r="H11884" t="s">
        <v>11902</v>
      </c>
      <c r="I11884">
        <v>9703239</v>
      </c>
      <c r="J11884">
        <v>538006379</v>
      </c>
      <c r="K11884" t="s">
        <v>1437</v>
      </c>
      <c r="L11884" t="s">
        <v>1308</v>
      </c>
    </row>
    <row r="11885" spans="8:12" x14ac:dyDescent="0.25">
      <c r="H11885" t="s">
        <v>11903</v>
      </c>
      <c r="I11885">
        <v>9727003</v>
      </c>
      <c r="J11885">
        <v>538006313</v>
      </c>
      <c r="K11885" t="s">
        <v>1437</v>
      </c>
      <c r="L11885" t="s">
        <v>1313</v>
      </c>
    </row>
    <row r="11886" spans="8:12" x14ac:dyDescent="0.25">
      <c r="H11886" t="s">
        <v>11904</v>
      </c>
      <c r="I11886">
        <v>9731456</v>
      </c>
      <c r="J11886">
        <v>538990000</v>
      </c>
      <c r="K11886" t="s">
        <v>1437</v>
      </c>
      <c r="L11886" t="s">
        <v>1308</v>
      </c>
    </row>
    <row r="11887" spans="8:12" x14ac:dyDescent="0.25">
      <c r="H11887" t="s">
        <v>11904</v>
      </c>
      <c r="I11887">
        <v>9731456</v>
      </c>
      <c r="J11887">
        <v>538006726</v>
      </c>
      <c r="K11887" t="s">
        <v>1437</v>
      </c>
      <c r="L11887" t="s">
        <v>1308</v>
      </c>
    </row>
    <row r="11888" spans="8:12" x14ac:dyDescent="0.25">
      <c r="H11888" t="s">
        <v>11905</v>
      </c>
      <c r="I11888">
        <v>9756224</v>
      </c>
      <c r="J11888">
        <v>249420000</v>
      </c>
      <c r="K11888" t="s">
        <v>1340</v>
      </c>
      <c r="L11888" t="s">
        <v>1308</v>
      </c>
    </row>
    <row r="11889" spans="8:12" x14ac:dyDescent="0.25">
      <c r="H11889" t="s">
        <v>11906</v>
      </c>
      <c r="I11889">
        <v>9613147</v>
      </c>
      <c r="J11889">
        <v>257005958</v>
      </c>
      <c r="K11889" t="s">
        <v>1335</v>
      </c>
      <c r="L11889" t="s">
        <v>1329</v>
      </c>
    </row>
    <row r="11890" spans="8:12" x14ac:dyDescent="0.25">
      <c r="H11890" t="s">
        <v>11907</v>
      </c>
      <c r="I11890">
        <v>9613159</v>
      </c>
      <c r="J11890">
        <v>257005938</v>
      </c>
      <c r="K11890" t="s">
        <v>1335</v>
      </c>
      <c r="L11890" t="s">
        <v>1329</v>
      </c>
    </row>
    <row r="11891" spans="8:12" x14ac:dyDescent="0.25">
      <c r="H11891" t="s">
        <v>11908</v>
      </c>
      <c r="I11891">
        <v>9613159</v>
      </c>
      <c r="J11891">
        <v>477518912</v>
      </c>
      <c r="K11891" t="s">
        <v>1348</v>
      </c>
      <c r="L11891" t="s">
        <v>1329</v>
      </c>
    </row>
    <row r="11892" spans="8:12" x14ac:dyDescent="0.25">
      <c r="H11892" t="s">
        <v>11909</v>
      </c>
      <c r="I11892">
        <v>9613161</v>
      </c>
      <c r="J11892">
        <v>477588600</v>
      </c>
      <c r="K11892" t="s">
        <v>1348</v>
      </c>
      <c r="L11892" t="s">
        <v>1313</v>
      </c>
    </row>
    <row r="11893" spans="8:12" x14ac:dyDescent="0.25">
      <c r="H11893" t="s">
        <v>11909</v>
      </c>
      <c r="I11893">
        <v>9613161</v>
      </c>
      <c r="J11893">
        <v>257005988</v>
      </c>
      <c r="K11893" t="s">
        <v>1335</v>
      </c>
      <c r="L11893" t="s">
        <v>1313</v>
      </c>
    </row>
    <row r="11894" spans="8:12" x14ac:dyDescent="0.25">
      <c r="H11894" t="s">
        <v>11910</v>
      </c>
      <c r="I11894">
        <v>9710397</v>
      </c>
      <c r="J11894">
        <v>477027200</v>
      </c>
      <c r="K11894" t="s">
        <v>1348</v>
      </c>
      <c r="L11894" t="s">
        <v>1313</v>
      </c>
    </row>
    <row r="11895" spans="8:12" x14ac:dyDescent="0.25">
      <c r="H11895" t="s">
        <v>11911</v>
      </c>
      <c r="I11895">
        <v>9343625</v>
      </c>
      <c r="J11895">
        <v>235103287</v>
      </c>
      <c r="K11895" t="s">
        <v>1558</v>
      </c>
      <c r="L11895" t="s">
        <v>1295</v>
      </c>
    </row>
    <row r="11896" spans="8:12" x14ac:dyDescent="0.25">
      <c r="H11896" t="s">
        <v>11912</v>
      </c>
      <c r="I11896">
        <v>9576923</v>
      </c>
      <c r="J11896">
        <v>574000390</v>
      </c>
      <c r="K11896" t="s">
        <v>1350</v>
      </c>
      <c r="L11896" t="s">
        <v>1308</v>
      </c>
    </row>
    <row r="11897" spans="8:12" x14ac:dyDescent="0.25">
      <c r="H11897" t="s">
        <v>11913</v>
      </c>
      <c r="I11897">
        <v>8603236</v>
      </c>
      <c r="J11897">
        <v>574168158</v>
      </c>
      <c r="K11897" t="s">
        <v>1350</v>
      </c>
      <c r="L11897" t="s">
        <v>1295</v>
      </c>
    </row>
    <row r="11898" spans="8:12" x14ac:dyDescent="0.25">
      <c r="H11898" t="s">
        <v>11914</v>
      </c>
      <c r="I11898">
        <v>9399234</v>
      </c>
      <c r="J11898">
        <v>574355000</v>
      </c>
      <c r="K11898" t="s">
        <v>1350</v>
      </c>
      <c r="L11898" t="s">
        <v>1308</v>
      </c>
    </row>
    <row r="11899" spans="8:12" x14ac:dyDescent="0.25">
      <c r="H11899" t="s">
        <v>11915</v>
      </c>
      <c r="I11899">
        <v>8123657</v>
      </c>
      <c r="J11899">
        <v>412999000</v>
      </c>
      <c r="K11899" t="s">
        <v>1328</v>
      </c>
      <c r="L11899" t="s">
        <v>1308</v>
      </c>
    </row>
    <row r="11900" spans="8:12" x14ac:dyDescent="0.25">
      <c r="H11900" t="s">
        <v>11916</v>
      </c>
      <c r="I11900">
        <v>8208426</v>
      </c>
      <c r="J11900">
        <v>271000598</v>
      </c>
      <c r="K11900" t="s">
        <v>1373</v>
      </c>
      <c r="L11900" t="s">
        <v>1346</v>
      </c>
    </row>
    <row r="11901" spans="8:12" x14ac:dyDescent="0.25">
      <c r="H11901" t="s">
        <v>11917</v>
      </c>
      <c r="I11901">
        <v>9196230</v>
      </c>
      <c r="J11901">
        <v>354692000</v>
      </c>
      <c r="K11901" t="s">
        <v>1332</v>
      </c>
      <c r="L11901" t="s">
        <v>1295</v>
      </c>
    </row>
    <row r="11902" spans="8:12" x14ac:dyDescent="0.25">
      <c r="H11902" t="s">
        <v>11918</v>
      </c>
      <c r="I11902">
        <v>9458183</v>
      </c>
      <c r="J11902">
        <v>538004273</v>
      </c>
      <c r="K11902" t="s">
        <v>1437</v>
      </c>
      <c r="L11902" t="s">
        <v>1326</v>
      </c>
    </row>
    <row r="11903" spans="8:12" x14ac:dyDescent="0.25">
      <c r="H11903" t="s">
        <v>11919</v>
      </c>
      <c r="I11903">
        <v>7905663</v>
      </c>
      <c r="J11903">
        <v>271002075</v>
      </c>
      <c r="K11903" t="s">
        <v>1373</v>
      </c>
      <c r="L11903" t="s">
        <v>1295</v>
      </c>
    </row>
    <row r="11904" spans="8:12" x14ac:dyDescent="0.25">
      <c r="H11904" t="s">
        <v>11920</v>
      </c>
      <c r="I11904">
        <v>8998502</v>
      </c>
      <c r="J11904">
        <v>431402015</v>
      </c>
      <c r="K11904" t="s">
        <v>1368</v>
      </c>
      <c r="L11904" t="s">
        <v>1308</v>
      </c>
    </row>
    <row r="11905" spans="8:12" x14ac:dyDescent="0.25">
      <c r="H11905" t="s">
        <v>11921</v>
      </c>
      <c r="I11905">
        <v>9682069</v>
      </c>
      <c r="J11905">
        <v>431004648</v>
      </c>
      <c r="K11905" t="s">
        <v>1368</v>
      </c>
      <c r="L11905" t="s">
        <v>1308</v>
      </c>
    </row>
    <row r="11906" spans="8:12" x14ac:dyDescent="0.25">
      <c r="H11906" t="s">
        <v>11922</v>
      </c>
      <c r="I11906">
        <v>9062295</v>
      </c>
      <c r="J11906">
        <v>375693000</v>
      </c>
      <c r="L11906" t="s">
        <v>1341</v>
      </c>
    </row>
    <row r="11907" spans="8:12" x14ac:dyDescent="0.25">
      <c r="H11907" t="s">
        <v>11922</v>
      </c>
      <c r="I11907">
        <v>9062295</v>
      </c>
      <c r="J11907">
        <v>271043923</v>
      </c>
      <c r="K11907" t="s">
        <v>1373</v>
      </c>
      <c r="L11907" t="s">
        <v>1341</v>
      </c>
    </row>
    <row r="11908" spans="8:12" x14ac:dyDescent="0.25">
      <c r="H11908" t="s">
        <v>11923</v>
      </c>
      <c r="I11908">
        <v>8214889</v>
      </c>
      <c r="J11908">
        <v>271000494</v>
      </c>
      <c r="K11908" t="s">
        <v>1373</v>
      </c>
      <c r="L11908" t="s">
        <v>1295</v>
      </c>
    </row>
    <row r="11909" spans="8:12" x14ac:dyDescent="0.25">
      <c r="H11909" t="s">
        <v>11924</v>
      </c>
      <c r="I11909">
        <v>8117847</v>
      </c>
      <c r="J11909">
        <v>271000088</v>
      </c>
      <c r="K11909" t="s">
        <v>1373</v>
      </c>
      <c r="L11909" t="s">
        <v>1295</v>
      </c>
    </row>
    <row r="11910" spans="8:12" x14ac:dyDescent="0.25">
      <c r="H11910" t="s">
        <v>11925</v>
      </c>
      <c r="I11910">
        <v>9458195</v>
      </c>
      <c r="J11910">
        <v>538006123</v>
      </c>
      <c r="K11910" t="s">
        <v>1437</v>
      </c>
      <c r="L11910" t="s">
        <v>1326</v>
      </c>
    </row>
    <row r="11911" spans="8:12" x14ac:dyDescent="0.25">
      <c r="H11911" t="s">
        <v>11925</v>
      </c>
      <c r="I11911">
        <v>9458195</v>
      </c>
      <c r="J11911">
        <v>271042478</v>
      </c>
      <c r="K11911" t="s">
        <v>1373</v>
      </c>
      <c r="L11911" t="s">
        <v>1326</v>
      </c>
    </row>
    <row r="11912" spans="8:12" x14ac:dyDescent="0.25">
      <c r="H11912" t="s">
        <v>11926</v>
      </c>
      <c r="I11912">
        <v>9014561</v>
      </c>
      <c r="J11912">
        <v>271000226</v>
      </c>
      <c r="K11912" t="s">
        <v>1373</v>
      </c>
      <c r="L11912" t="s">
        <v>1295</v>
      </c>
    </row>
    <row r="11913" spans="8:12" x14ac:dyDescent="0.25">
      <c r="H11913" t="s">
        <v>11927</v>
      </c>
      <c r="I11913">
        <v>8846670</v>
      </c>
      <c r="J11913">
        <v>354584000</v>
      </c>
      <c r="K11913" t="s">
        <v>1332</v>
      </c>
      <c r="L11913" t="s">
        <v>1295</v>
      </c>
    </row>
    <row r="11914" spans="8:12" x14ac:dyDescent="0.25">
      <c r="H11914" t="s">
        <v>11928</v>
      </c>
      <c r="I11914">
        <v>8218419</v>
      </c>
      <c r="J11914">
        <v>271002044</v>
      </c>
      <c r="K11914" t="s">
        <v>1373</v>
      </c>
      <c r="L11914" t="s">
        <v>1295</v>
      </c>
    </row>
    <row r="11915" spans="8:12" x14ac:dyDescent="0.25">
      <c r="H11915" t="s">
        <v>11929</v>
      </c>
      <c r="I11915">
        <v>6905824</v>
      </c>
      <c r="J11915">
        <v>271002445</v>
      </c>
      <c r="K11915" t="s">
        <v>1373</v>
      </c>
      <c r="L11915" t="s">
        <v>1308</v>
      </c>
    </row>
    <row r="11916" spans="8:12" x14ac:dyDescent="0.25">
      <c r="H11916" t="s">
        <v>11930</v>
      </c>
      <c r="I11916">
        <v>7615969</v>
      </c>
      <c r="J11916">
        <v>271002018</v>
      </c>
      <c r="K11916" t="s">
        <v>1373</v>
      </c>
      <c r="L11916" t="s">
        <v>1295</v>
      </c>
    </row>
    <row r="11917" spans="8:12" x14ac:dyDescent="0.25">
      <c r="H11917" t="s">
        <v>11931</v>
      </c>
      <c r="I11917">
        <v>7120184</v>
      </c>
      <c r="J11917">
        <v>271002246</v>
      </c>
      <c r="K11917" t="s">
        <v>1373</v>
      </c>
      <c r="L11917" t="s">
        <v>1295</v>
      </c>
    </row>
    <row r="11918" spans="8:12" x14ac:dyDescent="0.25">
      <c r="H11918" t="s">
        <v>11932</v>
      </c>
      <c r="I11918">
        <v>9353163</v>
      </c>
      <c r="J11918">
        <v>271000879</v>
      </c>
      <c r="K11918" t="s">
        <v>1373</v>
      </c>
      <c r="L11918" t="s">
        <v>1362</v>
      </c>
    </row>
    <row r="11919" spans="8:12" x14ac:dyDescent="0.25">
      <c r="H11919" t="s">
        <v>11933</v>
      </c>
      <c r="I11919">
        <v>7413921</v>
      </c>
      <c r="J11919">
        <v>720917000</v>
      </c>
      <c r="K11919" t="s">
        <v>1482</v>
      </c>
      <c r="L11919" t="s">
        <v>1295</v>
      </c>
    </row>
    <row r="11920" spans="8:12" x14ac:dyDescent="0.25">
      <c r="H11920" t="s">
        <v>11934</v>
      </c>
      <c r="I11920">
        <v>9366304</v>
      </c>
      <c r="J11920">
        <v>408791000</v>
      </c>
      <c r="K11920" t="s">
        <v>1537</v>
      </c>
      <c r="L11920" t="s">
        <v>1329</v>
      </c>
    </row>
    <row r="11921" spans="8:12" x14ac:dyDescent="0.25">
      <c r="H11921" t="s">
        <v>11935</v>
      </c>
      <c r="I11921">
        <v>9524138</v>
      </c>
      <c r="J11921">
        <v>408329000</v>
      </c>
      <c r="K11921" t="s">
        <v>1537</v>
      </c>
      <c r="L11921" t="s">
        <v>2421</v>
      </c>
    </row>
    <row r="11922" spans="8:12" x14ac:dyDescent="0.25">
      <c r="H11922" t="s">
        <v>11936</v>
      </c>
      <c r="I11922">
        <v>9621924</v>
      </c>
      <c r="J11922">
        <v>408406000</v>
      </c>
      <c r="K11922" t="s">
        <v>1537</v>
      </c>
      <c r="L11922" t="s">
        <v>1329</v>
      </c>
    </row>
    <row r="11923" spans="8:12" x14ac:dyDescent="0.25">
      <c r="H11923" t="s">
        <v>11937</v>
      </c>
      <c r="I11923">
        <v>9588110</v>
      </c>
      <c r="J11923">
        <v>408570000</v>
      </c>
      <c r="K11923" t="s">
        <v>1537</v>
      </c>
      <c r="L11923" t="s">
        <v>1308</v>
      </c>
    </row>
    <row r="11924" spans="8:12" x14ac:dyDescent="0.25">
      <c r="H11924" t="s">
        <v>11938</v>
      </c>
      <c r="I11924">
        <v>9745433</v>
      </c>
      <c r="J11924">
        <v>408607000</v>
      </c>
      <c r="K11924" t="s">
        <v>1537</v>
      </c>
      <c r="L11924" t="s">
        <v>1329</v>
      </c>
    </row>
    <row r="11925" spans="8:12" x14ac:dyDescent="0.25">
      <c r="H11925" t="s">
        <v>11939</v>
      </c>
      <c r="I11925">
        <v>9149940</v>
      </c>
      <c r="J11925">
        <v>408642910</v>
      </c>
      <c r="K11925" t="s">
        <v>1537</v>
      </c>
      <c r="L11925" t="s">
        <v>1329</v>
      </c>
    </row>
    <row r="11926" spans="8:12" x14ac:dyDescent="0.25">
      <c r="H11926" t="s">
        <v>11940</v>
      </c>
      <c r="I11926">
        <v>9191591</v>
      </c>
      <c r="J11926">
        <v>408715000</v>
      </c>
      <c r="K11926" t="s">
        <v>1537</v>
      </c>
      <c r="L11926" t="s">
        <v>1329</v>
      </c>
    </row>
    <row r="11927" spans="8:12" x14ac:dyDescent="0.25">
      <c r="H11927" t="s">
        <v>11941</v>
      </c>
      <c r="I11927">
        <v>9589920</v>
      </c>
      <c r="J11927">
        <v>408846000</v>
      </c>
      <c r="K11927" t="s">
        <v>1537</v>
      </c>
      <c r="L11927" t="s">
        <v>1329</v>
      </c>
    </row>
    <row r="11928" spans="8:12" x14ac:dyDescent="0.25">
      <c r="H11928" t="s">
        <v>11942</v>
      </c>
      <c r="I11928">
        <v>9135858</v>
      </c>
      <c r="J11928">
        <v>214182225</v>
      </c>
      <c r="L11928" t="s">
        <v>1295</v>
      </c>
    </row>
    <row r="11929" spans="8:12" x14ac:dyDescent="0.25">
      <c r="H11929" t="s">
        <v>11943</v>
      </c>
      <c r="I11929">
        <v>8316326</v>
      </c>
      <c r="J11929">
        <v>457854000</v>
      </c>
      <c r="K11929" t="s">
        <v>1409</v>
      </c>
      <c r="L11929" t="s">
        <v>1341</v>
      </c>
    </row>
    <row r="11930" spans="8:12" x14ac:dyDescent="0.25">
      <c r="H11930" t="s">
        <v>11944</v>
      </c>
      <c r="I11930">
        <v>8604412</v>
      </c>
      <c r="J11930">
        <v>440215000</v>
      </c>
      <c r="K11930" t="s">
        <v>1352</v>
      </c>
      <c r="L11930" t="s">
        <v>1983</v>
      </c>
    </row>
    <row r="11931" spans="8:12" x14ac:dyDescent="0.25">
      <c r="H11931" t="s">
        <v>11945</v>
      </c>
      <c r="I11931">
        <v>8869701</v>
      </c>
      <c r="J11931">
        <v>441773000</v>
      </c>
      <c r="K11931" t="s">
        <v>1352</v>
      </c>
      <c r="L11931" t="s">
        <v>1308</v>
      </c>
    </row>
    <row r="11932" spans="8:12" x14ac:dyDescent="0.25">
      <c r="H11932" t="s">
        <v>11946</v>
      </c>
      <c r="I11932">
        <v>9044633</v>
      </c>
      <c r="J11932">
        <v>440262000</v>
      </c>
      <c r="K11932" t="s">
        <v>1352</v>
      </c>
      <c r="L11932" t="s">
        <v>1362</v>
      </c>
    </row>
    <row r="11933" spans="8:12" x14ac:dyDescent="0.25">
      <c r="H11933" t="s">
        <v>11947</v>
      </c>
      <c r="I11933">
        <v>9003641</v>
      </c>
      <c r="J11933">
        <v>440114490</v>
      </c>
      <c r="K11933" t="s">
        <v>1352</v>
      </c>
      <c r="L11933" t="s">
        <v>1346</v>
      </c>
    </row>
    <row r="11934" spans="8:12" x14ac:dyDescent="0.25">
      <c r="H11934" t="s">
        <v>11948</v>
      </c>
      <c r="I11934">
        <v>9461661</v>
      </c>
      <c r="J11934">
        <v>235084501</v>
      </c>
      <c r="K11934" t="s">
        <v>1558</v>
      </c>
      <c r="L11934" t="s">
        <v>1326</v>
      </c>
    </row>
    <row r="11935" spans="8:12" x14ac:dyDescent="0.25">
      <c r="H11935" t="s">
        <v>11949</v>
      </c>
      <c r="I11935">
        <v>7827328</v>
      </c>
      <c r="J11935">
        <v>271000203</v>
      </c>
      <c r="K11935" t="s">
        <v>1373</v>
      </c>
      <c r="L11935" t="s">
        <v>1295</v>
      </c>
    </row>
    <row r="11936" spans="8:12" x14ac:dyDescent="0.25">
      <c r="H11936" t="s">
        <v>11950</v>
      </c>
      <c r="I11936">
        <v>9263203</v>
      </c>
      <c r="J11936">
        <v>565975000</v>
      </c>
      <c r="L11936" t="s">
        <v>1326</v>
      </c>
    </row>
    <row r="11937" spans="8:12" x14ac:dyDescent="0.25">
      <c r="H11937" t="s">
        <v>11950</v>
      </c>
      <c r="I11937">
        <v>9263203</v>
      </c>
      <c r="J11937">
        <v>210490000</v>
      </c>
      <c r="K11937" t="s">
        <v>1443</v>
      </c>
      <c r="L11937" t="s">
        <v>1326</v>
      </c>
    </row>
    <row r="11938" spans="8:12" x14ac:dyDescent="0.25">
      <c r="H11938" t="s">
        <v>11951</v>
      </c>
      <c r="I11938">
        <v>9467811</v>
      </c>
      <c r="J11938">
        <v>566242000</v>
      </c>
      <c r="L11938" t="s">
        <v>1362</v>
      </c>
    </row>
    <row r="11939" spans="8:12" x14ac:dyDescent="0.25">
      <c r="H11939" t="s">
        <v>11952</v>
      </c>
      <c r="I11939">
        <v>9336505</v>
      </c>
      <c r="J11939">
        <v>566035000</v>
      </c>
      <c r="L11939" t="s">
        <v>1362</v>
      </c>
    </row>
    <row r="11940" spans="8:12" x14ac:dyDescent="0.25">
      <c r="H11940" t="s">
        <v>11952</v>
      </c>
      <c r="I11940">
        <v>9336505</v>
      </c>
      <c r="J11940">
        <v>210317000</v>
      </c>
      <c r="K11940" t="s">
        <v>1443</v>
      </c>
      <c r="L11940" t="s">
        <v>1362</v>
      </c>
    </row>
    <row r="11941" spans="8:12" x14ac:dyDescent="0.25">
      <c r="H11941" t="s">
        <v>11953</v>
      </c>
      <c r="I11941">
        <v>9709776</v>
      </c>
      <c r="J11941">
        <v>256465000</v>
      </c>
      <c r="K11941" t="s">
        <v>1340</v>
      </c>
      <c r="L11941" t="s">
        <v>1313</v>
      </c>
    </row>
    <row r="11942" spans="8:12" x14ac:dyDescent="0.25">
      <c r="H11942" t="s">
        <v>11954</v>
      </c>
      <c r="I11942">
        <v>9332640</v>
      </c>
      <c r="J11942">
        <v>566230000</v>
      </c>
      <c r="L11942" t="s">
        <v>1362</v>
      </c>
    </row>
    <row r="11943" spans="8:12" x14ac:dyDescent="0.25">
      <c r="H11943" t="s">
        <v>11955</v>
      </c>
      <c r="I11943">
        <v>9467809</v>
      </c>
      <c r="J11943">
        <v>566244000</v>
      </c>
      <c r="L11943" t="s">
        <v>1362</v>
      </c>
    </row>
    <row r="11944" spans="8:12" x14ac:dyDescent="0.25">
      <c r="H11944" t="s">
        <v>11956</v>
      </c>
      <c r="I11944">
        <v>9278519</v>
      </c>
      <c r="J11944">
        <v>220301000</v>
      </c>
      <c r="K11944" t="s">
        <v>1456</v>
      </c>
      <c r="L11944" t="s">
        <v>1326</v>
      </c>
    </row>
    <row r="11945" spans="8:12" x14ac:dyDescent="0.25">
      <c r="H11945" t="s">
        <v>11957</v>
      </c>
      <c r="I11945">
        <v>9467794</v>
      </c>
      <c r="J11945">
        <v>566245000</v>
      </c>
      <c r="L11945" t="s">
        <v>1362</v>
      </c>
    </row>
    <row r="11946" spans="8:12" x14ac:dyDescent="0.25">
      <c r="H11946" t="s">
        <v>11958</v>
      </c>
      <c r="I11946">
        <v>9725603</v>
      </c>
      <c r="J11946">
        <v>566255000</v>
      </c>
      <c r="L11946" t="s">
        <v>1313</v>
      </c>
    </row>
    <row r="11947" spans="8:12" x14ac:dyDescent="0.25">
      <c r="H11947" t="s">
        <v>11959</v>
      </c>
      <c r="I11947">
        <v>9461697</v>
      </c>
      <c r="J11947">
        <v>219398000</v>
      </c>
      <c r="K11947" t="s">
        <v>1456</v>
      </c>
      <c r="L11947" t="s">
        <v>1326</v>
      </c>
    </row>
    <row r="11948" spans="8:12" x14ac:dyDescent="0.25">
      <c r="H11948" t="s">
        <v>11960</v>
      </c>
      <c r="I11948">
        <v>9336490</v>
      </c>
      <c r="J11948">
        <v>565980000</v>
      </c>
      <c r="L11948" t="s">
        <v>1362</v>
      </c>
    </row>
    <row r="11949" spans="8:12" x14ac:dyDescent="0.25">
      <c r="H11949" t="s">
        <v>11960</v>
      </c>
      <c r="I11949">
        <v>9336490</v>
      </c>
      <c r="J11949">
        <v>209293000</v>
      </c>
      <c r="K11949" t="s">
        <v>1443</v>
      </c>
      <c r="L11949" t="s">
        <v>1362</v>
      </c>
    </row>
    <row r="11950" spans="8:12" x14ac:dyDescent="0.25">
      <c r="H11950" t="s">
        <v>11961</v>
      </c>
      <c r="I11950">
        <v>9360441</v>
      </c>
      <c r="J11950">
        <v>565978000</v>
      </c>
      <c r="L11950" t="s">
        <v>1326</v>
      </c>
    </row>
    <row r="11951" spans="8:12" x14ac:dyDescent="0.25">
      <c r="H11951" t="s">
        <v>11961</v>
      </c>
      <c r="I11951">
        <v>9360441</v>
      </c>
      <c r="J11951">
        <v>210670000</v>
      </c>
      <c r="K11951" t="s">
        <v>1443</v>
      </c>
      <c r="L11951" t="s">
        <v>1326</v>
      </c>
    </row>
    <row r="11952" spans="8:12" x14ac:dyDescent="0.25">
      <c r="H11952" t="s">
        <v>11962</v>
      </c>
      <c r="I11952">
        <v>9360415</v>
      </c>
      <c r="J11952">
        <v>566015000</v>
      </c>
      <c r="L11952" t="s">
        <v>1326</v>
      </c>
    </row>
    <row r="11953" spans="8:12" x14ac:dyDescent="0.25">
      <c r="H11953" t="s">
        <v>11962</v>
      </c>
      <c r="I11953">
        <v>9360415</v>
      </c>
      <c r="J11953">
        <v>210137000</v>
      </c>
      <c r="K11953" t="s">
        <v>1443</v>
      </c>
      <c r="L11953" t="s">
        <v>1326</v>
      </c>
    </row>
    <row r="11954" spans="8:12" x14ac:dyDescent="0.25">
      <c r="H11954" t="s">
        <v>11963</v>
      </c>
      <c r="I11954">
        <v>9360427</v>
      </c>
      <c r="J11954">
        <v>565977000</v>
      </c>
      <c r="L11954" t="s">
        <v>1326</v>
      </c>
    </row>
    <row r="11955" spans="8:12" x14ac:dyDescent="0.25">
      <c r="H11955" t="s">
        <v>11963</v>
      </c>
      <c r="I11955">
        <v>9360427</v>
      </c>
      <c r="J11955">
        <v>210348000</v>
      </c>
      <c r="K11955" t="s">
        <v>1443</v>
      </c>
      <c r="L11955" t="s">
        <v>1326</v>
      </c>
    </row>
    <row r="11956" spans="8:12" x14ac:dyDescent="0.25">
      <c r="H11956" t="s">
        <v>11964</v>
      </c>
      <c r="I11956">
        <v>9726619</v>
      </c>
      <c r="J11956">
        <v>256468000</v>
      </c>
      <c r="K11956" t="s">
        <v>1340</v>
      </c>
      <c r="L11956" t="s">
        <v>1313</v>
      </c>
    </row>
    <row r="11957" spans="8:12" x14ac:dyDescent="0.25">
      <c r="H11957" t="s">
        <v>11965</v>
      </c>
      <c r="I11957">
        <v>9476824</v>
      </c>
      <c r="J11957">
        <v>636016317</v>
      </c>
      <c r="K11957" t="s">
        <v>1464</v>
      </c>
      <c r="L11957" t="s">
        <v>1326</v>
      </c>
    </row>
    <row r="11958" spans="8:12" x14ac:dyDescent="0.25">
      <c r="H11958" t="s">
        <v>11966</v>
      </c>
      <c r="I11958">
        <v>9617959</v>
      </c>
      <c r="J11958">
        <v>219484000</v>
      </c>
      <c r="K11958" t="s">
        <v>1456</v>
      </c>
      <c r="L11958" t="s">
        <v>1326</v>
      </c>
    </row>
    <row r="11959" spans="8:12" x14ac:dyDescent="0.25">
      <c r="H11959" t="s">
        <v>11967</v>
      </c>
      <c r="I11959">
        <v>9461685</v>
      </c>
      <c r="J11959">
        <v>219414000</v>
      </c>
      <c r="K11959" t="s">
        <v>1456</v>
      </c>
      <c r="L11959" t="s">
        <v>1326</v>
      </c>
    </row>
    <row r="11960" spans="8:12" x14ac:dyDescent="0.25">
      <c r="H11960" t="s">
        <v>11968</v>
      </c>
      <c r="I11960">
        <v>9725615</v>
      </c>
      <c r="J11960">
        <v>566573000</v>
      </c>
      <c r="L11960" t="s">
        <v>1313</v>
      </c>
    </row>
    <row r="11961" spans="8:12" x14ac:dyDescent="0.25">
      <c r="H11961" t="s">
        <v>11969</v>
      </c>
      <c r="I11961">
        <v>9725627</v>
      </c>
      <c r="J11961">
        <v>566577000</v>
      </c>
      <c r="L11961" t="s">
        <v>1395</v>
      </c>
    </row>
    <row r="11962" spans="8:12" x14ac:dyDescent="0.25">
      <c r="H11962" t="s">
        <v>11970</v>
      </c>
      <c r="I11962">
        <v>9426283</v>
      </c>
      <c r="J11962">
        <v>352312000</v>
      </c>
      <c r="K11962" t="s">
        <v>1332</v>
      </c>
      <c r="L11962" t="s">
        <v>1362</v>
      </c>
    </row>
    <row r="11963" spans="8:12" x14ac:dyDescent="0.25">
      <c r="H11963" t="s">
        <v>11970</v>
      </c>
      <c r="I11963">
        <v>9426283</v>
      </c>
      <c r="J11963">
        <v>249460000</v>
      </c>
      <c r="K11963" t="s">
        <v>1340</v>
      </c>
      <c r="L11963" t="s">
        <v>1362</v>
      </c>
    </row>
    <row r="11964" spans="8:12" x14ac:dyDescent="0.25">
      <c r="H11964" t="s">
        <v>11971</v>
      </c>
      <c r="I11964">
        <v>9461659</v>
      </c>
      <c r="J11964">
        <v>219488000</v>
      </c>
      <c r="K11964" t="s">
        <v>1456</v>
      </c>
      <c r="L11964" t="s">
        <v>1326</v>
      </c>
    </row>
    <row r="11965" spans="8:12" x14ac:dyDescent="0.25">
      <c r="H11965" t="s">
        <v>11972</v>
      </c>
      <c r="I11965">
        <v>9461702</v>
      </c>
      <c r="J11965">
        <v>219487000</v>
      </c>
      <c r="K11965" t="s">
        <v>1456</v>
      </c>
      <c r="L11965" t="s">
        <v>1326</v>
      </c>
    </row>
    <row r="11966" spans="8:12" x14ac:dyDescent="0.25">
      <c r="H11966" t="s">
        <v>11973</v>
      </c>
      <c r="I11966">
        <v>9263186</v>
      </c>
      <c r="J11966">
        <v>565969000</v>
      </c>
      <c r="L11966" t="s">
        <v>1326</v>
      </c>
    </row>
    <row r="11967" spans="8:12" x14ac:dyDescent="0.25">
      <c r="H11967" t="s">
        <v>11973</v>
      </c>
      <c r="I11967">
        <v>9263186</v>
      </c>
      <c r="J11967">
        <v>210736000</v>
      </c>
      <c r="K11967" t="s">
        <v>1443</v>
      </c>
      <c r="L11967" t="s">
        <v>1326</v>
      </c>
    </row>
    <row r="11968" spans="8:12" x14ac:dyDescent="0.25">
      <c r="H11968" t="s">
        <v>11974</v>
      </c>
      <c r="I11968">
        <v>9263198</v>
      </c>
      <c r="J11968">
        <v>565972000</v>
      </c>
      <c r="L11968" t="s">
        <v>1326</v>
      </c>
    </row>
    <row r="11969" spans="8:12" x14ac:dyDescent="0.25">
      <c r="H11969" t="s">
        <v>11974</v>
      </c>
      <c r="I11969">
        <v>9263198</v>
      </c>
      <c r="J11969">
        <v>210253000</v>
      </c>
      <c r="K11969" t="s">
        <v>1443</v>
      </c>
      <c r="L11969" t="s">
        <v>1326</v>
      </c>
    </row>
    <row r="11970" spans="8:12" x14ac:dyDescent="0.25">
      <c r="H11970" t="s">
        <v>11975</v>
      </c>
      <c r="I11970">
        <v>9729271</v>
      </c>
      <c r="J11970">
        <v>566583000</v>
      </c>
      <c r="L11970" t="s">
        <v>1313</v>
      </c>
    </row>
    <row r="11971" spans="8:12" x14ac:dyDescent="0.25">
      <c r="H11971" t="s">
        <v>11976</v>
      </c>
      <c r="I11971">
        <v>9725639</v>
      </c>
      <c r="J11971">
        <v>566579000</v>
      </c>
      <c r="L11971" t="s">
        <v>1313</v>
      </c>
    </row>
    <row r="11972" spans="8:12" x14ac:dyDescent="0.25">
      <c r="H11972" t="s">
        <v>11977</v>
      </c>
      <c r="I11972">
        <v>9360439</v>
      </c>
      <c r="J11972">
        <v>566024000</v>
      </c>
      <c r="L11972" t="s">
        <v>1326</v>
      </c>
    </row>
    <row r="11973" spans="8:12" x14ac:dyDescent="0.25">
      <c r="H11973" t="s">
        <v>11977</v>
      </c>
      <c r="I11973">
        <v>9360439</v>
      </c>
      <c r="J11973">
        <v>212488000</v>
      </c>
      <c r="K11973" t="s">
        <v>1443</v>
      </c>
      <c r="L11973" t="s">
        <v>1326</v>
      </c>
    </row>
    <row r="11974" spans="8:12" x14ac:dyDescent="0.25">
      <c r="H11974" t="s">
        <v>11978</v>
      </c>
      <c r="I11974">
        <v>8914099</v>
      </c>
      <c r="J11974">
        <v>667006000</v>
      </c>
      <c r="K11974" t="s">
        <v>2089</v>
      </c>
      <c r="L11974" t="s">
        <v>1295</v>
      </c>
    </row>
    <row r="11975" spans="8:12" x14ac:dyDescent="0.25">
      <c r="H11975" t="s">
        <v>11979</v>
      </c>
      <c r="I11975">
        <v>9516868</v>
      </c>
      <c r="J11975">
        <v>370361000</v>
      </c>
      <c r="L11975" t="s">
        <v>1295</v>
      </c>
    </row>
    <row r="11976" spans="8:12" x14ac:dyDescent="0.25">
      <c r="H11976" t="s">
        <v>11979</v>
      </c>
      <c r="I11976">
        <v>9167356</v>
      </c>
      <c r="J11976">
        <v>304010898</v>
      </c>
      <c r="K11976" t="s">
        <v>1294</v>
      </c>
      <c r="L11976" t="s">
        <v>1295</v>
      </c>
    </row>
    <row r="11977" spans="8:12" x14ac:dyDescent="0.25">
      <c r="H11977" t="s">
        <v>11980</v>
      </c>
      <c r="I11977">
        <v>9653252</v>
      </c>
      <c r="J11977">
        <v>367590780</v>
      </c>
      <c r="K11977" t="s">
        <v>1431</v>
      </c>
      <c r="L11977" t="s">
        <v>1313</v>
      </c>
    </row>
    <row r="11978" spans="8:12" x14ac:dyDescent="0.25">
      <c r="H11978" t="s">
        <v>11981</v>
      </c>
      <c r="I11978">
        <v>9132038</v>
      </c>
      <c r="J11978">
        <v>256595000</v>
      </c>
      <c r="K11978" t="s">
        <v>1340</v>
      </c>
      <c r="L11978" t="s">
        <v>1295</v>
      </c>
    </row>
    <row r="11979" spans="8:12" x14ac:dyDescent="0.25">
      <c r="H11979" t="s">
        <v>11982</v>
      </c>
      <c r="I11979">
        <v>9173563</v>
      </c>
      <c r="J11979">
        <v>258709000</v>
      </c>
      <c r="K11979" t="s">
        <v>1335</v>
      </c>
      <c r="L11979" t="s">
        <v>1295</v>
      </c>
    </row>
    <row r="11980" spans="8:12" x14ac:dyDescent="0.25">
      <c r="H11980" t="s">
        <v>11982</v>
      </c>
      <c r="I11980">
        <v>9173563</v>
      </c>
      <c r="J11980">
        <v>256559000</v>
      </c>
      <c r="K11980" t="s">
        <v>1340</v>
      </c>
      <c r="L11980" t="s">
        <v>1295</v>
      </c>
    </row>
    <row r="11981" spans="8:12" x14ac:dyDescent="0.25">
      <c r="H11981" t="s">
        <v>11983</v>
      </c>
      <c r="I11981">
        <v>9171058</v>
      </c>
      <c r="J11981">
        <v>249934000</v>
      </c>
      <c r="K11981" t="s">
        <v>1340</v>
      </c>
      <c r="L11981" t="s">
        <v>1295</v>
      </c>
    </row>
    <row r="11982" spans="8:12" x14ac:dyDescent="0.25">
      <c r="H11982" t="s">
        <v>11984</v>
      </c>
      <c r="I11982">
        <v>9521356</v>
      </c>
      <c r="J11982">
        <v>245432000</v>
      </c>
      <c r="K11982" t="s">
        <v>1387</v>
      </c>
      <c r="L11982" t="s">
        <v>1295</v>
      </c>
    </row>
    <row r="11983" spans="8:12" x14ac:dyDescent="0.25">
      <c r="H11983" t="s">
        <v>11985</v>
      </c>
      <c r="I11983">
        <v>9521344</v>
      </c>
      <c r="J11983">
        <v>245528000</v>
      </c>
      <c r="K11983" t="s">
        <v>1387</v>
      </c>
      <c r="L11983" t="s">
        <v>1295</v>
      </c>
    </row>
    <row r="11984" spans="8:12" x14ac:dyDescent="0.25">
      <c r="H11984" t="s">
        <v>11986</v>
      </c>
      <c r="I11984">
        <v>9238404</v>
      </c>
      <c r="J11984">
        <v>236599000</v>
      </c>
      <c r="K11984" t="s">
        <v>1383</v>
      </c>
      <c r="L11984" t="s">
        <v>1295</v>
      </c>
    </row>
    <row r="11985" spans="8:12" x14ac:dyDescent="0.25">
      <c r="H11985" t="s">
        <v>11987</v>
      </c>
      <c r="I11985">
        <v>9600188</v>
      </c>
      <c r="J11985">
        <v>574001280</v>
      </c>
      <c r="K11985" t="s">
        <v>1350</v>
      </c>
      <c r="L11985" t="s">
        <v>1313</v>
      </c>
    </row>
    <row r="11986" spans="8:12" x14ac:dyDescent="0.25">
      <c r="H11986" t="s">
        <v>11988</v>
      </c>
      <c r="I11986">
        <v>9063263</v>
      </c>
      <c r="J11986">
        <v>412442860</v>
      </c>
      <c r="K11986" t="s">
        <v>1328</v>
      </c>
      <c r="L11986" t="s">
        <v>1341</v>
      </c>
    </row>
    <row r="11987" spans="8:12" x14ac:dyDescent="0.25">
      <c r="H11987" t="s">
        <v>11989</v>
      </c>
      <c r="I11987">
        <v>9582374</v>
      </c>
      <c r="J11987">
        <v>413465450</v>
      </c>
      <c r="K11987" t="s">
        <v>1328</v>
      </c>
      <c r="L11987" t="s">
        <v>1308</v>
      </c>
    </row>
    <row r="11988" spans="8:12" x14ac:dyDescent="0.25">
      <c r="H11988" t="s">
        <v>11990</v>
      </c>
      <c r="I11988">
        <v>9687198</v>
      </c>
      <c r="J11988">
        <v>477694900</v>
      </c>
      <c r="K11988" t="s">
        <v>1348</v>
      </c>
      <c r="L11988" t="s">
        <v>1308</v>
      </c>
    </row>
    <row r="11989" spans="8:12" x14ac:dyDescent="0.25">
      <c r="H11989" t="s">
        <v>11991</v>
      </c>
      <c r="I11989">
        <v>9559523</v>
      </c>
      <c r="J11989">
        <v>413304740</v>
      </c>
      <c r="K11989" t="s">
        <v>1328</v>
      </c>
      <c r="L11989" t="s">
        <v>1412</v>
      </c>
    </row>
    <row r="11990" spans="8:12" x14ac:dyDescent="0.25">
      <c r="H11990" t="s">
        <v>11992</v>
      </c>
      <c r="I11990">
        <v>9571179</v>
      </c>
      <c r="J11990">
        <v>413203280</v>
      </c>
      <c r="K11990" t="s">
        <v>1328</v>
      </c>
      <c r="L11990" t="s">
        <v>1412</v>
      </c>
    </row>
    <row r="11991" spans="8:12" x14ac:dyDescent="0.25">
      <c r="H11991" t="s">
        <v>11993</v>
      </c>
      <c r="I11991">
        <v>9037123</v>
      </c>
      <c r="J11991">
        <v>413202420</v>
      </c>
      <c r="K11991" t="s">
        <v>1328</v>
      </c>
      <c r="L11991" t="s">
        <v>1362</v>
      </c>
    </row>
    <row r="11992" spans="8:12" x14ac:dyDescent="0.25">
      <c r="H11992" t="s">
        <v>11994</v>
      </c>
      <c r="I11992">
        <v>9390721</v>
      </c>
      <c r="J11992">
        <v>477541600</v>
      </c>
      <c r="K11992" t="s">
        <v>1348</v>
      </c>
      <c r="L11992" t="s">
        <v>1362</v>
      </c>
    </row>
    <row r="11993" spans="8:12" x14ac:dyDescent="0.25">
      <c r="H11993" t="s">
        <v>11995</v>
      </c>
      <c r="I11993">
        <v>9696060</v>
      </c>
      <c r="J11993">
        <v>413328590</v>
      </c>
      <c r="K11993" t="s">
        <v>1328</v>
      </c>
      <c r="L11993" t="s">
        <v>1329</v>
      </c>
    </row>
    <row r="11994" spans="8:12" x14ac:dyDescent="0.25">
      <c r="H11994" t="s">
        <v>11996</v>
      </c>
      <c r="I11994">
        <v>9568639</v>
      </c>
      <c r="J11994">
        <v>574964000</v>
      </c>
      <c r="K11994" t="s">
        <v>1350</v>
      </c>
      <c r="L11994" t="s">
        <v>1341</v>
      </c>
    </row>
    <row r="11995" spans="8:12" x14ac:dyDescent="0.25">
      <c r="H11995" t="s">
        <v>11997</v>
      </c>
      <c r="I11995">
        <v>9551105</v>
      </c>
      <c r="J11995">
        <v>574925000</v>
      </c>
      <c r="K11995" t="s">
        <v>1350</v>
      </c>
      <c r="L11995" t="s">
        <v>1308</v>
      </c>
    </row>
    <row r="11996" spans="8:12" x14ac:dyDescent="0.25">
      <c r="H11996" t="s">
        <v>11998</v>
      </c>
      <c r="I11996">
        <v>9562142</v>
      </c>
      <c r="J11996">
        <v>514336000</v>
      </c>
      <c r="K11996" t="s">
        <v>1406</v>
      </c>
      <c r="L11996" t="s">
        <v>1295</v>
      </c>
    </row>
    <row r="11997" spans="8:12" x14ac:dyDescent="0.25">
      <c r="H11997" t="s">
        <v>11999</v>
      </c>
      <c r="I11997">
        <v>9697258</v>
      </c>
      <c r="J11997">
        <v>574002370</v>
      </c>
      <c r="K11997" t="s">
        <v>1350</v>
      </c>
      <c r="L11997" t="s">
        <v>1329</v>
      </c>
    </row>
    <row r="11998" spans="8:12" x14ac:dyDescent="0.25">
      <c r="H11998" t="s">
        <v>11999</v>
      </c>
      <c r="I11998">
        <v>9109861</v>
      </c>
      <c r="J11998">
        <v>374066000</v>
      </c>
      <c r="L11998" t="s">
        <v>2217</v>
      </c>
    </row>
    <row r="11999" spans="8:12" x14ac:dyDescent="0.25">
      <c r="H11999" t="s">
        <v>12000</v>
      </c>
      <c r="I11999">
        <v>7818561</v>
      </c>
      <c r="J11999">
        <v>371295000</v>
      </c>
      <c r="L11999" t="s">
        <v>1308</v>
      </c>
    </row>
    <row r="12000" spans="8:12" x14ac:dyDescent="0.25">
      <c r="H12000" t="s">
        <v>12001</v>
      </c>
      <c r="I12000">
        <v>9002180</v>
      </c>
      <c r="J12000">
        <v>412300004</v>
      </c>
      <c r="K12000" t="s">
        <v>1328</v>
      </c>
      <c r="L12000" t="s">
        <v>1337</v>
      </c>
    </row>
    <row r="12001" spans="8:12" x14ac:dyDescent="0.25">
      <c r="H12001" t="s">
        <v>12002</v>
      </c>
      <c r="I12001">
        <v>8652900</v>
      </c>
      <c r="J12001">
        <v>413200690</v>
      </c>
      <c r="K12001" t="s">
        <v>1328</v>
      </c>
      <c r="L12001" t="s">
        <v>1313</v>
      </c>
    </row>
    <row r="12002" spans="8:12" x14ac:dyDescent="0.25">
      <c r="H12002" t="s">
        <v>12003</v>
      </c>
      <c r="I12002">
        <v>9148465</v>
      </c>
      <c r="J12002">
        <v>412660220</v>
      </c>
      <c r="K12002" t="s">
        <v>1328</v>
      </c>
      <c r="L12002" t="s">
        <v>1362</v>
      </c>
    </row>
    <row r="12003" spans="8:12" x14ac:dyDescent="0.25">
      <c r="H12003" t="s">
        <v>12004</v>
      </c>
      <c r="I12003">
        <v>9031507</v>
      </c>
      <c r="J12003">
        <v>371596000</v>
      </c>
      <c r="L12003" t="s">
        <v>1326</v>
      </c>
    </row>
    <row r="12004" spans="8:12" x14ac:dyDescent="0.25">
      <c r="H12004" t="s">
        <v>12005</v>
      </c>
      <c r="I12004">
        <v>9150614</v>
      </c>
      <c r="J12004">
        <v>370178000</v>
      </c>
      <c r="L12004" t="s">
        <v>1326</v>
      </c>
    </row>
    <row r="12005" spans="8:12" x14ac:dyDescent="0.25">
      <c r="H12005" t="s">
        <v>12006</v>
      </c>
      <c r="I12005">
        <v>9391098</v>
      </c>
      <c r="J12005">
        <v>574070060</v>
      </c>
      <c r="K12005" t="s">
        <v>1350</v>
      </c>
      <c r="L12005" t="s">
        <v>1295</v>
      </c>
    </row>
    <row r="12006" spans="8:12" x14ac:dyDescent="0.25">
      <c r="H12006" t="s">
        <v>12007</v>
      </c>
      <c r="I12006">
        <v>8628377</v>
      </c>
      <c r="J12006">
        <v>574012084</v>
      </c>
      <c r="K12006" t="s">
        <v>1350</v>
      </c>
      <c r="L12006" t="s">
        <v>1313</v>
      </c>
    </row>
    <row r="12007" spans="8:12" x14ac:dyDescent="0.25">
      <c r="H12007" t="s">
        <v>12008</v>
      </c>
      <c r="I12007">
        <v>8888630</v>
      </c>
      <c r="J12007">
        <v>542127110</v>
      </c>
      <c r="K12007" t="s">
        <v>4048</v>
      </c>
      <c r="L12007" t="s">
        <v>1308</v>
      </c>
    </row>
    <row r="12008" spans="8:12" x14ac:dyDescent="0.25">
      <c r="H12008" t="s">
        <v>12009</v>
      </c>
      <c r="I12008">
        <v>8747173</v>
      </c>
      <c r="J12008">
        <v>667003181</v>
      </c>
      <c r="K12008" t="s">
        <v>2089</v>
      </c>
      <c r="L12008" t="s">
        <v>1295</v>
      </c>
    </row>
    <row r="12009" spans="8:12" x14ac:dyDescent="0.25">
      <c r="H12009" t="s">
        <v>12010</v>
      </c>
      <c r="I12009">
        <v>9510565</v>
      </c>
      <c r="J12009">
        <v>351721000</v>
      </c>
      <c r="K12009" t="s">
        <v>1332</v>
      </c>
      <c r="L12009" t="s">
        <v>1326</v>
      </c>
    </row>
    <row r="12010" spans="8:12" x14ac:dyDescent="0.25">
      <c r="H12010" t="s">
        <v>12011</v>
      </c>
      <c r="I12010">
        <v>8844878</v>
      </c>
      <c r="J12010">
        <v>515171000</v>
      </c>
      <c r="K12010" t="s">
        <v>1406</v>
      </c>
      <c r="L12010" t="s">
        <v>1308</v>
      </c>
    </row>
    <row r="12011" spans="8:12" x14ac:dyDescent="0.25">
      <c r="H12011" t="s">
        <v>12012</v>
      </c>
      <c r="I12011">
        <v>9300128</v>
      </c>
      <c r="J12011">
        <v>413113000</v>
      </c>
      <c r="K12011" t="s">
        <v>1328</v>
      </c>
      <c r="L12011" t="s">
        <v>1341</v>
      </c>
    </row>
    <row r="12012" spans="8:12" x14ac:dyDescent="0.25">
      <c r="H12012" t="s">
        <v>700</v>
      </c>
      <c r="I12012">
        <v>9273612</v>
      </c>
      <c r="J12012">
        <v>477700200</v>
      </c>
      <c r="K12012" t="s">
        <v>1348</v>
      </c>
      <c r="L12012" t="s">
        <v>1341</v>
      </c>
    </row>
    <row r="12013" spans="8:12" x14ac:dyDescent="0.25">
      <c r="H12013" t="s">
        <v>12013</v>
      </c>
      <c r="I12013">
        <v>9617674</v>
      </c>
      <c r="J12013">
        <v>566831000</v>
      </c>
      <c r="L12013" t="s">
        <v>1341</v>
      </c>
    </row>
    <row r="12014" spans="8:12" x14ac:dyDescent="0.25">
      <c r="H12014" t="s">
        <v>12014</v>
      </c>
      <c r="I12014">
        <v>9233595</v>
      </c>
      <c r="J12014">
        <v>477817800</v>
      </c>
      <c r="K12014" t="s">
        <v>1348</v>
      </c>
      <c r="L12014" t="s">
        <v>1341</v>
      </c>
    </row>
    <row r="12015" spans="8:12" x14ac:dyDescent="0.25">
      <c r="H12015" t="s">
        <v>12015</v>
      </c>
      <c r="I12015">
        <v>9567506</v>
      </c>
      <c r="J12015">
        <v>413466640</v>
      </c>
      <c r="K12015" t="s">
        <v>1328</v>
      </c>
      <c r="L12015" t="s">
        <v>1308</v>
      </c>
    </row>
    <row r="12016" spans="8:12" x14ac:dyDescent="0.25">
      <c r="H12016" t="s">
        <v>12016</v>
      </c>
      <c r="I12016">
        <v>9723693</v>
      </c>
      <c r="J12016">
        <v>564184000</v>
      </c>
      <c r="K12016" t="s">
        <v>1441</v>
      </c>
      <c r="L12016" t="s">
        <v>1329</v>
      </c>
    </row>
    <row r="12017" spans="8:12" x14ac:dyDescent="0.25">
      <c r="H12017" t="s">
        <v>12017</v>
      </c>
      <c r="I12017">
        <v>9316218</v>
      </c>
      <c r="J12017">
        <v>477795800</v>
      </c>
      <c r="K12017" t="s">
        <v>1348</v>
      </c>
      <c r="L12017" t="s">
        <v>1341</v>
      </c>
    </row>
    <row r="12018" spans="8:12" x14ac:dyDescent="0.25">
      <c r="H12018" t="s">
        <v>12018</v>
      </c>
      <c r="I12018">
        <v>1190100</v>
      </c>
      <c r="J12018">
        <v>412379560</v>
      </c>
      <c r="K12018" t="s">
        <v>1328</v>
      </c>
      <c r="L12018" t="s">
        <v>1308</v>
      </c>
    </row>
    <row r="12019" spans="8:12" x14ac:dyDescent="0.25">
      <c r="H12019" t="s">
        <v>12019</v>
      </c>
      <c r="I12019">
        <v>9586370</v>
      </c>
      <c r="J12019">
        <v>574000340</v>
      </c>
      <c r="K12019" t="s">
        <v>1350</v>
      </c>
      <c r="L12019" t="s">
        <v>1295</v>
      </c>
    </row>
    <row r="12020" spans="8:12" x14ac:dyDescent="0.25">
      <c r="H12020" t="s">
        <v>701</v>
      </c>
      <c r="I12020">
        <v>9310446</v>
      </c>
      <c r="J12020">
        <v>477700300</v>
      </c>
      <c r="K12020" t="s">
        <v>1348</v>
      </c>
      <c r="L12020" t="s">
        <v>1341</v>
      </c>
    </row>
    <row r="12021" spans="8:12" x14ac:dyDescent="0.25">
      <c r="H12021" t="s">
        <v>12020</v>
      </c>
      <c r="I12021">
        <v>9613771</v>
      </c>
      <c r="J12021">
        <v>413630090</v>
      </c>
      <c r="K12021" t="s">
        <v>1328</v>
      </c>
      <c r="L12021" t="s">
        <v>1337</v>
      </c>
    </row>
    <row r="12022" spans="8:12" x14ac:dyDescent="0.25">
      <c r="H12022" t="s">
        <v>12021</v>
      </c>
      <c r="I12022">
        <v>9572848</v>
      </c>
      <c r="J12022">
        <v>574012531</v>
      </c>
      <c r="K12022" t="s">
        <v>1350</v>
      </c>
      <c r="L12022" t="s">
        <v>1313</v>
      </c>
    </row>
    <row r="12023" spans="8:12" x14ac:dyDescent="0.25">
      <c r="H12023" t="s">
        <v>12022</v>
      </c>
      <c r="I12023">
        <v>9562154</v>
      </c>
      <c r="J12023">
        <v>373447000</v>
      </c>
      <c r="L12023" t="s">
        <v>1295</v>
      </c>
    </row>
    <row r="12024" spans="8:12" x14ac:dyDescent="0.25">
      <c r="H12024" t="s">
        <v>12023</v>
      </c>
      <c r="I12024">
        <v>9003653</v>
      </c>
      <c r="J12024">
        <v>574209000</v>
      </c>
      <c r="K12024" t="s">
        <v>1350</v>
      </c>
      <c r="L12024" t="s">
        <v>1295</v>
      </c>
    </row>
    <row r="12025" spans="8:12" x14ac:dyDescent="0.25">
      <c r="H12025" t="s">
        <v>12024</v>
      </c>
      <c r="I12025">
        <v>9399959</v>
      </c>
      <c r="J12025">
        <v>574366000</v>
      </c>
      <c r="K12025" t="s">
        <v>1350</v>
      </c>
      <c r="L12025" t="s">
        <v>1295</v>
      </c>
    </row>
    <row r="12026" spans="8:12" x14ac:dyDescent="0.25">
      <c r="H12026" t="s">
        <v>12025</v>
      </c>
      <c r="I12026">
        <v>8323654</v>
      </c>
      <c r="J12026">
        <v>574001008</v>
      </c>
      <c r="K12026" t="s">
        <v>1350</v>
      </c>
      <c r="L12026" t="s">
        <v>1341</v>
      </c>
    </row>
    <row r="12027" spans="8:12" x14ac:dyDescent="0.25">
      <c r="H12027" t="s">
        <v>12026</v>
      </c>
      <c r="I12027">
        <v>9430466</v>
      </c>
      <c r="J12027">
        <v>574465000</v>
      </c>
      <c r="K12027" t="s">
        <v>1350</v>
      </c>
      <c r="L12027" t="s">
        <v>1295</v>
      </c>
    </row>
    <row r="12028" spans="8:12" x14ac:dyDescent="0.25">
      <c r="H12028" t="s">
        <v>12027</v>
      </c>
      <c r="I12028">
        <v>9550981</v>
      </c>
      <c r="J12028">
        <v>574912000</v>
      </c>
      <c r="K12028" t="s">
        <v>1350</v>
      </c>
      <c r="L12028" t="s">
        <v>1308</v>
      </c>
    </row>
    <row r="12029" spans="8:12" x14ac:dyDescent="0.25">
      <c r="H12029" t="s">
        <v>12028</v>
      </c>
      <c r="I12029">
        <v>9412969</v>
      </c>
      <c r="J12029">
        <v>574002820</v>
      </c>
      <c r="K12029" t="s">
        <v>1350</v>
      </c>
      <c r="L12029" t="s">
        <v>1341</v>
      </c>
    </row>
    <row r="12030" spans="8:12" x14ac:dyDescent="0.25">
      <c r="H12030" t="s">
        <v>12029</v>
      </c>
      <c r="I12030">
        <v>9281944</v>
      </c>
      <c r="J12030">
        <v>574002870</v>
      </c>
      <c r="K12030" t="s">
        <v>1350</v>
      </c>
      <c r="L12030" t="s">
        <v>1341</v>
      </c>
    </row>
    <row r="12031" spans="8:12" x14ac:dyDescent="0.25">
      <c r="H12031" t="s">
        <v>12030</v>
      </c>
      <c r="I12031">
        <v>9511985</v>
      </c>
      <c r="J12031">
        <v>574396000</v>
      </c>
      <c r="K12031" t="s">
        <v>1350</v>
      </c>
      <c r="L12031" t="s">
        <v>1295</v>
      </c>
    </row>
    <row r="12032" spans="8:12" x14ac:dyDescent="0.25">
      <c r="H12032" t="s">
        <v>12031</v>
      </c>
      <c r="I12032">
        <v>9533517</v>
      </c>
      <c r="J12032">
        <v>574417000</v>
      </c>
      <c r="K12032" t="s">
        <v>1350</v>
      </c>
      <c r="L12032" t="s">
        <v>1295</v>
      </c>
    </row>
    <row r="12033" spans="8:12" x14ac:dyDescent="0.25">
      <c r="H12033" t="s">
        <v>12032</v>
      </c>
      <c r="I12033">
        <v>9557331</v>
      </c>
      <c r="J12033">
        <v>574934000</v>
      </c>
      <c r="K12033" t="s">
        <v>1350</v>
      </c>
      <c r="L12033" t="s">
        <v>1295</v>
      </c>
    </row>
    <row r="12034" spans="8:12" x14ac:dyDescent="0.25">
      <c r="H12034" t="s">
        <v>12033</v>
      </c>
      <c r="I12034">
        <v>9560742</v>
      </c>
      <c r="J12034">
        <v>574917000</v>
      </c>
      <c r="K12034" t="s">
        <v>1350</v>
      </c>
      <c r="L12034" t="s">
        <v>1308</v>
      </c>
    </row>
    <row r="12035" spans="8:12" x14ac:dyDescent="0.25">
      <c r="H12035" t="s">
        <v>12034</v>
      </c>
      <c r="I12035">
        <v>9629146</v>
      </c>
      <c r="J12035">
        <v>574012697</v>
      </c>
      <c r="K12035" t="s">
        <v>1350</v>
      </c>
      <c r="L12035" t="s">
        <v>1308</v>
      </c>
    </row>
    <row r="12036" spans="8:12" x14ac:dyDescent="0.25">
      <c r="H12036" t="s">
        <v>12035</v>
      </c>
      <c r="I12036">
        <v>9487316</v>
      </c>
      <c r="J12036">
        <v>574087000</v>
      </c>
      <c r="K12036" t="s">
        <v>1350</v>
      </c>
      <c r="L12036" t="s">
        <v>1295</v>
      </c>
    </row>
    <row r="12037" spans="8:12" x14ac:dyDescent="0.25">
      <c r="H12037" t="s">
        <v>12036</v>
      </c>
      <c r="I12037">
        <v>9355721</v>
      </c>
      <c r="J12037">
        <v>574327000</v>
      </c>
      <c r="K12037" t="s">
        <v>1350</v>
      </c>
      <c r="L12037" t="s">
        <v>1295</v>
      </c>
    </row>
    <row r="12038" spans="8:12" x14ac:dyDescent="0.25">
      <c r="H12038" t="s">
        <v>12037</v>
      </c>
      <c r="I12038">
        <v>9629134</v>
      </c>
      <c r="J12038">
        <v>574012698</v>
      </c>
      <c r="K12038" t="s">
        <v>1350</v>
      </c>
      <c r="L12038" t="s">
        <v>1308</v>
      </c>
    </row>
    <row r="12039" spans="8:12" x14ac:dyDescent="0.25">
      <c r="H12039" t="s">
        <v>12038</v>
      </c>
      <c r="I12039">
        <v>9499632</v>
      </c>
      <c r="J12039">
        <v>574129000</v>
      </c>
      <c r="K12039" t="s">
        <v>1350</v>
      </c>
      <c r="L12039" t="s">
        <v>1295</v>
      </c>
    </row>
    <row r="12040" spans="8:12" x14ac:dyDescent="0.25">
      <c r="H12040" t="s">
        <v>12039</v>
      </c>
      <c r="I12040">
        <v>9565285</v>
      </c>
      <c r="J12040">
        <v>574946000</v>
      </c>
      <c r="K12040" t="s">
        <v>1350</v>
      </c>
      <c r="L12040" t="s">
        <v>1308</v>
      </c>
    </row>
    <row r="12041" spans="8:12" x14ac:dyDescent="0.25">
      <c r="H12041" t="s">
        <v>12040</v>
      </c>
      <c r="I12041">
        <v>9585429</v>
      </c>
      <c r="J12041">
        <v>574000270</v>
      </c>
      <c r="K12041" t="s">
        <v>1350</v>
      </c>
      <c r="L12041" t="s">
        <v>1341</v>
      </c>
    </row>
    <row r="12042" spans="8:12" x14ac:dyDescent="0.25">
      <c r="H12042" t="s">
        <v>12041</v>
      </c>
      <c r="I12042">
        <v>9536569</v>
      </c>
      <c r="J12042">
        <v>574423000</v>
      </c>
      <c r="K12042" t="s">
        <v>1350</v>
      </c>
      <c r="L12042" t="s">
        <v>1295</v>
      </c>
    </row>
    <row r="12043" spans="8:12" x14ac:dyDescent="0.25">
      <c r="H12043" t="s">
        <v>12042</v>
      </c>
      <c r="I12043">
        <v>8410873</v>
      </c>
      <c r="J12043">
        <v>515434000</v>
      </c>
      <c r="K12043" t="s">
        <v>1406</v>
      </c>
      <c r="L12043" t="s">
        <v>1308</v>
      </c>
    </row>
    <row r="12044" spans="8:12" x14ac:dyDescent="0.25">
      <c r="H12044" t="s">
        <v>12043</v>
      </c>
      <c r="I12044">
        <v>9213791</v>
      </c>
      <c r="J12044">
        <v>477700100</v>
      </c>
      <c r="K12044" t="s">
        <v>1348</v>
      </c>
      <c r="L12044" t="s">
        <v>1341</v>
      </c>
    </row>
    <row r="12045" spans="8:12" x14ac:dyDescent="0.25">
      <c r="H12045" t="s">
        <v>12044</v>
      </c>
      <c r="I12045">
        <v>9365568</v>
      </c>
      <c r="J12045">
        <v>413329020</v>
      </c>
      <c r="K12045" t="s">
        <v>1328</v>
      </c>
      <c r="L12045" t="s">
        <v>1308</v>
      </c>
    </row>
    <row r="12046" spans="8:12" x14ac:dyDescent="0.25">
      <c r="H12046" t="s">
        <v>12045</v>
      </c>
      <c r="I12046">
        <v>9058816</v>
      </c>
      <c r="J12046">
        <v>515767000</v>
      </c>
      <c r="K12046" t="s">
        <v>1406</v>
      </c>
      <c r="L12046" t="s">
        <v>1295</v>
      </c>
    </row>
    <row r="12047" spans="8:12" x14ac:dyDescent="0.25">
      <c r="H12047" t="s">
        <v>12045</v>
      </c>
      <c r="I12047">
        <v>9058816</v>
      </c>
      <c r="J12047">
        <v>510108000</v>
      </c>
      <c r="K12047" t="s">
        <v>7734</v>
      </c>
      <c r="L12047" t="s">
        <v>1295</v>
      </c>
    </row>
    <row r="12048" spans="8:12" x14ac:dyDescent="0.25">
      <c r="H12048" t="s">
        <v>12046</v>
      </c>
      <c r="I12048">
        <v>9229934</v>
      </c>
      <c r="J12048">
        <v>564807000</v>
      </c>
      <c r="K12048" t="s">
        <v>1441</v>
      </c>
      <c r="L12048" t="s">
        <v>1326</v>
      </c>
    </row>
    <row r="12049" spans="8:12" x14ac:dyDescent="0.25">
      <c r="H12049" t="s">
        <v>12047</v>
      </c>
      <c r="I12049">
        <v>9058804</v>
      </c>
      <c r="J12049">
        <v>529632000</v>
      </c>
      <c r="K12049" t="s">
        <v>2074</v>
      </c>
      <c r="L12049" t="s">
        <v>1362</v>
      </c>
    </row>
    <row r="12050" spans="8:12" x14ac:dyDescent="0.25">
      <c r="H12050" t="s">
        <v>12048</v>
      </c>
      <c r="I12050">
        <v>9608049</v>
      </c>
      <c r="J12050">
        <v>566116000</v>
      </c>
      <c r="L12050" t="s">
        <v>1494</v>
      </c>
    </row>
    <row r="12051" spans="8:12" x14ac:dyDescent="0.25">
      <c r="H12051" t="s">
        <v>12049</v>
      </c>
      <c r="I12051">
        <v>9078751</v>
      </c>
      <c r="J12051">
        <v>529231000</v>
      </c>
      <c r="K12051" t="s">
        <v>2074</v>
      </c>
      <c r="L12051" t="s">
        <v>1362</v>
      </c>
    </row>
    <row r="12052" spans="8:12" x14ac:dyDescent="0.25">
      <c r="H12052" t="s">
        <v>12050</v>
      </c>
      <c r="I12052">
        <v>9666338</v>
      </c>
      <c r="J12052">
        <v>566754000</v>
      </c>
      <c r="L12052" t="s">
        <v>1494</v>
      </c>
    </row>
    <row r="12053" spans="8:12" x14ac:dyDescent="0.25">
      <c r="H12053" t="s">
        <v>12051</v>
      </c>
      <c r="I12053">
        <v>9608051</v>
      </c>
      <c r="J12053">
        <v>566134000</v>
      </c>
      <c r="L12053" t="s">
        <v>1494</v>
      </c>
    </row>
    <row r="12054" spans="8:12" x14ac:dyDescent="0.25">
      <c r="H12054" t="s">
        <v>12052</v>
      </c>
      <c r="I12054">
        <v>9017056</v>
      </c>
      <c r="J12054">
        <v>564022000</v>
      </c>
      <c r="K12054" t="s">
        <v>1441</v>
      </c>
      <c r="L12054" t="s">
        <v>1362</v>
      </c>
    </row>
    <row r="12055" spans="8:12" x14ac:dyDescent="0.25">
      <c r="H12055" t="s">
        <v>12053</v>
      </c>
      <c r="I12055">
        <v>9608063</v>
      </c>
      <c r="J12055">
        <v>566209000</v>
      </c>
      <c r="L12055" t="s">
        <v>1494</v>
      </c>
    </row>
    <row r="12056" spans="8:12" x14ac:dyDescent="0.25">
      <c r="H12056" t="s">
        <v>12054</v>
      </c>
      <c r="I12056">
        <v>9666340</v>
      </c>
      <c r="J12056">
        <v>566753000</v>
      </c>
      <c r="L12056" t="s">
        <v>1494</v>
      </c>
    </row>
    <row r="12057" spans="8:12" x14ac:dyDescent="0.25">
      <c r="H12057" t="s">
        <v>12055</v>
      </c>
      <c r="I12057">
        <v>9166974</v>
      </c>
      <c r="J12057">
        <v>518100015</v>
      </c>
      <c r="K12057" t="s">
        <v>1595</v>
      </c>
      <c r="L12057" t="s">
        <v>1326</v>
      </c>
    </row>
    <row r="12058" spans="8:12" x14ac:dyDescent="0.25">
      <c r="H12058" t="s">
        <v>12056</v>
      </c>
      <c r="I12058">
        <v>9109897</v>
      </c>
      <c r="J12058">
        <v>529277000</v>
      </c>
      <c r="K12058" t="s">
        <v>2074</v>
      </c>
      <c r="L12058" t="s">
        <v>1362</v>
      </c>
    </row>
    <row r="12059" spans="8:12" x14ac:dyDescent="0.25">
      <c r="H12059" t="s">
        <v>12056</v>
      </c>
      <c r="I12059">
        <v>9109897</v>
      </c>
      <c r="J12059">
        <v>518100013</v>
      </c>
      <c r="K12059" t="s">
        <v>1595</v>
      </c>
      <c r="L12059" t="s">
        <v>1362</v>
      </c>
    </row>
    <row r="12060" spans="8:12" x14ac:dyDescent="0.25">
      <c r="H12060" t="s">
        <v>12057</v>
      </c>
      <c r="I12060">
        <v>9062697</v>
      </c>
      <c r="J12060">
        <v>529264000</v>
      </c>
      <c r="K12060" t="s">
        <v>2074</v>
      </c>
      <c r="L12060" t="s">
        <v>1362</v>
      </c>
    </row>
    <row r="12061" spans="8:12" x14ac:dyDescent="0.25">
      <c r="H12061" t="s">
        <v>12058</v>
      </c>
      <c r="I12061">
        <v>8649137</v>
      </c>
      <c r="J12061">
        <v>515088000</v>
      </c>
      <c r="K12061" t="s">
        <v>1406</v>
      </c>
      <c r="L12061" t="s">
        <v>1308</v>
      </c>
    </row>
    <row r="12062" spans="8:12" x14ac:dyDescent="0.25">
      <c r="H12062" t="s">
        <v>12059</v>
      </c>
      <c r="I12062">
        <v>8426913</v>
      </c>
      <c r="J12062">
        <v>514087000</v>
      </c>
      <c r="K12062" t="s">
        <v>1406</v>
      </c>
      <c r="L12062" t="s">
        <v>1308</v>
      </c>
    </row>
    <row r="12063" spans="8:12" x14ac:dyDescent="0.25">
      <c r="H12063" t="s">
        <v>12060</v>
      </c>
      <c r="I12063">
        <v>9906210</v>
      </c>
      <c r="J12063">
        <v>574012562</v>
      </c>
      <c r="K12063" t="s">
        <v>1350</v>
      </c>
      <c r="L12063" t="s">
        <v>1308</v>
      </c>
    </row>
    <row r="12064" spans="8:12" x14ac:dyDescent="0.25">
      <c r="H12064" t="s">
        <v>12061</v>
      </c>
      <c r="I12064">
        <v>9435595</v>
      </c>
      <c r="J12064">
        <v>413179000</v>
      </c>
      <c r="K12064" t="s">
        <v>1328</v>
      </c>
      <c r="L12064" t="s">
        <v>1362</v>
      </c>
    </row>
    <row r="12065" spans="8:12" x14ac:dyDescent="0.25">
      <c r="H12065" t="s">
        <v>12062</v>
      </c>
      <c r="I12065">
        <v>9464235</v>
      </c>
      <c r="J12065">
        <v>371543000</v>
      </c>
      <c r="L12065" t="s">
        <v>1295</v>
      </c>
    </row>
    <row r="12066" spans="8:12" x14ac:dyDescent="0.25">
      <c r="H12066" t="s">
        <v>12063</v>
      </c>
      <c r="I12066">
        <v>8351065</v>
      </c>
      <c r="J12066">
        <v>514182000</v>
      </c>
      <c r="K12066" t="s">
        <v>1406</v>
      </c>
      <c r="L12066" t="s">
        <v>1308</v>
      </c>
    </row>
    <row r="12067" spans="8:12" x14ac:dyDescent="0.25">
      <c r="H12067" t="s">
        <v>12064</v>
      </c>
      <c r="I12067">
        <v>9609976</v>
      </c>
      <c r="J12067">
        <v>413441460</v>
      </c>
      <c r="K12067" t="s">
        <v>1328</v>
      </c>
      <c r="L12067" t="s">
        <v>1395</v>
      </c>
    </row>
    <row r="12068" spans="8:12" x14ac:dyDescent="0.25">
      <c r="H12068" t="s">
        <v>12065</v>
      </c>
      <c r="I12068">
        <v>9003770</v>
      </c>
      <c r="J12068">
        <v>515837000</v>
      </c>
      <c r="K12068" t="s">
        <v>1406</v>
      </c>
      <c r="L12068" t="s">
        <v>1308</v>
      </c>
    </row>
    <row r="12069" spans="8:12" x14ac:dyDescent="0.25">
      <c r="H12069" t="s">
        <v>12066</v>
      </c>
      <c r="I12069">
        <v>8934855</v>
      </c>
      <c r="J12069">
        <v>514348000</v>
      </c>
      <c r="K12069" t="s">
        <v>1406</v>
      </c>
      <c r="L12069" t="s">
        <v>1308</v>
      </c>
    </row>
    <row r="12070" spans="8:12" x14ac:dyDescent="0.25">
      <c r="H12070" t="s">
        <v>12067</v>
      </c>
      <c r="I12070">
        <v>9620358</v>
      </c>
      <c r="J12070">
        <v>413443420</v>
      </c>
      <c r="K12070" t="s">
        <v>1328</v>
      </c>
      <c r="L12070" t="s">
        <v>1308</v>
      </c>
    </row>
    <row r="12071" spans="8:12" x14ac:dyDescent="0.25">
      <c r="H12071" t="s">
        <v>12068</v>
      </c>
      <c r="I12071">
        <v>9138460</v>
      </c>
      <c r="J12071">
        <v>312745000</v>
      </c>
      <c r="K12071" t="s">
        <v>1379</v>
      </c>
      <c r="L12071" t="s">
        <v>1295</v>
      </c>
    </row>
    <row r="12072" spans="8:12" x14ac:dyDescent="0.25">
      <c r="H12072" t="s">
        <v>12069</v>
      </c>
      <c r="I12072">
        <v>9510541</v>
      </c>
      <c r="J12072">
        <v>357237000</v>
      </c>
      <c r="K12072" t="s">
        <v>1332</v>
      </c>
      <c r="L12072" t="s">
        <v>2037</v>
      </c>
    </row>
    <row r="12073" spans="8:12" x14ac:dyDescent="0.25">
      <c r="H12073" t="s">
        <v>12070</v>
      </c>
      <c r="I12073">
        <v>9591306</v>
      </c>
      <c r="J12073">
        <v>417756000</v>
      </c>
      <c r="K12073" t="s">
        <v>1429</v>
      </c>
      <c r="L12073" t="s">
        <v>1313</v>
      </c>
    </row>
    <row r="12074" spans="8:12" x14ac:dyDescent="0.25">
      <c r="H12074" t="s">
        <v>12071</v>
      </c>
      <c r="I12074">
        <v>9549126</v>
      </c>
      <c r="J12074">
        <v>412360000</v>
      </c>
      <c r="K12074" t="s">
        <v>1328</v>
      </c>
      <c r="L12074" t="s">
        <v>1329</v>
      </c>
    </row>
    <row r="12075" spans="8:12" x14ac:dyDescent="0.25">
      <c r="H12075" t="s">
        <v>12072</v>
      </c>
      <c r="I12075">
        <v>9555371</v>
      </c>
      <c r="J12075">
        <v>413302380</v>
      </c>
      <c r="K12075" t="s">
        <v>1328</v>
      </c>
      <c r="L12075" t="s">
        <v>1329</v>
      </c>
    </row>
    <row r="12076" spans="8:12" x14ac:dyDescent="0.25">
      <c r="H12076" t="s">
        <v>12073</v>
      </c>
      <c r="I12076">
        <v>9576026</v>
      </c>
      <c r="J12076">
        <v>413934000</v>
      </c>
      <c r="K12076" t="s">
        <v>1328</v>
      </c>
      <c r="L12076" t="s">
        <v>1308</v>
      </c>
    </row>
    <row r="12077" spans="8:12" x14ac:dyDescent="0.25">
      <c r="H12077" t="s">
        <v>12074</v>
      </c>
      <c r="I12077">
        <v>9577707</v>
      </c>
      <c r="J12077">
        <v>413301740</v>
      </c>
      <c r="K12077" t="s">
        <v>1328</v>
      </c>
      <c r="L12077" t="s">
        <v>1329</v>
      </c>
    </row>
    <row r="12078" spans="8:12" x14ac:dyDescent="0.25">
      <c r="H12078" t="s">
        <v>12075</v>
      </c>
      <c r="I12078">
        <v>9556686</v>
      </c>
      <c r="J12078">
        <v>412302850</v>
      </c>
      <c r="K12078" t="s">
        <v>1328</v>
      </c>
      <c r="L12078" t="s">
        <v>1329</v>
      </c>
    </row>
    <row r="12079" spans="8:12" x14ac:dyDescent="0.25">
      <c r="H12079" t="s">
        <v>12076</v>
      </c>
      <c r="I12079">
        <v>9592460</v>
      </c>
      <c r="J12079">
        <v>412302860</v>
      </c>
      <c r="K12079" t="s">
        <v>1328</v>
      </c>
      <c r="L12079" t="s">
        <v>1329</v>
      </c>
    </row>
    <row r="12080" spans="8:12" x14ac:dyDescent="0.25">
      <c r="H12080" t="s">
        <v>12077</v>
      </c>
      <c r="I12080">
        <v>9622344</v>
      </c>
      <c r="J12080">
        <v>413302770</v>
      </c>
      <c r="K12080" t="s">
        <v>1328</v>
      </c>
      <c r="L12080" t="s">
        <v>1329</v>
      </c>
    </row>
    <row r="12081" spans="8:12" x14ac:dyDescent="0.25">
      <c r="H12081" t="s">
        <v>12078</v>
      </c>
      <c r="I12081">
        <v>9635793</v>
      </c>
      <c r="J12081">
        <v>414084000</v>
      </c>
      <c r="L12081" t="s">
        <v>4744</v>
      </c>
    </row>
    <row r="12082" spans="8:12" x14ac:dyDescent="0.25">
      <c r="H12082" t="s">
        <v>12079</v>
      </c>
      <c r="I12082">
        <v>9696266</v>
      </c>
      <c r="J12082">
        <v>413481620</v>
      </c>
      <c r="K12082" t="s">
        <v>1328</v>
      </c>
      <c r="L12082" t="s">
        <v>1395</v>
      </c>
    </row>
    <row r="12083" spans="8:12" x14ac:dyDescent="0.25">
      <c r="H12083" t="s">
        <v>12080</v>
      </c>
      <c r="I12083">
        <v>9537111</v>
      </c>
      <c r="J12083">
        <v>413302570</v>
      </c>
      <c r="K12083" t="s">
        <v>1328</v>
      </c>
      <c r="L12083" t="s">
        <v>1395</v>
      </c>
    </row>
    <row r="12084" spans="8:12" x14ac:dyDescent="0.25">
      <c r="H12084" t="s">
        <v>12081</v>
      </c>
      <c r="I12084">
        <v>9630353</v>
      </c>
      <c r="J12084">
        <v>413470550</v>
      </c>
      <c r="K12084" t="s">
        <v>1328</v>
      </c>
      <c r="L12084" t="s">
        <v>1346</v>
      </c>
    </row>
    <row r="12085" spans="8:12" x14ac:dyDescent="0.25">
      <c r="H12085" t="s">
        <v>12082</v>
      </c>
      <c r="I12085">
        <v>9548718</v>
      </c>
      <c r="J12085">
        <v>413547000</v>
      </c>
      <c r="K12085" t="s">
        <v>1328</v>
      </c>
      <c r="L12085" t="s">
        <v>1329</v>
      </c>
    </row>
    <row r="12086" spans="8:12" x14ac:dyDescent="0.25">
      <c r="H12086" t="s">
        <v>12083</v>
      </c>
      <c r="I12086">
        <v>9517159</v>
      </c>
      <c r="J12086">
        <v>413486000</v>
      </c>
      <c r="K12086" t="s">
        <v>1328</v>
      </c>
      <c r="L12086" t="s">
        <v>1329</v>
      </c>
    </row>
    <row r="12087" spans="8:12" x14ac:dyDescent="0.25">
      <c r="H12087" t="s">
        <v>12083</v>
      </c>
      <c r="I12087">
        <v>9517159</v>
      </c>
      <c r="J12087">
        <v>413384000</v>
      </c>
      <c r="L12087" t="s">
        <v>1329</v>
      </c>
    </row>
    <row r="12088" spans="8:12" x14ac:dyDescent="0.25">
      <c r="H12088" t="s">
        <v>12084</v>
      </c>
      <c r="I12088">
        <v>9672349</v>
      </c>
      <c r="J12088">
        <v>412477510</v>
      </c>
      <c r="K12088" t="s">
        <v>1328</v>
      </c>
      <c r="L12088" t="s">
        <v>1329</v>
      </c>
    </row>
    <row r="12089" spans="8:12" x14ac:dyDescent="0.25">
      <c r="H12089" t="s">
        <v>12085</v>
      </c>
      <c r="I12089">
        <v>9699476</v>
      </c>
      <c r="J12089">
        <v>413478720</v>
      </c>
      <c r="K12089" t="s">
        <v>1328</v>
      </c>
      <c r="L12089" t="s">
        <v>1329</v>
      </c>
    </row>
    <row r="12090" spans="8:12" x14ac:dyDescent="0.25">
      <c r="H12090" t="s">
        <v>12086</v>
      </c>
      <c r="I12090">
        <v>9745134</v>
      </c>
      <c r="J12090">
        <v>413482080</v>
      </c>
      <c r="K12090" t="s">
        <v>1328</v>
      </c>
      <c r="L12090" t="s">
        <v>1329</v>
      </c>
    </row>
    <row r="12091" spans="8:12" x14ac:dyDescent="0.25">
      <c r="H12091" t="s">
        <v>12087</v>
      </c>
      <c r="I12091">
        <v>9745146</v>
      </c>
      <c r="J12091">
        <v>413482370</v>
      </c>
      <c r="K12091" t="s">
        <v>1328</v>
      </c>
      <c r="L12091" t="s">
        <v>1329</v>
      </c>
    </row>
    <row r="12092" spans="8:12" x14ac:dyDescent="0.25">
      <c r="H12092" t="s">
        <v>12088</v>
      </c>
      <c r="I12092">
        <v>9745158</v>
      </c>
      <c r="J12092">
        <v>413482380</v>
      </c>
      <c r="K12092" t="s">
        <v>1328</v>
      </c>
      <c r="L12092" t="s">
        <v>1329</v>
      </c>
    </row>
    <row r="12093" spans="8:12" x14ac:dyDescent="0.25">
      <c r="H12093" t="s">
        <v>12089</v>
      </c>
      <c r="I12093">
        <v>9745160</v>
      </c>
      <c r="J12093">
        <v>413482390</v>
      </c>
      <c r="K12093" t="s">
        <v>1328</v>
      </c>
      <c r="L12093" t="s">
        <v>1329</v>
      </c>
    </row>
    <row r="12094" spans="8:12" x14ac:dyDescent="0.25">
      <c r="H12094" t="s">
        <v>12090</v>
      </c>
      <c r="I12094">
        <v>9752759</v>
      </c>
      <c r="J12094">
        <v>413305240</v>
      </c>
      <c r="K12094" t="s">
        <v>1328</v>
      </c>
      <c r="L12094" t="s">
        <v>1329</v>
      </c>
    </row>
    <row r="12095" spans="8:12" x14ac:dyDescent="0.25">
      <c r="H12095" t="s">
        <v>12091</v>
      </c>
      <c r="I12095">
        <v>9696163</v>
      </c>
      <c r="J12095">
        <v>413479350</v>
      </c>
      <c r="K12095" t="s">
        <v>1328</v>
      </c>
      <c r="L12095" t="s">
        <v>1329</v>
      </c>
    </row>
    <row r="12096" spans="8:12" x14ac:dyDescent="0.25">
      <c r="H12096" t="s">
        <v>12092</v>
      </c>
      <c r="I12096">
        <v>9696151</v>
      </c>
      <c r="J12096">
        <v>413480210</v>
      </c>
      <c r="K12096" t="s">
        <v>1328</v>
      </c>
      <c r="L12096" t="s">
        <v>1329</v>
      </c>
    </row>
    <row r="12097" spans="8:12" x14ac:dyDescent="0.25">
      <c r="H12097" t="s">
        <v>12093</v>
      </c>
      <c r="I12097">
        <v>9755440</v>
      </c>
      <c r="J12097">
        <v>413482440</v>
      </c>
      <c r="K12097" t="s">
        <v>1328</v>
      </c>
      <c r="L12097" t="s">
        <v>1329</v>
      </c>
    </row>
    <row r="12098" spans="8:12" x14ac:dyDescent="0.25">
      <c r="H12098" t="s">
        <v>12094</v>
      </c>
      <c r="I12098">
        <v>9516961</v>
      </c>
      <c r="J12098">
        <v>477622300</v>
      </c>
      <c r="K12098" t="s">
        <v>1348</v>
      </c>
      <c r="L12098" t="s">
        <v>1329</v>
      </c>
    </row>
    <row r="12099" spans="8:12" x14ac:dyDescent="0.25">
      <c r="H12099" t="s">
        <v>12095</v>
      </c>
      <c r="I12099">
        <v>9534315</v>
      </c>
      <c r="J12099">
        <v>477661800</v>
      </c>
      <c r="K12099" t="s">
        <v>1348</v>
      </c>
      <c r="L12099" t="s">
        <v>1329</v>
      </c>
    </row>
    <row r="12100" spans="8:12" x14ac:dyDescent="0.25">
      <c r="H12100" t="s">
        <v>12096</v>
      </c>
      <c r="I12100">
        <v>9740718</v>
      </c>
      <c r="J12100">
        <v>413305080</v>
      </c>
      <c r="K12100" t="s">
        <v>1328</v>
      </c>
      <c r="L12100" t="s">
        <v>1329</v>
      </c>
    </row>
    <row r="12101" spans="8:12" x14ac:dyDescent="0.25">
      <c r="H12101" t="s">
        <v>12097</v>
      </c>
      <c r="I12101">
        <v>9576480</v>
      </c>
      <c r="J12101">
        <v>413303010</v>
      </c>
      <c r="K12101" t="s">
        <v>1328</v>
      </c>
      <c r="L12101" t="s">
        <v>1329</v>
      </c>
    </row>
    <row r="12102" spans="8:12" x14ac:dyDescent="0.25">
      <c r="H12102" t="s">
        <v>12098</v>
      </c>
      <c r="I12102">
        <v>9250440</v>
      </c>
      <c r="J12102">
        <v>412301230</v>
      </c>
      <c r="K12102" t="s">
        <v>1328</v>
      </c>
      <c r="L12102" t="s">
        <v>1329</v>
      </c>
    </row>
    <row r="12103" spans="8:12" x14ac:dyDescent="0.25">
      <c r="H12103" t="s">
        <v>12099</v>
      </c>
      <c r="I12103">
        <v>9778167</v>
      </c>
      <c r="J12103">
        <v>413305460</v>
      </c>
      <c r="K12103" t="s">
        <v>1328</v>
      </c>
      <c r="L12103" t="s">
        <v>1329</v>
      </c>
    </row>
    <row r="12104" spans="8:12" x14ac:dyDescent="0.25">
      <c r="H12104" t="s">
        <v>12100</v>
      </c>
      <c r="I12104">
        <v>9419010</v>
      </c>
      <c r="J12104">
        <v>413395000</v>
      </c>
      <c r="K12104" t="s">
        <v>1328</v>
      </c>
      <c r="L12104" t="s">
        <v>1326</v>
      </c>
    </row>
    <row r="12105" spans="8:12" x14ac:dyDescent="0.25">
      <c r="H12105" t="s">
        <v>12101</v>
      </c>
      <c r="I12105">
        <v>9752785</v>
      </c>
      <c r="J12105">
        <v>413482430</v>
      </c>
      <c r="K12105" t="s">
        <v>1328</v>
      </c>
      <c r="L12105" t="s">
        <v>1329</v>
      </c>
    </row>
    <row r="12106" spans="8:12" x14ac:dyDescent="0.25">
      <c r="H12106" t="s">
        <v>12102</v>
      </c>
      <c r="I12106">
        <v>9423865</v>
      </c>
      <c r="J12106">
        <v>413460920</v>
      </c>
      <c r="K12106" t="s">
        <v>1328</v>
      </c>
      <c r="L12106" t="s">
        <v>1412</v>
      </c>
    </row>
    <row r="12107" spans="8:12" x14ac:dyDescent="0.25">
      <c r="H12107" t="s">
        <v>12103</v>
      </c>
      <c r="I12107">
        <v>8620399</v>
      </c>
      <c r="J12107">
        <v>412461610</v>
      </c>
      <c r="K12107" t="s">
        <v>1328</v>
      </c>
      <c r="L12107" t="s">
        <v>1329</v>
      </c>
    </row>
    <row r="12108" spans="8:12" x14ac:dyDescent="0.25">
      <c r="H12108" t="s">
        <v>12104</v>
      </c>
      <c r="I12108">
        <v>9655755</v>
      </c>
      <c r="J12108">
        <v>563020660</v>
      </c>
      <c r="K12108" t="s">
        <v>1441</v>
      </c>
      <c r="L12108" t="s">
        <v>1494</v>
      </c>
    </row>
    <row r="12109" spans="8:12" x14ac:dyDescent="0.25">
      <c r="H12109" t="s">
        <v>12105</v>
      </c>
      <c r="I12109">
        <v>8319598</v>
      </c>
      <c r="J12109">
        <v>353828000</v>
      </c>
      <c r="K12109" t="s">
        <v>1332</v>
      </c>
      <c r="L12109" t="s">
        <v>1308</v>
      </c>
    </row>
    <row r="12110" spans="8:12" x14ac:dyDescent="0.25">
      <c r="H12110" t="s">
        <v>12106</v>
      </c>
      <c r="I12110">
        <v>8909513</v>
      </c>
      <c r="J12110">
        <v>514474000</v>
      </c>
      <c r="K12110" t="s">
        <v>1406</v>
      </c>
      <c r="L12110" t="s">
        <v>1308</v>
      </c>
    </row>
    <row r="12111" spans="8:12" x14ac:dyDescent="0.25">
      <c r="H12111" t="s">
        <v>12106</v>
      </c>
      <c r="I12111">
        <v>9135511</v>
      </c>
      <c r="J12111">
        <v>351798000</v>
      </c>
      <c r="K12111" t="s">
        <v>1332</v>
      </c>
      <c r="L12111" t="s">
        <v>1341</v>
      </c>
    </row>
    <row r="12112" spans="8:12" x14ac:dyDescent="0.25">
      <c r="H12112" t="s">
        <v>12107</v>
      </c>
      <c r="I12112">
        <v>9405681</v>
      </c>
      <c r="J12112">
        <v>413320210</v>
      </c>
      <c r="K12112" t="s">
        <v>1328</v>
      </c>
      <c r="L12112" t="s">
        <v>1295</v>
      </c>
    </row>
    <row r="12113" spans="8:12" x14ac:dyDescent="0.25">
      <c r="H12113" t="s">
        <v>12108</v>
      </c>
      <c r="I12113">
        <v>9621223</v>
      </c>
      <c r="J12113">
        <v>412764740</v>
      </c>
      <c r="K12113" t="s">
        <v>1328</v>
      </c>
      <c r="L12113" t="s">
        <v>1313</v>
      </c>
    </row>
    <row r="12114" spans="8:12" x14ac:dyDescent="0.25">
      <c r="H12114" t="s">
        <v>12109</v>
      </c>
      <c r="I12114">
        <v>9579834</v>
      </c>
      <c r="J12114">
        <v>413301720</v>
      </c>
      <c r="K12114" t="s">
        <v>1328</v>
      </c>
      <c r="L12114" t="s">
        <v>1308</v>
      </c>
    </row>
    <row r="12115" spans="8:12" x14ac:dyDescent="0.25">
      <c r="H12115" t="s">
        <v>12110</v>
      </c>
      <c r="I12115">
        <v>9525637</v>
      </c>
      <c r="J12115">
        <v>574389000</v>
      </c>
      <c r="K12115" t="s">
        <v>1350</v>
      </c>
      <c r="L12115" t="s">
        <v>1308</v>
      </c>
    </row>
    <row r="12116" spans="8:12" x14ac:dyDescent="0.25">
      <c r="H12116" t="s">
        <v>12111</v>
      </c>
      <c r="I12116">
        <v>9699787</v>
      </c>
      <c r="J12116">
        <v>428891472</v>
      </c>
      <c r="K12116" t="s">
        <v>10742</v>
      </c>
      <c r="L12116" t="s">
        <v>1308</v>
      </c>
    </row>
    <row r="12117" spans="8:12" x14ac:dyDescent="0.25">
      <c r="H12117" t="s">
        <v>12112</v>
      </c>
      <c r="I12117">
        <v>9739874</v>
      </c>
      <c r="J12117">
        <v>374201000</v>
      </c>
      <c r="L12117" t="s">
        <v>1329</v>
      </c>
    </row>
    <row r="12118" spans="8:12" x14ac:dyDescent="0.25">
      <c r="H12118" t="s">
        <v>12113</v>
      </c>
      <c r="I12118">
        <v>9710452</v>
      </c>
      <c r="J12118">
        <v>525021293</v>
      </c>
      <c r="K12118" t="s">
        <v>1307</v>
      </c>
      <c r="L12118" t="s">
        <v>1329</v>
      </c>
    </row>
    <row r="12119" spans="8:12" x14ac:dyDescent="0.25">
      <c r="H12119" t="s">
        <v>12114</v>
      </c>
      <c r="I12119">
        <v>9397896</v>
      </c>
      <c r="J12119">
        <v>370455000</v>
      </c>
      <c r="L12119" t="s">
        <v>1362</v>
      </c>
    </row>
    <row r="12120" spans="8:12" x14ac:dyDescent="0.25">
      <c r="H12120" t="s">
        <v>12115</v>
      </c>
      <c r="I12120">
        <v>9545742</v>
      </c>
      <c r="J12120">
        <v>574960000</v>
      </c>
      <c r="K12120" t="s">
        <v>1350</v>
      </c>
      <c r="L12120" t="s">
        <v>1341</v>
      </c>
    </row>
    <row r="12121" spans="8:12" x14ac:dyDescent="0.25">
      <c r="H12121" t="s">
        <v>12116</v>
      </c>
      <c r="I12121">
        <v>9300178</v>
      </c>
      <c r="J12121">
        <v>477133800</v>
      </c>
      <c r="K12121" t="s">
        <v>1348</v>
      </c>
      <c r="L12121" t="s">
        <v>1341</v>
      </c>
    </row>
    <row r="12122" spans="8:12" x14ac:dyDescent="0.25">
      <c r="H12122" t="s">
        <v>12117</v>
      </c>
      <c r="I12122">
        <v>8671037</v>
      </c>
      <c r="J12122">
        <v>511072000</v>
      </c>
      <c r="K12122" t="s">
        <v>1638</v>
      </c>
      <c r="L12122" t="s">
        <v>1870</v>
      </c>
    </row>
    <row r="12123" spans="8:12" x14ac:dyDescent="0.25">
      <c r="H12123" t="s">
        <v>12118</v>
      </c>
      <c r="I12123">
        <v>9011911</v>
      </c>
      <c r="J12123">
        <v>529615000</v>
      </c>
      <c r="K12123" t="s">
        <v>2074</v>
      </c>
      <c r="L12123" t="s">
        <v>1308</v>
      </c>
    </row>
    <row r="12124" spans="8:12" x14ac:dyDescent="0.25">
      <c r="H12124" t="s">
        <v>12118</v>
      </c>
      <c r="I12124">
        <v>9011911</v>
      </c>
      <c r="J12124">
        <v>374045000</v>
      </c>
      <c r="L12124" t="s">
        <v>1308</v>
      </c>
    </row>
    <row r="12125" spans="8:12" x14ac:dyDescent="0.25">
      <c r="H12125" t="s">
        <v>12119</v>
      </c>
      <c r="I12125">
        <v>9072733</v>
      </c>
      <c r="J12125">
        <v>565318000</v>
      </c>
      <c r="L12125" t="s">
        <v>1362</v>
      </c>
    </row>
    <row r="12126" spans="8:12" x14ac:dyDescent="0.25">
      <c r="H12126" t="s">
        <v>12120</v>
      </c>
      <c r="I12126">
        <v>9188520</v>
      </c>
      <c r="J12126">
        <v>518100014</v>
      </c>
      <c r="K12126" t="s">
        <v>1595</v>
      </c>
      <c r="L12126" t="s">
        <v>1362</v>
      </c>
    </row>
    <row r="12127" spans="8:12" x14ac:dyDescent="0.25">
      <c r="H12127" t="s">
        <v>12121</v>
      </c>
      <c r="I12127">
        <v>8222185</v>
      </c>
      <c r="J12127">
        <v>304040000</v>
      </c>
      <c r="K12127" t="s">
        <v>1294</v>
      </c>
      <c r="L12127" t="s">
        <v>1295</v>
      </c>
    </row>
    <row r="12128" spans="8:12" x14ac:dyDescent="0.25">
      <c r="H12128" t="s">
        <v>12122</v>
      </c>
      <c r="I12128">
        <v>9086851</v>
      </c>
      <c r="J12128">
        <v>412467000</v>
      </c>
      <c r="K12128" t="s">
        <v>1328</v>
      </c>
      <c r="L12128" t="s">
        <v>1308</v>
      </c>
    </row>
    <row r="12129" spans="8:12" x14ac:dyDescent="0.25">
      <c r="H12129" t="s">
        <v>12123</v>
      </c>
      <c r="I12129">
        <v>8892447</v>
      </c>
      <c r="J12129">
        <v>413303750</v>
      </c>
      <c r="K12129" t="s">
        <v>1328</v>
      </c>
      <c r="L12129" t="s">
        <v>1341</v>
      </c>
    </row>
    <row r="12130" spans="8:12" x14ac:dyDescent="0.25">
      <c r="H12130" t="s">
        <v>12124</v>
      </c>
      <c r="I12130">
        <v>9774654</v>
      </c>
      <c r="J12130">
        <v>374167000</v>
      </c>
      <c r="L12130" t="s">
        <v>1329</v>
      </c>
    </row>
    <row r="12131" spans="8:12" x14ac:dyDescent="0.25">
      <c r="H12131" t="s">
        <v>12125</v>
      </c>
      <c r="I12131">
        <v>9622332</v>
      </c>
      <c r="J12131">
        <v>413302760</v>
      </c>
      <c r="K12131" t="s">
        <v>1328</v>
      </c>
      <c r="L12131" t="s">
        <v>1329</v>
      </c>
    </row>
    <row r="12132" spans="8:12" x14ac:dyDescent="0.25">
      <c r="H12132" t="s">
        <v>12126</v>
      </c>
      <c r="I12132">
        <v>9550565</v>
      </c>
      <c r="J12132">
        <v>413301030</v>
      </c>
      <c r="K12132" t="s">
        <v>1328</v>
      </c>
      <c r="L12132" t="s">
        <v>1329</v>
      </c>
    </row>
    <row r="12133" spans="8:12" x14ac:dyDescent="0.25">
      <c r="H12133" t="s">
        <v>12127</v>
      </c>
      <c r="I12133">
        <v>9699464</v>
      </c>
      <c r="J12133">
        <v>412477730</v>
      </c>
      <c r="K12133" t="s">
        <v>1328</v>
      </c>
      <c r="L12133" t="s">
        <v>1329</v>
      </c>
    </row>
    <row r="12134" spans="8:12" x14ac:dyDescent="0.25">
      <c r="H12134" t="s">
        <v>12128</v>
      </c>
      <c r="I12134">
        <v>9679414</v>
      </c>
      <c r="J12134">
        <v>538005138</v>
      </c>
      <c r="K12134" t="s">
        <v>1437</v>
      </c>
      <c r="L12134" t="s">
        <v>1329</v>
      </c>
    </row>
    <row r="12135" spans="8:12" x14ac:dyDescent="0.25">
      <c r="H12135" t="s">
        <v>12128</v>
      </c>
      <c r="I12135">
        <v>9679414</v>
      </c>
      <c r="J12135">
        <v>412303530</v>
      </c>
      <c r="K12135" t="s">
        <v>1328</v>
      </c>
      <c r="L12135" t="s">
        <v>1329</v>
      </c>
    </row>
    <row r="12136" spans="8:12" x14ac:dyDescent="0.25">
      <c r="H12136" t="s">
        <v>12129</v>
      </c>
      <c r="I12136">
        <v>9571820</v>
      </c>
      <c r="J12136">
        <v>413301010</v>
      </c>
      <c r="K12136" t="s">
        <v>1328</v>
      </c>
      <c r="L12136" t="s">
        <v>1329</v>
      </c>
    </row>
    <row r="12137" spans="8:12" x14ac:dyDescent="0.25">
      <c r="H12137" t="s">
        <v>12130</v>
      </c>
      <c r="I12137">
        <v>9517161</v>
      </c>
      <c r="J12137">
        <v>413379000</v>
      </c>
      <c r="K12137" t="s">
        <v>1328</v>
      </c>
      <c r="L12137" t="s">
        <v>1329</v>
      </c>
    </row>
    <row r="12138" spans="8:12" x14ac:dyDescent="0.25">
      <c r="H12138" t="s">
        <v>12131</v>
      </c>
      <c r="I12138">
        <v>9520168</v>
      </c>
      <c r="J12138">
        <v>413381000</v>
      </c>
      <c r="K12138" t="s">
        <v>1328</v>
      </c>
      <c r="L12138" t="s">
        <v>1329</v>
      </c>
    </row>
    <row r="12139" spans="8:12" x14ac:dyDescent="0.25">
      <c r="H12139" t="s">
        <v>12132</v>
      </c>
      <c r="I12139">
        <v>9542386</v>
      </c>
      <c r="J12139">
        <v>413300790</v>
      </c>
      <c r="K12139" t="s">
        <v>1328</v>
      </c>
      <c r="L12139" t="s">
        <v>1329</v>
      </c>
    </row>
    <row r="12140" spans="8:12" x14ac:dyDescent="0.25">
      <c r="H12140" t="s">
        <v>12133</v>
      </c>
      <c r="I12140">
        <v>9542398</v>
      </c>
      <c r="J12140">
        <v>413300810</v>
      </c>
      <c r="K12140" t="s">
        <v>1328</v>
      </c>
      <c r="L12140" t="s">
        <v>1329</v>
      </c>
    </row>
    <row r="12141" spans="8:12" x14ac:dyDescent="0.25">
      <c r="H12141" t="s">
        <v>12134</v>
      </c>
      <c r="I12141">
        <v>9525596</v>
      </c>
      <c r="J12141">
        <v>413487000</v>
      </c>
      <c r="K12141" t="s">
        <v>1328</v>
      </c>
      <c r="L12141" t="s">
        <v>1329</v>
      </c>
    </row>
    <row r="12142" spans="8:12" x14ac:dyDescent="0.25">
      <c r="H12142" t="s">
        <v>12135</v>
      </c>
      <c r="I12142">
        <v>9545340</v>
      </c>
      <c r="J12142">
        <v>413552000</v>
      </c>
      <c r="K12142" t="s">
        <v>1328</v>
      </c>
      <c r="L12142" t="s">
        <v>1329</v>
      </c>
    </row>
    <row r="12143" spans="8:12" x14ac:dyDescent="0.25">
      <c r="H12143" t="s">
        <v>12136</v>
      </c>
      <c r="I12143">
        <v>9672337</v>
      </c>
      <c r="J12143">
        <v>413475820</v>
      </c>
      <c r="K12143" t="s">
        <v>1328</v>
      </c>
      <c r="L12143" t="s">
        <v>1381</v>
      </c>
    </row>
    <row r="12144" spans="8:12" x14ac:dyDescent="0.25">
      <c r="H12144" t="s">
        <v>12137</v>
      </c>
      <c r="I12144">
        <v>9747637</v>
      </c>
      <c r="J12144">
        <v>413482320</v>
      </c>
      <c r="K12144" t="s">
        <v>1328</v>
      </c>
      <c r="L12144" t="s">
        <v>1329</v>
      </c>
    </row>
    <row r="12145" spans="8:12" x14ac:dyDescent="0.25">
      <c r="H12145" t="s">
        <v>12138</v>
      </c>
      <c r="I12145">
        <v>9567829</v>
      </c>
      <c r="J12145">
        <v>413302640</v>
      </c>
      <c r="K12145" t="s">
        <v>1328</v>
      </c>
      <c r="L12145" t="s">
        <v>1308</v>
      </c>
    </row>
    <row r="12146" spans="8:12" x14ac:dyDescent="0.25">
      <c r="H12146" t="s">
        <v>12139</v>
      </c>
      <c r="I12146">
        <v>9714525</v>
      </c>
      <c r="J12146">
        <v>413304540</v>
      </c>
      <c r="K12146" t="s">
        <v>1328</v>
      </c>
      <c r="L12146" t="s">
        <v>1329</v>
      </c>
    </row>
    <row r="12147" spans="8:12" x14ac:dyDescent="0.25">
      <c r="H12147" t="s">
        <v>12140</v>
      </c>
      <c r="I12147">
        <v>9739068</v>
      </c>
      <c r="J12147">
        <v>413305430</v>
      </c>
      <c r="K12147" t="s">
        <v>1328</v>
      </c>
      <c r="L12147" t="s">
        <v>1329</v>
      </c>
    </row>
    <row r="12148" spans="8:12" x14ac:dyDescent="0.25">
      <c r="H12148" t="s">
        <v>12141</v>
      </c>
      <c r="I12148">
        <v>9359234</v>
      </c>
      <c r="J12148">
        <v>413393000</v>
      </c>
      <c r="K12148" t="s">
        <v>1328</v>
      </c>
      <c r="L12148" t="s">
        <v>1313</v>
      </c>
    </row>
    <row r="12149" spans="8:12" x14ac:dyDescent="0.25">
      <c r="H12149" t="s">
        <v>12142</v>
      </c>
      <c r="I12149">
        <v>9359246</v>
      </c>
      <c r="J12149">
        <v>413394000</v>
      </c>
      <c r="K12149" t="s">
        <v>1328</v>
      </c>
      <c r="L12149" t="s">
        <v>1395</v>
      </c>
    </row>
    <row r="12150" spans="8:12" x14ac:dyDescent="0.25">
      <c r="H12150" t="s">
        <v>12143</v>
      </c>
      <c r="I12150">
        <v>8770778</v>
      </c>
      <c r="J12150">
        <v>413295000</v>
      </c>
      <c r="K12150" t="s">
        <v>1328</v>
      </c>
      <c r="L12150" t="s">
        <v>1329</v>
      </c>
    </row>
    <row r="12151" spans="8:12" x14ac:dyDescent="0.25">
      <c r="H12151" t="s">
        <v>12144</v>
      </c>
      <c r="I12151">
        <v>8770833</v>
      </c>
      <c r="J12151">
        <v>413296000</v>
      </c>
      <c r="K12151" t="s">
        <v>1328</v>
      </c>
      <c r="L12151" t="s">
        <v>1329</v>
      </c>
    </row>
    <row r="12152" spans="8:12" x14ac:dyDescent="0.25">
      <c r="H12152" t="s">
        <v>12145</v>
      </c>
      <c r="I12152">
        <v>9589657</v>
      </c>
      <c r="J12152">
        <v>413302930</v>
      </c>
      <c r="K12152" t="s">
        <v>1328</v>
      </c>
      <c r="L12152" t="s">
        <v>1329</v>
      </c>
    </row>
    <row r="12153" spans="8:12" x14ac:dyDescent="0.25">
      <c r="H12153" t="s">
        <v>12146</v>
      </c>
      <c r="I12153">
        <v>9589669</v>
      </c>
      <c r="J12153">
        <v>413302920</v>
      </c>
      <c r="K12153" t="s">
        <v>1328</v>
      </c>
      <c r="L12153" t="s">
        <v>1308</v>
      </c>
    </row>
    <row r="12154" spans="8:12" x14ac:dyDescent="0.25">
      <c r="H12154" t="s">
        <v>12147</v>
      </c>
      <c r="I12154">
        <v>9702222</v>
      </c>
      <c r="J12154">
        <v>412923456</v>
      </c>
      <c r="K12154" t="s">
        <v>1328</v>
      </c>
      <c r="L12154" t="s">
        <v>2037</v>
      </c>
    </row>
    <row r="12155" spans="8:12" x14ac:dyDescent="0.25">
      <c r="H12155" t="s">
        <v>12148</v>
      </c>
      <c r="I12155">
        <v>9702222</v>
      </c>
      <c r="J12155">
        <v>413654123</v>
      </c>
      <c r="K12155" t="s">
        <v>1328</v>
      </c>
      <c r="L12155" t="s">
        <v>2037</v>
      </c>
    </row>
    <row r="12156" spans="8:12" x14ac:dyDescent="0.25">
      <c r="H12156" t="s">
        <v>12148</v>
      </c>
      <c r="I12156">
        <v>9702222</v>
      </c>
      <c r="J12156">
        <v>313654321</v>
      </c>
      <c r="L12156" t="s">
        <v>1308</v>
      </c>
    </row>
    <row r="12157" spans="8:12" x14ac:dyDescent="0.25">
      <c r="H12157" t="s">
        <v>12149</v>
      </c>
      <c r="I12157">
        <v>9717955</v>
      </c>
      <c r="J12157">
        <v>225460000</v>
      </c>
      <c r="L12157" t="s">
        <v>1329</v>
      </c>
    </row>
    <row r="12158" spans="8:12" x14ac:dyDescent="0.25">
      <c r="H12158" t="s">
        <v>12150</v>
      </c>
      <c r="I12158">
        <v>7402984</v>
      </c>
      <c r="J12158">
        <v>515247000</v>
      </c>
      <c r="K12158" t="s">
        <v>1406</v>
      </c>
      <c r="L12158" t="s">
        <v>1295</v>
      </c>
    </row>
    <row r="12159" spans="8:12" x14ac:dyDescent="0.25">
      <c r="H12159" t="s">
        <v>12151</v>
      </c>
      <c r="I12159">
        <v>7529988</v>
      </c>
      <c r="J12159">
        <v>214180921</v>
      </c>
      <c r="K12159" t="s">
        <v>1302</v>
      </c>
      <c r="L12159" t="s">
        <v>1295</v>
      </c>
    </row>
    <row r="12160" spans="8:12" x14ac:dyDescent="0.25">
      <c r="H12160" t="s">
        <v>12152</v>
      </c>
      <c r="I12160">
        <v>8505159</v>
      </c>
      <c r="J12160">
        <v>572428210</v>
      </c>
      <c r="K12160" t="s">
        <v>1575</v>
      </c>
      <c r="L12160" t="s">
        <v>1341</v>
      </c>
    </row>
    <row r="12161" spans="8:12" x14ac:dyDescent="0.25">
      <c r="H12161" t="s">
        <v>12153</v>
      </c>
      <c r="I12161">
        <v>7941978</v>
      </c>
      <c r="J12161">
        <v>357882000</v>
      </c>
      <c r="K12161" t="s">
        <v>1332</v>
      </c>
      <c r="L12161" t="s">
        <v>1295</v>
      </c>
    </row>
    <row r="12162" spans="8:12" x14ac:dyDescent="0.25">
      <c r="H12162" t="s">
        <v>12154</v>
      </c>
      <c r="I12162">
        <v>8025381</v>
      </c>
      <c r="J12162">
        <v>671573000</v>
      </c>
      <c r="K12162" t="s">
        <v>1311</v>
      </c>
      <c r="L12162" t="s">
        <v>1341</v>
      </c>
    </row>
    <row r="12163" spans="8:12" x14ac:dyDescent="0.25">
      <c r="H12163" t="s">
        <v>12155</v>
      </c>
      <c r="I12163">
        <v>8414661</v>
      </c>
      <c r="J12163">
        <v>671209000</v>
      </c>
      <c r="K12163" t="s">
        <v>1311</v>
      </c>
      <c r="L12163" t="s">
        <v>1295</v>
      </c>
    </row>
    <row r="12164" spans="8:12" x14ac:dyDescent="0.25">
      <c r="H12164" t="s">
        <v>12156</v>
      </c>
      <c r="I12164">
        <v>8704262</v>
      </c>
      <c r="J12164">
        <v>564112000</v>
      </c>
      <c r="K12164" t="s">
        <v>1441</v>
      </c>
      <c r="L12164" t="s">
        <v>1362</v>
      </c>
    </row>
    <row r="12165" spans="8:12" x14ac:dyDescent="0.25">
      <c r="H12165" t="s">
        <v>12157</v>
      </c>
      <c r="I12165">
        <v>8913021</v>
      </c>
      <c r="J12165">
        <v>304010665</v>
      </c>
      <c r="K12165" t="s">
        <v>1294</v>
      </c>
      <c r="L12165" t="s">
        <v>1295</v>
      </c>
    </row>
    <row r="12166" spans="8:12" x14ac:dyDescent="0.25">
      <c r="H12166" t="s">
        <v>12158</v>
      </c>
      <c r="I12166">
        <v>7946643</v>
      </c>
      <c r="J12166">
        <v>271002029</v>
      </c>
      <c r="K12166" t="s">
        <v>1373</v>
      </c>
      <c r="L12166" t="s">
        <v>1295</v>
      </c>
    </row>
    <row r="12167" spans="8:12" x14ac:dyDescent="0.25">
      <c r="H12167" t="s">
        <v>12159</v>
      </c>
      <c r="I12167">
        <v>9346952</v>
      </c>
      <c r="J12167">
        <v>228059600</v>
      </c>
      <c r="K12167" t="s">
        <v>1556</v>
      </c>
      <c r="L12167" t="s">
        <v>1313</v>
      </c>
    </row>
    <row r="12168" spans="8:12" x14ac:dyDescent="0.25">
      <c r="H12168" t="s">
        <v>313</v>
      </c>
      <c r="I12168">
        <v>9760108</v>
      </c>
      <c r="J12168">
        <v>374318000</v>
      </c>
      <c r="L12168" t="s">
        <v>1308</v>
      </c>
    </row>
    <row r="12169" spans="8:12" x14ac:dyDescent="0.25">
      <c r="H12169" t="s">
        <v>12160</v>
      </c>
      <c r="I12169">
        <v>9474369</v>
      </c>
      <c r="J12169">
        <v>538006183</v>
      </c>
      <c r="K12169" t="s">
        <v>1437</v>
      </c>
      <c r="L12169" t="s">
        <v>1362</v>
      </c>
    </row>
    <row r="12170" spans="8:12" x14ac:dyDescent="0.25">
      <c r="H12170" t="s">
        <v>12161</v>
      </c>
      <c r="I12170">
        <v>9251731</v>
      </c>
      <c r="J12170">
        <v>431602082</v>
      </c>
      <c r="K12170" t="s">
        <v>1368</v>
      </c>
      <c r="L12170" t="s">
        <v>1308</v>
      </c>
    </row>
    <row r="12171" spans="8:12" x14ac:dyDescent="0.25">
      <c r="H12171" t="s">
        <v>12162</v>
      </c>
      <c r="I12171">
        <v>9691814</v>
      </c>
      <c r="J12171">
        <v>229697000</v>
      </c>
      <c r="L12171" t="s">
        <v>1308</v>
      </c>
    </row>
    <row r="12172" spans="8:12" x14ac:dyDescent="0.25">
      <c r="H12172" t="s">
        <v>12163</v>
      </c>
      <c r="I12172">
        <v>8508929</v>
      </c>
      <c r="J12172">
        <v>570141000</v>
      </c>
      <c r="L12172" t="s">
        <v>1295</v>
      </c>
    </row>
    <row r="12173" spans="8:12" x14ac:dyDescent="0.25">
      <c r="H12173" t="s">
        <v>12164</v>
      </c>
      <c r="I12173">
        <v>9245146</v>
      </c>
      <c r="J12173">
        <v>431401856</v>
      </c>
      <c r="K12173" t="s">
        <v>1368</v>
      </c>
      <c r="L12173" t="s">
        <v>1313</v>
      </c>
    </row>
    <row r="12174" spans="8:12" x14ac:dyDescent="0.25">
      <c r="H12174" t="s">
        <v>12165</v>
      </c>
      <c r="I12174">
        <v>9690339</v>
      </c>
      <c r="J12174">
        <v>431004751</v>
      </c>
      <c r="K12174" t="s">
        <v>1368</v>
      </c>
      <c r="L12174" t="s">
        <v>1313</v>
      </c>
    </row>
    <row r="12175" spans="8:12" x14ac:dyDescent="0.25">
      <c r="H12175" t="s">
        <v>12166</v>
      </c>
      <c r="I12175">
        <v>9018488</v>
      </c>
      <c r="J12175">
        <v>431500789</v>
      </c>
      <c r="K12175" t="s">
        <v>1368</v>
      </c>
      <c r="L12175" t="s">
        <v>1308</v>
      </c>
    </row>
    <row r="12176" spans="8:12" x14ac:dyDescent="0.25">
      <c r="H12176" t="s">
        <v>12167</v>
      </c>
      <c r="I12176">
        <v>8751617</v>
      </c>
      <c r="J12176">
        <v>370718000</v>
      </c>
      <c r="L12176" t="s">
        <v>1329</v>
      </c>
    </row>
    <row r="12177" spans="8:12" x14ac:dyDescent="0.25">
      <c r="H12177" t="s">
        <v>12168</v>
      </c>
      <c r="I12177">
        <v>9242182</v>
      </c>
      <c r="J12177">
        <v>432328000</v>
      </c>
      <c r="K12177" t="s">
        <v>1368</v>
      </c>
      <c r="L12177" t="s">
        <v>1329</v>
      </c>
    </row>
    <row r="12178" spans="8:12" x14ac:dyDescent="0.25">
      <c r="H12178" t="s">
        <v>12169</v>
      </c>
      <c r="I12178">
        <v>9054717</v>
      </c>
      <c r="J12178">
        <v>431300762</v>
      </c>
      <c r="K12178" t="s">
        <v>1368</v>
      </c>
      <c r="L12178" t="s">
        <v>1313</v>
      </c>
    </row>
    <row r="12179" spans="8:12" x14ac:dyDescent="0.25">
      <c r="H12179" t="s">
        <v>12170</v>
      </c>
      <c r="I12179">
        <v>9132636</v>
      </c>
      <c r="J12179">
        <v>431400486</v>
      </c>
      <c r="K12179" t="s">
        <v>1368</v>
      </c>
      <c r="L12179" t="s">
        <v>1313</v>
      </c>
    </row>
    <row r="12180" spans="8:12" x14ac:dyDescent="0.25">
      <c r="H12180" t="s">
        <v>12171</v>
      </c>
      <c r="I12180">
        <v>9296688</v>
      </c>
      <c r="J12180">
        <v>431501768</v>
      </c>
      <c r="K12180" t="s">
        <v>1368</v>
      </c>
      <c r="L12180" t="s">
        <v>1313</v>
      </c>
    </row>
    <row r="12181" spans="8:12" x14ac:dyDescent="0.25">
      <c r="H12181" t="s">
        <v>12172</v>
      </c>
      <c r="I12181">
        <v>9078660</v>
      </c>
      <c r="J12181">
        <v>431400208</v>
      </c>
      <c r="K12181" t="s">
        <v>1368</v>
      </c>
      <c r="L12181" t="s">
        <v>1313</v>
      </c>
    </row>
    <row r="12182" spans="8:12" x14ac:dyDescent="0.25">
      <c r="H12182" t="s">
        <v>12173</v>
      </c>
      <c r="I12182">
        <v>9288629</v>
      </c>
      <c r="J12182">
        <v>431401954</v>
      </c>
      <c r="K12182" t="s">
        <v>1368</v>
      </c>
      <c r="L12182" t="s">
        <v>1313</v>
      </c>
    </row>
    <row r="12183" spans="8:12" x14ac:dyDescent="0.25">
      <c r="H12183" t="s">
        <v>12174</v>
      </c>
      <c r="I12183">
        <v>9256896</v>
      </c>
      <c r="J12183">
        <v>432255000</v>
      </c>
      <c r="K12183" t="s">
        <v>1368</v>
      </c>
      <c r="L12183" t="s">
        <v>1346</v>
      </c>
    </row>
    <row r="12184" spans="8:12" x14ac:dyDescent="0.25">
      <c r="H12184" t="s">
        <v>12175</v>
      </c>
      <c r="I12184">
        <v>9333096</v>
      </c>
      <c r="J12184">
        <v>431501815</v>
      </c>
      <c r="K12184" t="s">
        <v>1368</v>
      </c>
      <c r="L12184" t="s">
        <v>1313</v>
      </c>
    </row>
    <row r="12185" spans="8:12" x14ac:dyDescent="0.25">
      <c r="H12185" t="s">
        <v>12176</v>
      </c>
      <c r="I12185">
        <v>9191242</v>
      </c>
      <c r="J12185">
        <v>431401458</v>
      </c>
      <c r="K12185" t="s">
        <v>1368</v>
      </c>
      <c r="L12185" t="s">
        <v>1313</v>
      </c>
    </row>
    <row r="12186" spans="8:12" x14ac:dyDescent="0.25">
      <c r="H12186" t="s">
        <v>12177</v>
      </c>
      <c r="I12186">
        <v>9674878</v>
      </c>
      <c r="J12186">
        <v>432925000</v>
      </c>
      <c r="K12186" t="s">
        <v>1368</v>
      </c>
      <c r="L12186" t="s">
        <v>1313</v>
      </c>
    </row>
    <row r="12187" spans="8:12" x14ac:dyDescent="0.25">
      <c r="H12187" t="s">
        <v>702</v>
      </c>
      <c r="I12187">
        <v>9461221</v>
      </c>
      <c r="J12187">
        <v>372779000</v>
      </c>
      <c r="L12187" t="s">
        <v>1341</v>
      </c>
    </row>
    <row r="12188" spans="8:12" x14ac:dyDescent="0.25">
      <c r="H12188" t="s">
        <v>12178</v>
      </c>
      <c r="I12188">
        <v>9682851</v>
      </c>
      <c r="J12188">
        <v>636016898</v>
      </c>
      <c r="K12188" t="s">
        <v>1464</v>
      </c>
      <c r="L12188" t="s">
        <v>1308</v>
      </c>
    </row>
    <row r="12189" spans="8:12" x14ac:dyDescent="0.25">
      <c r="H12189" t="s">
        <v>12179</v>
      </c>
      <c r="I12189">
        <v>9514963</v>
      </c>
      <c r="J12189">
        <v>357412000</v>
      </c>
      <c r="K12189" t="s">
        <v>1332</v>
      </c>
      <c r="L12189" t="s">
        <v>1341</v>
      </c>
    </row>
    <row r="12190" spans="8:12" x14ac:dyDescent="0.25">
      <c r="H12190" t="s">
        <v>12180</v>
      </c>
      <c r="I12190">
        <v>7809182</v>
      </c>
      <c r="J12190">
        <v>334319000</v>
      </c>
      <c r="L12190" t="s">
        <v>1313</v>
      </c>
    </row>
    <row r="12191" spans="8:12" x14ac:dyDescent="0.25">
      <c r="H12191" t="s">
        <v>12181</v>
      </c>
      <c r="I12191">
        <v>9713521</v>
      </c>
      <c r="J12191">
        <v>431005527</v>
      </c>
      <c r="K12191" t="s">
        <v>1368</v>
      </c>
      <c r="L12191" t="s">
        <v>1313</v>
      </c>
    </row>
    <row r="12192" spans="8:12" x14ac:dyDescent="0.25">
      <c r="H12192" t="s">
        <v>12182</v>
      </c>
      <c r="I12192">
        <v>9601778</v>
      </c>
      <c r="J12192">
        <v>431002761</v>
      </c>
      <c r="K12192" t="s">
        <v>1368</v>
      </c>
      <c r="L12192" t="s">
        <v>1308</v>
      </c>
    </row>
    <row r="12193" spans="8:12" x14ac:dyDescent="0.25">
      <c r="H12193" t="s">
        <v>12183</v>
      </c>
      <c r="I12193">
        <v>7703687</v>
      </c>
      <c r="J12193">
        <v>677038600</v>
      </c>
      <c r="K12193" t="s">
        <v>1305</v>
      </c>
      <c r="L12193" t="s">
        <v>1295</v>
      </c>
    </row>
    <row r="12194" spans="8:12" x14ac:dyDescent="0.25">
      <c r="H12194" t="s">
        <v>12184</v>
      </c>
      <c r="I12194">
        <v>8408650</v>
      </c>
      <c r="J12194">
        <v>312425000</v>
      </c>
      <c r="K12194" t="s">
        <v>1379</v>
      </c>
      <c r="L12194" t="s">
        <v>1341</v>
      </c>
    </row>
    <row r="12195" spans="8:12" x14ac:dyDescent="0.25">
      <c r="H12195" t="s">
        <v>12184</v>
      </c>
      <c r="I12195">
        <v>8408154</v>
      </c>
      <c r="J12195">
        <v>312422953</v>
      </c>
      <c r="L12195" t="s">
        <v>1308</v>
      </c>
    </row>
    <row r="12196" spans="8:12" x14ac:dyDescent="0.25">
      <c r="H12196" t="s">
        <v>12185</v>
      </c>
      <c r="I12196">
        <v>9233911</v>
      </c>
      <c r="J12196">
        <v>538003609</v>
      </c>
      <c r="K12196" t="s">
        <v>1437</v>
      </c>
      <c r="L12196" t="s">
        <v>1341</v>
      </c>
    </row>
    <row r="12197" spans="8:12" x14ac:dyDescent="0.25">
      <c r="H12197" t="s">
        <v>12186</v>
      </c>
      <c r="I12197">
        <v>8304933</v>
      </c>
      <c r="J12197">
        <v>419001900</v>
      </c>
      <c r="K12197" t="s">
        <v>1420</v>
      </c>
      <c r="L12197" t="s">
        <v>1329</v>
      </c>
    </row>
    <row r="12198" spans="8:12" x14ac:dyDescent="0.25">
      <c r="H12198" t="s">
        <v>12187</v>
      </c>
      <c r="I12198">
        <v>9205433</v>
      </c>
      <c r="J12198">
        <v>309263000</v>
      </c>
      <c r="K12198" t="s">
        <v>1609</v>
      </c>
      <c r="L12198" t="s">
        <v>1308</v>
      </c>
    </row>
    <row r="12199" spans="8:12" x14ac:dyDescent="0.25">
      <c r="H12199" t="s">
        <v>12188</v>
      </c>
      <c r="I12199">
        <v>9742053</v>
      </c>
      <c r="J12199">
        <v>548931000</v>
      </c>
      <c r="K12199" t="s">
        <v>1988</v>
      </c>
      <c r="L12199" t="s">
        <v>1313</v>
      </c>
    </row>
    <row r="12200" spans="8:12" x14ac:dyDescent="0.25">
      <c r="H12200" t="s">
        <v>12189</v>
      </c>
      <c r="I12200">
        <v>7615749</v>
      </c>
      <c r="J12200">
        <v>261000270</v>
      </c>
      <c r="K12200" t="s">
        <v>1514</v>
      </c>
      <c r="L12200" t="s">
        <v>1313</v>
      </c>
    </row>
    <row r="12201" spans="8:12" x14ac:dyDescent="0.25">
      <c r="H12201" t="s">
        <v>12190</v>
      </c>
      <c r="I12201">
        <v>9108489</v>
      </c>
      <c r="J12201">
        <v>518825000</v>
      </c>
      <c r="K12201" t="s">
        <v>1595</v>
      </c>
      <c r="L12201" t="s">
        <v>1295</v>
      </c>
    </row>
    <row r="12202" spans="8:12" x14ac:dyDescent="0.25">
      <c r="H12202" t="s">
        <v>12191</v>
      </c>
      <c r="I12202">
        <v>9224673</v>
      </c>
      <c r="J12202">
        <v>271002721</v>
      </c>
      <c r="K12202" t="s">
        <v>1373</v>
      </c>
      <c r="L12202" t="s">
        <v>1341</v>
      </c>
    </row>
    <row r="12203" spans="8:12" x14ac:dyDescent="0.25">
      <c r="H12203" t="s">
        <v>12192</v>
      </c>
      <c r="I12203">
        <v>7364314</v>
      </c>
      <c r="J12203">
        <v>271002013</v>
      </c>
      <c r="K12203" t="s">
        <v>1373</v>
      </c>
      <c r="L12203" t="s">
        <v>1295</v>
      </c>
    </row>
    <row r="12204" spans="8:12" x14ac:dyDescent="0.25">
      <c r="H12204" t="s">
        <v>12193</v>
      </c>
      <c r="I12204">
        <v>9410143</v>
      </c>
      <c r="J12204">
        <v>538090456</v>
      </c>
      <c r="K12204" t="s">
        <v>1437</v>
      </c>
      <c r="L12204" t="s">
        <v>1326</v>
      </c>
    </row>
    <row r="12205" spans="8:12" x14ac:dyDescent="0.25">
      <c r="H12205" t="s">
        <v>12194</v>
      </c>
      <c r="I12205">
        <v>9257981</v>
      </c>
      <c r="J12205">
        <v>538005957</v>
      </c>
      <c r="K12205" t="s">
        <v>1437</v>
      </c>
      <c r="L12205" t="s">
        <v>1341</v>
      </c>
    </row>
    <row r="12206" spans="8:12" x14ac:dyDescent="0.25">
      <c r="H12206" t="s">
        <v>12195</v>
      </c>
      <c r="I12206">
        <v>9543419</v>
      </c>
      <c r="J12206">
        <v>538004361</v>
      </c>
      <c r="K12206" t="s">
        <v>1437</v>
      </c>
      <c r="L12206" t="s">
        <v>1341</v>
      </c>
    </row>
    <row r="12207" spans="8:12" x14ac:dyDescent="0.25">
      <c r="H12207" t="s">
        <v>12195</v>
      </c>
      <c r="I12207">
        <v>9417957</v>
      </c>
      <c r="J12207">
        <v>236111768</v>
      </c>
      <c r="K12207" t="s">
        <v>1383</v>
      </c>
      <c r="L12207" t="s">
        <v>1362</v>
      </c>
    </row>
    <row r="12208" spans="8:12" x14ac:dyDescent="0.25">
      <c r="H12208" t="s">
        <v>12196</v>
      </c>
      <c r="I12208">
        <v>9003263</v>
      </c>
      <c r="J12208">
        <v>440109610</v>
      </c>
      <c r="K12208" t="s">
        <v>1352</v>
      </c>
      <c r="L12208" t="s">
        <v>1308</v>
      </c>
    </row>
    <row r="12209" spans="8:12" x14ac:dyDescent="0.25">
      <c r="H12209" t="s">
        <v>12197</v>
      </c>
      <c r="I12209">
        <v>8908612</v>
      </c>
      <c r="J12209">
        <v>440828000</v>
      </c>
      <c r="K12209" t="s">
        <v>1352</v>
      </c>
      <c r="L12209" t="s">
        <v>1308</v>
      </c>
    </row>
    <row r="12210" spans="8:12" x14ac:dyDescent="0.25">
      <c r="H12210" t="s">
        <v>12198</v>
      </c>
      <c r="I12210">
        <v>9003251</v>
      </c>
      <c r="J12210">
        <v>440109590</v>
      </c>
      <c r="K12210" t="s">
        <v>1352</v>
      </c>
      <c r="L12210" t="s">
        <v>1308</v>
      </c>
    </row>
    <row r="12211" spans="8:12" x14ac:dyDescent="0.25">
      <c r="H12211" t="s">
        <v>12199</v>
      </c>
      <c r="I12211">
        <v>8518558</v>
      </c>
      <c r="J12211">
        <v>218759000</v>
      </c>
      <c r="K12211" t="s">
        <v>1426</v>
      </c>
      <c r="L12211" t="s">
        <v>1295</v>
      </c>
    </row>
    <row r="12212" spans="8:12" x14ac:dyDescent="0.25">
      <c r="H12212" t="s">
        <v>12199</v>
      </c>
      <c r="I12212">
        <v>9436238</v>
      </c>
      <c r="J12212">
        <v>212536000</v>
      </c>
      <c r="K12212" t="s">
        <v>1443</v>
      </c>
      <c r="L12212" t="s">
        <v>1295</v>
      </c>
    </row>
    <row r="12213" spans="8:12" x14ac:dyDescent="0.25">
      <c r="H12213" t="s">
        <v>12200</v>
      </c>
      <c r="I12213">
        <v>9613329</v>
      </c>
      <c r="J12213">
        <v>538005205</v>
      </c>
      <c r="K12213" t="s">
        <v>1437</v>
      </c>
      <c r="L12213" t="s">
        <v>1295</v>
      </c>
    </row>
    <row r="12214" spans="8:12" x14ac:dyDescent="0.25">
      <c r="H12214" t="s">
        <v>12201</v>
      </c>
      <c r="I12214">
        <v>9301914</v>
      </c>
      <c r="J12214">
        <v>538004588</v>
      </c>
      <c r="K12214" t="s">
        <v>1437</v>
      </c>
      <c r="L12214" t="s">
        <v>1326</v>
      </c>
    </row>
    <row r="12215" spans="8:12" x14ac:dyDescent="0.25">
      <c r="H12215" t="s">
        <v>12202</v>
      </c>
      <c r="I12215">
        <v>9340738</v>
      </c>
      <c r="J12215">
        <v>258356000</v>
      </c>
      <c r="K12215" t="s">
        <v>1335</v>
      </c>
      <c r="L12215" t="s">
        <v>1295</v>
      </c>
    </row>
    <row r="12216" spans="8:12" x14ac:dyDescent="0.25">
      <c r="H12216" t="s">
        <v>12203</v>
      </c>
      <c r="I12216">
        <v>9602801</v>
      </c>
      <c r="J12216">
        <v>466079000</v>
      </c>
      <c r="K12216" t="s">
        <v>1925</v>
      </c>
      <c r="L12216" t="s">
        <v>1329</v>
      </c>
    </row>
    <row r="12217" spans="8:12" x14ac:dyDescent="0.25">
      <c r="H12217" t="s">
        <v>12204</v>
      </c>
      <c r="I12217">
        <v>9246164</v>
      </c>
      <c r="J12217">
        <v>466204000</v>
      </c>
      <c r="K12217" t="s">
        <v>1925</v>
      </c>
      <c r="L12217" t="s">
        <v>1329</v>
      </c>
    </row>
    <row r="12218" spans="8:12" x14ac:dyDescent="0.25">
      <c r="H12218" t="s">
        <v>12205</v>
      </c>
      <c r="I12218">
        <v>9246176</v>
      </c>
      <c r="J12218">
        <v>466205000</v>
      </c>
      <c r="K12218" t="s">
        <v>1925</v>
      </c>
      <c r="L12218" t="s">
        <v>1329</v>
      </c>
    </row>
    <row r="12219" spans="8:12" x14ac:dyDescent="0.25">
      <c r="H12219" t="s">
        <v>12206</v>
      </c>
      <c r="I12219">
        <v>9246188</v>
      </c>
      <c r="J12219">
        <v>466206000</v>
      </c>
      <c r="K12219" t="s">
        <v>1925</v>
      </c>
      <c r="L12219" t="s">
        <v>1329</v>
      </c>
    </row>
    <row r="12220" spans="8:12" x14ac:dyDescent="0.25">
      <c r="H12220" t="s">
        <v>12207</v>
      </c>
      <c r="I12220">
        <v>9252606</v>
      </c>
      <c r="J12220">
        <v>466216000</v>
      </c>
      <c r="K12220" t="s">
        <v>1925</v>
      </c>
      <c r="L12220" t="s">
        <v>1329</v>
      </c>
    </row>
    <row r="12221" spans="8:12" x14ac:dyDescent="0.25">
      <c r="H12221" t="s">
        <v>12208</v>
      </c>
      <c r="I12221">
        <v>9252618</v>
      </c>
      <c r="J12221">
        <v>466166000</v>
      </c>
      <c r="K12221" t="s">
        <v>1925</v>
      </c>
      <c r="L12221" t="s">
        <v>1329</v>
      </c>
    </row>
    <row r="12222" spans="8:12" x14ac:dyDescent="0.25">
      <c r="H12222" t="s">
        <v>12209</v>
      </c>
      <c r="I12222">
        <v>9411094</v>
      </c>
      <c r="J12222">
        <v>466028000</v>
      </c>
      <c r="K12222" t="s">
        <v>1925</v>
      </c>
      <c r="L12222" t="s">
        <v>1329</v>
      </c>
    </row>
    <row r="12223" spans="8:12" x14ac:dyDescent="0.25">
      <c r="H12223" t="s">
        <v>12210</v>
      </c>
      <c r="I12223">
        <v>9264013</v>
      </c>
      <c r="J12223">
        <v>466150000</v>
      </c>
      <c r="K12223" t="s">
        <v>1925</v>
      </c>
      <c r="L12223" t="s">
        <v>1329</v>
      </c>
    </row>
    <row r="12224" spans="8:12" x14ac:dyDescent="0.25">
      <c r="H12224" t="s">
        <v>12211</v>
      </c>
      <c r="I12224">
        <v>8304907</v>
      </c>
      <c r="J12224">
        <v>466156000</v>
      </c>
      <c r="K12224" t="s">
        <v>1925</v>
      </c>
      <c r="L12224" t="s">
        <v>2193</v>
      </c>
    </row>
    <row r="12225" spans="8:12" x14ac:dyDescent="0.25">
      <c r="H12225" t="s">
        <v>12212</v>
      </c>
      <c r="I12225">
        <v>9480801</v>
      </c>
      <c r="J12225">
        <v>466194000</v>
      </c>
      <c r="K12225" t="s">
        <v>1925</v>
      </c>
      <c r="L12225" t="s">
        <v>1329</v>
      </c>
    </row>
    <row r="12226" spans="8:12" x14ac:dyDescent="0.25">
      <c r="H12226" t="s">
        <v>12213</v>
      </c>
      <c r="I12226">
        <v>9667198</v>
      </c>
      <c r="J12226">
        <v>466085000</v>
      </c>
      <c r="K12226" t="s">
        <v>1925</v>
      </c>
      <c r="L12226" t="s">
        <v>1329</v>
      </c>
    </row>
    <row r="12227" spans="8:12" x14ac:dyDescent="0.25">
      <c r="H12227" t="s">
        <v>12214</v>
      </c>
      <c r="I12227">
        <v>9762247</v>
      </c>
      <c r="J12227">
        <v>466408000</v>
      </c>
      <c r="K12227" t="s">
        <v>1925</v>
      </c>
      <c r="L12227" t="s">
        <v>1329</v>
      </c>
    </row>
    <row r="12228" spans="8:12" x14ac:dyDescent="0.25">
      <c r="H12228" t="s">
        <v>12215</v>
      </c>
      <c r="I12228">
        <v>9602796</v>
      </c>
      <c r="J12228">
        <v>466050000</v>
      </c>
      <c r="K12228" t="s">
        <v>1925</v>
      </c>
      <c r="L12228" t="s">
        <v>1329</v>
      </c>
    </row>
    <row r="12229" spans="8:12" x14ac:dyDescent="0.25">
      <c r="H12229" t="s">
        <v>12216</v>
      </c>
      <c r="I12229">
        <v>9736652</v>
      </c>
      <c r="J12229">
        <v>466157000</v>
      </c>
      <c r="K12229" t="s">
        <v>1925</v>
      </c>
      <c r="L12229" t="s">
        <v>1329</v>
      </c>
    </row>
    <row r="12230" spans="8:12" x14ac:dyDescent="0.25">
      <c r="H12230" t="s">
        <v>12217</v>
      </c>
      <c r="I12230">
        <v>9753753</v>
      </c>
      <c r="J12230">
        <v>466404000</v>
      </c>
      <c r="K12230" t="s">
        <v>1925</v>
      </c>
      <c r="L12230" t="s">
        <v>1329</v>
      </c>
    </row>
    <row r="12231" spans="8:12" x14ac:dyDescent="0.25">
      <c r="H12231" t="s">
        <v>12217</v>
      </c>
      <c r="I12231">
        <v>9700000</v>
      </c>
      <c r="J12231">
        <v>466300000</v>
      </c>
      <c r="L12231" t="s">
        <v>1329</v>
      </c>
    </row>
    <row r="12232" spans="8:12" x14ac:dyDescent="0.25">
      <c r="H12232" t="s">
        <v>12218</v>
      </c>
      <c r="I12232">
        <v>9703758</v>
      </c>
      <c r="J12232">
        <v>466413000</v>
      </c>
      <c r="K12232" t="s">
        <v>1925</v>
      </c>
      <c r="L12232" t="s">
        <v>1329</v>
      </c>
    </row>
    <row r="12233" spans="8:12" x14ac:dyDescent="0.25">
      <c r="H12233" t="s">
        <v>12219</v>
      </c>
      <c r="I12233">
        <v>9123972</v>
      </c>
      <c r="J12233">
        <v>477560600</v>
      </c>
      <c r="K12233" t="s">
        <v>1348</v>
      </c>
      <c r="L12233" t="s">
        <v>1341</v>
      </c>
    </row>
    <row r="12234" spans="8:12" x14ac:dyDescent="0.25">
      <c r="H12234" t="s">
        <v>12220</v>
      </c>
      <c r="I12234">
        <v>9080821</v>
      </c>
      <c r="J12234">
        <v>436000109</v>
      </c>
      <c r="K12234" t="s">
        <v>1473</v>
      </c>
      <c r="L12234" t="s">
        <v>1329</v>
      </c>
    </row>
    <row r="12235" spans="8:12" x14ac:dyDescent="0.25">
      <c r="H12235" t="s">
        <v>12221</v>
      </c>
      <c r="I12235">
        <v>9148518</v>
      </c>
      <c r="J12235">
        <v>518703000</v>
      </c>
      <c r="K12235" t="s">
        <v>1595</v>
      </c>
      <c r="L12235" t="s">
        <v>1295</v>
      </c>
    </row>
    <row r="12236" spans="8:12" x14ac:dyDescent="0.25">
      <c r="H12236" t="s">
        <v>12222</v>
      </c>
      <c r="I12236">
        <v>9306168</v>
      </c>
      <c r="J12236">
        <v>538006605</v>
      </c>
      <c r="K12236" t="s">
        <v>1437</v>
      </c>
      <c r="L12236" t="s">
        <v>1308</v>
      </c>
    </row>
    <row r="12237" spans="8:12" x14ac:dyDescent="0.25">
      <c r="H12237" t="s">
        <v>12222</v>
      </c>
      <c r="I12237">
        <v>8105741</v>
      </c>
      <c r="J12237">
        <v>214182003</v>
      </c>
      <c r="K12237" t="s">
        <v>1302</v>
      </c>
      <c r="L12237" t="s">
        <v>1341</v>
      </c>
    </row>
    <row r="12238" spans="8:12" x14ac:dyDescent="0.25">
      <c r="H12238" t="s">
        <v>12223</v>
      </c>
      <c r="I12238">
        <v>9712644</v>
      </c>
      <c r="J12238">
        <v>431262000</v>
      </c>
      <c r="K12238" t="s">
        <v>1368</v>
      </c>
      <c r="L12238" t="s">
        <v>1308</v>
      </c>
    </row>
    <row r="12239" spans="8:12" x14ac:dyDescent="0.25">
      <c r="H12239" t="s">
        <v>12224</v>
      </c>
      <c r="I12239">
        <v>9576741</v>
      </c>
      <c r="J12239">
        <v>311000512</v>
      </c>
      <c r="K12239" t="s">
        <v>1609</v>
      </c>
      <c r="L12239" t="s">
        <v>1341</v>
      </c>
    </row>
    <row r="12240" spans="8:12" x14ac:dyDescent="0.25">
      <c r="H12240" t="s">
        <v>12225</v>
      </c>
      <c r="I12240">
        <v>9316098</v>
      </c>
      <c r="J12240">
        <v>565557000</v>
      </c>
      <c r="L12240" t="s">
        <v>1295</v>
      </c>
    </row>
    <row r="12241" spans="8:12" x14ac:dyDescent="0.25">
      <c r="H12241" t="s">
        <v>12226</v>
      </c>
      <c r="I12241">
        <v>9420708</v>
      </c>
      <c r="J12241">
        <v>470907000</v>
      </c>
      <c r="K12241" t="s">
        <v>1403</v>
      </c>
      <c r="L12241" t="s">
        <v>1308</v>
      </c>
    </row>
    <row r="12242" spans="8:12" x14ac:dyDescent="0.25">
      <c r="H12242" t="s">
        <v>12227</v>
      </c>
      <c r="I12242">
        <v>9226956</v>
      </c>
      <c r="J12242">
        <v>422040900</v>
      </c>
      <c r="K12242" t="s">
        <v>1664</v>
      </c>
      <c r="L12242" t="s">
        <v>1341</v>
      </c>
    </row>
    <row r="12243" spans="8:12" x14ac:dyDescent="0.25">
      <c r="H12243" t="s">
        <v>12228</v>
      </c>
      <c r="I12243">
        <v>9406223</v>
      </c>
      <c r="J12243">
        <v>367332660</v>
      </c>
      <c r="K12243" t="s">
        <v>1431</v>
      </c>
      <c r="L12243" t="s">
        <v>1329</v>
      </c>
    </row>
    <row r="12244" spans="8:12" x14ac:dyDescent="0.25">
      <c r="H12244" t="s">
        <v>12228</v>
      </c>
      <c r="I12244">
        <v>8765840</v>
      </c>
      <c r="J12244">
        <v>367032450</v>
      </c>
      <c r="K12244" t="s">
        <v>1431</v>
      </c>
      <c r="L12244" t="s">
        <v>1329</v>
      </c>
    </row>
    <row r="12245" spans="8:12" x14ac:dyDescent="0.25">
      <c r="H12245" t="s">
        <v>12229</v>
      </c>
      <c r="I12245">
        <v>9622019</v>
      </c>
      <c r="J12245">
        <v>636092587</v>
      </c>
      <c r="K12245" t="s">
        <v>1464</v>
      </c>
      <c r="L12245" t="s">
        <v>1308</v>
      </c>
    </row>
    <row r="12246" spans="8:12" x14ac:dyDescent="0.25">
      <c r="H12246" t="s">
        <v>12230</v>
      </c>
      <c r="I12246">
        <v>9623855</v>
      </c>
      <c r="J12246">
        <v>636092623</v>
      </c>
      <c r="K12246" t="s">
        <v>1464</v>
      </c>
      <c r="L12246" t="s">
        <v>1308</v>
      </c>
    </row>
    <row r="12247" spans="8:12" x14ac:dyDescent="0.25">
      <c r="H12247" t="s">
        <v>12231</v>
      </c>
      <c r="I12247">
        <v>9515759</v>
      </c>
      <c r="J12247">
        <v>636092031</v>
      </c>
      <c r="K12247" t="s">
        <v>1464</v>
      </c>
      <c r="L12247" t="s">
        <v>1341</v>
      </c>
    </row>
    <row r="12248" spans="8:12" x14ac:dyDescent="0.25">
      <c r="H12248" t="s">
        <v>12232</v>
      </c>
      <c r="I12248">
        <v>9515747</v>
      </c>
      <c r="J12248">
        <v>636092003</v>
      </c>
      <c r="K12248" t="s">
        <v>1464</v>
      </c>
      <c r="L12248" t="s">
        <v>1341</v>
      </c>
    </row>
    <row r="12249" spans="8:12" x14ac:dyDescent="0.25">
      <c r="H12249" t="s">
        <v>12233</v>
      </c>
      <c r="I12249">
        <v>9477385</v>
      </c>
      <c r="J12249">
        <v>636092035</v>
      </c>
      <c r="K12249" t="s">
        <v>1464</v>
      </c>
      <c r="L12249" t="s">
        <v>1308</v>
      </c>
    </row>
    <row r="12250" spans="8:12" x14ac:dyDescent="0.25">
      <c r="H12250" t="s">
        <v>12234</v>
      </c>
      <c r="I12250">
        <v>9623843</v>
      </c>
      <c r="J12250">
        <v>636092609</v>
      </c>
      <c r="K12250" t="s">
        <v>1464</v>
      </c>
      <c r="L12250" t="s">
        <v>1337</v>
      </c>
    </row>
    <row r="12251" spans="8:12" x14ac:dyDescent="0.25">
      <c r="H12251" t="s">
        <v>12235</v>
      </c>
      <c r="I12251">
        <v>8012231</v>
      </c>
      <c r="J12251">
        <v>375163000</v>
      </c>
      <c r="K12251" t="s">
        <v>1322</v>
      </c>
      <c r="L12251" t="s">
        <v>1341</v>
      </c>
    </row>
    <row r="12252" spans="8:12" x14ac:dyDescent="0.25">
      <c r="H12252" t="s">
        <v>703</v>
      </c>
      <c r="I12252">
        <v>9616905</v>
      </c>
      <c r="J12252">
        <v>229373000</v>
      </c>
      <c r="L12252" t="s">
        <v>1341</v>
      </c>
    </row>
    <row r="12253" spans="8:12" x14ac:dyDescent="0.25">
      <c r="H12253" t="s">
        <v>12236</v>
      </c>
      <c r="I12253">
        <v>9252034</v>
      </c>
      <c r="J12253">
        <v>370025000</v>
      </c>
      <c r="L12253" t="s">
        <v>1295</v>
      </c>
    </row>
    <row r="12254" spans="8:12" x14ac:dyDescent="0.25">
      <c r="H12254" t="s">
        <v>12237</v>
      </c>
      <c r="I12254">
        <v>9586332</v>
      </c>
      <c r="J12254">
        <v>529607000</v>
      </c>
      <c r="K12254" t="s">
        <v>2074</v>
      </c>
      <c r="L12254" t="s">
        <v>1308</v>
      </c>
    </row>
    <row r="12255" spans="8:12" x14ac:dyDescent="0.25">
      <c r="H12255" t="s">
        <v>12237</v>
      </c>
      <c r="I12255">
        <v>9586332</v>
      </c>
      <c r="J12255">
        <v>374173000</v>
      </c>
      <c r="L12255" t="s">
        <v>1308</v>
      </c>
    </row>
    <row r="12256" spans="8:12" x14ac:dyDescent="0.25">
      <c r="H12256" t="s">
        <v>12238</v>
      </c>
      <c r="I12256">
        <v>9051741</v>
      </c>
      <c r="J12256">
        <v>477743400</v>
      </c>
      <c r="K12256" t="s">
        <v>1348</v>
      </c>
      <c r="L12256" t="s">
        <v>1295</v>
      </c>
    </row>
    <row r="12257" spans="8:12" x14ac:dyDescent="0.25">
      <c r="H12257" t="s">
        <v>12239</v>
      </c>
      <c r="I12257">
        <v>9739109</v>
      </c>
      <c r="J12257">
        <v>431007188</v>
      </c>
      <c r="K12257" t="s">
        <v>1368</v>
      </c>
      <c r="L12257" t="s">
        <v>1308</v>
      </c>
    </row>
    <row r="12258" spans="8:12" x14ac:dyDescent="0.25">
      <c r="H12258" t="s">
        <v>12240</v>
      </c>
      <c r="I12258">
        <v>9051739</v>
      </c>
      <c r="J12258">
        <v>477036400</v>
      </c>
      <c r="K12258" t="s">
        <v>1348</v>
      </c>
      <c r="L12258" t="s">
        <v>1295</v>
      </c>
    </row>
    <row r="12259" spans="8:12" x14ac:dyDescent="0.25">
      <c r="H12259" t="s">
        <v>12241</v>
      </c>
      <c r="I12259">
        <v>9484792</v>
      </c>
      <c r="J12259">
        <v>477739900</v>
      </c>
      <c r="K12259" t="s">
        <v>1348</v>
      </c>
      <c r="L12259" t="s">
        <v>1341</v>
      </c>
    </row>
    <row r="12260" spans="8:12" x14ac:dyDescent="0.25">
      <c r="H12260" t="s">
        <v>12242</v>
      </c>
      <c r="I12260">
        <v>9300776</v>
      </c>
      <c r="J12260">
        <v>566170000</v>
      </c>
      <c r="L12260" t="s">
        <v>1326</v>
      </c>
    </row>
    <row r="12261" spans="8:12" x14ac:dyDescent="0.25">
      <c r="H12261" t="s">
        <v>12243</v>
      </c>
      <c r="I12261">
        <v>9328314</v>
      </c>
      <c r="J12261">
        <v>566286000</v>
      </c>
      <c r="L12261" t="s">
        <v>1326</v>
      </c>
    </row>
    <row r="12262" spans="8:12" x14ac:dyDescent="0.25">
      <c r="H12262" t="s">
        <v>12244</v>
      </c>
      <c r="I12262">
        <v>9240055</v>
      </c>
      <c r="J12262">
        <v>477685600</v>
      </c>
      <c r="K12262" t="s">
        <v>1348</v>
      </c>
      <c r="L12262" t="s">
        <v>1295</v>
      </c>
    </row>
    <row r="12263" spans="8:12" x14ac:dyDescent="0.25">
      <c r="H12263" t="s">
        <v>12245</v>
      </c>
      <c r="I12263">
        <v>8919867</v>
      </c>
      <c r="J12263">
        <v>477047200</v>
      </c>
      <c r="K12263" t="s">
        <v>1348</v>
      </c>
      <c r="L12263" t="s">
        <v>1295</v>
      </c>
    </row>
    <row r="12264" spans="8:12" x14ac:dyDescent="0.25">
      <c r="H12264" t="s">
        <v>12246</v>
      </c>
      <c r="I12264">
        <v>9184550</v>
      </c>
      <c r="J12264">
        <v>477786400</v>
      </c>
      <c r="K12264" t="s">
        <v>1348</v>
      </c>
      <c r="L12264" t="s">
        <v>1295</v>
      </c>
    </row>
    <row r="12265" spans="8:12" x14ac:dyDescent="0.25">
      <c r="H12265" t="s">
        <v>12247</v>
      </c>
      <c r="I12265">
        <v>8801371</v>
      </c>
      <c r="J12265">
        <v>354977000</v>
      </c>
      <c r="K12265" t="s">
        <v>1332</v>
      </c>
      <c r="L12265" t="s">
        <v>1295</v>
      </c>
    </row>
    <row r="12266" spans="8:12" x14ac:dyDescent="0.25">
      <c r="H12266" t="s">
        <v>12248</v>
      </c>
      <c r="I12266">
        <v>9713258</v>
      </c>
      <c r="J12266">
        <v>440109560</v>
      </c>
      <c r="L12266" t="s">
        <v>1313</v>
      </c>
    </row>
    <row r="12267" spans="8:12" x14ac:dyDescent="0.25">
      <c r="H12267" t="s">
        <v>12249</v>
      </c>
      <c r="I12267">
        <v>9558452</v>
      </c>
      <c r="J12267">
        <v>506068000</v>
      </c>
      <c r="K12267" t="s">
        <v>6977</v>
      </c>
      <c r="L12267" t="s">
        <v>1295</v>
      </c>
    </row>
    <row r="12268" spans="8:12" x14ac:dyDescent="0.25">
      <c r="H12268" t="s">
        <v>12250</v>
      </c>
      <c r="I12268">
        <v>9268552</v>
      </c>
      <c r="J12268">
        <v>566893000</v>
      </c>
      <c r="L12268" t="s">
        <v>1326</v>
      </c>
    </row>
    <row r="12269" spans="8:12" x14ac:dyDescent="0.25">
      <c r="H12269" t="s">
        <v>12251</v>
      </c>
      <c r="I12269">
        <v>9651955</v>
      </c>
      <c r="J12269">
        <v>477016200</v>
      </c>
      <c r="K12269" t="s">
        <v>1348</v>
      </c>
      <c r="L12269" t="s">
        <v>1295</v>
      </c>
    </row>
    <row r="12270" spans="8:12" x14ac:dyDescent="0.25">
      <c r="H12270" t="s">
        <v>12252</v>
      </c>
      <c r="I12270">
        <v>9153123</v>
      </c>
      <c r="J12270">
        <v>440152000</v>
      </c>
      <c r="K12270" t="s">
        <v>1352</v>
      </c>
      <c r="L12270" t="s">
        <v>1308</v>
      </c>
    </row>
    <row r="12271" spans="8:12" x14ac:dyDescent="0.25">
      <c r="H12271" t="s">
        <v>12253</v>
      </c>
      <c r="I12271">
        <v>9125889</v>
      </c>
      <c r="J12271">
        <v>477765600</v>
      </c>
      <c r="K12271" t="s">
        <v>1348</v>
      </c>
      <c r="L12271" t="s">
        <v>1295</v>
      </c>
    </row>
    <row r="12272" spans="8:12" x14ac:dyDescent="0.25">
      <c r="H12272" t="s">
        <v>12254</v>
      </c>
      <c r="I12272">
        <v>9148116</v>
      </c>
      <c r="J12272">
        <v>566387000</v>
      </c>
      <c r="L12272" t="s">
        <v>1295</v>
      </c>
    </row>
    <row r="12273" spans="8:12" x14ac:dyDescent="0.25">
      <c r="H12273" t="s">
        <v>12255</v>
      </c>
      <c r="I12273">
        <v>9030577</v>
      </c>
      <c r="J12273">
        <v>477634500</v>
      </c>
      <c r="K12273" t="s">
        <v>1348</v>
      </c>
      <c r="L12273" t="s">
        <v>1295</v>
      </c>
    </row>
    <row r="12274" spans="8:12" x14ac:dyDescent="0.25">
      <c r="H12274" t="s">
        <v>12256</v>
      </c>
      <c r="I12274">
        <v>9125877</v>
      </c>
      <c r="J12274">
        <v>566294000</v>
      </c>
      <c r="L12274" t="s">
        <v>1295</v>
      </c>
    </row>
    <row r="12275" spans="8:12" x14ac:dyDescent="0.25">
      <c r="H12275" t="s">
        <v>12257</v>
      </c>
      <c r="I12275">
        <v>9037159</v>
      </c>
      <c r="J12275">
        <v>542155110</v>
      </c>
      <c r="K12275" t="s">
        <v>4048</v>
      </c>
      <c r="L12275" t="s">
        <v>1362</v>
      </c>
    </row>
    <row r="12276" spans="8:12" x14ac:dyDescent="0.25">
      <c r="H12276" t="s">
        <v>12258</v>
      </c>
      <c r="I12276">
        <v>9204336</v>
      </c>
      <c r="J12276">
        <v>441193000</v>
      </c>
      <c r="K12276" t="s">
        <v>1352</v>
      </c>
      <c r="L12276" t="s">
        <v>1295</v>
      </c>
    </row>
    <row r="12277" spans="8:12" x14ac:dyDescent="0.25">
      <c r="H12277" t="s">
        <v>12259</v>
      </c>
      <c r="I12277">
        <v>9332808</v>
      </c>
      <c r="J12277">
        <v>372368000</v>
      </c>
      <c r="L12277" t="s">
        <v>1341</v>
      </c>
    </row>
    <row r="12278" spans="8:12" x14ac:dyDescent="0.25">
      <c r="H12278" t="s">
        <v>12260</v>
      </c>
      <c r="I12278">
        <v>9125798</v>
      </c>
      <c r="J12278">
        <v>441691000</v>
      </c>
      <c r="K12278" t="s">
        <v>1352</v>
      </c>
      <c r="L12278" t="s">
        <v>1341</v>
      </c>
    </row>
    <row r="12279" spans="8:12" x14ac:dyDescent="0.25">
      <c r="H12279" t="s">
        <v>12261</v>
      </c>
      <c r="I12279">
        <v>9010072</v>
      </c>
      <c r="J12279">
        <v>440849000</v>
      </c>
      <c r="K12279" t="s">
        <v>1352</v>
      </c>
      <c r="L12279" t="s">
        <v>1308</v>
      </c>
    </row>
    <row r="12280" spans="8:12" x14ac:dyDescent="0.25">
      <c r="H12280" t="s">
        <v>12262</v>
      </c>
      <c r="I12280">
        <v>8002808</v>
      </c>
      <c r="J12280">
        <v>214181305</v>
      </c>
      <c r="K12280" t="s">
        <v>1302</v>
      </c>
      <c r="L12280" t="s">
        <v>1295</v>
      </c>
    </row>
    <row r="12281" spans="8:12" x14ac:dyDescent="0.25">
      <c r="H12281" t="s">
        <v>12263</v>
      </c>
      <c r="I12281">
        <v>9643453</v>
      </c>
      <c r="J12281">
        <v>212366000</v>
      </c>
      <c r="K12281" t="s">
        <v>1443</v>
      </c>
      <c r="L12281" t="s">
        <v>1341</v>
      </c>
    </row>
    <row r="12282" spans="8:12" x14ac:dyDescent="0.25">
      <c r="H12282" t="s">
        <v>12264</v>
      </c>
      <c r="I12282">
        <v>9339624</v>
      </c>
      <c r="J12282">
        <v>309553000</v>
      </c>
      <c r="K12282" t="s">
        <v>1609</v>
      </c>
      <c r="L12282" t="s">
        <v>1326</v>
      </c>
    </row>
    <row r="12283" spans="8:12" x14ac:dyDescent="0.25">
      <c r="H12283" t="s">
        <v>12265</v>
      </c>
      <c r="I12283">
        <v>9339636</v>
      </c>
      <c r="J12283">
        <v>309541000</v>
      </c>
      <c r="K12283" t="s">
        <v>1609</v>
      </c>
      <c r="L12283" t="s">
        <v>1326</v>
      </c>
    </row>
    <row r="12284" spans="8:12" x14ac:dyDescent="0.25">
      <c r="H12284" t="s">
        <v>12266</v>
      </c>
      <c r="I12284">
        <v>9062867</v>
      </c>
      <c r="J12284">
        <v>515011000</v>
      </c>
      <c r="K12284" t="s">
        <v>1406</v>
      </c>
      <c r="L12284" t="s">
        <v>1308</v>
      </c>
    </row>
    <row r="12285" spans="8:12" x14ac:dyDescent="0.25">
      <c r="H12285" t="s">
        <v>12267</v>
      </c>
      <c r="I12285">
        <v>8663585</v>
      </c>
      <c r="J12285">
        <v>312267000</v>
      </c>
      <c r="K12285" t="s">
        <v>1379</v>
      </c>
      <c r="L12285" t="s">
        <v>1308</v>
      </c>
    </row>
    <row r="12286" spans="8:12" x14ac:dyDescent="0.25">
      <c r="H12286" t="s">
        <v>12268</v>
      </c>
      <c r="I12286">
        <v>8804919</v>
      </c>
      <c r="J12286">
        <v>515292000</v>
      </c>
      <c r="K12286" t="s">
        <v>1406</v>
      </c>
      <c r="L12286" t="s">
        <v>1295</v>
      </c>
    </row>
    <row r="12287" spans="8:12" x14ac:dyDescent="0.25">
      <c r="H12287" t="s">
        <v>12269</v>
      </c>
      <c r="I12287">
        <v>9463009</v>
      </c>
      <c r="J12287">
        <v>515173000</v>
      </c>
      <c r="K12287" t="s">
        <v>1406</v>
      </c>
      <c r="L12287" t="s">
        <v>1313</v>
      </c>
    </row>
    <row r="12288" spans="8:12" x14ac:dyDescent="0.25">
      <c r="H12288" t="s">
        <v>12269</v>
      </c>
      <c r="I12288">
        <v>9463009</v>
      </c>
      <c r="J12288">
        <v>413302430</v>
      </c>
      <c r="K12288" t="s">
        <v>1328</v>
      </c>
      <c r="L12288" t="s">
        <v>1313</v>
      </c>
    </row>
    <row r="12289" spans="8:12" x14ac:dyDescent="0.25">
      <c r="H12289" t="s">
        <v>12270</v>
      </c>
      <c r="I12289">
        <v>9149354</v>
      </c>
      <c r="J12289">
        <v>353857000</v>
      </c>
      <c r="K12289" t="s">
        <v>1332</v>
      </c>
      <c r="L12289" t="s">
        <v>1341</v>
      </c>
    </row>
    <row r="12290" spans="8:12" x14ac:dyDescent="0.25">
      <c r="H12290" t="s">
        <v>12271</v>
      </c>
      <c r="I12290">
        <v>9714874</v>
      </c>
      <c r="J12290">
        <v>413378050</v>
      </c>
      <c r="K12290" t="s">
        <v>1328</v>
      </c>
      <c r="L12290" t="s">
        <v>1308</v>
      </c>
    </row>
    <row r="12291" spans="8:12" x14ac:dyDescent="0.25">
      <c r="H12291" t="s">
        <v>12272</v>
      </c>
      <c r="I12291">
        <v>9714886</v>
      </c>
      <c r="J12291">
        <v>413378060</v>
      </c>
      <c r="K12291" t="s">
        <v>1328</v>
      </c>
      <c r="L12291" t="s">
        <v>1308</v>
      </c>
    </row>
    <row r="12292" spans="8:12" x14ac:dyDescent="0.25">
      <c r="H12292" t="s">
        <v>12273</v>
      </c>
      <c r="I12292">
        <v>9060065</v>
      </c>
      <c r="J12292">
        <v>440100520</v>
      </c>
      <c r="K12292" t="s">
        <v>1352</v>
      </c>
      <c r="L12292" t="s">
        <v>1313</v>
      </c>
    </row>
    <row r="12293" spans="8:12" x14ac:dyDescent="0.25">
      <c r="H12293" t="s">
        <v>12274</v>
      </c>
      <c r="I12293">
        <v>7819280</v>
      </c>
      <c r="J12293">
        <v>412044760</v>
      </c>
      <c r="K12293" t="s">
        <v>1328</v>
      </c>
      <c r="L12293" t="s">
        <v>1329</v>
      </c>
    </row>
    <row r="12294" spans="8:12" x14ac:dyDescent="0.25">
      <c r="H12294" t="s">
        <v>12275</v>
      </c>
      <c r="I12294">
        <v>7819278</v>
      </c>
      <c r="J12294">
        <v>412044750</v>
      </c>
      <c r="K12294" t="s">
        <v>1328</v>
      </c>
      <c r="L12294" t="s">
        <v>1329</v>
      </c>
    </row>
    <row r="12295" spans="8:12" x14ac:dyDescent="0.25">
      <c r="H12295" t="s">
        <v>12276</v>
      </c>
      <c r="I12295">
        <v>9074846</v>
      </c>
      <c r="J12295">
        <v>525003244</v>
      </c>
      <c r="K12295" t="s">
        <v>1307</v>
      </c>
      <c r="L12295" t="s">
        <v>1295</v>
      </c>
    </row>
    <row r="12296" spans="8:12" x14ac:dyDescent="0.25">
      <c r="H12296" t="s">
        <v>12277</v>
      </c>
      <c r="I12296">
        <v>9110286</v>
      </c>
      <c r="J12296">
        <v>356388000</v>
      </c>
      <c r="K12296" t="s">
        <v>1332</v>
      </c>
      <c r="L12296" t="s">
        <v>1341</v>
      </c>
    </row>
    <row r="12297" spans="8:12" x14ac:dyDescent="0.25">
      <c r="H12297" t="s">
        <v>12278</v>
      </c>
      <c r="I12297">
        <v>9693109</v>
      </c>
      <c r="J12297">
        <v>271044259</v>
      </c>
      <c r="K12297" t="s">
        <v>1373</v>
      </c>
      <c r="L12297" t="s">
        <v>1308</v>
      </c>
    </row>
    <row r="12298" spans="8:12" x14ac:dyDescent="0.25">
      <c r="H12298" t="s">
        <v>12279</v>
      </c>
      <c r="I12298">
        <v>9582477</v>
      </c>
      <c r="J12298">
        <v>370171000</v>
      </c>
      <c r="L12298" t="s">
        <v>1308</v>
      </c>
    </row>
    <row r="12299" spans="8:12" x14ac:dyDescent="0.25">
      <c r="H12299" t="s">
        <v>12280</v>
      </c>
      <c r="I12299">
        <v>9073921</v>
      </c>
      <c r="J12299">
        <v>440404480</v>
      </c>
      <c r="K12299" t="s">
        <v>1352</v>
      </c>
      <c r="L12299" t="s">
        <v>1295</v>
      </c>
    </row>
    <row r="12300" spans="8:12" x14ac:dyDescent="0.25">
      <c r="H12300" t="s">
        <v>12281</v>
      </c>
      <c r="I12300">
        <v>9071791</v>
      </c>
      <c r="J12300">
        <v>440404490</v>
      </c>
      <c r="K12300" t="s">
        <v>1352</v>
      </c>
      <c r="L12300" t="s">
        <v>1295</v>
      </c>
    </row>
    <row r="12301" spans="8:12" x14ac:dyDescent="0.25">
      <c r="H12301" t="s">
        <v>12282</v>
      </c>
      <c r="I12301">
        <v>9054949</v>
      </c>
      <c r="J12301">
        <v>440404510</v>
      </c>
      <c r="K12301" t="s">
        <v>1352</v>
      </c>
      <c r="L12301" t="s">
        <v>1308</v>
      </c>
    </row>
    <row r="12302" spans="8:12" x14ac:dyDescent="0.25">
      <c r="H12302" t="s">
        <v>12283</v>
      </c>
      <c r="I12302">
        <v>9159971</v>
      </c>
      <c r="J12302">
        <v>440403540</v>
      </c>
      <c r="K12302" t="s">
        <v>1352</v>
      </c>
      <c r="L12302" t="s">
        <v>1808</v>
      </c>
    </row>
    <row r="12303" spans="8:12" x14ac:dyDescent="0.25">
      <c r="H12303" t="s">
        <v>12284</v>
      </c>
      <c r="I12303">
        <v>9613666</v>
      </c>
      <c r="J12303">
        <v>353493000</v>
      </c>
      <c r="K12303" t="s">
        <v>1332</v>
      </c>
      <c r="L12303" t="s">
        <v>1341</v>
      </c>
    </row>
    <row r="12304" spans="8:12" x14ac:dyDescent="0.25">
      <c r="H12304" t="s">
        <v>12285</v>
      </c>
      <c r="I12304">
        <v>9630391</v>
      </c>
      <c r="J12304">
        <v>477390400</v>
      </c>
      <c r="K12304" t="s">
        <v>1348</v>
      </c>
      <c r="L12304" t="s">
        <v>1983</v>
      </c>
    </row>
    <row r="12305" spans="8:12" x14ac:dyDescent="0.25">
      <c r="H12305" t="s">
        <v>12286</v>
      </c>
      <c r="I12305">
        <v>9539731</v>
      </c>
      <c r="J12305">
        <v>373346000</v>
      </c>
      <c r="L12305" t="s">
        <v>1341</v>
      </c>
    </row>
    <row r="12306" spans="8:12" x14ac:dyDescent="0.25">
      <c r="H12306" t="s">
        <v>12287</v>
      </c>
      <c r="I12306">
        <v>9110315</v>
      </c>
      <c r="J12306">
        <v>440253000</v>
      </c>
      <c r="K12306" t="s">
        <v>1352</v>
      </c>
      <c r="L12306" t="s">
        <v>1341</v>
      </c>
    </row>
    <row r="12307" spans="8:12" x14ac:dyDescent="0.25">
      <c r="H12307" t="s">
        <v>12288</v>
      </c>
      <c r="I12307">
        <v>9630420</v>
      </c>
      <c r="J12307">
        <v>477790500</v>
      </c>
      <c r="K12307" t="s">
        <v>1348</v>
      </c>
      <c r="L12307" t="s">
        <v>1308</v>
      </c>
    </row>
    <row r="12308" spans="8:12" x14ac:dyDescent="0.25">
      <c r="H12308" t="s">
        <v>12289</v>
      </c>
      <c r="I12308">
        <v>9128142</v>
      </c>
      <c r="J12308">
        <v>440211000</v>
      </c>
      <c r="K12308" t="s">
        <v>1352</v>
      </c>
      <c r="L12308" t="s">
        <v>1341</v>
      </c>
    </row>
    <row r="12309" spans="8:12" x14ac:dyDescent="0.25">
      <c r="H12309" t="s">
        <v>12290</v>
      </c>
      <c r="I12309">
        <v>9537563</v>
      </c>
      <c r="J12309">
        <v>357568000</v>
      </c>
      <c r="K12309" t="s">
        <v>1332</v>
      </c>
      <c r="L12309" t="s">
        <v>1341</v>
      </c>
    </row>
    <row r="12310" spans="8:12" x14ac:dyDescent="0.25">
      <c r="H12310" t="s">
        <v>12291</v>
      </c>
      <c r="I12310">
        <v>9631101</v>
      </c>
      <c r="J12310">
        <v>636015667</v>
      </c>
      <c r="K12310" t="s">
        <v>1464</v>
      </c>
      <c r="L12310" t="s">
        <v>1308</v>
      </c>
    </row>
    <row r="12311" spans="8:12" x14ac:dyDescent="0.25">
      <c r="H12311" t="s">
        <v>12292</v>
      </c>
      <c r="I12311">
        <v>9444039</v>
      </c>
      <c r="J12311">
        <v>355713000</v>
      </c>
      <c r="K12311" t="s">
        <v>1332</v>
      </c>
      <c r="L12311" t="s">
        <v>1308</v>
      </c>
    </row>
    <row r="12312" spans="8:12" x14ac:dyDescent="0.25">
      <c r="H12312" t="s">
        <v>12293</v>
      </c>
      <c r="I12312">
        <v>9566461</v>
      </c>
      <c r="J12312">
        <v>357465000</v>
      </c>
      <c r="K12312" t="s">
        <v>1332</v>
      </c>
      <c r="L12312" t="s">
        <v>1329</v>
      </c>
    </row>
    <row r="12313" spans="8:12" x14ac:dyDescent="0.25">
      <c r="H12313" t="s">
        <v>12294</v>
      </c>
      <c r="I12313">
        <v>9723241</v>
      </c>
      <c r="J12313">
        <v>256771000</v>
      </c>
      <c r="K12313" t="s">
        <v>1340</v>
      </c>
      <c r="L12313" t="s">
        <v>1308</v>
      </c>
    </row>
    <row r="12314" spans="8:12" x14ac:dyDescent="0.25">
      <c r="H12314" t="s">
        <v>12295</v>
      </c>
      <c r="I12314">
        <v>9490894</v>
      </c>
      <c r="J12314">
        <v>357212000</v>
      </c>
      <c r="K12314" t="s">
        <v>1332</v>
      </c>
      <c r="L12314" t="s">
        <v>1341</v>
      </c>
    </row>
    <row r="12315" spans="8:12" x14ac:dyDescent="0.25">
      <c r="H12315" t="s">
        <v>12296</v>
      </c>
      <c r="I12315">
        <v>9573115</v>
      </c>
      <c r="J12315">
        <v>373219000</v>
      </c>
      <c r="L12315" t="s">
        <v>1341</v>
      </c>
    </row>
    <row r="12316" spans="8:12" x14ac:dyDescent="0.25">
      <c r="H12316" t="s">
        <v>12297</v>
      </c>
      <c r="I12316">
        <v>9454515</v>
      </c>
      <c r="J12316">
        <v>355280000</v>
      </c>
      <c r="K12316" t="s">
        <v>1332</v>
      </c>
      <c r="L12316" t="s">
        <v>1341</v>
      </c>
    </row>
    <row r="12317" spans="8:12" x14ac:dyDescent="0.25">
      <c r="H12317" t="s">
        <v>12298</v>
      </c>
      <c r="I12317">
        <v>8821620</v>
      </c>
      <c r="J12317">
        <v>441257000</v>
      </c>
      <c r="K12317" t="s">
        <v>1352</v>
      </c>
      <c r="L12317" t="s">
        <v>1341</v>
      </c>
    </row>
    <row r="12318" spans="8:12" x14ac:dyDescent="0.25">
      <c r="H12318" t="s">
        <v>12299</v>
      </c>
      <c r="I12318">
        <v>9609586</v>
      </c>
      <c r="J12318">
        <v>352067000</v>
      </c>
      <c r="K12318" t="s">
        <v>1332</v>
      </c>
      <c r="L12318" t="s">
        <v>1308</v>
      </c>
    </row>
    <row r="12319" spans="8:12" x14ac:dyDescent="0.25">
      <c r="H12319" t="s">
        <v>12300</v>
      </c>
      <c r="I12319">
        <v>9630418</v>
      </c>
      <c r="J12319">
        <v>477699600</v>
      </c>
      <c r="K12319" t="s">
        <v>1348</v>
      </c>
      <c r="L12319" t="s">
        <v>1983</v>
      </c>
    </row>
    <row r="12320" spans="8:12" x14ac:dyDescent="0.25">
      <c r="H12320" t="s">
        <v>12301</v>
      </c>
      <c r="I12320">
        <v>9582453</v>
      </c>
      <c r="J12320">
        <v>373886000</v>
      </c>
      <c r="L12320" t="s">
        <v>1341</v>
      </c>
    </row>
    <row r="12321" spans="8:12" x14ac:dyDescent="0.25">
      <c r="H12321" t="s">
        <v>12302</v>
      </c>
      <c r="I12321">
        <v>8821668</v>
      </c>
      <c r="J12321">
        <v>441284000</v>
      </c>
      <c r="K12321" t="s">
        <v>1352</v>
      </c>
      <c r="L12321" t="s">
        <v>1341</v>
      </c>
    </row>
    <row r="12322" spans="8:12" x14ac:dyDescent="0.25">
      <c r="H12322" t="s">
        <v>12303</v>
      </c>
      <c r="I12322">
        <v>9604768</v>
      </c>
      <c r="J12322">
        <v>354250000</v>
      </c>
      <c r="K12322" t="s">
        <v>1332</v>
      </c>
      <c r="L12322" t="s">
        <v>1341</v>
      </c>
    </row>
    <row r="12323" spans="8:12" x14ac:dyDescent="0.25">
      <c r="H12323" t="s">
        <v>12304</v>
      </c>
      <c r="I12323">
        <v>9442536</v>
      </c>
      <c r="J12323">
        <v>370206000</v>
      </c>
      <c r="L12323" t="s">
        <v>1341</v>
      </c>
    </row>
    <row r="12324" spans="8:12" x14ac:dyDescent="0.25">
      <c r="H12324" t="s">
        <v>12305</v>
      </c>
      <c r="I12324">
        <v>9723253</v>
      </c>
      <c r="J12324">
        <v>256767000</v>
      </c>
      <c r="K12324" t="s">
        <v>1340</v>
      </c>
      <c r="L12324" t="s">
        <v>1337</v>
      </c>
    </row>
    <row r="12325" spans="8:12" x14ac:dyDescent="0.25">
      <c r="H12325" t="s">
        <v>12306</v>
      </c>
      <c r="I12325">
        <v>9626314</v>
      </c>
      <c r="J12325">
        <v>373166000</v>
      </c>
      <c r="L12325" t="s">
        <v>1341</v>
      </c>
    </row>
    <row r="12326" spans="8:12" x14ac:dyDescent="0.25">
      <c r="H12326" t="s">
        <v>12307</v>
      </c>
      <c r="I12326">
        <v>9675781</v>
      </c>
      <c r="J12326">
        <v>351923000</v>
      </c>
      <c r="K12326" t="s">
        <v>1332</v>
      </c>
      <c r="L12326" t="s">
        <v>1341</v>
      </c>
    </row>
    <row r="12327" spans="8:12" x14ac:dyDescent="0.25">
      <c r="H12327" t="s">
        <v>12308</v>
      </c>
      <c r="I12327">
        <v>9626302</v>
      </c>
      <c r="J12327">
        <v>373095000</v>
      </c>
      <c r="L12327" t="s">
        <v>1341</v>
      </c>
    </row>
    <row r="12328" spans="8:12" x14ac:dyDescent="0.25">
      <c r="H12328" t="s">
        <v>12309</v>
      </c>
      <c r="I12328">
        <v>9631137</v>
      </c>
      <c r="J12328">
        <v>636016247</v>
      </c>
      <c r="K12328" t="s">
        <v>1464</v>
      </c>
      <c r="L12328" t="s">
        <v>1308</v>
      </c>
    </row>
    <row r="12329" spans="8:12" x14ac:dyDescent="0.25">
      <c r="H12329" t="s">
        <v>12310</v>
      </c>
      <c r="I12329">
        <v>9464522</v>
      </c>
      <c r="J12329">
        <v>370302000</v>
      </c>
      <c r="L12329" t="s">
        <v>1341</v>
      </c>
    </row>
    <row r="12330" spans="8:12" x14ac:dyDescent="0.25">
      <c r="H12330" t="s">
        <v>12311</v>
      </c>
      <c r="I12330">
        <v>9514030</v>
      </c>
      <c r="J12330">
        <v>351005000</v>
      </c>
      <c r="K12330" t="s">
        <v>1332</v>
      </c>
      <c r="L12330" t="s">
        <v>1341</v>
      </c>
    </row>
    <row r="12331" spans="8:12" x14ac:dyDescent="0.25">
      <c r="H12331" t="s">
        <v>12312</v>
      </c>
      <c r="I12331">
        <v>9576296</v>
      </c>
      <c r="J12331">
        <v>538003867</v>
      </c>
      <c r="K12331" t="s">
        <v>1437</v>
      </c>
      <c r="L12331" t="s">
        <v>1341</v>
      </c>
    </row>
    <row r="12332" spans="8:12" x14ac:dyDescent="0.25">
      <c r="H12332" t="s">
        <v>12313</v>
      </c>
      <c r="I12332">
        <v>9527958</v>
      </c>
      <c r="J12332">
        <v>373471000</v>
      </c>
      <c r="L12332" t="s">
        <v>1295</v>
      </c>
    </row>
    <row r="12333" spans="8:12" x14ac:dyDescent="0.25">
      <c r="H12333" t="s">
        <v>12314</v>
      </c>
      <c r="I12333">
        <v>9079133</v>
      </c>
      <c r="J12333">
        <v>440255000</v>
      </c>
      <c r="K12333" t="s">
        <v>1352</v>
      </c>
      <c r="L12333" t="s">
        <v>1341</v>
      </c>
    </row>
    <row r="12334" spans="8:12" x14ac:dyDescent="0.25">
      <c r="H12334" t="s">
        <v>12315</v>
      </c>
      <c r="I12334">
        <v>9618812</v>
      </c>
      <c r="J12334">
        <v>538004516</v>
      </c>
      <c r="K12334" t="s">
        <v>1437</v>
      </c>
      <c r="L12334" t="s">
        <v>1341</v>
      </c>
    </row>
    <row r="12335" spans="8:12" x14ac:dyDescent="0.25">
      <c r="H12335" t="s">
        <v>12316</v>
      </c>
      <c r="I12335">
        <v>9539729</v>
      </c>
      <c r="J12335">
        <v>373103000</v>
      </c>
      <c r="L12335" t="s">
        <v>1341</v>
      </c>
    </row>
    <row r="12336" spans="8:12" x14ac:dyDescent="0.25">
      <c r="H12336" t="s">
        <v>12317</v>
      </c>
      <c r="I12336">
        <v>9618824</v>
      </c>
      <c r="J12336">
        <v>538004574</v>
      </c>
      <c r="K12336" t="s">
        <v>1437</v>
      </c>
      <c r="L12336" t="s">
        <v>1341</v>
      </c>
    </row>
    <row r="12337" spans="8:12" x14ac:dyDescent="0.25">
      <c r="H12337" t="s">
        <v>12318</v>
      </c>
      <c r="I12337">
        <v>9628128</v>
      </c>
      <c r="J12337">
        <v>356555000</v>
      </c>
      <c r="K12337" t="s">
        <v>1332</v>
      </c>
      <c r="L12337" t="s">
        <v>1341</v>
      </c>
    </row>
    <row r="12338" spans="8:12" x14ac:dyDescent="0.25">
      <c r="H12338" t="s">
        <v>12319</v>
      </c>
      <c r="I12338">
        <v>9583689</v>
      </c>
      <c r="J12338">
        <v>440021000</v>
      </c>
      <c r="K12338" t="s">
        <v>1352</v>
      </c>
      <c r="L12338" t="s">
        <v>1308</v>
      </c>
    </row>
    <row r="12339" spans="8:12" x14ac:dyDescent="0.25">
      <c r="H12339" t="s">
        <v>12320</v>
      </c>
      <c r="I12339">
        <v>9582441</v>
      </c>
      <c r="J12339">
        <v>373809000</v>
      </c>
      <c r="L12339" t="s">
        <v>1341</v>
      </c>
    </row>
    <row r="12340" spans="8:12" x14ac:dyDescent="0.25">
      <c r="H12340" t="s">
        <v>12321</v>
      </c>
      <c r="I12340">
        <v>9490882</v>
      </c>
      <c r="J12340">
        <v>371128000</v>
      </c>
      <c r="L12340" t="s">
        <v>1341</v>
      </c>
    </row>
    <row r="12341" spans="8:12" x14ac:dyDescent="0.25">
      <c r="H12341" t="s">
        <v>12322</v>
      </c>
      <c r="I12341">
        <v>9582465</v>
      </c>
      <c r="J12341">
        <v>372023000</v>
      </c>
      <c r="L12341" t="s">
        <v>1341</v>
      </c>
    </row>
    <row r="12342" spans="8:12" x14ac:dyDescent="0.25">
      <c r="H12342" t="s">
        <v>12323</v>
      </c>
      <c r="I12342">
        <v>9513749</v>
      </c>
      <c r="J12342">
        <v>357873000</v>
      </c>
      <c r="K12342" t="s">
        <v>1332</v>
      </c>
      <c r="L12342" t="s">
        <v>1308</v>
      </c>
    </row>
    <row r="12343" spans="8:12" x14ac:dyDescent="0.25">
      <c r="H12343" t="s">
        <v>12324</v>
      </c>
      <c r="I12343">
        <v>9458377</v>
      </c>
      <c r="J12343">
        <v>355259000</v>
      </c>
      <c r="K12343" t="s">
        <v>1332</v>
      </c>
      <c r="L12343" t="s">
        <v>1341</v>
      </c>
    </row>
    <row r="12344" spans="8:12" x14ac:dyDescent="0.25">
      <c r="H12344" t="s">
        <v>12325</v>
      </c>
      <c r="I12344">
        <v>9537551</v>
      </c>
      <c r="J12344">
        <v>371670000</v>
      </c>
      <c r="L12344" t="s">
        <v>1341</v>
      </c>
    </row>
    <row r="12345" spans="8:12" x14ac:dyDescent="0.25">
      <c r="H12345" t="s">
        <v>12326</v>
      </c>
      <c r="I12345">
        <v>9597111</v>
      </c>
      <c r="J12345">
        <v>373673000</v>
      </c>
      <c r="L12345" t="s">
        <v>1341</v>
      </c>
    </row>
    <row r="12346" spans="8:12" x14ac:dyDescent="0.25">
      <c r="H12346" t="s">
        <v>12327</v>
      </c>
      <c r="I12346">
        <v>9614983</v>
      </c>
      <c r="J12346">
        <v>373494000</v>
      </c>
      <c r="L12346" t="s">
        <v>1341</v>
      </c>
    </row>
    <row r="12347" spans="8:12" x14ac:dyDescent="0.25">
      <c r="H12347" t="s">
        <v>12328</v>
      </c>
      <c r="I12347">
        <v>9691618</v>
      </c>
      <c r="J12347">
        <v>355181000</v>
      </c>
      <c r="K12347" t="s">
        <v>1332</v>
      </c>
      <c r="L12347" t="s">
        <v>1308</v>
      </c>
    </row>
    <row r="12348" spans="8:12" x14ac:dyDescent="0.25">
      <c r="H12348" t="s">
        <v>12329</v>
      </c>
      <c r="I12348">
        <v>9444027</v>
      </c>
      <c r="J12348">
        <v>351746000</v>
      </c>
      <c r="K12348" t="s">
        <v>1332</v>
      </c>
      <c r="L12348" t="s">
        <v>1341</v>
      </c>
    </row>
    <row r="12349" spans="8:12" x14ac:dyDescent="0.25">
      <c r="H12349" t="s">
        <v>12330</v>
      </c>
      <c r="I12349">
        <v>9079145</v>
      </c>
      <c r="J12349">
        <v>440029000</v>
      </c>
      <c r="K12349" t="s">
        <v>1352</v>
      </c>
      <c r="L12349" t="s">
        <v>1341</v>
      </c>
    </row>
    <row r="12350" spans="8:12" x14ac:dyDescent="0.25">
      <c r="H12350" t="s">
        <v>12331</v>
      </c>
      <c r="I12350">
        <v>9132404</v>
      </c>
      <c r="J12350">
        <v>440148000</v>
      </c>
      <c r="K12350" t="s">
        <v>1352</v>
      </c>
      <c r="L12350" t="s">
        <v>1295</v>
      </c>
    </row>
    <row r="12351" spans="8:12" x14ac:dyDescent="0.25">
      <c r="H12351" t="s">
        <v>12332</v>
      </c>
      <c r="I12351">
        <v>9129043</v>
      </c>
      <c r="J12351">
        <v>440149000</v>
      </c>
      <c r="K12351" t="s">
        <v>1352</v>
      </c>
      <c r="L12351" t="s">
        <v>1295</v>
      </c>
    </row>
    <row r="12352" spans="8:12" x14ac:dyDescent="0.25">
      <c r="H12352" t="s">
        <v>12333</v>
      </c>
      <c r="I12352">
        <v>9159983</v>
      </c>
      <c r="J12352">
        <v>440158000</v>
      </c>
      <c r="K12352" t="s">
        <v>1352</v>
      </c>
      <c r="L12352" t="s">
        <v>1308</v>
      </c>
    </row>
    <row r="12353" spans="8:12" x14ac:dyDescent="0.25">
      <c r="H12353" t="s">
        <v>12334</v>
      </c>
      <c r="I12353">
        <v>9232369</v>
      </c>
      <c r="J12353">
        <v>440172000</v>
      </c>
      <c r="K12353" t="s">
        <v>1352</v>
      </c>
      <c r="L12353" t="s">
        <v>1326</v>
      </c>
    </row>
    <row r="12354" spans="8:12" x14ac:dyDescent="0.25">
      <c r="H12354" t="s">
        <v>12335</v>
      </c>
      <c r="I12354">
        <v>8806357</v>
      </c>
      <c r="J12354">
        <v>525023227</v>
      </c>
      <c r="K12354" t="s">
        <v>1307</v>
      </c>
      <c r="L12354" t="s">
        <v>1362</v>
      </c>
    </row>
    <row r="12355" spans="8:12" x14ac:dyDescent="0.25">
      <c r="H12355" t="s">
        <v>176</v>
      </c>
      <c r="I12355">
        <v>9464558</v>
      </c>
      <c r="J12355">
        <v>636092327</v>
      </c>
      <c r="K12355" t="s">
        <v>1464</v>
      </c>
      <c r="L12355" t="s">
        <v>1341</v>
      </c>
    </row>
    <row r="12356" spans="8:12" x14ac:dyDescent="0.25">
      <c r="H12356" t="s">
        <v>176</v>
      </c>
      <c r="I12356">
        <v>9464558</v>
      </c>
      <c r="J12356">
        <v>636016692</v>
      </c>
      <c r="K12356" t="s">
        <v>1464</v>
      </c>
      <c r="L12356" t="s">
        <v>1341</v>
      </c>
    </row>
    <row r="12357" spans="8:12" x14ac:dyDescent="0.25">
      <c r="H12357" t="s">
        <v>176</v>
      </c>
      <c r="I12357">
        <v>9526708</v>
      </c>
      <c r="J12357">
        <v>374320000</v>
      </c>
      <c r="L12357" t="s">
        <v>1326</v>
      </c>
    </row>
    <row r="12358" spans="8:12" x14ac:dyDescent="0.25">
      <c r="H12358" t="s">
        <v>12336</v>
      </c>
      <c r="I12358">
        <v>9095096</v>
      </c>
      <c r="J12358">
        <v>367602790</v>
      </c>
      <c r="K12358" t="s">
        <v>1431</v>
      </c>
      <c r="L12358" t="s">
        <v>1308</v>
      </c>
    </row>
    <row r="12359" spans="8:12" x14ac:dyDescent="0.25">
      <c r="H12359" t="s">
        <v>12337</v>
      </c>
      <c r="I12359">
        <v>9103374</v>
      </c>
      <c r="J12359">
        <v>311375000</v>
      </c>
      <c r="L12359" t="s">
        <v>1295</v>
      </c>
    </row>
    <row r="12360" spans="8:12" x14ac:dyDescent="0.25">
      <c r="H12360" t="s">
        <v>12338</v>
      </c>
      <c r="I12360">
        <v>9006239</v>
      </c>
      <c r="J12360">
        <v>219363000</v>
      </c>
      <c r="K12360" t="s">
        <v>1456</v>
      </c>
      <c r="L12360" t="s">
        <v>1295</v>
      </c>
    </row>
    <row r="12361" spans="8:12" x14ac:dyDescent="0.25">
      <c r="H12361" t="s">
        <v>12339</v>
      </c>
      <c r="I12361">
        <v>7117503</v>
      </c>
      <c r="J12361">
        <v>352913000</v>
      </c>
      <c r="K12361" t="s">
        <v>1332</v>
      </c>
      <c r="L12361" t="s">
        <v>1295</v>
      </c>
    </row>
    <row r="12362" spans="8:12" x14ac:dyDescent="0.25">
      <c r="H12362" t="s">
        <v>12340</v>
      </c>
      <c r="I12362">
        <v>9463865</v>
      </c>
      <c r="J12362">
        <v>236584000</v>
      </c>
      <c r="K12362" t="s">
        <v>1383</v>
      </c>
      <c r="L12362" t="s">
        <v>1295</v>
      </c>
    </row>
    <row r="12363" spans="8:12" x14ac:dyDescent="0.25">
      <c r="H12363" t="s">
        <v>12341</v>
      </c>
      <c r="I12363">
        <v>9321134</v>
      </c>
      <c r="J12363">
        <v>215156000</v>
      </c>
      <c r="K12363" t="s">
        <v>1340</v>
      </c>
      <c r="L12363" t="s">
        <v>1326</v>
      </c>
    </row>
    <row r="12364" spans="8:12" x14ac:dyDescent="0.25">
      <c r="H12364" t="s">
        <v>12342</v>
      </c>
      <c r="I12364">
        <v>9722821</v>
      </c>
      <c r="J12364">
        <v>231120000</v>
      </c>
      <c r="K12364" t="s">
        <v>3557</v>
      </c>
      <c r="L12364" t="s">
        <v>1308</v>
      </c>
    </row>
    <row r="12365" spans="8:12" x14ac:dyDescent="0.25">
      <c r="H12365" t="s">
        <v>12343</v>
      </c>
      <c r="I12365">
        <v>9127409</v>
      </c>
      <c r="J12365">
        <v>219144000</v>
      </c>
      <c r="K12365" t="s">
        <v>1456</v>
      </c>
      <c r="L12365" t="s">
        <v>1295</v>
      </c>
    </row>
    <row r="12366" spans="8:12" x14ac:dyDescent="0.25">
      <c r="H12366" t="s">
        <v>12344</v>
      </c>
      <c r="I12366">
        <v>9406702</v>
      </c>
      <c r="J12366">
        <v>305278000</v>
      </c>
      <c r="L12366" t="s">
        <v>1295</v>
      </c>
    </row>
    <row r="12367" spans="8:12" x14ac:dyDescent="0.25">
      <c r="H12367" t="s">
        <v>12345</v>
      </c>
      <c r="I12367">
        <v>9247508</v>
      </c>
      <c r="J12367">
        <v>636091484</v>
      </c>
      <c r="K12367" t="s">
        <v>1464</v>
      </c>
      <c r="L12367" t="s">
        <v>1326</v>
      </c>
    </row>
    <row r="12368" spans="8:12" x14ac:dyDescent="0.25">
      <c r="H12368" t="s">
        <v>12346</v>
      </c>
      <c r="I12368">
        <v>9459424</v>
      </c>
      <c r="J12368">
        <v>636092545</v>
      </c>
      <c r="K12368" t="s">
        <v>1464</v>
      </c>
      <c r="L12368" t="s">
        <v>1308</v>
      </c>
    </row>
    <row r="12369" spans="8:12" x14ac:dyDescent="0.25">
      <c r="H12369" t="s">
        <v>12347</v>
      </c>
      <c r="I12369">
        <v>9459436</v>
      </c>
      <c r="J12369">
        <v>636092546</v>
      </c>
      <c r="K12369" t="s">
        <v>1464</v>
      </c>
      <c r="L12369" t="s">
        <v>1337</v>
      </c>
    </row>
    <row r="12370" spans="8:12" x14ac:dyDescent="0.25">
      <c r="H12370" t="s">
        <v>12348</v>
      </c>
      <c r="I12370">
        <v>9124521</v>
      </c>
      <c r="J12370">
        <v>211778000</v>
      </c>
      <c r="K12370" t="s">
        <v>1426</v>
      </c>
      <c r="L12370" t="s">
        <v>1308</v>
      </c>
    </row>
    <row r="12371" spans="8:12" x14ac:dyDescent="0.25">
      <c r="H12371" t="s">
        <v>12349</v>
      </c>
      <c r="I12371">
        <v>9535096</v>
      </c>
      <c r="J12371">
        <v>636092396</v>
      </c>
      <c r="K12371" t="s">
        <v>1464</v>
      </c>
      <c r="L12371" t="s">
        <v>1308</v>
      </c>
    </row>
    <row r="12372" spans="8:12" x14ac:dyDescent="0.25">
      <c r="H12372" t="s">
        <v>12349</v>
      </c>
      <c r="I12372">
        <v>9535096</v>
      </c>
      <c r="J12372">
        <v>255805756</v>
      </c>
      <c r="L12372" t="s">
        <v>1308</v>
      </c>
    </row>
    <row r="12373" spans="8:12" x14ac:dyDescent="0.25">
      <c r="H12373" t="s">
        <v>12350</v>
      </c>
      <c r="I12373">
        <v>9225330</v>
      </c>
      <c r="J12373">
        <v>419000814</v>
      </c>
      <c r="K12373" t="s">
        <v>1420</v>
      </c>
      <c r="L12373" t="s">
        <v>1326</v>
      </c>
    </row>
    <row r="12374" spans="8:12" x14ac:dyDescent="0.25">
      <c r="H12374" t="s">
        <v>12351</v>
      </c>
      <c r="I12374">
        <v>8009026</v>
      </c>
      <c r="J12374">
        <v>308498000</v>
      </c>
      <c r="K12374" t="s">
        <v>1609</v>
      </c>
      <c r="L12374" t="s">
        <v>1614</v>
      </c>
    </row>
    <row r="12375" spans="8:12" x14ac:dyDescent="0.25">
      <c r="H12375" t="s">
        <v>12352</v>
      </c>
      <c r="I12375">
        <v>9316103</v>
      </c>
      <c r="J12375">
        <v>304831000</v>
      </c>
      <c r="K12375" t="s">
        <v>1294</v>
      </c>
      <c r="L12375" t="s">
        <v>1295</v>
      </c>
    </row>
    <row r="12376" spans="8:12" x14ac:dyDescent="0.25">
      <c r="H12376" t="s">
        <v>12353</v>
      </c>
      <c r="I12376">
        <v>9283540</v>
      </c>
      <c r="J12376">
        <v>304604000</v>
      </c>
      <c r="K12376" t="s">
        <v>1294</v>
      </c>
      <c r="L12376" t="s">
        <v>1341</v>
      </c>
    </row>
    <row r="12377" spans="8:12" x14ac:dyDescent="0.25">
      <c r="H12377" t="s">
        <v>12354</v>
      </c>
      <c r="I12377">
        <v>9088263</v>
      </c>
      <c r="J12377">
        <v>304691000</v>
      </c>
      <c r="K12377" t="s">
        <v>1294</v>
      </c>
      <c r="L12377" t="s">
        <v>1295</v>
      </c>
    </row>
    <row r="12378" spans="8:12" x14ac:dyDescent="0.25">
      <c r="H12378" t="s">
        <v>12355</v>
      </c>
      <c r="I12378">
        <v>9229128</v>
      </c>
      <c r="J12378">
        <v>304948000</v>
      </c>
      <c r="K12378" t="s">
        <v>1294</v>
      </c>
      <c r="L12378" t="s">
        <v>1295</v>
      </c>
    </row>
    <row r="12379" spans="8:12" x14ac:dyDescent="0.25">
      <c r="H12379" t="s">
        <v>12356</v>
      </c>
      <c r="I12379">
        <v>9367183</v>
      </c>
      <c r="J12379">
        <v>677005000</v>
      </c>
      <c r="L12379" t="s">
        <v>1329</v>
      </c>
    </row>
    <row r="12380" spans="8:12" x14ac:dyDescent="0.25">
      <c r="H12380" t="s">
        <v>12357</v>
      </c>
      <c r="I12380">
        <v>9536686</v>
      </c>
      <c r="J12380">
        <v>565523000</v>
      </c>
      <c r="L12380" t="s">
        <v>1362</v>
      </c>
    </row>
    <row r="12381" spans="8:12" x14ac:dyDescent="0.25">
      <c r="H12381" t="s">
        <v>12358</v>
      </c>
      <c r="I12381">
        <v>9691412</v>
      </c>
      <c r="J12381">
        <v>548883000</v>
      </c>
      <c r="K12381" t="s">
        <v>1988</v>
      </c>
      <c r="L12381" t="s">
        <v>1308</v>
      </c>
    </row>
    <row r="12382" spans="8:12" x14ac:dyDescent="0.25">
      <c r="H12382" t="s">
        <v>704</v>
      </c>
      <c r="I12382">
        <v>9691424</v>
      </c>
      <c r="J12382">
        <v>548892000</v>
      </c>
      <c r="K12382" t="s">
        <v>1988</v>
      </c>
      <c r="L12382" t="s">
        <v>1308</v>
      </c>
    </row>
    <row r="12383" spans="8:12" x14ac:dyDescent="0.25">
      <c r="H12383" t="s">
        <v>705</v>
      </c>
      <c r="I12383">
        <v>9691436</v>
      </c>
      <c r="J12383">
        <v>548897000</v>
      </c>
      <c r="K12383" t="s">
        <v>1988</v>
      </c>
      <c r="L12383" t="s">
        <v>1308</v>
      </c>
    </row>
    <row r="12384" spans="8:12" x14ac:dyDescent="0.25">
      <c r="H12384" t="s">
        <v>12359</v>
      </c>
      <c r="I12384">
        <v>9717333</v>
      </c>
      <c r="J12384">
        <v>548929000</v>
      </c>
      <c r="K12384" t="s">
        <v>1988</v>
      </c>
      <c r="L12384" t="s">
        <v>1308</v>
      </c>
    </row>
    <row r="12385" spans="8:12" x14ac:dyDescent="0.25">
      <c r="H12385" t="s">
        <v>12360</v>
      </c>
      <c r="I12385">
        <v>9756901</v>
      </c>
      <c r="J12385">
        <v>548930000</v>
      </c>
      <c r="K12385" t="s">
        <v>1988</v>
      </c>
      <c r="L12385" t="s">
        <v>1308</v>
      </c>
    </row>
    <row r="12386" spans="8:12" x14ac:dyDescent="0.25">
      <c r="H12386" t="s">
        <v>12361</v>
      </c>
      <c r="I12386">
        <v>9235933</v>
      </c>
      <c r="J12386">
        <v>440965000</v>
      </c>
      <c r="K12386" t="s">
        <v>1352</v>
      </c>
      <c r="L12386" t="s">
        <v>1308</v>
      </c>
    </row>
    <row r="12387" spans="8:12" x14ac:dyDescent="0.25">
      <c r="H12387" t="s">
        <v>12362</v>
      </c>
      <c r="I12387">
        <v>9714226</v>
      </c>
      <c r="J12387">
        <v>564585000</v>
      </c>
      <c r="K12387" t="s">
        <v>1441</v>
      </c>
      <c r="L12387" t="s">
        <v>1308</v>
      </c>
    </row>
    <row r="12388" spans="8:12" x14ac:dyDescent="0.25">
      <c r="H12388" t="s">
        <v>12363</v>
      </c>
      <c r="I12388">
        <v>8324440</v>
      </c>
      <c r="J12388">
        <v>667869000</v>
      </c>
      <c r="K12388" t="s">
        <v>2089</v>
      </c>
      <c r="L12388" t="s">
        <v>1329</v>
      </c>
    </row>
    <row r="12389" spans="8:12" x14ac:dyDescent="0.25">
      <c r="H12389" t="s">
        <v>12364</v>
      </c>
      <c r="I12389">
        <v>9690561</v>
      </c>
      <c r="J12389">
        <v>431005156</v>
      </c>
      <c r="K12389" t="s">
        <v>1368</v>
      </c>
      <c r="L12389" t="s">
        <v>1308</v>
      </c>
    </row>
    <row r="12390" spans="8:12" x14ac:dyDescent="0.25">
      <c r="H12390" t="s">
        <v>12365</v>
      </c>
      <c r="I12390">
        <v>9036351</v>
      </c>
      <c r="J12390">
        <v>440103330</v>
      </c>
      <c r="K12390" t="s">
        <v>1352</v>
      </c>
      <c r="L12390" t="s">
        <v>1313</v>
      </c>
    </row>
    <row r="12391" spans="8:12" x14ac:dyDescent="0.25">
      <c r="H12391" t="s">
        <v>12366</v>
      </c>
      <c r="I12391">
        <v>9085120</v>
      </c>
      <c r="J12391">
        <v>440107900</v>
      </c>
      <c r="K12391" t="s">
        <v>1352</v>
      </c>
      <c r="L12391" t="s">
        <v>1313</v>
      </c>
    </row>
    <row r="12392" spans="8:12" x14ac:dyDescent="0.25">
      <c r="H12392" t="s">
        <v>12367</v>
      </c>
      <c r="I12392">
        <v>9352169</v>
      </c>
      <c r="J12392">
        <v>440011050</v>
      </c>
      <c r="K12392" t="s">
        <v>1352</v>
      </c>
      <c r="L12392" t="s">
        <v>1326</v>
      </c>
    </row>
    <row r="12393" spans="8:12" x14ac:dyDescent="0.25">
      <c r="H12393" t="s">
        <v>12368</v>
      </c>
      <c r="I12393">
        <v>9605188</v>
      </c>
      <c r="J12393">
        <v>246894000</v>
      </c>
      <c r="K12393" t="s">
        <v>1387</v>
      </c>
      <c r="L12393" t="s">
        <v>1308</v>
      </c>
    </row>
    <row r="12394" spans="8:12" x14ac:dyDescent="0.25">
      <c r="H12394" t="s">
        <v>12369</v>
      </c>
      <c r="I12394">
        <v>9605176</v>
      </c>
      <c r="J12394">
        <v>246866000</v>
      </c>
      <c r="K12394" t="s">
        <v>1387</v>
      </c>
      <c r="L12394" t="s">
        <v>1341</v>
      </c>
    </row>
    <row r="12395" spans="8:12" x14ac:dyDescent="0.25">
      <c r="H12395" t="s">
        <v>165</v>
      </c>
      <c r="I12395">
        <v>9746970</v>
      </c>
      <c r="J12395">
        <v>244830401</v>
      </c>
      <c r="K12395" t="s">
        <v>1387</v>
      </c>
      <c r="L12395" t="s">
        <v>1308</v>
      </c>
    </row>
    <row r="12396" spans="8:12" x14ac:dyDescent="0.25">
      <c r="H12396" t="s">
        <v>12370</v>
      </c>
      <c r="I12396">
        <v>9577769</v>
      </c>
      <c r="J12396">
        <v>246025000</v>
      </c>
      <c r="K12396" t="s">
        <v>1387</v>
      </c>
      <c r="L12396" t="s">
        <v>1341</v>
      </c>
    </row>
    <row r="12397" spans="8:12" x14ac:dyDescent="0.25">
      <c r="H12397" t="s">
        <v>12371</v>
      </c>
      <c r="I12397">
        <v>9646780</v>
      </c>
      <c r="J12397">
        <v>245854000</v>
      </c>
      <c r="K12397" t="s">
        <v>1387</v>
      </c>
      <c r="L12397" t="s">
        <v>1341</v>
      </c>
    </row>
    <row r="12398" spans="8:12" x14ac:dyDescent="0.25">
      <c r="H12398" t="s">
        <v>12372</v>
      </c>
      <c r="I12398">
        <v>9577757</v>
      </c>
      <c r="J12398">
        <v>245967000</v>
      </c>
      <c r="K12398" t="s">
        <v>1387</v>
      </c>
      <c r="L12398" t="s">
        <v>1341</v>
      </c>
    </row>
    <row r="12399" spans="8:12" x14ac:dyDescent="0.25">
      <c r="H12399" t="s">
        <v>12373</v>
      </c>
      <c r="I12399">
        <v>9341380</v>
      </c>
      <c r="J12399">
        <v>236398000</v>
      </c>
      <c r="K12399" t="s">
        <v>1383</v>
      </c>
      <c r="L12399" t="s">
        <v>1326</v>
      </c>
    </row>
    <row r="12400" spans="8:12" x14ac:dyDescent="0.25">
      <c r="H12400" t="s">
        <v>12374</v>
      </c>
      <c r="I12400">
        <v>9341378</v>
      </c>
      <c r="J12400">
        <v>236371000</v>
      </c>
      <c r="K12400" t="s">
        <v>1383</v>
      </c>
      <c r="L12400" t="s">
        <v>1326</v>
      </c>
    </row>
    <row r="12401" spans="8:12" x14ac:dyDescent="0.25">
      <c r="H12401" t="s">
        <v>12375</v>
      </c>
      <c r="I12401">
        <v>8747604</v>
      </c>
      <c r="J12401">
        <v>542169110</v>
      </c>
      <c r="K12401" t="s">
        <v>4048</v>
      </c>
      <c r="L12401" t="s">
        <v>1308</v>
      </c>
    </row>
    <row r="12402" spans="8:12" x14ac:dyDescent="0.25">
      <c r="H12402" t="s">
        <v>12376</v>
      </c>
      <c r="I12402">
        <v>8651207</v>
      </c>
      <c r="J12402">
        <v>529449000</v>
      </c>
      <c r="K12402" t="s">
        <v>2074</v>
      </c>
      <c r="L12402" t="s">
        <v>1308</v>
      </c>
    </row>
    <row r="12403" spans="8:12" x14ac:dyDescent="0.25">
      <c r="H12403" t="s">
        <v>12377</v>
      </c>
      <c r="I12403">
        <v>8628597</v>
      </c>
      <c r="J12403">
        <v>542165110</v>
      </c>
      <c r="K12403" t="s">
        <v>4048</v>
      </c>
      <c r="L12403" t="s">
        <v>1308</v>
      </c>
    </row>
    <row r="12404" spans="8:12" x14ac:dyDescent="0.25">
      <c r="H12404" t="s">
        <v>12377</v>
      </c>
      <c r="I12404">
        <v>8628597</v>
      </c>
      <c r="J12404">
        <v>529393000</v>
      </c>
      <c r="K12404" t="s">
        <v>2074</v>
      </c>
      <c r="L12404" t="s">
        <v>1308</v>
      </c>
    </row>
    <row r="12405" spans="8:12" x14ac:dyDescent="0.25">
      <c r="H12405" t="s">
        <v>12378</v>
      </c>
      <c r="I12405">
        <v>8740943</v>
      </c>
      <c r="J12405">
        <v>353800000</v>
      </c>
      <c r="K12405" t="s">
        <v>1332</v>
      </c>
      <c r="L12405" t="s">
        <v>1295</v>
      </c>
    </row>
    <row r="12406" spans="8:12" x14ac:dyDescent="0.25">
      <c r="H12406" t="s">
        <v>12379</v>
      </c>
      <c r="I12406">
        <v>9548433</v>
      </c>
      <c r="J12406">
        <v>542211110</v>
      </c>
      <c r="K12406" t="s">
        <v>4048</v>
      </c>
      <c r="L12406" t="s">
        <v>1295</v>
      </c>
    </row>
    <row r="12407" spans="8:12" x14ac:dyDescent="0.25">
      <c r="H12407" t="s">
        <v>12379</v>
      </c>
      <c r="I12407">
        <v>9548433</v>
      </c>
      <c r="J12407">
        <v>515110000</v>
      </c>
      <c r="K12407" t="s">
        <v>1406</v>
      </c>
      <c r="L12407" t="s">
        <v>1295</v>
      </c>
    </row>
    <row r="12408" spans="8:12" x14ac:dyDescent="0.25">
      <c r="H12408" t="s">
        <v>12380</v>
      </c>
      <c r="I12408">
        <v>9576129</v>
      </c>
      <c r="J12408">
        <v>477779100</v>
      </c>
      <c r="K12408" t="s">
        <v>1348</v>
      </c>
      <c r="L12408" t="s">
        <v>1308</v>
      </c>
    </row>
    <row r="12409" spans="8:12" x14ac:dyDescent="0.25">
      <c r="H12409" t="s">
        <v>12381</v>
      </c>
      <c r="I12409">
        <v>9371139</v>
      </c>
      <c r="J12409">
        <v>529625000</v>
      </c>
      <c r="K12409" t="s">
        <v>2074</v>
      </c>
      <c r="L12409" t="s">
        <v>1308</v>
      </c>
    </row>
    <row r="12410" spans="8:12" x14ac:dyDescent="0.25">
      <c r="H12410" t="s">
        <v>12382</v>
      </c>
      <c r="I12410">
        <v>9641845</v>
      </c>
      <c r="J12410">
        <v>477413300</v>
      </c>
      <c r="K12410" t="s">
        <v>1348</v>
      </c>
      <c r="L12410" t="s">
        <v>1308</v>
      </c>
    </row>
    <row r="12411" spans="8:12" x14ac:dyDescent="0.25">
      <c r="H12411" t="s">
        <v>298</v>
      </c>
      <c r="I12411">
        <v>8504351</v>
      </c>
      <c r="J12411">
        <v>667001494</v>
      </c>
      <c r="K12411" t="s">
        <v>2089</v>
      </c>
      <c r="L12411" t="s">
        <v>1308</v>
      </c>
    </row>
    <row r="12412" spans="8:12" x14ac:dyDescent="0.25">
      <c r="H12412" t="s">
        <v>298</v>
      </c>
      <c r="I12412">
        <v>8504351</v>
      </c>
      <c r="J12412">
        <v>515807000</v>
      </c>
      <c r="K12412" t="s">
        <v>1406</v>
      </c>
      <c r="L12412" t="s">
        <v>1308</v>
      </c>
    </row>
    <row r="12413" spans="8:12" x14ac:dyDescent="0.25">
      <c r="H12413" t="s">
        <v>12383</v>
      </c>
      <c r="I12413">
        <v>8864282</v>
      </c>
      <c r="J12413">
        <v>514921000</v>
      </c>
      <c r="K12413" t="s">
        <v>1406</v>
      </c>
      <c r="L12413" t="s">
        <v>1308</v>
      </c>
    </row>
    <row r="12414" spans="8:12" x14ac:dyDescent="0.25">
      <c r="H12414" t="s">
        <v>12384</v>
      </c>
      <c r="I12414">
        <v>8747604</v>
      </c>
      <c r="J12414">
        <v>529375000</v>
      </c>
      <c r="K12414" t="s">
        <v>2074</v>
      </c>
      <c r="L12414" t="s">
        <v>1308</v>
      </c>
    </row>
    <row r="12415" spans="8:12" x14ac:dyDescent="0.25">
      <c r="H12415" t="s">
        <v>12385</v>
      </c>
      <c r="I12415">
        <v>8744183</v>
      </c>
      <c r="J12415">
        <v>515194000</v>
      </c>
      <c r="K12415" t="s">
        <v>1406</v>
      </c>
      <c r="L12415" t="s">
        <v>1308</v>
      </c>
    </row>
    <row r="12416" spans="8:12" x14ac:dyDescent="0.25">
      <c r="H12416" t="s">
        <v>12386</v>
      </c>
      <c r="I12416">
        <v>9569578</v>
      </c>
      <c r="J12416">
        <v>312702000</v>
      </c>
      <c r="K12416" t="s">
        <v>1379</v>
      </c>
      <c r="L12416" t="s">
        <v>1308</v>
      </c>
    </row>
    <row r="12417" spans="8:12" x14ac:dyDescent="0.25">
      <c r="H12417" t="s">
        <v>12387</v>
      </c>
      <c r="I12417">
        <v>7929243</v>
      </c>
      <c r="J12417">
        <v>354783000</v>
      </c>
      <c r="K12417" t="s">
        <v>1332</v>
      </c>
      <c r="L12417" t="s">
        <v>1341</v>
      </c>
    </row>
    <row r="12418" spans="8:12" x14ac:dyDescent="0.25">
      <c r="H12418" t="s">
        <v>12388</v>
      </c>
      <c r="I12418">
        <v>6100951</v>
      </c>
      <c r="J12418">
        <v>888888880</v>
      </c>
      <c r="L12418" t="s">
        <v>1308</v>
      </c>
    </row>
    <row r="12419" spans="8:12" x14ac:dyDescent="0.25">
      <c r="H12419" t="s">
        <v>12389</v>
      </c>
      <c r="I12419">
        <v>9066540</v>
      </c>
      <c r="J12419">
        <v>445045000</v>
      </c>
      <c r="K12419" t="s">
        <v>5110</v>
      </c>
      <c r="L12419" t="s">
        <v>1308</v>
      </c>
    </row>
    <row r="12420" spans="8:12" x14ac:dyDescent="0.25">
      <c r="H12420" t="s">
        <v>12390</v>
      </c>
      <c r="I12420">
        <v>9082740</v>
      </c>
      <c r="J12420">
        <v>610095160</v>
      </c>
      <c r="K12420" t="s">
        <v>12391</v>
      </c>
      <c r="L12420" t="s">
        <v>1341</v>
      </c>
    </row>
    <row r="12421" spans="8:12" x14ac:dyDescent="0.25">
      <c r="H12421" t="s">
        <v>12392</v>
      </c>
      <c r="I12421">
        <v>6100958</v>
      </c>
      <c r="J12421">
        <v>610095180</v>
      </c>
      <c r="K12421" t="s">
        <v>12391</v>
      </c>
      <c r="L12421" t="s">
        <v>1308</v>
      </c>
    </row>
    <row r="12422" spans="8:12" x14ac:dyDescent="0.25">
      <c r="H12422" t="s">
        <v>12393</v>
      </c>
      <c r="I12422">
        <v>9675066</v>
      </c>
      <c r="J12422">
        <v>219287000</v>
      </c>
      <c r="K12422" t="s">
        <v>1456</v>
      </c>
      <c r="L12422" t="s">
        <v>1395</v>
      </c>
    </row>
    <row r="12423" spans="8:12" x14ac:dyDescent="0.25">
      <c r="H12423" t="s">
        <v>12394</v>
      </c>
      <c r="I12423">
        <v>9131096</v>
      </c>
      <c r="J12423">
        <v>235083371</v>
      </c>
      <c r="K12423" t="s">
        <v>1558</v>
      </c>
      <c r="L12423" t="s">
        <v>1346</v>
      </c>
    </row>
    <row r="12424" spans="8:12" x14ac:dyDescent="0.25">
      <c r="H12424" t="s">
        <v>12395</v>
      </c>
      <c r="I12424">
        <v>9143506</v>
      </c>
      <c r="J12424">
        <v>235192000</v>
      </c>
      <c r="K12424" t="s">
        <v>1558</v>
      </c>
      <c r="L12424" t="s">
        <v>1346</v>
      </c>
    </row>
    <row r="12425" spans="8:12" x14ac:dyDescent="0.25">
      <c r="H12425" t="s">
        <v>12396</v>
      </c>
      <c r="I12425">
        <v>9197727</v>
      </c>
      <c r="J12425">
        <v>235513000</v>
      </c>
      <c r="K12425" t="s">
        <v>1558</v>
      </c>
      <c r="L12425" t="s">
        <v>1346</v>
      </c>
    </row>
    <row r="12426" spans="8:12" x14ac:dyDescent="0.25">
      <c r="H12426" t="s">
        <v>12397</v>
      </c>
      <c r="I12426">
        <v>9181900</v>
      </c>
      <c r="J12426">
        <v>256645000</v>
      </c>
      <c r="K12426" t="s">
        <v>1340</v>
      </c>
      <c r="L12426" t="s">
        <v>1346</v>
      </c>
    </row>
    <row r="12427" spans="8:12" x14ac:dyDescent="0.25">
      <c r="H12427" t="s">
        <v>12397</v>
      </c>
      <c r="I12427">
        <v>9181900</v>
      </c>
      <c r="J12427">
        <v>235514000</v>
      </c>
      <c r="K12427" t="s">
        <v>1558</v>
      </c>
      <c r="L12427" t="s">
        <v>1346</v>
      </c>
    </row>
    <row r="12428" spans="8:12" x14ac:dyDescent="0.25">
      <c r="H12428" t="s">
        <v>12398</v>
      </c>
      <c r="I12428">
        <v>8300389</v>
      </c>
      <c r="J12428">
        <v>244203000</v>
      </c>
      <c r="K12428" t="s">
        <v>1387</v>
      </c>
      <c r="L12428" t="s">
        <v>1295</v>
      </c>
    </row>
    <row r="12429" spans="8:12" x14ac:dyDescent="0.25">
      <c r="H12429" t="s">
        <v>706</v>
      </c>
      <c r="I12429">
        <v>9218521</v>
      </c>
      <c r="J12429">
        <v>477874000</v>
      </c>
      <c r="K12429" t="s">
        <v>1348</v>
      </c>
      <c r="L12429" t="s">
        <v>1341</v>
      </c>
    </row>
    <row r="12430" spans="8:12" x14ac:dyDescent="0.25">
      <c r="H12430" t="s">
        <v>12399</v>
      </c>
      <c r="I12430">
        <v>9368780</v>
      </c>
      <c r="J12430">
        <v>565673000</v>
      </c>
      <c r="L12430" t="s">
        <v>1346</v>
      </c>
    </row>
    <row r="12431" spans="8:12" x14ac:dyDescent="0.25">
      <c r="H12431" t="s">
        <v>12400</v>
      </c>
      <c r="I12431">
        <v>9122863</v>
      </c>
      <c r="J12431">
        <v>371031000</v>
      </c>
      <c r="L12431" t="s">
        <v>1341</v>
      </c>
    </row>
    <row r="12432" spans="8:12" x14ac:dyDescent="0.25">
      <c r="H12432" t="s">
        <v>12401</v>
      </c>
      <c r="I12432">
        <v>9551935</v>
      </c>
      <c r="J12432">
        <v>246659000</v>
      </c>
      <c r="K12432" t="s">
        <v>1387</v>
      </c>
      <c r="L12432" t="s">
        <v>1295</v>
      </c>
    </row>
    <row r="12433" spans="8:12" x14ac:dyDescent="0.25">
      <c r="H12433" t="s">
        <v>12402</v>
      </c>
      <c r="I12433">
        <v>9551947</v>
      </c>
      <c r="J12433">
        <v>246663000</v>
      </c>
      <c r="K12433" t="s">
        <v>1387</v>
      </c>
      <c r="L12433" t="s">
        <v>1729</v>
      </c>
    </row>
    <row r="12434" spans="8:12" x14ac:dyDescent="0.25">
      <c r="H12434" t="s">
        <v>12403</v>
      </c>
      <c r="I12434">
        <v>9551959</v>
      </c>
      <c r="J12434">
        <v>246660000</v>
      </c>
      <c r="K12434" t="s">
        <v>1387</v>
      </c>
      <c r="L12434" t="s">
        <v>1295</v>
      </c>
    </row>
    <row r="12435" spans="8:12" x14ac:dyDescent="0.25">
      <c r="H12435" t="s">
        <v>12404</v>
      </c>
      <c r="I12435">
        <v>9551961</v>
      </c>
      <c r="J12435">
        <v>246661000</v>
      </c>
      <c r="K12435" t="s">
        <v>1387</v>
      </c>
      <c r="L12435" t="s">
        <v>1295</v>
      </c>
    </row>
    <row r="12436" spans="8:12" x14ac:dyDescent="0.25">
      <c r="H12436" t="s">
        <v>12405</v>
      </c>
      <c r="I12436">
        <v>9551973</v>
      </c>
      <c r="J12436">
        <v>246662000</v>
      </c>
      <c r="K12436" t="s">
        <v>1387</v>
      </c>
      <c r="L12436" t="s">
        <v>1295</v>
      </c>
    </row>
    <row r="12437" spans="8:12" x14ac:dyDescent="0.25">
      <c r="H12437" t="s">
        <v>12406</v>
      </c>
      <c r="I12437">
        <v>9040170</v>
      </c>
      <c r="J12437">
        <v>235002250</v>
      </c>
      <c r="K12437" t="s">
        <v>1558</v>
      </c>
      <c r="L12437" t="s">
        <v>1346</v>
      </c>
    </row>
    <row r="12438" spans="8:12" x14ac:dyDescent="0.25">
      <c r="H12438" t="s">
        <v>12407</v>
      </c>
      <c r="I12438">
        <v>9227261</v>
      </c>
      <c r="J12438">
        <v>235485000</v>
      </c>
      <c r="K12438" t="s">
        <v>1558</v>
      </c>
      <c r="L12438" t="s">
        <v>1346</v>
      </c>
    </row>
    <row r="12439" spans="8:12" x14ac:dyDescent="0.25">
      <c r="H12439" t="s">
        <v>12408</v>
      </c>
      <c r="I12439">
        <v>9005481</v>
      </c>
      <c r="J12439">
        <v>235073614</v>
      </c>
      <c r="K12439" t="s">
        <v>1558</v>
      </c>
      <c r="L12439" t="s">
        <v>1586</v>
      </c>
    </row>
    <row r="12440" spans="8:12" x14ac:dyDescent="0.25">
      <c r="H12440" t="s">
        <v>12409</v>
      </c>
      <c r="I12440">
        <v>9644225</v>
      </c>
      <c r="J12440">
        <v>241281000</v>
      </c>
      <c r="K12440" t="s">
        <v>1679</v>
      </c>
      <c r="L12440" t="s">
        <v>1326</v>
      </c>
    </row>
    <row r="12441" spans="8:12" x14ac:dyDescent="0.25">
      <c r="H12441" t="s">
        <v>12410</v>
      </c>
      <c r="I12441">
        <v>9623996</v>
      </c>
      <c r="J12441">
        <v>235095979</v>
      </c>
      <c r="K12441" t="s">
        <v>1558</v>
      </c>
      <c r="L12441" t="s">
        <v>1346</v>
      </c>
    </row>
    <row r="12442" spans="8:12" x14ac:dyDescent="0.25">
      <c r="H12442" t="s">
        <v>12411</v>
      </c>
      <c r="I12442">
        <v>9139311</v>
      </c>
      <c r="J12442">
        <v>245539000</v>
      </c>
      <c r="K12442" t="s">
        <v>1387</v>
      </c>
      <c r="L12442" t="s">
        <v>1295</v>
      </c>
    </row>
    <row r="12443" spans="8:12" x14ac:dyDescent="0.25">
      <c r="H12443" t="s">
        <v>12412</v>
      </c>
      <c r="I12443">
        <v>9139294</v>
      </c>
      <c r="J12443">
        <v>244559000</v>
      </c>
      <c r="K12443" t="s">
        <v>1387</v>
      </c>
      <c r="L12443" t="s">
        <v>1295</v>
      </c>
    </row>
    <row r="12444" spans="8:12" x14ac:dyDescent="0.25">
      <c r="H12444" t="s">
        <v>12413</v>
      </c>
      <c r="I12444">
        <v>9139309</v>
      </c>
      <c r="J12444">
        <v>245394000</v>
      </c>
      <c r="K12444" t="s">
        <v>1387</v>
      </c>
      <c r="L12444" t="s">
        <v>1295</v>
      </c>
    </row>
    <row r="12445" spans="8:12" x14ac:dyDescent="0.25">
      <c r="H12445" t="s">
        <v>12414</v>
      </c>
      <c r="I12445">
        <v>8844232</v>
      </c>
      <c r="J12445">
        <v>515154000</v>
      </c>
      <c r="K12445" t="s">
        <v>1406</v>
      </c>
      <c r="L12445" t="s">
        <v>1308</v>
      </c>
    </row>
    <row r="12446" spans="8:12" x14ac:dyDescent="0.25">
      <c r="H12446" t="s">
        <v>12415</v>
      </c>
      <c r="I12446">
        <v>9129366</v>
      </c>
      <c r="J12446">
        <v>515180000</v>
      </c>
      <c r="K12446" t="s">
        <v>1406</v>
      </c>
      <c r="L12446" t="s">
        <v>1341</v>
      </c>
    </row>
    <row r="12447" spans="8:12" x14ac:dyDescent="0.25">
      <c r="H12447" t="s">
        <v>12416</v>
      </c>
      <c r="I12447">
        <v>9457220</v>
      </c>
      <c r="J12447">
        <v>246714000</v>
      </c>
      <c r="K12447" t="s">
        <v>1387</v>
      </c>
      <c r="L12447" t="s">
        <v>1729</v>
      </c>
    </row>
    <row r="12448" spans="8:12" x14ac:dyDescent="0.25">
      <c r="H12448" t="s">
        <v>12417</v>
      </c>
      <c r="I12448">
        <v>9661259</v>
      </c>
      <c r="J12448">
        <v>246715000</v>
      </c>
      <c r="K12448" t="s">
        <v>1387</v>
      </c>
      <c r="L12448" t="s">
        <v>1308</v>
      </c>
    </row>
    <row r="12449" spans="8:12" x14ac:dyDescent="0.25">
      <c r="H12449" t="s">
        <v>12418</v>
      </c>
      <c r="I12449">
        <v>9153707</v>
      </c>
      <c r="J12449">
        <v>256612000</v>
      </c>
      <c r="K12449" t="s">
        <v>1340</v>
      </c>
      <c r="L12449" t="s">
        <v>1341</v>
      </c>
    </row>
    <row r="12450" spans="8:12" x14ac:dyDescent="0.25">
      <c r="H12450" t="s">
        <v>12419</v>
      </c>
      <c r="I12450">
        <v>4531636</v>
      </c>
      <c r="J12450">
        <v>222000222</v>
      </c>
      <c r="L12450" t="s">
        <v>1870</v>
      </c>
    </row>
    <row r="12451" spans="8:12" x14ac:dyDescent="0.25">
      <c r="H12451" t="s">
        <v>12419</v>
      </c>
      <c r="I12451">
        <v>4531636</v>
      </c>
      <c r="J12451">
        <v>215152000</v>
      </c>
      <c r="L12451" t="s">
        <v>1870</v>
      </c>
    </row>
    <row r="12452" spans="8:12" x14ac:dyDescent="0.25">
      <c r="H12452" t="s">
        <v>12420</v>
      </c>
      <c r="I12452">
        <v>9658991</v>
      </c>
      <c r="J12452">
        <v>432979000</v>
      </c>
      <c r="K12452" t="s">
        <v>1368</v>
      </c>
      <c r="L12452" t="s">
        <v>1308</v>
      </c>
    </row>
    <row r="12453" spans="8:12" x14ac:dyDescent="0.25">
      <c r="H12453" t="s">
        <v>12421</v>
      </c>
      <c r="I12453">
        <v>7804572</v>
      </c>
      <c r="J12453">
        <v>525016063</v>
      </c>
      <c r="K12453" t="s">
        <v>1307</v>
      </c>
      <c r="L12453" t="s">
        <v>1308</v>
      </c>
    </row>
    <row r="12454" spans="8:12" x14ac:dyDescent="0.25">
      <c r="H12454" t="s">
        <v>12422</v>
      </c>
      <c r="I12454">
        <v>9617399</v>
      </c>
      <c r="J12454">
        <v>624020000</v>
      </c>
      <c r="K12454" t="s">
        <v>1479</v>
      </c>
      <c r="L12454" t="s">
        <v>1295</v>
      </c>
    </row>
    <row r="12455" spans="8:12" x14ac:dyDescent="0.25">
      <c r="H12455" t="s">
        <v>12423</v>
      </c>
      <c r="I12455">
        <v>9473080</v>
      </c>
      <c r="J12455">
        <v>255803880</v>
      </c>
      <c r="L12455" t="s">
        <v>1326</v>
      </c>
    </row>
    <row r="12456" spans="8:12" x14ac:dyDescent="0.25">
      <c r="H12456" t="s">
        <v>12424</v>
      </c>
      <c r="I12456">
        <v>9473092</v>
      </c>
      <c r="J12456">
        <v>255804280</v>
      </c>
      <c r="L12456" t="s">
        <v>1326</v>
      </c>
    </row>
    <row r="12457" spans="8:12" x14ac:dyDescent="0.25">
      <c r="H12457" t="s">
        <v>12425</v>
      </c>
      <c r="I12457">
        <v>9473119</v>
      </c>
      <c r="J12457">
        <v>255804570</v>
      </c>
      <c r="L12457" t="s">
        <v>1326</v>
      </c>
    </row>
    <row r="12458" spans="8:12" x14ac:dyDescent="0.25">
      <c r="H12458" t="s">
        <v>12426</v>
      </c>
      <c r="I12458">
        <v>9473107</v>
      </c>
      <c r="J12458">
        <v>255804470</v>
      </c>
      <c r="L12458" t="s">
        <v>1326</v>
      </c>
    </row>
    <row r="12459" spans="8:12" x14ac:dyDescent="0.25">
      <c r="H12459" t="s">
        <v>12427</v>
      </c>
      <c r="I12459">
        <v>9150638</v>
      </c>
      <c r="J12459">
        <v>533783000</v>
      </c>
      <c r="K12459" t="s">
        <v>1563</v>
      </c>
      <c r="L12459" t="s">
        <v>1295</v>
      </c>
    </row>
    <row r="12460" spans="8:12" x14ac:dyDescent="0.25">
      <c r="H12460" t="s">
        <v>12428</v>
      </c>
      <c r="I12460">
        <v>9337286</v>
      </c>
      <c r="J12460">
        <v>309702000</v>
      </c>
      <c r="K12460" t="s">
        <v>1609</v>
      </c>
      <c r="L12460" t="s">
        <v>1326</v>
      </c>
    </row>
    <row r="12461" spans="8:12" x14ac:dyDescent="0.25">
      <c r="H12461" t="s">
        <v>12429</v>
      </c>
      <c r="I12461">
        <v>9322982</v>
      </c>
      <c r="J12461">
        <v>309496000</v>
      </c>
      <c r="K12461" t="s">
        <v>1609</v>
      </c>
      <c r="L12461" t="s">
        <v>1326</v>
      </c>
    </row>
    <row r="12462" spans="8:12" x14ac:dyDescent="0.25">
      <c r="H12462" t="s">
        <v>12430</v>
      </c>
      <c r="I12462">
        <v>9330020</v>
      </c>
      <c r="J12462">
        <v>308949000</v>
      </c>
      <c r="K12462" t="s">
        <v>1609</v>
      </c>
      <c r="L12462" t="s">
        <v>1326</v>
      </c>
    </row>
    <row r="12463" spans="8:12" x14ac:dyDescent="0.25">
      <c r="H12463" t="s">
        <v>12431</v>
      </c>
      <c r="I12463">
        <v>9286451</v>
      </c>
      <c r="J12463">
        <v>311656000</v>
      </c>
      <c r="K12463" t="s">
        <v>1609</v>
      </c>
      <c r="L12463" t="s">
        <v>1326</v>
      </c>
    </row>
    <row r="12464" spans="8:12" x14ac:dyDescent="0.25">
      <c r="H12464" t="s">
        <v>12432</v>
      </c>
      <c r="I12464">
        <v>9373929</v>
      </c>
      <c r="J12464">
        <v>308739000</v>
      </c>
      <c r="K12464" t="s">
        <v>1609</v>
      </c>
      <c r="L12464" t="s">
        <v>1326</v>
      </c>
    </row>
    <row r="12465" spans="8:12" x14ac:dyDescent="0.25">
      <c r="H12465" t="s">
        <v>12433</v>
      </c>
      <c r="I12465">
        <v>9523548</v>
      </c>
      <c r="J12465">
        <v>219017178</v>
      </c>
      <c r="K12465" t="s">
        <v>1456</v>
      </c>
      <c r="L12465" t="s">
        <v>1326</v>
      </c>
    </row>
    <row r="12466" spans="8:12" x14ac:dyDescent="0.25">
      <c r="H12466" t="s">
        <v>12434</v>
      </c>
      <c r="I12466">
        <v>9572757</v>
      </c>
      <c r="J12466">
        <v>255804340</v>
      </c>
      <c r="L12466" t="s">
        <v>1326</v>
      </c>
    </row>
    <row r="12467" spans="8:12" x14ac:dyDescent="0.25">
      <c r="H12467" t="s">
        <v>12435</v>
      </c>
      <c r="I12467">
        <v>9572745</v>
      </c>
      <c r="J12467">
        <v>255804290</v>
      </c>
      <c r="L12467" t="s">
        <v>1326</v>
      </c>
    </row>
    <row r="12468" spans="8:12" x14ac:dyDescent="0.25">
      <c r="H12468" t="s">
        <v>12436</v>
      </c>
      <c r="I12468">
        <v>9575096</v>
      </c>
      <c r="J12468">
        <v>477728200</v>
      </c>
      <c r="K12468" t="s">
        <v>1348</v>
      </c>
      <c r="L12468" t="s">
        <v>1313</v>
      </c>
    </row>
    <row r="12469" spans="8:12" x14ac:dyDescent="0.25">
      <c r="H12469" t="s">
        <v>12437</v>
      </c>
      <c r="I12469">
        <v>8820949</v>
      </c>
      <c r="J12469">
        <v>533170168</v>
      </c>
      <c r="K12469" t="s">
        <v>1563</v>
      </c>
      <c r="L12469" t="s">
        <v>1308</v>
      </c>
    </row>
    <row r="12470" spans="8:12" x14ac:dyDescent="0.25">
      <c r="H12470" t="s">
        <v>12438</v>
      </c>
      <c r="I12470">
        <v>8820949</v>
      </c>
      <c r="J12470">
        <v>533160178</v>
      </c>
      <c r="K12470" t="s">
        <v>1563</v>
      </c>
      <c r="L12470" t="s">
        <v>1308</v>
      </c>
    </row>
    <row r="12471" spans="8:12" x14ac:dyDescent="0.25">
      <c r="H12471" t="s">
        <v>12438</v>
      </c>
      <c r="I12471">
        <v>8820949</v>
      </c>
      <c r="J12471">
        <v>53370168</v>
      </c>
      <c r="K12471" t="s">
        <v>1563</v>
      </c>
      <c r="L12471" t="s">
        <v>1308</v>
      </c>
    </row>
    <row r="12472" spans="8:12" x14ac:dyDescent="0.25">
      <c r="H12472" t="s">
        <v>12439</v>
      </c>
      <c r="I12472">
        <v>9079119</v>
      </c>
      <c r="J12472">
        <v>563496000</v>
      </c>
      <c r="K12472" t="s">
        <v>1441</v>
      </c>
      <c r="L12472" t="s">
        <v>1295</v>
      </c>
    </row>
    <row r="12473" spans="8:12" x14ac:dyDescent="0.25">
      <c r="H12473" t="s">
        <v>12440</v>
      </c>
      <c r="I12473">
        <v>8308159</v>
      </c>
      <c r="J12473">
        <v>308522000</v>
      </c>
      <c r="K12473" t="s">
        <v>1609</v>
      </c>
      <c r="L12473" t="s">
        <v>1295</v>
      </c>
    </row>
    <row r="12474" spans="8:12" x14ac:dyDescent="0.25">
      <c r="H12474" t="s">
        <v>12441</v>
      </c>
      <c r="I12474">
        <v>9153989</v>
      </c>
      <c r="J12474">
        <v>431400604</v>
      </c>
      <c r="K12474" t="s">
        <v>1368</v>
      </c>
      <c r="L12474" t="s">
        <v>1308</v>
      </c>
    </row>
    <row r="12475" spans="8:12" x14ac:dyDescent="0.25">
      <c r="H12475" t="s">
        <v>12442</v>
      </c>
      <c r="I12475">
        <v>8707082</v>
      </c>
      <c r="J12475">
        <v>567004900</v>
      </c>
      <c r="K12475" t="s">
        <v>1861</v>
      </c>
      <c r="L12475" t="s">
        <v>1295</v>
      </c>
    </row>
    <row r="12476" spans="8:12" x14ac:dyDescent="0.25">
      <c r="H12476" t="s">
        <v>12443</v>
      </c>
      <c r="I12476">
        <v>9625229</v>
      </c>
      <c r="J12476">
        <v>246854000</v>
      </c>
      <c r="K12476" t="s">
        <v>1387</v>
      </c>
      <c r="L12476" t="s">
        <v>1295</v>
      </c>
    </row>
    <row r="12477" spans="8:12" x14ac:dyDescent="0.25">
      <c r="H12477" t="s">
        <v>12444</v>
      </c>
      <c r="I12477">
        <v>9670119</v>
      </c>
      <c r="J12477">
        <v>256728000</v>
      </c>
      <c r="K12477" t="s">
        <v>1340</v>
      </c>
      <c r="L12477" t="s">
        <v>1308</v>
      </c>
    </row>
    <row r="12478" spans="8:12" x14ac:dyDescent="0.25">
      <c r="H12478" t="s">
        <v>12445</v>
      </c>
      <c r="I12478">
        <v>9251248</v>
      </c>
      <c r="J12478">
        <v>354275000</v>
      </c>
      <c r="K12478" t="s">
        <v>1332</v>
      </c>
      <c r="L12478" t="s">
        <v>2421</v>
      </c>
    </row>
    <row r="12479" spans="8:12" x14ac:dyDescent="0.25">
      <c r="H12479" t="s">
        <v>12446</v>
      </c>
      <c r="I12479">
        <v>9450193</v>
      </c>
      <c r="J12479">
        <v>367159000</v>
      </c>
      <c r="K12479" t="s">
        <v>1431</v>
      </c>
      <c r="L12479" t="s">
        <v>1560</v>
      </c>
    </row>
    <row r="12480" spans="8:12" x14ac:dyDescent="0.25">
      <c r="H12480" t="s">
        <v>12447</v>
      </c>
      <c r="I12480">
        <v>5306280</v>
      </c>
      <c r="J12480">
        <v>211508310</v>
      </c>
      <c r="K12480" t="s">
        <v>1426</v>
      </c>
      <c r="L12480" t="s">
        <v>1308</v>
      </c>
    </row>
    <row r="12481" spans="8:12" x14ac:dyDescent="0.25">
      <c r="H12481" t="s">
        <v>12448</v>
      </c>
      <c r="I12481">
        <v>9594444</v>
      </c>
      <c r="J12481">
        <v>209964000</v>
      </c>
      <c r="K12481" t="s">
        <v>1443</v>
      </c>
      <c r="L12481" t="s">
        <v>1341</v>
      </c>
    </row>
    <row r="12482" spans="8:12" x14ac:dyDescent="0.25">
      <c r="H12482" t="s">
        <v>12449</v>
      </c>
      <c r="I12482">
        <v>9133082</v>
      </c>
      <c r="J12482">
        <v>538006403</v>
      </c>
      <c r="K12482" t="s">
        <v>1437</v>
      </c>
      <c r="L12482" t="s">
        <v>1326</v>
      </c>
    </row>
    <row r="12483" spans="8:12" x14ac:dyDescent="0.25">
      <c r="H12483" t="s">
        <v>12450</v>
      </c>
      <c r="I12483">
        <v>9514444</v>
      </c>
      <c r="J12483">
        <v>564266000</v>
      </c>
      <c r="K12483" t="s">
        <v>1441</v>
      </c>
      <c r="L12483" t="s">
        <v>1313</v>
      </c>
    </row>
    <row r="12484" spans="8:12" x14ac:dyDescent="0.25">
      <c r="H12484" t="s">
        <v>12451</v>
      </c>
      <c r="I12484">
        <v>9568562</v>
      </c>
      <c r="J12484">
        <v>636092073</v>
      </c>
      <c r="K12484" t="s">
        <v>1464</v>
      </c>
      <c r="L12484" t="s">
        <v>1341</v>
      </c>
    </row>
    <row r="12485" spans="8:12" x14ac:dyDescent="0.25">
      <c r="H12485" t="s">
        <v>12452</v>
      </c>
      <c r="I12485">
        <v>9065895</v>
      </c>
      <c r="J12485">
        <v>370447000</v>
      </c>
      <c r="L12485" t="s">
        <v>1295</v>
      </c>
    </row>
    <row r="12486" spans="8:12" x14ac:dyDescent="0.25">
      <c r="H12486" t="s">
        <v>12453</v>
      </c>
      <c r="I12486">
        <v>9152985</v>
      </c>
      <c r="J12486">
        <v>5630450</v>
      </c>
      <c r="K12486" t="s">
        <v>1441</v>
      </c>
      <c r="L12486" t="s">
        <v>1362</v>
      </c>
    </row>
    <row r="12487" spans="8:12" x14ac:dyDescent="0.25">
      <c r="H12487" t="s">
        <v>12454</v>
      </c>
      <c r="I12487">
        <v>9646845</v>
      </c>
      <c r="J12487">
        <v>477300200</v>
      </c>
      <c r="K12487" t="s">
        <v>1348</v>
      </c>
      <c r="L12487" t="s">
        <v>1308</v>
      </c>
    </row>
    <row r="12488" spans="8:12" x14ac:dyDescent="0.25">
      <c r="H12488" t="s">
        <v>12455</v>
      </c>
      <c r="I12488">
        <v>8308989</v>
      </c>
      <c r="J12488">
        <v>636015432</v>
      </c>
      <c r="K12488" t="s">
        <v>1464</v>
      </c>
      <c r="L12488" t="s">
        <v>1341</v>
      </c>
    </row>
    <row r="12489" spans="8:12" x14ac:dyDescent="0.25">
      <c r="H12489" t="s">
        <v>12455</v>
      </c>
      <c r="I12489">
        <v>9152985</v>
      </c>
      <c r="J12489">
        <v>563004450</v>
      </c>
      <c r="K12489" t="s">
        <v>1441</v>
      </c>
      <c r="L12489" t="s">
        <v>1362</v>
      </c>
    </row>
    <row r="12490" spans="8:12" x14ac:dyDescent="0.25">
      <c r="H12490" t="s">
        <v>12455</v>
      </c>
      <c r="I12490">
        <v>9492737</v>
      </c>
      <c r="J12490">
        <v>477847600</v>
      </c>
      <c r="K12490" t="s">
        <v>1348</v>
      </c>
      <c r="L12490" t="s">
        <v>1341</v>
      </c>
    </row>
    <row r="12491" spans="8:12" x14ac:dyDescent="0.25">
      <c r="H12491" t="s">
        <v>12455</v>
      </c>
      <c r="I12491">
        <v>9152985</v>
      </c>
      <c r="J12491">
        <v>56304450</v>
      </c>
      <c r="K12491" t="s">
        <v>1441</v>
      </c>
      <c r="L12491" t="s">
        <v>1362</v>
      </c>
    </row>
    <row r="12492" spans="8:12" x14ac:dyDescent="0.25">
      <c r="H12492" t="s">
        <v>12455</v>
      </c>
      <c r="I12492">
        <v>9152985</v>
      </c>
      <c r="J12492">
        <v>56300450</v>
      </c>
      <c r="K12492" t="s">
        <v>1441</v>
      </c>
      <c r="L12492" t="s">
        <v>1362</v>
      </c>
    </row>
    <row r="12493" spans="8:12" x14ac:dyDescent="0.25">
      <c r="H12493" t="s">
        <v>12455</v>
      </c>
      <c r="I12493">
        <v>5630450</v>
      </c>
      <c r="J12493">
        <v>9152985</v>
      </c>
      <c r="L12493" t="s">
        <v>1586</v>
      </c>
    </row>
    <row r="12494" spans="8:12" x14ac:dyDescent="0.25">
      <c r="H12494" t="s">
        <v>12455</v>
      </c>
      <c r="I12494">
        <v>9152985</v>
      </c>
      <c r="J12494">
        <v>56</v>
      </c>
      <c r="L12494" t="s">
        <v>1362</v>
      </c>
    </row>
    <row r="12495" spans="8:12" x14ac:dyDescent="0.25">
      <c r="H12495" t="s">
        <v>12456</v>
      </c>
      <c r="I12495">
        <v>9209300</v>
      </c>
      <c r="J12495">
        <v>357825000</v>
      </c>
      <c r="K12495" t="s">
        <v>1332</v>
      </c>
      <c r="L12495" t="s">
        <v>1313</v>
      </c>
    </row>
    <row r="12496" spans="8:12" x14ac:dyDescent="0.25">
      <c r="H12496" t="s">
        <v>12457</v>
      </c>
      <c r="I12496">
        <v>8915392</v>
      </c>
      <c r="J12496">
        <v>352092000</v>
      </c>
      <c r="K12496" t="s">
        <v>1332</v>
      </c>
      <c r="L12496" t="s">
        <v>1341</v>
      </c>
    </row>
    <row r="12497" spans="8:12" x14ac:dyDescent="0.25">
      <c r="H12497" t="s">
        <v>12458</v>
      </c>
      <c r="I12497">
        <v>7349871</v>
      </c>
      <c r="J12497">
        <v>677054000</v>
      </c>
      <c r="K12497" t="s">
        <v>1305</v>
      </c>
      <c r="L12497" t="s">
        <v>1295</v>
      </c>
    </row>
    <row r="12498" spans="8:12" x14ac:dyDescent="0.25">
      <c r="H12498" t="s">
        <v>12459</v>
      </c>
      <c r="I12498">
        <v>8844555</v>
      </c>
      <c r="J12498">
        <v>515451000</v>
      </c>
      <c r="K12498" t="s">
        <v>1406</v>
      </c>
      <c r="L12498" t="s">
        <v>1308</v>
      </c>
    </row>
    <row r="12499" spans="8:12" x14ac:dyDescent="0.25">
      <c r="H12499" t="s">
        <v>12460</v>
      </c>
      <c r="I12499">
        <v>9211107</v>
      </c>
      <c r="J12499">
        <v>357500000</v>
      </c>
      <c r="K12499" t="s">
        <v>1332</v>
      </c>
      <c r="L12499" t="s">
        <v>1295</v>
      </c>
    </row>
    <row r="12500" spans="8:12" x14ac:dyDescent="0.25">
      <c r="H12500" t="s">
        <v>12461</v>
      </c>
      <c r="I12500">
        <v>8890994</v>
      </c>
      <c r="J12500">
        <v>576935000</v>
      </c>
      <c r="K12500" t="s">
        <v>2396</v>
      </c>
      <c r="L12500" t="s">
        <v>1329</v>
      </c>
    </row>
    <row r="12501" spans="8:12" x14ac:dyDescent="0.25">
      <c r="H12501" t="s">
        <v>12462</v>
      </c>
      <c r="I12501">
        <v>8023826</v>
      </c>
      <c r="J12501">
        <v>376781000</v>
      </c>
      <c r="K12501" t="s">
        <v>1322</v>
      </c>
      <c r="L12501" t="s">
        <v>1329</v>
      </c>
    </row>
    <row r="12502" spans="8:12" x14ac:dyDescent="0.25">
      <c r="H12502" t="s">
        <v>12463</v>
      </c>
      <c r="I12502">
        <v>9369162</v>
      </c>
      <c r="J12502">
        <v>357154000</v>
      </c>
      <c r="K12502" t="s">
        <v>1332</v>
      </c>
      <c r="L12502" t="s">
        <v>1295</v>
      </c>
    </row>
    <row r="12503" spans="8:12" x14ac:dyDescent="0.25">
      <c r="H12503" t="s">
        <v>12464</v>
      </c>
      <c r="I12503">
        <v>8853776</v>
      </c>
      <c r="J12503">
        <v>515251000</v>
      </c>
      <c r="K12503" t="s">
        <v>1406</v>
      </c>
      <c r="L12503" t="s">
        <v>1295</v>
      </c>
    </row>
    <row r="12504" spans="8:12" x14ac:dyDescent="0.25">
      <c r="H12504" t="s">
        <v>12465</v>
      </c>
      <c r="I12504">
        <v>7211373</v>
      </c>
      <c r="J12504">
        <v>515476000</v>
      </c>
      <c r="L12504" t="s">
        <v>1295</v>
      </c>
    </row>
    <row r="12505" spans="8:12" x14ac:dyDescent="0.25">
      <c r="H12505" t="s">
        <v>12466</v>
      </c>
      <c r="I12505">
        <v>9449211</v>
      </c>
      <c r="J12505">
        <v>617069000</v>
      </c>
      <c r="K12505" t="s">
        <v>1359</v>
      </c>
      <c r="L12505" t="s">
        <v>1326</v>
      </c>
    </row>
    <row r="12506" spans="8:12" x14ac:dyDescent="0.25">
      <c r="H12506" t="s">
        <v>12467</v>
      </c>
      <c r="I12506">
        <v>9227819</v>
      </c>
      <c r="J12506">
        <v>538002240</v>
      </c>
      <c r="K12506" t="s">
        <v>1437</v>
      </c>
      <c r="L12506" t="s">
        <v>1341</v>
      </c>
    </row>
    <row r="12507" spans="8:12" x14ac:dyDescent="0.25">
      <c r="H12507" t="s">
        <v>12467</v>
      </c>
      <c r="I12507">
        <v>9460057</v>
      </c>
      <c r="J12507">
        <v>309972000</v>
      </c>
      <c r="K12507" t="s">
        <v>1609</v>
      </c>
      <c r="L12507" t="s">
        <v>1929</v>
      </c>
    </row>
    <row r="12508" spans="8:12" x14ac:dyDescent="0.25">
      <c r="H12508" t="s">
        <v>12467</v>
      </c>
      <c r="I12508">
        <v>9460057</v>
      </c>
      <c r="J12508">
        <v>309919901</v>
      </c>
      <c r="K12508" t="s">
        <v>1609</v>
      </c>
      <c r="L12508" t="s">
        <v>1308</v>
      </c>
    </row>
    <row r="12509" spans="8:12" x14ac:dyDescent="0.25">
      <c r="H12509" t="s">
        <v>12468</v>
      </c>
      <c r="I12509">
        <v>9239458</v>
      </c>
      <c r="J12509">
        <v>636016419</v>
      </c>
      <c r="K12509" t="s">
        <v>1464</v>
      </c>
      <c r="L12509" t="s">
        <v>1341</v>
      </c>
    </row>
    <row r="12510" spans="8:12" x14ac:dyDescent="0.25">
      <c r="H12510" t="s">
        <v>12469</v>
      </c>
      <c r="I12510">
        <v>9597197</v>
      </c>
      <c r="J12510">
        <v>636014993</v>
      </c>
      <c r="K12510" t="s">
        <v>1464</v>
      </c>
      <c r="L12510" t="s">
        <v>1308</v>
      </c>
    </row>
    <row r="12511" spans="8:12" x14ac:dyDescent="0.25">
      <c r="H12511" t="s">
        <v>12470</v>
      </c>
      <c r="I12511">
        <v>9697636</v>
      </c>
      <c r="J12511">
        <v>538005188</v>
      </c>
      <c r="K12511" t="s">
        <v>1437</v>
      </c>
      <c r="L12511" t="s">
        <v>1313</v>
      </c>
    </row>
    <row r="12512" spans="8:12" x14ac:dyDescent="0.25">
      <c r="H12512" t="s">
        <v>12471</v>
      </c>
      <c r="I12512">
        <v>9103350</v>
      </c>
      <c r="J12512">
        <v>354602000</v>
      </c>
      <c r="K12512" t="s">
        <v>1332</v>
      </c>
      <c r="L12512" t="s">
        <v>1295</v>
      </c>
    </row>
    <row r="12513" spans="8:12" x14ac:dyDescent="0.25">
      <c r="H12513" t="s">
        <v>12471</v>
      </c>
      <c r="I12513">
        <v>9103350</v>
      </c>
      <c r="J12513">
        <v>311389000</v>
      </c>
      <c r="L12513" t="s">
        <v>1295</v>
      </c>
    </row>
    <row r="12514" spans="8:12" x14ac:dyDescent="0.25">
      <c r="H12514" t="s">
        <v>12472</v>
      </c>
      <c r="I12514">
        <v>9248538</v>
      </c>
      <c r="J12514">
        <v>235515240</v>
      </c>
      <c r="K12514" t="s">
        <v>1558</v>
      </c>
      <c r="L12514" t="s">
        <v>1614</v>
      </c>
    </row>
    <row r="12515" spans="8:12" x14ac:dyDescent="0.25">
      <c r="H12515" t="s">
        <v>12472</v>
      </c>
      <c r="I12515">
        <v>9248538</v>
      </c>
      <c r="J12515">
        <v>235505000</v>
      </c>
      <c r="K12515" t="s">
        <v>1558</v>
      </c>
      <c r="L12515" t="s">
        <v>1614</v>
      </c>
    </row>
    <row r="12516" spans="8:12" x14ac:dyDescent="0.25">
      <c r="H12516" t="s">
        <v>12473</v>
      </c>
      <c r="I12516">
        <v>9589619</v>
      </c>
      <c r="J12516">
        <v>370488000</v>
      </c>
      <c r="L12516" t="s">
        <v>1341</v>
      </c>
    </row>
    <row r="12517" spans="8:12" x14ac:dyDescent="0.25">
      <c r="H12517" t="s">
        <v>12474</v>
      </c>
      <c r="I12517">
        <v>8975926</v>
      </c>
      <c r="J12517">
        <v>431501746</v>
      </c>
      <c r="K12517" t="s">
        <v>1368</v>
      </c>
      <c r="L12517" t="s">
        <v>1308</v>
      </c>
    </row>
    <row r="12518" spans="8:12" x14ac:dyDescent="0.25">
      <c r="H12518" t="s">
        <v>12474</v>
      </c>
      <c r="I12518">
        <v>9237400</v>
      </c>
      <c r="J12518">
        <v>352356000</v>
      </c>
      <c r="K12518" t="s">
        <v>1332</v>
      </c>
      <c r="L12518" t="s">
        <v>1295</v>
      </c>
    </row>
    <row r="12519" spans="8:12" x14ac:dyDescent="0.25">
      <c r="H12519" t="s">
        <v>12475</v>
      </c>
      <c r="I12519">
        <v>9333747</v>
      </c>
      <c r="J12519">
        <v>431501868</v>
      </c>
      <c r="K12519" t="s">
        <v>1368</v>
      </c>
      <c r="L12519" t="s">
        <v>1614</v>
      </c>
    </row>
    <row r="12520" spans="8:12" x14ac:dyDescent="0.25">
      <c r="H12520" t="s">
        <v>12476</v>
      </c>
      <c r="I12520">
        <v>9737034</v>
      </c>
      <c r="J12520">
        <v>431006912</v>
      </c>
      <c r="K12520" t="s">
        <v>1368</v>
      </c>
      <c r="L12520" t="s">
        <v>1308</v>
      </c>
    </row>
    <row r="12521" spans="8:12" x14ac:dyDescent="0.25">
      <c r="H12521" t="s">
        <v>12477</v>
      </c>
      <c r="I12521">
        <v>8915380</v>
      </c>
      <c r="J12521">
        <v>515143000</v>
      </c>
      <c r="K12521" t="s">
        <v>1406</v>
      </c>
      <c r="L12521" t="s">
        <v>1308</v>
      </c>
    </row>
    <row r="12522" spans="8:12" x14ac:dyDescent="0.25">
      <c r="H12522" t="s">
        <v>12478</v>
      </c>
      <c r="I12522">
        <v>9385427</v>
      </c>
      <c r="J12522">
        <v>271000871</v>
      </c>
      <c r="K12522" t="s">
        <v>1373</v>
      </c>
      <c r="L12522" t="s">
        <v>1295</v>
      </c>
    </row>
    <row r="12523" spans="8:12" x14ac:dyDescent="0.25">
      <c r="H12523" t="s">
        <v>12479</v>
      </c>
      <c r="I12523">
        <v>9317078</v>
      </c>
      <c r="J12523">
        <v>477486600</v>
      </c>
      <c r="K12523" t="s">
        <v>1348</v>
      </c>
      <c r="L12523" t="s">
        <v>1362</v>
      </c>
    </row>
    <row r="12524" spans="8:12" x14ac:dyDescent="0.25">
      <c r="H12524" t="s">
        <v>12480</v>
      </c>
      <c r="I12524">
        <v>8520381</v>
      </c>
      <c r="J12524">
        <v>515254000</v>
      </c>
      <c r="K12524" t="s">
        <v>1406</v>
      </c>
      <c r="L12524" t="s">
        <v>1295</v>
      </c>
    </row>
    <row r="12525" spans="8:12" x14ac:dyDescent="0.25">
      <c r="H12525" t="s">
        <v>12481</v>
      </c>
      <c r="I12525">
        <v>7332787</v>
      </c>
      <c r="J12525">
        <v>235098552</v>
      </c>
      <c r="K12525" t="s">
        <v>1558</v>
      </c>
      <c r="L12525" t="s">
        <v>1295</v>
      </c>
    </row>
    <row r="12526" spans="8:12" x14ac:dyDescent="0.25">
      <c r="H12526" t="s">
        <v>12482</v>
      </c>
      <c r="I12526">
        <v>9170262</v>
      </c>
      <c r="J12526">
        <v>538003704</v>
      </c>
      <c r="K12526" t="s">
        <v>1437</v>
      </c>
      <c r="L12526" t="s">
        <v>1341</v>
      </c>
    </row>
    <row r="12527" spans="8:12" x14ac:dyDescent="0.25">
      <c r="H12527" t="s">
        <v>12483</v>
      </c>
      <c r="I12527">
        <v>9643879</v>
      </c>
      <c r="J12527">
        <v>538005884</v>
      </c>
      <c r="K12527" t="s">
        <v>1437</v>
      </c>
      <c r="L12527" t="s">
        <v>1308</v>
      </c>
    </row>
    <row r="12528" spans="8:12" x14ac:dyDescent="0.25">
      <c r="H12528" t="s">
        <v>12484</v>
      </c>
      <c r="I12528">
        <v>9690523</v>
      </c>
      <c r="J12528">
        <v>311000187</v>
      </c>
      <c r="K12528" t="s">
        <v>1609</v>
      </c>
      <c r="L12528" t="s">
        <v>1308</v>
      </c>
    </row>
    <row r="12529" spans="8:12" x14ac:dyDescent="0.25">
      <c r="H12529" t="s">
        <v>12485</v>
      </c>
      <c r="I12529">
        <v>9136955</v>
      </c>
      <c r="J12529">
        <v>538003695</v>
      </c>
      <c r="K12529" t="s">
        <v>1437</v>
      </c>
      <c r="L12529" t="s">
        <v>1341</v>
      </c>
    </row>
    <row r="12530" spans="8:12" x14ac:dyDescent="0.25">
      <c r="H12530" t="s">
        <v>12486</v>
      </c>
      <c r="I12530">
        <v>9113410</v>
      </c>
      <c r="J12530">
        <v>538002903</v>
      </c>
      <c r="K12530" t="s">
        <v>1437</v>
      </c>
      <c r="L12530" t="s">
        <v>1341</v>
      </c>
    </row>
    <row r="12531" spans="8:12" x14ac:dyDescent="0.25">
      <c r="H12531" t="s">
        <v>707</v>
      </c>
      <c r="I12531">
        <v>9267211</v>
      </c>
      <c r="J12531">
        <v>538004103</v>
      </c>
      <c r="K12531" t="s">
        <v>1437</v>
      </c>
      <c r="L12531" t="s">
        <v>1341</v>
      </c>
    </row>
    <row r="12532" spans="8:12" x14ac:dyDescent="0.25">
      <c r="H12532" t="s">
        <v>12487</v>
      </c>
      <c r="I12532">
        <v>9197662</v>
      </c>
      <c r="J12532">
        <v>538004043</v>
      </c>
      <c r="K12532" t="s">
        <v>1437</v>
      </c>
      <c r="L12532" t="s">
        <v>1341</v>
      </c>
    </row>
    <row r="12533" spans="8:12" x14ac:dyDescent="0.25">
      <c r="H12533" t="s">
        <v>12488</v>
      </c>
      <c r="I12533">
        <v>9643893</v>
      </c>
      <c r="J12533">
        <v>538006315</v>
      </c>
      <c r="K12533" t="s">
        <v>1437</v>
      </c>
      <c r="L12533" t="s">
        <v>1308</v>
      </c>
    </row>
    <row r="12534" spans="8:12" x14ac:dyDescent="0.25">
      <c r="H12534" t="s">
        <v>12489</v>
      </c>
      <c r="I12534">
        <v>9119995</v>
      </c>
      <c r="J12534">
        <v>538003926</v>
      </c>
      <c r="K12534" t="s">
        <v>1437</v>
      </c>
      <c r="L12534" t="s">
        <v>1341</v>
      </c>
    </row>
    <row r="12535" spans="8:12" x14ac:dyDescent="0.25">
      <c r="H12535" t="s">
        <v>12490</v>
      </c>
      <c r="I12535">
        <v>9667332</v>
      </c>
      <c r="J12535">
        <v>372944000</v>
      </c>
      <c r="L12535" t="s">
        <v>1308</v>
      </c>
    </row>
    <row r="12536" spans="8:12" x14ac:dyDescent="0.25">
      <c r="H12536" t="s">
        <v>12491</v>
      </c>
      <c r="I12536">
        <v>9222625</v>
      </c>
      <c r="J12536">
        <v>538002957</v>
      </c>
      <c r="K12536" t="s">
        <v>1437</v>
      </c>
      <c r="L12536" t="s">
        <v>1341</v>
      </c>
    </row>
    <row r="12537" spans="8:12" x14ac:dyDescent="0.25">
      <c r="H12537" t="s">
        <v>12492</v>
      </c>
      <c r="I12537">
        <v>9643881</v>
      </c>
      <c r="J12537">
        <v>538006106</v>
      </c>
      <c r="K12537" t="s">
        <v>1437</v>
      </c>
      <c r="L12537" t="s">
        <v>1308</v>
      </c>
    </row>
    <row r="12538" spans="8:12" x14ac:dyDescent="0.25">
      <c r="H12538" t="s">
        <v>12493</v>
      </c>
      <c r="I12538">
        <v>9780835</v>
      </c>
      <c r="J12538">
        <v>338341000</v>
      </c>
      <c r="K12538" t="s">
        <v>1431</v>
      </c>
      <c r="L12538" t="s">
        <v>1308</v>
      </c>
    </row>
    <row r="12539" spans="8:12" x14ac:dyDescent="0.25">
      <c r="H12539" t="s">
        <v>12494</v>
      </c>
      <c r="I12539">
        <v>9582300</v>
      </c>
      <c r="J12539">
        <v>367609520</v>
      </c>
      <c r="K12539" t="s">
        <v>1431</v>
      </c>
      <c r="L12539" t="s">
        <v>1329</v>
      </c>
    </row>
    <row r="12540" spans="8:12" x14ac:dyDescent="0.25">
      <c r="H12540" t="s">
        <v>12495</v>
      </c>
      <c r="I12540">
        <v>1233561</v>
      </c>
      <c r="J12540">
        <v>367516920</v>
      </c>
      <c r="K12540" t="s">
        <v>1431</v>
      </c>
      <c r="L12540" t="s">
        <v>1308</v>
      </c>
    </row>
    <row r="12541" spans="8:12" x14ac:dyDescent="0.25">
      <c r="H12541" t="s">
        <v>12496</v>
      </c>
      <c r="I12541">
        <v>9551052</v>
      </c>
      <c r="J12541">
        <v>367388250</v>
      </c>
      <c r="K12541" t="s">
        <v>1431</v>
      </c>
      <c r="L12541" t="s">
        <v>1329</v>
      </c>
    </row>
    <row r="12542" spans="8:12" x14ac:dyDescent="0.25">
      <c r="H12542" t="s">
        <v>12497</v>
      </c>
      <c r="I12542">
        <v>9582348</v>
      </c>
      <c r="J12542">
        <v>367531920</v>
      </c>
      <c r="K12542" t="s">
        <v>1431</v>
      </c>
      <c r="L12542" t="s">
        <v>1560</v>
      </c>
    </row>
    <row r="12543" spans="8:12" x14ac:dyDescent="0.25">
      <c r="H12543" t="s">
        <v>12498</v>
      </c>
      <c r="I12543">
        <v>9734977</v>
      </c>
      <c r="J12543">
        <v>338620000</v>
      </c>
      <c r="K12543" t="s">
        <v>1431</v>
      </c>
      <c r="L12543" t="s">
        <v>1308</v>
      </c>
    </row>
    <row r="12544" spans="8:12" x14ac:dyDescent="0.25">
      <c r="H12544" t="s">
        <v>12499</v>
      </c>
      <c r="I12544">
        <v>9016179</v>
      </c>
      <c r="J12544">
        <v>667001416</v>
      </c>
      <c r="K12544" t="s">
        <v>2089</v>
      </c>
      <c r="L12544" t="s">
        <v>1295</v>
      </c>
    </row>
    <row r="12545" spans="8:12" x14ac:dyDescent="0.25">
      <c r="H12545" t="s">
        <v>12500</v>
      </c>
      <c r="I12545">
        <v>7610270</v>
      </c>
      <c r="J12545">
        <v>214181225</v>
      </c>
      <c r="K12545" t="s">
        <v>1302</v>
      </c>
      <c r="L12545" t="s">
        <v>1295</v>
      </c>
    </row>
    <row r="12546" spans="8:12" x14ac:dyDescent="0.25">
      <c r="H12546" t="s">
        <v>12501</v>
      </c>
      <c r="I12546">
        <v>9254226</v>
      </c>
      <c r="J12546">
        <v>431501712</v>
      </c>
      <c r="K12546" t="s">
        <v>1368</v>
      </c>
      <c r="L12546" t="s">
        <v>1313</v>
      </c>
    </row>
    <row r="12547" spans="8:12" x14ac:dyDescent="0.25">
      <c r="H12547" t="s">
        <v>12502</v>
      </c>
      <c r="I12547">
        <v>9295581</v>
      </c>
      <c r="J12547">
        <v>636012379</v>
      </c>
      <c r="K12547" t="s">
        <v>1464</v>
      </c>
      <c r="L12547" t="s">
        <v>1346</v>
      </c>
    </row>
    <row r="12548" spans="8:12" x14ac:dyDescent="0.25">
      <c r="H12548" t="s">
        <v>12503</v>
      </c>
      <c r="I12548">
        <v>9680358</v>
      </c>
      <c r="J12548">
        <v>431004586</v>
      </c>
      <c r="K12548" t="s">
        <v>1368</v>
      </c>
      <c r="L12548" t="s">
        <v>1313</v>
      </c>
    </row>
    <row r="12549" spans="8:12" x14ac:dyDescent="0.25">
      <c r="H12549" t="s">
        <v>12504</v>
      </c>
      <c r="I12549">
        <v>9457165</v>
      </c>
      <c r="J12549">
        <v>271044073</v>
      </c>
      <c r="K12549" t="s">
        <v>1373</v>
      </c>
      <c r="L12549" t="s">
        <v>1614</v>
      </c>
    </row>
    <row r="12550" spans="8:12" x14ac:dyDescent="0.25">
      <c r="H12550" t="s">
        <v>12504</v>
      </c>
      <c r="I12550">
        <v>9457165</v>
      </c>
      <c r="J12550">
        <v>253050000</v>
      </c>
      <c r="K12550" t="s">
        <v>1615</v>
      </c>
      <c r="L12550" t="s">
        <v>1614</v>
      </c>
    </row>
    <row r="12551" spans="8:12" x14ac:dyDescent="0.25">
      <c r="H12551" t="s">
        <v>12505</v>
      </c>
      <c r="I12551">
        <v>7821582</v>
      </c>
      <c r="J12551">
        <v>567155000</v>
      </c>
      <c r="K12551" t="s">
        <v>1861</v>
      </c>
      <c r="L12551" t="s">
        <v>1329</v>
      </c>
    </row>
    <row r="12552" spans="8:12" x14ac:dyDescent="0.25">
      <c r="H12552" t="s">
        <v>12506</v>
      </c>
      <c r="I12552">
        <v>9373280</v>
      </c>
      <c r="J12552">
        <v>244176000</v>
      </c>
      <c r="K12552" t="s">
        <v>1387</v>
      </c>
      <c r="L12552" t="s">
        <v>1295</v>
      </c>
    </row>
    <row r="12553" spans="8:12" x14ac:dyDescent="0.25">
      <c r="H12553" t="s">
        <v>12507</v>
      </c>
      <c r="I12553">
        <v>9396555</v>
      </c>
      <c r="J12553">
        <v>372658000</v>
      </c>
      <c r="L12553" t="s">
        <v>1341</v>
      </c>
    </row>
    <row r="12554" spans="8:12" x14ac:dyDescent="0.25">
      <c r="H12554" t="s">
        <v>12508</v>
      </c>
      <c r="I12554">
        <v>9383730</v>
      </c>
      <c r="J12554">
        <v>271044047</v>
      </c>
      <c r="K12554" t="s">
        <v>1373</v>
      </c>
      <c r="L12554" t="s">
        <v>1295</v>
      </c>
    </row>
    <row r="12555" spans="8:12" x14ac:dyDescent="0.25">
      <c r="H12555" t="s">
        <v>12509</v>
      </c>
      <c r="I12555">
        <v>8411695</v>
      </c>
      <c r="J12555">
        <v>249108000</v>
      </c>
      <c r="K12555" t="s">
        <v>1340</v>
      </c>
      <c r="L12555" t="s">
        <v>1295</v>
      </c>
    </row>
    <row r="12556" spans="8:12" x14ac:dyDescent="0.25">
      <c r="H12556" t="s">
        <v>12510</v>
      </c>
      <c r="I12556">
        <v>9121778</v>
      </c>
      <c r="J12556">
        <v>259301000</v>
      </c>
      <c r="K12556" t="s">
        <v>1335</v>
      </c>
      <c r="L12556" t="s">
        <v>1308</v>
      </c>
    </row>
    <row r="12557" spans="8:12" x14ac:dyDescent="0.25">
      <c r="H12557" t="s">
        <v>12511</v>
      </c>
      <c r="I12557">
        <v>8719085</v>
      </c>
      <c r="J12557">
        <v>231812000</v>
      </c>
      <c r="K12557" t="s">
        <v>3557</v>
      </c>
      <c r="L12557" t="s">
        <v>1295</v>
      </c>
    </row>
    <row r="12558" spans="8:12" x14ac:dyDescent="0.25">
      <c r="H12558" t="s">
        <v>12512</v>
      </c>
      <c r="I12558">
        <v>9115638</v>
      </c>
      <c r="J12558">
        <v>514242000</v>
      </c>
      <c r="K12558" t="s">
        <v>1406</v>
      </c>
      <c r="L12558" t="s">
        <v>1308</v>
      </c>
    </row>
    <row r="12559" spans="8:12" x14ac:dyDescent="0.25">
      <c r="H12559" t="s">
        <v>12513</v>
      </c>
      <c r="I12559">
        <v>9129122</v>
      </c>
      <c r="J12559">
        <v>231522000</v>
      </c>
      <c r="K12559" t="s">
        <v>3557</v>
      </c>
      <c r="L12559" t="s">
        <v>1295</v>
      </c>
    </row>
    <row r="12560" spans="8:12" x14ac:dyDescent="0.25">
      <c r="H12560" t="s">
        <v>12514</v>
      </c>
      <c r="I12560">
        <v>9073880</v>
      </c>
      <c r="J12560">
        <v>309938000</v>
      </c>
      <c r="K12560" t="s">
        <v>1609</v>
      </c>
      <c r="L12560" t="s">
        <v>1295</v>
      </c>
    </row>
    <row r="12561" spans="8:12" x14ac:dyDescent="0.25">
      <c r="H12561" t="s">
        <v>12515</v>
      </c>
      <c r="I12561">
        <v>9073892</v>
      </c>
      <c r="J12561">
        <v>311007600</v>
      </c>
      <c r="K12561" t="s">
        <v>1609</v>
      </c>
      <c r="L12561" t="s">
        <v>1295</v>
      </c>
    </row>
    <row r="12562" spans="8:12" x14ac:dyDescent="0.25">
      <c r="H12562" t="s">
        <v>12516</v>
      </c>
      <c r="I12562">
        <v>8719097</v>
      </c>
      <c r="J12562">
        <v>231099000</v>
      </c>
      <c r="K12562" t="s">
        <v>3557</v>
      </c>
      <c r="L12562" t="s">
        <v>1295</v>
      </c>
    </row>
    <row r="12563" spans="8:12" x14ac:dyDescent="0.25">
      <c r="H12563" t="s">
        <v>12517</v>
      </c>
      <c r="I12563">
        <v>9106912</v>
      </c>
      <c r="J12563">
        <v>304036000</v>
      </c>
      <c r="K12563" t="s">
        <v>1294</v>
      </c>
      <c r="L12563" t="s">
        <v>1295</v>
      </c>
    </row>
    <row r="12564" spans="8:12" x14ac:dyDescent="0.25">
      <c r="H12564" t="s">
        <v>12518</v>
      </c>
      <c r="I12564">
        <v>8124474</v>
      </c>
      <c r="J12564">
        <v>231834000</v>
      </c>
      <c r="K12564" t="s">
        <v>3557</v>
      </c>
      <c r="L12564" t="s">
        <v>1295</v>
      </c>
    </row>
    <row r="12565" spans="8:12" x14ac:dyDescent="0.25">
      <c r="H12565" t="s">
        <v>12519</v>
      </c>
      <c r="I12565">
        <v>9001813</v>
      </c>
      <c r="J12565">
        <v>311014800</v>
      </c>
      <c r="K12565" t="s">
        <v>1609</v>
      </c>
      <c r="L12565" t="s">
        <v>1295</v>
      </c>
    </row>
    <row r="12566" spans="8:12" x14ac:dyDescent="0.25">
      <c r="H12566" t="s">
        <v>12520</v>
      </c>
      <c r="I12566">
        <v>9126625</v>
      </c>
      <c r="J12566">
        <v>231251000</v>
      </c>
      <c r="K12566" t="s">
        <v>3557</v>
      </c>
      <c r="L12566" t="s">
        <v>1295</v>
      </c>
    </row>
    <row r="12567" spans="8:12" x14ac:dyDescent="0.25">
      <c r="H12567" t="s">
        <v>12521</v>
      </c>
      <c r="I12567">
        <v>8817382</v>
      </c>
      <c r="J12567">
        <v>351755000</v>
      </c>
      <c r="K12567" t="s">
        <v>1332</v>
      </c>
      <c r="L12567" t="s">
        <v>1295</v>
      </c>
    </row>
    <row r="12568" spans="8:12" x14ac:dyDescent="0.25">
      <c r="H12568" t="s">
        <v>12522</v>
      </c>
      <c r="I12568">
        <v>7827249</v>
      </c>
      <c r="J12568">
        <v>231565000</v>
      </c>
      <c r="K12568" t="s">
        <v>3557</v>
      </c>
      <c r="L12568" t="s">
        <v>1295</v>
      </c>
    </row>
    <row r="12569" spans="8:12" x14ac:dyDescent="0.25">
      <c r="H12569" t="s">
        <v>12523</v>
      </c>
      <c r="I12569">
        <v>9001849</v>
      </c>
      <c r="J12569">
        <v>311014900</v>
      </c>
      <c r="K12569" t="s">
        <v>1609</v>
      </c>
      <c r="L12569" t="s">
        <v>1295</v>
      </c>
    </row>
    <row r="12570" spans="8:12" x14ac:dyDescent="0.25">
      <c r="H12570" t="s">
        <v>12524</v>
      </c>
      <c r="I12570">
        <v>9053218</v>
      </c>
      <c r="J12570">
        <v>316057000</v>
      </c>
      <c r="K12570" t="s">
        <v>1365</v>
      </c>
      <c r="L12570" t="s">
        <v>1326</v>
      </c>
    </row>
    <row r="12571" spans="8:12" x14ac:dyDescent="0.25">
      <c r="H12571" t="s">
        <v>12525</v>
      </c>
      <c r="I12571">
        <v>9526019</v>
      </c>
      <c r="J12571">
        <v>210288000</v>
      </c>
      <c r="K12571" t="s">
        <v>1443</v>
      </c>
      <c r="L12571" t="s">
        <v>1329</v>
      </c>
    </row>
    <row r="12572" spans="8:12" x14ac:dyDescent="0.25">
      <c r="H12572" t="s">
        <v>12526</v>
      </c>
      <c r="I12572">
        <v>7716490</v>
      </c>
      <c r="J12572">
        <v>231413000</v>
      </c>
      <c r="K12572" t="s">
        <v>3557</v>
      </c>
      <c r="L12572" t="s">
        <v>1295</v>
      </c>
    </row>
    <row r="12573" spans="8:12" x14ac:dyDescent="0.25">
      <c r="H12573" t="s">
        <v>12527</v>
      </c>
      <c r="I12573">
        <v>6903034</v>
      </c>
      <c r="J12573">
        <v>258445000</v>
      </c>
      <c r="K12573" t="s">
        <v>1335</v>
      </c>
      <c r="L12573" t="s">
        <v>1295</v>
      </c>
    </row>
    <row r="12574" spans="8:12" x14ac:dyDescent="0.25">
      <c r="H12574" t="s">
        <v>12528</v>
      </c>
      <c r="I12574">
        <v>9631890</v>
      </c>
      <c r="J12574">
        <v>257419000</v>
      </c>
      <c r="K12574" t="s">
        <v>1335</v>
      </c>
      <c r="L12574" t="s">
        <v>1308</v>
      </c>
    </row>
    <row r="12575" spans="8:12" x14ac:dyDescent="0.25">
      <c r="H12575" t="s">
        <v>12529</v>
      </c>
      <c r="I12575">
        <v>9011519</v>
      </c>
      <c r="J12575">
        <v>257222000</v>
      </c>
      <c r="K12575" t="s">
        <v>1335</v>
      </c>
      <c r="L12575" t="s">
        <v>1326</v>
      </c>
    </row>
    <row r="12576" spans="8:12" x14ac:dyDescent="0.25">
      <c r="H12576" t="s">
        <v>12530</v>
      </c>
      <c r="I12576">
        <v>9712632</v>
      </c>
      <c r="J12576">
        <v>538006326</v>
      </c>
      <c r="K12576" t="s">
        <v>1437</v>
      </c>
      <c r="L12576" t="s">
        <v>1308</v>
      </c>
    </row>
    <row r="12577" spans="8:12" x14ac:dyDescent="0.25">
      <c r="H12577" t="s">
        <v>12531</v>
      </c>
      <c r="I12577">
        <v>9617454</v>
      </c>
      <c r="J12577">
        <v>624018000</v>
      </c>
      <c r="K12577" t="s">
        <v>1479</v>
      </c>
      <c r="L12577" t="s">
        <v>1313</v>
      </c>
    </row>
    <row r="12578" spans="8:12" x14ac:dyDescent="0.25">
      <c r="H12578" t="s">
        <v>12532</v>
      </c>
      <c r="I12578">
        <v>9525728</v>
      </c>
      <c r="J12578">
        <v>636013903</v>
      </c>
      <c r="K12578" t="s">
        <v>1464</v>
      </c>
      <c r="L12578" t="s">
        <v>1308</v>
      </c>
    </row>
    <row r="12579" spans="8:12" x14ac:dyDescent="0.25">
      <c r="H12579" t="s">
        <v>12532</v>
      </c>
      <c r="I12579">
        <v>8616556</v>
      </c>
      <c r="J12579">
        <v>259848000</v>
      </c>
      <c r="K12579" t="s">
        <v>1335</v>
      </c>
      <c r="L12579" t="s">
        <v>4744</v>
      </c>
    </row>
    <row r="12580" spans="8:12" x14ac:dyDescent="0.25">
      <c r="H12580" t="s">
        <v>12533</v>
      </c>
      <c r="I12580">
        <v>8313685</v>
      </c>
      <c r="J12580">
        <v>308796000</v>
      </c>
      <c r="K12580" t="s">
        <v>1609</v>
      </c>
      <c r="L12580" t="s">
        <v>1295</v>
      </c>
    </row>
    <row r="12581" spans="8:12" x14ac:dyDescent="0.25">
      <c r="H12581" t="s">
        <v>12534</v>
      </c>
      <c r="I12581">
        <v>9224661</v>
      </c>
      <c r="J12581">
        <v>538002237</v>
      </c>
      <c r="K12581" t="s">
        <v>1437</v>
      </c>
      <c r="L12581" t="s">
        <v>1341</v>
      </c>
    </row>
    <row r="12582" spans="8:12" x14ac:dyDescent="0.25">
      <c r="H12582" t="s">
        <v>12535</v>
      </c>
      <c r="I12582">
        <v>9242546</v>
      </c>
      <c r="J12582">
        <v>477869000</v>
      </c>
      <c r="K12582" t="s">
        <v>1348</v>
      </c>
      <c r="L12582" t="s">
        <v>1341</v>
      </c>
    </row>
    <row r="12583" spans="8:12" x14ac:dyDescent="0.25">
      <c r="H12583" t="s">
        <v>12536</v>
      </c>
      <c r="I12583">
        <v>9616008</v>
      </c>
      <c r="J12583">
        <v>354787000</v>
      </c>
      <c r="K12583" t="s">
        <v>1332</v>
      </c>
      <c r="L12583" t="s">
        <v>1308</v>
      </c>
    </row>
    <row r="12584" spans="8:12" x14ac:dyDescent="0.25">
      <c r="H12584" t="s">
        <v>12537</v>
      </c>
      <c r="I12584">
        <v>8874354</v>
      </c>
      <c r="J12584">
        <v>620023000</v>
      </c>
      <c r="L12584" t="s">
        <v>1295</v>
      </c>
    </row>
    <row r="12585" spans="8:12" x14ac:dyDescent="0.25">
      <c r="H12585" t="s">
        <v>12538</v>
      </c>
      <c r="I12585">
        <v>8810231</v>
      </c>
      <c r="J12585">
        <v>357878000</v>
      </c>
      <c r="K12585" t="s">
        <v>1332</v>
      </c>
      <c r="L12585" t="s">
        <v>1329</v>
      </c>
    </row>
    <row r="12586" spans="8:12" x14ac:dyDescent="0.25">
      <c r="H12586" t="s">
        <v>12539</v>
      </c>
      <c r="I12586">
        <v>9317420</v>
      </c>
      <c r="J12586">
        <v>355291000</v>
      </c>
      <c r="K12586" t="s">
        <v>1332</v>
      </c>
      <c r="L12586" t="s">
        <v>1341</v>
      </c>
    </row>
    <row r="12587" spans="8:12" x14ac:dyDescent="0.25">
      <c r="H12587" t="s">
        <v>12540</v>
      </c>
      <c r="I12587">
        <v>9606493</v>
      </c>
      <c r="J12587">
        <v>371794000</v>
      </c>
      <c r="L12587" t="s">
        <v>1308</v>
      </c>
    </row>
    <row r="12588" spans="8:12" x14ac:dyDescent="0.25">
      <c r="H12588" t="s">
        <v>12541</v>
      </c>
      <c r="I12588">
        <v>9571612</v>
      </c>
      <c r="J12588">
        <v>355146000</v>
      </c>
      <c r="K12588" t="s">
        <v>1332</v>
      </c>
      <c r="L12588" t="s">
        <v>2695</v>
      </c>
    </row>
    <row r="12589" spans="8:12" x14ac:dyDescent="0.25">
      <c r="H12589" t="s">
        <v>12542</v>
      </c>
      <c r="I12589">
        <v>9119153</v>
      </c>
      <c r="J12589">
        <v>565434000</v>
      </c>
      <c r="L12589" t="s">
        <v>1614</v>
      </c>
    </row>
    <row r="12590" spans="8:12" x14ac:dyDescent="0.25">
      <c r="H12590" t="s">
        <v>12543</v>
      </c>
      <c r="I12590">
        <v>9686508</v>
      </c>
      <c r="J12590">
        <v>755022300</v>
      </c>
      <c r="K12590" t="s">
        <v>8152</v>
      </c>
      <c r="L12590" t="s">
        <v>1329</v>
      </c>
    </row>
    <row r="12591" spans="8:12" x14ac:dyDescent="0.25">
      <c r="H12591" t="s">
        <v>12544</v>
      </c>
      <c r="I12591">
        <v>9686483</v>
      </c>
      <c r="J12591">
        <v>755011000</v>
      </c>
      <c r="K12591" t="s">
        <v>8152</v>
      </c>
      <c r="L12591" t="s">
        <v>1329</v>
      </c>
    </row>
    <row r="12592" spans="8:12" x14ac:dyDescent="0.25">
      <c r="H12592" t="s">
        <v>12545</v>
      </c>
      <c r="I12592">
        <v>9628922</v>
      </c>
      <c r="J12592">
        <v>477222200</v>
      </c>
      <c r="K12592" t="s">
        <v>1348</v>
      </c>
      <c r="L12592" t="s">
        <v>1341</v>
      </c>
    </row>
    <row r="12593" spans="8:12" x14ac:dyDescent="0.25">
      <c r="H12593" t="s">
        <v>12546</v>
      </c>
      <c r="I12593">
        <v>9686510</v>
      </c>
      <c r="J12593">
        <v>755022000</v>
      </c>
      <c r="K12593" t="s">
        <v>8152</v>
      </c>
      <c r="L12593" t="s">
        <v>1329</v>
      </c>
    </row>
    <row r="12594" spans="8:12" x14ac:dyDescent="0.25">
      <c r="H12594" t="s">
        <v>12547</v>
      </c>
      <c r="I12594">
        <v>9621352</v>
      </c>
      <c r="J12594">
        <v>636016676</v>
      </c>
      <c r="K12594" t="s">
        <v>1464</v>
      </c>
      <c r="L12594" t="s">
        <v>1308</v>
      </c>
    </row>
    <row r="12595" spans="8:12" x14ac:dyDescent="0.25">
      <c r="H12595" t="s">
        <v>12548</v>
      </c>
      <c r="I12595">
        <v>9235488</v>
      </c>
      <c r="J12595">
        <v>304183000</v>
      </c>
      <c r="K12595" t="s">
        <v>1294</v>
      </c>
      <c r="L12595" t="s">
        <v>1295</v>
      </c>
    </row>
    <row r="12596" spans="8:12" x14ac:dyDescent="0.25">
      <c r="H12596" t="s">
        <v>12549</v>
      </c>
      <c r="I12596">
        <v>9236729</v>
      </c>
      <c r="J12596">
        <v>636091243</v>
      </c>
      <c r="K12596" t="s">
        <v>1464</v>
      </c>
      <c r="L12596" t="s">
        <v>1326</v>
      </c>
    </row>
    <row r="12597" spans="8:12" x14ac:dyDescent="0.25">
      <c r="H12597" t="s">
        <v>12550</v>
      </c>
      <c r="I12597">
        <v>9369071</v>
      </c>
      <c r="J12597">
        <v>305113000</v>
      </c>
      <c r="L12597" t="s">
        <v>1295</v>
      </c>
    </row>
    <row r="12598" spans="8:12" x14ac:dyDescent="0.25">
      <c r="H12598" t="s">
        <v>12551</v>
      </c>
      <c r="I12598">
        <v>9509243</v>
      </c>
      <c r="J12598">
        <v>304090000</v>
      </c>
      <c r="K12598" t="s">
        <v>1294</v>
      </c>
      <c r="L12598" t="s">
        <v>1341</v>
      </c>
    </row>
    <row r="12599" spans="8:12" x14ac:dyDescent="0.25">
      <c r="H12599" t="s">
        <v>12552</v>
      </c>
      <c r="I12599">
        <v>9509255</v>
      </c>
      <c r="J12599">
        <v>304091000</v>
      </c>
      <c r="K12599" t="s">
        <v>1294</v>
      </c>
      <c r="L12599" t="s">
        <v>1341</v>
      </c>
    </row>
    <row r="12600" spans="8:12" x14ac:dyDescent="0.25">
      <c r="H12600" t="s">
        <v>12553</v>
      </c>
      <c r="I12600">
        <v>9415064</v>
      </c>
      <c r="J12600">
        <v>305866000</v>
      </c>
      <c r="L12600" t="s">
        <v>1295</v>
      </c>
    </row>
    <row r="12601" spans="8:12" x14ac:dyDescent="0.25">
      <c r="H12601" t="s">
        <v>12554</v>
      </c>
      <c r="I12601">
        <v>9415052</v>
      </c>
      <c r="J12601">
        <v>305767000</v>
      </c>
      <c r="L12601" t="s">
        <v>1295</v>
      </c>
    </row>
    <row r="12602" spans="8:12" x14ac:dyDescent="0.25">
      <c r="H12602" t="s">
        <v>12555</v>
      </c>
      <c r="I12602">
        <v>9214173</v>
      </c>
      <c r="J12602">
        <v>304204000</v>
      </c>
      <c r="K12602" t="s">
        <v>1294</v>
      </c>
      <c r="L12602" t="s">
        <v>1295</v>
      </c>
    </row>
    <row r="12603" spans="8:12" x14ac:dyDescent="0.25">
      <c r="H12603" t="s">
        <v>12556</v>
      </c>
      <c r="I12603">
        <v>9218193</v>
      </c>
      <c r="J12603">
        <v>305102000</v>
      </c>
      <c r="L12603" t="s">
        <v>1341</v>
      </c>
    </row>
    <row r="12604" spans="8:12" x14ac:dyDescent="0.25">
      <c r="H12604" t="s">
        <v>12557</v>
      </c>
      <c r="I12604">
        <v>9377846</v>
      </c>
      <c r="J12604">
        <v>305647000</v>
      </c>
      <c r="L12604" t="s">
        <v>1295</v>
      </c>
    </row>
    <row r="12605" spans="8:12" x14ac:dyDescent="0.25">
      <c r="H12605" t="s">
        <v>12558</v>
      </c>
      <c r="I12605">
        <v>9268710</v>
      </c>
      <c r="J12605">
        <v>305704000</v>
      </c>
      <c r="L12605" t="s">
        <v>1614</v>
      </c>
    </row>
    <row r="12606" spans="8:12" x14ac:dyDescent="0.25">
      <c r="H12606" t="s">
        <v>12559</v>
      </c>
      <c r="I12606">
        <v>9235490</v>
      </c>
      <c r="J12606">
        <v>304182000</v>
      </c>
      <c r="K12606" t="s">
        <v>1294</v>
      </c>
      <c r="L12606" t="s">
        <v>1295</v>
      </c>
    </row>
    <row r="12607" spans="8:12" x14ac:dyDescent="0.25">
      <c r="H12607" t="s">
        <v>12560</v>
      </c>
      <c r="I12607">
        <v>9561588</v>
      </c>
      <c r="J12607">
        <v>657803000</v>
      </c>
      <c r="K12607" t="s">
        <v>1607</v>
      </c>
      <c r="L12607" t="s">
        <v>1329</v>
      </c>
    </row>
    <row r="12608" spans="8:12" x14ac:dyDescent="0.25">
      <c r="H12608" t="s">
        <v>12561</v>
      </c>
      <c r="I12608">
        <v>8713354</v>
      </c>
      <c r="J12608">
        <v>515120000</v>
      </c>
      <c r="L12608" t="s">
        <v>1308</v>
      </c>
    </row>
    <row r="12609" spans="8:12" x14ac:dyDescent="0.25">
      <c r="H12609" t="s">
        <v>12562</v>
      </c>
      <c r="I12609">
        <v>9020560</v>
      </c>
      <c r="J12609">
        <v>413620000</v>
      </c>
      <c r="K12609" t="s">
        <v>1328</v>
      </c>
      <c r="L12609" t="s">
        <v>1341</v>
      </c>
    </row>
    <row r="12610" spans="8:12" x14ac:dyDescent="0.25">
      <c r="H12610" t="s">
        <v>12563</v>
      </c>
      <c r="I12610">
        <v>9617284</v>
      </c>
      <c r="J12610">
        <v>414051000</v>
      </c>
      <c r="L12610" t="s">
        <v>1308</v>
      </c>
    </row>
    <row r="12611" spans="8:12" x14ac:dyDescent="0.25">
      <c r="H12611" t="s">
        <v>12564</v>
      </c>
      <c r="I12611">
        <v>9565807</v>
      </c>
      <c r="J12611">
        <v>413964000</v>
      </c>
      <c r="K12611" t="s">
        <v>1328</v>
      </c>
      <c r="L12611" t="s">
        <v>1308</v>
      </c>
    </row>
    <row r="12612" spans="8:12" x14ac:dyDescent="0.25">
      <c r="H12612" t="s">
        <v>12565</v>
      </c>
      <c r="I12612">
        <v>9646039</v>
      </c>
      <c r="J12612">
        <v>514088000</v>
      </c>
      <c r="K12612" t="s">
        <v>1406</v>
      </c>
      <c r="L12612" t="s">
        <v>1308</v>
      </c>
    </row>
    <row r="12613" spans="8:12" x14ac:dyDescent="0.25">
      <c r="H12613" t="s">
        <v>12566</v>
      </c>
      <c r="I12613">
        <v>9125786</v>
      </c>
      <c r="J12613">
        <v>477243900</v>
      </c>
      <c r="K12613" t="s">
        <v>1348</v>
      </c>
      <c r="L12613" t="s">
        <v>1341</v>
      </c>
    </row>
    <row r="12614" spans="8:12" x14ac:dyDescent="0.25">
      <c r="H12614" t="s">
        <v>12567</v>
      </c>
      <c r="I12614">
        <v>9074145</v>
      </c>
      <c r="J12614">
        <v>477353700</v>
      </c>
      <c r="K12614" t="s">
        <v>1348</v>
      </c>
      <c r="L12614" t="s">
        <v>1341</v>
      </c>
    </row>
    <row r="12615" spans="8:12" x14ac:dyDescent="0.25">
      <c r="H12615" t="s">
        <v>12567</v>
      </c>
      <c r="I12615">
        <v>9074145</v>
      </c>
      <c r="J12615">
        <v>374117000</v>
      </c>
      <c r="L12615" t="s">
        <v>1341</v>
      </c>
    </row>
    <row r="12616" spans="8:12" x14ac:dyDescent="0.25">
      <c r="H12616" t="s">
        <v>12568</v>
      </c>
      <c r="I12616">
        <v>9617272</v>
      </c>
      <c r="J12616">
        <v>414037000</v>
      </c>
      <c r="L12616" t="s">
        <v>1341</v>
      </c>
    </row>
    <row r="12617" spans="8:12" x14ac:dyDescent="0.25">
      <c r="H12617" t="s">
        <v>12569</v>
      </c>
      <c r="I12617">
        <v>9375707</v>
      </c>
      <c r="J12617">
        <v>477177200</v>
      </c>
      <c r="K12617" t="s">
        <v>1348</v>
      </c>
      <c r="L12617" t="s">
        <v>1308</v>
      </c>
    </row>
    <row r="12618" spans="8:12" x14ac:dyDescent="0.25">
      <c r="H12618" t="s">
        <v>12570</v>
      </c>
      <c r="I12618">
        <v>9518593</v>
      </c>
      <c r="J12618">
        <v>515855000</v>
      </c>
      <c r="K12618" t="s">
        <v>1406</v>
      </c>
      <c r="L12618" t="s">
        <v>1308</v>
      </c>
    </row>
    <row r="12619" spans="8:12" x14ac:dyDescent="0.25">
      <c r="H12619" t="s">
        <v>12571</v>
      </c>
      <c r="I12619">
        <v>9620516</v>
      </c>
      <c r="J12619">
        <v>414073000</v>
      </c>
      <c r="L12619" t="s">
        <v>1341</v>
      </c>
    </row>
    <row r="12620" spans="8:12" x14ac:dyDescent="0.25">
      <c r="H12620" t="s">
        <v>12572</v>
      </c>
      <c r="I12620">
        <v>9341287</v>
      </c>
      <c r="J12620">
        <v>477746100</v>
      </c>
      <c r="K12620" t="s">
        <v>1348</v>
      </c>
      <c r="L12620" t="s">
        <v>1308</v>
      </c>
    </row>
    <row r="12621" spans="8:12" x14ac:dyDescent="0.25">
      <c r="H12621" t="s">
        <v>12573</v>
      </c>
      <c r="I12621">
        <v>9606089</v>
      </c>
      <c r="J12621">
        <v>352120000</v>
      </c>
      <c r="K12621" t="s">
        <v>1332</v>
      </c>
      <c r="L12621" t="s">
        <v>1326</v>
      </c>
    </row>
    <row r="12622" spans="8:12" x14ac:dyDescent="0.25">
      <c r="H12622" t="s">
        <v>12574</v>
      </c>
      <c r="I12622">
        <v>9657105</v>
      </c>
      <c r="J12622">
        <v>414124000</v>
      </c>
      <c r="L12622" t="s">
        <v>1308</v>
      </c>
    </row>
    <row r="12623" spans="8:12" x14ac:dyDescent="0.25">
      <c r="H12623" t="s">
        <v>12575</v>
      </c>
      <c r="I12623">
        <v>9528952</v>
      </c>
      <c r="J12623">
        <v>542140110</v>
      </c>
      <c r="K12623" t="s">
        <v>4048</v>
      </c>
      <c r="L12623" t="s">
        <v>1308</v>
      </c>
    </row>
    <row r="12624" spans="8:12" x14ac:dyDescent="0.25">
      <c r="H12624" t="s">
        <v>12576</v>
      </c>
      <c r="I12624">
        <v>8748713</v>
      </c>
      <c r="J12624">
        <v>529426000</v>
      </c>
      <c r="K12624" t="s">
        <v>2074</v>
      </c>
      <c r="L12624" t="s">
        <v>1308</v>
      </c>
    </row>
    <row r="12625" spans="8:12" x14ac:dyDescent="0.25">
      <c r="H12625" t="s">
        <v>12577</v>
      </c>
      <c r="I12625">
        <v>9151761</v>
      </c>
      <c r="J12625">
        <v>518972000</v>
      </c>
      <c r="K12625" t="s">
        <v>1595</v>
      </c>
      <c r="L12625" t="s">
        <v>1362</v>
      </c>
    </row>
    <row r="12626" spans="8:12" x14ac:dyDescent="0.25">
      <c r="H12626" t="s">
        <v>12578</v>
      </c>
      <c r="I12626">
        <v>7983268</v>
      </c>
      <c r="J12626">
        <v>247312080</v>
      </c>
      <c r="K12626" t="s">
        <v>1398</v>
      </c>
      <c r="L12626" t="s">
        <v>1313</v>
      </c>
    </row>
    <row r="12627" spans="8:12" x14ac:dyDescent="0.25">
      <c r="H12627" t="s">
        <v>12579</v>
      </c>
      <c r="I12627">
        <v>9341275</v>
      </c>
      <c r="J12627">
        <v>477835800</v>
      </c>
      <c r="K12627" t="s">
        <v>1348</v>
      </c>
      <c r="L12627" t="s">
        <v>1308</v>
      </c>
    </row>
    <row r="12628" spans="8:12" x14ac:dyDescent="0.25">
      <c r="H12628" t="s">
        <v>12580</v>
      </c>
      <c r="I12628">
        <v>9364899</v>
      </c>
      <c r="J12628">
        <v>667003048</v>
      </c>
      <c r="L12628" t="s">
        <v>1308</v>
      </c>
    </row>
    <row r="12629" spans="8:12" x14ac:dyDescent="0.25">
      <c r="H12629" t="s">
        <v>12580</v>
      </c>
      <c r="I12629">
        <v>8316534</v>
      </c>
      <c r="J12629">
        <v>357448000</v>
      </c>
      <c r="K12629" t="s">
        <v>1332</v>
      </c>
      <c r="L12629" t="s">
        <v>1341</v>
      </c>
    </row>
    <row r="12630" spans="8:12" x14ac:dyDescent="0.25">
      <c r="H12630" t="s">
        <v>12581</v>
      </c>
      <c r="I12630">
        <v>9711896</v>
      </c>
      <c r="J12630">
        <v>413378470</v>
      </c>
      <c r="K12630" t="s">
        <v>1328</v>
      </c>
      <c r="L12630" t="s">
        <v>1308</v>
      </c>
    </row>
    <row r="12631" spans="8:12" x14ac:dyDescent="0.25">
      <c r="H12631" t="s">
        <v>12582</v>
      </c>
      <c r="I12631">
        <v>9514456</v>
      </c>
      <c r="J12631">
        <v>248280000</v>
      </c>
      <c r="K12631" t="s">
        <v>1340</v>
      </c>
      <c r="L12631" t="s">
        <v>1326</v>
      </c>
    </row>
    <row r="12632" spans="8:12" x14ac:dyDescent="0.25">
      <c r="H12632" t="s">
        <v>12583</v>
      </c>
      <c r="I12632">
        <v>9631266</v>
      </c>
      <c r="J12632">
        <v>477817300</v>
      </c>
      <c r="K12632" t="s">
        <v>1348</v>
      </c>
      <c r="L12632" t="s">
        <v>1341</v>
      </c>
    </row>
    <row r="12633" spans="8:12" x14ac:dyDescent="0.25">
      <c r="H12633" t="s">
        <v>12584</v>
      </c>
      <c r="I12633">
        <v>9439591</v>
      </c>
      <c r="J12633">
        <v>477826800</v>
      </c>
      <c r="K12633" t="s">
        <v>1348</v>
      </c>
      <c r="L12633" t="s">
        <v>1341</v>
      </c>
    </row>
    <row r="12634" spans="8:12" x14ac:dyDescent="0.25">
      <c r="H12634" t="s">
        <v>12585</v>
      </c>
      <c r="I12634">
        <v>9439618</v>
      </c>
      <c r="J12634">
        <v>477317700</v>
      </c>
      <c r="K12634" t="s">
        <v>1348</v>
      </c>
      <c r="L12634" t="s">
        <v>1341</v>
      </c>
    </row>
    <row r="12635" spans="8:12" x14ac:dyDescent="0.25">
      <c r="H12635" t="s">
        <v>12586</v>
      </c>
      <c r="I12635">
        <v>9420605</v>
      </c>
      <c r="J12635">
        <v>477831100</v>
      </c>
      <c r="K12635" t="s">
        <v>1348</v>
      </c>
      <c r="L12635" t="s">
        <v>1341</v>
      </c>
    </row>
    <row r="12636" spans="8:12" x14ac:dyDescent="0.25">
      <c r="H12636" t="s">
        <v>12587</v>
      </c>
      <c r="I12636">
        <v>9438470</v>
      </c>
      <c r="J12636">
        <v>477826900</v>
      </c>
      <c r="K12636" t="s">
        <v>1348</v>
      </c>
      <c r="L12636" t="s">
        <v>1341</v>
      </c>
    </row>
    <row r="12637" spans="8:12" x14ac:dyDescent="0.25">
      <c r="H12637" t="s">
        <v>12588</v>
      </c>
      <c r="I12637">
        <v>9420564</v>
      </c>
      <c r="J12637">
        <v>477617200</v>
      </c>
      <c r="K12637" t="s">
        <v>1348</v>
      </c>
      <c r="L12637" t="s">
        <v>1308</v>
      </c>
    </row>
    <row r="12638" spans="8:12" x14ac:dyDescent="0.25">
      <c r="H12638" t="s">
        <v>12589</v>
      </c>
      <c r="I12638">
        <v>9420588</v>
      </c>
      <c r="J12638">
        <v>477661600</v>
      </c>
      <c r="K12638" t="s">
        <v>1348</v>
      </c>
      <c r="L12638" t="s">
        <v>1341</v>
      </c>
    </row>
    <row r="12639" spans="8:12" x14ac:dyDescent="0.25">
      <c r="H12639" t="s">
        <v>12590</v>
      </c>
      <c r="I12639">
        <v>9482689</v>
      </c>
      <c r="J12639">
        <v>477389600</v>
      </c>
      <c r="K12639" t="s">
        <v>1348</v>
      </c>
      <c r="L12639" t="s">
        <v>1341</v>
      </c>
    </row>
    <row r="12640" spans="8:12" x14ac:dyDescent="0.25">
      <c r="H12640" t="s">
        <v>12591</v>
      </c>
      <c r="I12640">
        <v>9482706</v>
      </c>
      <c r="J12640">
        <v>477899600</v>
      </c>
      <c r="K12640" t="s">
        <v>1348</v>
      </c>
      <c r="L12640" t="s">
        <v>1341</v>
      </c>
    </row>
    <row r="12641" spans="8:12" x14ac:dyDescent="0.25">
      <c r="H12641" t="s">
        <v>12591</v>
      </c>
      <c r="I12641">
        <v>9482706</v>
      </c>
      <c r="J12641">
        <v>477899000</v>
      </c>
      <c r="K12641" t="s">
        <v>1348</v>
      </c>
      <c r="L12641" t="s">
        <v>1341</v>
      </c>
    </row>
    <row r="12642" spans="8:12" x14ac:dyDescent="0.25">
      <c r="H12642" t="s">
        <v>12592</v>
      </c>
      <c r="I12642">
        <v>9482718</v>
      </c>
      <c r="J12642">
        <v>477899400</v>
      </c>
      <c r="K12642" t="s">
        <v>1348</v>
      </c>
      <c r="L12642" t="s">
        <v>1341</v>
      </c>
    </row>
    <row r="12643" spans="8:12" x14ac:dyDescent="0.25">
      <c r="H12643" t="s">
        <v>12593</v>
      </c>
      <c r="I12643">
        <v>8901846</v>
      </c>
      <c r="J12643">
        <v>413397000</v>
      </c>
      <c r="K12643" t="s">
        <v>1328</v>
      </c>
      <c r="L12643" t="s">
        <v>1341</v>
      </c>
    </row>
    <row r="12644" spans="8:12" x14ac:dyDescent="0.25">
      <c r="H12644" t="s">
        <v>12594</v>
      </c>
      <c r="I12644">
        <v>9439632</v>
      </c>
      <c r="J12644">
        <v>477317900</v>
      </c>
      <c r="K12644" t="s">
        <v>1348</v>
      </c>
      <c r="L12644" t="s">
        <v>1341</v>
      </c>
    </row>
    <row r="12645" spans="8:12" x14ac:dyDescent="0.25">
      <c r="H12645" t="s">
        <v>12595</v>
      </c>
      <c r="I12645">
        <v>9420590</v>
      </c>
      <c r="J12645">
        <v>477726600</v>
      </c>
      <c r="K12645" t="s">
        <v>1348</v>
      </c>
      <c r="L12645" t="s">
        <v>1341</v>
      </c>
    </row>
    <row r="12646" spans="8:12" x14ac:dyDescent="0.25">
      <c r="H12646" t="s">
        <v>12596</v>
      </c>
      <c r="I12646">
        <v>9631254</v>
      </c>
      <c r="J12646">
        <v>477817200</v>
      </c>
      <c r="K12646" t="s">
        <v>1348</v>
      </c>
      <c r="L12646" t="s">
        <v>1341</v>
      </c>
    </row>
    <row r="12647" spans="8:12" x14ac:dyDescent="0.25">
      <c r="H12647" t="s">
        <v>12597</v>
      </c>
      <c r="I12647">
        <v>9482691</v>
      </c>
      <c r="J12647">
        <v>477899500</v>
      </c>
      <c r="K12647" t="s">
        <v>1348</v>
      </c>
      <c r="L12647" t="s">
        <v>1341</v>
      </c>
    </row>
    <row r="12648" spans="8:12" x14ac:dyDescent="0.25">
      <c r="H12648" t="s">
        <v>12598</v>
      </c>
      <c r="I12648">
        <v>9273545</v>
      </c>
      <c r="J12648">
        <v>345050058</v>
      </c>
      <c r="K12648" t="s">
        <v>2744</v>
      </c>
      <c r="L12648" t="s">
        <v>1329</v>
      </c>
    </row>
    <row r="12649" spans="8:12" x14ac:dyDescent="0.25">
      <c r="H12649" t="s">
        <v>708</v>
      </c>
      <c r="I12649">
        <v>9502635</v>
      </c>
      <c r="J12649">
        <v>636015034</v>
      </c>
      <c r="K12649" t="s">
        <v>1464</v>
      </c>
      <c r="L12649" t="s">
        <v>1341</v>
      </c>
    </row>
    <row r="12650" spans="8:12" x14ac:dyDescent="0.25">
      <c r="H12650" t="s">
        <v>708</v>
      </c>
      <c r="I12650">
        <v>9243526</v>
      </c>
      <c r="J12650">
        <v>209526000</v>
      </c>
      <c r="K12650" t="s">
        <v>1443</v>
      </c>
      <c r="L12650" t="s">
        <v>1341</v>
      </c>
    </row>
    <row r="12651" spans="8:12" x14ac:dyDescent="0.25">
      <c r="H12651" t="s">
        <v>12599</v>
      </c>
      <c r="I12651">
        <v>9384100</v>
      </c>
      <c r="J12651">
        <v>356251000</v>
      </c>
      <c r="K12651" t="s">
        <v>1332</v>
      </c>
      <c r="L12651" t="s">
        <v>1326</v>
      </c>
    </row>
    <row r="12652" spans="8:12" x14ac:dyDescent="0.25">
      <c r="H12652" t="s">
        <v>12600</v>
      </c>
      <c r="I12652">
        <v>9539494</v>
      </c>
      <c r="J12652">
        <v>209845000</v>
      </c>
      <c r="K12652" t="s">
        <v>1443</v>
      </c>
      <c r="L12652" t="s">
        <v>1337</v>
      </c>
    </row>
    <row r="12653" spans="8:12" x14ac:dyDescent="0.25">
      <c r="H12653" t="s">
        <v>12601</v>
      </c>
      <c r="I12653">
        <v>9424120</v>
      </c>
      <c r="J12653">
        <v>357644000</v>
      </c>
      <c r="L12653" t="s">
        <v>1341</v>
      </c>
    </row>
    <row r="12654" spans="8:12" x14ac:dyDescent="0.25">
      <c r="H12654" t="s">
        <v>12601</v>
      </c>
      <c r="I12654">
        <v>9424120</v>
      </c>
      <c r="J12654">
        <v>219594000</v>
      </c>
      <c r="K12654" t="s">
        <v>1456</v>
      </c>
      <c r="L12654" t="s">
        <v>1341</v>
      </c>
    </row>
    <row r="12655" spans="8:12" x14ac:dyDescent="0.25">
      <c r="H12655" t="s">
        <v>12602</v>
      </c>
      <c r="I12655">
        <v>9536076</v>
      </c>
      <c r="J12655">
        <v>245513000</v>
      </c>
      <c r="K12655" t="s">
        <v>1387</v>
      </c>
      <c r="L12655" t="s">
        <v>1295</v>
      </c>
    </row>
    <row r="12656" spans="8:12" x14ac:dyDescent="0.25">
      <c r="H12656" t="s">
        <v>12603</v>
      </c>
      <c r="I12656">
        <v>7526170</v>
      </c>
      <c r="J12656">
        <v>351503000</v>
      </c>
      <c r="K12656" t="s">
        <v>1332</v>
      </c>
      <c r="L12656" t="s">
        <v>1341</v>
      </c>
    </row>
    <row r="12657" spans="8:12" x14ac:dyDescent="0.25">
      <c r="H12657" t="s">
        <v>12604</v>
      </c>
      <c r="I12657">
        <v>8309256</v>
      </c>
      <c r="J12657">
        <v>412442580</v>
      </c>
      <c r="L12657" t="s">
        <v>1341</v>
      </c>
    </row>
    <row r="12658" spans="8:12" x14ac:dyDescent="0.25">
      <c r="H12658" t="s">
        <v>12605</v>
      </c>
      <c r="I12658">
        <v>8517542</v>
      </c>
      <c r="J12658">
        <v>211228210</v>
      </c>
      <c r="K12658" t="s">
        <v>1426</v>
      </c>
      <c r="L12658" t="s">
        <v>1326</v>
      </c>
    </row>
    <row r="12659" spans="8:12" x14ac:dyDescent="0.25">
      <c r="H12659" t="s">
        <v>12606</v>
      </c>
      <c r="I12659">
        <v>7818377</v>
      </c>
      <c r="J12659">
        <v>231391000</v>
      </c>
      <c r="K12659" t="s">
        <v>3557</v>
      </c>
      <c r="L12659" t="s">
        <v>1295</v>
      </c>
    </row>
    <row r="12660" spans="8:12" x14ac:dyDescent="0.25">
      <c r="H12660" t="s">
        <v>12607</v>
      </c>
      <c r="I12660">
        <v>9678123</v>
      </c>
      <c r="J12660">
        <v>257804000</v>
      </c>
      <c r="K12660" t="s">
        <v>1335</v>
      </c>
      <c r="L12660" t="s">
        <v>1329</v>
      </c>
    </row>
    <row r="12661" spans="8:12" x14ac:dyDescent="0.25">
      <c r="H12661" t="s">
        <v>12608</v>
      </c>
      <c r="I12661">
        <v>6900379</v>
      </c>
      <c r="J12661">
        <v>258460000</v>
      </c>
      <c r="K12661" t="s">
        <v>1335</v>
      </c>
      <c r="L12661" t="s">
        <v>1295</v>
      </c>
    </row>
    <row r="12662" spans="8:12" x14ac:dyDescent="0.25">
      <c r="H12662" t="s">
        <v>12609</v>
      </c>
      <c r="I12662">
        <v>9587972</v>
      </c>
      <c r="J12662">
        <v>357879000</v>
      </c>
      <c r="K12662" t="s">
        <v>1332</v>
      </c>
      <c r="L12662" t="s">
        <v>1341</v>
      </c>
    </row>
    <row r="12663" spans="8:12" x14ac:dyDescent="0.25">
      <c r="H12663" t="s">
        <v>12610</v>
      </c>
      <c r="I12663">
        <v>9587958</v>
      </c>
      <c r="J12663">
        <v>370329000</v>
      </c>
      <c r="L12663" t="s">
        <v>1341</v>
      </c>
    </row>
    <row r="12664" spans="8:12" x14ac:dyDescent="0.25">
      <c r="H12664" t="s">
        <v>12611</v>
      </c>
      <c r="I12664">
        <v>9606792</v>
      </c>
      <c r="J12664">
        <v>372830000</v>
      </c>
      <c r="L12664" t="s">
        <v>1308</v>
      </c>
    </row>
    <row r="12665" spans="8:12" x14ac:dyDescent="0.25">
      <c r="H12665" t="s">
        <v>12612</v>
      </c>
      <c r="I12665">
        <v>9606780</v>
      </c>
      <c r="J12665">
        <v>372286000</v>
      </c>
      <c r="L12665" t="s">
        <v>1341</v>
      </c>
    </row>
    <row r="12666" spans="8:12" x14ac:dyDescent="0.25">
      <c r="H12666" t="s">
        <v>12613</v>
      </c>
      <c r="I12666">
        <v>9602332</v>
      </c>
      <c r="J12666">
        <v>354119000</v>
      </c>
      <c r="K12666" t="s">
        <v>1332</v>
      </c>
      <c r="L12666" t="s">
        <v>1341</v>
      </c>
    </row>
    <row r="12667" spans="8:12" x14ac:dyDescent="0.25">
      <c r="H12667" t="s">
        <v>12614</v>
      </c>
      <c r="I12667">
        <v>9606778</v>
      </c>
      <c r="J12667">
        <v>353120000</v>
      </c>
      <c r="K12667" t="s">
        <v>1332</v>
      </c>
      <c r="L12667" t="s">
        <v>1341</v>
      </c>
    </row>
    <row r="12668" spans="8:12" x14ac:dyDescent="0.25">
      <c r="H12668" t="s">
        <v>12615</v>
      </c>
      <c r="I12668">
        <v>9606819</v>
      </c>
      <c r="J12668">
        <v>355293000</v>
      </c>
      <c r="K12668" t="s">
        <v>1332</v>
      </c>
      <c r="L12668" t="s">
        <v>1308</v>
      </c>
    </row>
    <row r="12669" spans="8:12" x14ac:dyDescent="0.25">
      <c r="H12669" t="s">
        <v>12616</v>
      </c>
      <c r="I12669">
        <v>9606807</v>
      </c>
      <c r="J12669">
        <v>351568000</v>
      </c>
      <c r="K12669" t="s">
        <v>1332</v>
      </c>
      <c r="L12669" t="s">
        <v>1308</v>
      </c>
    </row>
    <row r="12670" spans="8:12" x14ac:dyDescent="0.25">
      <c r="H12670" t="s">
        <v>12617</v>
      </c>
      <c r="I12670">
        <v>9587996</v>
      </c>
      <c r="J12670">
        <v>355225000</v>
      </c>
      <c r="K12670" t="s">
        <v>1332</v>
      </c>
      <c r="L12670" t="s">
        <v>1341</v>
      </c>
    </row>
    <row r="12671" spans="8:12" x14ac:dyDescent="0.25">
      <c r="H12671" t="s">
        <v>12618</v>
      </c>
      <c r="I12671">
        <v>9587984</v>
      </c>
      <c r="J12671">
        <v>356106000</v>
      </c>
      <c r="K12671" t="s">
        <v>1332</v>
      </c>
      <c r="L12671" t="s">
        <v>1341</v>
      </c>
    </row>
    <row r="12672" spans="8:12" x14ac:dyDescent="0.25">
      <c r="H12672" t="s">
        <v>12619</v>
      </c>
      <c r="I12672">
        <v>6159463</v>
      </c>
      <c r="J12672">
        <v>257306500</v>
      </c>
      <c r="K12672" t="s">
        <v>1335</v>
      </c>
      <c r="L12672" t="s">
        <v>1295</v>
      </c>
    </row>
    <row r="12673" spans="8:12" x14ac:dyDescent="0.25">
      <c r="H12673" t="s">
        <v>12620</v>
      </c>
      <c r="I12673">
        <v>6702284</v>
      </c>
      <c r="J12673">
        <v>667005216</v>
      </c>
      <c r="K12673" t="s">
        <v>2089</v>
      </c>
      <c r="L12673" t="s">
        <v>1295</v>
      </c>
    </row>
    <row r="12674" spans="8:12" x14ac:dyDescent="0.25">
      <c r="H12674" t="s">
        <v>12621</v>
      </c>
      <c r="I12674">
        <v>9310410</v>
      </c>
      <c r="J12674">
        <v>258443000</v>
      </c>
      <c r="K12674" t="s">
        <v>1335</v>
      </c>
      <c r="L12674" t="s">
        <v>1341</v>
      </c>
    </row>
    <row r="12675" spans="8:12" x14ac:dyDescent="0.25">
      <c r="H12675" t="s">
        <v>12622</v>
      </c>
      <c r="I12675">
        <v>9388883</v>
      </c>
      <c r="J12675">
        <v>305063000</v>
      </c>
      <c r="L12675" t="s">
        <v>1295</v>
      </c>
    </row>
    <row r="12676" spans="8:12" x14ac:dyDescent="0.25">
      <c r="H12676" t="s">
        <v>12623</v>
      </c>
      <c r="I12676">
        <v>9242730</v>
      </c>
      <c r="J12676">
        <v>236165000</v>
      </c>
      <c r="K12676" t="s">
        <v>1383</v>
      </c>
      <c r="L12676" t="s">
        <v>1326</v>
      </c>
    </row>
    <row r="12677" spans="8:12" x14ac:dyDescent="0.25">
      <c r="H12677" t="s">
        <v>12624</v>
      </c>
      <c r="I12677">
        <v>9171060</v>
      </c>
      <c r="J12677">
        <v>304352000</v>
      </c>
      <c r="K12677" t="s">
        <v>1294</v>
      </c>
      <c r="L12677" t="s">
        <v>1295</v>
      </c>
    </row>
    <row r="12678" spans="8:12" x14ac:dyDescent="0.25">
      <c r="H12678" t="s">
        <v>12625</v>
      </c>
      <c r="I12678">
        <v>9157868</v>
      </c>
      <c r="J12678">
        <v>304485000</v>
      </c>
      <c r="K12678" t="s">
        <v>1294</v>
      </c>
      <c r="L12678" t="s">
        <v>1295</v>
      </c>
    </row>
    <row r="12679" spans="8:12" x14ac:dyDescent="0.25">
      <c r="H12679" t="s">
        <v>12626</v>
      </c>
      <c r="I12679">
        <v>9536521</v>
      </c>
      <c r="J12679">
        <v>305612000</v>
      </c>
      <c r="L12679" t="s">
        <v>1295</v>
      </c>
    </row>
    <row r="12680" spans="8:12" x14ac:dyDescent="0.25">
      <c r="H12680" t="s">
        <v>12627</v>
      </c>
      <c r="I12680">
        <v>9005948</v>
      </c>
      <c r="J12680">
        <v>431601056</v>
      </c>
      <c r="K12680" t="s">
        <v>1368</v>
      </c>
      <c r="L12680" t="s">
        <v>1308</v>
      </c>
    </row>
    <row r="12681" spans="8:12" x14ac:dyDescent="0.25">
      <c r="H12681" t="s">
        <v>12628</v>
      </c>
      <c r="I12681">
        <v>9036349</v>
      </c>
      <c r="J12681">
        <v>515887000</v>
      </c>
      <c r="K12681" t="s">
        <v>1406</v>
      </c>
      <c r="L12681" t="s">
        <v>1308</v>
      </c>
    </row>
    <row r="12682" spans="8:12" x14ac:dyDescent="0.25">
      <c r="H12682" t="s">
        <v>12629</v>
      </c>
      <c r="I12682">
        <v>9260586</v>
      </c>
      <c r="J12682">
        <v>431100978</v>
      </c>
      <c r="K12682" t="s">
        <v>1368</v>
      </c>
      <c r="L12682" t="s">
        <v>1308</v>
      </c>
    </row>
    <row r="12683" spans="8:12" x14ac:dyDescent="0.25">
      <c r="H12683" t="s">
        <v>12630</v>
      </c>
      <c r="I12683">
        <v>9018397</v>
      </c>
      <c r="J12683">
        <v>431200271</v>
      </c>
      <c r="K12683" t="s">
        <v>1368</v>
      </c>
      <c r="L12683" t="s">
        <v>1808</v>
      </c>
    </row>
    <row r="12684" spans="8:12" x14ac:dyDescent="0.25">
      <c r="H12684" t="s">
        <v>12631</v>
      </c>
      <c r="I12684">
        <v>9356505</v>
      </c>
      <c r="J12684">
        <v>245281000</v>
      </c>
      <c r="K12684" t="s">
        <v>1387</v>
      </c>
      <c r="L12684" t="s">
        <v>1295</v>
      </c>
    </row>
    <row r="12685" spans="8:12" x14ac:dyDescent="0.25">
      <c r="H12685" t="s">
        <v>12632</v>
      </c>
      <c r="I12685">
        <v>8901597</v>
      </c>
      <c r="J12685">
        <v>312367000</v>
      </c>
      <c r="K12685" t="s">
        <v>1379</v>
      </c>
      <c r="L12685" t="s">
        <v>1341</v>
      </c>
    </row>
    <row r="12686" spans="8:12" x14ac:dyDescent="0.25">
      <c r="H12686" t="s">
        <v>12633</v>
      </c>
      <c r="I12686">
        <v>9448865</v>
      </c>
      <c r="J12686">
        <v>477541300</v>
      </c>
      <c r="K12686" t="s">
        <v>1348</v>
      </c>
      <c r="L12686" t="s">
        <v>1346</v>
      </c>
    </row>
    <row r="12687" spans="8:12" x14ac:dyDescent="0.25">
      <c r="H12687" t="s">
        <v>12634</v>
      </c>
      <c r="I12687">
        <v>9195743</v>
      </c>
      <c r="J12687">
        <v>210031000</v>
      </c>
      <c r="K12687" t="s">
        <v>1443</v>
      </c>
      <c r="L12687" t="s">
        <v>1295</v>
      </c>
    </row>
    <row r="12688" spans="8:12" x14ac:dyDescent="0.25">
      <c r="H12688" t="s">
        <v>12635</v>
      </c>
      <c r="I12688">
        <v>9331490</v>
      </c>
      <c r="J12688">
        <v>235010180</v>
      </c>
      <c r="K12688" t="s">
        <v>1558</v>
      </c>
      <c r="L12688" t="s">
        <v>1295</v>
      </c>
    </row>
    <row r="12689" spans="8:12" x14ac:dyDescent="0.25">
      <c r="H12689" t="s">
        <v>12636</v>
      </c>
      <c r="I12689">
        <v>7928029</v>
      </c>
      <c r="J12689">
        <v>308288000</v>
      </c>
      <c r="K12689" t="s">
        <v>1609</v>
      </c>
      <c r="L12689" t="s">
        <v>1295</v>
      </c>
    </row>
    <row r="12690" spans="8:12" x14ac:dyDescent="0.25">
      <c r="H12690" t="s">
        <v>12637</v>
      </c>
      <c r="I12690">
        <v>9582867</v>
      </c>
      <c r="J12690">
        <v>305639000</v>
      </c>
      <c r="L12690" t="s">
        <v>1295</v>
      </c>
    </row>
    <row r="12691" spans="8:12" x14ac:dyDescent="0.25">
      <c r="H12691" t="s">
        <v>12638</v>
      </c>
      <c r="I12691">
        <v>9427380</v>
      </c>
      <c r="J12691">
        <v>236634000</v>
      </c>
      <c r="K12691" t="s">
        <v>1383</v>
      </c>
      <c r="L12691" t="s">
        <v>1295</v>
      </c>
    </row>
    <row r="12692" spans="8:12" x14ac:dyDescent="0.25">
      <c r="H12692" t="s">
        <v>12639</v>
      </c>
      <c r="I12692">
        <v>6653538</v>
      </c>
      <c r="J12692">
        <v>515968000</v>
      </c>
      <c r="L12692" t="s">
        <v>1308</v>
      </c>
    </row>
    <row r="12693" spans="8:12" x14ac:dyDescent="0.25">
      <c r="H12693" t="s">
        <v>12639</v>
      </c>
      <c r="I12693">
        <v>7702114</v>
      </c>
      <c r="J12693">
        <v>214182421</v>
      </c>
      <c r="K12693" t="s">
        <v>1302</v>
      </c>
      <c r="L12693" t="s">
        <v>1308</v>
      </c>
    </row>
    <row r="12694" spans="8:12" x14ac:dyDescent="0.25">
      <c r="H12694" t="s">
        <v>709</v>
      </c>
      <c r="I12694">
        <v>9185736</v>
      </c>
      <c r="J12694">
        <v>538002902</v>
      </c>
      <c r="K12694" t="s">
        <v>1437</v>
      </c>
      <c r="L12694" t="s">
        <v>1341</v>
      </c>
    </row>
    <row r="12695" spans="8:12" x14ac:dyDescent="0.25">
      <c r="H12695" t="s">
        <v>709</v>
      </c>
      <c r="I12695">
        <v>9008134</v>
      </c>
      <c r="J12695">
        <v>515128000</v>
      </c>
      <c r="K12695" t="s">
        <v>1406</v>
      </c>
      <c r="L12695" t="s">
        <v>1295</v>
      </c>
    </row>
    <row r="12696" spans="8:12" x14ac:dyDescent="0.25">
      <c r="H12696" t="s">
        <v>709</v>
      </c>
      <c r="I12696">
        <v>8903155</v>
      </c>
      <c r="J12696">
        <v>265145000</v>
      </c>
      <c r="K12696" t="s">
        <v>2749</v>
      </c>
      <c r="L12696" t="s">
        <v>1614</v>
      </c>
    </row>
    <row r="12697" spans="8:12" x14ac:dyDescent="0.25">
      <c r="H12697" t="s">
        <v>12640</v>
      </c>
      <c r="I12697">
        <v>9342396</v>
      </c>
      <c r="J12697">
        <v>235053771</v>
      </c>
      <c r="K12697" t="s">
        <v>1558</v>
      </c>
      <c r="L12697" t="s">
        <v>1346</v>
      </c>
    </row>
    <row r="12698" spans="8:12" x14ac:dyDescent="0.25">
      <c r="H12698" t="s">
        <v>12641</v>
      </c>
      <c r="I12698">
        <v>8007183</v>
      </c>
      <c r="J12698">
        <v>231337000</v>
      </c>
      <c r="K12698" t="s">
        <v>3557</v>
      </c>
      <c r="L12698" t="s">
        <v>1295</v>
      </c>
    </row>
    <row r="12699" spans="8:12" x14ac:dyDescent="0.25">
      <c r="H12699" t="s">
        <v>12642</v>
      </c>
      <c r="I12699">
        <v>9195406</v>
      </c>
      <c r="J12699">
        <v>304021000</v>
      </c>
      <c r="K12699" t="s">
        <v>1294</v>
      </c>
      <c r="L12699" t="s">
        <v>1295</v>
      </c>
    </row>
    <row r="12700" spans="8:12" x14ac:dyDescent="0.25">
      <c r="H12700" t="s">
        <v>12643</v>
      </c>
      <c r="I12700">
        <v>9640449</v>
      </c>
      <c r="J12700">
        <v>257999000</v>
      </c>
      <c r="K12700" t="s">
        <v>1335</v>
      </c>
      <c r="L12700" t="s">
        <v>1295</v>
      </c>
    </row>
    <row r="12701" spans="8:12" x14ac:dyDescent="0.25">
      <c r="H12701" t="s">
        <v>12644</v>
      </c>
      <c r="I12701">
        <v>9144158</v>
      </c>
      <c r="J12701">
        <v>538090064</v>
      </c>
      <c r="L12701" t="s">
        <v>1295</v>
      </c>
    </row>
    <row r="12702" spans="8:12" x14ac:dyDescent="0.25">
      <c r="H12702" t="s">
        <v>12644</v>
      </c>
      <c r="I12702">
        <v>9144158</v>
      </c>
      <c r="J12702">
        <v>538005793</v>
      </c>
      <c r="K12702" t="s">
        <v>1437</v>
      </c>
      <c r="L12702" t="s">
        <v>1295</v>
      </c>
    </row>
    <row r="12703" spans="8:12" x14ac:dyDescent="0.25">
      <c r="H12703" t="s">
        <v>12645</v>
      </c>
      <c r="I12703">
        <v>9290878</v>
      </c>
      <c r="J12703">
        <v>538090150</v>
      </c>
      <c r="K12703" t="s">
        <v>1437</v>
      </c>
      <c r="L12703" t="s">
        <v>1341</v>
      </c>
    </row>
    <row r="12704" spans="8:12" x14ac:dyDescent="0.25">
      <c r="H12704" t="s">
        <v>12646</v>
      </c>
      <c r="I12704">
        <v>9356490</v>
      </c>
      <c r="J12704">
        <v>244557000</v>
      </c>
      <c r="K12704" t="s">
        <v>1387</v>
      </c>
      <c r="L12704" t="s">
        <v>1295</v>
      </c>
    </row>
    <row r="12705" spans="8:12" x14ac:dyDescent="0.25">
      <c r="H12705" t="s">
        <v>12647</v>
      </c>
      <c r="I12705">
        <v>9444912</v>
      </c>
      <c r="J12705">
        <v>636092390</v>
      </c>
      <c r="K12705" t="s">
        <v>1464</v>
      </c>
      <c r="L12705" t="s">
        <v>1341</v>
      </c>
    </row>
    <row r="12706" spans="8:12" x14ac:dyDescent="0.25">
      <c r="H12706" t="s">
        <v>12647</v>
      </c>
      <c r="I12706">
        <v>8402577</v>
      </c>
      <c r="J12706">
        <v>304010054</v>
      </c>
      <c r="K12706" t="s">
        <v>1294</v>
      </c>
      <c r="L12706" t="s">
        <v>1295</v>
      </c>
    </row>
    <row r="12707" spans="8:12" x14ac:dyDescent="0.25">
      <c r="H12707" t="s">
        <v>12647</v>
      </c>
      <c r="I12707">
        <v>9456719</v>
      </c>
      <c r="J12707">
        <v>246435000</v>
      </c>
      <c r="K12707" t="s">
        <v>1387</v>
      </c>
      <c r="L12707" t="s">
        <v>1295</v>
      </c>
    </row>
    <row r="12708" spans="8:12" x14ac:dyDescent="0.25">
      <c r="H12708" t="s">
        <v>12647</v>
      </c>
      <c r="I12708">
        <v>9427536</v>
      </c>
      <c r="J12708">
        <v>229448000</v>
      </c>
      <c r="L12708" t="s">
        <v>1326</v>
      </c>
    </row>
    <row r="12709" spans="8:12" x14ac:dyDescent="0.25">
      <c r="H12709" t="s">
        <v>12647</v>
      </c>
      <c r="I12709">
        <v>8314287</v>
      </c>
      <c r="J12709">
        <v>214180204</v>
      </c>
      <c r="K12709" t="s">
        <v>1302</v>
      </c>
      <c r="L12709" t="s">
        <v>1295</v>
      </c>
    </row>
    <row r="12710" spans="8:12" x14ac:dyDescent="0.25">
      <c r="H12710" t="s">
        <v>12648</v>
      </c>
      <c r="I12710">
        <v>9713040</v>
      </c>
      <c r="J12710">
        <v>373000000</v>
      </c>
      <c r="L12710" t="s">
        <v>1308</v>
      </c>
    </row>
    <row r="12711" spans="8:12" x14ac:dyDescent="0.25">
      <c r="H12711" t="s">
        <v>12648</v>
      </c>
      <c r="I12711">
        <v>9713040</v>
      </c>
      <c r="J12711">
        <v>255805804</v>
      </c>
      <c r="L12711" t="s">
        <v>1308</v>
      </c>
    </row>
    <row r="12712" spans="8:12" x14ac:dyDescent="0.25">
      <c r="H12712" t="s">
        <v>12649</v>
      </c>
      <c r="I12712">
        <v>9677404</v>
      </c>
      <c r="J12712">
        <v>244750397</v>
      </c>
      <c r="K12712" t="s">
        <v>1387</v>
      </c>
      <c r="L12712" t="s">
        <v>1295</v>
      </c>
    </row>
    <row r="12713" spans="8:12" x14ac:dyDescent="0.25">
      <c r="H12713" t="s">
        <v>12650</v>
      </c>
      <c r="I12713">
        <v>8513443</v>
      </c>
      <c r="J12713">
        <v>304010462</v>
      </c>
      <c r="K12713" t="s">
        <v>1294</v>
      </c>
      <c r="L12713" t="s">
        <v>1295</v>
      </c>
    </row>
    <row r="12714" spans="8:12" x14ac:dyDescent="0.25">
      <c r="H12714" t="s">
        <v>12651</v>
      </c>
      <c r="I12714">
        <v>6417657</v>
      </c>
      <c r="J12714">
        <v>211286500</v>
      </c>
      <c r="K12714" t="s">
        <v>1426</v>
      </c>
      <c r="L12714" t="s">
        <v>1295</v>
      </c>
    </row>
    <row r="12715" spans="8:12" x14ac:dyDescent="0.25">
      <c r="H12715" t="s">
        <v>12652</v>
      </c>
      <c r="I12715">
        <v>9044413</v>
      </c>
      <c r="J12715">
        <v>636013415</v>
      </c>
      <c r="K12715" t="s">
        <v>1464</v>
      </c>
      <c r="L12715" t="s">
        <v>1313</v>
      </c>
    </row>
    <row r="12716" spans="8:12" x14ac:dyDescent="0.25">
      <c r="H12716" t="s">
        <v>12653</v>
      </c>
      <c r="I12716">
        <v>9690547</v>
      </c>
      <c r="J12716">
        <v>311000321</v>
      </c>
      <c r="K12716" t="s">
        <v>1609</v>
      </c>
      <c r="L12716" t="s">
        <v>1308</v>
      </c>
    </row>
    <row r="12717" spans="8:12" x14ac:dyDescent="0.25">
      <c r="H12717" t="s">
        <v>12654</v>
      </c>
      <c r="I12717">
        <v>9377389</v>
      </c>
      <c r="J12717">
        <v>355301000</v>
      </c>
      <c r="K12717" t="s">
        <v>1332</v>
      </c>
      <c r="L12717" t="s">
        <v>1295</v>
      </c>
    </row>
    <row r="12718" spans="8:12" x14ac:dyDescent="0.25">
      <c r="H12718" t="s">
        <v>12655</v>
      </c>
      <c r="I12718">
        <v>9240421</v>
      </c>
      <c r="J12718">
        <v>352047000</v>
      </c>
      <c r="K12718" t="s">
        <v>1332</v>
      </c>
      <c r="L12718" t="s">
        <v>1346</v>
      </c>
    </row>
    <row r="12719" spans="8:12" x14ac:dyDescent="0.25">
      <c r="H12719" t="s">
        <v>12656</v>
      </c>
      <c r="I12719">
        <v>9722613</v>
      </c>
      <c r="J12719">
        <v>256757000</v>
      </c>
      <c r="K12719" t="s">
        <v>1340</v>
      </c>
      <c r="L12719" t="s">
        <v>1313</v>
      </c>
    </row>
    <row r="12720" spans="8:12" x14ac:dyDescent="0.25">
      <c r="H12720" t="s">
        <v>12657</v>
      </c>
      <c r="I12720">
        <v>9397468</v>
      </c>
      <c r="J12720">
        <v>229208000</v>
      </c>
      <c r="L12720" t="s">
        <v>1326</v>
      </c>
    </row>
    <row r="12721" spans="8:12" x14ac:dyDescent="0.25">
      <c r="H12721" t="s">
        <v>12658</v>
      </c>
      <c r="I12721">
        <v>9397456</v>
      </c>
      <c r="J12721">
        <v>241218000</v>
      </c>
      <c r="K12721" t="s">
        <v>1679</v>
      </c>
      <c r="L12721" t="s">
        <v>1326</v>
      </c>
    </row>
    <row r="12722" spans="8:12" x14ac:dyDescent="0.25">
      <c r="H12722" t="s">
        <v>12659</v>
      </c>
      <c r="I12722">
        <v>9722625</v>
      </c>
      <c r="J12722">
        <v>256748000</v>
      </c>
      <c r="K12722" t="s">
        <v>1340</v>
      </c>
      <c r="L12722" t="s">
        <v>1412</v>
      </c>
    </row>
    <row r="12723" spans="8:12" x14ac:dyDescent="0.25">
      <c r="H12723" t="s">
        <v>12660</v>
      </c>
      <c r="I12723">
        <v>9352963</v>
      </c>
      <c r="J12723">
        <v>249661000</v>
      </c>
      <c r="K12723" t="s">
        <v>1340</v>
      </c>
      <c r="L12723" t="s">
        <v>1346</v>
      </c>
    </row>
    <row r="12724" spans="8:12" x14ac:dyDescent="0.25">
      <c r="H12724" t="s">
        <v>12661</v>
      </c>
      <c r="I12724">
        <v>9732503</v>
      </c>
      <c r="J12724">
        <v>256742000</v>
      </c>
      <c r="K12724" t="s">
        <v>1340</v>
      </c>
      <c r="L12724" t="s">
        <v>1313</v>
      </c>
    </row>
    <row r="12725" spans="8:12" x14ac:dyDescent="0.25">
      <c r="H12725" t="s">
        <v>12662</v>
      </c>
      <c r="I12725">
        <v>9354612</v>
      </c>
      <c r="J12725">
        <v>249636000</v>
      </c>
      <c r="K12725" t="s">
        <v>1340</v>
      </c>
      <c r="L12725" t="s">
        <v>1346</v>
      </c>
    </row>
    <row r="12726" spans="8:12" x14ac:dyDescent="0.25">
      <c r="H12726" t="s">
        <v>12663</v>
      </c>
      <c r="I12726">
        <v>9721138</v>
      </c>
      <c r="J12726">
        <v>256734000</v>
      </c>
      <c r="K12726" t="s">
        <v>1340</v>
      </c>
      <c r="L12726" t="s">
        <v>1313</v>
      </c>
    </row>
    <row r="12727" spans="8:12" x14ac:dyDescent="0.25">
      <c r="H12727" t="s">
        <v>12664</v>
      </c>
      <c r="I12727">
        <v>9721140</v>
      </c>
      <c r="J12727">
        <v>256732000</v>
      </c>
      <c r="K12727" t="s">
        <v>1340</v>
      </c>
      <c r="L12727" t="s">
        <v>1313</v>
      </c>
    </row>
    <row r="12728" spans="8:12" x14ac:dyDescent="0.25">
      <c r="H12728" t="s">
        <v>12665</v>
      </c>
      <c r="I12728">
        <v>9183623</v>
      </c>
      <c r="J12728">
        <v>239656000</v>
      </c>
      <c r="K12728" t="s">
        <v>1679</v>
      </c>
      <c r="L12728" t="s">
        <v>1362</v>
      </c>
    </row>
    <row r="12729" spans="8:12" x14ac:dyDescent="0.25">
      <c r="H12729" t="s">
        <v>12666</v>
      </c>
      <c r="I12729">
        <v>9354624</v>
      </c>
      <c r="J12729">
        <v>249737000</v>
      </c>
      <c r="K12729" t="s">
        <v>1340</v>
      </c>
      <c r="L12729" t="s">
        <v>1346</v>
      </c>
    </row>
    <row r="12730" spans="8:12" x14ac:dyDescent="0.25">
      <c r="H12730" t="s">
        <v>12667</v>
      </c>
      <c r="I12730">
        <v>9525170</v>
      </c>
      <c r="J12730">
        <v>235078695</v>
      </c>
      <c r="K12730" t="s">
        <v>1558</v>
      </c>
      <c r="L12730" t="s">
        <v>1346</v>
      </c>
    </row>
    <row r="12731" spans="8:12" x14ac:dyDescent="0.25">
      <c r="H12731" t="s">
        <v>12668</v>
      </c>
      <c r="I12731">
        <v>9332092</v>
      </c>
      <c r="J12731">
        <v>312006000</v>
      </c>
      <c r="K12731" t="s">
        <v>1379</v>
      </c>
      <c r="L12731" t="s">
        <v>1308</v>
      </c>
    </row>
    <row r="12732" spans="8:12" x14ac:dyDescent="0.25">
      <c r="H12732" t="s">
        <v>12669</v>
      </c>
      <c r="I12732">
        <v>9426013</v>
      </c>
      <c r="J12732">
        <v>247274800</v>
      </c>
      <c r="K12732" t="s">
        <v>1398</v>
      </c>
      <c r="L12732" t="s">
        <v>1341</v>
      </c>
    </row>
    <row r="12733" spans="8:12" x14ac:dyDescent="0.25">
      <c r="H12733" t="s">
        <v>12670</v>
      </c>
      <c r="I12733">
        <v>9077305</v>
      </c>
      <c r="J12733">
        <v>239763000</v>
      </c>
      <c r="K12733" t="s">
        <v>1679</v>
      </c>
      <c r="L12733" t="s">
        <v>1341</v>
      </c>
    </row>
    <row r="12734" spans="8:12" x14ac:dyDescent="0.25">
      <c r="H12734" t="s">
        <v>12671</v>
      </c>
      <c r="I12734">
        <v>9132973</v>
      </c>
      <c r="J12734">
        <v>636013851</v>
      </c>
      <c r="K12734" t="s">
        <v>1464</v>
      </c>
      <c r="L12734" t="s">
        <v>1341</v>
      </c>
    </row>
    <row r="12735" spans="8:12" x14ac:dyDescent="0.25">
      <c r="H12735" t="s">
        <v>12672</v>
      </c>
      <c r="I12735">
        <v>9421790</v>
      </c>
      <c r="J12735">
        <v>636091630</v>
      </c>
      <c r="K12735" t="s">
        <v>1464</v>
      </c>
      <c r="L12735" t="s">
        <v>1329</v>
      </c>
    </row>
    <row r="12736" spans="8:12" x14ac:dyDescent="0.25">
      <c r="H12736" t="s">
        <v>12673</v>
      </c>
      <c r="I12736">
        <v>9351414</v>
      </c>
      <c r="J12736">
        <v>538090208</v>
      </c>
      <c r="K12736" t="s">
        <v>1437</v>
      </c>
      <c r="L12736" t="s">
        <v>1362</v>
      </c>
    </row>
    <row r="12737" spans="8:12" x14ac:dyDescent="0.25">
      <c r="H12737" t="s">
        <v>12674</v>
      </c>
      <c r="I12737">
        <v>9351426</v>
      </c>
      <c r="J12737">
        <v>538090209</v>
      </c>
      <c r="K12737" t="s">
        <v>1437</v>
      </c>
      <c r="L12737" t="s">
        <v>1362</v>
      </c>
    </row>
    <row r="12738" spans="8:12" x14ac:dyDescent="0.25">
      <c r="H12738" t="s">
        <v>12675</v>
      </c>
      <c r="I12738">
        <v>9351438</v>
      </c>
      <c r="J12738">
        <v>636091024</v>
      </c>
      <c r="K12738" t="s">
        <v>1464</v>
      </c>
      <c r="L12738" t="s">
        <v>1362</v>
      </c>
    </row>
    <row r="12739" spans="8:12" x14ac:dyDescent="0.25">
      <c r="H12739" t="s">
        <v>12676</v>
      </c>
      <c r="I12739">
        <v>7431650</v>
      </c>
      <c r="J12739">
        <v>265216000</v>
      </c>
      <c r="K12739" t="s">
        <v>2749</v>
      </c>
      <c r="L12739" t="s">
        <v>1295</v>
      </c>
    </row>
    <row r="12740" spans="8:12" x14ac:dyDescent="0.25">
      <c r="H12740" t="s">
        <v>12677</v>
      </c>
      <c r="I12740">
        <v>9119397</v>
      </c>
      <c r="J12740">
        <v>235087119</v>
      </c>
      <c r="K12740" t="s">
        <v>1558</v>
      </c>
      <c r="L12740" t="s">
        <v>1614</v>
      </c>
    </row>
    <row r="12741" spans="8:12" x14ac:dyDescent="0.25">
      <c r="H12741" t="s">
        <v>12677</v>
      </c>
      <c r="I12741">
        <v>9119397</v>
      </c>
      <c r="J12741">
        <v>23508719</v>
      </c>
      <c r="K12741" t="s">
        <v>1558</v>
      </c>
      <c r="L12741" t="s">
        <v>1614</v>
      </c>
    </row>
    <row r="12742" spans="8:12" x14ac:dyDescent="0.25">
      <c r="H12742" t="s">
        <v>12678</v>
      </c>
      <c r="I12742">
        <v>9306275</v>
      </c>
      <c r="J12742">
        <v>304815000</v>
      </c>
      <c r="K12742" t="s">
        <v>1294</v>
      </c>
      <c r="L12742" t="s">
        <v>1295</v>
      </c>
    </row>
    <row r="12743" spans="8:12" x14ac:dyDescent="0.25">
      <c r="H12743" t="s">
        <v>12679</v>
      </c>
      <c r="I12743">
        <v>9052795</v>
      </c>
      <c r="J12743">
        <v>525024157</v>
      </c>
      <c r="K12743" t="s">
        <v>1307</v>
      </c>
      <c r="L12743" t="s">
        <v>1313</v>
      </c>
    </row>
    <row r="12744" spans="8:12" x14ac:dyDescent="0.25">
      <c r="H12744" t="s">
        <v>12680</v>
      </c>
      <c r="I12744">
        <v>9498224</v>
      </c>
      <c r="J12744">
        <v>352302000</v>
      </c>
      <c r="K12744" t="s">
        <v>1332</v>
      </c>
      <c r="L12744" t="s">
        <v>1341</v>
      </c>
    </row>
    <row r="12745" spans="8:12" x14ac:dyDescent="0.25">
      <c r="H12745" t="s">
        <v>12681</v>
      </c>
      <c r="I12745">
        <v>7665508</v>
      </c>
      <c r="J12745">
        <v>245311799</v>
      </c>
      <c r="K12745" t="s">
        <v>1387</v>
      </c>
      <c r="L12745" t="s">
        <v>1337</v>
      </c>
    </row>
    <row r="12746" spans="8:12" x14ac:dyDescent="0.25">
      <c r="H12746" t="s">
        <v>12682</v>
      </c>
      <c r="I12746">
        <v>9008586</v>
      </c>
      <c r="J12746">
        <v>676061000</v>
      </c>
      <c r="K12746" t="s">
        <v>2690</v>
      </c>
      <c r="L12746" t="s">
        <v>1295</v>
      </c>
    </row>
    <row r="12747" spans="8:12" x14ac:dyDescent="0.25">
      <c r="H12747" t="s">
        <v>12682</v>
      </c>
      <c r="I12747">
        <v>9008586</v>
      </c>
      <c r="J12747">
        <v>561104000</v>
      </c>
      <c r="K12747" t="s">
        <v>2729</v>
      </c>
      <c r="L12747" t="s">
        <v>1295</v>
      </c>
    </row>
    <row r="12748" spans="8:12" x14ac:dyDescent="0.25">
      <c r="H12748" t="s">
        <v>12682</v>
      </c>
      <c r="I12748">
        <v>9008586</v>
      </c>
      <c r="J12748">
        <v>214182313</v>
      </c>
      <c r="K12748" t="s">
        <v>1302</v>
      </c>
      <c r="L12748" t="s">
        <v>1295</v>
      </c>
    </row>
    <row r="12749" spans="8:12" x14ac:dyDescent="0.25">
      <c r="H12749" t="s">
        <v>12683</v>
      </c>
      <c r="I12749">
        <v>9130236</v>
      </c>
      <c r="J12749">
        <v>304010780</v>
      </c>
      <c r="K12749" t="s">
        <v>1294</v>
      </c>
      <c r="L12749" t="s">
        <v>1295</v>
      </c>
    </row>
    <row r="12750" spans="8:12" x14ac:dyDescent="0.25">
      <c r="H12750" t="s">
        <v>12684</v>
      </c>
      <c r="I12750">
        <v>8402589</v>
      </c>
      <c r="J12750">
        <v>354831000</v>
      </c>
      <c r="K12750" t="s">
        <v>1332</v>
      </c>
      <c r="L12750" t="s">
        <v>1295</v>
      </c>
    </row>
    <row r="12751" spans="8:12" x14ac:dyDescent="0.25">
      <c r="H12751" t="s">
        <v>12685</v>
      </c>
      <c r="I12751">
        <v>8128858</v>
      </c>
      <c r="J12751">
        <v>677032800</v>
      </c>
      <c r="K12751" t="s">
        <v>1305</v>
      </c>
      <c r="L12751" t="s">
        <v>1295</v>
      </c>
    </row>
    <row r="12752" spans="8:12" x14ac:dyDescent="0.25">
      <c r="H12752" t="s">
        <v>12686</v>
      </c>
      <c r="I12752">
        <v>9588603</v>
      </c>
      <c r="J12752">
        <v>636015419</v>
      </c>
      <c r="K12752" t="s">
        <v>1464</v>
      </c>
      <c r="L12752" t="s">
        <v>1308</v>
      </c>
    </row>
    <row r="12753" spans="8:12" x14ac:dyDescent="0.25">
      <c r="H12753" t="s">
        <v>12687</v>
      </c>
      <c r="I12753">
        <v>9691345</v>
      </c>
      <c r="J12753">
        <v>538005440</v>
      </c>
      <c r="K12753" t="s">
        <v>1437</v>
      </c>
      <c r="L12753" t="s">
        <v>1313</v>
      </c>
    </row>
    <row r="12754" spans="8:12" x14ac:dyDescent="0.25">
      <c r="H12754" t="s">
        <v>12688</v>
      </c>
      <c r="I12754">
        <v>5147475</v>
      </c>
      <c r="J12754">
        <v>230942260</v>
      </c>
      <c r="K12754" t="s">
        <v>1432</v>
      </c>
      <c r="L12754" t="s">
        <v>1329</v>
      </c>
    </row>
    <row r="12755" spans="8:12" x14ac:dyDescent="0.25">
      <c r="H12755" t="s">
        <v>12689</v>
      </c>
      <c r="I12755">
        <v>9354791</v>
      </c>
      <c r="J12755">
        <v>256998000</v>
      </c>
      <c r="K12755" t="s">
        <v>1340</v>
      </c>
      <c r="L12755" t="s">
        <v>1341</v>
      </c>
    </row>
    <row r="12756" spans="8:12" x14ac:dyDescent="0.25">
      <c r="H12756" t="s">
        <v>12690</v>
      </c>
      <c r="I12756">
        <v>9566708</v>
      </c>
      <c r="J12756">
        <v>256992000</v>
      </c>
      <c r="K12756" t="s">
        <v>1340</v>
      </c>
      <c r="L12756" t="s">
        <v>1326</v>
      </c>
    </row>
    <row r="12757" spans="8:12" x14ac:dyDescent="0.25">
      <c r="H12757" t="s">
        <v>12691</v>
      </c>
      <c r="I12757">
        <v>9057238</v>
      </c>
      <c r="J12757">
        <v>244246000</v>
      </c>
      <c r="K12757" t="s">
        <v>1387</v>
      </c>
      <c r="L12757" t="s">
        <v>1295</v>
      </c>
    </row>
    <row r="12758" spans="8:12" x14ac:dyDescent="0.25">
      <c r="H12758" t="s">
        <v>12692</v>
      </c>
      <c r="I12758">
        <v>9195391</v>
      </c>
      <c r="J12758">
        <v>245529000</v>
      </c>
      <c r="K12758" t="s">
        <v>1387</v>
      </c>
      <c r="L12758" t="s">
        <v>1295</v>
      </c>
    </row>
    <row r="12759" spans="8:12" x14ac:dyDescent="0.25">
      <c r="H12759" t="s">
        <v>12693</v>
      </c>
      <c r="I12759">
        <v>9780823</v>
      </c>
      <c r="J12759">
        <v>413479290</v>
      </c>
      <c r="K12759" t="s">
        <v>1328</v>
      </c>
      <c r="L12759" t="s">
        <v>1313</v>
      </c>
    </row>
    <row r="12760" spans="8:12" x14ac:dyDescent="0.25">
      <c r="H12760" t="s">
        <v>12694</v>
      </c>
      <c r="I12760">
        <v>9161596</v>
      </c>
      <c r="J12760">
        <v>477927000</v>
      </c>
      <c r="K12760" t="s">
        <v>1348</v>
      </c>
      <c r="L12760" t="s">
        <v>1341</v>
      </c>
    </row>
    <row r="12761" spans="8:12" x14ac:dyDescent="0.25">
      <c r="H12761" t="s">
        <v>12695</v>
      </c>
      <c r="I12761">
        <v>9600114</v>
      </c>
      <c r="J12761">
        <v>413444560</v>
      </c>
      <c r="K12761" t="s">
        <v>1328</v>
      </c>
      <c r="L12761" t="s">
        <v>1412</v>
      </c>
    </row>
    <row r="12762" spans="8:12" x14ac:dyDescent="0.25">
      <c r="H12762" t="s">
        <v>12696</v>
      </c>
      <c r="I12762">
        <v>9003574</v>
      </c>
      <c r="J12762">
        <v>413457960</v>
      </c>
      <c r="K12762" t="s">
        <v>1328</v>
      </c>
      <c r="L12762" t="s">
        <v>1412</v>
      </c>
    </row>
    <row r="12763" spans="8:12" x14ac:dyDescent="0.25">
      <c r="H12763" t="s">
        <v>12697</v>
      </c>
      <c r="I12763">
        <v>9122485</v>
      </c>
      <c r="J12763">
        <v>413455960</v>
      </c>
      <c r="K12763" t="s">
        <v>1328</v>
      </c>
      <c r="L12763" t="s">
        <v>2037</v>
      </c>
    </row>
    <row r="12764" spans="8:12" x14ac:dyDescent="0.25">
      <c r="H12764" t="s">
        <v>12698</v>
      </c>
      <c r="I12764">
        <v>9498327</v>
      </c>
      <c r="J12764">
        <v>477424900</v>
      </c>
      <c r="K12764" t="s">
        <v>1348</v>
      </c>
      <c r="L12764" t="s">
        <v>1341</v>
      </c>
    </row>
    <row r="12765" spans="8:12" x14ac:dyDescent="0.25">
      <c r="H12765" t="s">
        <v>12699</v>
      </c>
      <c r="I12765">
        <v>9516492</v>
      </c>
      <c r="J12765">
        <v>477351200</v>
      </c>
      <c r="K12765" t="s">
        <v>1348</v>
      </c>
      <c r="L12765" t="s">
        <v>1341</v>
      </c>
    </row>
    <row r="12766" spans="8:12" x14ac:dyDescent="0.25">
      <c r="H12766" t="s">
        <v>12700</v>
      </c>
      <c r="I12766">
        <v>7913098</v>
      </c>
      <c r="J12766">
        <v>514912000</v>
      </c>
      <c r="K12766" t="s">
        <v>1406</v>
      </c>
      <c r="L12766" t="s">
        <v>1313</v>
      </c>
    </row>
    <row r="12767" spans="8:12" x14ac:dyDescent="0.25">
      <c r="H12767" t="s">
        <v>12701</v>
      </c>
      <c r="I12767">
        <v>8747393</v>
      </c>
      <c r="J12767">
        <v>667003192</v>
      </c>
      <c r="K12767" t="s">
        <v>2089</v>
      </c>
      <c r="L12767" t="s">
        <v>1295</v>
      </c>
    </row>
    <row r="12768" spans="8:12" x14ac:dyDescent="0.25">
      <c r="H12768" t="s">
        <v>12702</v>
      </c>
      <c r="I12768">
        <v>9348285</v>
      </c>
      <c r="J12768">
        <v>372287000</v>
      </c>
      <c r="L12768" t="s">
        <v>1341</v>
      </c>
    </row>
    <row r="12769" spans="8:12" x14ac:dyDescent="0.25">
      <c r="H12769" t="s">
        <v>12703</v>
      </c>
      <c r="I12769">
        <v>9160281</v>
      </c>
      <c r="J12769">
        <v>412266000</v>
      </c>
      <c r="K12769" t="s">
        <v>1328</v>
      </c>
      <c r="L12769" t="s">
        <v>1341</v>
      </c>
    </row>
    <row r="12770" spans="8:12" x14ac:dyDescent="0.25">
      <c r="H12770" t="s">
        <v>12704</v>
      </c>
      <c r="I12770">
        <v>9516480</v>
      </c>
      <c r="J12770">
        <v>477387300</v>
      </c>
      <c r="K12770" t="s">
        <v>1348</v>
      </c>
      <c r="L12770" t="s">
        <v>1308</v>
      </c>
    </row>
    <row r="12771" spans="8:12" x14ac:dyDescent="0.25">
      <c r="H12771" t="s">
        <v>12705</v>
      </c>
      <c r="I12771">
        <v>9496472</v>
      </c>
      <c r="J12771">
        <v>477276800</v>
      </c>
      <c r="K12771" t="s">
        <v>1348</v>
      </c>
      <c r="L12771" t="s">
        <v>1341</v>
      </c>
    </row>
    <row r="12772" spans="8:12" x14ac:dyDescent="0.25">
      <c r="H12772" t="s">
        <v>12706</v>
      </c>
      <c r="I12772">
        <v>8743531</v>
      </c>
      <c r="J12772">
        <v>353844000</v>
      </c>
      <c r="K12772" t="s">
        <v>1332</v>
      </c>
      <c r="L12772" t="s">
        <v>1308</v>
      </c>
    </row>
    <row r="12773" spans="8:12" x14ac:dyDescent="0.25">
      <c r="H12773" t="s">
        <v>12707</v>
      </c>
      <c r="I12773">
        <v>8104008</v>
      </c>
      <c r="J12773">
        <v>525019109</v>
      </c>
      <c r="K12773" t="s">
        <v>1307</v>
      </c>
      <c r="L12773" t="s">
        <v>1329</v>
      </c>
    </row>
    <row r="12774" spans="8:12" x14ac:dyDescent="0.25">
      <c r="H12774" t="s">
        <v>12708</v>
      </c>
      <c r="I12774">
        <v>8118229</v>
      </c>
      <c r="J12774">
        <v>354258000</v>
      </c>
      <c r="L12774" t="s">
        <v>1341</v>
      </c>
    </row>
    <row r="12775" spans="8:12" x14ac:dyDescent="0.25">
      <c r="H12775" t="s">
        <v>12709</v>
      </c>
      <c r="I12775">
        <v>8662361</v>
      </c>
      <c r="J12775">
        <v>667003434</v>
      </c>
      <c r="K12775" t="s">
        <v>2089</v>
      </c>
      <c r="L12775" t="s">
        <v>4931</v>
      </c>
    </row>
    <row r="12776" spans="8:12" x14ac:dyDescent="0.25">
      <c r="H12776" t="s">
        <v>12710</v>
      </c>
      <c r="I12776">
        <v>9195327</v>
      </c>
      <c r="J12776">
        <v>413988000</v>
      </c>
      <c r="K12776" t="s">
        <v>1328</v>
      </c>
      <c r="L12776" t="s">
        <v>1341</v>
      </c>
    </row>
    <row r="12777" spans="8:12" x14ac:dyDescent="0.25">
      <c r="H12777" t="s">
        <v>12711</v>
      </c>
      <c r="I12777">
        <v>9526681</v>
      </c>
      <c r="J12777">
        <v>477190300</v>
      </c>
      <c r="K12777" t="s">
        <v>1348</v>
      </c>
      <c r="L12777" t="s">
        <v>1326</v>
      </c>
    </row>
    <row r="12778" spans="8:12" x14ac:dyDescent="0.25">
      <c r="H12778" t="s">
        <v>12712</v>
      </c>
      <c r="I12778">
        <v>8669589</v>
      </c>
      <c r="J12778">
        <v>457089000</v>
      </c>
      <c r="K12778" t="s">
        <v>1409</v>
      </c>
      <c r="L12778" t="s">
        <v>1313</v>
      </c>
    </row>
    <row r="12779" spans="8:12" x14ac:dyDescent="0.25">
      <c r="H12779" t="s">
        <v>12713</v>
      </c>
      <c r="I12779">
        <v>8834421</v>
      </c>
      <c r="J12779">
        <v>667003426</v>
      </c>
      <c r="K12779" t="s">
        <v>2089</v>
      </c>
      <c r="L12779" t="s">
        <v>1308</v>
      </c>
    </row>
    <row r="12780" spans="8:12" x14ac:dyDescent="0.25">
      <c r="H12780" t="s">
        <v>12714</v>
      </c>
      <c r="I12780">
        <v>1157290</v>
      </c>
      <c r="J12780">
        <v>413830414</v>
      </c>
      <c r="K12780" t="s">
        <v>1328</v>
      </c>
      <c r="L12780" t="s">
        <v>1308</v>
      </c>
    </row>
    <row r="12781" spans="8:12" x14ac:dyDescent="0.25">
      <c r="H12781" t="s">
        <v>12715</v>
      </c>
      <c r="I12781">
        <v>9158238</v>
      </c>
      <c r="J12781">
        <v>412953000</v>
      </c>
      <c r="K12781" t="s">
        <v>1328</v>
      </c>
      <c r="L12781" t="s">
        <v>1295</v>
      </c>
    </row>
    <row r="12782" spans="8:12" x14ac:dyDescent="0.25">
      <c r="H12782" t="s">
        <v>12716</v>
      </c>
      <c r="I12782">
        <v>9517032</v>
      </c>
      <c r="J12782">
        <v>412476540</v>
      </c>
      <c r="K12782" t="s">
        <v>1328</v>
      </c>
      <c r="L12782" t="s">
        <v>1395</v>
      </c>
    </row>
    <row r="12783" spans="8:12" x14ac:dyDescent="0.25">
      <c r="H12783" t="s">
        <v>12717</v>
      </c>
      <c r="I12783">
        <v>7706031</v>
      </c>
      <c r="J12783">
        <v>526067686</v>
      </c>
      <c r="L12783" t="s">
        <v>1313</v>
      </c>
    </row>
    <row r="12784" spans="8:12" x14ac:dyDescent="0.25">
      <c r="H12784" t="s">
        <v>12718</v>
      </c>
      <c r="I12784">
        <v>9600102</v>
      </c>
      <c r="J12784">
        <v>413444570</v>
      </c>
      <c r="K12784" t="s">
        <v>1328</v>
      </c>
      <c r="L12784" t="s">
        <v>1313</v>
      </c>
    </row>
    <row r="12785" spans="8:12" x14ac:dyDescent="0.25">
      <c r="H12785" t="s">
        <v>12719</v>
      </c>
      <c r="I12785">
        <v>9231028</v>
      </c>
      <c r="J12785">
        <v>355604000</v>
      </c>
      <c r="K12785" t="s">
        <v>1332</v>
      </c>
      <c r="L12785" t="s">
        <v>1295</v>
      </c>
    </row>
    <row r="12786" spans="8:12" x14ac:dyDescent="0.25">
      <c r="H12786" t="s">
        <v>12720</v>
      </c>
      <c r="I12786">
        <v>9572238</v>
      </c>
      <c r="J12786">
        <v>372225000</v>
      </c>
      <c r="L12786" t="s">
        <v>1308</v>
      </c>
    </row>
    <row r="12787" spans="8:12" x14ac:dyDescent="0.25">
      <c r="H12787" t="s">
        <v>12721</v>
      </c>
      <c r="I12787">
        <v>9360192</v>
      </c>
      <c r="J12787">
        <v>305152000</v>
      </c>
      <c r="L12787" t="s">
        <v>1295</v>
      </c>
    </row>
    <row r="12788" spans="8:12" x14ac:dyDescent="0.25">
      <c r="H12788" t="s">
        <v>12722</v>
      </c>
      <c r="I12788">
        <v>9342425</v>
      </c>
      <c r="J12788">
        <v>235060752</v>
      </c>
      <c r="K12788" t="s">
        <v>1558</v>
      </c>
      <c r="L12788" t="s">
        <v>1346</v>
      </c>
    </row>
    <row r="12789" spans="8:12" x14ac:dyDescent="0.25">
      <c r="H12789" t="s">
        <v>12723</v>
      </c>
      <c r="I12789">
        <v>9238442</v>
      </c>
      <c r="J12789">
        <v>235374000</v>
      </c>
      <c r="K12789" t="s">
        <v>1558</v>
      </c>
      <c r="L12789" t="s">
        <v>1362</v>
      </c>
    </row>
    <row r="12790" spans="8:12" x14ac:dyDescent="0.25">
      <c r="H12790" t="s">
        <v>12724</v>
      </c>
      <c r="I12790">
        <v>7110995</v>
      </c>
      <c r="J12790">
        <v>231392000</v>
      </c>
      <c r="K12790" t="s">
        <v>3557</v>
      </c>
      <c r="L12790" t="s">
        <v>1295</v>
      </c>
    </row>
    <row r="12791" spans="8:12" x14ac:dyDescent="0.25">
      <c r="H12791" t="s">
        <v>12725</v>
      </c>
      <c r="I12791">
        <v>9453834</v>
      </c>
      <c r="J12791">
        <v>710020930</v>
      </c>
      <c r="K12791" t="s">
        <v>2162</v>
      </c>
      <c r="L12791" t="s">
        <v>1313</v>
      </c>
    </row>
    <row r="12792" spans="8:12" x14ac:dyDescent="0.25">
      <c r="H12792" t="s">
        <v>12725</v>
      </c>
      <c r="I12792">
        <v>9453834</v>
      </c>
      <c r="J12792">
        <v>710000965</v>
      </c>
      <c r="K12792" t="s">
        <v>2162</v>
      </c>
      <c r="L12792" t="s">
        <v>1313</v>
      </c>
    </row>
    <row r="12793" spans="8:12" x14ac:dyDescent="0.25">
      <c r="H12793" t="s">
        <v>12726</v>
      </c>
      <c r="I12793">
        <v>8416475</v>
      </c>
      <c r="J12793">
        <v>657861000</v>
      </c>
      <c r="K12793" t="s">
        <v>1607</v>
      </c>
      <c r="L12793" t="s">
        <v>1362</v>
      </c>
    </row>
    <row r="12794" spans="8:12" x14ac:dyDescent="0.25">
      <c r="H12794" t="s">
        <v>710</v>
      </c>
      <c r="I12794">
        <v>9219032</v>
      </c>
      <c r="J12794">
        <v>636011537</v>
      </c>
      <c r="K12794" t="s">
        <v>1464</v>
      </c>
      <c r="L12794" t="s">
        <v>1341</v>
      </c>
    </row>
    <row r="12795" spans="8:12" x14ac:dyDescent="0.25">
      <c r="H12795" t="s">
        <v>12727</v>
      </c>
      <c r="I12795">
        <v>9009061</v>
      </c>
      <c r="J12795">
        <v>671672000</v>
      </c>
      <c r="K12795" t="s">
        <v>1311</v>
      </c>
      <c r="L12795" t="s">
        <v>1308</v>
      </c>
    </row>
    <row r="12796" spans="8:12" x14ac:dyDescent="0.25">
      <c r="H12796" t="s">
        <v>12728</v>
      </c>
      <c r="I12796">
        <v>8417601</v>
      </c>
      <c r="J12796">
        <v>511011000</v>
      </c>
      <c r="K12796" t="s">
        <v>1638</v>
      </c>
      <c r="L12796" t="s">
        <v>1341</v>
      </c>
    </row>
    <row r="12797" spans="8:12" x14ac:dyDescent="0.25">
      <c r="H12797" t="s">
        <v>12729</v>
      </c>
      <c r="I12797">
        <v>9079121</v>
      </c>
      <c r="J12797">
        <v>563493000</v>
      </c>
      <c r="K12797" t="s">
        <v>1441</v>
      </c>
      <c r="L12797" t="s">
        <v>1295</v>
      </c>
    </row>
    <row r="12798" spans="8:12" x14ac:dyDescent="0.25">
      <c r="H12798" t="s">
        <v>12730</v>
      </c>
      <c r="I12798">
        <v>9674828</v>
      </c>
      <c r="J12798">
        <v>224030000</v>
      </c>
      <c r="K12798" t="s">
        <v>1830</v>
      </c>
      <c r="L12798" t="s">
        <v>1326</v>
      </c>
    </row>
    <row r="12799" spans="8:12" x14ac:dyDescent="0.25">
      <c r="H12799" t="s">
        <v>711</v>
      </c>
      <c r="I12799">
        <v>9145451</v>
      </c>
      <c r="J12799">
        <v>710000009</v>
      </c>
      <c r="K12799" t="s">
        <v>2162</v>
      </c>
      <c r="L12799" t="s">
        <v>1329</v>
      </c>
    </row>
    <row r="12800" spans="8:12" x14ac:dyDescent="0.25">
      <c r="H12800" t="s">
        <v>711</v>
      </c>
      <c r="I12800">
        <v>9642382</v>
      </c>
      <c r="J12800">
        <v>636015986</v>
      </c>
      <c r="K12800" t="s">
        <v>1464</v>
      </c>
      <c r="L12800" t="s">
        <v>1341</v>
      </c>
    </row>
    <row r="12801" spans="8:12" x14ac:dyDescent="0.25">
      <c r="H12801" t="s">
        <v>711</v>
      </c>
      <c r="I12801">
        <v>9594626</v>
      </c>
      <c r="J12801">
        <v>538004331</v>
      </c>
      <c r="K12801" t="s">
        <v>1437</v>
      </c>
      <c r="L12801" t="s">
        <v>1341</v>
      </c>
    </row>
    <row r="12802" spans="8:12" x14ac:dyDescent="0.25">
      <c r="H12802" t="s">
        <v>711</v>
      </c>
      <c r="I12802">
        <v>9358307</v>
      </c>
      <c r="J12802">
        <v>477214900</v>
      </c>
      <c r="K12802" t="s">
        <v>1348</v>
      </c>
      <c r="L12802" t="s">
        <v>1326</v>
      </c>
    </row>
    <row r="12803" spans="8:12" x14ac:dyDescent="0.25">
      <c r="H12803" t="s">
        <v>12731</v>
      </c>
      <c r="I12803">
        <v>9309215</v>
      </c>
      <c r="J12803">
        <v>236678000</v>
      </c>
      <c r="K12803" t="s">
        <v>1383</v>
      </c>
      <c r="L12803" t="s">
        <v>1326</v>
      </c>
    </row>
    <row r="12804" spans="8:12" x14ac:dyDescent="0.25">
      <c r="H12804" t="s">
        <v>12732</v>
      </c>
      <c r="I12804">
        <v>9373931</v>
      </c>
      <c r="J12804">
        <v>236111946</v>
      </c>
      <c r="K12804" t="s">
        <v>1383</v>
      </c>
      <c r="L12804" t="s">
        <v>1326</v>
      </c>
    </row>
    <row r="12805" spans="8:12" x14ac:dyDescent="0.25">
      <c r="H12805" t="s">
        <v>12733</v>
      </c>
      <c r="I12805">
        <v>8751904</v>
      </c>
      <c r="J12805">
        <v>636012201</v>
      </c>
      <c r="K12805" t="s">
        <v>1464</v>
      </c>
      <c r="L12805" t="s">
        <v>1329</v>
      </c>
    </row>
    <row r="12806" spans="8:12" x14ac:dyDescent="0.25">
      <c r="H12806" t="s">
        <v>12734</v>
      </c>
      <c r="I12806">
        <v>8753031</v>
      </c>
      <c r="J12806">
        <v>636015626</v>
      </c>
      <c r="K12806" t="s">
        <v>1464</v>
      </c>
      <c r="L12806" t="s">
        <v>1329</v>
      </c>
    </row>
    <row r="12807" spans="8:12" x14ac:dyDescent="0.25">
      <c r="H12807" t="s">
        <v>712</v>
      </c>
      <c r="I12807">
        <v>9689847</v>
      </c>
      <c r="J12807">
        <v>564867000</v>
      </c>
      <c r="K12807" t="s">
        <v>1441</v>
      </c>
      <c r="L12807" t="s">
        <v>1308</v>
      </c>
    </row>
    <row r="12808" spans="8:12" x14ac:dyDescent="0.25">
      <c r="H12808" t="s">
        <v>12735</v>
      </c>
      <c r="I12808">
        <v>9050682</v>
      </c>
      <c r="J12808">
        <v>354579000</v>
      </c>
      <c r="K12808" t="s">
        <v>1332</v>
      </c>
      <c r="L12808" t="s">
        <v>1362</v>
      </c>
    </row>
    <row r="12809" spans="8:12" x14ac:dyDescent="0.25">
      <c r="H12809" t="s">
        <v>12736</v>
      </c>
      <c r="I12809">
        <v>8677287</v>
      </c>
      <c r="J12809">
        <v>667001333</v>
      </c>
      <c r="K12809" t="s">
        <v>2089</v>
      </c>
      <c r="L12809" t="s">
        <v>1308</v>
      </c>
    </row>
    <row r="12810" spans="8:12" x14ac:dyDescent="0.25">
      <c r="H12810" t="s">
        <v>12737</v>
      </c>
      <c r="I12810">
        <v>9583732</v>
      </c>
      <c r="J12810">
        <v>311000014</v>
      </c>
      <c r="K12810" t="s">
        <v>1609</v>
      </c>
      <c r="L12810" t="s">
        <v>1313</v>
      </c>
    </row>
    <row r="12811" spans="8:12" x14ac:dyDescent="0.25">
      <c r="H12811" t="s">
        <v>12738</v>
      </c>
      <c r="I12811">
        <v>9387188</v>
      </c>
      <c r="J12811">
        <v>565705000</v>
      </c>
      <c r="L12811" t="s">
        <v>1362</v>
      </c>
    </row>
    <row r="12812" spans="8:12" x14ac:dyDescent="0.25">
      <c r="H12812" t="s">
        <v>12739</v>
      </c>
      <c r="I12812">
        <v>9545948</v>
      </c>
      <c r="J12812">
        <v>247293700</v>
      </c>
      <c r="K12812" t="s">
        <v>1398</v>
      </c>
      <c r="L12812" t="s">
        <v>1295</v>
      </c>
    </row>
    <row r="12813" spans="8:12" x14ac:dyDescent="0.25">
      <c r="H12813" t="s">
        <v>12740</v>
      </c>
      <c r="I12813">
        <v>9456123</v>
      </c>
      <c r="J12813">
        <v>305441000</v>
      </c>
      <c r="L12813" t="s">
        <v>1341</v>
      </c>
    </row>
    <row r="12814" spans="8:12" x14ac:dyDescent="0.25">
      <c r="H12814" t="s">
        <v>12741</v>
      </c>
      <c r="I12814">
        <v>9413901</v>
      </c>
      <c r="J12814">
        <v>636091839</v>
      </c>
      <c r="K12814" t="s">
        <v>1464</v>
      </c>
      <c r="L12814" t="s">
        <v>1341</v>
      </c>
    </row>
    <row r="12815" spans="8:12" x14ac:dyDescent="0.25">
      <c r="H12815" t="s">
        <v>12742</v>
      </c>
      <c r="I12815">
        <v>9224166</v>
      </c>
      <c r="J12815">
        <v>304079000</v>
      </c>
      <c r="K12815" t="s">
        <v>1294</v>
      </c>
      <c r="L12815" t="s">
        <v>1295</v>
      </c>
    </row>
    <row r="12816" spans="8:12" x14ac:dyDescent="0.25">
      <c r="H12816" t="s">
        <v>12743</v>
      </c>
      <c r="I12816">
        <v>9613056</v>
      </c>
      <c r="J12816">
        <v>636015035</v>
      </c>
      <c r="K12816" t="s">
        <v>1464</v>
      </c>
      <c r="L12816" t="s">
        <v>1341</v>
      </c>
    </row>
    <row r="12817" spans="8:12" x14ac:dyDescent="0.25">
      <c r="H12817" t="s">
        <v>12743</v>
      </c>
      <c r="I12817">
        <v>8942905</v>
      </c>
      <c r="J12817">
        <v>214181713</v>
      </c>
      <c r="K12817" t="s">
        <v>1302</v>
      </c>
      <c r="L12817" t="s">
        <v>1295</v>
      </c>
    </row>
    <row r="12818" spans="8:12" x14ac:dyDescent="0.25">
      <c r="H12818" t="s">
        <v>12743</v>
      </c>
      <c r="I12818">
        <v>6004302</v>
      </c>
      <c r="J12818">
        <v>205386590</v>
      </c>
      <c r="K12818" t="s">
        <v>1616</v>
      </c>
      <c r="L12818" t="s">
        <v>1329</v>
      </c>
    </row>
    <row r="12819" spans="8:12" x14ac:dyDescent="0.25">
      <c r="H12819" t="s">
        <v>12744</v>
      </c>
      <c r="I12819">
        <v>9594078</v>
      </c>
      <c r="J12819">
        <v>351929000</v>
      </c>
      <c r="K12819" t="s">
        <v>1332</v>
      </c>
      <c r="L12819" t="s">
        <v>1341</v>
      </c>
    </row>
    <row r="12820" spans="8:12" x14ac:dyDescent="0.25">
      <c r="H12820" t="s">
        <v>12745</v>
      </c>
      <c r="I12820">
        <v>9638173</v>
      </c>
      <c r="J12820">
        <v>432888000</v>
      </c>
      <c r="K12820" t="s">
        <v>1368</v>
      </c>
      <c r="L12820" t="s">
        <v>1341</v>
      </c>
    </row>
    <row r="12821" spans="8:12" x14ac:dyDescent="0.25">
      <c r="H12821" t="s">
        <v>12746</v>
      </c>
      <c r="I12821">
        <v>9690535</v>
      </c>
      <c r="J12821">
        <v>311000188</v>
      </c>
      <c r="K12821" t="s">
        <v>1609</v>
      </c>
      <c r="L12821" t="s">
        <v>1308</v>
      </c>
    </row>
    <row r="12822" spans="8:12" x14ac:dyDescent="0.25">
      <c r="H12822" t="s">
        <v>12747</v>
      </c>
      <c r="I12822">
        <v>9613070</v>
      </c>
      <c r="J12822">
        <v>477135400</v>
      </c>
      <c r="K12822" t="s">
        <v>1348</v>
      </c>
      <c r="L12822" t="s">
        <v>1341</v>
      </c>
    </row>
    <row r="12823" spans="8:12" x14ac:dyDescent="0.25">
      <c r="H12823" t="s">
        <v>12748</v>
      </c>
      <c r="I12823">
        <v>9256913</v>
      </c>
      <c r="J12823">
        <v>636011655</v>
      </c>
      <c r="K12823" t="s">
        <v>1464</v>
      </c>
      <c r="L12823" t="s">
        <v>1326</v>
      </c>
    </row>
    <row r="12824" spans="8:12" x14ac:dyDescent="0.25">
      <c r="H12824" t="s">
        <v>12749</v>
      </c>
      <c r="I12824">
        <v>9446867</v>
      </c>
      <c r="J12824">
        <v>636091972</v>
      </c>
      <c r="K12824" t="s">
        <v>1464</v>
      </c>
      <c r="L12824" t="s">
        <v>1341</v>
      </c>
    </row>
    <row r="12825" spans="8:12" x14ac:dyDescent="0.25">
      <c r="H12825" t="s">
        <v>12750</v>
      </c>
      <c r="I12825">
        <v>9605700</v>
      </c>
      <c r="J12825">
        <v>241210000</v>
      </c>
      <c r="K12825" t="s">
        <v>1679</v>
      </c>
      <c r="L12825" t="s">
        <v>1341</v>
      </c>
    </row>
    <row r="12826" spans="8:12" x14ac:dyDescent="0.25">
      <c r="H12826" t="s">
        <v>12751</v>
      </c>
      <c r="I12826">
        <v>9281499</v>
      </c>
      <c r="J12826">
        <v>272489000</v>
      </c>
      <c r="K12826" t="s">
        <v>1635</v>
      </c>
      <c r="L12826" t="s">
        <v>1295</v>
      </c>
    </row>
    <row r="12827" spans="8:12" x14ac:dyDescent="0.25">
      <c r="H12827" t="s">
        <v>12752</v>
      </c>
      <c r="I12827">
        <v>9599406</v>
      </c>
      <c r="J12827">
        <v>373020000</v>
      </c>
      <c r="L12827" t="s">
        <v>1308</v>
      </c>
    </row>
    <row r="12828" spans="8:12" x14ac:dyDescent="0.25">
      <c r="H12828" t="s">
        <v>12752</v>
      </c>
      <c r="I12828">
        <v>9510199</v>
      </c>
      <c r="J12828">
        <v>241073000</v>
      </c>
      <c r="K12828" t="s">
        <v>1679</v>
      </c>
      <c r="L12828" t="s">
        <v>1341</v>
      </c>
    </row>
    <row r="12829" spans="8:12" x14ac:dyDescent="0.25">
      <c r="H12829" t="s">
        <v>12753</v>
      </c>
      <c r="I12829">
        <v>9493676</v>
      </c>
      <c r="J12829">
        <v>311024800</v>
      </c>
      <c r="K12829" t="s">
        <v>1609</v>
      </c>
      <c r="L12829" t="s">
        <v>1341</v>
      </c>
    </row>
    <row r="12830" spans="8:12" x14ac:dyDescent="0.25">
      <c r="H12830" t="s">
        <v>12754</v>
      </c>
      <c r="I12830">
        <v>9137284</v>
      </c>
      <c r="J12830">
        <v>236563000</v>
      </c>
      <c r="K12830" t="s">
        <v>1383</v>
      </c>
      <c r="L12830" t="s">
        <v>1295</v>
      </c>
    </row>
    <row r="12831" spans="8:12" x14ac:dyDescent="0.25">
      <c r="H12831" t="s">
        <v>12755</v>
      </c>
      <c r="I12831">
        <v>9511741</v>
      </c>
      <c r="J12831">
        <v>370175000</v>
      </c>
      <c r="L12831" t="s">
        <v>1308</v>
      </c>
    </row>
    <row r="12832" spans="8:12" x14ac:dyDescent="0.25">
      <c r="H12832" t="s">
        <v>12756</v>
      </c>
      <c r="I12832">
        <v>7910888</v>
      </c>
      <c r="J12832">
        <v>677042100</v>
      </c>
      <c r="K12832" t="s">
        <v>1305</v>
      </c>
      <c r="L12832" t="s">
        <v>1295</v>
      </c>
    </row>
    <row r="12833" spans="8:12" x14ac:dyDescent="0.25">
      <c r="H12833" t="s">
        <v>12757</v>
      </c>
      <c r="I12833">
        <v>8973631</v>
      </c>
      <c r="J12833">
        <v>667003415</v>
      </c>
      <c r="K12833" t="s">
        <v>2089</v>
      </c>
      <c r="L12833" t="s">
        <v>1308</v>
      </c>
    </row>
    <row r="12834" spans="8:12" x14ac:dyDescent="0.25">
      <c r="H12834" t="s">
        <v>12758</v>
      </c>
      <c r="I12834">
        <v>9140853</v>
      </c>
      <c r="J12834">
        <v>224462000</v>
      </c>
      <c r="K12834" t="s">
        <v>1830</v>
      </c>
      <c r="L12834" t="s">
        <v>1362</v>
      </c>
    </row>
    <row r="12835" spans="8:12" x14ac:dyDescent="0.25">
      <c r="H12835" t="s">
        <v>12759</v>
      </c>
      <c r="I12835">
        <v>9177894</v>
      </c>
      <c r="J12835">
        <v>304010996</v>
      </c>
      <c r="K12835" t="s">
        <v>1294</v>
      </c>
      <c r="L12835" t="s">
        <v>1295</v>
      </c>
    </row>
    <row r="12836" spans="8:12" x14ac:dyDescent="0.25">
      <c r="H12836" t="s">
        <v>12759</v>
      </c>
      <c r="I12836">
        <v>9411783</v>
      </c>
      <c r="J12836">
        <v>246827000</v>
      </c>
      <c r="K12836" t="s">
        <v>1387</v>
      </c>
      <c r="L12836" t="s">
        <v>1295</v>
      </c>
    </row>
    <row r="12837" spans="8:12" x14ac:dyDescent="0.25">
      <c r="H12837" t="s">
        <v>12760</v>
      </c>
      <c r="I12837">
        <v>9693953</v>
      </c>
      <c r="J12837">
        <v>538005898</v>
      </c>
      <c r="K12837" t="s">
        <v>1437</v>
      </c>
      <c r="L12837" t="s">
        <v>1308</v>
      </c>
    </row>
    <row r="12838" spans="8:12" x14ac:dyDescent="0.25">
      <c r="H12838" t="s">
        <v>12761</v>
      </c>
      <c r="I12838">
        <v>9693939</v>
      </c>
      <c r="J12838">
        <v>538005896</v>
      </c>
      <c r="K12838" t="s">
        <v>1437</v>
      </c>
      <c r="L12838" t="s">
        <v>1308</v>
      </c>
    </row>
    <row r="12839" spans="8:12" x14ac:dyDescent="0.25">
      <c r="H12839" t="s">
        <v>12762</v>
      </c>
      <c r="I12839">
        <v>9693927</v>
      </c>
      <c r="J12839">
        <v>538005895</v>
      </c>
      <c r="K12839" t="s">
        <v>1437</v>
      </c>
      <c r="L12839" t="s">
        <v>1308</v>
      </c>
    </row>
    <row r="12840" spans="8:12" x14ac:dyDescent="0.25">
      <c r="H12840" t="s">
        <v>12763</v>
      </c>
      <c r="I12840">
        <v>9415478</v>
      </c>
      <c r="J12840">
        <v>441522000</v>
      </c>
      <c r="K12840" t="s">
        <v>1352</v>
      </c>
      <c r="L12840" t="s">
        <v>1326</v>
      </c>
    </row>
    <row r="12841" spans="8:12" x14ac:dyDescent="0.25">
      <c r="H12841" t="s">
        <v>12763</v>
      </c>
      <c r="I12841">
        <v>9415478</v>
      </c>
      <c r="J12841">
        <v>351366000</v>
      </c>
      <c r="K12841" t="s">
        <v>1332</v>
      </c>
      <c r="L12841" t="s">
        <v>1326</v>
      </c>
    </row>
    <row r="12842" spans="8:12" x14ac:dyDescent="0.25">
      <c r="H12842" t="s">
        <v>12764</v>
      </c>
      <c r="I12842">
        <v>9698379</v>
      </c>
      <c r="J12842">
        <v>353059000</v>
      </c>
      <c r="K12842" t="s">
        <v>1332</v>
      </c>
      <c r="L12842" t="s">
        <v>1308</v>
      </c>
    </row>
    <row r="12843" spans="8:12" x14ac:dyDescent="0.25">
      <c r="H12843" t="s">
        <v>12765</v>
      </c>
      <c r="I12843">
        <v>9693941</v>
      </c>
      <c r="J12843">
        <v>538005897</v>
      </c>
      <c r="K12843" t="s">
        <v>1437</v>
      </c>
      <c r="L12843" t="s">
        <v>1308</v>
      </c>
    </row>
    <row r="12844" spans="8:12" x14ac:dyDescent="0.25">
      <c r="H12844" t="s">
        <v>12766</v>
      </c>
      <c r="I12844">
        <v>9695298</v>
      </c>
      <c r="J12844">
        <v>538005718</v>
      </c>
      <c r="K12844" t="s">
        <v>1437</v>
      </c>
      <c r="L12844" t="s">
        <v>1308</v>
      </c>
    </row>
    <row r="12845" spans="8:12" x14ac:dyDescent="0.25">
      <c r="H12845" t="s">
        <v>12767</v>
      </c>
      <c r="I12845">
        <v>9113305</v>
      </c>
      <c r="J12845">
        <v>636016059</v>
      </c>
      <c r="K12845" t="s">
        <v>1464</v>
      </c>
      <c r="L12845" t="s">
        <v>1341</v>
      </c>
    </row>
    <row r="12846" spans="8:12" x14ac:dyDescent="0.25">
      <c r="H12846" t="s">
        <v>12768</v>
      </c>
      <c r="I12846">
        <v>9711884</v>
      </c>
      <c r="J12846">
        <v>413377960</v>
      </c>
      <c r="K12846" t="s">
        <v>1328</v>
      </c>
      <c r="L12846" t="s">
        <v>1395</v>
      </c>
    </row>
    <row r="12847" spans="8:12" x14ac:dyDescent="0.25">
      <c r="H12847" t="s">
        <v>12769</v>
      </c>
      <c r="I12847">
        <v>9542142</v>
      </c>
      <c r="J12847">
        <v>636014733</v>
      </c>
      <c r="K12847" t="s">
        <v>1464</v>
      </c>
      <c r="L12847" t="s">
        <v>1326</v>
      </c>
    </row>
    <row r="12848" spans="8:12" x14ac:dyDescent="0.25">
      <c r="H12848" t="s">
        <v>12770</v>
      </c>
      <c r="I12848">
        <v>9537381</v>
      </c>
      <c r="J12848">
        <v>636092192</v>
      </c>
      <c r="K12848" t="s">
        <v>1464</v>
      </c>
      <c r="L12848" t="s">
        <v>1341</v>
      </c>
    </row>
    <row r="12849" spans="8:12" x14ac:dyDescent="0.25">
      <c r="H12849" t="s">
        <v>12771</v>
      </c>
      <c r="I12849">
        <v>9455595</v>
      </c>
      <c r="J12849">
        <v>355152000</v>
      </c>
      <c r="K12849" t="s">
        <v>1332</v>
      </c>
      <c r="L12849" t="s">
        <v>1295</v>
      </c>
    </row>
    <row r="12850" spans="8:12" x14ac:dyDescent="0.25">
      <c r="H12850" t="s">
        <v>12772</v>
      </c>
      <c r="I12850">
        <v>9455600</v>
      </c>
      <c r="J12850">
        <v>354401000</v>
      </c>
      <c r="K12850" t="s">
        <v>1332</v>
      </c>
      <c r="L12850" t="s">
        <v>1295</v>
      </c>
    </row>
    <row r="12851" spans="8:12" x14ac:dyDescent="0.25">
      <c r="H12851" t="s">
        <v>12773</v>
      </c>
      <c r="I12851">
        <v>9466996</v>
      </c>
      <c r="J12851">
        <v>636092368</v>
      </c>
      <c r="K12851" t="s">
        <v>1464</v>
      </c>
      <c r="L12851" t="s">
        <v>1295</v>
      </c>
    </row>
    <row r="12852" spans="8:12" x14ac:dyDescent="0.25">
      <c r="H12852" t="s">
        <v>12774</v>
      </c>
      <c r="I12852">
        <v>9435753</v>
      </c>
      <c r="J12852">
        <v>636092457</v>
      </c>
      <c r="K12852" t="s">
        <v>1464</v>
      </c>
      <c r="L12852" t="s">
        <v>1729</v>
      </c>
    </row>
    <row r="12853" spans="8:12" x14ac:dyDescent="0.25">
      <c r="H12853" t="s">
        <v>12775</v>
      </c>
      <c r="I12853">
        <v>9467005</v>
      </c>
      <c r="J12853">
        <v>305679000</v>
      </c>
      <c r="L12853" t="s">
        <v>1295</v>
      </c>
    </row>
    <row r="12854" spans="8:12" x14ac:dyDescent="0.25">
      <c r="H12854" t="s">
        <v>12776</v>
      </c>
      <c r="I12854">
        <v>9433262</v>
      </c>
      <c r="J12854">
        <v>636092528</v>
      </c>
      <c r="K12854" t="s">
        <v>1464</v>
      </c>
      <c r="L12854" t="s">
        <v>1295</v>
      </c>
    </row>
    <row r="12855" spans="8:12" x14ac:dyDescent="0.25">
      <c r="H12855" t="s">
        <v>12777</v>
      </c>
      <c r="I12855">
        <v>9448360</v>
      </c>
      <c r="J12855">
        <v>305768000</v>
      </c>
      <c r="L12855" t="s">
        <v>1729</v>
      </c>
    </row>
    <row r="12856" spans="8:12" x14ac:dyDescent="0.25">
      <c r="H12856" t="s">
        <v>12778</v>
      </c>
      <c r="I12856">
        <v>9448384</v>
      </c>
      <c r="J12856">
        <v>636092567</v>
      </c>
      <c r="K12856" t="s">
        <v>1464</v>
      </c>
      <c r="L12856" t="s">
        <v>1295</v>
      </c>
    </row>
    <row r="12857" spans="8:12" x14ac:dyDescent="0.25">
      <c r="H12857" t="s">
        <v>12779</v>
      </c>
      <c r="I12857">
        <v>9418975</v>
      </c>
      <c r="J12857">
        <v>636092393</v>
      </c>
      <c r="K12857" t="s">
        <v>1464</v>
      </c>
      <c r="L12857" t="s">
        <v>1295</v>
      </c>
    </row>
    <row r="12858" spans="8:12" x14ac:dyDescent="0.25">
      <c r="H12858" t="s">
        <v>12780</v>
      </c>
      <c r="I12858">
        <v>9435765</v>
      </c>
      <c r="J12858">
        <v>636091787</v>
      </c>
      <c r="K12858" t="s">
        <v>1464</v>
      </c>
      <c r="L12858" t="s">
        <v>1295</v>
      </c>
    </row>
    <row r="12859" spans="8:12" x14ac:dyDescent="0.25">
      <c r="H12859" t="s">
        <v>12781</v>
      </c>
      <c r="I12859">
        <v>9448372</v>
      </c>
      <c r="J12859">
        <v>305795000</v>
      </c>
      <c r="L12859" t="s">
        <v>1295</v>
      </c>
    </row>
    <row r="12860" spans="8:12" x14ac:dyDescent="0.25">
      <c r="H12860" t="s">
        <v>12782</v>
      </c>
      <c r="I12860">
        <v>9443669</v>
      </c>
      <c r="J12860">
        <v>236111614</v>
      </c>
      <c r="K12860" t="s">
        <v>1383</v>
      </c>
      <c r="L12860" t="s">
        <v>1295</v>
      </c>
    </row>
    <row r="12861" spans="8:12" x14ac:dyDescent="0.25">
      <c r="H12861" t="s">
        <v>12783</v>
      </c>
      <c r="I12861">
        <v>9467017</v>
      </c>
      <c r="J12861">
        <v>636092330</v>
      </c>
      <c r="K12861" t="s">
        <v>1464</v>
      </c>
      <c r="L12861" t="s">
        <v>1295</v>
      </c>
    </row>
    <row r="12862" spans="8:12" x14ac:dyDescent="0.25">
      <c r="H12862" t="s">
        <v>12784</v>
      </c>
      <c r="I12862">
        <v>9448308</v>
      </c>
      <c r="J12862">
        <v>636092455</v>
      </c>
      <c r="K12862" t="s">
        <v>1464</v>
      </c>
      <c r="L12862" t="s">
        <v>1295</v>
      </c>
    </row>
    <row r="12863" spans="8:12" x14ac:dyDescent="0.25">
      <c r="H12863" t="s">
        <v>12785</v>
      </c>
      <c r="I12863">
        <v>9424546</v>
      </c>
      <c r="J12863">
        <v>636092346</v>
      </c>
      <c r="K12863" t="s">
        <v>1464</v>
      </c>
      <c r="L12863" t="s">
        <v>1295</v>
      </c>
    </row>
    <row r="12864" spans="8:12" x14ac:dyDescent="0.25">
      <c r="H12864" t="s">
        <v>12786</v>
      </c>
      <c r="I12864">
        <v>9448346</v>
      </c>
      <c r="J12864">
        <v>305680000</v>
      </c>
      <c r="L12864" t="s">
        <v>1295</v>
      </c>
    </row>
    <row r="12865" spans="8:12" x14ac:dyDescent="0.25">
      <c r="H12865" t="s">
        <v>12787</v>
      </c>
      <c r="I12865">
        <v>9433274</v>
      </c>
      <c r="J12865">
        <v>636092529</v>
      </c>
      <c r="K12865" t="s">
        <v>1464</v>
      </c>
      <c r="L12865" t="s">
        <v>1295</v>
      </c>
    </row>
    <row r="12866" spans="8:12" x14ac:dyDescent="0.25">
      <c r="H12866" t="s">
        <v>12788</v>
      </c>
      <c r="I12866">
        <v>9424558</v>
      </c>
      <c r="J12866">
        <v>636092347</v>
      </c>
      <c r="K12866" t="s">
        <v>1464</v>
      </c>
      <c r="L12866" t="s">
        <v>1295</v>
      </c>
    </row>
    <row r="12867" spans="8:12" x14ac:dyDescent="0.25">
      <c r="H12867" t="s">
        <v>12789</v>
      </c>
      <c r="I12867">
        <v>9418987</v>
      </c>
      <c r="J12867">
        <v>305545000</v>
      </c>
      <c r="L12867" t="s">
        <v>1295</v>
      </c>
    </row>
    <row r="12868" spans="8:12" x14ac:dyDescent="0.25">
      <c r="H12868" t="s">
        <v>12790</v>
      </c>
      <c r="I12868">
        <v>9381392</v>
      </c>
      <c r="J12868">
        <v>636092366</v>
      </c>
      <c r="K12868" t="s">
        <v>1464</v>
      </c>
      <c r="L12868" t="s">
        <v>1295</v>
      </c>
    </row>
    <row r="12869" spans="8:12" x14ac:dyDescent="0.25">
      <c r="H12869" t="s">
        <v>12791</v>
      </c>
      <c r="I12869">
        <v>9142203</v>
      </c>
      <c r="J12869">
        <v>431106000</v>
      </c>
      <c r="K12869" t="s">
        <v>1368</v>
      </c>
      <c r="L12869" t="s">
        <v>1341</v>
      </c>
    </row>
    <row r="12870" spans="8:12" x14ac:dyDescent="0.25">
      <c r="H12870" t="s">
        <v>12792</v>
      </c>
      <c r="I12870">
        <v>9776509</v>
      </c>
      <c r="J12870">
        <v>374686000</v>
      </c>
      <c r="L12870" t="s">
        <v>1308</v>
      </c>
    </row>
    <row r="12871" spans="8:12" x14ac:dyDescent="0.25">
      <c r="H12871" t="s">
        <v>12793</v>
      </c>
      <c r="I12871">
        <v>9402251</v>
      </c>
      <c r="J12871">
        <v>431000361</v>
      </c>
      <c r="K12871" t="s">
        <v>1368</v>
      </c>
      <c r="L12871" t="s">
        <v>1295</v>
      </c>
    </row>
    <row r="12872" spans="8:12" x14ac:dyDescent="0.25">
      <c r="H12872" t="s">
        <v>12794</v>
      </c>
      <c r="I12872">
        <v>9250581</v>
      </c>
      <c r="J12872">
        <v>354657000</v>
      </c>
      <c r="K12872" t="s">
        <v>1332</v>
      </c>
      <c r="L12872" t="s">
        <v>1341</v>
      </c>
    </row>
    <row r="12873" spans="8:12" x14ac:dyDescent="0.25">
      <c r="H12873" t="s">
        <v>12795</v>
      </c>
      <c r="I12873">
        <v>9667655</v>
      </c>
      <c r="J12873">
        <v>431004127</v>
      </c>
      <c r="K12873" t="s">
        <v>1368</v>
      </c>
      <c r="L12873" t="s">
        <v>1308</v>
      </c>
    </row>
    <row r="12874" spans="8:12" x14ac:dyDescent="0.25">
      <c r="H12874" t="s">
        <v>12796</v>
      </c>
      <c r="I12874">
        <v>8508670</v>
      </c>
      <c r="J12874">
        <v>372701000</v>
      </c>
      <c r="L12874" t="s">
        <v>1326</v>
      </c>
    </row>
    <row r="12875" spans="8:12" x14ac:dyDescent="0.25">
      <c r="H12875" t="s">
        <v>12796</v>
      </c>
      <c r="I12875">
        <v>8508670</v>
      </c>
      <c r="J12875">
        <v>271043544</v>
      </c>
      <c r="K12875" t="s">
        <v>1373</v>
      </c>
      <c r="L12875" t="s">
        <v>1326</v>
      </c>
    </row>
    <row r="12876" spans="8:12" x14ac:dyDescent="0.25">
      <c r="H12876" t="s">
        <v>12797</v>
      </c>
      <c r="I12876">
        <v>9522063</v>
      </c>
      <c r="J12876">
        <v>247270800</v>
      </c>
      <c r="K12876" t="s">
        <v>1398</v>
      </c>
      <c r="L12876" t="s">
        <v>1295</v>
      </c>
    </row>
    <row r="12877" spans="8:12" x14ac:dyDescent="0.25">
      <c r="H12877" t="s">
        <v>12798</v>
      </c>
      <c r="I12877">
        <v>9153977</v>
      </c>
      <c r="J12877">
        <v>312483000</v>
      </c>
      <c r="K12877" t="s">
        <v>1379</v>
      </c>
      <c r="L12877" t="s">
        <v>1308</v>
      </c>
    </row>
    <row r="12878" spans="8:12" x14ac:dyDescent="0.25">
      <c r="H12878" t="s">
        <v>12799</v>
      </c>
      <c r="I12878">
        <v>9400849</v>
      </c>
      <c r="J12878">
        <v>354070000</v>
      </c>
      <c r="K12878" t="s">
        <v>1332</v>
      </c>
      <c r="L12878" t="s">
        <v>1362</v>
      </c>
    </row>
    <row r="12879" spans="8:12" x14ac:dyDescent="0.25">
      <c r="H12879" t="s">
        <v>12800</v>
      </c>
      <c r="I12879">
        <v>9289740</v>
      </c>
      <c r="J12879">
        <v>636012523</v>
      </c>
      <c r="K12879" t="s">
        <v>1464</v>
      </c>
      <c r="L12879" t="s">
        <v>1326</v>
      </c>
    </row>
    <row r="12880" spans="8:12" x14ac:dyDescent="0.25">
      <c r="H12880" t="s">
        <v>12801</v>
      </c>
      <c r="I12880">
        <v>9400801</v>
      </c>
      <c r="J12880">
        <v>353774000</v>
      </c>
      <c r="K12880" t="s">
        <v>1332</v>
      </c>
      <c r="L12880" t="s">
        <v>1362</v>
      </c>
    </row>
    <row r="12881" spans="8:12" x14ac:dyDescent="0.25">
      <c r="H12881" t="s">
        <v>12802</v>
      </c>
      <c r="I12881">
        <v>9674725</v>
      </c>
      <c r="J12881">
        <v>229641000</v>
      </c>
      <c r="L12881" t="s">
        <v>1326</v>
      </c>
    </row>
    <row r="12882" spans="8:12" x14ac:dyDescent="0.25">
      <c r="H12882" t="s">
        <v>12803</v>
      </c>
      <c r="I12882">
        <v>9424649</v>
      </c>
      <c r="J12882">
        <v>354648000</v>
      </c>
      <c r="K12882" t="s">
        <v>1332</v>
      </c>
      <c r="L12882" t="s">
        <v>1362</v>
      </c>
    </row>
    <row r="12883" spans="8:12" x14ac:dyDescent="0.25">
      <c r="H12883" t="s">
        <v>12804</v>
      </c>
      <c r="I12883">
        <v>9272931</v>
      </c>
      <c r="J12883">
        <v>636012386</v>
      </c>
      <c r="K12883" t="s">
        <v>1464</v>
      </c>
      <c r="L12883" t="s">
        <v>1326</v>
      </c>
    </row>
    <row r="12884" spans="8:12" x14ac:dyDescent="0.25">
      <c r="H12884" t="s">
        <v>12804</v>
      </c>
      <c r="I12884">
        <v>9240594</v>
      </c>
      <c r="J12884">
        <v>635961362</v>
      </c>
      <c r="K12884" t="s">
        <v>5822</v>
      </c>
      <c r="L12884" t="s">
        <v>1313</v>
      </c>
    </row>
    <row r="12885" spans="8:12" x14ac:dyDescent="0.25">
      <c r="H12885" t="s">
        <v>12805</v>
      </c>
      <c r="I12885">
        <v>9272929</v>
      </c>
      <c r="J12885">
        <v>636012385</v>
      </c>
      <c r="K12885" t="s">
        <v>1464</v>
      </c>
      <c r="L12885" t="s">
        <v>1326</v>
      </c>
    </row>
    <row r="12886" spans="8:12" x14ac:dyDescent="0.25">
      <c r="H12886" t="s">
        <v>12806</v>
      </c>
      <c r="I12886">
        <v>9363467</v>
      </c>
      <c r="J12886">
        <v>356702000</v>
      </c>
      <c r="K12886" t="s">
        <v>1332</v>
      </c>
      <c r="L12886" t="s">
        <v>1362</v>
      </c>
    </row>
    <row r="12887" spans="8:12" x14ac:dyDescent="0.25">
      <c r="H12887" t="s">
        <v>12807</v>
      </c>
      <c r="I12887">
        <v>9689146</v>
      </c>
      <c r="J12887">
        <v>636016302</v>
      </c>
      <c r="K12887" t="s">
        <v>1464</v>
      </c>
      <c r="L12887" t="s">
        <v>1313</v>
      </c>
    </row>
    <row r="12888" spans="8:12" x14ac:dyDescent="0.25">
      <c r="H12888" t="s">
        <v>12808</v>
      </c>
      <c r="I12888">
        <v>9403346</v>
      </c>
      <c r="J12888">
        <v>351838000</v>
      </c>
      <c r="K12888" t="s">
        <v>1332</v>
      </c>
      <c r="L12888" t="s">
        <v>1362</v>
      </c>
    </row>
    <row r="12889" spans="8:12" x14ac:dyDescent="0.25">
      <c r="H12889" t="s">
        <v>12809</v>
      </c>
      <c r="I12889">
        <v>9674713</v>
      </c>
      <c r="J12889">
        <v>229642000</v>
      </c>
      <c r="L12889" t="s">
        <v>1313</v>
      </c>
    </row>
    <row r="12890" spans="8:12" x14ac:dyDescent="0.25">
      <c r="H12890" t="s">
        <v>12810</v>
      </c>
      <c r="I12890">
        <v>9310812</v>
      </c>
      <c r="J12890">
        <v>371179000</v>
      </c>
      <c r="L12890" t="s">
        <v>1362</v>
      </c>
    </row>
    <row r="12891" spans="8:12" x14ac:dyDescent="0.25">
      <c r="H12891" t="s">
        <v>12811</v>
      </c>
      <c r="I12891">
        <v>8751423</v>
      </c>
      <c r="J12891">
        <v>576780000</v>
      </c>
      <c r="K12891" t="s">
        <v>2396</v>
      </c>
      <c r="L12891" t="s">
        <v>1329</v>
      </c>
    </row>
    <row r="12892" spans="8:12" x14ac:dyDescent="0.25">
      <c r="H12892" t="s">
        <v>12812</v>
      </c>
      <c r="I12892">
        <v>9366299</v>
      </c>
      <c r="J12892">
        <v>477141500</v>
      </c>
      <c r="K12892" t="s">
        <v>1348</v>
      </c>
      <c r="L12892" t="s">
        <v>1326</v>
      </c>
    </row>
    <row r="12893" spans="8:12" x14ac:dyDescent="0.25">
      <c r="H12893" t="s">
        <v>12813</v>
      </c>
      <c r="I12893">
        <v>9681857</v>
      </c>
      <c r="J12893">
        <v>229643000</v>
      </c>
      <c r="L12893" t="s">
        <v>1586</v>
      </c>
    </row>
    <row r="12894" spans="8:12" x14ac:dyDescent="0.25">
      <c r="H12894" t="s">
        <v>12814</v>
      </c>
      <c r="I12894">
        <v>9366275</v>
      </c>
      <c r="J12894">
        <v>477071300</v>
      </c>
      <c r="K12894" t="s">
        <v>1348</v>
      </c>
      <c r="L12894" t="s">
        <v>1326</v>
      </c>
    </row>
    <row r="12895" spans="8:12" x14ac:dyDescent="0.25">
      <c r="H12895" t="s">
        <v>12815</v>
      </c>
      <c r="I12895">
        <v>9366287</v>
      </c>
      <c r="J12895">
        <v>477110400</v>
      </c>
      <c r="K12895" t="s">
        <v>1348</v>
      </c>
      <c r="L12895" t="s">
        <v>1326</v>
      </c>
    </row>
    <row r="12896" spans="8:12" x14ac:dyDescent="0.25">
      <c r="H12896" t="s">
        <v>12816</v>
      </c>
      <c r="I12896">
        <v>9236640</v>
      </c>
      <c r="J12896">
        <v>240012000</v>
      </c>
      <c r="K12896" t="s">
        <v>1679</v>
      </c>
      <c r="L12896" t="s">
        <v>1326</v>
      </c>
    </row>
    <row r="12897" spans="8:12" x14ac:dyDescent="0.25">
      <c r="H12897" t="s">
        <v>12817</v>
      </c>
      <c r="I12897">
        <v>9512757</v>
      </c>
      <c r="J12897">
        <v>564591000</v>
      </c>
      <c r="K12897" t="s">
        <v>1441</v>
      </c>
      <c r="L12897" t="s">
        <v>1362</v>
      </c>
    </row>
    <row r="12898" spans="8:12" x14ac:dyDescent="0.25">
      <c r="H12898" t="s">
        <v>12818</v>
      </c>
      <c r="I12898">
        <v>9282522</v>
      </c>
      <c r="J12898">
        <v>351365000</v>
      </c>
      <c r="K12898" t="s">
        <v>1332</v>
      </c>
      <c r="L12898" t="s">
        <v>1362</v>
      </c>
    </row>
    <row r="12899" spans="8:12" x14ac:dyDescent="0.25">
      <c r="H12899" t="s">
        <v>12819</v>
      </c>
      <c r="I12899">
        <v>9325324</v>
      </c>
      <c r="J12899">
        <v>636013880</v>
      </c>
      <c r="K12899" t="s">
        <v>1464</v>
      </c>
      <c r="L12899" t="s">
        <v>1362</v>
      </c>
    </row>
    <row r="12900" spans="8:12" x14ac:dyDescent="0.25">
      <c r="H12900" t="s">
        <v>12820</v>
      </c>
      <c r="I12900">
        <v>9282558</v>
      </c>
      <c r="J12900">
        <v>636013591</v>
      </c>
      <c r="K12900" t="s">
        <v>1464</v>
      </c>
      <c r="L12900" t="s">
        <v>1362</v>
      </c>
    </row>
    <row r="12901" spans="8:12" x14ac:dyDescent="0.25">
      <c r="H12901" t="s">
        <v>12821</v>
      </c>
      <c r="I12901">
        <v>9300996</v>
      </c>
      <c r="J12901">
        <v>636012730</v>
      </c>
      <c r="K12901" t="s">
        <v>1464</v>
      </c>
      <c r="L12901" t="s">
        <v>1326</v>
      </c>
    </row>
    <row r="12902" spans="8:12" x14ac:dyDescent="0.25">
      <c r="H12902" t="s">
        <v>12822</v>
      </c>
      <c r="I12902">
        <v>9292357</v>
      </c>
      <c r="J12902">
        <v>636015592</v>
      </c>
      <c r="K12902" t="s">
        <v>1464</v>
      </c>
      <c r="L12902" t="s">
        <v>1362</v>
      </c>
    </row>
    <row r="12903" spans="8:12" x14ac:dyDescent="0.25">
      <c r="H12903" t="s">
        <v>12823</v>
      </c>
      <c r="I12903">
        <v>9538490</v>
      </c>
      <c r="J12903">
        <v>312469000</v>
      </c>
      <c r="K12903" t="s">
        <v>1379</v>
      </c>
      <c r="L12903" t="s">
        <v>1308</v>
      </c>
    </row>
    <row r="12904" spans="8:12" x14ac:dyDescent="0.25">
      <c r="H12904" t="s">
        <v>12824</v>
      </c>
      <c r="I12904">
        <v>9366263</v>
      </c>
      <c r="J12904">
        <v>477058400</v>
      </c>
      <c r="K12904" t="s">
        <v>1348</v>
      </c>
      <c r="L12904" t="s">
        <v>1326</v>
      </c>
    </row>
    <row r="12905" spans="8:12" x14ac:dyDescent="0.25">
      <c r="H12905" t="s">
        <v>12825</v>
      </c>
      <c r="I12905">
        <v>9455703</v>
      </c>
      <c r="J12905">
        <v>636015336</v>
      </c>
      <c r="K12905" t="s">
        <v>1464</v>
      </c>
      <c r="L12905" t="s">
        <v>1326</v>
      </c>
    </row>
    <row r="12906" spans="8:12" x14ac:dyDescent="0.25">
      <c r="H12906" t="s">
        <v>12826</v>
      </c>
      <c r="I12906">
        <v>9424651</v>
      </c>
      <c r="J12906">
        <v>357563000</v>
      </c>
      <c r="K12906" t="s">
        <v>1332</v>
      </c>
      <c r="L12906" t="s">
        <v>1362</v>
      </c>
    </row>
    <row r="12907" spans="8:12" x14ac:dyDescent="0.25">
      <c r="H12907" t="s">
        <v>12827</v>
      </c>
      <c r="I12907">
        <v>9689134</v>
      </c>
      <c r="J12907">
        <v>229728000</v>
      </c>
      <c r="L12907" t="s">
        <v>1326</v>
      </c>
    </row>
    <row r="12908" spans="8:12" x14ac:dyDescent="0.25">
      <c r="H12908" t="s">
        <v>12828</v>
      </c>
      <c r="I12908">
        <v>9455820</v>
      </c>
      <c r="J12908">
        <v>636015337</v>
      </c>
      <c r="K12908" t="s">
        <v>1464</v>
      </c>
      <c r="L12908" t="s">
        <v>1326</v>
      </c>
    </row>
    <row r="12909" spans="8:12" x14ac:dyDescent="0.25">
      <c r="H12909" t="s">
        <v>12829</v>
      </c>
      <c r="I12909">
        <v>9696242</v>
      </c>
      <c r="J12909">
        <v>636016800</v>
      </c>
      <c r="K12909" t="s">
        <v>1464</v>
      </c>
      <c r="L12909" t="s">
        <v>1313</v>
      </c>
    </row>
    <row r="12910" spans="8:12" x14ac:dyDescent="0.25">
      <c r="H12910" t="s">
        <v>12830</v>
      </c>
      <c r="I12910">
        <v>9696254</v>
      </c>
      <c r="J12910">
        <v>636016801</v>
      </c>
      <c r="K12910" t="s">
        <v>1464</v>
      </c>
      <c r="L12910" t="s">
        <v>1313</v>
      </c>
    </row>
    <row r="12911" spans="8:12" x14ac:dyDescent="0.25">
      <c r="H12911" t="s">
        <v>12831</v>
      </c>
      <c r="I12911">
        <v>9365817</v>
      </c>
      <c r="J12911">
        <v>636012864</v>
      </c>
      <c r="K12911" t="s">
        <v>1464</v>
      </c>
      <c r="L12911" t="s">
        <v>1326</v>
      </c>
    </row>
    <row r="12912" spans="8:12" x14ac:dyDescent="0.25">
      <c r="H12912" t="s">
        <v>12832</v>
      </c>
      <c r="I12912">
        <v>9681845</v>
      </c>
      <c r="J12912">
        <v>229640000</v>
      </c>
      <c r="L12912" t="s">
        <v>1313</v>
      </c>
    </row>
    <row r="12913" spans="8:12" x14ac:dyDescent="0.25">
      <c r="H12913" t="s">
        <v>12833</v>
      </c>
      <c r="I12913">
        <v>9689940</v>
      </c>
      <c r="J12913">
        <v>477454400</v>
      </c>
      <c r="K12913" t="s">
        <v>1348</v>
      </c>
      <c r="L12913" t="s">
        <v>1337</v>
      </c>
    </row>
    <row r="12914" spans="8:12" x14ac:dyDescent="0.25">
      <c r="H12914" t="s">
        <v>12834</v>
      </c>
      <c r="I12914">
        <v>8606068</v>
      </c>
      <c r="J12914">
        <v>440719000</v>
      </c>
      <c r="K12914" t="s">
        <v>1352</v>
      </c>
      <c r="L12914" t="s">
        <v>1341</v>
      </c>
    </row>
    <row r="12915" spans="8:12" x14ac:dyDescent="0.25">
      <c r="H12915" t="s">
        <v>12835</v>
      </c>
      <c r="I12915">
        <v>9209946</v>
      </c>
      <c r="J12915">
        <v>431301434</v>
      </c>
      <c r="K12915" t="s">
        <v>1368</v>
      </c>
      <c r="L12915" t="s">
        <v>1313</v>
      </c>
    </row>
    <row r="12916" spans="8:12" x14ac:dyDescent="0.25">
      <c r="H12916" t="s">
        <v>12836</v>
      </c>
      <c r="I12916">
        <v>9494852</v>
      </c>
      <c r="J12916">
        <v>431000984</v>
      </c>
      <c r="K12916" t="s">
        <v>1368</v>
      </c>
      <c r="L12916" t="s">
        <v>1313</v>
      </c>
    </row>
    <row r="12917" spans="8:12" x14ac:dyDescent="0.25">
      <c r="H12917" t="s">
        <v>12837</v>
      </c>
      <c r="I12917">
        <v>9275854</v>
      </c>
      <c r="J12917">
        <v>271000724</v>
      </c>
      <c r="K12917" t="s">
        <v>1373</v>
      </c>
      <c r="L12917" t="s">
        <v>1295</v>
      </c>
    </row>
    <row r="12918" spans="8:12" x14ac:dyDescent="0.25">
      <c r="H12918" t="s">
        <v>12838</v>
      </c>
      <c r="I12918">
        <v>9726188</v>
      </c>
      <c r="J12918">
        <v>431005844</v>
      </c>
      <c r="K12918" t="s">
        <v>1368</v>
      </c>
      <c r="L12918" t="s">
        <v>1308</v>
      </c>
    </row>
    <row r="12919" spans="8:12" x14ac:dyDescent="0.25">
      <c r="H12919" t="s">
        <v>12839</v>
      </c>
      <c r="I12919">
        <v>7817464</v>
      </c>
      <c r="J12919">
        <v>671200000</v>
      </c>
      <c r="L12919" t="s">
        <v>1295</v>
      </c>
    </row>
    <row r="12920" spans="8:12" x14ac:dyDescent="0.25">
      <c r="H12920" t="s">
        <v>12840</v>
      </c>
      <c r="I12920">
        <v>9141912</v>
      </c>
      <c r="J12920">
        <v>518898000</v>
      </c>
      <c r="K12920" t="s">
        <v>1595</v>
      </c>
      <c r="L12920" t="s">
        <v>1295</v>
      </c>
    </row>
    <row r="12921" spans="8:12" x14ac:dyDescent="0.25">
      <c r="H12921" t="s">
        <v>12841</v>
      </c>
      <c r="I12921">
        <v>9133903</v>
      </c>
      <c r="J12921">
        <v>273338220</v>
      </c>
      <c r="K12921" t="s">
        <v>1297</v>
      </c>
      <c r="L12921" t="s">
        <v>1295</v>
      </c>
    </row>
    <row r="12922" spans="8:12" x14ac:dyDescent="0.25">
      <c r="H12922" t="s">
        <v>12842</v>
      </c>
      <c r="I12922">
        <v>8857590</v>
      </c>
      <c r="J12922">
        <v>273444560</v>
      </c>
      <c r="K12922" t="s">
        <v>1297</v>
      </c>
      <c r="L12922" t="s">
        <v>1313</v>
      </c>
    </row>
    <row r="12923" spans="8:12" x14ac:dyDescent="0.25">
      <c r="H12923" t="s">
        <v>12843</v>
      </c>
      <c r="I12923">
        <v>9119426</v>
      </c>
      <c r="J12923">
        <v>235087121</v>
      </c>
      <c r="K12923" t="s">
        <v>1558</v>
      </c>
      <c r="L12923" t="s">
        <v>1614</v>
      </c>
    </row>
    <row r="12924" spans="8:12" x14ac:dyDescent="0.25">
      <c r="H12924" t="s">
        <v>12844</v>
      </c>
      <c r="I12924">
        <v>8914180</v>
      </c>
      <c r="J12924">
        <v>372393000</v>
      </c>
      <c r="L12924" t="s">
        <v>1326</v>
      </c>
    </row>
    <row r="12925" spans="8:12" x14ac:dyDescent="0.25">
      <c r="H12925" t="s">
        <v>12845</v>
      </c>
      <c r="I12925">
        <v>9731573</v>
      </c>
      <c r="J12925">
        <v>255805681</v>
      </c>
      <c r="L12925" t="s">
        <v>1308</v>
      </c>
    </row>
    <row r="12926" spans="8:12" x14ac:dyDescent="0.25">
      <c r="H12926" t="s">
        <v>12846</v>
      </c>
      <c r="I12926">
        <v>8101628</v>
      </c>
      <c r="J12926">
        <v>271002000</v>
      </c>
      <c r="K12926" t="s">
        <v>1373</v>
      </c>
      <c r="L12926" t="s">
        <v>1295</v>
      </c>
    </row>
    <row r="12927" spans="8:12" x14ac:dyDescent="0.25">
      <c r="H12927" t="s">
        <v>12847</v>
      </c>
      <c r="I12927">
        <v>9543964</v>
      </c>
      <c r="J12927">
        <v>548849000</v>
      </c>
      <c r="K12927" t="s">
        <v>1988</v>
      </c>
      <c r="L12927" t="s">
        <v>1308</v>
      </c>
    </row>
    <row r="12928" spans="8:12" x14ac:dyDescent="0.25">
      <c r="H12928" t="s">
        <v>12848</v>
      </c>
      <c r="I12928">
        <v>9540807</v>
      </c>
      <c r="J12928">
        <v>209406000</v>
      </c>
      <c r="K12928" t="s">
        <v>1443</v>
      </c>
      <c r="L12928" t="s">
        <v>1326</v>
      </c>
    </row>
    <row r="12929" spans="8:12" x14ac:dyDescent="0.25">
      <c r="H12929" t="s">
        <v>12849</v>
      </c>
      <c r="I12929">
        <v>9739094</v>
      </c>
      <c r="J12929">
        <v>431006057</v>
      </c>
      <c r="K12929" t="s">
        <v>1368</v>
      </c>
      <c r="L12929" t="s">
        <v>1308</v>
      </c>
    </row>
    <row r="12930" spans="8:12" x14ac:dyDescent="0.25">
      <c r="H12930" t="s">
        <v>12850</v>
      </c>
      <c r="I12930">
        <v>9251016</v>
      </c>
      <c r="J12930">
        <v>431100957</v>
      </c>
      <c r="K12930" t="s">
        <v>1368</v>
      </c>
      <c r="L12930" t="s">
        <v>1614</v>
      </c>
    </row>
    <row r="12931" spans="8:12" x14ac:dyDescent="0.25">
      <c r="H12931" t="s">
        <v>12851</v>
      </c>
      <c r="I12931">
        <v>9284207</v>
      </c>
      <c r="J12931">
        <v>431301698</v>
      </c>
      <c r="K12931" t="s">
        <v>1368</v>
      </c>
      <c r="L12931" t="s">
        <v>1614</v>
      </c>
    </row>
    <row r="12932" spans="8:12" x14ac:dyDescent="0.25">
      <c r="H12932" t="s">
        <v>12852</v>
      </c>
      <c r="I12932">
        <v>9654103</v>
      </c>
      <c r="J12932">
        <v>431004228</v>
      </c>
      <c r="K12932" t="s">
        <v>1368</v>
      </c>
      <c r="L12932" t="s">
        <v>1329</v>
      </c>
    </row>
    <row r="12933" spans="8:12" x14ac:dyDescent="0.25">
      <c r="H12933" t="s">
        <v>12853</v>
      </c>
      <c r="I12933">
        <v>9665750</v>
      </c>
      <c r="J12933">
        <v>431004152</v>
      </c>
      <c r="K12933" t="s">
        <v>1368</v>
      </c>
      <c r="L12933" t="s">
        <v>1313</v>
      </c>
    </row>
    <row r="12934" spans="8:12" x14ac:dyDescent="0.25">
      <c r="H12934" t="s">
        <v>12854</v>
      </c>
      <c r="I12934">
        <v>9713404</v>
      </c>
      <c r="J12934">
        <v>565955000</v>
      </c>
      <c r="L12934" t="s">
        <v>1308</v>
      </c>
    </row>
    <row r="12935" spans="8:12" x14ac:dyDescent="0.25">
      <c r="H12935" t="s">
        <v>12855</v>
      </c>
      <c r="I12935">
        <v>9248227</v>
      </c>
      <c r="J12935">
        <v>431100945</v>
      </c>
      <c r="K12935" t="s">
        <v>1368</v>
      </c>
      <c r="L12935" t="s">
        <v>1308</v>
      </c>
    </row>
    <row r="12936" spans="8:12" x14ac:dyDescent="0.25">
      <c r="H12936" t="s">
        <v>12856</v>
      </c>
      <c r="I12936">
        <v>9284233</v>
      </c>
      <c r="J12936">
        <v>431602206</v>
      </c>
      <c r="K12936" t="s">
        <v>1368</v>
      </c>
      <c r="L12936" t="s">
        <v>1614</v>
      </c>
    </row>
    <row r="12937" spans="8:12" x14ac:dyDescent="0.25">
      <c r="H12937" t="s">
        <v>12857</v>
      </c>
      <c r="I12937">
        <v>9039327</v>
      </c>
      <c r="J12937">
        <v>412451000</v>
      </c>
      <c r="K12937" t="s">
        <v>1328</v>
      </c>
      <c r="L12937" t="s">
        <v>1308</v>
      </c>
    </row>
    <row r="12938" spans="8:12" x14ac:dyDescent="0.25">
      <c r="H12938" t="s">
        <v>12858</v>
      </c>
      <c r="I12938">
        <v>9701578</v>
      </c>
      <c r="J12938">
        <v>431005016</v>
      </c>
      <c r="K12938" t="s">
        <v>1368</v>
      </c>
      <c r="L12938" t="s">
        <v>1395</v>
      </c>
    </row>
    <row r="12939" spans="8:12" x14ac:dyDescent="0.25">
      <c r="H12939" t="s">
        <v>12859</v>
      </c>
      <c r="I12939">
        <v>8917924</v>
      </c>
      <c r="J12939">
        <v>538006445</v>
      </c>
      <c r="K12939" t="s">
        <v>1437</v>
      </c>
      <c r="L12939" t="s">
        <v>1362</v>
      </c>
    </row>
    <row r="12940" spans="8:12" x14ac:dyDescent="0.25">
      <c r="H12940" t="s">
        <v>12860</v>
      </c>
      <c r="I12940">
        <v>9650169</v>
      </c>
      <c r="J12940">
        <v>373969000</v>
      </c>
      <c r="L12940" t="s">
        <v>1341</v>
      </c>
    </row>
    <row r="12941" spans="8:12" x14ac:dyDescent="0.25">
      <c r="H12941" t="s">
        <v>12861</v>
      </c>
      <c r="I12941">
        <v>9556296</v>
      </c>
      <c r="J12941">
        <v>431001015</v>
      </c>
      <c r="K12941" t="s">
        <v>1368</v>
      </c>
      <c r="L12941" t="s">
        <v>1983</v>
      </c>
    </row>
    <row r="12942" spans="8:12" x14ac:dyDescent="0.25">
      <c r="H12942" t="s">
        <v>12862</v>
      </c>
      <c r="I12942">
        <v>9134713</v>
      </c>
      <c r="J12942">
        <v>525010227</v>
      </c>
      <c r="K12942" t="s">
        <v>1307</v>
      </c>
      <c r="L12942" t="s">
        <v>1362</v>
      </c>
    </row>
    <row r="12943" spans="8:12" x14ac:dyDescent="0.25">
      <c r="H12943" t="s">
        <v>12863</v>
      </c>
      <c r="I12943">
        <v>9222687</v>
      </c>
      <c r="J12943">
        <v>431602011</v>
      </c>
      <c r="K12943" t="s">
        <v>1368</v>
      </c>
      <c r="L12943" t="s">
        <v>1308</v>
      </c>
    </row>
    <row r="12944" spans="8:12" x14ac:dyDescent="0.25">
      <c r="H12944" t="s">
        <v>12864</v>
      </c>
      <c r="I12944">
        <v>9047843</v>
      </c>
      <c r="J12944">
        <v>312606000</v>
      </c>
      <c r="K12944" t="s">
        <v>1379</v>
      </c>
      <c r="L12944" t="s">
        <v>1308</v>
      </c>
    </row>
    <row r="12945" spans="8:12" x14ac:dyDescent="0.25">
      <c r="H12945" t="s">
        <v>12865</v>
      </c>
      <c r="I12945">
        <v>9511765</v>
      </c>
      <c r="J12945">
        <v>431000995</v>
      </c>
      <c r="K12945" t="s">
        <v>1368</v>
      </c>
      <c r="L12945" t="s">
        <v>1308</v>
      </c>
    </row>
    <row r="12946" spans="8:12" x14ac:dyDescent="0.25">
      <c r="H12946" t="s">
        <v>12866</v>
      </c>
      <c r="I12946">
        <v>9160815</v>
      </c>
      <c r="J12946">
        <v>431911000</v>
      </c>
      <c r="K12946" t="s">
        <v>1368</v>
      </c>
      <c r="L12946" t="s">
        <v>1329</v>
      </c>
    </row>
    <row r="12947" spans="8:12" x14ac:dyDescent="0.25">
      <c r="H12947" t="s">
        <v>12867</v>
      </c>
      <c r="I12947">
        <v>9673680</v>
      </c>
      <c r="J12947">
        <v>431004426</v>
      </c>
      <c r="K12947" t="s">
        <v>1368</v>
      </c>
      <c r="L12947" t="s">
        <v>1313</v>
      </c>
    </row>
    <row r="12948" spans="8:12" x14ac:dyDescent="0.25">
      <c r="H12948" t="s">
        <v>12868</v>
      </c>
      <c r="I12948">
        <v>9653329</v>
      </c>
      <c r="J12948">
        <v>431004129</v>
      </c>
      <c r="K12948" t="s">
        <v>1368</v>
      </c>
      <c r="L12948" t="s">
        <v>1308</v>
      </c>
    </row>
    <row r="12949" spans="8:12" x14ac:dyDescent="0.25">
      <c r="H12949" t="s">
        <v>713</v>
      </c>
      <c r="I12949">
        <v>9221619</v>
      </c>
      <c r="J12949">
        <v>209422000</v>
      </c>
      <c r="K12949" t="s">
        <v>1443</v>
      </c>
      <c r="L12949" t="s">
        <v>1341</v>
      </c>
    </row>
    <row r="12950" spans="8:12" x14ac:dyDescent="0.25">
      <c r="H12950" t="s">
        <v>12869</v>
      </c>
      <c r="I12950">
        <v>9457842</v>
      </c>
      <c r="J12950">
        <v>247300600</v>
      </c>
      <c r="K12950" t="s">
        <v>1398</v>
      </c>
      <c r="L12950" t="s">
        <v>1341</v>
      </c>
    </row>
    <row r="12951" spans="8:12" x14ac:dyDescent="0.25">
      <c r="H12951" t="s">
        <v>12870</v>
      </c>
      <c r="I12951">
        <v>9357559</v>
      </c>
      <c r="J12951">
        <v>256359000</v>
      </c>
      <c r="K12951" t="s">
        <v>1340</v>
      </c>
      <c r="L12951" t="s">
        <v>1326</v>
      </c>
    </row>
    <row r="12952" spans="8:12" x14ac:dyDescent="0.25">
      <c r="H12952" t="s">
        <v>12871</v>
      </c>
      <c r="I12952">
        <v>9607631</v>
      </c>
      <c r="J12952">
        <v>636016017</v>
      </c>
      <c r="K12952" t="s">
        <v>1464</v>
      </c>
      <c r="L12952" t="s">
        <v>1326</v>
      </c>
    </row>
    <row r="12953" spans="8:12" x14ac:dyDescent="0.25">
      <c r="H12953" t="s">
        <v>12872</v>
      </c>
      <c r="I12953">
        <v>9357561</v>
      </c>
      <c r="J12953">
        <v>538002852</v>
      </c>
      <c r="K12953" t="s">
        <v>1437</v>
      </c>
      <c r="L12953" t="s">
        <v>1326</v>
      </c>
    </row>
    <row r="12954" spans="8:12" x14ac:dyDescent="0.25">
      <c r="H12954" t="s">
        <v>12873</v>
      </c>
      <c r="I12954">
        <v>9301299</v>
      </c>
      <c r="J12954">
        <v>256105000</v>
      </c>
      <c r="K12954" t="s">
        <v>1340</v>
      </c>
      <c r="L12954" t="s">
        <v>1326</v>
      </c>
    </row>
    <row r="12955" spans="8:12" x14ac:dyDescent="0.25">
      <c r="H12955" t="s">
        <v>12874</v>
      </c>
      <c r="I12955">
        <v>9607629</v>
      </c>
      <c r="J12955">
        <v>636015584</v>
      </c>
      <c r="K12955" t="s">
        <v>1464</v>
      </c>
      <c r="L12955" t="s">
        <v>1326</v>
      </c>
    </row>
    <row r="12956" spans="8:12" x14ac:dyDescent="0.25">
      <c r="H12956" t="s">
        <v>12875</v>
      </c>
      <c r="I12956">
        <v>9436719</v>
      </c>
      <c r="J12956">
        <v>636014489</v>
      </c>
      <c r="K12956" t="s">
        <v>1464</v>
      </c>
      <c r="L12956" t="s">
        <v>1326</v>
      </c>
    </row>
    <row r="12957" spans="8:12" x14ac:dyDescent="0.25">
      <c r="H12957" t="s">
        <v>12876</v>
      </c>
      <c r="I12957">
        <v>9396323</v>
      </c>
      <c r="J12957">
        <v>256625000</v>
      </c>
      <c r="K12957" t="s">
        <v>1340</v>
      </c>
      <c r="L12957" t="s">
        <v>1326</v>
      </c>
    </row>
    <row r="12958" spans="8:12" x14ac:dyDescent="0.25">
      <c r="H12958" t="s">
        <v>12877</v>
      </c>
      <c r="I12958">
        <v>9356244</v>
      </c>
      <c r="J12958">
        <v>256286000</v>
      </c>
      <c r="K12958" t="s">
        <v>1340</v>
      </c>
      <c r="L12958" t="s">
        <v>1326</v>
      </c>
    </row>
    <row r="12959" spans="8:12" x14ac:dyDescent="0.25">
      <c r="H12959" t="s">
        <v>12878</v>
      </c>
      <c r="I12959">
        <v>9301287</v>
      </c>
      <c r="J12959">
        <v>215958000</v>
      </c>
      <c r="K12959" t="s">
        <v>1340</v>
      </c>
      <c r="L12959" t="s">
        <v>1326</v>
      </c>
    </row>
    <row r="12960" spans="8:12" x14ac:dyDescent="0.25">
      <c r="H12960" t="s">
        <v>12879</v>
      </c>
      <c r="I12960">
        <v>9436666</v>
      </c>
      <c r="J12960">
        <v>538003431</v>
      </c>
      <c r="K12960" t="s">
        <v>1437</v>
      </c>
      <c r="L12960" t="s">
        <v>1326</v>
      </c>
    </row>
    <row r="12961" spans="8:12" x14ac:dyDescent="0.25">
      <c r="H12961" t="s">
        <v>12880</v>
      </c>
      <c r="I12961">
        <v>9396335</v>
      </c>
      <c r="J12961">
        <v>636013848</v>
      </c>
      <c r="K12961" t="s">
        <v>1464</v>
      </c>
      <c r="L12961" t="s">
        <v>1326</v>
      </c>
    </row>
    <row r="12962" spans="8:12" x14ac:dyDescent="0.25">
      <c r="H12962" t="s">
        <v>12881</v>
      </c>
      <c r="I12962">
        <v>9405875</v>
      </c>
      <c r="J12962">
        <v>538003766</v>
      </c>
      <c r="K12962" t="s">
        <v>1437</v>
      </c>
      <c r="L12962" t="s">
        <v>1346</v>
      </c>
    </row>
    <row r="12963" spans="8:12" x14ac:dyDescent="0.25">
      <c r="H12963" t="s">
        <v>12882</v>
      </c>
      <c r="I12963">
        <v>9707546</v>
      </c>
      <c r="J12963">
        <v>431139000</v>
      </c>
      <c r="K12963" t="s">
        <v>1368</v>
      </c>
      <c r="L12963" t="s">
        <v>1308</v>
      </c>
    </row>
    <row r="12964" spans="8:12" x14ac:dyDescent="0.25">
      <c r="H12964" t="s">
        <v>12883</v>
      </c>
      <c r="I12964">
        <v>9057513</v>
      </c>
      <c r="J12964">
        <v>351488000</v>
      </c>
      <c r="K12964" t="s">
        <v>1332</v>
      </c>
      <c r="L12964" t="s">
        <v>1614</v>
      </c>
    </row>
    <row r="12965" spans="8:12" x14ac:dyDescent="0.25">
      <c r="H12965" t="s">
        <v>12883</v>
      </c>
      <c r="I12965">
        <v>9057513</v>
      </c>
      <c r="J12965">
        <v>214180721</v>
      </c>
      <c r="K12965" t="s">
        <v>1302</v>
      </c>
      <c r="L12965" t="s">
        <v>1614</v>
      </c>
    </row>
    <row r="12966" spans="8:12" x14ac:dyDescent="0.25">
      <c r="H12966" t="s">
        <v>12884</v>
      </c>
      <c r="I12966">
        <v>9413652</v>
      </c>
      <c r="J12966">
        <v>249421000</v>
      </c>
      <c r="K12966" t="s">
        <v>1340</v>
      </c>
      <c r="L12966" t="s">
        <v>1326</v>
      </c>
    </row>
    <row r="12967" spans="8:12" x14ac:dyDescent="0.25">
      <c r="H12967" t="s">
        <v>12885</v>
      </c>
      <c r="I12967">
        <v>8745591</v>
      </c>
      <c r="J12967">
        <v>667003128</v>
      </c>
      <c r="K12967" t="s">
        <v>2089</v>
      </c>
      <c r="L12967" t="s">
        <v>1308</v>
      </c>
    </row>
    <row r="12968" spans="8:12" x14ac:dyDescent="0.25">
      <c r="H12968" t="s">
        <v>12886</v>
      </c>
      <c r="I12968">
        <v>9239965</v>
      </c>
      <c r="J12968">
        <v>432294000</v>
      </c>
      <c r="K12968" t="s">
        <v>1368</v>
      </c>
      <c r="L12968" t="s">
        <v>1346</v>
      </c>
    </row>
    <row r="12969" spans="8:12" x14ac:dyDescent="0.25">
      <c r="H12969" t="s">
        <v>12887</v>
      </c>
      <c r="I12969">
        <v>9360295</v>
      </c>
      <c r="J12969">
        <v>432536000</v>
      </c>
      <c r="K12969" t="s">
        <v>1368</v>
      </c>
      <c r="L12969" t="s">
        <v>1346</v>
      </c>
    </row>
    <row r="12970" spans="8:12" x14ac:dyDescent="0.25">
      <c r="H12970" t="s">
        <v>12888</v>
      </c>
      <c r="I12970">
        <v>9396529</v>
      </c>
      <c r="J12970">
        <v>229459000</v>
      </c>
      <c r="L12970" t="s">
        <v>1295</v>
      </c>
    </row>
    <row r="12971" spans="8:12" x14ac:dyDescent="0.25">
      <c r="H12971" t="s">
        <v>12889</v>
      </c>
      <c r="I12971">
        <v>9152246</v>
      </c>
      <c r="J12971">
        <v>357093000</v>
      </c>
      <c r="K12971" t="s">
        <v>1332</v>
      </c>
      <c r="L12971" t="s">
        <v>1341</v>
      </c>
    </row>
    <row r="12972" spans="8:12" x14ac:dyDescent="0.25">
      <c r="H12972" t="s">
        <v>12890</v>
      </c>
      <c r="I12972">
        <v>9488449</v>
      </c>
      <c r="J12972">
        <v>353116000</v>
      </c>
      <c r="K12972" t="s">
        <v>1332</v>
      </c>
      <c r="L12972" t="s">
        <v>12891</v>
      </c>
    </row>
    <row r="12973" spans="8:12" x14ac:dyDescent="0.25">
      <c r="H12973" t="s">
        <v>12892</v>
      </c>
      <c r="I12973">
        <v>9126235</v>
      </c>
      <c r="J12973">
        <v>230351000</v>
      </c>
      <c r="K12973" t="s">
        <v>1432</v>
      </c>
      <c r="L12973" t="s">
        <v>1295</v>
      </c>
    </row>
    <row r="12974" spans="8:12" x14ac:dyDescent="0.25">
      <c r="H12974" t="s">
        <v>12893</v>
      </c>
      <c r="I12974">
        <v>9054224</v>
      </c>
      <c r="J12974">
        <v>440399000</v>
      </c>
      <c r="K12974" t="s">
        <v>1352</v>
      </c>
      <c r="L12974" t="s">
        <v>1341</v>
      </c>
    </row>
    <row r="12975" spans="8:12" x14ac:dyDescent="0.25">
      <c r="H12975" t="s">
        <v>12894</v>
      </c>
      <c r="I12975">
        <v>9458389</v>
      </c>
      <c r="J12975">
        <v>370216000</v>
      </c>
      <c r="L12975" t="s">
        <v>1341</v>
      </c>
    </row>
    <row r="12976" spans="8:12" x14ac:dyDescent="0.25">
      <c r="H12976" t="s">
        <v>12895</v>
      </c>
      <c r="I12976">
        <v>9693551</v>
      </c>
      <c r="J12976">
        <v>374263000</v>
      </c>
      <c r="L12976" t="s">
        <v>1308</v>
      </c>
    </row>
    <row r="12977" spans="8:12" x14ac:dyDescent="0.25">
      <c r="H12977" t="s">
        <v>12896</v>
      </c>
      <c r="I12977">
        <v>9439034</v>
      </c>
      <c r="J12977">
        <v>370876000</v>
      </c>
      <c r="L12977" t="s">
        <v>1341</v>
      </c>
    </row>
    <row r="12978" spans="8:12" x14ac:dyDescent="0.25">
      <c r="H12978" t="s">
        <v>12897</v>
      </c>
      <c r="I12978">
        <v>9693563</v>
      </c>
      <c r="J12978">
        <v>374238000</v>
      </c>
      <c r="L12978" t="s">
        <v>1308</v>
      </c>
    </row>
    <row r="12979" spans="8:12" x14ac:dyDescent="0.25">
      <c r="H12979" t="s">
        <v>12898</v>
      </c>
      <c r="I12979">
        <v>9693575</v>
      </c>
      <c r="J12979">
        <v>374432000</v>
      </c>
      <c r="L12979" t="s">
        <v>1308</v>
      </c>
    </row>
    <row r="12980" spans="8:12" x14ac:dyDescent="0.25">
      <c r="H12980" t="s">
        <v>12898</v>
      </c>
      <c r="I12980">
        <v>9693577</v>
      </c>
      <c r="J12980">
        <v>374239123</v>
      </c>
      <c r="L12980" t="s">
        <v>1308</v>
      </c>
    </row>
    <row r="12981" spans="8:12" x14ac:dyDescent="0.25">
      <c r="H12981" t="s">
        <v>12899</v>
      </c>
      <c r="I12981">
        <v>9454527</v>
      </c>
      <c r="J12981">
        <v>372409000</v>
      </c>
      <c r="L12981" t="s">
        <v>1308</v>
      </c>
    </row>
    <row r="12982" spans="8:12" x14ac:dyDescent="0.25">
      <c r="H12982" t="s">
        <v>12900</v>
      </c>
      <c r="I12982">
        <v>9019729</v>
      </c>
      <c r="J12982">
        <v>440407000</v>
      </c>
      <c r="K12982" t="s">
        <v>1352</v>
      </c>
      <c r="L12982" t="s">
        <v>1341</v>
      </c>
    </row>
    <row r="12983" spans="8:12" x14ac:dyDescent="0.25">
      <c r="H12983" t="s">
        <v>12901</v>
      </c>
      <c r="I12983">
        <v>9141338</v>
      </c>
      <c r="J12983">
        <v>440067000</v>
      </c>
      <c r="K12983" t="s">
        <v>1352</v>
      </c>
      <c r="L12983" t="s">
        <v>1341</v>
      </c>
    </row>
    <row r="12984" spans="8:12" x14ac:dyDescent="0.25">
      <c r="H12984" t="s">
        <v>12902</v>
      </c>
      <c r="I12984">
        <v>9446532</v>
      </c>
      <c r="J12984">
        <v>352250000</v>
      </c>
      <c r="K12984" t="s">
        <v>1332</v>
      </c>
      <c r="L12984" t="s">
        <v>1341</v>
      </c>
    </row>
    <row r="12985" spans="8:12" x14ac:dyDescent="0.25">
      <c r="H12985" t="s">
        <v>12903</v>
      </c>
      <c r="I12985">
        <v>9770050</v>
      </c>
      <c r="J12985">
        <v>540012600</v>
      </c>
      <c r="K12985" t="s">
        <v>12904</v>
      </c>
      <c r="L12985" t="s">
        <v>1329</v>
      </c>
    </row>
    <row r="12986" spans="8:12" x14ac:dyDescent="0.25">
      <c r="H12986" t="s">
        <v>12905</v>
      </c>
      <c r="I12986">
        <v>9608972</v>
      </c>
      <c r="J12986">
        <v>503000021</v>
      </c>
      <c r="K12986" t="s">
        <v>1417</v>
      </c>
      <c r="L12986" t="s">
        <v>1329</v>
      </c>
    </row>
    <row r="12987" spans="8:12" x14ac:dyDescent="0.25">
      <c r="H12987" t="s">
        <v>12906</v>
      </c>
      <c r="I12987">
        <v>9729532</v>
      </c>
      <c r="J12987">
        <v>311000329</v>
      </c>
      <c r="K12987" t="s">
        <v>1609</v>
      </c>
      <c r="L12987" t="s">
        <v>1329</v>
      </c>
    </row>
    <row r="12988" spans="8:12" x14ac:dyDescent="0.25">
      <c r="H12988" t="s">
        <v>12907</v>
      </c>
      <c r="I12988">
        <v>9271171</v>
      </c>
      <c r="J12988">
        <v>366854410</v>
      </c>
      <c r="K12988" t="s">
        <v>1431</v>
      </c>
      <c r="L12988" t="s">
        <v>1337</v>
      </c>
    </row>
    <row r="12989" spans="8:12" x14ac:dyDescent="0.25">
      <c r="H12989" t="s">
        <v>12908</v>
      </c>
      <c r="I12989">
        <v>9223631</v>
      </c>
      <c r="J12989">
        <v>352792000</v>
      </c>
      <c r="K12989" t="s">
        <v>1332</v>
      </c>
      <c r="L12989" t="s">
        <v>1341</v>
      </c>
    </row>
    <row r="12990" spans="8:12" x14ac:dyDescent="0.25">
      <c r="H12990" t="s">
        <v>12909</v>
      </c>
      <c r="I12990">
        <v>8415287</v>
      </c>
      <c r="J12990">
        <v>445735000</v>
      </c>
      <c r="K12990" t="s">
        <v>5110</v>
      </c>
      <c r="L12990" t="s">
        <v>1308</v>
      </c>
    </row>
    <row r="12991" spans="8:12" x14ac:dyDescent="0.25">
      <c r="H12991" t="s">
        <v>12910</v>
      </c>
      <c r="I12991">
        <v>9463991</v>
      </c>
      <c r="J12991">
        <v>445726808</v>
      </c>
      <c r="K12991" t="s">
        <v>5110</v>
      </c>
      <c r="L12991" t="s">
        <v>1308</v>
      </c>
    </row>
    <row r="12992" spans="8:12" x14ac:dyDescent="0.25">
      <c r="H12992" t="s">
        <v>12911</v>
      </c>
      <c r="I12992">
        <v>9249910</v>
      </c>
      <c r="J12992">
        <v>354884000</v>
      </c>
      <c r="K12992" t="s">
        <v>1332</v>
      </c>
      <c r="L12992" t="s">
        <v>1341</v>
      </c>
    </row>
    <row r="12993" spans="8:12" x14ac:dyDescent="0.25">
      <c r="H12993" t="s">
        <v>12912</v>
      </c>
      <c r="I12993">
        <v>9240536</v>
      </c>
      <c r="J12993">
        <v>352076000</v>
      </c>
      <c r="K12993" t="s">
        <v>1332</v>
      </c>
      <c r="L12993" t="s">
        <v>1295</v>
      </c>
    </row>
    <row r="12994" spans="8:12" x14ac:dyDescent="0.25">
      <c r="H12994" t="s">
        <v>12913</v>
      </c>
      <c r="I12994">
        <v>9603843</v>
      </c>
      <c r="J12994">
        <v>574000920</v>
      </c>
      <c r="K12994" t="s">
        <v>1350</v>
      </c>
      <c r="L12994" t="s">
        <v>1341</v>
      </c>
    </row>
    <row r="12995" spans="8:12" x14ac:dyDescent="0.25">
      <c r="H12995" t="s">
        <v>12914</v>
      </c>
      <c r="I12995">
        <v>9367889</v>
      </c>
      <c r="J12995">
        <v>574326000</v>
      </c>
      <c r="K12995" t="s">
        <v>1350</v>
      </c>
      <c r="L12995" t="s">
        <v>1295</v>
      </c>
    </row>
    <row r="12996" spans="8:12" x14ac:dyDescent="0.25">
      <c r="H12996" t="s">
        <v>12915</v>
      </c>
      <c r="I12996">
        <v>9414008</v>
      </c>
      <c r="J12996">
        <v>372722000</v>
      </c>
      <c r="L12996" t="s">
        <v>1341</v>
      </c>
    </row>
    <row r="12997" spans="8:12" x14ac:dyDescent="0.25">
      <c r="H12997" t="s">
        <v>12916</v>
      </c>
      <c r="I12997">
        <v>9323625</v>
      </c>
      <c r="J12997">
        <v>574253000</v>
      </c>
      <c r="K12997" t="s">
        <v>1350</v>
      </c>
      <c r="L12997" t="s">
        <v>1295</v>
      </c>
    </row>
    <row r="12998" spans="8:12" x14ac:dyDescent="0.25">
      <c r="H12998" t="s">
        <v>12917</v>
      </c>
      <c r="I12998">
        <v>9587697</v>
      </c>
      <c r="J12998">
        <v>574000790</v>
      </c>
      <c r="K12998" t="s">
        <v>1350</v>
      </c>
      <c r="L12998" t="s">
        <v>1308</v>
      </c>
    </row>
    <row r="12999" spans="8:12" x14ac:dyDescent="0.25">
      <c r="H12999" t="s">
        <v>12918</v>
      </c>
      <c r="I12999">
        <v>9693434</v>
      </c>
      <c r="J12999">
        <v>574002520</v>
      </c>
      <c r="K12999" t="s">
        <v>1350</v>
      </c>
      <c r="L12999" t="s">
        <v>1308</v>
      </c>
    </row>
    <row r="13000" spans="8:12" x14ac:dyDescent="0.25">
      <c r="H13000" t="s">
        <v>12919</v>
      </c>
      <c r="I13000">
        <v>9309344</v>
      </c>
      <c r="J13000">
        <v>574238000</v>
      </c>
      <c r="K13000" t="s">
        <v>1350</v>
      </c>
      <c r="L13000" t="s">
        <v>1295</v>
      </c>
    </row>
    <row r="13001" spans="8:12" x14ac:dyDescent="0.25">
      <c r="H13001" t="s">
        <v>12920</v>
      </c>
      <c r="I13001">
        <v>9003603</v>
      </c>
      <c r="J13001">
        <v>574235000</v>
      </c>
      <c r="K13001" t="s">
        <v>1350</v>
      </c>
      <c r="L13001" t="s">
        <v>1295</v>
      </c>
    </row>
    <row r="13002" spans="8:12" x14ac:dyDescent="0.25">
      <c r="H13002" t="s">
        <v>12921</v>
      </c>
      <c r="I13002">
        <v>9663374</v>
      </c>
      <c r="J13002">
        <v>574001790</v>
      </c>
      <c r="K13002" t="s">
        <v>1350</v>
      </c>
      <c r="L13002" t="s">
        <v>1308</v>
      </c>
    </row>
    <row r="13003" spans="8:12" x14ac:dyDescent="0.25">
      <c r="H13003" t="s">
        <v>12922</v>
      </c>
      <c r="I13003">
        <v>9548483</v>
      </c>
      <c r="J13003">
        <v>574012402</v>
      </c>
      <c r="K13003" t="s">
        <v>1350</v>
      </c>
      <c r="L13003" t="s">
        <v>1308</v>
      </c>
    </row>
    <row r="13004" spans="8:12" x14ac:dyDescent="0.25">
      <c r="H13004" t="s">
        <v>12923</v>
      </c>
      <c r="I13004">
        <v>9511208</v>
      </c>
      <c r="J13004">
        <v>574921000</v>
      </c>
      <c r="K13004" t="s">
        <v>1350</v>
      </c>
      <c r="L13004" t="s">
        <v>1308</v>
      </c>
    </row>
    <row r="13005" spans="8:12" x14ac:dyDescent="0.25">
      <c r="H13005" t="s">
        <v>12924</v>
      </c>
      <c r="I13005">
        <v>9561980</v>
      </c>
      <c r="J13005">
        <v>574905000</v>
      </c>
      <c r="K13005" t="s">
        <v>1350</v>
      </c>
      <c r="L13005" t="s">
        <v>1341</v>
      </c>
    </row>
    <row r="13006" spans="8:12" x14ac:dyDescent="0.25">
      <c r="H13006" t="s">
        <v>12925</v>
      </c>
      <c r="I13006">
        <v>8987395</v>
      </c>
      <c r="J13006">
        <v>574739000</v>
      </c>
      <c r="K13006" t="s">
        <v>1350</v>
      </c>
      <c r="L13006" t="s">
        <v>1295</v>
      </c>
    </row>
    <row r="13007" spans="8:12" x14ac:dyDescent="0.25">
      <c r="H13007" t="s">
        <v>12926</v>
      </c>
      <c r="I13007">
        <v>9659414</v>
      </c>
      <c r="J13007">
        <v>574012678</v>
      </c>
      <c r="K13007" t="s">
        <v>1350</v>
      </c>
      <c r="L13007" t="s">
        <v>1313</v>
      </c>
    </row>
    <row r="13008" spans="8:12" x14ac:dyDescent="0.25">
      <c r="H13008" t="s">
        <v>12927</v>
      </c>
      <c r="I13008">
        <v>9571777</v>
      </c>
      <c r="J13008">
        <v>574000310</v>
      </c>
      <c r="K13008" t="s">
        <v>1350</v>
      </c>
      <c r="L13008" t="s">
        <v>1341</v>
      </c>
    </row>
    <row r="13009" spans="8:12" x14ac:dyDescent="0.25">
      <c r="H13009" t="s">
        <v>12928</v>
      </c>
      <c r="I13009">
        <v>9026813</v>
      </c>
      <c r="J13009">
        <v>574012636</v>
      </c>
      <c r="K13009" t="s">
        <v>1350</v>
      </c>
      <c r="L13009" t="s">
        <v>1308</v>
      </c>
    </row>
    <row r="13010" spans="8:12" x14ac:dyDescent="0.25">
      <c r="H13010" t="s">
        <v>12929</v>
      </c>
      <c r="I13010">
        <v>9494462</v>
      </c>
      <c r="J13010">
        <v>574385000</v>
      </c>
      <c r="K13010" t="s">
        <v>1350</v>
      </c>
      <c r="L13010" t="s">
        <v>1295</v>
      </c>
    </row>
    <row r="13011" spans="8:12" x14ac:dyDescent="0.25">
      <c r="H13011" t="s">
        <v>12930</v>
      </c>
      <c r="I13011">
        <v>9330159</v>
      </c>
      <c r="J13011">
        <v>574573000</v>
      </c>
      <c r="K13011" t="s">
        <v>1350</v>
      </c>
      <c r="L13011" t="s">
        <v>1295</v>
      </c>
    </row>
    <row r="13012" spans="8:12" x14ac:dyDescent="0.25">
      <c r="H13012" t="s">
        <v>12931</v>
      </c>
      <c r="I13012">
        <v>8987981</v>
      </c>
      <c r="J13012">
        <v>574285000</v>
      </c>
      <c r="K13012" t="s">
        <v>1350</v>
      </c>
      <c r="L13012" t="s">
        <v>1308</v>
      </c>
    </row>
    <row r="13013" spans="8:12" x14ac:dyDescent="0.25">
      <c r="H13013" t="s">
        <v>12932</v>
      </c>
      <c r="I13013">
        <v>9467512</v>
      </c>
      <c r="J13013">
        <v>574492000</v>
      </c>
      <c r="K13013" t="s">
        <v>1350</v>
      </c>
      <c r="L13013" t="s">
        <v>1295</v>
      </c>
    </row>
    <row r="13014" spans="8:12" x14ac:dyDescent="0.25">
      <c r="H13014" t="s">
        <v>12933</v>
      </c>
      <c r="I13014">
        <v>9487328</v>
      </c>
      <c r="J13014">
        <v>574098000</v>
      </c>
      <c r="K13014" t="s">
        <v>1350</v>
      </c>
      <c r="L13014" t="s">
        <v>1308</v>
      </c>
    </row>
    <row r="13015" spans="8:12" x14ac:dyDescent="0.25">
      <c r="H13015" t="s">
        <v>12934</v>
      </c>
      <c r="I13015">
        <v>9460875</v>
      </c>
      <c r="J13015">
        <v>574469000</v>
      </c>
      <c r="K13015" t="s">
        <v>1350</v>
      </c>
      <c r="L13015" t="s">
        <v>1308</v>
      </c>
    </row>
    <row r="13016" spans="8:12" x14ac:dyDescent="0.25">
      <c r="H13016" t="s">
        <v>12935</v>
      </c>
      <c r="I13016">
        <v>9523433</v>
      </c>
      <c r="J13016">
        <v>574430000</v>
      </c>
      <c r="K13016" t="s">
        <v>1350</v>
      </c>
      <c r="L13016" t="s">
        <v>1308</v>
      </c>
    </row>
    <row r="13017" spans="8:12" x14ac:dyDescent="0.25">
      <c r="H13017" t="s">
        <v>12936</v>
      </c>
      <c r="I13017">
        <v>9417373</v>
      </c>
      <c r="J13017">
        <v>574450000</v>
      </c>
      <c r="K13017" t="s">
        <v>1350</v>
      </c>
      <c r="L13017" t="s">
        <v>1295</v>
      </c>
    </row>
    <row r="13018" spans="8:12" x14ac:dyDescent="0.25">
      <c r="H13018" t="s">
        <v>12937</v>
      </c>
      <c r="I13018">
        <v>9307889</v>
      </c>
      <c r="J13018">
        <v>574801000</v>
      </c>
      <c r="K13018" t="s">
        <v>1350</v>
      </c>
      <c r="L13018" t="s">
        <v>1295</v>
      </c>
    </row>
    <row r="13019" spans="8:12" x14ac:dyDescent="0.25">
      <c r="H13019" t="s">
        <v>12938</v>
      </c>
      <c r="I13019">
        <v>9433896</v>
      </c>
      <c r="J13019">
        <v>355824000</v>
      </c>
      <c r="K13019" t="s">
        <v>1332</v>
      </c>
      <c r="L13019" t="s">
        <v>1341</v>
      </c>
    </row>
    <row r="13020" spans="8:12" x14ac:dyDescent="0.25">
      <c r="H13020" t="s">
        <v>12939</v>
      </c>
      <c r="I13020">
        <v>8009088</v>
      </c>
      <c r="J13020">
        <v>230612000</v>
      </c>
      <c r="K13020" t="s">
        <v>1432</v>
      </c>
      <c r="L13020" t="s">
        <v>1614</v>
      </c>
    </row>
    <row r="13021" spans="8:12" x14ac:dyDescent="0.25">
      <c r="H13021" t="s">
        <v>12940</v>
      </c>
      <c r="I13021">
        <v>8622660</v>
      </c>
      <c r="J13021">
        <v>514138000</v>
      </c>
      <c r="K13021" t="s">
        <v>1406</v>
      </c>
      <c r="L13021" t="s">
        <v>1308</v>
      </c>
    </row>
    <row r="13022" spans="8:12" x14ac:dyDescent="0.25">
      <c r="H13022" t="s">
        <v>12941</v>
      </c>
      <c r="I13022">
        <v>9325245</v>
      </c>
      <c r="J13022">
        <v>431301747</v>
      </c>
      <c r="K13022" t="s">
        <v>1368</v>
      </c>
      <c r="L13022" t="s">
        <v>1395</v>
      </c>
    </row>
    <row r="13023" spans="8:12" x14ac:dyDescent="0.25">
      <c r="H13023" t="s">
        <v>12942</v>
      </c>
      <c r="I13023">
        <v>9041552</v>
      </c>
      <c r="J13023">
        <v>445150000</v>
      </c>
      <c r="K13023" t="s">
        <v>5110</v>
      </c>
      <c r="L13023" t="s">
        <v>1295</v>
      </c>
    </row>
    <row r="13024" spans="8:12" x14ac:dyDescent="0.25">
      <c r="H13024" t="s">
        <v>12943</v>
      </c>
      <c r="I13024">
        <v>9653678</v>
      </c>
      <c r="J13024">
        <v>538005677</v>
      </c>
      <c r="K13024" t="s">
        <v>1437</v>
      </c>
      <c r="L13024" t="s">
        <v>1313</v>
      </c>
    </row>
    <row r="13025" spans="8:12" x14ac:dyDescent="0.25">
      <c r="H13025" t="s">
        <v>12943</v>
      </c>
      <c r="I13025">
        <v>9653678</v>
      </c>
      <c r="J13025">
        <v>257528000</v>
      </c>
      <c r="K13025" t="s">
        <v>1335</v>
      </c>
      <c r="L13025" t="s">
        <v>1313</v>
      </c>
    </row>
    <row r="13026" spans="8:12" x14ac:dyDescent="0.25">
      <c r="H13026" t="s">
        <v>12944</v>
      </c>
      <c r="I13026">
        <v>9674907</v>
      </c>
      <c r="J13026">
        <v>538006025</v>
      </c>
      <c r="K13026" t="s">
        <v>1437</v>
      </c>
      <c r="L13026" t="s">
        <v>1313</v>
      </c>
    </row>
    <row r="13027" spans="8:12" x14ac:dyDescent="0.25">
      <c r="H13027" t="s">
        <v>12945</v>
      </c>
      <c r="I13027">
        <v>9684976</v>
      </c>
      <c r="J13027">
        <v>257864000</v>
      </c>
      <c r="K13027" t="s">
        <v>1335</v>
      </c>
      <c r="L13027" t="s">
        <v>1329</v>
      </c>
    </row>
    <row r="13028" spans="8:12" x14ac:dyDescent="0.25">
      <c r="H13028" t="s">
        <v>12946</v>
      </c>
      <c r="I13028">
        <v>9684988</v>
      </c>
      <c r="J13028">
        <v>258389000</v>
      </c>
      <c r="K13028" t="s">
        <v>1335</v>
      </c>
      <c r="L13028" t="s">
        <v>1308</v>
      </c>
    </row>
    <row r="13029" spans="8:12" x14ac:dyDescent="0.25">
      <c r="H13029" t="s">
        <v>12947</v>
      </c>
      <c r="I13029">
        <v>9252890</v>
      </c>
      <c r="J13029">
        <v>353361000</v>
      </c>
      <c r="L13029" t="s">
        <v>1326</v>
      </c>
    </row>
    <row r="13030" spans="8:12" x14ac:dyDescent="0.25">
      <c r="H13030" t="s">
        <v>12948</v>
      </c>
      <c r="I13030">
        <v>8743153</v>
      </c>
      <c r="J13030">
        <v>431000824</v>
      </c>
      <c r="K13030" t="s">
        <v>1368</v>
      </c>
      <c r="L13030" t="s">
        <v>1308</v>
      </c>
    </row>
    <row r="13031" spans="8:12" x14ac:dyDescent="0.25">
      <c r="H13031" t="s">
        <v>12949</v>
      </c>
      <c r="I13031">
        <v>8208062</v>
      </c>
      <c r="J13031">
        <v>218439000</v>
      </c>
      <c r="K13031" t="s">
        <v>1426</v>
      </c>
      <c r="L13031" t="s">
        <v>1295</v>
      </c>
    </row>
    <row r="13032" spans="8:12" x14ac:dyDescent="0.25">
      <c r="H13032" t="s">
        <v>12949</v>
      </c>
      <c r="I13032">
        <v>5102205</v>
      </c>
      <c r="J13032">
        <v>211216240</v>
      </c>
      <c r="K13032" t="s">
        <v>1426</v>
      </c>
      <c r="L13032" t="s">
        <v>1295</v>
      </c>
    </row>
    <row r="13033" spans="8:12" x14ac:dyDescent="0.25">
      <c r="H13033" t="s">
        <v>12950</v>
      </c>
      <c r="I13033">
        <v>9505302</v>
      </c>
      <c r="J13033">
        <v>236568000</v>
      </c>
      <c r="K13033" t="s">
        <v>1383</v>
      </c>
      <c r="L13033" t="s">
        <v>1295</v>
      </c>
    </row>
    <row r="13034" spans="8:12" x14ac:dyDescent="0.25">
      <c r="H13034" t="s">
        <v>12951</v>
      </c>
      <c r="I13034">
        <v>9560455</v>
      </c>
      <c r="J13034">
        <v>431001562</v>
      </c>
      <c r="K13034" t="s">
        <v>1368</v>
      </c>
      <c r="L13034" t="s">
        <v>1313</v>
      </c>
    </row>
    <row r="13035" spans="8:12" x14ac:dyDescent="0.25">
      <c r="H13035" t="s">
        <v>12952</v>
      </c>
      <c r="I13035">
        <v>8896821</v>
      </c>
      <c r="J13035">
        <v>334800000</v>
      </c>
      <c r="K13035" t="s">
        <v>2211</v>
      </c>
      <c r="L13035" t="s">
        <v>1308</v>
      </c>
    </row>
    <row r="13036" spans="8:12" x14ac:dyDescent="0.25">
      <c r="H13036" t="s">
        <v>12953</v>
      </c>
      <c r="I13036">
        <v>8663781</v>
      </c>
      <c r="J13036">
        <v>334943000</v>
      </c>
      <c r="K13036" t="s">
        <v>2211</v>
      </c>
      <c r="L13036" t="s">
        <v>1308</v>
      </c>
    </row>
    <row r="13037" spans="8:12" x14ac:dyDescent="0.25">
      <c r="H13037" t="s">
        <v>12954</v>
      </c>
      <c r="I13037">
        <v>9714238</v>
      </c>
      <c r="J13037">
        <v>565302000</v>
      </c>
      <c r="L13037" t="s">
        <v>1308</v>
      </c>
    </row>
    <row r="13038" spans="8:12" x14ac:dyDescent="0.25">
      <c r="H13038" t="s">
        <v>12955</v>
      </c>
      <c r="I13038">
        <v>9424352</v>
      </c>
      <c r="J13038">
        <v>431000355</v>
      </c>
      <c r="K13038" t="s">
        <v>1368</v>
      </c>
      <c r="L13038" t="s">
        <v>1308</v>
      </c>
    </row>
    <row r="13039" spans="8:12" x14ac:dyDescent="0.25">
      <c r="H13039" t="s">
        <v>12956</v>
      </c>
      <c r="I13039">
        <v>9539030</v>
      </c>
      <c r="J13039">
        <v>431000943</v>
      </c>
      <c r="K13039" t="s">
        <v>1368</v>
      </c>
      <c r="L13039" t="s">
        <v>1313</v>
      </c>
    </row>
    <row r="13040" spans="8:12" x14ac:dyDescent="0.25">
      <c r="H13040" t="s">
        <v>12957</v>
      </c>
      <c r="I13040">
        <v>9580015</v>
      </c>
      <c r="J13040">
        <v>356972000</v>
      </c>
      <c r="K13040" t="s">
        <v>1332</v>
      </c>
      <c r="L13040" t="s">
        <v>1341</v>
      </c>
    </row>
    <row r="13041" spans="8:12" x14ac:dyDescent="0.25">
      <c r="H13041" t="s">
        <v>12958</v>
      </c>
      <c r="I13041">
        <v>9659177</v>
      </c>
      <c r="J13041">
        <v>431004115</v>
      </c>
      <c r="K13041" t="s">
        <v>1368</v>
      </c>
      <c r="L13041" t="s">
        <v>1308</v>
      </c>
    </row>
    <row r="13042" spans="8:12" x14ac:dyDescent="0.25">
      <c r="H13042" t="s">
        <v>12959</v>
      </c>
      <c r="I13042">
        <v>9291511</v>
      </c>
      <c r="J13042">
        <v>431800050</v>
      </c>
      <c r="K13042" t="s">
        <v>1368</v>
      </c>
      <c r="L13042" t="s">
        <v>1329</v>
      </c>
    </row>
    <row r="13043" spans="8:12" x14ac:dyDescent="0.25">
      <c r="H13043" t="s">
        <v>12960</v>
      </c>
      <c r="I13043">
        <v>9523249</v>
      </c>
      <c r="J13043">
        <v>354160000</v>
      </c>
      <c r="K13043" t="s">
        <v>1332</v>
      </c>
      <c r="L13043" t="s">
        <v>1326</v>
      </c>
    </row>
    <row r="13044" spans="8:12" x14ac:dyDescent="0.25">
      <c r="H13044" t="s">
        <v>12961</v>
      </c>
      <c r="I13044">
        <v>9200639</v>
      </c>
      <c r="J13044">
        <v>431800405</v>
      </c>
      <c r="K13044" t="s">
        <v>1368</v>
      </c>
      <c r="L13044" t="s">
        <v>1313</v>
      </c>
    </row>
    <row r="13045" spans="8:12" x14ac:dyDescent="0.25">
      <c r="H13045" t="s">
        <v>12962</v>
      </c>
      <c r="I13045">
        <v>9700304</v>
      </c>
      <c r="J13045">
        <v>431001040</v>
      </c>
      <c r="K13045" t="s">
        <v>1368</v>
      </c>
      <c r="L13045" t="s">
        <v>1308</v>
      </c>
    </row>
    <row r="13046" spans="8:12" x14ac:dyDescent="0.25">
      <c r="H13046" t="s">
        <v>12963</v>
      </c>
      <c r="I13046">
        <v>9367786</v>
      </c>
      <c r="J13046">
        <v>431101139</v>
      </c>
      <c r="K13046" t="s">
        <v>1368</v>
      </c>
      <c r="L13046" t="s">
        <v>1308</v>
      </c>
    </row>
    <row r="13047" spans="8:12" x14ac:dyDescent="0.25">
      <c r="H13047" t="s">
        <v>12964</v>
      </c>
      <c r="I13047">
        <v>9367798</v>
      </c>
      <c r="J13047">
        <v>431101148</v>
      </c>
      <c r="K13047" t="s">
        <v>1368</v>
      </c>
      <c r="L13047" t="s">
        <v>1308</v>
      </c>
    </row>
    <row r="13048" spans="8:12" x14ac:dyDescent="0.25">
      <c r="H13048" t="s">
        <v>12965</v>
      </c>
      <c r="I13048">
        <v>9658939</v>
      </c>
      <c r="J13048">
        <v>432957000</v>
      </c>
      <c r="K13048" t="s">
        <v>1368</v>
      </c>
      <c r="L13048" t="s">
        <v>1308</v>
      </c>
    </row>
    <row r="13049" spans="8:12" x14ac:dyDescent="0.25">
      <c r="H13049" t="s">
        <v>12966</v>
      </c>
      <c r="I13049">
        <v>9635054</v>
      </c>
      <c r="J13049">
        <v>431003032</v>
      </c>
      <c r="K13049" t="s">
        <v>1368</v>
      </c>
      <c r="L13049" t="s">
        <v>1308</v>
      </c>
    </row>
    <row r="13050" spans="8:12" x14ac:dyDescent="0.25">
      <c r="H13050" t="s">
        <v>12967</v>
      </c>
      <c r="I13050">
        <v>9105308</v>
      </c>
      <c r="J13050">
        <v>431600255</v>
      </c>
      <c r="K13050" t="s">
        <v>1368</v>
      </c>
      <c r="L13050" t="s">
        <v>1308</v>
      </c>
    </row>
    <row r="13051" spans="8:12" x14ac:dyDescent="0.25">
      <c r="H13051" t="s">
        <v>12968</v>
      </c>
      <c r="I13051">
        <v>9109639</v>
      </c>
      <c r="J13051">
        <v>431800034</v>
      </c>
      <c r="K13051" t="s">
        <v>1368</v>
      </c>
      <c r="L13051" t="s">
        <v>1313</v>
      </c>
    </row>
    <row r="13052" spans="8:12" x14ac:dyDescent="0.25">
      <c r="H13052" t="s">
        <v>12968</v>
      </c>
      <c r="I13052">
        <v>9124859</v>
      </c>
      <c r="J13052">
        <v>431400477</v>
      </c>
      <c r="K13052" t="s">
        <v>1368</v>
      </c>
      <c r="L13052" t="s">
        <v>1308</v>
      </c>
    </row>
    <row r="13053" spans="8:12" x14ac:dyDescent="0.25">
      <c r="H13053" t="s">
        <v>12969</v>
      </c>
      <c r="I13053">
        <v>9561928</v>
      </c>
      <c r="J13053">
        <v>431002286</v>
      </c>
      <c r="K13053" t="s">
        <v>1368</v>
      </c>
      <c r="L13053" t="s">
        <v>1308</v>
      </c>
    </row>
    <row r="13054" spans="8:12" x14ac:dyDescent="0.25">
      <c r="H13054" t="s">
        <v>12970</v>
      </c>
      <c r="I13054">
        <v>9151266</v>
      </c>
      <c r="J13054">
        <v>431600674</v>
      </c>
      <c r="K13054" t="s">
        <v>1368</v>
      </c>
      <c r="L13054" t="s">
        <v>1308</v>
      </c>
    </row>
    <row r="13055" spans="8:12" x14ac:dyDescent="0.25">
      <c r="H13055" t="s">
        <v>12971</v>
      </c>
      <c r="I13055">
        <v>9570694</v>
      </c>
      <c r="J13055">
        <v>431002574</v>
      </c>
      <c r="K13055" t="s">
        <v>1368</v>
      </c>
      <c r="L13055" t="s">
        <v>1308</v>
      </c>
    </row>
    <row r="13056" spans="8:12" x14ac:dyDescent="0.25">
      <c r="H13056" t="s">
        <v>12972</v>
      </c>
      <c r="I13056">
        <v>9256195</v>
      </c>
      <c r="J13056">
        <v>431800616</v>
      </c>
      <c r="K13056" t="s">
        <v>1368</v>
      </c>
      <c r="L13056" t="s">
        <v>1313</v>
      </c>
    </row>
    <row r="13057" spans="8:12" x14ac:dyDescent="0.25">
      <c r="H13057" t="s">
        <v>12973</v>
      </c>
      <c r="I13057">
        <v>9374973</v>
      </c>
      <c r="J13057">
        <v>244673000</v>
      </c>
      <c r="K13057" t="s">
        <v>1387</v>
      </c>
      <c r="L13057" t="s">
        <v>1295</v>
      </c>
    </row>
    <row r="13058" spans="8:12" x14ac:dyDescent="0.25">
      <c r="H13058" t="s">
        <v>12974</v>
      </c>
      <c r="I13058">
        <v>9454216</v>
      </c>
      <c r="J13058">
        <v>305384000</v>
      </c>
      <c r="L13058" t="s">
        <v>1295</v>
      </c>
    </row>
    <row r="13059" spans="8:12" x14ac:dyDescent="0.25">
      <c r="H13059" t="s">
        <v>12975</v>
      </c>
      <c r="I13059">
        <v>9503067</v>
      </c>
      <c r="J13059">
        <v>566711000</v>
      </c>
      <c r="L13059" t="s">
        <v>1329</v>
      </c>
    </row>
    <row r="13060" spans="8:12" x14ac:dyDescent="0.25">
      <c r="H13060" t="s">
        <v>12976</v>
      </c>
      <c r="I13060">
        <v>8801125</v>
      </c>
      <c r="J13060">
        <v>304662000</v>
      </c>
      <c r="K13060" t="s">
        <v>1294</v>
      </c>
      <c r="L13060" t="s">
        <v>1295</v>
      </c>
    </row>
    <row r="13061" spans="8:12" x14ac:dyDescent="0.25">
      <c r="H13061" t="s">
        <v>12977</v>
      </c>
      <c r="I13061">
        <v>8604371</v>
      </c>
      <c r="J13061">
        <v>514286000</v>
      </c>
      <c r="K13061" t="s">
        <v>1406</v>
      </c>
      <c r="L13061" t="s">
        <v>1308</v>
      </c>
    </row>
    <row r="13062" spans="8:12" x14ac:dyDescent="0.25">
      <c r="H13062" t="s">
        <v>12978</v>
      </c>
      <c r="I13062">
        <v>9146613</v>
      </c>
      <c r="J13062">
        <v>636015518</v>
      </c>
      <c r="K13062" t="s">
        <v>1464</v>
      </c>
      <c r="L13062" t="s">
        <v>1341</v>
      </c>
    </row>
    <row r="13063" spans="8:12" x14ac:dyDescent="0.25">
      <c r="H13063" t="s">
        <v>12978</v>
      </c>
      <c r="I13063">
        <v>9146613</v>
      </c>
      <c r="J13063">
        <v>63605518</v>
      </c>
      <c r="K13063" t="s">
        <v>1464</v>
      </c>
      <c r="L13063" t="s">
        <v>1341</v>
      </c>
    </row>
    <row r="13064" spans="8:12" x14ac:dyDescent="0.25">
      <c r="H13064" t="s">
        <v>12978</v>
      </c>
      <c r="I13064">
        <v>9146613</v>
      </c>
      <c r="J13064">
        <v>63601518</v>
      </c>
      <c r="K13064" t="s">
        <v>1464</v>
      </c>
      <c r="L13064" t="s">
        <v>1341</v>
      </c>
    </row>
    <row r="13065" spans="8:12" x14ac:dyDescent="0.25">
      <c r="H13065" t="s">
        <v>12979</v>
      </c>
      <c r="I13065">
        <v>9741114</v>
      </c>
      <c r="J13065">
        <v>228061700</v>
      </c>
      <c r="K13065" t="s">
        <v>1556</v>
      </c>
      <c r="L13065" t="s">
        <v>1308</v>
      </c>
    </row>
    <row r="13066" spans="8:12" x14ac:dyDescent="0.25">
      <c r="H13066" t="s">
        <v>12980</v>
      </c>
      <c r="I13066">
        <v>9667306</v>
      </c>
      <c r="J13066">
        <v>354436000</v>
      </c>
      <c r="K13066" t="s">
        <v>1332</v>
      </c>
      <c r="L13066" t="s">
        <v>1341</v>
      </c>
    </row>
    <row r="13067" spans="8:12" x14ac:dyDescent="0.25">
      <c r="H13067" t="s">
        <v>12981</v>
      </c>
      <c r="I13067">
        <v>9397872</v>
      </c>
      <c r="J13067">
        <v>370023000</v>
      </c>
      <c r="L13067" t="s">
        <v>1341</v>
      </c>
    </row>
    <row r="13068" spans="8:12" x14ac:dyDescent="0.25">
      <c r="H13068" t="s">
        <v>12982</v>
      </c>
      <c r="I13068">
        <v>9416393</v>
      </c>
      <c r="J13068">
        <v>775098000</v>
      </c>
      <c r="K13068" t="s">
        <v>1875</v>
      </c>
      <c r="L13068" t="s">
        <v>1326</v>
      </c>
    </row>
    <row r="13069" spans="8:12" x14ac:dyDescent="0.25">
      <c r="H13069" t="s">
        <v>12982</v>
      </c>
      <c r="I13069">
        <v>9677741</v>
      </c>
      <c r="J13069">
        <v>566867000</v>
      </c>
      <c r="L13069" t="s">
        <v>1362</v>
      </c>
    </row>
    <row r="13070" spans="8:12" x14ac:dyDescent="0.25">
      <c r="H13070" t="s">
        <v>714</v>
      </c>
      <c r="I13070">
        <v>9711315</v>
      </c>
      <c r="J13070">
        <v>538005975</v>
      </c>
      <c r="K13070" t="s">
        <v>1437</v>
      </c>
      <c r="L13070" t="s">
        <v>1308</v>
      </c>
    </row>
    <row r="13071" spans="8:12" x14ac:dyDescent="0.25">
      <c r="H13071" t="s">
        <v>12983</v>
      </c>
      <c r="I13071">
        <v>9269398</v>
      </c>
      <c r="J13071">
        <v>564172000</v>
      </c>
      <c r="K13071" t="s">
        <v>1441</v>
      </c>
      <c r="L13071" t="s">
        <v>1326</v>
      </c>
    </row>
    <row r="13072" spans="8:12" x14ac:dyDescent="0.25">
      <c r="H13072" t="s">
        <v>12984</v>
      </c>
      <c r="I13072">
        <v>9073232</v>
      </c>
      <c r="J13072">
        <v>376872000</v>
      </c>
      <c r="L13072" t="s">
        <v>1295</v>
      </c>
    </row>
    <row r="13073" spans="8:12" x14ac:dyDescent="0.25">
      <c r="H13073" t="s">
        <v>12985</v>
      </c>
      <c r="I13073">
        <v>9486946</v>
      </c>
      <c r="J13073">
        <v>413303230</v>
      </c>
      <c r="K13073" t="s">
        <v>1328</v>
      </c>
      <c r="L13073" t="s">
        <v>1395</v>
      </c>
    </row>
    <row r="13074" spans="8:12" x14ac:dyDescent="0.25">
      <c r="H13074" t="s">
        <v>12985</v>
      </c>
      <c r="I13074">
        <v>8603183</v>
      </c>
      <c r="J13074">
        <v>312603000</v>
      </c>
      <c r="K13074" t="s">
        <v>1379</v>
      </c>
      <c r="L13074" t="s">
        <v>1308</v>
      </c>
    </row>
    <row r="13075" spans="8:12" x14ac:dyDescent="0.25">
      <c r="H13075" t="s">
        <v>12986</v>
      </c>
      <c r="I13075">
        <v>9580443</v>
      </c>
      <c r="J13075">
        <v>414007000</v>
      </c>
      <c r="L13075" t="s">
        <v>1308</v>
      </c>
    </row>
    <row r="13076" spans="8:12" x14ac:dyDescent="0.25">
      <c r="H13076" t="s">
        <v>12987</v>
      </c>
      <c r="I13076">
        <v>9580455</v>
      </c>
      <c r="J13076">
        <v>414075000</v>
      </c>
      <c r="L13076" t="s">
        <v>1308</v>
      </c>
    </row>
    <row r="13077" spans="8:12" x14ac:dyDescent="0.25">
      <c r="H13077" t="s">
        <v>12988</v>
      </c>
      <c r="I13077">
        <v>8864969</v>
      </c>
      <c r="J13077">
        <v>312771000</v>
      </c>
      <c r="K13077" t="s">
        <v>1379</v>
      </c>
      <c r="L13077" t="s">
        <v>1308</v>
      </c>
    </row>
    <row r="13078" spans="8:12" x14ac:dyDescent="0.25">
      <c r="H13078" t="s">
        <v>12989</v>
      </c>
      <c r="I13078">
        <v>8419439</v>
      </c>
      <c r="J13078">
        <v>314002576</v>
      </c>
      <c r="K13078" t="s">
        <v>1285</v>
      </c>
      <c r="L13078" t="s">
        <v>1308</v>
      </c>
    </row>
    <row r="13079" spans="8:12" x14ac:dyDescent="0.25">
      <c r="H13079" t="s">
        <v>12990</v>
      </c>
      <c r="I13079">
        <v>9596961</v>
      </c>
      <c r="J13079">
        <v>413439910</v>
      </c>
      <c r="K13079" t="s">
        <v>1328</v>
      </c>
      <c r="L13079" t="s">
        <v>1313</v>
      </c>
    </row>
    <row r="13080" spans="8:12" x14ac:dyDescent="0.25">
      <c r="H13080" t="s">
        <v>12991</v>
      </c>
      <c r="I13080">
        <v>9660334</v>
      </c>
      <c r="J13080">
        <v>374375000</v>
      </c>
      <c r="L13080" t="s">
        <v>1313</v>
      </c>
    </row>
    <row r="13081" spans="8:12" x14ac:dyDescent="0.25">
      <c r="H13081" t="s">
        <v>12992</v>
      </c>
      <c r="I13081">
        <v>5633465</v>
      </c>
      <c r="J13081">
        <v>413767384</v>
      </c>
      <c r="K13081" t="s">
        <v>1328</v>
      </c>
      <c r="L13081" t="s">
        <v>1308</v>
      </c>
    </row>
    <row r="13082" spans="8:12" x14ac:dyDescent="0.25">
      <c r="H13082" t="s">
        <v>12993</v>
      </c>
      <c r="I13082">
        <v>9563603</v>
      </c>
      <c r="J13082">
        <v>355899000</v>
      </c>
      <c r="K13082" t="s">
        <v>1332</v>
      </c>
      <c r="L13082" t="s">
        <v>1341</v>
      </c>
    </row>
    <row r="13083" spans="8:12" x14ac:dyDescent="0.25">
      <c r="H13083" t="s">
        <v>12994</v>
      </c>
      <c r="I13083">
        <v>9117789</v>
      </c>
      <c r="J13083">
        <v>352706000</v>
      </c>
      <c r="K13083" t="s">
        <v>1332</v>
      </c>
      <c r="L13083" t="s">
        <v>1341</v>
      </c>
    </row>
    <row r="13084" spans="8:12" x14ac:dyDescent="0.25">
      <c r="H13084" t="s">
        <v>12995</v>
      </c>
      <c r="I13084">
        <v>9756573</v>
      </c>
      <c r="J13084">
        <v>413700350</v>
      </c>
      <c r="K13084" t="s">
        <v>1328</v>
      </c>
      <c r="L13084" t="s">
        <v>1308</v>
      </c>
    </row>
    <row r="13085" spans="8:12" x14ac:dyDescent="0.25">
      <c r="H13085" t="s">
        <v>715</v>
      </c>
      <c r="I13085">
        <v>9548550</v>
      </c>
      <c r="J13085">
        <v>477622700</v>
      </c>
      <c r="K13085" t="s">
        <v>1348</v>
      </c>
      <c r="L13085" t="s">
        <v>1341</v>
      </c>
    </row>
    <row r="13086" spans="8:12" x14ac:dyDescent="0.25">
      <c r="H13086" t="s">
        <v>715</v>
      </c>
      <c r="I13086">
        <v>9651096</v>
      </c>
      <c r="J13086">
        <v>373270000</v>
      </c>
      <c r="L13086" t="s">
        <v>1337</v>
      </c>
    </row>
    <row r="13087" spans="8:12" x14ac:dyDescent="0.25">
      <c r="H13087" t="s">
        <v>12996</v>
      </c>
      <c r="I13087">
        <v>9131228</v>
      </c>
      <c r="J13087">
        <v>377606000</v>
      </c>
      <c r="K13087" t="s">
        <v>1322</v>
      </c>
      <c r="L13087" t="s">
        <v>1295</v>
      </c>
    </row>
    <row r="13088" spans="8:12" x14ac:dyDescent="0.25">
      <c r="H13088" t="s">
        <v>12997</v>
      </c>
      <c r="I13088">
        <v>9377767</v>
      </c>
      <c r="J13088">
        <v>529858000</v>
      </c>
      <c r="K13088" t="s">
        <v>2074</v>
      </c>
      <c r="L13088" t="s">
        <v>1308</v>
      </c>
    </row>
    <row r="13089" spans="8:12" x14ac:dyDescent="0.25">
      <c r="H13089" t="s">
        <v>12998</v>
      </c>
      <c r="I13089">
        <v>9194660</v>
      </c>
      <c r="J13089">
        <v>413303240</v>
      </c>
      <c r="K13089" t="s">
        <v>1328</v>
      </c>
      <c r="L13089" t="s">
        <v>1395</v>
      </c>
    </row>
    <row r="13090" spans="8:12" x14ac:dyDescent="0.25">
      <c r="H13090" t="s">
        <v>12999</v>
      </c>
      <c r="I13090">
        <v>9046887</v>
      </c>
      <c r="J13090">
        <v>574116106</v>
      </c>
      <c r="K13090" t="s">
        <v>1350</v>
      </c>
      <c r="L13090" t="s">
        <v>1346</v>
      </c>
    </row>
    <row r="13091" spans="8:12" x14ac:dyDescent="0.25">
      <c r="H13091" t="s">
        <v>13000</v>
      </c>
      <c r="I13091">
        <v>8915263</v>
      </c>
      <c r="J13091">
        <v>312625000</v>
      </c>
      <c r="L13091" t="s">
        <v>1308</v>
      </c>
    </row>
    <row r="13092" spans="8:12" x14ac:dyDescent="0.25">
      <c r="H13092" t="s">
        <v>13001</v>
      </c>
      <c r="I13092">
        <v>9643934</v>
      </c>
      <c r="J13092">
        <v>477243100</v>
      </c>
      <c r="K13092" t="s">
        <v>1348</v>
      </c>
      <c r="L13092" t="s">
        <v>1313</v>
      </c>
    </row>
    <row r="13093" spans="8:12" x14ac:dyDescent="0.25">
      <c r="H13093" t="s">
        <v>13002</v>
      </c>
      <c r="I13093">
        <v>9290969</v>
      </c>
      <c r="J13093">
        <v>312209000</v>
      </c>
      <c r="K13093" t="s">
        <v>1379</v>
      </c>
      <c r="L13093" t="s">
        <v>1308</v>
      </c>
    </row>
    <row r="13094" spans="8:12" x14ac:dyDescent="0.25">
      <c r="H13094" t="s">
        <v>13003</v>
      </c>
      <c r="I13094">
        <v>9074810</v>
      </c>
      <c r="J13094">
        <v>352764000</v>
      </c>
      <c r="K13094" t="s">
        <v>1332</v>
      </c>
      <c r="L13094" t="s">
        <v>1295</v>
      </c>
    </row>
    <row r="13095" spans="8:12" x14ac:dyDescent="0.25">
      <c r="H13095" t="s">
        <v>716</v>
      </c>
      <c r="I13095">
        <v>9563615</v>
      </c>
      <c r="J13095">
        <v>356791000</v>
      </c>
      <c r="K13095" t="s">
        <v>1332</v>
      </c>
      <c r="L13095" t="s">
        <v>1341</v>
      </c>
    </row>
    <row r="13096" spans="8:12" x14ac:dyDescent="0.25">
      <c r="H13096" t="s">
        <v>13004</v>
      </c>
      <c r="I13096">
        <v>9698692</v>
      </c>
      <c r="J13096">
        <v>538006662</v>
      </c>
      <c r="K13096" t="s">
        <v>1437</v>
      </c>
      <c r="L13096" t="s">
        <v>1329</v>
      </c>
    </row>
    <row r="13097" spans="8:12" x14ac:dyDescent="0.25">
      <c r="H13097" t="s">
        <v>13005</v>
      </c>
      <c r="I13097">
        <v>8904575</v>
      </c>
      <c r="J13097">
        <v>515814000</v>
      </c>
      <c r="K13097" t="s">
        <v>1406</v>
      </c>
      <c r="L13097" t="s">
        <v>1308</v>
      </c>
    </row>
    <row r="13098" spans="8:12" x14ac:dyDescent="0.25">
      <c r="H13098" t="s">
        <v>13006</v>
      </c>
      <c r="I13098">
        <v>9363649</v>
      </c>
      <c r="J13098">
        <v>477114500</v>
      </c>
      <c r="K13098" t="s">
        <v>1348</v>
      </c>
      <c r="L13098" t="s">
        <v>1341</v>
      </c>
    </row>
    <row r="13099" spans="8:12" x14ac:dyDescent="0.25">
      <c r="H13099" t="s">
        <v>13007</v>
      </c>
      <c r="I13099">
        <v>9139995</v>
      </c>
      <c r="J13099">
        <v>352519000</v>
      </c>
      <c r="K13099" t="s">
        <v>1332</v>
      </c>
      <c r="L13099" t="s">
        <v>1341</v>
      </c>
    </row>
    <row r="13100" spans="8:12" x14ac:dyDescent="0.25">
      <c r="H13100" t="s">
        <v>13008</v>
      </c>
      <c r="I13100">
        <v>9194646</v>
      </c>
      <c r="J13100">
        <v>413303210</v>
      </c>
      <c r="K13100" t="s">
        <v>1328</v>
      </c>
      <c r="L13100" t="s">
        <v>1395</v>
      </c>
    </row>
    <row r="13101" spans="8:12" x14ac:dyDescent="0.25">
      <c r="H13101" t="s">
        <v>13009</v>
      </c>
      <c r="I13101">
        <v>9602289</v>
      </c>
      <c r="J13101">
        <v>477004100</v>
      </c>
      <c r="K13101" t="s">
        <v>1348</v>
      </c>
      <c r="L13101" t="s">
        <v>1313</v>
      </c>
    </row>
    <row r="13102" spans="8:12" x14ac:dyDescent="0.25">
      <c r="H13102" t="s">
        <v>13010</v>
      </c>
      <c r="I13102">
        <v>8208206</v>
      </c>
      <c r="J13102">
        <v>477715000</v>
      </c>
      <c r="K13102" t="s">
        <v>1348</v>
      </c>
      <c r="L13102" t="s">
        <v>1341</v>
      </c>
    </row>
    <row r="13103" spans="8:12" x14ac:dyDescent="0.25">
      <c r="H13103" t="s">
        <v>13011</v>
      </c>
      <c r="I13103">
        <v>8716095</v>
      </c>
      <c r="J13103">
        <v>376879000</v>
      </c>
      <c r="K13103" t="s">
        <v>1322</v>
      </c>
      <c r="L13103" t="s">
        <v>1295</v>
      </c>
    </row>
    <row r="13104" spans="8:12" x14ac:dyDescent="0.25">
      <c r="H13104" t="s">
        <v>13012</v>
      </c>
      <c r="I13104">
        <v>9525699</v>
      </c>
      <c r="J13104">
        <v>574407000</v>
      </c>
      <c r="K13104" t="s">
        <v>1350</v>
      </c>
      <c r="L13104" t="s">
        <v>1295</v>
      </c>
    </row>
    <row r="13105" spans="8:12" x14ac:dyDescent="0.25">
      <c r="H13105" t="s">
        <v>13013</v>
      </c>
      <c r="I13105">
        <v>9596636</v>
      </c>
      <c r="J13105">
        <v>574000770</v>
      </c>
      <c r="K13105" t="s">
        <v>1350</v>
      </c>
      <c r="L13105" t="s">
        <v>1308</v>
      </c>
    </row>
    <row r="13106" spans="8:12" x14ac:dyDescent="0.25">
      <c r="H13106" t="s">
        <v>13014</v>
      </c>
      <c r="I13106">
        <v>9444170</v>
      </c>
      <c r="J13106">
        <v>529192000</v>
      </c>
      <c r="K13106" t="s">
        <v>2074</v>
      </c>
      <c r="L13106" t="s">
        <v>1295</v>
      </c>
    </row>
    <row r="13107" spans="8:12" x14ac:dyDescent="0.25">
      <c r="H13107" t="s">
        <v>13015</v>
      </c>
      <c r="I13107">
        <v>9039547</v>
      </c>
      <c r="J13107">
        <v>375415000</v>
      </c>
      <c r="K13107" t="s">
        <v>1322</v>
      </c>
      <c r="L13107" t="s">
        <v>1295</v>
      </c>
    </row>
    <row r="13108" spans="8:12" x14ac:dyDescent="0.25">
      <c r="H13108" t="s">
        <v>13016</v>
      </c>
      <c r="I13108">
        <v>9120059</v>
      </c>
      <c r="J13108">
        <v>351139000</v>
      </c>
      <c r="K13108" t="s">
        <v>1332</v>
      </c>
      <c r="L13108" t="s">
        <v>1341</v>
      </c>
    </row>
    <row r="13109" spans="8:12" x14ac:dyDescent="0.25">
      <c r="H13109" t="s">
        <v>13017</v>
      </c>
      <c r="I13109">
        <v>9635107</v>
      </c>
      <c r="J13109">
        <v>477771600</v>
      </c>
      <c r="K13109" t="s">
        <v>1348</v>
      </c>
      <c r="L13109" t="s">
        <v>1395</v>
      </c>
    </row>
    <row r="13110" spans="8:12" x14ac:dyDescent="0.25">
      <c r="H13110" t="s">
        <v>13018</v>
      </c>
      <c r="I13110">
        <v>9073244</v>
      </c>
      <c r="J13110">
        <v>376396000</v>
      </c>
      <c r="K13110" t="s">
        <v>1322</v>
      </c>
      <c r="L13110" t="s">
        <v>1295</v>
      </c>
    </row>
    <row r="13111" spans="8:12" x14ac:dyDescent="0.25">
      <c r="H13111" t="s">
        <v>13019</v>
      </c>
      <c r="I13111">
        <v>9194672</v>
      </c>
      <c r="J13111">
        <v>413303220</v>
      </c>
      <c r="K13111" t="s">
        <v>1328</v>
      </c>
      <c r="L13111" t="s">
        <v>1412</v>
      </c>
    </row>
    <row r="13112" spans="8:12" x14ac:dyDescent="0.25">
      <c r="H13112" t="s">
        <v>13020</v>
      </c>
      <c r="I13112">
        <v>9102473</v>
      </c>
      <c r="J13112">
        <v>357379000</v>
      </c>
      <c r="K13112" t="s">
        <v>1332</v>
      </c>
      <c r="L13112" t="s">
        <v>1341</v>
      </c>
    </row>
    <row r="13113" spans="8:12" x14ac:dyDescent="0.25">
      <c r="H13113" t="s">
        <v>13021</v>
      </c>
      <c r="I13113">
        <v>9746853</v>
      </c>
      <c r="J13113">
        <v>374089000</v>
      </c>
      <c r="L13113" t="s">
        <v>1329</v>
      </c>
    </row>
    <row r="13114" spans="8:12" x14ac:dyDescent="0.25">
      <c r="H13114" t="s">
        <v>13022</v>
      </c>
      <c r="I13114">
        <v>9390800</v>
      </c>
      <c r="J13114">
        <v>312830000</v>
      </c>
      <c r="K13114" t="s">
        <v>1379</v>
      </c>
      <c r="L13114" t="s">
        <v>1295</v>
      </c>
    </row>
    <row r="13115" spans="8:12" x14ac:dyDescent="0.25">
      <c r="H13115" t="s">
        <v>13023</v>
      </c>
      <c r="I13115">
        <v>8608781</v>
      </c>
      <c r="J13115">
        <v>376626000</v>
      </c>
      <c r="K13115" t="s">
        <v>1322</v>
      </c>
      <c r="L13115" t="s">
        <v>1295</v>
      </c>
    </row>
    <row r="13116" spans="8:12" x14ac:dyDescent="0.25">
      <c r="H13116" t="s">
        <v>13024</v>
      </c>
      <c r="I13116">
        <v>9366586</v>
      </c>
      <c r="J13116">
        <v>477466200</v>
      </c>
      <c r="K13116" t="s">
        <v>1348</v>
      </c>
      <c r="L13116" t="s">
        <v>1295</v>
      </c>
    </row>
    <row r="13117" spans="8:12" x14ac:dyDescent="0.25">
      <c r="H13117" t="s">
        <v>13025</v>
      </c>
      <c r="I13117">
        <v>9563627</v>
      </c>
      <c r="J13117">
        <v>354643000</v>
      </c>
      <c r="K13117" t="s">
        <v>1332</v>
      </c>
      <c r="L13117" t="s">
        <v>1341</v>
      </c>
    </row>
    <row r="13118" spans="8:12" x14ac:dyDescent="0.25">
      <c r="H13118" t="s">
        <v>13025</v>
      </c>
      <c r="I13118">
        <v>9340518</v>
      </c>
      <c r="J13118">
        <v>312482000</v>
      </c>
      <c r="K13118" t="s">
        <v>1379</v>
      </c>
      <c r="L13118" t="s">
        <v>1341</v>
      </c>
    </row>
    <row r="13119" spans="8:12" x14ac:dyDescent="0.25">
      <c r="H13119" t="s">
        <v>13026</v>
      </c>
      <c r="I13119">
        <v>9074767</v>
      </c>
      <c r="J13119">
        <v>377797000</v>
      </c>
      <c r="K13119" t="s">
        <v>1322</v>
      </c>
      <c r="L13119" t="s">
        <v>1295</v>
      </c>
    </row>
    <row r="13120" spans="8:12" x14ac:dyDescent="0.25">
      <c r="H13120" t="s">
        <v>13027</v>
      </c>
      <c r="I13120">
        <v>9532018</v>
      </c>
      <c r="J13120">
        <v>413303250</v>
      </c>
      <c r="K13120" t="s">
        <v>1328</v>
      </c>
      <c r="L13120" t="s">
        <v>1346</v>
      </c>
    </row>
    <row r="13121" spans="8:12" x14ac:dyDescent="0.25">
      <c r="H13121" t="s">
        <v>13028</v>
      </c>
      <c r="I13121">
        <v>8661915</v>
      </c>
      <c r="J13121">
        <v>667003430</v>
      </c>
      <c r="K13121" t="s">
        <v>2089</v>
      </c>
      <c r="L13121" t="s">
        <v>1308</v>
      </c>
    </row>
    <row r="13122" spans="8:12" x14ac:dyDescent="0.25">
      <c r="H13122" t="s">
        <v>13029</v>
      </c>
      <c r="I13122">
        <v>8716083</v>
      </c>
      <c r="J13122">
        <v>377392000</v>
      </c>
      <c r="K13122" t="s">
        <v>1322</v>
      </c>
      <c r="L13122" t="s">
        <v>1295</v>
      </c>
    </row>
    <row r="13123" spans="8:12" x14ac:dyDescent="0.25">
      <c r="H13123" t="s">
        <v>13030</v>
      </c>
      <c r="I13123">
        <v>9646027</v>
      </c>
      <c r="J13123">
        <v>514360000</v>
      </c>
      <c r="K13123" t="s">
        <v>1406</v>
      </c>
      <c r="L13123" t="s">
        <v>1308</v>
      </c>
    </row>
    <row r="13124" spans="8:12" x14ac:dyDescent="0.25">
      <c r="H13124" t="s">
        <v>13031</v>
      </c>
      <c r="I13124">
        <v>8712221</v>
      </c>
      <c r="J13124">
        <v>671538000</v>
      </c>
      <c r="K13124" t="s">
        <v>1311</v>
      </c>
      <c r="L13124" t="s">
        <v>1295</v>
      </c>
    </row>
    <row r="13125" spans="8:12" x14ac:dyDescent="0.25">
      <c r="H13125" t="s">
        <v>13031</v>
      </c>
      <c r="I13125">
        <v>8864921</v>
      </c>
      <c r="J13125">
        <v>515725000</v>
      </c>
      <c r="K13125" t="s">
        <v>1406</v>
      </c>
      <c r="L13125" t="s">
        <v>1847</v>
      </c>
    </row>
    <row r="13126" spans="8:12" x14ac:dyDescent="0.25">
      <c r="H13126" t="s">
        <v>13032</v>
      </c>
      <c r="I13126">
        <v>9537123</v>
      </c>
      <c r="J13126">
        <v>413413000</v>
      </c>
      <c r="K13126" t="s">
        <v>1328</v>
      </c>
      <c r="L13126" t="s">
        <v>1395</v>
      </c>
    </row>
    <row r="13127" spans="8:12" x14ac:dyDescent="0.25">
      <c r="H13127" t="s">
        <v>13033</v>
      </c>
      <c r="I13127">
        <v>9133410</v>
      </c>
      <c r="J13127">
        <v>412379590</v>
      </c>
      <c r="K13127" t="s">
        <v>1328</v>
      </c>
      <c r="L13127" t="s">
        <v>1295</v>
      </c>
    </row>
    <row r="13128" spans="8:12" x14ac:dyDescent="0.25">
      <c r="H13128" t="s">
        <v>13034</v>
      </c>
      <c r="I13128">
        <v>9588885</v>
      </c>
      <c r="J13128">
        <v>636016459</v>
      </c>
      <c r="K13128" t="s">
        <v>1464</v>
      </c>
      <c r="L13128" t="s">
        <v>1308</v>
      </c>
    </row>
    <row r="13129" spans="8:12" x14ac:dyDescent="0.25">
      <c r="H13129" t="s">
        <v>13035</v>
      </c>
      <c r="I13129">
        <v>8511225</v>
      </c>
      <c r="J13129">
        <v>515211000</v>
      </c>
      <c r="K13129" t="s">
        <v>1406</v>
      </c>
      <c r="L13129" t="s">
        <v>1308</v>
      </c>
    </row>
    <row r="13130" spans="8:12" x14ac:dyDescent="0.25">
      <c r="H13130" t="s">
        <v>13036</v>
      </c>
      <c r="I13130">
        <v>9362619</v>
      </c>
      <c r="J13130">
        <v>312584000</v>
      </c>
      <c r="K13130" t="s">
        <v>1379</v>
      </c>
      <c r="L13130" t="s">
        <v>1295</v>
      </c>
    </row>
    <row r="13131" spans="8:12" x14ac:dyDescent="0.25">
      <c r="H13131" t="s">
        <v>13037</v>
      </c>
      <c r="I13131">
        <v>9592757</v>
      </c>
      <c r="J13131">
        <v>414006000</v>
      </c>
      <c r="L13131" t="s">
        <v>1308</v>
      </c>
    </row>
    <row r="13132" spans="8:12" x14ac:dyDescent="0.25">
      <c r="H13132" t="s">
        <v>717</v>
      </c>
      <c r="I13132">
        <v>9548548</v>
      </c>
      <c r="J13132">
        <v>477595900</v>
      </c>
      <c r="K13132" t="s">
        <v>1348</v>
      </c>
      <c r="L13132" t="s">
        <v>1341</v>
      </c>
    </row>
    <row r="13133" spans="8:12" x14ac:dyDescent="0.25">
      <c r="H13133" t="s">
        <v>717</v>
      </c>
      <c r="I13133">
        <v>9635092</v>
      </c>
      <c r="J13133">
        <v>413303910</v>
      </c>
      <c r="K13133" t="s">
        <v>1328</v>
      </c>
      <c r="L13133" t="s">
        <v>1313</v>
      </c>
    </row>
    <row r="13134" spans="8:12" x14ac:dyDescent="0.25">
      <c r="H13134" t="s">
        <v>717</v>
      </c>
      <c r="I13134">
        <v>9104550</v>
      </c>
      <c r="J13134">
        <v>356354000</v>
      </c>
      <c r="K13134" t="s">
        <v>1332</v>
      </c>
      <c r="L13134" t="s">
        <v>1341</v>
      </c>
    </row>
    <row r="13135" spans="8:12" x14ac:dyDescent="0.25">
      <c r="H13135" t="s">
        <v>112</v>
      </c>
      <c r="I13135">
        <v>8005757</v>
      </c>
      <c r="J13135">
        <v>677023800</v>
      </c>
      <c r="K13135" t="s">
        <v>1305</v>
      </c>
      <c r="L13135" t="s">
        <v>1313</v>
      </c>
    </row>
    <row r="13136" spans="8:12" x14ac:dyDescent="0.25">
      <c r="H13136" t="s">
        <v>112</v>
      </c>
      <c r="I13136">
        <v>9500883</v>
      </c>
      <c r="J13136">
        <v>353143000</v>
      </c>
      <c r="K13136" t="s">
        <v>1332</v>
      </c>
      <c r="L13136" t="s">
        <v>1341</v>
      </c>
    </row>
    <row r="13137" spans="8:12" x14ac:dyDescent="0.25">
      <c r="H13137" t="s">
        <v>112</v>
      </c>
      <c r="I13137">
        <v>9005572</v>
      </c>
      <c r="J13137">
        <v>312524000</v>
      </c>
      <c r="K13137" t="s">
        <v>1379</v>
      </c>
      <c r="L13137" t="s">
        <v>1308</v>
      </c>
    </row>
    <row r="13138" spans="8:12" x14ac:dyDescent="0.25">
      <c r="H13138" t="s">
        <v>13038</v>
      </c>
      <c r="I13138">
        <v>9072795</v>
      </c>
      <c r="J13138">
        <v>514370000</v>
      </c>
      <c r="K13138" t="s">
        <v>1406</v>
      </c>
      <c r="L13138" t="s">
        <v>1308</v>
      </c>
    </row>
    <row r="13139" spans="8:12" x14ac:dyDescent="0.25">
      <c r="H13139" t="s">
        <v>13039</v>
      </c>
      <c r="I13139">
        <v>9519690</v>
      </c>
      <c r="J13139">
        <v>412501720</v>
      </c>
      <c r="K13139" t="s">
        <v>1328</v>
      </c>
      <c r="L13139" t="s">
        <v>1313</v>
      </c>
    </row>
    <row r="13140" spans="8:12" x14ac:dyDescent="0.25">
      <c r="H13140" t="s">
        <v>13040</v>
      </c>
      <c r="I13140">
        <v>8844218</v>
      </c>
      <c r="J13140">
        <v>515849000</v>
      </c>
      <c r="K13140" t="s">
        <v>1406</v>
      </c>
      <c r="L13140" t="s">
        <v>1308</v>
      </c>
    </row>
    <row r="13141" spans="8:12" x14ac:dyDescent="0.25">
      <c r="H13141" t="s">
        <v>13041</v>
      </c>
      <c r="I13141">
        <v>8674986</v>
      </c>
      <c r="J13141">
        <v>412379940</v>
      </c>
      <c r="K13141" t="s">
        <v>1328</v>
      </c>
      <c r="L13141" t="s">
        <v>1395</v>
      </c>
    </row>
    <row r="13142" spans="8:12" x14ac:dyDescent="0.25">
      <c r="H13142" t="s">
        <v>13042</v>
      </c>
      <c r="I13142">
        <v>9428384</v>
      </c>
      <c r="J13142">
        <v>370765000</v>
      </c>
      <c r="L13142" t="s">
        <v>1326</v>
      </c>
    </row>
    <row r="13143" spans="8:12" x14ac:dyDescent="0.25">
      <c r="H13143" t="s">
        <v>13043</v>
      </c>
      <c r="I13143">
        <v>9536351</v>
      </c>
      <c r="J13143">
        <v>413557000</v>
      </c>
      <c r="K13143" t="s">
        <v>1328</v>
      </c>
      <c r="L13143" t="s">
        <v>1313</v>
      </c>
    </row>
    <row r="13144" spans="8:12" x14ac:dyDescent="0.25">
      <c r="H13144" t="s">
        <v>13044</v>
      </c>
      <c r="I13144">
        <v>8626680</v>
      </c>
      <c r="J13144">
        <v>312726000</v>
      </c>
      <c r="K13144" t="s">
        <v>1379</v>
      </c>
      <c r="L13144" t="s">
        <v>1295</v>
      </c>
    </row>
    <row r="13145" spans="8:12" x14ac:dyDescent="0.25">
      <c r="H13145" t="s">
        <v>13045</v>
      </c>
      <c r="I13145">
        <v>9410935</v>
      </c>
      <c r="J13145">
        <v>413370860</v>
      </c>
      <c r="K13145" t="s">
        <v>1328</v>
      </c>
      <c r="L13145" t="s">
        <v>1412</v>
      </c>
    </row>
    <row r="13146" spans="8:12" x14ac:dyDescent="0.25">
      <c r="H13146" t="s">
        <v>13046</v>
      </c>
      <c r="I13146">
        <v>9640633</v>
      </c>
      <c r="J13146">
        <v>413447080</v>
      </c>
      <c r="K13146" t="s">
        <v>1328</v>
      </c>
      <c r="L13146" t="s">
        <v>1412</v>
      </c>
    </row>
    <row r="13147" spans="8:12" x14ac:dyDescent="0.25">
      <c r="H13147" t="s">
        <v>13047</v>
      </c>
      <c r="I13147">
        <v>8706806</v>
      </c>
      <c r="J13147">
        <v>515501000</v>
      </c>
      <c r="K13147" t="s">
        <v>1406</v>
      </c>
      <c r="L13147" t="s">
        <v>1308</v>
      </c>
    </row>
    <row r="13148" spans="8:12" x14ac:dyDescent="0.25">
      <c r="H13148" t="s">
        <v>13048</v>
      </c>
      <c r="I13148">
        <v>9544023</v>
      </c>
      <c r="J13148">
        <v>355864000</v>
      </c>
      <c r="K13148" t="s">
        <v>1332</v>
      </c>
      <c r="L13148" t="s">
        <v>1326</v>
      </c>
    </row>
    <row r="13149" spans="8:12" x14ac:dyDescent="0.25">
      <c r="H13149" t="s">
        <v>13049</v>
      </c>
      <c r="I13149">
        <v>9659933</v>
      </c>
      <c r="J13149">
        <v>372693000</v>
      </c>
      <c r="L13149" t="s">
        <v>1341</v>
      </c>
    </row>
    <row r="13150" spans="8:12" x14ac:dyDescent="0.25">
      <c r="H13150" t="s">
        <v>13050</v>
      </c>
      <c r="I13150">
        <v>9737852</v>
      </c>
      <c r="J13150">
        <v>538006135</v>
      </c>
      <c r="K13150" t="s">
        <v>1437</v>
      </c>
      <c r="L13150" t="s">
        <v>1329</v>
      </c>
    </row>
    <row r="13151" spans="8:12" x14ac:dyDescent="0.25">
      <c r="H13151" t="s">
        <v>13051</v>
      </c>
      <c r="I13151">
        <v>9737864</v>
      </c>
      <c r="J13151">
        <v>538006136</v>
      </c>
      <c r="K13151" t="s">
        <v>1437</v>
      </c>
      <c r="L13151" t="s">
        <v>1329</v>
      </c>
    </row>
    <row r="13152" spans="8:12" x14ac:dyDescent="0.25">
      <c r="H13152" t="s">
        <v>13052</v>
      </c>
      <c r="I13152">
        <v>9607605</v>
      </c>
      <c r="J13152">
        <v>477353400</v>
      </c>
      <c r="K13152" t="s">
        <v>1348</v>
      </c>
      <c r="L13152" t="s">
        <v>1308</v>
      </c>
    </row>
    <row r="13153" spans="8:12" x14ac:dyDescent="0.25">
      <c r="H13153" t="s">
        <v>13053</v>
      </c>
      <c r="I13153">
        <v>9631149</v>
      </c>
      <c r="J13153">
        <v>515082000</v>
      </c>
      <c r="K13153" t="s">
        <v>1406</v>
      </c>
      <c r="L13153" t="s">
        <v>1341</v>
      </c>
    </row>
    <row r="13154" spans="8:12" x14ac:dyDescent="0.25">
      <c r="H13154" t="s">
        <v>13054</v>
      </c>
      <c r="I13154">
        <v>9291951</v>
      </c>
      <c r="J13154">
        <v>353187000</v>
      </c>
      <c r="K13154" t="s">
        <v>1332</v>
      </c>
      <c r="L13154" t="s">
        <v>1308</v>
      </c>
    </row>
    <row r="13155" spans="8:12" x14ac:dyDescent="0.25">
      <c r="H13155" t="s">
        <v>13054</v>
      </c>
      <c r="I13155">
        <v>8914881</v>
      </c>
      <c r="J13155">
        <v>312748000</v>
      </c>
      <c r="K13155" t="s">
        <v>1379</v>
      </c>
      <c r="L13155" t="s">
        <v>1308</v>
      </c>
    </row>
    <row r="13156" spans="8:12" x14ac:dyDescent="0.25">
      <c r="H13156" t="s">
        <v>13055</v>
      </c>
      <c r="I13156">
        <v>9660279</v>
      </c>
      <c r="J13156">
        <v>477766700</v>
      </c>
      <c r="K13156" t="s">
        <v>1348</v>
      </c>
      <c r="L13156" t="s">
        <v>1341</v>
      </c>
    </row>
    <row r="13157" spans="8:12" x14ac:dyDescent="0.25">
      <c r="H13157" t="s">
        <v>13056</v>
      </c>
      <c r="I13157">
        <v>9564073</v>
      </c>
      <c r="J13157">
        <v>413303260</v>
      </c>
      <c r="K13157" t="s">
        <v>1328</v>
      </c>
      <c r="L13157" t="s">
        <v>1412</v>
      </c>
    </row>
    <row r="13158" spans="8:12" x14ac:dyDescent="0.25">
      <c r="H13158" t="s">
        <v>13057</v>
      </c>
      <c r="I13158">
        <v>9097056</v>
      </c>
      <c r="J13158">
        <v>353901000</v>
      </c>
      <c r="K13158" t="s">
        <v>1332</v>
      </c>
      <c r="L13158" t="s">
        <v>1308</v>
      </c>
    </row>
    <row r="13159" spans="8:12" x14ac:dyDescent="0.25">
      <c r="H13159" t="s">
        <v>13058</v>
      </c>
      <c r="I13159">
        <v>9306316</v>
      </c>
      <c r="J13159">
        <v>304946000</v>
      </c>
      <c r="K13159" t="s">
        <v>1294</v>
      </c>
      <c r="L13159" t="s">
        <v>1295</v>
      </c>
    </row>
    <row r="13160" spans="8:12" x14ac:dyDescent="0.25">
      <c r="H13160" t="s">
        <v>13058</v>
      </c>
      <c r="I13160">
        <v>9306316</v>
      </c>
      <c r="J13160">
        <v>256830000</v>
      </c>
      <c r="K13160" t="s">
        <v>1340</v>
      </c>
      <c r="L13160" t="s">
        <v>1295</v>
      </c>
    </row>
    <row r="13161" spans="8:12" x14ac:dyDescent="0.25">
      <c r="H13161" t="s">
        <v>13058</v>
      </c>
      <c r="I13161">
        <v>9306316</v>
      </c>
      <c r="J13161">
        <v>244850354</v>
      </c>
      <c r="K13161" t="s">
        <v>1387</v>
      </c>
      <c r="L13161" t="s">
        <v>1295</v>
      </c>
    </row>
    <row r="13162" spans="8:12" x14ac:dyDescent="0.25">
      <c r="H13162" t="s">
        <v>13059</v>
      </c>
      <c r="I13162">
        <v>9290206</v>
      </c>
      <c r="J13162">
        <v>351324000</v>
      </c>
      <c r="K13162" t="s">
        <v>1332</v>
      </c>
      <c r="L13162" t="s">
        <v>1295</v>
      </c>
    </row>
    <row r="13163" spans="8:12" x14ac:dyDescent="0.25">
      <c r="H13163" t="s">
        <v>13060</v>
      </c>
      <c r="I13163">
        <v>8840858</v>
      </c>
      <c r="J13163">
        <v>371469000</v>
      </c>
      <c r="L13163" t="s">
        <v>1308</v>
      </c>
    </row>
    <row r="13164" spans="8:12" x14ac:dyDescent="0.25">
      <c r="H13164" t="s">
        <v>13061</v>
      </c>
      <c r="I13164">
        <v>8865614</v>
      </c>
      <c r="J13164">
        <v>375052000</v>
      </c>
      <c r="K13164" t="s">
        <v>1322</v>
      </c>
      <c r="L13164" t="s">
        <v>10448</v>
      </c>
    </row>
    <row r="13165" spans="8:12" x14ac:dyDescent="0.25">
      <c r="H13165" t="s">
        <v>13062</v>
      </c>
      <c r="I13165">
        <v>9583823</v>
      </c>
      <c r="J13165">
        <v>477098900</v>
      </c>
      <c r="K13165" t="s">
        <v>1348</v>
      </c>
      <c r="L13165" t="s">
        <v>1308</v>
      </c>
    </row>
    <row r="13166" spans="8:12" x14ac:dyDescent="0.25">
      <c r="H13166" t="s">
        <v>13063</v>
      </c>
      <c r="I13166">
        <v>9583835</v>
      </c>
      <c r="J13166">
        <v>477938900</v>
      </c>
      <c r="K13166" t="s">
        <v>1348</v>
      </c>
      <c r="L13166" t="s">
        <v>1308</v>
      </c>
    </row>
    <row r="13167" spans="8:12" x14ac:dyDescent="0.25">
      <c r="H13167" t="s">
        <v>13064</v>
      </c>
      <c r="I13167">
        <v>9625231</v>
      </c>
      <c r="J13167">
        <v>246458000</v>
      </c>
      <c r="K13167" t="s">
        <v>1387</v>
      </c>
      <c r="L13167" t="s">
        <v>1295</v>
      </c>
    </row>
    <row r="13168" spans="8:12" x14ac:dyDescent="0.25">
      <c r="H13168" t="s">
        <v>13065</v>
      </c>
      <c r="I13168">
        <v>9684213</v>
      </c>
      <c r="J13168">
        <v>229554000</v>
      </c>
      <c r="L13168" t="s">
        <v>1341</v>
      </c>
    </row>
    <row r="13169" spans="8:12" x14ac:dyDescent="0.25">
      <c r="H13169" t="s">
        <v>13066</v>
      </c>
      <c r="I13169">
        <v>9017161</v>
      </c>
      <c r="J13169">
        <v>671381000</v>
      </c>
      <c r="K13169" t="s">
        <v>1311</v>
      </c>
      <c r="L13169" t="s">
        <v>1313</v>
      </c>
    </row>
    <row r="13170" spans="8:12" x14ac:dyDescent="0.25">
      <c r="H13170" t="s">
        <v>13067</v>
      </c>
      <c r="I13170">
        <v>9282821</v>
      </c>
      <c r="J13170">
        <v>215705000</v>
      </c>
      <c r="K13170" t="s">
        <v>1340</v>
      </c>
      <c r="L13170" t="s">
        <v>1326</v>
      </c>
    </row>
    <row r="13171" spans="8:12" x14ac:dyDescent="0.25">
      <c r="H13171" t="s">
        <v>13068</v>
      </c>
      <c r="I13171">
        <v>9218117</v>
      </c>
      <c r="J13171">
        <v>351821000</v>
      </c>
      <c r="K13171" t="s">
        <v>1332</v>
      </c>
      <c r="L13171" t="s">
        <v>1341</v>
      </c>
    </row>
    <row r="13172" spans="8:12" x14ac:dyDescent="0.25">
      <c r="H13172" t="s">
        <v>13069</v>
      </c>
      <c r="I13172">
        <v>9116280</v>
      </c>
      <c r="J13172">
        <v>355460000</v>
      </c>
      <c r="K13172" t="s">
        <v>1332</v>
      </c>
      <c r="L13172" t="s">
        <v>1341</v>
      </c>
    </row>
    <row r="13173" spans="8:12" x14ac:dyDescent="0.25">
      <c r="H13173" t="s">
        <v>13070</v>
      </c>
      <c r="I13173">
        <v>8127268</v>
      </c>
      <c r="J13173">
        <v>259883000</v>
      </c>
      <c r="K13173" t="s">
        <v>1335</v>
      </c>
      <c r="L13173" t="s">
        <v>1295</v>
      </c>
    </row>
    <row r="13174" spans="8:12" x14ac:dyDescent="0.25">
      <c r="H13174" t="s">
        <v>13071</v>
      </c>
      <c r="I13174">
        <v>9148843</v>
      </c>
      <c r="J13174">
        <v>257986000</v>
      </c>
      <c r="K13174" t="s">
        <v>1335</v>
      </c>
      <c r="L13174" t="s">
        <v>1362</v>
      </c>
    </row>
    <row r="13175" spans="8:12" x14ac:dyDescent="0.25">
      <c r="H13175" t="s">
        <v>13072</v>
      </c>
      <c r="I13175">
        <v>9724051</v>
      </c>
      <c r="J13175">
        <v>548911000</v>
      </c>
      <c r="K13175" t="s">
        <v>1988</v>
      </c>
      <c r="L13175" t="s">
        <v>1313</v>
      </c>
    </row>
    <row r="13176" spans="8:12" x14ac:dyDescent="0.25">
      <c r="H13176" t="s">
        <v>13073</v>
      </c>
      <c r="I13176">
        <v>9323637</v>
      </c>
      <c r="J13176">
        <v>636016487</v>
      </c>
      <c r="K13176" t="s">
        <v>1464</v>
      </c>
      <c r="L13176" t="s">
        <v>1341</v>
      </c>
    </row>
    <row r="13177" spans="8:12" x14ac:dyDescent="0.25">
      <c r="H13177" t="s">
        <v>13073</v>
      </c>
      <c r="I13177">
        <v>9183312</v>
      </c>
      <c r="J13177">
        <v>565542000</v>
      </c>
      <c r="L13177" t="s">
        <v>1326</v>
      </c>
    </row>
    <row r="13178" spans="8:12" x14ac:dyDescent="0.25">
      <c r="H13178" t="s">
        <v>13073</v>
      </c>
      <c r="I13178">
        <v>8915275</v>
      </c>
      <c r="J13178">
        <v>515080000</v>
      </c>
      <c r="K13178" t="s">
        <v>1406</v>
      </c>
      <c r="L13178" t="s">
        <v>1295</v>
      </c>
    </row>
    <row r="13179" spans="8:12" x14ac:dyDescent="0.25">
      <c r="H13179" t="s">
        <v>13074</v>
      </c>
      <c r="I13179">
        <v>9407366</v>
      </c>
      <c r="J13179">
        <v>636013998</v>
      </c>
      <c r="K13179" t="s">
        <v>1464</v>
      </c>
      <c r="L13179" t="s">
        <v>1326</v>
      </c>
    </row>
    <row r="13180" spans="8:12" x14ac:dyDescent="0.25">
      <c r="H13180" t="s">
        <v>13075</v>
      </c>
      <c r="I13180">
        <v>9407354</v>
      </c>
      <c r="J13180">
        <v>636013938</v>
      </c>
      <c r="K13180" t="s">
        <v>1464</v>
      </c>
      <c r="L13180" t="s">
        <v>1326</v>
      </c>
    </row>
    <row r="13181" spans="8:12" x14ac:dyDescent="0.25">
      <c r="H13181" t="s">
        <v>13076</v>
      </c>
      <c r="I13181">
        <v>9407378</v>
      </c>
      <c r="J13181">
        <v>775103000</v>
      </c>
      <c r="K13181" t="s">
        <v>1875</v>
      </c>
      <c r="L13181" t="s">
        <v>1326</v>
      </c>
    </row>
    <row r="13182" spans="8:12" x14ac:dyDescent="0.25">
      <c r="H13182" t="s">
        <v>13077</v>
      </c>
      <c r="I13182">
        <v>9314193</v>
      </c>
      <c r="J13182">
        <v>636013592</v>
      </c>
      <c r="K13182" t="s">
        <v>1464</v>
      </c>
      <c r="L13182" t="s">
        <v>1362</v>
      </c>
    </row>
    <row r="13183" spans="8:12" x14ac:dyDescent="0.25">
      <c r="H13183" t="s">
        <v>13078</v>
      </c>
      <c r="I13183">
        <v>9314181</v>
      </c>
      <c r="J13183">
        <v>636013454</v>
      </c>
      <c r="K13183" t="s">
        <v>1464</v>
      </c>
      <c r="L13183" t="s">
        <v>1362</v>
      </c>
    </row>
    <row r="13184" spans="8:12" x14ac:dyDescent="0.25">
      <c r="H13184" t="s">
        <v>13079</v>
      </c>
      <c r="I13184">
        <v>9404223</v>
      </c>
      <c r="J13184">
        <v>538005596</v>
      </c>
      <c r="K13184" t="s">
        <v>1437</v>
      </c>
      <c r="L13184" t="s">
        <v>1326</v>
      </c>
    </row>
    <row r="13185" spans="8:12" x14ac:dyDescent="0.25">
      <c r="H13185" t="s">
        <v>13080</v>
      </c>
      <c r="I13185">
        <v>9418119</v>
      </c>
      <c r="J13185">
        <v>538005595</v>
      </c>
      <c r="K13185" t="s">
        <v>1437</v>
      </c>
      <c r="L13185" t="s">
        <v>1326</v>
      </c>
    </row>
    <row r="13186" spans="8:12" x14ac:dyDescent="0.25">
      <c r="H13186" t="s">
        <v>13081</v>
      </c>
      <c r="I13186">
        <v>9048017</v>
      </c>
      <c r="J13186">
        <v>525016211</v>
      </c>
      <c r="K13186" t="s">
        <v>1307</v>
      </c>
      <c r="L13186" t="s">
        <v>1395</v>
      </c>
    </row>
    <row r="13187" spans="8:12" x14ac:dyDescent="0.25">
      <c r="H13187" t="s">
        <v>13082</v>
      </c>
      <c r="I13187">
        <v>9384045</v>
      </c>
      <c r="J13187">
        <v>367359790</v>
      </c>
      <c r="K13187" t="s">
        <v>1431</v>
      </c>
      <c r="L13187" t="s">
        <v>1560</v>
      </c>
    </row>
    <row r="13188" spans="8:12" x14ac:dyDescent="0.25">
      <c r="H13188" t="s">
        <v>13083</v>
      </c>
      <c r="I13188">
        <v>9017123</v>
      </c>
      <c r="J13188">
        <v>667001440</v>
      </c>
      <c r="K13188" t="s">
        <v>2089</v>
      </c>
      <c r="L13188" t="s">
        <v>1295</v>
      </c>
    </row>
    <row r="13189" spans="8:12" x14ac:dyDescent="0.25">
      <c r="H13189" t="s">
        <v>13084</v>
      </c>
      <c r="I13189">
        <v>9407392</v>
      </c>
      <c r="J13189">
        <v>636014285</v>
      </c>
      <c r="L13189" t="s">
        <v>1326</v>
      </c>
    </row>
    <row r="13190" spans="8:12" x14ac:dyDescent="0.25">
      <c r="H13190" t="s">
        <v>13085</v>
      </c>
      <c r="I13190">
        <v>9407407</v>
      </c>
      <c r="J13190">
        <v>775104000</v>
      </c>
      <c r="K13190" t="s">
        <v>1875</v>
      </c>
      <c r="L13190" t="s">
        <v>1326</v>
      </c>
    </row>
    <row r="13191" spans="8:12" x14ac:dyDescent="0.25">
      <c r="H13191" t="s">
        <v>13086</v>
      </c>
      <c r="I13191">
        <v>9407380</v>
      </c>
      <c r="J13191">
        <v>636014119</v>
      </c>
      <c r="K13191" t="s">
        <v>1464</v>
      </c>
      <c r="L13191" t="s">
        <v>1326</v>
      </c>
    </row>
    <row r="13192" spans="8:12" x14ac:dyDescent="0.25">
      <c r="H13192" t="s">
        <v>13087</v>
      </c>
      <c r="I13192">
        <v>9186728</v>
      </c>
      <c r="J13192">
        <v>211472000</v>
      </c>
      <c r="K13192" t="s">
        <v>1426</v>
      </c>
      <c r="L13192" t="s">
        <v>1326</v>
      </c>
    </row>
    <row r="13193" spans="8:12" x14ac:dyDescent="0.25">
      <c r="H13193" t="s">
        <v>13088</v>
      </c>
      <c r="I13193">
        <v>9647681</v>
      </c>
      <c r="J13193">
        <v>367596850</v>
      </c>
      <c r="K13193" t="s">
        <v>1431</v>
      </c>
      <c r="L13193" t="s">
        <v>1308</v>
      </c>
    </row>
    <row r="13194" spans="8:12" x14ac:dyDescent="0.25">
      <c r="H13194" t="s">
        <v>13089</v>
      </c>
      <c r="I13194">
        <v>9208887</v>
      </c>
      <c r="J13194">
        <v>366302000</v>
      </c>
      <c r="K13194" t="s">
        <v>1431</v>
      </c>
      <c r="L13194" t="s">
        <v>1308</v>
      </c>
    </row>
    <row r="13195" spans="8:12" x14ac:dyDescent="0.25">
      <c r="H13195" t="s">
        <v>13090</v>
      </c>
      <c r="I13195">
        <v>9647708</v>
      </c>
      <c r="J13195">
        <v>367612320</v>
      </c>
      <c r="K13195" t="s">
        <v>1431</v>
      </c>
      <c r="L13195" t="s">
        <v>1308</v>
      </c>
    </row>
    <row r="13196" spans="8:12" x14ac:dyDescent="0.25">
      <c r="H13196" t="s">
        <v>13091</v>
      </c>
      <c r="I13196">
        <v>9647710</v>
      </c>
      <c r="J13196">
        <v>367612330</v>
      </c>
      <c r="K13196" t="s">
        <v>1431</v>
      </c>
      <c r="L13196" t="s">
        <v>1308</v>
      </c>
    </row>
    <row r="13197" spans="8:12" x14ac:dyDescent="0.25">
      <c r="H13197" t="s">
        <v>13092</v>
      </c>
      <c r="I13197">
        <v>9672636</v>
      </c>
      <c r="J13197">
        <v>710026060</v>
      </c>
      <c r="K13197" t="s">
        <v>2162</v>
      </c>
      <c r="L13197" t="s">
        <v>1308</v>
      </c>
    </row>
    <row r="13198" spans="8:12" x14ac:dyDescent="0.25">
      <c r="H13198" t="s">
        <v>13092</v>
      </c>
      <c r="I13198">
        <v>9672636</v>
      </c>
      <c r="J13198">
        <v>577148000</v>
      </c>
      <c r="L13198" t="s">
        <v>1308</v>
      </c>
    </row>
    <row r="13199" spans="8:12" x14ac:dyDescent="0.25">
      <c r="H13199" t="s">
        <v>13093</v>
      </c>
      <c r="I13199">
        <v>9672648</v>
      </c>
      <c r="J13199">
        <v>367612350</v>
      </c>
      <c r="K13199" t="s">
        <v>1431</v>
      </c>
      <c r="L13199" t="s">
        <v>1329</v>
      </c>
    </row>
    <row r="13200" spans="8:12" x14ac:dyDescent="0.25">
      <c r="H13200" t="s">
        <v>13094</v>
      </c>
      <c r="I13200">
        <v>9647629</v>
      </c>
      <c r="J13200">
        <v>367612490</v>
      </c>
      <c r="K13200" t="s">
        <v>1431</v>
      </c>
      <c r="L13200" t="s">
        <v>1308</v>
      </c>
    </row>
    <row r="13201" spans="8:12" x14ac:dyDescent="0.25">
      <c r="H13201" t="s">
        <v>13095</v>
      </c>
      <c r="I13201">
        <v>9647590</v>
      </c>
      <c r="J13201">
        <v>367596840</v>
      </c>
      <c r="K13201" t="s">
        <v>1431</v>
      </c>
      <c r="L13201" t="s">
        <v>1308</v>
      </c>
    </row>
    <row r="13202" spans="8:12" x14ac:dyDescent="0.25">
      <c r="H13202" t="s">
        <v>13096</v>
      </c>
      <c r="I13202">
        <v>9672600</v>
      </c>
      <c r="J13202">
        <v>367612530</v>
      </c>
      <c r="K13202" t="s">
        <v>1431</v>
      </c>
      <c r="L13202" t="s">
        <v>1308</v>
      </c>
    </row>
    <row r="13203" spans="8:12" x14ac:dyDescent="0.25">
      <c r="H13203" t="s">
        <v>13097</v>
      </c>
      <c r="I13203">
        <v>9672595</v>
      </c>
      <c r="J13203">
        <v>367612520</v>
      </c>
      <c r="K13203" t="s">
        <v>1431</v>
      </c>
      <c r="L13203" t="s">
        <v>1308</v>
      </c>
    </row>
    <row r="13204" spans="8:12" x14ac:dyDescent="0.25">
      <c r="H13204" t="s">
        <v>13098</v>
      </c>
      <c r="I13204">
        <v>9647605</v>
      </c>
      <c r="J13204">
        <v>367612470</v>
      </c>
      <c r="K13204" t="s">
        <v>1431</v>
      </c>
      <c r="L13204" t="s">
        <v>1308</v>
      </c>
    </row>
    <row r="13205" spans="8:12" x14ac:dyDescent="0.25">
      <c r="H13205" t="s">
        <v>13099</v>
      </c>
      <c r="I13205">
        <v>9647631</v>
      </c>
      <c r="J13205">
        <v>367612510</v>
      </c>
      <c r="K13205" t="s">
        <v>1431</v>
      </c>
      <c r="L13205" t="s">
        <v>1308</v>
      </c>
    </row>
    <row r="13206" spans="8:12" x14ac:dyDescent="0.25">
      <c r="H13206" t="s">
        <v>13100</v>
      </c>
      <c r="I13206">
        <v>9647617</v>
      </c>
      <c r="J13206">
        <v>367612480</v>
      </c>
      <c r="K13206" t="s">
        <v>1431</v>
      </c>
      <c r="L13206" t="s">
        <v>1308</v>
      </c>
    </row>
    <row r="13207" spans="8:12" x14ac:dyDescent="0.25">
      <c r="H13207" t="s">
        <v>13101</v>
      </c>
      <c r="I13207">
        <v>8017047</v>
      </c>
      <c r="J13207">
        <v>525010129</v>
      </c>
      <c r="K13207" t="s">
        <v>1307</v>
      </c>
      <c r="L13207" t="s">
        <v>1308</v>
      </c>
    </row>
    <row r="13208" spans="8:12" x14ac:dyDescent="0.25">
      <c r="H13208" t="s">
        <v>13102</v>
      </c>
      <c r="I13208">
        <v>8964434</v>
      </c>
      <c r="J13208">
        <v>338748000</v>
      </c>
      <c r="K13208" t="s">
        <v>1431</v>
      </c>
      <c r="L13208" t="s">
        <v>1329</v>
      </c>
    </row>
    <row r="13209" spans="8:12" x14ac:dyDescent="0.25">
      <c r="H13209" t="s">
        <v>13103</v>
      </c>
      <c r="I13209">
        <v>9214941</v>
      </c>
      <c r="J13209">
        <v>345050031</v>
      </c>
      <c r="K13209" t="s">
        <v>2744</v>
      </c>
      <c r="L13209" t="s">
        <v>1308</v>
      </c>
    </row>
    <row r="13210" spans="8:12" x14ac:dyDescent="0.25">
      <c r="H13210" t="s">
        <v>13104</v>
      </c>
      <c r="I13210">
        <v>9472426</v>
      </c>
      <c r="J13210">
        <v>367334340</v>
      </c>
      <c r="K13210" t="s">
        <v>1431</v>
      </c>
      <c r="L13210" t="s">
        <v>1308</v>
      </c>
    </row>
    <row r="13211" spans="8:12" x14ac:dyDescent="0.25">
      <c r="H13211" t="s">
        <v>13105</v>
      </c>
      <c r="I13211">
        <v>9472359</v>
      </c>
      <c r="J13211">
        <v>368460000</v>
      </c>
      <c r="K13211" t="s">
        <v>1431</v>
      </c>
      <c r="L13211" t="s">
        <v>1329</v>
      </c>
    </row>
    <row r="13212" spans="8:12" x14ac:dyDescent="0.25">
      <c r="H13212" t="s">
        <v>13106</v>
      </c>
      <c r="I13212">
        <v>9081801</v>
      </c>
      <c r="J13212">
        <v>563495000</v>
      </c>
      <c r="K13212" t="s">
        <v>1441</v>
      </c>
      <c r="L13212" t="s">
        <v>1295</v>
      </c>
    </row>
    <row r="13213" spans="8:12" x14ac:dyDescent="0.25">
      <c r="H13213" t="s">
        <v>13107</v>
      </c>
      <c r="I13213">
        <v>9511363</v>
      </c>
      <c r="J13213">
        <v>370562000</v>
      </c>
      <c r="L13213" t="s">
        <v>1308</v>
      </c>
    </row>
    <row r="13214" spans="8:12" x14ac:dyDescent="0.25">
      <c r="H13214" t="s">
        <v>13108</v>
      </c>
      <c r="I13214">
        <v>9737539</v>
      </c>
      <c r="J13214">
        <v>431203000</v>
      </c>
      <c r="K13214" t="s">
        <v>1368</v>
      </c>
      <c r="L13214" t="s">
        <v>1308</v>
      </c>
    </row>
    <row r="13215" spans="8:12" x14ac:dyDescent="0.25">
      <c r="H13215" t="s">
        <v>13109</v>
      </c>
      <c r="I13215">
        <v>9223710</v>
      </c>
      <c r="J13215">
        <v>352585000</v>
      </c>
      <c r="K13215" t="s">
        <v>1332</v>
      </c>
      <c r="L13215" t="s">
        <v>1326</v>
      </c>
    </row>
    <row r="13216" spans="8:12" x14ac:dyDescent="0.25">
      <c r="H13216" t="s">
        <v>13110</v>
      </c>
      <c r="I13216">
        <v>9628881</v>
      </c>
      <c r="J13216">
        <v>431003155</v>
      </c>
      <c r="K13216" t="s">
        <v>1368</v>
      </c>
      <c r="L13216" t="s">
        <v>1313</v>
      </c>
    </row>
    <row r="13217" spans="8:12" x14ac:dyDescent="0.25">
      <c r="H13217" t="s">
        <v>13111</v>
      </c>
      <c r="I13217">
        <v>9282455</v>
      </c>
      <c r="J13217">
        <v>431501748</v>
      </c>
      <c r="K13217" t="s">
        <v>1368</v>
      </c>
      <c r="L13217" t="s">
        <v>1313</v>
      </c>
    </row>
    <row r="13218" spans="8:12" x14ac:dyDescent="0.25">
      <c r="H13218" t="s">
        <v>13112</v>
      </c>
      <c r="I13218">
        <v>9586801</v>
      </c>
      <c r="J13218">
        <v>477353200</v>
      </c>
      <c r="K13218" t="s">
        <v>1348</v>
      </c>
      <c r="L13218" t="s">
        <v>1341</v>
      </c>
    </row>
    <row r="13219" spans="8:12" x14ac:dyDescent="0.25">
      <c r="H13219" t="s">
        <v>13113</v>
      </c>
      <c r="I13219">
        <v>9154165</v>
      </c>
      <c r="J13219">
        <v>431101172</v>
      </c>
      <c r="K13219" t="s">
        <v>1368</v>
      </c>
      <c r="L13219" t="s">
        <v>1313</v>
      </c>
    </row>
    <row r="13220" spans="8:12" x14ac:dyDescent="0.25">
      <c r="H13220" t="s">
        <v>13114</v>
      </c>
      <c r="I13220">
        <v>9523770</v>
      </c>
      <c r="J13220">
        <v>431000932</v>
      </c>
      <c r="K13220" t="s">
        <v>1368</v>
      </c>
      <c r="L13220" t="s">
        <v>1313</v>
      </c>
    </row>
    <row r="13221" spans="8:12" x14ac:dyDescent="0.25">
      <c r="H13221" t="s">
        <v>13115</v>
      </c>
      <c r="I13221">
        <v>9147033</v>
      </c>
      <c r="J13221">
        <v>431600477</v>
      </c>
      <c r="K13221" t="s">
        <v>1368</v>
      </c>
      <c r="L13221" t="s">
        <v>1308</v>
      </c>
    </row>
    <row r="13222" spans="8:12" x14ac:dyDescent="0.25">
      <c r="H13222" t="s">
        <v>13116</v>
      </c>
      <c r="I13222">
        <v>9119115</v>
      </c>
      <c r="J13222">
        <v>431773000</v>
      </c>
      <c r="K13222" t="s">
        <v>1368</v>
      </c>
      <c r="L13222" t="s">
        <v>1313</v>
      </c>
    </row>
    <row r="13223" spans="8:12" x14ac:dyDescent="0.25">
      <c r="H13223" t="s">
        <v>13117</v>
      </c>
      <c r="I13223">
        <v>9056521</v>
      </c>
      <c r="J13223">
        <v>431500021</v>
      </c>
      <c r="K13223" t="s">
        <v>1368</v>
      </c>
      <c r="L13223" t="s">
        <v>1313</v>
      </c>
    </row>
    <row r="13224" spans="8:12" x14ac:dyDescent="0.25">
      <c r="H13224" t="s">
        <v>13118</v>
      </c>
      <c r="I13224">
        <v>9362891</v>
      </c>
      <c r="J13224">
        <v>431200703</v>
      </c>
      <c r="K13224" t="s">
        <v>1368</v>
      </c>
      <c r="L13224" t="s">
        <v>1308</v>
      </c>
    </row>
    <row r="13225" spans="8:12" x14ac:dyDescent="0.25">
      <c r="H13225" t="s">
        <v>13119</v>
      </c>
      <c r="I13225">
        <v>9539602</v>
      </c>
      <c r="J13225">
        <v>538003656</v>
      </c>
      <c r="K13225" t="s">
        <v>1437</v>
      </c>
      <c r="L13225" t="s">
        <v>1341</v>
      </c>
    </row>
    <row r="13226" spans="8:12" x14ac:dyDescent="0.25">
      <c r="H13226" t="s">
        <v>13119</v>
      </c>
      <c r="I13226">
        <v>9331593</v>
      </c>
      <c r="J13226">
        <v>368395000</v>
      </c>
      <c r="K13226" t="s">
        <v>1431</v>
      </c>
      <c r="L13226" t="s">
        <v>1295</v>
      </c>
    </row>
    <row r="13227" spans="8:12" x14ac:dyDescent="0.25">
      <c r="H13227" t="s">
        <v>13120</v>
      </c>
      <c r="I13227">
        <v>9576727</v>
      </c>
      <c r="J13227">
        <v>311000513</v>
      </c>
      <c r="K13227" t="s">
        <v>1609</v>
      </c>
      <c r="L13227" t="s">
        <v>1341</v>
      </c>
    </row>
    <row r="13228" spans="8:12" x14ac:dyDescent="0.25">
      <c r="H13228" t="s">
        <v>13121</v>
      </c>
      <c r="I13228">
        <v>8889763</v>
      </c>
      <c r="J13228">
        <v>431400422</v>
      </c>
      <c r="K13228" t="s">
        <v>1368</v>
      </c>
      <c r="L13228" t="s">
        <v>1308</v>
      </c>
    </row>
    <row r="13229" spans="8:12" x14ac:dyDescent="0.25">
      <c r="H13229" t="s">
        <v>13122</v>
      </c>
      <c r="I13229">
        <v>9566227</v>
      </c>
      <c r="J13229">
        <v>431001052</v>
      </c>
      <c r="K13229" t="s">
        <v>1368</v>
      </c>
      <c r="L13229" t="s">
        <v>1313</v>
      </c>
    </row>
    <row r="13230" spans="8:12" x14ac:dyDescent="0.25">
      <c r="H13230" t="s">
        <v>13123</v>
      </c>
      <c r="I13230">
        <v>9374155</v>
      </c>
      <c r="J13230">
        <v>354235000</v>
      </c>
      <c r="K13230" t="s">
        <v>1332</v>
      </c>
      <c r="L13230" t="s">
        <v>1308</v>
      </c>
    </row>
    <row r="13231" spans="8:12" x14ac:dyDescent="0.25">
      <c r="H13231" t="s">
        <v>13124</v>
      </c>
      <c r="I13231">
        <v>9596258</v>
      </c>
      <c r="J13231">
        <v>354331000</v>
      </c>
      <c r="K13231" t="s">
        <v>1332</v>
      </c>
      <c r="L13231" t="s">
        <v>1326</v>
      </c>
    </row>
    <row r="13232" spans="8:12" x14ac:dyDescent="0.25">
      <c r="H13232" t="s">
        <v>13125</v>
      </c>
      <c r="I13232">
        <v>8811077</v>
      </c>
      <c r="J13232">
        <v>431100602</v>
      </c>
      <c r="K13232" t="s">
        <v>1368</v>
      </c>
      <c r="L13232" t="s">
        <v>1308</v>
      </c>
    </row>
    <row r="13233" spans="8:12" x14ac:dyDescent="0.25">
      <c r="H13233" t="s">
        <v>13126</v>
      </c>
      <c r="I13233">
        <v>9482201</v>
      </c>
      <c r="J13233">
        <v>370351000</v>
      </c>
      <c r="L13233" t="s">
        <v>1341</v>
      </c>
    </row>
    <row r="13234" spans="8:12" x14ac:dyDescent="0.25">
      <c r="H13234" t="s">
        <v>13127</v>
      </c>
      <c r="I13234">
        <v>9671278</v>
      </c>
      <c r="J13234">
        <v>431004753</v>
      </c>
      <c r="K13234" t="s">
        <v>1368</v>
      </c>
      <c r="L13234" t="s">
        <v>1313</v>
      </c>
    </row>
    <row r="13235" spans="8:12" x14ac:dyDescent="0.25">
      <c r="H13235" t="s">
        <v>13128</v>
      </c>
      <c r="I13235">
        <v>9400277</v>
      </c>
      <c r="J13235">
        <v>431101165</v>
      </c>
      <c r="K13235" t="s">
        <v>1368</v>
      </c>
      <c r="L13235" t="s">
        <v>1313</v>
      </c>
    </row>
    <row r="13236" spans="8:12" x14ac:dyDescent="0.25">
      <c r="H13236" t="s">
        <v>13129</v>
      </c>
      <c r="I13236">
        <v>9100073</v>
      </c>
      <c r="J13236">
        <v>563499000</v>
      </c>
      <c r="K13236" t="s">
        <v>1441</v>
      </c>
      <c r="L13236" t="s">
        <v>1295</v>
      </c>
    </row>
    <row r="13237" spans="8:12" x14ac:dyDescent="0.25">
      <c r="H13237" t="s">
        <v>13130</v>
      </c>
      <c r="I13237">
        <v>9596791</v>
      </c>
      <c r="J13237">
        <v>257725000</v>
      </c>
      <c r="K13237" t="s">
        <v>1335</v>
      </c>
      <c r="L13237" t="s">
        <v>1295</v>
      </c>
    </row>
    <row r="13238" spans="8:12" x14ac:dyDescent="0.25">
      <c r="H13238" t="s">
        <v>13131</v>
      </c>
      <c r="I13238">
        <v>9114036</v>
      </c>
      <c r="J13238">
        <v>431400418</v>
      </c>
      <c r="K13238" t="s">
        <v>1368</v>
      </c>
      <c r="L13238" t="s">
        <v>1313</v>
      </c>
    </row>
    <row r="13239" spans="8:12" x14ac:dyDescent="0.25">
      <c r="H13239" t="s">
        <v>13132</v>
      </c>
      <c r="I13239">
        <v>9511105</v>
      </c>
      <c r="J13239">
        <v>370419000</v>
      </c>
      <c r="L13239" t="s">
        <v>1326</v>
      </c>
    </row>
    <row r="13240" spans="8:12" x14ac:dyDescent="0.25">
      <c r="H13240" t="s">
        <v>13133</v>
      </c>
      <c r="I13240">
        <v>9259018</v>
      </c>
      <c r="J13240">
        <v>431501711</v>
      </c>
      <c r="K13240" t="s">
        <v>1368</v>
      </c>
      <c r="L13240" t="s">
        <v>1313</v>
      </c>
    </row>
    <row r="13241" spans="8:12" x14ac:dyDescent="0.25">
      <c r="H13241" t="s">
        <v>13133</v>
      </c>
      <c r="I13241">
        <v>9713002</v>
      </c>
      <c r="J13241">
        <v>431005341</v>
      </c>
      <c r="K13241" t="s">
        <v>1368</v>
      </c>
      <c r="L13241" t="s">
        <v>1308</v>
      </c>
    </row>
    <row r="13242" spans="8:12" x14ac:dyDescent="0.25">
      <c r="H13242" t="s">
        <v>13134</v>
      </c>
      <c r="I13242">
        <v>9251133</v>
      </c>
      <c r="J13242">
        <v>431301604</v>
      </c>
      <c r="K13242" t="s">
        <v>1368</v>
      </c>
      <c r="L13242" t="s">
        <v>1362</v>
      </c>
    </row>
    <row r="13243" spans="8:12" x14ac:dyDescent="0.25">
      <c r="H13243" t="s">
        <v>13135</v>
      </c>
      <c r="I13243">
        <v>9273806</v>
      </c>
      <c r="J13243">
        <v>636092315</v>
      </c>
      <c r="K13243" t="s">
        <v>1464</v>
      </c>
      <c r="L13243" t="s">
        <v>1729</v>
      </c>
    </row>
    <row r="13244" spans="8:12" x14ac:dyDescent="0.25">
      <c r="H13244" t="s">
        <v>13136</v>
      </c>
      <c r="I13244">
        <v>9273791</v>
      </c>
      <c r="J13244">
        <v>636092484</v>
      </c>
      <c r="K13244" t="s">
        <v>1464</v>
      </c>
      <c r="L13244" t="s">
        <v>1729</v>
      </c>
    </row>
    <row r="13245" spans="8:12" x14ac:dyDescent="0.25">
      <c r="H13245" t="s">
        <v>13137</v>
      </c>
      <c r="I13245">
        <v>9261073</v>
      </c>
      <c r="J13245">
        <v>636092359</v>
      </c>
      <c r="K13245" t="s">
        <v>1464</v>
      </c>
      <c r="L13245" t="s">
        <v>1295</v>
      </c>
    </row>
    <row r="13246" spans="8:12" x14ac:dyDescent="0.25">
      <c r="H13246" t="s">
        <v>13138</v>
      </c>
      <c r="I13246">
        <v>9437311</v>
      </c>
      <c r="J13246">
        <v>636092316</v>
      </c>
      <c r="K13246" t="s">
        <v>1464</v>
      </c>
      <c r="L13246" t="s">
        <v>1295</v>
      </c>
    </row>
    <row r="13247" spans="8:12" x14ac:dyDescent="0.25">
      <c r="H13247" t="s">
        <v>13139</v>
      </c>
      <c r="I13247">
        <v>9214563</v>
      </c>
      <c r="J13247">
        <v>636092417</v>
      </c>
      <c r="K13247" t="s">
        <v>1464</v>
      </c>
      <c r="L13247" t="s">
        <v>1295</v>
      </c>
    </row>
    <row r="13248" spans="8:12" x14ac:dyDescent="0.25">
      <c r="H13248" t="s">
        <v>13140</v>
      </c>
      <c r="I13248">
        <v>9187033</v>
      </c>
      <c r="J13248">
        <v>636092242</v>
      </c>
      <c r="K13248" t="s">
        <v>1464</v>
      </c>
      <c r="L13248" t="s">
        <v>1295</v>
      </c>
    </row>
    <row r="13249" spans="8:12" x14ac:dyDescent="0.25">
      <c r="H13249" t="s">
        <v>13141</v>
      </c>
      <c r="I13249">
        <v>9164029</v>
      </c>
      <c r="J13249">
        <v>636092244</v>
      </c>
      <c r="K13249" t="s">
        <v>1464</v>
      </c>
      <c r="L13249" t="s">
        <v>1295</v>
      </c>
    </row>
    <row r="13250" spans="8:12" x14ac:dyDescent="0.25">
      <c r="H13250" t="s">
        <v>13142</v>
      </c>
      <c r="I13250">
        <v>9277292</v>
      </c>
      <c r="J13250">
        <v>636092314</v>
      </c>
      <c r="K13250" t="s">
        <v>1464</v>
      </c>
      <c r="L13250" t="s">
        <v>1295</v>
      </c>
    </row>
    <row r="13251" spans="8:12" x14ac:dyDescent="0.25">
      <c r="H13251" t="s">
        <v>13143</v>
      </c>
      <c r="I13251">
        <v>9164017</v>
      </c>
      <c r="J13251">
        <v>636092243</v>
      </c>
      <c r="K13251" t="s">
        <v>1464</v>
      </c>
      <c r="L13251" t="s">
        <v>1295</v>
      </c>
    </row>
    <row r="13252" spans="8:12" x14ac:dyDescent="0.25">
      <c r="H13252" t="s">
        <v>13144</v>
      </c>
      <c r="I13252">
        <v>9477804</v>
      </c>
      <c r="J13252">
        <v>229557000</v>
      </c>
      <c r="L13252" t="s">
        <v>1983</v>
      </c>
    </row>
    <row r="13253" spans="8:12" x14ac:dyDescent="0.25">
      <c r="H13253" t="s">
        <v>13145</v>
      </c>
      <c r="I13253">
        <v>9618587</v>
      </c>
      <c r="J13253">
        <v>229648000</v>
      </c>
      <c r="L13253" t="s">
        <v>1308</v>
      </c>
    </row>
    <row r="13254" spans="8:12" x14ac:dyDescent="0.25">
      <c r="H13254" t="s">
        <v>13146</v>
      </c>
      <c r="I13254">
        <v>9618599</v>
      </c>
      <c r="J13254">
        <v>229649000</v>
      </c>
      <c r="L13254" t="s">
        <v>1929</v>
      </c>
    </row>
    <row r="13255" spans="8:12" x14ac:dyDescent="0.25">
      <c r="H13255" t="s">
        <v>13147</v>
      </c>
      <c r="I13255">
        <v>9538658</v>
      </c>
      <c r="J13255">
        <v>636092485</v>
      </c>
      <c r="K13255" t="s">
        <v>1464</v>
      </c>
      <c r="L13255" t="s">
        <v>1308</v>
      </c>
    </row>
    <row r="13256" spans="8:12" x14ac:dyDescent="0.25">
      <c r="H13256" t="s">
        <v>13148</v>
      </c>
      <c r="I13256">
        <v>9340726</v>
      </c>
      <c r="J13256">
        <v>566787000</v>
      </c>
      <c r="L13256" t="s">
        <v>1341</v>
      </c>
    </row>
    <row r="13257" spans="8:12" x14ac:dyDescent="0.25">
      <c r="H13257" t="s">
        <v>13149</v>
      </c>
      <c r="I13257">
        <v>9684067</v>
      </c>
      <c r="J13257">
        <v>577161000</v>
      </c>
      <c r="L13257" t="s">
        <v>1308</v>
      </c>
    </row>
    <row r="13258" spans="8:12" x14ac:dyDescent="0.25">
      <c r="H13258" t="s">
        <v>13150</v>
      </c>
      <c r="I13258">
        <v>9469637</v>
      </c>
      <c r="J13258">
        <v>636014627</v>
      </c>
      <c r="K13258" t="s">
        <v>1464</v>
      </c>
      <c r="L13258" t="s">
        <v>1341</v>
      </c>
    </row>
    <row r="13259" spans="8:12" x14ac:dyDescent="0.25">
      <c r="H13259" t="s">
        <v>13151</v>
      </c>
      <c r="I13259">
        <v>9637806</v>
      </c>
      <c r="J13259">
        <v>416471000</v>
      </c>
      <c r="K13259" t="s">
        <v>2577</v>
      </c>
      <c r="L13259" t="s">
        <v>1329</v>
      </c>
    </row>
    <row r="13260" spans="8:12" x14ac:dyDescent="0.25">
      <c r="H13260" t="s">
        <v>13152</v>
      </c>
      <c r="I13260">
        <v>9635614</v>
      </c>
      <c r="J13260">
        <v>538004711</v>
      </c>
      <c r="K13260" t="s">
        <v>1437</v>
      </c>
      <c r="L13260" t="s">
        <v>2695</v>
      </c>
    </row>
    <row r="13261" spans="8:12" x14ac:dyDescent="0.25">
      <c r="H13261" t="s">
        <v>13153</v>
      </c>
      <c r="I13261">
        <v>9635626</v>
      </c>
      <c r="J13261">
        <v>538004891</v>
      </c>
      <c r="K13261" t="s">
        <v>1437</v>
      </c>
      <c r="L13261" t="s">
        <v>1341</v>
      </c>
    </row>
    <row r="13262" spans="8:12" x14ac:dyDescent="0.25">
      <c r="H13262" t="s">
        <v>13154</v>
      </c>
      <c r="I13262">
        <v>9670846</v>
      </c>
      <c r="J13262">
        <v>538005155</v>
      </c>
      <c r="K13262" t="s">
        <v>1437</v>
      </c>
      <c r="L13262" t="s">
        <v>1308</v>
      </c>
    </row>
    <row r="13263" spans="8:12" x14ac:dyDescent="0.25">
      <c r="H13263" t="s">
        <v>13155</v>
      </c>
      <c r="I13263">
        <v>9679385</v>
      </c>
      <c r="J13263">
        <v>538005156</v>
      </c>
      <c r="K13263" t="s">
        <v>1437</v>
      </c>
      <c r="L13263" t="s">
        <v>1308</v>
      </c>
    </row>
    <row r="13264" spans="8:12" x14ac:dyDescent="0.25">
      <c r="H13264" t="s">
        <v>13156</v>
      </c>
      <c r="I13264">
        <v>8330815</v>
      </c>
      <c r="J13264">
        <v>445112000</v>
      </c>
      <c r="K13264" t="s">
        <v>5110</v>
      </c>
      <c r="L13264" t="s">
        <v>1295</v>
      </c>
    </row>
    <row r="13265" spans="8:12" x14ac:dyDescent="0.25">
      <c r="H13265" t="s">
        <v>13157</v>
      </c>
      <c r="I13265">
        <v>9738090</v>
      </c>
      <c r="J13265">
        <v>477347500</v>
      </c>
      <c r="K13265" t="s">
        <v>1348</v>
      </c>
      <c r="L13265" t="s">
        <v>1308</v>
      </c>
    </row>
    <row r="13266" spans="8:12" x14ac:dyDescent="0.25">
      <c r="H13266" t="s">
        <v>13158</v>
      </c>
      <c r="I13266">
        <v>9432749</v>
      </c>
      <c r="J13266">
        <v>413370870</v>
      </c>
      <c r="K13266" t="s">
        <v>1328</v>
      </c>
      <c r="L13266" t="s">
        <v>1313</v>
      </c>
    </row>
    <row r="13267" spans="8:12" x14ac:dyDescent="0.25">
      <c r="H13267" t="s">
        <v>13159</v>
      </c>
      <c r="I13267">
        <v>9723655</v>
      </c>
      <c r="J13267">
        <v>538006262</v>
      </c>
      <c r="K13267" t="s">
        <v>1437</v>
      </c>
      <c r="L13267" t="s">
        <v>1308</v>
      </c>
    </row>
    <row r="13268" spans="8:12" x14ac:dyDescent="0.25">
      <c r="H13268" t="s">
        <v>13160</v>
      </c>
      <c r="I13268">
        <v>9728629</v>
      </c>
      <c r="J13268">
        <v>636017395</v>
      </c>
      <c r="K13268" t="s">
        <v>1464</v>
      </c>
      <c r="L13268" t="s">
        <v>1308</v>
      </c>
    </row>
    <row r="13269" spans="8:12" x14ac:dyDescent="0.25">
      <c r="H13269" t="s">
        <v>13161</v>
      </c>
      <c r="I13269">
        <v>9593660</v>
      </c>
      <c r="J13269">
        <v>566827000</v>
      </c>
      <c r="L13269" t="s">
        <v>1295</v>
      </c>
    </row>
    <row r="13270" spans="8:12" x14ac:dyDescent="0.25">
      <c r="H13270" t="s">
        <v>13162</v>
      </c>
      <c r="I13270">
        <v>9690121</v>
      </c>
      <c r="J13270">
        <v>412765830</v>
      </c>
      <c r="K13270" t="s">
        <v>1328</v>
      </c>
      <c r="L13270" t="s">
        <v>1586</v>
      </c>
    </row>
    <row r="13271" spans="8:12" x14ac:dyDescent="0.25">
      <c r="H13271" t="s">
        <v>13163</v>
      </c>
      <c r="I13271">
        <v>9572551</v>
      </c>
      <c r="J13271">
        <v>413435480</v>
      </c>
      <c r="K13271" t="s">
        <v>1328</v>
      </c>
      <c r="L13271" t="s">
        <v>1395</v>
      </c>
    </row>
    <row r="13272" spans="8:12" x14ac:dyDescent="0.25">
      <c r="H13272" t="s">
        <v>13164</v>
      </c>
      <c r="I13272">
        <v>8662347</v>
      </c>
      <c r="J13272">
        <v>413363440</v>
      </c>
      <c r="K13272" t="s">
        <v>1328</v>
      </c>
      <c r="L13272" t="s">
        <v>1313</v>
      </c>
    </row>
    <row r="13273" spans="8:12" x14ac:dyDescent="0.25">
      <c r="H13273" t="s">
        <v>13165</v>
      </c>
      <c r="I13273">
        <v>9108922</v>
      </c>
      <c r="J13273">
        <v>412789000</v>
      </c>
      <c r="K13273" t="s">
        <v>1328</v>
      </c>
      <c r="L13273" t="s">
        <v>1341</v>
      </c>
    </row>
    <row r="13274" spans="8:12" x14ac:dyDescent="0.25">
      <c r="H13274" t="s">
        <v>13166</v>
      </c>
      <c r="I13274">
        <v>9115296</v>
      </c>
      <c r="J13274">
        <v>413668000</v>
      </c>
      <c r="K13274" t="s">
        <v>1328</v>
      </c>
      <c r="L13274" t="s">
        <v>1308</v>
      </c>
    </row>
    <row r="13275" spans="8:12" x14ac:dyDescent="0.25">
      <c r="H13275" t="s">
        <v>13167</v>
      </c>
      <c r="I13275">
        <v>9550060</v>
      </c>
      <c r="J13275">
        <v>413759000</v>
      </c>
      <c r="K13275" t="s">
        <v>1328</v>
      </c>
      <c r="L13275" t="s">
        <v>1313</v>
      </c>
    </row>
    <row r="13276" spans="8:12" x14ac:dyDescent="0.25">
      <c r="H13276" t="s">
        <v>13168</v>
      </c>
      <c r="I13276">
        <v>9642071</v>
      </c>
      <c r="J13276">
        <v>414155000</v>
      </c>
      <c r="L13276" t="s">
        <v>1313</v>
      </c>
    </row>
    <row r="13277" spans="8:12" x14ac:dyDescent="0.25">
      <c r="H13277" t="s">
        <v>13169</v>
      </c>
      <c r="I13277">
        <v>9222376</v>
      </c>
      <c r="J13277">
        <v>412509000</v>
      </c>
      <c r="K13277" t="s">
        <v>1328</v>
      </c>
      <c r="L13277" t="s">
        <v>1362</v>
      </c>
    </row>
    <row r="13278" spans="8:12" x14ac:dyDescent="0.25">
      <c r="H13278" t="s">
        <v>13170</v>
      </c>
      <c r="I13278">
        <v>9270294</v>
      </c>
      <c r="J13278">
        <v>412560000</v>
      </c>
      <c r="K13278" t="s">
        <v>1328</v>
      </c>
      <c r="L13278" t="s">
        <v>1362</v>
      </c>
    </row>
    <row r="13279" spans="8:12" x14ac:dyDescent="0.25">
      <c r="H13279" t="s">
        <v>13171</v>
      </c>
      <c r="I13279">
        <v>9666285</v>
      </c>
      <c r="J13279">
        <v>412075000</v>
      </c>
      <c r="K13279" t="s">
        <v>1328</v>
      </c>
      <c r="L13279" t="s">
        <v>1308</v>
      </c>
    </row>
    <row r="13280" spans="8:12" x14ac:dyDescent="0.25">
      <c r="H13280" t="s">
        <v>13172</v>
      </c>
      <c r="I13280">
        <v>9560144</v>
      </c>
      <c r="J13280">
        <v>412036000</v>
      </c>
      <c r="K13280" t="s">
        <v>1328</v>
      </c>
      <c r="L13280" t="s">
        <v>4744</v>
      </c>
    </row>
    <row r="13281" spans="8:12" x14ac:dyDescent="0.25">
      <c r="H13281" t="s">
        <v>13173</v>
      </c>
      <c r="I13281">
        <v>9456185</v>
      </c>
      <c r="J13281">
        <v>413692490</v>
      </c>
      <c r="K13281" t="s">
        <v>1328</v>
      </c>
      <c r="L13281" t="s">
        <v>1308</v>
      </c>
    </row>
    <row r="13282" spans="8:12" x14ac:dyDescent="0.25">
      <c r="H13282" t="s">
        <v>13174</v>
      </c>
      <c r="I13282">
        <v>9677882</v>
      </c>
      <c r="J13282">
        <v>413825408</v>
      </c>
      <c r="K13282" t="s">
        <v>1328</v>
      </c>
      <c r="L13282" t="s">
        <v>1412</v>
      </c>
    </row>
    <row r="13283" spans="8:12" x14ac:dyDescent="0.25">
      <c r="H13283" t="s">
        <v>13175</v>
      </c>
      <c r="I13283">
        <v>9162590</v>
      </c>
      <c r="J13283">
        <v>413879000</v>
      </c>
      <c r="K13283" t="s">
        <v>1328</v>
      </c>
      <c r="L13283" t="s">
        <v>1341</v>
      </c>
    </row>
    <row r="13284" spans="8:12" x14ac:dyDescent="0.25">
      <c r="H13284" t="s">
        <v>13176</v>
      </c>
      <c r="I13284">
        <v>9088562</v>
      </c>
      <c r="J13284">
        <v>413656000</v>
      </c>
      <c r="K13284" t="s">
        <v>1328</v>
      </c>
      <c r="L13284" t="s">
        <v>1341</v>
      </c>
    </row>
    <row r="13285" spans="8:12" x14ac:dyDescent="0.25">
      <c r="H13285" t="s">
        <v>13177</v>
      </c>
      <c r="I13285">
        <v>9601209</v>
      </c>
      <c r="J13285">
        <v>413376460</v>
      </c>
      <c r="K13285" t="s">
        <v>1328</v>
      </c>
      <c r="L13285" t="s">
        <v>1341</v>
      </c>
    </row>
    <row r="13286" spans="8:12" x14ac:dyDescent="0.25">
      <c r="H13286" t="s">
        <v>13178</v>
      </c>
      <c r="I13286">
        <v>9604603</v>
      </c>
      <c r="J13286">
        <v>413376470</v>
      </c>
      <c r="K13286" t="s">
        <v>1328</v>
      </c>
      <c r="L13286" t="s">
        <v>1341</v>
      </c>
    </row>
    <row r="13287" spans="8:12" x14ac:dyDescent="0.25">
      <c r="H13287" t="s">
        <v>13179</v>
      </c>
      <c r="I13287">
        <v>8128705</v>
      </c>
      <c r="J13287">
        <v>412522440</v>
      </c>
      <c r="K13287" t="s">
        <v>1328</v>
      </c>
      <c r="L13287" t="s">
        <v>1341</v>
      </c>
    </row>
    <row r="13288" spans="8:12" x14ac:dyDescent="0.25">
      <c r="H13288" t="s">
        <v>13180</v>
      </c>
      <c r="I13288">
        <v>9651656</v>
      </c>
      <c r="J13288">
        <v>413304560</v>
      </c>
      <c r="K13288" t="s">
        <v>1328</v>
      </c>
      <c r="L13288" t="s">
        <v>1308</v>
      </c>
    </row>
    <row r="13289" spans="8:12" x14ac:dyDescent="0.25">
      <c r="H13289" t="s">
        <v>13181</v>
      </c>
      <c r="I13289">
        <v>9630822</v>
      </c>
      <c r="J13289">
        <v>414091000</v>
      </c>
      <c r="L13289" t="s">
        <v>1308</v>
      </c>
    </row>
    <row r="13290" spans="8:12" x14ac:dyDescent="0.25">
      <c r="H13290" t="s">
        <v>13182</v>
      </c>
      <c r="I13290">
        <v>9651620</v>
      </c>
      <c r="J13290">
        <v>413304020</v>
      </c>
      <c r="K13290" t="s">
        <v>1328</v>
      </c>
      <c r="L13290" t="s">
        <v>1308</v>
      </c>
    </row>
    <row r="13291" spans="8:12" x14ac:dyDescent="0.25">
      <c r="H13291" t="s">
        <v>13183</v>
      </c>
      <c r="I13291">
        <v>9651632</v>
      </c>
      <c r="J13291">
        <v>413363850</v>
      </c>
      <c r="K13291" t="s">
        <v>1328</v>
      </c>
      <c r="L13291" t="s">
        <v>1308</v>
      </c>
    </row>
    <row r="13292" spans="8:12" x14ac:dyDescent="0.25">
      <c r="H13292" t="s">
        <v>13184</v>
      </c>
      <c r="I13292">
        <v>9651644</v>
      </c>
      <c r="J13292">
        <v>413304330</v>
      </c>
      <c r="K13292" t="s">
        <v>1328</v>
      </c>
      <c r="L13292" t="s">
        <v>1308</v>
      </c>
    </row>
    <row r="13293" spans="8:12" x14ac:dyDescent="0.25">
      <c r="H13293" t="s">
        <v>13185</v>
      </c>
      <c r="I13293">
        <v>9618068</v>
      </c>
      <c r="J13293">
        <v>413440160</v>
      </c>
      <c r="K13293" t="s">
        <v>1328</v>
      </c>
      <c r="L13293" t="s">
        <v>1308</v>
      </c>
    </row>
    <row r="13294" spans="8:12" x14ac:dyDescent="0.25">
      <c r="H13294" t="s">
        <v>13186</v>
      </c>
      <c r="I13294">
        <v>9627459</v>
      </c>
      <c r="J13294">
        <v>413442760</v>
      </c>
      <c r="K13294" t="s">
        <v>1328</v>
      </c>
      <c r="L13294" t="s">
        <v>1308</v>
      </c>
    </row>
    <row r="13295" spans="8:12" x14ac:dyDescent="0.25">
      <c r="H13295" t="s">
        <v>13187</v>
      </c>
      <c r="I13295">
        <v>9627461</v>
      </c>
      <c r="J13295">
        <v>413442920</v>
      </c>
      <c r="K13295" t="s">
        <v>1328</v>
      </c>
      <c r="L13295" t="s">
        <v>1308</v>
      </c>
    </row>
    <row r="13296" spans="8:12" x14ac:dyDescent="0.25">
      <c r="H13296" t="s">
        <v>13188</v>
      </c>
      <c r="I13296">
        <v>9068823</v>
      </c>
      <c r="J13296">
        <v>413054530</v>
      </c>
      <c r="K13296" t="s">
        <v>1328</v>
      </c>
      <c r="L13296" t="s">
        <v>1308</v>
      </c>
    </row>
    <row r="13297" spans="8:12" x14ac:dyDescent="0.25">
      <c r="H13297" t="s">
        <v>13189</v>
      </c>
      <c r="I13297">
        <v>8806345</v>
      </c>
      <c r="J13297">
        <v>370576000</v>
      </c>
      <c r="L13297" t="s">
        <v>1341</v>
      </c>
    </row>
    <row r="13298" spans="8:12" x14ac:dyDescent="0.25">
      <c r="H13298" t="s">
        <v>13190</v>
      </c>
      <c r="I13298">
        <v>9584516</v>
      </c>
      <c r="J13298">
        <v>413468630</v>
      </c>
      <c r="K13298" t="s">
        <v>1328</v>
      </c>
      <c r="L13298" t="s">
        <v>1313</v>
      </c>
    </row>
    <row r="13299" spans="8:12" x14ac:dyDescent="0.25">
      <c r="H13299" t="s">
        <v>13191</v>
      </c>
      <c r="I13299">
        <v>9584528</v>
      </c>
      <c r="J13299">
        <v>412476310</v>
      </c>
      <c r="K13299" t="s">
        <v>1328</v>
      </c>
      <c r="L13299" t="s">
        <v>1313</v>
      </c>
    </row>
    <row r="13300" spans="8:12" x14ac:dyDescent="0.25">
      <c r="H13300" t="s">
        <v>13192</v>
      </c>
      <c r="I13300">
        <v>9584530</v>
      </c>
      <c r="J13300">
        <v>412476420</v>
      </c>
      <c r="K13300" t="s">
        <v>1328</v>
      </c>
      <c r="L13300" t="s">
        <v>1313</v>
      </c>
    </row>
    <row r="13301" spans="8:12" x14ac:dyDescent="0.25">
      <c r="H13301" t="s">
        <v>13193</v>
      </c>
      <c r="I13301">
        <v>8521000</v>
      </c>
      <c r="J13301">
        <v>412350950</v>
      </c>
      <c r="K13301" t="s">
        <v>1328</v>
      </c>
      <c r="L13301" t="s">
        <v>1341</v>
      </c>
    </row>
    <row r="13302" spans="8:12" x14ac:dyDescent="0.25">
      <c r="H13302" t="s">
        <v>13194</v>
      </c>
      <c r="I13302">
        <v>9144495</v>
      </c>
      <c r="J13302">
        <v>477599000</v>
      </c>
      <c r="K13302" t="s">
        <v>1348</v>
      </c>
      <c r="L13302" t="s">
        <v>1341</v>
      </c>
    </row>
    <row r="13303" spans="8:12" x14ac:dyDescent="0.25">
      <c r="H13303" t="s">
        <v>13194</v>
      </c>
      <c r="I13303">
        <v>9644770</v>
      </c>
      <c r="J13303">
        <v>414094000</v>
      </c>
      <c r="L13303" t="s">
        <v>1308</v>
      </c>
    </row>
    <row r="13304" spans="8:12" x14ac:dyDescent="0.25">
      <c r="H13304" t="s">
        <v>13195</v>
      </c>
      <c r="I13304">
        <v>9650456</v>
      </c>
      <c r="J13304">
        <v>414119000</v>
      </c>
      <c r="L13304" t="s">
        <v>1341</v>
      </c>
    </row>
    <row r="13305" spans="8:12" x14ac:dyDescent="0.25">
      <c r="H13305" t="s">
        <v>13196</v>
      </c>
      <c r="I13305">
        <v>9650468</v>
      </c>
      <c r="J13305">
        <v>414153000</v>
      </c>
      <c r="L13305" t="s">
        <v>1308</v>
      </c>
    </row>
    <row r="13306" spans="8:12" x14ac:dyDescent="0.25">
      <c r="H13306" t="s">
        <v>13197</v>
      </c>
      <c r="I13306">
        <v>9650470</v>
      </c>
      <c r="J13306">
        <v>414165000</v>
      </c>
      <c r="L13306" t="s">
        <v>1308</v>
      </c>
    </row>
    <row r="13307" spans="8:12" x14ac:dyDescent="0.25">
      <c r="H13307" t="s">
        <v>13198</v>
      </c>
      <c r="I13307">
        <v>9638927</v>
      </c>
      <c r="J13307">
        <v>414082000</v>
      </c>
      <c r="L13307" t="s">
        <v>1308</v>
      </c>
    </row>
    <row r="13308" spans="8:12" x14ac:dyDescent="0.25">
      <c r="H13308" t="s">
        <v>13199</v>
      </c>
      <c r="I13308">
        <v>8508175</v>
      </c>
      <c r="J13308">
        <v>412589000</v>
      </c>
      <c r="K13308" t="s">
        <v>1328</v>
      </c>
      <c r="L13308" t="s">
        <v>1308</v>
      </c>
    </row>
    <row r="13309" spans="8:12" x14ac:dyDescent="0.25">
      <c r="H13309" t="s">
        <v>13200</v>
      </c>
      <c r="I13309">
        <v>9100401</v>
      </c>
      <c r="J13309">
        <v>413946000</v>
      </c>
      <c r="K13309" t="s">
        <v>1328</v>
      </c>
      <c r="L13309" t="s">
        <v>1341</v>
      </c>
    </row>
    <row r="13310" spans="8:12" x14ac:dyDescent="0.25">
      <c r="H13310" t="s">
        <v>13201</v>
      </c>
      <c r="I13310">
        <v>9104598</v>
      </c>
      <c r="J13310">
        <v>413810000</v>
      </c>
      <c r="K13310" t="s">
        <v>1328</v>
      </c>
      <c r="L13310" t="s">
        <v>1341</v>
      </c>
    </row>
    <row r="13311" spans="8:12" x14ac:dyDescent="0.25">
      <c r="H13311" t="s">
        <v>13201</v>
      </c>
      <c r="I13311">
        <v>9104598</v>
      </c>
      <c r="J13311">
        <v>41381000</v>
      </c>
      <c r="K13311" t="s">
        <v>1328</v>
      </c>
      <c r="L13311" t="s">
        <v>1341</v>
      </c>
    </row>
    <row r="13312" spans="8:12" x14ac:dyDescent="0.25">
      <c r="H13312" t="s">
        <v>13202</v>
      </c>
      <c r="I13312">
        <v>9402732</v>
      </c>
      <c r="J13312">
        <v>563715000</v>
      </c>
      <c r="K13312" t="s">
        <v>1441</v>
      </c>
      <c r="L13312" t="s">
        <v>1313</v>
      </c>
    </row>
    <row r="13313" spans="8:12" x14ac:dyDescent="0.25">
      <c r="H13313" t="s">
        <v>13203</v>
      </c>
      <c r="I13313">
        <v>9166821</v>
      </c>
      <c r="J13313">
        <v>353540000</v>
      </c>
      <c r="K13313" t="s">
        <v>1332</v>
      </c>
      <c r="L13313" t="s">
        <v>1295</v>
      </c>
    </row>
    <row r="13314" spans="8:12" x14ac:dyDescent="0.25">
      <c r="H13314" t="s">
        <v>13204</v>
      </c>
      <c r="I13314">
        <v>9160293</v>
      </c>
      <c r="J13314">
        <v>412250000</v>
      </c>
      <c r="K13314" t="s">
        <v>1328</v>
      </c>
      <c r="L13314" t="s">
        <v>1341</v>
      </c>
    </row>
    <row r="13315" spans="8:12" x14ac:dyDescent="0.25">
      <c r="H13315" t="s">
        <v>13205</v>
      </c>
      <c r="I13315">
        <v>8312344</v>
      </c>
      <c r="J13315">
        <v>370300000</v>
      </c>
      <c r="L13315" t="s">
        <v>1341</v>
      </c>
    </row>
    <row r="13316" spans="8:12" x14ac:dyDescent="0.25">
      <c r="H13316" t="s">
        <v>13206</v>
      </c>
      <c r="I13316">
        <v>8400220</v>
      </c>
      <c r="J13316">
        <v>515049000</v>
      </c>
      <c r="K13316" t="s">
        <v>1406</v>
      </c>
      <c r="L13316" t="s">
        <v>1341</v>
      </c>
    </row>
    <row r="13317" spans="8:12" x14ac:dyDescent="0.25">
      <c r="H13317" t="s">
        <v>13207</v>
      </c>
      <c r="I13317">
        <v>9158795</v>
      </c>
      <c r="J13317">
        <v>355080000</v>
      </c>
      <c r="K13317" t="s">
        <v>1332</v>
      </c>
      <c r="L13317" t="s">
        <v>1295</v>
      </c>
    </row>
    <row r="13318" spans="8:12" x14ac:dyDescent="0.25">
      <c r="H13318" t="s">
        <v>13208</v>
      </c>
      <c r="I13318">
        <v>9658501</v>
      </c>
      <c r="J13318">
        <v>413813194</v>
      </c>
      <c r="K13318" t="s">
        <v>1328</v>
      </c>
      <c r="L13318" t="s">
        <v>1313</v>
      </c>
    </row>
    <row r="13319" spans="8:12" x14ac:dyDescent="0.25">
      <c r="H13319" t="s">
        <v>13209</v>
      </c>
      <c r="I13319">
        <v>8316572</v>
      </c>
      <c r="J13319">
        <v>356578000</v>
      </c>
      <c r="K13319" t="s">
        <v>1332</v>
      </c>
      <c r="L13319" t="s">
        <v>1341</v>
      </c>
    </row>
    <row r="13320" spans="8:12" x14ac:dyDescent="0.25">
      <c r="H13320" t="s">
        <v>13210</v>
      </c>
      <c r="I13320">
        <v>9446362</v>
      </c>
      <c r="J13320">
        <v>413251000</v>
      </c>
      <c r="K13320" t="s">
        <v>1328</v>
      </c>
      <c r="L13320" t="s">
        <v>1308</v>
      </c>
    </row>
    <row r="13321" spans="8:12" x14ac:dyDescent="0.25">
      <c r="H13321" t="s">
        <v>13211</v>
      </c>
      <c r="I13321">
        <v>8416580</v>
      </c>
      <c r="J13321">
        <v>457688000</v>
      </c>
      <c r="K13321" t="s">
        <v>1409</v>
      </c>
      <c r="L13321" t="s">
        <v>1313</v>
      </c>
    </row>
    <row r="13322" spans="8:12" x14ac:dyDescent="0.25">
      <c r="H13322" t="s">
        <v>13212</v>
      </c>
      <c r="I13322">
        <v>9647485</v>
      </c>
      <c r="J13322">
        <v>413697020</v>
      </c>
      <c r="K13322" t="s">
        <v>1328</v>
      </c>
      <c r="L13322" t="s">
        <v>1326</v>
      </c>
    </row>
    <row r="13323" spans="8:12" x14ac:dyDescent="0.25">
      <c r="H13323" t="s">
        <v>13213</v>
      </c>
      <c r="I13323">
        <v>8604905</v>
      </c>
      <c r="J13323">
        <v>514420000</v>
      </c>
      <c r="K13323" t="s">
        <v>1406</v>
      </c>
      <c r="L13323" t="s">
        <v>1341</v>
      </c>
    </row>
    <row r="13324" spans="8:12" x14ac:dyDescent="0.25">
      <c r="H13324" t="s">
        <v>13213</v>
      </c>
      <c r="I13324">
        <v>8604905</v>
      </c>
      <c r="J13324">
        <v>511080000</v>
      </c>
      <c r="K13324" t="s">
        <v>1638</v>
      </c>
      <c r="L13324" t="s">
        <v>1341</v>
      </c>
    </row>
    <row r="13325" spans="8:12" x14ac:dyDescent="0.25">
      <c r="H13325" t="s">
        <v>13213</v>
      </c>
      <c r="I13325">
        <v>9330018</v>
      </c>
      <c r="J13325">
        <v>356279000</v>
      </c>
      <c r="K13325" t="s">
        <v>1332</v>
      </c>
      <c r="L13325" t="s">
        <v>1308</v>
      </c>
    </row>
    <row r="13326" spans="8:12" x14ac:dyDescent="0.25">
      <c r="H13326" t="s">
        <v>13214</v>
      </c>
      <c r="I13326">
        <v>9743710</v>
      </c>
      <c r="J13326">
        <v>414225000</v>
      </c>
      <c r="L13326" t="s">
        <v>1329</v>
      </c>
    </row>
    <row r="13327" spans="8:12" x14ac:dyDescent="0.25">
      <c r="H13327" t="s">
        <v>13215</v>
      </c>
      <c r="I13327">
        <v>9708162</v>
      </c>
      <c r="J13327">
        <v>477548400</v>
      </c>
      <c r="K13327" t="s">
        <v>1348</v>
      </c>
      <c r="L13327" t="s">
        <v>1308</v>
      </c>
    </row>
    <row r="13328" spans="8:12" x14ac:dyDescent="0.25">
      <c r="H13328" t="s">
        <v>13216</v>
      </c>
      <c r="I13328">
        <v>9555072</v>
      </c>
      <c r="J13328">
        <v>477938800</v>
      </c>
      <c r="K13328" t="s">
        <v>1348</v>
      </c>
      <c r="L13328" t="s">
        <v>1341</v>
      </c>
    </row>
    <row r="13329" spans="8:12" x14ac:dyDescent="0.25">
      <c r="H13329" t="s">
        <v>13217</v>
      </c>
      <c r="I13329">
        <v>8670095</v>
      </c>
      <c r="J13329">
        <v>352173000</v>
      </c>
      <c r="K13329" t="s">
        <v>1332</v>
      </c>
      <c r="L13329" t="s">
        <v>1308</v>
      </c>
    </row>
    <row r="13330" spans="8:12" x14ac:dyDescent="0.25">
      <c r="H13330" t="s">
        <v>13218</v>
      </c>
      <c r="I13330">
        <v>9617600</v>
      </c>
      <c r="J13330">
        <v>413376790</v>
      </c>
      <c r="K13330" t="s">
        <v>1328</v>
      </c>
      <c r="L13330" t="s">
        <v>1341</v>
      </c>
    </row>
    <row r="13331" spans="8:12" x14ac:dyDescent="0.25">
      <c r="H13331" t="s">
        <v>13219</v>
      </c>
      <c r="I13331">
        <v>9617636</v>
      </c>
      <c r="J13331">
        <v>413377050</v>
      </c>
      <c r="K13331" t="s">
        <v>1328</v>
      </c>
      <c r="L13331" t="s">
        <v>1308</v>
      </c>
    </row>
    <row r="13332" spans="8:12" x14ac:dyDescent="0.25">
      <c r="H13332" t="s">
        <v>13220</v>
      </c>
      <c r="I13332">
        <v>9617612</v>
      </c>
      <c r="J13332">
        <v>413376990</v>
      </c>
      <c r="K13332" t="s">
        <v>1328</v>
      </c>
      <c r="L13332" t="s">
        <v>1308</v>
      </c>
    </row>
    <row r="13333" spans="8:12" x14ac:dyDescent="0.25">
      <c r="H13333" t="s">
        <v>13221</v>
      </c>
      <c r="I13333">
        <v>9617624</v>
      </c>
      <c r="J13333">
        <v>413376930</v>
      </c>
      <c r="K13333" t="s">
        <v>1328</v>
      </c>
      <c r="L13333" t="s">
        <v>1308</v>
      </c>
    </row>
    <row r="13334" spans="8:12" x14ac:dyDescent="0.25">
      <c r="H13334" t="s">
        <v>13222</v>
      </c>
      <c r="I13334">
        <v>8302569</v>
      </c>
      <c r="J13334">
        <v>413371350</v>
      </c>
      <c r="K13334" t="s">
        <v>1328</v>
      </c>
      <c r="L13334" t="s">
        <v>1341</v>
      </c>
    </row>
    <row r="13335" spans="8:12" x14ac:dyDescent="0.25">
      <c r="H13335" t="s">
        <v>13223</v>
      </c>
      <c r="I13335">
        <v>9566344</v>
      </c>
      <c r="J13335">
        <v>416449000</v>
      </c>
      <c r="K13335" t="s">
        <v>2577</v>
      </c>
      <c r="L13335" t="s">
        <v>1395</v>
      </c>
    </row>
    <row r="13336" spans="8:12" x14ac:dyDescent="0.25">
      <c r="H13336" t="s">
        <v>13224</v>
      </c>
      <c r="I13336">
        <v>8655760</v>
      </c>
      <c r="J13336">
        <v>371517000</v>
      </c>
      <c r="L13336" t="s">
        <v>1295</v>
      </c>
    </row>
    <row r="13337" spans="8:12" x14ac:dyDescent="0.25">
      <c r="H13337" t="s">
        <v>13225</v>
      </c>
      <c r="I13337">
        <v>8740072</v>
      </c>
      <c r="J13337">
        <v>514415000</v>
      </c>
      <c r="K13337" t="s">
        <v>1406</v>
      </c>
      <c r="L13337" t="s">
        <v>1295</v>
      </c>
    </row>
    <row r="13338" spans="8:12" x14ac:dyDescent="0.25">
      <c r="H13338" t="s">
        <v>13225</v>
      </c>
      <c r="I13338">
        <v>8740072</v>
      </c>
      <c r="J13338">
        <v>374454000</v>
      </c>
      <c r="L13338" t="s">
        <v>1295</v>
      </c>
    </row>
    <row r="13339" spans="8:12" x14ac:dyDescent="0.25">
      <c r="H13339" t="s">
        <v>13226</v>
      </c>
      <c r="I13339">
        <v>8649620</v>
      </c>
      <c r="J13339">
        <v>356557000</v>
      </c>
      <c r="K13339" t="s">
        <v>1332</v>
      </c>
      <c r="L13339" t="s">
        <v>1295</v>
      </c>
    </row>
    <row r="13340" spans="8:12" x14ac:dyDescent="0.25">
      <c r="H13340" t="s">
        <v>13227</v>
      </c>
      <c r="I13340">
        <v>8744195</v>
      </c>
      <c r="J13340">
        <v>372959000</v>
      </c>
      <c r="L13340" t="s">
        <v>1308</v>
      </c>
    </row>
    <row r="13341" spans="8:12" x14ac:dyDescent="0.25">
      <c r="H13341" t="s">
        <v>13228</v>
      </c>
      <c r="I13341">
        <v>8610227</v>
      </c>
      <c r="J13341">
        <v>412350960</v>
      </c>
      <c r="K13341" t="s">
        <v>1328</v>
      </c>
      <c r="L13341" t="s">
        <v>1341</v>
      </c>
    </row>
    <row r="13342" spans="8:12" x14ac:dyDescent="0.25">
      <c r="H13342" t="s">
        <v>13229</v>
      </c>
      <c r="I13342">
        <v>9666273</v>
      </c>
      <c r="J13342">
        <v>412018000</v>
      </c>
      <c r="K13342" t="s">
        <v>1328</v>
      </c>
      <c r="L13342" t="s">
        <v>1308</v>
      </c>
    </row>
    <row r="13343" spans="8:12" x14ac:dyDescent="0.25">
      <c r="H13343" t="s">
        <v>13230</v>
      </c>
      <c r="I13343">
        <v>9159036</v>
      </c>
      <c r="J13343">
        <v>413943000</v>
      </c>
      <c r="K13343" t="s">
        <v>1328</v>
      </c>
      <c r="L13343" t="s">
        <v>1341</v>
      </c>
    </row>
    <row r="13344" spans="8:12" x14ac:dyDescent="0.25">
      <c r="H13344" t="s">
        <v>13231</v>
      </c>
      <c r="I13344">
        <v>9587257</v>
      </c>
      <c r="J13344">
        <v>229387000</v>
      </c>
      <c r="L13344" t="s">
        <v>1308</v>
      </c>
    </row>
    <row r="13345" spans="8:12" x14ac:dyDescent="0.25">
      <c r="H13345" t="s">
        <v>13232</v>
      </c>
      <c r="I13345">
        <v>9753167</v>
      </c>
      <c r="J13345">
        <v>376534000</v>
      </c>
      <c r="K13345" t="s">
        <v>1322</v>
      </c>
      <c r="L13345" t="s">
        <v>1329</v>
      </c>
    </row>
    <row r="13346" spans="8:12" x14ac:dyDescent="0.25">
      <c r="H13346" t="s">
        <v>13233</v>
      </c>
      <c r="I13346">
        <v>8916736</v>
      </c>
      <c r="J13346">
        <v>413357000</v>
      </c>
      <c r="K13346" t="s">
        <v>1328</v>
      </c>
      <c r="L13346" t="s">
        <v>1341</v>
      </c>
    </row>
    <row r="13347" spans="8:12" x14ac:dyDescent="0.25">
      <c r="H13347" t="s">
        <v>13234</v>
      </c>
      <c r="I13347">
        <v>9701451</v>
      </c>
      <c r="J13347">
        <v>477123456</v>
      </c>
      <c r="K13347" t="s">
        <v>1348</v>
      </c>
      <c r="L13347" t="s">
        <v>1308</v>
      </c>
    </row>
    <row r="13348" spans="8:12" x14ac:dyDescent="0.25">
      <c r="H13348" t="s">
        <v>13235</v>
      </c>
      <c r="I13348">
        <v>9407433</v>
      </c>
      <c r="J13348">
        <v>412206290</v>
      </c>
      <c r="K13348" t="s">
        <v>1328</v>
      </c>
      <c r="L13348" t="s">
        <v>1308</v>
      </c>
    </row>
    <row r="13349" spans="8:12" x14ac:dyDescent="0.25">
      <c r="H13349" t="s">
        <v>13236</v>
      </c>
      <c r="I13349">
        <v>9305142</v>
      </c>
      <c r="J13349">
        <v>351961000</v>
      </c>
      <c r="K13349" t="s">
        <v>1332</v>
      </c>
      <c r="L13349" t="s">
        <v>1341</v>
      </c>
    </row>
    <row r="13350" spans="8:12" x14ac:dyDescent="0.25">
      <c r="H13350" t="s">
        <v>13237</v>
      </c>
      <c r="I13350">
        <v>9268813</v>
      </c>
      <c r="J13350">
        <v>354335000</v>
      </c>
      <c r="K13350" t="s">
        <v>1332</v>
      </c>
      <c r="L13350" t="s">
        <v>1341</v>
      </c>
    </row>
    <row r="13351" spans="8:12" x14ac:dyDescent="0.25">
      <c r="H13351" t="s">
        <v>13238</v>
      </c>
      <c r="I13351">
        <v>9160255</v>
      </c>
      <c r="J13351">
        <v>412280000</v>
      </c>
      <c r="K13351" t="s">
        <v>1328</v>
      </c>
      <c r="L13351" t="s">
        <v>1341</v>
      </c>
    </row>
    <row r="13352" spans="8:12" x14ac:dyDescent="0.25">
      <c r="H13352" t="s">
        <v>13239</v>
      </c>
      <c r="I13352">
        <v>9458418</v>
      </c>
      <c r="J13352">
        <v>477914400</v>
      </c>
      <c r="K13352" t="s">
        <v>1348</v>
      </c>
      <c r="L13352" t="s">
        <v>1295</v>
      </c>
    </row>
    <row r="13353" spans="8:12" x14ac:dyDescent="0.25">
      <c r="H13353" t="s">
        <v>13240</v>
      </c>
      <c r="I13353">
        <v>9458444</v>
      </c>
      <c r="J13353">
        <v>477486500</v>
      </c>
      <c r="K13353" t="s">
        <v>1348</v>
      </c>
      <c r="L13353" t="s">
        <v>1295</v>
      </c>
    </row>
    <row r="13354" spans="8:12" x14ac:dyDescent="0.25">
      <c r="H13354" t="s">
        <v>13241</v>
      </c>
      <c r="I13354">
        <v>9458432</v>
      </c>
      <c r="J13354">
        <v>477914300</v>
      </c>
      <c r="K13354" t="s">
        <v>1348</v>
      </c>
      <c r="L13354" t="s">
        <v>1295</v>
      </c>
    </row>
    <row r="13355" spans="8:12" x14ac:dyDescent="0.25">
      <c r="H13355" t="s">
        <v>13242</v>
      </c>
      <c r="I13355">
        <v>9458420</v>
      </c>
      <c r="J13355">
        <v>477914200</v>
      </c>
      <c r="K13355" t="s">
        <v>1348</v>
      </c>
      <c r="L13355" t="s">
        <v>1295</v>
      </c>
    </row>
    <row r="13356" spans="8:12" x14ac:dyDescent="0.25">
      <c r="H13356" t="s">
        <v>13243</v>
      </c>
      <c r="I13356">
        <v>9695224</v>
      </c>
      <c r="J13356">
        <v>477390100</v>
      </c>
      <c r="K13356" t="s">
        <v>1348</v>
      </c>
      <c r="L13356" t="s">
        <v>1308</v>
      </c>
    </row>
    <row r="13357" spans="8:12" x14ac:dyDescent="0.25">
      <c r="H13357" t="s">
        <v>13244</v>
      </c>
      <c r="I13357">
        <v>9644263</v>
      </c>
      <c r="J13357">
        <v>636015828</v>
      </c>
      <c r="K13357" t="s">
        <v>1464</v>
      </c>
      <c r="L13357" t="s">
        <v>1341</v>
      </c>
    </row>
    <row r="13358" spans="8:12" x14ac:dyDescent="0.25">
      <c r="H13358" t="s">
        <v>13245</v>
      </c>
      <c r="I13358">
        <v>9303869</v>
      </c>
      <c r="J13358">
        <v>371758000</v>
      </c>
      <c r="L13358" t="s">
        <v>1341</v>
      </c>
    </row>
    <row r="13359" spans="8:12" x14ac:dyDescent="0.25">
      <c r="H13359" t="s">
        <v>13246</v>
      </c>
      <c r="I13359">
        <v>9038751</v>
      </c>
      <c r="J13359">
        <v>352127000</v>
      </c>
      <c r="K13359" t="s">
        <v>1332</v>
      </c>
      <c r="L13359" t="s">
        <v>1362</v>
      </c>
    </row>
    <row r="13360" spans="8:12" x14ac:dyDescent="0.25">
      <c r="H13360" t="s">
        <v>13247</v>
      </c>
      <c r="I13360">
        <v>8029519</v>
      </c>
      <c r="J13360">
        <v>413355180</v>
      </c>
      <c r="K13360" t="s">
        <v>1328</v>
      </c>
      <c r="L13360" t="s">
        <v>1308</v>
      </c>
    </row>
    <row r="13361" spans="8:12" x14ac:dyDescent="0.25">
      <c r="H13361" t="s">
        <v>718</v>
      </c>
      <c r="I13361">
        <v>9591519</v>
      </c>
      <c r="J13361">
        <v>477752200</v>
      </c>
      <c r="K13361" t="s">
        <v>1348</v>
      </c>
      <c r="L13361" t="s">
        <v>1308</v>
      </c>
    </row>
    <row r="13362" spans="8:12" x14ac:dyDescent="0.25">
      <c r="H13362" t="s">
        <v>275</v>
      </c>
      <c r="I13362">
        <v>9591492</v>
      </c>
      <c r="J13362">
        <v>477904500</v>
      </c>
      <c r="K13362" t="s">
        <v>1348</v>
      </c>
      <c r="L13362" t="s">
        <v>1341</v>
      </c>
    </row>
    <row r="13363" spans="8:12" x14ac:dyDescent="0.25">
      <c r="H13363" t="s">
        <v>719</v>
      </c>
      <c r="I13363">
        <v>9258545</v>
      </c>
      <c r="J13363">
        <v>477807000</v>
      </c>
      <c r="K13363" t="s">
        <v>1348</v>
      </c>
      <c r="L13363" t="s">
        <v>1341</v>
      </c>
    </row>
    <row r="13364" spans="8:12" x14ac:dyDescent="0.25">
      <c r="H13364" t="s">
        <v>720</v>
      </c>
      <c r="I13364">
        <v>9591478</v>
      </c>
      <c r="J13364">
        <v>477752100</v>
      </c>
      <c r="K13364" t="s">
        <v>1348</v>
      </c>
      <c r="L13364" t="s">
        <v>1308</v>
      </c>
    </row>
    <row r="13365" spans="8:12" x14ac:dyDescent="0.25">
      <c r="H13365" t="s">
        <v>721</v>
      </c>
      <c r="I13365">
        <v>9591507</v>
      </c>
      <c r="J13365">
        <v>477942400</v>
      </c>
      <c r="K13365" t="s">
        <v>1348</v>
      </c>
      <c r="L13365" t="s">
        <v>1341</v>
      </c>
    </row>
    <row r="13366" spans="8:12" x14ac:dyDescent="0.25">
      <c r="H13366" t="s">
        <v>13248</v>
      </c>
      <c r="I13366">
        <v>9431898</v>
      </c>
      <c r="J13366">
        <v>477454300</v>
      </c>
      <c r="K13366" t="s">
        <v>1348</v>
      </c>
      <c r="L13366" t="s">
        <v>1341</v>
      </c>
    </row>
    <row r="13367" spans="8:12" x14ac:dyDescent="0.25">
      <c r="H13367" t="s">
        <v>13249</v>
      </c>
      <c r="I13367">
        <v>8655772</v>
      </c>
      <c r="J13367">
        <v>373896000</v>
      </c>
      <c r="L13367" t="s">
        <v>1295</v>
      </c>
    </row>
    <row r="13368" spans="8:12" x14ac:dyDescent="0.25">
      <c r="H13368" t="s">
        <v>13250</v>
      </c>
      <c r="I13368">
        <v>9500754</v>
      </c>
      <c r="J13368">
        <v>373541000</v>
      </c>
      <c r="L13368" t="s">
        <v>1341</v>
      </c>
    </row>
    <row r="13369" spans="8:12" x14ac:dyDescent="0.25">
      <c r="H13369" t="s">
        <v>13251</v>
      </c>
      <c r="I13369">
        <v>8812875</v>
      </c>
      <c r="J13369">
        <v>671240000</v>
      </c>
      <c r="K13369" t="s">
        <v>1311</v>
      </c>
      <c r="L13369" t="s">
        <v>1295</v>
      </c>
    </row>
    <row r="13370" spans="8:12" x14ac:dyDescent="0.25">
      <c r="H13370" t="s">
        <v>13252</v>
      </c>
      <c r="I13370">
        <v>9561801</v>
      </c>
      <c r="J13370">
        <v>563208912</v>
      </c>
      <c r="L13370" t="s">
        <v>1341</v>
      </c>
    </row>
    <row r="13371" spans="8:12" x14ac:dyDescent="0.25">
      <c r="H13371" t="s">
        <v>13253</v>
      </c>
      <c r="I13371">
        <v>8734906</v>
      </c>
      <c r="J13371">
        <v>657887000</v>
      </c>
      <c r="K13371" t="s">
        <v>1607</v>
      </c>
      <c r="L13371" t="s">
        <v>1560</v>
      </c>
    </row>
    <row r="13372" spans="8:12" x14ac:dyDescent="0.25">
      <c r="H13372" t="s">
        <v>13254</v>
      </c>
      <c r="I13372">
        <v>9330848</v>
      </c>
      <c r="J13372">
        <v>210038000</v>
      </c>
      <c r="K13372" t="s">
        <v>1443</v>
      </c>
      <c r="L13372" t="s">
        <v>1295</v>
      </c>
    </row>
    <row r="13373" spans="8:12" x14ac:dyDescent="0.25">
      <c r="H13373" t="s">
        <v>13255</v>
      </c>
      <c r="I13373">
        <v>9496202</v>
      </c>
      <c r="J13373">
        <v>548822000</v>
      </c>
      <c r="K13373" t="s">
        <v>1988</v>
      </c>
      <c r="L13373" t="s">
        <v>1341</v>
      </c>
    </row>
    <row r="13374" spans="8:12" x14ac:dyDescent="0.25">
      <c r="H13374" t="s">
        <v>13256</v>
      </c>
      <c r="I13374">
        <v>9496214</v>
      </c>
      <c r="J13374">
        <v>548823000</v>
      </c>
      <c r="K13374" t="s">
        <v>1988</v>
      </c>
      <c r="L13374" t="s">
        <v>1341</v>
      </c>
    </row>
    <row r="13375" spans="8:12" x14ac:dyDescent="0.25">
      <c r="H13375" t="s">
        <v>13257</v>
      </c>
      <c r="I13375">
        <v>9321407</v>
      </c>
      <c r="J13375">
        <v>246534000</v>
      </c>
      <c r="K13375" t="s">
        <v>1387</v>
      </c>
      <c r="L13375" t="s">
        <v>1295</v>
      </c>
    </row>
    <row r="13376" spans="8:12" x14ac:dyDescent="0.25">
      <c r="H13376" t="s">
        <v>13258</v>
      </c>
      <c r="I13376">
        <v>9518218</v>
      </c>
      <c r="J13376">
        <v>250002688</v>
      </c>
      <c r="K13376" t="s">
        <v>3219</v>
      </c>
      <c r="L13376" t="s">
        <v>1295</v>
      </c>
    </row>
    <row r="13377" spans="8:12" x14ac:dyDescent="0.25">
      <c r="H13377" t="s">
        <v>13259</v>
      </c>
      <c r="I13377">
        <v>9519511</v>
      </c>
      <c r="J13377">
        <v>355469000</v>
      </c>
      <c r="K13377" t="s">
        <v>1332</v>
      </c>
      <c r="L13377" t="s">
        <v>1295</v>
      </c>
    </row>
    <row r="13378" spans="8:12" x14ac:dyDescent="0.25">
      <c r="H13378" t="s">
        <v>13260</v>
      </c>
      <c r="I13378">
        <v>8882430</v>
      </c>
      <c r="J13378">
        <v>245809000</v>
      </c>
      <c r="K13378" t="s">
        <v>1387</v>
      </c>
      <c r="L13378" t="s">
        <v>1329</v>
      </c>
    </row>
    <row r="13379" spans="8:12" x14ac:dyDescent="0.25">
      <c r="H13379" t="s">
        <v>13261</v>
      </c>
      <c r="I13379">
        <v>9283784</v>
      </c>
      <c r="J13379">
        <v>308262000</v>
      </c>
      <c r="K13379" t="s">
        <v>1609</v>
      </c>
      <c r="L13379" t="s">
        <v>1326</v>
      </c>
    </row>
    <row r="13380" spans="8:12" x14ac:dyDescent="0.25">
      <c r="H13380" t="s">
        <v>13262</v>
      </c>
      <c r="I13380">
        <v>9434448</v>
      </c>
      <c r="J13380">
        <v>538090360</v>
      </c>
      <c r="K13380" t="s">
        <v>1437</v>
      </c>
      <c r="L13380" t="s">
        <v>1341</v>
      </c>
    </row>
    <row r="13381" spans="8:12" x14ac:dyDescent="0.25">
      <c r="H13381" t="s">
        <v>13263</v>
      </c>
      <c r="I13381">
        <v>8405270</v>
      </c>
      <c r="J13381">
        <v>445113000</v>
      </c>
      <c r="K13381" t="s">
        <v>5110</v>
      </c>
      <c r="L13381" t="s">
        <v>1308</v>
      </c>
    </row>
    <row r="13382" spans="8:12" x14ac:dyDescent="0.25">
      <c r="H13382" t="s">
        <v>13264</v>
      </c>
      <c r="I13382">
        <v>9020091</v>
      </c>
      <c r="J13382">
        <v>514992000</v>
      </c>
      <c r="K13382" t="s">
        <v>1406</v>
      </c>
      <c r="L13382" t="s">
        <v>1308</v>
      </c>
    </row>
    <row r="13383" spans="8:12" x14ac:dyDescent="0.25">
      <c r="H13383" t="s">
        <v>13265</v>
      </c>
      <c r="I13383">
        <v>9163142</v>
      </c>
      <c r="J13383">
        <v>312464000</v>
      </c>
      <c r="K13383" t="s">
        <v>1379</v>
      </c>
      <c r="L13383" t="s">
        <v>1295</v>
      </c>
    </row>
    <row r="13384" spans="8:12" x14ac:dyDescent="0.25">
      <c r="H13384" t="s">
        <v>13266</v>
      </c>
      <c r="I13384">
        <v>9163130</v>
      </c>
      <c r="J13384">
        <v>312321000</v>
      </c>
      <c r="K13384" t="s">
        <v>1379</v>
      </c>
      <c r="L13384" t="s">
        <v>1295</v>
      </c>
    </row>
    <row r="13385" spans="8:12" x14ac:dyDescent="0.25">
      <c r="H13385" t="s">
        <v>13267</v>
      </c>
      <c r="I13385">
        <v>8655227</v>
      </c>
      <c r="J13385">
        <v>373771000</v>
      </c>
      <c r="L13385" t="s">
        <v>1308</v>
      </c>
    </row>
    <row r="13386" spans="8:12" x14ac:dyDescent="0.25">
      <c r="H13386" t="s">
        <v>13268</v>
      </c>
      <c r="I13386">
        <v>9170286</v>
      </c>
      <c r="J13386">
        <v>373329000</v>
      </c>
      <c r="L13386" t="s">
        <v>1341</v>
      </c>
    </row>
    <row r="13387" spans="8:12" x14ac:dyDescent="0.25">
      <c r="H13387" t="s">
        <v>13269</v>
      </c>
      <c r="I13387">
        <v>9540405</v>
      </c>
      <c r="J13387">
        <v>357719000</v>
      </c>
      <c r="K13387" t="s">
        <v>1332</v>
      </c>
      <c r="L13387" t="s">
        <v>1308</v>
      </c>
    </row>
    <row r="13388" spans="8:12" x14ac:dyDescent="0.25">
      <c r="H13388" t="s">
        <v>13270</v>
      </c>
      <c r="I13388">
        <v>9628441</v>
      </c>
      <c r="J13388">
        <v>412765030</v>
      </c>
      <c r="K13388" t="s">
        <v>1328</v>
      </c>
      <c r="L13388" t="s">
        <v>1308</v>
      </c>
    </row>
    <row r="13389" spans="8:12" x14ac:dyDescent="0.25">
      <c r="H13389" t="s">
        <v>13271</v>
      </c>
      <c r="I13389">
        <v>9628453</v>
      </c>
      <c r="J13389">
        <v>412765040</v>
      </c>
      <c r="K13389" t="s">
        <v>1328</v>
      </c>
      <c r="L13389" t="s">
        <v>1308</v>
      </c>
    </row>
    <row r="13390" spans="8:12" x14ac:dyDescent="0.25">
      <c r="H13390" t="s">
        <v>13272</v>
      </c>
      <c r="I13390">
        <v>9074107</v>
      </c>
      <c r="J13390">
        <v>354011000</v>
      </c>
      <c r="K13390" t="s">
        <v>1332</v>
      </c>
      <c r="L13390" t="s">
        <v>1341</v>
      </c>
    </row>
    <row r="13391" spans="8:12" x14ac:dyDescent="0.25">
      <c r="H13391" t="s">
        <v>13273</v>
      </c>
      <c r="I13391">
        <v>9044023</v>
      </c>
      <c r="J13391">
        <v>477559800</v>
      </c>
      <c r="K13391" t="s">
        <v>1348</v>
      </c>
      <c r="L13391" t="s">
        <v>1341</v>
      </c>
    </row>
    <row r="13392" spans="8:12" x14ac:dyDescent="0.25">
      <c r="H13392" t="s">
        <v>13274</v>
      </c>
      <c r="I13392">
        <v>9537599</v>
      </c>
      <c r="J13392">
        <v>370672000</v>
      </c>
      <c r="L13392" t="s">
        <v>1308</v>
      </c>
    </row>
    <row r="13393" spans="8:12" x14ac:dyDescent="0.25">
      <c r="H13393" t="s">
        <v>13275</v>
      </c>
      <c r="I13393">
        <v>9546693</v>
      </c>
      <c r="J13393">
        <v>412375010</v>
      </c>
      <c r="K13393" t="s">
        <v>1328</v>
      </c>
      <c r="L13393" t="s">
        <v>2037</v>
      </c>
    </row>
    <row r="13394" spans="8:12" x14ac:dyDescent="0.25">
      <c r="H13394" t="s">
        <v>13276</v>
      </c>
      <c r="I13394">
        <v>9600097</v>
      </c>
      <c r="J13394">
        <v>413378230</v>
      </c>
      <c r="K13394" t="s">
        <v>1328</v>
      </c>
      <c r="L13394" t="s">
        <v>1412</v>
      </c>
    </row>
    <row r="13395" spans="8:12" x14ac:dyDescent="0.25">
      <c r="H13395" t="s">
        <v>13277</v>
      </c>
      <c r="I13395">
        <v>9086980</v>
      </c>
      <c r="J13395">
        <v>414154000</v>
      </c>
      <c r="L13395" t="s">
        <v>1341</v>
      </c>
    </row>
    <row r="13396" spans="8:12" x14ac:dyDescent="0.25">
      <c r="H13396" t="s">
        <v>13278</v>
      </c>
      <c r="I13396">
        <v>9465497</v>
      </c>
      <c r="J13396">
        <v>371491000</v>
      </c>
      <c r="L13396" t="s">
        <v>1308</v>
      </c>
    </row>
    <row r="13397" spans="8:12" x14ac:dyDescent="0.25">
      <c r="H13397" t="s">
        <v>13279</v>
      </c>
      <c r="I13397">
        <v>9135640</v>
      </c>
      <c r="J13397">
        <v>352101000</v>
      </c>
      <c r="K13397" t="s">
        <v>1332</v>
      </c>
      <c r="L13397" t="s">
        <v>1341</v>
      </c>
    </row>
    <row r="13398" spans="8:12" x14ac:dyDescent="0.25">
      <c r="H13398" t="s">
        <v>13280</v>
      </c>
      <c r="I13398">
        <v>9546758</v>
      </c>
      <c r="J13398">
        <v>356137000</v>
      </c>
      <c r="K13398" t="s">
        <v>1332</v>
      </c>
      <c r="L13398" t="s">
        <v>1308</v>
      </c>
    </row>
    <row r="13399" spans="8:12" x14ac:dyDescent="0.25">
      <c r="H13399" t="s">
        <v>13281</v>
      </c>
      <c r="I13399">
        <v>8601812</v>
      </c>
      <c r="J13399">
        <v>341694000</v>
      </c>
      <c r="K13399" t="s">
        <v>1316</v>
      </c>
      <c r="L13399" t="s">
        <v>1326</v>
      </c>
    </row>
    <row r="13400" spans="8:12" x14ac:dyDescent="0.25">
      <c r="H13400" t="s">
        <v>13282</v>
      </c>
      <c r="I13400">
        <v>9447043</v>
      </c>
      <c r="J13400">
        <v>249437000</v>
      </c>
      <c r="K13400" t="s">
        <v>1340</v>
      </c>
      <c r="L13400" t="s">
        <v>1326</v>
      </c>
    </row>
    <row r="13401" spans="8:12" x14ac:dyDescent="0.25">
      <c r="H13401" t="s">
        <v>13283</v>
      </c>
      <c r="I13401">
        <v>9680279</v>
      </c>
      <c r="J13401">
        <v>566842000</v>
      </c>
      <c r="L13401" t="s">
        <v>1362</v>
      </c>
    </row>
    <row r="13402" spans="8:12" x14ac:dyDescent="0.25">
      <c r="H13402" t="s">
        <v>13284</v>
      </c>
      <c r="I13402">
        <v>7803437</v>
      </c>
      <c r="J13402">
        <v>235065013</v>
      </c>
      <c r="K13402" t="s">
        <v>1558</v>
      </c>
      <c r="L13402" t="s">
        <v>3618</v>
      </c>
    </row>
    <row r="13403" spans="8:12" x14ac:dyDescent="0.25">
      <c r="H13403" t="s">
        <v>13285</v>
      </c>
      <c r="I13403">
        <v>9321392</v>
      </c>
      <c r="J13403">
        <v>246012000</v>
      </c>
      <c r="K13403" t="s">
        <v>1387</v>
      </c>
      <c r="L13403" t="s">
        <v>1295</v>
      </c>
    </row>
    <row r="13404" spans="8:12" x14ac:dyDescent="0.25">
      <c r="H13404" t="s">
        <v>13286</v>
      </c>
      <c r="I13404">
        <v>7430723</v>
      </c>
      <c r="J13404">
        <v>257601000</v>
      </c>
      <c r="K13404" t="s">
        <v>1335</v>
      </c>
      <c r="L13404" t="s">
        <v>1614</v>
      </c>
    </row>
    <row r="13405" spans="8:12" x14ac:dyDescent="0.25">
      <c r="H13405" t="s">
        <v>13287</v>
      </c>
      <c r="I13405">
        <v>9371165</v>
      </c>
      <c r="J13405">
        <v>353808000</v>
      </c>
      <c r="K13405" t="s">
        <v>1332</v>
      </c>
      <c r="L13405" t="s">
        <v>1346</v>
      </c>
    </row>
    <row r="13406" spans="8:12" x14ac:dyDescent="0.25">
      <c r="H13406" t="s">
        <v>13288</v>
      </c>
      <c r="I13406">
        <v>9352676</v>
      </c>
      <c r="J13406">
        <v>574001840</v>
      </c>
      <c r="K13406" t="s">
        <v>1350</v>
      </c>
      <c r="L13406" t="s">
        <v>1308</v>
      </c>
    </row>
    <row r="13407" spans="8:12" x14ac:dyDescent="0.25">
      <c r="H13407" t="s">
        <v>13288</v>
      </c>
      <c r="I13407">
        <v>9352676</v>
      </c>
      <c r="J13407">
        <v>574000120</v>
      </c>
      <c r="K13407" t="s">
        <v>1350</v>
      </c>
      <c r="L13407" t="s">
        <v>1308</v>
      </c>
    </row>
    <row r="13408" spans="8:12" x14ac:dyDescent="0.25">
      <c r="H13408" t="s">
        <v>13289</v>
      </c>
      <c r="I13408">
        <v>8980787</v>
      </c>
      <c r="J13408">
        <v>574605000</v>
      </c>
      <c r="K13408" t="s">
        <v>1350</v>
      </c>
      <c r="L13408" t="s">
        <v>1308</v>
      </c>
    </row>
    <row r="13409" spans="8:12" x14ac:dyDescent="0.25">
      <c r="H13409" t="s">
        <v>13290</v>
      </c>
      <c r="I13409">
        <v>8604541</v>
      </c>
      <c r="J13409">
        <v>445715000</v>
      </c>
      <c r="K13409" t="s">
        <v>5110</v>
      </c>
      <c r="L13409" t="s">
        <v>1295</v>
      </c>
    </row>
    <row r="13410" spans="8:12" x14ac:dyDescent="0.25">
      <c r="H13410" t="s">
        <v>13291</v>
      </c>
      <c r="I13410">
        <v>9328704</v>
      </c>
      <c r="J13410">
        <v>244338000</v>
      </c>
      <c r="K13410" t="s">
        <v>1387</v>
      </c>
      <c r="L13410" t="s">
        <v>1295</v>
      </c>
    </row>
    <row r="13411" spans="8:12" x14ac:dyDescent="0.25">
      <c r="H13411" t="s">
        <v>13292</v>
      </c>
      <c r="I13411">
        <v>9648049</v>
      </c>
      <c r="J13411">
        <v>367597530</v>
      </c>
      <c r="K13411" t="s">
        <v>1431</v>
      </c>
      <c r="L13411" t="s">
        <v>1313</v>
      </c>
    </row>
    <row r="13412" spans="8:12" x14ac:dyDescent="0.25">
      <c r="H13412" t="s">
        <v>13293</v>
      </c>
      <c r="I13412">
        <v>9515022</v>
      </c>
      <c r="J13412">
        <v>246765000</v>
      </c>
      <c r="K13412" t="s">
        <v>1387</v>
      </c>
      <c r="L13412" t="s">
        <v>1295</v>
      </c>
    </row>
    <row r="13413" spans="8:12" x14ac:dyDescent="0.25">
      <c r="H13413" t="s">
        <v>13294</v>
      </c>
      <c r="I13413">
        <v>9533062</v>
      </c>
      <c r="J13413">
        <v>313302330</v>
      </c>
      <c r="L13413" t="s">
        <v>1308</v>
      </c>
    </row>
    <row r="13414" spans="8:12" x14ac:dyDescent="0.25">
      <c r="H13414" t="s">
        <v>13295</v>
      </c>
      <c r="I13414">
        <v>9750115</v>
      </c>
      <c r="J13414">
        <v>375763000</v>
      </c>
      <c r="K13414" t="s">
        <v>1322</v>
      </c>
      <c r="L13414" t="s">
        <v>1329</v>
      </c>
    </row>
    <row r="13415" spans="8:12" x14ac:dyDescent="0.25">
      <c r="H13415" t="s">
        <v>13296</v>
      </c>
      <c r="I13415">
        <v>9396440</v>
      </c>
      <c r="J13415">
        <v>271002657</v>
      </c>
      <c r="K13415" t="s">
        <v>1373</v>
      </c>
      <c r="L13415" t="s">
        <v>1295</v>
      </c>
    </row>
    <row r="13416" spans="8:12" x14ac:dyDescent="0.25">
      <c r="H13416" t="s">
        <v>13297</v>
      </c>
      <c r="I13416">
        <v>9234068</v>
      </c>
      <c r="J13416">
        <v>235500000</v>
      </c>
      <c r="K13416" t="s">
        <v>1558</v>
      </c>
      <c r="L13416" t="s">
        <v>1614</v>
      </c>
    </row>
    <row r="13417" spans="8:12" x14ac:dyDescent="0.25">
      <c r="H13417" t="s">
        <v>13298</v>
      </c>
      <c r="I13417">
        <v>8884579</v>
      </c>
      <c r="J13417">
        <v>271002022</v>
      </c>
      <c r="K13417" t="s">
        <v>1373</v>
      </c>
      <c r="L13417" t="s">
        <v>1295</v>
      </c>
    </row>
    <row r="13418" spans="8:12" x14ac:dyDescent="0.25">
      <c r="H13418" t="s">
        <v>13299</v>
      </c>
      <c r="I13418">
        <v>9383613</v>
      </c>
      <c r="J13418">
        <v>249162000</v>
      </c>
      <c r="K13418" t="s">
        <v>1340</v>
      </c>
      <c r="L13418" t="s">
        <v>1326</v>
      </c>
    </row>
    <row r="13419" spans="8:12" x14ac:dyDescent="0.25">
      <c r="H13419" t="s">
        <v>13300</v>
      </c>
      <c r="I13419">
        <v>8511146</v>
      </c>
      <c r="J13419">
        <v>518100101</v>
      </c>
      <c r="K13419" t="s">
        <v>1595</v>
      </c>
      <c r="L13419" t="s">
        <v>1295</v>
      </c>
    </row>
    <row r="13420" spans="8:12" x14ac:dyDescent="0.25">
      <c r="H13420" t="s">
        <v>13301</v>
      </c>
      <c r="I13420">
        <v>9321354</v>
      </c>
      <c r="J13420">
        <v>574236000</v>
      </c>
      <c r="K13420" t="s">
        <v>1350</v>
      </c>
      <c r="L13420" t="s">
        <v>1308</v>
      </c>
    </row>
    <row r="13421" spans="8:12" x14ac:dyDescent="0.25">
      <c r="H13421" t="s">
        <v>13302</v>
      </c>
      <c r="I13421">
        <v>7915541</v>
      </c>
      <c r="J13421">
        <v>231201000</v>
      </c>
      <c r="K13421" t="s">
        <v>3557</v>
      </c>
      <c r="L13421" t="s">
        <v>1614</v>
      </c>
    </row>
    <row r="13422" spans="8:12" x14ac:dyDescent="0.25">
      <c r="H13422" t="s">
        <v>13303</v>
      </c>
      <c r="I13422">
        <v>7431117</v>
      </c>
      <c r="J13422">
        <v>44520100</v>
      </c>
      <c r="K13422" t="s">
        <v>5110</v>
      </c>
      <c r="L13422" t="s">
        <v>1295</v>
      </c>
    </row>
    <row r="13423" spans="8:12" x14ac:dyDescent="0.25">
      <c r="H13423" t="s">
        <v>13304</v>
      </c>
      <c r="I13423">
        <v>8217685</v>
      </c>
      <c r="J13423">
        <v>445247000</v>
      </c>
      <c r="K13423" t="s">
        <v>5110</v>
      </c>
      <c r="L13423" t="s">
        <v>1295</v>
      </c>
    </row>
    <row r="13424" spans="8:12" x14ac:dyDescent="0.25">
      <c r="H13424" t="s">
        <v>13305</v>
      </c>
      <c r="I13424">
        <v>9240620</v>
      </c>
      <c r="J13424">
        <v>355033000</v>
      </c>
      <c r="K13424" t="s">
        <v>1332</v>
      </c>
      <c r="L13424" t="s">
        <v>1983</v>
      </c>
    </row>
    <row r="13425" spans="8:12" x14ac:dyDescent="0.25">
      <c r="H13425" t="s">
        <v>13306</v>
      </c>
      <c r="I13425">
        <v>9278789</v>
      </c>
      <c r="J13425">
        <v>463042101</v>
      </c>
      <c r="K13425" t="s">
        <v>6624</v>
      </c>
      <c r="L13425" t="s">
        <v>1341</v>
      </c>
    </row>
    <row r="13426" spans="8:12" x14ac:dyDescent="0.25">
      <c r="H13426" t="s">
        <v>13307</v>
      </c>
      <c r="I13426">
        <v>9356488</v>
      </c>
      <c r="J13426">
        <v>244765000</v>
      </c>
      <c r="K13426" t="s">
        <v>1387</v>
      </c>
      <c r="L13426" t="s">
        <v>1295</v>
      </c>
    </row>
    <row r="13427" spans="8:12" x14ac:dyDescent="0.25">
      <c r="H13427" t="s">
        <v>13308</v>
      </c>
      <c r="I13427">
        <v>8416841</v>
      </c>
      <c r="J13427">
        <v>257230500</v>
      </c>
      <c r="K13427" t="s">
        <v>1335</v>
      </c>
      <c r="L13427" t="s">
        <v>2510</v>
      </c>
    </row>
    <row r="13428" spans="8:12" x14ac:dyDescent="0.25">
      <c r="H13428" t="s">
        <v>13309</v>
      </c>
      <c r="I13428">
        <v>9111046</v>
      </c>
      <c r="J13428">
        <v>636014527</v>
      </c>
      <c r="K13428" t="s">
        <v>1464</v>
      </c>
      <c r="L13428" t="s">
        <v>1326</v>
      </c>
    </row>
    <row r="13429" spans="8:12" x14ac:dyDescent="0.25">
      <c r="H13429" t="s">
        <v>13310</v>
      </c>
      <c r="I13429">
        <v>9621778</v>
      </c>
      <c r="J13429">
        <v>538004333</v>
      </c>
      <c r="K13429" t="s">
        <v>1437</v>
      </c>
      <c r="L13429" t="s">
        <v>1341</v>
      </c>
    </row>
    <row r="13430" spans="8:12" x14ac:dyDescent="0.25">
      <c r="H13430" t="s">
        <v>13311</v>
      </c>
      <c r="I13430">
        <v>8018900</v>
      </c>
      <c r="J13430">
        <v>445167000</v>
      </c>
      <c r="L13430" t="s">
        <v>1341</v>
      </c>
    </row>
    <row r="13431" spans="8:12" x14ac:dyDescent="0.25">
      <c r="H13431" t="s">
        <v>13312</v>
      </c>
      <c r="I13431">
        <v>9602007</v>
      </c>
      <c r="J13431">
        <v>431002022</v>
      </c>
      <c r="K13431" t="s">
        <v>1368</v>
      </c>
      <c r="L13431" t="s">
        <v>1308</v>
      </c>
    </row>
    <row r="13432" spans="8:12" x14ac:dyDescent="0.25">
      <c r="H13432" t="s">
        <v>13313</v>
      </c>
      <c r="I13432">
        <v>9690559</v>
      </c>
      <c r="J13432">
        <v>311000322</v>
      </c>
      <c r="K13432" t="s">
        <v>1609</v>
      </c>
      <c r="L13432" t="s">
        <v>1308</v>
      </c>
    </row>
    <row r="13433" spans="8:12" x14ac:dyDescent="0.25">
      <c r="H13433" t="s">
        <v>13314</v>
      </c>
      <c r="I13433">
        <v>8768751</v>
      </c>
      <c r="J13433">
        <v>412301990</v>
      </c>
      <c r="K13433" t="s">
        <v>1328</v>
      </c>
      <c r="L13433" t="s">
        <v>1313</v>
      </c>
    </row>
    <row r="13434" spans="8:12" x14ac:dyDescent="0.25">
      <c r="H13434" t="s">
        <v>13315</v>
      </c>
      <c r="I13434">
        <v>9746138</v>
      </c>
      <c r="J13434">
        <v>413305270</v>
      </c>
      <c r="K13434" t="s">
        <v>1328</v>
      </c>
      <c r="L13434" t="s">
        <v>1329</v>
      </c>
    </row>
    <row r="13435" spans="8:12" x14ac:dyDescent="0.25">
      <c r="H13435" t="s">
        <v>13316</v>
      </c>
      <c r="I13435">
        <v>9469912</v>
      </c>
      <c r="J13435">
        <v>538004416</v>
      </c>
      <c r="K13435" t="s">
        <v>1437</v>
      </c>
      <c r="L13435" t="s">
        <v>1295</v>
      </c>
    </row>
    <row r="13436" spans="8:12" x14ac:dyDescent="0.25">
      <c r="H13436" t="s">
        <v>13317</v>
      </c>
      <c r="I13436">
        <v>9479242</v>
      </c>
      <c r="J13436">
        <v>477413800</v>
      </c>
      <c r="K13436" t="s">
        <v>1348</v>
      </c>
      <c r="L13436" t="s">
        <v>1341</v>
      </c>
    </row>
    <row r="13437" spans="8:12" x14ac:dyDescent="0.25">
      <c r="H13437" t="s">
        <v>13318</v>
      </c>
      <c r="I13437">
        <v>9087295</v>
      </c>
      <c r="J13437">
        <v>440332000</v>
      </c>
      <c r="K13437" t="s">
        <v>1352</v>
      </c>
      <c r="L13437" t="s">
        <v>1341</v>
      </c>
    </row>
    <row r="13438" spans="8:12" x14ac:dyDescent="0.25">
      <c r="H13438" t="s">
        <v>13319</v>
      </c>
      <c r="I13438">
        <v>9582245</v>
      </c>
      <c r="J13438">
        <v>636015641</v>
      </c>
      <c r="K13438" t="s">
        <v>1464</v>
      </c>
      <c r="L13438" t="s">
        <v>1308</v>
      </c>
    </row>
    <row r="13439" spans="8:12" x14ac:dyDescent="0.25">
      <c r="H13439" t="s">
        <v>13320</v>
      </c>
      <c r="I13439">
        <v>9469900</v>
      </c>
      <c r="J13439">
        <v>538004415</v>
      </c>
      <c r="K13439" t="s">
        <v>1437</v>
      </c>
      <c r="L13439" t="s">
        <v>1295</v>
      </c>
    </row>
    <row r="13440" spans="8:12" x14ac:dyDescent="0.25">
      <c r="H13440" t="s">
        <v>13321</v>
      </c>
      <c r="I13440">
        <v>9725110</v>
      </c>
      <c r="J13440">
        <v>636017278</v>
      </c>
      <c r="K13440" t="s">
        <v>1464</v>
      </c>
      <c r="L13440" t="s">
        <v>1308</v>
      </c>
    </row>
    <row r="13441" spans="8:12" x14ac:dyDescent="0.25">
      <c r="H13441" t="s">
        <v>13322</v>
      </c>
      <c r="I13441">
        <v>9398113</v>
      </c>
      <c r="J13441">
        <v>311025900</v>
      </c>
      <c r="K13441" t="s">
        <v>1609</v>
      </c>
      <c r="L13441" t="s">
        <v>1308</v>
      </c>
    </row>
    <row r="13442" spans="8:12" x14ac:dyDescent="0.25">
      <c r="H13442" t="s">
        <v>13323</v>
      </c>
      <c r="I13442">
        <v>9703083</v>
      </c>
      <c r="J13442">
        <v>374148000</v>
      </c>
      <c r="L13442" t="s">
        <v>1308</v>
      </c>
    </row>
    <row r="13443" spans="8:12" x14ac:dyDescent="0.25">
      <c r="H13443" t="s">
        <v>13324</v>
      </c>
      <c r="I13443">
        <v>9469883</v>
      </c>
      <c r="J13443">
        <v>538004065</v>
      </c>
      <c r="K13443" t="s">
        <v>1437</v>
      </c>
      <c r="L13443" t="s">
        <v>1295</v>
      </c>
    </row>
    <row r="13444" spans="8:12" x14ac:dyDescent="0.25">
      <c r="H13444" t="s">
        <v>13325</v>
      </c>
      <c r="I13444">
        <v>9625542</v>
      </c>
      <c r="J13444">
        <v>636015950</v>
      </c>
      <c r="K13444" t="s">
        <v>1464</v>
      </c>
      <c r="L13444" t="s">
        <v>1308</v>
      </c>
    </row>
    <row r="13445" spans="8:12" x14ac:dyDescent="0.25">
      <c r="H13445" t="s">
        <v>13326</v>
      </c>
      <c r="I13445">
        <v>9597745</v>
      </c>
      <c r="J13445">
        <v>371173000</v>
      </c>
      <c r="L13445" t="s">
        <v>1341</v>
      </c>
    </row>
    <row r="13446" spans="8:12" x14ac:dyDescent="0.25">
      <c r="H13446" t="s">
        <v>13327</v>
      </c>
      <c r="I13446">
        <v>9398101</v>
      </c>
      <c r="J13446">
        <v>311019600</v>
      </c>
      <c r="K13446" t="s">
        <v>1609</v>
      </c>
      <c r="L13446" t="s">
        <v>1308</v>
      </c>
    </row>
    <row r="13447" spans="8:12" x14ac:dyDescent="0.25">
      <c r="H13447" t="s">
        <v>13328</v>
      </c>
      <c r="I13447">
        <v>8821632</v>
      </c>
      <c r="J13447">
        <v>441278000</v>
      </c>
      <c r="K13447" t="s">
        <v>1352</v>
      </c>
      <c r="L13447" t="s">
        <v>1341</v>
      </c>
    </row>
    <row r="13448" spans="8:12" x14ac:dyDescent="0.25">
      <c r="H13448" t="s">
        <v>13329</v>
      </c>
      <c r="I13448">
        <v>9021461</v>
      </c>
      <c r="J13448">
        <v>440508000</v>
      </c>
      <c r="K13448" t="s">
        <v>1352</v>
      </c>
      <c r="L13448" t="s">
        <v>1341</v>
      </c>
    </row>
    <row r="13449" spans="8:12" x14ac:dyDescent="0.25">
      <c r="H13449" t="s">
        <v>13330</v>
      </c>
      <c r="I13449">
        <v>9490911</v>
      </c>
      <c r="J13449">
        <v>370155000</v>
      </c>
      <c r="L13449" t="s">
        <v>1341</v>
      </c>
    </row>
    <row r="13450" spans="8:12" x14ac:dyDescent="0.25">
      <c r="H13450" t="s">
        <v>13331</v>
      </c>
      <c r="I13450">
        <v>9158898</v>
      </c>
      <c r="J13450">
        <v>440138000</v>
      </c>
      <c r="K13450" t="s">
        <v>1352</v>
      </c>
      <c r="L13450" t="s">
        <v>1313</v>
      </c>
    </row>
    <row r="13451" spans="8:12" x14ac:dyDescent="0.25">
      <c r="H13451" t="s">
        <v>13332</v>
      </c>
      <c r="I13451">
        <v>9591739</v>
      </c>
      <c r="J13451">
        <v>373835000</v>
      </c>
      <c r="L13451" t="s">
        <v>1308</v>
      </c>
    </row>
    <row r="13452" spans="8:12" x14ac:dyDescent="0.25">
      <c r="H13452" t="s">
        <v>13333</v>
      </c>
      <c r="I13452">
        <v>9275323</v>
      </c>
      <c r="J13452">
        <v>441124000</v>
      </c>
      <c r="K13452" t="s">
        <v>1352</v>
      </c>
      <c r="L13452" t="s">
        <v>1341</v>
      </c>
    </row>
    <row r="13453" spans="8:12" x14ac:dyDescent="0.25">
      <c r="H13453" t="s">
        <v>13334</v>
      </c>
      <c r="I13453">
        <v>9589970</v>
      </c>
      <c r="J13453">
        <v>355963000</v>
      </c>
      <c r="K13453" t="s">
        <v>1332</v>
      </c>
      <c r="L13453" t="s">
        <v>1308</v>
      </c>
    </row>
    <row r="13454" spans="8:12" x14ac:dyDescent="0.25">
      <c r="H13454" t="s">
        <v>13335</v>
      </c>
      <c r="I13454">
        <v>9469895</v>
      </c>
      <c r="J13454">
        <v>538004217</v>
      </c>
      <c r="K13454" t="s">
        <v>1437</v>
      </c>
      <c r="L13454" t="s">
        <v>1295</v>
      </c>
    </row>
    <row r="13455" spans="8:12" x14ac:dyDescent="0.25">
      <c r="H13455" t="s">
        <v>13336</v>
      </c>
      <c r="I13455">
        <v>9490909</v>
      </c>
      <c r="J13455">
        <v>355307000</v>
      </c>
      <c r="K13455" t="s">
        <v>1332</v>
      </c>
      <c r="L13455" t="s">
        <v>1341</v>
      </c>
    </row>
    <row r="13456" spans="8:12" x14ac:dyDescent="0.25">
      <c r="H13456" t="s">
        <v>13337</v>
      </c>
      <c r="I13456">
        <v>9164586</v>
      </c>
      <c r="J13456">
        <v>356008000</v>
      </c>
      <c r="K13456" t="s">
        <v>1332</v>
      </c>
      <c r="L13456" t="s">
        <v>1341</v>
      </c>
    </row>
    <row r="13457" spans="8:12" x14ac:dyDescent="0.25">
      <c r="H13457" t="s">
        <v>13338</v>
      </c>
      <c r="I13457">
        <v>9512109</v>
      </c>
      <c r="J13457">
        <v>441595000</v>
      </c>
      <c r="K13457" t="s">
        <v>1352</v>
      </c>
      <c r="L13457" t="s">
        <v>1326</v>
      </c>
    </row>
    <row r="13458" spans="8:12" x14ac:dyDescent="0.25">
      <c r="H13458" t="s">
        <v>13339</v>
      </c>
      <c r="I13458">
        <v>9664172</v>
      </c>
      <c r="J13458">
        <v>566608000</v>
      </c>
      <c r="L13458" t="s">
        <v>1362</v>
      </c>
    </row>
    <row r="13459" spans="8:12" x14ac:dyDescent="0.25">
      <c r="H13459" t="s">
        <v>13340</v>
      </c>
      <c r="I13459">
        <v>9723617</v>
      </c>
      <c r="J13459">
        <v>538006349</v>
      </c>
      <c r="K13459" t="s">
        <v>1437</v>
      </c>
      <c r="L13459" t="s">
        <v>1308</v>
      </c>
    </row>
    <row r="13460" spans="8:12" x14ac:dyDescent="0.25">
      <c r="H13460" t="s">
        <v>13341</v>
      </c>
      <c r="I13460">
        <v>8026634</v>
      </c>
      <c r="J13460">
        <v>341284000</v>
      </c>
      <c r="K13460" t="s">
        <v>1316</v>
      </c>
      <c r="L13460" t="s">
        <v>1295</v>
      </c>
    </row>
    <row r="13461" spans="8:12" x14ac:dyDescent="0.25">
      <c r="H13461" t="s">
        <v>13342</v>
      </c>
      <c r="I13461">
        <v>9434773</v>
      </c>
      <c r="J13461">
        <v>241060000</v>
      </c>
      <c r="K13461" t="s">
        <v>1679</v>
      </c>
      <c r="L13461" t="s">
        <v>1341</v>
      </c>
    </row>
    <row r="13462" spans="8:12" x14ac:dyDescent="0.25">
      <c r="H13462" t="s">
        <v>13343</v>
      </c>
      <c r="I13462">
        <v>9438779</v>
      </c>
      <c r="J13462">
        <v>240927000</v>
      </c>
      <c r="K13462" t="s">
        <v>1679</v>
      </c>
      <c r="L13462" t="s">
        <v>1341</v>
      </c>
    </row>
    <row r="13463" spans="8:12" x14ac:dyDescent="0.25">
      <c r="H13463" t="s">
        <v>13344</v>
      </c>
      <c r="I13463">
        <v>8508723</v>
      </c>
      <c r="J13463">
        <v>271042515</v>
      </c>
      <c r="K13463" t="s">
        <v>1373</v>
      </c>
      <c r="L13463" t="s">
        <v>1341</v>
      </c>
    </row>
    <row r="13464" spans="8:12" x14ac:dyDescent="0.25">
      <c r="H13464" t="s">
        <v>13345</v>
      </c>
      <c r="I13464">
        <v>5013379</v>
      </c>
      <c r="J13464">
        <v>5300142</v>
      </c>
      <c r="L13464" t="s">
        <v>1308</v>
      </c>
    </row>
    <row r="13465" spans="8:12" x14ac:dyDescent="0.25">
      <c r="H13465" t="s">
        <v>13346</v>
      </c>
      <c r="I13465">
        <v>9438200</v>
      </c>
      <c r="J13465">
        <v>470436000</v>
      </c>
      <c r="K13465" t="s">
        <v>1403</v>
      </c>
      <c r="L13465" t="s">
        <v>1313</v>
      </c>
    </row>
    <row r="13466" spans="8:12" x14ac:dyDescent="0.25">
      <c r="H13466" t="s">
        <v>13347</v>
      </c>
      <c r="I13466">
        <v>9384368</v>
      </c>
      <c r="J13466">
        <v>436000102</v>
      </c>
      <c r="K13466" t="s">
        <v>1473</v>
      </c>
      <c r="L13466" t="s">
        <v>1329</v>
      </c>
    </row>
    <row r="13467" spans="8:12" x14ac:dyDescent="0.25">
      <c r="H13467" t="s">
        <v>13348</v>
      </c>
      <c r="I13467">
        <v>9210012</v>
      </c>
      <c r="J13467">
        <v>311034400</v>
      </c>
      <c r="K13467" t="s">
        <v>1609</v>
      </c>
      <c r="L13467" t="s">
        <v>1295</v>
      </c>
    </row>
    <row r="13468" spans="8:12" x14ac:dyDescent="0.25">
      <c r="H13468" t="s">
        <v>13349</v>
      </c>
      <c r="I13468">
        <v>9300908</v>
      </c>
      <c r="J13468">
        <v>354767000</v>
      </c>
      <c r="K13468" t="s">
        <v>1332</v>
      </c>
      <c r="L13468" t="s">
        <v>1614</v>
      </c>
    </row>
    <row r="13469" spans="8:12" x14ac:dyDescent="0.25">
      <c r="H13469" t="s">
        <v>13350</v>
      </c>
      <c r="I13469">
        <v>9082154</v>
      </c>
      <c r="J13469">
        <v>563007830</v>
      </c>
      <c r="K13469" t="s">
        <v>1441</v>
      </c>
      <c r="L13469" t="s">
        <v>1362</v>
      </c>
    </row>
    <row r="13470" spans="8:12" x14ac:dyDescent="0.25">
      <c r="H13470" t="s">
        <v>13350</v>
      </c>
      <c r="I13470">
        <v>9082154</v>
      </c>
      <c r="J13470">
        <v>542201110</v>
      </c>
      <c r="K13470" t="s">
        <v>4048</v>
      </c>
      <c r="L13470" t="s">
        <v>1362</v>
      </c>
    </row>
    <row r="13471" spans="8:12" x14ac:dyDescent="0.25">
      <c r="H13471" t="s">
        <v>13351</v>
      </c>
      <c r="I13471">
        <v>8313702</v>
      </c>
      <c r="J13471">
        <v>308532000</v>
      </c>
      <c r="K13471" t="s">
        <v>1609</v>
      </c>
      <c r="L13471" t="s">
        <v>1295</v>
      </c>
    </row>
    <row r="13472" spans="8:12" x14ac:dyDescent="0.25">
      <c r="H13472" t="s">
        <v>13352</v>
      </c>
      <c r="I13472">
        <v>9441324</v>
      </c>
      <c r="J13472">
        <v>538003946</v>
      </c>
      <c r="K13472" t="s">
        <v>1437</v>
      </c>
      <c r="L13472" t="s">
        <v>1341</v>
      </c>
    </row>
    <row r="13473" spans="8:12" x14ac:dyDescent="0.25">
      <c r="H13473" t="s">
        <v>13353</v>
      </c>
      <c r="I13473">
        <v>9665932</v>
      </c>
      <c r="J13473">
        <v>370333000</v>
      </c>
      <c r="L13473" t="s">
        <v>1341</v>
      </c>
    </row>
    <row r="13474" spans="8:12" x14ac:dyDescent="0.25">
      <c r="H13474" t="s">
        <v>13354</v>
      </c>
      <c r="I13474">
        <v>8416748</v>
      </c>
      <c r="J13474">
        <v>312707000</v>
      </c>
      <c r="K13474" t="s">
        <v>1379</v>
      </c>
      <c r="L13474" t="s">
        <v>1295</v>
      </c>
    </row>
    <row r="13475" spans="8:12" x14ac:dyDescent="0.25">
      <c r="H13475" t="s">
        <v>13355</v>
      </c>
      <c r="I13475">
        <v>9244441</v>
      </c>
      <c r="J13475">
        <v>247087700</v>
      </c>
      <c r="K13475" t="s">
        <v>1398</v>
      </c>
      <c r="L13475" t="s">
        <v>1326</v>
      </c>
    </row>
    <row r="13476" spans="8:12" x14ac:dyDescent="0.25">
      <c r="H13476" t="s">
        <v>13356</v>
      </c>
      <c r="I13476">
        <v>8306723</v>
      </c>
      <c r="J13476">
        <v>403030000</v>
      </c>
      <c r="K13476" t="s">
        <v>1920</v>
      </c>
      <c r="L13476" t="s">
        <v>1308</v>
      </c>
    </row>
    <row r="13477" spans="8:12" x14ac:dyDescent="0.25">
      <c r="H13477" t="s">
        <v>13357</v>
      </c>
      <c r="I13477">
        <v>7720934</v>
      </c>
      <c r="J13477">
        <v>605086140</v>
      </c>
      <c r="K13477" t="s">
        <v>1863</v>
      </c>
      <c r="L13477" t="s">
        <v>1295</v>
      </c>
    </row>
    <row r="13478" spans="8:12" x14ac:dyDescent="0.25">
      <c r="H13478" t="s">
        <v>13358</v>
      </c>
      <c r="I13478">
        <v>7916997</v>
      </c>
      <c r="J13478">
        <v>372377000</v>
      </c>
      <c r="L13478" t="s">
        <v>1295</v>
      </c>
    </row>
    <row r="13479" spans="8:12" x14ac:dyDescent="0.25">
      <c r="H13479" t="s">
        <v>13359</v>
      </c>
      <c r="I13479">
        <v>9306328</v>
      </c>
      <c r="J13479">
        <v>357224000</v>
      </c>
      <c r="K13479" t="s">
        <v>1332</v>
      </c>
      <c r="L13479" t="s">
        <v>1295</v>
      </c>
    </row>
    <row r="13480" spans="8:12" x14ac:dyDescent="0.25">
      <c r="H13480" t="s">
        <v>13360</v>
      </c>
      <c r="I13480">
        <v>9666481</v>
      </c>
      <c r="J13480">
        <v>577122000</v>
      </c>
      <c r="L13480" t="s">
        <v>1308</v>
      </c>
    </row>
    <row r="13481" spans="8:12" x14ac:dyDescent="0.25">
      <c r="H13481" t="s">
        <v>13360</v>
      </c>
      <c r="I13481">
        <v>9666481</v>
      </c>
      <c r="J13481">
        <v>370599000</v>
      </c>
      <c r="L13481" t="s">
        <v>1308</v>
      </c>
    </row>
    <row r="13482" spans="8:12" x14ac:dyDescent="0.25">
      <c r="H13482" t="s">
        <v>13361</v>
      </c>
      <c r="I13482">
        <v>9738961</v>
      </c>
      <c r="J13482">
        <v>352082000</v>
      </c>
      <c r="K13482" t="s">
        <v>1332</v>
      </c>
      <c r="L13482" t="s">
        <v>1308</v>
      </c>
    </row>
    <row r="13483" spans="8:12" x14ac:dyDescent="0.25">
      <c r="H13483" t="s">
        <v>13362</v>
      </c>
      <c r="I13483">
        <v>9749221</v>
      </c>
      <c r="J13483">
        <v>352086000</v>
      </c>
      <c r="K13483" t="s">
        <v>1332</v>
      </c>
      <c r="L13483" t="s">
        <v>1329</v>
      </c>
    </row>
    <row r="13484" spans="8:12" x14ac:dyDescent="0.25">
      <c r="H13484" t="s">
        <v>13363</v>
      </c>
      <c r="I13484">
        <v>9638678</v>
      </c>
      <c r="J13484">
        <v>636015464</v>
      </c>
      <c r="K13484" t="s">
        <v>1464</v>
      </c>
      <c r="L13484" t="s">
        <v>1341</v>
      </c>
    </row>
    <row r="13485" spans="8:12" x14ac:dyDescent="0.25">
      <c r="H13485" t="s">
        <v>13363</v>
      </c>
      <c r="I13485">
        <v>9638678</v>
      </c>
      <c r="J13485">
        <v>577346000</v>
      </c>
      <c r="L13485" t="s">
        <v>1341</v>
      </c>
    </row>
    <row r="13486" spans="8:12" x14ac:dyDescent="0.25">
      <c r="H13486" t="s">
        <v>13364</v>
      </c>
      <c r="I13486">
        <v>9145413</v>
      </c>
      <c r="J13486">
        <v>212335000</v>
      </c>
      <c r="K13486" t="s">
        <v>1443</v>
      </c>
      <c r="L13486" t="s">
        <v>1362</v>
      </c>
    </row>
    <row r="13487" spans="8:12" x14ac:dyDescent="0.25">
      <c r="H13487" t="s">
        <v>13365</v>
      </c>
      <c r="I13487">
        <v>9376282</v>
      </c>
      <c r="J13487">
        <v>271000921</v>
      </c>
      <c r="K13487" t="s">
        <v>1373</v>
      </c>
      <c r="L13487" t="s">
        <v>1295</v>
      </c>
    </row>
    <row r="13488" spans="8:12" x14ac:dyDescent="0.25">
      <c r="H13488" t="s">
        <v>13366</v>
      </c>
      <c r="I13488">
        <v>9421219</v>
      </c>
      <c r="J13488">
        <v>256151000</v>
      </c>
      <c r="K13488" t="s">
        <v>1340</v>
      </c>
      <c r="L13488" t="s">
        <v>1326</v>
      </c>
    </row>
    <row r="13489" spans="8:12" x14ac:dyDescent="0.25">
      <c r="H13489" t="s">
        <v>13367</v>
      </c>
      <c r="I13489">
        <v>9421221</v>
      </c>
      <c r="J13489">
        <v>256139000</v>
      </c>
      <c r="K13489" t="s">
        <v>1340</v>
      </c>
      <c r="L13489" t="s">
        <v>1326</v>
      </c>
    </row>
    <row r="13490" spans="8:12" x14ac:dyDescent="0.25">
      <c r="H13490" t="s">
        <v>13368</v>
      </c>
      <c r="I13490">
        <v>9346433</v>
      </c>
      <c r="J13490">
        <v>212177000</v>
      </c>
      <c r="K13490" t="s">
        <v>1443</v>
      </c>
      <c r="L13490" t="s">
        <v>1362</v>
      </c>
    </row>
    <row r="13491" spans="8:12" x14ac:dyDescent="0.25">
      <c r="H13491" t="s">
        <v>13369</v>
      </c>
      <c r="I13491">
        <v>9143726</v>
      </c>
      <c r="J13491">
        <v>518602000</v>
      </c>
      <c r="K13491" t="s">
        <v>1595</v>
      </c>
      <c r="L13491" t="s">
        <v>1341</v>
      </c>
    </row>
    <row r="13492" spans="8:12" x14ac:dyDescent="0.25">
      <c r="H13492" t="s">
        <v>13370</v>
      </c>
      <c r="I13492">
        <v>9169768</v>
      </c>
      <c r="J13492">
        <v>636015601</v>
      </c>
      <c r="K13492" t="s">
        <v>1464</v>
      </c>
      <c r="L13492" t="s">
        <v>1326</v>
      </c>
    </row>
    <row r="13493" spans="8:12" x14ac:dyDescent="0.25">
      <c r="H13493" t="s">
        <v>13371</v>
      </c>
      <c r="I13493">
        <v>9379337</v>
      </c>
      <c r="J13493">
        <v>247226900</v>
      </c>
      <c r="K13493" t="s">
        <v>1398</v>
      </c>
      <c r="L13493" t="s">
        <v>1326</v>
      </c>
    </row>
    <row r="13494" spans="8:12" x14ac:dyDescent="0.25">
      <c r="H13494" t="s">
        <v>13372</v>
      </c>
      <c r="I13494">
        <v>9142631</v>
      </c>
      <c r="J13494">
        <v>244264000</v>
      </c>
      <c r="K13494" t="s">
        <v>1387</v>
      </c>
      <c r="L13494" t="s">
        <v>1295</v>
      </c>
    </row>
    <row r="13495" spans="8:12" x14ac:dyDescent="0.25">
      <c r="H13495" t="s">
        <v>13373</v>
      </c>
      <c r="I13495">
        <v>8105428</v>
      </c>
      <c r="J13495">
        <v>214182224</v>
      </c>
      <c r="K13495" t="s">
        <v>1302</v>
      </c>
      <c r="L13495" t="s">
        <v>1295</v>
      </c>
    </row>
    <row r="13496" spans="8:12" x14ac:dyDescent="0.25">
      <c r="H13496" t="s">
        <v>13374</v>
      </c>
      <c r="I13496">
        <v>9785419</v>
      </c>
      <c r="J13496">
        <v>667001445</v>
      </c>
      <c r="K13496" t="s">
        <v>2089</v>
      </c>
      <c r="L13496" t="s">
        <v>1308</v>
      </c>
    </row>
    <row r="13497" spans="8:12" x14ac:dyDescent="0.25">
      <c r="H13497" t="s">
        <v>13375</v>
      </c>
      <c r="I13497">
        <v>8128884</v>
      </c>
      <c r="J13497">
        <v>309175000</v>
      </c>
      <c r="K13497" t="s">
        <v>1609</v>
      </c>
      <c r="L13497" t="s">
        <v>1295</v>
      </c>
    </row>
    <row r="13498" spans="8:12" x14ac:dyDescent="0.25">
      <c r="H13498" t="s">
        <v>13376</v>
      </c>
      <c r="I13498">
        <v>9191565</v>
      </c>
      <c r="J13498">
        <v>775342000</v>
      </c>
      <c r="K13498" t="s">
        <v>1875</v>
      </c>
      <c r="L13498" t="s">
        <v>1341</v>
      </c>
    </row>
    <row r="13499" spans="8:12" x14ac:dyDescent="0.25">
      <c r="H13499" t="s">
        <v>13377</v>
      </c>
      <c r="I13499">
        <v>9765641</v>
      </c>
      <c r="J13499">
        <v>533130432</v>
      </c>
      <c r="K13499" t="s">
        <v>1563</v>
      </c>
      <c r="L13499" t="s">
        <v>1329</v>
      </c>
    </row>
    <row r="13500" spans="8:12" x14ac:dyDescent="0.25">
      <c r="H13500" t="s">
        <v>13378</v>
      </c>
      <c r="I13500">
        <v>9763320</v>
      </c>
      <c r="J13500">
        <v>525003263</v>
      </c>
      <c r="K13500" t="s">
        <v>1307</v>
      </c>
      <c r="L13500" t="s">
        <v>1308</v>
      </c>
    </row>
    <row r="13501" spans="8:12" x14ac:dyDescent="0.25">
      <c r="H13501" t="s">
        <v>13379</v>
      </c>
      <c r="I13501">
        <v>9651371</v>
      </c>
      <c r="J13501">
        <v>533130962</v>
      </c>
      <c r="K13501" t="s">
        <v>1563</v>
      </c>
      <c r="L13501" t="s">
        <v>1329</v>
      </c>
    </row>
    <row r="13502" spans="8:12" x14ac:dyDescent="0.25">
      <c r="H13502" t="s">
        <v>13380</v>
      </c>
      <c r="I13502">
        <v>9587427</v>
      </c>
      <c r="J13502">
        <v>311000480</v>
      </c>
      <c r="K13502" t="s">
        <v>1609</v>
      </c>
      <c r="L13502" t="s">
        <v>1362</v>
      </c>
    </row>
    <row r="13503" spans="8:12" x14ac:dyDescent="0.25">
      <c r="H13503" t="s">
        <v>13381</v>
      </c>
      <c r="I13503">
        <v>9587439</v>
      </c>
      <c r="J13503">
        <v>311000481</v>
      </c>
      <c r="K13503" t="s">
        <v>1609</v>
      </c>
      <c r="L13503" t="s">
        <v>1362</v>
      </c>
    </row>
    <row r="13504" spans="8:12" x14ac:dyDescent="0.25">
      <c r="H13504" t="s">
        <v>13382</v>
      </c>
      <c r="I13504">
        <v>9314351</v>
      </c>
      <c r="J13504">
        <v>305593000</v>
      </c>
      <c r="L13504" t="s">
        <v>1295</v>
      </c>
    </row>
    <row r="13505" spans="8:12" x14ac:dyDescent="0.25">
      <c r="H13505" t="s">
        <v>13383</v>
      </c>
      <c r="I13505">
        <v>9520998</v>
      </c>
      <c r="J13505">
        <v>373570000</v>
      </c>
      <c r="L13505" t="s">
        <v>1341</v>
      </c>
    </row>
    <row r="13506" spans="8:12" x14ac:dyDescent="0.25">
      <c r="H13506" t="s">
        <v>13384</v>
      </c>
      <c r="I13506">
        <v>9624328</v>
      </c>
      <c r="J13506">
        <v>373843000</v>
      </c>
      <c r="L13506" t="s">
        <v>1341</v>
      </c>
    </row>
    <row r="13507" spans="8:12" x14ac:dyDescent="0.25">
      <c r="H13507" t="s">
        <v>13385</v>
      </c>
      <c r="I13507">
        <v>9223825</v>
      </c>
      <c r="J13507">
        <v>477892900</v>
      </c>
      <c r="K13507" t="s">
        <v>1348</v>
      </c>
      <c r="L13507" t="s">
        <v>1341</v>
      </c>
    </row>
    <row r="13508" spans="8:12" x14ac:dyDescent="0.25">
      <c r="H13508" t="s">
        <v>13386</v>
      </c>
      <c r="I13508">
        <v>9284697</v>
      </c>
      <c r="J13508">
        <v>636015619</v>
      </c>
      <c r="K13508" t="s">
        <v>1464</v>
      </c>
      <c r="L13508" t="s">
        <v>1326</v>
      </c>
    </row>
    <row r="13509" spans="8:12" x14ac:dyDescent="0.25">
      <c r="H13509" t="s">
        <v>13387</v>
      </c>
      <c r="I13509">
        <v>9109536</v>
      </c>
      <c r="J13509">
        <v>636092130</v>
      </c>
      <c r="K13509" t="s">
        <v>1464</v>
      </c>
      <c r="L13509" t="s">
        <v>1341</v>
      </c>
    </row>
    <row r="13510" spans="8:12" x14ac:dyDescent="0.25">
      <c r="H13510" t="s">
        <v>13387</v>
      </c>
      <c r="I13510">
        <v>9109536</v>
      </c>
      <c r="J13510">
        <v>636016690</v>
      </c>
      <c r="K13510" t="s">
        <v>1464</v>
      </c>
      <c r="L13510" t="s">
        <v>1341</v>
      </c>
    </row>
    <row r="13511" spans="8:12" x14ac:dyDescent="0.25">
      <c r="H13511" t="s">
        <v>13387</v>
      </c>
      <c r="I13511">
        <v>7116808</v>
      </c>
      <c r="J13511">
        <v>341949000</v>
      </c>
      <c r="L13511" t="s">
        <v>1295</v>
      </c>
    </row>
    <row r="13512" spans="8:12" x14ac:dyDescent="0.25">
      <c r="H13512" t="s">
        <v>13387</v>
      </c>
      <c r="I13512">
        <v>9373345</v>
      </c>
      <c r="J13512">
        <v>305280000</v>
      </c>
      <c r="L13512" t="s">
        <v>1295</v>
      </c>
    </row>
    <row r="13513" spans="8:12" x14ac:dyDescent="0.25">
      <c r="H13513" t="s">
        <v>13387</v>
      </c>
      <c r="I13513">
        <v>8613358</v>
      </c>
      <c r="J13513">
        <v>210319000</v>
      </c>
      <c r="K13513" t="s">
        <v>1443</v>
      </c>
      <c r="L13513" t="s">
        <v>1295</v>
      </c>
    </row>
    <row r="13514" spans="8:12" x14ac:dyDescent="0.25">
      <c r="H13514" t="s">
        <v>13388</v>
      </c>
      <c r="I13514">
        <v>7116808</v>
      </c>
      <c r="J13514">
        <v>266439000</v>
      </c>
      <c r="K13514" t="s">
        <v>2749</v>
      </c>
      <c r="L13514" t="s">
        <v>1295</v>
      </c>
    </row>
    <row r="13515" spans="8:12" x14ac:dyDescent="0.25">
      <c r="H13515" t="s">
        <v>13389</v>
      </c>
      <c r="I13515">
        <v>9111369</v>
      </c>
      <c r="J13515">
        <v>355278000</v>
      </c>
      <c r="K13515" t="s">
        <v>1332</v>
      </c>
      <c r="L13515" t="s">
        <v>1341</v>
      </c>
    </row>
    <row r="13516" spans="8:12" x14ac:dyDescent="0.25">
      <c r="H13516" t="s">
        <v>13390</v>
      </c>
      <c r="I13516">
        <v>9364825</v>
      </c>
      <c r="J13516">
        <v>271040254</v>
      </c>
      <c r="K13516" t="s">
        <v>1373</v>
      </c>
      <c r="L13516" t="s">
        <v>1341</v>
      </c>
    </row>
    <row r="13517" spans="8:12" x14ac:dyDescent="0.25">
      <c r="H13517" t="s">
        <v>13391</v>
      </c>
      <c r="I13517">
        <v>9245249</v>
      </c>
      <c r="J13517">
        <v>271001254</v>
      </c>
      <c r="K13517" t="s">
        <v>1373</v>
      </c>
      <c r="L13517" t="s">
        <v>1341</v>
      </c>
    </row>
    <row r="13518" spans="8:12" x14ac:dyDescent="0.25">
      <c r="H13518" t="s">
        <v>13392</v>
      </c>
      <c r="I13518">
        <v>9085572</v>
      </c>
      <c r="J13518">
        <v>477678000</v>
      </c>
      <c r="K13518" t="s">
        <v>1348</v>
      </c>
      <c r="L13518" t="s">
        <v>1341</v>
      </c>
    </row>
    <row r="13519" spans="8:12" x14ac:dyDescent="0.25">
      <c r="H13519" t="s">
        <v>722</v>
      </c>
      <c r="I13519">
        <v>9700677</v>
      </c>
      <c r="J13519">
        <v>538006091</v>
      </c>
      <c r="K13519" t="s">
        <v>1437</v>
      </c>
      <c r="L13519" t="s">
        <v>1308</v>
      </c>
    </row>
    <row r="13520" spans="8:12" x14ac:dyDescent="0.25">
      <c r="H13520" t="s">
        <v>13393</v>
      </c>
      <c r="I13520">
        <v>9109964</v>
      </c>
      <c r="J13520">
        <v>373306000</v>
      </c>
      <c r="L13520" t="s">
        <v>1341</v>
      </c>
    </row>
    <row r="13521" spans="8:12" x14ac:dyDescent="0.25">
      <c r="H13521" t="s">
        <v>13394</v>
      </c>
      <c r="I13521">
        <v>8331223</v>
      </c>
      <c r="J13521">
        <v>636015091</v>
      </c>
      <c r="K13521" t="s">
        <v>1464</v>
      </c>
      <c r="L13521" t="s">
        <v>1329</v>
      </c>
    </row>
    <row r="13522" spans="8:12" x14ac:dyDescent="0.25">
      <c r="H13522" t="s">
        <v>13395</v>
      </c>
      <c r="I13522">
        <v>9532563</v>
      </c>
      <c r="J13522">
        <v>533039400</v>
      </c>
      <c r="K13522" t="s">
        <v>1563</v>
      </c>
      <c r="L13522" t="s">
        <v>1329</v>
      </c>
    </row>
    <row r="13523" spans="8:12" x14ac:dyDescent="0.25">
      <c r="H13523" t="s">
        <v>13396</v>
      </c>
      <c r="I13523">
        <v>9464546</v>
      </c>
      <c r="J13523">
        <v>477115800</v>
      </c>
      <c r="K13523" t="s">
        <v>1348</v>
      </c>
      <c r="L13523" t="s">
        <v>1341</v>
      </c>
    </row>
    <row r="13524" spans="8:12" x14ac:dyDescent="0.25">
      <c r="H13524" t="s">
        <v>13397</v>
      </c>
      <c r="I13524">
        <v>9156498</v>
      </c>
      <c r="J13524">
        <v>636015520</v>
      </c>
      <c r="K13524" t="s">
        <v>1464</v>
      </c>
      <c r="L13524" t="s">
        <v>1362</v>
      </c>
    </row>
    <row r="13525" spans="8:12" x14ac:dyDescent="0.25">
      <c r="H13525" t="s">
        <v>13397</v>
      </c>
      <c r="I13525">
        <v>9156498</v>
      </c>
      <c r="J13525">
        <v>273345680</v>
      </c>
      <c r="K13525" t="s">
        <v>1297</v>
      </c>
      <c r="L13525" t="s">
        <v>1362</v>
      </c>
    </row>
    <row r="13526" spans="8:12" x14ac:dyDescent="0.25">
      <c r="H13526" t="s">
        <v>13398</v>
      </c>
      <c r="I13526">
        <v>9403815</v>
      </c>
      <c r="J13526">
        <v>247243700</v>
      </c>
      <c r="K13526" t="s">
        <v>1398</v>
      </c>
      <c r="L13526" t="s">
        <v>1326</v>
      </c>
    </row>
    <row r="13527" spans="8:12" x14ac:dyDescent="0.25">
      <c r="H13527" t="s">
        <v>13399</v>
      </c>
      <c r="I13527">
        <v>9608788</v>
      </c>
      <c r="J13527">
        <v>247325100</v>
      </c>
      <c r="K13527" t="s">
        <v>1398</v>
      </c>
      <c r="L13527" t="s">
        <v>1329</v>
      </c>
    </row>
    <row r="13528" spans="8:12" x14ac:dyDescent="0.25">
      <c r="H13528" t="s">
        <v>13400</v>
      </c>
      <c r="I13528">
        <v>9703368</v>
      </c>
      <c r="J13528">
        <v>247356400</v>
      </c>
      <c r="K13528" t="s">
        <v>1398</v>
      </c>
      <c r="L13528" t="s">
        <v>1329</v>
      </c>
    </row>
    <row r="13529" spans="8:12" x14ac:dyDescent="0.25">
      <c r="H13529" t="s">
        <v>13401</v>
      </c>
      <c r="I13529">
        <v>9172167</v>
      </c>
      <c r="J13529">
        <v>247326000</v>
      </c>
      <c r="K13529" t="s">
        <v>1398</v>
      </c>
      <c r="L13529" t="s">
        <v>1326</v>
      </c>
    </row>
    <row r="13530" spans="8:12" x14ac:dyDescent="0.25">
      <c r="H13530" t="s">
        <v>13402</v>
      </c>
      <c r="I13530">
        <v>9263722</v>
      </c>
      <c r="J13530">
        <v>247086400</v>
      </c>
      <c r="K13530" t="s">
        <v>1398</v>
      </c>
      <c r="L13530" t="s">
        <v>1326</v>
      </c>
    </row>
    <row r="13531" spans="8:12" x14ac:dyDescent="0.25">
      <c r="H13531" t="s">
        <v>13403</v>
      </c>
      <c r="I13531">
        <v>9797072</v>
      </c>
      <c r="J13531">
        <v>563035990</v>
      </c>
      <c r="K13531" t="s">
        <v>1441</v>
      </c>
      <c r="L13531" t="s">
        <v>1308</v>
      </c>
    </row>
    <row r="13532" spans="8:12" x14ac:dyDescent="0.25">
      <c r="H13532" t="s">
        <v>13404</v>
      </c>
      <c r="I13532">
        <v>9736004</v>
      </c>
      <c r="J13532">
        <v>565587000</v>
      </c>
      <c r="L13532" t="s">
        <v>1329</v>
      </c>
    </row>
    <row r="13533" spans="8:12" x14ac:dyDescent="0.25">
      <c r="H13533" t="s">
        <v>13405</v>
      </c>
      <c r="I13533">
        <v>8857863</v>
      </c>
      <c r="J13533">
        <v>273439710</v>
      </c>
      <c r="K13533" t="s">
        <v>1297</v>
      </c>
      <c r="L13533" t="s">
        <v>1295</v>
      </c>
    </row>
    <row r="13534" spans="8:12" x14ac:dyDescent="0.25">
      <c r="H13534" t="s">
        <v>13406</v>
      </c>
      <c r="I13534">
        <v>8619429</v>
      </c>
      <c r="J13534">
        <v>341109000</v>
      </c>
      <c r="K13534" t="s">
        <v>1316</v>
      </c>
      <c r="L13534" t="s">
        <v>2037</v>
      </c>
    </row>
    <row r="13535" spans="8:12" x14ac:dyDescent="0.25">
      <c r="H13535" t="s">
        <v>13407</v>
      </c>
      <c r="I13535">
        <v>9666663</v>
      </c>
      <c r="J13535">
        <v>354895000</v>
      </c>
      <c r="K13535" t="s">
        <v>1332</v>
      </c>
      <c r="L13535" t="s">
        <v>1313</v>
      </c>
    </row>
    <row r="13536" spans="8:12" x14ac:dyDescent="0.25">
      <c r="H13536" t="s">
        <v>13408</v>
      </c>
      <c r="I13536">
        <v>9666675</v>
      </c>
      <c r="J13536">
        <v>352524000</v>
      </c>
      <c r="K13536" t="s">
        <v>1332</v>
      </c>
      <c r="L13536" t="s">
        <v>4746</v>
      </c>
    </row>
    <row r="13537" spans="8:12" x14ac:dyDescent="0.25">
      <c r="H13537" t="s">
        <v>13409</v>
      </c>
      <c r="I13537">
        <v>9470935</v>
      </c>
      <c r="J13537">
        <v>345010068</v>
      </c>
      <c r="K13537" t="s">
        <v>2744</v>
      </c>
      <c r="L13537" t="s">
        <v>1326</v>
      </c>
    </row>
    <row r="13538" spans="8:12" x14ac:dyDescent="0.25">
      <c r="H13538" t="s">
        <v>13410</v>
      </c>
      <c r="I13538">
        <v>9425784</v>
      </c>
      <c r="J13538">
        <v>371841000</v>
      </c>
      <c r="L13538" t="s">
        <v>1341</v>
      </c>
    </row>
    <row r="13539" spans="8:12" x14ac:dyDescent="0.25">
      <c r="H13539" t="s">
        <v>13411</v>
      </c>
      <c r="I13539">
        <v>8711253</v>
      </c>
      <c r="J13539">
        <v>273145610</v>
      </c>
      <c r="K13539" t="s">
        <v>1297</v>
      </c>
      <c r="L13539" t="s">
        <v>1295</v>
      </c>
    </row>
    <row r="13540" spans="8:12" x14ac:dyDescent="0.25">
      <c r="H13540" t="s">
        <v>13412</v>
      </c>
      <c r="I13540">
        <v>7413476</v>
      </c>
      <c r="J13540">
        <v>273161200</v>
      </c>
      <c r="K13540" t="s">
        <v>1297</v>
      </c>
      <c r="L13540" t="s">
        <v>1313</v>
      </c>
    </row>
    <row r="13541" spans="8:12" x14ac:dyDescent="0.25">
      <c r="H13541" t="s">
        <v>13413</v>
      </c>
      <c r="I13541">
        <v>9310379</v>
      </c>
      <c r="J13541">
        <v>377437000</v>
      </c>
      <c r="K13541" t="s">
        <v>1322</v>
      </c>
      <c r="L13541" t="s">
        <v>1326</v>
      </c>
    </row>
    <row r="13542" spans="8:12" x14ac:dyDescent="0.25">
      <c r="H13542" t="s">
        <v>13414</v>
      </c>
      <c r="I13542">
        <v>9456745</v>
      </c>
      <c r="J13542">
        <v>244707000</v>
      </c>
      <c r="K13542" t="s">
        <v>1387</v>
      </c>
      <c r="L13542" t="s">
        <v>1295</v>
      </c>
    </row>
    <row r="13543" spans="8:12" x14ac:dyDescent="0.25">
      <c r="H13543" t="s">
        <v>13415</v>
      </c>
      <c r="I13543">
        <v>9514913</v>
      </c>
      <c r="J13543">
        <v>246626000</v>
      </c>
      <c r="K13543" t="s">
        <v>1387</v>
      </c>
      <c r="L13543" t="s">
        <v>1295</v>
      </c>
    </row>
    <row r="13544" spans="8:12" x14ac:dyDescent="0.25">
      <c r="H13544" t="s">
        <v>13416</v>
      </c>
      <c r="I13544">
        <v>9303871</v>
      </c>
      <c r="J13544">
        <v>371637000</v>
      </c>
      <c r="L13544" t="s">
        <v>1341</v>
      </c>
    </row>
    <row r="13545" spans="8:12" x14ac:dyDescent="0.25">
      <c r="H13545" t="s">
        <v>723</v>
      </c>
      <c r="I13545">
        <v>9402938</v>
      </c>
      <c r="J13545">
        <v>355524000</v>
      </c>
      <c r="K13545" t="s">
        <v>1332</v>
      </c>
      <c r="L13545" t="s">
        <v>1341</v>
      </c>
    </row>
    <row r="13546" spans="8:12" x14ac:dyDescent="0.25">
      <c r="H13546" t="s">
        <v>724</v>
      </c>
      <c r="I13546">
        <v>9442483</v>
      </c>
      <c r="J13546">
        <v>354375000</v>
      </c>
      <c r="K13546" t="s">
        <v>1332</v>
      </c>
      <c r="L13546" t="s">
        <v>1341</v>
      </c>
    </row>
    <row r="13547" spans="8:12" x14ac:dyDescent="0.25">
      <c r="H13547" t="s">
        <v>725</v>
      </c>
      <c r="I13547">
        <v>9442524</v>
      </c>
      <c r="J13547">
        <v>373109000</v>
      </c>
      <c r="L13547" t="s">
        <v>1341</v>
      </c>
    </row>
    <row r="13548" spans="8:12" x14ac:dyDescent="0.25">
      <c r="H13548" t="s">
        <v>13417</v>
      </c>
      <c r="I13548">
        <v>9296224</v>
      </c>
      <c r="J13548">
        <v>373982000</v>
      </c>
      <c r="L13548" t="s">
        <v>1341</v>
      </c>
    </row>
    <row r="13549" spans="8:12" x14ac:dyDescent="0.25">
      <c r="H13549" t="s">
        <v>234</v>
      </c>
      <c r="I13549">
        <v>9623817</v>
      </c>
      <c r="J13549">
        <v>373168000</v>
      </c>
      <c r="L13549" t="s">
        <v>1341</v>
      </c>
    </row>
    <row r="13550" spans="8:12" x14ac:dyDescent="0.25">
      <c r="H13550" t="s">
        <v>726</v>
      </c>
      <c r="I13550">
        <v>9279525</v>
      </c>
      <c r="J13550">
        <v>566719000</v>
      </c>
      <c r="L13550" t="s">
        <v>1341</v>
      </c>
    </row>
    <row r="13551" spans="8:12" x14ac:dyDescent="0.25">
      <c r="H13551" t="s">
        <v>13418</v>
      </c>
      <c r="I13551">
        <v>9400942</v>
      </c>
      <c r="J13551">
        <v>351218000</v>
      </c>
      <c r="K13551" t="s">
        <v>1332</v>
      </c>
      <c r="L13551" t="s">
        <v>1295</v>
      </c>
    </row>
    <row r="13552" spans="8:12" x14ac:dyDescent="0.25">
      <c r="H13552" t="s">
        <v>13419</v>
      </c>
      <c r="I13552">
        <v>9478470</v>
      </c>
      <c r="J13552">
        <v>354953000</v>
      </c>
      <c r="K13552" t="s">
        <v>1332</v>
      </c>
      <c r="L13552" t="s">
        <v>1295</v>
      </c>
    </row>
    <row r="13553" spans="8:12" x14ac:dyDescent="0.25">
      <c r="H13553" t="s">
        <v>13420</v>
      </c>
      <c r="I13553">
        <v>9426855</v>
      </c>
      <c r="J13553">
        <v>371360000</v>
      </c>
      <c r="L13553" t="s">
        <v>1341</v>
      </c>
    </row>
    <row r="13554" spans="8:12" x14ac:dyDescent="0.25">
      <c r="H13554" t="s">
        <v>13421</v>
      </c>
      <c r="I13554">
        <v>9400930</v>
      </c>
      <c r="J13554">
        <v>357721000</v>
      </c>
      <c r="K13554" t="s">
        <v>1332</v>
      </c>
      <c r="L13554" t="s">
        <v>1295</v>
      </c>
    </row>
    <row r="13555" spans="8:12" x14ac:dyDescent="0.25">
      <c r="H13555" t="s">
        <v>13422</v>
      </c>
      <c r="I13555">
        <v>9409584</v>
      </c>
      <c r="J13555">
        <v>353150000</v>
      </c>
      <c r="K13555" t="s">
        <v>1332</v>
      </c>
      <c r="L13555" t="s">
        <v>1341</v>
      </c>
    </row>
    <row r="13556" spans="8:12" x14ac:dyDescent="0.25">
      <c r="H13556" t="s">
        <v>13423</v>
      </c>
      <c r="I13556">
        <v>9537018</v>
      </c>
      <c r="J13556">
        <v>373061000</v>
      </c>
      <c r="L13556" t="s">
        <v>1295</v>
      </c>
    </row>
    <row r="13557" spans="8:12" x14ac:dyDescent="0.25">
      <c r="H13557" t="s">
        <v>13424</v>
      </c>
      <c r="I13557">
        <v>9354090</v>
      </c>
      <c r="J13557">
        <v>356162000</v>
      </c>
      <c r="K13557" t="s">
        <v>1332</v>
      </c>
      <c r="L13557" t="s">
        <v>1341</v>
      </c>
    </row>
    <row r="13558" spans="8:12" x14ac:dyDescent="0.25">
      <c r="H13558" t="s">
        <v>727</v>
      </c>
      <c r="I13558">
        <v>9697959</v>
      </c>
      <c r="J13558">
        <v>356626000</v>
      </c>
      <c r="K13558" t="s">
        <v>1332</v>
      </c>
      <c r="L13558" t="s">
        <v>1308</v>
      </c>
    </row>
    <row r="13559" spans="8:12" x14ac:dyDescent="0.25">
      <c r="H13559" t="s">
        <v>13425</v>
      </c>
      <c r="I13559">
        <v>9342889</v>
      </c>
      <c r="J13559">
        <v>353258000</v>
      </c>
      <c r="K13559" t="s">
        <v>1332</v>
      </c>
      <c r="L13559" t="s">
        <v>1341</v>
      </c>
    </row>
    <row r="13560" spans="8:12" x14ac:dyDescent="0.25">
      <c r="H13560" t="s">
        <v>13426</v>
      </c>
      <c r="I13560">
        <v>9547166</v>
      </c>
      <c r="J13560">
        <v>538005185</v>
      </c>
      <c r="K13560" t="s">
        <v>1437</v>
      </c>
      <c r="L13560" t="s">
        <v>1341</v>
      </c>
    </row>
    <row r="13561" spans="8:12" x14ac:dyDescent="0.25">
      <c r="H13561" t="s">
        <v>13427</v>
      </c>
      <c r="I13561">
        <v>9547178</v>
      </c>
      <c r="J13561">
        <v>538005604</v>
      </c>
      <c r="K13561" t="s">
        <v>1437</v>
      </c>
      <c r="L13561" t="s">
        <v>1341</v>
      </c>
    </row>
    <row r="13562" spans="8:12" x14ac:dyDescent="0.25">
      <c r="H13562" t="s">
        <v>13428</v>
      </c>
      <c r="I13562">
        <v>9662423</v>
      </c>
      <c r="J13562">
        <v>538005243</v>
      </c>
      <c r="K13562" t="s">
        <v>1437</v>
      </c>
      <c r="L13562" t="s">
        <v>1341</v>
      </c>
    </row>
    <row r="13563" spans="8:12" x14ac:dyDescent="0.25">
      <c r="H13563" t="s">
        <v>13429</v>
      </c>
      <c r="I13563">
        <v>9609249</v>
      </c>
      <c r="J13563">
        <v>373556000</v>
      </c>
      <c r="L13563" t="s">
        <v>1341</v>
      </c>
    </row>
    <row r="13564" spans="8:12" x14ac:dyDescent="0.25">
      <c r="H13564" t="s">
        <v>13430</v>
      </c>
      <c r="I13564">
        <v>9578787</v>
      </c>
      <c r="J13564">
        <v>566238000</v>
      </c>
      <c r="L13564" t="s">
        <v>1341</v>
      </c>
    </row>
    <row r="13565" spans="8:12" x14ac:dyDescent="0.25">
      <c r="H13565" t="s">
        <v>13431</v>
      </c>
      <c r="I13565">
        <v>9624380</v>
      </c>
      <c r="J13565">
        <v>373862000</v>
      </c>
      <c r="L13565" t="s">
        <v>1341</v>
      </c>
    </row>
    <row r="13566" spans="8:12" x14ac:dyDescent="0.25">
      <c r="H13566" t="s">
        <v>13432</v>
      </c>
      <c r="I13566">
        <v>9607100</v>
      </c>
      <c r="J13566">
        <v>353178000</v>
      </c>
      <c r="K13566" t="s">
        <v>1332</v>
      </c>
      <c r="L13566" t="s">
        <v>1341</v>
      </c>
    </row>
    <row r="13567" spans="8:12" x14ac:dyDescent="0.25">
      <c r="H13567" t="s">
        <v>13433</v>
      </c>
      <c r="I13567">
        <v>9479058</v>
      </c>
      <c r="J13567">
        <v>357610000</v>
      </c>
      <c r="K13567" t="s">
        <v>1332</v>
      </c>
      <c r="L13567" t="s">
        <v>1341</v>
      </c>
    </row>
    <row r="13568" spans="8:12" x14ac:dyDescent="0.25">
      <c r="H13568" t="s">
        <v>13434</v>
      </c>
      <c r="I13568">
        <v>9614971</v>
      </c>
      <c r="J13568">
        <v>373177000</v>
      </c>
      <c r="L13568" t="s">
        <v>1308</v>
      </c>
    </row>
    <row r="13569" spans="8:12" x14ac:dyDescent="0.25">
      <c r="H13569" t="s">
        <v>13435</v>
      </c>
      <c r="I13569">
        <v>9573830</v>
      </c>
      <c r="J13569">
        <v>351724000</v>
      </c>
      <c r="K13569" t="s">
        <v>1332</v>
      </c>
      <c r="L13569" t="s">
        <v>1341</v>
      </c>
    </row>
    <row r="13570" spans="8:12" x14ac:dyDescent="0.25">
      <c r="H13570" t="s">
        <v>13436</v>
      </c>
      <c r="I13570">
        <v>9339454</v>
      </c>
      <c r="J13570">
        <v>372304000</v>
      </c>
      <c r="L13570" t="s">
        <v>1341</v>
      </c>
    </row>
    <row r="13571" spans="8:12" x14ac:dyDescent="0.25">
      <c r="H13571" t="s">
        <v>13437</v>
      </c>
      <c r="I13571">
        <v>9303003</v>
      </c>
      <c r="J13571">
        <v>371425000</v>
      </c>
      <c r="L13571" t="s">
        <v>1341</v>
      </c>
    </row>
    <row r="13572" spans="8:12" x14ac:dyDescent="0.25">
      <c r="H13572" t="s">
        <v>13438</v>
      </c>
      <c r="I13572">
        <v>9354064</v>
      </c>
      <c r="J13572">
        <v>355563000</v>
      </c>
      <c r="K13572" t="s">
        <v>1332</v>
      </c>
      <c r="L13572" t="s">
        <v>1341</v>
      </c>
    </row>
    <row r="13573" spans="8:12" x14ac:dyDescent="0.25">
      <c r="H13573" t="s">
        <v>171</v>
      </c>
      <c r="I13573">
        <v>9194397</v>
      </c>
      <c r="J13573">
        <v>357321000</v>
      </c>
      <c r="K13573" t="s">
        <v>1332</v>
      </c>
      <c r="L13573" t="s">
        <v>1341</v>
      </c>
    </row>
    <row r="13574" spans="8:12" x14ac:dyDescent="0.25">
      <c r="H13574" t="s">
        <v>13439</v>
      </c>
      <c r="I13574">
        <v>9138898</v>
      </c>
      <c r="J13574">
        <v>372926000</v>
      </c>
      <c r="L13574" t="s">
        <v>1341</v>
      </c>
    </row>
    <row r="13575" spans="8:12" x14ac:dyDescent="0.25">
      <c r="H13575" t="s">
        <v>13440</v>
      </c>
      <c r="I13575">
        <v>9186209</v>
      </c>
      <c r="J13575">
        <v>563294000</v>
      </c>
      <c r="K13575" t="s">
        <v>1441</v>
      </c>
      <c r="L13575" t="s">
        <v>1295</v>
      </c>
    </row>
    <row r="13576" spans="8:12" x14ac:dyDescent="0.25">
      <c r="H13576" t="s">
        <v>13441</v>
      </c>
      <c r="I13576">
        <v>9300881</v>
      </c>
      <c r="J13576">
        <v>356641000</v>
      </c>
      <c r="K13576" t="s">
        <v>1332</v>
      </c>
      <c r="L13576" t="s">
        <v>1614</v>
      </c>
    </row>
    <row r="13577" spans="8:12" x14ac:dyDescent="0.25">
      <c r="H13577" t="s">
        <v>13442</v>
      </c>
      <c r="I13577">
        <v>9448451</v>
      </c>
      <c r="J13577">
        <v>305266000</v>
      </c>
      <c r="L13577" t="s">
        <v>1295</v>
      </c>
    </row>
    <row r="13578" spans="8:12" x14ac:dyDescent="0.25">
      <c r="H13578" t="s">
        <v>13443</v>
      </c>
      <c r="I13578">
        <v>7901837</v>
      </c>
      <c r="J13578">
        <v>271002057</v>
      </c>
      <c r="K13578" t="s">
        <v>1373</v>
      </c>
      <c r="L13578" t="s">
        <v>1295</v>
      </c>
    </row>
    <row r="13579" spans="8:12" x14ac:dyDescent="0.25">
      <c r="H13579" t="s">
        <v>13444</v>
      </c>
      <c r="I13579">
        <v>9122760</v>
      </c>
      <c r="J13579">
        <v>440400350</v>
      </c>
      <c r="K13579" t="s">
        <v>1352</v>
      </c>
      <c r="L13579" t="s">
        <v>1308</v>
      </c>
    </row>
    <row r="13580" spans="8:12" x14ac:dyDescent="0.25">
      <c r="H13580" t="s">
        <v>13445</v>
      </c>
      <c r="I13580">
        <v>8876039</v>
      </c>
      <c r="J13580">
        <v>440406070</v>
      </c>
      <c r="K13580" t="s">
        <v>1352</v>
      </c>
      <c r="L13580" t="s">
        <v>1308</v>
      </c>
    </row>
    <row r="13581" spans="8:12" x14ac:dyDescent="0.25">
      <c r="H13581" t="s">
        <v>13446</v>
      </c>
      <c r="I13581">
        <v>9205603</v>
      </c>
      <c r="J13581">
        <v>440155000</v>
      </c>
      <c r="K13581" t="s">
        <v>1352</v>
      </c>
      <c r="L13581" t="s">
        <v>1341</v>
      </c>
    </row>
    <row r="13582" spans="8:12" x14ac:dyDescent="0.25">
      <c r="H13582" t="s">
        <v>13447</v>
      </c>
      <c r="I13582">
        <v>9394454</v>
      </c>
      <c r="J13582">
        <v>440658000</v>
      </c>
      <c r="K13582" t="s">
        <v>1352</v>
      </c>
      <c r="L13582" t="s">
        <v>1614</v>
      </c>
    </row>
    <row r="13583" spans="8:12" x14ac:dyDescent="0.25">
      <c r="H13583" t="s">
        <v>13448</v>
      </c>
      <c r="I13583">
        <v>7633416</v>
      </c>
      <c r="J13583">
        <v>445262000</v>
      </c>
      <c r="K13583" t="s">
        <v>5110</v>
      </c>
      <c r="L13583" t="s">
        <v>1295</v>
      </c>
    </row>
    <row r="13584" spans="8:12" x14ac:dyDescent="0.25">
      <c r="H13584" t="s">
        <v>13449</v>
      </c>
      <c r="I13584">
        <v>9121015</v>
      </c>
      <c r="J13584">
        <v>352880000</v>
      </c>
      <c r="K13584" t="s">
        <v>1332</v>
      </c>
      <c r="L13584" t="s">
        <v>1295</v>
      </c>
    </row>
    <row r="13585" spans="8:12" x14ac:dyDescent="0.25">
      <c r="H13585" t="s">
        <v>13450</v>
      </c>
      <c r="I13585">
        <v>9334260</v>
      </c>
      <c r="J13585">
        <v>228213900</v>
      </c>
      <c r="K13585" t="s">
        <v>1556</v>
      </c>
      <c r="L13585" t="s">
        <v>10448</v>
      </c>
    </row>
    <row r="13586" spans="8:12" x14ac:dyDescent="0.25">
      <c r="H13586" t="s">
        <v>13451</v>
      </c>
      <c r="I13586">
        <v>8516835</v>
      </c>
      <c r="J13586">
        <v>271000215</v>
      </c>
      <c r="K13586" t="s">
        <v>1373</v>
      </c>
      <c r="L13586" t="s">
        <v>1295</v>
      </c>
    </row>
    <row r="13587" spans="8:12" x14ac:dyDescent="0.25">
      <c r="H13587" t="s">
        <v>13452</v>
      </c>
      <c r="I13587">
        <v>7533288</v>
      </c>
      <c r="J13587">
        <v>204670340</v>
      </c>
      <c r="L13587" t="s">
        <v>1295</v>
      </c>
    </row>
    <row r="13588" spans="8:12" x14ac:dyDescent="0.25">
      <c r="H13588" t="s">
        <v>728</v>
      </c>
      <c r="I13588">
        <v>9490650</v>
      </c>
      <c r="J13588">
        <v>636014299</v>
      </c>
      <c r="K13588" t="s">
        <v>1464</v>
      </c>
      <c r="L13588" t="s">
        <v>1341</v>
      </c>
    </row>
    <row r="13589" spans="8:12" x14ac:dyDescent="0.25">
      <c r="H13589" t="s">
        <v>728</v>
      </c>
      <c r="I13589">
        <v>9577460</v>
      </c>
      <c r="J13589">
        <v>351427000</v>
      </c>
      <c r="K13589" t="s">
        <v>1332</v>
      </c>
      <c r="L13589" t="s">
        <v>1341</v>
      </c>
    </row>
    <row r="13590" spans="8:12" x14ac:dyDescent="0.25">
      <c r="H13590" t="s">
        <v>13453</v>
      </c>
      <c r="I13590">
        <v>9490715</v>
      </c>
      <c r="J13590">
        <v>636014595</v>
      </c>
      <c r="K13590" t="s">
        <v>1464</v>
      </c>
      <c r="L13590" t="s">
        <v>1341</v>
      </c>
    </row>
    <row r="13591" spans="8:12" x14ac:dyDescent="0.25">
      <c r="H13591" t="s">
        <v>13454</v>
      </c>
      <c r="I13591">
        <v>8504947</v>
      </c>
      <c r="J13591">
        <v>218179000</v>
      </c>
      <c r="K13591" t="s">
        <v>1426</v>
      </c>
      <c r="L13591" t="s">
        <v>1295</v>
      </c>
    </row>
    <row r="13592" spans="8:12" x14ac:dyDescent="0.25">
      <c r="H13592" t="s">
        <v>13455</v>
      </c>
      <c r="I13592">
        <v>8202965</v>
      </c>
      <c r="J13592">
        <v>271000433</v>
      </c>
      <c r="K13592" t="s">
        <v>1373</v>
      </c>
      <c r="L13592" t="s">
        <v>1295</v>
      </c>
    </row>
    <row r="13593" spans="8:12" x14ac:dyDescent="0.25">
      <c r="H13593" t="s">
        <v>13456</v>
      </c>
      <c r="I13593">
        <v>9650808</v>
      </c>
      <c r="J13593">
        <v>352747000</v>
      </c>
      <c r="K13593" t="s">
        <v>1332</v>
      </c>
      <c r="L13593" t="s">
        <v>1341</v>
      </c>
    </row>
    <row r="13594" spans="8:12" x14ac:dyDescent="0.25">
      <c r="H13594" t="s">
        <v>13457</v>
      </c>
      <c r="I13594">
        <v>8409082</v>
      </c>
      <c r="J13594">
        <v>373848000</v>
      </c>
      <c r="L13594" t="s">
        <v>1362</v>
      </c>
    </row>
    <row r="13595" spans="8:12" x14ac:dyDescent="0.25">
      <c r="H13595" t="s">
        <v>13458</v>
      </c>
      <c r="I13595">
        <v>9006320</v>
      </c>
      <c r="J13595">
        <v>256928000</v>
      </c>
      <c r="K13595" t="s">
        <v>1340</v>
      </c>
      <c r="L13595" t="s">
        <v>1295</v>
      </c>
    </row>
    <row r="13596" spans="8:12" x14ac:dyDescent="0.25">
      <c r="H13596" t="s">
        <v>13459</v>
      </c>
      <c r="I13596">
        <v>9573098</v>
      </c>
      <c r="J13596">
        <v>440157000</v>
      </c>
      <c r="K13596" t="s">
        <v>1352</v>
      </c>
      <c r="L13596" t="s">
        <v>1308</v>
      </c>
    </row>
    <row r="13597" spans="8:12" x14ac:dyDescent="0.25">
      <c r="H13597" t="s">
        <v>13460</v>
      </c>
      <c r="I13597">
        <v>9496862</v>
      </c>
      <c r="J13597">
        <v>440146980</v>
      </c>
      <c r="K13597" t="s">
        <v>1352</v>
      </c>
      <c r="L13597" t="s">
        <v>1614</v>
      </c>
    </row>
    <row r="13598" spans="8:12" x14ac:dyDescent="0.25">
      <c r="H13598" t="s">
        <v>13461</v>
      </c>
      <c r="I13598">
        <v>9338670</v>
      </c>
      <c r="J13598">
        <v>215901000</v>
      </c>
      <c r="K13598" t="s">
        <v>1340</v>
      </c>
      <c r="L13598" t="s">
        <v>1295</v>
      </c>
    </row>
    <row r="13599" spans="8:12" x14ac:dyDescent="0.25">
      <c r="H13599" t="s">
        <v>13462</v>
      </c>
      <c r="I13599">
        <v>9106948</v>
      </c>
      <c r="J13599">
        <v>271000358</v>
      </c>
      <c r="K13599" t="s">
        <v>1373</v>
      </c>
      <c r="L13599" t="s">
        <v>1295</v>
      </c>
    </row>
    <row r="13600" spans="8:12" x14ac:dyDescent="0.25">
      <c r="H13600" t="s">
        <v>13463</v>
      </c>
      <c r="I13600">
        <v>8104606</v>
      </c>
      <c r="J13600">
        <v>214182105</v>
      </c>
      <c r="K13600" t="s">
        <v>1302</v>
      </c>
      <c r="L13600" t="s">
        <v>1295</v>
      </c>
    </row>
    <row r="13601" spans="8:12" x14ac:dyDescent="0.25">
      <c r="H13601" t="s">
        <v>13464</v>
      </c>
      <c r="I13601">
        <v>9663855</v>
      </c>
      <c r="J13601">
        <v>477300100</v>
      </c>
      <c r="K13601" t="s">
        <v>1348</v>
      </c>
      <c r="L13601" t="s">
        <v>1341</v>
      </c>
    </row>
    <row r="13602" spans="8:12" x14ac:dyDescent="0.25">
      <c r="H13602" t="s">
        <v>13465</v>
      </c>
      <c r="I13602">
        <v>7618428</v>
      </c>
      <c r="J13602">
        <v>214180226</v>
      </c>
      <c r="L13602" t="s">
        <v>1308</v>
      </c>
    </row>
    <row r="13603" spans="8:12" x14ac:dyDescent="0.25">
      <c r="H13603" t="s">
        <v>13466</v>
      </c>
      <c r="I13603">
        <v>8953409</v>
      </c>
      <c r="J13603">
        <v>273137400</v>
      </c>
      <c r="K13603" t="s">
        <v>1297</v>
      </c>
      <c r="L13603" t="s">
        <v>12891</v>
      </c>
    </row>
    <row r="13604" spans="8:12" x14ac:dyDescent="0.25">
      <c r="H13604" t="s">
        <v>13467</v>
      </c>
      <c r="I13604">
        <v>9567776</v>
      </c>
      <c r="J13604">
        <v>373202000</v>
      </c>
      <c r="L13604" t="s">
        <v>1295</v>
      </c>
    </row>
    <row r="13605" spans="8:12" x14ac:dyDescent="0.25">
      <c r="H13605" t="s">
        <v>13468</v>
      </c>
      <c r="I13605">
        <v>8914697</v>
      </c>
      <c r="J13605">
        <v>312175000</v>
      </c>
      <c r="K13605" t="s">
        <v>1379</v>
      </c>
      <c r="L13605" t="s">
        <v>1341</v>
      </c>
    </row>
    <row r="13606" spans="8:12" x14ac:dyDescent="0.25">
      <c r="H13606" t="s">
        <v>13469</v>
      </c>
      <c r="I13606">
        <v>9458066</v>
      </c>
      <c r="J13606">
        <v>229561000</v>
      </c>
      <c r="L13606" t="s">
        <v>1326</v>
      </c>
    </row>
    <row r="13607" spans="8:12" x14ac:dyDescent="0.25">
      <c r="H13607" t="s">
        <v>13470</v>
      </c>
      <c r="I13607">
        <v>9063873</v>
      </c>
      <c r="J13607">
        <v>308192000</v>
      </c>
      <c r="K13607" t="s">
        <v>1609</v>
      </c>
      <c r="L13607" t="s">
        <v>1295</v>
      </c>
    </row>
    <row r="13608" spans="8:12" x14ac:dyDescent="0.25">
      <c r="H13608" t="s">
        <v>13471</v>
      </c>
      <c r="I13608">
        <v>9341756</v>
      </c>
      <c r="J13608">
        <v>246535000</v>
      </c>
      <c r="K13608" t="s">
        <v>1387</v>
      </c>
      <c r="L13608" t="s">
        <v>1295</v>
      </c>
    </row>
    <row r="13609" spans="8:12" x14ac:dyDescent="0.25">
      <c r="H13609" t="s">
        <v>13472</v>
      </c>
      <c r="I13609">
        <v>9409314</v>
      </c>
      <c r="J13609">
        <v>235068573</v>
      </c>
      <c r="K13609" t="s">
        <v>1558</v>
      </c>
      <c r="L13609" t="s">
        <v>1346</v>
      </c>
    </row>
    <row r="13610" spans="8:12" x14ac:dyDescent="0.25">
      <c r="H13610" t="s">
        <v>13473</v>
      </c>
      <c r="I13610">
        <v>9370111</v>
      </c>
      <c r="J13610">
        <v>305205000</v>
      </c>
      <c r="L13610" t="s">
        <v>1295</v>
      </c>
    </row>
    <row r="13611" spans="8:12" x14ac:dyDescent="0.25">
      <c r="H13611" t="s">
        <v>13474</v>
      </c>
      <c r="I13611">
        <v>9367906</v>
      </c>
      <c r="J13611">
        <v>538003231</v>
      </c>
      <c r="K13611" t="s">
        <v>1437</v>
      </c>
      <c r="L13611" t="s">
        <v>1341</v>
      </c>
    </row>
    <row r="13612" spans="8:12" x14ac:dyDescent="0.25">
      <c r="H13612" t="s">
        <v>13474</v>
      </c>
      <c r="I13612">
        <v>7107730</v>
      </c>
      <c r="J13612">
        <v>259321000</v>
      </c>
      <c r="K13612" t="s">
        <v>1335</v>
      </c>
      <c r="L13612" t="s">
        <v>1295</v>
      </c>
    </row>
    <row r="13613" spans="8:12" x14ac:dyDescent="0.25">
      <c r="H13613" t="s">
        <v>13475</v>
      </c>
      <c r="I13613">
        <v>9632234</v>
      </c>
      <c r="J13613">
        <v>636015509</v>
      </c>
      <c r="K13613" t="s">
        <v>1464</v>
      </c>
      <c r="L13613" t="s">
        <v>1341</v>
      </c>
    </row>
    <row r="13614" spans="8:12" x14ac:dyDescent="0.25">
      <c r="H13614" t="s">
        <v>13476</v>
      </c>
      <c r="I13614">
        <v>9321926</v>
      </c>
      <c r="J13614">
        <v>238236000</v>
      </c>
      <c r="K13614" t="s">
        <v>2926</v>
      </c>
      <c r="L13614" t="s">
        <v>1341</v>
      </c>
    </row>
    <row r="13615" spans="8:12" x14ac:dyDescent="0.25">
      <c r="H13615" t="s">
        <v>13477</v>
      </c>
      <c r="I13615">
        <v>9478511</v>
      </c>
      <c r="J13615">
        <v>538003820</v>
      </c>
      <c r="K13615" t="s">
        <v>1437</v>
      </c>
      <c r="L13615" t="s">
        <v>1341</v>
      </c>
    </row>
    <row r="13616" spans="8:12" x14ac:dyDescent="0.25">
      <c r="H13616" t="s">
        <v>13478</v>
      </c>
      <c r="I13616">
        <v>9377676</v>
      </c>
      <c r="J13616">
        <v>351431000</v>
      </c>
      <c r="K13616" t="s">
        <v>1332</v>
      </c>
      <c r="L13616" t="s">
        <v>1341</v>
      </c>
    </row>
    <row r="13617" spans="8:12" x14ac:dyDescent="0.25">
      <c r="H13617" t="s">
        <v>13479</v>
      </c>
      <c r="I13617">
        <v>9403504</v>
      </c>
      <c r="J13617">
        <v>235074616</v>
      </c>
      <c r="K13617" t="s">
        <v>1558</v>
      </c>
      <c r="L13617" t="s">
        <v>1341</v>
      </c>
    </row>
    <row r="13618" spans="8:12" x14ac:dyDescent="0.25">
      <c r="H13618" t="s">
        <v>13479</v>
      </c>
      <c r="I13618">
        <v>9159062</v>
      </c>
      <c r="J13618">
        <v>210938000</v>
      </c>
      <c r="K13618" t="s">
        <v>1443</v>
      </c>
      <c r="L13618" t="s">
        <v>1341</v>
      </c>
    </row>
    <row r="13619" spans="8:12" x14ac:dyDescent="0.25">
      <c r="H13619" t="s">
        <v>13480</v>
      </c>
      <c r="I13619">
        <v>9722431</v>
      </c>
      <c r="J13619">
        <v>477684500</v>
      </c>
      <c r="K13619" t="s">
        <v>1348</v>
      </c>
      <c r="L13619" t="s">
        <v>1308</v>
      </c>
    </row>
    <row r="13620" spans="8:12" x14ac:dyDescent="0.25">
      <c r="H13620" t="s">
        <v>13481</v>
      </c>
      <c r="I13620">
        <v>9466946</v>
      </c>
      <c r="J13620">
        <v>242426300</v>
      </c>
      <c r="K13620" t="s">
        <v>1956</v>
      </c>
      <c r="L13620" t="s">
        <v>1326</v>
      </c>
    </row>
    <row r="13621" spans="8:12" x14ac:dyDescent="0.25">
      <c r="H13621" t="s">
        <v>13482</v>
      </c>
      <c r="I13621">
        <v>9546526</v>
      </c>
      <c r="J13621">
        <v>533048700</v>
      </c>
      <c r="K13621" t="s">
        <v>1563</v>
      </c>
      <c r="L13621" t="s">
        <v>1329</v>
      </c>
    </row>
    <row r="13622" spans="8:12" x14ac:dyDescent="0.25">
      <c r="H13622" t="s">
        <v>13483</v>
      </c>
      <c r="I13622">
        <v>6010008</v>
      </c>
      <c r="J13622">
        <v>6010008</v>
      </c>
      <c r="K13622" t="s">
        <v>5762</v>
      </c>
      <c r="L13622" t="s">
        <v>1329</v>
      </c>
    </row>
    <row r="13623" spans="8:12" x14ac:dyDescent="0.25">
      <c r="H13623" t="s">
        <v>13484</v>
      </c>
      <c r="I13623">
        <v>9734862</v>
      </c>
      <c r="J13623">
        <v>601984000</v>
      </c>
      <c r="K13623" t="s">
        <v>5762</v>
      </c>
      <c r="L13623" t="s">
        <v>1329</v>
      </c>
    </row>
    <row r="13624" spans="8:12" x14ac:dyDescent="0.25">
      <c r="H13624" t="s">
        <v>13485</v>
      </c>
      <c r="I13624">
        <v>9521875</v>
      </c>
      <c r="J13624">
        <v>636015279</v>
      </c>
      <c r="K13624" t="s">
        <v>1464</v>
      </c>
      <c r="L13624" t="s">
        <v>1341</v>
      </c>
    </row>
    <row r="13625" spans="8:12" x14ac:dyDescent="0.25">
      <c r="H13625" t="s">
        <v>13485</v>
      </c>
      <c r="I13625">
        <v>9252498</v>
      </c>
      <c r="J13625">
        <v>215512000</v>
      </c>
      <c r="K13625" t="s">
        <v>1340</v>
      </c>
      <c r="L13625" t="s">
        <v>1341</v>
      </c>
    </row>
    <row r="13626" spans="8:12" x14ac:dyDescent="0.25">
      <c r="H13626" t="s">
        <v>13486</v>
      </c>
      <c r="I13626">
        <v>9444144</v>
      </c>
      <c r="J13626">
        <v>538003587</v>
      </c>
      <c r="K13626" t="s">
        <v>1437</v>
      </c>
      <c r="L13626" t="s">
        <v>1329</v>
      </c>
    </row>
    <row r="13627" spans="8:12" x14ac:dyDescent="0.25">
      <c r="H13627" t="s">
        <v>13487</v>
      </c>
      <c r="I13627">
        <v>9449455</v>
      </c>
      <c r="J13627">
        <v>538004548</v>
      </c>
      <c r="K13627" t="s">
        <v>1437</v>
      </c>
      <c r="L13627" t="s">
        <v>1326</v>
      </c>
    </row>
    <row r="13628" spans="8:12" x14ac:dyDescent="0.25">
      <c r="H13628" t="s">
        <v>13488</v>
      </c>
      <c r="I13628">
        <v>9414979</v>
      </c>
      <c r="J13628">
        <v>370618000</v>
      </c>
      <c r="L13628" t="s">
        <v>1614</v>
      </c>
    </row>
    <row r="13629" spans="8:12" x14ac:dyDescent="0.25">
      <c r="H13629" t="s">
        <v>13489</v>
      </c>
      <c r="I13629">
        <v>9574030</v>
      </c>
      <c r="J13629">
        <v>636092093</v>
      </c>
      <c r="K13629" t="s">
        <v>1464</v>
      </c>
      <c r="L13629" t="s">
        <v>1341</v>
      </c>
    </row>
    <row r="13630" spans="8:12" x14ac:dyDescent="0.25">
      <c r="H13630" t="s">
        <v>13490</v>
      </c>
      <c r="I13630">
        <v>9552771</v>
      </c>
      <c r="J13630">
        <v>372155000</v>
      </c>
      <c r="L13630" t="s">
        <v>1295</v>
      </c>
    </row>
    <row r="13631" spans="8:12" x14ac:dyDescent="0.25">
      <c r="H13631" t="s">
        <v>13491</v>
      </c>
      <c r="I13631">
        <v>9445148</v>
      </c>
      <c r="J13631">
        <v>538003298</v>
      </c>
      <c r="K13631" t="s">
        <v>1437</v>
      </c>
      <c r="L13631" t="s">
        <v>1341</v>
      </c>
    </row>
    <row r="13632" spans="8:12" x14ac:dyDescent="0.25">
      <c r="H13632" t="s">
        <v>13492</v>
      </c>
      <c r="I13632">
        <v>9256028</v>
      </c>
      <c r="J13632">
        <v>209890000</v>
      </c>
      <c r="K13632" t="s">
        <v>1443</v>
      </c>
      <c r="L13632" t="s">
        <v>1362</v>
      </c>
    </row>
    <row r="13633" spans="8:12" x14ac:dyDescent="0.25">
      <c r="H13633" t="s">
        <v>13493</v>
      </c>
      <c r="I13633">
        <v>9667758</v>
      </c>
      <c r="J13633">
        <v>373312000</v>
      </c>
      <c r="L13633" t="s">
        <v>1308</v>
      </c>
    </row>
    <row r="13634" spans="8:12" x14ac:dyDescent="0.25">
      <c r="H13634" t="s">
        <v>13494</v>
      </c>
      <c r="I13634">
        <v>9426170</v>
      </c>
      <c r="J13634">
        <v>204567000</v>
      </c>
      <c r="L13634" t="s">
        <v>1313</v>
      </c>
    </row>
    <row r="13635" spans="8:12" x14ac:dyDescent="0.25">
      <c r="H13635" t="s">
        <v>13495</v>
      </c>
      <c r="I13635">
        <v>9456460</v>
      </c>
      <c r="J13635">
        <v>271040406</v>
      </c>
      <c r="K13635" t="s">
        <v>1373</v>
      </c>
      <c r="L13635" t="s">
        <v>1341</v>
      </c>
    </row>
    <row r="13636" spans="8:12" x14ac:dyDescent="0.25">
      <c r="H13636" t="s">
        <v>13496</v>
      </c>
      <c r="I13636">
        <v>9527271</v>
      </c>
      <c r="J13636">
        <v>271002722</v>
      </c>
      <c r="K13636" t="s">
        <v>1373</v>
      </c>
      <c r="L13636" t="s">
        <v>1341</v>
      </c>
    </row>
    <row r="13637" spans="8:12" x14ac:dyDescent="0.25">
      <c r="H13637" t="s">
        <v>13497</v>
      </c>
      <c r="I13637">
        <v>9481714</v>
      </c>
      <c r="J13637">
        <v>271042707</v>
      </c>
      <c r="K13637" t="s">
        <v>1373</v>
      </c>
      <c r="L13637" t="s">
        <v>1341</v>
      </c>
    </row>
    <row r="13638" spans="8:12" x14ac:dyDescent="0.25">
      <c r="H13638" t="s">
        <v>13498</v>
      </c>
      <c r="I13638">
        <v>9222508</v>
      </c>
      <c r="J13638">
        <v>271000620</v>
      </c>
      <c r="K13638" t="s">
        <v>1373</v>
      </c>
      <c r="L13638" t="s">
        <v>1341</v>
      </c>
    </row>
    <row r="13639" spans="8:12" x14ac:dyDescent="0.25">
      <c r="H13639" t="s">
        <v>13499</v>
      </c>
      <c r="I13639">
        <v>9599767</v>
      </c>
      <c r="J13639">
        <v>271042993</v>
      </c>
      <c r="K13639" t="s">
        <v>1373</v>
      </c>
      <c r="L13639" t="s">
        <v>1341</v>
      </c>
    </row>
    <row r="13640" spans="8:12" x14ac:dyDescent="0.25">
      <c r="H13640" t="s">
        <v>13500</v>
      </c>
      <c r="I13640">
        <v>9436733</v>
      </c>
      <c r="J13640">
        <v>271040330</v>
      </c>
      <c r="K13640" t="s">
        <v>1373</v>
      </c>
      <c r="L13640" t="s">
        <v>1341</v>
      </c>
    </row>
    <row r="13641" spans="8:12" x14ac:dyDescent="0.25">
      <c r="H13641" t="s">
        <v>13501</v>
      </c>
      <c r="I13641">
        <v>9668295</v>
      </c>
      <c r="J13641">
        <v>563533000</v>
      </c>
      <c r="K13641" t="s">
        <v>1441</v>
      </c>
      <c r="L13641" t="s">
        <v>1341</v>
      </c>
    </row>
    <row r="13642" spans="8:12" x14ac:dyDescent="0.25">
      <c r="H13642" t="s">
        <v>13502</v>
      </c>
      <c r="I13642">
        <v>9445071</v>
      </c>
      <c r="J13642">
        <v>248564000</v>
      </c>
      <c r="K13642" t="s">
        <v>1340</v>
      </c>
      <c r="L13642" t="s">
        <v>1341</v>
      </c>
    </row>
    <row r="13643" spans="8:12" x14ac:dyDescent="0.25">
      <c r="H13643" t="s">
        <v>13503</v>
      </c>
      <c r="I13643">
        <v>9574169</v>
      </c>
      <c r="J13643">
        <v>271042325</v>
      </c>
      <c r="K13643" t="s">
        <v>1373</v>
      </c>
      <c r="L13643" t="s">
        <v>1341</v>
      </c>
    </row>
    <row r="13644" spans="8:12" x14ac:dyDescent="0.25">
      <c r="H13644" t="s">
        <v>13504</v>
      </c>
      <c r="I13644">
        <v>9561863</v>
      </c>
      <c r="J13644">
        <v>566523000</v>
      </c>
      <c r="L13644" t="s">
        <v>1341</v>
      </c>
    </row>
    <row r="13645" spans="8:12" x14ac:dyDescent="0.25">
      <c r="H13645" t="s">
        <v>13504</v>
      </c>
      <c r="I13645">
        <v>9561863</v>
      </c>
      <c r="J13645">
        <v>271040509</v>
      </c>
      <c r="K13645" t="s">
        <v>1373</v>
      </c>
      <c r="L13645" t="s">
        <v>1341</v>
      </c>
    </row>
    <row r="13646" spans="8:12" x14ac:dyDescent="0.25">
      <c r="H13646" t="s">
        <v>13505</v>
      </c>
      <c r="I13646">
        <v>9254472</v>
      </c>
      <c r="J13646">
        <v>271000874</v>
      </c>
      <c r="K13646" t="s">
        <v>1373</v>
      </c>
      <c r="L13646" t="s">
        <v>1341</v>
      </c>
    </row>
    <row r="13647" spans="8:12" x14ac:dyDescent="0.25">
      <c r="H13647" t="s">
        <v>13506</v>
      </c>
      <c r="I13647">
        <v>9446192</v>
      </c>
      <c r="J13647">
        <v>271040407</v>
      </c>
      <c r="K13647" t="s">
        <v>1373</v>
      </c>
      <c r="L13647" t="s">
        <v>1341</v>
      </c>
    </row>
    <row r="13648" spans="8:12" x14ac:dyDescent="0.25">
      <c r="H13648" t="s">
        <v>13507</v>
      </c>
      <c r="I13648">
        <v>9456458</v>
      </c>
      <c r="J13648">
        <v>271040405</v>
      </c>
      <c r="K13648" t="s">
        <v>1373</v>
      </c>
      <c r="L13648" t="s">
        <v>1341</v>
      </c>
    </row>
    <row r="13649" spans="8:12" x14ac:dyDescent="0.25">
      <c r="H13649" t="s">
        <v>13508</v>
      </c>
      <c r="I13649">
        <v>9663271</v>
      </c>
      <c r="J13649">
        <v>352538000</v>
      </c>
      <c r="K13649" t="s">
        <v>1332</v>
      </c>
      <c r="L13649" t="s">
        <v>1308</v>
      </c>
    </row>
    <row r="13650" spans="8:12" x14ac:dyDescent="0.25">
      <c r="H13650" t="s">
        <v>13509</v>
      </c>
      <c r="I13650">
        <v>9730438</v>
      </c>
      <c r="J13650">
        <v>565794000</v>
      </c>
      <c r="L13650" t="s">
        <v>1308</v>
      </c>
    </row>
    <row r="13651" spans="8:12" x14ac:dyDescent="0.25">
      <c r="H13651" t="s">
        <v>729</v>
      </c>
      <c r="I13651">
        <v>9540481</v>
      </c>
      <c r="J13651">
        <v>636015353</v>
      </c>
      <c r="K13651" t="s">
        <v>1464</v>
      </c>
      <c r="L13651" t="s">
        <v>1341</v>
      </c>
    </row>
    <row r="13652" spans="8:12" x14ac:dyDescent="0.25">
      <c r="H13652" t="s">
        <v>13510</v>
      </c>
      <c r="I13652">
        <v>8717922</v>
      </c>
      <c r="J13652">
        <v>441833000</v>
      </c>
      <c r="K13652" t="s">
        <v>1352</v>
      </c>
      <c r="L13652" t="s">
        <v>1313</v>
      </c>
    </row>
    <row r="13653" spans="8:12" x14ac:dyDescent="0.25">
      <c r="H13653" t="s">
        <v>13511</v>
      </c>
      <c r="I13653">
        <v>8507016</v>
      </c>
      <c r="J13653">
        <v>338955000</v>
      </c>
      <c r="K13653" t="s">
        <v>1431</v>
      </c>
      <c r="L13653" t="s">
        <v>1329</v>
      </c>
    </row>
    <row r="13654" spans="8:12" x14ac:dyDescent="0.25">
      <c r="H13654" t="s">
        <v>13511</v>
      </c>
      <c r="I13654">
        <v>9710191</v>
      </c>
      <c r="J13654">
        <v>338188000</v>
      </c>
      <c r="K13654" t="s">
        <v>1431</v>
      </c>
      <c r="L13654" t="s">
        <v>1308</v>
      </c>
    </row>
    <row r="13655" spans="8:12" x14ac:dyDescent="0.25">
      <c r="H13655" t="s">
        <v>13512</v>
      </c>
      <c r="I13655">
        <v>8408442</v>
      </c>
      <c r="J13655">
        <v>2829</v>
      </c>
      <c r="L13655" t="s">
        <v>1614</v>
      </c>
    </row>
    <row r="13656" spans="8:12" x14ac:dyDescent="0.25">
      <c r="H13656" t="s">
        <v>13513</v>
      </c>
      <c r="I13656">
        <v>9580508</v>
      </c>
      <c r="J13656">
        <v>352559000</v>
      </c>
      <c r="K13656" t="s">
        <v>1332</v>
      </c>
      <c r="L13656" t="s">
        <v>1341</v>
      </c>
    </row>
    <row r="13657" spans="8:12" x14ac:dyDescent="0.25">
      <c r="H13657" t="s">
        <v>13514</v>
      </c>
      <c r="I13657">
        <v>9123350</v>
      </c>
      <c r="J13657">
        <v>572735210</v>
      </c>
      <c r="K13657" t="s">
        <v>1575</v>
      </c>
      <c r="L13657" t="s">
        <v>1341</v>
      </c>
    </row>
    <row r="13658" spans="8:12" x14ac:dyDescent="0.25">
      <c r="H13658" t="s">
        <v>13515</v>
      </c>
      <c r="I13658">
        <v>9671474</v>
      </c>
      <c r="J13658">
        <v>244790608</v>
      </c>
      <c r="K13658" t="s">
        <v>1387</v>
      </c>
      <c r="L13658" t="s">
        <v>1295</v>
      </c>
    </row>
    <row r="13659" spans="8:12" x14ac:dyDescent="0.25">
      <c r="H13659" t="s">
        <v>13516</v>
      </c>
      <c r="I13659">
        <v>9521394</v>
      </c>
      <c r="J13659">
        <v>636016068</v>
      </c>
      <c r="K13659" t="s">
        <v>1464</v>
      </c>
      <c r="L13659" t="s">
        <v>1341</v>
      </c>
    </row>
    <row r="13660" spans="8:12" x14ac:dyDescent="0.25">
      <c r="H13660" t="s">
        <v>730</v>
      </c>
      <c r="I13660">
        <v>9626675</v>
      </c>
      <c r="J13660">
        <v>636016262</v>
      </c>
      <c r="K13660" t="s">
        <v>1464</v>
      </c>
      <c r="L13660" t="s">
        <v>1341</v>
      </c>
    </row>
    <row r="13661" spans="8:12" x14ac:dyDescent="0.25">
      <c r="H13661" t="s">
        <v>13517</v>
      </c>
      <c r="I13661">
        <v>9626651</v>
      </c>
      <c r="J13661">
        <v>636016069</v>
      </c>
      <c r="K13661" t="s">
        <v>1464</v>
      </c>
      <c r="L13661" t="s">
        <v>1341</v>
      </c>
    </row>
    <row r="13662" spans="8:12" x14ac:dyDescent="0.25">
      <c r="H13662" t="s">
        <v>13518</v>
      </c>
      <c r="I13662">
        <v>9744075</v>
      </c>
      <c r="J13662">
        <v>258288000</v>
      </c>
      <c r="K13662" t="s">
        <v>1335</v>
      </c>
      <c r="L13662" t="s">
        <v>1308</v>
      </c>
    </row>
    <row r="13663" spans="8:12" x14ac:dyDescent="0.25">
      <c r="H13663" t="s">
        <v>13519</v>
      </c>
      <c r="I13663">
        <v>9738909</v>
      </c>
      <c r="J13663">
        <v>477181100</v>
      </c>
      <c r="K13663" t="s">
        <v>1348</v>
      </c>
      <c r="L13663" t="s">
        <v>1308</v>
      </c>
    </row>
    <row r="13664" spans="8:12" x14ac:dyDescent="0.25">
      <c r="H13664" t="s">
        <v>13520</v>
      </c>
      <c r="I13664">
        <v>9116723</v>
      </c>
      <c r="J13664">
        <v>374536000</v>
      </c>
      <c r="L13664" t="s">
        <v>1341</v>
      </c>
    </row>
    <row r="13665" spans="8:12" x14ac:dyDescent="0.25">
      <c r="H13665" t="s">
        <v>13521</v>
      </c>
      <c r="I13665">
        <v>9521409</v>
      </c>
      <c r="J13665">
        <v>636016259</v>
      </c>
      <c r="K13665" t="s">
        <v>1464</v>
      </c>
      <c r="L13665" t="s">
        <v>1341</v>
      </c>
    </row>
    <row r="13666" spans="8:12" x14ac:dyDescent="0.25">
      <c r="H13666" t="s">
        <v>13521</v>
      </c>
      <c r="I13666">
        <v>9521409</v>
      </c>
      <c r="J13666">
        <v>235110641</v>
      </c>
      <c r="K13666" t="s">
        <v>1558</v>
      </c>
      <c r="L13666" t="s">
        <v>1341</v>
      </c>
    </row>
    <row r="13667" spans="8:12" x14ac:dyDescent="0.25">
      <c r="H13667" t="s">
        <v>13522</v>
      </c>
      <c r="I13667">
        <v>9379325</v>
      </c>
      <c r="J13667">
        <v>256076000</v>
      </c>
      <c r="K13667" t="s">
        <v>1340</v>
      </c>
      <c r="L13667" t="s">
        <v>1326</v>
      </c>
    </row>
    <row r="13668" spans="8:12" x14ac:dyDescent="0.25">
      <c r="H13668" t="s">
        <v>13522</v>
      </c>
      <c r="I13668">
        <v>9379325</v>
      </c>
      <c r="J13668">
        <v>247228700</v>
      </c>
      <c r="K13668" t="s">
        <v>1398</v>
      </c>
      <c r="L13668" t="s">
        <v>1326</v>
      </c>
    </row>
    <row r="13669" spans="8:12" x14ac:dyDescent="0.25">
      <c r="H13669" t="s">
        <v>283</v>
      </c>
      <c r="I13669">
        <v>9626663</v>
      </c>
      <c r="J13669">
        <v>636016070</v>
      </c>
      <c r="K13669" t="s">
        <v>1464</v>
      </c>
      <c r="L13669" t="s">
        <v>1341</v>
      </c>
    </row>
    <row r="13670" spans="8:12" x14ac:dyDescent="0.25">
      <c r="H13670" t="s">
        <v>13523</v>
      </c>
      <c r="I13670">
        <v>9186211</v>
      </c>
      <c r="J13670">
        <v>563737000</v>
      </c>
      <c r="K13670" t="s">
        <v>1441</v>
      </c>
      <c r="L13670" t="s">
        <v>1295</v>
      </c>
    </row>
    <row r="13671" spans="8:12" x14ac:dyDescent="0.25">
      <c r="H13671" t="s">
        <v>13524</v>
      </c>
      <c r="I13671">
        <v>9267429</v>
      </c>
      <c r="J13671">
        <v>636016079</v>
      </c>
      <c r="K13671" t="s">
        <v>1464</v>
      </c>
      <c r="L13671" t="s">
        <v>1341</v>
      </c>
    </row>
    <row r="13672" spans="8:12" x14ac:dyDescent="0.25">
      <c r="H13672" t="s">
        <v>13524</v>
      </c>
      <c r="I13672">
        <v>1006312</v>
      </c>
      <c r="J13672">
        <v>538070130</v>
      </c>
      <c r="K13672" t="s">
        <v>1437</v>
      </c>
      <c r="L13672" t="s">
        <v>1329</v>
      </c>
    </row>
    <row r="13673" spans="8:12" x14ac:dyDescent="0.25">
      <c r="H13673" t="s">
        <v>13525</v>
      </c>
      <c r="I13673">
        <v>9553804</v>
      </c>
      <c r="J13673">
        <v>372226000</v>
      </c>
      <c r="L13673" t="s">
        <v>1341</v>
      </c>
    </row>
    <row r="13674" spans="8:12" x14ac:dyDescent="0.25">
      <c r="H13674" t="s">
        <v>13526</v>
      </c>
      <c r="I13674">
        <v>9722443</v>
      </c>
      <c r="J13674">
        <v>477948600</v>
      </c>
      <c r="K13674" t="s">
        <v>1348</v>
      </c>
      <c r="L13674" t="s">
        <v>1308</v>
      </c>
    </row>
    <row r="13675" spans="8:12" x14ac:dyDescent="0.25">
      <c r="H13675" t="s">
        <v>13527</v>
      </c>
      <c r="I13675">
        <v>9642162</v>
      </c>
      <c r="J13675">
        <v>538004953</v>
      </c>
      <c r="K13675" t="s">
        <v>1437</v>
      </c>
      <c r="L13675" t="s">
        <v>1341</v>
      </c>
    </row>
    <row r="13676" spans="8:12" x14ac:dyDescent="0.25">
      <c r="H13676" t="s">
        <v>13528</v>
      </c>
      <c r="I13676">
        <v>9514262</v>
      </c>
      <c r="J13676">
        <v>371313000</v>
      </c>
      <c r="L13676" t="s">
        <v>1341</v>
      </c>
    </row>
    <row r="13677" spans="8:12" x14ac:dyDescent="0.25">
      <c r="H13677" t="s">
        <v>13529</v>
      </c>
      <c r="I13677">
        <v>9708758</v>
      </c>
      <c r="J13677">
        <v>353093000</v>
      </c>
      <c r="K13677" t="s">
        <v>1332</v>
      </c>
      <c r="L13677" t="s">
        <v>1308</v>
      </c>
    </row>
    <row r="13678" spans="8:12" x14ac:dyDescent="0.25">
      <c r="H13678" t="s">
        <v>13530</v>
      </c>
      <c r="I13678">
        <v>9691151</v>
      </c>
      <c r="J13678">
        <v>356124000</v>
      </c>
      <c r="K13678" t="s">
        <v>1332</v>
      </c>
      <c r="L13678" t="s">
        <v>1308</v>
      </c>
    </row>
    <row r="13679" spans="8:12" x14ac:dyDescent="0.25">
      <c r="H13679" t="s">
        <v>13531</v>
      </c>
      <c r="I13679">
        <v>9007207</v>
      </c>
      <c r="J13679">
        <v>312435000</v>
      </c>
      <c r="K13679" t="s">
        <v>1379</v>
      </c>
      <c r="L13679" t="s">
        <v>1326</v>
      </c>
    </row>
    <row r="13680" spans="8:12" x14ac:dyDescent="0.25">
      <c r="H13680" t="s">
        <v>13532</v>
      </c>
      <c r="I13680">
        <v>8910134</v>
      </c>
      <c r="J13680">
        <v>312473000</v>
      </c>
      <c r="K13680" t="s">
        <v>1379</v>
      </c>
      <c r="L13680" t="s">
        <v>1326</v>
      </c>
    </row>
    <row r="13681" spans="8:12" x14ac:dyDescent="0.25">
      <c r="H13681" t="s">
        <v>13533</v>
      </c>
      <c r="I13681">
        <v>9702572</v>
      </c>
      <c r="J13681">
        <v>538005934</v>
      </c>
      <c r="K13681" t="s">
        <v>1437</v>
      </c>
      <c r="L13681" t="s">
        <v>1308</v>
      </c>
    </row>
    <row r="13682" spans="8:12" x14ac:dyDescent="0.25">
      <c r="H13682" t="s">
        <v>13534</v>
      </c>
      <c r="I13682">
        <v>8301668</v>
      </c>
      <c r="J13682">
        <v>620000002</v>
      </c>
      <c r="L13682" t="s">
        <v>1341</v>
      </c>
    </row>
    <row r="13683" spans="8:12" x14ac:dyDescent="0.25">
      <c r="H13683" t="s">
        <v>13535</v>
      </c>
      <c r="I13683">
        <v>9722338</v>
      </c>
      <c r="J13683">
        <v>255805782</v>
      </c>
      <c r="L13683" t="s">
        <v>1308</v>
      </c>
    </row>
    <row r="13684" spans="8:12" x14ac:dyDescent="0.25">
      <c r="H13684" t="s">
        <v>13536</v>
      </c>
      <c r="I13684">
        <v>9563926</v>
      </c>
      <c r="J13684">
        <v>563872000</v>
      </c>
      <c r="K13684" t="s">
        <v>1441</v>
      </c>
      <c r="L13684" t="s">
        <v>1341</v>
      </c>
    </row>
    <row r="13685" spans="8:12" x14ac:dyDescent="0.25">
      <c r="H13685" t="s">
        <v>13537</v>
      </c>
      <c r="I13685">
        <v>9523976</v>
      </c>
      <c r="J13685">
        <v>563866000</v>
      </c>
      <c r="K13685" t="s">
        <v>1441</v>
      </c>
      <c r="L13685" t="s">
        <v>1341</v>
      </c>
    </row>
    <row r="13686" spans="8:12" x14ac:dyDescent="0.25">
      <c r="H13686" t="s">
        <v>13538</v>
      </c>
      <c r="I13686">
        <v>9563938</v>
      </c>
      <c r="J13686">
        <v>566706000</v>
      </c>
      <c r="L13686" t="s">
        <v>1308</v>
      </c>
    </row>
    <row r="13687" spans="8:12" x14ac:dyDescent="0.25">
      <c r="H13687" t="s">
        <v>13539</v>
      </c>
      <c r="I13687">
        <v>9563940</v>
      </c>
      <c r="J13687">
        <v>566805000</v>
      </c>
      <c r="L13687" t="s">
        <v>1308</v>
      </c>
    </row>
    <row r="13688" spans="8:12" x14ac:dyDescent="0.25">
      <c r="H13688" t="s">
        <v>13540</v>
      </c>
      <c r="I13688">
        <v>9204934</v>
      </c>
      <c r="J13688">
        <v>304010983</v>
      </c>
      <c r="K13688" t="s">
        <v>1294</v>
      </c>
      <c r="L13688" t="s">
        <v>1295</v>
      </c>
    </row>
    <row r="13689" spans="8:12" x14ac:dyDescent="0.25">
      <c r="H13689" t="s">
        <v>13541</v>
      </c>
      <c r="I13689">
        <v>9454058</v>
      </c>
      <c r="J13689">
        <v>357513000</v>
      </c>
      <c r="K13689" t="s">
        <v>1332</v>
      </c>
      <c r="L13689" t="s">
        <v>1295</v>
      </c>
    </row>
    <row r="13690" spans="8:12" x14ac:dyDescent="0.25">
      <c r="H13690" t="s">
        <v>13542</v>
      </c>
      <c r="I13690">
        <v>9525429</v>
      </c>
      <c r="J13690">
        <v>370594000</v>
      </c>
      <c r="L13690" t="s">
        <v>1295</v>
      </c>
    </row>
    <row r="13691" spans="8:12" x14ac:dyDescent="0.25">
      <c r="H13691" t="s">
        <v>13543</v>
      </c>
      <c r="I13691">
        <v>9228617</v>
      </c>
      <c r="J13691">
        <v>304251000</v>
      </c>
      <c r="K13691" t="s">
        <v>1294</v>
      </c>
      <c r="L13691" t="s">
        <v>1295</v>
      </c>
    </row>
    <row r="13692" spans="8:12" x14ac:dyDescent="0.25">
      <c r="H13692" t="s">
        <v>13544</v>
      </c>
      <c r="I13692">
        <v>9253260</v>
      </c>
      <c r="J13692">
        <v>304288000</v>
      </c>
      <c r="K13692" t="s">
        <v>1294</v>
      </c>
      <c r="L13692" t="s">
        <v>1295</v>
      </c>
    </row>
    <row r="13693" spans="8:12" x14ac:dyDescent="0.25">
      <c r="H13693" t="s">
        <v>13545</v>
      </c>
      <c r="I13693">
        <v>9213935</v>
      </c>
      <c r="J13693">
        <v>538005299</v>
      </c>
      <c r="K13693" t="s">
        <v>1437</v>
      </c>
      <c r="L13693" t="s">
        <v>1295</v>
      </c>
    </row>
    <row r="13694" spans="8:12" x14ac:dyDescent="0.25">
      <c r="H13694" t="s">
        <v>13546</v>
      </c>
      <c r="I13694">
        <v>9213959</v>
      </c>
      <c r="J13694">
        <v>538006465</v>
      </c>
      <c r="K13694" t="s">
        <v>1437</v>
      </c>
      <c r="L13694" t="s">
        <v>1295</v>
      </c>
    </row>
    <row r="13695" spans="8:12" x14ac:dyDescent="0.25">
      <c r="H13695" t="s">
        <v>13547</v>
      </c>
      <c r="I13695">
        <v>9213947</v>
      </c>
      <c r="J13695">
        <v>538004180</v>
      </c>
      <c r="K13695" t="s">
        <v>1437</v>
      </c>
      <c r="L13695" t="s">
        <v>1295</v>
      </c>
    </row>
    <row r="13696" spans="8:12" x14ac:dyDescent="0.25">
      <c r="H13696" t="s">
        <v>13548</v>
      </c>
      <c r="I13696">
        <v>9360207</v>
      </c>
      <c r="J13696">
        <v>305187000</v>
      </c>
      <c r="L13696" t="s">
        <v>1295</v>
      </c>
    </row>
    <row r="13697" spans="8:12" x14ac:dyDescent="0.25">
      <c r="H13697" t="s">
        <v>13549</v>
      </c>
      <c r="I13697">
        <v>9407574</v>
      </c>
      <c r="J13697">
        <v>305343000</v>
      </c>
      <c r="L13697" t="s">
        <v>1295</v>
      </c>
    </row>
    <row r="13698" spans="8:12" x14ac:dyDescent="0.25">
      <c r="H13698" t="s">
        <v>13550</v>
      </c>
      <c r="I13698">
        <v>9681833</v>
      </c>
      <c r="J13698">
        <v>538006291</v>
      </c>
      <c r="K13698" t="s">
        <v>1437</v>
      </c>
      <c r="L13698" t="s">
        <v>1308</v>
      </c>
    </row>
    <row r="13699" spans="8:12" x14ac:dyDescent="0.25">
      <c r="H13699" t="s">
        <v>13551</v>
      </c>
      <c r="I13699">
        <v>9424560</v>
      </c>
      <c r="J13699">
        <v>636092658</v>
      </c>
      <c r="K13699" t="s">
        <v>1464</v>
      </c>
      <c r="L13699" t="s">
        <v>1295</v>
      </c>
    </row>
    <row r="13700" spans="8:12" x14ac:dyDescent="0.25">
      <c r="H13700" t="s">
        <v>13552</v>
      </c>
      <c r="I13700">
        <v>9681821</v>
      </c>
      <c r="J13700">
        <v>538006121</v>
      </c>
      <c r="K13700" t="s">
        <v>1437</v>
      </c>
      <c r="L13700" t="s">
        <v>1308</v>
      </c>
    </row>
    <row r="13701" spans="8:12" x14ac:dyDescent="0.25">
      <c r="H13701" t="s">
        <v>13553</v>
      </c>
      <c r="I13701">
        <v>9424572</v>
      </c>
      <c r="J13701">
        <v>636092120</v>
      </c>
      <c r="K13701" t="s">
        <v>1464</v>
      </c>
      <c r="L13701" t="s">
        <v>1295</v>
      </c>
    </row>
    <row r="13702" spans="8:12" x14ac:dyDescent="0.25">
      <c r="H13702" t="s">
        <v>13554</v>
      </c>
      <c r="I13702">
        <v>9352353</v>
      </c>
      <c r="J13702">
        <v>417222323</v>
      </c>
      <c r="K13702" t="s">
        <v>1429</v>
      </c>
      <c r="L13702" t="s">
        <v>1295</v>
      </c>
    </row>
    <row r="13703" spans="8:12" x14ac:dyDescent="0.25">
      <c r="H13703" t="s">
        <v>13555</v>
      </c>
      <c r="I13703">
        <v>9570644</v>
      </c>
      <c r="J13703">
        <v>305687000</v>
      </c>
      <c r="L13703" t="s">
        <v>1295</v>
      </c>
    </row>
    <row r="13704" spans="8:12" x14ac:dyDescent="0.25">
      <c r="H13704" t="s">
        <v>13555</v>
      </c>
      <c r="I13704">
        <v>9570644</v>
      </c>
      <c r="J13704">
        <v>255805695</v>
      </c>
      <c r="L13704" t="s">
        <v>1295</v>
      </c>
    </row>
    <row r="13705" spans="8:12" x14ac:dyDescent="0.25">
      <c r="H13705" t="s">
        <v>13556</v>
      </c>
      <c r="I13705">
        <v>9570632</v>
      </c>
      <c r="J13705">
        <v>305686000</v>
      </c>
      <c r="L13705" t="s">
        <v>1295</v>
      </c>
    </row>
    <row r="13706" spans="8:12" x14ac:dyDescent="0.25">
      <c r="H13706" t="s">
        <v>13557</v>
      </c>
      <c r="I13706">
        <v>9570656</v>
      </c>
      <c r="J13706">
        <v>305754000</v>
      </c>
      <c r="L13706" t="s">
        <v>1295</v>
      </c>
    </row>
    <row r="13707" spans="8:12" x14ac:dyDescent="0.25">
      <c r="H13707" t="s">
        <v>13558</v>
      </c>
      <c r="I13707">
        <v>9534468</v>
      </c>
      <c r="J13707">
        <v>246863000</v>
      </c>
      <c r="K13707" t="s">
        <v>1387</v>
      </c>
      <c r="L13707" t="s">
        <v>1295</v>
      </c>
    </row>
    <row r="13708" spans="8:12" x14ac:dyDescent="0.25">
      <c r="H13708" t="s">
        <v>13559</v>
      </c>
      <c r="I13708">
        <v>9534470</v>
      </c>
      <c r="J13708">
        <v>244810614</v>
      </c>
      <c r="K13708" t="s">
        <v>1387</v>
      </c>
      <c r="L13708" t="s">
        <v>1295</v>
      </c>
    </row>
    <row r="13709" spans="8:12" x14ac:dyDescent="0.25">
      <c r="H13709" t="s">
        <v>13560</v>
      </c>
      <c r="I13709">
        <v>9534482</v>
      </c>
      <c r="J13709">
        <v>246921000</v>
      </c>
      <c r="K13709" t="s">
        <v>1387</v>
      </c>
      <c r="L13709" t="s">
        <v>1295</v>
      </c>
    </row>
    <row r="13710" spans="8:12" x14ac:dyDescent="0.25">
      <c r="H13710" t="s">
        <v>13561</v>
      </c>
      <c r="I13710">
        <v>9277280</v>
      </c>
      <c r="J13710">
        <v>636092311</v>
      </c>
      <c r="K13710" t="s">
        <v>1464</v>
      </c>
      <c r="L13710" t="s">
        <v>1295</v>
      </c>
    </row>
    <row r="13711" spans="8:12" x14ac:dyDescent="0.25">
      <c r="H13711" t="s">
        <v>13562</v>
      </c>
      <c r="I13711">
        <v>9267754</v>
      </c>
      <c r="J13711">
        <v>636092312</v>
      </c>
      <c r="K13711" t="s">
        <v>1464</v>
      </c>
      <c r="L13711" t="s">
        <v>1295</v>
      </c>
    </row>
    <row r="13712" spans="8:12" x14ac:dyDescent="0.25">
      <c r="H13712" t="s">
        <v>13563</v>
      </c>
      <c r="I13712">
        <v>9192155</v>
      </c>
      <c r="J13712">
        <v>636015566</v>
      </c>
      <c r="K13712" t="s">
        <v>1464</v>
      </c>
      <c r="L13712" t="s">
        <v>1295</v>
      </c>
    </row>
    <row r="13713" spans="8:12" x14ac:dyDescent="0.25">
      <c r="H13713" t="s">
        <v>13563</v>
      </c>
      <c r="I13713">
        <v>9192155</v>
      </c>
      <c r="J13713">
        <v>304056000</v>
      </c>
      <c r="K13713" t="s">
        <v>1294</v>
      </c>
      <c r="L13713" t="s">
        <v>1295</v>
      </c>
    </row>
    <row r="13714" spans="8:12" x14ac:dyDescent="0.25">
      <c r="H13714" t="s">
        <v>13564</v>
      </c>
      <c r="I13714">
        <v>9267742</v>
      </c>
      <c r="J13714">
        <v>636092313</v>
      </c>
      <c r="K13714" t="s">
        <v>1464</v>
      </c>
      <c r="L13714" t="s">
        <v>1295</v>
      </c>
    </row>
    <row r="13715" spans="8:12" x14ac:dyDescent="0.25">
      <c r="H13715" t="s">
        <v>13565</v>
      </c>
      <c r="I13715">
        <v>8711928</v>
      </c>
      <c r="J13715">
        <v>273352200</v>
      </c>
      <c r="K13715" t="s">
        <v>1297</v>
      </c>
      <c r="L13715" t="s">
        <v>1362</v>
      </c>
    </row>
    <row r="13716" spans="8:12" x14ac:dyDescent="0.25">
      <c r="H13716" t="s">
        <v>731</v>
      </c>
      <c r="I13716">
        <v>9602772</v>
      </c>
      <c r="J13716">
        <v>311053600</v>
      </c>
      <c r="K13716" t="s">
        <v>1609</v>
      </c>
      <c r="L13716" t="s">
        <v>1341</v>
      </c>
    </row>
    <row r="13717" spans="8:12" x14ac:dyDescent="0.25">
      <c r="H13717" t="s">
        <v>732</v>
      </c>
      <c r="I13717">
        <v>8115215</v>
      </c>
      <c r="J13717">
        <v>636015306</v>
      </c>
      <c r="K13717" t="s">
        <v>1464</v>
      </c>
      <c r="L13717" t="s">
        <v>1341</v>
      </c>
    </row>
    <row r="13718" spans="8:12" x14ac:dyDescent="0.25">
      <c r="H13718" t="s">
        <v>732</v>
      </c>
      <c r="I13718">
        <v>9471264</v>
      </c>
      <c r="J13718">
        <v>241008000</v>
      </c>
      <c r="K13718" t="s">
        <v>1679</v>
      </c>
      <c r="L13718" t="s">
        <v>1341</v>
      </c>
    </row>
    <row r="13719" spans="8:12" x14ac:dyDescent="0.25">
      <c r="H13719" t="s">
        <v>732</v>
      </c>
      <c r="I13719">
        <v>8227410</v>
      </c>
      <c r="J13719">
        <v>214182608</v>
      </c>
      <c r="K13719" t="s">
        <v>1302</v>
      </c>
      <c r="L13719" t="s">
        <v>1295</v>
      </c>
    </row>
    <row r="13720" spans="8:12" x14ac:dyDescent="0.25">
      <c r="H13720" t="s">
        <v>13566</v>
      </c>
      <c r="I13720">
        <v>9493535</v>
      </c>
      <c r="J13720">
        <v>229150000</v>
      </c>
      <c r="L13720" t="s">
        <v>1341</v>
      </c>
    </row>
    <row r="13721" spans="8:12" x14ac:dyDescent="0.25">
      <c r="H13721" t="s">
        <v>13567</v>
      </c>
      <c r="I13721">
        <v>9445069</v>
      </c>
      <c r="J13721">
        <v>370087000</v>
      </c>
      <c r="L13721" t="s">
        <v>1341</v>
      </c>
    </row>
    <row r="13722" spans="8:12" x14ac:dyDescent="0.25">
      <c r="H13722" t="s">
        <v>13568</v>
      </c>
      <c r="I13722">
        <v>9445679</v>
      </c>
      <c r="J13722">
        <v>370915000</v>
      </c>
      <c r="L13722" t="s">
        <v>1341</v>
      </c>
    </row>
    <row r="13723" spans="8:12" x14ac:dyDescent="0.25">
      <c r="H13723" t="s">
        <v>13569</v>
      </c>
      <c r="I13723">
        <v>9525194</v>
      </c>
      <c r="J13723">
        <v>235085682</v>
      </c>
      <c r="K13723" t="s">
        <v>1558</v>
      </c>
      <c r="L13723" t="s">
        <v>1346</v>
      </c>
    </row>
    <row r="13724" spans="8:12" x14ac:dyDescent="0.25">
      <c r="H13724" t="s">
        <v>13570</v>
      </c>
      <c r="I13724">
        <v>9108439</v>
      </c>
      <c r="J13724">
        <v>377739000</v>
      </c>
      <c r="K13724" t="s">
        <v>1322</v>
      </c>
      <c r="L13724" t="s">
        <v>1295</v>
      </c>
    </row>
    <row r="13725" spans="8:12" x14ac:dyDescent="0.25">
      <c r="H13725" t="s">
        <v>13570</v>
      </c>
      <c r="I13725">
        <v>9108439</v>
      </c>
      <c r="J13725">
        <v>304010859</v>
      </c>
      <c r="K13725" t="s">
        <v>1294</v>
      </c>
      <c r="L13725" t="s">
        <v>1295</v>
      </c>
    </row>
    <row r="13726" spans="8:12" x14ac:dyDescent="0.25">
      <c r="H13726" t="s">
        <v>13571</v>
      </c>
      <c r="I13726">
        <v>8309012</v>
      </c>
      <c r="J13726">
        <v>351290000</v>
      </c>
      <c r="K13726" t="s">
        <v>1332</v>
      </c>
      <c r="L13726" t="s">
        <v>1341</v>
      </c>
    </row>
    <row r="13727" spans="8:12" x14ac:dyDescent="0.25">
      <c r="H13727" t="s">
        <v>13572</v>
      </c>
      <c r="I13727">
        <v>9319026</v>
      </c>
      <c r="J13727">
        <v>247129500</v>
      </c>
      <c r="K13727" t="s">
        <v>1398</v>
      </c>
      <c r="L13727" t="s">
        <v>1381</v>
      </c>
    </row>
    <row r="13728" spans="8:12" x14ac:dyDescent="0.25">
      <c r="H13728" t="s">
        <v>13573</v>
      </c>
      <c r="I13728">
        <v>9546112</v>
      </c>
      <c r="J13728">
        <v>538003241</v>
      </c>
      <c r="K13728" t="s">
        <v>1437</v>
      </c>
      <c r="L13728" t="s">
        <v>1341</v>
      </c>
    </row>
    <row r="13729" spans="8:12" x14ac:dyDescent="0.25">
      <c r="H13729" t="s">
        <v>13574</v>
      </c>
      <c r="I13729">
        <v>9348883</v>
      </c>
      <c r="J13729">
        <v>538003896</v>
      </c>
      <c r="K13729" t="s">
        <v>1437</v>
      </c>
      <c r="L13729" t="s">
        <v>1329</v>
      </c>
    </row>
    <row r="13730" spans="8:12" x14ac:dyDescent="0.25">
      <c r="H13730" t="s">
        <v>13575</v>
      </c>
      <c r="I13730">
        <v>9195896</v>
      </c>
      <c r="J13730">
        <v>244921000</v>
      </c>
      <c r="K13730" t="s">
        <v>1387</v>
      </c>
      <c r="L13730" t="s">
        <v>1295</v>
      </c>
    </row>
    <row r="13731" spans="8:12" x14ac:dyDescent="0.25">
      <c r="H13731" t="s">
        <v>13576</v>
      </c>
      <c r="I13731">
        <v>7633387</v>
      </c>
      <c r="J13731">
        <v>257836000</v>
      </c>
      <c r="K13731" t="s">
        <v>1335</v>
      </c>
      <c r="L13731" t="s">
        <v>1295</v>
      </c>
    </row>
    <row r="13732" spans="8:12" x14ac:dyDescent="0.25">
      <c r="H13732" t="s">
        <v>13577</v>
      </c>
      <c r="I13732">
        <v>9500584</v>
      </c>
      <c r="J13732">
        <v>538090432</v>
      </c>
      <c r="K13732" t="s">
        <v>1437</v>
      </c>
      <c r="L13732" t="s">
        <v>1341</v>
      </c>
    </row>
    <row r="13733" spans="8:12" x14ac:dyDescent="0.25">
      <c r="H13733" t="s">
        <v>13578</v>
      </c>
      <c r="I13733">
        <v>9005015</v>
      </c>
      <c r="J13733">
        <v>441976000</v>
      </c>
      <c r="K13733" t="s">
        <v>1352</v>
      </c>
      <c r="L13733" t="s">
        <v>1346</v>
      </c>
    </row>
    <row r="13734" spans="8:12" x14ac:dyDescent="0.25">
      <c r="H13734" t="s">
        <v>13579</v>
      </c>
      <c r="I13734">
        <v>9370044</v>
      </c>
      <c r="J13734">
        <v>538006296</v>
      </c>
      <c r="K13734" t="s">
        <v>1437</v>
      </c>
      <c r="L13734" t="s">
        <v>1341</v>
      </c>
    </row>
    <row r="13735" spans="8:12" x14ac:dyDescent="0.25">
      <c r="H13735" t="s">
        <v>13580</v>
      </c>
      <c r="I13735">
        <v>9004671</v>
      </c>
      <c r="J13735">
        <v>574211000</v>
      </c>
      <c r="L13735" t="s">
        <v>1295</v>
      </c>
    </row>
    <row r="13736" spans="8:12" x14ac:dyDescent="0.25">
      <c r="H13736" t="s">
        <v>13581</v>
      </c>
      <c r="I13736">
        <v>9173018</v>
      </c>
      <c r="J13736">
        <v>357136000</v>
      </c>
      <c r="K13736" t="s">
        <v>1332</v>
      </c>
      <c r="L13736" t="s">
        <v>1341</v>
      </c>
    </row>
    <row r="13737" spans="8:12" x14ac:dyDescent="0.25">
      <c r="H13737" t="s">
        <v>13582</v>
      </c>
      <c r="I13737">
        <v>9165059</v>
      </c>
      <c r="J13737">
        <v>351564000</v>
      </c>
      <c r="K13737" t="s">
        <v>1332</v>
      </c>
      <c r="L13737" t="s">
        <v>1308</v>
      </c>
    </row>
    <row r="13738" spans="8:12" x14ac:dyDescent="0.25">
      <c r="H13738" t="s">
        <v>13583</v>
      </c>
      <c r="I13738">
        <v>9193862</v>
      </c>
      <c r="J13738">
        <v>353854000</v>
      </c>
      <c r="K13738" t="s">
        <v>1332</v>
      </c>
      <c r="L13738" t="s">
        <v>1341</v>
      </c>
    </row>
    <row r="13739" spans="8:12" x14ac:dyDescent="0.25">
      <c r="H13739" t="s">
        <v>13584</v>
      </c>
      <c r="I13739">
        <v>9420227</v>
      </c>
      <c r="J13739">
        <v>574001320</v>
      </c>
      <c r="K13739" t="s">
        <v>1350</v>
      </c>
      <c r="L13739" t="s">
        <v>1308</v>
      </c>
    </row>
    <row r="13740" spans="8:12" x14ac:dyDescent="0.25">
      <c r="H13740" t="s">
        <v>13585</v>
      </c>
      <c r="I13740">
        <v>9675731</v>
      </c>
      <c r="J13740">
        <v>538005430</v>
      </c>
      <c r="K13740" t="s">
        <v>1437</v>
      </c>
      <c r="L13740" t="s">
        <v>1308</v>
      </c>
    </row>
    <row r="13741" spans="8:12" x14ac:dyDescent="0.25">
      <c r="H13741" t="s">
        <v>13586</v>
      </c>
      <c r="I13741">
        <v>8514291</v>
      </c>
      <c r="J13741">
        <v>374329000</v>
      </c>
      <c r="L13741" t="s">
        <v>1313</v>
      </c>
    </row>
    <row r="13742" spans="8:12" x14ac:dyDescent="0.25">
      <c r="H13742" t="s">
        <v>733</v>
      </c>
      <c r="I13742">
        <v>9622667</v>
      </c>
      <c r="J13742">
        <v>636015613</v>
      </c>
      <c r="K13742" t="s">
        <v>1464</v>
      </c>
      <c r="L13742" t="s">
        <v>1341</v>
      </c>
    </row>
    <row r="13743" spans="8:12" x14ac:dyDescent="0.25">
      <c r="H13743" t="s">
        <v>13587</v>
      </c>
      <c r="I13743">
        <v>9039195</v>
      </c>
      <c r="J13743">
        <v>441909000</v>
      </c>
      <c r="K13743" t="s">
        <v>1352</v>
      </c>
      <c r="L13743" t="s">
        <v>1341</v>
      </c>
    </row>
    <row r="13744" spans="8:12" x14ac:dyDescent="0.25">
      <c r="H13744" t="s">
        <v>13588</v>
      </c>
      <c r="I13744">
        <v>9545285</v>
      </c>
      <c r="J13744">
        <v>241002000</v>
      </c>
      <c r="K13744" t="s">
        <v>1679</v>
      </c>
      <c r="L13744" t="s">
        <v>1341</v>
      </c>
    </row>
    <row r="13745" spans="8:12" x14ac:dyDescent="0.25">
      <c r="H13745" t="s">
        <v>157</v>
      </c>
      <c r="I13745">
        <v>9727376</v>
      </c>
      <c r="J13745">
        <v>477967400</v>
      </c>
      <c r="K13745" t="s">
        <v>1348</v>
      </c>
      <c r="L13745" t="s">
        <v>1308</v>
      </c>
    </row>
    <row r="13746" spans="8:12" x14ac:dyDescent="0.25">
      <c r="H13746" t="s">
        <v>13589</v>
      </c>
      <c r="I13746">
        <v>9150420</v>
      </c>
      <c r="J13746">
        <v>263752000</v>
      </c>
      <c r="K13746" t="s">
        <v>13590</v>
      </c>
      <c r="L13746" t="s">
        <v>1295</v>
      </c>
    </row>
    <row r="13747" spans="8:12" x14ac:dyDescent="0.25">
      <c r="H13747" t="s">
        <v>13591</v>
      </c>
      <c r="I13747">
        <v>9695183</v>
      </c>
      <c r="J13747">
        <v>525023245</v>
      </c>
      <c r="K13747" t="s">
        <v>1307</v>
      </c>
      <c r="L13747" t="s">
        <v>1295</v>
      </c>
    </row>
    <row r="13748" spans="8:12" x14ac:dyDescent="0.25">
      <c r="H13748" t="s">
        <v>13592</v>
      </c>
      <c r="I13748">
        <v>9646924</v>
      </c>
      <c r="J13748">
        <v>525003200</v>
      </c>
      <c r="K13748" t="s">
        <v>1307</v>
      </c>
      <c r="L13748" t="s">
        <v>1295</v>
      </c>
    </row>
    <row r="13749" spans="8:12" x14ac:dyDescent="0.25">
      <c r="H13749" t="s">
        <v>13593</v>
      </c>
      <c r="I13749">
        <v>9646948</v>
      </c>
      <c r="J13749">
        <v>566598000</v>
      </c>
      <c r="L13749" t="s">
        <v>1295</v>
      </c>
    </row>
    <row r="13750" spans="8:12" x14ac:dyDescent="0.25">
      <c r="H13750" t="s">
        <v>13593</v>
      </c>
      <c r="I13750">
        <v>9646948</v>
      </c>
      <c r="J13750">
        <v>525003201</v>
      </c>
      <c r="K13750" t="s">
        <v>1307</v>
      </c>
      <c r="L13750" t="s">
        <v>1295</v>
      </c>
    </row>
    <row r="13751" spans="8:12" x14ac:dyDescent="0.25">
      <c r="H13751" t="s">
        <v>13594</v>
      </c>
      <c r="I13751">
        <v>9694701</v>
      </c>
      <c r="J13751">
        <v>525023246</v>
      </c>
      <c r="K13751" t="s">
        <v>1307</v>
      </c>
      <c r="L13751" t="s">
        <v>1295</v>
      </c>
    </row>
    <row r="13752" spans="8:12" x14ac:dyDescent="0.25">
      <c r="H13752" t="s">
        <v>13595</v>
      </c>
      <c r="I13752">
        <v>9694713</v>
      </c>
      <c r="J13752">
        <v>525023251</v>
      </c>
      <c r="K13752" t="s">
        <v>1307</v>
      </c>
      <c r="L13752" t="s">
        <v>1295</v>
      </c>
    </row>
    <row r="13753" spans="8:12" x14ac:dyDescent="0.25">
      <c r="H13753" t="s">
        <v>13596</v>
      </c>
      <c r="I13753">
        <v>9663257</v>
      </c>
      <c r="J13753">
        <v>525003199</v>
      </c>
      <c r="K13753" t="s">
        <v>1307</v>
      </c>
      <c r="L13753" t="s">
        <v>1308</v>
      </c>
    </row>
    <row r="13754" spans="8:12" x14ac:dyDescent="0.25">
      <c r="H13754" t="s">
        <v>13597</v>
      </c>
      <c r="I13754">
        <v>9358814</v>
      </c>
      <c r="J13754">
        <v>564195000</v>
      </c>
      <c r="K13754" t="s">
        <v>1441</v>
      </c>
      <c r="L13754" t="s">
        <v>1362</v>
      </c>
    </row>
    <row r="13755" spans="8:12" x14ac:dyDescent="0.25">
      <c r="H13755" t="s">
        <v>13598</v>
      </c>
      <c r="I13755">
        <v>9358802</v>
      </c>
      <c r="J13755">
        <v>564198000</v>
      </c>
      <c r="K13755" t="s">
        <v>1441</v>
      </c>
      <c r="L13755" t="s">
        <v>1326</v>
      </c>
    </row>
    <row r="13756" spans="8:12" x14ac:dyDescent="0.25">
      <c r="H13756" t="s">
        <v>13599</v>
      </c>
      <c r="I13756">
        <v>9677753</v>
      </c>
      <c r="J13756">
        <v>566975000</v>
      </c>
      <c r="L13756" t="s">
        <v>1362</v>
      </c>
    </row>
    <row r="13757" spans="8:12" x14ac:dyDescent="0.25">
      <c r="H13757" t="s">
        <v>13600</v>
      </c>
      <c r="I13757">
        <v>9745756</v>
      </c>
      <c r="J13757">
        <v>258211000</v>
      </c>
      <c r="K13757" t="s">
        <v>1335</v>
      </c>
      <c r="L13757" t="s">
        <v>1329</v>
      </c>
    </row>
    <row r="13758" spans="8:12" x14ac:dyDescent="0.25">
      <c r="H13758" t="s">
        <v>13601</v>
      </c>
      <c r="I13758">
        <v>9185839</v>
      </c>
      <c r="J13758">
        <v>441429000</v>
      </c>
      <c r="K13758" t="s">
        <v>1352</v>
      </c>
      <c r="L13758" t="s">
        <v>1295</v>
      </c>
    </row>
    <row r="13759" spans="8:12" x14ac:dyDescent="0.25">
      <c r="H13759" t="s">
        <v>13602</v>
      </c>
      <c r="I13759">
        <v>8110382</v>
      </c>
      <c r="J13759">
        <v>567005600</v>
      </c>
      <c r="K13759" t="s">
        <v>1861</v>
      </c>
      <c r="L13759" t="s">
        <v>1313</v>
      </c>
    </row>
    <row r="13760" spans="8:12" x14ac:dyDescent="0.25">
      <c r="H13760" t="s">
        <v>13603</v>
      </c>
      <c r="I13760">
        <v>9209491</v>
      </c>
      <c r="J13760">
        <v>441682000</v>
      </c>
      <c r="K13760" t="s">
        <v>1352</v>
      </c>
      <c r="L13760" t="s">
        <v>1341</v>
      </c>
    </row>
    <row r="13761" spans="8:12" x14ac:dyDescent="0.25">
      <c r="H13761" t="s">
        <v>274</v>
      </c>
      <c r="I13761">
        <v>9721413</v>
      </c>
      <c r="J13761">
        <v>538005700</v>
      </c>
      <c r="K13761" t="s">
        <v>1437</v>
      </c>
      <c r="L13761" t="s">
        <v>1308</v>
      </c>
    </row>
    <row r="13762" spans="8:12" x14ac:dyDescent="0.25">
      <c r="H13762" t="s">
        <v>13604</v>
      </c>
      <c r="I13762">
        <v>9486582</v>
      </c>
      <c r="J13762">
        <v>538004177</v>
      </c>
      <c r="K13762" t="s">
        <v>1437</v>
      </c>
      <c r="L13762" t="s">
        <v>1341</v>
      </c>
    </row>
    <row r="13763" spans="8:12" x14ac:dyDescent="0.25">
      <c r="H13763" t="s">
        <v>13605</v>
      </c>
      <c r="I13763">
        <v>9714769</v>
      </c>
      <c r="J13763">
        <v>538005706</v>
      </c>
      <c r="K13763" t="s">
        <v>1437</v>
      </c>
      <c r="L13763" t="s">
        <v>1308</v>
      </c>
    </row>
    <row r="13764" spans="8:12" x14ac:dyDescent="0.25">
      <c r="H13764" t="s">
        <v>13606</v>
      </c>
      <c r="I13764">
        <v>9577628</v>
      </c>
      <c r="J13764">
        <v>538004181</v>
      </c>
      <c r="K13764" t="s">
        <v>1437</v>
      </c>
      <c r="L13764" t="s">
        <v>1341</v>
      </c>
    </row>
    <row r="13765" spans="8:12" x14ac:dyDescent="0.25">
      <c r="H13765" t="s">
        <v>13607</v>
      </c>
      <c r="I13765">
        <v>9709221</v>
      </c>
      <c r="J13765">
        <v>538005690</v>
      </c>
      <c r="K13765" t="s">
        <v>1437</v>
      </c>
      <c r="L13765" t="s">
        <v>1308</v>
      </c>
    </row>
    <row r="13766" spans="8:12" x14ac:dyDescent="0.25">
      <c r="H13766" t="s">
        <v>13608</v>
      </c>
      <c r="I13766">
        <v>9577630</v>
      </c>
      <c r="J13766">
        <v>538004182</v>
      </c>
      <c r="K13766" t="s">
        <v>1437</v>
      </c>
      <c r="L13766" t="s">
        <v>1341</v>
      </c>
    </row>
    <row r="13767" spans="8:12" x14ac:dyDescent="0.25">
      <c r="H13767" t="s">
        <v>13609</v>
      </c>
      <c r="I13767">
        <v>9709233</v>
      </c>
      <c r="J13767">
        <v>538005691</v>
      </c>
      <c r="K13767" t="s">
        <v>1437</v>
      </c>
      <c r="L13767" t="s">
        <v>1308</v>
      </c>
    </row>
    <row r="13768" spans="8:12" x14ac:dyDescent="0.25">
      <c r="H13768" t="s">
        <v>13610</v>
      </c>
      <c r="I13768">
        <v>9486594</v>
      </c>
      <c r="J13768">
        <v>538004178</v>
      </c>
      <c r="K13768" t="s">
        <v>1437</v>
      </c>
      <c r="L13768" t="s">
        <v>1341</v>
      </c>
    </row>
    <row r="13769" spans="8:12" x14ac:dyDescent="0.25">
      <c r="H13769" t="s">
        <v>13611</v>
      </c>
      <c r="I13769">
        <v>9721425</v>
      </c>
      <c r="J13769">
        <v>538005701</v>
      </c>
      <c r="K13769" t="s">
        <v>1437</v>
      </c>
      <c r="L13769" t="s">
        <v>1308</v>
      </c>
    </row>
    <row r="13770" spans="8:12" x14ac:dyDescent="0.25">
      <c r="H13770" t="s">
        <v>241</v>
      </c>
      <c r="I13770">
        <v>9714771</v>
      </c>
      <c r="J13770">
        <v>538005707</v>
      </c>
      <c r="K13770" t="s">
        <v>1437</v>
      </c>
      <c r="L13770" t="s">
        <v>1308</v>
      </c>
    </row>
    <row r="13771" spans="8:12" x14ac:dyDescent="0.25">
      <c r="H13771" t="s">
        <v>13612</v>
      </c>
      <c r="I13771">
        <v>9714783</v>
      </c>
      <c r="J13771">
        <v>538005708</v>
      </c>
      <c r="K13771" t="s">
        <v>1437</v>
      </c>
      <c r="L13771" t="s">
        <v>1308</v>
      </c>
    </row>
    <row r="13772" spans="8:12" x14ac:dyDescent="0.25">
      <c r="H13772" t="s">
        <v>13613</v>
      </c>
      <c r="I13772">
        <v>9709245</v>
      </c>
      <c r="J13772">
        <v>538005692</v>
      </c>
      <c r="K13772" t="s">
        <v>1437</v>
      </c>
      <c r="L13772" t="s">
        <v>1308</v>
      </c>
    </row>
    <row r="13773" spans="8:12" x14ac:dyDescent="0.25">
      <c r="H13773" t="s">
        <v>13614</v>
      </c>
      <c r="I13773">
        <v>9709257</v>
      </c>
      <c r="J13773">
        <v>538005693</v>
      </c>
      <c r="K13773" t="s">
        <v>1437</v>
      </c>
      <c r="L13773" t="s">
        <v>1308</v>
      </c>
    </row>
    <row r="13774" spans="8:12" x14ac:dyDescent="0.25">
      <c r="H13774" t="s">
        <v>13615</v>
      </c>
      <c r="I13774">
        <v>9577604</v>
      </c>
      <c r="J13774">
        <v>538004179</v>
      </c>
      <c r="K13774" t="s">
        <v>1437</v>
      </c>
      <c r="L13774" t="s">
        <v>1341</v>
      </c>
    </row>
    <row r="13775" spans="8:12" x14ac:dyDescent="0.25">
      <c r="H13775" t="s">
        <v>13616</v>
      </c>
      <c r="I13775">
        <v>9714757</v>
      </c>
      <c r="J13775">
        <v>538005705</v>
      </c>
      <c r="K13775" t="s">
        <v>1437</v>
      </c>
      <c r="L13775" t="s">
        <v>1308</v>
      </c>
    </row>
    <row r="13776" spans="8:12" x14ac:dyDescent="0.25">
      <c r="H13776" t="s">
        <v>13617</v>
      </c>
      <c r="I13776">
        <v>9054602</v>
      </c>
      <c r="J13776">
        <v>373295000</v>
      </c>
      <c r="L13776" t="s">
        <v>1313</v>
      </c>
    </row>
    <row r="13777" spans="8:12" x14ac:dyDescent="0.25">
      <c r="H13777" t="s">
        <v>13618</v>
      </c>
      <c r="I13777">
        <v>9732199</v>
      </c>
      <c r="J13777">
        <v>567019000</v>
      </c>
      <c r="K13777" t="s">
        <v>1861</v>
      </c>
      <c r="L13777" t="s">
        <v>1341</v>
      </c>
    </row>
    <row r="13778" spans="8:12" x14ac:dyDescent="0.25">
      <c r="H13778" t="s">
        <v>13619</v>
      </c>
      <c r="I13778">
        <v>9128922</v>
      </c>
      <c r="J13778">
        <v>441684000</v>
      </c>
      <c r="K13778" t="s">
        <v>1352</v>
      </c>
      <c r="L13778" t="s">
        <v>1341</v>
      </c>
    </row>
    <row r="13779" spans="8:12" x14ac:dyDescent="0.25">
      <c r="H13779" t="s">
        <v>13620</v>
      </c>
      <c r="I13779">
        <v>9187382</v>
      </c>
      <c r="J13779">
        <v>636012649</v>
      </c>
      <c r="K13779" t="s">
        <v>1464</v>
      </c>
      <c r="L13779" t="s">
        <v>1341</v>
      </c>
    </row>
    <row r="13780" spans="8:12" x14ac:dyDescent="0.25">
      <c r="H13780" t="s">
        <v>13621</v>
      </c>
      <c r="I13780">
        <v>9466740</v>
      </c>
      <c r="J13780">
        <v>538004282</v>
      </c>
      <c r="K13780" t="s">
        <v>1437</v>
      </c>
      <c r="L13780" t="s">
        <v>1326</v>
      </c>
    </row>
    <row r="13781" spans="8:12" x14ac:dyDescent="0.25">
      <c r="H13781" t="s">
        <v>13622</v>
      </c>
      <c r="I13781">
        <v>9467615</v>
      </c>
      <c r="J13781">
        <v>538005074</v>
      </c>
      <c r="K13781" t="s">
        <v>1437</v>
      </c>
      <c r="L13781" t="s">
        <v>1341</v>
      </c>
    </row>
    <row r="13782" spans="8:12" x14ac:dyDescent="0.25">
      <c r="H13782" t="s">
        <v>13623</v>
      </c>
      <c r="I13782">
        <v>9626613</v>
      </c>
      <c r="J13782">
        <v>538004721</v>
      </c>
      <c r="K13782" t="s">
        <v>1437</v>
      </c>
      <c r="L13782" t="s">
        <v>1341</v>
      </c>
    </row>
    <row r="13783" spans="8:12" x14ac:dyDescent="0.25">
      <c r="H13783" t="s">
        <v>13624</v>
      </c>
      <c r="I13783">
        <v>9300219</v>
      </c>
      <c r="J13783">
        <v>477967100</v>
      </c>
      <c r="K13783" t="s">
        <v>1348</v>
      </c>
      <c r="L13783" t="s">
        <v>1341</v>
      </c>
    </row>
    <row r="13784" spans="8:12" x14ac:dyDescent="0.25">
      <c r="H13784" t="s">
        <v>13625</v>
      </c>
      <c r="I13784">
        <v>9466752</v>
      </c>
      <c r="J13784">
        <v>538004283</v>
      </c>
      <c r="L13784" t="s">
        <v>1326</v>
      </c>
    </row>
    <row r="13785" spans="8:12" x14ac:dyDescent="0.25">
      <c r="H13785" t="s">
        <v>13626</v>
      </c>
      <c r="I13785">
        <v>9576777</v>
      </c>
      <c r="J13785">
        <v>538004486</v>
      </c>
      <c r="K13785" t="s">
        <v>1437</v>
      </c>
      <c r="L13785" t="s">
        <v>1326</v>
      </c>
    </row>
    <row r="13786" spans="8:12" x14ac:dyDescent="0.25">
      <c r="H13786" t="s">
        <v>13627</v>
      </c>
      <c r="I13786">
        <v>8408466</v>
      </c>
      <c r="J13786">
        <v>293800000</v>
      </c>
      <c r="L13786" t="s">
        <v>1614</v>
      </c>
    </row>
    <row r="13787" spans="8:12" x14ac:dyDescent="0.25">
      <c r="H13787" t="s">
        <v>13628</v>
      </c>
      <c r="I13787">
        <v>9471276</v>
      </c>
      <c r="J13787">
        <v>241118000</v>
      </c>
      <c r="K13787" t="s">
        <v>1679</v>
      </c>
      <c r="L13787" t="s">
        <v>1341</v>
      </c>
    </row>
    <row r="13788" spans="8:12" x14ac:dyDescent="0.25">
      <c r="H13788" t="s">
        <v>13629</v>
      </c>
      <c r="I13788">
        <v>9392080</v>
      </c>
      <c r="J13788">
        <v>370423000</v>
      </c>
      <c r="L13788" t="s">
        <v>1614</v>
      </c>
    </row>
    <row r="13789" spans="8:12" x14ac:dyDescent="0.25">
      <c r="H13789" t="s">
        <v>13630</v>
      </c>
      <c r="I13789">
        <v>9186223</v>
      </c>
      <c r="J13789">
        <v>563879000</v>
      </c>
      <c r="K13789" t="s">
        <v>1441</v>
      </c>
      <c r="L13789" t="s">
        <v>1295</v>
      </c>
    </row>
    <row r="13790" spans="8:12" x14ac:dyDescent="0.25">
      <c r="H13790" t="s">
        <v>13631</v>
      </c>
      <c r="I13790">
        <v>9616888</v>
      </c>
      <c r="J13790">
        <v>503791000</v>
      </c>
      <c r="K13790" t="s">
        <v>1417</v>
      </c>
      <c r="L13790" t="s">
        <v>1329</v>
      </c>
    </row>
    <row r="13791" spans="8:12" x14ac:dyDescent="0.25">
      <c r="H13791" t="s">
        <v>13632</v>
      </c>
      <c r="I13791">
        <v>9381500</v>
      </c>
      <c r="J13791">
        <v>564166000</v>
      </c>
      <c r="K13791" t="s">
        <v>1441</v>
      </c>
      <c r="L13791" t="s">
        <v>1326</v>
      </c>
    </row>
    <row r="13792" spans="8:12" x14ac:dyDescent="0.25">
      <c r="H13792" t="s">
        <v>13633</v>
      </c>
      <c r="I13792">
        <v>8898465</v>
      </c>
      <c r="J13792">
        <v>273429960</v>
      </c>
      <c r="K13792" t="s">
        <v>1297</v>
      </c>
      <c r="L13792" t="s">
        <v>1295</v>
      </c>
    </row>
    <row r="13793" spans="8:12" x14ac:dyDescent="0.25">
      <c r="H13793" t="s">
        <v>13634</v>
      </c>
      <c r="I13793">
        <v>8711942</v>
      </c>
      <c r="J13793">
        <v>273156000</v>
      </c>
      <c r="K13793" t="s">
        <v>1297</v>
      </c>
      <c r="L13793" t="s">
        <v>1362</v>
      </c>
    </row>
    <row r="13794" spans="8:12" x14ac:dyDescent="0.25">
      <c r="H13794" t="s">
        <v>13635</v>
      </c>
      <c r="I13794">
        <v>8227628</v>
      </c>
      <c r="J13794">
        <v>273155000</v>
      </c>
      <c r="K13794" t="s">
        <v>1297</v>
      </c>
      <c r="L13794" t="s">
        <v>1362</v>
      </c>
    </row>
    <row r="13795" spans="8:12" x14ac:dyDescent="0.25">
      <c r="H13795" t="s">
        <v>13636</v>
      </c>
      <c r="I13795">
        <v>8867155</v>
      </c>
      <c r="J13795">
        <v>273310100</v>
      </c>
      <c r="K13795" t="s">
        <v>1297</v>
      </c>
      <c r="L13795" t="s">
        <v>1362</v>
      </c>
    </row>
    <row r="13796" spans="8:12" x14ac:dyDescent="0.25">
      <c r="H13796" t="s">
        <v>13637</v>
      </c>
      <c r="I13796">
        <v>8603365</v>
      </c>
      <c r="J13796">
        <v>249835000</v>
      </c>
      <c r="K13796" t="s">
        <v>1340</v>
      </c>
      <c r="L13796" t="s">
        <v>1295</v>
      </c>
    </row>
    <row r="13797" spans="8:12" x14ac:dyDescent="0.25">
      <c r="H13797" t="s">
        <v>13638</v>
      </c>
      <c r="I13797">
        <v>8678994</v>
      </c>
      <c r="J13797">
        <v>27335700</v>
      </c>
      <c r="K13797" t="s">
        <v>1297</v>
      </c>
      <c r="L13797" t="s">
        <v>1329</v>
      </c>
    </row>
    <row r="13798" spans="8:12" x14ac:dyDescent="0.25">
      <c r="H13798" t="s">
        <v>13639</v>
      </c>
      <c r="I13798">
        <v>8711813</v>
      </c>
      <c r="J13798">
        <v>273151100</v>
      </c>
      <c r="K13798" t="s">
        <v>1297</v>
      </c>
      <c r="L13798" t="s">
        <v>1362</v>
      </c>
    </row>
    <row r="13799" spans="8:12" x14ac:dyDescent="0.25">
      <c r="H13799" t="s">
        <v>13640</v>
      </c>
      <c r="I13799">
        <v>8502080</v>
      </c>
      <c r="J13799">
        <v>273358380</v>
      </c>
      <c r="K13799" t="s">
        <v>1297</v>
      </c>
      <c r="L13799" t="s">
        <v>1295</v>
      </c>
    </row>
    <row r="13800" spans="8:12" x14ac:dyDescent="0.25">
      <c r="H13800" t="s">
        <v>13641</v>
      </c>
      <c r="I13800">
        <v>8711825</v>
      </c>
      <c r="J13800">
        <v>272122000</v>
      </c>
      <c r="K13800" t="s">
        <v>1635</v>
      </c>
      <c r="L13800" t="s">
        <v>1362</v>
      </c>
    </row>
    <row r="13801" spans="8:12" x14ac:dyDescent="0.25">
      <c r="H13801" t="s">
        <v>13642</v>
      </c>
      <c r="I13801">
        <v>8502107</v>
      </c>
      <c r="J13801">
        <v>273354480</v>
      </c>
      <c r="K13801" t="s">
        <v>1297</v>
      </c>
      <c r="L13801" t="s">
        <v>1295</v>
      </c>
    </row>
    <row r="13802" spans="8:12" x14ac:dyDescent="0.25">
      <c r="H13802" t="s">
        <v>13643</v>
      </c>
      <c r="I13802">
        <v>5213688</v>
      </c>
      <c r="J13802">
        <v>237097500</v>
      </c>
      <c r="K13802" t="s">
        <v>1679</v>
      </c>
      <c r="L13802" t="s">
        <v>1308</v>
      </c>
    </row>
    <row r="13803" spans="8:12" x14ac:dyDescent="0.25">
      <c r="H13803" t="s">
        <v>13644</v>
      </c>
      <c r="I13803">
        <v>9634969</v>
      </c>
      <c r="J13803">
        <v>636015284</v>
      </c>
      <c r="K13803" t="s">
        <v>1464</v>
      </c>
      <c r="L13803" t="s">
        <v>1341</v>
      </c>
    </row>
    <row r="13804" spans="8:12" x14ac:dyDescent="0.25">
      <c r="H13804" t="s">
        <v>13645</v>
      </c>
      <c r="I13804">
        <v>9696096</v>
      </c>
      <c r="J13804">
        <v>311000131</v>
      </c>
      <c r="K13804" t="s">
        <v>1609</v>
      </c>
      <c r="L13804" t="s">
        <v>1308</v>
      </c>
    </row>
    <row r="13805" spans="8:12" x14ac:dyDescent="0.25">
      <c r="H13805" t="s">
        <v>13646</v>
      </c>
      <c r="I13805">
        <v>7616054</v>
      </c>
      <c r="J13805">
        <v>239503000</v>
      </c>
      <c r="K13805" t="s">
        <v>1679</v>
      </c>
      <c r="L13805" t="s">
        <v>1362</v>
      </c>
    </row>
    <row r="13806" spans="8:12" x14ac:dyDescent="0.25">
      <c r="H13806" t="s">
        <v>13647</v>
      </c>
      <c r="I13806">
        <v>9244233</v>
      </c>
      <c r="J13806">
        <v>209927000</v>
      </c>
      <c r="K13806" t="s">
        <v>1443</v>
      </c>
      <c r="L13806" t="s">
        <v>1341</v>
      </c>
    </row>
    <row r="13807" spans="8:12" x14ac:dyDescent="0.25">
      <c r="H13807" t="s">
        <v>13648</v>
      </c>
      <c r="I13807">
        <v>9643910</v>
      </c>
      <c r="J13807">
        <v>229486000</v>
      </c>
      <c r="L13807" t="s">
        <v>1308</v>
      </c>
    </row>
    <row r="13808" spans="8:12" x14ac:dyDescent="0.25">
      <c r="H13808" t="s">
        <v>13649</v>
      </c>
      <c r="I13808">
        <v>9281580</v>
      </c>
      <c r="J13808">
        <v>212522000</v>
      </c>
      <c r="K13808" t="s">
        <v>1443</v>
      </c>
      <c r="L13808" t="s">
        <v>1326</v>
      </c>
    </row>
    <row r="13809" spans="8:12" x14ac:dyDescent="0.25">
      <c r="H13809" t="s">
        <v>13650</v>
      </c>
      <c r="I13809">
        <v>6717227</v>
      </c>
      <c r="J13809">
        <v>241112000</v>
      </c>
      <c r="K13809" t="s">
        <v>1679</v>
      </c>
      <c r="L13809" t="s">
        <v>1313</v>
      </c>
    </row>
    <row r="13810" spans="8:12" x14ac:dyDescent="0.25">
      <c r="H13810" t="s">
        <v>13651</v>
      </c>
      <c r="I13810">
        <v>9565170</v>
      </c>
      <c r="J13810">
        <v>538003670</v>
      </c>
      <c r="K13810" t="s">
        <v>1437</v>
      </c>
      <c r="L13810" t="s">
        <v>1341</v>
      </c>
    </row>
    <row r="13811" spans="8:12" x14ac:dyDescent="0.25">
      <c r="H13811" t="s">
        <v>13652</v>
      </c>
      <c r="I13811">
        <v>8603406</v>
      </c>
      <c r="J13811">
        <v>273110100</v>
      </c>
      <c r="K13811" t="s">
        <v>1297</v>
      </c>
      <c r="L13811" t="s">
        <v>1295</v>
      </c>
    </row>
    <row r="13812" spans="8:12" x14ac:dyDescent="0.25">
      <c r="H13812" t="s">
        <v>734</v>
      </c>
      <c r="I13812">
        <v>9530632</v>
      </c>
      <c r="J13812">
        <v>256900000</v>
      </c>
      <c r="K13812" t="s">
        <v>1340</v>
      </c>
      <c r="L13812" t="s">
        <v>1341</v>
      </c>
    </row>
    <row r="13813" spans="8:12" x14ac:dyDescent="0.25">
      <c r="H13813" t="s">
        <v>735</v>
      </c>
      <c r="I13813">
        <v>9598787</v>
      </c>
      <c r="J13813">
        <v>229146000</v>
      </c>
      <c r="L13813" t="s">
        <v>1341</v>
      </c>
    </row>
    <row r="13814" spans="8:12" x14ac:dyDescent="0.25">
      <c r="H13814" t="s">
        <v>736</v>
      </c>
      <c r="I13814">
        <v>9598799</v>
      </c>
      <c r="J13814">
        <v>229342000</v>
      </c>
      <c r="L13814" t="s">
        <v>1341</v>
      </c>
    </row>
    <row r="13815" spans="8:12" x14ac:dyDescent="0.25">
      <c r="H13815" t="s">
        <v>13653</v>
      </c>
      <c r="I13815">
        <v>9486049</v>
      </c>
      <c r="J13815">
        <v>256819000</v>
      </c>
      <c r="K13815" t="s">
        <v>1340</v>
      </c>
      <c r="L13815" t="s">
        <v>1341</v>
      </c>
    </row>
    <row r="13816" spans="8:12" x14ac:dyDescent="0.25">
      <c r="H13816" t="s">
        <v>737</v>
      </c>
      <c r="I13816">
        <v>9530644</v>
      </c>
      <c r="J13816">
        <v>229042000</v>
      </c>
      <c r="L13816" t="s">
        <v>1341</v>
      </c>
    </row>
    <row r="13817" spans="8:12" x14ac:dyDescent="0.25">
      <c r="H13817" t="s">
        <v>738</v>
      </c>
      <c r="I13817">
        <v>9664964</v>
      </c>
      <c r="J13817">
        <v>229910000</v>
      </c>
      <c r="L13817" t="s">
        <v>1308</v>
      </c>
    </row>
    <row r="13818" spans="8:12" x14ac:dyDescent="0.25">
      <c r="H13818" t="s">
        <v>739</v>
      </c>
      <c r="I13818">
        <v>9503782</v>
      </c>
      <c r="J13818">
        <v>538004343</v>
      </c>
      <c r="K13818" t="s">
        <v>1437</v>
      </c>
      <c r="L13818" t="s">
        <v>1308</v>
      </c>
    </row>
    <row r="13819" spans="8:12" x14ac:dyDescent="0.25">
      <c r="H13819" t="s">
        <v>740</v>
      </c>
      <c r="I13819">
        <v>9429431</v>
      </c>
      <c r="J13819">
        <v>229161000</v>
      </c>
      <c r="L13819" t="s">
        <v>1308</v>
      </c>
    </row>
    <row r="13820" spans="8:12" x14ac:dyDescent="0.25">
      <c r="H13820" t="s">
        <v>741</v>
      </c>
      <c r="I13820">
        <v>9425136</v>
      </c>
      <c r="J13820">
        <v>249946000</v>
      </c>
      <c r="K13820" t="s">
        <v>1340</v>
      </c>
      <c r="L13820" t="s">
        <v>1341</v>
      </c>
    </row>
    <row r="13821" spans="8:12" x14ac:dyDescent="0.25">
      <c r="H13821" t="s">
        <v>13654</v>
      </c>
      <c r="I13821">
        <v>9425124</v>
      </c>
      <c r="J13821">
        <v>249945000</v>
      </c>
      <c r="K13821" t="s">
        <v>1340</v>
      </c>
      <c r="L13821" t="s">
        <v>1341</v>
      </c>
    </row>
    <row r="13822" spans="8:12" x14ac:dyDescent="0.25">
      <c r="H13822" t="s">
        <v>13655</v>
      </c>
      <c r="I13822">
        <v>9425148</v>
      </c>
      <c r="J13822">
        <v>249947000</v>
      </c>
      <c r="K13822" t="s">
        <v>1340</v>
      </c>
      <c r="L13822" t="s">
        <v>1341</v>
      </c>
    </row>
    <row r="13823" spans="8:12" x14ac:dyDescent="0.25">
      <c r="H13823" t="s">
        <v>742</v>
      </c>
      <c r="I13823">
        <v>9601340</v>
      </c>
      <c r="J13823">
        <v>636015549</v>
      </c>
      <c r="K13823" t="s">
        <v>1464</v>
      </c>
      <c r="L13823" t="s">
        <v>1341</v>
      </c>
    </row>
    <row r="13824" spans="8:12" x14ac:dyDescent="0.25">
      <c r="H13824" t="s">
        <v>13656</v>
      </c>
      <c r="I13824">
        <v>9034901</v>
      </c>
      <c r="J13824">
        <v>237066800</v>
      </c>
      <c r="K13824" t="s">
        <v>1679</v>
      </c>
      <c r="L13824" t="s">
        <v>1308</v>
      </c>
    </row>
    <row r="13825" spans="8:12" x14ac:dyDescent="0.25">
      <c r="H13825" t="s">
        <v>13657</v>
      </c>
      <c r="I13825">
        <v>9034896</v>
      </c>
      <c r="J13825">
        <v>237066700</v>
      </c>
      <c r="K13825" t="s">
        <v>1679</v>
      </c>
      <c r="L13825" t="s">
        <v>1308</v>
      </c>
    </row>
    <row r="13826" spans="8:12" x14ac:dyDescent="0.25">
      <c r="H13826" t="s">
        <v>743</v>
      </c>
      <c r="I13826">
        <v>9224788</v>
      </c>
      <c r="J13826">
        <v>538004272</v>
      </c>
      <c r="K13826" t="s">
        <v>1437</v>
      </c>
      <c r="L13826" t="s">
        <v>1341</v>
      </c>
    </row>
    <row r="13827" spans="8:12" x14ac:dyDescent="0.25">
      <c r="H13827" t="s">
        <v>13658</v>
      </c>
      <c r="I13827">
        <v>9332717</v>
      </c>
      <c r="J13827">
        <v>236677000</v>
      </c>
      <c r="K13827" t="s">
        <v>1383</v>
      </c>
      <c r="L13827" t="s">
        <v>1295</v>
      </c>
    </row>
    <row r="13828" spans="8:12" x14ac:dyDescent="0.25">
      <c r="H13828" t="s">
        <v>13659</v>
      </c>
      <c r="I13828">
        <v>9198020</v>
      </c>
      <c r="J13828">
        <v>354443000</v>
      </c>
      <c r="K13828" t="s">
        <v>1332</v>
      </c>
      <c r="L13828" t="s">
        <v>1341</v>
      </c>
    </row>
    <row r="13829" spans="8:12" x14ac:dyDescent="0.25">
      <c r="H13829" t="s">
        <v>13660</v>
      </c>
      <c r="I13829">
        <v>8129319</v>
      </c>
      <c r="J13829">
        <v>209558000</v>
      </c>
      <c r="K13829" t="s">
        <v>1443</v>
      </c>
      <c r="L13829" t="s">
        <v>1341</v>
      </c>
    </row>
    <row r="13830" spans="8:12" x14ac:dyDescent="0.25">
      <c r="H13830" t="s">
        <v>13661</v>
      </c>
      <c r="I13830">
        <v>9367255</v>
      </c>
      <c r="J13830">
        <v>235093147</v>
      </c>
      <c r="K13830" t="s">
        <v>1558</v>
      </c>
      <c r="L13830" t="s">
        <v>1326</v>
      </c>
    </row>
    <row r="13831" spans="8:12" x14ac:dyDescent="0.25">
      <c r="H13831" t="s">
        <v>13662</v>
      </c>
      <c r="I13831">
        <v>9541849</v>
      </c>
      <c r="J13831">
        <v>241277000</v>
      </c>
      <c r="K13831" t="s">
        <v>1679</v>
      </c>
      <c r="L13831" t="s">
        <v>1341</v>
      </c>
    </row>
    <row r="13832" spans="8:12" x14ac:dyDescent="0.25">
      <c r="H13832" t="s">
        <v>13663</v>
      </c>
      <c r="I13832">
        <v>9595369</v>
      </c>
      <c r="J13832">
        <v>538004540</v>
      </c>
      <c r="K13832" t="s">
        <v>1437</v>
      </c>
      <c r="L13832" t="s">
        <v>1341</v>
      </c>
    </row>
    <row r="13833" spans="8:12" x14ac:dyDescent="0.25">
      <c r="H13833" t="s">
        <v>314</v>
      </c>
      <c r="I13833">
        <v>9608673</v>
      </c>
      <c r="J13833">
        <v>538004542</v>
      </c>
      <c r="K13833" t="s">
        <v>1437</v>
      </c>
      <c r="L13833" t="s">
        <v>1341</v>
      </c>
    </row>
    <row r="13834" spans="8:12" x14ac:dyDescent="0.25">
      <c r="H13834" t="s">
        <v>13664</v>
      </c>
      <c r="I13834">
        <v>9595371</v>
      </c>
      <c r="J13834">
        <v>538004541</v>
      </c>
      <c r="K13834" t="s">
        <v>1437</v>
      </c>
      <c r="L13834" t="s">
        <v>1341</v>
      </c>
    </row>
    <row r="13835" spans="8:12" x14ac:dyDescent="0.25">
      <c r="H13835" t="s">
        <v>130</v>
      </c>
      <c r="I13835">
        <v>9311220</v>
      </c>
      <c r="J13835">
        <v>538005903</v>
      </c>
      <c r="K13835" t="s">
        <v>1437</v>
      </c>
      <c r="L13835" t="s">
        <v>1341</v>
      </c>
    </row>
    <row r="13836" spans="8:12" x14ac:dyDescent="0.25">
      <c r="H13836" t="s">
        <v>744</v>
      </c>
      <c r="I13836">
        <v>9582556</v>
      </c>
      <c r="J13836">
        <v>565999000</v>
      </c>
      <c r="L13836" t="s">
        <v>1308</v>
      </c>
    </row>
    <row r="13837" spans="8:12" x14ac:dyDescent="0.25">
      <c r="H13837" t="s">
        <v>13665</v>
      </c>
      <c r="I13837">
        <v>9582532</v>
      </c>
      <c r="J13837">
        <v>565994000</v>
      </c>
      <c r="L13837" t="s">
        <v>1308</v>
      </c>
    </row>
    <row r="13838" spans="8:12" x14ac:dyDescent="0.25">
      <c r="H13838" t="s">
        <v>13666</v>
      </c>
      <c r="I13838">
        <v>9470507</v>
      </c>
      <c r="J13838">
        <v>538005444</v>
      </c>
      <c r="K13838" t="s">
        <v>1437</v>
      </c>
      <c r="L13838" t="s">
        <v>1341</v>
      </c>
    </row>
    <row r="13839" spans="8:12" x14ac:dyDescent="0.25">
      <c r="H13839" t="s">
        <v>13667</v>
      </c>
      <c r="I13839">
        <v>9638070</v>
      </c>
      <c r="J13839">
        <v>538005056</v>
      </c>
      <c r="K13839" t="s">
        <v>1437</v>
      </c>
      <c r="L13839" t="s">
        <v>1341</v>
      </c>
    </row>
    <row r="13840" spans="8:12" x14ac:dyDescent="0.25">
      <c r="H13840" t="s">
        <v>13668</v>
      </c>
      <c r="I13840">
        <v>9332963</v>
      </c>
      <c r="J13840">
        <v>538005190</v>
      </c>
      <c r="K13840" t="s">
        <v>1437</v>
      </c>
      <c r="L13840" t="s">
        <v>1341</v>
      </c>
    </row>
    <row r="13841" spans="8:12" x14ac:dyDescent="0.25">
      <c r="H13841" t="s">
        <v>13669</v>
      </c>
      <c r="I13841">
        <v>9747429</v>
      </c>
      <c r="J13841">
        <v>538006704</v>
      </c>
      <c r="K13841" t="s">
        <v>1437</v>
      </c>
      <c r="L13841" t="s">
        <v>1308</v>
      </c>
    </row>
    <row r="13842" spans="8:12" x14ac:dyDescent="0.25">
      <c r="H13842" t="s">
        <v>13670</v>
      </c>
      <c r="I13842">
        <v>9747417</v>
      </c>
      <c r="J13842">
        <v>538006703</v>
      </c>
      <c r="K13842" t="s">
        <v>1437</v>
      </c>
      <c r="L13842" t="s">
        <v>1308</v>
      </c>
    </row>
    <row r="13843" spans="8:12" x14ac:dyDescent="0.25">
      <c r="H13843" t="s">
        <v>13671</v>
      </c>
      <c r="I13843">
        <v>7411674</v>
      </c>
      <c r="J13843">
        <v>725001180</v>
      </c>
      <c r="K13843" t="s">
        <v>1532</v>
      </c>
      <c r="L13843" t="s">
        <v>1295</v>
      </c>
    </row>
    <row r="13844" spans="8:12" x14ac:dyDescent="0.25">
      <c r="H13844" t="s">
        <v>13672</v>
      </c>
      <c r="I13844">
        <v>9460837</v>
      </c>
      <c r="J13844">
        <v>229332000</v>
      </c>
      <c r="L13844" t="s">
        <v>1362</v>
      </c>
    </row>
    <row r="13845" spans="8:12" x14ac:dyDescent="0.25">
      <c r="H13845" t="s">
        <v>13673</v>
      </c>
      <c r="I13845">
        <v>9445057</v>
      </c>
      <c r="J13845">
        <v>636016535</v>
      </c>
      <c r="K13845" t="s">
        <v>1464</v>
      </c>
      <c r="L13845" t="s">
        <v>1341</v>
      </c>
    </row>
    <row r="13846" spans="8:12" x14ac:dyDescent="0.25">
      <c r="H13846" t="s">
        <v>13673</v>
      </c>
      <c r="I13846">
        <v>9445057</v>
      </c>
      <c r="J13846">
        <v>477114100</v>
      </c>
      <c r="L13846" t="s">
        <v>1341</v>
      </c>
    </row>
    <row r="13847" spans="8:12" x14ac:dyDescent="0.25">
      <c r="H13847" t="s">
        <v>13674</v>
      </c>
      <c r="I13847">
        <v>9663269</v>
      </c>
      <c r="J13847">
        <v>352608000</v>
      </c>
      <c r="K13847" t="s">
        <v>1332</v>
      </c>
      <c r="L13847" t="s">
        <v>1308</v>
      </c>
    </row>
    <row r="13848" spans="8:12" x14ac:dyDescent="0.25">
      <c r="H13848" t="s">
        <v>13675</v>
      </c>
      <c r="I13848">
        <v>9402770</v>
      </c>
      <c r="J13848">
        <v>636016109</v>
      </c>
      <c r="K13848" t="s">
        <v>1464</v>
      </c>
      <c r="L13848" t="s">
        <v>1362</v>
      </c>
    </row>
    <row r="13849" spans="8:12" x14ac:dyDescent="0.25">
      <c r="H13849" t="s">
        <v>13676</v>
      </c>
      <c r="I13849">
        <v>9233430</v>
      </c>
      <c r="J13849">
        <v>636016421</v>
      </c>
      <c r="K13849" t="s">
        <v>1464</v>
      </c>
      <c r="L13849" t="s">
        <v>1341</v>
      </c>
    </row>
    <row r="13850" spans="8:12" x14ac:dyDescent="0.25">
      <c r="H13850" t="s">
        <v>13677</v>
      </c>
      <c r="I13850">
        <v>9283746</v>
      </c>
      <c r="J13850">
        <v>422303000</v>
      </c>
      <c r="K13850" t="s">
        <v>1664</v>
      </c>
      <c r="L13850" t="s">
        <v>1313</v>
      </c>
    </row>
    <row r="13851" spans="8:12" x14ac:dyDescent="0.25">
      <c r="H13851" t="s">
        <v>13678</v>
      </c>
      <c r="I13851">
        <v>9184691</v>
      </c>
      <c r="J13851">
        <v>422517000</v>
      </c>
      <c r="K13851" t="s">
        <v>1664</v>
      </c>
      <c r="L13851" t="s">
        <v>1295</v>
      </c>
    </row>
    <row r="13852" spans="8:12" x14ac:dyDescent="0.25">
      <c r="H13852" t="s">
        <v>13679</v>
      </c>
      <c r="I13852">
        <v>8820925</v>
      </c>
      <c r="J13852">
        <v>422418000</v>
      </c>
      <c r="K13852" t="s">
        <v>1664</v>
      </c>
      <c r="L13852" t="s">
        <v>1295</v>
      </c>
    </row>
    <row r="13853" spans="8:12" x14ac:dyDescent="0.25">
      <c r="H13853" t="s">
        <v>13680</v>
      </c>
      <c r="I13853">
        <v>7946021</v>
      </c>
      <c r="J13853">
        <v>422574000</v>
      </c>
      <c r="K13853" t="s">
        <v>1664</v>
      </c>
      <c r="L13853" t="s">
        <v>1308</v>
      </c>
    </row>
    <row r="13854" spans="8:12" x14ac:dyDescent="0.25">
      <c r="H13854" t="s">
        <v>13681</v>
      </c>
      <c r="I13854">
        <v>9100463</v>
      </c>
      <c r="J13854">
        <v>273372840</v>
      </c>
      <c r="K13854" t="s">
        <v>1297</v>
      </c>
      <c r="L13854" t="s">
        <v>1308</v>
      </c>
    </row>
    <row r="13855" spans="8:12" x14ac:dyDescent="0.25">
      <c r="H13855" t="s">
        <v>13682</v>
      </c>
      <c r="I13855">
        <v>8310841</v>
      </c>
      <c r="J13855">
        <v>312532000</v>
      </c>
      <c r="K13855" t="s">
        <v>1379</v>
      </c>
      <c r="L13855" t="s">
        <v>1295</v>
      </c>
    </row>
    <row r="13856" spans="8:12" x14ac:dyDescent="0.25">
      <c r="H13856" t="s">
        <v>13683</v>
      </c>
      <c r="I13856">
        <v>8500082</v>
      </c>
      <c r="J13856">
        <v>271044036</v>
      </c>
      <c r="K13856" t="s">
        <v>1373</v>
      </c>
      <c r="L13856" t="s">
        <v>1295</v>
      </c>
    </row>
    <row r="13857" spans="8:12" x14ac:dyDescent="0.25">
      <c r="H13857" t="s">
        <v>745</v>
      </c>
      <c r="I13857">
        <v>8304749</v>
      </c>
      <c r="J13857">
        <v>355794000</v>
      </c>
      <c r="K13857" t="s">
        <v>1332</v>
      </c>
      <c r="L13857" t="s">
        <v>1329</v>
      </c>
    </row>
    <row r="13858" spans="8:12" x14ac:dyDescent="0.25">
      <c r="H13858" t="s">
        <v>745</v>
      </c>
      <c r="I13858">
        <v>8917170</v>
      </c>
      <c r="J13858">
        <v>241186000</v>
      </c>
      <c r="K13858" t="s">
        <v>1679</v>
      </c>
      <c r="L13858" t="s">
        <v>1326</v>
      </c>
    </row>
    <row r="13859" spans="8:12" x14ac:dyDescent="0.25">
      <c r="H13859" t="s">
        <v>745</v>
      </c>
      <c r="I13859">
        <v>9034327</v>
      </c>
      <c r="J13859">
        <v>239464000</v>
      </c>
      <c r="K13859" t="s">
        <v>1679</v>
      </c>
      <c r="L13859" t="s">
        <v>1341</v>
      </c>
    </row>
    <row r="13860" spans="8:12" x14ac:dyDescent="0.25">
      <c r="H13860" t="s">
        <v>13684</v>
      </c>
      <c r="I13860">
        <v>7717236</v>
      </c>
      <c r="J13860">
        <v>377924000</v>
      </c>
      <c r="K13860" t="s">
        <v>1322</v>
      </c>
      <c r="L13860" t="s">
        <v>1295</v>
      </c>
    </row>
    <row r="13861" spans="8:12" x14ac:dyDescent="0.25">
      <c r="H13861" t="s">
        <v>13685</v>
      </c>
      <c r="I13861">
        <v>1178527</v>
      </c>
      <c r="J13861">
        <v>367084480</v>
      </c>
      <c r="K13861" t="s">
        <v>1431</v>
      </c>
      <c r="L13861" t="s">
        <v>1308</v>
      </c>
    </row>
    <row r="13862" spans="8:12" x14ac:dyDescent="0.25">
      <c r="H13862" t="s">
        <v>13686</v>
      </c>
      <c r="I13862">
        <v>9346354</v>
      </c>
      <c r="J13862">
        <v>538005830</v>
      </c>
      <c r="K13862" t="s">
        <v>1437</v>
      </c>
      <c r="L13862" t="s">
        <v>1341</v>
      </c>
    </row>
    <row r="13863" spans="8:12" x14ac:dyDescent="0.25">
      <c r="H13863" t="s">
        <v>13687</v>
      </c>
      <c r="I13863">
        <v>9113317</v>
      </c>
      <c r="J13863">
        <v>566989000</v>
      </c>
      <c r="L13863" t="s">
        <v>1341</v>
      </c>
    </row>
    <row r="13864" spans="8:12" x14ac:dyDescent="0.25">
      <c r="H13864" t="s">
        <v>13688</v>
      </c>
      <c r="I13864">
        <v>8905787</v>
      </c>
      <c r="J13864">
        <v>240052000</v>
      </c>
      <c r="K13864" t="s">
        <v>1679</v>
      </c>
      <c r="L13864" t="s">
        <v>1362</v>
      </c>
    </row>
    <row r="13865" spans="8:12" x14ac:dyDescent="0.25">
      <c r="H13865" t="s">
        <v>13689</v>
      </c>
      <c r="I13865">
        <v>8011304</v>
      </c>
      <c r="J13865">
        <v>351226000</v>
      </c>
      <c r="K13865" t="s">
        <v>1332</v>
      </c>
      <c r="L13865" t="s">
        <v>1313</v>
      </c>
    </row>
    <row r="13866" spans="8:12" x14ac:dyDescent="0.25">
      <c r="H13866" t="s">
        <v>13690</v>
      </c>
      <c r="I13866">
        <v>9515319</v>
      </c>
      <c r="J13866">
        <v>638006582</v>
      </c>
      <c r="L13866" t="s">
        <v>1326</v>
      </c>
    </row>
    <row r="13867" spans="8:12" x14ac:dyDescent="0.25">
      <c r="H13867" t="s">
        <v>13690</v>
      </c>
      <c r="I13867">
        <v>9515319</v>
      </c>
      <c r="J13867">
        <v>477051200</v>
      </c>
      <c r="K13867" t="s">
        <v>1348</v>
      </c>
      <c r="L13867" t="s">
        <v>1326</v>
      </c>
    </row>
    <row r="13868" spans="8:12" x14ac:dyDescent="0.25">
      <c r="H13868" t="s">
        <v>13690</v>
      </c>
      <c r="I13868">
        <v>8810516</v>
      </c>
      <c r="J13868">
        <v>441696000</v>
      </c>
      <c r="K13868" t="s">
        <v>1352</v>
      </c>
      <c r="L13868" t="s">
        <v>1308</v>
      </c>
    </row>
    <row r="13869" spans="8:12" x14ac:dyDescent="0.25">
      <c r="H13869" t="s">
        <v>13690</v>
      </c>
      <c r="I13869">
        <v>9715933</v>
      </c>
      <c r="J13869">
        <v>372072000</v>
      </c>
      <c r="L13869" t="s">
        <v>1313</v>
      </c>
    </row>
    <row r="13870" spans="8:12" x14ac:dyDescent="0.25">
      <c r="H13870" t="s">
        <v>13690</v>
      </c>
      <c r="I13870">
        <v>9053830</v>
      </c>
      <c r="J13870">
        <v>214182417</v>
      </c>
      <c r="K13870" t="s">
        <v>1302</v>
      </c>
      <c r="L13870" t="s">
        <v>1295</v>
      </c>
    </row>
    <row r="13871" spans="8:12" x14ac:dyDescent="0.25">
      <c r="H13871" t="s">
        <v>13690</v>
      </c>
      <c r="I13871">
        <v>9529968</v>
      </c>
      <c r="J13871">
        <v>205663000</v>
      </c>
      <c r="K13871" t="s">
        <v>1616</v>
      </c>
      <c r="L13871" t="s">
        <v>1313</v>
      </c>
    </row>
    <row r="13872" spans="8:12" x14ac:dyDescent="0.25">
      <c r="H13872" t="s">
        <v>13691</v>
      </c>
      <c r="I13872">
        <v>9134359</v>
      </c>
      <c r="J13872">
        <v>353846000</v>
      </c>
      <c r="K13872" t="s">
        <v>1332</v>
      </c>
      <c r="L13872" t="s">
        <v>1346</v>
      </c>
    </row>
    <row r="13873" spans="8:12" x14ac:dyDescent="0.25">
      <c r="H13873" t="s">
        <v>13692</v>
      </c>
      <c r="I13873">
        <v>9364382</v>
      </c>
      <c r="J13873">
        <v>538005635</v>
      </c>
      <c r="K13873" t="s">
        <v>1437</v>
      </c>
      <c r="L13873" t="s">
        <v>1346</v>
      </c>
    </row>
    <row r="13874" spans="8:12" x14ac:dyDescent="0.25">
      <c r="H13874" t="s">
        <v>13693</v>
      </c>
      <c r="I13874">
        <v>9290854</v>
      </c>
      <c r="J13874">
        <v>371281000</v>
      </c>
      <c r="L13874" t="s">
        <v>1308</v>
      </c>
    </row>
    <row r="13875" spans="8:12" x14ac:dyDescent="0.25">
      <c r="H13875" t="s">
        <v>746</v>
      </c>
      <c r="I13875">
        <v>9286906</v>
      </c>
      <c r="J13875">
        <v>353710000</v>
      </c>
      <c r="K13875" t="s">
        <v>1332</v>
      </c>
      <c r="L13875" t="s">
        <v>1341</v>
      </c>
    </row>
    <row r="13876" spans="8:12" x14ac:dyDescent="0.25">
      <c r="H13876" t="s">
        <v>13694</v>
      </c>
      <c r="I13876">
        <v>9748435</v>
      </c>
      <c r="J13876">
        <v>374299000</v>
      </c>
      <c r="L13876" t="s">
        <v>1308</v>
      </c>
    </row>
    <row r="13877" spans="8:12" x14ac:dyDescent="0.25">
      <c r="H13877" t="s">
        <v>13695</v>
      </c>
      <c r="I13877">
        <v>9748019</v>
      </c>
      <c r="J13877">
        <v>374217000</v>
      </c>
      <c r="L13877" t="s">
        <v>1308</v>
      </c>
    </row>
    <row r="13878" spans="8:12" x14ac:dyDescent="0.25">
      <c r="H13878" t="s">
        <v>13696</v>
      </c>
      <c r="I13878">
        <v>9054937</v>
      </c>
      <c r="J13878">
        <v>372275000</v>
      </c>
      <c r="L13878" t="s">
        <v>1295</v>
      </c>
    </row>
    <row r="13879" spans="8:12" x14ac:dyDescent="0.25">
      <c r="H13879" t="s">
        <v>13697</v>
      </c>
      <c r="I13879">
        <v>9725744</v>
      </c>
      <c r="J13879">
        <v>255805758</v>
      </c>
      <c r="L13879" t="s">
        <v>1308</v>
      </c>
    </row>
    <row r="13880" spans="8:12" x14ac:dyDescent="0.25">
      <c r="H13880" t="s">
        <v>13698</v>
      </c>
      <c r="I13880">
        <v>9470777</v>
      </c>
      <c r="J13880">
        <v>370885000</v>
      </c>
      <c r="L13880" t="s">
        <v>1341</v>
      </c>
    </row>
    <row r="13881" spans="8:12" x14ac:dyDescent="0.25">
      <c r="H13881" t="s">
        <v>13699</v>
      </c>
      <c r="I13881">
        <v>9564671</v>
      </c>
      <c r="J13881">
        <v>538003876</v>
      </c>
      <c r="K13881" t="s">
        <v>1437</v>
      </c>
      <c r="L13881" t="s">
        <v>1362</v>
      </c>
    </row>
    <row r="13882" spans="8:12" x14ac:dyDescent="0.25">
      <c r="H13882" t="s">
        <v>13700</v>
      </c>
      <c r="I13882">
        <v>6189908</v>
      </c>
      <c r="J13882">
        <v>367610650</v>
      </c>
      <c r="K13882" t="s">
        <v>1431</v>
      </c>
      <c r="L13882" t="s">
        <v>1308</v>
      </c>
    </row>
    <row r="13883" spans="8:12" x14ac:dyDescent="0.25">
      <c r="H13883" t="s">
        <v>13701</v>
      </c>
      <c r="I13883">
        <v>9590967</v>
      </c>
      <c r="J13883">
        <v>636092220</v>
      </c>
      <c r="K13883" t="s">
        <v>1464</v>
      </c>
      <c r="L13883" t="s">
        <v>1341</v>
      </c>
    </row>
    <row r="13884" spans="8:12" x14ac:dyDescent="0.25">
      <c r="H13884" t="s">
        <v>13702</v>
      </c>
      <c r="I13884">
        <v>9410624</v>
      </c>
      <c r="J13884">
        <v>235070036</v>
      </c>
      <c r="K13884" t="s">
        <v>1558</v>
      </c>
      <c r="L13884" t="s">
        <v>1346</v>
      </c>
    </row>
    <row r="13885" spans="8:12" x14ac:dyDescent="0.25">
      <c r="H13885" t="s">
        <v>13703</v>
      </c>
      <c r="I13885">
        <v>9169249</v>
      </c>
      <c r="J13885">
        <v>235829000</v>
      </c>
      <c r="K13885" t="s">
        <v>1558</v>
      </c>
      <c r="L13885" t="s">
        <v>1341</v>
      </c>
    </row>
    <row r="13886" spans="8:12" x14ac:dyDescent="0.25">
      <c r="H13886" t="s">
        <v>13704</v>
      </c>
      <c r="I13886">
        <v>9626986</v>
      </c>
      <c r="J13886">
        <v>352216000</v>
      </c>
      <c r="K13886" t="s">
        <v>1332</v>
      </c>
      <c r="L13886" t="s">
        <v>1308</v>
      </c>
    </row>
    <row r="13887" spans="8:12" x14ac:dyDescent="0.25">
      <c r="H13887" t="s">
        <v>13705</v>
      </c>
      <c r="I13887">
        <v>7807524</v>
      </c>
      <c r="J13887">
        <v>367457470</v>
      </c>
      <c r="K13887" t="s">
        <v>1431</v>
      </c>
      <c r="L13887" t="s">
        <v>1329</v>
      </c>
    </row>
    <row r="13888" spans="8:12" x14ac:dyDescent="0.25">
      <c r="H13888" t="s">
        <v>13706</v>
      </c>
      <c r="I13888">
        <v>9047740</v>
      </c>
      <c r="J13888">
        <v>503000069</v>
      </c>
      <c r="K13888" t="s">
        <v>1417</v>
      </c>
      <c r="L13888" t="s">
        <v>1295</v>
      </c>
    </row>
    <row r="13889" spans="8:12" x14ac:dyDescent="0.25">
      <c r="H13889" t="s">
        <v>13707</v>
      </c>
      <c r="I13889">
        <v>8202018</v>
      </c>
      <c r="J13889">
        <v>636012321</v>
      </c>
      <c r="K13889" t="s">
        <v>1464</v>
      </c>
      <c r="L13889" t="s">
        <v>1341</v>
      </c>
    </row>
    <row r="13890" spans="8:12" x14ac:dyDescent="0.25">
      <c r="H13890" t="s">
        <v>13708</v>
      </c>
      <c r="I13890">
        <v>9254680</v>
      </c>
      <c r="J13890">
        <v>538004556</v>
      </c>
      <c r="K13890" t="s">
        <v>1437</v>
      </c>
      <c r="L13890" t="s">
        <v>1341</v>
      </c>
    </row>
    <row r="13891" spans="8:12" x14ac:dyDescent="0.25">
      <c r="H13891" t="s">
        <v>13708</v>
      </c>
      <c r="I13891">
        <v>9254680</v>
      </c>
      <c r="J13891">
        <v>209790000</v>
      </c>
      <c r="K13891" t="s">
        <v>1443</v>
      </c>
      <c r="L13891" t="s">
        <v>1341</v>
      </c>
    </row>
    <row r="13892" spans="8:12" x14ac:dyDescent="0.25">
      <c r="H13892" t="s">
        <v>13709</v>
      </c>
      <c r="I13892">
        <v>9108300</v>
      </c>
      <c r="J13892">
        <v>233822000</v>
      </c>
      <c r="K13892" t="s">
        <v>1558</v>
      </c>
      <c r="L13892" t="s">
        <v>1341</v>
      </c>
    </row>
    <row r="13893" spans="8:12" x14ac:dyDescent="0.25">
      <c r="H13893" t="s">
        <v>13710</v>
      </c>
      <c r="I13893">
        <v>9168465</v>
      </c>
      <c r="J13893">
        <v>636015525</v>
      </c>
      <c r="K13893" t="s">
        <v>1464</v>
      </c>
      <c r="L13893" t="s">
        <v>1341</v>
      </c>
    </row>
    <row r="13894" spans="8:12" x14ac:dyDescent="0.25">
      <c r="H13894" t="s">
        <v>13711</v>
      </c>
      <c r="I13894">
        <v>9500742</v>
      </c>
      <c r="J13894">
        <v>352037000</v>
      </c>
      <c r="K13894" t="s">
        <v>1332</v>
      </c>
      <c r="L13894" t="s">
        <v>1341</v>
      </c>
    </row>
    <row r="13895" spans="8:12" x14ac:dyDescent="0.25">
      <c r="H13895" t="s">
        <v>13712</v>
      </c>
      <c r="I13895">
        <v>9500766</v>
      </c>
      <c r="J13895">
        <v>357063000</v>
      </c>
      <c r="K13895" t="s">
        <v>1332</v>
      </c>
      <c r="L13895" t="s">
        <v>1308</v>
      </c>
    </row>
    <row r="13896" spans="8:12" x14ac:dyDescent="0.25">
      <c r="H13896" t="s">
        <v>13713</v>
      </c>
      <c r="I13896">
        <v>9621364</v>
      </c>
      <c r="J13896">
        <v>636016343</v>
      </c>
      <c r="K13896" t="s">
        <v>1464</v>
      </c>
      <c r="L13896" t="s">
        <v>1308</v>
      </c>
    </row>
    <row r="13897" spans="8:12" x14ac:dyDescent="0.25">
      <c r="H13897" t="s">
        <v>13714</v>
      </c>
      <c r="I13897">
        <v>9388209</v>
      </c>
      <c r="J13897">
        <v>256909000</v>
      </c>
      <c r="K13897" t="s">
        <v>1340</v>
      </c>
      <c r="L13897" t="s">
        <v>1326</v>
      </c>
    </row>
    <row r="13898" spans="8:12" x14ac:dyDescent="0.25">
      <c r="H13898" t="s">
        <v>13715</v>
      </c>
      <c r="I13898">
        <v>9116747</v>
      </c>
      <c r="J13898">
        <v>234112000</v>
      </c>
      <c r="K13898" t="s">
        <v>1558</v>
      </c>
      <c r="L13898" t="s">
        <v>1341</v>
      </c>
    </row>
    <row r="13899" spans="8:12" x14ac:dyDescent="0.25">
      <c r="H13899" t="s">
        <v>13716</v>
      </c>
      <c r="I13899">
        <v>9627708</v>
      </c>
      <c r="J13899">
        <v>636016772</v>
      </c>
      <c r="K13899" t="s">
        <v>1464</v>
      </c>
      <c r="L13899" t="s">
        <v>1308</v>
      </c>
    </row>
    <row r="13900" spans="8:12" x14ac:dyDescent="0.25">
      <c r="H13900" t="s">
        <v>13717</v>
      </c>
      <c r="I13900">
        <v>9727364</v>
      </c>
      <c r="J13900">
        <v>636016558</v>
      </c>
      <c r="K13900" t="s">
        <v>1464</v>
      </c>
      <c r="L13900" t="s">
        <v>1308</v>
      </c>
    </row>
    <row r="13901" spans="8:12" x14ac:dyDescent="0.25">
      <c r="H13901" t="s">
        <v>13718</v>
      </c>
      <c r="I13901">
        <v>8841539</v>
      </c>
      <c r="J13901">
        <v>511222000</v>
      </c>
      <c r="K13901" t="s">
        <v>1638</v>
      </c>
      <c r="L13901" t="s">
        <v>1295</v>
      </c>
    </row>
    <row r="13902" spans="8:12" x14ac:dyDescent="0.25">
      <c r="H13902" t="s">
        <v>13718</v>
      </c>
      <c r="I13902">
        <v>8841539</v>
      </c>
      <c r="J13902">
        <v>273374390</v>
      </c>
      <c r="K13902" t="s">
        <v>1297</v>
      </c>
      <c r="L13902" t="s">
        <v>1295</v>
      </c>
    </row>
    <row r="13903" spans="8:12" x14ac:dyDescent="0.25">
      <c r="H13903" t="s">
        <v>13719</v>
      </c>
      <c r="I13903">
        <v>9180384</v>
      </c>
      <c r="J13903">
        <v>212891000</v>
      </c>
      <c r="K13903" t="s">
        <v>1443</v>
      </c>
      <c r="L13903" t="s">
        <v>1341</v>
      </c>
    </row>
    <row r="13904" spans="8:12" x14ac:dyDescent="0.25">
      <c r="H13904" t="s">
        <v>13720</v>
      </c>
      <c r="I13904">
        <v>9515565</v>
      </c>
      <c r="J13904">
        <v>352730000</v>
      </c>
      <c r="K13904" t="s">
        <v>1332</v>
      </c>
      <c r="L13904" t="s">
        <v>1341</v>
      </c>
    </row>
    <row r="13905" spans="8:12" x14ac:dyDescent="0.25">
      <c r="H13905" t="s">
        <v>13721</v>
      </c>
      <c r="I13905">
        <v>9180358</v>
      </c>
      <c r="J13905">
        <v>212773000</v>
      </c>
      <c r="K13905" t="s">
        <v>1443</v>
      </c>
      <c r="L13905" t="s">
        <v>1341</v>
      </c>
    </row>
    <row r="13906" spans="8:12" x14ac:dyDescent="0.25">
      <c r="H13906" t="s">
        <v>13722</v>
      </c>
      <c r="I13906">
        <v>9082752</v>
      </c>
      <c r="J13906">
        <v>525023133</v>
      </c>
      <c r="K13906" t="s">
        <v>1307</v>
      </c>
      <c r="L13906" t="s">
        <v>1308</v>
      </c>
    </row>
    <row r="13907" spans="8:12" x14ac:dyDescent="0.25">
      <c r="H13907" t="s">
        <v>13723</v>
      </c>
      <c r="I13907">
        <v>8217324</v>
      </c>
      <c r="J13907">
        <v>525016520</v>
      </c>
      <c r="K13907" t="s">
        <v>1307</v>
      </c>
      <c r="L13907" t="s">
        <v>1341</v>
      </c>
    </row>
    <row r="13908" spans="8:12" x14ac:dyDescent="0.25">
      <c r="H13908" t="s">
        <v>13724</v>
      </c>
      <c r="I13908">
        <v>8405218</v>
      </c>
      <c r="J13908">
        <v>525016401</v>
      </c>
      <c r="K13908" t="s">
        <v>1307</v>
      </c>
      <c r="L13908" t="s">
        <v>1341</v>
      </c>
    </row>
    <row r="13909" spans="8:12" x14ac:dyDescent="0.25">
      <c r="H13909" t="s">
        <v>13725</v>
      </c>
      <c r="I13909">
        <v>9060716</v>
      </c>
      <c r="J13909">
        <v>525012309</v>
      </c>
      <c r="K13909" t="s">
        <v>1307</v>
      </c>
      <c r="L13909" t="s">
        <v>1295</v>
      </c>
    </row>
    <row r="13910" spans="8:12" x14ac:dyDescent="0.25">
      <c r="H13910" t="s">
        <v>13726</v>
      </c>
      <c r="I13910">
        <v>9707297</v>
      </c>
      <c r="J13910">
        <v>253134000</v>
      </c>
      <c r="K13910" t="s">
        <v>1615</v>
      </c>
      <c r="L13910" t="s">
        <v>1329</v>
      </c>
    </row>
    <row r="13911" spans="8:12" x14ac:dyDescent="0.25">
      <c r="H13911" t="s">
        <v>13727</v>
      </c>
      <c r="I13911">
        <v>9493975</v>
      </c>
      <c r="J13911">
        <v>257654000</v>
      </c>
      <c r="K13911" t="s">
        <v>1335</v>
      </c>
      <c r="L13911" t="s">
        <v>1341</v>
      </c>
    </row>
    <row r="13912" spans="8:12" x14ac:dyDescent="0.25">
      <c r="H13912" t="s">
        <v>13728</v>
      </c>
      <c r="I13912">
        <v>9342384</v>
      </c>
      <c r="J13912">
        <v>235050284</v>
      </c>
      <c r="K13912" t="s">
        <v>1558</v>
      </c>
      <c r="L13912" t="s">
        <v>1346</v>
      </c>
    </row>
    <row r="13913" spans="8:12" x14ac:dyDescent="0.25">
      <c r="H13913" t="s">
        <v>13729</v>
      </c>
      <c r="I13913">
        <v>9180372</v>
      </c>
      <c r="J13913">
        <v>212836000</v>
      </c>
      <c r="K13913" t="s">
        <v>1443</v>
      </c>
      <c r="L13913" t="s">
        <v>1341</v>
      </c>
    </row>
    <row r="13914" spans="8:12" x14ac:dyDescent="0.25">
      <c r="H13914" t="s">
        <v>13730</v>
      </c>
      <c r="I13914">
        <v>9493030</v>
      </c>
      <c r="J13914">
        <v>565957000</v>
      </c>
      <c r="L13914" t="s">
        <v>1362</v>
      </c>
    </row>
    <row r="13915" spans="8:12" x14ac:dyDescent="0.25">
      <c r="H13915" t="s">
        <v>13731</v>
      </c>
      <c r="I13915">
        <v>9105140</v>
      </c>
      <c r="J13915">
        <v>218649000</v>
      </c>
      <c r="K13915" t="s">
        <v>1426</v>
      </c>
      <c r="L13915" t="s">
        <v>1326</v>
      </c>
    </row>
    <row r="13916" spans="8:12" x14ac:dyDescent="0.25">
      <c r="H13916" t="s">
        <v>13732</v>
      </c>
      <c r="I13916">
        <v>8903105</v>
      </c>
      <c r="J13916">
        <v>577273000</v>
      </c>
      <c r="L13916" t="s">
        <v>1295</v>
      </c>
    </row>
    <row r="13917" spans="8:12" x14ac:dyDescent="0.25">
      <c r="H13917" t="s">
        <v>13733</v>
      </c>
      <c r="I13917">
        <v>9300893</v>
      </c>
      <c r="J13917">
        <v>356601000</v>
      </c>
      <c r="K13917" t="s">
        <v>1332</v>
      </c>
      <c r="L13917" t="s">
        <v>1295</v>
      </c>
    </row>
    <row r="13918" spans="8:12" x14ac:dyDescent="0.25">
      <c r="H13918" t="s">
        <v>13734</v>
      </c>
      <c r="I13918">
        <v>9088184</v>
      </c>
      <c r="J13918">
        <v>431200073</v>
      </c>
      <c r="K13918" t="s">
        <v>1368</v>
      </c>
      <c r="L13918" t="s">
        <v>1313</v>
      </c>
    </row>
    <row r="13919" spans="8:12" x14ac:dyDescent="0.25">
      <c r="H13919" t="s">
        <v>13735</v>
      </c>
      <c r="I13919">
        <v>9442366</v>
      </c>
      <c r="J13919">
        <v>431000678</v>
      </c>
      <c r="K13919" t="s">
        <v>1368</v>
      </c>
      <c r="L13919" t="s">
        <v>1313</v>
      </c>
    </row>
    <row r="13920" spans="8:12" x14ac:dyDescent="0.25">
      <c r="H13920" t="s">
        <v>13736</v>
      </c>
      <c r="I13920">
        <v>9332793</v>
      </c>
      <c r="J13920">
        <v>370410000</v>
      </c>
      <c r="L13920" t="s">
        <v>1341</v>
      </c>
    </row>
    <row r="13921" spans="8:12" x14ac:dyDescent="0.25">
      <c r="H13921" t="s">
        <v>13737</v>
      </c>
      <c r="I13921">
        <v>9481661</v>
      </c>
      <c r="J13921">
        <v>209693000</v>
      </c>
      <c r="K13921" t="s">
        <v>1443</v>
      </c>
      <c r="L13921" t="s">
        <v>1341</v>
      </c>
    </row>
    <row r="13922" spans="8:12" x14ac:dyDescent="0.25">
      <c r="H13922" t="s">
        <v>13738</v>
      </c>
      <c r="I13922">
        <v>9081356</v>
      </c>
      <c r="J13922">
        <v>210259000</v>
      </c>
      <c r="K13922" t="s">
        <v>1443</v>
      </c>
      <c r="L13922" t="s">
        <v>1295</v>
      </c>
    </row>
    <row r="13923" spans="8:12" x14ac:dyDescent="0.25">
      <c r="H13923" t="s">
        <v>13739</v>
      </c>
      <c r="I13923">
        <v>8700072</v>
      </c>
      <c r="J13923">
        <v>271043443</v>
      </c>
      <c r="K13923" t="s">
        <v>1373</v>
      </c>
      <c r="L13923" t="s">
        <v>1295</v>
      </c>
    </row>
    <row r="13924" spans="8:12" x14ac:dyDescent="0.25">
      <c r="H13924" t="s">
        <v>13740</v>
      </c>
      <c r="I13924">
        <v>9165853</v>
      </c>
      <c r="J13924">
        <v>538002569</v>
      </c>
      <c r="L13924" t="s">
        <v>1295</v>
      </c>
    </row>
    <row r="13925" spans="8:12" x14ac:dyDescent="0.25">
      <c r="H13925" t="s">
        <v>13740</v>
      </c>
      <c r="I13925">
        <v>9053842</v>
      </c>
      <c r="J13925">
        <v>325573000</v>
      </c>
      <c r="L13925" t="s">
        <v>1295</v>
      </c>
    </row>
    <row r="13926" spans="8:12" x14ac:dyDescent="0.25">
      <c r="H13926" t="s">
        <v>13740</v>
      </c>
      <c r="I13926">
        <v>9357494</v>
      </c>
      <c r="J13926">
        <v>244768000</v>
      </c>
      <c r="K13926" t="s">
        <v>1387</v>
      </c>
      <c r="L13926" t="s">
        <v>1295</v>
      </c>
    </row>
    <row r="13927" spans="8:12" x14ac:dyDescent="0.25">
      <c r="H13927" t="s">
        <v>13740</v>
      </c>
      <c r="I13927">
        <v>7711969</v>
      </c>
      <c r="J13927">
        <v>232003765</v>
      </c>
      <c r="K13927" t="s">
        <v>1558</v>
      </c>
      <c r="L13927" t="s">
        <v>1295</v>
      </c>
    </row>
    <row r="13928" spans="8:12" x14ac:dyDescent="0.25">
      <c r="H13928" t="s">
        <v>13740</v>
      </c>
      <c r="I13928">
        <v>9053842</v>
      </c>
      <c r="J13928">
        <v>214182419</v>
      </c>
      <c r="K13928" t="s">
        <v>1302</v>
      </c>
      <c r="L13928" t="s">
        <v>1295</v>
      </c>
    </row>
    <row r="13929" spans="8:12" x14ac:dyDescent="0.25">
      <c r="H13929" t="s">
        <v>13741</v>
      </c>
      <c r="I13929">
        <v>8405971</v>
      </c>
      <c r="J13929">
        <v>355385000</v>
      </c>
      <c r="K13929" t="s">
        <v>1332</v>
      </c>
      <c r="L13929" t="s">
        <v>1346</v>
      </c>
    </row>
    <row r="13930" spans="8:12" x14ac:dyDescent="0.25">
      <c r="H13930" t="s">
        <v>13742</v>
      </c>
      <c r="I13930">
        <v>9187370</v>
      </c>
      <c r="J13930">
        <v>229278000</v>
      </c>
      <c r="L13930" t="s">
        <v>1341</v>
      </c>
    </row>
    <row r="13931" spans="8:12" x14ac:dyDescent="0.25">
      <c r="H13931" t="s">
        <v>13743</v>
      </c>
      <c r="I13931">
        <v>9375587</v>
      </c>
      <c r="J13931">
        <v>672296000</v>
      </c>
      <c r="K13931" t="s">
        <v>2192</v>
      </c>
      <c r="L13931" t="s">
        <v>1295</v>
      </c>
    </row>
    <row r="13932" spans="8:12" x14ac:dyDescent="0.25">
      <c r="H13932" t="s">
        <v>13744</v>
      </c>
      <c r="I13932">
        <v>8418667</v>
      </c>
      <c r="J13932">
        <v>372715000</v>
      </c>
      <c r="L13932" t="s">
        <v>4931</v>
      </c>
    </row>
    <row r="13933" spans="8:12" x14ac:dyDescent="0.25">
      <c r="H13933" t="s">
        <v>13745</v>
      </c>
      <c r="I13933">
        <v>9206140</v>
      </c>
      <c r="J13933">
        <v>256540000</v>
      </c>
      <c r="K13933" t="s">
        <v>1340</v>
      </c>
      <c r="L13933" t="s">
        <v>1341</v>
      </c>
    </row>
    <row r="13934" spans="8:12" x14ac:dyDescent="0.25">
      <c r="H13934" t="s">
        <v>13746</v>
      </c>
      <c r="I13934">
        <v>9680841</v>
      </c>
      <c r="J13934">
        <v>338760000</v>
      </c>
      <c r="K13934" t="s">
        <v>1431</v>
      </c>
      <c r="L13934" t="s">
        <v>1337</v>
      </c>
    </row>
    <row r="13935" spans="8:12" x14ac:dyDescent="0.25">
      <c r="H13935" t="s">
        <v>13747</v>
      </c>
      <c r="I13935">
        <v>8000484</v>
      </c>
      <c r="J13935">
        <v>477165000</v>
      </c>
      <c r="K13935" t="s">
        <v>1348</v>
      </c>
      <c r="L13935" t="s">
        <v>1341</v>
      </c>
    </row>
    <row r="13936" spans="8:12" x14ac:dyDescent="0.25">
      <c r="H13936" t="s">
        <v>13748</v>
      </c>
      <c r="I13936">
        <v>9663283</v>
      </c>
      <c r="J13936">
        <v>477694600</v>
      </c>
      <c r="K13936" t="s">
        <v>1348</v>
      </c>
      <c r="L13936" t="s">
        <v>1308</v>
      </c>
    </row>
    <row r="13937" spans="8:12" x14ac:dyDescent="0.25">
      <c r="H13937" t="s">
        <v>13749</v>
      </c>
      <c r="I13937">
        <v>9722871</v>
      </c>
      <c r="J13937">
        <v>257346000</v>
      </c>
      <c r="K13937" t="s">
        <v>1335</v>
      </c>
      <c r="L13937" t="s">
        <v>1308</v>
      </c>
    </row>
    <row r="13938" spans="8:12" x14ac:dyDescent="0.25">
      <c r="H13938" t="s">
        <v>13750</v>
      </c>
      <c r="I13938">
        <v>9695042</v>
      </c>
      <c r="J13938">
        <v>257026000</v>
      </c>
      <c r="K13938" t="s">
        <v>1335</v>
      </c>
      <c r="L13938" t="s">
        <v>1329</v>
      </c>
    </row>
    <row r="13939" spans="8:12" x14ac:dyDescent="0.25">
      <c r="H13939" t="s">
        <v>13751</v>
      </c>
      <c r="I13939">
        <v>9741279</v>
      </c>
      <c r="J13939">
        <v>258429000</v>
      </c>
      <c r="K13939" t="s">
        <v>1335</v>
      </c>
      <c r="L13939" t="s">
        <v>1329</v>
      </c>
    </row>
    <row r="13940" spans="8:12" x14ac:dyDescent="0.25">
      <c r="H13940" t="s">
        <v>13752</v>
      </c>
      <c r="I13940">
        <v>9363792</v>
      </c>
      <c r="J13940">
        <v>477463900</v>
      </c>
      <c r="K13940" t="s">
        <v>1348</v>
      </c>
      <c r="L13940" t="s">
        <v>1362</v>
      </c>
    </row>
    <row r="13941" spans="8:12" x14ac:dyDescent="0.25">
      <c r="H13941" t="s">
        <v>13753</v>
      </c>
      <c r="I13941">
        <v>9550412</v>
      </c>
      <c r="J13941">
        <v>477621800</v>
      </c>
      <c r="K13941" t="s">
        <v>1348</v>
      </c>
      <c r="L13941" t="s">
        <v>1341</v>
      </c>
    </row>
    <row r="13942" spans="8:12" x14ac:dyDescent="0.25">
      <c r="H13942" t="s">
        <v>13754</v>
      </c>
      <c r="I13942">
        <v>9149677</v>
      </c>
      <c r="J13942">
        <v>636016160</v>
      </c>
      <c r="K13942" t="s">
        <v>1464</v>
      </c>
      <c r="L13942" t="s">
        <v>1295</v>
      </c>
    </row>
    <row r="13943" spans="8:12" x14ac:dyDescent="0.25">
      <c r="H13943" t="s">
        <v>13755</v>
      </c>
      <c r="I13943">
        <v>9070711</v>
      </c>
      <c r="J13943">
        <v>311888000</v>
      </c>
      <c r="K13943" t="s">
        <v>1609</v>
      </c>
      <c r="L13943" t="s">
        <v>1341</v>
      </c>
    </row>
    <row r="13944" spans="8:12" x14ac:dyDescent="0.25">
      <c r="H13944" t="s">
        <v>13756</v>
      </c>
      <c r="I13944">
        <v>9499424</v>
      </c>
      <c r="J13944">
        <v>354248000</v>
      </c>
      <c r="K13944" t="s">
        <v>1332</v>
      </c>
      <c r="L13944" t="s">
        <v>1341</v>
      </c>
    </row>
    <row r="13945" spans="8:12" x14ac:dyDescent="0.25">
      <c r="H13945" t="s">
        <v>13757</v>
      </c>
      <c r="I13945">
        <v>8727836</v>
      </c>
      <c r="J13945">
        <v>210282000</v>
      </c>
      <c r="K13945" t="s">
        <v>1443</v>
      </c>
      <c r="L13945" t="s">
        <v>1362</v>
      </c>
    </row>
    <row r="13946" spans="8:12" x14ac:dyDescent="0.25">
      <c r="H13946" t="s">
        <v>13758</v>
      </c>
      <c r="I13946">
        <v>8619003</v>
      </c>
      <c r="J13946">
        <v>210713000</v>
      </c>
      <c r="K13946" t="s">
        <v>1443</v>
      </c>
      <c r="L13946" t="s">
        <v>1362</v>
      </c>
    </row>
    <row r="13947" spans="8:12" x14ac:dyDescent="0.25">
      <c r="H13947" t="s">
        <v>13759</v>
      </c>
      <c r="I13947">
        <v>8711863</v>
      </c>
      <c r="J13947">
        <v>210595000</v>
      </c>
      <c r="K13947" t="s">
        <v>1443</v>
      </c>
      <c r="L13947" t="s">
        <v>1362</v>
      </c>
    </row>
    <row r="13948" spans="8:12" x14ac:dyDescent="0.25">
      <c r="H13948" t="s">
        <v>13760</v>
      </c>
      <c r="I13948">
        <v>9306249</v>
      </c>
      <c r="J13948">
        <v>636092502</v>
      </c>
      <c r="K13948" t="s">
        <v>1464</v>
      </c>
      <c r="L13948" t="s">
        <v>1295</v>
      </c>
    </row>
    <row r="13949" spans="8:12" x14ac:dyDescent="0.25">
      <c r="H13949" t="s">
        <v>13761</v>
      </c>
      <c r="I13949">
        <v>7391783</v>
      </c>
      <c r="J13949">
        <v>351774000</v>
      </c>
      <c r="K13949" t="s">
        <v>1332</v>
      </c>
      <c r="L13949" t="s">
        <v>1295</v>
      </c>
    </row>
    <row r="13950" spans="8:12" x14ac:dyDescent="0.25">
      <c r="H13950" t="s">
        <v>13762</v>
      </c>
      <c r="I13950">
        <v>9030474</v>
      </c>
      <c r="J13950">
        <v>314265000</v>
      </c>
      <c r="K13950" t="s">
        <v>1285</v>
      </c>
      <c r="L13950" t="s">
        <v>1295</v>
      </c>
    </row>
    <row r="13951" spans="8:12" x14ac:dyDescent="0.25">
      <c r="H13951" t="s">
        <v>13762</v>
      </c>
      <c r="I13951">
        <v>9030474</v>
      </c>
      <c r="J13951">
        <v>31426500</v>
      </c>
      <c r="K13951" t="s">
        <v>1285</v>
      </c>
      <c r="L13951" t="s">
        <v>1295</v>
      </c>
    </row>
    <row r="13952" spans="8:12" x14ac:dyDescent="0.25">
      <c r="H13952" t="s">
        <v>13763</v>
      </c>
      <c r="I13952">
        <v>7616171</v>
      </c>
      <c r="J13952">
        <v>616999190</v>
      </c>
      <c r="K13952" t="s">
        <v>1968</v>
      </c>
      <c r="L13952" t="s">
        <v>1295</v>
      </c>
    </row>
    <row r="13953" spans="8:12" x14ac:dyDescent="0.25">
      <c r="H13953" t="s">
        <v>13764</v>
      </c>
      <c r="I13953">
        <v>8308812</v>
      </c>
      <c r="J13953">
        <v>312840000</v>
      </c>
      <c r="K13953" t="s">
        <v>1379</v>
      </c>
      <c r="L13953" t="s">
        <v>1341</v>
      </c>
    </row>
    <row r="13954" spans="8:12" x14ac:dyDescent="0.25">
      <c r="H13954" t="s">
        <v>13765</v>
      </c>
      <c r="I13954">
        <v>8606109</v>
      </c>
      <c r="J13954">
        <v>351770000</v>
      </c>
      <c r="K13954" t="s">
        <v>1332</v>
      </c>
      <c r="L13954" t="s">
        <v>1295</v>
      </c>
    </row>
    <row r="13955" spans="8:12" x14ac:dyDescent="0.25">
      <c r="H13955" t="s">
        <v>13766</v>
      </c>
      <c r="I13955">
        <v>8324397</v>
      </c>
      <c r="J13955">
        <v>405000086</v>
      </c>
      <c r="K13955" t="s">
        <v>1486</v>
      </c>
      <c r="L13955" t="s">
        <v>1341</v>
      </c>
    </row>
    <row r="13956" spans="8:12" x14ac:dyDescent="0.25">
      <c r="H13956" t="s">
        <v>13767</v>
      </c>
      <c r="I13956">
        <v>9368584</v>
      </c>
      <c r="J13956">
        <v>256582000</v>
      </c>
      <c r="K13956" t="s">
        <v>1340</v>
      </c>
      <c r="L13956" t="s">
        <v>1295</v>
      </c>
    </row>
    <row r="13957" spans="8:12" x14ac:dyDescent="0.25">
      <c r="H13957" t="s">
        <v>13768</v>
      </c>
      <c r="I13957">
        <v>9138642</v>
      </c>
      <c r="J13957">
        <v>636016783</v>
      </c>
      <c r="K13957" t="s">
        <v>1464</v>
      </c>
      <c r="L13957" t="s">
        <v>1341</v>
      </c>
    </row>
    <row r="13958" spans="8:12" x14ac:dyDescent="0.25">
      <c r="H13958" t="s">
        <v>13769</v>
      </c>
      <c r="I13958">
        <v>9396737</v>
      </c>
      <c r="J13958">
        <v>247245200</v>
      </c>
      <c r="K13958" t="s">
        <v>1398</v>
      </c>
      <c r="L13958" t="s">
        <v>1326</v>
      </c>
    </row>
    <row r="13959" spans="8:12" x14ac:dyDescent="0.25">
      <c r="H13959" t="s">
        <v>13770</v>
      </c>
      <c r="I13959">
        <v>9396749</v>
      </c>
      <c r="J13959">
        <v>247253800</v>
      </c>
      <c r="K13959" t="s">
        <v>1398</v>
      </c>
      <c r="L13959" t="s">
        <v>1326</v>
      </c>
    </row>
    <row r="13960" spans="8:12" x14ac:dyDescent="0.25">
      <c r="H13960" t="s">
        <v>13771</v>
      </c>
      <c r="I13960">
        <v>9396787</v>
      </c>
      <c r="J13960">
        <v>249263000</v>
      </c>
      <c r="K13960" t="s">
        <v>1340</v>
      </c>
      <c r="L13960" t="s">
        <v>1326</v>
      </c>
    </row>
    <row r="13961" spans="8:12" x14ac:dyDescent="0.25">
      <c r="H13961" t="s">
        <v>13772</v>
      </c>
      <c r="I13961">
        <v>9396751</v>
      </c>
      <c r="J13961">
        <v>249458000</v>
      </c>
      <c r="K13961" t="s">
        <v>1340</v>
      </c>
      <c r="L13961" t="s">
        <v>1326</v>
      </c>
    </row>
    <row r="13962" spans="8:12" x14ac:dyDescent="0.25">
      <c r="H13962" t="s">
        <v>13773</v>
      </c>
      <c r="I13962">
        <v>9180360</v>
      </c>
      <c r="J13962">
        <v>212797000</v>
      </c>
      <c r="K13962" t="s">
        <v>1443</v>
      </c>
      <c r="L13962" t="s">
        <v>1341</v>
      </c>
    </row>
    <row r="13963" spans="8:12" x14ac:dyDescent="0.25">
      <c r="H13963" t="s">
        <v>13774</v>
      </c>
      <c r="I13963">
        <v>9186235</v>
      </c>
      <c r="J13963">
        <v>563550000</v>
      </c>
      <c r="K13963" t="s">
        <v>1441</v>
      </c>
      <c r="L13963" t="s">
        <v>1295</v>
      </c>
    </row>
    <row r="13964" spans="8:12" x14ac:dyDescent="0.25">
      <c r="H13964" t="s">
        <v>13775</v>
      </c>
      <c r="I13964">
        <v>9552654</v>
      </c>
      <c r="J13964">
        <v>431002607</v>
      </c>
      <c r="K13964" t="s">
        <v>1368</v>
      </c>
      <c r="L13964" t="s">
        <v>1313</v>
      </c>
    </row>
    <row r="13965" spans="8:12" x14ac:dyDescent="0.25">
      <c r="H13965" t="s">
        <v>13776</v>
      </c>
      <c r="I13965">
        <v>9325960</v>
      </c>
      <c r="J13965">
        <v>325425000</v>
      </c>
      <c r="K13965" t="s">
        <v>1521</v>
      </c>
      <c r="L13965" t="s">
        <v>1326</v>
      </c>
    </row>
    <row r="13966" spans="8:12" x14ac:dyDescent="0.25">
      <c r="H13966" t="s">
        <v>13777</v>
      </c>
      <c r="I13966">
        <v>9538971</v>
      </c>
      <c r="J13966">
        <v>566825000</v>
      </c>
      <c r="L13966" t="s">
        <v>1341</v>
      </c>
    </row>
    <row r="13967" spans="8:12" x14ac:dyDescent="0.25">
      <c r="H13967" t="s">
        <v>13778</v>
      </c>
      <c r="I13967">
        <v>9636383</v>
      </c>
      <c r="J13967">
        <v>566772000</v>
      </c>
      <c r="L13967" t="s">
        <v>1341</v>
      </c>
    </row>
    <row r="13968" spans="8:12" x14ac:dyDescent="0.25">
      <c r="H13968" t="s">
        <v>13779</v>
      </c>
      <c r="I13968">
        <v>9246293</v>
      </c>
      <c r="J13968">
        <v>564459000</v>
      </c>
      <c r="K13968" t="s">
        <v>1441</v>
      </c>
      <c r="L13968" t="s">
        <v>1341</v>
      </c>
    </row>
    <row r="13969" spans="8:12" x14ac:dyDescent="0.25">
      <c r="H13969" t="s">
        <v>13780</v>
      </c>
      <c r="I13969">
        <v>9732187</v>
      </c>
      <c r="J13969">
        <v>567278000</v>
      </c>
      <c r="K13969" t="s">
        <v>1861</v>
      </c>
      <c r="L13969" t="s">
        <v>1308</v>
      </c>
    </row>
    <row r="13970" spans="8:12" x14ac:dyDescent="0.25">
      <c r="H13970" t="s">
        <v>13781</v>
      </c>
      <c r="I13970">
        <v>9462081</v>
      </c>
      <c r="J13970">
        <v>565660000</v>
      </c>
      <c r="L13970" t="s">
        <v>1362</v>
      </c>
    </row>
    <row r="13971" spans="8:12" x14ac:dyDescent="0.25">
      <c r="H13971" t="s">
        <v>13782</v>
      </c>
      <c r="I13971">
        <v>9403592</v>
      </c>
      <c r="J13971">
        <v>431402068</v>
      </c>
      <c r="K13971" t="s">
        <v>1368</v>
      </c>
      <c r="L13971" t="s">
        <v>1308</v>
      </c>
    </row>
    <row r="13972" spans="8:12" x14ac:dyDescent="0.25">
      <c r="H13972" t="s">
        <v>13783</v>
      </c>
      <c r="I13972">
        <v>8654508</v>
      </c>
      <c r="J13972">
        <v>525012117</v>
      </c>
      <c r="K13972" t="s">
        <v>1307</v>
      </c>
      <c r="L13972" t="s">
        <v>1329</v>
      </c>
    </row>
    <row r="13973" spans="8:12" x14ac:dyDescent="0.25">
      <c r="H13973" t="s">
        <v>13784</v>
      </c>
      <c r="I13973">
        <v>9593012</v>
      </c>
      <c r="J13973">
        <v>229854000</v>
      </c>
      <c r="L13973" t="s">
        <v>1313</v>
      </c>
    </row>
    <row r="13974" spans="8:12" x14ac:dyDescent="0.25">
      <c r="H13974" t="s">
        <v>13785</v>
      </c>
      <c r="I13974">
        <v>9227211</v>
      </c>
      <c r="J13974">
        <v>271000651</v>
      </c>
      <c r="K13974" t="s">
        <v>1373</v>
      </c>
      <c r="L13974" t="s">
        <v>1326</v>
      </c>
    </row>
    <row r="13975" spans="8:12" x14ac:dyDescent="0.25">
      <c r="H13975" t="s">
        <v>13786</v>
      </c>
      <c r="I13975">
        <v>7625732</v>
      </c>
      <c r="J13975">
        <v>222222123</v>
      </c>
      <c r="L13975" t="s">
        <v>1341</v>
      </c>
    </row>
    <row r="13976" spans="8:12" x14ac:dyDescent="0.25">
      <c r="H13976" t="s">
        <v>13787</v>
      </c>
      <c r="I13976">
        <v>9543988</v>
      </c>
      <c r="J13976">
        <v>548854000</v>
      </c>
      <c r="K13976" t="s">
        <v>1988</v>
      </c>
      <c r="L13976" t="s">
        <v>1295</v>
      </c>
    </row>
    <row r="13977" spans="8:12" x14ac:dyDescent="0.25">
      <c r="H13977" t="s">
        <v>13788</v>
      </c>
      <c r="I13977">
        <v>9347691</v>
      </c>
      <c r="J13977">
        <v>626013398</v>
      </c>
      <c r="K13977" t="s">
        <v>13789</v>
      </c>
      <c r="L13977" t="s">
        <v>1313</v>
      </c>
    </row>
    <row r="13978" spans="8:12" x14ac:dyDescent="0.25">
      <c r="H13978" t="s">
        <v>13788</v>
      </c>
      <c r="I13978">
        <v>9632088</v>
      </c>
      <c r="J13978">
        <v>273338880</v>
      </c>
      <c r="K13978" t="s">
        <v>1297</v>
      </c>
      <c r="L13978" t="s">
        <v>1313</v>
      </c>
    </row>
    <row r="13979" spans="8:12" x14ac:dyDescent="0.25">
      <c r="H13979" t="s">
        <v>747</v>
      </c>
      <c r="I13979">
        <v>9601912</v>
      </c>
      <c r="J13979">
        <v>566818000</v>
      </c>
      <c r="L13979" t="s">
        <v>1308</v>
      </c>
    </row>
    <row r="13980" spans="8:12" x14ac:dyDescent="0.25">
      <c r="H13980" t="s">
        <v>13790</v>
      </c>
      <c r="I13980">
        <v>9644093</v>
      </c>
      <c r="J13980">
        <v>431003203</v>
      </c>
      <c r="K13980" t="s">
        <v>1368</v>
      </c>
      <c r="L13980" t="s">
        <v>1313</v>
      </c>
    </row>
    <row r="13981" spans="8:12" x14ac:dyDescent="0.25">
      <c r="H13981" t="s">
        <v>13790</v>
      </c>
      <c r="I13981">
        <v>9624902</v>
      </c>
      <c r="J13981">
        <v>371884000</v>
      </c>
      <c r="L13981" t="s">
        <v>1295</v>
      </c>
    </row>
    <row r="13982" spans="8:12" x14ac:dyDescent="0.25">
      <c r="H13982" t="s">
        <v>13791</v>
      </c>
      <c r="I13982">
        <v>9665968</v>
      </c>
      <c r="J13982">
        <v>431004619</v>
      </c>
      <c r="K13982" t="s">
        <v>1368</v>
      </c>
      <c r="L13982" t="s">
        <v>1313</v>
      </c>
    </row>
    <row r="13983" spans="8:12" x14ac:dyDescent="0.25">
      <c r="H13983" t="s">
        <v>13792</v>
      </c>
      <c r="I13983">
        <v>8027676</v>
      </c>
      <c r="J13983">
        <v>677039900</v>
      </c>
      <c r="K13983" t="s">
        <v>1305</v>
      </c>
      <c r="L13983" t="s">
        <v>1295</v>
      </c>
    </row>
    <row r="13984" spans="8:12" x14ac:dyDescent="0.25">
      <c r="H13984" t="s">
        <v>13793</v>
      </c>
      <c r="I13984">
        <v>8100739</v>
      </c>
      <c r="J13984">
        <v>357476000</v>
      </c>
      <c r="K13984" t="s">
        <v>1332</v>
      </c>
      <c r="L13984" t="s">
        <v>1295</v>
      </c>
    </row>
    <row r="13985" spans="8:12" x14ac:dyDescent="0.25">
      <c r="H13985" t="s">
        <v>13794</v>
      </c>
      <c r="I13985">
        <v>9426037</v>
      </c>
      <c r="J13985">
        <v>247282300</v>
      </c>
      <c r="K13985" t="s">
        <v>1398</v>
      </c>
      <c r="L13985" t="s">
        <v>1341</v>
      </c>
    </row>
    <row r="13986" spans="8:12" x14ac:dyDescent="0.25">
      <c r="H13986" t="s">
        <v>13795</v>
      </c>
      <c r="I13986">
        <v>7942075</v>
      </c>
      <c r="J13986">
        <v>247002200</v>
      </c>
      <c r="K13986" t="s">
        <v>1398</v>
      </c>
      <c r="L13986" t="s">
        <v>1295</v>
      </c>
    </row>
    <row r="13987" spans="8:12" x14ac:dyDescent="0.25">
      <c r="H13987" t="s">
        <v>13796</v>
      </c>
      <c r="I13987">
        <v>9415026</v>
      </c>
      <c r="J13987">
        <v>354896000</v>
      </c>
      <c r="K13987" t="s">
        <v>1332</v>
      </c>
      <c r="L13987" t="s">
        <v>1295</v>
      </c>
    </row>
    <row r="13988" spans="8:12" x14ac:dyDescent="0.25">
      <c r="H13988" t="s">
        <v>13797</v>
      </c>
      <c r="I13988">
        <v>9382176</v>
      </c>
      <c r="J13988">
        <v>636015628</v>
      </c>
      <c r="K13988" t="s">
        <v>1464</v>
      </c>
      <c r="L13988" t="s">
        <v>1313</v>
      </c>
    </row>
    <row r="13989" spans="8:12" x14ac:dyDescent="0.25">
      <c r="H13989" t="s">
        <v>13797</v>
      </c>
      <c r="I13989">
        <v>9691632</v>
      </c>
      <c r="J13989">
        <v>538005954</v>
      </c>
      <c r="K13989" t="s">
        <v>1437</v>
      </c>
      <c r="L13989" t="s">
        <v>1308</v>
      </c>
    </row>
    <row r="13990" spans="8:12" x14ac:dyDescent="0.25">
      <c r="H13990" t="s">
        <v>13797</v>
      </c>
      <c r="I13990">
        <v>9526461</v>
      </c>
      <c r="J13990">
        <v>256310000</v>
      </c>
      <c r="K13990" t="s">
        <v>1340</v>
      </c>
      <c r="L13990" t="s">
        <v>1313</v>
      </c>
    </row>
    <row r="13991" spans="8:12" x14ac:dyDescent="0.25">
      <c r="H13991" t="s">
        <v>13798</v>
      </c>
      <c r="I13991">
        <v>9555151</v>
      </c>
      <c r="J13991">
        <v>538004069</v>
      </c>
      <c r="K13991" t="s">
        <v>1437</v>
      </c>
      <c r="L13991" t="s">
        <v>1341</v>
      </c>
    </row>
    <row r="13992" spans="8:12" x14ac:dyDescent="0.25">
      <c r="H13992" t="s">
        <v>13799</v>
      </c>
      <c r="I13992">
        <v>8914192</v>
      </c>
      <c r="J13992">
        <v>373560000</v>
      </c>
      <c r="L13992" t="s">
        <v>1326</v>
      </c>
    </row>
    <row r="13993" spans="8:12" x14ac:dyDescent="0.25">
      <c r="H13993" t="s">
        <v>13800</v>
      </c>
      <c r="I13993">
        <v>8805690</v>
      </c>
      <c r="J13993">
        <v>515387000</v>
      </c>
      <c r="K13993" t="s">
        <v>1406</v>
      </c>
      <c r="L13993" t="s">
        <v>1308</v>
      </c>
    </row>
    <row r="13994" spans="8:12" x14ac:dyDescent="0.25">
      <c r="H13994" t="s">
        <v>13801</v>
      </c>
      <c r="I13994">
        <v>9618147</v>
      </c>
      <c r="J13994">
        <v>219667000</v>
      </c>
      <c r="K13994" t="s">
        <v>1456</v>
      </c>
      <c r="L13994" t="s">
        <v>1308</v>
      </c>
    </row>
    <row r="13995" spans="8:12" x14ac:dyDescent="0.25">
      <c r="H13995" t="s">
        <v>13802</v>
      </c>
      <c r="I13995">
        <v>8414283</v>
      </c>
      <c r="J13995">
        <v>620011000</v>
      </c>
      <c r="L13995" t="s">
        <v>1295</v>
      </c>
    </row>
    <row r="13996" spans="8:12" x14ac:dyDescent="0.25">
      <c r="H13996" t="s">
        <v>13802</v>
      </c>
      <c r="I13996">
        <v>9112040</v>
      </c>
      <c r="J13996">
        <v>255786000</v>
      </c>
      <c r="L13996" t="s">
        <v>1614</v>
      </c>
    </row>
    <row r="13997" spans="8:12" x14ac:dyDescent="0.25">
      <c r="H13997" t="s">
        <v>13803</v>
      </c>
      <c r="I13997">
        <v>7724019</v>
      </c>
      <c r="J13997">
        <v>273333020</v>
      </c>
      <c r="K13997" t="s">
        <v>1297</v>
      </c>
      <c r="L13997" t="s">
        <v>1295</v>
      </c>
    </row>
    <row r="13998" spans="8:12" x14ac:dyDescent="0.25">
      <c r="H13998" t="s">
        <v>13804</v>
      </c>
      <c r="I13998">
        <v>9518414</v>
      </c>
      <c r="J13998">
        <v>357959000</v>
      </c>
      <c r="K13998" t="s">
        <v>1332</v>
      </c>
      <c r="L13998" t="s">
        <v>1295</v>
      </c>
    </row>
    <row r="13999" spans="8:12" x14ac:dyDescent="0.25">
      <c r="H13999" t="s">
        <v>13805</v>
      </c>
      <c r="I13999">
        <v>8837928</v>
      </c>
      <c r="J13999">
        <v>273137200</v>
      </c>
      <c r="K13999" t="s">
        <v>1297</v>
      </c>
      <c r="L13999" t="s">
        <v>1614</v>
      </c>
    </row>
    <row r="14000" spans="8:12" x14ac:dyDescent="0.25">
      <c r="H14000" t="s">
        <v>13806</v>
      </c>
      <c r="I14000">
        <v>9217319</v>
      </c>
      <c r="J14000">
        <v>273358190</v>
      </c>
      <c r="K14000" t="s">
        <v>1297</v>
      </c>
      <c r="L14000" t="s">
        <v>1326</v>
      </c>
    </row>
    <row r="14001" spans="8:12" x14ac:dyDescent="0.25">
      <c r="H14001" t="s">
        <v>13807</v>
      </c>
      <c r="I14001">
        <v>9364019</v>
      </c>
      <c r="J14001">
        <v>272551000</v>
      </c>
      <c r="L14001" t="s">
        <v>1295</v>
      </c>
    </row>
    <row r="14002" spans="8:12" x14ac:dyDescent="0.25">
      <c r="H14002" t="s">
        <v>13808</v>
      </c>
      <c r="I14002">
        <v>7942348</v>
      </c>
      <c r="J14002">
        <v>273119500</v>
      </c>
      <c r="K14002" t="s">
        <v>1297</v>
      </c>
      <c r="L14002" t="s">
        <v>1295</v>
      </c>
    </row>
    <row r="14003" spans="8:12" x14ac:dyDescent="0.25">
      <c r="H14003" t="s">
        <v>13809</v>
      </c>
      <c r="I14003">
        <v>7942128</v>
      </c>
      <c r="J14003">
        <v>272080000</v>
      </c>
      <c r="K14003" t="s">
        <v>1635</v>
      </c>
      <c r="L14003" t="s">
        <v>1308</v>
      </c>
    </row>
    <row r="14004" spans="8:12" x14ac:dyDescent="0.25">
      <c r="H14004" t="s">
        <v>13810</v>
      </c>
      <c r="I14004">
        <v>9111060</v>
      </c>
      <c r="J14004">
        <v>273457420</v>
      </c>
      <c r="K14004" t="s">
        <v>1297</v>
      </c>
      <c r="L14004" t="s">
        <v>1295</v>
      </c>
    </row>
    <row r="14005" spans="8:12" x14ac:dyDescent="0.25">
      <c r="H14005" t="s">
        <v>13811</v>
      </c>
      <c r="I14005">
        <v>9139842</v>
      </c>
      <c r="J14005">
        <v>273351000</v>
      </c>
      <c r="K14005" t="s">
        <v>1297</v>
      </c>
      <c r="L14005" t="s">
        <v>1295</v>
      </c>
    </row>
    <row r="14006" spans="8:12" x14ac:dyDescent="0.25">
      <c r="H14006" t="s">
        <v>13812</v>
      </c>
      <c r="I14006">
        <v>9327504</v>
      </c>
      <c r="J14006">
        <v>236662000</v>
      </c>
      <c r="K14006" t="s">
        <v>1383</v>
      </c>
      <c r="L14006" t="s">
        <v>1326</v>
      </c>
    </row>
    <row r="14007" spans="8:12" x14ac:dyDescent="0.25">
      <c r="H14007" t="s">
        <v>13813</v>
      </c>
      <c r="I14007">
        <v>9286437</v>
      </c>
      <c r="J14007">
        <v>247103700</v>
      </c>
      <c r="K14007" t="s">
        <v>1398</v>
      </c>
      <c r="L14007" t="s">
        <v>1362</v>
      </c>
    </row>
    <row r="14008" spans="8:12" x14ac:dyDescent="0.25">
      <c r="H14008" t="s">
        <v>13814</v>
      </c>
      <c r="I14008">
        <v>9768514</v>
      </c>
      <c r="J14008">
        <v>538006821</v>
      </c>
      <c r="K14008" t="s">
        <v>1437</v>
      </c>
      <c r="L14008" t="s">
        <v>1313</v>
      </c>
    </row>
    <row r="14009" spans="8:12" x14ac:dyDescent="0.25">
      <c r="H14009" t="s">
        <v>13815</v>
      </c>
      <c r="I14009">
        <v>9439163</v>
      </c>
      <c r="J14009">
        <v>247276200</v>
      </c>
      <c r="K14009" t="s">
        <v>1398</v>
      </c>
      <c r="L14009" t="s">
        <v>1326</v>
      </c>
    </row>
    <row r="14010" spans="8:12" x14ac:dyDescent="0.25">
      <c r="H14010" t="s">
        <v>13816</v>
      </c>
      <c r="I14010">
        <v>9553957</v>
      </c>
      <c r="J14010">
        <v>538006337</v>
      </c>
      <c r="K14010" t="s">
        <v>1437</v>
      </c>
      <c r="L14010" t="s">
        <v>1313</v>
      </c>
    </row>
    <row r="14011" spans="8:12" x14ac:dyDescent="0.25">
      <c r="H14011" t="s">
        <v>13817</v>
      </c>
      <c r="I14011">
        <v>9307982</v>
      </c>
      <c r="J14011">
        <v>236111894</v>
      </c>
      <c r="K14011" t="s">
        <v>1383</v>
      </c>
      <c r="L14011" t="s">
        <v>1326</v>
      </c>
    </row>
    <row r="14012" spans="8:12" x14ac:dyDescent="0.25">
      <c r="H14012" t="s">
        <v>13818</v>
      </c>
      <c r="I14012">
        <v>9307994</v>
      </c>
      <c r="J14012">
        <v>236111893</v>
      </c>
      <c r="K14012" t="s">
        <v>1383</v>
      </c>
      <c r="L14012" t="s">
        <v>1326</v>
      </c>
    </row>
    <row r="14013" spans="8:12" x14ac:dyDescent="0.25">
      <c r="H14013" t="s">
        <v>13819</v>
      </c>
      <c r="I14013">
        <v>9207716</v>
      </c>
      <c r="J14013">
        <v>246496000</v>
      </c>
      <c r="K14013" t="s">
        <v>1387</v>
      </c>
      <c r="L14013" t="s">
        <v>1326</v>
      </c>
    </row>
    <row r="14014" spans="8:12" x14ac:dyDescent="0.25">
      <c r="H14014" t="s">
        <v>13820</v>
      </c>
      <c r="I14014">
        <v>9126015</v>
      </c>
      <c r="J14014">
        <v>245697000</v>
      </c>
      <c r="K14014" t="s">
        <v>1387</v>
      </c>
      <c r="L14014" t="s">
        <v>1326</v>
      </c>
    </row>
    <row r="14015" spans="8:12" x14ac:dyDescent="0.25">
      <c r="H14015" t="s">
        <v>13821</v>
      </c>
      <c r="I14015">
        <v>9207728</v>
      </c>
      <c r="J14015">
        <v>244999000</v>
      </c>
      <c r="K14015" t="s">
        <v>1387</v>
      </c>
      <c r="L14015" t="s">
        <v>1326</v>
      </c>
    </row>
    <row r="14016" spans="8:12" x14ac:dyDescent="0.25">
      <c r="H14016" t="s">
        <v>13822</v>
      </c>
      <c r="I14016">
        <v>9314208</v>
      </c>
      <c r="J14016">
        <v>244841000</v>
      </c>
      <c r="K14016" t="s">
        <v>1387</v>
      </c>
      <c r="L14016" t="s">
        <v>1326</v>
      </c>
    </row>
    <row r="14017" spans="8:12" x14ac:dyDescent="0.25">
      <c r="H14017" t="s">
        <v>13823</v>
      </c>
      <c r="I14017">
        <v>9350642</v>
      </c>
      <c r="J14017">
        <v>538002783</v>
      </c>
      <c r="K14017" t="s">
        <v>1437</v>
      </c>
      <c r="L14017" t="s">
        <v>1326</v>
      </c>
    </row>
    <row r="14018" spans="8:12" x14ac:dyDescent="0.25">
      <c r="H14018" t="s">
        <v>13824</v>
      </c>
      <c r="I14018">
        <v>9351921</v>
      </c>
      <c r="J14018">
        <v>538002784</v>
      </c>
      <c r="K14018" t="s">
        <v>1437</v>
      </c>
      <c r="L14018" t="s">
        <v>1326</v>
      </c>
    </row>
    <row r="14019" spans="8:12" x14ac:dyDescent="0.25">
      <c r="H14019" t="s">
        <v>13825</v>
      </c>
      <c r="I14019">
        <v>9705823</v>
      </c>
      <c r="J14019">
        <v>372228000</v>
      </c>
      <c r="L14019" t="s">
        <v>1313</v>
      </c>
    </row>
    <row r="14020" spans="8:12" x14ac:dyDescent="0.25">
      <c r="H14020" t="s">
        <v>13826</v>
      </c>
      <c r="I14020">
        <v>9505986</v>
      </c>
      <c r="J14020">
        <v>636015074</v>
      </c>
      <c r="K14020" t="s">
        <v>1464</v>
      </c>
      <c r="L14020" t="s">
        <v>1326</v>
      </c>
    </row>
    <row r="14021" spans="8:12" x14ac:dyDescent="0.25">
      <c r="H14021" t="s">
        <v>13827</v>
      </c>
      <c r="I14021">
        <v>9700940</v>
      </c>
      <c r="J14021">
        <v>1028641360</v>
      </c>
      <c r="L14021" t="s">
        <v>1308</v>
      </c>
    </row>
    <row r="14022" spans="8:12" x14ac:dyDescent="0.25">
      <c r="H14022" t="s">
        <v>13828</v>
      </c>
      <c r="I14022">
        <v>9708904</v>
      </c>
      <c r="J14022">
        <v>548909000</v>
      </c>
      <c r="K14022" t="s">
        <v>1988</v>
      </c>
      <c r="L14022" t="s">
        <v>1308</v>
      </c>
    </row>
    <row r="14023" spans="8:12" x14ac:dyDescent="0.25">
      <c r="H14023" t="s">
        <v>13829</v>
      </c>
      <c r="I14023">
        <v>9590929</v>
      </c>
      <c r="J14023">
        <v>357649000</v>
      </c>
      <c r="K14023" t="s">
        <v>1332</v>
      </c>
      <c r="L14023" t="s">
        <v>1341</v>
      </c>
    </row>
    <row r="14024" spans="8:12" x14ac:dyDescent="0.25">
      <c r="H14024" t="s">
        <v>13830</v>
      </c>
      <c r="I14024">
        <v>9726243</v>
      </c>
      <c r="J14024">
        <v>563290000</v>
      </c>
      <c r="K14024" t="s">
        <v>1441</v>
      </c>
      <c r="L14024" t="s">
        <v>1308</v>
      </c>
    </row>
    <row r="14025" spans="8:12" x14ac:dyDescent="0.25">
      <c r="H14025" t="s">
        <v>13831</v>
      </c>
      <c r="I14025">
        <v>9336012</v>
      </c>
      <c r="J14025">
        <v>565598000</v>
      </c>
      <c r="L14025" t="s">
        <v>1341</v>
      </c>
    </row>
    <row r="14026" spans="8:12" x14ac:dyDescent="0.25">
      <c r="H14026" t="s">
        <v>13832</v>
      </c>
      <c r="I14026">
        <v>9732149</v>
      </c>
      <c r="J14026">
        <v>565655000</v>
      </c>
      <c r="L14026" t="s">
        <v>1308</v>
      </c>
    </row>
    <row r="14027" spans="8:12" x14ac:dyDescent="0.25">
      <c r="H14027" t="s">
        <v>13833</v>
      </c>
      <c r="I14027">
        <v>9726229</v>
      </c>
      <c r="J14027">
        <v>563094000</v>
      </c>
      <c r="K14027" t="s">
        <v>1441</v>
      </c>
      <c r="L14027" t="s">
        <v>1308</v>
      </c>
    </row>
    <row r="14028" spans="8:12" x14ac:dyDescent="0.25">
      <c r="H14028" t="s">
        <v>13834</v>
      </c>
      <c r="I14028">
        <v>9604744</v>
      </c>
      <c r="J14028">
        <v>566421000</v>
      </c>
      <c r="L14028" t="s">
        <v>1341</v>
      </c>
    </row>
    <row r="14029" spans="8:12" x14ac:dyDescent="0.25">
      <c r="H14029" t="s">
        <v>13835</v>
      </c>
      <c r="I14029">
        <v>9295567</v>
      </c>
      <c r="J14029">
        <v>564076000</v>
      </c>
      <c r="K14029" t="s">
        <v>1441</v>
      </c>
      <c r="L14029" t="s">
        <v>1341</v>
      </c>
    </row>
    <row r="14030" spans="8:12" x14ac:dyDescent="0.25">
      <c r="H14030" t="s">
        <v>13836</v>
      </c>
      <c r="I14030">
        <v>9303376</v>
      </c>
      <c r="J14030">
        <v>563890000</v>
      </c>
      <c r="K14030" t="s">
        <v>1441</v>
      </c>
      <c r="L14030" t="s">
        <v>1341</v>
      </c>
    </row>
    <row r="14031" spans="8:12" x14ac:dyDescent="0.25">
      <c r="H14031" t="s">
        <v>13837</v>
      </c>
      <c r="I14031">
        <v>9700926</v>
      </c>
      <c r="J14031">
        <v>564634000</v>
      </c>
      <c r="K14031" t="s">
        <v>1441</v>
      </c>
      <c r="L14031" t="s">
        <v>1308</v>
      </c>
    </row>
    <row r="14032" spans="8:12" x14ac:dyDescent="0.25">
      <c r="H14032" t="s">
        <v>13838</v>
      </c>
      <c r="I14032">
        <v>9336787</v>
      </c>
      <c r="J14032">
        <v>565080000</v>
      </c>
      <c r="L14032" t="s">
        <v>1341</v>
      </c>
    </row>
    <row r="14033" spans="8:12" x14ac:dyDescent="0.25">
      <c r="H14033" t="s">
        <v>13839</v>
      </c>
      <c r="I14033">
        <v>9459149</v>
      </c>
      <c r="J14033">
        <v>566111000</v>
      </c>
      <c r="L14033" t="s">
        <v>1295</v>
      </c>
    </row>
    <row r="14034" spans="8:12" x14ac:dyDescent="0.25">
      <c r="H14034" t="s">
        <v>13840</v>
      </c>
      <c r="I14034">
        <v>9250696</v>
      </c>
      <c r="J14034">
        <v>566575000</v>
      </c>
      <c r="L14034" t="s">
        <v>1341</v>
      </c>
    </row>
    <row r="14035" spans="8:12" x14ac:dyDescent="0.25">
      <c r="H14035" t="s">
        <v>13841</v>
      </c>
      <c r="I14035">
        <v>9310769</v>
      </c>
      <c r="J14035">
        <v>372515000</v>
      </c>
      <c r="L14035" t="s">
        <v>1341</v>
      </c>
    </row>
    <row r="14036" spans="8:12" x14ac:dyDescent="0.25">
      <c r="H14036" t="s">
        <v>13842</v>
      </c>
      <c r="I14036">
        <v>9459137</v>
      </c>
      <c r="J14036">
        <v>564175000</v>
      </c>
      <c r="K14036" t="s">
        <v>1441</v>
      </c>
      <c r="L14036" t="s">
        <v>1295</v>
      </c>
    </row>
    <row r="14037" spans="8:12" x14ac:dyDescent="0.25">
      <c r="H14037" t="s">
        <v>13843</v>
      </c>
      <c r="I14037">
        <v>9604732</v>
      </c>
      <c r="J14037">
        <v>566263000</v>
      </c>
      <c r="L14037" t="s">
        <v>1341</v>
      </c>
    </row>
    <row r="14038" spans="8:12" x14ac:dyDescent="0.25">
      <c r="H14038" t="s">
        <v>13844</v>
      </c>
      <c r="I14038">
        <v>9620126</v>
      </c>
      <c r="J14038">
        <v>566743000</v>
      </c>
      <c r="L14038" t="s">
        <v>1341</v>
      </c>
    </row>
    <row r="14039" spans="8:12" x14ac:dyDescent="0.25">
      <c r="H14039" t="s">
        <v>13845</v>
      </c>
      <c r="I14039">
        <v>9692715</v>
      </c>
      <c r="J14039">
        <v>373945000</v>
      </c>
      <c r="L14039" t="s">
        <v>1308</v>
      </c>
    </row>
    <row r="14040" spans="8:12" x14ac:dyDescent="0.25">
      <c r="H14040" t="s">
        <v>13846</v>
      </c>
      <c r="I14040">
        <v>9303429</v>
      </c>
      <c r="J14040">
        <v>563074000</v>
      </c>
      <c r="K14040" t="s">
        <v>1441</v>
      </c>
      <c r="L14040" t="s">
        <v>1295</v>
      </c>
    </row>
    <row r="14041" spans="8:12" x14ac:dyDescent="0.25">
      <c r="H14041" t="s">
        <v>13847</v>
      </c>
      <c r="I14041">
        <v>9528029</v>
      </c>
      <c r="J14041">
        <v>563394000</v>
      </c>
      <c r="K14041" t="s">
        <v>1441</v>
      </c>
      <c r="L14041" t="s">
        <v>1341</v>
      </c>
    </row>
    <row r="14042" spans="8:12" x14ac:dyDescent="0.25">
      <c r="H14042" t="s">
        <v>13848</v>
      </c>
      <c r="I14042">
        <v>9700940</v>
      </c>
      <c r="J14042">
        <v>565138000</v>
      </c>
      <c r="L14042" t="s">
        <v>1308</v>
      </c>
    </row>
    <row r="14043" spans="8:12" x14ac:dyDescent="0.25">
      <c r="H14043" t="s">
        <v>13849</v>
      </c>
      <c r="I14043">
        <v>9708916</v>
      </c>
      <c r="J14043">
        <v>548912000</v>
      </c>
      <c r="K14043" t="s">
        <v>1988</v>
      </c>
      <c r="L14043" t="s">
        <v>1308</v>
      </c>
    </row>
    <row r="14044" spans="8:12" x14ac:dyDescent="0.25">
      <c r="H14044" t="s">
        <v>13850</v>
      </c>
      <c r="I14044">
        <v>9620138</v>
      </c>
      <c r="J14044">
        <v>566742000</v>
      </c>
      <c r="L14044" t="s">
        <v>1341</v>
      </c>
    </row>
    <row r="14045" spans="8:12" x14ac:dyDescent="0.25">
      <c r="H14045" t="s">
        <v>13851</v>
      </c>
      <c r="I14045">
        <v>9528005</v>
      </c>
      <c r="J14045">
        <v>565694000</v>
      </c>
      <c r="L14045" t="s">
        <v>1341</v>
      </c>
    </row>
    <row r="14046" spans="8:12" x14ac:dyDescent="0.25">
      <c r="H14046" t="s">
        <v>13852</v>
      </c>
      <c r="I14046">
        <v>9370329</v>
      </c>
      <c r="J14046">
        <v>370460000</v>
      </c>
      <c r="L14046" t="s">
        <v>1341</v>
      </c>
    </row>
    <row r="14047" spans="8:12" x14ac:dyDescent="0.25">
      <c r="H14047" t="s">
        <v>13853</v>
      </c>
      <c r="I14047">
        <v>9712656</v>
      </c>
      <c r="J14047">
        <v>565583000</v>
      </c>
      <c r="L14047" t="s">
        <v>1308</v>
      </c>
    </row>
    <row r="14048" spans="8:12" x14ac:dyDescent="0.25">
      <c r="H14048" t="s">
        <v>13854</v>
      </c>
      <c r="I14048">
        <v>9736042</v>
      </c>
      <c r="J14048">
        <v>563475000</v>
      </c>
      <c r="K14048" t="s">
        <v>1441</v>
      </c>
      <c r="L14048" t="s">
        <v>1308</v>
      </c>
    </row>
    <row r="14049" spans="8:12" x14ac:dyDescent="0.25">
      <c r="H14049" t="s">
        <v>13855</v>
      </c>
      <c r="I14049">
        <v>9726164</v>
      </c>
      <c r="J14049">
        <v>563933000</v>
      </c>
      <c r="K14049" t="s">
        <v>1441</v>
      </c>
      <c r="L14049" t="s">
        <v>1308</v>
      </c>
    </row>
    <row r="14050" spans="8:12" x14ac:dyDescent="0.25">
      <c r="H14050" t="s">
        <v>144</v>
      </c>
      <c r="I14050">
        <v>9701009</v>
      </c>
      <c r="J14050">
        <v>565577000</v>
      </c>
      <c r="L14050" t="s">
        <v>1308</v>
      </c>
    </row>
    <row r="14051" spans="8:12" x14ac:dyDescent="0.25">
      <c r="H14051" t="s">
        <v>13856</v>
      </c>
      <c r="I14051">
        <v>9400887</v>
      </c>
      <c r="J14051">
        <v>564361000</v>
      </c>
      <c r="K14051" t="s">
        <v>1441</v>
      </c>
      <c r="L14051" t="s">
        <v>1295</v>
      </c>
    </row>
    <row r="14052" spans="8:12" x14ac:dyDescent="0.25">
      <c r="H14052" t="s">
        <v>13857</v>
      </c>
      <c r="I14052">
        <v>9725550</v>
      </c>
      <c r="J14052">
        <v>563478000</v>
      </c>
      <c r="K14052" t="s">
        <v>1441</v>
      </c>
      <c r="L14052" t="s">
        <v>1308</v>
      </c>
    </row>
    <row r="14053" spans="8:12" x14ac:dyDescent="0.25">
      <c r="H14053" t="s">
        <v>13858</v>
      </c>
      <c r="I14053">
        <v>8835750</v>
      </c>
      <c r="J14053">
        <v>631944000</v>
      </c>
      <c r="K14053" t="s">
        <v>3379</v>
      </c>
      <c r="L14053" t="s">
        <v>1313</v>
      </c>
    </row>
    <row r="14054" spans="8:12" x14ac:dyDescent="0.25">
      <c r="H14054" t="s">
        <v>13858</v>
      </c>
      <c r="I14054">
        <v>8504284</v>
      </c>
      <c r="J14054">
        <v>518718000</v>
      </c>
      <c r="K14054" t="s">
        <v>1595</v>
      </c>
      <c r="L14054" t="s">
        <v>1295</v>
      </c>
    </row>
    <row r="14055" spans="8:12" x14ac:dyDescent="0.25">
      <c r="H14055" t="s">
        <v>13858</v>
      </c>
      <c r="I14055">
        <v>8835750</v>
      </c>
      <c r="J14055">
        <v>457678000</v>
      </c>
      <c r="K14055" t="s">
        <v>1409</v>
      </c>
      <c r="L14055" t="s">
        <v>1313</v>
      </c>
    </row>
    <row r="14056" spans="8:12" x14ac:dyDescent="0.25">
      <c r="H14056" t="s">
        <v>13859</v>
      </c>
      <c r="I14056">
        <v>9369887</v>
      </c>
      <c r="J14056">
        <v>538003440</v>
      </c>
      <c r="K14056" t="s">
        <v>1437</v>
      </c>
      <c r="L14056" t="s">
        <v>1326</v>
      </c>
    </row>
    <row r="14057" spans="8:12" x14ac:dyDescent="0.25">
      <c r="H14057" t="s">
        <v>13860</v>
      </c>
      <c r="I14057">
        <v>9363833</v>
      </c>
      <c r="J14057">
        <v>477093700</v>
      </c>
      <c r="K14057" t="s">
        <v>1348</v>
      </c>
      <c r="L14057" t="s">
        <v>1326</v>
      </c>
    </row>
    <row r="14058" spans="8:12" x14ac:dyDescent="0.25">
      <c r="H14058" t="s">
        <v>13861</v>
      </c>
      <c r="I14058">
        <v>9876543</v>
      </c>
      <c r="J14058">
        <v>412476980</v>
      </c>
      <c r="K14058" t="s">
        <v>1328</v>
      </c>
      <c r="L14058" t="s">
        <v>1313</v>
      </c>
    </row>
    <row r="14059" spans="8:12" x14ac:dyDescent="0.25">
      <c r="H14059" t="s">
        <v>13862</v>
      </c>
      <c r="I14059">
        <v>9638094</v>
      </c>
      <c r="J14059">
        <v>431004636</v>
      </c>
      <c r="K14059" t="s">
        <v>1368</v>
      </c>
      <c r="L14059" t="s">
        <v>1329</v>
      </c>
    </row>
    <row r="14060" spans="8:12" x14ac:dyDescent="0.25">
      <c r="H14060" t="s">
        <v>13862</v>
      </c>
      <c r="I14060">
        <v>9414981</v>
      </c>
      <c r="J14060">
        <v>354393000</v>
      </c>
      <c r="K14060" t="s">
        <v>1332</v>
      </c>
      <c r="L14060" t="s">
        <v>1295</v>
      </c>
    </row>
    <row r="14061" spans="8:12" x14ac:dyDescent="0.25">
      <c r="H14061" t="s">
        <v>13863</v>
      </c>
      <c r="I14061">
        <v>9262754</v>
      </c>
      <c r="J14061">
        <v>432779000</v>
      </c>
      <c r="K14061" t="s">
        <v>1368</v>
      </c>
      <c r="L14061" t="s">
        <v>1313</v>
      </c>
    </row>
    <row r="14062" spans="8:12" x14ac:dyDescent="0.25">
      <c r="H14062" t="s">
        <v>13863</v>
      </c>
      <c r="I14062">
        <v>9262754</v>
      </c>
      <c r="J14062">
        <v>374153000</v>
      </c>
      <c r="L14062" t="s">
        <v>1313</v>
      </c>
    </row>
    <row r="14063" spans="8:12" x14ac:dyDescent="0.25">
      <c r="H14063" t="s">
        <v>13864</v>
      </c>
      <c r="I14063">
        <v>9300879</v>
      </c>
      <c r="J14063">
        <v>353791000</v>
      </c>
      <c r="K14063" t="s">
        <v>1332</v>
      </c>
      <c r="L14063" t="s">
        <v>1614</v>
      </c>
    </row>
    <row r="14064" spans="8:12" x14ac:dyDescent="0.25">
      <c r="H14064" t="s">
        <v>13865</v>
      </c>
      <c r="I14064">
        <v>9722455</v>
      </c>
      <c r="J14064">
        <v>374275000</v>
      </c>
      <c r="L14064" t="s">
        <v>1329</v>
      </c>
    </row>
    <row r="14065" spans="8:12" x14ac:dyDescent="0.25">
      <c r="H14065" t="s">
        <v>13866</v>
      </c>
      <c r="I14065">
        <v>9462445</v>
      </c>
      <c r="J14065">
        <v>372359000</v>
      </c>
      <c r="L14065" t="s">
        <v>1341</v>
      </c>
    </row>
    <row r="14066" spans="8:12" x14ac:dyDescent="0.25">
      <c r="H14066" t="s">
        <v>13867</v>
      </c>
      <c r="I14066">
        <v>7614628</v>
      </c>
      <c r="J14066">
        <v>312252000</v>
      </c>
      <c r="K14066" t="s">
        <v>1379</v>
      </c>
      <c r="L14066" t="s">
        <v>1295</v>
      </c>
    </row>
    <row r="14067" spans="8:12" x14ac:dyDescent="0.25">
      <c r="H14067" t="s">
        <v>13868</v>
      </c>
      <c r="I14067">
        <v>8918344</v>
      </c>
      <c r="J14067">
        <v>272140000</v>
      </c>
      <c r="K14067" t="s">
        <v>1635</v>
      </c>
      <c r="L14067" t="s">
        <v>1295</v>
      </c>
    </row>
    <row r="14068" spans="8:12" x14ac:dyDescent="0.25">
      <c r="H14068" t="s">
        <v>13869</v>
      </c>
      <c r="I14068">
        <v>9644201</v>
      </c>
      <c r="J14068">
        <v>229219000</v>
      </c>
      <c r="L14068" t="s">
        <v>1341</v>
      </c>
    </row>
    <row r="14069" spans="8:12" x14ac:dyDescent="0.25">
      <c r="H14069" t="s">
        <v>13870</v>
      </c>
      <c r="I14069">
        <v>9120011</v>
      </c>
      <c r="J14069">
        <v>312419000</v>
      </c>
      <c r="K14069" t="s">
        <v>1379</v>
      </c>
      <c r="L14069" t="s">
        <v>1308</v>
      </c>
    </row>
    <row r="14070" spans="8:12" x14ac:dyDescent="0.25">
      <c r="H14070" t="s">
        <v>13871</v>
      </c>
      <c r="I14070">
        <v>9239680</v>
      </c>
      <c r="J14070">
        <v>431401854</v>
      </c>
      <c r="K14070" t="s">
        <v>1368</v>
      </c>
      <c r="L14070" t="s">
        <v>1313</v>
      </c>
    </row>
    <row r="14071" spans="8:12" x14ac:dyDescent="0.25">
      <c r="H14071" t="s">
        <v>13872</v>
      </c>
      <c r="I14071">
        <v>9560467</v>
      </c>
      <c r="J14071">
        <v>431002005</v>
      </c>
      <c r="K14071" t="s">
        <v>1368</v>
      </c>
      <c r="L14071" t="s">
        <v>1313</v>
      </c>
    </row>
    <row r="14072" spans="8:12" x14ac:dyDescent="0.25">
      <c r="H14072" t="s">
        <v>13873</v>
      </c>
      <c r="I14072">
        <v>9537305</v>
      </c>
      <c r="J14072">
        <v>431000709</v>
      </c>
      <c r="K14072" t="s">
        <v>1368</v>
      </c>
      <c r="L14072" t="s">
        <v>1313</v>
      </c>
    </row>
    <row r="14073" spans="8:12" x14ac:dyDescent="0.25">
      <c r="H14073" t="s">
        <v>13874</v>
      </c>
      <c r="I14073">
        <v>9644768</v>
      </c>
      <c r="J14073">
        <v>431004011</v>
      </c>
      <c r="K14073" t="s">
        <v>1368</v>
      </c>
      <c r="L14073" t="s">
        <v>1313</v>
      </c>
    </row>
    <row r="14074" spans="8:12" x14ac:dyDescent="0.25">
      <c r="H14074" t="s">
        <v>13875</v>
      </c>
      <c r="I14074">
        <v>9469998</v>
      </c>
      <c r="J14074">
        <v>431000299</v>
      </c>
      <c r="K14074" t="s">
        <v>1368</v>
      </c>
      <c r="L14074" t="s">
        <v>1346</v>
      </c>
    </row>
    <row r="14075" spans="8:12" x14ac:dyDescent="0.25">
      <c r="H14075" t="s">
        <v>13876</v>
      </c>
      <c r="I14075">
        <v>9202132</v>
      </c>
      <c r="J14075">
        <v>431501395</v>
      </c>
      <c r="K14075" t="s">
        <v>1368</v>
      </c>
      <c r="L14075" t="s">
        <v>1313</v>
      </c>
    </row>
    <row r="14076" spans="8:12" x14ac:dyDescent="0.25">
      <c r="H14076" t="s">
        <v>13877</v>
      </c>
      <c r="I14076">
        <v>9132882</v>
      </c>
      <c r="J14076">
        <v>431500382</v>
      </c>
      <c r="K14076" t="s">
        <v>1368</v>
      </c>
      <c r="L14076" t="s">
        <v>1346</v>
      </c>
    </row>
    <row r="14077" spans="8:12" x14ac:dyDescent="0.25">
      <c r="H14077" t="s">
        <v>13878</v>
      </c>
      <c r="I14077">
        <v>9368089</v>
      </c>
      <c r="J14077">
        <v>431602307</v>
      </c>
      <c r="K14077" t="s">
        <v>1368</v>
      </c>
      <c r="L14077" t="s">
        <v>1346</v>
      </c>
    </row>
    <row r="14078" spans="8:12" x14ac:dyDescent="0.25">
      <c r="H14078" t="s">
        <v>13879</v>
      </c>
      <c r="I14078">
        <v>9414967</v>
      </c>
      <c r="J14078">
        <v>352823000</v>
      </c>
      <c r="K14078" t="s">
        <v>1332</v>
      </c>
      <c r="L14078" t="s">
        <v>1295</v>
      </c>
    </row>
    <row r="14079" spans="8:12" x14ac:dyDescent="0.25">
      <c r="H14079" t="s">
        <v>13880</v>
      </c>
      <c r="I14079">
        <v>8934881</v>
      </c>
      <c r="J14079">
        <v>273348710</v>
      </c>
      <c r="K14079" t="s">
        <v>1297</v>
      </c>
      <c r="L14079" t="s">
        <v>1329</v>
      </c>
    </row>
    <row r="14080" spans="8:12" x14ac:dyDescent="0.25">
      <c r="H14080" t="s">
        <v>13881</v>
      </c>
      <c r="I14080">
        <v>8511146</v>
      </c>
      <c r="J14080">
        <v>248361000</v>
      </c>
      <c r="K14080" t="s">
        <v>1340</v>
      </c>
      <c r="L14080" t="s">
        <v>1295</v>
      </c>
    </row>
    <row r="14081" spans="8:12" x14ac:dyDescent="0.25">
      <c r="H14081" t="s">
        <v>13882</v>
      </c>
      <c r="I14081">
        <v>8110291</v>
      </c>
      <c r="J14081">
        <v>477768500</v>
      </c>
      <c r="K14081" t="s">
        <v>1348</v>
      </c>
      <c r="L14081" t="s">
        <v>1341</v>
      </c>
    </row>
    <row r="14082" spans="8:12" x14ac:dyDescent="0.25">
      <c r="H14082" t="s">
        <v>13883</v>
      </c>
      <c r="I14082">
        <v>1035211</v>
      </c>
      <c r="J14082">
        <v>367073820</v>
      </c>
      <c r="K14082" t="s">
        <v>1431</v>
      </c>
      <c r="L14082" t="s">
        <v>1329</v>
      </c>
    </row>
    <row r="14083" spans="8:12" x14ac:dyDescent="0.25">
      <c r="H14083" t="s">
        <v>13884</v>
      </c>
      <c r="I14083">
        <v>9108659</v>
      </c>
      <c r="J14083">
        <v>477145000</v>
      </c>
      <c r="K14083" t="s">
        <v>1348</v>
      </c>
      <c r="L14083" t="s">
        <v>1295</v>
      </c>
    </row>
    <row r="14084" spans="8:12" x14ac:dyDescent="0.25">
      <c r="H14084" t="s">
        <v>13885</v>
      </c>
      <c r="I14084">
        <v>9052331</v>
      </c>
      <c r="J14084">
        <v>353660000</v>
      </c>
      <c r="L14084" t="s">
        <v>1346</v>
      </c>
    </row>
    <row r="14085" spans="8:12" x14ac:dyDescent="0.25">
      <c r="H14085" t="s">
        <v>13886</v>
      </c>
      <c r="I14085">
        <v>9369784</v>
      </c>
      <c r="J14085">
        <v>538004782</v>
      </c>
      <c r="K14085" t="s">
        <v>1437</v>
      </c>
      <c r="L14085" t="s">
        <v>1308</v>
      </c>
    </row>
    <row r="14086" spans="8:12" x14ac:dyDescent="0.25">
      <c r="H14086" t="s">
        <v>13887</v>
      </c>
      <c r="I14086">
        <v>7724538</v>
      </c>
      <c r="J14086">
        <v>438034200</v>
      </c>
      <c r="K14086" t="s">
        <v>2146</v>
      </c>
      <c r="L14086" t="s">
        <v>1614</v>
      </c>
    </row>
    <row r="14087" spans="8:12" x14ac:dyDescent="0.25">
      <c r="H14087" t="s">
        <v>13888</v>
      </c>
      <c r="I14087">
        <v>7725130</v>
      </c>
      <c r="J14087">
        <v>354597000</v>
      </c>
      <c r="K14087" t="s">
        <v>1332</v>
      </c>
      <c r="L14087" t="s">
        <v>1614</v>
      </c>
    </row>
    <row r="14088" spans="8:12" x14ac:dyDescent="0.25">
      <c r="H14088" t="s">
        <v>13889</v>
      </c>
      <c r="I14088">
        <v>7725154</v>
      </c>
      <c r="J14088">
        <v>354681000</v>
      </c>
      <c r="K14088" t="s">
        <v>1332</v>
      </c>
      <c r="L14088" t="s">
        <v>1614</v>
      </c>
    </row>
    <row r="14089" spans="8:12" x14ac:dyDescent="0.25">
      <c r="H14089" t="s">
        <v>13890</v>
      </c>
      <c r="I14089">
        <v>7705726</v>
      </c>
      <c r="J14089">
        <v>355799000</v>
      </c>
      <c r="K14089" t="s">
        <v>1332</v>
      </c>
      <c r="L14089" t="s">
        <v>1614</v>
      </c>
    </row>
    <row r="14090" spans="8:12" x14ac:dyDescent="0.25">
      <c r="H14090" t="s">
        <v>13891</v>
      </c>
      <c r="I14090">
        <v>9589384</v>
      </c>
      <c r="J14090">
        <v>215454000</v>
      </c>
      <c r="K14090" t="s">
        <v>1340</v>
      </c>
      <c r="L14090" t="s">
        <v>1341</v>
      </c>
    </row>
    <row r="14091" spans="8:12" x14ac:dyDescent="0.25">
      <c r="H14091" t="s">
        <v>13892</v>
      </c>
      <c r="I14091">
        <v>9596545</v>
      </c>
      <c r="J14091">
        <v>374465000</v>
      </c>
      <c r="L14091" t="s">
        <v>1362</v>
      </c>
    </row>
    <row r="14092" spans="8:12" x14ac:dyDescent="0.25">
      <c r="H14092" t="s">
        <v>13893</v>
      </c>
      <c r="I14092">
        <v>9394064</v>
      </c>
      <c r="J14092">
        <v>423303100</v>
      </c>
      <c r="K14092" t="s">
        <v>2980</v>
      </c>
      <c r="L14092" t="s">
        <v>1395</v>
      </c>
    </row>
    <row r="14093" spans="8:12" x14ac:dyDescent="0.25">
      <c r="H14093" t="s">
        <v>13894</v>
      </c>
      <c r="I14093">
        <v>9007532</v>
      </c>
      <c r="J14093">
        <v>311044400</v>
      </c>
      <c r="K14093" t="s">
        <v>1609</v>
      </c>
      <c r="L14093" t="s">
        <v>1295</v>
      </c>
    </row>
    <row r="14094" spans="8:12" x14ac:dyDescent="0.25">
      <c r="H14094" t="s">
        <v>13895</v>
      </c>
      <c r="I14094">
        <v>9181821</v>
      </c>
      <c r="J14094">
        <v>373273000</v>
      </c>
      <c r="L14094" t="s">
        <v>1295</v>
      </c>
    </row>
    <row r="14095" spans="8:12" x14ac:dyDescent="0.25">
      <c r="H14095" t="s">
        <v>13896</v>
      </c>
      <c r="I14095">
        <v>8512920</v>
      </c>
      <c r="J14095">
        <v>352844000</v>
      </c>
      <c r="K14095" t="s">
        <v>1332</v>
      </c>
      <c r="L14095" t="s">
        <v>1308</v>
      </c>
    </row>
    <row r="14096" spans="8:12" x14ac:dyDescent="0.25">
      <c r="H14096" t="s">
        <v>13897</v>
      </c>
      <c r="I14096">
        <v>1074297</v>
      </c>
      <c r="J14096">
        <v>367606550</v>
      </c>
      <c r="K14096" t="s">
        <v>1431</v>
      </c>
      <c r="L14096" t="s">
        <v>1329</v>
      </c>
    </row>
    <row r="14097" spans="8:12" x14ac:dyDescent="0.25">
      <c r="H14097" t="s">
        <v>13898</v>
      </c>
      <c r="I14097">
        <v>7915632</v>
      </c>
      <c r="J14097">
        <v>311726000</v>
      </c>
      <c r="L14097" t="s">
        <v>1341</v>
      </c>
    </row>
    <row r="14098" spans="8:12" x14ac:dyDescent="0.25">
      <c r="H14098" t="s">
        <v>13899</v>
      </c>
      <c r="I14098">
        <v>9545510</v>
      </c>
      <c r="J14098">
        <v>538004166</v>
      </c>
      <c r="K14098" t="s">
        <v>1437</v>
      </c>
      <c r="L14098" t="s">
        <v>1341</v>
      </c>
    </row>
    <row r="14099" spans="8:12" x14ac:dyDescent="0.25">
      <c r="H14099" t="s">
        <v>13900</v>
      </c>
      <c r="I14099">
        <v>9429754</v>
      </c>
      <c r="J14099">
        <v>235067944</v>
      </c>
      <c r="K14099" t="s">
        <v>1558</v>
      </c>
      <c r="L14099" t="s">
        <v>1295</v>
      </c>
    </row>
    <row r="14100" spans="8:12" x14ac:dyDescent="0.25">
      <c r="H14100" t="s">
        <v>13901</v>
      </c>
      <c r="I14100">
        <v>9164201</v>
      </c>
      <c r="J14100">
        <v>236612000</v>
      </c>
      <c r="K14100" t="s">
        <v>1383</v>
      </c>
      <c r="L14100" t="s">
        <v>1362</v>
      </c>
    </row>
    <row r="14101" spans="8:12" x14ac:dyDescent="0.25">
      <c r="H14101" t="s">
        <v>13902</v>
      </c>
      <c r="I14101">
        <v>9310252</v>
      </c>
      <c r="J14101">
        <v>256491000</v>
      </c>
      <c r="K14101" t="s">
        <v>1340</v>
      </c>
      <c r="L14101" t="s">
        <v>1326</v>
      </c>
    </row>
    <row r="14102" spans="8:12" x14ac:dyDescent="0.25">
      <c r="H14102" t="s">
        <v>13902</v>
      </c>
      <c r="I14102">
        <v>9411769</v>
      </c>
      <c r="J14102">
        <v>246724000</v>
      </c>
      <c r="K14102" t="s">
        <v>1387</v>
      </c>
      <c r="L14102" t="s">
        <v>1295</v>
      </c>
    </row>
    <row r="14103" spans="8:12" x14ac:dyDescent="0.25">
      <c r="H14103" t="s">
        <v>13903</v>
      </c>
      <c r="I14103">
        <v>9162411</v>
      </c>
      <c r="J14103">
        <v>372176000</v>
      </c>
      <c r="L14103" t="s">
        <v>1295</v>
      </c>
    </row>
    <row r="14104" spans="8:12" x14ac:dyDescent="0.25">
      <c r="H14104" t="s">
        <v>13904</v>
      </c>
      <c r="I14104">
        <v>9031789</v>
      </c>
      <c r="J14104">
        <v>515010000</v>
      </c>
      <c r="K14104" t="s">
        <v>1406</v>
      </c>
      <c r="L14104" t="s">
        <v>1308</v>
      </c>
    </row>
    <row r="14105" spans="8:12" x14ac:dyDescent="0.25">
      <c r="H14105" t="s">
        <v>13905</v>
      </c>
      <c r="I14105">
        <v>9215347</v>
      </c>
      <c r="J14105">
        <v>311104000</v>
      </c>
      <c r="K14105" t="s">
        <v>1609</v>
      </c>
      <c r="L14105" t="s">
        <v>1295</v>
      </c>
    </row>
    <row r="14106" spans="8:12" x14ac:dyDescent="0.25">
      <c r="H14106" t="s">
        <v>13906</v>
      </c>
      <c r="I14106">
        <v>9659957</v>
      </c>
      <c r="J14106">
        <v>441915000</v>
      </c>
      <c r="K14106" t="s">
        <v>1352</v>
      </c>
      <c r="L14106" t="s">
        <v>1308</v>
      </c>
    </row>
    <row r="14107" spans="8:12" x14ac:dyDescent="0.25">
      <c r="H14107" t="s">
        <v>13907</v>
      </c>
      <c r="I14107">
        <v>9513452</v>
      </c>
      <c r="J14107">
        <v>441533000</v>
      </c>
      <c r="K14107" t="s">
        <v>1352</v>
      </c>
      <c r="L14107" t="s">
        <v>1308</v>
      </c>
    </row>
    <row r="14108" spans="8:12" x14ac:dyDescent="0.25">
      <c r="H14108" t="s">
        <v>13908</v>
      </c>
      <c r="I14108">
        <v>9281932</v>
      </c>
      <c r="J14108">
        <v>419000849</v>
      </c>
      <c r="K14108" t="s">
        <v>1420</v>
      </c>
      <c r="L14108" t="s">
        <v>1362</v>
      </c>
    </row>
    <row r="14109" spans="8:12" x14ac:dyDescent="0.25">
      <c r="H14109" t="s">
        <v>13909</v>
      </c>
      <c r="I14109">
        <v>9388948</v>
      </c>
      <c r="J14109">
        <v>419746000</v>
      </c>
      <c r="K14109" t="s">
        <v>1420</v>
      </c>
      <c r="L14109" t="s">
        <v>1362</v>
      </c>
    </row>
    <row r="14110" spans="8:12" x14ac:dyDescent="0.25">
      <c r="H14110" t="s">
        <v>13910</v>
      </c>
      <c r="I14110">
        <v>9390161</v>
      </c>
      <c r="J14110">
        <v>419745000</v>
      </c>
      <c r="K14110" t="s">
        <v>1420</v>
      </c>
      <c r="L14110" t="s">
        <v>1362</v>
      </c>
    </row>
    <row r="14111" spans="8:12" x14ac:dyDescent="0.25">
      <c r="H14111" t="s">
        <v>748</v>
      </c>
      <c r="I14111">
        <v>9478200</v>
      </c>
      <c r="J14111">
        <v>419000180</v>
      </c>
      <c r="K14111" t="s">
        <v>1420</v>
      </c>
      <c r="L14111" t="s">
        <v>1341</v>
      </c>
    </row>
    <row r="14112" spans="8:12" x14ac:dyDescent="0.25">
      <c r="H14112" t="s">
        <v>13911</v>
      </c>
      <c r="I14112">
        <v>9478195</v>
      </c>
      <c r="J14112">
        <v>419000182</v>
      </c>
      <c r="K14112" t="s">
        <v>1420</v>
      </c>
      <c r="L14112" t="s">
        <v>1341</v>
      </c>
    </row>
    <row r="14113" spans="8:12" x14ac:dyDescent="0.25">
      <c r="H14113" t="s">
        <v>13912</v>
      </c>
      <c r="I14113">
        <v>9388924</v>
      </c>
      <c r="J14113">
        <v>419766000</v>
      </c>
      <c r="K14113" t="s">
        <v>1420</v>
      </c>
      <c r="L14113" t="s">
        <v>1362</v>
      </c>
    </row>
    <row r="14114" spans="8:12" x14ac:dyDescent="0.25">
      <c r="H14114" t="s">
        <v>13913</v>
      </c>
      <c r="I14114">
        <v>9388936</v>
      </c>
      <c r="J14114">
        <v>419765000</v>
      </c>
      <c r="K14114" t="s">
        <v>1420</v>
      </c>
      <c r="L14114" t="s">
        <v>1362</v>
      </c>
    </row>
    <row r="14115" spans="8:12" x14ac:dyDescent="0.25">
      <c r="H14115" t="s">
        <v>13914</v>
      </c>
      <c r="I14115">
        <v>9117296</v>
      </c>
      <c r="J14115">
        <v>419654000</v>
      </c>
      <c r="K14115" t="s">
        <v>1420</v>
      </c>
      <c r="L14115" t="s">
        <v>1341</v>
      </c>
    </row>
    <row r="14116" spans="8:12" x14ac:dyDescent="0.25">
      <c r="H14116" t="s">
        <v>749</v>
      </c>
      <c r="I14116">
        <v>9705354</v>
      </c>
      <c r="J14116">
        <v>419000984</v>
      </c>
      <c r="K14116" t="s">
        <v>1420</v>
      </c>
      <c r="L14116" t="s">
        <v>1329</v>
      </c>
    </row>
    <row r="14117" spans="8:12" x14ac:dyDescent="0.25">
      <c r="H14117" t="s">
        <v>750</v>
      </c>
      <c r="I14117">
        <v>9491288</v>
      </c>
      <c r="J14117">
        <v>419000181</v>
      </c>
      <c r="K14117" t="s">
        <v>1420</v>
      </c>
      <c r="L14117" t="s">
        <v>1341</v>
      </c>
    </row>
    <row r="14118" spans="8:12" x14ac:dyDescent="0.25">
      <c r="H14118" t="s">
        <v>13915</v>
      </c>
      <c r="I14118">
        <v>9325348</v>
      </c>
      <c r="J14118">
        <v>419001099</v>
      </c>
      <c r="K14118" t="s">
        <v>1420</v>
      </c>
      <c r="L14118" t="s">
        <v>1362</v>
      </c>
    </row>
    <row r="14119" spans="8:12" x14ac:dyDescent="0.25">
      <c r="H14119" t="s">
        <v>13916</v>
      </c>
      <c r="I14119">
        <v>9315721</v>
      </c>
      <c r="J14119">
        <v>419667000</v>
      </c>
      <c r="K14119" t="s">
        <v>1420</v>
      </c>
      <c r="L14119" t="s">
        <v>1326</v>
      </c>
    </row>
    <row r="14120" spans="8:12" x14ac:dyDescent="0.25">
      <c r="H14120" t="s">
        <v>13917</v>
      </c>
      <c r="I14120">
        <v>9310680</v>
      </c>
      <c r="J14120">
        <v>419000958</v>
      </c>
      <c r="K14120" t="s">
        <v>1420</v>
      </c>
      <c r="L14120" t="s">
        <v>1362</v>
      </c>
    </row>
    <row r="14121" spans="8:12" x14ac:dyDescent="0.25">
      <c r="H14121" t="s">
        <v>13918</v>
      </c>
      <c r="I14121">
        <v>9315733</v>
      </c>
      <c r="J14121">
        <v>419672000</v>
      </c>
      <c r="K14121" t="s">
        <v>1420</v>
      </c>
      <c r="L14121" t="s">
        <v>1326</v>
      </c>
    </row>
    <row r="14122" spans="8:12" x14ac:dyDescent="0.25">
      <c r="H14122" t="s">
        <v>13919</v>
      </c>
      <c r="I14122">
        <v>9254484</v>
      </c>
      <c r="J14122">
        <v>419563000</v>
      </c>
      <c r="K14122" t="s">
        <v>1420</v>
      </c>
      <c r="L14122" t="s">
        <v>1341</v>
      </c>
    </row>
    <row r="14123" spans="8:12" x14ac:dyDescent="0.25">
      <c r="H14123" t="s">
        <v>13920</v>
      </c>
      <c r="I14123">
        <v>9456355</v>
      </c>
      <c r="J14123">
        <v>419000241</v>
      </c>
      <c r="K14123" t="s">
        <v>1420</v>
      </c>
      <c r="L14123" t="s">
        <v>1341</v>
      </c>
    </row>
    <row r="14124" spans="8:12" x14ac:dyDescent="0.25">
      <c r="H14124" t="s">
        <v>13921</v>
      </c>
      <c r="I14124">
        <v>9222613</v>
      </c>
      <c r="J14124">
        <v>419695000</v>
      </c>
      <c r="K14124" t="s">
        <v>1420</v>
      </c>
      <c r="L14124" t="s">
        <v>1341</v>
      </c>
    </row>
    <row r="14125" spans="8:12" x14ac:dyDescent="0.25">
      <c r="H14125" t="s">
        <v>13922</v>
      </c>
      <c r="I14125">
        <v>9456343</v>
      </c>
      <c r="J14125">
        <v>419000242</v>
      </c>
      <c r="K14125" t="s">
        <v>1420</v>
      </c>
      <c r="L14125" t="s">
        <v>1308</v>
      </c>
    </row>
    <row r="14126" spans="8:12" x14ac:dyDescent="0.25">
      <c r="H14126" t="s">
        <v>13923</v>
      </c>
      <c r="I14126">
        <v>9317145</v>
      </c>
      <c r="J14126">
        <v>419000937</v>
      </c>
      <c r="K14126" t="s">
        <v>1420</v>
      </c>
      <c r="L14126" t="s">
        <v>1341</v>
      </c>
    </row>
    <row r="14127" spans="8:12" x14ac:dyDescent="0.25">
      <c r="H14127" t="s">
        <v>13924</v>
      </c>
      <c r="I14127">
        <v>8818207</v>
      </c>
      <c r="J14127">
        <v>419000624</v>
      </c>
      <c r="K14127" t="s">
        <v>1420</v>
      </c>
      <c r="L14127" t="s">
        <v>1346</v>
      </c>
    </row>
    <row r="14128" spans="8:12" x14ac:dyDescent="0.25">
      <c r="H14128" t="s">
        <v>13925</v>
      </c>
      <c r="I14128">
        <v>9052331</v>
      </c>
      <c r="J14128">
        <v>419000883</v>
      </c>
      <c r="K14128" t="s">
        <v>1420</v>
      </c>
      <c r="L14128" t="s">
        <v>1346</v>
      </c>
    </row>
    <row r="14129" spans="8:12" x14ac:dyDescent="0.25">
      <c r="H14129" t="s">
        <v>13926</v>
      </c>
      <c r="I14129">
        <v>8800157</v>
      </c>
      <c r="J14129">
        <v>377444000</v>
      </c>
      <c r="K14129" t="s">
        <v>1322</v>
      </c>
      <c r="L14129" t="s">
        <v>1295</v>
      </c>
    </row>
    <row r="14130" spans="8:12" x14ac:dyDescent="0.25">
      <c r="H14130" t="s">
        <v>13927</v>
      </c>
      <c r="I14130">
        <v>9613628</v>
      </c>
      <c r="J14130">
        <v>245296000</v>
      </c>
      <c r="K14130" t="s">
        <v>1387</v>
      </c>
      <c r="L14130" t="s">
        <v>1295</v>
      </c>
    </row>
    <row r="14131" spans="8:12" x14ac:dyDescent="0.25">
      <c r="H14131" t="s">
        <v>13928</v>
      </c>
      <c r="I14131">
        <v>9589140</v>
      </c>
      <c r="J14131">
        <v>311053300</v>
      </c>
      <c r="K14131" t="s">
        <v>1609</v>
      </c>
      <c r="L14131" t="s">
        <v>1341</v>
      </c>
    </row>
    <row r="14132" spans="8:12" x14ac:dyDescent="0.25">
      <c r="H14132" t="s">
        <v>13929</v>
      </c>
      <c r="I14132">
        <v>9642904</v>
      </c>
      <c r="J14132">
        <v>345030500</v>
      </c>
      <c r="K14132" t="s">
        <v>2744</v>
      </c>
      <c r="L14132" t="s">
        <v>1313</v>
      </c>
    </row>
    <row r="14133" spans="8:12" x14ac:dyDescent="0.25">
      <c r="H14133" t="s">
        <v>13929</v>
      </c>
      <c r="I14133">
        <v>9642904</v>
      </c>
      <c r="J14133">
        <v>345030087</v>
      </c>
      <c r="K14133" t="s">
        <v>2744</v>
      </c>
      <c r="L14133" t="s">
        <v>1313</v>
      </c>
    </row>
    <row r="14134" spans="8:12" x14ac:dyDescent="0.25">
      <c r="H14134" t="s">
        <v>13930</v>
      </c>
      <c r="I14134">
        <v>9118446</v>
      </c>
      <c r="J14134">
        <v>405000096</v>
      </c>
      <c r="K14134" t="s">
        <v>1486</v>
      </c>
      <c r="L14134" t="s">
        <v>1341</v>
      </c>
    </row>
    <row r="14135" spans="8:12" x14ac:dyDescent="0.25">
      <c r="H14135" t="s">
        <v>13931</v>
      </c>
      <c r="I14135">
        <v>9072226</v>
      </c>
      <c r="J14135">
        <v>405000082</v>
      </c>
      <c r="K14135" t="s">
        <v>1486</v>
      </c>
      <c r="L14135" t="s">
        <v>1341</v>
      </c>
    </row>
    <row r="14136" spans="8:12" x14ac:dyDescent="0.25">
      <c r="H14136" t="s">
        <v>13932</v>
      </c>
      <c r="I14136">
        <v>9102954</v>
      </c>
      <c r="J14136">
        <v>405000083</v>
      </c>
      <c r="K14136" t="s">
        <v>1486</v>
      </c>
      <c r="L14136" t="s">
        <v>1341</v>
      </c>
    </row>
    <row r="14137" spans="8:12" x14ac:dyDescent="0.25">
      <c r="H14137" t="s">
        <v>13932</v>
      </c>
      <c r="I14137">
        <v>9392731</v>
      </c>
      <c r="J14137">
        <v>353865000</v>
      </c>
      <c r="K14137" t="s">
        <v>1332</v>
      </c>
      <c r="L14137" t="s">
        <v>1341</v>
      </c>
    </row>
    <row r="14138" spans="8:12" x14ac:dyDescent="0.25">
      <c r="H14138" t="s">
        <v>13933</v>
      </c>
      <c r="I14138">
        <v>9102332</v>
      </c>
      <c r="J14138">
        <v>405000097</v>
      </c>
      <c r="K14138" t="s">
        <v>1486</v>
      </c>
      <c r="L14138" t="s">
        <v>1341</v>
      </c>
    </row>
    <row r="14139" spans="8:12" x14ac:dyDescent="0.25">
      <c r="H14139" t="s">
        <v>13934</v>
      </c>
      <c r="I14139">
        <v>9003598</v>
      </c>
      <c r="J14139">
        <v>371557000</v>
      </c>
      <c r="L14139" t="s">
        <v>1295</v>
      </c>
    </row>
    <row r="14140" spans="8:12" x14ac:dyDescent="0.25">
      <c r="H14140" t="s">
        <v>751</v>
      </c>
      <c r="I14140">
        <v>9461104</v>
      </c>
      <c r="J14140">
        <v>356277000</v>
      </c>
      <c r="K14140" t="s">
        <v>1332</v>
      </c>
      <c r="L14140" t="s">
        <v>1341</v>
      </c>
    </row>
    <row r="14141" spans="8:12" x14ac:dyDescent="0.25">
      <c r="H14141" t="s">
        <v>13935</v>
      </c>
      <c r="I14141">
        <v>9167291</v>
      </c>
      <c r="J14141">
        <v>422036100</v>
      </c>
      <c r="K14141" t="s">
        <v>1664</v>
      </c>
      <c r="L14141" t="s">
        <v>1295</v>
      </c>
    </row>
    <row r="14142" spans="8:12" x14ac:dyDescent="0.25">
      <c r="H14142" t="s">
        <v>13936</v>
      </c>
      <c r="I14142">
        <v>9084023</v>
      </c>
      <c r="J14142">
        <v>572558210</v>
      </c>
      <c r="K14142" t="s">
        <v>1575</v>
      </c>
      <c r="L14142" t="s">
        <v>1295</v>
      </c>
    </row>
    <row r="14143" spans="8:12" x14ac:dyDescent="0.25">
      <c r="H14143" t="s">
        <v>13937</v>
      </c>
      <c r="I14143">
        <v>9362205</v>
      </c>
      <c r="J14143">
        <v>565745000</v>
      </c>
      <c r="L14143" t="s">
        <v>1341</v>
      </c>
    </row>
    <row r="14144" spans="8:12" x14ac:dyDescent="0.25">
      <c r="H14144" t="s">
        <v>13938</v>
      </c>
      <c r="I14144">
        <v>9297723</v>
      </c>
      <c r="J14144">
        <v>423104100</v>
      </c>
      <c r="K14144" t="s">
        <v>2980</v>
      </c>
      <c r="L14144" t="s">
        <v>1313</v>
      </c>
    </row>
    <row r="14145" spans="8:12" x14ac:dyDescent="0.25">
      <c r="H14145" t="s">
        <v>13939</v>
      </c>
      <c r="I14145">
        <v>9309655</v>
      </c>
      <c r="J14145">
        <v>636012871</v>
      </c>
      <c r="K14145" t="s">
        <v>1464</v>
      </c>
      <c r="L14145" t="s">
        <v>1341</v>
      </c>
    </row>
    <row r="14146" spans="8:12" x14ac:dyDescent="0.25">
      <c r="H14146" t="s">
        <v>13940</v>
      </c>
      <c r="I14146">
        <v>9695200</v>
      </c>
      <c r="J14146">
        <v>422799000</v>
      </c>
      <c r="K14146" t="s">
        <v>1664</v>
      </c>
      <c r="L14146" t="s">
        <v>1308</v>
      </c>
    </row>
    <row r="14147" spans="8:12" x14ac:dyDescent="0.25">
      <c r="H14147" t="s">
        <v>13941</v>
      </c>
      <c r="I14147">
        <v>9610717</v>
      </c>
      <c r="J14147">
        <v>477195800</v>
      </c>
      <c r="K14147" t="s">
        <v>1348</v>
      </c>
      <c r="L14147" t="s">
        <v>1341</v>
      </c>
    </row>
    <row r="14148" spans="8:12" x14ac:dyDescent="0.25">
      <c r="H14148" t="s">
        <v>13942</v>
      </c>
      <c r="I14148">
        <v>8814213</v>
      </c>
      <c r="J14148">
        <v>616930000</v>
      </c>
      <c r="K14148" t="s">
        <v>1968</v>
      </c>
      <c r="L14148" t="s">
        <v>1362</v>
      </c>
    </row>
    <row r="14149" spans="8:12" x14ac:dyDescent="0.25">
      <c r="H14149" t="s">
        <v>13943</v>
      </c>
      <c r="I14149">
        <v>7802512</v>
      </c>
      <c r="J14149">
        <v>367103130</v>
      </c>
      <c r="K14149" t="s">
        <v>1431</v>
      </c>
      <c r="L14149" t="s">
        <v>1329</v>
      </c>
    </row>
    <row r="14150" spans="8:12" x14ac:dyDescent="0.25">
      <c r="H14150" t="s">
        <v>13944</v>
      </c>
      <c r="I14150">
        <v>6823131</v>
      </c>
      <c r="J14150">
        <v>373904000</v>
      </c>
      <c r="L14150" t="s">
        <v>1362</v>
      </c>
    </row>
    <row r="14151" spans="8:12" x14ac:dyDescent="0.25">
      <c r="H14151" t="s">
        <v>247</v>
      </c>
      <c r="I14151">
        <v>9610676</v>
      </c>
      <c r="J14151">
        <v>477427600</v>
      </c>
      <c r="K14151" t="s">
        <v>1348</v>
      </c>
      <c r="L14151" t="s">
        <v>1308</v>
      </c>
    </row>
    <row r="14152" spans="8:12" x14ac:dyDescent="0.25">
      <c r="H14152" t="s">
        <v>13945</v>
      </c>
      <c r="I14152">
        <v>9629691</v>
      </c>
      <c r="J14152">
        <v>566738000</v>
      </c>
      <c r="L14152" t="s">
        <v>1362</v>
      </c>
    </row>
    <row r="14153" spans="8:12" x14ac:dyDescent="0.25">
      <c r="H14153" t="s">
        <v>13946</v>
      </c>
      <c r="I14153">
        <v>8511603</v>
      </c>
      <c r="J14153">
        <v>511097000</v>
      </c>
      <c r="K14153" t="s">
        <v>1638</v>
      </c>
      <c r="L14153" t="s">
        <v>1295</v>
      </c>
    </row>
    <row r="14154" spans="8:12" x14ac:dyDescent="0.25">
      <c r="H14154" t="s">
        <v>13947</v>
      </c>
      <c r="I14154">
        <v>8123145</v>
      </c>
      <c r="J14154">
        <v>445059000</v>
      </c>
      <c r="K14154" t="s">
        <v>5110</v>
      </c>
      <c r="L14154" t="s">
        <v>1308</v>
      </c>
    </row>
    <row r="14155" spans="8:12" x14ac:dyDescent="0.25">
      <c r="H14155" t="s">
        <v>13948</v>
      </c>
      <c r="I14155">
        <v>8815308</v>
      </c>
      <c r="J14155">
        <v>304010792</v>
      </c>
      <c r="K14155" t="s">
        <v>1294</v>
      </c>
      <c r="L14155" t="s">
        <v>1295</v>
      </c>
    </row>
    <row r="14156" spans="8:12" x14ac:dyDescent="0.25">
      <c r="H14156" t="s">
        <v>13949</v>
      </c>
      <c r="I14156">
        <v>9013000</v>
      </c>
      <c r="J14156">
        <v>305286000</v>
      </c>
      <c r="L14156" t="s">
        <v>1295</v>
      </c>
    </row>
    <row r="14157" spans="8:12" x14ac:dyDescent="0.25">
      <c r="H14157" t="s">
        <v>13950</v>
      </c>
      <c r="I14157">
        <v>9415143</v>
      </c>
      <c r="J14157">
        <v>636091907</v>
      </c>
      <c r="K14157" t="s">
        <v>1464</v>
      </c>
      <c r="L14157" t="s">
        <v>1341</v>
      </c>
    </row>
    <row r="14158" spans="8:12" x14ac:dyDescent="0.25">
      <c r="H14158" t="s">
        <v>13951</v>
      </c>
      <c r="I14158">
        <v>8504179</v>
      </c>
      <c r="J14158">
        <v>304274000</v>
      </c>
      <c r="K14158" t="s">
        <v>1294</v>
      </c>
      <c r="L14158" t="s">
        <v>1295</v>
      </c>
    </row>
    <row r="14159" spans="8:12" x14ac:dyDescent="0.25">
      <c r="H14159" t="s">
        <v>13952</v>
      </c>
      <c r="I14159">
        <v>9255725</v>
      </c>
      <c r="J14159">
        <v>306042000</v>
      </c>
      <c r="L14159" t="s">
        <v>1295</v>
      </c>
    </row>
    <row r="14160" spans="8:12" x14ac:dyDescent="0.25">
      <c r="H14160" t="s">
        <v>13952</v>
      </c>
      <c r="I14160">
        <v>9255725</v>
      </c>
      <c r="J14160">
        <v>304473000</v>
      </c>
      <c r="L14160" t="s">
        <v>1295</v>
      </c>
    </row>
    <row r="14161" spans="8:12" x14ac:dyDescent="0.25">
      <c r="H14161" t="s">
        <v>13952</v>
      </c>
      <c r="I14161">
        <v>9143268</v>
      </c>
      <c r="J14161">
        <v>271163420</v>
      </c>
      <c r="K14161" t="s">
        <v>1373</v>
      </c>
      <c r="L14161" t="s">
        <v>1329</v>
      </c>
    </row>
    <row r="14162" spans="8:12" x14ac:dyDescent="0.25">
      <c r="H14162" t="s">
        <v>13952</v>
      </c>
      <c r="I14162">
        <v>9330185</v>
      </c>
      <c r="J14162">
        <v>211809000</v>
      </c>
      <c r="K14162" t="s">
        <v>1426</v>
      </c>
      <c r="L14162" t="s">
        <v>1326</v>
      </c>
    </row>
    <row r="14163" spans="8:12" x14ac:dyDescent="0.25">
      <c r="H14163" t="s">
        <v>13953</v>
      </c>
      <c r="I14163">
        <v>9777747</v>
      </c>
      <c r="J14163">
        <v>408675000</v>
      </c>
      <c r="K14163" t="s">
        <v>1537</v>
      </c>
      <c r="L14163" t="s">
        <v>1329</v>
      </c>
    </row>
    <row r="14164" spans="8:12" x14ac:dyDescent="0.25">
      <c r="H14164" t="s">
        <v>13954</v>
      </c>
      <c r="I14164">
        <v>9777759</v>
      </c>
      <c r="J14164">
        <v>408676000</v>
      </c>
      <c r="K14164" t="s">
        <v>1537</v>
      </c>
      <c r="L14164" t="s">
        <v>1329</v>
      </c>
    </row>
    <row r="14165" spans="8:12" x14ac:dyDescent="0.25">
      <c r="H14165" t="s">
        <v>13955</v>
      </c>
      <c r="I14165">
        <v>9777709</v>
      </c>
      <c r="J14165">
        <v>408689000</v>
      </c>
      <c r="K14165" t="s">
        <v>1537</v>
      </c>
      <c r="L14165" t="s">
        <v>1329</v>
      </c>
    </row>
    <row r="14166" spans="8:12" x14ac:dyDescent="0.25">
      <c r="H14166" t="s">
        <v>13956</v>
      </c>
      <c r="I14166">
        <v>9046564</v>
      </c>
      <c r="J14166">
        <v>316093000</v>
      </c>
      <c r="K14166" t="s">
        <v>1365</v>
      </c>
      <c r="L14166" t="s">
        <v>1326</v>
      </c>
    </row>
    <row r="14167" spans="8:12" x14ac:dyDescent="0.25">
      <c r="H14167" t="s">
        <v>13957</v>
      </c>
      <c r="I14167">
        <v>9034236</v>
      </c>
      <c r="J14167">
        <v>470293000</v>
      </c>
      <c r="K14167" t="s">
        <v>1403</v>
      </c>
      <c r="L14167" t="s">
        <v>2037</v>
      </c>
    </row>
    <row r="14168" spans="8:12" x14ac:dyDescent="0.25">
      <c r="H14168" t="s">
        <v>13958</v>
      </c>
      <c r="I14168">
        <v>9702209</v>
      </c>
      <c r="J14168">
        <v>538006069</v>
      </c>
      <c r="K14168" t="s">
        <v>1437</v>
      </c>
      <c r="L14168" t="s">
        <v>1313</v>
      </c>
    </row>
    <row r="14169" spans="8:12" x14ac:dyDescent="0.25">
      <c r="H14169" t="s">
        <v>13959</v>
      </c>
      <c r="I14169">
        <v>9570541</v>
      </c>
      <c r="J14169">
        <v>503710000</v>
      </c>
      <c r="K14169" t="s">
        <v>1417</v>
      </c>
      <c r="L14169" t="s">
        <v>1308</v>
      </c>
    </row>
    <row r="14170" spans="8:12" x14ac:dyDescent="0.25">
      <c r="H14170" t="s">
        <v>13960</v>
      </c>
      <c r="I14170">
        <v>9143257</v>
      </c>
      <c r="J14170">
        <v>256371000</v>
      </c>
      <c r="K14170" t="s">
        <v>1340</v>
      </c>
      <c r="L14170" t="s">
        <v>1295</v>
      </c>
    </row>
    <row r="14171" spans="8:12" x14ac:dyDescent="0.25">
      <c r="H14171" t="s">
        <v>13961</v>
      </c>
      <c r="I14171">
        <v>9430129</v>
      </c>
      <c r="J14171">
        <v>235070715</v>
      </c>
      <c r="K14171" t="s">
        <v>1558</v>
      </c>
      <c r="L14171" t="s">
        <v>1295</v>
      </c>
    </row>
    <row r="14172" spans="8:12" x14ac:dyDescent="0.25">
      <c r="H14172" t="s">
        <v>13962</v>
      </c>
      <c r="I14172">
        <v>8914075</v>
      </c>
      <c r="J14172">
        <v>445737000</v>
      </c>
      <c r="K14172" t="s">
        <v>5110</v>
      </c>
      <c r="L14172" t="s">
        <v>1295</v>
      </c>
    </row>
    <row r="14173" spans="8:12" x14ac:dyDescent="0.25">
      <c r="H14173" t="s">
        <v>13963</v>
      </c>
      <c r="I14173">
        <v>8630382</v>
      </c>
      <c r="J14173">
        <v>445041000</v>
      </c>
      <c r="K14173" t="s">
        <v>5110</v>
      </c>
      <c r="L14173" t="s">
        <v>1308</v>
      </c>
    </row>
    <row r="14174" spans="8:12" x14ac:dyDescent="0.25">
      <c r="H14174" t="s">
        <v>13964</v>
      </c>
      <c r="I14174">
        <v>9103623</v>
      </c>
      <c r="J14174">
        <v>441542000</v>
      </c>
      <c r="K14174" t="s">
        <v>1352</v>
      </c>
      <c r="L14174" t="s">
        <v>1308</v>
      </c>
    </row>
    <row r="14175" spans="8:12" x14ac:dyDescent="0.25">
      <c r="H14175" t="s">
        <v>13965</v>
      </c>
      <c r="I14175">
        <v>8720400</v>
      </c>
      <c r="J14175">
        <v>441245000</v>
      </c>
      <c r="K14175" t="s">
        <v>1352</v>
      </c>
      <c r="L14175" t="s">
        <v>1308</v>
      </c>
    </row>
    <row r="14176" spans="8:12" x14ac:dyDescent="0.25">
      <c r="H14176" t="s">
        <v>13966</v>
      </c>
      <c r="I14176">
        <v>8133530</v>
      </c>
      <c r="J14176">
        <v>445121000</v>
      </c>
      <c r="K14176" t="s">
        <v>5110</v>
      </c>
      <c r="L14176" t="s">
        <v>1341</v>
      </c>
    </row>
    <row r="14177" spans="8:12" x14ac:dyDescent="0.25">
      <c r="H14177" t="s">
        <v>13967</v>
      </c>
      <c r="I14177">
        <v>9080376</v>
      </c>
      <c r="J14177">
        <v>440108730</v>
      </c>
      <c r="K14177" t="s">
        <v>1352</v>
      </c>
      <c r="L14177" t="s">
        <v>1295</v>
      </c>
    </row>
    <row r="14178" spans="8:12" x14ac:dyDescent="0.25">
      <c r="H14178" t="s">
        <v>13968</v>
      </c>
      <c r="I14178">
        <v>9235385</v>
      </c>
      <c r="J14178">
        <v>304373000</v>
      </c>
      <c r="K14178" t="s">
        <v>1294</v>
      </c>
      <c r="L14178" t="s">
        <v>1295</v>
      </c>
    </row>
    <row r="14179" spans="8:12" x14ac:dyDescent="0.25">
      <c r="H14179" t="s">
        <v>13969</v>
      </c>
      <c r="I14179">
        <v>8875530</v>
      </c>
      <c r="J14179">
        <v>273435220</v>
      </c>
      <c r="K14179" t="s">
        <v>1297</v>
      </c>
      <c r="L14179" t="s">
        <v>1295</v>
      </c>
    </row>
    <row r="14180" spans="8:12" x14ac:dyDescent="0.25">
      <c r="H14180" t="s">
        <v>13970</v>
      </c>
      <c r="I14180">
        <v>9010931</v>
      </c>
      <c r="J14180">
        <v>247005000</v>
      </c>
      <c r="K14180" t="s">
        <v>1398</v>
      </c>
      <c r="L14180" t="s">
        <v>1326</v>
      </c>
    </row>
    <row r="14181" spans="8:12" x14ac:dyDescent="0.25">
      <c r="H14181" t="s">
        <v>13971</v>
      </c>
      <c r="I14181">
        <v>9626716</v>
      </c>
      <c r="J14181">
        <v>305748000</v>
      </c>
      <c r="L14181" t="s">
        <v>1295</v>
      </c>
    </row>
    <row r="14182" spans="8:12" x14ac:dyDescent="0.25">
      <c r="H14182" t="s">
        <v>13972</v>
      </c>
      <c r="I14182">
        <v>9240550</v>
      </c>
      <c r="J14182">
        <v>235006350</v>
      </c>
      <c r="K14182" t="s">
        <v>1558</v>
      </c>
      <c r="L14182" t="s">
        <v>1295</v>
      </c>
    </row>
    <row r="14183" spans="8:12" x14ac:dyDescent="0.25">
      <c r="H14183" t="s">
        <v>13973</v>
      </c>
      <c r="I14183">
        <v>9155420</v>
      </c>
      <c r="J14183">
        <v>305216000</v>
      </c>
      <c r="L14183" t="s">
        <v>1295</v>
      </c>
    </row>
    <row r="14184" spans="8:12" x14ac:dyDescent="0.25">
      <c r="H14184" t="s">
        <v>13974</v>
      </c>
      <c r="I14184">
        <v>9015981</v>
      </c>
      <c r="J14184">
        <v>671456000</v>
      </c>
      <c r="K14184" t="s">
        <v>1311</v>
      </c>
      <c r="L14184" t="s">
        <v>1295</v>
      </c>
    </row>
    <row r="14185" spans="8:12" x14ac:dyDescent="0.25">
      <c r="H14185" t="s">
        <v>13975</v>
      </c>
      <c r="I14185">
        <v>9007001</v>
      </c>
      <c r="J14185">
        <v>667001231</v>
      </c>
      <c r="K14185" t="s">
        <v>2089</v>
      </c>
      <c r="L14185" t="s">
        <v>1295</v>
      </c>
    </row>
    <row r="14186" spans="8:12" x14ac:dyDescent="0.25">
      <c r="H14186" t="s">
        <v>13976</v>
      </c>
      <c r="I14186">
        <v>8509818</v>
      </c>
      <c r="J14186">
        <v>667005082</v>
      </c>
      <c r="K14186" t="s">
        <v>2089</v>
      </c>
      <c r="L14186" t="s">
        <v>1295</v>
      </c>
    </row>
    <row r="14187" spans="8:12" x14ac:dyDescent="0.25">
      <c r="H14187" t="s">
        <v>13977</v>
      </c>
      <c r="I14187">
        <v>8613061</v>
      </c>
      <c r="J14187">
        <v>671599000</v>
      </c>
      <c r="K14187" t="s">
        <v>1311</v>
      </c>
      <c r="L14187" t="s">
        <v>1295</v>
      </c>
    </row>
    <row r="14188" spans="8:12" x14ac:dyDescent="0.25">
      <c r="H14188" t="s">
        <v>13978</v>
      </c>
      <c r="I14188">
        <v>8401511</v>
      </c>
      <c r="J14188">
        <v>671447000</v>
      </c>
      <c r="K14188" t="s">
        <v>1311</v>
      </c>
      <c r="L14188" t="s">
        <v>1295</v>
      </c>
    </row>
    <row r="14189" spans="8:12" x14ac:dyDescent="0.25">
      <c r="H14189" t="s">
        <v>13978</v>
      </c>
      <c r="I14189">
        <v>8401511</v>
      </c>
      <c r="J14189">
        <v>667001285</v>
      </c>
      <c r="K14189" t="s">
        <v>2089</v>
      </c>
      <c r="L14189" t="s">
        <v>1295</v>
      </c>
    </row>
    <row r="14190" spans="8:12" x14ac:dyDescent="0.25">
      <c r="H14190" t="s">
        <v>13979</v>
      </c>
      <c r="I14190">
        <v>8917728</v>
      </c>
      <c r="J14190">
        <v>667232249</v>
      </c>
      <c r="K14190" t="s">
        <v>2089</v>
      </c>
      <c r="L14190" t="s">
        <v>1295</v>
      </c>
    </row>
    <row r="14191" spans="8:12" x14ac:dyDescent="0.25">
      <c r="H14191" t="s">
        <v>13979</v>
      </c>
      <c r="I14191">
        <v>8917728</v>
      </c>
      <c r="J14191">
        <v>667001273</v>
      </c>
      <c r="K14191" t="s">
        <v>2089</v>
      </c>
      <c r="L14191" t="s">
        <v>1295</v>
      </c>
    </row>
    <row r="14192" spans="8:12" x14ac:dyDescent="0.25">
      <c r="H14192" t="s">
        <v>13980</v>
      </c>
      <c r="I14192">
        <v>9044009</v>
      </c>
      <c r="J14192">
        <v>312265000</v>
      </c>
      <c r="K14192" t="s">
        <v>1379</v>
      </c>
      <c r="L14192" t="s">
        <v>1341</v>
      </c>
    </row>
    <row r="14193" spans="8:12" x14ac:dyDescent="0.25">
      <c r="H14193" t="s">
        <v>13981</v>
      </c>
      <c r="I14193">
        <v>8005721</v>
      </c>
      <c r="J14193">
        <v>671476000</v>
      </c>
      <c r="K14193" t="s">
        <v>1311</v>
      </c>
      <c r="L14193" t="s">
        <v>1341</v>
      </c>
    </row>
    <row r="14194" spans="8:12" x14ac:dyDescent="0.25">
      <c r="H14194" t="s">
        <v>13982</v>
      </c>
      <c r="I14194">
        <v>9517094</v>
      </c>
      <c r="J14194">
        <v>273353050</v>
      </c>
      <c r="K14194" t="s">
        <v>1297</v>
      </c>
      <c r="L14194" t="s">
        <v>1313</v>
      </c>
    </row>
    <row r="14195" spans="8:12" x14ac:dyDescent="0.25">
      <c r="H14195" t="s">
        <v>13983</v>
      </c>
      <c r="I14195">
        <v>9529530</v>
      </c>
      <c r="J14195">
        <v>311000083</v>
      </c>
      <c r="K14195" t="s">
        <v>1609</v>
      </c>
      <c r="L14195" t="s">
        <v>1295</v>
      </c>
    </row>
    <row r="14196" spans="8:12" x14ac:dyDescent="0.25">
      <c r="H14196" t="s">
        <v>13984</v>
      </c>
      <c r="I14196">
        <v>9717814</v>
      </c>
      <c r="J14196">
        <v>470502000</v>
      </c>
      <c r="K14196" t="s">
        <v>1403</v>
      </c>
      <c r="L14196" t="s">
        <v>1308</v>
      </c>
    </row>
    <row r="14197" spans="8:12" x14ac:dyDescent="0.25">
      <c r="H14197" t="s">
        <v>13985</v>
      </c>
      <c r="I14197">
        <v>9013282</v>
      </c>
      <c r="J14197">
        <v>357570000</v>
      </c>
      <c r="K14197" t="s">
        <v>1332</v>
      </c>
      <c r="L14197" t="s">
        <v>1295</v>
      </c>
    </row>
    <row r="14198" spans="8:12" x14ac:dyDescent="0.25">
      <c r="H14198" t="s">
        <v>13986</v>
      </c>
      <c r="I14198">
        <v>9671345</v>
      </c>
      <c r="J14198">
        <v>636016735</v>
      </c>
      <c r="K14198" t="s">
        <v>1464</v>
      </c>
      <c r="L14198" t="s">
        <v>1329</v>
      </c>
    </row>
    <row r="14199" spans="8:12" x14ac:dyDescent="0.25">
      <c r="H14199" t="s">
        <v>13987</v>
      </c>
      <c r="I14199">
        <v>9528108</v>
      </c>
      <c r="J14199">
        <v>657929000</v>
      </c>
      <c r="K14199" t="s">
        <v>1607</v>
      </c>
      <c r="L14199" t="s">
        <v>1329</v>
      </c>
    </row>
    <row r="14200" spans="8:12" x14ac:dyDescent="0.25">
      <c r="H14200" t="s">
        <v>13988</v>
      </c>
      <c r="I14200">
        <v>8770261</v>
      </c>
      <c r="J14200">
        <v>236614000</v>
      </c>
      <c r="K14200" t="s">
        <v>1383</v>
      </c>
      <c r="L14200" t="s">
        <v>1329</v>
      </c>
    </row>
    <row r="14201" spans="8:12" x14ac:dyDescent="0.25">
      <c r="H14201" t="s">
        <v>13989</v>
      </c>
      <c r="I14201">
        <v>9395549</v>
      </c>
      <c r="J14201">
        <v>657112400</v>
      </c>
      <c r="K14201" t="s">
        <v>1607</v>
      </c>
      <c r="L14201" t="s">
        <v>1329</v>
      </c>
    </row>
    <row r="14202" spans="8:12" x14ac:dyDescent="0.25">
      <c r="H14202" t="s">
        <v>13990</v>
      </c>
      <c r="I14202">
        <v>8770285</v>
      </c>
      <c r="J14202">
        <v>236587000</v>
      </c>
      <c r="K14202" t="s">
        <v>1383</v>
      </c>
      <c r="L14202" t="s">
        <v>1329</v>
      </c>
    </row>
    <row r="14203" spans="8:12" x14ac:dyDescent="0.25">
      <c r="H14203" t="s">
        <v>13991</v>
      </c>
      <c r="I14203">
        <v>8770273</v>
      </c>
      <c r="J14203">
        <v>236111612</v>
      </c>
      <c r="K14203" t="s">
        <v>1383</v>
      </c>
      <c r="L14203" t="s">
        <v>1329</v>
      </c>
    </row>
    <row r="14204" spans="8:12" x14ac:dyDescent="0.25">
      <c r="H14204" t="s">
        <v>13992</v>
      </c>
      <c r="I14204">
        <v>9596181</v>
      </c>
      <c r="J14204">
        <v>657978000</v>
      </c>
      <c r="K14204" t="s">
        <v>1607</v>
      </c>
      <c r="L14204" t="s">
        <v>1329</v>
      </c>
    </row>
    <row r="14205" spans="8:12" x14ac:dyDescent="0.25">
      <c r="H14205" t="s">
        <v>13993</v>
      </c>
      <c r="I14205">
        <v>9596193</v>
      </c>
      <c r="J14205">
        <v>657977000</v>
      </c>
      <c r="K14205" t="s">
        <v>1607</v>
      </c>
      <c r="L14205" t="s">
        <v>1329</v>
      </c>
    </row>
    <row r="14206" spans="8:12" x14ac:dyDescent="0.25">
      <c r="H14206" t="s">
        <v>13994</v>
      </c>
      <c r="I14206">
        <v>9661895</v>
      </c>
      <c r="J14206">
        <v>376048000</v>
      </c>
      <c r="K14206" t="s">
        <v>1322</v>
      </c>
      <c r="L14206" t="s">
        <v>1329</v>
      </c>
    </row>
    <row r="14207" spans="8:12" x14ac:dyDescent="0.25">
      <c r="H14207" t="s">
        <v>13995</v>
      </c>
      <c r="I14207">
        <v>9742833</v>
      </c>
      <c r="J14207">
        <v>375469000</v>
      </c>
      <c r="K14207" t="s">
        <v>1322</v>
      </c>
      <c r="L14207" t="s">
        <v>1329</v>
      </c>
    </row>
    <row r="14208" spans="8:12" x14ac:dyDescent="0.25">
      <c r="H14208" t="s">
        <v>13996</v>
      </c>
      <c r="I14208">
        <v>9742845</v>
      </c>
      <c r="J14208">
        <v>376871000</v>
      </c>
      <c r="K14208" t="s">
        <v>1322</v>
      </c>
      <c r="L14208" t="s">
        <v>1329</v>
      </c>
    </row>
    <row r="14209" spans="8:12" x14ac:dyDescent="0.25">
      <c r="H14209" t="s">
        <v>13997</v>
      </c>
      <c r="I14209">
        <v>7620184</v>
      </c>
      <c r="J14209">
        <v>677020900</v>
      </c>
      <c r="L14209" t="s">
        <v>1295</v>
      </c>
    </row>
    <row r="14210" spans="8:12" x14ac:dyDescent="0.25">
      <c r="H14210" t="s">
        <v>13998</v>
      </c>
      <c r="I14210">
        <v>7030987</v>
      </c>
      <c r="J14210">
        <v>214181415</v>
      </c>
      <c r="K14210" t="s">
        <v>1302</v>
      </c>
      <c r="L14210" t="s">
        <v>1614</v>
      </c>
    </row>
    <row r="14211" spans="8:12" x14ac:dyDescent="0.25">
      <c r="H14211" t="s">
        <v>13999</v>
      </c>
      <c r="I14211">
        <v>9522439</v>
      </c>
      <c r="J14211">
        <v>515121000</v>
      </c>
      <c r="K14211" t="s">
        <v>1406</v>
      </c>
      <c r="L14211" t="s">
        <v>1308</v>
      </c>
    </row>
    <row r="14212" spans="8:12" x14ac:dyDescent="0.25">
      <c r="H14212" t="s">
        <v>14000</v>
      </c>
      <c r="I14212">
        <v>9310721</v>
      </c>
      <c r="J14212">
        <v>576063000</v>
      </c>
      <c r="K14212" t="s">
        <v>2396</v>
      </c>
      <c r="L14212" t="s">
        <v>1341</v>
      </c>
    </row>
    <row r="14213" spans="8:12" x14ac:dyDescent="0.25">
      <c r="H14213" t="s">
        <v>14000</v>
      </c>
      <c r="I14213">
        <v>9167502</v>
      </c>
      <c r="J14213">
        <v>351877000</v>
      </c>
      <c r="K14213" t="s">
        <v>1332</v>
      </c>
      <c r="L14213" t="s">
        <v>1614</v>
      </c>
    </row>
    <row r="14214" spans="8:12" x14ac:dyDescent="0.25">
      <c r="H14214" t="s">
        <v>14001</v>
      </c>
      <c r="I14214">
        <v>9463542</v>
      </c>
      <c r="J14214">
        <v>235077714</v>
      </c>
      <c r="K14214" t="s">
        <v>1558</v>
      </c>
      <c r="L14214" t="s">
        <v>1295</v>
      </c>
    </row>
    <row r="14215" spans="8:12" x14ac:dyDescent="0.25">
      <c r="H14215" t="s">
        <v>14002</v>
      </c>
      <c r="I14215">
        <v>9691319</v>
      </c>
      <c r="J14215">
        <v>356028000</v>
      </c>
      <c r="K14215" t="s">
        <v>1332</v>
      </c>
      <c r="L14215" t="s">
        <v>1346</v>
      </c>
    </row>
    <row r="14216" spans="8:12" x14ac:dyDescent="0.25">
      <c r="H14216" t="s">
        <v>14003</v>
      </c>
      <c r="I14216">
        <v>9288370</v>
      </c>
      <c r="J14216">
        <v>477534400</v>
      </c>
      <c r="K14216" t="s">
        <v>1348</v>
      </c>
      <c r="L14216" t="s">
        <v>1362</v>
      </c>
    </row>
    <row r="14217" spans="8:12" x14ac:dyDescent="0.25">
      <c r="H14217" t="s">
        <v>14004</v>
      </c>
      <c r="I14217">
        <v>9377808</v>
      </c>
      <c r="J14217">
        <v>538003209</v>
      </c>
      <c r="K14217" t="s">
        <v>1437</v>
      </c>
      <c r="L14217" t="s">
        <v>2037</v>
      </c>
    </row>
    <row r="14218" spans="8:12" x14ac:dyDescent="0.25">
      <c r="H14218" t="s">
        <v>14004</v>
      </c>
      <c r="I14218">
        <v>9390111</v>
      </c>
      <c r="J14218">
        <v>305949000</v>
      </c>
      <c r="L14218" t="s">
        <v>1295</v>
      </c>
    </row>
    <row r="14219" spans="8:12" x14ac:dyDescent="0.25">
      <c r="H14219" t="s">
        <v>14005</v>
      </c>
      <c r="I14219">
        <v>8027901</v>
      </c>
      <c r="J14219">
        <v>271002689</v>
      </c>
      <c r="K14219" t="s">
        <v>1373</v>
      </c>
      <c r="L14219" t="s">
        <v>1295</v>
      </c>
    </row>
    <row r="14220" spans="8:12" x14ac:dyDescent="0.25">
      <c r="H14220" t="s">
        <v>14006</v>
      </c>
      <c r="I14220">
        <v>9567996</v>
      </c>
      <c r="J14220">
        <v>431019000</v>
      </c>
      <c r="K14220" t="s">
        <v>1368</v>
      </c>
      <c r="L14220" t="s">
        <v>1308</v>
      </c>
    </row>
    <row r="14221" spans="8:12" x14ac:dyDescent="0.25">
      <c r="H14221" t="s">
        <v>14007</v>
      </c>
      <c r="I14221">
        <v>9390472</v>
      </c>
      <c r="J14221">
        <v>305079000</v>
      </c>
      <c r="L14221" t="s">
        <v>1295</v>
      </c>
    </row>
    <row r="14222" spans="8:12" x14ac:dyDescent="0.25">
      <c r="H14222" t="s">
        <v>14008</v>
      </c>
      <c r="I14222">
        <v>8303331</v>
      </c>
      <c r="J14222">
        <v>671100000</v>
      </c>
      <c r="K14222" t="s">
        <v>1311</v>
      </c>
      <c r="L14222" t="s">
        <v>1295</v>
      </c>
    </row>
    <row r="14223" spans="8:12" x14ac:dyDescent="0.25">
      <c r="H14223" t="s">
        <v>14009</v>
      </c>
      <c r="I14223">
        <v>8743531</v>
      </c>
      <c r="J14223">
        <v>412021403</v>
      </c>
      <c r="K14223" t="s">
        <v>1328</v>
      </c>
      <c r="L14223" t="s">
        <v>1308</v>
      </c>
    </row>
    <row r="14224" spans="8:12" x14ac:dyDescent="0.25">
      <c r="H14224" t="s">
        <v>14010</v>
      </c>
      <c r="I14224">
        <v>9740885</v>
      </c>
      <c r="J14224">
        <v>533180145</v>
      </c>
      <c r="K14224" t="s">
        <v>1563</v>
      </c>
      <c r="L14224" t="s">
        <v>1329</v>
      </c>
    </row>
    <row r="14225" spans="8:12" x14ac:dyDescent="0.25">
      <c r="H14225" t="s">
        <v>14011</v>
      </c>
      <c r="I14225">
        <v>7615232</v>
      </c>
      <c r="J14225">
        <v>677022700</v>
      </c>
      <c r="K14225" t="s">
        <v>1305</v>
      </c>
      <c r="L14225" t="s">
        <v>1295</v>
      </c>
    </row>
    <row r="14226" spans="8:12" x14ac:dyDescent="0.25">
      <c r="H14226" t="s">
        <v>14012</v>
      </c>
      <c r="I14226">
        <v>9452608</v>
      </c>
      <c r="J14226">
        <v>311034100</v>
      </c>
      <c r="K14226" t="s">
        <v>1609</v>
      </c>
      <c r="L14226" t="s">
        <v>1341</v>
      </c>
    </row>
    <row r="14227" spans="8:12" x14ac:dyDescent="0.25">
      <c r="H14227" t="s">
        <v>14013</v>
      </c>
      <c r="I14227">
        <v>9441336</v>
      </c>
      <c r="J14227">
        <v>538003972</v>
      </c>
      <c r="K14227" t="s">
        <v>1437</v>
      </c>
      <c r="L14227" t="s">
        <v>1341</v>
      </c>
    </row>
    <row r="14228" spans="8:12" x14ac:dyDescent="0.25">
      <c r="H14228" t="s">
        <v>14014</v>
      </c>
      <c r="I14228">
        <v>9568275</v>
      </c>
      <c r="J14228">
        <v>503703000</v>
      </c>
      <c r="K14228" t="s">
        <v>1417</v>
      </c>
      <c r="L14228" t="s">
        <v>1308</v>
      </c>
    </row>
    <row r="14229" spans="8:12" x14ac:dyDescent="0.25">
      <c r="H14229" t="s">
        <v>14015</v>
      </c>
      <c r="I14229">
        <v>9612741</v>
      </c>
      <c r="J14229">
        <v>525015919</v>
      </c>
      <c r="K14229" t="s">
        <v>1307</v>
      </c>
      <c r="L14229" t="s">
        <v>1308</v>
      </c>
    </row>
    <row r="14230" spans="8:12" x14ac:dyDescent="0.25">
      <c r="H14230" t="s">
        <v>14016</v>
      </c>
      <c r="I14230">
        <v>9612753</v>
      </c>
      <c r="J14230">
        <v>525015934</v>
      </c>
      <c r="K14230" t="s">
        <v>1307</v>
      </c>
      <c r="L14230" t="s">
        <v>1308</v>
      </c>
    </row>
    <row r="14231" spans="8:12" x14ac:dyDescent="0.25">
      <c r="H14231" t="s">
        <v>14017</v>
      </c>
      <c r="I14231">
        <v>9726839</v>
      </c>
      <c r="J14231">
        <v>565390000</v>
      </c>
      <c r="L14231" t="s">
        <v>1313</v>
      </c>
    </row>
    <row r="14232" spans="8:12" x14ac:dyDescent="0.25">
      <c r="H14232" t="s">
        <v>14018</v>
      </c>
      <c r="I14232">
        <v>9651929</v>
      </c>
      <c r="J14232">
        <v>533180021</v>
      </c>
      <c r="K14232" t="s">
        <v>1563</v>
      </c>
      <c r="L14232" t="s">
        <v>1329</v>
      </c>
    </row>
    <row r="14233" spans="8:12" x14ac:dyDescent="0.25">
      <c r="H14233" t="s">
        <v>14019</v>
      </c>
      <c r="I14233">
        <v>9693898</v>
      </c>
      <c r="J14233">
        <v>564592000</v>
      </c>
      <c r="K14233" t="s">
        <v>1441</v>
      </c>
      <c r="L14233" t="s">
        <v>1329</v>
      </c>
    </row>
    <row r="14234" spans="8:12" x14ac:dyDescent="0.25">
      <c r="H14234" t="s">
        <v>14020</v>
      </c>
      <c r="I14234">
        <v>9182849</v>
      </c>
      <c r="J14234">
        <v>525014070</v>
      </c>
      <c r="K14234" t="s">
        <v>1307</v>
      </c>
      <c r="L14234" t="s">
        <v>1362</v>
      </c>
    </row>
    <row r="14235" spans="8:12" x14ac:dyDescent="0.25">
      <c r="H14235" t="s">
        <v>14021</v>
      </c>
      <c r="I14235">
        <v>9130896</v>
      </c>
      <c r="J14235">
        <v>234234000</v>
      </c>
      <c r="K14235" t="s">
        <v>1558</v>
      </c>
      <c r="L14235" t="s">
        <v>1362</v>
      </c>
    </row>
    <row r="14236" spans="8:12" x14ac:dyDescent="0.25">
      <c r="H14236" t="s">
        <v>14022</v>
      </c>
      <c r="I14236">
        <v>9638018</v>
      </c>
      <c r="J14236">
        <v>566585000</v>
      </c>
      <c r="L14236" t="s">
        <v>1362</v>
      </c>
    </row>
    <row r="14237" spans="8:12" x14ac:dyDescent="0.25">
      <c r="H14237" t="s">
        <v>14023</v>
      </c>
      <c r="I14237">
        <v>9368194</v>
      </c>
      <c r="J14237">
        <v>370538000</v>
      </c>
      <c r="L14237" t="s">
        <v>1346</v>
      </c>
    </row>
    <row r="14238" spans="8:12" x14ac:dyDescent="0.25">
      <c r="H14238" t="s">
        <v>14024</v>
      </c>
      <c r="I14238">
        <v>9366940</v>
      </c>
      <c r="J14238">
        <v>372492000</v>
      </c>
      <c r="L14238" t="s">
        <v>1346</v>
      </c>
    </row>
    <row r="14239" spans="8:12" x14ac:dyDescent="0.25">
      <c r="H14239" t="s">
        <v>14025</v>
      </c>
      <c r="I14239">
        <v>9392999</v>
      </c>
      <c r="J14239">
        <v>370430000</v>
      </c>
      <c r="L14239" t="s">
        <v>1326</v>
      </c>
    </row>
    <row r="14240" spans="8:12" x14ac:dyDescent="0.25">
      <c r="H14240" t="s">
        <v>14026</v>
      </c>
      <c r="I14240">
        <v>9400409</v>
      </c>
      <c r="J14240">
        <v>538005965</v>
      </c>
      <c r="K14240" t="s">
        <v>1437</v>
      </c>
      <c r="L14240" t="s">
        <v>1326</v>
      </c>
    </row>
    <row r="14241" spans="8:12" x14ac:dyDescent="0.25">
      <c r="H14241" t="s">
        <v>14026</v>
      </c>
      <c r="I14241">
        <v>9400409</v>
      </c>
      <c r="J14241">
        <v>477217200</v>
      </c>
      <c r="K14241" t="s">
        <v>1348</v>
      </c>
      <c r="L14241" t="s">
        <v>1326</v>
      </c>
    </row>
    <row r="14242" spans="8:12" x14ac:dyDescent="0.25">
      <c r="H14242" t="s">
        <v>14027</v>
      </c>
      <c r="I14242">
        <v>9412725</v>
      </c>
      <c r="J14242">
        <v>538006464</v>
      </c>
      <c r="K14242" t="s">
        <v>1437</v>
      </c>
      <c r="L14242" t="s">
        <v>1326</v>
      </c>
    </row>
    <row r="14243" spans="8:12" x14ac:dyDescent="0.25">
      <c r="H14243" t="s">
        <v>14027</v>
      </c>
      <c r="I14243">
        <v>9412725</v>
      </c>
      <c r="J14243">
        <v>477399400</v>
      </c>
      <c r="K14243" t="s">
        <v>1348</v>
      </c>
      <c r="L14243" t="s">
        <v>1326</v>
      </c>
    </row>
    <row r="14244" spans="8:12" x14ac:dyDescent="0.25">
      <c r="H14244" t="s">
        <v>14028</v>
      </c>
      <c r="I14244">
        <v>9374911</v>
      </c>
      <c r="J14244">
        <v>370764000</v>
      </c>
      <c r="L14244" t="s">
        <v>1346</v>
      </c>
    </row>
    <row r="14245" spans="8:12" x14ac:dyDescent="0.25">
      <c r="H14245" t="s">
        <v>14029</v>
      </c>
      <c r="I14245">
        <v>9010101</v>
      </c>
      <c r="J14245">
        <v>312962000</v>
      </c>
      <c r="K14245" t="s">
        <v>1379</v>
      </c>
      <c r="L14245" t="s">
        <v>1308</v>
      </c>
    </row>
    <row r="14246" spans="8:12" x14ac:dyDescent="0.25">
      <c r="H14246" t="s">
        <v>14030</v>
      </c>
      <c r="I14246">
        <v>9545912</v>
      </c>
      <c r="J14246">
        <v>370479000</v>
      </c>
      <c r="L14246" t="s">
        <v>1308</v>
      </c>
    </row>
    <row r="14247" spans="8:12" x14ac:dyDescent="0.25">
      <c r="H14247" t="s">
        <v>14031</v>
      </c>
      <c r="I14247">
        <v>9311593</v>
      </c>
      <c r="J14247">
        <v>229524000</v>
      </c>
      <c r="L14247" t="s">
        <v>1341</v>
      </c>
    </row>
    <row r="14248" spans="8:12" x14ac:dyDescent="0.25">
      <c r="H14248" t="s">
        <v>14032</v>
      </c>
      <c r="I14248">
        <v>7902829</v>
      </c>
      <c r="J14248">
        <v>667824000</v>
      </c>
      <c r="K14248" t="s">
        <v>2089</v>
      </c>
      <c r="L14248" t="s">
        <v>1313</v>
      </c>
    </row>
    <row r="14249" spans="8:12" x14ac:dyDescent="0.25">
      <c r="H14249" t="s">
        <v>14033</v>
      </c>
      <c r="I14249">
        <v>9357509</v>
      </c>
      <c r="J14249">
        <v>244562000</v>
      </c>
      <c r="K14249" t="s">
        <v>1387</v>
      </c>
      <c r="L14249" t="s">
        <v>1295</v>
      </c>
    </row>
    <row r="14250" spans="8:12" x14ac:dyDescent="0.25">
      <c r="H14250" t="s">
        <v>14034</v>
      </c>
      <c r="I14250">
        <v>8817382</v>
      </c>
      <c r="J14250">
        <v>316006850</v>
      </c>
      <c r="K14250" t="s">
        <v>1365</v>
      </c>
      <c r="L14250" t="s">
        <v>1295</v>
      </c>
    </row>
    <row r="14251" spans="8:12" x14ac:dyDescent="0.25">
      <c r="H14251" t="s">
        <v>14035</v>
      </c>
      <c r="I14251">
        <v>8135459</v>
      </c>
      <c r="J14251">
        <v>244719000</v>
      </c>
      <c r="K14251" t="s">
        <v>1387</v>
      </c>
      <c r="L14251" t="s">
        <v>1295</v>
      </c>
    </row>
    <row r="14252" spans="8:12" x14ac:dyDescent="0.25">
      <c r="H14252" t="s">
        <v>14036</v>
      </c>
      <c r="I14252">
        <v>9144471</v>
      </c>
      <c r="J14252">
        <v>229955000</v>
      </c>
      <c r="L14252" t="s">
        <v>1614</v>
      </c>
    </row>
    <row r="14253" spans="8:12" x14ac:dyDescent="0.25">
      <c r="H14253" t="s">
        <v>14037</v>
      </c>
      <c r="I14253">
        <v>9193587</v>
      </c>
      <c r="J14253">
        <v>440247000</v>
      </c>
      <c r="K14253" t="s">
        <v>1352</v>
      </c>
      <c r="L14253" t="s">
        <v>1326</v>
      </c>
    </row>
    <row r="14254" spans="8:12" x14ac:dyDescent="0.25">
      <c r="H14254" t="s">
        <v>14038</v>
      </c>
      <c r="I14254">
        <v>8230000</v>
      </c>
      <c r="J14254">
        <v>657388000</v>
      </c>
      <c r="K14254" t="s">
        <v>1607</v>
      </c>
      <c r="L14254" t="s">
        <v>1337</v>
      </c>
    </row>
    <row r="14255" spans="8:12" x14ac:dyDescent="0.25">
      <c r="H14255" t="s">
        <v>14039</v>
      </c>
      <c r="I14255">
        <v>9717773</v>
      </c>
      <c r="J14255">
        <v>538005535</v>
      </c>
      <c r="K14255" t="s">
        <v>1437</v>
      </c>
      <c r="L14255" t="s">
        <v>1313</v>
      </c>
    </row>
    <row r="14256" spans="8:12" x14ac:dyDescent="0.25">
      <c r="H14256" t="s">
        <v>14040</v>
      </c>
      <c r="I14256">
        <v>9247895</v>
      </c>
      <c r="J14256">
        <v>636015195</v>
      </c>
      <c r="K14256" t="s">
        <v>1464</v>
      </c>
      <c r="L14256" t="s">
        <v>1362</v>
      </c>
    </row>
    <row r="14257" spans="8:12" x14ac:dyDescent="0.25">
      <c r="H14257" t="s">
        <v>14041</v>
      </c>
      <c r="I14257">
        <v>9253595</v>
      </c>
      <c r="J14257">
        <v>215329000</v>
      </c>
      <c r="K14257" t="s">
        <v>1340</v>
      </c>
      <c r="L14257" t="s">
        <v>1326</v>
      </c>
    </row>
    <row r="14258" spans="8:12" x14ac:dyDescent="0.25">
      <c r="H14258" t="s">
        <v>14042</v>
      </c>
      <c r="I14258">
        <v>9377248</v>
      </c>
      <c r="J14258">
        <v>636013816</v>
      </c>
      <c r="K14258" t="s">
        <v>1464</v>
      </c>
      <c r="L14258" t="s">
        <v>1346</v>
      </c>
    </row>
    <row r="14259" spans="8:12" x14ac:dyDescent="0.25">
      <c r="H14259" t="s">
        <v>14043</v>
      </c>
      <c r="I14259">
        <v>9080950</v>
      </c>
      <c r="J14259">
        <v>219593000</v>
      </c>
      <c r="K14259" t="s">
        <v>1456</v>
      </c>
      <c r="L14259" t="s">
        <v>2510</v>
      </c>
    </row>
    <row r="14260" spans="8:12" x14ac:dyDescent="0.25">
      <c r="H14260" t="s">
        <v>14044</v>
      </c>
      <c r="I14260">
        <v>9174658</v>
      </c>
      <c r="J14260">
        <v>636091336</v>
      </c>
      <c r="L14260" t="s">
        <v>1341</v>
      </c>
    </row>
    <row r="14261" spans="8:12" x14ac:dyDescent="0.25">
      <c r="H14261" t="s">
        <v>14044</v>
      </c>
      <c r="I14261">
        <v>9174658</v>
      </c>
      <c r="J14261">
        <v>636015929</v>
      </c>
      <c r="K14261" t="s">
        <v>1464</v>
      </c>
      <c r="L14261" t="s">
        <v>1341</v>
      </c>
    </row>
    <row r="14262" spans="8:12" x14ac:dyDescent="0.25">
      <c r="H14262" t="s">
        <v>14045</v>
      </c>
      <c r="I14262">
        <v>8016079</v>
      </c>
      <c r="J14262">
        <v>470434000</v>
      </c>
      <c r="K14262" t="s">
        <v>1403</v>
      </c>
      <c r="L14262" t="s">
        <v>1329</v>
      </c>
    </row>
    <row r="14263" spans="8:12" x14ac:dyDescent="0.25">
      <c r="H14263" t="s">
        <v>14046</v>
      </c>
      <c r="I14263">
        <v>9610705</v>
      </c>
      <c r="J14263">
        <v>477519900</v>
      </c>
      <c r="K14263" t="s">
        <v>1348</v>
      </c>
      <c r="L14263" t="s">
        <v>1341</v>
      </c>
    </row>
    <row r="14264" spans="8:12" x14ac:dyDescent="0.25">
      <c r="H14264" t="s">
        <v>14047</v>
      </c>
      <c r="I14264">
        <v>9232199</v>
      </c>
      <c r="J14264">
        <v>408683000</v>
      </c>
      <c r="K14264" t="s">
        <v>1537</v>
      </c>
      <c r="L14264" t="s">
        <v>1295</v>
      </c>
    </row>
    <row r="14265" spans="8:12" x14ac:dyDescent="0.25">
      <c r="H14265" t="s">
        <v>14048</v>
      </c>
      <c r="I14265">
        <v>8505927</v>
      </c>
      <c r="J14265">
        <v>304010444</v>
      </c>
      <c r="K14265" t="s">
        <v>1294</v>
      </c>
      <c r="L14265" t="s">
        <v>1295</v>
      </c>
    </row>
    <row r="14266" spans="8:12" x14ac:dyDescent="0.25">
      <c r="H14266" t="s">
        <v>14049</v>
      </c>
      <c r="I14266">
        <v>9638410</v>
      </c>
      <c r="J14266">
        <v>477441500</v>
      </c>
      <c r="K14266" t="s">
        <v>1348</v>
      </c>
      <c r="L14266" t="s">
        <v>1308</v>
      </c>
    </row>
    <row r="14267" spans="8:12" x14ac:dyDescent="0.25">
      <c r="H14267" t="s">
        <v>14050</v>
      </c>
      <c r="I14267">
        <v>9610688</v>
      </c>
      <c r="J14267">
        <v>477652700</v>
      </c>
      <c r="K14267" t="s">
        <v>1348</v>
      </c>
      <c r="L14267" t="s">
        <v>1308</v>
      </c>
    </row>
    <row r="14268" spans="8:12" x14ac:dyDescent="0.25">
      <c r="H14268" t="s">
        <v>14051</v>
      </c>
      <c r="I14268">
        <v>8651221</v>
      </c>
      <c r="J14268">
        <v>667001420</v>
      </c>
      <c r="K14268" t="s">
        <v>2089</v>
      </c>
      <c r="L14268" t="s">
        <v>1308</v>
      </c>
    </row>
    <row r="14269" spans="8:12" x14ac:dyDescent="0.25">
      <c r="H14269" t="s">
        <v>14051</v>
      </c>
      <c r="I14269">
        <v>8207850</v>
      </c>
      <c r="J14269">
        <v>357369000</v>
      </c>
      <c r="L14269" t="s">
        <v>1614</v>
      </c>
    </row>
    <row r="14270" spans="8:12" x14ac:dyDescent="0.25">
      <c r="H14270" t="s">
        <v>14051</v>
      </c>
      <c r="I14270">
        <v>9155872</v>
      </c>
      <c r="J14270">
        <v>230657000</v>
      </c>
      <c r="K14270" t="s">
        <v>1432</v>
      </c>
      <c r="L14270" t="s">
        <v>1295</v>
      </c>
    </row>
    <row r="14271" spans="8:12" x14ac:dyDescent="0.25">
      <c r="H14271" t="s">
        <v>14052</v>
      </c>
      <c r="I14271">
        <v>9387619</v>
      </c>
      <c r="J14271">
        <v>355669000</v>
      </c>
      <c r="K14271" t="s">
        <v>1332</v>
      </c>
      <c r="L14271" t="s">
        <v>1295</v>
      </c>
    </row>
    <row r="14272" spans="8:12" x14ac:dyDescent="0.25">
      <c r="H14272" t="s">
        <v>14053</v>
      </c>
      <c r="I14272">
        <v>8008486</v>
      </c>
      <c r="J14272">
        <v>240132000</v>
      </c>
      <c r="K14272" t="s">
        <v>1679</v>
      </c>
      <c r="L14272" t="s">
        <v>1326</v>
      </c>
    </row>
    <row r="14273" spans="8:12" x14ac:dyDescent="0.25">
      <c r="H14273" t="s">
        <v>14054</v>
      </c>
      <c r="I14273">
        <v>9516600</v>
      </c>
      <c r="J14273">
        <v>240736000</v>
      </c>
      <c r="K14273" t="s">
        <v>1679</v>
      </c>
      <c r="L14273" t="s">
        <v>1362</v>
      </c>
    </row>
    <row r="14274" spans="8:12" x14ac:dyDescent="0.25">
      <c r="H14274" t="s">
        <v>14055</v>
      </c>
      <c r="I14274">
        <v>8802791</v>
      </c>
      <c r="J14274">
        <v>240758000</v>
      </c>
      <c r="K14274" t="s">
        <v>1679</v>
      </c>
      <c r="L14274" t="s">
        <v>1326</v>
      </c>
    </row>
    <row r="14275" spans="8:12" x14ac:dyDescent="0.25">
      <c r="H14275" t="s">
        <v>14056</v>
      </c>
      <c r="I14275">
        <v>9356579</v>
      </c>
      <c r="J14275">
        <v>245604000</v>
      </c>
      <c r="K14275" t="s">
        <v>1387</v>
      </c>
      <c r="L14275" t="s">
        <v>1295</v>
      </c>
    </row>
    <row r="14276" spans="8:12" x14ac:dyDescent="0.25">
      <c r="H14276" t="s">
        <v>14056</v>
      </c>
      <c r="I14276">
        <v>9528184</v>
      </c>
      <c r="J14276">
        <v>229047000</v>
      </c>
      <c r="L14276" t="s">
        <v>1341</v>
      </c>
    </row>
    <row r="14277" spans="8:12" x14ac:dyDescent="0.25">
      <c r="H14277" t="s">
        <v>14057</v>
      </c>
      <c r="I14277">
        <v>9283966</v>
      </c>
      <c r="J14277">
        <v>304726000</v>
      </c>
      <c r="K14277" t="s">
        <v>1294</v>
      </c>
      <c r="L14277" t="s">
        <v>1295</v>
      </c>
    </row>
    <row r="14278" spans="8:12" x14ac:dyDescent="0.25">
      <c r="H14278" t="s">
        <v>14058</v>
      </c>
      <c r="I14278">
        <v>9356866</v>
      </c>
      <c r="J14278">
        <v>305059000</v>
      </c>
      <c r="L14278" t="s">
        <v>1295</v>
      </c>
    </row>
    <row r="14279" spans="8:12" x14ac:dyDescent="0.25">
      <c r="H14279" t="s">
        <v>14059</v>
      </c>
      <c r="I14279">
        <v>9567037</v>
      </c>
      <c r="J14279">
        <v>538004727</v>
      </c>
      <c r="K14279" t="s">
        <v>1437</v>
      </c>
      <c r="L14279" t="s">
        <v>1341</v>
      </c>
    </row>
    <row r="14280" spans="8:12" x14ac:dyDescent="0.25">
      <c r="H14280" t="s">
        <v>14060</v>
      </c>
      <c r="I14280">
        <v>9264154</v>
      </c>
      <c r="J14280">
        <v>312527000</v>
      </c>
      <c r="K14280" t="s">
        <v>1379</v>
      </c>
      <c r="L14280" t="s">
        <v>1308</v>
      </c>
    </row>
    <row r="14281" spans="8:12" x14ac:dyDescent="0.25">
      <c r="H14281" t="s">
        <v>14061</v>
      </c>
      <c r="I14281">
        <v>9419943</v>
      </c>
      <c r="J14281">
        <v>370326000</v>
      </c>
      <c r="L14281" t="s">
        <v>1341</v>
      </c>
    </row>
    <row r="14282" spans="8:12" x14ac:dyDescent="0.25">
      <c r="H14282" t="s">
        <v>14062</v>
      </c>
      <c r="I14282">
        <v>9476290</v>
      </c>
      <c r="J14282">
        <v>353472000</v>
      </c>
      <c r="K14282" t="s">
        <v>1332</v>
      </c>
      <c r="L14282" t="s">
        <v>1341</v>
      </c>
    </row>
    <row r="14283" spans="8:12" x14ac:dyDescent="0.25">
      <c r="H14283" t="s">
        <v>14063</v>
      </c>
      <c r="I14283">
        <v>9514078</v>
      </c>
      <c r="J14283">
        <v>370603000</v>
      </c>
      <c r="L14283" t="s">
        <v>1341</v>
      </c>
    </row>
    <row r="14284" spans="8:12" x14ac:dyDescent="0.25">
      <c r="H14284" t="s">
        <v>14064</v>
      </c>
      <c r="I14284">
        <v>9476288</v>
      </c>
      <c r="J14284">
        <v>357478000</v>
      </c>
      <c r="K14284" t="s">
        <v>1332</v>
      </c>
      <c r="L14284" t="s">
        <v>1341</v>
      </c>
    </row>
    <row r="14285" spans="8:12" x14ac:dyDescent="0.25">
      <c r="H14285" t="s">
        <v>14065</v>
      </c>
      <c r="I14285">
        <v>9473846</v>
      </c>
      <c r="J14285">
        <v>355208000</v>
      </c>
      <c r="K14285" t="s">
        <v>1332</v>
      </c>
      <c r="L14285" t="s">
        <v>1341</v>
      </c>
    </row>
    <row r="14286" spans="8:12" x14ac:dyDescent="0.25">
      <c r="H14286" t="s">
        <v>14066</v>
      </c>
      <c r="I14286">
        <v>9514107</v>
      </c>
      <c r="J14286">
        <v>373301000</v>
      </c>
      <c r="L14286" t="s">
        <v>1341</v>
      </c>
    </row>
    <row r="14287" spans="8:12" x14ac:dyDescent="0.25">
      <c r="H14287" t="s">
        <v>14067</v>
      </c>
      <c r="I14287">
        <v>9514080</v>
      </c>
      <c r="J14287">
        <v>353722000</v>
      </c>
      <c r="K14287" t="s">
        <v>1332</v>
      </c>
      <c r="L14287" t="s">
        <v>1341</v>
      </c>
    </row>
    <row r="14288" spans="8:12" x14ac:dyDescent="0.25">
      <c r="H14288" t="s">
        <v>14068</v>
      </c>
      <c r="I14288">
        <v>9178082</v>
      </c>
      <c r="J14288">
        <v>353319000</v>
      </c>
      <c r="K14288" t="s">
        <v>1332</v>
      </c>
      <c r="L14288" t="s">
        <v>1326</v>
      </c>
    </row>
    <row r="14289" spans="8:12" x14ac:dyDescent="0.25">
      <c r="H14289" t="s">
        <v>14069</v>
      </c>
      <c r="I14289">
        <v>9031870</v>
      </c>
      <c r="J14289">
        <v>441630000</v>
      </c>
      <c r="K14289" t="s">
        <v>1352</v>
      </c>
      <c r="L14289" t="s">
        <v>1395</v>
      </c>
    </row>
    <row r="14290" spans="8:12" x14ac:dyDescent="0.25">
      <c r="H14290" t="s">
        <v>14070</v>
      </c>
      <c r="I14290">
        <v>9314595</v>
      </c>
      <c r="J14290">
        <v>352587000</v>
      </c>
      <c r="K14290" t="s">
        <v>1332</v>
      </c>
      <c r="L14290" t="s">
        <v>1614</v>
      </c>
    </row>
    <row r="14291" spans="8:12" x14ac:dyDescent="0.25">
      <c r="H14291" t="s">
        <v>14071</v>
      </c>
      <c r="I14291">
        <v>9540314</v>
      </c>
      <c r="J14291">
        <v>431000822</v>
      </c>
      <c r="K14291" t="s">
        <v>1368</v>
      </c>
      <c r="L14291" t="s">
        <v>1614</v>
      </c>
    </row>
    <row r="14292" spans="8:12" x14ac:dyDescent="0.25">
      <c r="H14292" t="s">
        <v>14072</v>
      </c>
      <c r="I14292">
        <v>9748930</v>
      </c>
      <c r="J14292">
        <v>566012728</v>
      </c>
      <c r="L14292" t="s">
        <v>1329</v>
      </c>
    </row>
    <row r="14293" spans="8:12" x14ac:dyDescent="0.25">
      <c r="H14293" t="s">
        <v>14073</v>
      </c>
      <c r="I14293">
        <v>8602531</v>
      </c>
      <c r="J14293">
        <v>514664000</v>
      </c>
      <c r="K14293" t="s">
        <v>1406</v>
      </c>
      <c r="L14293" t="s">
        <v>1295</v>
      </c>
    </row>
    <row r="14294" spans="8:12" x14ac:dyDescent="0.25">
      <c r="H14294" t="s">
        <v>14073</v>
      </c>
      <c r="I14294">
        <v>8602531</v>
      </c>
      <c r="J14294">
        <v>51466400</v>
      </c>
      <c r="K14294" t="s">
        <v>1406</v>
      </c>
      <c r="L14294" t="s">
        <v>1295</v>
      </c>
    </row>
    <row r="14295" spans="8:12" x14ac:dyDescent="0.25">
      <c r="H14295" t="s">
        <v>14074</v>
      </c>
      <c r="I14295">
        <v>9515553</v>
      </c>
      <c r="J14295">
        <v>477264800</v>
      </c>
      <c r="K14295" t="s">
        <v>1348</v>
      </c>
      <c r="L14295" t="s">
        <v>1341</v>
      </c>
    </row>
    <row r="14296" spans="8:12" x14ac:dyDescent="0.25">
      <c r="H14296" t="s">
        <v>14075</v>
      </c>
      <c r="I14296">
        <v>8663808</v>
      </c>
      <c r="J14296">
        <v>372183000</v>
      </c>
      <c r="L14296" t="s">
        <v>1308</v>
      </c>
    </row>
    <row r="14297" spans="8:12" x14ac:dyDescent="0.25">
      <c r="H14297" t="s">
        <v>14076</v>
      </c>
      <c r="I14297">
        <v>8208323</v>
      </c>
      <c r="J14297">
        <v>514236000</v>
      </c>
      <c r="K14297" t="s">
        <v>1406</v>
      </c>
      <c r="L14297" t="s">
        <v>1341</v>
      </c>
    </row>
    <row r="14298" spans="8:12" x14ac:dyDescent="0.25">
      <c r="H14298" t="s">
        <v>14077</v>
      </c>
      <c r="I14298">
        <v>8914910</v>
      </c>
      <c r="J14298">
        <v>413287000</v>
      </c>
      <c r="L14298" t="s">
        <v>1308</v>
      </c>
    </row>
    <row r="14299" spans="8:12" x14ac:dyDescent="0.25">
      <c r="H14299" t="s">
        <v>14078</v>
      </c>
      <c r="I14299">
        <v>8018900</v>
      </c>
      <c r="J14299">
        <v>445128000</v>
      </c>
      <c r="K14299" t="s">
        <v>5110</v>
      </c>
      <c r="L14299" t="s">
        <v>1341</v>
      </c>
    </row>
    <row r="14300" spans="8:12" x14ac:dyDescent="0.25">
      <c r="H14300" t="s">
        <v>14079</v>
      </c>
      <c r="I14300">
        <v>9214654</v>
      </c>
      <c r="J14300">
        <v>412196000</v>
      </c>
      <c r="K14300" t="s">
        <v>1328</v>
      </c>
      <c r="L14300" t="s">
        <v>1362</v>
      </c>
    </row>
    <row r="14301" spans="8:12" x14ac:dyDescent="0.25">
      <c r="H14301" t="s">
        <v>14080</v>
      </c>
      <c r="I14301">
        <v>9244829</v>
      </c>
      <c r="J14301">
        <v>636011345</v>
      </c>
      <c r="K14301" t="s">
        <v>1464</v>
      </c>
      <c r="L14301" t="s">
        <v>1341</v>
      </c>
    </row>
    <row r="14302" spans="8:12" x14ac:dyDescent="0.25">
      <c r="H14302" t="s">
        <v>14081</v>
      </c>
      <c r="I14302">
        <v>8403583</v>
      </c>
      <c r="J14302">
        <v>477647600</v>
      </c>
      <c r="K14302" t="s">
        <v>1348</v>
      </c>
      <c r="L14302" t="s">
        <v>1308</v>
      </c>
    </row>
    <row r="14303" spans="8:12" x14ac:dyDescent="0.25">
      <c r="H14303" t="s">
        <v>14082</v>
      </c>
      <c r="I14303">
        <v>8743854</v>
      </c>
      <c r="J14303">
        <v>667003130</v>
      </c>
      <c r="K14303" t="s">
        <v>2089</v>
      </c>
      <c r="L14303" t="s">
        <v>1308</v>
      </c>
    </row>
    <row r="14304" spans="8:12" x14ac:dyDescent="0.25">
      <c r="H14304" t="s">
        <v>14082</v>
      </c>
      <c r="I14304">
        <v>8743854</v>
      </c>
      <c r="J14304">
        <v>514032000</v>
      </c>
      <c r="K14304" t="s">
        <v>1406</v>
      </c>
      <c r="L14304" t="s">
        <v>1308</v>
      </c>
    </row>
    <row r="14305" spans="8:12" x14ac:dyDescent="0.25">
      <c r="H14305" t="s">
        <v>14083</v>
      </c>
      <c r="I14305">
        <v>8503228</v>
      </c>
      <c r="J14305">
        <v>445392000</v>
      </c>
      <c r="K14305" t="s">
        <v>5110</v>
      </c>
      <c r="L14305" t="s">
        <v>1308</v>
      </c>
    </row>
    <row r="14306" spans="8:12" x14ac:dyDescent="0.25">
      <c r="H14306" t="s">
        <v>14084</v>
      </c>
      <c r="I14306">
        <v>8700383</v>
      </c>
      <c r="J14306">
        <v>667006077</v>
      </c>
      <c r="K14306" t="s">
        <v>2089</v>
      </c>
      <c r="L14306" t="s">
        <v>1313</v>
      </c>
    </row>
    <row r="14307" spans="8:12" x14ac:dyDescent="0.25">
      <c r="H14307" t="s">
        <v>14084</v>
      </c>
      <c r="I14307">
        <v>8700383</v>
      </c>
      <c r="J14307">
        <v>67006077</v>
      </c>
      <c r="K14307" t="s">
        <v>14085</v>
      </c>
      <c r="L14307" t="s">
        <v>1313</v>
      </c>
    </row>
    <row r="14308" spans="8:12" x14ac:dyDescent="0.25">
      <c r="H14308" t="s">
        <v>14086</v>
      </c>
      <c r="I14308">
        <v>9523213</v>
      </c>
      <c r="J14308">
        <v>414701000</v>
      </c>
      <c r="L14308" t="s">
        <v>1341</v>
      </c>
    </row>
    <row r="14309" spans="8:12" x14ac:dyDescent="0.25">
      <c r="H14309" t="s">
        <v>14087</v>
      </c>
      <c r="I14309">
        <v>9509009</v>
      </c>
      <c r="J14309">
        <v>538090469</v>
      </c>
      <c r="K14309" t="s">
        <v>1437</v>
      </c>
      <c r="L14309" t="s">
        <v>1586</v>
      </c>
    </row>
    <row r="14310" spans="8:12" x14ac:dyDescent="0.25">
      <c r="H14310" t="s">
        <v>14087</v>
      </c>
      <c r="I14310">
        <v>8403909</v>
      </c>
      <c r="J14310">
        <v>457836000</v>
      </c>
      <c r="K14310" t="s">
        <v>1409</v>
      </c>
      <c r="L14310" t="s">
        <v>1313</v>
      </c>
    </row>
    <row r="14311" spans="8:12" x14ac:dyDescent="0.25">
      <c r="H14311" t="s">
        <v>14088</v>
      </c>
      <c r="I14311">
        <v>9608922</v>
      </c>
      <c r="J14311">
        <v>413471050</v>
      </c>
      <c r="K14311" t="s">
        <v>1328</v>
      </c>
      <c r="L14311" t="s">
        <v>1295</v>
      </c>
    </row>
    <row r="14312" spans="8:12" x14ac:dyDescent="0.25">
      <c r="H14312" t="s">
        <v>14089</v>
      </c>
      <c r="I14312">
        <v>9108659</v>
      </c>
      <c r="J14312">
        <v>413365480</v>
      </c>
      <c r="K14312" t="s">
        <v>1328</v>
      </c>
      <c r="L14312" t="s">
        <v>1295</v>
      </c>
    </row>
    <row r="14313" spans="8:12" x14ac:dyDescent="0.25">
      <c r="H14313" t="s">
        <v>14090</v>
      </c>
      <c r="I14313">
        <v>9540405</v>
      </c>
      <c r="J14313">
        <v>312889000</v>
      </c>
      <c r="K14313" t="s">
        <v>1379</v>
      </c>
      <c r="L14313" t="s">
        <v>1308</v>
      </c>
    </row>
    <row r="14314" spans="8:12" x14ac:dyDescent="0.25">
      <c r="H14314" t="s">
        <v>14091</v>
      </c>
      <c r="I14314">
        <v>9292541</v>
      </c>
      <c r="J14314">
        <v>413135000</v>
      </c>
      <c r="K14314" t="s">
        <v>1328</v>
      </c>
      <c r="L14314" t="s">
        <v>1341</v>
      </c>
    </row>
    <row r="14315" spans="8:12" x14ac:dyDescent="0.25">
      <c r="H14315" t="s">
        <v>14092</v>
      </c>
      <c r="I14315">
        <v>9172557</v>
      </c>
      <c r="J14315">
        <v>413925000</v>
      </c>
      <c r="K14315" t="s">
        <v>1328</v>
      </c>
      <c r="L14315" t="s">
        <v>1341</v>
      </c>
    </row>
    <row r="14316" spans="8:12" x14ac:dyDescent="0.25">
      <c r="H14316" t="s">
        <v>14093</v>
      </c>
      <c r="I14316">
        <v>9358694</v>
      </c>
      <c r="J14316">
        <v>514277000</v>
      </c>
      <c r="K14316" t="s">
        <v>1406</v>
      </c>
      <c r="L14316" t="s">
        <v>1308</v>
      </c>
    </row>
    <row r="14317" spans="8:12" x14ac:dyDescent="0.25">
      <c r="H14317" t="s">
        <v>14094</v>
      </c>
      <c r="I14317">
        <v>9292383</v>
      </c>
      <c r="J14317">
        <v>413077000</v>
      </c>
      <c r="K14317" t="s">
        <v>1328</v>
      </c>
      <c r="L14317" t="s">
        <v>1341</v>
      </c>
    </row>
    <row r="14318" spans="8:12" x14ac:dyDescent="0.25">
      <c r="H14318" t="s">
        <v>752</v>
      </c>
      <c r="I14318">
        <v>9583598</v>
      </c>
      <c r="J14318">
        <v>477925800</v>
      </c>
      <c r="K14318" t="s">
        <v>1348</v>
      </c>
      <c r="L14318" t="s">
        <v>1341</v>
      </c>
    </row>
    <row r="14319" spans="8:12" x14ac:dyDescent="0.25">
      <c r="H14319" t="s">
        <v>14095</v>
      </c>
      <c r="I14319">
        <v>8103298</v>
      </c>
      <c r="J14319">
        <v>413305280</v>
      </c>
      <c r="K14319" t="s">
        <v>1328</v>
      </c>
      <c r="L14319" t="s">
        <v>1308</v>
      </c>
    </row>
    <row r="14320" spans="8:12" x14ac:dyDescent="0.25">
      <c r="H14320" t="s">
        <v>14095</v>
      </c>
      <c r="I14320">
        <v>8103298</v>
      </c>
      <c r="J14320">
        <v>412411680</v>
      </c>
      <c r="K14320" t="s">
        <v>1328</v>
      </c>
      <c r="L14320" t="s">
        <v>1308</v>
      </c>
    </row>
    <row r="14321" spans="8:12" x14ac:dyDescent="0.25">
      <c r="H14321" t="s">
        <v>14096</v>
      </c>
      <c r="I14321">
        <v>8989848</v>
      </c>
      <c r="J14321">
        <v>357864000</v>
      </c>
      <c r="K14321" t="s">
        <v>1332</v>
      </c>
      <c r="L14321" t="s">
        <v>1295</v>
      </c>
    </row>
    <row r="14322" spans="8:12" x14ac:dyDescent="0.25">
      <c r="H14322" t="s">
        <v>753</v>
      </c>
      <c r="I14322">
        <v>9583603</v>
      </c>
      <c r="J14322">
        <v>477925900</v>
      </c>
      <c r="K14322" t="s">
        <v>1348</v>
      </c>
      <c r="L14322" t="s">
        <v>1341</v>
      </c>
    </row>
    <row r="14323" spans="8:12" x14ac:dyDescent="0.25">
      <c r="H14323" t="s">
        <v>14097</v>
      </c>
      <c r="I14323">
        <v>9637272</v>
      </c>
      <c r="J14323">
        <v>413197000</v>
      </c>
      <c r="K14323" t="s">
        <v>1328</v>
      </c>
      <c r="L14323" t="s">
        <v>1308</v>
      </c>
    </row>
    <row r="14324" spans="8:12" x14ac:dyDescent="0.25">
      <c r="H14324" t="s">
        <v>14098</v>
      </c>
      <c r="I14324">
        <v>9637284</v>
      </c>
      <c r="J14324">
        <v>414707000</v>
      </c>
      <c r="L14324" t="s">
        <v>1308</v>
      </c>
    </row>
    <row r="14325" spans="8:12" x14ac:dyDescent="0.25">
      <c r="H14325" t="s">
        <v>14099</v>
      </c>
      <c r="I14325">
        <v>9292539</v>
      </c>
      <c r="J14325">
        <v>413122000</v>
      </c>
      <c r="K14325" t="s">
        <v>1328</v>
      </c>
      <c r="L14325" t="s">
        <v>1341</v>
      </c>
    </row>
    <row r="14326" spans="8:12" x14ac:dyDescent="0.25">
      <c r="H14326" t="s">
        <v>14100</v>
      </c>
      <c r="I14326">
        <v>9602966</v>
      </c>
      <c r="J14326">
        <v>477317200</v>
      </c>
      <c r="K14326" t="s">
        <v>1348</v>
      </c>
      <c r="L14326" t="s">
        <v>1341</v>
      </c>
    </row>
    <row r="14327" spans="8:12" x14ac:dyDescent="0.25">
      <c r="H14327" t="s">
        <v>14101</v>
      </c>
      <c r="I14327">
        <v>8903349</v>
      </c>
      <c r="J14327">
        <v>413355000</v>
      </c>
      <c r="K14327" t="s">
        <v>1328</v>
      </c>
      <c r="L14327" t="s">
        <v>1341</v>
      </c>
    </row>
    <row r="14328" spans="8:12" x14ac:dyDescent="0.25">
      <c r="H14328" t="s">
        <v>14102</v>
      </c>
      <c r="I14328">
        <v>8666185</v>
      </c>
      <c r="J14328">
        <v>413439530</v>
      </c>
      <c r="K14328" t="s">
        <v>1328</v>
      </c>
      <c r="L14328" t="s">
        <v>1308</v>
      </c>
    </row>
    <row r="14329" spans="8:12" x14ac:dyDescent="0.25">
      <c r="H14329" t="s">
        <v>14103</v>
      </c>
      <c r="I14329">
        <v>9602978</v>
      </c>
      <c r="J14329">
        <v>477514300</v>
      </c>
      <c r="K14329" t="s">
        <v>1348</v>
      </c>
      <c r="L14329" t="s">
        <v>1308</v>
      </c>
    </row>
    <row r="14330" spans="8:12" x14ac:dyDescent="0.25">
      <c r="H14330" t="s">
        <v>14104</v>
      </c>
      <c r="I14330">
        <v>9602980</v>
      </c>
      <c r="J14330">
        <v>477353500</v>
      </c>
      <c r="K14330" t="s">
        <v>1348</v>
      </c>
      <c r="L14330" t="s">
        <v>1341</v>
      </c>
    </row>
    <row r="14331" spans="8:12" x14ac:dyDescent="0.25">
      <c r="H14331" t="s">
        <v>14105</v>
      </c>
      <c r="I14331">
        <v>9292553</v>
      </c>
      <c r="J14331">
        <v>413140000</v>
      </c>
      <c r="K14331" t="s">
        <v>1328</v>
      </c>
      <c r="L14331" t="s">
        <v>1341</v>
      </c>
    </row>
    <row r="14332" spans="8:12" x14ac:dyDescent="0.25">
      <c r="H14332" t="s">
        <v>14106</v>
      </c>
      <c r="I14332">
        <v>9154593</v>
      </c>
      <c r="J14332">
        <v>355166000</v>
      </c>
      <c r="K14332" t="s">
        <v>1332</v>
      </c>
      <c r="L14332" t="s">
        <v>1341</v>
      </c>
    </row>
    <row r="14333" spans="8:12" x14ac:dyDescent="0.25">
      <c r="H14333" t="s">
        <v>14107</v>
      </c>
      <c r="I14333">
        <v>9533361</v>
      </c>
      <c r="J14333">
        <v>477925700</v>
      </c>
      <c r="K14333" t="s">
        <v>1348</v>
      </c>
      <c r="L14333" t="s">
        <v>1308</v>
      </c>
    </row>
    <row r="14334" spans="8:12" x14ac:dyDescent="0.25">
      <c r="H14334" t="s">
        <v>14108</v>
      </c>
      <c r="I14334">
        <v>9602992</v>
      </c>
      <c r="J14334">
        <v>477514400</v>
      </c>
      <c r="K14334" t="s">
        <v>1348</v>
      </c>
      <c r="L14334" t="s">
        <v>1341</v>
      </c>
    </row>
    <row r="14335" spans="8:12" x14ac:dyDescent="0.25">
      <c r="H14335" t="s">
        <v>14109</v>
      </c>
      <c r="I14335">
        <v>9468047</v>
      </c>
      <c r="J14335">
        <v>413077010</v>
      </c>
      <c r="K14335" t="s">
        <v>1328</v>
      </c>
      <c r="L14335" t="s">
        <v>1586</v>
      </c>
    </row>
    <row r="14336" spans="8:12" x14ac:dyDescent="0.25">
      <c r="H14336" t="s">
        <v>14110</v>
      </c>
      <c r="I14336">
        <v>9292412</v>
      </c>
      <c r="J14336">
        <v>413130000</v>
      </c>
      <c r="K14336" t="s">
        <v>1328</v>
      </c>
      <c r="L14336" t="s">
        <v>1308</v>
      </c>
    </row>
    <row r="14337" spans="8:12" x14ac:dyDescent="0.25">
      <c r="H14337" t="s">
        <v>14111</v>
      </c>
      <c r="I14337">
        <v>9643790</v>
      </c>
      <c r="J14337">
        <v>477167300</v>
      </c>
      <c r="K14337" t="s">
        <v>1348</v>
      </c>
      <c r="L14337" t="s">
        <v>1341</v>
      </c>
    </row>
    <row r="14338" spans="8:12" x14ac:dyDescent="0.25">
      <c r="H14338" t="s">
        <v>14111</v>
      </c>
      <c r="I14338">
        <v>9492608</v>
      </c>
      <c r="J14338">
        <v>414029000</v>
      </c>
      <c r="L14338" t="s">
        <v>1308</v>
      </c>
    </row>
    <row r="14339" spans="8:12" x14ac:dyDescent="0.25">
      <c r="H14339" t="s">
        <v>14112</v>
      </c>
      <c r="I14339">
        <v>9492593</v>
      </c>
      <c r="J14339">
        <v>414019000</v>
      </c>
      <c r="L14339" t="s">
        <v>1341</v>
      </c>
    </row>
    <row r="14340" spans="8:12" x14ac:dyDescent="0.25">
      <c r="H14340" t="s">
        <v>14113</v>
      </c>
      <c r="I14340">
        <v>9292527</v>
      </c>
      <c r="J14340">
        <v>413078000</v>
      </c>
      <c r="K14340" t="s">
        <v>1328</v>
      </c>
      <c r="L14340" t="s">
        <v>1308</v>
      </c>
    </row>
    <row r="14341" spans="8:12" x14ac:dyDescent="0.25">
      <c r="H14341" t="s">
        <v>14114</v>
      </c>
      <c r="I14341">
        <v>9292395</v>
      </c>
      <c r="J14341">
        <v>413123000</v>
      </c>
      <c r="K14341" t="s">
        <v>1328</v>
      </c>
      <c r="L14341" t="s">
        <v>1341</v>
      </c>
    </row>
    <row r="14342" spans="8:12" x14ac:dyDescent="0.25">
      <c r="H14342" t="s">
        <v>14115</v>
      </c>
      <c r="I14342">
        <v>8821955</v>
      </c>
      <c r="J14342">
        <v>477173800</v>
      </c>
      <c r="K14342" t="s">
        <v>1348</v>
      </c>
      <c r="L14342" t="s">
        <v>1295</v>
      </c>
    </row>
    <row r="14343" spans="8:12" x14ac:dyDescent="0.25">
      <c r="H14343" t="s">
        <v>14116</v>
      </c>
      <c r="I14343">
        <v>4304514</v>
      </c>
      <c r="J14343">
        <v>413555240</v>
      </c>
      <c r="K14343" t="s">
        <v>1328</v>
      </c>
      <c r="L14343" t="s">
        <v>1308</v>
      </c>
    </row>
    <row r="14344" spans="8:12" x14ac:dyDescent="0.25">
      <c r="H14344" t="s">
        <v>14117</v>
      </c>
      <c r="I14344">
        <v>9040871</v>
      </c>
      <c r="J14344">
        <v>413461550</v>
      </c>
      <c r="K14344" t="s">
        <v>1328</v>
      </c>
      <c r="L14344" t="s">
        <v>1308</v>
      </c>
    </row>
    <row r="14345" spans="8:12" x14ac:dyDescent="0.25">
      <c r="H14345" t="s">
        <v>14118</v>
      </c>
      <c r="I14345">
        <v>9292400</v>
      </c>
      <c r="J14345">
        <v>413129000</v>
      </c>
      <c r="K14345" t="s">
        <v>1328</v>
      </c>
      <c r="L14345" t="s">
        <v>1341</v>
      </c>
    </row>
    <row r="14346" spans="8:12" x14ac:dyDescent="0.25">
      <c r="H14346" t="s">
        <v>14119</v>
      </c>
      <c r="I14346">
        <v>9677337</v>
      </c>
      <c r="J14346">
        <v>414178000</v>
      </c>
      <c r="L14346" t="s">
        <v>1308</v>
      </c>
    </row>
    <row r="14347" spans="8:12" x14ac:dyDescent="0.25">
      <c r="H14347" t="s">
        <v>14120</v>
      </c>
      <c r="I14347">
        <v>9736640</v>
      </c>
      <c r="J14347">
        <v>477939100</v>
      </c>
      <c r="K14347" t="s">
        <v>1348</v>
      </c>
      <c r="L14347" t="s">
        <v>1308</v>
      </c>
    </row>
    <row r="14348" spans="8:12" x14ac:dyDescent="0.25">
      <c r="H14348" t="s">
        <v>14121</v>
      </c>
      <c r="I14348">
        <v>9666728</v>
      </c>
      <c r="J14348">
        <v>515380000</v>
      </c>
      <c r="K14348" t="s">
        <v>1406</v>
      </c>
      <c r="L14348" t="s">
        <v>1308</v>
      </c>
    </row>
    <row r="14349" spans="8:12" x14ac:dyDescent="0.25">
      <c r="H14349" t="s">
        <v>14122</v>
      </c>
      <c r="I14349">
        <v>9625487</v>
      </c>
      <c r="J14349">
        <v>312922000</v>
      </c>
      <c r="K14349" t="s">
        <v>1379</v>
      </c>
      <c r="L14349" t="s">
        <v>1308</v>
      </c>
    </row>
    <row r="14350" spans="8:12" x14ac:dyDescent="0.25">
      <c r="H14350" t="s">
        <v>14123</v>
      </c>
      <c r="I14350">
        <v>8601434</v>
      </c>
      <c r="J14350">
        <v>356668000</v>
      </c>
      <c r="K14350" t="s">
        <v>1332</v>
      </c>
      <c r="L14350" t="s">
        <v>1295</v>
      </c>
    </row>
    <row r="14351" spans="8:12" x14ac:dyDescent="0.25">
      <c r="H14351" t="s">
        <v>14124</v>
      </c>
      <c r="I14351">
        <v>9132868</v>
      </c>
      <c r="J14351">
        <v>374262000</v>
      </c>
      <c r="L14351" t="s">
        <v>1341</v>
      </c>
    </row>
    <row r="14352" spans="8:12" x14ac:dyDescent="0.25">
      <c r="H14352" t="s">
        <v>14125</v>
      </c>
      <c r="I14352">
        <v>9536648</v>
      </c>
      <c r="J14352">
        <v>412476970</v>
      </c>
      <c r="K14352" t="s">
        <v>1328</v>
      </c>
      <c r="L14352" t="s">
        <v>1329</v>
      </c>
    </row>
    <row r="14353" spans="8:12" x14ac:dyDescent="0.25">
      <c r="H14353" t="s">
        <v>14126</v>
      </c>
      <c r="I14353">
        <v>9206205</v>
      </c>
      <c r="J14353">
        <v>477707000</v>
      </c>
      <c r="K14353" t="s">
        <v>1348</v>
      </c>
      <c r="L14353" t="s">
        <v>1341</v>
      </c>
    </row>
    <row r="14354" spans="8:12" x14ac:dyDescent="0.25">
      <c r="H14354" t="s">
        <v>14127</v>
      </c>
      <c r="I14354">
        <v>9123623</v>
      </c>
      <c r="J14354">
        <v>356913000</v>
      </c>
      <c r="K14354" t="s">
        <v>1332</v>
      </c>
      <c r="L14354" t="s">
        <v>1341</v>
      </c>
    </row>
    <row r="14355" spans="8:12" x14ac:dyDescent="0.25">
      <c r="H14355" t="s">
        <v>14128</v>
      </c>
      <c r="I14355">
        <v>9085962</v>
      </c>
      <c r="J14355">
        <v>412771000</v>
      </c>
      <c r="K14355" t="s">
        <v>1328</v>
      </c>
      <c r="L14355" t="s">
        <v>1313</v>
      </c>
    </row>
    <row r="14356" spans="8:12" x14ac:dyDescent="0.25">
      <c r="H14356" t="s">
        <v>14129</v>
      </c>
      <c r="I14356">
        <v>9594028</v>
      </c>
      <c r="J14356">
        <v>413440150</v>
      </c>
      <c r="K14356" t="s">
        <v>1328</v>
      </c>
      <c r="L14356" t="s">
        <v>1412</v>
      </c>
    </row>
    <row r="14357" spans="8:12" x14ac:dyDescent="0.25">
      <c r="H14357" t="s">
        <v>14130</v>
      </c>
      <c r="I14357">
        <v>9615638</v>
      </c>
      <c r="J14357">
        <v>413442310</v>
      </c>
      <c r="K14357" t="s">
        <v>1328</v>
      </c>
      <c r="L14357" t="s">
        <v>5817</v>
      </c>
    </row>
    <row r="14358" spans="8:12" x14ac:dyDescent="0.25">
      <c r="H14358" t="s">
        <v>14131</v>
      </c>
      <c r="I14358">
        <v>9567544</v>
      </c>
      <c r="J14358">
        <v>412529000</v>
      </c>
      <c r="K14358" t="s">
        <v>1328</v>
      </c>
      <c r="L14358" t="s">
        <v>1308</v>
      </c>
    </row>
    <row r="14359" spans="8:12" x14ac:dyDescent="0.25">
      <c r="H14359" t="s">
        <v>14132</v>
      </c>
      <c r="I14359">
        <v>9335240</v>
      </c>
      <c r="J14359">
        <v>477892300</v>
      </c>
      <c r="K14359" t="s">
        <v>1348</v>
      </c>
      <c r="L14359" t="s">
        <v>1341</v>
      </c>
    </row>
    <row r="14360" spans="8:12" x14ac:dyDescent="0.25">
      <c r="H14360" t="s">
        <v>14133</v>
      </c>
      <c r="I14360">
        <v>9418951</v>
      </c>
      <c r="J14360">
        <v>413077030</v>
      </c>
      <c r="K14360" t="s">
        <v>1328</v>
      </c>
      <c r="L14360" t="s">
        <v>1313</v>
      </c>
    </row>
    <row r="14361" spans="8:12" x14ac:dyDescent="0.25">
      <c r="H14361" t="s">
        <v>14134</v>
      </c>
      <c r="I14361">
        <v>9610664</v>
      </c>
      <c r="J14361">
        <v>477444700</v>
      </c>
      <c r="K14361" t="s">
        <v>1348</v>
      </c>
      <c r="L14361" t="s">
        <v>1341</v>
      </c>
    </row>
    <row r="14362" spans="8:12" x14ac:dyDescent="0.25">
      <c r="H14362" t="s">
        <v>14135</v>
      </c>
      <c r="I14362">
        <v>8820717</v>
      </c>
      <c r="J14362">
        <v>352279000</v>
      </c>
      <c r="K14362" t="s">
        <v>1332</v>
      </c>
      <c r="L14362" t="s">
        <v>1295</v>
      </c>
    </row>
    <row r="14363" spans="8:12" x14ac:dyDescent="0.25">
      <c r="H14363" t="s">
        <v>14136</v>
      </c>
      <c r="I14363">
        <v>9085950</v>
      </c>
      <c r="J14363">
        <v>412770000</v>
      </c>
      <c r="K14363" t="s">
        <v>1328</v>
      </c>
      <c r="L14363" t="s">
        <v>1412</v>
      </c>
    </row>
    <row r="14364" spans="8:12" x14ac:dyDescent="0.25">
      <c r="H14364" t="s">
        <v>14137</v>
      </c>
      <c r="I14364">
        <v>8668547</v>
      </c>
      <c r="J14364">
        <v>514092000</v>
      </c>
      <c r="K14364" t="s">
        <v>1406</v>
      </c>
      <c r="L14364" t="s">
        <v>1308</v>
      </c>
    </row>
    <row r="14365" spans="8:12" x14ac:dyDescent="0.25">
      <c r="H14365" t="s">
        <v>14138</v>
      </c>
      <c r="I14365">
        <v>8518780</v>
      </c>
      <c r="J14365">
        <v>514569000</v>
      </c>
      <c r="K14365" t="s">
        <v>1406</v>
      </c>
      <c r="L14365" t="s">
        <v>1295</v>
      </c>
    </row>
    <row r="14366" spans="8:12" x14ac:dyDescent="0.25">
      <c r="H14366" t="s">
        <v>14139</v>
      </c>
      <c r="I14366">
        <v>8827870</v>
      </c>
      <c r="J14366">
        <v>412377280</v>
      </c>
      <c r="K14366" t="s">
        <v>1328</v>
      </c>
      <c r="L14366" t="s">
        <v>1308</v>
      </c>
    </row>
    <row r="14367" spans="8:12" x14ac:dyDescent="0.25">
      <c r="H14367" t="s">
        <v>14140</v>
      </c>
      <c r="I14367">
        <v>9741906</v>
      </c>
      <c r="J14367">
        <v>228068600</v>
      </c>
      <c r="K14367" t="s">
        <v>1556</v>
      </c>
      <c r="L14367" t="s">
        <v>1308</v>
      </c>
    </row>
    <row r="14368" spans="8:12" x14ac:dyDescent="0.25">
      <c r="H14368" t="s">
        <v>14141</v>
      </c>
      <c r="I14368">
        <v>9616565</v>
      </c>
      <c r="J14368">
        <v>228002700</v>
      </c>
      <c r="L14368" t="s">
        <v>1329</v>
      </c>
    </row>
    <row r="14369" spans="8:12" x14ac:dyDescent="0.25">
      <c r="H14369" t="s">
        <v>14142</v>
      </c>
      <c r="I14369">
        <v>9385752</v>
      </c>
      <c r="J14369">
        <v>412206240</v>
      </c>
      <c r="K14369" t="s">
        <v>1328</v>
      </c>
      <c r="L14369" t="s">
        <v>1308</v>
      </c>
    </row>
    <row r="14370" spans="8:12" x14ac:dyDescent="0.25">
      <c r="H14370" t="s">
        <v>14143</v>
      </c>
      <c r="I14370">
        <v>9617404</v>
      </c>
      <c r="J14370">
        <v>624021000</v>
      </c>
      <c r="K14370" t="s">
        <v>1479</v>
      </c>
      <c r="L14370" t="s">
        <v>1308</v>
      </c>
    </row>
    <row r="14371" spans="8:12" x14ac:dyDescent="0.25">
      <c r="H14371" t="s">
        <v>14144</v>
      </c>
      <c r="I14371">
        <v>9368637</v>
      </c>
      <c r="J14371">
        <v>373157000</v>
      </c>
      <c r="L14371" t="s">
        <v>1295</v>
      </c>
    </row>
    <row r="14372" spans="8:12" x14ac:dyDescent="0.25">
      <c r="H14372" t="s">
        <v>14145</v>
      </c>
      <c r="I14372">
        <v>9257498</v>
      </c>
      <c r="J14372">
        <v>636092163</v>
      </c>
      <c r="K14372" t="s">
        <v>1464</v>
      </c>
      <c r="L14372" t="s">
        <v>1362</v>
      </c>
    </row>
    <row r="14373" spans="8:12" x14ac:dyDescent="0.25">
      <c r="H14373" t="s">
        <v>14146</v>
      </c>
      <c r="I14373">
        <v>9726279</v>
      </c>
      <c r="J14373">
        <v>710024440</v>
      </c>
      <c r="K14373" t="s">
        <v>2162</v>
      </c>
      <c r="L14373" t="s">
        <v>1329</v>
      </c>
    </row>
    <row r="14374" spans="8:12" x14ac:dyDescent="0.25">
      <c r="H14374" t="s">
        <v>14147</v>
      </c>
      <c r="I14374">
        <v>9059963</v>
      </c>
      <c r="J14374">
        <v>373754000</v>
      </c>
      <c r="L14374" t="s">
        <v>1341</v>
      </c>
    </row>
    <row r="14375" spans="8:12" x14ac:dyDescent="0.25">
      <c r="H14375" t="s">
        <v>14148</v>
      </c>
      <c r="I14375">
        <v>9114579</v>
      </c>
      <c r="J14375">
        <v>355476000</v>
      </c>
      <c r="K14375" t="s">
        <v>1332</v>
      </c>
      <c r="L14375" t="s">
        <v>1341</v>
      </c>
    </row>
    <row r="14376" spans="8:12" x14ac:dyDescent="0.25">
      <c r="H14376" t="s">
        <v>14149</v>
      </c>
      <c r="I14376">
        <v>8307387</v>
      </c>
      <c r="J14376">
        <v>215330000</v>
      </c>
      <c r="K14376" t="s">
        <v>1340</v>
      </c>
      <c r="L14376" t="s">
        <v>1341</v>
      </c>
    </row>
    <row r="14377" spans="8:12" x14ac:dyDescent="0.25">
      <c r="H14377" t="s">
        <v>14150</v>
      </c>
      <c r="I14377">
        <v>1189194</v>
      </c>
      <c r="J14377">
        <v>367132730</v>
      </c>
      <c r="K14377" t="s">
        <v>1431</v>
      </c>
      <c r="L14377" t="s">
        <v>1329</v>
      </c>
    </row>
    <row r="14378" spans="8:12" x14ac:dyDescent="0.25">
      <c r="H14378" t="s">
        <v>14151</v>
      </c>
      <c r="I14378">
        <v>9214094</v>
      </c>
      <c r="J14378">
        <v>477796000</v>
      </c>
      <c r="K14378" t="s">
        <v>1348</v>
      </c>
      <c r="L14378" t="s">
        <v>1341</v>
      </c>
    </row>
    <row r="14379" spans="8:12" x14ac:dyDescent="0.25">
      <c r="H14379" t="s">
        <v>14152</v>
      </c>
      <c r="I14379">
        <v>9565132</v>
      </c>
      <c r="J14379">
        <v>514393000</v>
      </c>
      <c r="K14379" t="s">
        <v>1406</v>
      </c>
      <c r="L14379" t="s">
        <v>1341</v>
      </c>
    </row>
    <row r="14380" spans="8:12" x14ac:dyDescent="0.25">
      <c r="H14380" t="s">
        <v>14152</v>
      </c>
      <c r="I14380">
        <v>9565132</v>
      </c>
      <c r="J14380">
        <v>510107000</v>
      </c>
      <c r="K14380" t="s">
        <v>7734</v>
      </c>
      <c r="L14380" t="s">
        <v>1341</v>
      </c>
    </row>
    <row r="14381" spans="8:12" x14ac:dyDescent="0.25">
      <c r="H14381" t="s">
        <v>14152</v>
      </c>
      <c r="I14381">
        <v>9447457</v>
      </c>
      <c r="J14381">
        <v>477728100</v>
      </c>
      <c r="K14381" t="s">
        <v>1348</v>
      </c>
      <c r="L14381" t="s">
        <v>1341</v>
      </c>
    </row>
    <row r="14382" spans="8:12" x14ac:dyDescent="0.25">
      <c r="H14382" t="s">
        <v>14153</v>
      </c>
      <c r="I14382">
        <v>8655136</v>
      </c>
      <c r="J14382">
        <v>667003441</v>
      </c>
      <c r="K14382" t="s">
        <v>2089</v>
      </c>
      <c r="L14382" t="s">
        <v>1308</v>
      </c>
    </row>
    <row r="14383" spans="8:12" x14ac:dyDescent="0.25">
      <c r="H14383" t="s">
        <v>14154</v>
      </c>
      <c r="I14383">
        <v>9205914</v>
      </c>
      <c r="J14383">
        <v>477144400</v>
      </c>
      <c r="K14383" t="s">
        <v>1348</v>
      </c>
      <c r="L14383" t="s">
        <v>1341</v>
      </c>
    </row>
    <row r="14384" spans="8:12" x14ac:dyDescent="0.25">
      <c r="H14384" t="s">
        <v>14155</v>
      </c>
      <c r="I14384">
        <v>9603685</v>
      </c>
      <c r="J14384">
        <v>477346400</v>
      </c>
      <c r="K14384" t="s">
        <v>1348</v>
      </c>
      <c r="L14384" t="s">
        <v>1308</v>
      </c>
    </row>
    <row r="14385" spans="8:12" x14ac:dyDescent="0.25">
      <c r="H14385" t="s">
        <v>14155</v>
      </c>
      <c r="I14385">
        <v>9015101</v>
      </c>
      <c r="J14385">
        <v>412526000</v>
      </c>
      <c r="K14385" t="s">
        <v>1328</v>
      </c>
      <c r="L14385" t="s">
        <v>1341</v>
      </c>
    </row>
    <row r="14386" spans="8:12" x14ac:dyDescent="0.25">
      <c r="H14386" t="s">
        <v>14156</v>
      </c>
      <c r="I14386">
        <v>9507960</v>
      </c>
      <c r="J14386">
        <v>477317500</v>
      </c>
      <c r="K14386" t="s">
        <v>1348</v>
      </c>
      <c r="L14386" t="s">
        <v>1308</v>
      </c>
    </row>
    <row r="14387" spans="8:12" x14ac:dyDescent="0.25">
      <c r="H14387" t="s">
        <v>14157</v>
      </c>
      <c r="I14387">
        <v>9583873</v>
      </c>
      <c r="J14387">
        <v>353498000</v>
      </c>
      <c r="K14387" t="s">
        <v>1332</v>
      </c>
      <c r="L14387" t="s">
        <v>1308</v>
      </c>
    </row>
    <row r="14388" spans="8:12" x14ac:dyDescent="0.25">
      <c r="H14388" t="s">
        <v>14158</v>
      </c>
      <c r="I14388">
        <v>9244271</v>
      </c>
      <c r="J14388">
        <v>477791200</v>
      </c>
      <c r="K14388" t="s">
        <v>1348</v>
      </c>
      <c r="L14388" t="s">
        <v>1341</v>
      </c>
    </row>
    <row r="14389" spans="8:12" x14ac:dyDescent="0.25">
      <c r="H14389" t="s">
        <v>14159</v>
      </c>
      <c r="I14389">
        <v>9664976</v>
      </c>
      <c r="J14389">
        <v>412379870</v>
      </c>
      <c r="K14389" t="s">
        <v>1328</v>
      </c>
      <c r="L14389" t="s">
        <v>1308</v>
      </c>
    </row>
    <row r="14390" spans="8:12" x14ac:dyDescent="0.25">
      <c r="H14390" t="s">
        <v>14160</v>
      </c>
      <c r="I14390">
        <v>9609847</v>
      </c>
      <c r="J14390">
        <v>356784000</v>
      </c>
      <c r="K14390" t="s">
        <v>1332</v>
      </c>
      <c r="L14390" t="s">
        <v>1341</v>
      </c>
    </row>
    <row r="14391" spans="8:12" x14ac:dyDescent="0.25">
      <c r="H14391" t="s">
        <v>14160</v>
      </c>
      <c r="I14391">
        <v>9076997</v>
      </c>
      <c r="J14391">
        <v>312821000</v>
      </c>
      <c r="K14391" t="s">
        <v>1379</v>
      </c>
      <c r="L14391" t="s">
        <v>1362</v>
      </c>
    </row>
    <row r="14392" spans="8:12" x14ac:dyDescent="0.25">
      <c r="H14392" t="s">
        <v>14161</v>
      </c>
      <c r="I14392">
        <v>9379583</v>
      </c>
      <c r="J14392">
        <v>671411000</v>
      </c>
      <c r="K14392" t="s">
        <v>1311</v>
      </c>
      <c r="L14392" t="s">
        <v>1308</v>
      </c>
    </row>
    <row r="14393" spans="8:12" x14ac:dyDescent="0.25">
      <c r="H14393" t="s">
        <v>14162</v>
      </c>
      <c r="I14393">
        <v>9516533</v>
      </c>
      <c r="J14393">
        <v>354908000</v>
      </c>
      <c r="K14393" t="s">
        <v>1332</v>
      </c>
      <c r="L14393" t="s">
        <v>1308</v>
      </c>
    </row>
    <row r="14394" spans="8:12" x14ac:dyDescent="0.25">
      <c r="H14394" t="s">
        <v>14163</v>
      </c>
      <c r="I14394">
        <v>9170664</v>
      </c>
      <c r="J14394">
        <v>372762000</v>
      </c>
      <c r="L14394" t="s">
        <v>1341</v>
      </c>
    </row>
    <row r="14395" spans="8:12" x14ac:dyDescent="0.25">
      <c r="H14395" t="s">
        <v>14164</v>
      </c>
      <c r="I14395">
        <v>9583457</v>
      </c>
      <c r="J14395">
        <v>413695630</v>
      </c>
      <c r="K14395" t="s">
        <v>1328</v>
      </c>
      <c r="L14395" t="s">
        <v>1341</v>
      </c>
    </row>
    <row r="14396" spans="8:12" x14ac:dyDescent="0.25">
      <c r="H14396" t="s">
        <v>14165</v>
      </c>
      <c r="I14396">
        <v>9603714</v>
      </c>
      <c r="J14396">
        <v>477024600</v>
      </c>
      <c r="K14396" t="s">
        <v>1348</v>
      </c>
      <c r="L14396" t="s">
        <v>1308</v>
      </c>
    </row>
    <row r="14397" spans="8:12" x14ac:dyDescent="0.25">
      <c r="H14397" t="s">
        <v>14166</v>
      </c>
      <c r="I14397">
        <v>9535022</v>
      </c>
      <c r="J14397">
        <v>477135200</v>
      </c>
      <c r="K14397" t="s">
        <v>1348</v>
      </c>
      <c r="L14397" t="s">
        <v>1308</v>
      </c>
    </row>
    <row r="14398" spans="8:12" x14ac:dyDescent="0.25">
      <c r="H14398" t="s">
        <v>14167</v>
      </c>
      <c r="I14398">
        <v>9563536</v>
      </c>
      <c r="J14398">
        <v>477795700</v>
      </c>
      <c r="K14398" t="s">
        <v>1348</v>
      </c>
      <c r="L14398" t="s">
        <v>1308</v>
      </c>
    </row>
    <row r="14399" spans="8:12" x14ac:dyDescent="0.25">
      <c r="H14399" t="s">
        <v>14168</v>
      </c>
      <c r="I14399">
        <v>9214111</v>
      </c>
      <c r="J14399">
        <v>477870000</v>
      </c>
      <c r="K14399" t="s">
        <v>1348</v>
      </c>
      <c r="L14399" t="s">
        <v>1341</v>
      </c>
    </row>
    <row r="14400" spans="8:12" x14ac:dyDescent="0.25">
      <c r="H14400" t="s">
        <v>14169</v>
      </c>
      <c r="I14400">
        <v>8655100</v>
      </c>
      <c r="J14400">
        <v>667003443</v>
      </c>
      <c r="L14400" t="s">
        <v>1308</v>
      </c>
    </row>
    <row r="14401" spans="8:12" x14ac:dyDescent="0.25">
      <c r="H14401" t="s">
        <v>14169</v>
      </c>
      <c r="I14401">
        <v>8655100</v>
      </c>
      <c r="J14401">
        <v>511073000</v>
      </c>
      <c r="K14401" t="s">
        <v>1638</v>
      </c>
      <c r="L14401" t="s">
        <v>1308</v>
      </c>
    </row>
    <row r="14402" spans="8:12" x14ac:dyDescent="0.25">
      <c r="H14402" t="s">
        <v>14170</v>
      </c>
      <c r="I14402">
        <v>9611228</v>
      </c>
      <c r="J14402">
        <v>412408080</v>
      </c>
      <c r="K14402" t="s">
        <v>1328</v>
      </c>
      <c r="L14402" t="s">
        <v>1308</v>
      </c>
    </row>
    <row r="14403" spans="8:12" x14ac:dyDescent="0.25">
      <c r="H14403" t="s">
        <v>14171</v>
      </c>
      <c r="I14403">
        <v>9040039</v>
      </c>
      <c r="J14403">
        <v>413448340</v>
      </c>
      <c r="K14403" t="s">
        <v>1328</v>
      </c>
      <c r="L14403" t="s">
        <v>2037</v>
      </c>
    </row>
    <row r="14404" spans="8:12" x14ac:dyDescent="0.25">
      <c r="H14404" t="s">
        <v>14172</v>
      </c>
      <c r="I14404">
        <v>9584580</v>
      </c>
      <c r="J14404">
        <v>413438390</v>
      </c>
      <c r="K14404" t="s">
        <v>1328</v>
      </c>
      <c r="L14404" t="s">
        <v>1308</v>
      </c>
    </row>
    <row r="14405" spans="8:12" x14ac:dyDescent="0.25">
      <c r="H14405" t="s">
        <v>14173</v>
      </c>
      <c r="I14405">
        <v>9509334</v>
      </c>
      <c r="J14405">
        <v>412753860</v>
      </c>
      <c r="K14405" t="s">
        <v>1328</v>
      </c>
      <c r="L14405" t="s">
        <v>1412</v>
      </c>
    </row>
    <row r="14406" spans="8:12" x14ac:dyDescent="0.25">
      <c r="H14406" t="s">
        <v>14174</v>
      </c>
      <c r="I14406">
        <v>9131204</v>
      </c>
      <c r="J14406">
        <v>413701040</v>
      </c>
      <c r="K14406" t="s">
        <v>1328</v>
      </c>
      <c r="L14406" t="s">
        <v>1295</v>
      </c>
    </row>
    <row r="14407" spans="8:12" x14ac:dyDescent="0.25">
      <c r="H14407" t="s">
        <v>14175</v>
      </c>
      <c r="I14407">
        <v>9446960</v>
      </c>
      <c r="J14407">
        <v>477399100</v>
      </c>
      <c r="K14407" t="s">
        <v>1348</v>
      </c>
      <c r="L14407" t="s">
        <v>1308</v>
      </c>
    </row>
    <row r="14408" spans="8:12" x14ac:dyDescent="0.25">
      <c r="H14408" t="s">
        <v>14176</v>
      </c>
      <c r="I14408">
        <v>8221521</v>
      </c>
      <c r="J14408">
        <v>412200550</v>
      </c>
      <c r="K14408" t="s">
        <v>1328</v>
      </c>
      <c r="L14408" t="s">
        <v>1295</v>
      </c>
    </row>
    <row r="14409" spans="8:12" x14ac:dyDescent="0.25">
      <c r="H14409" t="s">
        <v>14177</v>
      </c>
      <c r="I14409">
        <v>9487079</v>
      </c>
      <c r="J14409">
        <v>477925400</v>
      </c>
      <c r="K14409" t="s">
        <v>1348</v>
      </c>
      <c r="L14409" t="s">
        <v>1341</v>
      </c>
    </row>
    <row r="14410" spans="8:12" x14ac:dyDescent="0.25">
      <c r="H14410" t="s">
        <v>14178</v>
      </c>
      <c r="I14410">
        <v>9710751</v>
      </c>
      <c r="J14410">
        <v>414220000</v>
      </c>
      <c r="L14410" t="s">
        <v>1308</v>
      </c>
    </row>
    <row r="14411" spans="8:12" x14ac:dyDescent="0.25">
      <c r="H14411" t="s">
        <v>14179</v>
      </c>
      <c r="I14411">
        <v>9081198</v>
      </c>
      <c r="J14411">
        <v>414142000</v>
      </c>
      <c r="L14411" t="s">
        <v>1341</v>
      </c>
    </row>
    <row r="14412" spans="8:12" x14ac:dyDescent="0.25">
      <c r="H14412" t="s">
        <v>14180</v>
      </c>
      <c r="I14412">
        <v>9591038</v>
      </c>
      <c r="J14412">
        <v>413700150</v>
      </c>
      <c r="K14412" t="s">
        <v>1328</v>
      </c>
      <c r="L14412" t="s">
        <v>1308</v>
      </c>
    </row>
    <row r="14413" spans="8:12" x14ac:dyDescent="0.25">
      <c r="H14413" t="s">
        <v>14181</v>
      </c>
      <c r="I14413">
        <v>9591026</v>
      </c>
      <c r="J14413">
        <v>413697680</v>
      </c>
      <c r="K14413" t="s">
        <v>1328</v>
      </c>
      <c r="L14413" t="s">
        <v>1308</v>
      </c>
    </row>
    <row r="14414" spans="8:12" x14ac:dyDescent="0.25">
      <c r="H14414" t="s">
        <v>14182</v>
      </c>
      <c r="I14414">
        <v>8817320</v>
      </c>
      <c r="J14414">
        <v>412702720</v>
      </c>
      <c r="K14414" t="s">
        <v>1328</v>
      </c>
      <c r="L14414" t="s">
        <v>1341</v>
      </c>
    </row>
    <row r="14415" spans="8:12" x14ac:dyDescent="0.25">
      <c r="H14415" t="s">
        <v>14183</v>
      </c>
      <c r="I14415">
        <v>9672569</v>
      </c>
      <c r="J14415">
        <v>414756000</v>
      </c>
      <c r="L14415" t="s">
        <v>1313</v>
      </c>
    </row>
    <row r="14416" spans="8:12" x14ac:dyDescent="0.25">
      <c r="H14416" t="s">
        <v>14184</v>
      </c>
      <c r="I14416">
        <v>9125578</v>
      </c>
      <c r="J14416">
        <v>413911000</v>
      </c>
      <c r="K14416" t="s">
        <v>1328</v>
      </c>
      <c r="L14416" t="s">
        <v>1341</v>
      </c>
    </row>
    <row r="14417" spans="8:12" x14ac:dyDescent="0.25">
      <c r="H14417" t="s">
        <v>14185</v>
      </c>
      <c r="I14417">
        <v>9591040</v>
      </c>
      <c r="J14417">
        <v>413700260</v>
      </c>
      <c r="K14417" t="s">
        <v>1328</v>
      </c>
      <c r="L14417" t="s">
        <v>1308</v>
      </c>
    </row>
    <row r="14418" spans="8:12" x14ac:dyDescent="0.25">
      <c r="H14418" t="s">
        <v>14186</v>
      </c>
      <c r="I14418">
        <v>8402046</v>
      </c>
      <c r="J14418">
        <v>412370630</v>
      </c>
      <c r="K14418" t="s">
        <v>1328</v>
      </c>
      <c r="L14418" t="s">
        <v>1586</v>
      </c>
    </row>
    <row r="14419" spans="8:12" x14ac:dyDescent="0.25">
      <c r="H14419" t="s">
        <v>14187</v>
      </c>
      <c r="I14419">
        <v>9672557</v>
      </c>
      <c r="J14419">
        <v>414754000</v>
      </c>
      <c r="L14419" t="s">
        <v>1326</v>
      </c>
    </row>
    <row r="14420" spans="8:12" x14ac:dyDescent="0.25">
      <c r="H14420" t="s">
        <v>14188</v>
      </c>
      <c r="I14420">
        <v>9609287</v>
      </c>
      <c r="J14420">
        <v>477904900</v>
      </c>
      <c r="K14420" t="s">
        <v>1348</v>
      </c>
      <c r="L14420" t="s">
        <v>1308</v>
      </c>
    </row>
    <row r="14421" spans="8:12" x14ac:dyDescent="0.25">
      <c r="H14421" t="s">
        <v>14189</v>
      </c>
      <c r="I14421">
        <v>9516935</v>
      </c>
      <c r="J14421">
        <v>412249000</v>
      </c>
      <c r="K14421" t="s">
        <v>1328</v>
      </c>
      <c r="L14421" t="s">
        <v>1313</v>
      </c>
    </row>
    <row r="14422" spans="8:12" x14ac:dyDescent="0.25">
      <c r="H14422" t="s">
        <v>14190</v>
      </c>
      <c r="I14422">
        <v>9105463</v>
      </c>
      <c r="J14422">
        <v>412459730</v>
      </c>
      <c r="K14422" t="s">
        <v>1328</v>
      </c>
      <c r="L14422" t="s">
        <v>1341</v>
      </c>
    </row>
    <row r="14423" spans="8:12" x14ac:dyDescent="0.25">
      <c r="H14423" t="s">
        <v>14191</v>
      </c>
      <c r="I14423">
        <v>9591002</v>
      </c>
      <c r="J14423">
        <v>413696580</v>
      </c>
      <c r="K14423" t="s">
        <v>1328</v>
      </c>
      <c r="L14423" t="s">
        <v>1308</v>
      </c>
    </row>
    <row r="14424" spans="8:12" x14ac:dyDescent="0.25">
      <c r="H14424" t="s">
        <v>14192</v>
      </c>
      <c r="I14424">
        <v>9125554</v>
      </c>
      <c r="J14424">
        <v>413940000</v>
      </c>
      <c r="K14424" t="s">
        <v>1328</v>
      </c>
      <c r="L14424" t="s">
        <v>1341</v>
      </c>
    </row>
    <row r="14425" spans="8:12" x14ac:dyDescent="0.25">
      <c r="H14425" t="s">
        <v>14193</v>
      </c>
      <c r="I14425">
        <v>9590993</v>
      </c>
      <c r="J14425">
        <v>414027000</v>
      </c>
      <c r="L14425" t="s">
        <v>1308</v>
      </c>
    </row>
    <row r="14426" spans="8:12" x14ac:dyDescent="0.25">
      <c r="H14426" t="s">
        <v>14194</v>
      </c>
      <c r="I14426">
        <v>9591014</v>
      </c>
      <c r="J14426">
        <v>413696980</v>
      </c>
      <c r="K14426" t="s">
        <v>1328</v>
      </c>
      <c r="L14426" t="s">
        <v>1341</v>
      </c>
    </row>
    <row r="14427" spans="8:12" x14ac:dyDescent="0.25">
      <c r="H14427" t="s">
        <v>14195</v>
      </c>
      <c r="I14427">
        <v>9426336</v>
      </c>
      <c r="J14427">
        <v>477051900</v>
      </c>
      <c r="K14427" t="s">
        <v>1348</v>
      </c>
      <c r="L14427" t="s">
        <v>1341</v>
      </c>
    </row>
    <row r="14428" spans="8:12" x14ac:dyDescent="0.25">
      <c r="H14428" t="s">
        <v>14196</v>
      </c>
      <c r="I14428">
        <v>9562049</v>
      </c>
      <c r="J14428">
        <v>477098700</v>
      </c>
      <c r="K14428" t="s">
        <v>1348</v>
      </c>
      <c r="L14428" t="s">
        <v>1341</v>
      </c>
    </row>
    <row r="14429" spans="8:12" x14ac:dyDescent="0.25">
      <c r="H14429" t="s">
        <v>14197</v>
      </c>
      <c r="I14429">
        <v>9775347</v>
      </c>
      <c r="J14429">
        <v>413016640</v>
      </c>
      <c r="K14429" t="s">
        <v>1328</v>
      </c>
      <c r="L14429" t="s">
        <v>1329</v>
      </c>
    </row>
    <row r="14430" spans="8:12" x14ac:dyDescent="0.25">
      <c r="H14430" t="s">
        <v>14198</v>
      </c>
      <c r="I14430">
        <v>9603702</v>
      </c>
      <c r="J14430">
        <v>477024500</v>
      </c>
      <c r="K14430" t="s">
        <v>1348</v>
      </c>
      <c r="L14430" t="s">
        <v>1341</v>
      </c>
    </row>
    <row r="14431" spans="8:12" x14ac:dyDescent="0.25">
      <c r="H14431" t="s">
        <v>14199</v>
      </c>
      <c r="I14431">
        <v>9405007</v>
      </c>
      <c r="J14431">
        <v>477733400</v>
      </c>
      <c r="K14431" t="s">
        <v>1348</v>
      </c>
      <c r="L14431" t="s">
        <v>1341</v>
      </c>
    </row>
    <row r="14432" spans="8:12" x14ac:dyDescent="0.25">
      <c r="H14432" t="s">
        <v>14200</v>
      </c>
      <c r="I14432">
        <v>8748438</v>
      </c>
      <c r="J14432">
        <v>667003193</v>
      </c>
      <c r="K14432" t="s">
        <v>2089</v>
      </c>
      <c r="L14432" t="s">
        <v>1308</v>
      </c>
    </row>
    <row r="14433" spans="8:12" x14ac:dyDescent="0.25">
      <c r="H14433" t="s">
        <v>14201</v>
      </c>
      <c r="I14433">
        <v>9460382</v>
      </c>
      <c r="J14433">
        <v>477493300</v>
      </c>
      <c r="K14433" t="s">
        <v>1348</v>
      </c>
      <c r="L14433" t="s">
        <v>1341</v>
      </c>
    </row>
    <row r="14434" spans="8:12" x14ac:dyDescent="0.25">
      <c r="H14434" t="s">
        <v>14202</v>
      </c>
      <c r="I14434">
        <v>9507178</v>
      </c>
      <c r="J14434">
        <v>370322000</v>
      </c>
      <c r="L14434" t="s">
        <v>1295</v>
      </c>
    </row>
    <row r="14435" spans="8:12" x14ac:dyDescent="0.25">
      <c r="H14435" t="s">
        <v>14203</v>
      </c>
      <c r="I14435">
        <v>9214082</v>
      </c>
      <c r="J14435">
        <v>477788000</v>
      </c>
      <c r="K14435" t="s">
        <v>1348</v>
      </c>
      <c r="L14435" t="s">
        <v>1341</v>
      </c>
    </row>
    <row r="14436" spans="8:12" x14ac:dyDescent="0.25">
      <c r="H14436" t="s">
        <v>14204</v>
      </c>
      <c r="I14436">
        <v>9648312</v>
      </c>
      <c r="J14436">
        <v>412476480</v>
      </c>
      <c r="K14436" t="s">
        <v>1328</v>
      </c>
      <c r="L14436" t="s">
        <v>1308</v>
      </c>
    </row>
    <row r="14437" spans="8:12" x14ac:dyDescent="0.25">
      <c r="H14437" t="s">
        <v>14205</v>
      </c>
      <c r="I14437">
        <v>8416023</v>
      </c>
      <c r="J14437">
        <v>445493000</v>
      </c>
      <c r="K14437" t="s">
        <v>5110</v>
      </c>
      <c r="L14437" t="s">
        <v>1308</v>
      </c>
    </row>
    <row r="14438" spans="8:12" x14ac:dyDescent="0.25">
      <c r="H14438" t="s">
        <v>14206</v>
      </c>
      <c r="I14438">
        <v>9035967</v>
      </c>
      <c r="J14438">
        <v>445040000</v>
      </c>
      <c r="K14438" t="s">
        <v>5110</v>
      </c>
      <c r="L14438" t="s">
        <v>1295</v>
      </c>
    </row>
    <row r="14439" spans="8:12" x14ac:dyDescent="0.25">
      <c r="H14439" t="s">
        <v>14207</v>
      </c>
      <c r="I14439">
        <v>9447433</v>
      </c>
      <c r="J14439">
        <v>477612100</v>
      </c>
      <c r="K14439" t="s">
        <v>1348</v>
      </c>
      <c r="L14439" t="s">
        <v>1308</v>
      </c>
    </row>
    <row r="14440" spans="8:12" x14ac:dyDescent="0.25">
      <c r="H14440" t="s">
        <v>14208</v>
      </c>
      <c r="I14440">
        <v>9535010</v>
      </c>
      <c r="J14440">
        <v>477435900</v>
      </c>
      <c r="K14440" t="s">
        <v>1348</v>
      </c>
      <c r="L14440" t="s">
        <v>1308</v>
      </c>
    </row>
    <row r="14441" spans="8:12" x14ac:dyDescent="0.25">
      <c r="H14441" t="s">
        <v>14209</v>
      </c>
      <c r="I14441">
        <v>8921846</v>
      </c>
      <c r="J14441">
        <v>412442630</v>
      </c>
      <c r="K14441" t="s">
        <v>1328</v>
      </c>
      <c r="L14441" t="s">
        <v>1341</v>
      </c>
    </row>
    <row r="14442" spans="8:12" x14ac:dyDescent="0.25">
      <c r="H14442" t="s">
        <v>14210</v>
      </c>
      <c r="I14442">
        <v>9098696</v>
      </c>
      <c r="J14442">
        <v>370274000</v>
      </c>
      <c r="L14442" t="s">
        <v>1308</v>
      </c>
    </row>
    <row r="14443" spans="8:12" x14ac:dyDescent="0.25">
      <c r="H14443" t="s">
        <v>14211</v>
      </c>
      <c r="I14443">
        <v>9447445</v>
      </c>
      <c r="J14443">
        <v>477641300</v>
      </c>
      <c r="K14443" t="s">
        <v>1348</v>
      </c>
      <c r="L14443" t="s">
        <v>1308</v>
      </c>
    </row>
    <row r="14444" spans="8:12" x14ac:dyDescent="0.25">
      <c r="H14444" t="s">
        <v>14212</v>
      </c>
      <c r="I14444">
        <v>9527154</v>
      </c>
      <c r="J14444">
        <v>477815900</v>
      </c>
      <c r="K14444" t="s">
        <v>1348</v>
      </c>
      <c r="L14444" t="s">
        <v>1341</v>
      </c>
    </row>
    <row r="14445" spans="8:12" x14ac:dyDescent="0.25">
      <c r="H14445" t="s">
        <v>14213</v>
      </c>
      <c r="I14445">
        <v>9214109</v>
      </c>
      <c r="J14445">
        <v>477853000</v>
      </c>
      <c r="K14445" t="s">
        <v>1348</v>
      </c>
      <c r="L14445" t="s">
        <v>1341</v>
      </c>
    </row>
    <row r="14446" spans="8:12" x14ac:dyDescent="0.25">
      <c r="H14446" t="s">
        <v>14214</v>
      </c>
      <c r="I14446">
        <v>8680557</v>
      </c>
      <c r="J14446">
        <v>312776000</v>
      </c>
      <c r="K14446" t="s">
        <v>1379</v>
      </c>
      <c r="L14446" t="s">
        <v>1308</v>
      </c>
    </row>
    <row r="14447" spans="8:12" x14ac:dyDescent="0.25">
      <c r="H14447" t="s">
        <v>14215</v>
      </c>
      <c r="I14447">
        <v>9716030</v>
      </c>
      <c r="J14447">
        <v>565038000</v>
      </c>
      <c r="L14447" t="s">
        <v>1308</v>
      </c>
    </row>
    <row r="14448" spans="8:12" x14ac:dyDescent="0.25">
      <c r="H14448" t="s">
        <v>14216</v>
      </c>
      <c r="I14448">
        <v>9728681</v>
      </c>
      <c r="J14448">
        <v>477307800</v>
      </c>
      <c r="K14448" t="s">
        <v>1348</v>
      </c>
      <c r="L14448" t="s">
        <v>1308</v>
      </c>
    </row>
    <row r="14449" spans="8:12" x14ac:dyDescent="0.25">
      <c r="H14449" t="s">
        <v>14217</v>
      </c>
      <c r="I14449">
        <v>8730986</v>
      </c>
      <c r="J14449">
        <v>514096000</v>
      </c>
      <c r="K14449" t="s">
        <v>1406</v>
      </c>
      <c r="L14449" t="s">
        <v>1308</v>
      </c>
    </row>
    <row r="14450" spans="8:12" x14ac:dyDescent="0.25">
      <c r="H14450" t="s">
        <v>14217</v>
      </c>
      <c r="I14450">
        <v>8419489</v>
      </c>
      <c r="J14450">
        <v>457839000</v>
      </c>
      <c r="K14450" t="s">
        <v>1409</v>
      </c>
      <c r="L14450" t="s">
        <v>1295</v>
      </c>
    </row>
    <row r="14451" spans="8:12" x14ac:dyDescent="0.25">
      <c r="H14451" t="s">
        <v>14218</v>
      </c>
      <c r="I14451">
        <v>9142409</v>
      </c>
      <c r="J14451">
        <v>413364150</v>
      </c>
      <c r="K14451" t="s">
        <v>1328</v>
      </c>
      <c r="L14451" t="s">
        <v>1295</v>
      </c>
    </row>
    <row r="14452" spans="8:12" x14ac:dyDescent="0.25">
      <c r="H14452" t="s">
        <v>14219</v>
      </c>
      <c r="I14452">
        <v>9142409</v>
      </c>
      <c r="J14452">
        <v>355100000</v>
      </c>
      <c r="K14452" t="s">
        <v>1332</v>
      </c>
      <c r="L14452" t="s">
        <v>1295</v>
      </c>
    </row>
    <row r="14453" spans="8:12" x14ac:dyDescent="0.25">
      <c r="H14453" t="s">
        <v>14220</v>
      </c>
      <c r="I14453">
        <v>9415739</v>
      </c>
      <c r="J14453">
        <v>477622900</v>
      </c>
      <c r="K14453" t="s">
        <v>1348</v>
      </c>
      <c r="L14453" t="s">
        <v>1341</v>
      </c>
    </row>
    <row r="14454" spans="8:12" x14ac:dyDescent="0.25">
      <c r="H14454" t="s">
        <v>14221</v>
      </c>
      <c r="I14454">
        <v>9527142</v>
      </c>
      <c r="J14454">
        <v>477733500</v>
      </c>
      <c r="K14454" t="s">
        <v>1348</v>
      </c>
      <c r="L14454" t="s">
        <v>1341</v>
      </c>
    </row>
    <row r="14455" spans="8:12" x14ac:dyDescent="0.25">
      <c r="H14455" t="s">
        <v>14222</v>
      </c>
      <c r="I14455">
        <v>9421439</v>
      </c>
      <c r="J14455">
        <v>477963600</v>
      </c>
      <c r="K14455" t="s">
        <v>1348</v>
      </c>
      <c r="L14455" t="s">
        <v>1341</v>
      </c>
    </row>
    <row r="14456" spans="8:12" x14ac:dyDescent="0.25">
      <c r="H14456" t="s">
        <v>14223</v>
      </c>
      <c r="I14456">
        <v>8029789</v>
      </c>
      <c r="J14456">
        <v>445259000</v>
      </c>
      <c r="K14456" t="s">
        <v>5110</v>
      </c>
      <c r="L14456" t="s">
        <v>1308</v>
      </c>
    </row>
    <row r="14457" spans="8:12" x14ac:dyDescent="0.25">
      <c r="H14457" t="s">
        <v>14224</v>
      </c>
      <c r="I14457">
        <v>9060209</v>
      </c>
      <c r="J14457">
        <v>413382000</v>
      </c>
      <c r="K14457" t="s">
        <v>1328</v>
      </c>
      <c r="L14457" t="s">
        <v>1341</v>
      </c>
    </row>
    <row r="14458" spans="8:12" x14ac:dyDescent="0.25">
      <c r="H14458" t="s">
        <v>14225</v>
      </c>
      <c r="I14458">
        <v>9303699</v>
      </c>
      <c r="J14458">
        <v>413136000</v>
      </c>
      <c r="K14458" t="s">
        <v>1328</v>
      </c>
      <c r="L14458" t="s">
        <v>1362</v>
      </c>
    </row>
    <row r="14459" spans="8:12" x14ac:dyDescent="0.25">
      <c r="H14459" t="s">
        <v>14226</v>
      </c>
      <c r="I14459">
        <v>9039327</v>
      </c>
      <c r="J14459">
        <v>125478965</v>
      </c>
      <c r="L14459" t="s">
        <v>1308</v>
      </c>
    </row>
    <row r="14460" spans="8:12" x14ac:dyDescent="0.25">
      <c r="H14460" t="s">
        <v>14227</v>
      </c>
      <c r="I14460">
        <v>9240079</v>
      </c>
      <c r="J14460">
        <v>477270000</v>
      </c>
      <c r="K14460" t="s">
        <v>1348</v>
      </c>
      <c r="L14460" t="s">
        <v>1341</v>
      </c>
    </row>
    <row r="14461" spans="8:12" x14ac:dyDescent="0.25">
      <c r="H14461" t="s">
        <v>14227</v>
      </c>
      <c r="I14461">
        <v>9314741</v>
      </c>
      <c r="J14461">
        <v>312323000</v>
      </c>
      <c r="K14461" t="s">
        <v>1379</v>
      </c>
      <c r="L14461" t="s">
        <v>1308</v>
      </c>
    </row>
    <row r="14462" spans="8:12" x14ac:dyDescent="0.25">
      <c r="H14462" t="s">
        <v>14228</v>
      </c>
      <c r="I14462">
        <v>9562037</v>
      </c>
      <c r="J14462">
        <v>477792100</v>
      </c>
      <c r="K14462" t="s">
        <v>1348</v>
      </c>
      <c r="L14462" t="s">
        <v>1308</v>
      </c>
    </row>
    <row r="14463" spans="8:12" x14ac:dyDescent="0.25">
      <c r="H14463" t="s">
        <v>14229</v>
      </c>
      <c r="I14463">
        <v>9154579</v>
      </c>
      <c r="J14463">
        <v>354741000</v>
      </c>
      <c r="K14463" t="s">
        <v>1332</v>
      </c>
      <c r="L14463" t="s">
        <v>1341</v>
      </c>
    </row>
    <row r="14464" spans="8:12" x14ac:dyDescent="0.25">
      <c r="H14464" t="s">
        <v>14230</v>
      </c>
      <c r="I14464">
        <v>9233442</v>
      </c>
      <c r="J14464">
        <v>477068000</v>
      </c>
      <c r="K14464" t="s">
        <v>1348</v>
      </c>
      <c r="L14464" t="s">
        <v>1341</v>
      </c>
    </row>
    <row r="14465" spans="8:12" x14ac:dyDescent="0.25">
      <c r="H14465" t="s">
        <v>14231</v>
      </c>
      <c r="I14465">
        <v>9227807</v>
      </c>
      <c r="J14465">
        <v>477607400</v>
      </c>
      <c r="K14465" t="s">
        <v>1348</v>
      </c>
      <c r="L14465" t="s">
        <v>1341</v>
      </c>
    </row>
    <row r="14466" spans="8:12" x14ac:dyDescent="0.25">
      <c r="H14466" t="s">
        <v>14232</v>
      </c>
      <c r="I14466">
        <v>9519157</v>
      </c>
      <c r="J14466">
        <v>477261200</v>
      </c>
      <c r="K14466" t="s">
        <v>1348</v>
      </c>
      <c r="L14466" t="s">
        <v>1341</v>
      </c>
    </row>
    <row r="14467" spans="8:12" x14ac:dyDescent="0.25">
      <c r="H14467" t="s">
        <v>14233</v>
      </c>
      <c r="I14467">
        <v>9532654</v>
      </c>
      <c r="J14467">
        <v>414114000</v>
      </c>
      <c r="L14467" t="s">
        <v>1341</v>
      </c>
    </row>
    <row r="14468" spans="8:12" x14ac:dyDescent="0.25">
      <c r="H14468" t="s">
        <v>754</v>
      </c>
      <c r="I14468">
        <v>9187447</v>
      </c>
      <c r="J14468">
        <v>477861500</v>
      </c>
      <c r="K14468" t="s">
        <v>1348</v>
      </c>
      <c r="L14468" t="s">
        <v>1341</v>
      </c>
    </row>
    <row r="14469" spans="8:12" x14ac:dyDescent="0.25">
      <c r="H14469" t="s">
        <v>14234</v>
      </c>
      <c r="I14469">
        <v>8914233</v>
      </c>
      <c r="J14469">
        <v>413383000</v>
      </c>
      <c r="K14469" t="s">
        <v>1328</v>
      </c>
      <c r="L14469" t="s">
        <v>1341</v>
      </c>
    </row>
    <row r="14470" spans="8:12" x14ac:dyDescent="0.25">
      <c r="H14470" t="s">
        <v>14235</v>
      </c>
      <c r="I14470">
        <v>9342762</v>
      </c>
      <c r="J14470">
        <v>477415100</v>
      </c>
      <c r="K14470" t="s">
        <v>1348</v>
      </c>
      <c r="L14470" t="s">
        <v>1341</v>
      </c>
    </row>
    <row r="14471" spans="8:12" x14ac:dyDescent="0.25">
      <c r="H14471" t="s">
        <v>14236</v>
      </c>
      <c r="I14471">
        <v>8613463</v>
      </c>
      <c r="J14471">
        <v>667003253</v>
      </c>
      <c r="K14471" t="s">
        <v>2089</v>
      </c>
      <c r="L14471" t="s">
        <v>1308</v>
      </c>
    </row>
    <row r="14472" spans="8:12" x14ac:dyDescent="0.25">
      <c r="H14472" t="s">
        <v>14237</v>
      </c>
      <c r="I14472">
        <v>9083952</v>
      </c>
      <c r="J14472">
        <v>373914000</v>
      </c>
      <c r="L14472" t="s">
        <v>1313</v>
      </c>
    </row>
    <row r="14473" spans="8:12" x14ac:dyDescent="0.25">
      <c r="H14473" t="s">
        <v>14238</v>
      </c>
      <c r="I14473">
        <v>9402005</v>
      </c>
      <c r="J14473">
        <v>477197800</v>
      </c>
      <c r="K14473" t="s">
        <v>1348</v>
      </c>
      <c r="L14473" t="s">
        <v>1341</v>
      </c>
    </row>
    <row r="14474" spans="8:12" x14ac:dyDescent="0.25">
      <c r="H14474" t="s">
        <v>14238</v>
      </c>
      <c r="I14474">
        <v>9486960</v>
      </c>
      <c r="J14474">
        <v>356267000</v>
      </c>
      <c r="K14474" t="s">
        <v>1332</v>
      </c>
      <c r="L14474" t="s">
        <v>1308</v>
      </c>
    </row>
    <row r="14475" spans="8:12" x14ac:dyDescent="0.25">
      <c r="H14475" t="s">
        <v>14239</v>
      </c>
      <c r="I14475">
        <v>8651178</v>
      </c>
      <c r="J14475">
        <v>445432000</v>
      </c>
      <c r="K14475" t="s">
        <v>5110</v>
      </c>
      <c r="L14475" t="s">
        <v>1308</v>
      </c>
    </row>
    <row r="14476" spans="8:12" x14ac:dyDescent="0.25">
      <c r="H14476" t="s">
        <v>14240</v>
      </c>
      <c r="I14476">
        <v>9446934</v>
      </c>
      <c r="J14476">
        <v>477114900</v>
      </c>
      <c r="K14476" t="s">
        <v>1348</v>
      </c>
      <c r="L14476" t="s">
        <v>1341</v>
      </c>
    </row>
    <row r="14477" spans="8:12" x14ac:dyDescent="0.25">
      <c r="H14477" t="s">
        <v>14241</v>
      </c>
      <c r="I14477">
        <v>9163154</v>
      </c>
      <c r="J14477">
        <v>668001452</v>
      </c>
      <c r="K14477" t="s">
        <v>1651</v>
      </c>
      <c r="L14477" t="s">
        <v>1295</v>
      </c>
    </row>
    <row r="14478" spans="8:12" x14ac:dyDescent="0.25">
      <c r="H14478" t="s">
        <v>14241</v>
      </c>
      <c r="I14478">
        <v>9163154</v>
      </c>
      <c r="J14478">
        <v>667001452</v>
      </c>
      <c r="K14478" t="s">
        <v>2089</v>
      </c>
      <c r="L14478" t="s">
        <v>1295</v>
      </c>
    </row>
    <row r="14479" spans="8:12" x14ac:dyDescent="0.25">
      <c r="H14479" t="s">
        <v>14241</v>
      </c>
      <c r="I14479">
        <v>9163154</v>
      </c>
      <c r="J14479">
        <v>572724210</v>
      </c>
      <c r="K14479" t="s">
        <v>1575</v>
      </c>
      <c r="L14479" t="s">
        <v>1295</v>
      </c>
    </row>
    <row r="14480" spans="8:12" x14ac:dyDescent="0.25">
      <c r="H14480" t="s">
        <v>14241</v>
      </c>
      <c r="I14480">
        <v>8303238</v>
      </c>
      <c r="J14480">
        <v>515686000</v>
      </c>
      <c r="K14480" t="s">
        <v>1406</v>
      </c>
      <c r="L14480" t="s">
        <v>1295</v>
      </c>
    </row>
    <row r="14481" spans="8:12" x14ac:dyDescent="0.25">
      <c r="H14481" t="s">
        <v>14241</v>
      </c>
      <c r="I14481">
        <v>9163154</v>
      </c>
      <c r="J14481">
        <v>351641000</v>
      </c>
      <c r="L14481" t="s">
        <v>1295</v>
      </c>
    </row>
    <row r="14482" spans="8:12" x14ac:dyDescent="0.25">
      <c r="H14482" t="s">
        <v>14242</v>
      </c>
      <c r="I14482">
        <v>9041497</v>
      </c>
      <c r="J14482">
        <v>667003140</v>
      </c>
      <c r="K14482" t="s">
        <v>2089</v>
      </c>
      <c r="L14482" t="s">
        <v>1313</v>
      </c>
    </row>
    <row r="14483" spans="8:12" x14ac:dyDescent="0.25">
      <c r="H14483" t="s">
        <v>14243</v>
      </c>
      <c r="I14483">
        <v>9532642</v>
      </c>
      <c r="J14483">
        <v>477552600</v>
      </c>
      <c r="K14483" t="s">
        <v>1348</v>
      </c>
      <c r="L14483" t="s">
        <v>1341</v>
      </c>
    </row>
    <row r="14484" spans="8:12" x14ac:dyDescent="0.25">
      <c r="H14484" t="s">
        <v>14244</v>
      </c>
      <c r="I14484">
        <v>8408612</v>
      </c>
      <c r="J14484">
        <v>667003224</v>
      </c>
      <c r="K14484" t="s">
        <v>2089</v>
      </c>
      <c r="L14484" t="s">
        <v>1308</v>
      </c>
    </row>
    <row r="14485" spans="8:12" x14ac:dyDescent="0.25">
      <c r="H14485" t="s">
        <v>14245</v>
      </c>
      <c r="I14485">
        <v>9603697</v>
      </c>
      <c r="J14485">
        <v>477766200</v>
      </c>
      <c r="K14485" t="s">
        <v>1348</v>
      </c>
      <c r="L14485" t="s">
        <v>1308</v>
      </c>
    </row>
    <row r="14486" spans="8:12" x14ac:dyDescent="0.25">
      <c r="H14486" t="s">
        <v>14246</v>
      </c>
      <c r="I14486">
        <v>9163166</v>
      </c>
      <c r="J14486">
        <v>667001458</v>
      </c>
      <c r="K14486" t="s">
        <v>2089</v>
      </c>
      <c r="L14486" t="s">
        <v>1295</v>
      </c>
    </row>
    <row r="14487" spans="8:12" x14ac:dyDescent="0.25">
      <c r="H14487" t="s">
        <v>14246</v>
      </c>
      <c r="I14487">
        <v>9163166</v>
      </c>
      <c r="J14487">
        <v>572701210</v>
      </c>
      <c r="K14487" t="s">
        <v>1575</v>
      </c>
      <c r="L14487" t="s">
        <v>1295</v>
      </c>
    </row>
    <row r="14488" spans="8:12" x14ac:dyDescent="0.25">
      <c r="H14488" t="s">
        <v>14247</v>
      </c>
      <c r="I14488">
        <v>9578713</v>
      </c>
      <c r="J14488">
        <v>477852500</v>
      </c>
      <c r="K14488" t="s">
        <v>1348</v>
      </c>
      <c r="L14488" t="s">
        <v>1308</v>
      </c>
    </row>
    <row r="14489" spans="8:12" x14ac:dyDescent="0.25">
      <c r="H14489" t="s">
        <v>14248</v>
      </c>
      <c r="I14489">
        <v>9446946</v>
      </c>
      <c r="J14489">
        <v>477163300</v>
      </c>
      <c r="K14489" t="s">
        <v>1348</v>
      </c>
      <c r="L14489" t="s">
        <v>1341</v>
      </c>
    </row>
    <row r="14490" spans="8:12" x14ac:dyDescent="0.25">
      <c r="H14490" t="s">
        <v>14249</v>
      </c>
      <c r="I14490">
        <v>9446958</v>
      </c>
      <c r="J14490">
        <v>477197900</v>
      </c>
      <c r="K14490" t="s">
        <v>1348</v>
      </c>
      <c r="L14490" t="s">
        <v>1341</v>
      </c>
    </row>
    <row r="14491" spans="8:12" x14ac:dyDescent="0.25">
      <c r="H14491" t="s">
        <v>14250</v>
      </c>
      <c r="I14491">
        <v>9487108</v>
      </c>
      <c r="J14491">
        <v>477959300</v>
      </c>
      <c r="K14491" t="s">
        <v>1348</v>
      </c>
      <c r="L14491" t="s">
        <v>1341</v>
      </c>
    </row>
    <row r="14492" spans="8:12" x14ac:dyDescent="0.25">
      <c r="H14492" t="s">
        <v>755</v>
      </c>
      <c r="I14492">
        <v>9611711</v>
      </c>
      <c r="J14492">
        <v>477293400</v>
      </c>
      <c r="K14492" t="s">
        <v>1348</v>
      </c>
      <c r="L14492" t="s">
        <v>1308</v>
      </c>
    </row>
    <row r="14493" spans="8:12" x14ac:dyDescent="0.25">
      <c r="H14493" t="s">
        <v>14251</v>
      </c>
      <c r="I14493">
        <v>9566588</v>
      </c>
      <c r="J14493">
        <v>477947800</v>
      </c>
      <c r="K14493" t="s">
        <v>1348</v>
      </c>
      <c r="L14493" t="s">
        <v>1341</v>
      </c>
    </row>
    <row r="14494" spans="8:12" x14ac:dyDescent="0.25">
      <c r="H14494" t="s">
        <v>14252</v>
      </c>
      <c r="I14494">
        <v>9313278</v>
      </c>
      <c r="J14494">
        <v>477898500</v>
      </c>
      <c r="K14494" t="s">
        <v>1348</v>
      </c>
      <c r="L14494" t="s">
        <v>1341</v>
      </c>
    </row>
    <row r="14495" spans="8:12" x14ac:dyDescent="0.25">
      <c r="H14495" t="s">
        <v>14252</v>
      </c>
      <c r="I14495">
        <v>8500460</v>
      </c>
      <c r="J14495">
        <v>371319000</v>
      </c>
      <c r="L14495" t="s">
        <v>1341</v>
      </c>
    </row>
    <row r="14496" spans="8:12" x14ac:dyDescent="0.25">
      <c r="H14496" t="s">
        <v>14253</v>
      </c>
      <c r="I14496">
        <v>9487093</v>
      </c>
      <c r="J14496">
        <v>477815500</v>
      </c>
      <c r="K14496" t="s">
        <v>1348</v>
      </c>
      <c r="L14496" t="s">
        <v>1341</v>
      </c>
    </row>
    <row r="14497" spans="8:12" x14ac:dyDescent="0.25">
      <c r="H14497" t="s">
        <v>14254</v>
      </c>
      <c r="I14497">
        <v>9458676</v>
      </c>
      <c r="J14497">
        <v>371170000</v>
      </c>
      <c r="L14497" t="s">
        <v>1295</v>
      </c>
    </row>
    <row r="14498" spans="8:12" x14ac:dyDescent="0.25">
      <c r="H14498" t="s">
        <v>14255</v>
      </c>
      <c r="I14498">
        <v>8747654</v>
      </c>
      <c r="J14498">
        <v>351857000</v>
      </c>
      <c r="K14498" t="s">
        <v>1332</v>
      </c>
      <c r="L14498" t="s">
        <v>1308</v>
      </c>
    </row>
    <row r="14499" spans="8:12" x14ac:dyDescent="0.25">
      <c r="H14499" t="s">
        <v>14256</v>
      </c>
      <c r="I14499">
        <v>9294214</v>
      </c>
      <c r="J14499">
        <v>477504200</v>
      </c>
      <c r="K14499" t="s">
        <v>1348</v>
      </c>
      <c r="L14499" t="s">
        <v>1341</v>
      </c>
    </row>
    <row r="14500" spans="8:12" x14ac:dyDescent="0.25">
      <c r="H14500" t="s">
        <v>14257</v>
      </c>
      <c r="I14500">
        <v>9301756</v>
      </c>
      <c r="J14500">
        <v>477883400</v>
      </c>
      <c r="K14500" t="s">
        <v>1348</v>
      </c>
      <c r="L14500" t="s">
        <v>1341</v>
      </c>
    </row>
    <row r="14501" spans="8:12" x14ac:dyDescent="0.25">
      <c r="H14501" t="s">
        <v>14258</v>
      </c>
      <c r="I14501">
        <v>9073189</v>
      </c>
      <c r="J14501">
        <v>412650000</v>
      </c>
      <c r="K14501" t="s">
        <v>1328</v>
      </c>
      <c r="L14501" t="s">
        <v>1313</v>
      </c>
    </row>
    <row r="14502" spans="8:12" x14ac:dyDescent="0.25">
      <c r="H14502" t="s">
        <v>14259</v>
      </c>
      <c r="I14502">
        <v>7921588</v>
      </c>
      <c r="J14502">
        <v>412302010</v>
      </c>
      <c r="L14502" t="s">
        <v>1308</v>
      </c>
    </row>
    <row r="14503" spans="8:12" x14ac:dyDescent="0.25">
      <c r="H14503" t="s">
        <v>14260</v>
      </c>
      <c r="I14503">
        <v>9547154</v>
      </c>
      <c r="J14503">
        <v>477947900</v>
      </c>
      <c r="K14503" t="s">
        <v>1348</v>
      </c>
      <c r="L14503" t="s">
        <v>1341</v>
      </c>
    </row>
    <row r="14504" spans="8:12" x14ac:dyDescent="0.25">
      <c r="H14504" t="s">
        <v>14261</v>
      </c>
      <c r="I14504">
        <v>9380776</v>
      </c>
      <c r="J14504">
        <v>477830900</v>
      </c>
      <c r="K14504" t="s">
        <v>1348</v>
      </c>
      <c r="L14504" t="s">
        <v>1341</v>
      </c>
    </row>
    <row r="14505" spans="8:12" x14ac:dyDescent="0.25">
      <c r="H14505" t="s">
        <v>14262</v>
      </c>
      <c r="I14505">
        <v>9487081</v>
      </c>
      <c r="J14505">
        <v>477387400</v>
      </c>
      <c r="K14505" t="s">
        <v>1348</v>
      </c>
      <c r="L14505" t="s">
        <v>1341</v>
      </c>
    </row>
    <row r="14506" spans="8:12" x14ac:dyDescent="0.25">
      <c r="H14506" t="s">
        <v>14263</v>
      </c>
      <c r="I14506">
        <v>9447469</v>
      </c>
      <c r="J14506">
        <v>477749800</v>
      </c>
      <c r="K14506" t="s">
        <v>1348</v>
      </c>
      <c r="L14506" t="s">
        <v>1341</v>
      </c>
    </row>
    <row r="14507" spans="8:12" x14ac:dyDescent="0.25">
      <c r="H14507" t="s">
        <v>14264</v>
      </c>
      <c r="I14507">
        <v>9590230</v>
      </c>
      <c r="J14507">
        <v>477759200</v>
      </c>
      <c r="K14507" t="s">
        <v>1348</v>
      </c>
      <c r="L14507" t="s">
        <v>1341</v>
      </c>
    </row>
    <row r="14508" spans="8:12" x14ac:dyDescent="0.25">
      <c r="H14508" t="s">
        <v>14265</v>
      </c>
      <c r="I14508">
        <v>8661745</v>
      </c>
      <c r="J14508">
        <v>671671000</v>
      </c>
      <c r="K14508" t="s">
        <v>1311</v>
      </c>
      <c r="L14508" t="s">
        <v>1308</v>
      </c>
    </row>
    <row r="14509" spans="8:12" x14ac:dyDescent="0.25">
      <c r="H14509" t="s">
        <v>14265</v>
      </c>
      <c r="I14509">
        <v>8661745</v>
      </c>
      <c r="J14509">
        <v>667003424</v>
      </c>
      <c r="K14509" t="s">
        <v>2089</v>
      </c>
      <c r="L14509" t="s">
        <v>1308</v>
      </c>
    </row>
    <row r="14510" spans="8:12" x14ac:dyDescent="0.25">
      <c r="H14510" t="s">
        <v>14266</v>
      </c>
      <c r="I14510">
        <v>9237216</v>
      </c>
      <c r="J14510">
        <v>477993600</v>
      </c>
      <c r="K14510" t="s">
        <v>1348</v>
      </c>
      <c r="L14510" t="s">
        <v>1341</v>
      </c>
    </row>
    <row r="14511" spans="8:12" x14ac:dyDescent="0.25">
      <c r="H14511" t="s">
        <v>14267</v>
      </c>
      <c r="I14511">
        <v>9546083</v>
      </c>
      <c r="J14511">
        <v>371769000</v>
      </c>
      <c r="L14511" t="s">
        <v>1341</v>
      </c>
    </row>
    <row r="14512" spans="8:12" x14ac:dyDescent="0.25">
      <c r="H14512" t="s">
        <v>14268</v>
      </c>
      <c r="I14512">
        <v>9542453</v>
      </c>
      <c r="J14512">
        <v>514263000</v>
      </c>
      <c r="K14512" t="s">
        <v>1406</v>
      </c>
      <c r="L14512" t="s">
        <v>1308</v>
      </c>
    </row>
    <row r="14513" spans="8:12" x14ac:dyDescent="0.25">
      <c r="H14513" t="s">
        <v>756</v>
      </c>
      <c r="I14513">
        <v>9494383</v>
      </c>
      <c r="J14513">
        <v>413686000</v>
      </c>
      <c r="K14513" t="s">
        <v>1328</v>
      </c>
      <c r="L14513" t="s">
        <v>1341</v>
      </c>
    </row>
    <row r="14514" spans="8:12" x14ac:dyDescent="0.25">
      <c r="H14514" t="s">
        <v>14269</v>
      </c>
      <c r="I14514">
        <v>8303290</v>
      </c>
      <c r="J14514">
        <v>457440000</v>
      </c>
      <c r="K14514" t="s">
        <v>1409</v>
      </c>
      <c r="L14514" t="s">
        <v>1295</v>
      </c>
    </row>
    <row r="14515" spans="8:12" x14ac:dyDescent="0.25">
      <c r="H14515" t="s">
        <v>14270</v>
      </c>
      <c r="I14515">
        <v>7928055</v>
      </c>
      <c r="J14515">
        <v>572611210</v>
      </c>
      <c r="K14515" t="s">
        <v>1575</v>
      </c>
      <c r="L14515" t="s">
        <v>1341</v>
      </c>
    </row>
    <row r="14516" spans="8:12" x14ac:dyDescent="0.25">
      <c r="H14516" t="s">
        <v>14271</v>
      </c>
      <c r="I14516">
        <v>8322844</v>
      </c>
      <c r="J14516">
        <v>515509000</v>
      </c>
      <c r="K14516" t="s">
        <v>1406</v>
      </c>
      <c r="L14516" t="s">
        <v>1295</v>
      </c>
    </row>
    <row r="14517" spans="8:12" x14ac:dyDescent="0.25">
      <c r="H14517" t="s">
        <v>14271</v>
      </c>
      <c r="I14517">
        <v>9239654</v>
      </c>
      <c r="J14517">
        <v>466213000</v>
      </c>
      <c r="K14517" t="s">
        <v>1925</v>
      </c>
      <c r="L14517" t="s">
        <v>1326</v>
      </c>
    </row>
    <row r="14518" spans="8:12" x14ac:dyDescent="0.25">
      <c r="H14518" t="s">
        <v>14272</v>
      </c>
      <c r="I14518">
        <v>8659326</v>
      </c>
      <c r="J14518">
        <v>354652000</v>
      </c>
      <c r="K14518" t="s">
        <v>1332</v>
      </c>
      <c r="L14518" t="s">
        <v>1308</v>
      </c>
    </row>
    <row r="14519" spans="8:12" x14ac:dyDescent="0.25">
      <c r="H14519" t="s">
        <v>14273</v>
      </c>
      <c r="I14519">
        <v>9688207</v>
      </c>
      <c r="J14519">
        <v>564536000</v>
      </c>
      <c r="K14519" t="s">
        <v>1441</v>
      </c>
      <c r="L14519" t="s">
        <v>1329</v>
      </c>
    </row>
    <row r="14520" spans="8:12" x14ac:dyDescent="0.25">
      <c r="H14520" t="s">
        <v>14274</v>
      </c>
      <c r="I14520">
        <v>9528419</v>
      </c>
      <c r="J14520">
        <v>419804000</v>
      </c>
      <c r="K14520" t="s">
        <v>1420</v>
      </c>
      <c r="L14520" t="s">
        <v>1295</v>
      </c>
    </row>
    <row r="14521" spans="8:12" x14ac:dyDescent="0.25">
      <c r="H14521" t="s">
        <v>14275</v>
      </c>
      <c r="I14521">
        <v>9528407</v>
      </c>
      <c r="J14521">
        <v>419805000</v>
      </c>
      <c r="K14521" t="s">
        <v>1420</v>
      </c>
      <c r="L14521" t="s">
        <v>1308</v>
      </c>
    </row>
    <row r="14522" spans="8:12" x14ac:dyDescent="0.25">
      <c r="H14522" t="s">
        <v>14276</v>
      </c>
      <c r="I14522">
        <v>9686778</v>
      </c>
      <c r="J14522">
        <v>565247000</v>
      </c>
      <c r="L14522" t="s">
        <v>1329</v>
      </c>
    </row>
    <row r="14523" spans="8:12" x14ac:dyDescent="0.25">
      <c r="H14523" t="s">
        <v>14277</v>
      </c>
      <c r="I14523">
        <v>8771899</v>
      </c>
      <c r="J14523">
        <v>563207000</v>
      </c>
      <c r="K14523" t="s">
        <v>1441</v>
      </c>
      <c r="L14523" t="s">
        <v>1329</v>
      </c>
    </row>
    <row r="14524" spans="8:12" x14ac:dyDescent="0.25">
      <c r="H14524" t="s">
        <v>14278</v>
      </c>
      <c r="I14524">
        <v>9318400</v>
      </c>
      <c r="J14524">
        <v>373892000</v>
      </c>
      <c r="L14524" t="s">
        <v>1295</v>
      </c>
    </row>
    <row r="14525" spans="8:12" x14ac:dyDescent="0.25">
      <c r="H14525" t="s">
        <v>14279</v>
      </c>
      <c r="I14525">
        <v>9082879</v>
      </c>
      <c r="J14525">
        <v>373466000</v>
      </c>
      <c r="L14525" t="s">
        <v>1341</v>
      </c>
    </row>
    <row r="14526" spans="8:12" x14ac:dyDescent="0.25">
      <c r="H14526" t="s">
        <v>14280</v>
      </c>
      <c r="I14526">
        <v>9411458</v>
      </c>
      <c r="J14526">
        <v>373834000</v>
      </c>
      <c r="L14526" t="s">
        <v>1308</v>
      </c>
    </row>
    <row r="14527" spans="8:12" x14ac:dyDescent="0.25">
      <c r="H14527" t="s">
        <v>14281</v>
      </c>
      <c r="I14527">
        <v>9398515</v>
      </c>
      <c r="J14527">
        <v>352203000</v>
      </c>
      <c r="K14527" t="s">
        <v>1332</v>
      </c>
      <c r="L14527" t="s">
        <v>1295</v>
      </c>
    </row>
    <row r="14528" spans="8:12" x14ac:dyDescent="0.25">
      <c r="H14528" t="s">
        <v>14282</v>
      </c>
      <c r="I14528">
        <v>8919544</v>
      </c>
      <c r="J14528">
        <v>412442890</v>
      </c>
      <c r="L14528" t="s">
        <v>1295</v>
      </c>
    </row>
    <row r="14529" spans="8:12" x14ac:dyDescent="0.25">
      <c r="H14529" t="s">
        <v>14283</v>
      </c>
      <c r="I14529">
        <v>9582805</v>
      </c>
      <c r="J14529">
        <v>413972000</v>
      </c>
      <c r="K14529" t="s">
        <v>1328</v>
      </c>
      <c r="L14529" t="s">
        <v>1308</v>
      </c>
    </row>
    <row r="14530" spans="8:12" x14ac:dyDescent="0.25">
      <c r="H14530" t="s">
        <v>14284</v>
      </c>
      <c r="I14530">
        <v>9168386</v>
      </c>
      <c r="J14530">
        <v>351725000</v>
      </c>
      <c r="K14530" t="s">
        <v>1332</v>
      </c>
      <c r="L14530" t="s">
        <v>1295</v>
      </c>
    </row>
    <row r="14531" spans="8:12" x14ac:dyDescent="0.25">
      <c r="H14531" t="s">
        <v>14285</v>
      </c>
      <c r="I14531">
        <v>9662095</v>
      </c>
      <c r="J14531">
        <v>413697360</v>
      </c>
      <c r="K14531" t="s">
        <v>1328</v>
      </c>
      <c r="L14531" t="s">
        <v>1308</v>
      </c>
    </row>
    <row r="14532" spans="8:12" x14ac:dyDescent="0.25">
      <c r="H14532" t="s">
        <v>14286</v>
      </c>
      <c r="I14532">
        <v>9629378</v>
      </c>
      <c r="J14532">
        <v>566752000</v>
      </c>
      <c r="L14532" t="s">
        <v>1313</v>
      </c>
    </row>
    <row r="14533" spans="8:12" x14ac:dyDescent="0.25">
      <c r="H14533" t="s">
        <v>757</v>
      </c>
      <c r="I14533">
        <v>9747546</v>
      </c>
      <c r="J14533">
        <v>477301400</v>
      </c>
      <c r="K14533" t="s">
        <v>1348</v>
      </c>
      <c r="L14533" t="s">
        <v>1308</v>
      </c>
    </row>
    <row r="14534" spans="8:12" x14ac:dyDescent="0.25">
      <c r="H14534" t="s">
        <v>14287</v>
      </c>
      <c r="I14534">
        <v>9747558</v>
      </c>
      <c r="J14534">
        <v>477301100</v>
      </c>
      <c r="K14534" t="s">
        <v>1348</v>
      </c>
      <c r="L14534" t="s">
        <v>1308</v>
      </c>
    </row>
    <row r="14535" spans="8:12" x14ac:dyDescent="0.25">
      <c r="H14535" t="s">
        <v>14288</v>
      </c>
      <c r="I14535">
        <v>9246841</v>
      </c>
      <c r="J14535">
        <v>477848300</v>
      </c>
      <c r="K14535" t="s">
        <v>1348</v>
      </c>
      <c r="L14535" t="s">
        <v>1341</v>
      </c>
    </row>
    <row r="14536" spans="8:12" x14ac:dyDescent="0.25">
      <c r="H14536" t="s">
        <v>14289</v>
      </c>
      <c r="I14536">
        <v>7608501</v>
      </c>
      <c r="J14536">
        <v>413550720</v>
      </c>
      <c r="K14536" t="s">
        <v>1328</v>
      </c>
      <c r="L14536" t="s">
        <v>1308</v>
      </c>
    </row>
    <row r="14537" spans="8:12" x14ac:dyDescent="0.25">
      <c r="H14537" t="s">
        <v>14290</v>
      </c>
      <c r="I14537">
        <v>9435612</v>
      </c>
      <c r="J14537">
        <v>413182000</v>
      </c>
      <c r="K14537" t="s">
        <v>1328</v>
      </c>
      <c r="L14537" t="s">
        <v>1362</v>
      </c>
    </row>
    <row r="14538" spans="8:12" x14ac:dyDescent="0.25">
      <c r="H14538" t="s">
        <v>14291</v>
      </c>
      <c r="I14538">
        <v>9241530</v>
      </c>
      <c r="J14538">
        <v>412322910</v>
      </c>
      <c r="K14538" t="s">
        <v>1328</v>
      </c>
      <c r="L14538" t="s">
        <v>1308</v>
      </c>
    </row>
    <row r="14539" spans="8:12" x14ac:dyDescent="0.25">
      <c r="H14539" t="s">
        <v>14292</v>
      </c>
      <c r="I14539">
        <v>8668913</v>
      </c>
      <c r="J14539">
        <v>514174000</v>
      </c>
      <c r="K14539" t="s">
        <v>1406</v>
      </c>
      <c r="L14539" t="s">
        <v>1308</v>
      </c>
    </row>
    <row r="14540" spans="8:12" x14ac:dyDescent="0.25">
      <c r="H14540" t="s">
        <v>14293</v>
      </c>
      <c r="I14540">
        <v>9180774</v>
      </c>
      <c r="J14540">
        <v>413695560</v>
      </c>
      <c r="K14540" t="s">
        <v>1328</v>
      </c>
      <c r="L14540" t="s">
        <v>1341</v>
      </c>
    </row>
    <row r="14541" spans="8:12" x14ac:dyDescent="0.25">
      <c r="H14541" t="s">
        <v>14294</v>
      </c>
      <c r="I14541">
        <v>9118824</v>
      </c>
      <c r="J14541">
        <v>413811000</v>
      </c>
      <c r="K14541" t="s">
        <v>1328</v>
      </c>
      <c r="L14541" t="s">
        <v>1341</v>
      </c>
    </row>
    <row r="14542" spans="8:12" x14ac:dyDescent="0.25">
      <c r="H14542" t="s">
        <v>14295</v>
      </c>
      <c r="I14542">
        <v>9170638</v>
      </c>
      <c r="J14542">
        <v>414229000</v>
      </c>
      <c r="L14542" t="s">
        <v>1295</v>
      </c>
    </row>
    <row r="14543" spans="8:12" x14ac:dyDescent="0.25">
      <c r="H14543" t="s">
        <v>14296</v>
      </c>
      <c r="I14543">
        <v>9693757</v>
      </c>
      <c r="J14543">
        <v>538005986</v>
      </c>
      <c r="K14543" t="s">
        <v>1437</v>
      </c>
      <c r="L14543" t="s">
        <v>1308</v>
      </c>
    </row>
    <row r="14544" spans="8:12" x14ac:dyDescent="0.25">
      <c r="H14544" t="s">
        <v>14297</v>
      </c>
      <c r="I14544">
        <v>9718014</v>
      </c>
      <c r="J14544">
        <v>636017356</v>
      </c>
      <c r="K14544" t="s">
        <v>1464</v>
      </c>
      <c r="L14544" t="s">
        <v>1308</v>
      </c>
    </row>
    <row r="14545" spans="8:12" x14ac:dyDescent="0.25">
      <c r="H14545" t="s">
        <v>14298</v>
      </c>
      <c r="I14545">
        <v>8682402</v>
      </c>
      <c r="J14545">
        <v>667001453</v>
      </c>
      <c r="K14545" t="s">
        <v>2089</v>
      </c>
      <c r="L14545" t="s">
        <v>1308</v>
      </c>
    </row>
    <row r="14546" spans="8:12" x14ac:dyDescent="0.25">
      <c r="H14546" t="s">
        <v>14299</v>
      </c>
      <c r="I14546">
        <v>8985220</v>
      </c>
      <c r="J14546">
        <v>533000238</v>
      </c>
      <c r="K14546" t="s">
        <v>1563</v>
      </c>
      <c r="L14546" t="s">
        <v>1308</v>
      </c>
    </row>
    <row r="14547" spans="8:12" x14ac:dyDescent="0.25">
      <c r="H14547" t="s">
        <v>14300</v>
      </c>
      <c r="I14547">
        <v>9675341</v>
      </c>
      <c r="J14547">
        <v>431004351</v>
      </c>
      <c r="K14547" t="s">
        <v>1368</v>
      </c>
      <c r="L14547" t="s">
        <v>1313</v>
      </c>
    </row>
    <row r="14548" spans="8:12" x14ac:dyDescent="0.25">
      <c r="H14548" t="s">
        <v>14301</v>
      </c>
      <c r="I14548">
        <v>9170640</v>
      </c>
      <c r="J14548">
        <v>414228000</v>
      </c>
      <c r="L14548" t="s">
        <v>1295</v>
      </c>
    </row>
    <row r="14549" spans="8:12" x14ac:dyDescent="0.25">
      <c r="H14549" t="s">
        <v>14302</v>
      </c>
      <c r="I14549">
        <v>9131266</v>
      </c>
      <c r="J14549">
        <v>414198000</v>
      </c>
      <c r="L14549" t="s">
        <v>1295</v>
      </c>
    </row>
    <row r="14550" spans="8:12" x14ac:dyDescent="0.25">
      <c r="H14550" t="s">
        <v>14303</v>
      </c>
      <c r="I14550">
        <v>8514502</v>
      </c>
      <c r="J14550">
        <v>515561000</v>
      </c>
      <c r="K14550" t="s">
        <v>1406</v>
      </c>
      <c r="L14550" t="s">
        <v>1308</v>
      </c>
    </row>
    <row r="14551" spans="8:12" x14ac:dyDescent="0.25">
      <c r="H14551" t="s">
        <v>14304</v>
      </c>
      <c r="I14551">
        <v>8717996</v>
      </c>
      <c r="J14551">
        <v>440264000</v>
      </c>
      <c r="K14551" t="s">
        <v>1352</v>
      </c>
      <c r="L14551" t="s">
        <v>1308</v>
      </c>
    </row>
    <row r="14552" spans="8:12" x14ac:dyDescent="0.25">
      <c r="H14552" t="s">
        <v>14305</v>
      </c>
      <c r="I14552">
        <v>9073189</v>
      </c>
      <c r="J14552">
        <v>411601424</v>
      </c>
      <c r="L14552" t="s">
        <v>1313</v>
      </c>
    </row>
    <row r="14553" spans="8:12" x14ac:dyDescent="0.25">
      <c r="H14553" t="s">
        <v>14306</v>
      </c>
      <c r="I14553">
        <v>9370719</v>
      </c>
      <c r="J14553">
        <v>370069000</v>
      </c>
      <c r="L14553" t="s">
        <v>1326</v>
      </c>
    </row>
    <row r="14554" spans="8:12" x14ac:dyDescent="0.25">
      <c r="H14554" t="s">
        <v>14307</v>
      </c>
      <c r="I14554">
        <v>9459292</v>
      </c>
      <c r="J14554">
        <v>370328000</v>
      </c>
      <c r="L14554" t="s">
        <v>1326</v>
      </c>
    </row>
    <row r="14555" spans="8:12" x14ac:dyDescent="0.25">
      <c r="H14555" t="s">
        <v>14308</v>
      </c>
      <c r="I14555">
        <v>9020479</v>
      </c>
      <c r="J14555">
        <v>441492000</v>
      </c>
      <c r="K14555" t="s">
        <v>1352</v>
      </c>
      <c r="L14555" t="s">
        <v>1313</v>
      </c>
    </row>
    <row r="14556" spans="8:12" x14ac:dyDescent="0.25">
      <c r="H14556" t="s">
        <v>14309</v>
      </c>
      <c r="I14556">
        <v>9004671</v>
      </c>
      <c r="J14556">
        <v>515265000</v>
      </c>
      <c r="K14556" t="s">
        <v>1406</v>
      </c>
      <c r="L14556" t="s">
        <v>1295</v>
      </c>
    </row>
    <row r="14557" spans="8:12" x14ac:dyDescent="0.25">
      <c r="H14557" t="s">
        <v>14310</v>
      </c>
      <c r="I14557">
        <v>8106094</v>
      </c>
      <c r="J14557">
        <v>445193000</v>
      </c>
      <c r="L14557" t="s">
        <v>1308</v>
      </c>
    </row>
    <row r="14558" spans="8:12" x14ac:dyDescent="0.25">
      <c r="H14558" t="s">
        <v>14311</v>
      </c>
      <c r="I14558">
        <v>8898745</v>
      </c>
      <c r="J14558">
        <v>445195000</v>
      </c>
      <c r="K14558" t="s">
        <v>5110</v>
      </c>
      <c r="L14558" t="s">
        <v>1313</v>
      </c>
    </row>
    <row r="14559" spans="8:12" x14ac:dyDescent="0.25">
      <c r="H14559" t="s">
        <v>14312</v>
      </c>
      <c r="I14559">
        <v>9505443</v>
      </c>
      <c r="J14559">
        <v>412523920</v>
      </c>
      <c r="K14559" t="s">
        <v>1328</v>
      </c>
      <c r="L14559" t="s">
        <v>1341</v>
      </c>
    </row>
    <row r="14560" spans="8:12" x14ac:dyDescent="0.25">
      <c r="H14560" t="s">
        <v>14313</v>
      </c>
      <c r="I14560">
        <v>9634921</v>
      </c>
      <c r="J14560">
        <v>413303880</v>
      </c>
      <c r="K14560" t="s">
        <v>1328</v>
      </c>
      <c r="L14560" t="s">
        <v>1308</v>
      </c>
    </row>
    <row r="14561" spans="8:12" x14ac:dyDescent="0.25">
      <c r="H14561" t="s">
        <v>14314</v>
      </c>
      <c r="I14561">
        <v>9466520</v>
      </c>
      <c r="J14561">
        <v>413330000</v>
      </c>
      <c r="K14561" t="s">
        <v>1328</v>
      </c>
      <c r="L14561" t="s">
        <v>1341</v>
      </c>
    </row>
    <row r="14562" spans="8:12" x14ac:dyDescent="0.25">
      <c r="H14562" t="s">
        <v>14315</v>
      </c>
      <c r="I14562">
        <v>9627942</v>
      </c>
      <c r="J14562">
        <v>413505670</v>
      </c>
      <c r="K14562" t="s">
        <v>1328</v>
      </c>
      <c r="L14562" t="s">
        <v>1313</v>
      </c>
    </row>
    <row r="14563" spans="8:12" x14ac:dyDescent="0.25">
      <c r="H14563" t="s">
        <v>14316</v>
      </c>
      <c r="I14563">
        <v>9627734</v>
      </c>
      <c r="J14563">
        <v>413504860</v>
      </c>
      <c r="L14563" t="s">
        <v>1313</v>
      </c>
    </row>
    <row r="14564" spans="8:12" x14ac:dyDescent="0.25">
      <c r="H14564" t="s">
        <v>14317</v>
      </c>
      <c r="I14564">
        <v>9565833</v>
      </c>
      <c r="J14564">
        <v>413503440</v>
      </c>
      <c r="K14564" t="s">
        <v>1328</v>
      </c>
      <c r="L14564" t="s">
        <v>1395</v>
      </c>
    </row>
    <row r="14565" spans="8:12" x14ac:dyDescent="0.25">
      <c r="H14565" t="s">
        <v>14318</v>
      </c>
      <c r="I14565">
        <v>9230359</v>
      </c>
      <c r="J14565">
        <v>412552000</v>
      </c>
      <c r="K14565" t="s">
        <v>1328</v>
      </c>
      <c r="L14565" t="s">
        <v>1341</v>
      </c>
    </row>
    <row r="14566" spans="8:12" x14ac:dyDescent="0.25">
      <c r="H14566" t="s">
        <v>14319</v>
      </c>
      <c r="I14566">
        <v>9627930</v>
      </c>
      <c r="J14566">
        <v>413506910</v>
      </c>
      <c r="K14566" t="s">
        <v>1328</v>
      </c>
      <c r="L14566" t="s">
        <v>1313</v>
      </c>
    </row>
    <row r="14567" spans="8:12" x14ac:dyDescent="0.25">
      <c r="H14567" t="s">
        <v>14320</v>
      </c>
      <c r="I14567">
        <v>9643635</v>
      </c>
      <c r="J14567">
        <v>525020050</v>
      </c>
      <c r="K14567" t="s">
        <v>1307</v>
      </c>
      <c r="L14567" t="s">
        <v>1313</v>
      </c>
    </row>
    <row r="14568" spans="8:12" x14ac:dyDescent="0.25">
      <c r="H14568" t="s">
        <v>14321</v>
      </c>
      <c r="I14568">
        <v>8309206</v>
      </c>
      <c r="J14568">
        <v>441924000</v>
      </c>
      <c r="K14568" t="s">
        <v>1352</v>
      </c>
      <c r="L14568" t="s">
        <v>1341</v>
      </c>
    </row>
    <row r="14569" spans="8:12" x14ac:dyDescent="0.25">
      <c r="H14569" t="s">
        <v>14322</v>
      </c>
      <c r="I14569">
        <v>9562855</v>
      </c>
      <c r="J14569">
        <v>441668000</v>
      </c>
      <c r="K14569" t="s">
        <v>1352</v>
      </c>
      <c r="L14569" t="s">
        <v>1308</v>
      </c>
    </row>
    <row r="14570" spans="8:12" x14ac:dyDescent="0.25">
      <c r="H14570" t="s">
        <v>14323</v>
      </c>
      <c r="I14570">
        <v>8915237</v>
      </c>
      <c r="J14570">
        <v>405000088</v>
      </c>
      <c r="K14570" t="s">
        <v>1486</v>
      </c>
      <c r="L14570" t="s">
        <v>1341</v>
      </c>
    </row>
    <row r="14571" spans="8:12" x14ac:dyDescent="0.25">
      <c r="H14571" t="s">
        <v>14324</v>
      </c>
      <c r="I14571">
        <v>9131838</v>
      </c>
      <c r="J14571">
        <v>440495000</v>
      </c>
      <c r="K14571" t="s">
        <v>1352</v>
      </c>
      <c r="L14571" t="s">
        <v>1341</v>
      </c>
    </row>
    <row r="14572" spans="8:12" x14ac:dyDescent="0.25">
      <c r="H14572" t="s">
        <v>14325</v>
      </c>
      <c r="I14572">
        <v>9688788</v>
      </c>
      <c r="J14572">
        <v>533130174</v>
      </c>
      <c r="L14572" t="s">
        <v>1329</v>
      </c>
    </row>
    <row r="14573" spans="8:12" x14ac:dyDescent="0.25">
      <c r="H14573" t="s">
        <v>14326</v>
      </c>
      <c r="I14573">
        <v>9577800</v>
      </c>
      <c r="J14573">
        <v>533000483</v>
      </c>
      <c r="K14573" t="s">
        <v>1563</v>
      </c>
      <c r="L14573" t="s">
        <v>1329</v>
      </c>
    </row>
    <row r="14574" spans="8:12" x14ac:dyDescent="0.25">
      <c r="H14574" t="s">
        <v>14327</v>
      </c>
      <c r="I14574">
        <v>9603180</v>
      </c>
      <c r="J14574">
        <v>533060700</v>
      </c>
      <c r="K14574" t="s">
        <v>1563</v>
      </c>
      <c r="L14574" t="s">
        <v>1329</v>
      </c>
    </row>
    <row r="14575" spans="8:12" x14ac:dyDescent="0.25">
      <c r="H14575" t="s">
        <v>14328</v>
      </c>
      <c r="I14575">
        <v>9585821</v>
      </c>
      <c r="J14575">
        <v>533000485</v>
      </c>
      <c r="K14575" t="s">
        <v>1563</v>
      </c>
      <c r="L14575" t="s">
        <v>1329</v>
      </c>
    </row>
    <row r="14576" spans="8:12" x14ac:dyDescent="0.25">
      <c r="H14576" t="s">
        <v>14329</v>
      </c>
      <c r="I14576">
        <v>9430545</v>
      </c>
      <c r="J14576">
        <v>533000478</v>
      </c>
      <c r="L14576" t="s">
        <v>1308</v>
      </c>
    </row>
    <row r="14577" spans="8:12" x14ac:dyDescent="0.25">
      <c r="H14577" t="s">
        <v>14330</v>
      </c>
      <c r="I14577">
        <v>9585833</v>
      </c>
      <c r="J14577">
        <v>533000486</v>
      </c>
      <c r="K14577" t="s">
        <v>1563</v>
      </c>
      <c r="L14577" t="s">
        <v>1329</v>
      </c>
    </row>
    <row r="14578" spans="8:12" x14ac:dyDescent="0.25">
      <c r="H14578" t="s">
        <v>14331</v>
      </c>
      <c r="I14578">
        <v>9626657</v>
      </c>
      <c r="J14578">
        <v>533000492</v>
      </c>
      <c r="K14578" t="s">
        <v>1563</v>
      </c>
      <c r="L14578" t="s">
        <v>1329</v>
      </c>
    </row>
    <row r="14579" spans="8:12" x14ac:dyDescent="0.25">
      <c r="H14579" t="s">
        <v>14332</v>
      </c>
      <c r="I14579">
        <v>9603178</v>
      </c>
      <c r="J14579">
        <v>533060400</v>
      </c>
      <c r="K14579" t="s">
        <v>1563</v>
      </c>
      <c r="L14579" t="s">
        <v>1329</v>
      </c>
    </row>
    <row r="14580" spans="8:12" x14ac:dyDescent="0.25">
      <c r="H14580" t="s">
        <v>14333</v>
      </c>
      <c r="I14580">
        <v>9610511</v>
      </c>
      <c r="J14580">
        <v>533000489</v>
      </c>
      <c r="K14580" t="s">
        <v>1563</v>
      </c>
      <c r="L14580" t="s">
        <v>1329</v>
      </c>
    </row>
    <row r="14581" spans="8:12" x14ac:dyDescent="0.25">
      <c r="H14581" t="s">
        <v>14334</v>
      </c>
      <c r="I14581">
        <v>9577812</v>
      </c>
      <c r="J14581">
        <v>533000484</v>
      </c>
      <c r="K14581" t="s">
        <v>1563</v>
      </c>
      <c r="L14581" t="s">
        <v>1329</v>
      </c>
    </row>
    <row r="14582" spans="8:12" x14ac:dyDescent="0.25">
      <c r="H14582" t="s">
        <v>14335</v>
      </c>
      <c r="I14582">
        <v>9728590</v>
      </c>
      <c r="J14582">
        <v>533130369</v>
      </c>
      <c r="K14582" t="s">
        <v>1563</v>
      </c>
      <c r="L14582" t="s">
        <v>1329</v>
      </c>
    </row>
    <row r="14583" spans="8:12" x14ac:dyDescent="0.25">
      <c r="H14583" t="s">
        <v>14336</v>
      </c>
      <c r="I14583">
        <v>9688491</v>
      </c>
      <c r="J14583">
        <v>566901000</v>
      </c>
      <c r="L14583" t="s">
        <v>1329</v>
      </c>
    </row>
    <row r="14584" spans="8:12" x14ac:dyDescent="0.25">
      <c r="H14584" t="s">
        <v>14337</v>
      </c>
      <c r="I14584">
        <v>9870890</v>
      </c>
      <c r="J14584">
        <v>542315000</v>
      </c>
      <c r="K14584" t="s">
        <v>4048</v>
      </c>
      <c r="L14584" t="s">
        <v>1308</v>
      </c>
    </row>
    <row r="14585" spans="8:12" x14ac:dyDescent="0.25">
      <c r="H14585" t="s">
        <v>14338</v>
      </c>
      <c r="I14585">
        <v>9078531</v>
      </c>
      <c r="J14585">
        <v>440945000</v>
      </c>
      <c r="K14585" t="s">
        <v>1352</v>
      </c>
      <c r="L14585" t="s">
        <v>1295</v>
      </c>
    </row>
    <row r="14586" spans="8:12" x14ac:dyDescent="0.25">
      <c r="H14586" t="s">
        <v>14339</v>
      </c>
      <c r="I14586">
        <v>9272668</v>
      </c>
      <c r="J14586">
        <v>258926000</v>
      </c>
      <c r="K14586" t="s">
        <v>1335</v>
      </c>
      <c r="L14586" t="s">
        <v>1326</v>
      </c>
    </row>
    <row r="14587" spans="8:12" x14ac:dyDescent="0.25">
      <c r="H14587" t="s">
        <v>14340</v>
      </c>
      <c r="I14587">
        <v>9266267</v>
      </c>
      <c r="J14587">
        <v>258755000</v>
      </c>
      <c r="K14587" t="s">
        <v>1335</v>
      </c>
      <c r="L14587" t="s">
        <v>1326</v>
      </c>
    </row>
    <row r="14588" spans="8:12" x14ac:dyDescent="0.25">
      <c r="H14588" t="s">
        <v>14341</v>
      </c>
      <c r="I14588">
        <v>9505936</v>
      </c>
      <c r="J14588">
        <v>257526000</v>
      </c>
      <c r="K14588" t="s">
        <v>1335</v>
      </c>
      <c r="L14588" t="s">
        <v>1326</v>
      </c>
    </row>
    <row r="14589" spans="8:12" x14ac:dyDescent="0.25">
      <c r="H14589" t="s">
        <v>14342</v>
      </c>
      <c r="I14589">
        <v>9599133</v>
      </c>
      <c r="J14589">
        <v>373184000</v>
      </c>
      <c r="L14589" t="s">
        <v>1341</v>
      </c>
    </row>
    <row r="14590" spans="8:12" x14ac:dyDescent="0.25">
      <c r="H14590" t="s">
        <v>14343</v>
      </c>
      <c r="I14590">
        <v>9266243</v>
      </c>
      <c r="J14590">
        <v>564919000</v>
      </c>
      <c r="K14590" t="s">
        <v>1441</v>
      </c>
      <c r="L14590" t="s">
        <v>1326</v>
      </c>
    </row>
    <row r="14591" spans="8:12" x14ac:dyDescent="0.25">
      <c r="H14591" t="s">
        <v>14344</v>
      </c>
      <c r="I14591">
        <v>9266231</v>
      </c>
      <c r="J14591">
        <v>564922000</v>
      </c>
      <c r="K14591" t="s">
        <v>1441</v>
      </c>
      <c r="L14591" t="s">
        <v>1326</v>
      </c>
    </row>
    <row r="14592" spans="8:12" x14ac:dyDescent="0.25">
      <c r="H14592" t="s">
        <v>14345</v>
      </c>
      <c r="I14592">
        <v>9617650</v>
      </c>
      <c r="J14592">
        <v>257944000</v>
      </c>
      <c r="K14592" t="s">
        <v>1335</v>
      </c>
      <c r="L14592" t="s">
        <v>1313</v>
      </c>
    </row>
    <row r="14593" spans="8:12" x14ac:dyDescent="0.25">
      <c r="H14593" t="s">
        <v>14346</v>
      </c>
      <c r="I14593">
        <v>9617648</v>
      </c>
      <c r="J14593">
        <v>257937000</v>
      </c>
      <c r="K14593" t="s">
        <v>1335</v>
      </c>
      <c r="L14593" t="s">
        <v>1326</v>
      </c>
    </row>
    <row r="14594" spans="8:12" x14ac:dyDescent="0.25">
      <c r="H14594" t="s">
        <v>14347</v>
      </c>
      <c r="I14594">
        <v>9452024</v>
      </c>
      <c r="J14594">
        <v>577019000</v>
      </c>
      <c r="L14594" t="s">
        <v>1329</v>
      </c>
    </row>
    <row r="14595" spans="8:12" x14ac:dyDescent="0.25">
      <c r="H14595" t="s">
        <v>14348</v>
      </c>
      <c r="I14595">
        <v>9592680</v>
      </c>
      <c r="J14595">
        <v>257856000</v>
      </c>
      <c r="K14595" t="s">
        <v>1335</v>
      </c>
      <c r="L14595" t="s">
        <v>1362</v>
      </c>
    </row>
    <row r="14596" spans="8:12" x14ac:dyDescent="0.25">
      <c r="H14596" t="s">
        <v>14349</v>
      </c>
      <c r="I14596">
        <v>9592692</v>
      </c>
      <c r="J14596">
        <v>257885000</v>
      </c>
      <c r="K14596" t="s">
        <v>1335</v>
      </c>
      <c r="L14596" t="s">
        <v>1362</v>
      </c>
    </row>
    <row r="14597" spans="8:12" x14ac:dyDescent="0.25">
      <c r="H14597" t="s">
        <v>14350</v>
      </c>
      <c r="I14597">
        <v>9602722</v>
      </c>
      <c r="J14597">
        <v>257932000</v>
      </c>
      <c r="K14597" t="s">
        <v>1335</v>
      </c>
      <c r="L14597" t="s">
        <v>1326</v>
      </c>
    </row>
    <row r="14598" spans="8:12" x14ac:dyDescent="0.25">
      <c r="H14598" t="s">
        <v>14351</v>
      </c>
      <c r="I14598">
        <v>9602710</v>
      </c>
      <c r="J14598">
        <v>257936000</v>
      </c>
      <c r="K14598" t="s">
        <v>1335</v>
      </c>
      <c r="L14598" t="s">
        <v>1326</v>
      </c>
    </row>
    <row r="14599" spans="8:12" x14ac:dyDescent="0.25">
      <c r="H14599" t="s">
        <v>14352</v>
      </c>
      <c r="I14599">
        <v>9140841</v>
      </c>
      <c r="J14599">
        <v>257826000</v>
      </c>
      <c r="K14599" t="s">
        <v>1335</v>
      </c>
      <c r="L14599" t="s">
        <v>1326</v>
      </c>
    </row>
    <row r="14600" spans="8:12" x14ac:dyDescent="0.25">
      <c r="H14600" t="s">
        <v>14353</v>
      </c>
      <c r="I14600">
        <v>9448877</v>
      </c>
      <c r="J14600">
        <v>477541400</v>
      </c>
      <c r="K14600" t="s">
        <v>1348</v>
      </c>
      <c r="L14600" t="s">
        <v>1346</v>
      </c>
    </row>
    <row r="14601" spans="8:12" x14ac:dyDescent="0.25">
      <c r="H14601" t="s">
        <v>14354</v>
      </c>
      <c r="I14601">
        <v>9028639</v>
      </c>
      <c r="J14601">
        <v>667001276</v>
      </c>
      <c r="K14601" t="s">
        <v>2089</v>
      </c>
      <c r="L14601" t="s">
        <v>1295</v>
      </c>
    </row>
    <row r="14602" spans="8:12" x14ac:dyDescent="0.25">
      <c r="H14602" t="s">
        <v>14355</v>
      </c>
      <c r="I14602">
        <v>9133989</v>
      </c>
      <c r="J14602">
        <v>563006650</v>
      </c>
      <c r="K14602" t="s">
        <v>1441</v>
      </c>
      <c r="L14602" t="s">
        <v>1362</v>
      </c>
    </row>
    <row r="14603" spans="8:12" x14ac:dyDescent="0.25">
      <c r="H14603" t="s">
        <v>14356</v>
      </c>
      <c r="I14603">
        <v>8806084</v>
      </c>
      <c r="J14603">
        <v>272734000</v>
      </c>
      <c r="K14603" t="s">
        <v>1635</v>
      </c>
      <c r="L14603" t="s">
        <v>1295</v>
      </c>
    </row>
    <row r="14604" spans="8:12" x14ac:dyDescent="0.25">
      <c r="H14604" t="s">
        <v>758</v>
      </c>
      <c r="I14604">
        <v>9710892</v>
      </c>
      <c r="J14604">
        <v>229943000</v>
      </c>
      <c r="L14604" t="s">
        <v>1308</v>
      </c>
    </row>
    <row r="14605" spans="8:12" x14ac:dyDescent="0.25">
      <c r="H14605" t="s">
        <v>14357</v>
      </c>
      <c r="I14605">
        <v>9198604</v>
      </c>
      <c r="J14605">
        <v>209972000</v>
      </c>
      <c r="K14605" t="s">
        <v>1443</v>
      </c>
      <c r="L14605" t="s">
        <v>1295</v>
      </c>
    </row>
    <row r="14606" spans="8:12" x14ac:dyDescent="0.25">
      <c r="H14606" t="s">
        <v>14358</v>
      </c>
      <c r="I14606">
        <v>9396969</v>
      </c>
      <c r="J14606">
        <v>256534000</v>
      </c>
      <c r="K14606" t="s">
        <v>1340</v>
      </c>
      <c r="L14606" t="s">
        <v>1341</v>
      </c>
    </row>
    <row r="14607" spans="8:12" x14ac:dyDescent="0.25">
      <c r="H14607" t="s">
        <v>14359</v>
      </c>
      <c r="I14607">
        <v>9619402</v>
      </c>
      <c r="J14607">
        <v>255805573</v>
      </c>
      <c r="L14607" t="s">
        <v>1337</v>
      </c>
    </row>
    <row r="14608" spans="8:12" x14ac:dyDescent="0.25">
      <c r="H14608" t="s">
        <v>14360</v>
      </c>
      <c r="I14608">
        <v>9285457</v>
      </c>
      <c r="J14608">
        <v>525006127</v>
      </c>
      <c r="K14608" t="s">
        <v>1307</v>
      </c>
      <c r="L14608" t="s">
        <v>1295</v>
      </c>
    </row>
    <row r="14609" spans="8:12" x14ac:dyDescent="0.25">
      <c r="H14609" t="s">
        <v>14361</v>
      </c>
      <c r="I14609">
        <v>9534298</v>
      </c>
      <c r="J14609">
        <v>636092297</v>
      </c>
      <c r="K14609" t="s">
        <v>1464</v>
      </c>
      <c r="L14609" t="s">
        <v>1295</v>
      </c>
    </row>
    <row r="14610" spans="8:12" x14ac:dyDescent="0.25">
      <c r="H14610" t="s">
        <v>14362</v>
      </c>
      <c r="I14610">
        <v>9480980</v>
      </c>
      <c r="J14610">
        <v>255804460</v>
      </c>
      <c r="L14610" t="s">
        <v>1326</v>
      </c>
    </row>
    <row r="14611" spans="8:12" x14ac:dyDescent="0.25">
      <c r="H14611" t="s">
        <v>14363</v>
      </c>
      <c r="I14611">
        <v>9684471</v>
      </c>
      <c r="J14611">
        <v>229797000</v>
      </c>
      <c r="L14611" t="s">
        <v>1341</v>
      </c>
    </row>
    <row r="14612" spans="8:12" x14ac:dyDescent="0.25">
      <c r="H14612" t="s">
        <v>14364</v>
      </c>
      <c r="I14612">
        <v>9155341</v>
      </c>
      <c r="J14612">
        <v>234889000</v>
      </c>
      <c r="K14612" t="s">
        <v>1558</v>
      </c>
      <c r="L14612" t="s">
        <v>1346</v>
      </c>
    </row>
    <row r="14613" spans="8:12" x14ac:dyDescent="0.25">
      <c r="H14613" t="s">
        <v>14365</v>
      </c>
      <c r="I14613">
        <v>9430131</v>
      </c>
      <c r="J14613">
        <v>235070716</v>
      </c>
      <c r="K14613" t="s">
        <v>1558</v>
      </c>
      <c r="L14613" t="s">
        <v>1295</v>
      </c>
    </row>
    <row r="14614" spans="8:12" x14ac:dyDescent="0.25">
      <c r="H14614" t="s">
        <v>14366</v>
      </c>
      <c r="I14614">
        <v>9517238</v>
      </c>
      <c r="J14614">
        <v>305652000</v>
      </c>
      <c r="L14614" t="s">
        <v>1295</v>
      </c>
    </row>
    <row r="14615" spans="8:12" x14ac:dyDescent="0.25">
      <c r="H14615" t="s">
        <v>14367</v>
      </c>
      <c r="I14615">
        <v>9143269</v>
      </c>
      <c r="J14615">
        <v>256372000</v>
      </c>
      <c r="K14615" t="s">
        <v>1340</v>
      </c>
      <c r="L14615" t="s">
        <v>1295</v>
      </c>
    </row>
    <row r="14616" spans="8:12" x14ac:dyDescent="0.25">
      <c r="H14616" t="s">
        <v>14368</v>
      </c>
      <c r="I14616">
        <v>9498896</v>
      </c>
      <c r="J14616">
        <v>636091976</v>
      </c>
      <c r="K14616" t="s">
        <v>1464</v>
      </c>
      <c r="L14616" t="s">
        <v>1341</v>
      </c>
    </row>
    <row r="14617" spans="8:12" x14ac:dyDescent="0.25">
      <c r="H14617" t="s">
        <v>14369</v>
      </c>
      <c r="I14617">
        <v>9036272</v>
      </c>
      <c r="J14617">
        <v>255816000</v>
      </c>
      <c r="L14617" t="s">
        <v>1326</v>
      </c>
    </row>
    <row r="14618" spans="8:12" x14ac:dyDescent="0.25">
      <c r="H14618" t="s">
        <v>14370</v>
      </c>
      <c r="I14618">
        <v>9195755</v>
      </c>
      <c r="J14618">
        <v>244952000</v>
      </c>
      <c r="K14618" t="s">
        <v>1387</v>
      </c>
      <c r="L14618" t="s">
        <v>1295</v>
      </c>
    </row>
    <row r="14619" spans="8:12" x14ac:dyDescent="0.25">
      <c r="H14619" t="s">
        <v>14371</v>
      </c>
      <c r="I14619">
        <v>9418250</v>
      </c>
      <c r="J14619">
        <v>367123000</v>
      </c>
      <c r="K14619" t="s">
        <v>1431</v>
      </c>
      <c r="L14619" t="s">
        <v>1560</v>
      </c>
    </row>
    <row r="14620" spans="8:12" x14ac:dyDescent="0.25">
      <c r="H14620" t="s">
        <v>14372</v>
      </c>
      <c r="I14620">
        <v>9647526</v>
      </c>
      <c r="J14620">
        <v>369463000</v>
      </c>
      <c r="K14620" t="s">
        <v>1431</v>
      </c>
      <c r="L14620" t="s">
        <v>4744</v>
      </c>
    </row>
    <row r="14621" spans="8:12" x14ac:dyDescent="0.25">
      <c r="H14621" t="s">
        <v>14373</v>
      </c>
      <c r="I14621">
        <v>9732280</v>
      </c>
      <c r="J14621">
        <v>367602540</v>
      </c>
      <c r="K14621" t="s">
        <v>1431</v>
      </c>
      <c r="L14621" t="s">
        <v>1560</v>
      </c>
    </row>
    <row r="14622" spans="8:12" x14ac:dyDescent="0.25">
      <c r="H14622" t="s">
        <v>759</v>
      </c>
      <c r="I14622">
        <v>9592707</v>
      </c>
      <c r="J14622">
        <v>241150000</v>
      </c>
      <c r="K14622" t="s">
        <v>1679</v>
      </c>
      <c r="L14622" t="s">
        <v>1341</v>
      </c>
    </row>
    <row r="14623" spans="8:12" x14ac:dyDescent="0.25">
      <c r="H14623" t="s">
        <v>14374</v>
      </c>
      <c r="I14623">
        <v>9225005</v>
      </c>
      <c r="J14623">
        <v>229262000</v>
      </c>
      <c r="L14623" t="s">
        <v>1341</v>
      </c>
    </row>
    <row r="14624" spans="8:12" x14ac:dyDescent="0.25">
      <c r="H14624" t="s">
        <v>14375</v>
      </c>
      <c r="I14624">
        <v>9212424</v>
      </c>
      <c r="J14624">
        <v>338411000</v>
      </c>
      <c r="K14624" t="s">
        <v>1431</v>
      </c>
      <c r="L14624" t="s">
        <v>1308</v>
      </c>
    </row>
    <row r="14625" spans="8:12" x14ac:dyDescent="0.25">
      <c r="H14625" t="s">
        <v>14376</v>
      </c>
      <c r="I14625">
        <v>4902945</v>
      </c>
      <c r="J14625">
        <v>667005063</v>
      </c>
      <c r="K14625" t="s">
        <v>2089</v>
      </c>
      <c r="L14625" t="s">
        <v>1362</v>
      </c>
    </row>
    <row r="14626" spans="8:12" x14ac:dyDescent="0.25">
      <c r="H14626" t="s">
        <v>14377</v>
      </c>
      <c r="I14626">
        <v>9498901</v>
      </c>
      <c r="J14626">
        <v>636091975</v>
      </c>
      <c r="K14626" t="s">
        <v>1464</v>
      </c>
      <c r="L14626" t="s">
        <v>1341</v>
      </c>
    </row>
    <row r="14627" spans="8:12" x14ac:dyDescent="0.25">
      <c r="H14627" t="s">
        <v>14378</v>
      </c>
      <c r="I14627">
        <v>9198642</v>
      </c>
      <c r="J14627">
        <v>245181000</v>
      </c>
      <c r="K14627" t="s">
        <v>1387</v>
      </c>
      <c r="L14627" t="s">
        <v>1295</v>
      </c>
    </row>
    <row r="14628" spans="8:12" x14ac:dyDescent="0.25">
      <c r="H14628" t="s">
        <v>14379</v>
      </c>
      <c r="I14628">
        <v>9567441</v>
      </c>
      <c r="J14628">
        <v>538006459</v>
      </c>
      <c r="K14628" t="s">
        <v>1437</v>
      </c>
      <c r="L14628" t="s">
        <v>1341</v>
      </c>
    </row>
    <row r="14629" spans="8:12" x14ac:dyDescent="0.25">
      <c r="H14629" t="s">
        <v>14380</v>
      </c>
      <c r="I14629">
        <v>9724867</v>
      </c>
      <c r="J14629">
        <v>636017012</v>
      </c>
      <c r="K14629" t="s">
        <v>1464</v>
      </c>
      <c r="L14629" t="s">
        <v>1308</v>
      </c>
    </row>
    <row r="14630" spans="8:12" x14ac:dyDescent="0.25">
      <c r="H14630" t="s">
        <v>14381</v>
      </c>
      <c r="I14630">
        <v>9148257</v>
      </c>
      <c r="J14630">
        <v>210894000</v>
      </c>
      <c r="K14630" t="s">
        <v>1443</v>
      </c>
      <c r="L14630" t="s">
        <v>1295</v>
      </c>
    </row>
    <row r="14631" spans="8:12" x14ac:dyDescent="0.25">
      <c r="H14631" t="s">
        <v>14382</v>
      </c>
      <c r="I14631">
        <v>9345362</v>
      </c>
      <c r="J14631">
        <v>246044000</v>
      </c>
      <c r="K14631" t="s">
        <v>1387</v>
      </c>
      <c r="L14631" t="s">
        <v>1295</v>
      </c>
    </row>
    <row r="14632" spans="8:12" x14ac:dyDescent="0.25">
      <c r="H14632" t="s">
        <v>14383</v>
      </c>
      <c r="I14632">
        <v>9668960</v>
      </c>
      <c r="J14632">
        <v>247335700</v>
      </c>
      <c r="K14632" t="s">
        <v>1398</v>
      </c>
      <c r="L14632" t="s">
        <v>1308</v>
      </c>
    </row>
    <row r="14633" spans="8:12" x14ac:dyDescent="0.25">
      <c r="H14633" t="s">
        <v>14384</v>
      </c>
      <c r="I14633">
        <v>7931753</v>
      </c>
      <c r="J14633">
        <v>247070000</v>
      </c>
      <c r="K14633" t="s">
        <v>1398</v>
      </c>
      <c r="L14633" t="s">
        <v>1614</v>
      </c>
    </row>
    <row r="14634" spans="8:12" x14ac:dyDescent="0.25">
      <c r="H14634" t="s">
        <v>14385</v>
      </c>
      <c r="I14634">
        <v>9668984</v>
      </c>
      <c r="J14634">
        <v>247352300</v>
      </c>
      <c r="K14634" t="s">
        <v>1398</v>
      </c>
      <c r="L14634" t="s">
        <v>1308</v>
      </c>
    </row>
    <row r="14635" spans="8:12" x14ac:dyDescent="0.25">
      <c r="H14635" t="s">
        <v>14386</v>
      </c>
      <c r="I14635">
        <v>9547219</v>
      </c>
      <c r="J14635">
        <v>247335600</v>
      </c>
      <c r="K14635" t="s">
        <v>1398</v>
      </c>
      <c r="L14635" t="s">
        <v>1337</v>
      </c>
    </row>
    <row r="14636" spans="8:12" x14ac:dyDescent="0.25">
      <c r="H14636" t="s">
        <v>14387</v>
      </c>
      <c r="I14636">
        <v>9668972</v>
      </c>
      <c r="J14636">
        <v>247352100</v>
      </c>
      <c r="K14636" t="s">
        <v>1398</v>
      </c>
      <c r="L14636" t="s">
        <v>1308</v>
      </c>
    </row>
    <row r="14637" spans="8:12" x14ac:dyDescent="0.25">
      <c r="H14637" t="s">
        <v>14388</v>
      </c>
      <c r="I14637">
        <v>9374686</v>
      </c>
      <c r="J14637">
        <v>306813000</v>
      </c>
      <c r="K14637" t="s">
        <v>2112</v>
      </c>
      <c r="L14637" t="s">
        <v>1295</v>
      </c>
    </row>
    <row r="14638" spans="8:12" x14ac:dyDescent="0.25">
      <c r="H14638" t="s">
        <v>14389</v>
      </c>
      <c r="I14638">
        <v>9038397</v>
      </c>
      <c r="J14638">
        <v>309701000</v>
      </c>
      <c r="K14638" t="s">
        <v>1609</v>
      </c>
      <c r="L14638" t="s">
        <v>1295</v>
      </c>
    </row>
    <row r="14639" spans="8:12" x14ac:dyDescent="0.25">
      <c r="H14639" t="s">
        <v>14390</v>
      </c>
      <c r="I14639">
        <v>8018912</v>
      </c>
      <c r="J14639">
        <v>445168000</v>
      </c>
      <c r="K14639" t="s">
        <v>5110</v>
      </c>
      <c r="L14639" t="s">
        <v>1341</v>
      </c>
    </row>
    <row r="14640" spans="8:12" x14ac:dyDescent="0.25">
      <c r="H14640" t="s">
        <v>14391</v>
      </c>
      <c r="I14640">
        <v>9697052</v>
      </c>
      <c r="J14640">
        <v>577242000</v>
      </c>
      <c r="L14640" t="s">
        <v>1329</v>
      </c>
    </row>
    <row r="14641" spans="8:12" x14ac:dyDescent="0.25">
      <c r="H14641" t="s">
        <v>14391</v>
      </c>
      <c r="I14641">
        <v>9697052</v>
      </c>
      <c r="J14641">
        <v>316014190</v>
      </c>
      <c r="K14641" t="s">
        <v>1365</v>
      </c>
      <c r="L14641" t="s">
        <v>1329</v>
      </c>
    </row>
    <row r="14642" spans="8:12" x14ac:dyDescent="0.25">
      <c r="H14642" t="s">
        <v>14392</v>
      </c>
      <c r="I14642">
        <v>9001825</v>
      </c>
      <c r="J14642">
        <v>376481000</v>
      </c>
      <c r="K14642" t="s">
        <v>1322</v>
      </c>
      <c r="L14642" t="s">
        <v>1295</v>
      </c>
    </row>
    <row r="14643" spans="8:12" x14ac:dyDescent="0.25">
      <c r="H14643" t="s">
        <v>14393</v>
      </c>
      <c r="I14643">
        <v>9094872</v>
      </c>
      <c r="J14643">
        <v>445252000</v>
      </c>
      <c r="K14643" t="s">
        <v>5110</v>
      </c>
      <c r="L14643" t="s">
        <v>1308</v>
      </c>
    </row>
    <row r="14644" spans="8:12" x14ac:dyDescent="0.25">
      <c r="H14644" t="s">
        <v>14394</v>
      </c>
      <c r="I14644">
        <v>9255074</v>
      </c>
      <c r="J14644">
        <v>441726000</v>
      </c>
      <c r="K14644" t="s">
        <v>1352</v>
      </c>
      <c r="L14644" t="s">
        <v>1341</v>
      </c>
    </row>
    <row r="14645" spans="8:12" x14ac:dyDescent="0.25">
      <c r="H14645" t="s">
        <v>14395</v>
      </c>
      <c r="I14645">
        <v>9161481</v>
      </c>
      <c r="J14645">
        <v>636090816</v>
      </c>
      <c r="K14645" t="s">
        <v>1464</v>
      </c>
      <c r="L14645" t="s">
        <v>1341</v>
      </c>
    </row>
    <row r="14646" spans="8:12" x14ac:dyDescent="0.25">
      <c r="H14646" t="s">
        <v>14396</v>
      </c>
      <c r="I14646">
        <v>9214537</v>
      </c>
      <c r="J14646">
        <v>636090831</v>
      </c>
      <c r="K14646" t="s">
        <v>1464</v>
      </c>
      <c r="L14646" t="s">
        <v>1341</v>
      </c>
    </row>
    <row r="14647" spans="8:12" x14ac:dyDescent="0.25">
      <c r="H14647" t="s">
        <v>14397</v>
      </c>
      <c r="I14647">
        <v>9628403</v>
      </c>
      <c r="J14647">
        <v>470909000</v>
      </c>
      <c r="K14647" t="s">
        <v>1403</v>
      </c>
      <c r="L14647" t="s">
        <v>1308</v>
      </c>
    </row>
    <row r="14648" spans="8:12" x14ac:dyDescent="0.25">
      <c r="H14648" t="s">
        <v>14398</v>
      </c>
      <c r="I14648">
        <v>9582829</v>
      </c>
      <c r="J14648">
        <v>470486000</v>
      </c>
      <c r="K14648" t="s">
        <v>1403</v>
      </c>
      <c r="L14648" t="s">
        <v>1308</v>
      </c>
    </row>
    <row r="14649" spans="8:12" x14ac:dyDescent="0.25">
      <c r="H14649" t="s">
        <v>14399</v>
      </c>
      <c r="I14649">
        <v>8857136</v>
      </c>
      <c r="J14649">
        <v>230941000</v>
      </c>
      <c r="K14649" t="s">
        <v>1432</v>
      </c>
      <c r="L14649" t="s">
        <v>4931</v>
      </c>
    </row>
    <row r="14650" spans="8:12" x14ac:dyDescent="0.25">
      <c r="H14650" t="s">
        <v>14400</v>
      </c>
      <c r="I14650">
        <v>9535606</v>
      </c>
      <c r="J14650">
        <v>305656000</v>
      </c>
      <c r="L14650" t="s">
        <v>1295</v>
      </c>
    </row>
    <row r="14651" spans="8:12" x14ac:dyDescent="0.25">
      <c r="H14651" t="s">
        <v>14401</v>
      </c>
      <c r="I14651">
        <v>9194282</v>
      </c>
      <c r="J14651">
        <v>244890000</v>
      </c>
      <c r="K14651" t="s">
        <v>1387</v>
      </c>
      <c r="L14651" t="s">
        <v>1295</v>
      </c>
    </row>
    <row r="14652" spans="8:12" x14ac:dyDescent="0.25">
      <c r="H14652" t="s">
        <v>14402</v>
      </c>
      <c r="I14652">
        <v>8933746</v>
      </c>
      <c r="J14652">
        <v>932676000</v>
      </c>
      <c r="L14652" t="s">
        <v>1295</v>
      </c>
    </row>
    <row r="14653" spans="8:12" x14ac:dyDescent="0.25">
      <c r="H14653" t="s">
        <v>14402</v>
      </c>
      <c r="I14653">
        <v>8933746</v>
      </c>
      <c r="J14653">
        <v>755355148</v>
      </c>
      <c r="K14653" t="s">
        <v>8152</v>
      </c>
      <c r="L14653" t="s">
        <v>1295</v>
      </c>
    </row>
    <row r="14654" spans="8:12" x14ac:dyDescent="0.25">
      <c r="H14654" t="s">
        <v>14403</v>
      </c>
      <c r="I14654">
        <v>9458224</v>
      </c>
      <c r="J14654">
        <v>477493100</v>
      </c>
      <c r="K14654" t="s">
        <v>1348</v>
      </c>
      <c r="L14654" t="s">
        <v>1341</v>
      </c>
    </row>
    <row r="14655" spans="8:12" x14ac:dyDescent="0.25">
      <c r="H14655" t="s">
        <v>14404</v>
      </c>
      <c r="I14655">
        <v>9683439</v>
      </c>
      <c r="J14655">
        <v>477686800</v>
      </c>
      <c r="K14655" t="s">
        <v>1348</v>
      </c>
      <c r="L14655" t="s">
        <v>1308</v>
      </c>
    </row>
    <row r="14656" spans="8:12" x14ac:dyDescent="0.25">
      <c r="H14656" t="s">
        <v>14405</v>
      </c>
      <c r="I14656">
        <v>9603489</v>
      </c>
      <c r="J14656">
        <v>477335300</v>
      </c>
      <c r="K14656" t="s">
        <v>1348</v>
      </c>
      <c r="L14656" t="s">
        <v>1308</v>
      </c>
    </row>
    <row r="14657" spans="8:12" x14ac:dyDescent="0.25">
      <c r="H14657" t="s">
        <v>14406</v>
      </c>
      <c r="I14657">
        <v>9638472</v>
      </c>
      <c r="J14657">
        <v>477444400</v>
      </c>
      <c r="K14657" t="s">
        <v>1348</v>
      </c>
      <c r="L14657" t="s">
        <v>1341</v>
      </c>
    </row>
    <row r="14658" spans="8:12" x14ac:dyDescent="0.25">
      <c r="H14658" t="s">
        <v>14407</v>
      </c>
      <c r="I14658">
        <v>9683441</v>
      </c>
      <c r="J14658">
        <v>477133400</v>
      </c>
      <c r="K14658" t="s">
        <v>1348</v>
      </c>
      <c r="L14658" t="s">
        <v>1308</v>
      </c>
    </row>
    <row r="14659" spans="8:12" x14ac:dyDescent="0.25">
      <c r="H14659" t="s">
        <v>14408</v>
      </c>
      <c r="I14659">
        <v>9638484</v>
      </c>
      <c r="J14659">
        <v>477444300</v>
      </c>
      <c r="K14659" t="s">
        <v>1348</v>
      </c>
      <c r="L14659" t="s">
        <v>1341</v>
      </c>
    </row>
    <row r="14660" spans="8:12" x14ac:dyDescent="0.25">
      <c r="H14660" t="s">
        <v>14409</v>
      </c>
      <c r="I14660">
        <v>9281956</v>
      </c>
      <c r="J14660">
        <v>477239000</v>
      </c>
      <c r="K14660" t="s">
        <v>1348</v>
      </c>
      <c r="L14660" t="s">
        <v>1341</v>
      </c>
    </row>
    <row r="14661" spans="8:12" x14ac:dyDescent="0.25">
      <c r="H14661" t="s">
        <v>14410</v>
      </c>
      <c r="I14661">
        <v>9459644</v>
      </c>
      <c r="J14661">
        <v>477493200</v>
      </c>
      <c r="K14661" t="s">
        <v>1348</v>
      </c>
      <c r="L14661" t="s">
        <v>1341</v>
      </c>
    </row>
    <row r="14662" spans="8:12" x14ac:dyDescent="0.25">
      <c r="H14662" t="s">
        <v>14411</v>
      </c>
      <c r="I14662">
        <v>9281968</v>
      </c>
      <c r="J14662">
        <v>477080300</v>
      </c>
      <c r="K14662" t="s">
        <v>1348</v>
      </c>
      <c r="L14662" t="s">
        <v>1341</v>
      </c>
    </row>
    <row r="14663" spans="8:12" x14ac:dyDescent="0.25">
      <c r="H14663" t="s">
        <v>14412</v>
      </c>
      <c r="I14663">
        <v>9316206</v>
      </c>
      <c r="J14663">
        <v>477990400</v>
      </c>
      <c r="K14663" t="s">
        <v>1348</v>
      </c>
      <c r="L14663" t="s">
        <v>1341</v>
      </c>
    </row>
    <row r="14664" spans="8:12" x14ac:dyDescent="0.25">
      <c r="H14664" t="s">
        <v>14413</v>
      </c>
      <c r="I14664">
        <v>9603477</v>
      </c>
      <c r="J14664">
        <v>477335400</v>
      </c>
      <c r="K14664" t="s">
        <v>1348</v>
      </c>
      <c r="L14664" t="s">
        <v>1341</v>
      </c>
    </row>
    <row r="14665" spans="8:12" x14ac:dyDescent="0.25">
      <c r="H14665" t="s">
        <v>14414</v>
      </c>
      <c r="I14665">
        <v>9316189</v>
      </c>
      <c r="J14665">
        <v>477760800</v>
      </c>
      <c r="K14665" t="s">
        <v>1348</v>
      </c>
      <c r="L14665" t="s">
        <v>1341</v>
      </c>
    </row>
    <row r="14666" spans="8:12" x14ac:dyDescent="0.25">
      <c r="H14666" t="s">
        <v>14415</v>
      </c>
      <c r="I14666">
        <v>9489924</v>
      </c>
      <c r="J14666">
        <v>710015170</v>
      </c>
      <c r="K14666" t="s">
        <v>2162</v>
      </c>
      <c r="L14666" t="s">
        <v>1362</v>
      </c>
    </row>
    <row r="14667" spans="8:12" x14ac:dyDescent="0.25">
      <c r="H14667" t="s">
        <v>14416</v>
      </c>
      <c r="I14667">
        <v>9453860</v>
      </c>
      <c r="J14667">
        <v>710001764</v>
      </c>
      <c r="K14667" t="s">
        <v>2162</v>
      </c>
      <c r="L14667" t="s">
        <v>1313</v>
      </c>
    </row>
    <row r="14668" spans="8:12" x14ac:dyDescent="0.25">
      <c r="H14668" t="s">
        <v>14417</v>
      </c>
      <c r="I14668">
        <v>9429730</v>
      </c>
      <c r="J14668">
        <v>775339000</v>
      </c>
      <c r="K14668" t="s">
        <v>1875</v>
      </c>
      <c r="L14668" t="s">
        <v>1295</v>
      </c>
    </row>
    <row r="14669" spans="8:12" x14ac:dyDescent="0.25">
      <c r="H14669" t="s">
        <v>14418</v>
      </c>
      <c r="I14669">
        <v>9399325</v>
      </c>
      <c r="J14669">
        <v>225430000</v>
      </c>
      <c r="K14669" t="s">
        <v>1830</v>
      </c>
      <c r="L14669" t="s">
        <v>1614</v>
      </c>
    </row>
    <row r="14670" spans="8:12" x14ac:dyDescent="0.25">
      <c r="H14670" t="s">
        <v>14419</v>
      </c>
      <c r="I14670">
        <v>9429962</v>
      </c>
      <c r="J14670">
        <v>775343000</v>
      </c>
      <c r="K14670" t="s">
        <v>1875</v>
      </c>
      <c r="L14670" t="s">
        <v>1295</v>
      </c>
    </row>
    <row r="14671" spans="8:12" x14ac:dyDescent="0.25">
      <c r="H14671" t="s">
        <v>14420</v>
      </c>
      <c r="I14671">
        <v>9396086</v>
      </c>
      <c r="J14671">
        <v>345200002</v>
      </c>
      <c r="K14671" t="s">
        <v>2744</v>
      </c>
      <c r="L14671" t="s">
        <v>1326</v>
      </c>
    </row>
    <row r="14672" spans="8:12" x14ac:dyDescent="0.25">
      <c r="H14672" t="s">
        <v>14421</v>
      </c>
      <c r="I14672">
        <v>9392391</v>
      </c>
      <c r="J14672">
        <v>355209000</v>
      </c>
      <c r="K14672" t="s">
        <v>1332</v>
      </c>
      <c r="L14672" t="s">
        <v>1326</v>
      </c>
    </row>
    <row r="14673" spans="8:12" x14ac:dyDescent="0.25">
      <c r="H14673" t="s">
        <v>14422</v>
      </c>
      <c r="I14673">
        <v>9571650</v>
      </c>
      <c r="J14673">
        <v>356312000</v>
      </c>
      <c r="K14673" t="s">
        <v>1332</v>
      </c>
      <c r="L14673" t="s">
        <v>1341</v>
      </c>
    </row>
    <row r="14674" spans="8:12" x14ac:dyDescent="0.25">
      <c r="H14674" t="s">
        <v>14423</v>
      </c>
      <c r="I14674">
        <v>8521696</v>
      </c>
      <c r="J14674">
        <v>230954000</v>
      </c>
      <c r="K14674" t="s">
        <v>1432</v>
      </c>
      <c r="L14674" t="s">
        <v>1295</v>
      </c>
    </row>
    <row r="14675" spans="8:12" x14ac:dyDescent="0.25">
      <c r="H14675" t="s">
        <v>14424</v>
      </c>
      <c r="I14675">
        <v>9646857</v>
      </c>
      <c r="J14675">
        <v>367507240</v>
      </c>
      <c r="K14675" t="s">
        <v>1431</v>
      </c>
      <c r="L14675" t="s">
        <v>1560</v>
      </c>
    </row>
    <row r="14676" spans="8:12" x14ac:dyDescent="0.25">
      <c r="H14676" t="s">
        <v>14425</v>
      </c>
      <c r="I14676">
        <v>9306380</v>
      </c>
      <c r="J14676">
        <v>255805800</v>
      </c>
      <c r="L14676" t="s">
        <v>1295</v>
      </c>
    </row>
    <row r="14677" spans="8:12" x14ac:dyDescent="0.25">
      <c r="H14677" t="s">
        <v>14425</v>
      </c>
      <c r="I14677">
        <v>9306380</v>
      </c>
      <c r="J14677">
        <v>229987000</v>
      </c>
      <c r="L14677" t="s">
        <v>1295</v>
      </c>
    </row>
    <row r="14678" spans="8:12" x14ac:dyDescent="0.25">
      <c r="H14678" t="s">
        <v>14426</v>
      </c>
      <c r="I14678">
        <v>9131101</v>
      </c>
      <c r="J14678">
        <v>304414000</v>
      </c>
      <c r="K14678" t="s">
        <v>1294</v>
      </c>
      <c r="L14678" t="s">
        <v>1346</v>
      </c>
    </row>
    <row r="14679" spans="8:12" x14ac:dyDescent="0.25">
      <c r="H14679" t="s">
        <v>14427</v>
      </c>
      <c r="I14679">
        <v>7321441</v>
      </c>
      <c r="J14679">
        <v>720923000</v>
      </c>
      <c r="K14679" t="s">
        <v>1482</v>
      </c>
      <c r="L14679" t="s">
        <v>1295</v>
      </c>
    </row>
    <row r="14680" spans="8:12" x14ac:dyDescent="0.25">
      <c r="H14680" t="s">
        <v>14427</v>
      </c>
      <c r="I14680">
        <v>7321441</v>
      </c>
      <c r="J14680">
        <v>514338000</v>
      </c>
      <c r="K14680" t="s">
        <v>1406</v>
      </c>
      <c r="L14680" t="s">
        <v>1295</v>
      </c>
    </row>
    <row r="14681" spans="8:12" x14ac:dyDescent="0.25">
      <c r="H14681" t="s">
        <v>14428</v>
      </c>
      <c r="I14681">
        <v>8844696</v>
      </c>
      <c r="J14681">
        <v>422045900</v>
      </c>
      <c r="K14681" t="s">
        <v>1664</v>
      </c>
      <c r="L14681" t="s">
        <v>1308</v>
      </c>
    </row>
    <row r="14682" spans="8:12" x14ac:dyDescent="0.25">
      <c r="H14682" t="s">
        <v>14429</v>
      </c>
      <c r="I14682">
        <v>8720503</v>
      </c>
      <c r="J14682">
        <v>514190000</v>
      </c>
      <c r="K14682" t="s">
        <v>1406</v>
      </c>
      <c r="L14682" t="s">
        <v>1308</v>
      </c>
    </row>
    <row r="14683" spans="8:12" x14ac:dyDescent="0.25">
      <c r="H14683" t="s">
        <v>14429</v>
      </c>
      <c r="I14683">
        <v>9285433</v>
      </c>
      <c r="J14683">
        <v>305444000</v>
      </c>
      <c r="L14683" t="s">
        <v>1295</v>
      </c>
    </row>
    <row r="14684" spans="8:12" x14ac:dyDescent="0.25">
      <c r="H14684" t="s">
        <v>14430</v>
      </c>
      <c r="I14684">
        <v>9415038</v>
      </c>
      <c r="J14684">
        <v>353904000</v>
      </c>
      <c r="K14684" t="s">
        <v>1332</v>
      </c>
      <c r="L14684" t="s">
        <v>1326</v>
      </c>
    </row>
    <row r="14685" spans="8:12" x14ac:dyDescent="0.25">
      <c r="H14685" t="s">
        <v>14431</v>
      </c>
      <c r="I14685">
        <v>9148738</v>
      </c>
      <c r="J14685">
        <v>312940000</v>
      </c>
      <c r="K14685" t="s">
        <v>1379</v>
      </c>
      <c r="L14685" t="s">
        <v>1295</v>
      </c>
    </row>
    <row r="14686" spans="8:12" x14ac:dyDescent="0.25">
      <c r="H14686" t="s">
        <v>14432</v>
      </c>
      <c r="I14686">
        <v>7306702</v>
      </c>
      <c r="J14686">
        <v>667005023</v>
      </c>
      <c r="K14686" t="s">
        <v>2089</v>
      </c>
      <c r="L14686" t="s">
        <v>1295</v>
      </c>
    </row>
    <row r="14687" spans="8:12" x14ac:dyDescent="0.25">
      <c r="H14687" t="s">
        <v>14433</v>
      </c>
      <c r="I14687">
        <v>8902931</v>
      </c>
      <c r="J14687">
        <v>353312000</v>
      </c>
      <c r="K14687" t="s">
        <v>1332</v>
      </c>
      <c r="L14687" t="s">
        <v>1341</v>
      </c>
    </row>
    <row r="14688" spans="8:12" x14ac:dyDescent="0.25">
      <c r="H14688" t="s">
        <v>14434</v>
      </c>
      <c r="I14688">
        <v>9316787</v>
      </c>
      <c r="J14688">
        <v>538003685</v>
      </c>
      <c r="K14688" t="s">
        <v>1437</v>
      </c>
      <c r="L14688" t="s">
        <v>1560</v>
      </c>
    </row>
    <row r="14689" spans="8:12" x14ac:dyDescent="0.25">
      <c r="H14689" t="s">
        <v>14434</v>
      </c>
      <c r="I14689">
        <v>9316787</v>
      </c>
      <c r="J14689">
        <v>423332100</v>
      </c>
      <c r="K14689" t="s">
        <v>2980</v>
      </c>
      <c r="L14689" t="s">
        <v>1560</v>
      </c>
    </row>
    <row r="14690" spans="8:12" x14ac:dyDescent="0.25">
      <c r="H14690" t="s">
        <v>14435</v>
      </c>
      <c r="I14690">
        <v>9598775</v>
      </c>
      <c r="J14690">
        <v>477861200</v>
      </c>
      <c r="K14690" t="s">
        <v>1348</v>
      </c>
      <c r="L14690" t="s">
        <v>1308</v>
      </c>
    </row>
    <row r="14691" spans="8:12" x14ac:dyDescent="0.25">
      <c r="H14691" t="s">
        <v>14436</v>
      </c>
      <c r="I14691">
        <v>9590022</v>
      </c>
      <c r="J14691">
        <v>477881900</v>
      </c>
      <c r="K14691" t="s">
        <v>1348</v>
      </c>
      <c r="L14691" t="s">
        <v>1295</v>
      </c>
    </row>
    <row r="14692" spans="8:12" x14ac:dyDescent="0.25">
      <c r="H14692" t="s">
        <v>14437</v>
      </c>
      <c r="I14692">
        <v>9050254</v>
      </c>
      <c r="J14692">
        <v>477710000</v>
      </c>
      <c r="L14692" t="s">
        <v>1341</v>
      </c>
    </row>
    <row r="14693" spans="8:12" x14ac:dyDescent="0.25">
      <c r="H14693" t="s">
        <v>14438</v>
      </c>
      <c r="I14693">
        <v>9633070</v>
      </c>
      <c r="J14693">
        <v>356544000</v>
      </c>
      <c r="K14693" t="s">
        <v>1332</v>
      </c>
      <c r="L14693" t="s">
        <v>1341</v>
      </c>
    </row>
    <row r="14694" spans="8:12" x14ac:dyDescent="0.25">
      <c r="H14694" t="s">
        <v>14439</v>
      </c>
      <c r="I14694">
        <v>9112351</v>
      </c>
      <c r="J14694">
        <v>229675000</v>
      </c>
      <c r="L14694" t="s">
        <v>1341</v>
      </c>
    </row>
    <row r="14695" spans="8:12" x14ac:dyDescent="0.25">
      <c r="H14695" t="s">
        <v>14440</v>
      </c>
      <c r="I14695">
        <v>9277539</v>
      </c>
      <c r="J14695">
        <v>432754000</v>
      </c>
      <c r="K14695" t="s">
        <v>1368</v>
      </c>
      <c r="L14695" t="s">
        <v>1341</v>
      </c>
    </row>
    <row r="14696" spans="8:12" x14ac:dyDescent="0.25">
      <c r="H14696" t="s">
        <v>14441</v>
      </c>
      <c r="I14696">
        <v>9442835</v>
      </c>
      <c r="J14696">
        <v>356882000</v>
      </c>
      <c r="K14696" t="s">
        <v>1332</v>
      </c>
      <c r="L14696" t="s">
        <v>1341</v>
      </c>
    </row>
    <row r="14697" spans="8:12" x14ac:dyDescent="0.25">
      <c r="H14697" t="s">
        <v>14442</v>
      </c>
      <c r="I14697">
        <v>9317389</v>
      </c>
      <c r="J14697">
        <v>209024000</v>
      </c>
      <c r="K14697" t="s">
        <v>1443</v>
      </c>
      <c r="L14697" t="s">
        <v>1341</v>
      </c>
    </row>
    <row r="14698" spans="8:12" x14ac:dyDescent="0.25">
      <c r="H14698" t="s">
        <v>14443</v>
      </c>
      <c r="I14698">
        <v>9303912</v>
      </c>
      <c r="J14698">
        <v>432732000</v>
      </c>
      <c r="K14698" t="s">
        <v>1368</v>
      </c>
      <c r="L14698" t="s">
        <v>1341</v>
      </c>
    </row>
    <row r="14699" spans="8:12" x14ac:dyDescent="0.25">
      <c r="H14699" t="s">
        <v>14444</v>
      </c>
      <c r="I14699">
        <v>9277577</v>
      </c>
      <c r="J14699">
        <v>355781000</v>
      </c>
      <c r="K14699" t="s">
        <v>1332</v>
      </c>
      <c r="L14699" t="s">
        <v>1341</v>
      </c>
    </row>
    <row r="14700" spans="8:12" x14ac:dyDescent="0.25">
      <c r="H14700" t="s">
        <v>14445</v>
      </c>
      <c r="I14700">
        <v>9310434</v>
      </c>
      <c r="J14700">
        <v>432750000</v>
      </c>
      <c r="K14700" t="s">
        <v>1368</v>
      </c>
      <c r="L14700" t="s">
        <v>1341</v>
      </c>
    </row>
    <row r="14701" spans="8:12" x14ac:dyDescent="0.25">
      <c r="H14701" t="s">
        <v>14446</v>
      </c>
      <c r="I14701">
        <v>9310422</v>
      </c>
      <c r="J14701">
        <v>354056000</v>
      </c>
      <c r="K14701" t="s">
        <v>1332</v>
      </c>
      <c r="L14701" t="s">
        <v>1341</v>
      </c>
    </row>
    <row r="14702" spans="8:12" x14ac:dyDescent="0.25">
      <c r="H14702" t="s">
        <v>14447</v>
      </c>
      <c r="I14702">
        <v>9631876</v>
      </c>
      <c r="J14702">
        <v>636092612</v>
      </c>
      <c r="K14702" t="s">
        <v>1464</v>
      </c>
      <c r="L14702" t="s">
        <v>1308</v>
      </c>
    </row>
    <row r="14703" spans="8:12" x14ac:dyDescent="0.25">
      <c r="H14703" t="s">
        <v>14448</v>
      </c>
      <c r="I14703">
        <v>9455648</v>
      </c>
      <c r="J14703">
        <v>636091707</v>
      </c>
      <c r="K14703" t="s">
        <v>1464</v>
      </c>
      <c r="L14703" t="s">
        <v>1341</v>
      </c>
    </row>
    <row r="14704" spans="8:12" x14ac:dyDescent="0.25">
      <c r="H14704" t="s">
        <v>14449</v>
      </c>
      <c r="I14704">
        <v>9455650</v>
      </c>
      <c r="J14704">
        <v>636091711</v>
      </c>
      <c r="K14704" t="s">
        <v>1464</v>
      </c>
      <c r="L14704" t="s">
        <v>1341</v>
      </c>
    </row>
    <row r="14705" spans="8:12" x14ac:dyDescent="0.25">
      <c r="H14705" t="s">
        <v>14450</v>
      </c>
      <c r="I14705">
        <v>9349435</v>
      </c>
      <c r="J14705">
        <v>305644000</v>
      </c>
      <c r="L14705" t="s">
        <v>1295</v>
      </c>
    </row>
    <row r="14706" spans="8:12" x14ac:dyDescent="0.25">
      <c r="H14706" t="s">
        <v>14451</v>
      </c>
      <c r="I14706">
        <v>9349461</v>
      </c>
      <c r="J14706">
        <v>305780000</v>
      </c>
      <c r="L14706" t="s">
        <v>1295</v>
      </c>
    </row>
    <row r="14707" spans="8:12" x14ac:dyDescent="0.25">
      <c r="H14707" t="s">
        <v>14452</v>
      </c>
      <c r="I14707">
        <v>9575163</v>
      </c>
      <c r="J14707">
        <v>566518000</v>
      </c>
      <c r="L14707" t="s">
        <v>1341</v>
      </c>
    </row>
    <row r="14708" spans="8:12" x14ac:dyDescent="0.25">
      <c r="H14708" t="s">
        <v>14453</v>
      </c>
      <c r="I14708">
        <v>9578012</v>
      </c>
      <c r="J14708">
        <v>566660000</v>
      </c>
      <c r="L14708" t="s">
        <v>1346</v>
      </c>
    </row>
    <row r="14709" spans="8:12" x14ac:dyDescent="0.25">
      <c r="H14709" t="s">
        <v>14454</v>
      </c>
      <c r="I14709">
        <v>9573713</v>
      </c>
      <c r="J14709">
        <v>566436000</v>
      </c>
      <c r="L14709" t="s">
        <v>1341</v>
      </c>
    </row>
    <row r="14710" spans="8:12" x14ac:dyDescent="0.25">
      <c r="H14710" t="s">
        <v>14455</v>
      </c>
      <c r="I14710">
        <v>9490777</v>
      </c>
      <c r="J14710">
        <v>229395000</v>
      </c>
      <c r="L14710" t="s">
        <v>1341</v>
      </c>
    </row>
    <row r="14711" spans="8:12" x14ac:dyDescent="0.25">
      <c r="H14711" t="s">
        <v>14456</v>
      </c>
      <c r="I14711">
        <v>9577991</v>
      </c>
      <c r="J14711">
        <v>566517000</v>
      </c>
      <c r="L14711" t="s">
        <v>1346</v>
      </c>
    </row>
    <row r="14712" spans="8:12" x14ac:dyDescent="0.25">
      <c r="H14712" t="s">
        <v>14457</v>
      </c>
      <c r="I14712">
        <v>9578000</v>
      </c>
      <c r="J14712">
        <v>566620000</v>
      </c>
      <c r="L14712" t="s">
        <v>1346</v>
      </c>
    </row>
    <row r="14713" spans="8:12" x14ac:dyDescent="0.25">
      <c r="H14713" t="s">
        <v>14457</v>
      </c>
      <c r="I14713">
        <v>9578000</v>
      </c>
      <c r="J14713">
        <v>249362000</v>
      </c>
      <c r="K14713" t="s">
        <v>1340</v>
      </c>
      <c r="L14713" t="s">
        <v>1346</v>
      </c>
    </row>
    <row r="14714" spans="8:12" x14ac:dyDescent="0.25">
      <c r="H14714" t="s">
        <v>14458</v>
      </c>
      <c r="I14714">
        <v>9575137</v>
      </c>
      <c r="J14714">
        <v>566437000</v>
      </c>
      <c r="L14714" t="s">
        <v>1341</v>
      </c>
    </row>
    <row r="14715" spans="8:12" x14ac:dyDescent="0.25">
      <c r="H14715" t="s">
        <v>14459</v>
      </c>
      <c r="I14715">
        <v>9720017</v>
      </c>
      <c r="J14715">
        <v>565746000</v>
      </c>
      <c r="L14715" t="s">
        <v>1308</v>
      </c>
    </row>
    <row r="14716" spans="8:12" x14ac:dyDescent="0.25">
      <c r="H14716" t="s">
        <v>14460</v>
      </c>
      <c r="I14716">
        <v>9172399</v>
      </c>
      <c r="J14716">
        <v>441116000</v>
      </c>
      <c r="K14716" t="s">
        <v>1352</v>
      </c>
      <c r="L14716" t="s">
        <v>1341</v>
      </c>
    </row>
    <row r="14717" spans="8:12" x14ac:dyDescent="0.25">
      <c r="H14717" t="s">
        <v>14461</v>
      </c>
      <c r="I14717">
        <v>9578048</v>
      </c>
      <c r="J14717">
        <v>566785000</v>
      </c>
      <c r="L14717" t="s">
        <v>1346</v>
      </c>
    </row>
    <row r="14718" spans="8:12" x14ac:dyDescent="0.25">
      <c r="H14718" t="s">
        <v>14462</v>
      </c>
      <c r="I14718">
        <v>9575149</v>
      </c>
      <c r="J14718">
        <v>566462000</v>
      </c>
      <c r="L14718" t="s">
        <v>1341</v>
      </c>
    </row>
    <row r="14719" spans="8:12" x14ac:dyDescent="0.25">
      <c r="H14719" t="s">
        <v>14463</v>
      </c>
      <c r="I14719">
        <v>9575151</v>
      </c>
      <c r="J14719">
        <v>566463000</v>
      </c>
      <c r="L14719" t="s">
        <v>1341</v>
      </c>
    </row>
    <row r="14720" spans="8:12" x14ac:dyDescent="0.25">
      <c r="H14720" t="s">
        <v>14464</v>
      </c>
      <c r="I14720">
        <v>9551777</v>
      </c>
      <c r="J14720">
        <v>229870000</v>
      </c>
      <c r="L14720" t="s">
        <v>1313</v>
      </c>
    </row>
    <row r="14721" spans="8:12" x14ac:dyDescent="0.25">
      <c r="H14721" t="s">
        <v>14465</v>
      </c>
      <c r="I14721">
        <v>9553634</v>
      </c>
      <c r="J14721">
        <v>229967000</v>
      </c>
      <c r="L14721" t="s">
        <v>1313</v>
      </c>
    </row>
    <row r="14722" spans="8:12" x14ac:dyDescent="0.25">
      <c r="H14722" t="s">
        <v>14466</v>
      </c>
      <c r="I14722">
        <v>9543043</v>
      </c>
      <c r="J14722">
        <v>229560000</v>
      </c>
      <c r="L14722" t="s">
        <v>1313</v>
      </c>
    </row>
    <row r="14723" spans="8:12" x14ac:dyDescent="0.25">
      <c r="H14723" t="s">
        <v>14467</v>
      </c>
      <c r="I14723">
        <v>9542984</v>
      </c>
      <c r="J14723">
        <v>229451000</v>
      </c>
      <c r="L14723" t="s">
        <v>1313</v>
      </c>
    </row>
    <row r="14724" spans="8:12" x14ac:dyDescent="0.25">
      <c r="H14724" t="s">
        <v>14468</v>
      </c>
      <c r="I14724">
        <v>9553622</v>
      </c>
      <c r="J14724">
        <v>229922000</v>
      </c>
      <c r="L14724" t="s">
        <v>1313</v>
      </c>
    </row>
    <row r="14725" spans="8:12" x14ac:dyDescent="0.25">
      <c r="H14725" t="s">
        <v>14469</v>
      </c>
      <c r="I14725">
        <v>9540003</v>
      </c>
      <c r="J14725">
        <v>229399000</v>
      </c>
      <c r="L14725" t="s">
        <v>1313</v>
      </c>
    </row>
    <row r="14726" spans="8:12" x14ac:dyDescent="0.25">
      <c r="H14726" t="s">
        <v>14470</v>
      </c>
      <c r="I14726">
        <v>9553660</v>
      </c>
      <c r="J14726">
        <v>219558000</v>
      </c>
      <c r="K14726" t="s">
        <v>1456</v>
      </c>
      <c r="L14726" t="s">
        <v>1313</v>
      </c>
    </row>
    <row r="14727" spans="8:12" x14ac:dyDescent="0.25">
      <c r="H14727" t="s">
        <v>14471</v>
      </c>
      <c r="I14727">
        <v>9553646</v>
      </c>
      <c r="J14727">
        <v>229525000</v>
      </c>
      <c r="L14727" t="s">
        <v>1313</v>
      </c>
    </row>
    <row r="14728" spans="8:12" x14ac:dyDescent="0.25">
      <c r="H14728" t="s">
        <v>14472</v>
      </c>
      <c r="I14728">
        <v>9685449</v>
      </c>
      <c r="J14728">
        <v>219676000</v>
      </c>
      <c r="K14728" t="s">
        <v>1456</v>
      </c>
      <c r="L14728" t="s">
        <v>1313</v>
      </c>
    </row>
    <row r="14729" spans="8:12" x14ac:dyDescent="0.25">
      <c r="H14729" t="s">
        <v>14473</v>
      </c>
      <c r="I14729">
        <v>9685425</v>
      </c>
      <c r="J14729">
        <v>219671000</v>
      </c>
      <c r="K14729" t="s">
        <v>1456</v>
      </c>
      <c r="L14729" t="s">
        <v>1313</v>
      </c>
    </row>
    <row r="14730" spans="8:12" x14ac:dyDescent="0.25">
      <c r="H14730" t="s">
        <v>14474</v>
      </c>
      <c r="I14730">
        <v>9578024</v>
      </c>
      <c r="J14730">
        <v>566679000</v>
      </c>
      <c r="L14730" t="s">
        <v>1346</v>
      </c>
    </row>
    <row r="14731" spans="8:12" x14ac:dyDescent="0.25">
      <c r="H14731" t="s">
        <v>14475</v>
      </c>
      <c r="I14731">
        <v>9571064</v>
      </c>
      <c r="J14731">
        <v>441937000</v>
      </c>
      <c r="K14731" t="s">
        <v>1352</v>
      </c>
      <c r="L14731" t="s">
        <v>1313</v>
      </c>
    </row>
    <row r="14732" spans="8:12" x14ac:dyDescent="0.25">
      <c r="H14732" t="s">
        <v>14476</v>
      </c>
      <c r="I14732">
        <v>9578036</v>
      </c>
      <c r="J14732">
        <v>566725000</v>
      </c>
      <c r="L14732" t="s">
        <v>1313</v>
      </c>
    </row>
    <row r="14733" spans="8:12" x14ac:dyDescent="0.25">
      <c r="H14733" t="s">
        <v>14477</v>
      </c>
      <c r="I14733">
        <v>9575216</v>
      </c>
      <c r="J14733">
        <v>566629000</v>
      </c>
      <c r="L14733" t="s">
        <v>1341</v>
      </c>
    </row>
    <row r="14734" spans="8:12" x14ac:dyDescent="0.25">
      <c r="H14734" t="s">
        <v>14478</v>
      </c>
      <c r="I14734">
        <v>9575175</v>
      </c>
      <c r="J14734">
        <v>566519000</v>
      </c>
      <c r="L14734" t="s">
        <v>1341</v>
      </c>
    </row>
    <row r="14735" spans="8:12" x14ac:dyDescent="0.25">
      <c r="H14735" t="s">
        <v>14479</v>
      </c>
      <c r="I14735">
        <v>9575228</v>
      </c>
      <c r="J14735">
        <v>566897000</v>
      </c>
      <c r="L14735" t="s">
        <v>1341</v>
      </c>
    </row>
    <row r="14736" spans="8:12" x14ac:dyDescent="0.25">
      <c r="H14736" t="s">
        <v>14480</v>
      </c>
      <c r="I14736">
        <v>9575230</v>
      </c>
      <c r="J14736">
        <v>566898000</v>
      </c>
      <c r="L14736" t="s">
        <v>1341</v>
      </c>
    </row>
    <row r="14737" spans="8:12" x14ac:dyDescent="0.25">
      <c r="H14737" t="s">
        <v>14481</v>
      </c>
      <c r="I14737">
        <v>9463009</v>
      </c>
      <c r="J14737">
        <v>440013000</v>
      </c>
      <c r="K14737" t="s">
        <v>1352</v>
      </c>
      <c r="L14737" t="s">
        <v>1313</v>
      </c>
    </row>
    <row r="14738" spans="8:12" x14ac:dyDescent="0.25">
      <c r="H14738" t="s">
        <v>760</v>
      </c>
      <c r="I14738">
        <v>9575242</v>
      </c>
      <c r="J14738">
        <v>563019000</v>
      </c>
      <c r="K14738" t="s">
        <v>1441</v>
      </c>
      <c r="L14738" t="s">
        <v>1341</v>
      </c>
    </row>
    <row r="14739" spans="8:12" x14ac:dyDescent="0.25">
      <c r="H14739" t="s">
        <v>14482</v>
      </c>
      <c r="I14739">
        <v>9657519</v>
      </c>
      <c r="J14739">
        <v>441968000</v>
      </c>
      <c r="K14739" t="s">
        <v>1352</v>
      </c>
      <c r="L14739" t="s">
        <v>1313</v>
      </c>
    </row>
    <row r="14740" spans="8:12" x14ac:dyDescent="0.25">
      <c r="H14740" t="s">
        <v>14483</v>
      </c>
      <c r="I14740">
        <v>9217735</v>
      </c>
      <c r="J14740">
        <v>440673000</v>
      </c>
      <c r="K14740" t="s">
        <v>1352</v>
      </c>
      <c r="L14740" t="s">
        <v>1341</v>
      </c>
    </row>
    <row r="14741" spans="8:12" x14ac:dyDescent="0.25">
      <c r="H14741" t="s">
        <v>761</v>
      </c>
      <c r="I14741">
        <v>9490868</v>
      </c>
      <c r="J14741">
        <v>229396000</v>
      </c>
      <c r="L14741" t="s">
        <v>1341</v>
      </c>
    </row>
    <row r="14742" spans="8:12" x14ac:dyDescent="0.25">
      <c r="H14742" t="s">
        <v>14484</v>
      </c>
      <c r="I14742">
        <v>9705988</v>
      </c>
      <c r="J14742">
        <v>565757000</v>
      </c>
      <c r="L14742" t="s">
        <v>1308</v>
      </c>
    </row>
    <row r="14743" spans="8:12" x14ac:dyDescent="0.25">
      <c r="H14743" t="s">
        <v>14485</v>
      </c>
      <c r="I14743">
        <v>9575187</v>
      </c>
      <c r="J14743">
        <v>566566000</v>
      </c>
      <c r="L14743" t="s">
        <v>1341</v>
      </c>
    </row>
    <row r="14744" spans="8:12" x14ac:dyDescent="0.25">
      <c r="H14744" t="s">
        <v>14486</v>
      </c>
      <c r="I14744">
        <v>9575199</v>
      </c>
      <c r="J14744">
        <v>566567000</v>
      </c>
      <c r="L14744" t="s">
        <v>1341</v>
      </c>
    </row>
    <row r="14745" spans="8:12" x14ac:dyDescent="0.25">
      <c r="H14745" t="s">
        <v>14487</v>
      </c>
      <c r="I14745">
        <v>9575254</v>
      </c>
      <c r="J14745">
        <v>563023000</v>
      </c>
      <c r="K14745" t="s">
        <v>1441</v>
      </c>
      <c r="L14745" t="s">
        <v>1341</v>
      </c>
    </row>
    <row r="14746" spans="8:12" x14ac:dyDescent="0.25">
      <c r="H14746" t="s">
        <v>14488</v>
      </c>
      <c r="I14746">
        <v>9575204</v>
      </c>
      <c r="J14746">
        <v>566628000</v>
      </c>
      <c r="L14746" t="s">
        <v>1341</v>
      </c>
    </row>
    <row r="14747" spans="8:12" x14ac:dyDescent="0.25">
      <c r="H14747" t="s">
        <v>14489</v>
      </c>
      <c r="I14747">
        <v>9575278</v>
      </c>
      <c r="J14747">
        <v>563397000</v>
      </c>
      <c r="K14747" t="s">
        <v>1441</v>
      </c>
      <c r="L14747" t="s">
        <v>1341</v>
      </c>
    </row>
    <row r="14748" spans="8:12" x14ac:dyDescent="0.25">
      <c r="H14748" t="s">
        <v>14490</v>
      </c>
      <c r="I14748">
        <v>9575266</v>
      </c>
      <c r="J14748">
        <v>563387000</v>
      </c>
      <c r="K14748" t="s">
        <v>1441</v>
      </c>
      <c r="L14748" t="s">
        <v>1341</v>
      </c>
    </row>
    <row r="14749" spans="8:12" x14ac:dyDescent="0.25">
      <c r="H14749" t="s">
        <v>14491</v>
      </c>
      <c r="I14749">
        <v>9537721</v>
      </c>
      <c r="J14749">
        <v>373217000</v>
      </c>
      <c r="L14749" t="s">
        <v>1341</v>
      </c>
    </row>
    <row r="14750" spans="8:12" x14ac:dyDescent="0.25">
      <c r="H14750" t="s">
        <v>14492</v>
      </c>
      <c r="I14750">
        <v>9856478</v>
      </c>
      <c r="J14750">
        <v>325687412</v>
      </c>
      <c r="K14750" t="s">
        <v>1521</v>
      </c>
      <c r="L14750" t="s">
        <v>1308</v>
      </c>
    </row>
    <row r="14751" spans="8:12" x14ac:dyDescent="0.25">
      <c r="H14751" t="s">
        <v>14493</v>
      </c>
      <c r="I14751">
        <v>9620528</v>
      </c>
      <c r="J14751">
        <v>412533000</v>
      </c>
      <c r="K14751" t="s">
        <v>1328</v>
      </c>
      <c r="L14751" t="s">
        <v>1341</v>
      </c>
    </row>
    <row r="14752" spans="8:12" x14ac:dyDescent="0.25">
      <c r="H14752" t="s">
        <v>14494</v>
      </c>
      <c r="I14752">
        <v>9648568</v>
      </c>
      <c r="J14752">
        <v>412379290</v>
      </c>
      <c r="K14752" t="s">
        <v>1328</v>
      </c>
      <c r="L14752" t="s">
        <v>1329</v>
      </c>
    </row>
    <row r="14753" spans="8:12" x14ac:dyDescent="0.25">
      <c r="H14753" t="s">
        <v>14495</v>
      </c>
      <c r="I14753">
        <v>9050395</v>
      </c>
      <c r="J14753">
        <v>371155000</v>
      </c>
      <c r="L14753" t="s">
        <v>1341</v>
      </c>
    </row>
    <row r="14754" spans="8:12" x14ac:dyDescent="0.25">
      <c r="H14754" t="s">
        <v>14496</v>
      </c>
      <c r="I14754">
        <v>9189574</v>
      </c>
      <c r="J14754">
        <v>246636000</v>
      </c>
      <c r="K14754" t="s">
        <v>1387</v>
      </c>
      <c r="L14754" t="s">
        <v>1295</v>
      </c>
    </row>
    <row r="14755" spans="8:12" x14ac:dyDescent="0.25">
      <c r="H14755" t="s">
        <v>14496</v>
      </c>
      <c r="I14755">
        <v>9189574</v>
      </c>
      <c r="J14755">
        <v>212370000</v>
      </c>
      <c r="K14755" t="s">
        <v>1443</v>
      </c>
      <c r="L14755" t="s">
        <v>1295</v>
      </c>
    </row>
    <row r="14756" spans="8:12" x14ac:dyDescent="0.25">
      <c r="H14756" t="s">
        <v>14497</v>
      </c>
      <c r="I14756">
        <v>9252345</v>
      </c>
      <c r="J14756">
        <v>345070176</v>
      </c>
      <c r="K14756" t="s">
        <v>2744</v>
      </c>
      <c r="L14756" t="s">
        <v>1329</v>
      </c>
    </row>
    <row r="14757" spans="8:12" x14ac:dyDescent="0.25">
      <c r="H14757" t="s">
        <v>14498</v>
      </c>
      <c r="I14757">
        <v>9665011</v>
      </c>
      <c r="J14757">
        <v>258906000</v>
      </c>
      <c r="K14757" t="s">
        <v>1335</v>
      </c>
      <c r="L14757" t="s">
        <v>1329</v>
      </c>
    </row>
    <row r="14758" spans="8:12" x14ac:dyDescent="0.25">
      <c r="H14758" t="s">
        <v>14499</v>
      </c>
      <c r="I14758">
        <v>9659270</v>
      </c>
      <c r="J14758">
        <v>376975000</v>
      </c>
      <c r="K14758" t="s">
        <v>1322</v>
      </c>
      <c r="L14758" t="s">
        <v>1329</v>
      </c>
    </row>
    <row r="14759" spans="8:12" x14ac:dyDescent="0.25">
      <c r="H14759" t="s">
        <v>14500</v>
      </c>
      <c r="I14759">
        <v>9650781</v>
      </c>
      <c r="J14759">
        <v>357520000</v>
      </c>
      <c r="K14759" t="s">
        <v>1332</v>
      </c>
      <c r="L14759" t="s">
        <v>1308</v>
      </c>
    </row>
    <row r="14760" spans="8:12" x14ac:dyDescent="0.25">
      <c r="H14760" t="s">
        <v>14501</v>
      </c>
      <c r="I14760">
        <v>9667411</v>
      </c>
      <c r="J14760">
        <v>351693000</v>
      </c>
      <c r="K14760" t="s">
        <v>1332</v>
      </c>
      <c r="L14760" t="s">
        <v>1308</v>
      </c>
    </row>
    <row r="14761" spans="8:12" x14ac:dyDescent="0.25">
      <c r="H14761" t="s">
        <v>14502</v>
      </c>
      <c r="I14761">
        <v>9490258</v>
      </c>
      <c r="J14761">
        <v>370052000</v>
      </c>
      <c r="L14761" t="s">
        <v>1308</v>
      </c>
    </row>
    <row r="14762" spans="8:12" x14ac:dyDescent="0.25">
      <c r="H14762" t="s">
        <v>14503</v>
      </c>
      <c r="I14762">
        <v>9296779</v>
      </c>
      <c r="J14762">
        <v>357350000</v>
      </c>
      <c r="K14762" t="s">
        <v>1332</v>
      </c>
      <c r="L14762" t="s">
        <v>1341</v>
      </c>
    </row>
    <row r="14763" spans="8:12" x14ac:dyDescent="0.25">
      <c r="H14763" t="s">
        <v>14504</v>
      </c>
      <c r="I14763">
        <v>9478834</v>
      </c>
      <c r="J14763">
        <v>373784000</v>
      </c>
      <c r="L14763" t="s">
        <v>1341</v>
      </c>
    </row>
    <row r="14764" spans="8:12" x14ac:dyDescent="0.25">
      <c r="H14764" t="s">
        <v>14505</v>
      </c>
      <c r="I14764">
        <v>9512018</v>
      </c>
      <c r="J14764">
        <v>373388000</v>
      </c>
      <c r="L14764" t="s">
        <v>1308</v>
      </c>
    </row>
    <row r="14765" spans="8:12" x14ac:dyDescent="0.25">
      <c r="H14765" t="s">
        <v>14506</v>
      </c>
      <c r="I14765">
        <v>9148855</v>
      </c>
      <c r="J14765">
        <v>564960000</v>
      </c>
      <c r="K14765" t="s">
        <v>1441</v>
      </c>
      <c r="L14765" t="s">
        <v>1362</v>
      </c>
    </row>
    <row r="14766" spans="8:12" x14ac:dyDescent="0.25">
      <c r="H14766" t="s">
        <v>14507</v>
      </c>
      <c r="I14766">
        <v>9214264</v>
      </c>
      <c r="J14766">
        <v>620043000</v>
      </c>
      <c r="L14766" t="s">
        <v>1341</v>
      </c>
    </row>
    <row r="14767" spans="8:12" x14ac:dyDescent="0.25">
      <c r="H14767" t="s">
        <v>14508</v>
      </c>
      <c r="I14767">
        <v>9114610</v>
      </c>
      <c r="J14767">
        <v>312119000</v>
      </c>
      <c r="K14767" t="s">
        <v>1379</v>
      </c>
      <c r="L14767" t="s">
        <v>1341</v>
      </c>
    </row>
    <row r="14768" spans="8:12" x14ac:dyDescent="0.25">
      <c r="H14768" t="s">
        <v>14509</v>
      </c>
      <c r="I14768">
        <v>9114543</v>
      </c>
      <c r="J14768">
        <v>312974000</v>
      </c>
      <c r="K14768" t="s">
        <v>1379</v>
      </c>
      <c r="L14768" t="s">
        <v>1341</v>
      </c>
    </row>
    <row r="14769" spans="8:12" x14ac:dyDescent="0.25">
      <c r="H14769" t="s">
        <v>14510</v>
      </c>
      <c r="I14769">
        <v>9195717</v>
      </c>
      <c r="J14769">
        <v>244329000</v>
      </c>
      <c r="K14769" t="s">
        <v>1387</v>
      </c>
      <c r="L14769" t="s">
        <v>1295</v>
      </c>
    </row>
    <row r="14770" spans="8:12" x14ac:dyDescent="0.25">
      <c r="H14770" t="s">
        <v>14511</v>
      </c>
      <c r="I14770">
        <v>9506112</v>
      </c>
      <c r="J14770">
        <v>305895000</v>
      </c>
      <c r="L14770" t="s">
        <v>1295</v>
      </c>
    </row>
    <row r="14771" spans="8:12" x14ac:dyDescent="0.25">
      <c r="H14771" t="s">
        <v>14512</v>
      </c>
      <c r="I14771">
        <v>9357999</v>
      </c>
      <c r="J14771">
        <v>304844000</v>
      </c>
      <c r="K14771" t="s">
        <v>1294</v>
      </c>
      <c r="L14771" t="s">
        <v>1295</v>
      </c>
    </row>
    <row r="14772" spans="8:12" x14ac:dyDescent="0.25">
      <c r="H14772" t="s">
        <v>14513</v>
      </c>
      <c r="I14772">
        <v>9266932</v>
      </c>
      <c r="J14772">
        <v>355798000</v>
      </c>
      <c r="K14772" t="s">
        <v>1332</v>
      </c>
      <c r="L14772" t="s">
        <v>1295</v>
      </c>
    </row>
    <row r="14773" spans="8:12" x14ac:dyDescent="0.25">
      <c r="H14773" t="s">
        <v>14514</v>
      </c>
      <c r="I14773">
        <v>9610690</v>
      </c>
      <c r="J14773">
        <v>477050200</v>
      </c>
      <c r="K14773" t="s">
        <v>1348</v>
      </c>
      <c r="L14773" t="s">
        <v>1308</v>
      </c>
    </row>
    <row r="14774" spans="8:12" x14ac:dyDescent="0.25">
      <c r="H14774" t="s">
        <v>14515</v>
      </c>
      <c r="I14774">
        <v>9486207</v>
      </c>
      <c r="J14774">
        <v>212600000</v>
      </c>
      <c r="K14774" t="s">
        <v>1443</v>
      </c>
      <c r="L14774" t="s">
        <v>1326</v>
      </c>
    </row>
    <row r="14775" spans="8:12" x14ac:dyDescent="0.25">
      <c r="H14775" t="s">
        <v>14516</v>
      </c>
      <c r="I14775">
        <v>9684469</v>
      </c>
      <c r="J14775">
        <v>229752000</v>
      </c>
      <c r="L14775" t="s">
        <v>1308</v>
      </c>
    </row>
    <row r="14776" spans="8:12" x14ac:dyDescent="0.25">
      <c r="H14776" t="s">
        <v>14517</v>
      </c>
      <c r="I14776">
        <v>9319569</v>
      </c>
      <c r="J14776">
        <v>305622000</v>
      </c>
      <c r="L14776" t="s">
        <v>1295</v>
      </c>
    </row>
    <row r="14777" spans="8:12" x14ac:dyDescent="0.25">
      <c r="H14777" t="s">
        <v>14518</v>
      </c>
      <c r="I14777">
        <v>9273210</v>
      </c>
      <c r="J14777">
        <v>636092486</v>
      </c>
      <c r="K14777" t="s">
        <v>1464</v>
      </c>
      <c r="L14777" t="s">
        <v>1341</v>
      </c>
    </row>
    <row r="14778" spans="8:12" x14ac:dyDescent="0.25">
      <c r="H14778" t="s">
        <v>14519</v>
      </c>
      <c r="I14778">
        <v>9655951</v>
      </c>
      <c r="J14778">
        <v>256522000</v>
      </c>
      <c r="K14778" t="s">
        <v>1340</v>
      </c>
      <c r="L14778" t="s">
        <v>1295</v>
      </c>
    </row>
    <row r="14779" spans="8:12" x14ac:dyDescent="0.25">
      <c r="H14779" t="s">
        <v>14520</v>
      </c>
      <c r="I14779">
        <v>9430143</v>
      </c>
      <c r="J14779">
        <v>235073372</v>
      </c>
      <c r="K14779" t="s">
        <v>1558</v>
      </c>
      <c r="L14779" t="s">
        <v>1295</v>
      </c>
    </row>
    <row r="14780" spans="8:12" x14ac:dyDescent="0.25">
      <c r="H14780" t="s">
        <v>14521</v>
      </c>
      <c r="I14780">
        <v>8903557</v>
      </c>
      <c r="J14780">
        <v>355668000</v>
      </c>
      <c r="K14780" t="s">
        <v>1332</v>
      </c>
      <c r="L14780" t="s">
        <v>1362</v>
      </c>
    </row>
    <row r="14781" spans="8:12" x14ac:dyDescent="0.25">
      <c r="H14781" t="s">
        <v>14521</v>
      </c>
      <c r="I14781">
        <v>8226272</v>
      </c>
      <c r="J14781">
        <v>273312780</v>
      </c>
      <c r="K14781" t="s">
        <v>1297</v>
      </c>
      <c r="L14781" t="s">
        <v>1362</v>
      </c>
    </row>
    <row r="14782" spans="8:12" x14ac:dyDescent="0.25">
      <c r="H14782" t="s">
        <v>14522</v>
      </c>
      <c r="I14782">
        <v>9115913</v>
      </c>
      <c r="J14782">
        <v>305992000</v>
      </c>
      <c r="L14782" t="s">
        <v>1295</v>
      </c>
    </row>
    <row r="14783" spans="8:12" x14ac:dyDescent="0.25">
      <c r="H14783" t="s">
        <v>14523</v>
      </c>
      <c r="I14783">
        <v>9301146</v>
      </c>
      <c r="J14783">
        <v>255805818</v>
      </c>
      <c r="L14783" t="s">
        <v>1341</v>
      </c>
    </row>
    <row r="14784" spans="8:12" x14ac:dyDescent="0.25">
      <c r="H14784" t="s">
        <v>14524</v>
      </c>
      <c r="I14784">
        <v>9272448</v>
      </c>
      <c r="J14784">
        <v>355723000</v>
      </c>
      <c r="K14784" t="s">
        <v>1332</v>
      </c>
      <c r="L14784" t="s">
        <v>1341</v>
      </c>
    </row>
    <row r="14785" spans="8:12" x14ac:dyDescent="0.25">
      <c r="H14785" t="s">
        <v>14525</v>
      </c>
      <c r="I14785">
        <v>9477177</v>
      </c>
      <c r="J14785">
        <v>370602000</v>
      </c>
      <c r="L14785" t="s">
        <v>1362</v>
      </c>
    </row>
    <row r="14786" spans="8:12" x14ac:dyDescent="0.25">
      <c r="H14786" t="s">
        <v>14526</v>
      </c>
      <c r="I14786">
        <v>8915720</v>
      </c>
      <c r="J14786">
        <v>312961000</v>
      </c>
      <c r="K14786" t="s">
        <v>1379</v>
      </c>
      <c r="L14786" t="s">
        <v>1341</v>
      </c>
    </row>
    <row r="14787" spans="8:12" x14ac:dyDescent="0.25">
      <c r="H14787" t="s">
        <v>14527</v>
      </c>
      <c r="I14787">
        <v>8518297</v>
      </c>
      <c r="J14787">
        <v>314416000</v>
      </c>
      <c r="K14787" t="s">
        <v>1285</v>
      </c>
      <c r="L14787" t="s">
        <v>1295</v>
      </c>
    </row>
    <row r="14788" spans="8:12" x14ac:dyDescent="0.25">
      <c r="H14788" t="s">
        <v>14528</v>
      </c>
      <c r="I14788">
        <v>9243837</v>
      </c>
      <c r="J14788">
        <v>246481000</v>
      </c>
      <c r="K14788" t="s">
        <v>1387</v>
      </c>
      <c r="L14788" t="s">
        <v>1729</v>
      </c>
    </row>
    <row r="14789" spans="8:12" x14ac:dyDescent="0.25">
      <c r="H14789" t="s">
        <v>14529</v>
      </c>
      <c r="I14789">
        <v>9371581</v>
      </c>
      <c r="J14789">
        <v>246309000</v>
      </c>
      <c r="K14789" t="s">
        <v>1387</v>
      </c>
      <c r="L14789" t="s">
        <v>1729</v>
      </c>
    </row>
    <row r="14790" spans="8:12" x14ac:dyDescent="0.25">
      <c r="H14790" t="s">
        <v>14530</v>
      </c>
      <c r="I14790">
        <v>9634165</v>
      </c>
      <c r="J14790">
        <v>244810054</v>
      </c>
      <c r="K14790" t="s">
        <v>1387</v>
      </c>
      <c r="L14790" t="s">
        <v>1729</v>
      </c>
    </row>
    <row r="14791" spans="8:12" x14ac:dyDescent="0.25">
      <c r="H14791" t="s">
        <v>14531</v>
      </c>
      <c r="I14791">
        <v>9083122</v>
      </c>
      <c r="J14791">
        <v>246334000</v>
      </c>
      <c r="K14791" t="s">
        <v>1387</v>
      </c>
      <c r="L14791" t="s">
        <v>1729</v>
      </c>
    </row>
    <row r="14792" spans="8:12" x14ac:dyDescent="0.25">
      <c r="H14792" t="s">
        <v>14532</v>
      </c>
      <c r="I14792">
        <v>9153642</v>
      </c>
      <c r="J14792">
        <v>244379000</v>
      </c>
      <c r="K14792" t="s">
        <v>1387</v>
      </c>
      <c r="L14792" t="s">
        <v>1729</v>
      </c>
    </row>
    <row r="14793" spans="8:12" x14ac:dyDescent="0.25">
      <c r="H14793" t="s">
        <v>14533</v>
      </c>
      <c r="I14793">
        <v>9642045</v>
      </c>
      <c r="J14793">
        <v>477293600</v>
      </c>
      <c r="K14793" t="s">
        <v>1348</v>
      </c>
      <c r="L14793" t="s">
        <v>1341</v>
      </c>
    </row>
    <row r="14794" spans="8:12" x14ac:dyDescent="0.25">
      <c r="H14794" t="s">
        <v>14534</v>
      </c>
      <c r="I14794">
        <v>9163489</v>
      </c>
      <c r="J14794">
        <v>351793000</v>
      </c>
      <c r="K14794" t="s">
        <v>1332</v>
      </c>
      <c r="L14794" t="s">
        <v>1341</v>
      </c>
    </row>
    <row r="14795" spans="8:12" x14ac:dyDescent="0.25">
      <c r="H14795" t="s">
        <v>14535</v>
      </c>
      <c r="I14795">
        <v>9031856</v>
      </c>
      <c r="J14795">
        <v>312705000</v>
      </c>
      <c r="K14795" t="s">
        <v>1379</v>
      </c>
      <c r="L14795" t="s">
        <v>1308</v>
      </c>
    </row>
    <row r="14796" spans="8:12" x14ac:dyDescent="0.25">
      <c r="H14796" t="s">
        <v>14536</v>
      </c>
      <c r="I14796">
        <v>9510632</v>
      </c>
      <c r="J14796">
        <v>238253000</v>
      </c>
      <c r="K14796" t="s">
        <v>2926</v>
      </c>
      <c r="L14796" t="s">
        <v>1560</v>
      </c>
    </row>
    <row r="14797" spans="8:12" x14ac:dyDescent="0.25">
      <c r="H14797" t="s">
        <v>14537</v>
      </c>
      <c r="I14797">
        <v>9673719</v>
      </c>
      <c r="J14797">
        <v>525021181</v>
      </c>
      <c r="K14797" t="s">
        <v>1307</v>
      </c>
      <c r="L14797" t="s">
        <v>1313</v>
      </c>
    </row>
    <row r="14798" spans="8:12" x14ac:dyDescent="0.25">
      <c r="H14798" t="s">
        <v>14538</v>
      </c>
      <c r="I14798">
        <v>9711200</v>
      </c>
      <c r="J14798">
        <v>525018279</v>
      </c>
      <c r="K14798" t="s">
        <v>1307</v>
      </c>
      <c r="L14798" t="s">
        <v>1313</v>
      </c>
    </row>
    <row r="14799" spans="8:12" x14ac:dyDescent="0.25">
      <c r="H14799" t="s">
        <v>14539</v>
      </c>
      <c r="I14799">
        <v>9673721</v>
      </c>
      <c r="J14799">
        <v>525021182</v>
      </c>
      <c r="K14799" t="s">
        <v>1307</v>
      </c>
      <c r="L14799" t="s">
        <v>1313</v>
      </c>
    </row>
    <row r="14800" spans="8:12" x14ac:dyDescent="0.25">
      <c r="H14800" t="s">
        <v>14540</v>
      </c>
      <c r="I14800">
        <v>9760897</v>
      </c>
      <c r="J14800">
        <v>529795000</v>
      </c>
      <c r="K14800" t="s">
        <v>2074</v>
      </c>
      <c r="L14800" t="s">
        <v>1313</v>
      </c>
    </row>
    <row r="14801" spans="8:12" x14ac:dyDescent="0.25">
      <c r="H14801" t="s">
        <v>14541</v>
      </c>
      <c r="I14801">
        <v>9055618</v>
      </c>
      <c r="J14801">
        <v>445019000</v>
      </c>
      <c r="K14801" t="s">
        <v>5110</v>
      </c>
      <c r="L14801" t="s">
        <v>1308</v>
      </c>
    </row>
    <row r="14802" spans="8:12" x14ac:dyDescent="0.25">
      <c r="H14802" t="s">
        <v>14542</v>
      </c>
      <c r="I14802">
        <v>9623269</v>
      </c>
      <c r="J14802">
        <v>565178000</v>
      </c>
      <c r="L14802" t="s">
        <v>1313</v>
      </c>
    </row>
    <row r="14803" spans="8:12" x14ac:dyDescent="0.25">
      <c r="H14803" t="s">
        <v>14543</v>
      </c>
      <c r="I14803">
        <v>9548213</v>
      </c>
      <c r="J14803">
        <v>636015637</v>
      </c>
      <c r="K14803" t="s">
        <v>1464</v>
      </c>
      <c r="L14803" t="s">
        <v>1308</v>
      </c>
    </row>
    <row r="14804" spans="8:12" x14ac:dyDescent="0.25">
      <c r="H14804" t="s">
        <v>14544</v>
      </c>
      <c r="I14804">
        <v>9084281</v>
      </c>
      <c r="J14804">
        <v>312512000</v>
      </c>
      <c r="K14804" t="s">
        <v>1379</v>
      </c>
      <c r="L14804" t="s">
        <v>1308</v>
      </c>
    </row>
    <row r="14805" spans="8:12" x14ac:dyDescent="0.25">
      <c r="H14805" t="s">
        <v>14545</v>
      </c>
      <c r="I14805">
        <v>9422378</v>
      </c>
      <c r="J14805">
        <v>311033600</v>
      </c>
      <c r="K14805" t="s">
        <v>1609</v>
      </c>
      <c r="L14805" t="s">
        <v>1341</v>
      </c>
    </row>
    <row r="14806" spans="8:12" x14ac:dyDescent="0.25">
      <c r="H14806" t="s">
        <v>762</v>
      </c>
      <c r="I14806">
        <v>9185487</v>
      </c>
      <c r="J14806">
        <v>572740210</v>
      </c>
      <c r="K14806" t="s">
        <v>1575</v>
      </c>
      <c r="L14806" t="s">
        <v>1326</v>
      </c>
    </row>
    <row r="14807" spans="8:12" x14ac:dyDescent="0.25">
      <c r="H14807" t="s">
        <v>762</v>
      </c>
      <c r="I14807">
        <v>9427897</v>
      </c>
      <c r="J14807">
        <v>538003315</v>
      </c>
      <c r="K14807" t="s">
        <v>1437</v>
      </c>
      <c r="L14807" t="s">
        <v>1341</v>
      </c>
    </row>
    <row r="14808" spans="8:12" x14ac:dyDescent="0.25">
      <c r="H14808" t="s">
        <v>762</v>
      </c>
      <c r="I14808">
        <v>8004129</v>
      </c>
      <c r="J14808">
        <v>518875000</v>
      </c>
      <c r="K14808" t="s">
        <v>1595</v>
      </c>
      <c r="L14808" t="s">
        <v>1295</v>
      </c>
    </row>
    <row r="14809" spans="8:12" x14ac:dyDescent="0.25">
      <c r="H14809" t="s">
        <v>762</v>
      </c>
      <c r="I14809">
        <v>9287194</v>
      </c>
      <c r="J14809">
        <v>311028600</v>
      </c>
      <c r="K14809" t="s">
        <v>1609</v>
      </c>
      <c r="L14809" t="s">
        <v>1341</v>
      </c>
    </row>
    <row r="14810" spans="8:12" x14ac:dyDescent="0.25">
      <c r="H14810" t="s">
        <v>14546</v>
      </c>
      <c r="I14810">
        <v>9557214</v>
      </c>
      <c r="J14810">
        <v>354938000</v>
      </c>
      <c r="K14810" t="s">
        <v>1332</v>
      </c>
      <c r="L14810" t="s">
        <v>1341</v>
      </c>
    </row>
    <row r="14811" spans="8:12" x14ac:dyDescent="0.25">
      <c r="H14811" t="s">
        <v>14547</v>
      </c>
      <c r="I14811">
        <v>9414448</v>
      </c>
      <c r="J14811">
        <v>235103762</v>
      </c>
      <c r="K14811" t="s">
        <v>1558</v>
      </c>
      <c r="L14811" t="s">
        <v>1308</v>
      </c>
    </row>
    <row r="14812" spans="8:12" x14ac:dyDescent="0.25">
      <c r="H14812" t="s">
        <v>14548</v>
      </c>
      <c r="I14812">
        <v>9557238</v>
      </c>
      <c r="J14812">
        <v>357684000</v>
      </c>
      <c r="K14812" t="s">
        <v>1332</v>
      </c>
      <c r="L14812" t="s">
        <v>1341</v>
      </c>
    </row>
    <row r="14813" spans="8:12" x14ac:dyDescent="0.25">
      <c r="H14813" t="s">
        <v>14549</v>
      </c>
      <c r="I14813">
        <v>9536832</v>
      </c>
      <c r="J14813">
        <v>538004602</v>
      </c>
      <c r="K14813" t="s">
        <v>1437</v>
      </c>
      <c r="L14813" t="s">
        <v>1362</v>
      </c>
    </row>
    <row r="14814" spans="8:12" x14ac:dyDescent="0.25">
      <c r="H14814" t="s">
        <v>14550</v>
      </c>
      <c r="I14814">
        <v>9467897</v>
      </c>
      <c r="J14814">
        <v>353946000</v>
      </c>
      <c r="K14814" t="s">
        <v>1332</v>
      </c>
      <c r="L14814" t="s">
        <v>1341</v>
      </c>
    </row>
    <row r="14815" spans="8:12" x14ac:dyDescent="0.25">
      <c r="H14815" t="s">
        <v>14551</v>
      </c>
      <c r="I14815">
        <v>9537915</v>
      </c>
      <c r="J14815">
        <v>636092154</v>
      </c>
      <c r="K14815" t="s">
        <v>1464</v>
      </c>
      <c r="L14815" t="s">
        <v>1341</v>
      </c>
    </row>
    <row r="14816" spans="8:12" x14ac:dyDescent="0.25">
      <c r="H14816" t="s">
        <v>14552</v>
      </c>
      <c r="I14816">
        <v>9670420</v>
      </c>
      <c r="J14816">
        <v>372280000</v>
      </c>
      <c r="L14816" t="s">
        <v>1308</v>
      </c>
    </row>
    <row r="14817" spans="8:12" x14ac:dyDescent="0.25">
      <c r="H14817" t="s">
        <v>14553</v>
      </c>
      <c r="I14817">
        <v>9255270</v>
      </c>
      <c r="J14817">
        <v>230952000</v>
      </c>
      <c r="K14817" t="s">
        <v>1432</v>
      </c>
      <c r="L14817" t="s">
        <v>1326</v>
      </c>
    </row>
    <row r="14818" spans="8:12" x14ac:dyDescent="0.25">
      <c r="H14818" t="s">
        <v>14554</v>
      </c>
      <c r="I14818">
        <v>9543952</v>
      </c>
      <c r="J14818">
        <v>356559000</v>
      </c>
      <c r="K14818" t="s">
        <v>1332</v>
      </c>
      <c r="L14818" t="s">
        <v>1295</v>
      </c>
    </row>
    <row r="14819" spans="8:12" x14ac:dyDescent="0.25">
      <c r="H14819" t="s">
        <v>14555</v>
      </c>
      <c r="I14819">
        <v>9545508</v>
      </c>
      <c r="J14819">
        <v>538004124</v>
      </c>
      <c r="K14819" t="s">
        <v>1437</v>
      </c>
      <c r="L14819" t="s">
        <v>1341</v>
      </c>
    </row>
    <row r="14820" spans="8:12" x14ac:dyDescent="0.25">
      <c r="H14820" t="s">
        <v>14556</v>
      </c>
      <c r="I14820">
        <v>7812854</v>
      </c>
      <c r="J14820">
        <v>676056000</v>
      </c>
      <c r="K14820" t="s">
        <v>2690</v>
      </c>
      <c r="L14820" t="s">
        <v>1295</v>
      </c>
    </row>
    <row r="14821" spans="8:12" x14ac:dyDescent="0.25">
      <c r="H14821" t="s">
        <v>14557</v>
      </c>
      <c r="I14821">
        <v>9116321</v>
      </c>
      <c r="J14821">
        <v>636016287</v>
      </c>
      <c r="K14821" t="s">
        <v>1464</v>
      </c>
      <c r="L14821" t="s">
        <v>1341</v>
      </c>
    </row>
    <row r="14822" spans="8:12" x14ac:dyDescent="0.25">
      <c r="H14822" t="s">
        <v>14558</v>
      </c>
      <c r="I14822">
        <v>9473717</v>
      </c>
      <c r="J14822">
        <v>355546000</v>
      </c>
      <c r="K14822" t="s">
        <v>1332</v>
      </c>
      <c r="L14822" t="s">
        <v>1362</v>
      </c>
    </row>
    <row r="14823" spans="8:12" x14ac:dyDescent="0.25">
      <c r="H14823" t="s">
        <v>14559</v>
      </c>
      <c r="I14823">
        <v>9571038</v>
      </c>
      <c r="J14823">
        <v>351743000</v>
      </c>
      <c r="K14823" t="s">
        <v>1332</v>
      </c>
      <c r="L14823" t="s">
        <v>1362</v>
      </c>
    </row>
    <row r="14824" spans="8:12" x14ac:dyDescent="0.25">
      <c r="H14824" t="s">
        <v>14560</v>
      </c>
      <c r="I14824">
        <v>9114050</v>
      </c>
      <c r="J14824">
        <v>567315000</v>
      </c>
      <c r="K14824" t="s">
        <v>1861</v>
      </c>
      <c r="L14824" t="s">
        <v>1295</v>
      </c>
    </row>
    <row r="14825" spans="8:12" x14ac:dyDescent="0.25">
      <c r="H14825" t="s">
        <v>14561</v>
      </c>
      <c r="I14825">
        <v>9088419</v>
      </c>
      <c r="J14825">
        <v>567355000</v>
      </c>
      <c r="K14825" t="s">
        <v>1861</v>
      </c>
      <c r="L14825" t="s">
        <v>1295</v>
      </c>
    </row>
    <row r="14826" spans="8:12" x14ac:dyDescent="0.25">
      <c r="H14826" t="s">
        <v>14562</v>
      </c>
      <c r="I14826">
        <v>9350757</v>
      </c>
      <c r="J14826">
        <v>220546000</v>
      </c>
      <c r="K14826" t="s">
        <v>1456</v>
      </c>
      <c r="L14826" t="s">
        <v>1326</v>
      </c>
    </row>
    <row r="14827" spans="8:12" x14ac:dyDescent="0.25">
      <c r="H14827" t="s">
        <v>14563</v>
      </c>
      <c r="I14827">
        <v>9225122</v>
      </c>
      <c r="J14827">
        <v>636092334</v>
      </c>
      <c r="K14827" t="s">
        <v>1464</v>
      </c>
      <c r="L14827" t="s">
        <v>1295</v>
      </c>
    </row>
    <row r="14828" spans="8:12" x14ac:dyDescent="0.25">
      <c r="H14828" t="s">
        <v>14564</v>
      </c>
      <c r="I14828">
        <v>5267873</v>
      </c>
      <c r="J14828">
        <v>230646000</v>
      </c>
      <c r="K14828" t="s">
        <v>1432</v>
      </c>
      <c r="L14828" t="s">
        <v>1295</v>
      </c>
    </row>
    <row r="14829" spans="8:12" x14ac:dyDescent="0.25">
      <c r="H14829" t="s">
        <v>14565</v>
      </c>
      <c r="I14829">
        <v>8739619</v>
      </c>
      <c r="J14829">
        <v>341644000</v>
      </c>
      <c r="K14829" t="s">
        <v>1316</v>
      </c>
      <c r="L14829" t="s">
        <v>1295</v>
      </c>
    </row>
    <row r="14830" spans="8:12" x14ac:dyDescent="0.25">
      <c r="H14830" t="s">
        <v>14565</v>
      </c>
      <c r="I14830">
        <v>8739619</v>
      </c>
      <c r="J14830">
        <v>231005000</v>
      </c>
      <c r="K14830" t="s">
        <v>3557</v>
      </c>
      <c r="L14830" t="s">
        <v>1295</v>
      </c>
    </row>
    <row r="14831" spans="8:12" x14ac:dyDescent="0.25">
      <c r="H14831" t="s">
        <v>14566</v>
      </c>
      <c r="I14831">
        <v>9402964</v>
      </c>
      <c r="J14831">
        <v>564218000</v>
      </c>
      <c r="K14831" t="s">
        <v>1441</v>
      </c>
      <c r="L14831" t="s">
        <v>1362</v>
      </c>
    </row>
    <row r="14832" spans="8:12" x14ac:dyDescent="0.25">
      <c r="H14832" t="s">
        <v>14567</v>
      </c>
      <c r="I14832">
        <v>9776286</v>
      </c>
      <c r="J14832">
        <v>477301700</v>
      </c>
      <c r="K14832" t="s">
        <v>1348</v>
      </c>
      <c r="L14832" t="s">
        <v>1308</v>
      </c>
    </row>
    <row r="14833" spans="8:12" x14ac:dyDescent="0.25">
      <c r="H14833" t="s">
        <v>14568</v>
      </c>
      <c r="I14833">
        <v>9009138</v>
      </c>
      <c r="J14833">
        <v>525019525</v>
      </c>
      <c r="K14833" t="s">
        <v>1307</v>
      </c>
      <c r="L14833" t="s">
        <v>1362</v>
      </c>
    </row>
    <row r="14834" spans="8:12" x14ac:dyDescent="0.25">
      <c r="H14834" t="s">
        <v>14569</v>
      </c>
      <c r="I14834">
        <v>7065543</v>
      </c>
      <c r="J14834">
        <v>311527000</v>
      </c>
      <c r="K14834" t="s">
        <v>1609</v>
      </c>
      <c r="L14834" t="s">
        <v>1308</v>
      </c>
    </row>
    <row r="14835" spans="8:12" x14ac:dyDescent="0.25">
      <c r="H14835" t="s">
        <v>14570</v>
      </c>
      <c r="I14835">
        <v>9576349</v>
      </c>
      <c r="J14835">
        <v>419000212</v>
      </c>
      <c r="K14835" t="s">
        <v>1420</v>
      </c>
      <c r="L14835" t="s">
        <v>1308</v>
      </c>
    </row>
    <row r="14836" spans="8:12" x14ac:dyDescent="0.25">
      <c r="H14836" t="s">
        <v>14571</v>
      </c>
      <c r="I14836">
        <v>9228722</v>
      </c>
      <c r="J14836">
        <v>356671000</v>
      </c>
      <c r="K14836" t="s">
        <v>1332</v>
      </c>
      <c r="L14836" t="s">
        <v>1326</v>
      </c>
    </row>
    <row r="14837" spans="8:12" x14ac:dyDescent="0.25">
      <c r="H14837" t="s">
        <v>14572</v>
      </c>
      <c r="I14837">
        <v>9396567</v>
      </c>
      <c r="J14837">
        <v>440189000</v>
      </c>
      <c r="K14837" t="s">
        <v>1352</v>
      </c>
      <c r="L14837" t="s">
        <v>1341</v>
      </c>
    </row>
    <row r="14838" spans="8:12" x14ac:dyDescent="0.25">
      <c r="H14838" t="s">
        <v>14573</v>
      </c>
      <c r="I14838">
        <v>9179878</v>
      </c>
      <c r="J14838">
        <v>440106190</v>
      </c>
      <c r="K14838" t="s">
        <v>1352</v>
      </c>
      <c r="L14838" t="s">
        <v>1308</v>
      </c>
    </row>
    <row r="14839" spans="8:12" x14ac:dyDescent="0.25">
      <c r="H14839" t="s">
        <v>14574</v>
      </c>
      <c r="I14839">
        <v>8964161</v>
      </c>
      <c r="J14839">
        <v>366560000</v>
      </c>
      <c r="K14839" t="s">
        <v>1431</v>
      </c>
      <c r="L14839" t="s">
        <v>1560</v>
      </c>
    </row>
    <row r="14840" spans="8:12" x14ac:dyDescent="0.25">
      <c r="H14840" t="s">
        <v>14575</v>
      </c>
      <c r="I14840">
        <v>8977675</v>
      </c>
      <c r="J14840">
        <v>367584110</v>
      </c>
      <c r="K14840" t="s">
        <v>1431</v>
      </c>
      <c r="L14840" t="s">
        <v>1560</v>
      </c>
    </row>
    <row r="14841" spans="8:12" x14ac:dyDescent="0.25">
      <c r="H14841" t="s">
        <v>14576</v>
      </c>
      <c r="I14841">
        <v>8025111</v>
      </c>
      <c r="J14841">
        <v>354582000</v>
      </c>
      <c r="K14841" t="s">
        <v>1332</v>
      </c>
      <c r="L14841" t="s">
        <v>1295</v>
      </c>
    </row>
    <row r="14842" spans="8:12" x14ac:dyDescent="0.25">
      <c r="H14842" t="s">
        <v>14577</v>
      </c>
      <c r="I14842">
        <v>9494474</v>
      </c>
      <c r="J14842">
        <v>477353800</v>
      </c>
      <c r="K14842" t="s">
        <v>1348</v>
      </c>
      <c r="L14842" t="s">
        <v>1341</v>
      </c>
    </row>
    <row r="14843" spans="8:12" x14ac:dyDescent="0.25">
      <c r="H14843" t="s">
        <v>14578</v>
      </c>
      <c r="I14843">
        <v>9385063</v>
      </c>
      <c r="J14843">
        <v>351163000</v>
      </c>
      <c r="K14843" t="s">
        <v>1332</v>
      </c>
      <c r="L14843" t="s">
        <v>1295</v>
      </c>
    </row>
    <row r="14844" spans="8:12" x14ac:dyDescent="0.25">
      <c r="H14844" t="s">
        <v>14579</v>
      </c>
      <c r="I14844">
        <v>9496185</v>
      </c>
      <c r="J14844">
        <v>354085000</v>
      </c>
      <c r="K14844" t="s">
        <v>1332</v>
      </c>
      <c r="L14844" t="s">
        <v>1341</v>
      </c>
    </row>
    <row r="14845" spans="8:12" x14ac:dyDescent="0.25">
      <c r="H14845" t="s">
        <v>14580</v>
      </c>
      <c r="I14845">
        <v>8929816</v>
      </c>
      <c r="J14845">
        <v>238222233</v>
      </c>
      <c r="L14845" t="s">
        <v>1313</v>
      </c>
    </row>
    <row r="14846" spans="8:12" x14ac:dyDescent="0.25">
      <c r="H14846" t="s">
        <v>14581</v>
      </c>
      <c r="I14846">
        <v>9592783</v>
      </c>
      <c r="J14846">
        <v>373691000</v>
      </c>
      <c r="L14846" t="s">
        <v>1341</v>
      </c>
    </row>
    <row r="14847" spans="8:12" x14ac:dyDescent="0.25">
      <c r="H14847" t="s">
        <v>14582</v>
      </c>
      <c r="I14847">
        <v>9303091</v>
      </c>
      <c r="J14847">
        <v>352190000</v>
      </c>
      <c r="K14847" t="s">
        <v>1332</v>
      </c>
      <c r="L14847" t="s">
        <v>1341</v>
      </c>
    </row>
    <row r="14848" spans="8:12" x14ac:dyDescent="0.25">
      <c r="H14848" t="s">
        <v>14583</v>
      </c>
      <c r="I14848">
        <v>9495416</v>
      </c>
      <c r="J14848">
        <v>373855000</v>
      </c>
      <c r="L14848" t="s">
        <v>1308</v>
      </c>
    </row>
    <row r="14849" spans="8:12" x14ac:dyDescent="0.25">
      <c r="H14849" t="s">
        <v>14584</v>
      </c>
      <c r="I14849">
        <v>9123415</v>
      </c>
      <c r="J14849">
        <v>441873000</v>
      </c>
      <c r="K14849" t="s">
        <v>1352</v>
      </c>
      <c r="L14849" t="s">
        <v>1341</v>
      </c>
    </row>
    <row r="14850" spans="8:12" x14ac:dyDescent="0.25">
      <c r="H14850" t="s">
        <v>14585</v>
      </c>
      <c r="I14850">
        <v>9592771</v>
      </c>
      <c r="J14850">
        <v>372963000</v>
      </c>
      <c r="L14850" t="s">
        <v>1308</v>
      </c>
    </row>
    <row r="14851" spans="8:12" x14ac:dyDescent="0.25">
      <c r="H14851" t="s">
        <v>14586</v>
      </c>
      <c r="I14851">
        <v>9586693</v>
      </c>
      <c r="J14851">
        <v>354183000</v>
      </c>
      <c r="K14851" t="s">
        <v>1332</v>
      </c>
      <c r="L14851" t="s">
        <v>1341</v>
      </c>
    </row>
    <row r="14852" spans="8:12" x14ac:dyDescent="0.25">
      <c r="H14852" t="s">
        <v>14587</v>
      </c>
      <c r="I14852">
        <v>9375965</v>
      </c>
      <c r="J14852">
        <v>351592000</v>
      </c>
      <c r="K14852" t="s">
        <v>1332</v>
      </c>
      <c r="L14852" t="s">
        <v>1308</v>
      </c>
    </row>
    <row r="14853" spans="8:12" x14ac:dyDescent="0.25">
      <c r="H14853" t="s">
        <v>14588</v>
      </c>
      <c r="I14853">
        <v>9586708</v>
      </c>
      <c r="J14853">
        <v>353360000</v>
      </c>
      <c r="K14853" t="s">
        <v>1332</v>
      </c>
      <c r="L14853" t="s">
        <v>1341</v>
      </c>
    </row>
    <row r="14854" spans="8:12" x14ac:dyDescent="0.25">
      <c r="H14854" t="s">
        <v>14589</v>
      </c>
      <c r="I14854">
        <v>9513191</v>
      </c>
      <c r="J14854">
        <v>538004603</v>
      </c>
      <c r="K14854" t="s">
        <v>1437</v>
      </c>
      <c r="L14854" t="s">
        <v>1295</v>
      </c>
    </row>
    <row r="14855" spans="8:12" x14ac:dyDescent="0.25">
      <c r="H14855" t="s">
        <v>14590</v>
      </c>
      <c r="I14855">
        <v>9452397</v>
      </c>
      <c r="J14855">
        <v>351629000</v>
      </c>
      <c r="K14855" t="s">
        <v>1332</v>
      </c>
      <c r="L14855" t="s">
        <v>1341</v>
      </c>
    </row>
    <row r="14856" spans="8:12" x14ac:dyDescent="0.25">
      <c r="H14856" t="s">
        <v>14591</v>
      </c>
      <c r="I14856">
        <v>9580364</v>
      </c>
      <c r="J14856">
        <v>353508000</v>
      </c>
      <c r="K14856" t="s">
        <v>1332</v>
      </c>
      <c r="L14856" t="s">
        <v>1308</v>
      </c>
    </row>
    <row r="14857" spans="8:12" x14ac:dyDescent="0.25">
      <c r="H14857" t="s">
        <v>14592</v>
      </c>
      <c r="I14857">
        <v>9592800</v>
      </c>
      <c r="J14857">
        <v>373487000</v>
      </c>
      <c r="L14857" t="s">
        <v>1308</v>
      </c>
    </row>
    <row r="14858" spans="8:12" x14ac:dyDescent="0.25">
      <c r="H14858" t="s">
        <v>14593</v>
      </c>
      <c r="I14858">
        <v>9250309</v>
      </c>
      <c r="J14858">
        <v>355255000</v>
      </c>
      <c r="K14858" t="s">
        <v>1332</v>
      </c>
      <c r="L14858" t="s">
        <v>1341</v>
      </c>
    </row>
    <row r="14859" spans="8:12" x14ac:dyDescent="0.25">
      <c r="H14859" t="s">
        <v>14594</v>
      </c>
      <c r="I14859">
        <v>9592795</v>
      </c>
      <c r="J14859">
        <v>373122000</v>
      </c>
      <c r="L14859" t="s">
        <v>1308</v>
      </c>
    </row>
    <row r="14860" spans="8:12" x14ac:dyDescent="0.25">
      <c r="H14860" t="s">
        <v>14595</v>
      </c>
      <c r="I14860">
        <v>9478585</v>
      </c>
      <c r="J14860">
        <v>354294000</v>
      </c>
      <c r="K14860" t="s">
        <v>1332</v>
      </c>
      <c r="L14860" t="s">
        <v>1341</v>
      </c>
    </row>
    <row r="14861" spans="8:12" x14ac:dyDescent="0.25">
      <c r="H14861" t="s">
        <v>14596</v>
      </c>
      <c r="I14861">
        <v>9613783</v>
      </c>
      <c r="J14861">
        <v>373682000</v>
      </c>
      <c r="L14861" t="s">
        <v>1308</v>
      </c>
    </row>
    <row r="14862" spans="8:12" x14ac:dyDescent="0.25">
      <c r="H14862" t="s">
        <v>14597</v>
      </c>
      <c r="I14862">
        <v>9598713</v>
      </c>
      <c r="J14862">
        <v>373565000</v>
      </c>
      <c r="L14862" t="s">
        <v>1341</v>
      </c>
    </row>
    <row r="14863" spans="8:12" x14ac:dyDescent="0.25">
      <c r="H14863" t="s">
        <v>14598</v>
      </c>
      <c r="I14863">
        <v>9228710</v>
      </c>
      <c r="J14863">
        <v>356944000</v>
      </c>
      <c r="K14863" t="s">
        <v>1332</v>
      </c>
      <c r="L14863" t="s">
        <v>1326</v>
      </c>
    </row>
    <row r="14864" spans="8:12" x14ac:dyDescent="0.25">
      <c r="H14864" t="s">
        <v>14599</v>
      </c>
      <c r="I14864">
        <v>9634892</v>
      </c>
      <c r="J14864">
        <v>373371000</v>
      </c>
      <c r="L14864" t="s">
        <v>1341</v>
      </c>
    </row>
    <row r="14865" spans="8:12" x14ac:dyDescent="0.25">
      <c r="H14865" t="s">
        <v>14600</v>
      </c>
      <c r="I14865">
        <v>9478597</v>
      </c>
      <c r="J14865">
        <v>357138000</v>
      </c>
      <c r="K14865" t="s">
        <v>1332</v>
      </c>
      <c r="L14865" t="s">
        <v>1341</v>
      </c>
    </row>
    <row r="14866" spans="8:12" x14ac:dyDescent="0.25">
      <c r="H14866" t="s">
        <v>14601</v>
      </c>
      <c r="I14866">
        <v>9598725</v>
      </c>
      <c r="J14866">
        <v>373140000</v>
      </c>
      <c r="L14866" t="s">
        <v>1341</v>
      </c>
    </row>
    <row r="14867" spans="8:12" x14ac:dyDescent="0.25">
      <c r="H14867" t="s">
        <v>14602</v>
      </c>
      <c r="I14867">
        <v>9236121</v>
      </c>
      <c r="J14867">
        <v>440123020</v>
      </c>
      <c r="K14867" t="s">
        <v>1352</v>
      </c>
      <c r="L14867" t="s">
        <v>4931</v>
      </c>
    </row>
    <row r="14868" spans="8:12" x14ac:dyDescent="0.25">
      <c r="H14868" t="s">
        <v>14603</v>
      </c>
      <c r="I14868">
        <v>9634880</v>
      </c>
      <c r="J14868">
        <v>373504000</v>
      </c>
      <c r="L14868" t="s">
        <v>1341</v>
      </c>
    </row>
    <row r="14869" spans="8:12" x14ac:dyDescent="0.25">
      <c r="H14869" t="s">
        <v>14604</v>
      </c>
      <c r="I14869">
        <v>9035802</v>
      </c>
      <c r="J14869">
        <v>353334000</v>
      </c>
      <c r="K14869" t="s">
        <v>1332</v>
      </c>
      <c r="L14869" t="s">
        <v>1341</v>
      </c>
    </row>
    <row r="14870" spans="8:12" x14ac:dyDescent="0.25">
      <c r="H14870" t="s">
        <v>14605</v>
      </c>
      <c r="I14870">
        <v>9044475</v>
      </c>
      <c r="J14870">
        <v>352909000</v>
      </c>
      <c r="K14870" t="s">
        <v>1332</v>
      </c>
      <c r="L14870" t="s">
        <v>1341</v>
      </c>
    </row>
    <row r="14871" spans="8:12" x14ac:dyDescent="0.25">
      <c r="H14871" t="s">
        <v>14606</v>
      </c>
      <c r="I14871">
        <v>9514042</v>
      </c>
      <c r="J14871">
        <v>370185000</v>
      </c>
      <c r="L14871" t="s">
        <v>1341</v>
      </c>
    </row>
    <row r="14872" spans="8:12" x14ac:dyDescent="0.25">
      <c r="H14872" t="s">
        <v>14607</v>
      </c>
      <c r="I14872">
        <v>9495404</v>
      </c>
      <c r="J14872">
        <v>373528000</v>
      </c>
      <c r="L14872" t="s">
        <v>1308</v>
      </c>
    </row>
    <row r="14873" spans="8:12" x14ac:dyDescent="0.25">
      <c r="H14873" t="s">
        <v>14608</v>
      </c>
      <c r="I14873">
        <v>9718961</v>
      </c>
      <c r="J14873">
        <v>374493000</v>
      </c>
      <c r="L14873" t="s">
        <v>1308</v>
      </c>
    </row>
    <row r="14874" spans="8:12" x14ac:dyDescent="0.25">
      <c r="H14874" t="s">
        <v>14609</v>
      </c>
      <c r="I14874">
        <v>9708590</v>
      </c>
      <c r="J14874">
        <v>352170000</v>
      </c>
      <c r="K14874" t="s">
        <v>1332</v>
      </c>
      <c r="L14874" t="s">
        <v>1308</v>
      </c>
    </row>
    <row r="14875" spans="8:12" x14ac:dyDescent="0.25">
      <c r="H14875" t="s">
        <v>14610</v>
      </c>
      <c r="I14875">
        <v>7926045</v>
      </c>
      <c r="J14875">
        <v>371614000</v>
      </c>
      <c r="L14875" t="s">
        <v>1295</v>
      </c>
    </row>
    <row r="14876" spans="8:12" x14ac:dyDescent="0.25">
      <c r="H14876" t="s">
        <v>14611</v>
      </c>
      <c r="I14876">
        <v>8314811</v>
      </c>
      <c r="J14876">
        <v>445736000</v>
      </c>
      <c r="K14876" t="s">
        <v>5110</v>
      </c>
      <c r="L14876" t="s">
        <v>1295</v>
      </c>
    </row>
    <row r="14877" spans="8:12" x14ac:dyDescent="0.25">
      <c r="H14877" t="s">
        <v>14612</v>
      </c>
      <c r="I14877">
        <v>9063885</v>
      </c>
      <c r="J14877">
        <v>308542000</v>
      </c>
      <c r="K14877" t="s">
        <v>1609</v>
      </c>
      <c r="L14877" t="s">
        <v>1295</v>
      </c>
    </row>
    <row r="14878" spans="8:12" x14ac:dyDescent="0.25">
      <c r="H14878" t="s">
        <v>14613</v>
      </c>
      <c r="I14878">
        <v>9726724</v>
      </c>
      <c r="J14878">
        <v>431005629</v>
      </c>
      <c r="K14878" t="s">
        <v>1368</v>
      </c>
      <c r="L14878" t="s">
        <v>1329</v>
      </c>
    </row>
    <row r="14879" spans="8:12" x14ac:dyDescent="0.25">
      <c r="H14879" t="s">
        <v>14614</v>
      </c>
      <c r="I14879">
        <v>9420277</v>
      </c>
      <c r="J14879">
        <v>538005725</v>
      </c>
      <c r="K14879" t="s">
        <v>1437</v>
      </c>
      <c r="L14879" t="s">
        <v>1341</v>
      </c>
    </row>
    <row r="14880" spans="8:12" x14ac:dyDescent="0.25">
      <c r="H14880" t="s">
        <v>14615</v>
      </c>
      <c r="I14880">
        <v>9355147</v>
      </c>
      <c r="J14880">
        <v>355765000</v>
      </c>
      <c r="K14880" t="s">
        <v>1332</v>
      </c>
      <c r="L14880" t="s">
        <v>1341</v>
      </c>
    </row>
    <row r="14881" spans="8:12" x14ac:dyDescent="0.25">
      <c r="H14881" t="s">
        <v>14616</v>
      </c>
      <c r="I14881">
        <v>9083328</v>
      </c>
      <c r="J14881">
        <v>377586000</v>
      </c>
      <c r="K14881" t="s">
        <v>1322</v>
      </c>
      <c r="L14881" t="s">
        <v>1295</v>
      </c>
    </row>
    <row r="14882" spans="8:12" x14ac:dyDescent="0.25">
      <c r="H14882" t="s">
        <v>14616</v>
      </c>
      <c r="I14882">
        <v>9083328</v>
      </c>
      <c r="J14882">
        <v>273384210</v>
      </c>
      <c r="K14882" t="s">
        <v>1297</v>
      </c>
      <c r="L14882" t="s">
        <v>1295</v>
      </c>
    </row>
    <row r="14883" spans="8:12" x14ac:dyDescent="0.25">
      <c r="H14883" t="s">
        <v>14617</v>
      </c>
      <c r="I14883">
        <v>9414723</v>
      </c>
      <c r="J14883">
        <v>271000930</v>
      </c>
      <c r="K14883" t="s">
        <v>1373</v>
      </c>
      <c r="L14883" t="s">
        <v>1295</v>
      </c>
    </row>
    <row r="14884" spans="8:12" x14ac:dyDescent="0.25">
      <c r="H14884" t="s">
        <v>14618</v>
      </c>
      <c r="I14884">
        <v>9600101</v>
      </c>
      <c r="J14884">
        <v>503760000</v>
      </c>
      <c r="K14884" t="s">
        <v>1417</v>
      </c>
      <c r="L14884" t="s">
        <v>1329</v>
      </c>
    </row>
    <row r="14885" spans="8:12" x14ac:dyDescent="0.25">
      <c r="H14885" t="s">
        <v>14619</v>
      </c>
      <c r="I14885">
        <v>8857253</v>
      </c>
      <c r="J14885">
        <v>312553000</v>
      </c>
      <c r="L14885" t="s">
        <v>1295</v>
      </c>
    </row>
    <row r="14886" spans="8:12" x14ac:dyDescent="0.25">
      <c r="H14886" t="s">
        <v>14619</v>
      </c>
      <c r="I14886">
        <v>8857253</v>
      </c>
      <c r="J14886">
        <v>273374800</v>
      </c>
      <c r="K14886" t="s">
        <v>1297</v>
      </c>
      <c r="L14886" t="s">
        <v>1295</v>
      </c>
    </row>
    <row r="14887" spans="8:12" x14ac:dyDescent="0.25">
      <c r="H14887" t="s">
        <v>14620</v>
      </c>
      <c r="I14887">
        <v>9114725</v>
      </c>
      <c r="J14887">
        <v>256341000</v>
      </c>
      <c r="K14887" t="s">
        <v>1340</v>
      </c>
      <c r="L14887" t="s">
        <v>1295</v>
      </c>
    </row>
    <row r="14888" spans="8:12" x14ac:dyDescent="0.25">
      <c r="H14888" t="s">
        <v>14621</v>
      </c>
      <c r="I14888">
        <v>8849799</v>
      </c>
      <c r="J14888">
        <v>271002266</v>
      </c>
      <c r="K14888" t="s">
        <v>1373</v>
      </c>
      <c r="L14888" t="s">
        <v>1295</v>
      </c>
    </row>
    <row r="14889" spans="8:12" x14ac:dyDescent="0.25">
      <c r="H14889" t="s">
        <v>14622</v>
      </c>
      <c r="I14889">
        <v>9449235</v>
      </c>
      <c r="J14889">
        <v>312694000</v>
      </c>
      <c r="K14889" t="s">
        <v>1379</v>
      </c>
      <c r="L14889" t="s">
        <v>1326</v>
      </c>
    </row>
    <row r="14890" spans="8:12" x14ac:dyDescent="0.25">
      <c r="H14890" t="s">
        <v>14623</v>
      </c>
      <c r="I14890">
        <v>9001112</v>
      </c>
      <c r="J14890">
        <v>271000220</v>
      </c>
      <c r="K14890" t="s">
        <v>1373</v>
      </c>
      <c r="L14890" t="s">
        <v>1295</v>
      </c>
    </row>
    <row r="14891" spans="8:12" x14ac:dyDescent="0.25">
      <c r="H14891" t="s">
        <v>14624</v>
      </c>
      <c r="I14891">
        <v>8729963</v>
      </c>
      <c r="J14891">
        <v>373406000</v>
      </c>
      <c r="L14891" t="s">
        <v>1295</v>
      </c>
    </row>
    <row r="14892" spans="8:12" x14ac:dyDescent="0.25">
      <c r="H14892" t="s">
        <v>14625</v>
      </c>
      <c r="I14892">
        <v>9639684</v>
      </c>
      <c r="J14892">
        <v>354647000</v>
      </c>
      <c r="K14892" t="s">
        <v>1332</v>
      </c>
      <c r="L14892" t="s">
        <v>1308</v>
      </c>
    </row>
    <row r="14893" spans="8:12" x14ac:dyDescent="0.25">
      <c r="H14893" t="s">
        <v>14626</v>
      </c>
      <c r="I14893">
        <v>8513015</v>
      </c>
      <c r="J14893">
        <v>463032101</v>
      </c>
      <c r="L14893" t="s">
        <v>1341</v>
      </c>
    </row>
    <row r="14894" spans="8:12" x14ac:dyDescent="0.25">
      <c r="H14894" t="s">
        <v>14627</v>
      </c>
      <c r="I14894">
        <v>9115315</v>
      </c>
      <c r="J14894">
        <v>431600338</v>
      </c>
      <c r="K14894" t="s">
        <v>1368</v>
      </c>
      <c r="L14894" t="s">
        <v>1308</v>
      </c>
    </row>
    <row r="14895" spans="8:12" x14ac:dyDescent="0.25">
      <c r="H14895" t="s">
        <v>14628</v>
      </c>
      <c r="I14895">
        <v>7398004</v>
      </c>
      <c r="J14895">
        <v>325045000</v>
      </c>
      <c r="K14895" t="s">
        <v>1521</v>
      </c>
      <c r="L14895" t="s">
        <v>1295</v>
      </c>
    </row>
    <row r="14896" spans="8:12" x14ac:dyDescent="0.25">
      <c r="H14896" t="s">
        <v>14629</v>
      </c>
      <c r="I14896">
        <v>9726815</v>
      </c>
      <c r="J14896">
        <v>566478000</v>
      </c>
      <c r="L14896" t="s">
        <v>1313</v>
      </c>
    </row>
    <row r="14897" spans="8:12" x14ac:dyDescent="0.25">
      <c r="H14897" t="s">
        <v>14630</v>
      </c>
      <c r="I14897">
        <v>8864311</v>
      </c>
      <c r="J14897">
        <v>51542000</v>
      </c>
      <c r="K14897" t="s">
        <v>1406</v>
      </c>
      <c r="L14897" t="s">
        <v>1295</v>
      </c>
    </row>
    <row r="14898" spans="8:12" x14ac:dyDescent="0.25">
      <c r="H14898" t="s">
        <v>14631</v>
      </c>
      <c r="I14898">
        <v>8907022</v>
      </c>
      <c r="J14898">
        <v>413222000</v>
      </c>
      <c r="K14898" t="s">
        <v>1328</v>
      </c>
      <c r="L14898" t="s">
        <v>1329</v>
      </c>
    </row>
    <row r="14899" spans="8:12" x14ac:dyDescent="0.25">
      <c r="H14899" t="s">
        <v>14632</v>
      </c>
      <c r="I14899">
        <v>8314926</v>
      </c>
      <c r="J14899">
        <v>353594000</v>
      </c>
      <c r="K14899" t="s">
        <v>1332</v>
      </c>
      <c r="L14899" t="s">
        <v>1341</v>
      </c>
    </row>
    <row r="14900" spans="8:12" x14ac:dyDescent="0.25">
      <c r="H14900" t="s">
        <v>14633</v>
      </c>
      <c r="I14900">
        <v>8300535</v>
      </c>
      <c r="J14900">
        <v>373965000</v>
      </c>
      <c r="L14900" t="s">
        <v>1341</v>
      </c>
    </row>
    <row r="14901" spans="8:12" x14ac:dyDescent="0.25">
      <c r="H14901" t="s">
        <v>14634</v>
      </c>
      <c r="I14901">
        <v>9648738</v>
      </c>
      <c r="J14901">
        <v>477077500</v>
      </c>
      <c r="K14901" t="s">
        <v>1348</v>
      </c>
      <c r="L14901" t="s">
        <v>1308</v>
      </c>
    </row>
    <row r="14902" spans="8:12" x14ac:dyDescent="0.25">
      <c r="H14902" t="s">
        <v>14635</v>
      </c>
      <c r="I14902">
        <v>9536105</v>
      </c>
      <c r="J14902">
        <v>477143800</v>
      </c>
      <c r="K14902" t="s">
        <v>1348</v>
      </c>
      <c r="L14902" t="s">
        <v>1295</v>
      </c>
    </row>
    <row r="14903" spans="8:12" x14ac:dyDescent="0.25">
      <c r="H14903" t="s">
        <v>14636</v>
      </c>
      <c r="I14903">
        <v>8321034</v>
      </c>
      <c r="J14903">
        <v>373545000</v>
      </c>
      <c r="L14903" t="s">
        <v>1341</v>
      </c>
    </row>
    <row r="14904" spans="8:12" x14ac:dyDescent="0.25">
      <c r="H14904" t="s">
        <v>14637</v>
      </c>
      <c r="I14904">
        <v>9648702</v>
      </c>
      <c r="J14904">
        <v>477077600</v>
      </c>
      <c r="K14904" t="s">
        <v>1348</v>
      </c>
      <c r="L14904" t="s">
        <v>1308</v>
      </c>
    </row>
    <row r="14905" spans="8:12" x14ac:dyDescent="0.25">
      <c r="H14905" t="s">
        <v>14637</v>
      </c>
      <c r="I14905">
        <v>9634359</v>
      </c>
      <c r="J14905">
        <v>373200000</v>
      </c>
      <c r="L14905" t="s">
        <v>1308</v>
      </c>
    </row>
    <row r="14906" spans="8:12" x14ac:dyDescent="0.25">
      <c r="H14906" t="s">
        <v>14638</v>
      </c>
      <c r="I14906">
        <v>9452139</v>
      </c>
      <c r="J14906">
        <v>538090476</v>
      </c>
      <c r="K14906" t="s">
        <v>1437</v>
      </c>
      <c r="L14906" t="s">
        <v>1295</v>
      </c>
    </row>
    <row r="14907" spans="8:12" x14ac:dyDescent="0.25">
      <c r="H14907" t="s">
        <v>14638</v>
      </c>
      <c r="I14907">
        <v>9452139</v>
      </c>
      <c r="J14907">
        <v>538004686</v>
      </c>
      <c r="L14907" t="s">
        <v>1295</v>
      </c>
    </row>
    <row r="14908" spans="8:12" x14ac:dyDescent="0.25">
      <c r="H14908" t="s">
        <v>14639</v>
      </c>
      <c r="I14908">
        <v>9629500</v>
      </c>
      <c r="J14908">
        <v>413304640</v>
      </c>
      <c r="K14908" t="s">
        <v>1328</v>
      </c>
      <c r="L14908" t="s">
        <v>1329</v>
      </c>
    </row>
    <row r="14909" spans="8:12" x14ac:dyDescent="0.25">
      <c r="H14909" t="s">
        <v>14640</v>
      </c>
      <c r="I14909">
        <v>8901793</v>
      </c>
      <c r="J14909">
        <v>353107000</v>
      </c>
      <c r="K14909" t="s">
        <v>1332</v>
      </c>
      <c r="L14909" t="s">
        <v>1341</v>
      </c>
    </row>
    <row r="14910" spans="8:12" x14ac:dyDescent="0.25">
      <c r="H14910" t="s">
        <v>14641</v>
      </c>
      <c r="I14910">
        <v>8317409</v>
      </c>
      <c r="J14910">
        <v>412946000</v>
      </c>
      <c r="K14910" t="s">
        <v>1328</v>
      </c>
      <c r="L14910" t="s">
        <v>1308</v>
      </c>
    </row>
    <row r="14911" spans="8:12" x14ac:dyDescent="0.25">
      <c r="H14911" t="s">
        <v>14642</v>
      </c>
      <c r="I14911">
        <v>9525601</v>
      </c>
      <c r="J14911">
        <v>312953000</v>
      </c>
      <c r="K14911" t="s">
        <v>1379</v>
      </c>
      <c r="L14911" t="s">
        <v>1308</v>
      </c>
    </row>
    <row r="14912" spans="8:12" x14ac:dyDescent="0.25">
      <c r="H14912" t="s">
        <v>14643</v>
      </c>
      <c r="I14912">
        <v>8324012</v>
      </c>
      <c r="J14912">
        <v>515233000</v>
      </c>
      <c r="K14912" t="s">
        <v>1406</v>
      </c>
      <c r="L14912" t="s">
        <v>1308</v>
      </c>
    </row>
    <row r="14913" spans="8:12" x14ac:dyDescent="0.25">
      <c r="H14913" t="s">
        <v>14644</v>
      </c>
      <c r="I14913">
        <v>8864311</v>
      </c>
      <c r="J14913">
        <v>515442000</v>
      </c>
      <c r="K14913" t="s">
        <v>1406</v>
      </c>
      <c r="L14913" t="s">
        <v>1295</v>
      </c>
    </row>
    <row r="14914" spans="8:12" x14ac:dyDescent="0.25">
      <c r="H14914" t="s">
        <v>14645</v>
      </c>
      <c r="I14914">
        <v>1394827</v>
      </c>
      <c r="J14914">
        <v>412552270</v>
      </c>
      <c r="K14914" t="s">
        <v>1328</v>
      </c>
      <c r="L14914" t="s">
        <v>2037</v>
      </c>
    </row>
    <row r="14915" spans="8:12" x14ac:dyDescent="0.25">
      <c r="H14915" t="s">
        <v>14646</v>
      </c>
      <c r="I14915">
        <v>8906298</v>
      </c>
      <c r="J14915">
        <v>256016000</v>
      </c>
      <c r="K14915" t="s">
        <v>1340</v>
      </c>
      <c r="L14915" t="s">
        <v>1295</v>
      </c>
    </row>
    <row r="14916" spans="8:12" x14ac:dyDescent="0.25">
      <c r="H14916" t="s">
        <v>14647</v>
      </c>
      <c r="I14916">
        <v>9364095</v>
      </c>
      <c r="J14916">
        <v>432563000</v>
      </c>
      <c r="K14916" t="s">
        <v>1368</v>
      </c>
      <c r="L14916" t="s">
        <v>1308</v>
      </c>
    </row>
    <row r="14917" spans="8:12" x14ac:dyDescent="0.25">
      <c r="H14917" t="s">
        <v>14648</v>
      </c>
      <c r="I14917">
        <v>9277553</v>
      </c>
      <c r="J14917">
        <v>636012387</v>
      </c>
      <c r="K14917" t="s">
        <v>1464</v>
      </c>
      <c r="L14917" t="s">
        <v>1341</v>
      </c>
    </row>
    <row r="14918" spans="8:12" x14ac:dyDescent="0.25">
      <c r="H14918" t="s">
        <v>14649</v>
      </c>
      <c r="I14918">
        <v>9656046</v>
      </c>
      <c r="J14918">
        <v>447173000</v>
      </c>
      <c r="K14918" t="s">
        <v>1927</v>
      </c>
      <c r="L14918" t="s">
        <v>1313</v>
      </c>
    </row>
    <row r="14919" spans="8:12" x14ac:dyDescent="0.25">
      <c r="H14919" t="s">
        <v>14650</v>
      </c>
      <c r="I14919">
        <v>8519289</v>
      </c>
      <c r="J14919">
        <v>515479000</v>
      </c>
      <c r="K14919" t="s">
        <v>1406</v>
      </c>
      <c r="L14919" t="s">
        <v>1295</v>
      </c>
    </row>
    <row r="14920" spans="8:12" x14ac:dyDescent="0.25">
      <c r="H14920" t="s">
        <v>14651</v>
      </c>
      <c r="I14920">
        <v>9116498</v>
      </c>
      <c r="J14920">
        <v>312241000</v>
      </c>
      <c r="K14920" t="s">
        <v>1379</v>
      </c>
      <c r="L14920" t="s">
        <v>1313</v>
      </c>
    </row>
    <row r="14921" spans="8:12" x14ac:dyDescent="0.25">
      <c r="H14921" t="s">
        <v>14651</v>
      </c>
      <c r="I14921">
        <v>9116498</v>
      </c>
      <c r="J14921">
        <v>12241000</v>
      </c>
      <c r="L14921" t="s">
        <v>1313</v>
      </c>
    </row>
    <row r="14922" spans="8:12" x14ac:dyDescent="0.25">
      <c r="H14922" t="s">
        <v>14652</v>
      </c>
      <c r="I14922">
        <v>9738997</v>
      </c>
      <c r="J14922">
        <v>431005885</v>
      </c>
      <c r="K14922" t="s">
        <v>1368</v>
      </c>
      <c r="L14922" t="s">
        <v>1308</v>
      </c>
    </row>
    <row r="14923" spans="8:12" x14ac:dyDescent="0.25">
      <c r="H14923" t="s">
        <v>14653</v>
      </c>
      <c r="I14923">
        <v>8909680</v>
      </c>
      <c r="J14923">
        <v>664090000</v>
      </c>
      <c r="K14923" t="s">
        <v>14654</v>
      </c>
      <c r="L14923" t="s">
        <v>1308</v>
      </c>
    </row>
    <row r="14924" spans="8:12" x14ac:dyDescent="0.25">
      <c r="H14924" t="s">
        <v>14653</v>
      </c>
      <c r="I14924">
        <v>8909680</v>
      </c>
      <c r="J14924">
        <v>576397000</v>
      </c>
      <c r="K14924" t="s">
        <v>2396</v>
      </c>
      <c r="L14924" t="s">
        <v>1308</v>
      </c>
    </row>
    <row r="14925" spans="8:12" x14ac:dyDescent="0.25">
      <c r="H14925" t="s">
        <v>14655</v>
      </c>
      <c r="I14925">
        <v>9564607</v>
      </c>
      <c r="J14925">
        <v>431000612</v>
      </c>
      <c r="K14925" t="s">
        <v>1368</v>
      </c>
      <c r="L14925" t="s">
        <v>1295</v>
      </c>
    </row>
    <row r="14926" spans="8:12" x14ac:dyDescent="0.25">
      <c r="H14926" t="s">
        <v>14656</v>
      </c>
      <c r="I14926">
        <v>9442079</v>
      </c>
      <c r="J14926">
        <v>431000443</v>
      </c>
      <c r="K14926" t="s">
        <v>1368</v>
      </c>
      <c r="L14926" t="s">
        <v>1313</v>
      </c>
    </row>
    <row r="14927" spans="8:12" x14ac:dyDescent="0.25">
      <c r="H14927" t="s">
        <v>14657</v>
      </c>
      <c r="I14927">
        <v>9650949</v>
      </c>
      <c r="J14927">
        <v>365398000</v>
      </c>
      <c r="L14927" t="s">
        <v>1308</v>
      </c>
    </row>
    <row r="14928" spans="8:12" x14ac:dyDescent="0.25">
      <c r="H14928" t="s">
        <v>14658</v>
      </c>
      <c r="I14928">
        <v>9058074</v>
      </c>
      <c r="J14928">
        <v>533170343</v>
      </c>
      <c r="K14928" t="s">
        <v>1563</v>
      </c>
      <c r="L14928" t="s">
        <v>1313</v>
      </c>
    </row>
    <row r="14929" spans="8:12" x14ac:dyDescent="0.25">
      <c r="H14929" t="s">
        <v>14658</v>
      </c>
      <c r="I14929">
        <v>9105310</v>
      </c>
      <c r="J14929">
        <v>431800035</v>
      </c>
      <c r="K14929" t="s">
        <v>1368</v>
      </c>
      <c r="L14929" t="s">
        <v>1326</v>
      </c>
    </row>
    <row r="14930" spans="8:12" x14ac:dyDescent="0.25">
      <c r="H14930" t="s">
        <v>14659</v>
      </c>
      <c r="I14930">
        <v>7820992</v>
      </c>
      <c r="J14930">
        <v>431531000</v>
      </c>
      <c r="K14930" t="s">
        <v>1368</v>
      </c>
      <c r="L14930" t="s">
        <v>1329</v>
      </c>
    </row>
    <row r="14931" spans="8:12" x14ac:dyDescent="0.25">
      <c r="H14931" t="s">
        <v>14660</v>
      </c>
      <c r="I14931">
        <v>8131099</v>
      </c>
      <c r="J14931">
        <v>431200050</v>
      </c>
      <c r="K14931" t="s">
        <v>1368</v>
      </c>
      <c r="L14931" t="s">
        <v>1329</v>
      </c>
    </row>
    <row r="14932" spans="8:12" x14ac:dyDescent="0.25">
      <c r="H14932" t="s">
        <v>14661</v>
      </c>
      <c r="I14932">
        <v>8748347</v>
      </c>
      <c r="J14932">
        <v>431001242</v>
      </c>
      <c r="K14932" t="s">
        <v>1368</v>
      </c>
      <c r="L14932" t="s">
        <v>1308</v>
      </c>
    </row>
    <row r="14933" spans="8:12" x14ac:dyDescent="0.25">
      <c r="H14933" t="s">
        <v>14662</v>
      </c>
      <c r="I14933">
        <v>9114737</v>
      </c>
      <c r="J14933">
        <v>256295000</v>
      </c>
      <c r="K14933" t="s">
        <v>1340</v>
      </c>
      <c r="L14933" t="s">
        <v>1295</v>
      </c>
    </row>
    <row r="14934" spans="8:12" x14ac:dyDescent="0.25">
      <c r="H14934" t="s">
        <v>14663</v>
      </c>
      <c r="I14934">
        <v>9712448</v>
      </c>
      <c r="J14934">
        <v>431273000</v>
      </c>
      <c r="K14934" t="s">
        <v>1368</v>
      </c>
      <c r="L14934" t="s">
        <v>1329</v>
      </c>
    </row>
    <row r="14935" spans="8:12" x14ac:dyDescent="0.25">
      <c r="H14935" t="s">
        <v>14664</v>
      </c>
      <c r="I14935">
        <v>7806233</v>
      </c>
      <c r="J14935">
        <v>303165000</v>
      </c>
      <c r="K14935" t="s">
        <v>2019</v>
      </c>
      <c r="L14935" t="s">
        <v>1329</v>
      </c>
    </row>
    <row r="14936" spans="8:12" x14ac:dyDescent="0.25">
      <c r="H14936" t="s">
        <v>14665</v>
      </c>
      <c r="I14936">
        <v>8309024</v>
      </c>
      <c r="J14936">
        <v>370042000</v>
      </c>
      <c r="L14936" t="s">
        <v>1341</v>
      </c>
    </row>
    <row r="14937" spans="8:12" x14ac:dyDescent="0.25">
      <c r="H14937" t="s">
        <v>14666</v>
      </c>
      <c r="I14937">
        <v>9552472</v>
      </c>
      <c r="J14937">
        <v>538004480</v>
      </c>
      <c r="K14937" t="s">
        <v>1437</v>
      </c>
      <c r="L14937" t="s">
        <v>1326</v>
      </c>
    </row>
    <row r="14938" spans="8:12" x14ac:dyDescent="0.25">
      <c r="H14938" t="s">
        <v>14667</v>
      </c>
      <c r="I14938">
        <v>9648776</v>
      </c>
      <c r="J14938">
        <v>432892000</v>
      </c>
      <c r="K14938" t="s">
        <v>1368</v>
      </c>
      <c r="L14938" t="s">
        <v>1313</v>
      </c>
    </row>
    <row r="14939" spans="8:12" x14ac:dyDescent="0.25">
      <c r="H14939" t="s">
        <v>14668</v>
      </c>
      <c r="I14939">
        <v>9774214</v>
      </c>
      <c r="J14939">
        <v>431006343</v>
      </c>
      <c r="K14939" t="s">
        <v>1368</v>
      </c>
      <c r="L14939" t="s">
        <v>1308</v>
      </c>
    </row>
    <row r="14940" spans="8:12" x14ac:dyDescent="0.25">
      <c r="H14940" t="s">
        <v>14669</v>
      </c>
      <c r="I14940">
        <v>9165920</v>
      </c>
      <c r="J14940">
        <v>431899000</v>
      </c>
      <c r="K14940" t="s">
        <v>1368</v>
      </c>
      <c r="L14940" t="s">
        <v>1329</v>
      </c>
    </row>
    <row r="14941" spans="8:12" x14ac:dyDescent="0.25">
      <c r="H14941" t="s">
        <v>14669</v>
      </c>
      <c r="I14941">
        <v>9459747</v>
      </c>
      <c r="J14941">
        <v>431000639</v>
      </c>
      <c r="K14941" t="s">
        <v>1368</v>
      </c>
      <c r="L14941" t="s">
        <v>1313</v>
      </c>
    </row>
    <row r="14942" spans="8:12" x14ac:dyDescent="0.25">
      <c r="H14942" t="s">
        <v>14670</v>
      </c>
      <c r="I14942">
        <v>9195949</v>
      </c>
      <c r="J14942">
        <v>229241000</v>
      </c>
      <c r="L14942" t="s">
        <v>1295</v>
      </c>
    </row>
    <row r="14943" spans="8:12" x14ac:dyDescent="0.25">
      <c r="H14943" t="s">
        <v>14671</v>
      </c>
      <c r="I14943">
        <v>9552599</v>
      </c>
      <c r="J14943">
        <v>431001061</v>
      </c>
      <c r="K14943" t="s">
        <v>1368</v>
      </c>
      <c r="L14943" t="s">
        <v>1313</v>
      </c>
    </row>
    <row r="14944" spans="8:12" x14ac:dyDescent="0.25">
      <c r="H14944" t="s">
        <v>14672</v>
      </c>
      <c r="I14944">
        <v>9543914</v>
      </c>
      <c r="J14944">
        <v>548830000</v>
      </c>
      <c r="K14944" t="s">
        <v>1988</v>
      </c>
      <c r="L14944" t="s">
        <v>1295</v>
      </c>
    </row>
    <row r="14945" spans="8:12" x14ac:dyDescent="0.25">
      <c r="H14945" t="s">
        <v>14672</v>
      </c>
      <c r="I14945">
        <v>9333462</v>
      </c>
      <c r="J14945">
        <v>249399000</v>
      </c>
      <c r="K14945" t="s">
        <v>1340</v>
      </c>
      <c r="L14945" t="s">
        <v>1295</v>
      </c>
    </row>
    <row r="14946" spans="8:12" x14ac:dyDescent="0.25">
      <c r="H14946" t="s">
        <v>14673</v>
      </c>
      <c r="I14946">
        <v>9599042</v>
      </c>
      <c r="J14946">
        <v>431001837</v>
      </c>
      <c r="K14946" t="s">
        <v>1368</v>
      </c>
      <c r="L14946" t="s">
        <v>1313</v>
      </c>
    </row>
    <row r="14947" spans="8:12" x14ac:dyDescent="0.25">
      <c r="H14947" t="s">
        <v>14673</v>
      </c>
      <c r="I14947">
        <v>9560431</v>
      </c>
      <c r="J14947">
        <v>431001117</v>
      </c>
      <c r="K14947" t="s">
        <v>1368</v>
      </c>
      <c r="L14947" t="s">
        <v>1313</v>
      </c>
    </row>
    <row r="14948" spans="8:12" x14ac:dyDescent="0.25">
      <c r="H14948" t="s">
        <v>14673</v>
      </c>
      <c r="I14948">
        <v>8740993</v>
      </c>
      <c r="J14948">
        <v>431000833</v>
      </c>
      <c r="K14948" t="s">
        <v>1368</v>
      </c>
      <c r="L14948" t="s">
        <v>1308</v>
      </c>
    </row>
    <row r="14949" spans="8:12" x14ac:dyDescent="0.25">
      <c r="H14949" t="s">
        <v>14674</v>
      </c>
      <c r="I14949">
        <v>8743165</v>
      </c>
      <c r="J14949">
        <v>431000834</v>
      </c>
      <c r="K14949" t="s">
        <v>1368</v>
      </c>
      <c r="L14949" t="s">
        <v>1308</v>
      </c>
    </row>
    <row r="14950" spans="8:12" x14ac:dyDescent="0.25">
      <c r="H14950" t="s">
        <v>14675</v>
      </c>
      <c r="I14950">
        <v>8748359</v>
      </c>
      <c r="J14950">
        <v>431001259</v>
      </c>
      <c r="K14950" t="s">
        <v>1368</v>
      </c>
      <c r="L14950" t="s">
        <v>1308</v>
      </c>
    </row>
    <row r="14951" spans="8:12" x14ac:dyDescent="0.25">
      <c r="H14951" t="s">
        <v>14676</v>
      </c>
      <c r="I14951">
        <v>9286944</v>
      </c>
      <c r="J14951">
        <v>477905000</v>
      </c>
      <c r="K14951" t="s">
        <v>1348</v>
      </c>
      <c r="L14951" t="s">
        <v>1341</v>
      </c>
    </row>
    <row r="14952" spans="8:12" x14ac:dyDescent="0.25">
      <c r="H14952" t="s">
        <v>14677</v>
      </c>
      <c r="I14952">
        <v>9207405</v>
      </c>
      <c r="J14952">
        <v>431601641</v>
      </c>
      <c r="K14952" t="s">
        <v>1368</v>
      </c>
      <c r="L14952" t="s">
        <v>1295</v>
      </c>
    </row>
    <row r="14953" spans="8:12" x14ac:dyDescent="0.25">
      <c r="H14953" t="s">
        <v>14678</v>
      </c>
      <c r="I14953">
        <v>9392224</v>
      </c>
      <c r="J14953">
        <v>431000236</v>
      </c>
      <c r="K14953" t="s">
        <v>1368</v>
      </c>
      <c r="L14953" t="s">
        <v>1313</v>
      </c>
    </row>
    <row r="14954" spans="8:12" x14ac:dyDescent="0.25">
      <c r="H14954" t="s">
        <v>14679</v>
      </c>
      <c r="I14954">
        <v>9231987</v>
      </c>
      <c r="J14954">
        <v>239945000</v>
      </c>
      <c r="K14954" t="s">
        <v>1679</v>
      </c>
      <c r="L14954" t="s">
        <v>1341</v>
      </c>
    </row>
    <row r="14955" spans="8:12" x14ac:dyDescent="0.25">
      <c r="H14955" t="s">
        <v>14680</v>
      </c>
      <c r="I14955">
        <v>9410595</v>
      </c>
      <c r="J14955">
        <v>351801000</v>
      </c>
      <c r="K14955" t="s">
        <v>1332</v>
      </c>
      <c r="L14955" t="s">
        <v>1341</v>
      </c>
    </row>
    <row r="14956" spans="8:12" x14ac:dyDescent="0.25">
      <c r="H14956" t="s">
        <v>14681</v>
      </c>
      <c r="I14956">
        <v>9268954</v>
      </c>
      <c r="J14956">
        <v>352936000</v>
      </c>
      <c r="K14956" t="s">
        <v>1332</v>
      </c>
      <c r="L14956" t="s">
        <v>1341</v>
      </c>
    </row>
    <row r="14957" spans="8:12" x14ac:dyDescent="0.25">
      <c r="H14957" t="s">
        <v>14682</v>
      </c>
      <c r="I14957">
        <v>9061150</v>
      </c>
      <c r="J14957">
        <v>432760000</v>
      </c>
      <c r="K14957" t="s">
        <v>1368</v>
      </c>
      <c r="L14957" t="s">
        <v>1870</v>
      </c>
    </row>
    <row r="14958" spans="8:12" x14ac:dyDescent="0.25">
      <c r="H14958" t="s">
        <v>14683</v>
      </c>
      <c r="I14958">
        <v>8130265</v>
      </c>
      <c r="J14958">
        <v>431083000</v>
      </c>
      <c r="K14958" t="s">
        <v>1368</v>
      </c>
      <c r="L14958" t="s">
        <v>1329</v>
      </c>
    </row>
    <row r="14959" spans="8:12" x14ac:dyDescent="0.25">
      <c r="H14959" t="s">
        <v>14684</v>
      </c>
      <c r="I14959">
        <v>8907072</v>
      </c>
      <c r="J14959">
        <v>413235000</v>
      </c>
      <c r="K14959" t="s">
        <v>1328</v>
      </c>
      <c r="L14959" t="s">
        <v>1329</v>
      </c>
    </row>
    <row r="14960" spans="8:12" x14ac:dyDescent="0.25">
      <c r="H14960" t="s">
        <v>14685</v>
      </c>
      <c r="I14960">
        <v>9392212</v>
      </c>
      <c r="J14960">
        <v>431000162</v>
      </c>
      <c r="K14960" t="s">
        <v>1368</v>
      </c>
      <c r="L14960" t="s">
        <v>1362</v>
      </c>
    </row>
    <row r="14961" spans="8:12" x14ac:dyDescent="0.25">
      <c r="H14961" t="s">
        <v>14686</v>
      </c>
      <c r="I14961">
        <v>9739173</v>
      </c>
      <c r="J14961">
        <v>431006227</v>
      </c>
      <c r="K14961" t="s">
        <v>1368</v>
      </c>
      <c r="L14961" t="s">
        <v>1308</v>
      </c>
    </row>
    <row r="14962" spans="8:12" x14ac:dyDescent="0.25">
      <c r="H14962" t="s">
        <v>14687</v>
      </c>
      <c r="I14962">
        <v>9130200</v>
      </c>
      <c r="J14962">
        <v>229860000</v>
      </c>
      <c r="L14962" t="s">
        <v>1295</v>
      </c>
    </row>
    <row r="14963" spans="8:12" x14ac:dyDescent="0.25">
      <c r="H14963" t="s">
        <v>14688</v>
      </c>
      <c r="I14963">
        <v>9381005</v>
      </c>
      <c r="J14963">
        <v>431602326</v>
      </c>
      <c r="K14963" t="s">
        <v>1368</v>
      </c>
      <c r="L14963" t="s">
        <v>1313</v>
      </c>
    </row>
    <row r="14964" spans="8:12" x14ac:dyDescent="0.25">
      <c r="H14964" t="s">
        <v>14689</v>
      </c>
      <c r="I14964">
        <v>9251004</v>
      </c>
      <c r="J14964">
        <v>431100967</v>
      </c>
      <c r="K14964" t="s">
        <v>1368</v>
      </c>
      <c r="L14964" t="s">
        <v>1313</v>
      </c>
    </row>
    <row r="14965" spans="8:12" x14ac:dyDescent="0.25">
      <c r="H14965" t="s">
        <v>14690</v>
      </c>
      <c r="I14965">
        <v>8804971</v>
      </c>
      <c r="J14965">
        <v>431400852</v>
      </c>
      <c r="K14965" t="s">
        <v>1368</v>
      </c>
      <c r="L14965" t="s">
        <v>1308</v>
      </c>
    </row>
    <row r="14966" spans="8:12" x14ac:dyDescent="0.25">
      <c r="H14966" t="s">
        <v>14691</v>
      </c>
      <c r="I14966">
        <v>9401726</v>
      </c>
      <c r="J14966">
        <v>431501866</v>
      </c>
      <c r="K14966" t="s">
        <v>1368</v>
      </c>
      <c r="L14966" t="s">
        <v>1313</v>
      </c>
    </row>
    <row r="14967" spans="8:12" x14ac:dyDescent="0.25">
      <c r="H14967" t="s">
        <v>14692</v>
      </c>
      <c r="I14967">
        <v>9264477</v>
      </c>
      <c r="J14967">
        <v>431301616</v>
      </c>
      <c r="K14967" t="s">
        <v>1368</v>
      </c>
      <c r="L14967" t="s">
        <v>1313</v>
      </c>
    </row>
    <row r="14968" spans="8:12" x14ac:dyDescent="0.25">
      <c r="H14968" t="s">
        <v>14693</v>
      </c>
      <c r="I14968">
        <v>8965335</v>
      </c>
      <c r="J14968">
        <v>431602027</v>
      </c>
      <c r="K14968" t="s">
        <v>1368</v>
      </c>
      <c r="L14968" t="s">
        <v>1313</v>
      </c>
    </row>
    <row r="14969" spans="8:12" x14ac:dyDescent="0.25">
      <c r="H14969" t="s">
        <v>14694</v>
      </c>
      <c r="I14969">
        <v>9664914</v>
      </c>
      <c r="J14969">
        <v>431004235</v>
      </c>
      <c r="K14969" t="s">
        <v>1368</v>
      </c>
      <c r="L14969" t="s">
        <v>1313</v>
      </c>
    </row>
    <row r="14970" spans="8:12" x14ac:dyDescent="0.25">
      <c r="H14970" t="s">
        <v>14695</v>
      </c>
      <c r="I14970">
        <v>9222663</v>
      </c>
      <c r="J14970">
        <v>431501639</v>
      </c>
      <c r="K14970" t="s">
        <v>1368</v>
      </c>
      <c r="L14970" t="s">
        <v>1313</v>
      </c>
    </row>
    <row r="14971" spans="8:12" x14ac:dyDescent="0.25">
      <c r="H14971" t="s">
        <v>14696</v>
      </c>
      <c r="I14971">
        <v>9291169</v>
      </c>
      <c r="J14971">
        <v>431602168</v>
      </c>
      <c r="K14971" t="s">
        <v>1368</v>
      </c>
      <c r="L14971" t="s">
        <v>1313</v>
      </c>
    </row>
    <row r="14972" spans="8:12" x14ac:dyDescent="0.25">
      <c r="H14972" t="s">
        <v>14697</v>
      </c>
      <c r="I14972">
        <v>9699971</v>
      </c>
      <c r="J14972">
        <v>431005242</v>
      </c>
      <c r="K14972" t="s">
        <v>1368</v>
      </c>
      <c r="L14972" t="s">
        <v>1313</v>
      </c>
    </row>
    <row r="14973" spans="8:12" x14ac:dyDescent="0.25">
      <c r="H14973" t="s">
        <v>14698</v>
      </c>
      <c r="I14973">
        <v>9751121</v>
      </c>
      <c r="J14973">
        <v>374110000</v>
      </c>
      <c r="L14973" t="s">
        <v>1313</v>
      </c>
    </row>
    <row r="14974" spans="8:12" x14ac:dyDescent="0.25">
      <c r="H14974" t="s">
        <v>14699</v>
      </c>
      <c r="I14974">
        <v>9272797</v>
      </c>
      <c r="J14974">
        <v>431101016</v>
      </c>
      <c r="K14974" t="s">
        <v>1368</v>
      </c>
      <c r="L14974" t="s">
        <v>1313</v>
      </c>
    </row>
    <row r="14975" spans="8:12" x14ac:dyDescent="0.25">
      <c r="H14975" t="s">
        <v>14700</v>
      </c>
      <c r="I14975">
        <v>9303292</v>
      </c>
      <c r="J14975">
        <v>431501785</v>
      </c>
      <c r="K14975" t="s">
        <v>1368</v>
      </c>
      <c r="L14975" t="s">
        <v>1313</v>
      </c>
    </row>
    <row r="14976" spans="8:12" x14ac:dyDescent="0.25">
      <c r="H14976" t="s">
        <v>14701</v>
      </c>
      <c r="I14976">
        <v>9104665</v>
      </c>
      <c r="J14976">
        <v>356725000</v>
      </c>
      <c r="K14976" t="s">
        <v>1332</v>
      </c>
      <c r="L14976" t="s">
        <v>1308</v>
      </c>
    </row>
    <row r="14977" spans="8:12" x14ac:dyDescent="0.25">
      <c r="H14977" t="s">
        <v>14702</v>
      </c>
      <c r="I14977">
        <v>9575369</v>
      </c>
      <c r="J14977">
        <v>354464000</v>
      </c>
      <c r="K14977" t="s">
        <v>1332</v>
      </c>
      <c r="L14977" t="s">
        <v>1308</v>
      </c>
    </row>
    <row r="14978" spans="8:12" x14ac:dyDescent="0.25">
      <c r="H14978" t="s">
        <v>14703</v>
      </c>
      <c r="I14978">
        <v>8649589</v>
      </c>
      <c r="J14978">
        <v>431001493</v>
      </c>
      <c r="K14978" t="s">
        <v>1368</v>
      </c>
      <c r="L14978" t="s">
        <v>1308</v>
      </c>
    </row>
    <row r="14979" spans="8:12" x14ac:dyDescent="0.25">
      <c r="H14979" t="s">
        <v>14704</v>
      </c>
      <c r="I14979">
        <v>9675200</v>
      </c>
      <c r="J14979">
        <v>431004914</v>
      </c>
      <c r="K14979" t="s">
        <v>1368</v>
      </c>
      <c r="L14979" t="s">
        <v>1313</v>
      </c>
    </row>
    <row r="14980" spans="8:12" x14ac:dyDescent="0.25">
      <c r="H14980" t="s">
        <v>14704</v>
      </c>
      <c r="I14980">
        <v>9526617</v>
      </c>
      <c r="J14980">
        <v>431001454</v>
      </c>
      <c r="K14980" t="s">
        <v>1368</v>
      </c>
      <c r="L14980" t="s">
        <v>1308</v>
      </c>
    </row>
    <row r="14981" spans="8:12" x14ac:dyDescent="0.25">
      <c r="H14981" t="s">
        <v>14705</v>
      </c>
      <c r="I14981">
        <v>9701293</v>
      </c>
      <c r="J14981">
        <v>249009000</v>
      </c>
      <c r="K14981" t="s">
        <v>1340</v>
      </c>
      <c r="L14981" t="s">
        <v>1308</v>
      </c>
    </row>
    <row r="14982" spans="8:12" x14ac:dyDescent="0.25">
      <c r="H14982" t="s">
        <v>14706</v>
      </c>
      <c r="I14982">
        <v>9953060</v>
      </c>
      <c r="J14982">
        <v>636013328</v>
      </c>
      <c r="K14982" t="s">
        <v>1464</v>
      </c>
      <c r="L14982" t="s">
        <v>1313</v>
      </c>
    </row>
    <row r="14983" spans="8:12" x14ac:dyDescent="0.25">
      <c r="H14983" t="s">
        <v>14707</v>
      </c>
      <c r="I14983">
        <v>7431727</v>
      </c>
      <c r="J14983">
        <v>356456000</v>
      </c>
      <c r="L14983" t="s">
        <v>1295</v>
      </c>
    </row>
    <row r="14984" spans="8:12" x14ac:dyDescent="0.25">
      <c r="H14984" t="s">
        <v>14708</v>
      </c>
      <c r="I14984">
        <v>6919693</v>
      </c>
      <c r="J14984">
        <v>271002259</v>
      </c>
      <c r="K14984" t="s">
        <v>1373</v>
      </c>
      <c r="L14984" t="s">
        <v>1308</v>
      </c>
    </row>
    <row r="14985" spans="8:12" x14ac:dyDescent="0.25">
      <c r="H14985" t="s">
        <v>14709</v>
      </c>
      <c r="I14985">
        <v>7429322</v>
      </c>
      <c r="J14985">
        <v>616886000</v>
      </c>
      <c r="K14985" t="s">
        <v>1968</v>
      </c>
      <c r="L14985" t="s">
        <v>1295</v>
      </c>
    </row>
    <row r="14986" spans="8:12" x14ac:dyDescent="0.25">
      <c r="H14986" t="s">
        <v>14710</v>
      </c>
      <c r="I14986">
        <v>7901825</v>
      </c>
      <c r="J14986">
        <v>271002023</v>
      </c>
      <c r="K14986" t="s">
        <v>1373</v>
      </c>
      <c r="L14986" t="s">
        <v>1295</v>
      </c>
    </row>
    <row r="14987" spans="8:12" x14ac:dyDescent="0.25">
      <c r="H14987" t="s">
        <v>14711</v>
      </c>
      <c r="I14987">
        <v>8866644</v>
      </c>
      <c r="J14987">
        <v>273333800</v>
      </c>
      <c r="K14987" t="s">
        <v>1297</v>
      </c>
      <c r="L14987" t="s">
        <v>1295</v>
      </c>
    </row>
    <row r="14988" spans="8:12" x14ac:dyDescent="0.25">
      <c r="H14988" t="s">
        <v>763</v>
      </c>
      <c r="I14988">
        <v>9700689</v>
      </c>
      <c r="J14988">
        <v>538006289</v>
      </c>
      <c r="K14988" t="s">
        <v>1437</v>
      </c>
      <c r="L14988" t="s">
        <v>1308</v>
      </c>
    </row>
    <row r="14989" spans="8:12" x14ac:dyDescent="0.25">
      <c r="H14989" t="s">
        <v>14712</v>
      </c>
      <c r="I14989">
        <v>9650432</v>
      </c>
      <c r="J14989">
        <v>477686600</v>
      </c>
      <c r="K14989" t="s">
        <v>1348</v>
      </c>
      <c r="L14989" t="s">
        <v>1308</v>
      </c>
    </row>
    <row r="14990" spans="8:12" x14ac:dyDescent="0.25">
      <c r="H14990" t="s">
        <v>14713</v>
      </c>
      <c r="I14990">
        <v>9371036</v>
      </c>
      <c r="J14990">
        <v>525003103</v>
      </c>
      <c r="K14990" t="s">
        <v>1307</v>
      </c>
      <c r="L14990" t="s">
        <v>1326</v>
      </c>
    </row>
    <row r="14991" spans="8:12" x14ac:dyDescent="0.25">
      <c r="H14991" t="s">
        <v>14714</v>
      </c>
      <c r="I14991">
        <v>8956281</v>
      </c>
      <c r="J14991">
        <v>273447690</v>
      </c>
      <c r="K14991" t="s">
        <v>1297</v>
      </c>
      <c r="L14991" t="s">
        <v>1295</v>
      </c>
    </row>
    <row r="14992" spans="8:12" x14ac:dyDescent="0.25">
      <c r="H14992" t="s">
        <v>14715</v>
      </c>
      <c r="I14992">
        <v>8899067</v>
      </c>
      <c r="J14992">
        <v>273437050</v>
      </c>
      <c r="K14992" t="s">
        <v>1297</v>
      </c>
      <c r="L14992" t="s">
        <v>1295</v>
      </c>
    </row>
    <row r="14993" spans="8:12" x14ac:dyDescent="0.25">
      <c r="H14993" t="s">
        <v>14716</v>
      </c>
      <c r="I14993">
        <v>9341172</v>
      </c>
      <c r="J14993">
        <v>231791000</v>
      </c>
      <c r="K14993" t="s">
        <v>3557</v>
      </c>
      <c r="L14993" t="s">
        <v>1295</v>
      </c>
    </row>
    <row r="14994" spans="8:12" x14ac:dyDescent="0.25">
      <c r="H14994" t="s">
        <v>14717</v>
      </c>
      <c r="I14994">
        <v>9319064</v>
      </c>
      <c r="J14994">
        <v>230645000</v>
      </c>
      <c r="K14994" t="s">
        <v>1432</v>
      </c>
      <c r="L14994" t="s">
        <v>1295</v>
      </c>
    </row>
    <row r="14995" spans="8:12" x14ac:dyDescent="0.25">
      <c r="H14995" t="s">
        <v>14718</v>
      </c>
      <c r="I14995">
        <v>9250567</v>
      </c>
      <c r="J14995">
        <v>215191000</v>
      </c>
      <c r="K14995" t="s">
        <v>1340</v>
      </c>
      <c r="L14995" t="s">
        <v>1341</v>
      </c>
    </row>
    <row r="14996" spans="8:12" x14ac:dyDescent="0.25">
      <c r="H14996" t="s">
        <v>14719</v>
      </c>
      <c r="I14996">
        <v>8121381</v>
      </c>
      <c r="J14996">
        <v>312905000</v>
      </c>
      <c r="K14996" t="s">
        <v>1379</v>
      </c>
      <c r="L14996" t="s">
        <v>1295</v>
      </c>
    </row>
    <row r="14997" spans="8:12" x14ac:dyDescent="0.25">
      <c r="H14997" t="s">
        <v>14720</v>
      </c>
      <c r="I14997">
        <v>9212254</v>
      </c>
      <c r="J14997">
        <v>355683000</v>
      </c>
      <c r="K14997" t="s">
        <v>1332</v>
      </c>
      <c r="L14997" t="s">
        <v>1341</v>
      </c>
    </row>
    <row r="14998" spans="8:12" x14ac:dyDescent="0.25">
      <c r="H14998" t="s">
        <v>14721</v>
      </c>
      <c r="I14998">
        <v>7614824</v>
      </c>
      <c r="J14998">
        <v>237565100</v>
      </c>
      <c r="K14998" t="s">
        <v>1679</v>
      </c>
      <c r="L14998" t="s">
        <v>1295</v>
      </c>
    </row>
    <row r="14999" spans="8:12" x14ac:dyDescent="0.25">
      <c r="H14999" t="s">
        <v>14722</v>
      </c>
      <c r="I14999">
        <v>9412634</v>
      </c>
      <c r="J14999">
        <v>477746200</v>
      </c>
      <c r="K14999" t="s">
        <v>1348</v>
      </c>
      <c r="L14999" t="s">
        <v>1341</v>
      </c>
    </row>
    <row r="15000" spans="8:12" x14ac:dyDescent="0.25">
      <c r="H15000" t="s">
        <v>14723</v>
      </c>
      <c r="I15000">
        <v>9469053</v>
      </c>
      <c r="J15000">
        <v>248179000</v>
      </c>
      <c r="K15000" t="s">
        <v>1340</v>
      </c>
      <c r="L15000" t="s">
        <v>1341</v>
      </c>
    </row>
    <row r="15001" spans="8:12" x14ac:dyDescent="0.25">
      <c r="H15001" t="s">
        <v>14724</v>
      </c>
      <c r="I15001">
        <v>9205251</v>
      </c>
      <c r="J15001">
        <v>419009300</v>
      </c>
      <c r="K15001" t="s">
        <v>1420</v>
      </c>
      <c r="L15001" t="s">
        <v>2421</v>
      </c>
    </row>
    <row r="15002" spans="8:12" x14ac:dyDescent="0.25">
      <c r="H15002" t="s">
        <v>14725</v>
      </c>
      <c r="I15002">
        <v>9701360</v>
      </c>
      <c r="J15002">
        <v>566602000</v>
      </c>
      <c r="L15002" t="s">
        <v>1308</v>
      </c>
    </row>
    <row r="15003" spans="8:12" x14ac:dyDescent="0.25">
      <c r="H15003" t="s">
        <v>14725</v>
      </c>
      <c r="I15003">
        <v>9370408</v>
      </c>
      <c r="J15003">
        <v>370461000</v>
      </c>
      <c r="L15003" t="s">
        <v>1341</v>
      </c>
    </row>
    <row r="15004" spans="8:12" x14ac:dyDescent="0.25">
      <c r="H15004" t="s">
        <v>14725</v>
      </c>
      <c r="I15004">
        <v>9701360</v>
      </c>
      <c r="J15004">
        <v>256631000</v>
      </c>
      <c r="K15004" t="s">
        <v>1340</v>
      </c>
      <c r="L15004" t="s">
        <v>1308</v>
      </c>
    </row>
    <row r="15005" spans="8:12" x14ac:dyDescent="0.25">
      <c r="H15005" t="s">
        <v>14726</v>
      </c>
      <c r="I15005">
        <v>8401080</v>
      </c>
      <c r="J15005">
        <v>273355920</v>
      </c>
      <c r="K15005" t="s">
        <v>1297</v>
      </c>
      <c r="L15005" t="s">
        <v>1326</v>
      </c>
    </row>
    <row r="15006" spans="8:12" x14ac:dyDescent="0.25">
      <c r="H15006" t="s">
        <v>14727</v>
      </c>
      <c r="I15006">
        <v>9575527</v>
      </c>
      <c r="J15006">
        <v>249132000</v>
      </c>
      <c r="K15006" t="s">
        <v>1340</v>
      </c>
      <c r="L15006" t="s">
        <v>1341</v>
      </c>
    </row>
    <row r="15007" spans="8:12" x14ac:dyDescent="0.25">
      <c r="H15007" t="s">
        <v>14728</v>
      </c>
      <c r="I15007">
        <v>8922436</v>
      </c>
      <c r="J15007">
        <v>445331000</v>
      </c>
      <c r="K15007" t="s">
        <v>5110</v>
      </c>
      <c r="L15007" t="s">
        <v>1295</v>
      </c>
    </row>
    <row r="15008" spans="8:12" x14ac:dyDescent="0.25">
      <c r="H15008" t="s">
        <v>14729</v>
      </c>
      <c r="I15008">
        <v>9178006</v>
      </c>
      <c r="J15008">
        <v>431400945</v>
      </c>
      <c r="K15008" t="s">
        <v>1368</v>
      </c>
      <c r="L15008" t="s">
        <v>1308</v>
      </c>
    </row>
    <row r="15009" spans="8:12" x14ac:dyDescent="0.25">
      <c r="H15009" t="s">
        <v>14730</v>
      </c>
      <c r="I15009">
        <v>8119285</v>
      </c>
      <c r="J15009">
        <v>316009457</v>
      </c>
      <c r="K15009" t="s">
        <v>1365</v>
      </c>
      <c r="L15009" t="s">
        <v>1341</v>
      </c>
    </row>
    <row r="15010" spans="8:12" x14ac:dyDescent="0.25">
      <c r="H15010" t="s">
        <v>14731</v>
      </c>
      <c r="I15010">
        <v>9699402</v>
      </c>
      <c r="J15010">
        <v>431005439</v>
      </c>
      <c r="K15010" t="s">
        <v>1368</v>
      </c>
      <c r="L15010" t="s">
        <v>1313</v>
      </c>
    </row>
    <row r="15011" spans="8:12" x14ac:dyDescent="0.25">
      <c r="H15011" t="s">
        <v>14732</v>
      </c>
      <c r="I15011">
        <v>9328845</v>
      </c>
      <c r="J15011">
        <v>431501816</v>
      </c>
      <c r="K15011" t="s">
        <v>1368</v>
      </c>
      <c r="L15011" t="s">
        <v>1308</v>
      </c>
    </row>
    <row r="15012" spans="8:12" x14ac:dyDescent="0.25">
      <c r="H15012" t="s">
        <v>14733</v>
      </c>
      <c r="I15012">
        <v>9481219</v>
      </c>
      <c r="J15012">
        <v>209999000</v>
      </c>
      <c r="K15012" t="s">
        <v>1443</v>
      </c>
      <c r="L15012" t="s">
        <v>1308</v>
      </c>
    </row>
    <row r="15013" spans="8:12" x14ac:dyDescent="0.25">
      <c r="H15013" t="s">
        <v>14734</v>
      </c>
      <c r="I15013">
        <v>9657571</v>
      </c>
      <c r="J15013">
        <v>372125000</v>
      </c>
      <c r="L15013" t="s">
        <v>1308</v>
      </c>
    </row>
    <row r="15014" spans="8:12" x14ac:dyDescent="0.25">
      <c r="H15014" t="s">
        <v>14735</v>
      </c>
      <c r="I15014">
        <v>9166833</v>
      </c>
      <c r="J15014">
        <v>352536000</v>
      </c>
      <c r="K15014" t="s">
        <v>1332</v>
      </c>
      <c r="L15014" t="s">
        <v>1308</v>
      </c>
    </row>
    <row r="15015" spans="8:12" x14ac:dyDescent="0.25">
      <c r="H15015" t="s">
        <v>14736</v>
      </c>
      <c r="I15015">
        <v>9584102</v>
      </c>
      <c r="J15015">
        <v>353525000</v>
      </c>
      <c r="K15015" t="s">
        <v>1332</v>
      </c>
      <c r="L15015" t="s">
        <v>1362</v>
      </c>
    </row>
    <row r="15016" spans="8:12" x14ac:dyDescent="0.25">
      <c r="H15016" t="s">
        <v>14737</v>
      </c>
      <c r="I15016">
        <v>9214587</v>
      </c>
      <c r="J15016">
        <v>304342000</v>
      </c>
      <c r="K15016" t="s">
        <v>1294</v>
      </c>
      <c r="L15016" t="s">
        <v>1295</v>
      </c>
    </row>
    <row r="15017" spans="8:12" x14ac:dyDescent="0.25">
      <c r="H15017" t="s">
        <v>14738</v>
      </c>
      <c r="I15017">
        <v>9630298</v>
      </c>
      <c r="J15017">
        <v>412379020</v>
      </c>
      <c r="K15017" t="s">
        <v>1328</v>
      </c>
      <c r="L15017" t="s">
        <v>1329</v>
      </c>
    </row>
    <row r="15018" spans="8:12" x14ac:dyDescent="0.25">
      <c r="H15018" t="s">
        <v>14739</v>
      </c>
      <c r="I15018">
        <v>9682291</v>
      </c>
      <c r="J15018">
        <v>413597313</v>
      </c>
      <c r="K15018" t="s">
        <v>1328</v>
      </c>
      <c r="L15018" t="s">
        <v>1329</v>
      </c>
    </row>
    <row r="15019" spans="8:12" x14ac:dyDescent="0.25">
      <c r="H15019" t="s">
        <v>14740</v>
      </c>
      <c r="I15019">
        <v>9130975</v>
      </c>
      <c r="J15019">
        <v>352339000</v>
      </c>
      <c r="K15019" t="s">
        <v>1332</v>
      </c>
      <c r="L15019" t="s">
        <v>1341</v>
      </c>
    </row>
    <row r="15020" spans="8:12" x14ac:dyDescent="0.25">
      <c r="H15020" t="s">
        <v>14741</v>
      </c>
      <c r="I15020">
        <v>9469857</v>
      </c>
      <c r="J15020">
        <v>538003746</v>
      </c>
      <c r="K15020" t="s">
        <v>1437</v>
      </c>
      <c r="L15020" t="s">
        <v>1341</v>
      </c>
    </row>
    <row r="15021" spans="8:12" x14ac:dyDescent="0.25">
      <c r="H15021" t="s">
        <v>14742</v>
      </c>
      <c r="I15021">
        <v>9434735</v>
      </c>
      <c r="J15021">
        <v>567438000</v>
      </c>
      <c r="K15021" t="s">
        <v>1861</v>
      </c>
      <c r="L15021" t="s">
        <v>1308</v>
      </c>
    </row>
    <row r="15022" spans="8:12" x14ac:dyDescent="0.25">
      <c r="H15022" t="s">
        <v>14743</v>
      </c>
      <c r="I15022">
        <v>9314856</v>
      </c>
      <c r="J15022">
        <v>538002754</v>
      </c>
      <c r="K15022" t="s">
        <v>1437</v>
      </c>
      <c r="L15022" t="s">
        <v>1326</v>
      </c>
    </row>
    <row r="15023" spans="8:12" x14ac:dyDescent="0.25">
      <c r="H15023" t="s">
        <v>14744</v>
      </c>
      <c r="I15023">
        <v>9015137</v>
      </c>
      <c r="J15023">
        <v>271000334</v>
      </c>
      <c r="K15023" t="s">
        <v>1373</v>
      </c>
      <c r="L15023" t="s">
        <v>1346</v>
      </c>
    </row>
    <row r="15024" spans="8:12" x14ac:dyDescent="0.25">
      <c r="H15024" t="s">
        <v>14745</v>
      </c>
      <c r="I15024">
        <v>9238193</v>
      </c>
      <c r="J15024">
        <v>477976000</v>
      </c>
      <c r="K15024" t="s">
        <v>1348</v>
      </c>
      <c r="L15024" t="s">
        <v>1341</v>
      </c>
    </row>
    <row r="15025" spans="8:12" x14ac:dyDescent="0.25">
      <c r="H15025" t="s">
        <v>14746</v>
      </c>
      <c r="I15025">
        <v>9285017</v>
      </c>
      <c r="J15025">
        <v>477975000</v>
      </c>
      <c r="K15025" t="s">
        <v>1348</v>
      </c>
      <c r="L15025" t="s">
        <v>1341</v>
      </c>
    </row>
    <row r="15026" spans="8:12" x14ac:dyDescent="0.25">
      <c r="H15026" t="s">
        <v>14747</v>
      </c>
      <c r="I15026">
        <v>9236822</v>
      </c>
      <c r="J15026">
        <v>477063000</v>
      </c>
      <c r="K15026" t="s">
        <v>1348</v>
      </c>
      <c r="L15026" t="s">
        <v>1341</v>
      </c>
    </row>
    <row r="15027" spans="8:12" x14ac:dyDescent="0.25">
      <c r="H15027" t="s">
        <v>14748</v>
      </c>
      <c r="I15027">
        <v>8829593</v>
      </c>
      <c r="J15027">
        <v>445106000</v>
      </c>
      <c r="K15027" t="s">
        <v>5110</v>
      </c>
      <c r="L15027" t="s">
        <v>1295</v>
      </c>
    </row>
    <row r="15028" spans="8:12" x14ac:dyDescent="0.25">
      <c r="H15028" t="s">
        <v>14749</v>
      </c>
      <c r="I15028">
        <v>9240823</v>
      </c>
      <c r="J15028">
        <v>477022000</v>
      </c>
      <c r="K15028" t="s">
        <v>1348</v>
      </c>
      <c r="L15028" t="s">
        <v>1341</v>
      </c>
    </row>
    <row r="15029" spans="8:12" x14ac:dyDescent="0.25">
      <c r="H15029" t="s">
        <v>14750</v>
      </c>
      <c r="I15029">
        <v>9323558</v>
      </c>
      <c r="J15029">
        <v>477995400</v>
      </c>
      <c r="K15029" t="s">
        <v>1348</v>
      </c>
      <c r="L15029" t="s">
        <v>1341</v>
      </c>
    </row>
    <row r="15030" spans="8:12" x14ac:dyDescent="0.25">
      <c r="H15030" t="s">
        <v>14751</v>
      </c>
      <c r="I15030">
        <v>9277644</v>
      </c>
      <c r="J15030">
        <v>477440900</v>
      </c>
      <c r="K15030" t="s">
        <v>1348</v>
      </c>
      <c r="L15030" t="s">
        <v>1341</v>
      </c>
    </row>
    <row r="15031" spans="8:12" x14ac:dyDescent="0.25">
      <c r="H15031" t="s">
        <v>14752</v>
      </c>
      <c r="I15031">
        <v>9240835</v>
      </c>
      <c r="J15031">
        <v>477073000</v>
      </c>
      <c r="K15031" t="s">
        <v>1348</v>
      </c>
      <c r="L15031" t="s">
        <v>1341</v>
      </c>
    </row>
    <row r="15032" spans="8:12" x14ac:dyDescent="0.25">
      <c r="H15032" t="s">
        <v>14753</v>
      </c>
      <c r="I15032">
        <v>9277632</v>
      </c>
      <c r="J15032">
        <v>477360500</v>
      </c>
      <c r="K15032" t="s">
        <v>1348</v>
      </c>
      <c r="L15032" t="s">
        <v>1341</v>
      </c>
    </row>
    <row r="15033" spans="8:12" x14ac:dyDescent="0.25">
      <c r="H15033" t="s">
        <v>14754</v>
      </c>
      <c r="I15033">
        <v>8132304</v>
      </c>
      <c r="J15033">
        <v>445022000</v>
      </c>
      <c r="K15033" t="s">
        <v>5110</v>
      </c>
      <c r="L15033" t="s">
        <v>1295</v>
      </c>
    </row>
    <row r="15034" spans="8:12" x14ac:dyDescent="0.25">
      <c r="H15034" t="s">
        <v>14755</v>
      </c>
      <c r="I15034">
        <v>9517252</v>
      </c>
      <c r="J15034">
        <v>477102400</v>
      </c>
      <c r="K15034" t="s">
        <v>1348</v>
      </c>
      <c r="L15034" t="s">
        <v>1295</v>
      </c>
    </row>
    <row r="15035" spans="8:12" x14ac:dyDescent="0.25">
      <c r="H15035" t="s">
        <v>14756</v>
      </c>
      <c r="I15035">
        <v>9236834</v>
      </c>
      <c r="J15035">
        <v>477164000</v>
      </c>
      <c r="K15035" t="s">
        <v>1348</v>
      </c>
      <c r="L15035" t="s">
        <v>1341</v>
      </c>
    </row>
    <row r="15036" spans="8:12" x14ac:dyDescent="0.25">
      <c r="H15036" t="s">
        <v>14757</v>
      </c>
      <c r="I15036">
        <v>9110195</v>
      </c>
      <c r="J15036">
        <v>440688000</v>
      </c>
      <c r="K15036" t="s">
        <v>1352</v>
      </c>
      <c r="L15036" t="s">
        <v>1295</v>
      </c>
    </row>
    <row r="15037" spans="8:12" x14ac:dyDescent="0.25">
      <c r="H15037" t="s">
        <v>14758</v>
      </c>
      <c r="I15037">
        <v>9238208</v>
      </c>
      <c r="J15037">
        <v>477977000</v>
      </c>
      <c r="K15037" t="s">
        <v>1348</v>
      </c>
      <c r="L15037" t="s">
        <v>1341</v>
      </c>
    </row>
    <row r="15038" spans="8:12" x14ac:dyDescent="0.25">
      <c r="H15038" t="s">
        <v>14759</v>
      </c>
      <c r="I15038">
        <v>9223289</v>
      </c>
      <c r="J15038">
        <v>412055000</v>
      </c>
      <c r="K15038" t="s">
        <v>1328</v>
      </c>
      <c r="L15038" t="s">
        <v>4744</v>
      </c>
    </row>
    <row r="15039" spans="8:12" x14ac:dyDescent="0.25">
      <c r="H15039" t="s">
        <v>14760</v>
      </c>
      <c r="I15039">
        <v>9285079</v>
      </c>
      <c r="J15039">
        <v>477280100</v>
      </c>
      <c r="K15039" t="s">
        <v>1348</v>
      </c>
      <c r="L15039" t="s">
        <v>1341</v>
      </c>
    </row>
    <row r="15040" spans="8:12" x14ac:dyDescent="0.25">
      <c r="H15040" t="s">
        <v>14761</v>
      </c>
      <c r="I15040">
        <v>9182681</v>
      </c>
      <c r="J15040">
        <v>441661000</v>
      </c>
      <c r="K15040" t="s">
        <v>1352</v>
      </c>
      <c r="L15040" t="s">
        <v>1295</v>
      </c>
    </row>
    <row r="15041" spans="8:12" x14ac:dyDescent="0.25">
      <c r="H15041" t="s">
        <v>14762</v>
      </c>
      <c r="I15041">
        <v>9620578</v>
      </c>
      <c r="J15041">
        <v>356077000</v>
      </c>
      <c r="K15041" t="s">
        <v>1332</v>
      </c>
      <c r="L15041" t="s">
        <v>1308</v>
      </c>
    </row>
    <row r="15042" spans="8:12" x14ac:dyDescent="0.25">
      <c r="H15042" t="s">
        <v>14763</v>
      </c>
      <c r="I15042">
        <v>9278777</v>
      </c>
      <c r="J15042">
        <v>477680200</v>
      </c>
      <c r="K15042" t="s">
        <v>1348</v>
      </c>
      <c r="L15042" t="s">
        <v>1341</v>
      </c>
    </row>
    <row r="15043" spans="8:12" x14ac:dyDescent="0.25">
      <c r="H15043" t="s">
        <v>14764</v>
      </c>
      <c r="I15043">
        <v>9278765</v>
      </c>
      <c r="J15043">
        <v>477560700</v>
      </c>
      <c r="K15043" t="s">
        <v>1348</v>
      </c>
      <c r="L15043" t="s">
        <v>1341</v>
      </c>
    </row>
    <row r="15044" spans="8:12" x14ac:dyDescent="0.25">
      <c r="H15044" t="s">
        <v>14765</v>
      </c>
      <c r="I15044">
        <v>9264453</v>
      </c>
      <c r="J15044">
        <v>477161000</v>
      </c>
      <c r="K15044" t="s">
        <v>1348</v>
      </c>
      <c r="L15044" t="s">
        <v>1341</v>
      </c>
    </row>
    <row r="15045" spans="8:12" x14ac:dyDescent="0.25">
      <c r="H15045" t="s">
        <v>14766</v>
      </c>
      <c r="I15045">
        <v>9014339</v>
      </c>
      <c r="J15045">
        <v>416149000</v>
      </c>
      <c r="K15045" t="s">
        <v>2577</v>
      </c>
      <c r="L15045" t="s">
        <v>1313</v>
      </c>
    </row>
    <row r="15046" spans="8:12" x14ac:dyDescent="0.25">
      <c r="H15046" t="s">
        <v>14767</v>
      </c>
      <c r="I15046">
        <v>9264441</v>
      </c>
      <c r="J15046">
        <v>477075000</v>
      </c>
      <c r="K15046" t="s">
        <v>1348</v>
      </c>
      <c r="L15046" t="s">
        <v>1341</v>
      </c>
    </row>
    <row r="15047" spans="8:12" x14ac:dyDescent="0.25">
      <c r="H15047" t="s">
        <v>14768</v>
      </c>
      <c r="I15047">
        <v>9483700</v>
      </c>
      <c r="J15047">
        <v>413350450</v>
      </c>
      <c r="K15047" t="s">
        <v>1328</v>
      </c>
      <c r="L15047" t="s">
        <v>1308</v>
      </c>
    </row>
    <row r="15048" spans="8:12" x14ac:dyDescent="0.25">
      <c r="H15048" t="s">
        <v>14769</v>
      </c>
      <c r="I15048">
        <v>8139261</v>
      </c>
      <c r="J15048">
        <v>271002155</v>
      </c>
      <c r="K15048" t="s">
        <v>1373</v>
      </c>
      <c r="L15048" t="s">
        <v>1295</v>
      </c>
    </row>
    <row r="15049" spans="8:12" x14ac:dyDescent="0.25">
      <c r="H15049" t="s">
        <v>14770</v>
      </c>
      <c r="I15049">
        <v>9470234</v>
      </c>
      <c r="J15049">
        <v>431001014</v>
      </c>
      <c r="K15049" t="s">
        <v>1368</v>
      </c>
      <c r="L15049" t="s">
        <v>1308</v>
      </c>
    </row>
    <row r="15050" spans="8:12" x14ac:dyDescent="0.25">
      <c r="H15050" t="s">
        <v>14771</v>
      </c>
      <c r="I15050">
        <v>9570137</v>
      </c>
      <c r="J15050">
        <v>470607000</v>
      </c>
      <c r="K15050" t="s">
        <v>1403</v>
      </c>
      <c r="L15050" t="s">
        <v>1560</v>
      </c>
    </row>
    <row r="15051" spans="8:12" x14ac:dyDescent="0.25">
      <c r="H15051" t="s">
        <v>14772</v>
      </c>
      <c r="I15051">
        <v>9642215</v>
      </c>
      <c r="J15051">
        <v>373537000</v>
      </c>
      <c r="L15051" t="s">
        <v>1341</v>
      </c>
    </row>
    <row r="15052" spans="8:12" x14ac:dyDescent="0.25">
      <c r="H15052" t="s">
        <v>14773</v>
      </c>
      <c r="I15052">
        <v>9094468</v>
      </c>
      <c r="J15052">
        <v>431501839</v>
      </c>
      <c r="K15052" t="s">
        <v>1368</v>
      </c>
      <c r="L15052" t="s">
        <v>1308</v>
      </c>
    </row>
    <row r="15053" spans="8:12" x14ac:dyDescent="0.25">
      <c r="H15053" t="s">
        <v>14774</v>
      </c>
      <c r="I15053">
        <v>9450222</v>
      </c>
      <c r="J15053">
        <v>565733000</v>
      </c>
      <c r="L15053" t="s">
        <v>1362</v>
      </c>
    </row>
    <row r="15054" spans="8:12" x14ac:dyDescent="0.25">
      <c r="H15054" t="s">
        <v>14775</v>
      </c>
      <c r="I15054">
        <v>9412311</v>
      </c>
      <c r="J15054">
        <v>572353000</v>
      </c>
      <c r="K15054" t="s">
        <v>1575</v>
      </c>
      <c r="L15054" t="s">
        <v>1295</v>
      </c>
    </row>
    <row r="15055" spans="8:12" x14ac:dyDescent="0.25">
      <c r="H15055" t="s">
        <v>14776</v>
      </c>
      <c r="I15055">
        <v>8418734</v>
      </c>
      <c r="J15055">
        <v>518864000</v>
      </c>
      <c r="K15055" t="s">
        <v>1595</v>
      </c>
      <c r="L15055" t="s">
        <v>1341</v>
      </c>
    </row>
    <row r="15056" spans="8:12" x14ac:dyDescent="0.25">
      <c r="H15056" t="s">
        <v>14777</v>
      </c>
      <c r="I15056">
        <v>9053593</v>
      </c>
      <c r="J15056">
        <v>431300018</v>
      </c>
      <c r="K15056" t="s">
        <v>1368</v>
      </c>
      <c r="L15056" t="s">
        <v>1308</v>
      </c>
    </row>
    <row r="15057" spans="8:12" x14ac:dyDescent="0.25">
      <c r="H15057" t="s">
        <v>14778</v>
      </c>
      <c r="I15057">
        <v>9718648</v>
      </c>
      <c r="J15057">
        <v>436000247</v>
      </c>
      <c r="K15057" t="s">
        <v>1473</v>
      </c>
      <c r="L15057" t="s">
        <v>1329</v>
      </c>
    </row>
    <row r="15058" spans="8:12" x14ac:dyDescent="0.25">
      <c r="H15058" t="s">
        <v>14779</v>
      </c>
      <c r="I15058">
        <v>7636614</v>
      </c>
      <c r="J15058">
        <v>273516400</v>
      </c>
      <c r="K15058" t="s">
        <v>1297</v>
      </c>
      <c r="L15058" t="s">
        <v>1362</v>
      </c>
    </row>
    <row r="15059" spans="8:12" x14ac:dyDescent="0.25">
      <c r="H15059" t="s">
        <v>14780</v>
      </c>
      <c r="I15059">
        <v>9395599</v>
      </c>
      <c r="J15059">
        <v>538005887</v>
      </c>
      <c r="K15059" t="s">
        <v>1437</v>
      </c>
      <c r="L15059" t="s">
        <v>1295</v>
      </c>
    </row>
    <row r="15060" spans="8:12" x14ac:dyDescent="0.25">
      <c r="H15060" t="s">
        <v>14781</v>
      </c>
      <c r="I15060">
        <v>5337824</v>
      </c>
      <c r="J15060">
        <v>237025100</v>
      </c>
      <c r="K15060" t="s">
        <v>1679</v>
      </c>
      <c r="L15060" t="s">
        <v>1295</v>
      </c>
    </row>
    <row r="15061" spans="8:12" x14ac:dyDescent="0.25">
      <c r="H15061" t="s">
        <v>14782</v>
      </c>
      <c r="I15061">
        <v>9629823</v>
      </c>
      <c r="J15061">
        <v>357769000</v>
      </c>
      <c r="K15061" t="s">
        <v>1332</v>
      </c>
      <c r="L15061" t="s">
        <v>1341</v>
      </c>
    </row>
    <row r="15062" spans="8:12" x14ac:dyDescent="0.25">
      <c r="H15062" t="s">
        <v>14783</v>
      </c>
      <c r="I15062">
        <v>9615377</v>
      </c>
      <c r="J15062">
        <v>548917000</v>
      </c>
      <c r="K15062" t="s">
        <v>1988</v>
      </c>
      <c r="L15062" t="s">
        <v>1308</v>
      </c>
    </row>
    <row r="15063" spans="8:12" x14ac:dyDescent="0.25">
      <c r="H15063" t="s">
        <v>14783</v>
      </c>
      <c r="I15063">
        <v>9615377</v>
      </c>
      <c r="J15063">
        <v>353997000</v>
      </c>
      <c r="K15063" t="s">
        <v>1332</v>
      </c>
      <c r="L15063" t="s">
        <v>1308</v>
      </c>
    </row>
    <row r="15064" spans="8:12" x14ac:dyDescent="0.25">
      <c r="H15064" t="s">
        <v>14784</v>
      </c>
      <c r="I15064">
        <v>9615406</v>
      </c>
      <c r="J15064">
        <v>548926000</v>
      </c>
      <c r="K15064" t="s">
        <v>1988</v>
      </c>
      <c r="L15064" t="s">
        <v>1341</v>
      </c>
    </row>
    <row r="15065" spans="8:12" x14ac:dyDescent="0.25">
      <c r="H15065" t="s">
        <v>14784</v>
      </c>
      <c r="I15065">
        <v>9615406</v>
      </c>
      <c r="J15065">
        <v>357241000</v>
      </c>
      <c r="K15065" t="s">
        <v>1332</v>
      </c>
      <c r="L15065" t="s">
        <v>1341</v>
      </c>
    </row>
    <row r="15066" spans="8:12" x14ac:dyDescent="0.25">
      <c r="H15066" t="s">
        <v>14785</v>
      </c>
      <c r="I15066">
        <v>9615418</v>
      </c>
      <c r="J15066">
        <v>548873000</v>
      </c>
      <c r="K15066" t="s">
        <v>1988</v>
      </c>
      <c r="L15066" t="s">
        <v>1341</v>
      </c>
    </row>
    <row r="15067" spans="8:12" x14ac:dyDescent="0.25">
      <c r="H15067" t="s">
        <v>14786</v>
      </c>
      <c r="I15067">
        <v>7396654</v>
      </c>
      <c r="J15067">
        <v>667001282</v>
      </c>
      <c r="K15067" t="s">
        <v>2089</v>
      </c>
      <c r="L15067" t="s">
        <v>1295</v>
      </c>
    </row>
    <row r="15068" spans="8:12" x14ac:dyDescent="0.25">
      <c r="H15068" t="s">
        <v>14787</v>
      </c>
      <c r="I15068">
        <v>9396658</v>
      </c>
      <c r="J15068">
        <v>354311000</v>
      </c>
      <c r="K15068" t="s">
        <v>1332</v>
      </c>
      <c r="L15068" t="s">
        <v>1295</v>
      </c>
    </row>
    <row r="15069" spans="8:12" x14ac:dyDescent="0.25">
      <c r="H15069" t="s">
        <v>14787</v>
      </c>
      <c r="I15069">
        <v>9396658</v>
      </c>
      <c r="J15069">
        <v>273315960</v>
      </c>
      <c r="K15069" t="s">
        <v>1297</v>
      </c>
      <c r="L15069" t="s">
        <v>1295</v>
      </c>
    </row>
    <row r="15070" spans="8:12" x14ac:dyDescent="0.25">
      <c r="H15070" t="s">
        <v>14788</v>
      </c>
      <c r="I15070">
        <v>9584413</v>
      </c>
      <c r="J15070">
        <v>273356340</v>
      </c>
      <c r="K15070" t="s">
        <v>1297</v>
      </c>
      <c r="L15070" t="s">
        <v>1295</v>
      </c>
    </row>
    <row r="15071" spans="8:12" x14ac:dyDescent="0.25">
      <c r="H15071" t="s">
        <v>14789</v>
      </c>
      <c r="I15071">
        <v>8332796</v>
      </c>
      <c r="J15071">
        <v>273334900</v>
      </c>
      <c r="K15071" t="s">
        <v>1297</v>
      </c>
      <c r="L15071" t="s">
        <v>1295</v>
      </c>
    </row>
    <row r="15072" spans="8:12" x14ac:dyDescent="0.25">
      <c r="H15072" t="s">
        <v>14790</v>
      </c>
      <c r="I15072">
        <v>9269350</v>
      </c>
      <c r="J15072">
        <v>273423570</v>
      </c>
      <c r="K15072" t="s">
        <v>1297</v>
      </c>
      <c r="L15072" t="s">
        <v>1362</v>
      </c>
    </row>
    <row r="15073" spans="8:12" x14ac:dyDescent="0.25">
      <c r="H15073" t="s">
        <v>14791</v>
      </c>
      <c r="I15073">
        <v>7518214</v>
      </c>
      <c r="J15073">
        <v>273312360</v>
      </c>
      <c r="K15073" t="s">
        <v>1297</v>
      </c>
      <c r="L15073" t="s">
        <v>1308</v>
      </c>
    </row>
    <row r="15074" spans="8:12" x14ac:dyDescent="0.25">
      <c r="H15074" t="s">
        <v>14792</v>
      </c>
      <c r="I15074">
        <v>9462859</v>
      </c>
      <c r="J15074">
        <v>229322000</v>
      </c>
      <c r="L15074" t="s">
        <v>1295</v>
      </c>
    </row>
    <row r="15075" spans="8:12" x14ac:dyDescent="0.25">
      <c r="H15075" t="s">
        <v>14793</v>
      </c>
      <c r="I15075">
        <v>8406729</v>
      </c>
      <c r="J15075">
        <v>273131200</v>
      </c>
      <c r="K15075" t="s">
        <v>1297</v>
      </c>
      <c r="L15075" t="s">
        <v>1614</v>
      </c>
    </row>
    <row r="15076" spans="8:12" x14ac:dyDescent="0.25">
      <c r="H15076" t="s">
        <v>14794</v>
      </c>
      <c r="I15076">
        <v>8960141</v>
      </c>
      <c r="J15076">
        <v>273343210</v>
      </c>
      <c r="K15076" t="s">
        <v>1297</v>
      </c>
      <c r="L15076" t="s">
        <v>1295</v>
      </c>
    </row>
    <row r="15077" spans="8:12" x14ac:dyDescent="0.25">
      <c r="H15077" t="s">
        <v>14795</v>
      </c>
      <c r="I15077">
        <v>8517841</v>
      </c>
      <c r="J15077">
        <v>273359520</v>
      </c>
      <c r="K15077" t="s">
        <v>1297</v>
      </c>
      <c r="L15077" t="s">
        <v>1295</v>
      </c>
    </row>
    <row r="15078" spans="8:12" x14ac:dyDescent="0.25">
      <c r="H15078" t="s">
        <v>14796</v>
      </c>
      <c r="I15078">
        <v>7941667</v>
      </c>
      <c r="J15078">
        <v>273148600</v>
      </c>
      <c r="K15078" t="s">
        <v>1297</v>
      </c>
      <c r="L15078" t="s">
        <v>1308</v>
      </c>
    </row>
    <row r="15079" spans="8:12" x14ac:dyDescent="0.25">
      <c r="H15079" t="s">
        <v>14797</v>
      </c>
      <c r="I15079">
        <v>9584384</v>
      </c>
      <c r="J15079">
        <v>273359130</v>
      </c>
      <c r="K15079" t="s">
        <v>1297</v>
      </c>
      <c r="L15079" t="s">
        <v>1308</v>
      </c>
    </row>
    <row r="15080" spans="8:12" x14ac:dyDescent="0.25">
      <c r="H15080" t="s">
        <v>14798</v>
      </c>
      <c r="I15080">
        <v>9584401</v>
      </c>
      <c r="J15080">
        <v>273354140</v>
      </c>
      <c r="K15080" t="s">
        <v>1297</v>
      </c>
      <c r="L15080" t="s">
        <v>1295</v>
      </c>
    </row>
    <row r="15081" spans="8:12" x14ac:dyDescent="0.25">
      <c r="H15081" t="s">
        <v>14799</v>
      </c>
      <c r="I15081">
        <v>9584437</v>
      </c>
      <c r="J15081">
        <v>273356250</v>
      </c>
      <c r="K15081" t="s">
        <v>1297</v>
      </c>
      <c r="L15081" t="s">
        <v>1308</v>
      </c>
    </row>
    <row r="15082" spans="8:12" x14ac:dyDescent="0.25">
      <c r="H15082" t="s">
        <v>14800</v>
      </c>
      <c r="I15082">
        <v>8520214</v>
      </c>
      <c r="J15082">
        <v>273352220</v>
      </c>
      <c r="K15082" t="s">
        <v>1297</v>
      </c>
      <c r="L15082" t="s">
        <v>1295</v>
      </c>
    </row>
    <row r="15083" spans="8:12" x14ac:dyDescent="0.25">
      <c r="H15083" t="s">
        <v>14801</v>
      </c>
      <c r="I15083">
        <v>9459618</v>
      </c>
      <c r="J15083">
        <v>273342920</v>
      </c>
      <c r="K15083" t="s">
        <v>1297</v>
      </c>
      <c r="L15083" t="s">
        <v>1295</v>
      </c>
    </row>
    <row r="15084" spans="8:12" x14ac:dyDescent="0.25">
      <c r="H15084" t="s">
        <v>14802</v>
      </c>
      <c r="I15084">
        <v>7733840</v>
      </c>
      <c r="J15084">
        <v>273352000</v>
      </c>
      <c r="K15084" t="s">
        <v>1297</v>
      </c>
      <c r="L15084" t="s">
        <v>1295</v>
      </c>
    </row>
    <row r="15085" spans="8:12" x14ac:dyDescent="0.25">
      <c r="H15085" t="s">
        <v>14803</v>
      </c>
      <c r="I15085">
        <v>9528146</v>
      </c>
      <c r="J15085">
        <v>273357800</v>
      </c>
      <c r="K15085" t="s">
        <v>1297</v>
      </c>
      <c r="L15085" t="s">
        <v>1295</v>
      </c>
    </row>
    <row r="15086" spans="8:12" x14ac:dyDescent="0.25">
      <c r="H15086" t="s">
        <v>14804</v>
      </c>
      <c r="I15086">
        <v>9584372</v>
      </c>
      <c r="J15086">
        <v>273350720</v>
      </c>
      <c r="K15086" t="s">
        <v>1297</v>
      </c>
      <c r="L15086" t="s">
        <v>1295</v>
      </c>
    </row>
    <row r="15087" spans="8:12" x14ac:dyDescent="0.25">
      <c r="H15087" t="s">
        <v>14805</v>
      </c>
      <c r="I15087">
        <v>8951396</v>
      </c>
      <c r="J15087">
        <v>273430550</v>
      </c>
      <c r="K15087" t="s">
        <v>1297</v>
      </c>
      <c r="L15087" t="s">
        <v>1295</v>
      </c>
    </row>
    <row r="15088" spans="8:12" x14ac:dyDescent="0.25">
      <c r="H15088" t="s">
        <v>14806</v>
      </c>
      <c r="I15088">
        <v>9077563</v>
      </c>
      <c r="J15088">
        <v>273383610</v>
      </c>
      <c r="K15088" t="s">
        <v>1297</v>
      </c>
      <c r="L15088" t="s">
        <v>1295</v>
      </c>
    </row>
    <row r="15089" spans="8:12" x14ac:dyDescent="0.25">
      <c r="H15089" t="s">
        <v>14806</v>
      </c>
      <c r="I15089">
        <v>9077563</v>
      </c>
      <c r="J15089">
        <v>249520000</v>
      </c>
      <c r="K15089" t="s">
        <v>1340</v>
      </c>
      <c r="L15089" t="s">
        <v>1295</v>
      </c>
    </row>
    <row r="15090" spans="8:12" x14ac:dyDescent="0.25">
      <c r="H15090" t="s">
        <v>14807</v>
      </c>
      <c r="I15090">
        <v>8727953</v>
      </c>
      <c r="J15090">
        <v>273343600</v>
      </c>
      <c r="K15090" t="s">
        <v>1297</v>
      </c>
      <c r="L15090" t="s">
        <v>1362</v>
      </c>
    </row>
    <row r="15091" spans="8:12" x14ac:dyDescent="0.25">
      <c r="H15091" t="s">
        <v>14808</v>
      </c>
      <c r="I15091">
        <v>8025898</v>
      </c>
      <c r="J15091">
        <v>273515300</v>
      </c>
      <c r="K15091" t="s">
        <v>1297</v>
      </c>
      <c r="L15091" t="s">
        <v>1362</v>
      </c>
    </row>
    <row r="15092" spans="8:12" x14ac:dyDescent="0.25">
      <c r="H15092" t="s">
        <v>14809</v>
      </c>
      <c r="I15092">
        <v>8230716</v>
      </c>
      <c r="J15092">
        <v>273346600</v>
      </c>
      <c r="K15092" t="s">
        <v>1297</v>
      </c>
      <c r="L15092" t="s">
        <v>1362</v>
      </c>
    </row>
    <row r="15093" spans="8:12" x14ac:dyDescent="0.25">
      <c r="H15093" t="s">
        <v>14810</v>
      </c>
      <c r="I15093">
        <v>8727941</v>
      </c>
      <c r="J15093">
        <v>273344600</v>
      </c>
      <c r="K15093" t="s">
        <v>1297</v>
      </c>
      <c r="L15093" t="s">
        <v>1362</v>
      </c>
    </row>
    <row r="15094" spans="8:12" x14ac:dyDescent="0.25">
      <c r="H15094" t="s">
        <v>14811</v>
      </c>
      <c r="I15094">
        <v>9584358</v>
      </c>
      <c r="J15094">
        <v>273351620</v>
      </c>
      <c r="K15094" t="s">
        <v>1297</v>
      </c>
      <c r="L15094" t="s">
        <v>1295</v>
      </c>
    </row>
    <row r="15095" spans="8:12" x14ac:dyDescent="0.25">
      <c r="H15095" t="s">
        <v>14812</v>
      </c>
      <c r="I15095">
        <v>8727965</v>
      </c>
      <c r="J15095">
        <v>273347600</v>
      </c>
      <c r="K15095" t="s">
        <v>1297</v>
      </c>
      <c r="L15095" t="s">
        <v>1362</v>
      </c>
    </row>
    <row r="15096" spans="8:12" x14ac:dyDescent="0.25">
      <c r="H15096" t="s">
        <v>14813</v>
      </c>
      <c r="I15096">
        <v>9584396</v>
      </c>
      <c r="J15096">
        <v>273350230</v>
      </c>
      <c r="K15096" t="s">
        <v>1297</v>
      </c>
      <c r="L15096" t="s">
        <v>1295</v>
      </c>
    </row>
    <row r="15097" spans="8:12" x14ac:dyDescent="0.25">
      <c r="H15097" t="s">
        <v>14814</v>
      </c>
      <c r="I15097">
        <v>9584449</v>
      </c>
      <c r="J15097">
        <v>273357250</v>
      </c>
      <c r="K15097" t="s">
        <v>1297</v>
      </c>
      <c r="L15097" t="s">
        <v>1295</v>
      </c>
    </row>
    <row r="15098" spans="8:12" x14ac:dyDescent="0.25">
      <c r="H15098" t="s">
        <v>14815</v>
      </c>
      <c r="I15098">
        <v>9137234</v>
      </c>
      <c r="J15098">
        <v>616999191</v>
      </c>
      <c r="K15098" t="s">
        <v>1968</v>
      </c>
      <c r="L15098" t="s">
        <v>1295</v>
      </c>
    </row>
    <row r="15099" spans="8:12" x14ac:dyDescent="0.25">
      <c r="H15099" t="s">
        <v>14816</v>
      </c>
      <c r="I15099">
        <v>8951255</v>
      </c>
      <c r="J15099">
        <v>273318240</v>
      </c>
      <c r="K15099" t="s">
        <v>1297</v>
      </c>
      <c r="L15099" t="s">
        <v>1295</v>
      </c>
    </row>
    <row r="15100" spans="8:12" x14ac:dyDescent="0.25">
      <c r="H15100" t="s">
        <v>14817</v>
      </c>
      <c r="I15100">
        <v>9063732</v>
      </c>
      <c r="J15100">
        <v>273324700</v>
      </c>
      <c r="K15100" t="s">
        <v>1297</v>
      </c>
      <c r="L15100" t="s">
        <v>1308</v>
      </c>
    </row>
    <row r="15101" spans="8:12" x14ac:dyDescent="0.25">
      <c r="H15101" t="s">
        <v>14818</v>
      </c>
      <c r="I15101">
        <v>8623987</v>
      </c>
      <c r="J15101">
        <v>273333500</v>
      </c>
      <c r="K15101" t="s">
        <v>1297</v>
      </c>
      <c r="L15101" t="s">
        <v>1295</v>
      </c>
    </row>
    <row r="15102" spans="8:12" x14ac:dyDescent="0.25">
      <c r="H15102" t="s">
        <v>14819</v>
      </c>
      <c r="I15102">
        <v>9077575</v>
      </c>
      <c r="J15102">
        <v>273384030</v>
      </c>
      <c r="K15102" t="s">
        <v>1297</v>
      </c>
      <c r="L15102" t="s">
        <v>1295</v>
      </c>
    </row>
    <row r="15103" spans="8:12" x14ac:dyDescent="0.25">
      <c r="H15103" t="s">
        <v>14819</v>
      </c>
      <c r="I15103">
        <v>9077575</v>
      </c>
      <c r="J15103">
        <v>249753000</v>
      </c>
      <c r="K15103" t="s">
        <v>1340</v>
      </c>
      <c r="L15103" t="s">
        <v>1295</v>
      </c>
    </row>
    <row r="15104" spans="8:12" x14ac:dyDescent="0.25">
      <c r="H15104" t="s">
        <v>14820</v>
      </c>
      <c r="I15104">
        <v>9584425</v>
      </c>
      <c r="J15104">
        <v>273356440</v>
      </c>
      <c r="K15104" t="s">
        <v>1297</v>
      </c>
      <c r="L15104" t="s">
        <v>1308</v>
      </c>
    </row>
    <row r="15105" spans="8:12" x14ac:dyDescent="0.25">
      <c r="H15105" t="s">
        <v>14821</v>
      </c>
      <c r="I15105">
        <v>9584360</v>
      </c>
      <c r="J15105">
        <v>273359620</v>
      </c>
      <c r="K15105" t="s">
        <v>1297</v>
      </c>
      <c r="L15105" t="s">
        <v>1308</v>
      </c>
    </row>
    <row r="15106" spans="8:12" x14ac:dyDescent="0.25">
      <c r="H15106" t="s">
        <v>14822</v>
      </c>
      <c r="I15106">
        <v>9518426</v>
      </c>
      <c r="J15106">
        <v>355397000</v>
      </c>
      <c r="K15106" t="s">
        <v>1332</v>
      </c>
      <c r="L15106" t="s">
        <v>1295</v>
      </c>
    </row>
    <row r="15107" spans="8:12" x14ac:dyDescent="0.25">
      <c r="H15107" t="s">
        <v>14823</v>
      </c>
      <c r="I15107">
        <v>8218706</v>
      </c>
      <c r="J15107">
        <v>273132500</v>
      </c>
      <c r="K15107" t="s">
        <v>1297</v>
      </c>
      <c r="L15107" t="s">
        <v>1341</v>
      </c>
    </row>
    <row r="15108" spans="8:12" x14ac:dyDescent="0.25">
      <c r="H15108" t="s">
        <v>14824</v>
      </c>
      <c r="I15108">
        <v>9556741</v>
      </c>
      <c r="J15108">
        <v>477938400</v>
      </c>
      <c r="K15108" t="s">
        <v>1348</v>
      </c>
      <c r="L15108" t="s">
        <v>2037</v>
      </c>
    </row>
    <row r="15109" spans="8:12" x14ac:dyDescent="0.25">
      <c r="H15109" t="s">
        <v>14825</v>
      </c>
      <c r="I15109">
        <v>9215141</v>
      </c>
      <c r="J15109">
        <v>304050982</v>
      </c>
      <c r="K15109" t="s">
        <v>1294</v>
      </c>
      <c r="L15109" t="s">
        <v>1346</v>
      </c>
    </row>
    <row r="15110" spans="8:12" x14ac:dyDescent="0.25">
      <c r="H15110" t="s">
        <v>14826</v>
      </c>
      <c r="I15110">
        <v>9200081</v>
      </c>
      <c r="J15110">
        <v>210445000</v>
      </c>
      <c r="K15110" t="s">
        <v>1443</v>
      </c>
      <c r="L15110" t="s">
        <v>1326</v>
      </c>
    </row>
    <row r="15111" spans="8:12" x14ac:dyDescent="0.25">
      <c r="H15111" t="s">
        <v>14827</v>
      </c>
      <c r="I15111">
        <v>9687485</v>
      </c>
      <c r="J15111">
        <v>205283000</v>
      </c>
      <c r="K15111" t="s">
        <v>1616</v>
      </c>
      <c r="L15111" t="s">
        <v>1395</v>
      </c>
    </row>
    <row r="15112" spans="8:12" x14ac:dyDescent="0.25">
      <c r="H15112" t="s">
        <v>14828</v>
      </c>
      <c r="I15112">
        <v>9440966</v>
      </c>
      <c r="J15112">
        <v>538006663</v>
      </c>
      <c r="K15112" t="s">
        <v>1437</v>
      </c>
      <c r="L15112" t="s">
        <v>1341</v>
      </c>
    </row>
    <row r="15113" spans="8:12" x14ac:dyDescent="0.25">
      <c r="H15113" t="s">
        <v>14829</v>
      </c>
      <c r="I15113">
        <v>9449560</v>
      </c>
      <c r="J15113">
        <v>215116000</v>
      </c>
      <c r="K15113" t="s">
        <v>1340</v>
      </c>
      <c r="L15113" t="s">
        <v>1341</v>
      </c>
    </row>
    <row r="15114" spans="8:12" x14ac:dyDescent="0.25">
      <c r="H15114" t="s">
        <v>14830</v>
      </c>
      <c r="I15114">
        <v>9005895</v>
      </c>
      <c r="J15114">
        <v>271002103</v>
      </c>
      <c r="K15114" t="s">
        <v>1373</v>
      </c>
      <c r="L15114" t="s">
        <v>1295</v>
      </c>
    </row>
    <row r="15115" spans="8:12" x14ac:dyDescent="0.25">
      <c r="H15115" t="s">
        <v>14831</v>
      </c>
      <c r="I15115">
        <v>8212350</v>
      </c>
      <c r="J15115">
        <v>271000067</v>
      </c>
      <c r="K15115" t="s">
        <v>1373</v>
      </c>
      <c r="L15115" t="s">
        <v>1295</v>
      </c>
    </row>
    <row r="15116" spans="8:12" x14ac:dyDescent="0.25">
      <c r="H15116" t="s">
        <v>14832</v>
      </c>
      <c r="I15116">
        <v>9503756</v>
      </c>
      <c r="J15116">
        <v>271002435</v>
      </c>
      <c r="K15116" t="s">
        <v>1373</v>
      </c>
      <c r="L15116" t="s">
        <v>1308</v>
      </c>
    </row>
    <row r="15117" spans="8:12" x14ac:dyDescent="0.25">
      <c r="H15117" t="s">
        <v>14833</v>
      </c>
      <c r="I15117">
        <v>8926482</v>
      </c>
      <c r="J15117">
        <v>275441000</v>
      </c>
      <c r="K15117" t="s">
        <v>4905</v>
      </c>
      <c r="L15117" t="s">
        <v>1329</v>
      </c>
    </row>
    <row r="15118" spans="8:12" x14ac:dyDescent="0.25">
      <c r="H15118" t="s">
        <v>14834</v>
      </c>
      <c r="I15118">
        <v>9623398</v>
      </c>
      <c r="J15118">
        <v>441956000</v>
      </c>
      <c r="K15118" t="s">
        <v>1352</v>
      </c>
      <c r="L15118" t="s">
        <v>1308</v>
      </c>
    </row>
    <row r="15119" spans="8:12" x14ac:dyDescent="0.25">
      <c r="H15119" t="s">
        <v>14835</v>
      </c>
      <c r="I15119">
        <v>9149251</v>
      </c>
      <c r="J15119">
        <v>273348540</v>
      </c>
      <c r="K15119" t="s">
        <v>1297</v>
      </c>
      <c r="L15119" t="s">
        <v>1362</v>
      </c>
    </row>
    <row r="15120" spans="8:12" x14ac:dyDescent="0.25">
      <c r="H15120" t="s">
        <v>14835</v>
      </c>
      <c r="I15120">
        <v>9149251</v>
      </c>
      <c r="J15120">
        <v>210986000</v>
      </c>
      <c r="K15120" t="s">
        <v>1443</v>
      </c>
      <c r="L15120" t="s">
        <v>1362</v>
      </c>
    </row>
    <row r="15121" spans="8:12" x14ac:dyDescent="0.25">
      <c r="H15121" t="s">
        <v>14836</v>
      </c>
      <c r="I15121">
        <v>9353216</v>
      </c>
      <c r="J15121">
        <v>256572000</v>
      </c>
      <c r="K15121" t="s">
        <v>1340</v>
      </c>
      <c r="L15121" t="s">
        <v>1341</v>
      </c>
    </row>
    <row r="15122" spans="8:12" x14ac:dyDescent="0.25">
      <c r="H15122" t="s">
        <v>14837</v>
      </c>
      <c r="I15122">
        <v>7816513</v>
      </c>
      <c r="J15122">
        <v>271002106</v>
      </c>
      <c r="K15122" t="s">
        <v>1373</v>
      </c>
      <c r="L15122" t="s">
        <v>1295</v>
      </c>
    </row>
    <row r="15123" spans="8:12" x14ac:dyDescent="0.25">
      <c r="H15123" t="s">
        <v>14838</v>
      </c>
      <c r="I15123">
        <v>8520903</v>
      </c>
      <c r="J15123">
        <v>271002180</v>
      </c>
      <c r="K15123" t="s">
        <v>1373</v>
      </c>
      <c r="L15123" t="s">
        <v>1295</v>
      </c>
    </row>
    <row r="15124" spans="8:12" x14ac:dyDescent="0.25">
      <c r="H15124" t="s">
        <v>14839</v>
      </c>
      <c r="I15124">
        <v>8116180</v>
      </c>
      <c r="J15124">
        <v>671666000</v>
      </c>
      <c r="K15124" t="s">
        <v>1311</v>
      </c>
      <c r="L15124" t="s">
        <v>1295</v>
      </c>
    </row>
    <row r="15125" spans="8:12" x14ac:dyDescent="0.25">
      <c r="H15125" t="s">
        <v>14840</v>
      </c>
      <c r="I15125">
        <v>9059987</v>
      </c>
      <c r="J15125">
        <v>403703510</v>
      </c>
      <c r="K15125" t="s">
        <v>1920</v>
      </c>
      <c r="L15125" t="s">
        <v>1329</v>
      </c>
    </row>
    <row r="15126" spans="8:12" x14ac:dyDescent="0.25">
      <c r="H15126" t="s">
        <v>14841</v>
      </c>
      <c r="I15126">
        <v>8606290</v>
      </c>
      <c r="J15126">
        <v>525019329</v>
      </c>
      <c r="K15126" t="s">
        <v>1307</v>
      </c>
      <c r="L15126" t="s">
        <v>1308</v>
      </c>
    </row>
    <row r="15127" spans="8:12" x14ac:dyDescent="0.25">
      <c r="H15127" t="s">
        <v>14842</v>
      </c>
      <c r="I15127">
        <v>9228100</v>
      </c>
      <c r="J15127">
        <v>538002138</v>
      </c>
      <c r="K15127" t="s">
        <v>1437</v>
      </c>
      <c r="L15127" t="s">
        <v>1341</v>
      </c>
    </row>
    <row r="15128" spans="8:12" x14ac:dyDescent="0.25">
      <c r="H15128" t="s">
        <v>14843</v>
      </c>
      <c r="I15128">
        <v>9326146</v>
      </c>
      <c r="J15128">
        <v>371824000</v>
      </c>
      <c r="L15128" t="s">
        <v>1341</v>
      </c>
    </row>
    <row r="15129" spans="8:12" x14ac:dyDescent="0.25">
      <c r="H15129" t="s">
        <v>14844</v>
      </c>
      <c r="I15129">
        <v>8215807</v>
      </c>
      <c r="J15129">
        <v>667005239</v>
      </c>
      <c r="K15129" t="s">
        <v>2089</v>
      </c>
      <c r="L15129" t="s">
        <v>1295</v>
      </c>
    </row>
    <row r="15130" spans="8:12" x14ac:dyDescent="0.25">
      <c r="H15130" t="s">
        <v>14845</v>
      </c>
      <c r="I15130">
        <v>8846826</v>
      </c>
      <c r="J15130">
        <v>273334410</v>
      </c>
      <c r="K15130" t="s">
        <v>1297</v>
      </c>
      <c r="L15130" t="s">
        <v>1295</v>
      </c>
    </row>
    <row r="15131" spans="8:12" x14ac:dyDescent="0.25">
      <c r="H15131" t="s">
        <v>14846</v>
      </c>
      <c r="I15131">
        <v>7741251</v>
      </c>
      <c r="J15131">
        <v>514433000</v>
      </c>
      <c r="K15131" t="s">
        <v>1406</v>
      </c>
      <c r="L15131" t="s">
        <v>1295</v>
      </c>
    </row>
    <row r="15132" spans="8:12" x14ac:dyDescent="0.25">
      <c r="H15132" t="s">
        <v>14847</v>
      </c>
      <c r="I15132">
        <v>9467794</v>
      </c>
      <c r="J15132">
        <v>538003823</v>
      </c>
      <c r="K15132" t="s">
        <v>1437</v>
      </c>
      <c r="L15132" t="s">
        <v>1362</v>
      </c>
    </row>
    <row r="15133" spans="8:12" x14ac:dyDescent="0.25">
      <c r="H15133" t="s">
        <v>14848</v>
      </c>
      <c r="I15133">
        <v>9370721</v>
      </c>
      <c r="J15133">
        <v>351599000</v>
      </c>
      <c r="K15133" t="s">
        <v>1332</v>
      </c>
      <c r="L15133" t="s">
        <v>1295</v>
      </c>
    </row>
    <row r="15134" spans="8:12" x14ac:dyDescent="0.25">
      <c r="H15134" t="s">
        <v>14849</v>
      </c>
      <c r="I15134">
        <v>9576703</v>
      </c>
      <c r="J15134">
        <v>370039000</v>
      </c>
      <c r="L15134" t="s">
        <v>1295</v>
      </c>
    </row>
    <row r="15135" spans="8:12" x14ac:dyDescent="0.25">
      <c r="H15135" t="s">
        <v>14850</v>
      </c>
      <c r="I15135">
        <v>9487603</v>
      </c>
      <c r="J15135">
        <v>249327000</v>
      </c>
      <c r="K15135" t="s">
        <v>1340</v>
      </c>
      <c r="L15135" t="s">
        <v>1295</v>
      </c>
    </row>
    <row r="15136" spans="8:12" x14ac:dyDescent="0.25">
      <c r="H15136" t="s">
        <v>14851</v>
      </c>
      <c r="I15136">
        <v>9523952</v>
      </c>
      <c r="J15136">
        <v>235077715</v>
      </c>
      <c r="K15136" t="s">
        <v>1558</v>
      </c>
      <c r="L15136" t="s">
        <v>1295</v>
      </c>
    </row>
    <row r="15137" spans="8:12" x14ac:dyDescent="0.25">
      <c r="H15137" t="s">
        <v>14852</v>
      </c>
      <c r="I15137">
        <v>9423712</v>
      </c>
      <c r="J15137">
        <v>220529000</v>
      </c>
      <c r="K15137" t="s">
        <v>1456</v>
      </c>
      <c r="L15137" t="s">
        <v>1326</v>
      </c>
    </row>
    <row r="15138" spans="8:12" x14ac:dyDescent="0.25">
      <c r="H15138" t="s">
        <v>14853</v>
      </c>
      <c r="I15138">
        <v>9464792</v>
      </c>
      <c r="J15138">
        <v>209203000</v>
      </c>
      <c r="K15138" t="s">
        <v>1443</v>
      </c>
      <c r="L15138" t="s">
        <v>1341</v>
      </c>
    </row>
    <row r="15139" spans="8:12" x14ac:dyDescent="0.25">
      <c r="H15139" t="s">
        <v>14854</v>
      </c>
      <c r="I15139">
        <v>9193812</v>
      </c>
      <c r="J15139">
        <v>305179000</v>
      </c>
      <c r="L15139" t="s">
        <v>1295</v>
      </c>
    </row>
    <row r="15140" spans="8:12" x14ac:dyDescent="0.25">
      <c r="H15140" t="s">
        <v>14855</v>
      </c>
      <c r="I15140">
        <v>8685844</v>
      </c>
      <c r="J15140">
        <v>219021240</v>
      </c>
      <c r="K15140" t="s">
        <v>1456</v>
      </c>
      <c r="L15140" t="s">
        <v>1329</v>
      </c>
    </row>
    <row r="15141" spans="8:12" x14ac:dyDescent="0.25">
      <c r="H15141" t="s">
        <v>14856</v>
      </c>
      <c r="I15141">
        <v>9225574</v>
      </c>
      <c r="J15141">
        <v>304146000</v>
      </c>
      <c r="K15141" t="s">
        <v>1294</v>
      </c>
      <c r="L15141" t="s">
        <v>1295</v>
      </c>
    </row>
    <row r="15142" spans="8:12" x14ac:dyDescent="0.25">
      <c r="H15142" t="s">
        <v>14857</v>
      </c>
      <c r="I15142">
        <v>9327566</v>
      </c>
      <c r="J15142">
        <v>304834000</v>
      </c>
      <c r="K15142" t="s">
        <v>1294</v>
      </c>
      <c r="L15142" t="s">
        <v>1295</v>
      </c>
    </row>
    <row r="15143" spans="8:12" x14ac:dyDescent="0.25">
      <c r="H15143" t="s">
        <v>14857</v>
      </c>
      <c r="I15143">
        <v>9327566</v>
      </c>
      <c r="J15143">
        <v>303834000</v>
      </c>
      <c r="K15143" t="s">
        <v>2019</v>
      </c>
      <c r="L15143" t="s">
        <v>1295</v>
      </c>
    </row>
    <row r="15144" spans="8:12" x14ac:dyDescent="0.25">
      <c r="H15144" t="s">
        <v>14858</v>
      </c>
      <c r="I15144">
        <v>9327580</v>
      </c>
      <c r="J15144">
        <v>304871000</v>
      </c>
      <c r="K15144" t="s">
        <v>1294</v>
      </c>
      <c r="L15144" t="s">
        <v>1295</v>
      </c>
    </row>
    <row r="15145" spans="8:12" x14ac:dyDescent="0.25">
      <c r="H15145" t="s">
        <v>14859</v>
      </c>
      <c r="I15145">
        <v>9519808</v>
      </c>
      <c r="J15145">
        <v>304047000</v>
      </c>
      <c r="K15145" t="s">
        <v>1294</v>
      </c>
      <c r="L15145" t="s">
        <v>1295</v>
      </c>
    </row>
    <row r="15146" spans="8:12" x14ac:dyDescent="0.25">
      <c r="H15146" t="s">
        <v>14859</v>
      </c>
      <c r="I15146">
        <v>9179555</v>
      </c>
      <c r="J15146">
        <v>304010853</v>
      </c>
      <c r="K15146" t="s">
        <v>1294</v>
      </c>
      <c r="L15146" t="s">
        <v>1295</v>
      </c>
    </row>
    <row r="15147" spans="8:12" x14ac:dyDescent="0.25">
      <c r="H15147" t="s">
        <v>14859</v>
      </c>
      <c r="I15147">
        <v>9731262</v>
      </c>
      <c r="J15147">
        <v>245999130</v>
      </c>
      <c r="K15147" t="s">
        <v>1387</v>
      </c>
      <c r="L15147" t="s">
        <v>1329</v>
      </c>
    </row>
    <row r="15148" spans="8:12" x14ac:dyDescent="0.25">
      <c r="H15148" t="s">
        <v>14860</v>
      </c>
      <c r="I15148">
        <v>9558000</v>
      </c>
      <c r="J15148">
        <v>235080328</v>
      </c>
      <c r="K15148" t="s">
        <v>1558</v>
      </c>
      <c r="L15148" t="s">
        <v>1295</v>
      </c>
    </row>
    <row r="15149" spans="8:12" x14ac:dyDescent="0.25">
      <c r="H15149" t="s">
        <v>14861</v>
      </c>
      <c r="I15149">
        <v>8903014</v>
      </c>
      <c r="J15149">
        <v>219185000</v>
      </c>
      <c r="K15149" t="s">
        <v>1456</v>
      </c>
      <c r="L15149" t="s">
        <v>1295</v>
      </c>
    </row>
    <row r="15150" spans="8:12" x14ac:dyDescent="0.25">
      <c r="H15150" t="s">
        <v>14862</v>
      </c>
      <c r="I15150">
        <v>9428451</v>
      </c>
      <c r="J15150">
        <v>220648000</v>
      </c>
      <c r="K15150" t="s">
        <v>1456</v>
      </c>
      <c r="L15150" t="s">
        <v>1326</v>
      </c>
    </row>
    <row r="15151" spans="8:12" x14ac:dyDescent="0.25">
      <c r="H15151" t="s">
        <v>14863</v>
      </c>
      <c r="I15151">
        <v>9385087</v>
      </c>
      <c r="J15151">
        <v>372223000</v>
      </c>
      <c r="L15151" t="s">
        <v>1295</v>
      </c>
    </row>
    <row r="15152" spans="8:12" x14ac:dyDescent="0.25">
      <c r="H15152" t="s">
        <v>14864</v>
      </c>
      <c r="I15152">
        <v>9155884</v>
      </c>
      <c r="J15152">
        <v>305476000</v>
      </c>
      <c r="L15152" t="s">
        <v>1295</v>
      </c>
    </row>
    <row r="15153" spans="8:12" x14ac:dyDescent="0.25">
      <c r="H15153" t="s">
        <v>14865</v>
      </c>
      <c r="I15153">
        <v>8905995</v>
      </c>
      <c r="J15153">
        <v>525022006</v>
      </c>
      <c r="K15153" t="s">
        <v>1307</v>
      </c>
      <c r="L15153" t="s">
        <v>1308</v>
      </c>
    </row>
    <row r="15154" spans="8:12" x14ac:dyDescent="0.25">
      <c r="H15154" t="s">
        <v>14866</v>
      </c>
      <c r="I15154">
        <v>9276339</v>
      </c>
      <c r="J15154">
        <v>431680212</v>
      </c>
      <c r="K15154" t="s">
        <v>1368</v>
      </c>
      <c r="L15154" t="s">
        <v>1614</v>
      </c>
    </row>
    <row r="15155" spans="8:12" x14ac:dyDescent="0.25">
      <c r="H15155" t="s">
        <v>14867</v>
      </c>
      <c r="I15155">
        <v>7383114</v>
      </c>
      <c r="J15155">
        <v>841816000</v>
      </c>
      <c r="L15155" t="s">
        <v>1808</v>
      </c>
    </row>
    <row r="15156" spans="8:12" x14ac:dyDescent="0.25">
      <c r="H15156" t="s">
        <v>14868</v>
      </c>
      <c r="I15156">
        <v>9344409</v>
      </c>
      <c r="J15156">
        <v>244008000</v>
      </c>
      <c r="K15156" t="s">
        <v>1387</v>
      </c>
      <c r="L15156" t="s">
        <v>1295</v>
      </c>
    </row>
    <row r="15157" spans="8:12" x14ac:dyDescent="0.25">
      <c r="H15157" t="s">
        <v>14869</v>
      </c>
      <c r="I15157">
        <v>9558012</v>
      </c>
      <c r="J15157">
        <v>235080632</v>
      </c>
      <c r="K15157" t="s">
        <v>1558</v>
      </c>
      <c r="L15157" t="s">
        <v>1295</v>
      </c>
    </row>
    <row r="15158" spans="8:12" x14ac:dyDescent="0.25">
      <c r="H15158" t="s">
        <v>14870</v>
      </c>
      <c r="I15158">
        <v>1203572</v>
      </c>
      <c r="J15158">
        <v>367332840</v>
      </c>
      <c r="K15158" t="s">
        <v>1431</v>
      </c>
      <c r="L15158" t="s">
        <v>1329</v>
      </c>
    </row>
    <row r="15159" spans="8:12" x14ac:dyDescent="0.25">
      <c r="H15159" t="s">
        <v>14871</v>
      </c>
      <c r="I15159">
        <v>7817270</v>
      </c>
      <c r="J15159">
        <v>258501000</v>
      </c>
      <c r="K15159" t="s">
        <v>1335</v>
      </c>
      <c r="L15159" t="s">
        <v>1329</v>
      </c>
    </row>
    <row r="15160" spans="8:12" x14ac:dyDescent="0.25">
      <c r="H15160" t="s">
        <v>14872</v>
      </c>
      <c r="I15160">
        <v>9290672</v>
      </c>
      <c r="J15160">
        <v>256632000</v>
      </c>
      <c r="K15160" t="s">
        <v>1340</v>
      </c>
      <c r="L15160" t="s">
        <v>1295</v>
      </c>
    </row>
    <row r="15161" spans="8:12" x14ac:dyDescent="0.25">
      <c r="H15161" t="s">
        <v>14873</v>
      </c>
      <c r="I15161">
        <v>9012587</v>
      </c>
      <c r="J15161">
        <v>525008006</v>
      </c>
      <c r="K15161" t="s">
        <v>1307</v>
      </c>
      <c r="L15161" t="s">
        <v>1313</v>
      </c>
    </row>
    <row r="15162" spans="8:12" x14ac:dyDescent="0.25">
      <c r="H15162" t="s">
        <v>14874</v>
      </c>
      <c r="I15162">
        <v>7724203</v>
      </c>
      <c r="J15162">
        <v>231758000</v>
      </c>
      <c r="K15162" t="s">
        <v>3557</v>
      </c>
      <c r="L15162" t="s">
        <v>1808</v>
      </c>
    </row>
    <row r="15163" spans="8:12" x14ac:dyDescent="0.25">
      <c r="H15163" t="s">
        <v>14875</v>
      </c>
      <c r="I15163">
        <v>8651219</v>
      </c>
      <c r="J15163">
        <v>515111000</v>
      </c>
      <c r="K15163" t="s">
        <v>1406</v>
      </c>
      <c r="L15163" t="s">
        <v>1308</v>
      </c>
    </row>
    <row r="15164" spans="8:12" x14ac:dyDescent="0.25">
      <c r="H15164" t="s">
        <v>14876</v>
      </c>
      <c r="I15164">
        <v>9016454</v>
      </c>
      <c r="J15164">
        <v>248121000</v>
      </c>
      <c r="K15164" t="s">
        <v>1340</v>
      </c>
      <c r="L15164" t="s">
        <v>1362</v>
      </c>
    </row>
    <row r="15165" spans="8:12" x14ac:dyDescent="0.25">
      <c r="H15165" t="s">
        <v>14877</v>
      </c>
      <c r="I15165">
        <v>9180841</v>
      </c>
      <c r="J15165">
        <v>229536000</v>
      </c>
      <c r="L15165" t="s">
        <v>1295</v>
      </c>
    </row>
    <row r="15166" spans="8:12" x14ac:dyDescent="0.25">
      <c r="H15166" t="s">
        <v>14878</v>
      </c>
      <c r="I15166">
        <v>9019200</v>
      </c>
      <c r="J15166">
        <v>256374000</v>
      </c>
      <c r="K15166" t="s">
        <v>1340</v>
      </c>
      <c r="L15166" t="s">
        <v>1295</v>
      </c>
    </row>
    <row r="15167" spans="8:12" x14ac:dyDescent="0.25">
      <c r="H15167" t="s">
        <v>14879</v>
      </c>
      <c r="I15167">
        <v>9386299</v>
      </c>
      <c r="J15167">
        <v>636013817</v>
      </c>
      <c r="K15167" t="s">
        <v>1464</v>
      </c>
      <c r="L15167" t="s">
        <v>1346</v>
      </c>
    </row>
    <row r="15168" spans="8:12" x14ac:dyDescent="0.25">
      <c r="H15168" t="s">
        <v>14880</v>
      </c>
      <c r="I15168">
        <v>9530319</v>
      </c>
      <c r="J15168">
        <v>247282800</v>
      </c>
      <c r="K15168" t="s">
        <v>1398</v>
      </c>
      <c r="L15168" t="s">
        <v>1295</v>
      </c>
    </row>
    <row r="15169" spans="8:12" x14ac:dyDescent="0.25">
      <c r="H15169" t="s">
        <v>14881</v>
      </c>
      <c r="I15169">
        <v>9382140</v>
      </c>
      <c r="J15169">
        <v>241115000</v>
      </c>
      <c r="K15169" t="s">
        <v>1679</v>
      </c>
      <c r="L15169" t="s">
        <v>1362</v>
      </c>
    </row>
    <row r="15170" spans="8:12" x14ac:dyDescent="0.25">
      <c r="H15170" t="s">
        <v>14882</v>
      </c>
      <c r="I15170">
        <v>9582506</v>
      </c>
      <c r="J15170">
        <v>636015815</v>
      </c>
      <c r="K15170" t="s">
        <v>1464</v>
      </c>
      <c r="L15170" t="s">
        <v>1308</v>
      </c>
    </row>
    <row r="15171" spans="8:12" x14ac:dyDescent="0.25">
      <c r="H15171" t="s">
        <v>14883</v>
      </c>
      <c r="I15171">
        <v>9186962</v>
      </c>
      <c r="J15171">
        <v>271000835</v>
      </c>
      <c r="K15171" t="s">
        <v>1373</v>
      </c>
      <c r="L15171" t="s">
        <v>1341</v>
      </c>
    </row>
    <row r="15172" spans="8:12" x14ac:dyDescent="0.25">
      <c r="H15172" t="s">
        <v>14884</v>
      </c>
      <c r="I15172">
        <v>9143805</v>
      </c>
      <c r="J15172">
        <v>275433000</v>
      </c>
      <c r="K15172" t="s">
        <v>4905</v>
      </c>
      <c r="L15172" t="s">
        <v>1295</v>
      </c>
    </row>
    <row r="15173" spans="8:12" x14ac:dyDescent="0.25">
      <c r="H15173" t="s">
        <v>14885</v>
      </c>
      <c r="I15173">
        <v>9555618</v>
      </c>
      <c r="J15173">
        <v>271040319</v>
      </c>
      <c r="K15173" t="s">
        <v>1373</v>
      </c>
      <c r="L15173" t="s">
        <v>1295</v>
      </c>
    </row>
    <row r="15174" spans="8:12" x14ac:dyDescent="0.25">
      <c r="H15174" t="s">
        <v>14886</v>
      </c>
      <c r="I15174">
        <v>9236092</v>
      </c>
      <c r="J15174">
        <v>249562000</v>
      </c>
      <c r="K15174" t="s">
        <v>1340</v>
      </c>
      <c r="L15174" t="s">
        <v>1341</v>
      </c>
    </row>
    <row r="15175" spans="8:12" x14ac:dyDescent="0.25">
      <c r="H15175" t="s">
        <v>14887</v>
      </c>
      <c r="I15175">
        <v>7427051</v>
      </c>
      <c r="J15175">
        <v>273423940</v>
      </c>
      <c r="K15175" t="s">
        <v>1297</v>
      </c>
      <c r="L15175" t="s">
        <v>1329</v>
      </c>
    </row>
    <row r="15176" spans="8:12" x14ac:dyDescent="0.25">
      <c r="H15176" t="s">
        <v>14888</v>
      </c>
      <c r="I15176">
        <v>9156345</v>
      </c>
      <c r="J15176">
        <v>525021315</v>
      </c>
      <c r="K15176" t="s">
        <v>1307</v>
      </c>
      <c r="L15176" t="s">
        <v>1362</v>
      </c>
    </row>
    <row r="15177" spans="8:12" x14ac:dyDescent="0.25">
      <c r="H15177" t="s">
        <v>14889</v>
      </c>
      <c r="I15177">
        <v>9291107</v>
      </c>
      <c r="J15177">
        <v>525012191</v>
      </c>
      <c r="K15177" t="s">
        <v>1307</v>
      </c>
      <c r="L15177" t="s">
        <v>1341</v>
      </c>
    </row>
    <row r="15178" spans="8:12" x14ac:dyDescent="0.25">
      <c r="H15178" t="s">
        <v>14890</v>
      </c>
      <c r="I15178">
        <v>9281449</v>
      </c>
      <c r="J15178">
        <v>525015839</v>
      </c>
      <c r="K15178" t="s">
        <v>1307</v>
      </c>
      <c r="L15178" t="s">
        <v>1341</v>
      </c>
    </row>
    <row r="15179" spans="8:12" x14ac:dyDescent="0.25">
      <c r="H15179" t="s">
        <v>14891</v>
      </c>
      <c r="I15179">
        <v>8116855</v>
      </c>
      <c r="J15179">
        <v>372553000</v>
      </c>
      <c r="L15179" t="s">
        <v>1308</v>
      </c>
    </row>
    <row r="15180" spans="8:12" x14ac:dyDescent="0.25">
      <c r="H15180" t="s">
        <v>14892</v>
      </c>
      <c r="I15180">
        <v>9061887</v>
      </c>
      <c r="J15180">
        <v>525016339</v>
      </c>
      <c r="K15180" t="s">
        <v>1307</v>
      </c>
      <c r="L15180" t="s">
        <v>1341</v>
      </c>
    </row>
    <row r="15181" spans="8:12" x14ac:dyDescent="0.25">
      <c r="H15181" t="s">
        <v>14893</v>
      </c>
      <c r="I15181">
        <v>9468619</v>
      </c>
      <c r="J15181">
        <v>249885000</v>
      </c>
      <c r="K15181" t="s">
        <v>1340</v>
      </c>
      <c r="L15181" t="s">
        <v>1341</v>
      </c>
    </row>
    <row r="15182" spans="8:12" x14ac:dyDescent="0.25">
      <c r="H15182" t="s">
        <v>14894</v>
      </c>
      <c r="I15182">
        <v>9129627</v>
      </c>
      <c r="J15182">
        <v>249719000</v>
      </c>
      <c r="K15182" t="s">
        <v>1340</v>
      </c>
      <c r="L15182" t="s">
        <v>1341</v>
      </c>
    </row>
    <row r="15183" spans="8:12" x14ac:dyDescent="0.25">
      <c r="H15183" t="s">
        <v>14895</v>
      </c>
      <c r="I15183">
        <v>9385491</v>
      </c>
      <c r="J15183">
        <v>370662000</v>
      </c>
      <c r="L15183" t="s">
        <v>1295</v>
      </c>
    </row>
    <row r="15184" spans="8:12" x14ac:dyDescent="0.25">
      <c r="H15184" t="s">
        <v>14896</v>
      </c>
      <c r="I15184">
        <v>9652533</v>
      </c>
      <c r="J15184">
        <v>431003556</v>
      </c>
      <c r="K15184" t="s">
        <v>1368</v>
      </c>
      <c r="L15184" t="s">
        <v>1308</v>
      </c>
    </row>
    <row r="15185" spans="8:12" x14ac:dyDescent="0.25">
      <c r="H15185" t="s">
        <v>14897</v>
      </c>
      <c r="I15185">
        <v>8915287</v>
      </c>
      <c r="J15185">
        <v>441378000</v>
      </c>
      <c r="K15185" t="s">
        <v>1352</v>
      </c>
      <c r="L15185" t="s">
        <v>1308</v>
      </c>
    </row>
    <row r="15186" spans="8:12" x14ac:dyDescent="0.25">
      <c r="H15186" t="s">
        <v>14898</v>
      </c>
      <c r="I15186">
        <v>8910330</v>
      </c>
      <c r="J15186">
        <v>431125000</v>
      </c>
      <c r="K15186" t="s">
        <v>1368</v>
      </c>
      <c r="L15186" t="s">
        <v>1313</v>
      </c>
    </row>
    <row r="15187" spans="8:12" x14ac:dyDescent="0.25">
      <c r="H15187" t="s">
        <v>14898</v>
      </c>
      <c r="I15187">
        <v>9552434</v>
      </c>
      <c r="J15187">
        <v>373927000</v>
      </c>
      <c r="L15187" t="s">
        <v>1341</v>
      </c>
    </row>
    <row r="15188" spans="8:12" x14ac:dyDescent="0.25">
      <c r="H15188" t="s">
        <v>14899</v>
      </c>
      <c r="I15188">
        <v>9711262</v>
      </c>
      <c r="J15188">
        <v>431140000</v>
      </c>
      <c r="K15188" t="s">
        <v>1368</v>
      </c>
      <c r="L15188" t="s">
        <v>1313</v>
      </c>
    </row>
    <row r="15189" spans="8:12" x14ac:dyDescent="0.25">
      <c r="H15189" t="s">
        <v>14900</v>
      </c>
      <c r="I15189">
        <v>9309552</v>
      </c>
      <c r="J15189">
        <v>432480000</v>
      </c>
      <c r="K15189" t="s">
        <v>1368</v>
      </c>
      <c r="L15189" t="s">
        <v>1346</v>
      </c>
    </row>
    <row r="15190" spans="8:12" x14ac:dyDescent="0.25">
      <c r="H15190" t="s">
        <v>14901</v>
      </c>
      <c r="I15190">
        <v>9604043</v>
      </c>
      <c r="J15190">
        <v>525008099</v>
      </c>
      <c r="K15190" t="s">
        <v>1307</v>
      </c>
      <c r="L15190" t="s">
        <v>1313</v>
      </c>
    </row>
    <row r="15191" spans="8:12" x14ac:dyDescent="0.25">
      <c r="H15191" t="s">
        <v>14902</v>
      </c>
      <c r="I15191">
        <v>9273442</v>
      </c>
      <c r="J15191">
        <v>636090946</v>
      </c>
      <c r="K15191" t="s">
        <v>1464</v>
      </c>
      <c r="L15191" t="s">
        <v>1313</v>
      </c>
    </row>
    <row r="15192" spans="8:12" x14ac:dyDescent="0.25">
      <c r="H15192" t="s">
        <v>14903</v>
      </c>
      <c r="I15192">
        <v>9382164</v>
      </c>
      <c r="J15192">
        <v>236604000</v>
      </c>
      <c r="K15192" t="s">
        <v>1383</v>
      </c>
      <c r="L15192" t="s">
        <v>1362</v>
      </c>
    </row>
    <row r="15193" spans="8:12" x14ac:dyDescent="0.25">
      <c r="H15193" t="s">
        <v>14904</v>
      </c>
      <c r="I15193">
        <v>9389289</v>
      </c>
      <c r="J15193">
        <v>238257000</v>
      </c>
      <c r="K15193" t="s">
        <v>2926</v>
      </c>
      <c r="L15193" t="s">
        <v>1326</v>
      </c>
    </row>
    <row r="15194" spans="8:12" x14ac:dyDescent="0.25">
      <c r="H15194" t="s">
        <v>14905</v>
      </c>
      <c r="I15194">
        <v>9155937</v>
      </c>
      <c r="J15194">
        <v>245068000</v>
      </c>
      <c r="K15194" t="s">
        <v>1387</v>
      </c>
      <c r="L15194" t="s">
        <v>1295</v>
      </c>
    </row>
    <row r="15195" spans="8:12" x14ac:dyDescent="0.25">
      <c r="H15195" t="s">
        <v>14906</v>
      </c>
      <c r="I15195">
        <v>9453389</v>
      </c>
      <c r="J15195">
        <v>209723000</v>
      </c>
      <c r="K15195" t="s">
        <v>1443</v>
      </c>
      <c r="L15195" t="s">
        <v>1341</v>
      </c>
    </row>
    <row r="15196" spans="8:12" x14ac:dyDescent="0.25">
      <c r="H15196" t="s">
        <v>14907</v>
      </c>
      <c r="I15196">
        <v>9390094</v>
      </c>
      <c r="J15196">
        <v>305811000</v>
      </c>
      <c r="L15196" t="s">
        <v>1295</v>
      </c>
    </row>
    <row r="15197" spans="8:12" x14ac:dyDescent="0.25">
      <c r="H15197" t="s">
        <v>14908</v>
      </c>
      <c r="I15197">
        <v>9405552</v>
      </c>
      <c r="J15197">
        <v>240990000</v>
      </c>
      <c r="K15197" t="s">
        <v>1679</v>
      </c>
      <c r="L15197" t="s">
        <v>1326</v>
      </c>
    </row>
    <row r="15198" spans="8:12" x14ac:dyDescent="0.25">
      <c r="H15198" t="s">
        <v>14909</v>
      </c>
      <c r="I15198">
        <v>9440992</v>
      </c>
      <c r="J15198">
        <v>538003059</v>
      </c>
      <c r="K15198" t="s">
        <v>1437</v>
      </c>
      <c r="L15198" t="s">
        <v>1341</v>
      </c>
    </row>
    <row r="15199" spans="8:12" x14ac:dyDescent="0.25">
      <c r="H15199" t="s">
        <v>14910</v>
      </c>
      <c r="I15199">
        <v>9286542</v>
      </c>
      <c r="J15199">
        <v>636092300</v>
      </c>
      <c r="K15199" t="s">
        <v>1464</v>
      </c>
      <c r="L15199" t="s">
        <v>1326</v>
      </c>
    </row>
    <row r="15200" spans="8:12" x14ac:dyDescent="0.25">
      <c r="H15200" t="s">
        <v>14911</v>
      </c>
      <c r="I15200">
        <v>9346847</v>
      </c>
      <c r="J15200">
        <v>311005600</v>
      </c>
      <c r="K15200" t="s">
        <v>1609</v>
      </c>
      <c r="L15200" t="s">
        <v>1341</v>
      </c>
    </row>
    <row r="15201" spans="8:12" x14ac:dyDescent="0.25">
      <c r="H15201" t="s">
        <v>14912</v>
      </c>
      <c r="I15201">
        <v>9599121</v>
      </c>
      <c r="J15201">
        <v>373946000</v>
      </c>
      <c r="L15201" t="s">
        <v>1341</v>
      </c>
    </row>
    <row r="15202" spans="8:12" x14ac:dyDescent="0.25">
      <c r="H15202" t="s">
        <v>14913</v>
      </c>
      <c r="I15202">
        <v>9599145</v>
      </c>
      <c r="J15202">
        <v>373365000</v>
      </c>
      <c r="L15202" t="s">
        <v>1341</v>
      </c>
    </row>
    <row r="15203" spans="8:12" x14ac:dyDescent="0.25">
      <c r="H15203" t="s">
        <v>14914</v>
      </c>
      <c r="I15203">
        <v>9427304</v>
      </c>
      <c r="J15203">
        <v>538004299</v>
      </c>
      <c r="K15203" t="s">
        <v>1437</v>
      </c>
      <c r="L15203" t="s">
        <v>1341</v>
      </c>
    </row>
    <row r="15204" spans="8:12" x14ac:dyDescent="0.25">
      <c r="H15204" t="s">
        <v>14914</v>
      </c>
      <c r="I15204">
        <v>8866852</v>
      </c>
      <c r="J15204">
        <v>215428000</v>
      </c>
      <c r="K15204" t="s">
        <v>1340</v>
      </c>
      <c r="L15204" t="s">
        <v>1295</v>
      </c>
    </row>
    <row r="15205" spans="8:12" x14ac:dyDescent="0.25">
      <c r="H15205" t="s">
        <v>14915</v>
      </c>
      <c r="I15205">
        <v>9523964</v>
      </c>
      <c r="J15205">
        <v>235077805</v>
      </c>
      <c r="K15205" t="s">
        <v>1558</v>
      </c>
      <c r="L15205" t="s">
        <v>1295</v>
      </c>
    </row>
    <row r="15206" spans="8:12" x14ac:dyDescent="0.25">
      <c r="H15206" t="s">
        <v>14916</v>
      </c>
      <c r="I15206">
        <v>9485368</v>
      </c>
      <c r="J15206">
        <v>236652000</v>
      </c>
      <c r="K15206" t="s">
        <v>1383</v>
      </c>
      <c r="L15206" t="s">
        <v>2037</v>
      </c>
    </row>
    <row r="15207" spans="8:12" x14ac:dyDescent="0.25">
      <c r="H15207" t="s">
        <v>14916</v>
      </c>
      <c r="I15207">
        <v>9485368</v>
      </c>
      <c r="J15207">
        <v>210827000</v>
      </c>
      <c r="L15207" t="s">
        <v>1313</v>
      </c>
    </row>
    <row r="15208" spans="8:12" x14ac:dyDescent="0.25">
      <c r="H15208" t="s">
        <v>764</v>
      </c>
      <c r="I15208">
        <v>9256884</v>
      </c>
      <c r="J15208">
        <v>209026000</v>
      </c>
      <c r="K15208" t="s">
        <v>1443</v>
      </c>
      <c r="L15208" t="s">
        <v>1341</v>
      </c>
    </row>
    <row r="15209" spans="8:12" x14ac:dyDescent="0.25">
      <c r="H15209" t="s">
        <v>14917</v>
      </c>
      <c r="I15209">
        <v>8306400</v>
      </c>
      <c r="J15209">
        <v>239921900</v>
      </c>
      <c r="K15209" t="s">
        <v>1679</v>
      </c>
      <c r="L15209" t="s">
        <v>1295</v>
      </c>
    </row>
    <row r="15210" spans="8:12" x14ac:dyDescent="0.25">
      <c r="H15210" t="s">
        <v>14918</v>
      </c>
      <c r="I15210">
        <v>9500273</v>
      </c>
      <c r="J15210">
        <v>256772000</v>
      </c>
      <c r="K15210" t="s">
        <v>1340</v>
      </c>
      <c r="L15210" t="s">
        <v>1341</v>
      </c>
    </row>
    <row r="15211" spans="8:12" x14ac:dyDescent="0.25">
      <c r="H15211" t="s">
        <v>14919</v>
      </c>
      <c r="I15211">
        <v>8306400</v>
      </c>
      <c r="J15211">
        <v>676071000</v>
      </c>
      <c r="K15211" t="s">
        <v>2690</v>
      </c>
      <c r="L15211" t="s">
        <v>1295</v>
      </c>
    </row>
    <row r="15212" spans="8:12" x14ac:dyDescent="0.25">
      <c r="H15212" t="s">
        <v>14920</v>
      </c>
      <c r="I15212">
        <v>9133290</v>
      </c>
      <c r="J15212">
        <v>667001491</v>
      </c>
      <c r="K15212" t="s">
        <v>2089</v>
      </c>
      <c r="L15212" t="s">
        <v>1341</v>
      </c>
    </row>
    <row r="15213" spans="8:12" x14ac:dyDescent="0.25">
      <c r="H15213" t="s">
        <v>14921</v>
      </c>
      <c r="I15213">
        <v>9133290</v>
      </c>
      <c r="J15213">
        <v>249442000</v>
      </c>
      <c r="K15213" t="s">
        <v>1340</v>
      </c>
      <c r="L15213" t="s">
        <v>1341</v>
      </c>
    </row>
    <row r="15214" spans="8:12" x14ac:dyDescent="0.25">
      <c r="H15214" t="s">
        <v>14922</v>
      </c>
      <c r="I15214">
        <v>7006974</v>
      </c>
      <c r="J15214">
        <v>211372620</v>
      </c>
      <c r="K15214" t="s">
        <v>1426</v>
      </c>
      <c r="L15214" t="s">
        <v>1494</v>
      </c>
    </row>
    <row r="15215" spans="8:12" x14ac:dyDescent="0.25">
      <c r="H15215" t="s">
        <v>14923</v>
      </c>
      <c r="I15215">
        <v>9523940</v>
      </c>
      <c r="J15215">
        <v>235075591</v>
      </c>
      <c r="K15215" t="s">
        <v>1558</v>
      </c>
      <c r="L15215" t="s">
        <v>1295</v>
      </c>
    </row>
    <row r="15216" spans="8:12" x14ac:dyDescent="0.25">
      <c r="H15216" t="s">
        <v>14924</v>
      </c>
      <c r="I15216">
        <v>9173214</v>
      </c>
      <c r="J15216">
        <v>215663000</v>
      </c>
      <c r="K15216" t="s">
        <v>1340</v>
      </c>
      <c r="L15216" t="s">
        <v>1295</v>
      </c>
    </row>
    <row r="15217" spans="8:12" x14ac:dyDescent="0.25">
      <c r="H15217" t="s">
        <v>14925</v>
      </c>
      <c r="I15217">
        <v>9088768</v>
      </c>
      <c r="J15217">
        <v>457603000</v>
      </c>
      <c r="K15217" t="s">
        <v>1409</v>
      </c>
      <c r="L15217" t="s">
        <v>1308</v>
      </c>
    </row>
    <row r="15218" spans="8:12" x14ac:dyDescent="0.25">
      <c r="H15218" t="s">
        <v>14926</v>
      </c>
      <c r="I15218">
        <v>9071052</v>
      </c>
      <c r="J15218">
        <v>304010443</v>
      </c>
      <c r="K15218" t="s">
        <v>1294</v>
      </c>
      <c r="L15218" t="s">
        <v>1295</v>
      </c>
    </row>
    <row r="15219" spans="8:12" x14ac:dyDescent="0.25">
      <c r="H15219" t="s">
        <v>14927</v>
      </c>
      <c r="I15219">
        <v>8127323</v>
      </c>
      <c r="J15219">
        <v>354624000</v>
      </c>
      <c r="K15219" t="s">
        <v>1332</v>
      </c>
      <c r="L15219" t="s">
        <v>1295</v>
      </c>
    </row>
    <row r="15220" spans="8:12" x14ac:dyDescent="0.25">
      <c r="H15220" t="s">
        <v>14928</v>
      </c>
      <c r="I15220">
        <v>9014937</v>
      </c>
      <c r="J15220">
        <v>256793000</v>
      </c>
      <c r="K15220" t="s">
        <v>1340</v>
      </c>
      <c r="L15220" t="s">
        <v>1295</v>
      </c>
    </row>
    <row r="15221" spans="8:12" x14ac:dyDescent="0.25">
      <c r="H15221" t="s">
        <v>14929</v>
      </c>
      <c r="I15221">
        <v>9155987</v>
      </c>
      <c r="J15221">
        <v>229025000</v>
      </c>
      <c r="L15221" t="s">
        <v>1295</v>
      </c>
    </row>
    <row r="15222" spans="8:12" x14ac:dyDescent="0.25">
      <c r="H15222" t="s">
        <v>14930</v>
      </c>
      <c r="I15222">
        <v>9525948</v>
      </c>
      <c r="J15222">
        <v>304008000</v>
      </c>
      <c r="K15222" t="s">
        <v>1294</v>
      </c>
      <c r="L15222" t="s">
        <v>1308</v>
      </c>
    </row>
    <row r="15223" spans="8:12" x14ac:dyDescent="0.25">
      <c r="H15223" t="s">
        <v>14931</v>
      </c>
      <c r="I15223">
        <v>9186974</v>
      </c>
      <c r="J15223">
        <v>431300795</v>
      </c>
      <c r="K15223" t="s">
        <v>1368</v>
      </c>
      <c r="L15223" t="s">
        <v>1308</v>
      </c>
    </row>
    <row r="15224" spans="8:12" x14ac:dyDescent="0.25">
      <c r="H15224" t="s">
        <v>14932</v>
      </c>
      <c r="I15224">
        <v>9380996</v>
      </c>
      <c r="J15224">
        <v>431602315</v>
      </c>
      <c r="K15224" t="s">
        <v>1368</v>
      </c>
      <c r="L15224" t="s">
        <v>1308</v>
      </c>
    </row>
    <row r="15225" spans="8:12" x14ac:dyDescent="0.25">
      <c r="H15225" t="s">
        <v>14933</v>
      </c>
      <c r="I15225">
        <v>9379260</v>
      </c>
      <c r="J15225">
        <v>432777000</v>
      </c>
      <c r="K15225" t="s">
        <v>1368</v>
      </c>
      <c r="L15225" t="s">
        <v>1341</v>
      </c>
    </row>
    <row r="15226" spans="8:12" x14ac:dyDescent="0.25">
      <c r="H15226" t="s">
        <v>14934</v>
      </c>
      <c r="I15226">
        <v>9701126</v>
      </c>
      <c r="J15226">
        <v>636016811</v>
      </c>
      <c r="K15226" t="s">
        <v>1464</v>
      </c>
      <c r="L15226" t="s">
        <v>1329</v>
      </c>
    </row>
    <row r="15227" spans="8:12" x14ac:dyDescent="0.25">
      <c r="H15227" t="s">
        <v>14935</v>
      </c>
      <c r="I15227">
        <v>8000836</v>
      </c>
      <c r="J15227">
        <v>671661000</v>
      </c>
      <c r="K15227" t="s">
        <v>1311</v>
      </c>
      <c r="L15227" t="s">
        <v>1295</v>
      </c>
    </row>
    <row r="15228" spans="8:12" x14ac:dyDescent="0.25">
      <c r="H15228" t="s">
        <v>14936</v>
      </c>
      <c r="I15228">
        <v>9514420</v>
      </c>
      <c r="J15228">
        <v>356199000</v>
      </c>
      <c r="K15228" t="s">
        <v>1332</v>
      </c>
      <c r="L15228" t="s">
        <v>1362</v>
      </c>
    </row>
    <row r="15229" spans="8:12" x14ac:dyDescent="0.25">
      <c r="H15229" t="s">
        <v>14937</v>
      </c>
      <c r="I15229">
        <v>9468750</v>
      </c>
      <c r="J15229">
        <v>256821000</v>
      </c>
      <c r="K15229" t="s">
        <v>1340</v>
      </c>
      <c r="L15229" t="s">
        <v>1341</v>
      </c>
    </row>
    <row r="15230" spans="8:12" x14ac:dyDescent="0.25">
      <c r="H15230" t="s">
        <v>765</v>
      </c>
      <c r="I15230">
        <v>9391971</v>
      </c>
      <c r="J15230">
        <v>636014190</v>
      </c>
      <c r="K15230" t="s">
        <v>1464</v>
      </c>
      <c r="L15230" t="s">
        <v>1341</v>
      </c>
    </row>
    <row r="15231" spans="8:12" x14ac:dyDescent="0.25">
      <c r="H15231" t="s">
        <v>14938</v>
      </c>
      <c r="I15231">
        <v>9491252</v>
      </c>
      <c r="J15231">
        <v>636015850</v>
      </c>
      <c r="K15231" t="s">
        <v>1464</v>
      </c>
      <c r="L15231" t="s">
        <v>1341</v>
      </c>
    </row>
    <row r="15232" spans="8:12" x14ac:dyDescent="0.25">
      <c r="H15232" t="s">
        <v>14939</v>
      </c>
      <c r="I15232">
        <v>8728024</v>
      </c>
      <c r="J15232">
        <v>341400000</v>
      </c>
      <c r="K15232" t="s">
        <v>1316</v>
      </c>
      <c r="L15232" t="s">
        <v>1295</v>
      </c>
    </row>
    <row r="15233" spans="8:12" x14ac:dyDescent="0.25">
      <c r="H15233" t="s">
        <v>14940</v>
      </c>
      <c r="I15233">
        <v>8884476</v>
      </c>
      <c r="J15233">
        <v>273316330</v>
      </c>
      <c r="K15233" t="s">
        <v>1297</v>
      </c>
      <c r="L15233" t="s">
        <v>1313</v>
      </c>
    </row>
    <row r="15234" spans="8:12" x14ac:dyDescent="0.25">
      <c r="H15234" t="s">
        <v>14941</v>
      </c>
      <c r="I15234">
        <v>9290232</v>
      </c>
      <c r="J15234">
        <v>538005268</v>
      </c>
      <c r="K15234" t="s">
        <v>1437</v>
      </c>
      <c r="L15234" t="s">
        <v>1341</v>
      </c>
    </row>
    <row r="15235" spans="8:12" x14ac:dyDescent="0.25">
      <c r="H15235" t="s">
        <v>766</v>
      </c>
      <c r="I15235">
        <v>9291121</v>
      </c>
      <c r="J15235">
        <v>240434000</v>
      </c>
      <c r="K15235" t="s">
        <v>1679</v>
      </c>
      <c r="L15235" t="s">
        <v>1341</v>
      </c>
    </row>
    <row r="15236" spans="8:12" x14ac:dyDescent="0.25">
      <c r="H15236" t="s">
        <v>767</v>
      </c>
      <c r="I15236">
        <v>9294472</v>
      </c>
      <c r="J15236">
        <v>538005296</v>
      </c>
      <c r="K15236" t="s">
        <v>1437</v>
      </c>
      <c r="L15236" t="s">
        <v>1341</v>
      </c>
    </row>
    <row r="15237" spans="8:12" x14ac:dyDescent="0.25">
      <c r="H15237" t="s">
        <v>14942</v>
      </c>
      <c r="I15237">
        <v>9612088</v>
      </c>
      <c r="J15237">
        <v>538004261</v>
      </c>
      <c r="K15237" t="s">
        <v>1437</v>
      </c>
      <c r="L15237" t="s">
        <v>1341</v>
      </c>
    </row>
    <row r="15238" spans="8:12" x14ac:dyDescent="0.25">
      <c r="H15238" t="s">
        <v>14943</v>
      </c>
      <c r="I15238">
        <v>8769468</v>
      </c>
      <c r="J15238">
        <v>372086000</v>
      </c>
      <c r="L15238" t="s">
        <v>1329</v>
      </c>
    </row>
    <row r="15239" spans="8:12" x14ac:dyDescent="0.25">
      <c r="H15239" t="s">
        <v>14944</v>
      </c>
      <c r="I15239">
        <v>9668910</v>
      </c>
      <c r="J15239">
        <v>235103404</v>
      </c>
      <c r="K15239" t="s">
        <v>1558</v>
      </c>
      <c r="L15239" t="s">
        <v>1308</v>
      </c>
    </row>
    <row r="15240" spans="8:12" x14ac:dyDescent="0.25">
      <c r="H15240" t="s">
        <v>14945</v>
      </c>
      <c r="I15240">
        <v>8609929</v>
      </c>
      <c r="J15240">
        <v>373204000</v>
      </c>
      <c r="L15240" t="s">
        <v>1295</v>
      </c>
    </row>
    <row r="15241" spans="8:12" x14ac:dyDescent="0.25">
      <c r="H15241" t="s">
        <v>14946</v>
      </c>
      <c r="I15241">
        <v>9340362</v>
      </c>
      <c r="J15241">
        <v>271043410</v>
      </c>
      <c r="K15241" t="s">
        <v>1373</v>
      </c>
      <c r="L15241" t="s">
        <v>1326</v>
      </c>
    </row>
    <row r="15242" spans="8:12" x14ac:dyDescent="0.25">
      <c r="H15242" t="s">
        <v>14947</v>
      </c>
      <c r="I15242">
        <v>8407216</v>
      </c>
      <c r="J15242">
        <v>373046000</v>
      </c>
      <c r="L15242" t="s">
        <v>1295</v>
      </c>
    </row>
    <row r="15243" spans="8:12" x14ac:dyDescent="0.25">
      <c r="H15243" t="s">
        <v>14947</v>
      </c>
      <c r="I15243">
        <v>8407216</v>
      </c>
      <c r="J15243">
        <v>271055010</v>
      </c>
      <c r="K15243" t="s">
        <v>1373</v>
      </c>
      <c r="L15243" t="s">
        <v>1295</v>
      </c>
    </row>
    <row r="15244" spans="8:12" x14ac:dyDescent="0.25">
      <c r="H15244" t="s">
        <v>14948</v>
      </c>
      <c r="I15244">
        <v>8704248</v>
      </c>
      <c r="J15244">
        <v>431400908</v>
      </c>
      <c r="K15244" t="s">
        <v>1368</v>
      </c>
      <c r="L15244" t="s">
        <v>1313</v>
      </c>
    </row>
    <row r="15245" spans="8:12" x14ac:dyDescent="0.25">
      <c r="H15245" t="s">
        <v>14949</v>
      </c>
      <c r="I15245">
        <v>8843666</v>
      </c>
      <c r="J15245">
        <v>273370500</v>
      </c>
      <c r="K15245" t="s">
        <v>1297</v>
      </c>
      <c r="L15245" t="s">
        <v>1295</v>
      </c>
    </row>
    <row r="15246" spans="8:12" x14ac:dyDescent="0.25">
      <c r="H15246" t="s">
        <v>14950</v>
      </c>
      <c r="I15246">
        <v>9083524</v>
      </c>
      <c r="J15246">
        <v>525003288</v>
      </c>
      <c r="K15246" t="s">
        <v>1307</v>
      </c>
      <c r="L15246" t="s">
        <v>1341</v>
      </c>
    </row>
    <row r="15247" spans="8:12" x14ac:dyDescent="0.25">
      <c r="H15247" t="s">
        <v>14950</v>
      </c>
      <c r="I15247">
        <v>9083524</v>
      </c>
      <c r="J15247">
        <v>371489000</v>
      </c>
      <c r="L15247" t="s">
        <v>1341</v>
      </c>
    </row>
    <row r="15248" spans="8:12" x14ac:dyDescent="0.25">
      <c r="H15248" t="s">
        <v>14951</v>
      </c>
      <c r="I15248">
        <v>9082726</v>
      </c>
      <c r="J15248">
        <v>525015688</v>
      </c>
      <c r="K15248" t="s">
        <v>1307</v>
      </c>
      <c r="L15248" t="s">
        <v>1341</v>
      </c>
    </row>
    <row r="15249" spans="8:12" x14ac:dyDescent="0.25">
      <c r="H15249" t="s">
        <v>14952</v>
      </c>
      <c r="I15249">
        <v>9083536</v>
      </c>
      <c r="J15249">
        <v>354989000</v>
      </c>
      <c r="K15249" t="s">
        <v>1332</v>
      </c>
      <c r="L15249" t="s">
        <v>1341</v>
      </c>
    </row>
    <row r="15250" spans="8:12" x14ac:dyDescent="0.25">
      <c r="H15250" t="s">
        <v>14953</v>
      </c>
      <c r="I15250">
        <v>9739549</v>
      </c>
      <c r="J15250">
        <v>565516000</v>
      </c>
      <c r="L15250" t="s">
        <v>1313</v>
      </c>
    </row>
    <row r="15251" spans="8:12" x14ac:dyDescent="0.25">
      <c r="H15251" t="s">
        <v>14953</v>
      </c>
      <c r="I15251">
        <v>9202467</v>
      </c>
      <c r="J15251">
        <v>273442130</v>
      </c>
      <c r="K15251" t="s">
        <v>1297</v>
      </c>
      <c r="L15251" t="s">
        <v>1295</v>
      </c>
    </row>
    <row r="15252" spans="8:12" x14ac:dyDescent="0.25">
      <c r="H15252" t="s">
        <v>14954</v>
      </c>
      <c r="I15252">
        <v>9348326</v>
      </c>
      <c r="J15252">
        <v>371328000</v>
      </c>
      <c r="L15252" t="s">
        <v>1295</v>
      </c>
    </row>
    <row r="15253" spans="8:12" x14ac:dyDescent="0.25">
      <c r="H15253" t="s">
        <v>14954</v>
      </c>
      <c r="I15253">
        <v>9348326</v>
      </c>
      <c r="J15253">
        <v>273315120</v>
      </c>
      <c r="K15253" t="s">
        <v>1297</v>
      </c>
      <c r="L15253" t="s">
        <v>1295</v>
      </c>
    </row>
    <row r="15254" spans="8:12" x14ac:dyDescent="0.25">
      <c r="H15254" t="s">
        <v>14955</v>
      </c>
      <c r="I15254">
        <v>9323118</v>
      </c>
      <c r="J15254">
        <v>436000034</v>
      </c>
      <c r="K15254" t="s">
        <v>1473</v>
      </c>
      <c r="L15254" t="s">
        <v>1395</v>
      </c>
    </row>
    <row r="15255" spans="8:12" x14ac:dyDescent="0.25">
      <c r="H15255" t="s">
        <v>14956</v>
      </c>
      <c r="I15255">
        <v>9104782</v>
      </c>
      <c r="J15255">
        <v>273410020</v>
      </c>
      <c r="K15255" t="s">
        <v>1297</v>
      </c>
      <c r="L15255" t="s">
        <v>1362</v>
      </c>
    </row>
    <row r="15256" spans="8:12" x14ac:dyDescent="0.25">
      <c r="H15256" t="s">
        <v>14957</v>
      </c>
      <c r="I15256">
        <v>9314868</v>
      </c>
      <c r="J15256">
        <v>538002756</v>
      </c>
      <c r="K15256" t="s">
        <v>1437</v>
      </c>
      <c r="L15256" t="s">
        <v>1326</v>
      </c>
    </row>
    <row r="15257" spans="8:12" x14ac:dyDescent="0.25">
      <c r="H15257" t="s">
        <v>14958</v>
      </c>
      <c r="I15257">
        <v>8827430</v>
      </c>
      <c r="J15257">
        <v>374343000</v>
      </c>
      <c r="L15257" t="s">
        <v>1295</v>
      </c>
    </row>
    <row r="15258" spans="8:12" x14ac:dyDescent="0.25">
      <c r="H15258" t="s">
        <v>14958</v>
      </c>
      <c r="I15258">
        <v>9876006</v>
      </c>
      <c r="J15258">
        <v>374330000</v>
      </c>
      <c r="L15258" t="s">
        <v>1308</v>
      </c>
    </row>
    <row r="15259" spans="8:12" x14ac:dyDescent="0.25">
      <c r="H15259" t="s">
        <v>14958</v>
      </c>
      <c r="I15259">
        <v>9876006</v>
      </c>
      <c r="J15259">
        <v>271002149</v>
      </c>
      <c r="K15259" t="s">
        <v>1373</v>
      </c>
      <c r="L15259" t="s">
        <v>1308</v>
      </c>
    </row>
    <row r="15260" spans="8:12" x14ac:dyDescent="0.25">
      <c r="H15260" t="s">
        <v>14959</v>
      </c>
      <c r="I15260">
        <v>9001162</v>
      </c>
      <c r="J15260">
        <v>271000266</v>
      </c>
      <c r="K15260" t="s">
        <v>1373</v>
      </c>
      <c r="L15260" t="s">
        <v>1295</v>
      </c>
    </row>
    <row r="15261" spans="8:12" x14ac:dyDescent="0.25">
      <c r="H15261" t="s">
        <v>14960</v>
      </c>
      <c r="I15261">
        <v>9329693</v>
      </c>
      <c r="J15261">
        <v>447152000</v>
      </c>
      <c r="K15261" t="s">
        <v>1927</v>
      </c>
      <c r="L15261" t="s">
        <v>1313</v>
      </c>
    </row>
    <row r="15262" spans="8:12" x14ac:dyDescent="0.25">
      <c r="H15262" t="s">
        <v>14961</v>
      </c>
      <c r="I15262">
        <v>8420359</v>
      </c>
      <c r="J15262">
        <v>271001019</v>
      </c>
      <c r="K15262" t="s">
        <v>1373</v>
      </c>
      <c r="L15262" t="s">
        <v>1295</v>
      </c>
    </row>
    <row r="15263" spans="8:12" x14ac:dyDescent="0.25">
      <c r="H15263" t="s">
        <v>14962</v>
      </c>
      <c r="I15263">
        <v>9300867</v>
      </c>
      <c r="J15263">
        <v>538005970</v>
      </c>
      <c r="K15263" t="s">
        <v>1437</v>
      </c>
      <c r="L15263" t="s">
        <v>1341</v>
      </c>
    </row>
    <row r="15264" spans="8:12" x14ac:dyDescent="0.25">
      <c r="H15264" t="s">
        <v>14962</v>
      </c>
      <c r="I15264">
        <v>9300867</v>
      </c>
      <c r="J15264">
        <v>241225000</v>
      </c>
      <c r="K15264" t="s">
        <v>1679</v>
      </c>
      <c r="L15264" t="s">
        <v>1341</v>
      </c>
    </row>
    <row r="15265" spans="8:12" x14ac:dyDescent="0.25">
      <c r="H15265" t="s">
        <v>14963</v>
      </c>
      <c r="I15265">
        <v>7398883</v>
      </c>
      <c r="J15265">
        <v>191000283</v>
      </c>
      <c r="L15265" t="s">
        <v>1313</v>
      </c>
    </row>
    <row r="15266" spans="8:12" x14ac:dyDescent="0.25">
      <c r="H15266" t="s">
        <v>14964</v>
      </c>
      <c r="I15266">
        <v>7903031</v>
      </c>
      <c r="J15266">
        <v>122123456</v>
      </c>
      <c r="L15266" t="s">
        <v>1295</v>
      </c>
    </row>
    <row r="15267" spans="8:12" x14ac:dyDescent="0.25">
      <c r="H15267" t="s">
        <v>14965</v>
      </c>
      <c r="I15267">
        <v>9717383</v>
      </c>
      <c r="J15267">
        <v>563031090</v>
      </c>
      <c r="K15267" t="s">
        <v>1441</v>
      </c>
      <c r="L15267" t="s">
        <v>1313</v>
      </c>
    </row>
    <row r="15268" spans="8:12" x14ac:dyDescent="0.25">
      <c r="H15268" t="s">
        <v>14966</v>
      </c>
      <c r="I15268">
        <v>9611591</v>
      </c>
      <c r="J15268">
        <v>413359620</v>
      </c>
      <c r="K15268" t="s">
        <v>1328</v>
      </c>
      <c r="L15268" t="s">
        <v>1362</v>
      </c>
    </row>
    <row r="15269" spans="8:12" x14ac:dyDescent="0.25">
      <c r="H15269" t="s">
        <v>14967</v>
      </c>
      <c r="I15269">
        <v>9391892</v>
      </c>
      <c r="J15269">
        <v>413252000</v>
      </c>
      <c r="K15269" t="s">
        <v>1328</v>
      </c>
      <c r="L15269" t="s">
        <v>1329</v>
      </c>
    </row>
    <row r="15270" spans="8:12" x14ac:dyDescent="0.25">
      <c r="H15270" t="s">
        <v>768</v>
      </c>
      <c r="I15270">
        <v>9473171</v>
      </c>
      <c r="J15270">
        <v>248150000</v>
      </c>
      <c r="K15270" t="s">
        <v>1340</v>
      </c>
      <c r="L15270" t="s">
        <v>1341</v>
      </c>
    </row>
    <row r="15271" spans="8:12" x14ac:dyDescent="0.25">
      <c r="H15271" t="s">
        <v>14968</v>
      </c>
      <c r="I15271">
        <v>9382188</v>
      </c>
      <c r="J15271">
        <v>636014430</v>
      </c>
      <c r="K15271" t="s">
        <v>1464</v>
      </c>
      <c r="L15271" t="s">
        <v>1362</v>
      </c>
    </row>
    <row r="15272" spans="8:12" x14ac:dyDescent="0.25">
      <c r="H15272" t="s">
        <v>14968</v>
      </c>
      <c r="I15272">
        <v>9449780</v>
      </c>
      <c r="J15272">
        <v>538003423</v>
      </c>
      <c r="K15272" t="s">
        <v>1437</v>
      </c>
      <c r="L15272" t="s">
        <v>1341</v>
      </c>
    </row>
    <row r="15273" spans="8:12" x14ac:dyDescent="0.25">
      <c r="H15273" t="s">
        <v>14969</v>
      </c>
      <c r="I15273">
        <v>8813972</v>
      </c>
      <c r="J15273">
        <v>257385000</v>
      </c>
      <c r="K15273" t="s">
        <v>1335</v>
      </c>
      <c r="L15273" t="s">
        <v>1295</v>
      </c>
    </row>
    <row r="15274" spans="8:12" x14ac:dyDescent="0.25">
      <c r="H15274" t="s">
        <v>14970</v>
      </c>
      <c r="I15274">
        <v>9475387</v>
      </c>
      <c r="J15274">
        <v>566044000</v>
      </c>
      <c r="L15274" t="s">
        <v>1326</v>
      </c>
    </row>
    <row r="15275" spans="8:12" x14ac:dyDescent="0.25">
      <c r="H15275" t="s">
        <v>14970</v>
      </c>
      <c r="I15275">
        <v>9475387</v>
      </c>
      <c r="J15275">
        <v>525020372</v>
      </c>
      <c r="K15275" t="s">
        <v>1307</v>
      </c>
      <c r="L15275" t="s">
        <v>1326</v>
      </c>
    </row>
    <row r="15276" spans="8:12" x14ac:dyDescent="0.25">
      <c r="H15276" t="s">
        <v>14971</v>
      </c>
      <c r="I15276">
        <v>9634737</v>
      </c>
      <c r="J15276">
        <v>431003277</v>
      </c>
      <c r="K15276" t="s">
        <v>1368</v>
      </c>
      <c r="L15276" t="s">
        <v>1362</v>
      </c>
    </row>
    <row r="15277" spans="8:12" x14ac:dyDescent="0.25">
      <c r="H15277" t="s">
        <v>14972</v>
      </c>
      <c r="I15277">
        <v>9470222</v>
      </c>
      <c r="J15277">
        <v>431000654</v>
      </c>
      <c r="K15277" t="s">
        <v>1368</v>
      </c>
      <c r="L15277" t="s">
        <v>1313</v>
      </c>
    </row>
    <row r="15278" spans="8:12" x14ac:dyDescent="0.25">
      <c r="H15278" t="s">
        <v>14973</v>
      </c>
      <c r="I15278">
        <v>9296690</v>
      </c>
      <c r="J15278">
        <v>538004571</v>
      </c>
      <c r="K15278" t="s">
        <v>1437</v>
      </c>
      <c r="L15278" t="s">
        <v>1560</v>
      </c>
    </row>
    <row r="15279" spans="8:12" x14ac:dyDescent="0.25">
      <c r="H15279" t="s">
        <v>14974</v>
      </c>
      <c r="I15279">
        <v>9214604</v>
      </c>
      <c r="J15279">
        <v>304343000</v>
      </c>
      <c r="K15279" t="s">
        <v>1294</v>
      </c>
      <c r="L15279" t="s">
        <v>1295</v>
      </c>
    </row>
    <row r="15280" spans="8:12" x14ac:dyDescent="0.25">
      <c r="H15280" t="s">
        <v>14975</v>
      </c>
      <c r="I15280">
        <v>8808240</v>
      </c>
      <c r="J15280">
        <v>355356000</v>
      </c>
      <c r="K15280" t="s">
        <v>1332</v>
      </c>
      <c r="L15280" t="s">
        <v>1308</v>
      </c>
    </row>
    <row r="15281" spans="8:12" x14ac:dyDescent="0.25">
      <c r="H15281" t="s">
        <v>14976</v>
      </c>
      <c r="I15281">
        <v>8905232</v>
      </c>
      <c r="J15281">
        <v>355974000</v>
      </c>
      <c r="K15281" t="s">
        <v>1332</v>
      </c>
      <c r="L15281" t="s">
        <v>1308</v>
      </c>
    </row>
    <row r="15282" spans="8:12" x14ac:dyDescent="0.25">
      <c r="H15282" t="s">
        <v>14977</v>
      </c>
      <c r="I15282">
        <v>9426544</v>
      </c>
      <c r="J15282">
        <v>431000275</v>
      </c>
      <c r="K15282" t="s">
        <v>1368</v>
      </c>
      <c r="L15282" t="s">
        <v>1313</v>
      </c>
    </row>
    <row r="15283" spans="8:12" x14ac:dyDescent="0.25">
      <c r="H15283" t="s">
        <v>14978</v>
      </c>
      <c r="I15283">
        <v>9715907</v>
      </c>
      <c r="J15283">
        <v>431005858</v>
      </c>
      <c r="K15283" t="s">
        <v>1368</v>
      </c>
      <c r="L15283" t="s">
        <v>1313</v>
      </c>
    </row>
    <row r="15284" spans="8:12" x14ac:dyDescent="0.25">
      <c r="H15284" t="s">
        <v>14979</v>
      </c>
      <c r="I15284">
        <v>9163544</v>
      </c>
      <c r="J15284">
        <v>431500561</v>
      </c>
      <c r="K15284" t="s">
        <v>1368</v>
      </c>
      <c r="L15284" t="s">
        <v>1308</v>
      </c>
    </row>
    <row r="15285" spans="8:12" x14ac:dyDescent="0.25">
      <c r="H15285" t="s">
        <v>14979</v>
      </c>
      <c r="I15285">
        <v>9043665</v>
      </c>
      <c r="J15285">
        <v>431401097</v>
      </c>
      <c r="K15285" t="s">
        <v>1368</v>
      </c>
      <c r="L15285" t="s">
        <v>1313</v>
      </c>
    </row>
    <row r="15286" spans="8:12" x14ac:dyDescent="0.25">
      <c r="H15286" t="s">
        <v>14980</v>
      </c>
      <c r="I15286">
        <v>9161493</v>
      </c>
      <c r="J15286">
        <v>432396000</v>
      </c>
      <c r="K15286" t="s">
        <v>1368</v>
      </c>
      <c r="L15286" t="s">
        <v>1313</v>
      </c>
    </row>
    <row r="15287" spans="8:12" x14ac:dyDescent="0.25">
      <c r="H15287" t="s">
        <v>14981</v>
      </c>
      <c r="I15287">
        <v>9102904</v>
      </c>
      <c r="J15287">
        <v>244582000</v>
      </c>
      <c r="K15287" t="s">
        <v>1387</v>
      </c>
      <c r="L15287" t="s">
        <v>1295</v>
      </c>
    </row>
    <row r="15288" spans="8:12" x14ac:dyDescent="0.25">
      <c r="H15288" t="s">
        <v>14982</v>
      </c>
      <c r="I15288">
        <v>9336476</v>
      </c>
      <c r="J15288">
        <v>457446000</v>
      </c>
      <c r="K15288" t="s">
        <v>1409</v>
      </c>
      <c r="L15288" t="s">
        <v>1295</v>
      </c>
    </row>
    <row r="15289" spans="8:12" x14ac:dyDescent="0.25">
      <c r="H15289" t="s">
        <v>14983</v>
      </c>
      <c r="I15289">
        <v>9123295</v>
      </c>
      <c r="J15289">
        <v>273337000</v>
      </c>
      <c r="K15289" t="s">
        <v>1297</v>
      </c>
      <c r="L15289" t="s">
        <v>1295</v>
      </c>
    </row>
    <row r="15290" spans="8:12" x14ac:dyDescent="0.25">
      <c r="H15290" t="s">
        <v>14984</v>
      </c>
      <c r="I15290">
        <v>9707625</v>
      </c>
      <c r="J15290">
        <v>477289300</v>
      </c>
      <c r="K15290" t="s">
        <v>1348</v>
      </c>
      <c r="L15290" t="s">
        <v>1308</v>
      </c>
    </row>
    <row r="15291" spans="8:12" x14ac:dyDescent="0.25">
      <c r="H15291" t="s">
        <v>14985</v>
      </c>
      <c r="I15291">
        <v>9558024</v>
      </c>
      <c r="J15291">
        <v>235080635</v>
      </c>
      <c r="K15291" t="s">
        <v>1558</v>
      </c>
      <c r="L15291" t="s">
        <v>1295</v>
      </c>
    </row>
    <row r="15292" spans="8:12" x14ac:dyDescent="0.25">
      <c r="H15292" t="s">
        <v>14986</v>
      </c>
      <c r="I15292">
        <v>9013438</v>
      </c>
      <c r="J15292">
        <v>373194000</v>
      </c>
      <c r="L15292" t="s">
        <v>1362</v>
      </c>
    </row>
    <row r="15293" spans="8:12" x14ac:dyDescent="0.25">
      <c r="H15293" t="s">
        <v>14987</v>
      </c>
      <c r="I15293">
        <v>9551026</v>
      </c>
      <c r="J15293">
        <v>372439000</v>
      </c>
      <c r="L15293" t="s">
        <v>1329</v>
      </c>
    </row>
    <row r="15294" spans="8:12" x14ac:dyDescent="0.25">
      <c r="H15294" t="s">
        <v>14988</v>
      </c>
      <c r="I15294">
        <v>9254214</v>
      </c>
      <c r="J15294">
        <v>354129000</v>
      </c>
      <c r="K15294" t="s">
        <v>1332</v>
      </c>
      <c r="L15294" t="s">
        <v>1313</v>
      </c>
    </row>
    <row r="15295" spans="8:12" x14ac:dyDescent="0.25">
      <c r="H15295" t="s">
        <v>14989</v>
      </c>
      <c r="I15295">
        <v>9489534</v>
      </c>
      <c r="J15295">
        <v>246594000</v>
      </c>
      <c r="K15295" t="s">
        <v>1387</v>
      </c>
      <c r="L15295" t="s">
        <v>1295</v>
      </c>
    </row>
    <row r="15296" spans="8:12" x14ac:dyDescent="0.25">
      <c r="H15296" t="s">
        <v>14990</v>
      </c>
      <c r="I15296">
        <v>8506579</v>
      </c>
      <c r="J15296">
        <v>515676000</v>
      </c>
      <c r="K15296" t="s">
        <v>1406</v>
      </c>
      <c r="L15296" t="s">
        <v>1614</v>
      </c>
    </row>
    <row r="15297" spans="8:12" x14ac:dyDescent="0.25">
      <c r="H15297" t="s">
        <v>14990</v>
      </c>
      <c r="I15297">
        <v>8943454</v>
      </c>
      <c r="J15297">
        <v>273443000</v>
      </c>
      <c r="K15297" t="s">
        <v>1297</v>
      </c>
      <c r="L15297" t="s">
        <v>1295</v>
      </c>
    </row>
    <row r="15298" spans="8:12" x14ac:dyDescent="0.25">
      <c r="H15298" t="s">
        <v>14991</v>
      </c>
      <c r="I15298">
        <v>9493377</v>
      </c>
      <c r="J15298">
        <v>271002668</v>
      </c>
      <c r="K15298" t="s">
        <v>1373</v>
      </c>
      <c r="L15298" t="s">
        <v>1326</v>
      </c>
    </row>
    <row r="15299" spans="8:12" x14ac:dyDescent="0.25">
      <c r="H15299" t="s">
        <v>14992</v>
      </c>
      <c r="I15299">
        <v>9418080</v>
      </c>
      <c r="J15299">
        <v>352437000</v>
      </c>
      <c r="K15299" t="s">
        <v>1332</v>
      </c>
      <c r="L15299" t="s">
        <v>1295</v>
      </c>
    </row>
    <row r="15300" spans="8:12" x14ac:dyDescent="0.25">
      <c r="H15300" t="s">
        <v>14992</v>
      </c>
      <c r="I15300">
        <v>9418080</v>
      </c>
      <c r="J15300">
        <v>256777000</v>
      </c>
      <c r="L15300" t="s">
        <v>1295</v>
      </c>
    </row>
    <row r="15301" spans="8:12" x14ac:dyDescent="0.25">
      <c r="H15301" t="s">
        <v>14993</v>
      </c>
      <c r="I15301">
        <v>9229142</v>
      </c>
      <c r="J15301">
        <v>538005537</v>
      </c>
      <c r="K15301" t="s">
        <v>1437</v>
      </c>
      <c r="L15301" t="s">
        <v>1346</v>
      </c>
    </row>
    <row r="15302" spans="8:12" x14ac:dyDescent="0.25">
      <c r="H15302" t="s">
        <v>14994</v>
      </c>
      <c r="I15302">
        <v>9168506</v>
      </c>
      <c r="J15302">
        <v>636012476</v>
      </c>
      <c r="K15302" t="s">
        <v>1464</v>
      </c>
      <c r="L15302" t="s">
        <v>1341</v>
      </c>
    </row>
    <row r="15303" spans="8:12" x14ac:dyDescent="0.25">
      <c r="H15303" t="s">
        <v>14995</v>
      </c>
      <c r="I15303">
        <v>9538983</v>
      </c>
      <c r="J15303">
        <v>354162000</v>
      </c>
      <c r="K15303" t="s">
        <v>1332</v>
      </c>
      <c r="L15303" t="s">
        <v>1341</v>
      </c>
    </row>
    <row r="15304" spans="8:12" x14ac:dyDescent="0.25">
      <c r="H15304" t="s">
        <v>14996</v>
      </c>
      <c r="I15304">
        <v>9515694</v>
      </c>
      <c r="J15304">
        <v>636014242</v>
      </c>
      <c r="K15304" t="s">
        <v>1464</v>
      </c>
      <c r="L15304" t="s">
        <v>1341</v>
      </c>
    </row>
    <row r="15305" spans="8:12" x14ac:dyDescent="0.25">
      <c r="H15305" t="s">
        <v>14997</v>
      </c>
      <c r="I15305">
        <v>9736834</v>
      </c>
      <c r="J15305">
        <v>564949000</v>
      </c>
      <c r="K15305" t="s">
        <v>1441</v>
      </c>
      <c r="L15305" t="s">
        <v>1313</v>
      </c>
    </row>
    <row r="15306" spans="8:12" x14ac:dyDescent="0.25">
      <c r="H15306" t="s">
        <v>14998</v>
      </c>
      <c r="I15306">
        <v>9236066</v>
      </c>
      <c r="J15306">
        <v>576646000</v>
      </c>
      <c r="K15306" t="s">
        <v>2396</v>
      </c>
      <c r="L15306" t="s">
        <v>1341</v>
      </c>
    </row>
    <row r="15307" spans="8:12" x14ac:dyDescent="0.25">
      <c r="H15307" t="s">
        <v>14999</v>
      </c>
      <c r="I15307">
        <v>9424106</v>
      </c>
      <c r="J15307">
        <v>374170000</v>
      </c>
      <c r="L15307" t="s">
        <v>1341</v>
      </c>
    </row>
    <row r="15308" spans="8:12" x14ac:dyDescent="0.25">
      <c r="H15308" t="s">
        <v>15000</v>
      </c>
      <c r="I15308">
        <v>9293882</v>
      </c>
      <c r="J15308">
        <v>352905000</v>
      </c>
      <c r="K15308" t="s">
        <v>1332</v>
      </c>
      <c r="L15308" t="s">
        <v>1341</v>
      </c>
    </row>
    <row r="15309" spans="8:12" x14ac:dyDescent="0.25">
      <c r="H15309" t="s">
        <v>15001</v>
      </c>
      <c r="I15309">
        <v>9510929</v>
      </c>
      <c r="J15309">
        <v>372260000</v>
      </c>
      <c r="L15309" t="s">
        <v>1308</v>
      </c>
    </row>
    <row r="15310" spans="8:12" x14ac:dyDescent="0.25">
      <c r="H15310" t="s">
        <v>15002</v>
      </c>
      <c r="I15310">
        <v>9276767</v>
      </c>
      <c r="J15310">
        <v>354421000</v>
      </c>
      <c r="K15310" t="s">
        <v>1332</v>
      </c>
      <c r="L15310" t="s">
        <v>1341</v>
      </c>
    </row>
    <row r="15311" spans="8:12" x14ac:dyDescent="0.25">
      <c r="H15311" t="s">
        <v>15003</v>
      </c>
      <c r="I15311">
        <v>9748382</v>
      </c>
      <c r="J15311">
        <v>636017305</v>
      </c>
      <c r="K15311" t="s">
        <v>1464</v>
      </c>
      <c r="L15311" t="s">
        <v>1308</v>
      </c>
    </row>
    <row r="15312" spans="8:12" x14ac:dyDescent="0.25">
      <c r="H15312" t="s">
        <v>15004</v>
      </c>
      <c r="I15312">
        <v>9598153</v>
      </c>
      <c r="J15312">
        <v>636014693</v>
      </c>
      <c r="K15312" t="s">
        <v>1464</v>
      </c>
      <c r="L15312" t="s">
        <v>1341</v>
      </c>
    </row>
    <row r="15313" spans="8:12" x14ac:dyDescent="0.25">
      <c r="H15313" t="s">
        <v>15005</v>
      </c>
      <c r="I15313">
        <v>9310006</v>
      </c>
      <c r="J15313">
        <v>576229000</v>
      </c>
      <c r="K15313" t="s">
        <v>2396</v>
      </c>
      <c r="L15313" t="s">
        <v>1341</v>
      </c>
    </row>
    <row r="15314" spans="8:12" x14ac:dyDescent="0.25">
      <c r="H15314" t="s">
        <v>15006</v>
      </c>
      <c r="I15314">
        <v>9156759</v>
      </c>
      <c r="J15314">
        <v>576460000</v>
      </c>
      <c r="K15314" t="s">
        <v>2396</v>
      </c>
      <c r="L15314" t="s">
        <v>1341</v>
      </c>
    </row>
    <row r="15315" spans="8:12" x14ac:dyDescent="0.25">
      <c r="H15315" t="s">
        <v>15007</v>
      </c>
      <c r="I15315">
        <v>9480954</v>
      </c>
      <c r="J15315">
        <v>636014118</v>
      </c>
      <c r="K15315" t="s">
        <v>1464</v>
      </c>
      <c r="L15315" t="s">
        <v>1341</v>
      </c>
    </row>
    <row r="15316" spans="8:12" x14ac:dyDescent="0.25">
      <c r="H15316" t="s">
        <v>15008</v>
      </c>
      <c r="I15316">
        <v>9459620</v>
      </c>
      <c r="J15316">
        <v>353961000</v>
      </c>
      <c r="K15316" t="s">
        <v>1332</v>
      </c>
      <c r="L15316" t="s">
        <v>1341</v>
      </c>
    </row>
    <row r="15317" spans="8:12" x14ac:dyDescent="0.25">
      <c r="H15317" t="s">
        <v>15009</v>
      </c>
      <c r="I15317">
        <v>9711729</v>
      </c>
      <c r="J15317">
        <v>357533000</v>
      </c>
      <c r="K15317" t="s">
        <v>1332</v>
      </c>
      <c r="L15317" t="s">
        <v>1308</v>
      </c>
    </row>
    <row r="15318" spans="8:12" x14ac:dyDescent="0.25">
      <c r="H15318" t="s">
        <v>15010</v>
      </c>
      <c r="I15318">
        <v>9267900</v>
      </c>
      <c r="J15318">
        <v>636012978</v>
      </c>
      <c r="K15318" t="s">
        <v>1464</v>
      </c>
      <c r="L15318" t="s">
        <v>1341</v>
      </c>
    </row>
    <row r="15319" spans="8:12" x14ac:dyDescent="0.25">
      <c r="H15319" t="s">
        <v>15011</v>
      </c>
      <c r="I15319">
        <v>9619593</v>
      </c>
      <c r="J15319">
        <v>636015780</v>
      </c>
      <c r="K15319" t="s">
        <v>1464</v>
      </c>
      <c r="L15319" t="s">
        <v>1308</v>
      </c>
    </row>
    <row r="15320" spans="8:12" x14ac:dyDescent="0.25">
      <c r="H15320" t="s">
        <v>15012</v>
      </c>
      <c r="I15320">
        <v>9156761</v>
      </c>
      <c r="J15320">
        <v>576470000</v>
      </c>
      <c r="K15320" t="s">
        <v>2396</v>
      </c>
      <c r="L15320" t="s">
        <v>1341</v>
      </c>
    </row>
    <row r="15321" spans="8:12" x14ac:dyDescent="0.25">
      <c r="H15321" t="s">
        <v>15013</v>
      </c>
      <c r="I15321">
        <v>9316945</v>
      </c>
      <c r="J15321">
        <v>371628000</v>
      </c>
      <c r="L15321" t="s">
        <v>1341</v>
      </c>
    </row>
    <row r="15322" spans="8:12" x14ac:dyDescent="0.25">
      <c r="H15322" t="s">
        <v>15014</v>
      </c>
      <c r="I15322">
        <v>9615834</v>
      </c>
      <c r="J15322">
        <v>566135000</v>
      </c>
      <c r="L15322" t="s">
        <v>1494</v>
      </c>
    </row>
    <row r="15323" spans="8:12" x14ac:dyDescent="0.25">
      <c r="H15323" t="s">
        <v>15015</v>
      </c>
      <c r="I15323">
        <v>9454204</v>
      </c>
      <c r="J15323">
        <v>636014456</v>
      </c>
      <c r="K15323" t="s">
        <v>1464</v>
      </c>
      <c r="L15323" t="s">
        <v>1341</v>
      </c>
    </row>
    <row r="15324" spans="8:12" x14ac:dyDescent="0.25">
      <c r="H15324" t="s">
        <v>15016</v>
      </c>
      <c r="I15324">
        <v>9190016</v>
      </c>
      <c r="J15324">
        <v>371424000</v>
      </c>
      <c r="L15324" t="s">
        <v>1341</v>
      </c>
    </row>
    <row r="15325" spans="8:12" x14ac:dyDescent="0.25">
      <c r="H15325" t="s">
        <v>15017</v>
      </c>
      <c r="I15325">
        <v>9644172</v>
      </c>
      <c r="J15325">
        <v>229158000</v>
      </c>
      <c r="L15325" t="s">
        <v>1341</v>
      </c>
    </row>
    <row r="15326" spans="8:12" x14ac:dyDescent="0.25">
      <c r="H15326" t="s">
        <v>15018</v>
      </c>
      <c r="I15326">
        <v>8701935</v>
      </c>
      <c r="J15326">
        <v>356807000</v>
      </c>
      <c r="K15326" t="s">
        <v>1332</v>
      </c>
      <c r="L15326" t="s">
        <v>1341</v>
      </c>
    </row>
    <row r="15327" spans="8:12" x14ac:dyDescent="0.25">
      <c r="H15327" t="s">
        <v>15019</v>
      </c>
      <c r="I15327">
        <v>9117856</v>
      </c>
      <c r="J15327">
        <v>354568000</v>
      </c>
      <c r="K15327" t="s">
        <v>1332</v>
      </c>
      <c r="L15327" t="s">
        <v>1341</v>
      </c>
    </row>
    <row r="15328" spans="8:12" x14ac:dyDescent="0.25">
      <c r="H15328" t="s">
        <v>15020</v>
      </c>
      <c r="I15328">
        <v>9702675</v>
      </c>
      <c r="J15328">
        <v>434122700</v>
      </c>
      <c r="K15328" t="s">
        <v>1991</v>
      </c>
      <c r="L15328" t="s">
        <v>1313</v>
      </c>
    </row>
    <row r="15329" spans="8:12" x14ac:dyDescent="0.25">
      <c r="H15329" t="s">
        <v>15021</v>
      </c>
      <c r="I15329">
        <v>9058529</v>
      </c>
      <c r="J15329">
        <v>525016537</v>
      </c>
      <c r="K15329" t="s">
        <v>1307</v>
      </c>
      <c r="L15329" t="s">
        <v>1395</v>
      </c>
    </row>
    <row r="15330" spans="8:12" x14ac:dyDescent="0.25">
      <c r="H15330" t="s">
        <v>15022</v>
      </c>
      <c r="I15330">
        <v>9062348</v>
      </c>
      <c r="J15330">
        <v>525005085</v>
      </c>
      <c r="K15330" t="s">
        <v>1307</v>
      </c>
      <c r="L15330" t="s">
        <v>1313</v>
      </c>
    </row>
    <row r="15331" spans="8:12" x14ac:dyDescent="0.25">
      <c r="H15331" t="s">
        <v>15023</v>
      </c>
      <c r="I15331">
        <v>9267962</v>
      </c>
      <c r="J15331">
        <v>311006800</v>
      </c>
      <c r="K15331" t="s">
        <v>1609</v>
      </c>
      <c r="L15331" t="s">
        <v>1346</v>
      </c>
    </row>
    <row r="15332" spans="8:12" x14ac:dyDescent="0.25">
      <c r="H15332" t="s">
        <v>15024</v>
      </c>
      <c r="I15332">
        <v>9058684</v>
      </c>
      <c r="J15332">
        <v>667003354</v>
      </c>
      <c r="K15332" t="s">
        <v>2089</v>
      </c>
      <c r="L15332" t="s">
        <v>2037</v>
      </c>
    </row>
    <row r="15333" spans="8:12" x14ac:dyDescent="0.25">
      <c r="H15333" t="s">
        <v>15025</v>
      </c>
      <c r="I15333">
        <v>8717647</v>
      </c>
      <c r="J15333">
        <v>431300354</v>
      </c>
      <c r="K15333" t="s">
        <v>1368</v>
      </c>
      <c r="L15333" t="s">
        <v>1308</v>
      </c>
    </row>
    <row r="15334" spans="8:12" x14ac:dyDescent="0.25">
      <c r="H15334" t="s">
        <v>769</v>
      </c>
      <c r="I15334">
        <v>9703576</v>
      </c>
      <c r="J15334">
        <v>538006410</v>
      </c>
      <c r="K15334" t="s">
        <v>1437</v>
      </c>
      <c r="L15334" t="s">
        <v>1308</v>
      </c>
    </row>
    <row r="15335" spans="8:12" x14ac:dyDescent="0.25">
      <c r="H15335" t="s">
        <v>15026</v>
      </c>
      <c r="I15335">
        <v>9664926</v>
      </c>
      <c r="J15335">
        <v>566900000</v>
      </c>
      <c r="L15335" t="s">
        <v>1346</v>
      </c>
    </row>
    <row r="15336" spans="8:12" x14ac:dyDescent="0.25">
      <c r="H15336" t="s">
        <v>15027</v>
      </c>
      <c r="I15336">
        <v>8656879</v>
      </c>
      <c r="J15336">
        <v>370083000</v>
      </c>
      <c r="L15336" t="s">
        <v>1308</v>
      </c>
    </row>
    <row r="15337" spans="8:12" x14ac:dyDescent="0.25">
      <c r="H15337" t="s">
        <v>15028</v>
      </c>
      <c r="I15337">
        <v>9414515</v>
      </c>
      <c r="J15337">
        <v>431101177</v>
      </c>
      <c r="K15337" t="s">
        <v>1368</v>
      </c>
      <c r="L15337" t="s">
        <v>1929</v>
      </c>
    </row>
    <row r="15338" spans="8:12" x14ac:dyDescent="0.25">
      <c r="H15338" t="s">
        <v>15029</v>
      </c>
      <c r="I15338">
        <v>9343118</v>
      </c>
      <c r="J15338">
        <v>636013308</v>
      </c>
      <c r="K15338" t="s">
        <v>1464</v>
      </c>
      <c r="L15338" t="s">
        <v>1346</v>
      </c>
    </row>
    <row r="15339" spans="8:12" x14ac:dyDescent="0.25">
      <c r="H15339" t="s">
        <v>770</v>
      </c>
      <c r="I15339">
        <v>9553050</v>
      </c>
      <c r="J15339">
        <v>351031000</v>
      </c>
      <c r="K15339" t="s">
        <v>1332</v>
      </c>
      <c r="L15339" t="s">
        <v>1341</v>
      </c>
    </row>
    <row r="15340" spans="8:12" x14ac:dyDescent="0.25">
      <c r="H15340" t="s">
        <v>15030</v>
      </c>
      <c r="I15340">
        <v>9441685</v>
      </c>
      <c r="J15340">
        <v>565629000</v>
      </c>
      <c r="L15340" t="s">
        <v>2037</v>
      </c>
    </row>
    <row r="15341" spans="8:12" x14ac:dyDescent="0.25">
      <c r="H15341" t="s">
        <v>15031</v>
      </c>
      <c r="I15341">
        <v>9066069</v>
      </c>
      <c r="J15341">
        <v>370417000</v>
      </c>
      <c r="L15341" t="s">
        <v>1295</v>
      </c>
    </row>
    <row r="15342" spans="8:12" x14ac:dyDescent="0.25">
      <c r="H15342" t="s">
        <v>15032</v>
      </c>
      <c r="I15342">
        <v>9232553</v>
      </c>
      <c r="J15342">
        <v>538003975</v>
      </c>
      <c r="K15342" t="s">
        <v>1437</v>
      </c>
      <c r="L15342" t="s">
        <v>1326</v>
      </c>
    </row>
    <row r="15343" spans="8:12" x14ac:dyDescent="0.25">
      <c r="H15343" t="s">
        <v>15033</v>
      </c>
      <c r="I15343">
        <v>9141326</v>
      </c>
      <c r="J15343">
        <v>440106000</v>
      </c>
      <c r="K15343" t="s">
        <v>1352</v>
      </c>
      <c r="L15343" t="s">
        <v>1341</v>
      </c>
    </row>
    <row r="15344" spans="8:12" x14ac:dyDescent="0.25">
      <c r="H15344" t="s">
        <v>15034</v>
      </c>
      <c r="I15344">
        <v>9502520</v>
      </c>
      <c r="J15344">
        <v>441475000</v>
      </c>
      <c r="K15344" t="s">
        <v>1352</v>
      </c>
      <c r="L15344" t="s">
        <v>1326</v>
      </c>
    </row>
    <row r="15345" spans="8:12" x14ac:dyDescent="0.25">
      <c r="H15345" t="s">
        <v>15035</v>
      </c>
      <c r="I15345">
        <v>9398577</v>
      </c>
      <c r="J15345">
        <v>440403000</v>
      </c>
      <c r="K15345" t="s">
        <v>1352</v>
      </c>
      <c r="L15345" t="s">
        <v>1313</v>
      </c>
    </row>
    <row r="15346" spans="8:12" x14ac:dyDescent="0.25">
      <c r="H15346" t="s">
        <v>15036</v>
      </c>
      <c r="I15346">
        <v>9435301</v>
      </c>
      <c r="J15346">
        <v>440978000</v>
      </c>
      <c r="K15346" t="s">
        <v>1352</v>
      </c>
      <c r="L15346" t="s">
        <v>1395</v>
      </c>
    </row>
    <row r="15347" spans="8:12" x14ac:dyDescent="0.25">
      <c r="H15347" t="s">
        <v>15037</v>
      </c>
      <c r="I15347">
        <v>9146924</v>
      </c>
      <c r="J15347">
        <v>440554000</v>
      </c>
      <c r="K15347" t="s">
        <v>1352</v>
      </c>
      <c r="L15347" t="s">
        <v>1326</v>
      </c>
    </row>
    <row r="15348" spans="8:12" x14ac:dyDescent="0.25">
      <c r="H15348" t="s">
        <v>15038</v>
      </c>
      <c r="I15348">
        <v>9241695</v>
      </c>
      <c r="J15348">
        <v>215681000</v>
      </c>
      <c r="K15348" t="s">
        <v>1340</v>
      </c>
      <c r="L15348" t="s">
        <v>1326</v>
      </c>
    </row>
    <row r="15349" spans="8:12" x14ac:dyDescent="0.25">
      <c r="H15349" t="s">
        <v>15039</v>
      </c>
      <c r="I15349">
        <v>9126429</v>
      </c>
      <c r="J15349">
        <v>215143000</v>
      </c>
      <c r="K15349" t="s">
        <v>1340</v>
      </c>
      <c r="L15349" t="s">
        <v>1341</v>
      </c>
    </row>
    <row r="15350" spans="8:12" x14ac:dyDescent="0.25">
      <c r="H15350" t="s">
        <v>15040</v>
      </c>
      <c r="I15350">
        <v>9489572</v>
      </c>
      <c r="J15350">
        <v>271040038</v>
      </c>
      <c r="K15350" t="s">
        <v>1373</v>
      </c>
      <c r="L15350" t="s">
        <v>1326</v>
      </c>
    </row>
    <row r="15351" spans="8:12" x14ac:dyDescent="0.25">
      <c r="H15351" t="s">
        <v>15041</v>
      </c>
      <c r="I15351">
        <v>8223127</v>
      </c>
      <c r="J15351">
        <v>377037000</v>
      </c>
      <c r="K15351" t="s">
        <v>1322</v>
      </c>
      <c r="L15351" t="s">
        <v>1295</v>
      </c>
    </row>
    <row r="15352" spans="8:12" x14ac:dyDescent="0.25">
      <c r="H15352" t="s">
        <v>15042</v>
      </c>
      <c r="I15352">
        <v>9743851</v>
      </c>
      <c r="J15352">
        <v>553111757</v>
      </c>
      <c r="K15352" t="s">
        <v>9960</v>
      </c>
      <c r="L15352" t="s">
        <v>1308</v>
      </c>
    </row>
    <row r="15353" spans="8:12" x14ac:dyDescent="0.25">
      <c r="H15353" t="s">
        <v>15043</v>
      </c>
      <c r="I15353">
        <v>9103972</v>
      </c>
      <c r="J15353">
        <v>273333000</v>
      </c>
      <c r="K15353" t="s">
        <v>1297</v>
      </c>
      <c r="L15353" t="s">
        <v>1295</v>
      </c>
    </row>
    <row r="15354" spans="8:12" x14ac:dyDescent="0.25">
      <c r="H15354" t="s">
        <v>15044</v>
      </c>
      <c r="I15354">
        <v>9240196</v>
      </c>
      <c r="J15354">
        <v>226309000</v>
      </c>
      <c r="K15354" t="s">
        <v>1556</v>
      </c>
      <c r="L15354" t="s">
        <v>1362</v>
      </c>
    </row>
    <row r="15355" spans="8:12" x14ac:dyDescent="0.25">
      <c r="H15355" t="s">
        <v>15045</v>
      </c>
      <c r="I15355">
        <v>9005326</v>
      </c>
      <c r="J15355">
        <v>248346000</v>
      </c>
      <c r="K15355" t="s">
        <v>1340</v>
      </c>
      <c r="L15355" t="s">
        <v>1295</v>
      </c>
    </row>
    <row r="15356" spans="8:12" x14ac:dyDescent="0.25">
      <c r="H15356" t="s">
        <v>15046</v>
      </c>
      <c r="I15356">
        <v>9396701</v>
      </c>
      <c r="J15356">
        <v>355597000</v>
      </c>
      <c r="K15356" t="s">
        <v>1332</v>
      </c>
      <c r="L15356" t="s">
        <v>1295</v>
      </c>
    </row>
    <row r="15357" spans="8:12" x14ac:dyDescent="0.25">
      <c r="H15357" t="s">
        <v>771</v>
      </c>
      <c r="I15357">
        <v>9607162</v>
      </c>
      <c r="J15357">
        <v>636017107</v>
      </c>
      <c r="K15357" t="s">
        <v>1464</v>
      </c>
      <c r="L15357" t="s">
        <v>1341</v>
      </c>
    </row>
    <row r="15358" spans="8:12" x14ac:dyDescent="0.25">
      <c r="H15358" t="s">
        <v>771</v>
      </c>
      <c r="I15358">
        <v>9381653</v>
      </c>
      <c r="J15358">
        <v>357339000</v>
      </c>
      <c r="K15358" t="s">
        <v>1332</v>
      </c>
      <c r="L15358" t="s">
        <v>1362</v>
      </c>
    </row>
    <row r="15359" spans="8:12" x14ac:dyDescent="0.25">
      <c r="H15359" t="s">
        <v>15047</v>
      </c>
      <c r="I15359">
        <v>9125695</v>
      </c>
      <c r="J15359">
        <v>229849000</v>
      </c>
      <c r="L15359" t="s">
        <v>1295</v>
      </c>
    </row>
    <row r="15360" spans="8:12" x14ac:dyDescent="0.25">
      <c r="H15360" t="s">
        <v>15048</v>
      </c>
      <c r="I15360">
        <v>9640889</v>
      </c>
      <c r="J15360">
        <v>371504000</v>
      </c>
      <c r="L15360" t="s">
        <v>1329</v>
      </c>
    </row>
    <row r="15361" spans="8:12" x14ac:dyDescent="0.25">
      <c r="H15361" t="s">
        <v>15049</v>
      </c>
      <c r="I15361">
        <v>8203023</v>
      </c>
      <c r="J15361">
        <v>367403889</v>
      </c>
      <c r="K15361" t="s">
        <v>1431</v>
      </c>
      <c r="L15361" t="s">
        <v>1329</v>
      </c>
    </row>
    <row r="15362" spans="8:12" x14ac:dyDescent="0.25">
      <c r="H15362" t="s">
        <v>15050</v>
      </c>
      <c r="I15362">
        <v>9342138</v>
      </c>
      <c r="J15362">
        <v>249145000</v>
      </c>
      <c r="K15362" t="s">
        <v>1340</v>
      </c>
      <c r="L15362" t="s">
        <v>1295</v>
      </c>
    </row>
    <row r="15363" spans="8:12" x14ac:dyDescent="0.25">
      <c r="H15363" t="s">
        <v>15051</v>
      </c>
      <c r="I15363">
        <v>9344368</v>
      </c>
      <c r="J15363">
        <v>256956000</v>
      </c>
      <c r="K15363" t="s">
        <v>1340</v>
      </c>
      <c r="L15363" t="s">
        <v>1295</v>
      </c>
    </row>
    <row r="15364" spans="8:12" x14ac:dyDescent="0.25">
      <c r="H15364" t="s">
        <v>15051</v>
      </c>
      <c r="I15364">
        <v>9125683</v>
      </c>
      <c r="J15364">
        <v>229861000</v>
      </c>
      <c r="L15364" t="s">
        <v>1295</v>
      </c>
    </row>
    <row r="15365" spans="8:12" x14ac:dyDescent="0.25">
      <c r="H15365" t="s">
        <v>294</v>
      </c>
      <c r="I15365">
        <v>9272917</v>
      </c>
      <c r="J15365">
        <v>354327000</v>
      </c>
      <c r="K15365" t="s">
        <v>1332</v>
      </c>
      <c r="L15365" t="s">
        <v>1341</v>
      </c>
    </row>
    <row r="15366" spans="8:12" x14ac:dyDescent="0.25">
      <c r="H15366" t="s">
        <v>107</v>
      </c>
      <c r="I15366">
        <v>9418444</v>
      </c>
      <c r="J15366">
        <v>538005909</v>
      </c>
      <c r="K15366" t="s">
        <v>1437</v>
      </c>
      <c r="L15366" t="s">
        <v>1341</v>
      </c>
    </row>
    <row r="15367" spans="8:12" x14ac:dyDescent="0.25">
      <c r="H15367" t="s">
        <v>107</v>
      </c>
      <c r="I15367">
        <v>9418444</v>
      </c>
      <c r="J15367">
        <v>229273000</v>
      </c>
      <c r="L15367" t="s">
        <v>1341</v>
      </c>
    </row>
    <row r="15368" spans="8:12" x14ac:dyDescent="0.25">
      <c r="H15368" t="s">
        <v>15052</v>
      </c>
      <c r="I15368">
        <v>9556040</v>
      </c>
      <c r="J15368">
        <v>244810490</v>
      </c>
      <c r="K15368" t="s">
        <v>1387</v>
      </c>
      <c r="L15368" t="s">
        <v>1362</v>
      </c>
    </row>
    <row r="15369" spans="8:12" x14ac:dyDescent="0.25">
      <c r="H15369" t="s">
        <v>15053</v>
      </c>
      <c r="I15369">
        <v>9036014</v>
      </c>
      <c r="J15369">
        <v>636016061</v>
      </c>
      <c r="K15369" t="s">
        <v>1464</v>
      </c>
      <c r="L15369" t="s">
        <v>1341</v>
      </c>
    </row>
    <row r="15370" spans="8:12" x14ac:dyDescent="0.25">
      <c r="H15370" t="s">
        <v>15053</v>
      </c>
      <c r="I15370">
        <v>9296157</v>
      </c>
      <c r="J15370">
        <v>538002658</v>
      </c>
      <c r="K15370" t="s">
        <v>1437</v>
      </c>
      <c r="L15370" t="s">
        <v>1341</v>
      </c>
    </row>
    <row r="15371" spans="8:12" x14ac:dyDescent="0.25">
      <c r="H15371" t="s">
        <v>15054</v>
      </c>
      <c r="I15371">
        <v>9267950</v>
      </c>
      <c r="J15371">
        <v>311006400</v>
      </c>
      <c r="K15371" t="s">
        <v>1609</v>
      </c>
      <c r="L15371" t="s">
        <v>1346</v>
      </c>
    </row>
    <row r="15372" spans="8:12" x14ac:dyDescent="0.25">
      <c r="H15372" t="s">
        <v>15055</v>
      </c>
      <c r="I15372">
        <v>9044164</v>
      </c>
      <c r="J15372">
        <v>441416000</v>
      </c>
      <c r="K15372" t="s">
        <v>1352</v>
      </c>
      <c r="L15372" t="s">
        <v>1308</v>
      </c>
    </row>
    <row r="15373" spans="8:12" x14ac:dyDescent="0.25">
      <c r="H15373" t="s">
        <v>15056</v>
      </c>
      <c r="I15373">
        <v>9428724</v>
      </c>
      <c r="J15373">
        <v>441347000</v>
      </c>
      <c r="K15373" t="s">
        <v>1352</v>
      </c>
      <c r="L15373" t="s">
        <v>1295</v>
      </c>
    </row>
    <row r="15374" spans="8:12" x14ac:dyDescent="0.25">
      <c r="H15374" t="s">
        <v>15057</v>
      </c>
      <c r="I15374">
        <v>9428712</v>
      </c>
      <c r="J15374">
        <v>441308000</v>
      </c>
      <c r="K15374" t="s">
        <v>1352</v>
      </c>
      <c r="L15374" t="s">
        <v>1295</v>
      </c>
    </row>
    <row r="15375" spans="8:12" x14ac:dyDescent="0.25">
      <c r="H15375" t="s">
        <v>15058</v>
      </c>
      <c r="I15375">
        <v>9191761</v>
      </c>
      <c r="J15375">
        <v>440147360</v>
      </c>
      <c r="K15375" t="s">
        <v>1352</v>
      </c>
      <c r="L15375" t="s">
        <v>1326</v>
      </c>
    </row>
    <row r="15376" spans="8:12" x14ac:dyDescent="0.25">
      <c r="H15376" t="s">
        <v>15059</v>
      </c>
      <c r="I15376">
        <v>9156280</v>
      </c>
      <c r="J15376">
        <v>441607000</v>
      </c>
      <c r="K15376" t="s">
        <v>1352</v>
      </c>
      <c r="L15376" t="s">
        <v>1308</v>
      </c>
    </row>
    <row r="15377" spans="8:12" x14ac:dyDescent="0.25">
      <c r="H15377" t="s">
        <v>772</v>
      </c>
      <c r="I15377">
        <v>9520766</v>
      </c>
      <c r="J15377">
        <v>356107000</v>
      </c>
      <c r="K15377" t="s">
        <v>1332</v>
      </c>
      <c r="L15377" t="s">
        <v>1341</v>
      </c>
    </row>
    <row r="15378" spans="8:12" x14ac:dyDescent="0.25">
      <c r="H15378" t="s">
        <v>15060</v>
      </c>
      <c r="I15378">
        <v>9291561</v>
      </c>
      <c r="J15378">
        <v>236446000</v>
      </c>
      <c r="K15378" t="s">
        <v>1383</v>
      </c>
      <c r="L15378" t="s">
        <v>1326</v>
      </c>
    </row>
    <row r="15379" spans="8:12" x14ac:dyDescent="0.25">
      <c r="H15379" t="s">
        <v>15061</v>
      </c>
      <c r="I15379">
        <v>9316024</v>
      </c>
      <c r="J15379">
        <v>236385000</v>
      </c>
      <c r="K15379" t="s">
        <v>1383</v>
      </c>
      <c r="L15379" t="s">
        <v>1326</v>
      </c>
    </row>
    <row r="15380" spans="8:12" x14ac:dyDescent="0.25">
      <c r="H15380" t="s">
        <v>15062</v>
      </c>
      <c r="I15380">
        <v>9552824</v>
      </c>
      <c r="J15380">
        <v>353496000</v>
      </c>
      <c r="K15380" t="s">
        <v>1332</v>
      </c>
      <c r="L15380" t="s">
        <v>1341</v>
      </c>
    </row>
    <row r="15381" spans="8:12" x14ac:dyDescent="0.25">
      <c r="H15381" t="s">
        <v>15063</v>
      </c>
      <c r="I15381">
        <v>9344265</v>
      </c>
      <c r="J15381">
        <v>236111791</v>
      </c>
      <c r="K15381" t="s">
        <v>1383</v>
      </c>
      <c r="L15381" t="s">
        <v>1326</v>
      </c>
    </row>
    <row r="15382" spans="8:12" x14ac:dyDescent="0.25">
      <c r="H15382" t="s">
        <v>15064</v>
      </c>
      <c r="I15382">
        <v>9442392</v>
      </c>
      <c r="J15382">
        <v>636014820</v>
      </c>
      <c r="K15382" t="s">
        <v>1464</v>
      </c>
      <c r="L15382" t="s">
        <v>1341</v>
      </c>
    </row>
    <row r="15383" spans="8:12" x14ac:dyDescent="0.25">
      <c r="H15383" t="s">
        <v>773</v>
      </c>
      <c r="I15383">
        <v>9433602</v>
      </c>
      <c r="J15383">
        <v>352789000</v>
      </c>
      <c r="K15383" t="s">
        <v>1332</v>
      </c>
      <c r="L15383" t="s">
        <v>1341</v>
      </c>
    </row>
    <row r="15384" spans="8:12" x14ac:dyDescent="0.25">
      <c r="H15384" t="s">
        <v>15065</v>
      </c>
      <c r="I15384">
        <v>8712166</v>
      </c>
      <c r="J15384">
        <v>215211000</v>
      </c>
      <c r="K15384" t="s">
        <v>1340</v>
      </c>
      <c r="L15384" t="s">
        <v>1326</v>
      </c>
    </row>
    <row r="15385" spans="8:12" x14ac:dyDescent="0.25">
      <c r="H15385" t="s">
        <v>15066</v>
      </c>
      <c r="I15385">
        <v>9318216</v>
      </c>
      <c r="J15385">
        <v>236445000</v>
      </c>
      <c r="K15385" t="s">
        <v>1383</v>
      </c>
      <c r="L15385" t="s">
        <v>1326</v>
      </c>
    </row>
    <row r="15386" spans="8:12" x14ac:dyDescent="0.25">
      <c r="H15386" t="s">
        <v>15067</v>
      </c>
      <c r="I15386">
        <v>9454292</v>
      </c>
      <c r="J15386">
        <v>356676000</v>
      </c>
      <c r="K15386" t="s">
        <v>1332</v>
      </c>
      <c r="L15386" t="s">
        <v>1341</v>
      </c>
    </row>
    <row r="15387" spans="8:12" x14ac:dyDescent="0.25">
      <c r="H15387" t="s">
        <v>774</v>
      </c>
      <c r="I15387">
        <v>9512329</v>
      </c>
      <c r="J15387">
        <v>373874000</v>
      </c>
      <c r="L15387" t="s">
        <v>1341</v>
      </c>
    </row>
    <row r="15388" spans="8:12" x14ac:dyDescent="0.25">
      <c r="H15388" t="s">
        <v>15068</v>
      </c>
      <c r="I15388">
        <v>9433664</v>
      </c>
      <c r="J15388">
        <v>353702000</v>
      </c>
      <c r="K15388" t="s">
        <v>1332</v>
      </c>
      <c r="L15388" t="s">
        <v>1341</v>
      </c>
    </row>
    <row r="15389" spans="8:12" x14ac:dyDescent="0.25">
      <c r="H15389" t="s">
        <v>775</v>
      </c>
      <c r="I15389">
        <v>9461312</v>
      </c>
      <c r="J15389">
        <v>370971000</v>
      </c>
      <c r="L15389" t="s">
        <v>1341</v>
      </c>
    </row>
    <row r="15390" spans="8:12" x14ac:dyDescent="0.25">
      <c r="H15390" t="s">
        <v>15069</v>
      </c>
      <c r="I15390">
        <v>9442407</v>
      </c>
      <c r="J15390">
        <v>636015158</v>
      </c>
      <c r="K15390" t="s">
        <v>1464</v>
      </c>
      <c r="L15390" t="s">
        <v>1341</v>
      </c>
    </row>
    <row r="15391" spans="8:12" x14ac:dyDescent="0.25">
      <c r="H15391" t="s">
        <v>15070</v>
      </c>
      <c r="I15391">
        <v>9433640</v>
      </c>
      <c r="J15391">
        <v>373096000</v>
      </c>
      <c r="L15391" t="s">
        <v>1341</v>
      </c>
    </row>
    <row r="15392" spans="8:12" x14ac:dyDescent="0.25">
      <c r="H15392" t="s">
        <v>776</v>
      </c>
      <c r="I15392">
        <v>9512317</v>
      </c>
      <c r="J15392">
        <v>373593000</v>
      </c>
      <c r="L15392" t="s">
        <v>1341</v>
      </c>
    </row>
    <row r="15393" spans="8:12" x14ac:dyDescent="0.25">
      <c r="H15393" t="s">
        <v>15071</v>
      </c>
      <c r="I15393">
        <v>9490129</v>
      </c>
      <c r="J15393">
        <v>357152000</v>
      </c>
      <c r="K15393" t="s">
        <v>1332</v>
      </c>
      <c r="L15393" t="s">
        <v>1308</v>
      </c>
    </row>
    <row r="15394" spans="8:12" x14ac:dyDescent="0.25">
      <c r="H15394" t="s">
        <v>15072</v>
      </c>
      <c r="I15394">
        <v>9297228</v>
      </c>
      <c r="J15394">
        <v>236342000</v>
      </c>
      <c r="K15394" t="s">
        <v>1383</v>
      </c>
      <c r="L15394" t="s">
        <v>1326</v>
      </c>
    </row>
    <row r="15395" spans="8:12" x14ac:dyDescent="0.25">
      <c r="H15395" t="s">
        <v>15073</v>
      </c>
      <c r="I15395">
        <v>9268239</v>
      </c>
      <c r="J15395">
        <v>248891000</v>
      </c>
      <c r="K15395" t="s">
        <v>1340</v>
      </c>
      <c r="L15395" t="s">
        <v>1326</v>
      </c>
    </row>
    <row r="15396" spans="8:12" x14ac:dyDescent="0.25">
      <c r="H15396" t="s">
        <v>15074</v>
      </c>
      <c r="I15396">
        <v>9518177</v>
      </c>
      <c r="J15396">
        <v>372121000</v>
      </c>
      <c r="L15396" t="s">
        <v>1341</v>
      </c>
    </row>
    <row r="15397" spans="8:12" x14ac:dyDescent="0.25">
      <c r="H15397" t="s">
        <v>15075</v>
      </c>
      <c r="I15397">
        <v>9518191</v>
      </c>
      <c r="J15397">
        <v>353578000</v>
      </c>
      <c r="K15397" t="s">
        <v>1332</v>
      </c>
      <c r="L15397" t="s">
        <v>1308</v>
      </c>
    </row>
    <row r="15398" spans="8:12" x14ac:dyDescent="0.25">
      <c r="H15398" t="s">
        <v>15076</v>
      </c>
      <c r="I15398">
        <v>9020417</v>
      </c>
      <c r="J15398">
        <v>236669000</v>
      </c>
      <c r="K15398" t="s">
        <v>1383</v>
      </c>
      <c r="L15398" t="s">
        <v>1326</v>
      </c>
    </row>
    <row r="15399" spans="8:12" x14ac:dyDescent="0.25">
      <c r="H15399" t="s">
        <v>15077</v>
      </c>
      <c r="I15399">
        <v>9518206</v>
      </c>
      <c r="J15399">
        <v>352586000</v>
      </c>
      <c r="K15399" t="s">
        <v>1332</v>
      </c>
      <c r="L15399" t="s">
        <v>1308</v>
      </c>
    </row>
    <row r="15400" spans="8:12" x14ac:dyDescent="0.25">
      <c r="H15400" t="s">
        <v>777</v>
      </c>
      <c r="I15400">
        <v>9544102</v>
      </c>
      <c r="J15400">
        <v>354974000</v>
      </c>
      <c r="K15400" t="s">
        <v>1332</v>
      </c>
      <c r="L15400" t="s">
        <v>1308</v>
      </c>
    </row>
    <row r="15401" spans="8:12" x14ac:dyDescent="0.25">
      <c r="H15401" t="s">
        <v>15078</v>
      </c>
      <c r="I15401">
        <v>9607801</v>
      </c>
      <c r="J15401">
        <v>355565000</v>
      </c>
      <c r="K15401" t="s">
        <v>1332</v>
      </c>
      <c r="L15401" t="s">
        <v>1341</v>
      </c>
    </row>
    <row r="15402" spans="8:12" x14ac:dyDescent="0.25">
      <c r="H15402" t="s">
        <v>15079</v>
      </c>
      <c r="I15402">
        <v>9020429</v>
      </c>
      <c r="J15402">
        <v>236668000</v>
      </c>
      <c r="K15402" t="s">
        <v>1383</v>
      </c>
      <c r="L15402" t="s">
        <v>1326</v>
      </c>
    </row>
    <row r="15403" spans="8:12" x14ac:dyDescent="0.25">
      <c r="H15403" t="s">
        <v>15080</v>
      </c>
      <c r="I15403">
        <v>9190377</v>
      </c>
      <c r="J15403">
        <v>441945000</v>
      </c>
      <c r="K15403" t="s">
        <v>1352</v>
      </c>
      <c r="L15403" t="s">
        <v>1341</v>
      </c>
    </row>
    <row r="15404" spans="8:12" x14ac:dyDescent="0.25">
      <c r="H15404" t="s">
        <v>15081</v>
      </c>
      <c r="I15404">
        <v>9147899</v>
      </c>
      <c r="J15404">
        <v>440188000</v>
      </c>
      <c r="K15404" t="s">
        <v>1352</v>
      </c>
      <c r="L15404" t="s">
        <v>1341</v>
      </c>
    </row>
    <row r="15405" spans="8:12" x14ac:dyDescent="0.25">
      <c r="H15405" t="s">
        <v>15082</v>
      </c>
      <c r="I15405">
        <v>9056818</v>
      </c>
      <c r="J15405">
        <v>441728000</v>
      </c>
      <c r="K15405" t="s">
        <v>1352</v>
      </c>
      <c r="L15405" t="s">
        <v>1341</v>
      </c>
    </row>
    <row r="15406" spans="8:12" x14ac:dyDescent="0.25">
      <c r="H15406" t="s">
        <v>15083</v>
      </c>
      <c r="I15406">
        <v>9014020</v>
      </c>
      <c r="J15406">
        <v>401010000</v>
      </c>
      <c r="K15406" t="s">
        <v>1385</v>
      </c>
      <c r="L15406" t="s">
        <v>1308</v>
      </c>
    </row>
    <row r="15407" spans="8:12" x14ac:dyDescent="0.25">
      <c r="H15407" t="s">
        <v>15084</v>
      </c>
      <c r="I15407">
        <v>9159438</v>
      </c>
      <c r="J15407">
        <v>405000134</v>
      </c>
      <c r="K15407" t="s">
        <v>1486</v>
      </c>
      <c r="L15407" t="s">
        <v>1341</v>
      </c>
    </row>
    <row r="15408" spans="8:12" x14ac:dyDescent="0.25">
      <c r="H15408" t="s">
        <v>15085</v>
      </c>
      <c r="I15408">
        <v>9019779</v>
      </c>
      <c r="J15408">
        <v>636015663</v>
      </c>
      <c r="K15408" t="s">
        <v>1464</v>
      </c>
      <c r="L15408" t="s">
        <v>1326</v>
      </c>
    </row>
    <row r="15409" spans="8:12" x14ac:dyDescent="0.25">
      <c r="H15409" t="s">
        <v>15086</v>
      </c>
      <c r="I15409">
        <v>9123611</v>
      </c>
      <c r="J15409">
        <v>374429000</v>
      </c>
      <c r="L15409" t="s">
        <v>1341</v>
      </c>
    </row>
    <row r="15410" spans="8:12" x14ac:dyDescent="0.25">
      <c r="H15410" t="s">
        <v>15087</v>
      </c>
      <c r="I15410">
        <v>9427990</v>
      </c>
      <c r="J15410">
        <v>248288000</v>
      </c>
      <c r="K15410" t="s">
        <v>1340</v>
      </c>
      <c r="L15410" t="s">
        <v>1326</v>
      </c>
    </row>
    <row r="15411" spans="8:12" x14ac:dyDescent="0.25">
      <c r="H15411" t="s">
        <v>15088</v>
      </c>
      <c r="I15411">
        <v>9272993</v>
      </c>
      <c r="J15411">
        <v>440294000</v>
      </c>
      <c r="K15411" t="s">
        <v>1352</v>
      </c>
      <c r="L15411" t="s">
        <v>1295</v>
      </c>
    </row>
    <row r="15412" spans="8:12" x14ac:dyDescent="0.25">
      <c r="H15412" t="s">
        <v>15089</v>
      </c>
      <c r="I15412">
        <v>8214451</v>
      </c>
      <c r="J15412">
        <v>533684000</v>
      </c>
      <c r="K15412" t="s">
        <v>1563</v>
      </c>
      <c r="L15412" t="s">
        <v>1362</v>
      </c>
    </row>
    <row r="15413" spans="8:12" x14ac:dyDescent="0.25">
      <c r="H15413" t="s">
        <v>15090</v>
      </c>
      <c r="I15413">
        <v>8610887</v>
      </c>
      <c r="J15413">
        <v>273441760</v>
      </c>
      <c r="K15413" t="s">
        <v>1297</v>
      </c>
      <c r="L15413" t="s">
        <v>1362</v>
      </c>
    </row>
    <row r="15414" spans="8:12" x14ac:dyDescent="0.25">
      <c r="H15414" t="s">
        <v>15091</v>
      </c>
      <c r="I15414">
        <v>9558323</v>
      </c>
      <c r="J15414">
        <v>565888000</v>
      </c>
      <c r="L15414" t="s">
        <v>1362</v>
      </c>
    </row>
    <row r="15415" spans="8:12" x14ac:dyDescent="0.25">
      <c r="H15415" t="s">
        <v>15092</v>
      </c>
      <c r="I15415">
        <v>9299757</v>
      </c>
      <c r="J15415">
        <v>466244000</v>
      </c>
      <c r="K15415" t="s">
        <v>1925</v>
      </c>
      <c r="L15415" t="s">
        <v>1362</v>
      </c>
    </row>
    <row r="15416" spans="8:12" x14ac:dyDescent="0.25">
      <c r="H15416" t="s">
        <v>15093</v>
      </c>
      <c r="I15416">
        <v>9646455</v>
      </c>
      <c r="J15416">
        <v>605086012</v>
      </c>
      <c r="K15416" t="s">
        <v>1863</v>
      </c>
      <c r="L15416" t="s">
        <v>1295</v>
      </c>
    </row>
    <row r="15417" spans="8:12" x14ac:dyDescent="0.25">
      <c r="H15417" t="s">
        <v>15094</v>
      </c>
      <c r="I15417">
        <v>9109081</v>
      </c>
      <c r="J15417">
        <v>273342810</v>
      </c>
      <c r="K15417" t="s">
        <v>1297</v>
      </c>
      <c r="L15417" t="s">
        <v>1295</v>
      </c>
    </row>
    <row r="15418" spans="8:12" x14ac:dyDescent="0.25">
      <c r="H15418" t="s">
        <v>15095</v>
      </c>
      <c r="I15418">
        <v>8502573</v>
      </c>
      <c r="J15418">
        <v>312501000</v>
      </c>
      <c r="K15418" t="s">
        <v>1379</v>
      </c>
      <c r="L15418" t="s">
        <v>1341</v>
      </c>
    </row>
    <row r="15419" spans="8:12" x14ac:dyDescent="0.25">
      <c r="H15419" t="s">
        <v>15096</v>
      </c>
      <c r="I15419">
        <v>9437347</v>
      </c>
      <c r="J15419">
        <v>229810000</v>
      </c>
      <c r="L15419" t="s">
        <v>1295</v>
      </c>
    </row>
    <row r="15420" spans="8:12" x14ac:dyDescent="0.25">
      <c r="H15420" t="s">
        <v>15097</v>
      </c>
      <c r="I15420">
        <v>8957479</v>
      </c>
      <c r="J15420">
        <v>514784000</v>
      </c>
      <c r="K15420" t="s">
        <v>1406</v>
      </c>
      <c r="L15420" t="s">
        <v>1308</v>
      </c>
    </row>
    <row r="15421" spans="8:12" x14ac:dyDescent="0.25">
      <c r="H15421" t="s">
        <v>15098</v>
      </c>
      <c r="I15421">
        <v>9032666</v>
      </c>
      <c r="J15421">
        <v>671618000</v>
      </c>
      <c r="K15421" t="s">
        <v>1311</v>
      </c>
      <c r="L15421" t="s">
        <v>1362</v>
      </c>
    </row>
    <row r="15422" spans="8:12" x14ac:dyDescent="0.25">
      <c r="H15422" t="s">
        <v>15098</v>
      </c>
      <c r="I15422">
        <v>9032666</v>
      </c>
      <c r="J15422">
        <v>422060700</v>
      </c>
      <c r="K15422" t="s">
        <v>1664</v>
      </c>
      <c r="L15422" t="s">
        <v>1362</v>
      </c>
    </row>
    <row r="15423" spans="8:12" x14ac:dyDescent="0.25">
      <c r="H15423" t="s">
        <v>15098</v>
      </c>
      <c r="I15423">
        <v>9032666</v>
      </c>
      <c r="J15423">
        <v>353340000</v>
      </c>
      <c r="L15423" t="s">
        <v>1362</v>
      </c>
    </row>
    <row r="15424" spans="8:12" x14ac:dyDescent="0.25">
      <c r="H15424" t="s">
        <v>15099</v>
      </c>
      <c r="I15424">
        <v>8412065</v>
      </c>
      <c r="J15424">
        <v>370187000</v>
      </c>
      <c r="L15424" t="s">
        <v>1341</v>
      </c>
    </row>
    <row r="15425" spans="8:12" x14ac:dyDescent="0.25">
      <c r="H15425" t="s">
        <v>15100</v>
      </c>
      <c r="I15425">
        <v>9403384</v>
      </c>
      <c r="J15425">
        <v>305513000</v>
      </c>
      <c r="L15425" t="s">
        <v>1337</v>
      </c>
    </row>
    <row r="15426" spans="8:12" x14ac:dyDescent="0.25">
      <c r="H15426" t="s">
        <v>15101</v>
      </c>
      <c r="I15426">
        <v>9465758</v>
      </c>
      <c r="J15426">
        <v>422040600</v>
      </c>
      <c r="K15426" t="s">
        <v>1664</v>
      </c>
      <c r="L15426" t="s">
        <v>1341</v>
      </c>
    </row>
    <row r="15427" spans="8:12" x14ac:dyDescent="0.25">
      <c r="H15427" t="s">
        <v>15102</v>
      </c>
      <c r="I15427">
        <v>9558696</v>
      </c>
      <c r="J15427">
        <v>210558000</v>
      </c>
      <c r="K15427" t="s">
        <v>1443</v>
      </c>
      <c r="L15427" t="s">
        <v>1341</v>
      </c>
    </row>
    <row r="15428" spans="8:12" x14ac:dyDescent="0.25">
      <c r="H15428" t="s">
        <v>15103</v>
      </c>
      <c r="I15428">
        <v>9217797</v>
      </c>
      <c r="J15428">
        <v>229457000</v>
      </c>
      <c r="L15428" t="s">
        <v>1341</v>
      </c>
    </row>
    <row r="15429" spans="8:12" x14ac:dyDescent="0.25">
      <c r="H15429" t="s">
        <v>15104</v>
      </c>
      <c r="I15429">
        <v>9074030</v>
      </c>
      <c r="J15429">
        <v>564516000</v>
      </c>
      <c r="K15429" t="s">
        <v>1441</v>
      </c>
      <c r="L15429" t="s">
        <v>1295</v>
      </c>
    </row>
    <row r="15430" spans="8:12" x14ac:dyDescent="0.25">
      <c r="H15430" t="s">
        <v>15105</v>
      </c>
      <c r="I15430">
        <v>9673288</v>
      </c>
      <c r="J15430">
        <v>431004512</v>
      </c>
      <c r="K15430" t="s">
        <v>1368</v>
      </c>
      <c r="L15430" t="s">
        <v>1308</v>
      </c>
    </row>
    <row r="15431" spans="8:12" x14ac:dyDescent="0.25">
      <c r="H15431" t="s">
        <v>15106</v>
      </c>
      <c r="I15431">
        <v>8613061</v>
      </c>
      <c r="J15431">
        <v>548435000</v>
      </c>
      <c r="K15431" t="s">
        <v>1988</v>
      </c>
      <c r="L15431" t="s">
        <v>1295</v>
      </c>
    </row>
    <row r="15432" spans="8:12" x14ac:dyDescent="0.25">
      <c r="H15432" t="s">
        <v>15107</v>
      </c>
      <c r="I15432">
        <v>9519482</v>
      </c>
      <c r="J15432">
        <v>636017298</v>
      </c>
      <c r="K15432" t="s">
        <v>1464</v>
      </c>
      <c r="L15432" t="s">
        <v>1313</v>
      </c>
    </row>
    <row r="15433" spans="8:12" x14ac:dyDescent="0.25">
      <c r="H15433" t="s">
        <v>15108</v>
      </c>
      <c r="I15433">
        <v>9555199</v>
      </c>
      <c r="J15433">
        <v>564872000</v>
      </c>
      <c r="K15433" t="s">
        <v>1441</v>
      </c>
      <c r="L15433" t="s">
        <v>1362</v>
      </c>
    </row>
    <row r="15434" spans="8:12" x14ac:dyDescent="0.25">
      <c r="H15434" t="s">
        <v>15109</v>
      </c>
      <c r="I15434">
        <v>9367877</v>
      </c>
      <c r="J15434">
        <v>574349000</v>
      </c>
      <c r="K15434" t="s">
        <v>1350</v>
      </c>
      <c r="L15434" t="s">
        <v>1295</v>
      </c>
    </row>
    <row r="15435" spans="8:12" x14ac:dyDescent="0.25">
      <c r="H15435" t="s">
        <v>15110</v>
      </c>
      <c r="I15435">
        <v>8701492</v>
      </c>
      <c r="J15435">
        <v>518454000</v>
      </c>
      <c r="K15435" t="s">
        <v>1595</v>
      </c>
      <c r="L15435" t="s">
        <v>1341</v>
      </c>
    </row>
    <row r="15436" spans="8:12" x14ac:dyDescent="0.25">
      <c r="H15436" t="s">
        <v>15111</v>
      </c>
      <c r="I15436">
        <v>9467811</v>
      </c>
      <c r="J15436">
        <v>538003825</v>
      </c>
      <c r="K15436" t="s">
        <v>1437</v>
      </c>
      <c r="L15436" t="s">
        <v>1362</v>
      </c>
    </row>
    <row r="15437" spans="8:12" x14ac:dyDescent="0.25">
      <c r="H15437" t="s">
        <v>15112</v>
      </c>
      <c r="I15437">
        <v>9267558</v>
      </c>
      <c r="J15437">
        <v>230956000</v>
      </c>
      <c r="K15437" t="s">
        <v>1432</v>
      </c>
      <c r="L15437" t="s">
        <v>1326</v>
      </c>
    </row>
    <row r="15438" spans="8:12" x14ac:dyDescent="0.25">
      <c r="H15438" t="s">
        <v>15113</v>
      </c>
      <c r="I15438">
        <v>9339416</v>
      </c>
      <c r="J15438">
        <v>238255000</v>
      </c>
      <c r="K15438" t="s">
        <v>2926</v>
      </c>
      <c r="L15438" t="s">
        <v>1326</v>
      </c>
    </row>
    <row r="15439" spans="8:12" x14ac:dyDescent="0.25">
      <c r="H15439" t="s">
        <v>15114</v>
      </c>
      <c r="I15439">
        <v>9558036</v>
      </c>
      <c r="J15439">
        <v>235080633</v>
      </c>
      <c r="K15439" t="s">
        <v>1558</v>
      </c>
      <c r="L15439" t="s">
        <v>1295</v>
      </c>
    </row>
    <row r="15440" spans="8:12" x14ac:dyDescent="0.25">
      <c r="H15440" t="s">
        <v>15115</v>
      </c>
      <c r="I15440">
        <v>9067221</v>
      </c>
      <c r="J15440">
        <v>667105000</v>
      </c>
      <c r="L15440" t="s">
        <v>1313</v>
      </c>
    </row>
    <row r="15441" spans="8:12" x14ac:dyDescent="0.25">
      <c r="H15441" t="s">
        <v>15116</v>
      </c>
      <c r="I15441">
        <v>9415703</v>
      </c>
      <c r="J15441">
        <v>477744900</v>
      </c>
      <c r="K15441" t="s">
        <v>1348</v>
      </c>
      <c r="L15441" t="s">
        <v>1346</v>
      </c>
    </row>
    <row r="15442" spans="8:12" x14ac:dyDescent="0.25">
      <c r="H15442" t="s">
        <v>15117</v>
      </c>
      <c r="I15442">
        <v>9400837</v>
      </c>
      <c r="J15442">
        <v>352709000</v>
      </c>
      <c r="K15442" t="s">
        <v>1332</v>
      </c>
      <c r="L15442" t="s">
        <v>1362</v>
      </c>
    </row>
    <row r="15443" spans="8:12" x14ac:dyDescent="0.25">
      <c r="H15443" t="s">
        <v>15118</v>
      </c>
      <c r="I15443">
        <v>9664938</v>
      </c>
      <c r="J15443">
        <v>563112000</v>
      </c>
      <c r="K15443" t="s">
        <v>1441</v>
      </c>
      <c r="L15443" t="s">
        <v>1313</v>
      </c>
    </row>
    <row r="15444" spans="8:12" x14ac:dyDescent="0.25">
      <c r="H15444" t="s">
        <v>15119</v>
      </c>
      <c r="I15444">
        <v>9456173</v>
      </c>
      <c r="J15444">
        <v>305520000</v>
      </c>
      <c r="L15444" t="s">
        <v>1341</v>
      </c>
    </row>
    <row r="15445" spans="8:12" x14ac:dyDescent="0.25">
      <c r="H15445" t="s">
        <v>15120</v>
      </c>
      <c r="I15445">
        <v>8918370</v>
      </c>
      <c r="J15445">
        <v>272143000</v>
      </c>
      <c r="K15445" t="s">
        <v>1635</v>
      </c>
      <c r="L15445" t="s">
        <v>1295</v>
      </c>
    </row>
    <row r="15446" spans="8:12" x14ac:dyDescent="0.25">
      <c r="H15446" t="s">
        <v>15120</v>
      </c>
      <c r="I15446">
        <v>6919148</v>
      </c>
      <c r="J15446">
        <v>272025000</v>
      </c>
      <c r="K15446" t="s">
        <v>1635</v>
      </c>
      <c r="L15446" t="s">
        <v>1295</v>
      </c>
    </row>
    <row r="15447" spans="8:12" x14ac:dyDescent="0.25">
      <c r="H15447" t="s">
        <v>15121</v>
      </c>
      <c r="I15447">
        <v>9164732</v>
      </c>
      <c r="J15447">
        <v>256162000</v>
      </c>
      <c r="K15447" t="s">
        <v>1340</v>
      </c>
      <c r="L15447" t="s">
        <v>1326</v>
      </c>
    </row>
    <row r="15448" spans="8:12" x14ac:dyDescent="0.25">
      <c r="H15448" t="s">
        <v>15122</v>
      </c>
      <c r="I15448">
        <v>9477751</v>
      </c>
      <c r="J15448">
        <v>354191000</v>
      </c>
      <c r="K15448" t="s">
        <v>1332</v>
      </c>
      <c r="L15448" t="s">
        <v>1362</v>
      </c>
    </row>
    <row r="15449" spans="8:12" x14ac:dyDescent="0.25">
      <c r="H15449" t="s">
        <v>15123</v>
      </c>
      <c r="I15449">
        <v>9537800</v>
      </c>
      <c r="J15449">
        <v>563218000</v>
      </c>
      <c r="K15449" t="s">
        <v>1441</v>
      </c>
      <c r="L15449" t="s">
        <v>1329</v>
      </c>
    </row>
    <row r="15450" spans="8:12" x14ac:dyDescent="0.25">
      <c r="H15450" t="s">
        <v>15124</v>
      </c>
      <c r="I15450">
        <v>9746633</v>
      </c>
      <c r="J15450">
        <v>533170215</v>
      </c>
      <c r="K15450" t="s">
        <v>1563</v>
      </c>
      <c r="L15450" t="s">
        <v>1308</v>
      </c>
    </row>
    <row r="15451" spans="8:12" x14ac:dyDescent="0.25">
      <c r="H15451" t="s">
        <v>15125</v>
      </c>
      <c r="I15451">
        <v>9558050</v>
      </c>
      <c r="J15451">
        <v>235085467</v>
      </c>
      <c r="K15451" t="s">
        <v>1558</v>
      </c>
      <c r="L15451" t="s">
        <v>1295</v>
      </c>
    </row>
    <row r="15452" spans="8:12" x14ac:dyDescent="0.25">
      <c r="H15452" t="s">
        <v>15126</v>
      </c>
      <c r="I15452">
        <v>9016648</v>
      </c>
      <c r="J15452">
        <v>431100325</v>
      </c>
      <c r="K15452" t="s">
        <v>1368</v>
      </c>
      <c r="L15452" t="s">
        <v>1308</v>
      </c>
    </row>
    <row r="15453" spans="8:12" x14ac:dyDescent="0.25">
      <c r="H15453" t="s">
        <v>15127</v>
      </c>
      <c r="I15453">
        <v>8860468</v>
      </c>
      <c r="J15453">
        <v>620109000</v>
      </c>
      <c r="L15453" t="s">
        <v>1308</v>
      </c>
    </row>
    <row r="15454" spans="8:12" x14ac:dyDescent="0.25">
      <c r="H15454" t="s">
        <v>15127</v>
      </c>
      <c r="I15454">
        <v>8860468</v>
      </c>
      <c r="J15454">
        <v>272746000</v>
      </c>
      <c r="K15454" t="s">
        <v>1635</v>
      </c>
      <c r="L15454" t="s">
        <v>1308</v>
      </c>
    </row>
    <row r="15455" spans="8:12" x14ac:dyDescent="0.25">
      <c r="H15455" t="s">
        <v>15128</v>
      </c>
      <c r="I15455">
        <v>9405540</v>
      </c>
      <c r="J15455">
        <v>240975000</v>
      </c>
      <c r="K15455" t="s">
        <v>1679</v>
      </c>
      <c r="L15455" t="s">
        <v>1326</v>
      </c>
    </row>
    <row r="15456" spans="8:12" x14ac:dyDescent="0.25">
      <c r="H15456" t="s">
        <v>15129</v>
      </c>
      <c r="I15456">
        <v>9658458</v>
      </c>
      <c r="J15456">
        <v>564997000</v>
      </c>
      <c r="K15456" t="s">
        <v>1441</v>
      </c>
      <c r="L15456" t="s">
        <v>1308</v>
      </c>
    </row>
    <row r="15457" spans="8:12" x14ac:dyDescent="0.25">
      <c r="H15457" t="s">
        <v>15130</v>
      </c>
      <c r="I15457">
        <v>9450210</v>
      </c>
      <c r="J15457">
        <v>565603000</v>
      </c>
      <c r="L15457" t="s">
        <v>1362</v>
      </c>
    </row>
    <row r="15458" spans="8:12" x14ac:dyDescent="0.25">
      <c r="H15458" t="s">
        <v>15131</v>
      </c>
      <c r="I15458">
        <v>9405538</v>
      </c>
      <c r="J15458">
        <v>240904000</v>
      </c>
      <c r="K15458" t="s">
        <v>1679</v>
      </c>
      <c r="L15458" t="s">
        <v>1326</v>
      </c>
    </row>
    <row r="15459" spans="8:12" x14ac:dyDescent="0.25">
      <c r="H15459" t="s">
        <v>15132</v>
      </c>
      <c r="I15459">
        <v>9354052</v>
      </c>
      <c r="J15459">
        <v>548754000</v>
      </c>
      <c r="K15459" t="s">
        <v>1988</v>
      </c>
      <c r="L15459" t="s">
        <v>1341</v>
      </c>
    </row>
    <row r="15460" spans="8:12" x14ac:dyDescent="0.25">
      <c r="H15460" t="s">
        <v>15133</v>
      </c>
      <c r="I15460">
        <v>9469182</v>
      </c>
      <c r="J15460">
        <v>356115000</v>
      </c>
      <c r="K15460" t="s">
        <v>1332</v>
      </c>
      <c r="L15460" t="s">
        <v>1341</v>
      </c>
    </row>
    <row r="15461" spans="8:12" x14ac:dyDescent="0.25">
      <c r="H15461" t="s">
        <v>15134</v>
      </c>
      <c r="I15461">
        <v>9205847</v>
      </c>
      <c r="J15461">
        <v>538002172</v>
      </c>
      <c r="K15461" t="s">
        <v>1437</v>
      </c>
      <c r="L15461" t="s">
        <v>1341</v>
      </c>
    </row>
    <row r="15462" spans="8:12" x14ac:dyDescent="0.25">
      <c r="H15462" t="s">
        <v>15135</v>
      </c>
      <c r="I15462">
        <v>9145140</v>
      </c>
      <c r="J15462">
        <v>311117000</v>
      </c>
      <c r="K15462" t="s">
        <v>1609</v>
      </c>
      <c r="L15462" t="s">
        <v>1295</v>
      </c>
    </row>
    <row r="15463" spans="8:12" x14ac:dyDescent="0.25">
      <c r="H15463" t="s">
        <v>15136</v>
      </c>
      <c r="I15463">
        <v>9512458</v>
      </c>
      <c r="J15463">
        <v>431000609</v>
      </c>
      <c r="K15463" t="s">
        <v>1368</v>
      </c>
      <c r="L15463" t="s">
        <v>1308</v>
      </c>
    </row>
    <row r="15464" spans="8:12" x14ac:dyDescent="0.25">
      <c r="H15464" t="s">
        <v>15137</v>
      </c>
      <c r="I15464">
        <v>9407275</v>
      </c>
      <c r="J15464">
        <v>538090314</v>
      </c>
      <c r="K15464" t="s">
        <v>1437</v>
      </c>
      <c r="L15464" t="s">
        <v>1326</v>
      </c>
    </row>
    <row r="15465" spans="8:12" x14ac:dyDescent="0.25">
      <c r="H15465" t="s">
        <v>15138</v>
      </c>
      <c r="I15465">
        <v>9480382</v>
      </c>
      <c r="J15465">
        <v>247293900</v>
      </c>
      <c r="K15465" t="s">
        <v>1398</v>
      </c>
      <c r="L15465" t="s">
        <v>1346</v>
      </c>
    </row>
    <row r="15466" spans="8:12" x14ac:dyDescent="0.25">
      <c r="H15466" t="s">
        <v>116</v>
      </c>
      <c r="I15466">
        <v>9583160</v>
      </c>
      <c r="J15466">
        <v>373049000</v>
      </c>
      <c r="L15466" t="s">
        <v>1341</v>
      </c>
    </row>
    <row r="15467" spans="8:12" x14ac:dyDescent="0.25">
      <c r="H15467" t="s">
        <v>143</v>
      </c>
      <c r="I15467">
        <v>9643207</v>
      </c>
      <c r="J15467">
        <v>371587000</v>
      </c>
      <c r="L15467" t="s">
        <v>1308</v>
      </c>
    </row>
    <row r="15468" spans="8:12" x14ac:dyDescent="0.25">
      <c r="H15468" t="s">
        <v>15139</v>
      </c>
      <c r="I15468">
        <v>9550151</v>
      </c>
      <c r="J15468">
        <v>353154000</v>
      </c>
      <c r="K15468" t="s">
        <v>1332</v>
      </c>
      <c r="L15468" t="s">
        <v>1341</v>
      </c>
    </row>
    <row r="15469" spans="8:12" x14ac:dyDescent="0.25">
      <c r="H15469" t="s">
        <v>15140</v>
      </c>
      <c r="I15469">
        <v>8125533</v>
      </c>
      <c r="J15469">
        <v>377361000</v>
      </c>
      <c r="K15469" t="s">
        <v>1322</v>
      </c>
      <c r="L15469" t="s">
        <v>1295</v>
      </c>
    </row>
    <row r="15470" spans="8:12" x14ac:dyDescent="0.25">
      <c r="H15470" t="s">
        <v>15141</v>
      </c>
      <c r="I15470">
        <v>9641821</v>
      </c>
      <c r="J15470">
        <v>477243700</v>
      </c>
      <c r="K15470" t="s">
        <v>1348</v>
      </c>
      <c r="L15470" t="s">
        <v>1341</v>
      </c>
    </row>
    <row r="15471" spans="8:12" x14ac:dyDescent="0.25">
      <c r="H15471" t="s">
        <v>15142</v>
      </c>
      <c r="I15471">
        <v>9476939</v>
      </c>
      <c r="J15471">
        <v>355980000</v>
      </c>
      <c r="K15471" t="s">
        <v>1332</v>
      </c>
      <c r="L15471" t="s">
        <v>1308</v>
      </c>
    </row>
    <row r="15472" spans="8:12" x14ac:dyDescent="0.25">
      <c r="H15472" t="s">
        <v>15143</v>
      </c>
      <c r="I15472">
        <v>9614282</v>
      </c>
      <c r="J15472">
        <v>636015782</v>
      </c>
      <c r="K15472" t="s">
        <v>1464</v>
      </c>
      <c r="L15472" t="s">
        <v>1295</v>
      </c>
    </row>
    <row r="15473" spans="8:12" x14ac:dyDescent="0.25">
      <c r="H15473" t="s">
        <v>15144</v>
      </c>
      <c r="I15473">
        <v>9573804</v>
      </c>
      <c r="J15473">
        <v>538004187</v>
      </c>
      <c r="K15473" t="s">
        <v>1437</v>
      </c>
      <c r="L15473" t="s">
        <v>1341</v>
      </c>
    </row>
    <row r="15474" spans="8:12" x14ac:dyDescent="0.25">
      <c r="H15474" t="s">
        <v>15145</v>
      </c>
      <c r="I15474">
        <v>9536856</v>
      </c>
      <c r="J15474">
        <v>356757000</v>
      </c>
      <c r="K15474" t="s">
        <v>1332</v>
      </c>
      <c r="L15474" t="s">
        <v>1341</v>
      </c>
    </row>
    <row r="15475" spans="8:12" x14ac:dyDescent="0.25">
      <c r="H15475" t="s">
        <v>15146</v>
      </c>
      <c r="I15475">
        <v>9407287</v>
      </c>
      <c r="J15475">
        <v>538090316</v>
      </c>
      <c r="K15475" t="s">
        <v>1437</v>
      </c>
      <c r="L15475" t="s">
        <v>1326</v>
      </c>
    </row>
    <row r="15476" spans="8:12" x14ac:dyDescent="0.25">
      <c r="H15476" t="s">
        <v>15147</v>
      </c>
      <c r="I15476">
        <v>9374856</v>
      </c>
      <c r="J15476">
        <v>538090254</v>
      </c>
      <c r="K15476" t="s">
        <v>1437</v>
      </c>
      <c r="L15476" t="s">
        <v>1362</v>
      </c>
    </row>
    <row r="15477" spans="8:12" x14ac:dyDescent="0.25">
      <c r="H15477" t="s">
        <v>15148</v>
      </c>
      <c r="I15477">
        <v>9157612</v>
      </c>
      <c r="J15477">
        <v>311000457</v>
      </c>
      <c r="K15477" t="s">
        <v>1609</v>
      </c>
      <c r="L15477" t="s">
        <v>1341</v>
      </c>
    </row>
    <row r="15478" spans="8:12" x14ac:dyDescent="0.25">
      <c r="H15478" t="s">
        <v>15149</v>
      </c>
      <c r="I15478">
        <v>9077305</v>
      </c>
      <c r="J15478">
        <v>572778210</v>
      </c>
      <c r="K15478" t="s">
        <v>1575</v>
      </c>
      <c r="L15478" t="s">
        <v>1341</v>
      </c>
    </row>
    <row r="15479" spans="8:12" x14ac:dyDescent="0.25">
      <c r="H15479" t="s">
        <v>15150</v>
      </c>
      <c r="I15479">
        <v>8412900</v>
      </c>
      <c r="J15479">
        <v>377344000</v>
      </c>
      <c r="K15479" t="s">
        <v>1322</v>
      </c>
      <c r="L15479" t="s">
        <v>1295</v>
      </c>
    </row>
    <row r="15480" spans="8:12" x14ac:dyDescent="0.25">
      <c r="H15480" t="s">
        <v>15151</v>
      </c>
      <c r="I15480">
        <v>9407263</v>
      </c>
      <c r="J15480">
        <v>538090315</v>
      </c>
      <c r="K15480" t="s">
        <v>1437</v>
      </c>
      <c r="L15480" t="s">
        <v>1326</v>
      </c>
    </row>
    <row r="15481" spans="8:12" x14ac:dyDescent="0.25">
      <c r="H15481" t="s">
        <v>15152</v>
      </c>
      <c r="I15481">
        <v>9290490</v>
      </c>
      <c r="J15481">
        <v>538090266</v>
      </c>
      <c r="K15481" t="s">
        <v>1437</v>
      </c>
      <c r="L15481" t="s">
        <v>1326</v>
      </c>
    </row>
    <row r="15482" spans="8:12" x14ac:dyDescent="0.25">
      <c r="H15482" t="s">
        <v>15152</v>
      </c>
      <c r="I15482">
        <v>8310803</v>
      </c>
      <c r="J15482">
        <v>314339000</v>
      </c>
      <c r="K15482" t="s">
        <v>1285</v>
      </c>
      <c r="L15482" t="s">
        <v>1295</v>
      </c>
    </row>
    <row r="15483" spans="8:12" x14ac:dyDescent="0.25">
      <c r="H15483" t="s">
        <v>15153</v>
      </c>
      <c r="I15483">
        <v>9267027</v>
      </c>
      <c r="J15483">
        <v>538090366</v>
      </c>
      <c r="K15483" t="s">
        <v>1437</v>
      </c>
      <c r="L15483" t="s">
        <v>1326</v>
      </c>
    </row>
    <row r="15484" spans="8:12" x14ac:dyDescent="0.25">
      <c r="H15484" t="s">
        <v>15154</v>
      </c>
      <c r="I15484">
        <v>9228849</v>
      </c>
      <c r="J15484">
        <v>538090273</v>
      </c>
      <c r="K15484" t="s">
        <v>1437</v>
      </c>
      <c r="L15484" t="s">
        <v>1326</v>
      </c>
    </row>
    <row r="15485" spans="8:12" x14ac:dyDescent="0.25">
      <c r="H15485" t="s">
        <v>15155</v>
      </c>
      <c r="I15485">
        <v>9305532</v>
      </c>
      <c r="J15485">
        <v>538090282</v>
      </c>
      <c r="K15485" t="s">
        <v>1437</v>
      </c>
      <c r="L15485" t="s">
        <v>1326</v>
      </c>
    </row>
    <row r="15486" spans="8:12" x14ac:dyDescent="0.25">
      <c r="H15486" t="s">
        <v>15156</v>
      </c>
      <c r="I15486">
        <v>9567441</v>
      </c>
      <c r="J15486">
        <v>538090426</v>
      </c>
      <c r="K15486" t="s">
        <v>1437</v>
      </c>
      <c r="L15486" t="s">
        <v>1341</v>
      </c>
    </row>
    <row r="15487" spans="8:12" x14ac:dyDescent="0.25">
      <c r="H15487" t="s">
        <v>15157</v>
      </c>
      <c r="I15487">
        <v>9556038</v>
      </c>
      <c r="J15487">
        <v>244790950</v>
      </c>
      <c r="K15487" t="s">
        <v>1387</v>
      </c>
      <c r="L15487" t="s">
        <v>1362</v>
      </c>
    </row>
    <row r="15488" spans="8:12" x14ac:dyDescent="0.25">
      <c r="H15488" t="s">
        <v>15158</v>
      </c>
      <c r="I15488">
        <v>8503046</v>
      </c>
      <c r="J15488">
        <v>376768000</v>
      </c>
      <c r="K15488" t="s">
        <v>1322</v>
      </c>
      <c r="L15488" t="s">
        <v>1295</v>
      </c>
    </row>
    <row r="15489" spans="8:12" x14ac:dyDescent="0.25">
      <c r="H15489" t="s">
        <v>15159</v>
      </c>
      <c r="I15489">
        <v>9567453</v>
      </c>
      <c r="J15489">
        <v>538090425</v>
      </c>
      <c r="K15489" t="s">
        <v>1437</v>
      </c>
      <c r="L15489" t="s">
        <v>1341</v>
      </c>
    </row>
    <row r="15490" spans="8:12" x14ac:dyDescent="0.25">
      <c r="H15490" t="s">
        <v>15160</v>
      </c>
      <c r="I15490">
        <v>9425760</v>
      </c>
      <c r="J15490">
        <v>372270000</v>
      </c>
      <c r="L15490" t="s">
        <v>1341</v>
      </c>
    </row>
    <row r="15491" spans="8:12" x14ac:dyDescent="0.25">
      <c r="H15491" t="s">
        <v>15161</v>
      </c>
      <c r="I15491">
        <v>8325585</v>
      </c>
      <c r="J15491">
        <v>377792000</v>
      </c>
      <c r="K15491" t="s">
        <v>1322</v>
      </c>
      <c r="L15491" t="s">
        <v>1295</v>
      </c>
    </row>
    <row r="15492" spans="8:12" x14ac:dyDescent="0.25">
      <c r="H15492" t="s">
        <v>15162</v>
      </c>
      <c r="I15492">
        <v>9590711</v>
      </c>
      <c r="J15492">
        <v>241220000</v>
      </c>
      <c r="K15492" t="s">
        <v>1679</v>
      </c>
      <c r="L15492" t="s">
        <v>1326</v>
      </c>
    </row>
    <row r="15493" spans="8:12" x14ac:dyDescent="0.25">
      <c r="H15493" t="s">
        <v>15163</v>
      </c>
      <c r="I15493">
        <v>9490442</v>
      </c>
      <c r="J15493">
        <v>538090441</v>
      </c>
      <c r="K15493" t="s">
        <v>1437</v>
      </c>
      <c r="L15493" t="s">
        <v>1341</v>
      </c>
    </row>
    <row r="15494" spans="8:12" x14ac:dyDescent="0.25">
      <c r="H15494" t="s">
        <v>15164</v>
      </c>
      <c r="I15494">
        <v>9488803</v>
      </c>
      <c r="J15494">
        <v>538090440</v>
      </c>
      <c r="K15494" t="s">
        <v>1437</v>
      </c>
      <c r="L15494" t="s">
        <v>1341</v>
      </c>
    </row>
    <row r="15495" spans="8:12" x14ac:dyDescent="0.25">
      <c r="H15495" t="s">
        <v>15165</v>
      </c>
      <c r="I15495">
        <v>9537006</v>
      </c>
      <c r="J15495">
        <v>477108800</v>
      </c>
      <c r="K15495" t="s">
        <v>1348</v>
      </c>
      <c r="L15495" t="s">
        <v>1295</v>
      </c>
    </row>
    <row r="15496" spans="8:12" x14ac:dyDescent="0.25">
      <c r="H15496" t="s">
        <v>15165</v>
      </c>
      <c r="I15496">
        <v>9583017</v>
      </c>
      <c r="J15496">
        <v>354610000</v>
      </c>
      <c r="K15496" t="s">
        <v>1332</v>
      </c>
      <c r="L15496" t="s">
        <v>1308</v>
      </c>
    </row>
    <row r="15497" spans="8:12" x14ac:dyDescent="0.25">
      <c r="H15497" t="s">
        <v>15166</v>
      </c>
      <c r="I15497">
        <v>8412546</v>
      </c>
      <c r="J15497">
        <v>376095000</v>
      </c>
      <c r="K15497" t="s">
        <v>1322</v>
      </c>
      <c r="L15497" t="s">
        <v>1295</v>
      </c>
    </row>
    <row r="15498" spans="8:12" x14ac:dyDescent="0.25">
      <c r="H15498" t="s">
        <v>778</v>
      </c>
      <c r="I15498">
        <v>9609512</v>
      </c>
      <c r="J15498">
        <v>373681000</v>
      </c>
      <c r="L15498" t="s">
        <v>1341</v>
      </c>
    </row>
    <row r="15499" spans="8:12" x14ac:dyDescent="0.25">
      <c r="H15499" t="s">
        <v>15167</v>
      </c>
      <c r="I15499">
        <v>9591894</v>
      </c>
      <c r="J15499">
        <v>565644000</v>
      </c>
      <c r="L15499" t="s">
        <v>1329</v>
      </c>
    </row>
    <row r="15500" spans="8:12" x14ac:dyDescent="0.25">
      <c r="H15500" t="s">
        <v>15168</v>
      </c>
      <c r="I15500">
        <v>9876543</v>
      </c>
      <c r="J15500">
        <v>416987654</v>
      </c>
      <c r="K15500" t="s">
        <v>2577</v>
      </c>
      <c r="L15500" t="s">
        <v>1308</v>
      </c>
    </row>
    <row r="15501" spans="8:12" x14ac:dyDescent="0.25">
      <c r="H15501" t="s">
        <v>15169</v>
      </c>
      <c r="I15501">
        <v>9490612</v>
      </c>
      <c r="J15501">
        <v>354623000</v>
      </c>
      <c r="K15501" t="s">
        <v>1332</v>
      </c>
      <c r="L15501" t="s">
        <v>1341</v>
      </c>
    </row>
    <row r="15502" spans="8:12" x14ac:dyDescent="0.25">
      <c r="H15502" t="s">
        <v>779</v>
      </c>
      <c r="I15502">
        <v>9568718</v>
      </c>
      <c r="J15502">
        <v>477213300</v>
      </c>
      <c r="K15502" t="s">
        <v>1348</v>
      </c>
      <c r="L15502" t="s">
        <v>1341</v>
      </c>
    </row>
    <row r="15503" spans="8:12" x14ac:dyDescent="0.25">
      <c r="H15503" t="s">
        <v>15170</v>
      </c>
      <c r="I15503">
        <v>8325597</v>
      </c>
      <c r="J15503">
        <v>376613000</v>
      </c>
      <c r="K15503" t="s">
        <v>1322</v>
      </c>
      <c r="L15503" t="s">
        <v>1295</v>
      </c>
    </row>
    <row r="15504" spans="8:12" x14ac:dyDescent="0.25">
      <c r="H15504" t="s">
        <v>15171</v>
      </c>
      <c r="I15504">
        <v>9601194</v>
      </c>
      <c r="J15504">
        <v>229046000</v>
      </c>
      <c r="L15504" t="s">
        <v>1362</v>
      </c>
    </row>
    <row r="15505" spans="8:12" x14ac:dyDescent="0.25">
      <c r="H15505" t="s">
        <v>15172</v>
      </c>
      <c r="I15505">
        <v>8404898</v>
      </c>
      <c r="J15505">
        <v>377607000</v>
      </c>
      <c r="K15505" t="s">
        <v>1322</v>
      </c>
      <c r="L15505" t="s">
        <v>1295</v>
      </c>
    </row>
    <row r="15506" spans="8:12" x14ac:dyDescent="0.25">
      <c r="H15506" t="s">
        <v>15173</v>
      </c>
      <c r="I15506">
        <v>9633290</v>
      </c>
      <c r="J15506">
        <v>371271000</v>
      </c>
      <c r="L15506" t="s">
        <v>1341</v>
      </c>
    </row>
    <row r="15507" spans="8:12" x14ac:dyDescent="0.25">
      <c r="H15507" t="s">
        <v>15174</v>
      </c>
      <c r="I15507">
        <v>8920139</v>
      </c>
      <c r="J15507">
        <v>667092000</v>
      </c>
      <c r="K15507" t="s">
        <v>2089</v>
      </c>
      <c r="L15507" t="s">
        <v>1313</v>
      </c>
    </row>
    <row r="15508" spans="8:12" x14ac:dyDescent="0.25">
      <c r="H15508" t="s">
        <v>15175</v>
      </c>
      <c r="I15508">
        <v>9005194</v>
      </c>
      <c r="J15508">
        <v>667001444</v>
      </c>
      <c r="K15508" t="s">
        <v>2089</v>
      </c>
      <c r="L15508" t="s">
        <v>1326</v>
      </c>
    </row>
    <row r="15509" spans="8:12" x14ac:dyDescent="0.25">
      <c r="H15509" t="s">
        <v>15175</v>
      </c>
      <c r="I15509">
        <v>9005194</v>
      </c>
      <c r="J15509">
        <v>373411000</v>
      </c>
      <c r="L15509" t="s">
        <v>1326</v>
      </c>
    </row>
    <row r="15510" spans="8:12" x14ac:dyDescent="0.25">
      <c r="H15510" t="s">
        <v>15176</v>
      </c>
      <c r="I15510">
        <v>9421843</v>
      </c>
      <c r="J15510">
        <v>538090365</v>
      </c>
      <c r="K15510" t="s">
        <v>1437</v>
      </c>
      <c r="L15510" t="s">
        <v>1341</v>
      </c>
    </row>
    <row r="15511" spans="8:12" x14ac:dyDescent="0.25">
      <c r="H15511" t="s">
        <v>15177</v>
      </c>
      <c r="I15511">
        <v>9258105</v>
      </c>
      <c r="J15511">
        <v>352639000</v>
      </c>
      <c r="K15511" t="s">
        <v>1332</v>
      </c>
      <c r="L15511" t="s">
        <v>1341</v>
      </c>
    </row>
    <row r="15512" spans="8:12" x14ac:dyDescent="0.25">
      <c r="H15512" t="s">
        <v>15178</v>
      </c>
      <c r="I15512">
        <v>8404903</v>
      </c>
      <c r="J15512">
        <v>376886000</v>
      </c>
      <c r="K15512" t="s">
        <v>1322</v>
      </c>
      <c r="L15512" t="s">
        <v>1295</v>
      </c>
    </row>
    <row r="15513" spans="8:12" x14ac:dyDescent="0.25">
      <c r="H15513" t="s">
        <v>15179</v>
      </c>
      <c r="I15513">
        <v>8503034</v>
      </c>
      <c r="J15513">
        <v>375463000</v>
      </c>
      <c r="K15513" t="s">
        <v>1322</v>
      </c>
      <c r="L15513" t="s">
        <v>1295</v>
      </c>
    </row>
    <row r="15514" spans="8:12" x14ac:dyDescent="0.25">
      <c r="H15514" t="s">
        <v>15180</v>
      </c>
      <c r="I15514">
        <v>9574183</v>
      </c>
      <c r="J15514">
        <v>355883000</v>
      </c>
      <c r="K15514" t="s">
        <v>1332</v>
      </c>
      <c r="L15514" t="s">
        <v>1341</v>
      </c>
    </row>
    <row r="15515" spans="8:12" x14ac:dyDescent="0.25">
      <c r="H15515" t="s">
        <v>15181</v>
      </c>
      <c r="I15515">
        <v>9392092</v>
      </c>
      <c r="J15515">
        <v>357701000</v>
      </c>
      <c r="K15515" t="s">
        <v>1332</v>
      </c>
      <c r="L15515" t="s">
        <v>1341</v>
      </c>
    </row>
    <row r="15516" spans="8:12" x14ac:dyDescent="0.25">
      <c r="H15516" t="s">
        <v>15182</v>
      </c>
      <c r="I15516">
        <v>9391828</v>
      </c>
      <c r="J15516">
        <v>356990000</v>
      </c>
      <c r="K15516" t="s">
        <v>1332</v>
      </c>
      <c r="L15516" t="s">
        <v>1295</v>
      </c>
    </row>
    <row r="15517" spans="8:12" x14ac:dyDescent="0.25">
      <c r="H15517" t="s">
        <v>15183</v>
      </c>
      <c r="I15517">
        <v>9365973</v>
      </c>
      <c r="J15517">
        <v>1115392</v>
      </c>
      <c r="L15517" t="s">
        <v>1308</v>
      </c>
    </row>
    <row r="15518" spans="8:12" x14ac:dyDescent="0.25">
      <c r="H15518" t="s">
        <v>15184</v>
      </c>
      <c r="I15518">
        <v>9635389</v>
      </c>
      <c r="J15518">
        <v>311075900</v>
      </c>
      <c r="K15518" t="s">
        <v>1609</v>
      </c>
      <c r="L15518" t="s">
        <v>1395</v>
      </c>
    </row>
    <row r="15519" spans="8:12" x14ac:dyDescent="0.25">
      <c r="H15519" t="s">
        <v>15185</v>
      </c>
      <c r="I15519">
        <v>9713648</v>
      </c>
      <c r="J15519">
        <v>566477000</v>
      </c>
      <c r="L15519" t="s">
        <v>1313</v>
      </c>
    </row>
    <row r="15520" spans="8:12" x14ac:dyDescent="0.25">
      <c r="H15520" t="s">
        <v>15186</v>
      </c>
      <c r="I15520">
        <v>9425186</v>
      </c>
      <c r="J15520">
        <v>305752000</v>
      </c>
      <c r="L15520" t="s">
        <v>1295</v>
      </c>
    </row>
    <row r="15521" spans="8:12" x14ac:dyDescent="0.25">
      <c r="H15521" t="s">
        <v>15187</v>
      </c>
      <c r="I15521">
        <v>9295050</v>
      </c>
      <c r="J15521">
        <v>636012480</v>
      </c>
      <c r="K15521" t="s">
        <v>1464</v>
      </c>
      <c r="L15521" t="s">
        <v>1362</v>
      </c>
    </row>
    <row r="15522" spans="8:12" x14ac:dyDescent="0.25">
      <c r="H15522" t="s">
        <v>15187</v>
      </c>
      <c r="I15522">
        <v>9441348</v>
      </c>
      <c r="J15522">
        <v>538003974</v>
      </c>
      <c r="K15522" t="s">
        <v>1437</v>
      </c>
      <c r="L15522" t="s">
        <v>1341</v>
      </c>
    </row>
    <row r="15523" spans="8:12" x14ac:dyDescent="0.25">
      <c r="H15523" t="s">
        <v>15187</v>
      </c>
      <c r="I15523">
        <v>9425198</v>
      </c>
      <c r="J15523">
        <v>305753000</v>
      </c>
      <c r="L15523" t="s">
        <v>1295</v>
      </c>
    </row>
    <row r="15524" spans="8:12" x14ac:dyDescent="0.25">
      <c r="H15524" t="s">
        <v>15188</v>
      </c>
      <c r="I15524">
        <v>9238117</v>
      </c>
      <c r="J15524">
        <v>538003253</v>
      </c>
      <c r="K15524" t="s">
        <v>1437</v>
      </c>
      <c r="L15524" t="s">
        <v>1341</v>
      </c>
    </row>
    <row r="15525" spans="8:12" x14ac:dyDescent="0.25">
      <c r="H15525" t="s">
        <v>15189</v>
      </c>
      <c r="I15525">
        <v>9594872</v>
      </c>
      <c r="J15525">
        <v>636016110</v>
      </c>
      <c r="K15525" t="s">
        <v>1464</v>
      </c>
      <c r="L15525" t="s">
        <v>1362</v>
      </c>
    </row>
    <row r="15526" spans="8:12" x14ac:dyDescent="0.25">
      <c r="H15526" t="s">
        <v>15190</v>
      </c>
      <c r="I15526">
        <v>9652741</v>
      </c>
      <c r="J15526">
        <v>566722000</v>
      </c>
      <c r="L15526" t="s">
        <v>1346</v>
      </c>
    </row>
    <row r="15527" spans="8:12" x14ac:dyDescent="0.25">
      <c r="H15527" t="s">
        <v>15191</v>
      </c>
      <c r="I15527">
        <v>9601455</v>
      </c>
      <c r="J15527">
        <v>431001588</v>
      </c>
      <c r="K15527" t="s">
        <v>1368</v>
      </c>
      <c r="L15527" t="s">
        <v>1295</v>
      </c>
    </row>
    <row r="15528" spans="8:12" x14ac:dyDescent="0.25">
      <c r="H15528" t="s">
        <v>15192</v>
      </c>
      <c r="I15528">
        <v>9259159</v>
      </c>
      <c r="J15528">
        <v>432828000</v>
      </c>
      <c r="K15528" t="s">
        <v>1368</v>
      </c>
      <c r="L15528" t="s">
        <v>1341</v>
      </c>
    </row>
    <row r="15529" spans="8:12" x14ac:dyDescent="0.25">
      <c r="H15529" t="s">
        <v>15193</v>
      </c>
      <c r="I15529">
        <v>9306689</v>
      </c>
      <c r="J15529">
        <v>245057000</v>
      </c>
      <c r="K15529" t="s">
        <v>1387</v>
      </c>
      <c r="L15529" t="s">
        <v>1295</v>
      </c>
    </row>
    <row r="15530" spans="8:12" x14ac:dyDescent="0.25">
      <c r="H15530" t="s">
        <v>15194</v>
      </c>
      <c r="I15530">
        <v>9609380</v>
      </c>
      <c r="J15530">
        <v>373858000</v>
      </c>
      <c r="L15530" t="s">
        <v>1329</v>
      </c>
    </row>
    <row r="15531" spans="8:12" x14ac:dyDescent="0.25">
      <c r="H15531" t="s">
        <v>15195</v>
      </c>
      <c r="I15531">
        <v>9641895</v>
      </c>
      <c r="J15531">
        <v>351787000</v>
      </c>
      <c r="K15531" t="s">
        <v>1332</v>
      </c>
      <c r="L15531" t="s">
        <v>2695</v>
      </c>
    </row>
    <row r="15532" spans="8:12" x14ac:dyDescent="0.25">
      <c r="H15532" t="s">
        <v>15196</v>
      </c>
      <c r="I15532">
        <v>9582843</v>
      </c>
      <c r="J15532">
        <v>373041000</v>
      </c>
      <c r="L15532" t="s">
        <v>1341</v>
      </c>
    </row>
    <row r="15533" spans="8:12" x14ac:dyDescent="0.25">
      <c r="H15533" t="s">
        <v>15197</v>
      </c>
      <c r="I15533">
        <v>9166807</v>
      </c>
      <c r="J15533">
        <v>431500615</v>
      </c>
      <c r="K15533" t="s">
        <v>1368</v>
      </c>
      <c r="L15533" t="s">
        <v>1308</v>
      </c>
    </row>
    <row r="15534" spans="8:12" x14ac:dyDescent="0.25">
      <c r="H15534" t="s">
        <v>15198</v>
      </c>
      <c r="I15534">
        <v>8944135</v>
      </c>
      <c r="J15534">
        <v>431501278</v>
      </c>
      <c r="K15534" t="s">
        <v>1368</v>
      </c>
      <c r="L15534" t="s">
        <v>1295</v>
      </c>
    </row>
    <row r="15535" spans="8:12" x14ac:dyDescent="0.25">
      <c r="H15535" t="s">
        <v>15199</v>
      </c>
      <c r="I15535">
        <v>9108661</v>
      </c>
      <c r="J15535">
        <v>431100155</v>
      </c>
      <c r="K15535" t="s">
        <v>1368</v>
      </c>
      <c r="L15535" t="s">
        <v>1362</v>
      </c>
    </row>
    <row r="15536" spans="8:12" x14ac:dyDescent="0.25">
      <c r="H15536" t="s">
        <v>15199</v>
      </c>
      <c r="I15536">
        <v>9766798</v>
      </c>
      <c r="J15536">
        <v>431007252</v>
      </c>
      <c r="K15536" t="s">
        <v>1368</v>
      </c>
      <c r="L15536" t="s">
        <v>1313</v>
      </c>
    </row>
    <row r="15537" spans="8:12" x14ac:dyDescent="0.25">
      <c r="H15537" t="s">
        <v>15200</v>
      </c>
      <c r="I15537">
        <v>9758260</v>
      </c>
      <c r="J15537">
        <v>431006514</v>
      </c>
      <c r="K15537" t="s">
        <v>1368</v>
      </c>
      <c r="L15537" t="s">
        <v>1308</v>
      </c>
    </row>
    <row r="15538" spans="8:12" x14ac:dyDescent="0.25">
      <c r="H15538" t="s">
        <v>15201</v>
      </c>
      <c r="I15538">
        <v>9268019</v>
      </c>
      <c r="J15538">
        <v>431501739</v>
      </c>
      <c r="K15538" t="s">
        <v>1368</v>
      </c>
      <c r="L15538" t="s">
        <v>1313</v>
      </c>
    </row>
    <row r="15539" spans="8:12" x14ac:dyDescent="0.25">
      <c r="H15539" t="s">
        <v>15202</v>
      </c>
      <c r="I15539">
        <v>9413860</v>
      </c>
      <c r="J15539">
        <v>431000175</v>
      </c>
      <c r="K15539" t="s">
        <v>1368</v>
      </c>
      <c r="L15539" t="s">
        <v>1326</v>
      </c>
    </row>
    <row r="15540" spans="8:12" x14ac:dyDescent="0.25">
      <c r="H15540" t="s">
        <v>15203</v>
      </c>
      <c r="I15540">
        <v>9343792</v>
      </c>
      <c r="J15540">
        <v>431501837</v>
      </c>
      <c r="K15540" t="s">
        <v>1368</v>
      </c>
      <c r="L15540" t="s">
        <v>1313</v>
      </c>
    </row>
    <row r="15541" spans="8:12" x14ac:dyDescent="0.25">
      <c r="H15541" t="s">
        <v>15204</v>
      </c>
      <c r="I15541">
        <v>8616594</v>
      </c>
      <c r="J15541">
        <v>525022001</v>
      </c>
      <c r="K15541" t="s">
        <v>1307</v>
      </c>
      <c r="L15541" t="s">
        <v>1295</v>
      </c>
    </row>
    <row r="15542" spans="8:12" x14ac:dyDescent="0.25">
      <c r="H15542" t="s">
        <v>15205</v>
      </c>
      <c r="I15542">
        <v>8869658</v>
      </c>
      <c r="J15542">
        <v>515986000</v>
      </c>
      <c r="K15542" t="s">
        <v>1406</v>
      </c>
      <c r="L15542" t="s">
        <v>1308</v>
      </c>
    </row>
    <row r="15543" spans="8:12" x14ac:dyDescent="0.25">
      <c r="H15543" t="s">
        <v>15206</v>
      </c>
      <c r="I15543">
        <v>9197210</v>
      </c>
      <c r="J15543">
        <v>431601546</v>
      </c>
      <c r="K15543" t="s">
        <v>1368</v>
      </c>
      <c r="L15543" t="s">
        <v>1313</v>
      </c>
    </row>
    <row r="15544" spans="8:12" x14ac:dyDescent="0.25">
      <c r="H15544" t="s">
        <v>15207</v>
      </c>
      <c r="I15544">
        <v>9606481</v>
      </c>
      <c r="J15544">
        <v>431002821</v>
      </c>
      <c r="K15544" t="s">
        <v>1368</v>
      </c>
      <c r="L15544" t="s">
        <v>1313</v>
      </c>
    </row>
    <row r="15545" spans="8:12" x14ac:dyDescent="0.25">
      <c r="H15545" t="s">
        <v>15208</v>
      </c>
      <c r="I15545">
        <v>9540560</v>
      </c>
      <c r="J15545">
        <v>431001757</v>
      </c>
      <c r="K15545" t="s">
        <v>1368</v>
      </c>
      <c r="L15545" t="s">
        <v>1362</v>
      </c>
    </row>
    <row r="15546" spans="8:12" x14ac:dyDescent="0.25">
      <c r="H15546" t="s">
        <v>15209</v>
      </c>
      <c r="I15546">
        <v>9675444</v>
      </c>
      <c r="J15546">
        <v>431004568</v>
      </c>
      <c r="K15546" t="s">
        <v>1368</v>
      </c>
      <c r="L15546" t="s">
        <v>1313</v>
      </c>
    </row>
    <row r="15547" spans="8:12" x14ac:dyDescent="0.25">
      <c r="H15547" t="s">
        <v>15210</v>
      </c>
      <c r="I15547">
        <v>9250921</v>
      </c>
      <c r="J15547">
        <v>431501685</v>
      </c>
      <c r="K15547" t="s">
        <v>1368</v>
      </c>
      <c r="L15547" t="s">
        <v>1313</v>
      </c>
    </row>
    <row r="15548" spans="8:12" x14ac:dyDescent="0.25">
      <c r="H15548" t="s">
        <v>15211</v>
      </c>
      <c r="I15548">
        <v>9691175</v>
      </c>
      <c r="J15548">
        <v>431005056</v>
      </c>
      <c r="K15548" t="s">
        <v>1368</v>
      </c>
      <c r="L15548" t="s">
        <v>1313</v>
      </c>
    </row>
    <row r="15549" spans="8:12" x14ac:dyDescent="0.25">
      <c r="H15549" t="s">
        <v>15212</v>
      </c>
      <c r="I15549">
        <v>9341017</v>
      </c>
      <c r="J15549">
        <v>431501818</v>
      </c>
      <c r="K15549" t="s">
        <v>1368</v>
      </c>
      <c r="L15549" t="s">
        <v>1494</v>
      </c>
    </row>
    <row r="15550" spans="8:12" x14ac:dyDescent="0.25">
      <c r="H15550" t="s">
        <v>15213</v>
      </c>
      <c r="I15550">
        <v>9677210</v>
      </c>
      <c r="J15550">
        <v>431004372</v>
      </c>
      <c r="K15550" t="s">
        <v>1368</v>
      </c>
      <c r="L15550" t="s">
        <v>1313</v>
      </c>
    </row>
    <row r="15551" spans="8:12" x14ac:dyDescent="0.25">
      <c r="H15551" t="s">
        <v>15214</v>
      </c>
      <c r="I15551">
        <v>9325257</v>
      </c>
      <c r="J15551">
        <v>431501802</v>
      </c>
      <c r="K15551" t="s">
        <v>1368</v>
      </c>
      <c r="L15551" t="s">
        <v>1362</v>
      </c>
    </row>
    <row r="15552" spans="8:12" x14ac:dyDescent="0.25">
      <c r="H15552" t="s">
        <v>15215</v>
      </c>
      <c r="I15552">
        <v>9000649</v>
      </c>
      <c r="J15552">
        <v>419000154</v>
      </c>
      <c r="K15552" t="s">
        <v>1420</v>
      </c>
      <c r="L15552" t="s">
        <v>1341</v>
      </c>
    </row>
    <row r="15553" spans="8:12" x14ac:dyDescent="0.25">
      <c r="H15553" t="s">
        <v>15216</v>
      </c>
      <c r="I15553">
        <v>9653185</v>
      </c>
      <c r="J15553">
        <v>229788000</v>
      </c>
      <c r="L15553" t="s">
        <v>1308</v>
      </c>
    </row>
    <row r="15554" spans="8:12" x14ac:dyDescent="0.25">
      <c r="H15554" t="s">
        <v>15217</v>
      </c>
      <c r="I15554">
        <v>9491173</v>
      </c>
      <c r="J15554">
        <v>215453000</v>
      </c>
      <c r="K15554" t="s">
        <v>1340</v>
      </c>
      <c r="L15554" t="s">
        <v>1341</v>
      </c>
    </row>
    <row r="15555" spans="8:12" x14ac:dyDescent="0.25">
      <c r="H15555" t="s">
        <v>15218</v>
      </c>
      <c r="I15555">
        <v>9491264</v>
      </c>
      <c r="J15555">
        <v>248220000</v>
      </c>
      <c r="K15555" t="s">
        <v>1340</v>
      </c>
      <c r="L15555" t="s">
        <v>1341</v>
      </c>
    </row>
    <row r="15556" spans="8:12" x14ac:dyDescent="0.25">
      <c r="H15556" t="s">
        <v>15219</v>
      </c>
      <c r="I15556">
        <v>9040845</v>
      </c>
      <c r="J15556">
        <v>271000895</v>
      </c>
      <c r="K15556" t="s">
        <v>1373</v>
      </c>
      <c r="L15556" t="s">
        <v>1308</v>
      </c>
    </row>
    <row r="15557" spans="8:12" x14ac:dyDescent="0.25">
      <c r="H15557" t="s">
        <v>15219</v>
      </c>
      <c r="I15557">
        <v>9040895</v>
      </c>
      <c r="J15557">
        <v>271000845</v>
      </c>
      <c r="K15557" t="s">
        <v>1373</v>
      </c>
      <c r="L15557" t="s">
        <v>1341</v>
      </c>
    </row>
    <row r="15558" spans="8:12" x14ac:dyDescent="0.25">
      <c r="H15558" t="s">
        <v>780</v>
      </c>
      <c r="I15558">
        <v>9576961</v>
      </c>
      <c r="J15558">
        <v>229602000</v>
      </c>
      <c r="L15558" t="s">
        <v>1341</v>
      </c>
    </row>
    <row r="15559" spans="8:12" x14ac:dyDescent="0.25">
      <c r="H15559" t="s">
        <v>15220</v>
      </c>
      <c r="I15559">
        <v>9576997</v>
      </c>
      <c r="J15559">
        <v>229787000</v>
      </c>
      <c r="L15559" t="s">
        <v>1308</v>
      </c>
    </row>
    <row r="15560" spans="8:12" x14ac:dyDescent="0.25">
      <c r="H15560" t="s">
        <v>15221</v>
      </c>
      <c r="I15560">
        <v>9718571</v>
      </c>
      <c r="J15560">
        <v>256106000</v>
      </c>
      <c r="K15560" t="s">
        <v>1340</v>
      </c>
      <c r="L15560" t="s">
        <v>1308</v>
      </c>
    </row>
    <row r="15561" spans="8:12" x14ac:dyDescent="0.25">
      <c r="H15561" t="s">
        <v>15222</v>
      </c>
      <c r="I15561">
        <v>9718583</v>
      </c>
      <c r="J15561">
        <v>256099000</v>
      </c>
      <c r="K15561" t="s">
        <v>1340</v>
      </c>
      <c r="L15561" t="s">
        <v>1308</v>
      </c>
    </row>
    <row r="15562" spans="8:12" x14ac:dyDescent="0.25">
      <c r="H15562" t="s">
        <v>15223</v>
      </c>
      <c r="I15562">
        <v>9577006</v>
      </c>
      <c r="J15562">
        <v>229789000</v>
      </c>
      <c r="L15562" t="s">
        <v>1308</v>
      </c>
    </row>
    <row r="15563" spans="8:12" x14ac:dyDescent="0.25">
      <c r="H15563" t="s">
        <v>781</v>
      </c>
      <c r="I15563">
        <v>9494400</v>
      </c>
      <c r="J15563">
        <v>256461000</v>
      </c>
      <c r="K15563" t="s">
        <v>1340</v>
      </c>
      <c r="L15563" t="s">
        <v>1341</v>
      </c>
    </row>
    <row r="15564" spans="8:12" x14ac:dyDescent="0.25">
      <c r="H15564" t="s">
        <v>15224</v>
      </c>
      <c r="I15564">
        <v>9491197</v>
      </c>
      <c r="J15564">
        <v>249845000</v>
      </c>
      <c r="K15564" t="s">
        <v>1340</v>
      </c>
      <c r="L15564" t="s">
        <v>1341</v>
      </c>
    </row>
    <row r="15565" spans="8:12" x14ac:dyDescent="0.25">
      <c r="H15565" t="s">
        <v>15225</v>
      </c>
      <c r="I15565">
        <v>9576973</v>
      </c>
      <c r="J15565">
        <v>229603000</v>
      </c>
      <c r="L15565" t="s">
        <v>1308</v>
      </c>
    </row>
    <row r="15566" spans="8:12" x14ac:dyDescent="0.25">
      <c r="H15566" t="s">
        <v>15226</v>
      </c>
      <c r="I15566">
        <v>9576985</v>
      </c>
      <c r="J15566">
        <v>229647000</v>
      </c>
      <c r="L15566" t="s">
        <v>1341</v>
      </c>
    </row>
    <row r="15567" spans="8:12" x14ac:dyDescent="0.25">
      <c r="H15567" t="s">
        <v>15227</v>
      </c>
      <c r="I15567">
        <v>9473353</v>
      </c>
      <c r="J15567">
        <v>215805000</v>
      </c>
      <c r="K15567" t="s">
        <v>1340</v>
      </c>
      <c r="L15567" t="s">
        <v>1341</v>
      </c>
    </row>
    <row r="15568" spans="8:12" x14ac:dyDescent="0.25">
      <c r="H15568" t="s">
        <v>15228</v>
      </c>
      <c r="I15568">
        <v>9279666</v>
      </c>
      <c r="J15568">
        <v>525023188</v>
      </c>
      <c r="K15568" t="s">
        <v>1307</v>
      </c>
      <c r="L15568" t="s">
        <v>1362</v>
      </c>
    </row>
    <row r="15569" spans="8:12" x14ac:dyDescent="0.25">
      <c r="H15569" t="s">
        <v>15229</v>
      </c>
      <c r="I15569">
        <v>9434723</v>
      </c>
      <c r="J15569">
        <v>567279000</v>
      </c>
      <c r="K15569" t="s">
        <v>1861</v>
      </c>
      <c r="L15569" t="s">
        <v>1341</v>
      </c>
    </row>
    <row r="15570" spans="8:12" x14ac:dyDescent="0.25">
      <c r="H15570" t="s">
        <v>15230</v>
      </c>
      <c r="I15570">
        <v>9156345</v>
      </c>
      <c r="J15570">
        <v>564712000</v>
      </c>
      <c r="L15570" t="s">
        <v>1362</v>
      </c>
    </row>
    <row r="15571" spans="8:12" x14ac:dyDescent="0.25">
      <c r="H15571" t="s">
        <v>15231</v>
      </c>
      <c r="I15571">
        <v>9354545</v>
      </c>
      <c r="J15571">
        <v>565112000</v>
      </c>
      <c r="L15571" t="s">
        <v>1362</v>
      </c>
    </row>
    <row r="15572" spans="8:12" x14ac:dyDescent="0.25">
      <c r="H15572" t="s">
        <v>15232</v>
      </c>
      <c r="I15572">
        <v>9400796</v>
      </c>
      <c r="J15572">
        <v>565897000</v>
      </c>
      <c r="L15572" t="s">
        <v>1362</v>
      </c>
    </row>
    <row r="15573" spans="8:12" x14ac:dyDescent="0.25">
      <c r="H15573" t="s">
        <v>15233</v>
      </c>
      <c r="I15573">
        <v>9667277</v>
      </c>
      <c r="J15573">
        <v>351600000</v>
      </c>
      <c r="K15573" t="s">
        <v>1332</v>
      </c>
      <c r="L15573" t="s">
        <v>1362</v>
      </c>
    </row>
    <row r="15574" spans="8:12" x14ac:dyDescent="0.25">
      <c r="H15574" t="s">
        <v>15234</v>
      </c>
      <c r="I15574">
        <v>9711690</v>
      </c>
      <c r="J15574">
        <v>565326000</v>
      </c>
      <c r="L15574" t="s">
        <v>1313</v>
      </c>
    </row>
    <row r="15575" spans="8:12" x14ac:dyDescent="0.25">
      <c r="H15575" t="s">
        <v>15235</v>
      </c>
      <c r="I15575">
        <v>9279678</v>
      </c>
      <c r="J15575">
        <v>563659000</v>
      </c>
      <c r="K15575" t="s">
        <v>1441</v>
      </c>
      <c r="L15575" t="s">
        <v>1362</v>
      </c>
    </row>
    <row r="15576" spans="8:12" x14ac:dyDescent="0.25">
      <c r="H15576" t="s">
        <v>15236</v>
      </c>
      <c r="I15576">
        <v>7114965</v>
      </c>
      <c r="J15576">
        <v>241120000</v>
      </c>
      <c r="K15576" t="s">
        <v>1679</v>
      </c>
      <c r="L15576" t="s">
        <v>1295</v>
      </c>
    </row>
    <row r="15577" spans="8:12" x14ac:dyDescent="0.25">
      <c r="H15577" t="s">
        <v>15237</v>
      </c>
      <c r="I15577">
        <v>9636694</v>
      </c>
      <c r="J15577">
        <v>228037800</v>
      </c>
      <c r="K15577" t="s">
        <v>1556</v>
      </c>
      <c r="L15577" t="s">
        <v>1326</v>
      </c>
    </row>
    <row r="15578" spans="8:12" x14ac:dyDescent="0.25">
      <c r="H15578" t="s">
        <v>15238</v>
      </c>
      <c r="I15578">
        <v>9066239</v>
      </c>
      <c r="J15578">
        <v>564663000</v>
      </c>
      <c r="K15578" t="s">
        <v>1441</v>
      </c>
      <c r="L15578" t="s">
        <v>1362</v>
      </c>
    </row>
    <row r="15579" spans="8:12" x14ac:dyDescent="0.25">
      <c r="H15579" t="s">
        <v>15238</v>
      </c>
      <c r="I15579">
        <v>9066239</v>
      </c>
      <c r="J15579">
        <v>533850000</v>
      </c>
      <c r="K15579" t="s">
        <v>1563</v>
      </c>
      <c r="L15579" t="s">
        <v>1362</v>
      </c>
    </row>
    <row r="15580" spans="8:12" x14ac:dyDescent="0.25">
      <c r="H15580" t="s">
        <v>15239</v>
      </c>
      <c r="I15580">
        <v>8820602</v>
      </c>
      <c r="J15580">
        <v>667003431</v>
      </c>
      <c r="K15580" t="s">
        <v>2089</v>
      </c>
      <c r="L15580" t="s">
        <v>1308</v>
      </c>
    </row>
    <row r="15581" spans="8:12" x14ac:dyDescent="0.25">
      <c r="H15581" t="s">
        <v>15239</v>
      </c>
      <c r="I15581">
        <v>9671254</v>
      </c>
      <c r="J15581">
        <v>431004901</v>
      </c>
      <c r="K15581" t="s">
        <v>1368</v>
      </c>
      <c r="L15581" t="s">
        <v>1308</v>
      </c>
    </row>
    <row r="15582" spans="8:12" x14ac:dyDescent="0.25">
      <c r="H15582" t="s">
        <v>15240</v>
      </c>
      <c r="I15582">
        <v>9587752</v>
      </c>
      <c r="J15582">
        <v>431002935</v>
      </c>
      <c r="K15582" t="s">
        <v>1368</v>
      </c>
      <c r="L15582" t="s">
        <v>1313</v>
      </c>
    </row>
    <row r="15583" spans="8:12" x14ac:dyDescent="0.25">
      <c r="H15583" t="s">
        <v>15241</v>
      </c>
      <c r="I15583">
        <v>9174232</v>
      </c>
      <c r="J15583">
        <v>431600872</v>
      </c>
      <c r="K15583" t="s">
        <v>1368</v>
      </c>
      <c r="L15583" t="s">
        <v>1313</v>
      </c>
    </row>
    <row r="15584" spans="8:12" x14ac:dyDescent="0.25">
      <c r="H15584" t="s">
        <v>15242</v>
      </c>
      <c r="I15584">
        <v>9634012</v>
      </c>
      <c r="J15584">
        <v>431003736</v>
      </c>
      <c r="K15584" t="s">
        <v>1368</v>
      </c>
      <c r="L15584" t="s">
        <v>1313</v>
      </c>
    </row>
    <row r="15585" spans="8:12" x14ac:dyDescent="0.25">
      <c r="H15585" t="s">
        <v>15243</v>
      </c>
      <c r="I15585">
        <v>9066186</v>
      </c>
      <c r="J15585">
        <v>457681000</v>
      </c>
      <c r="K15585" t="s">
        <v>1409</v>
      </c>
      <c r="L15585" t="s">
        <v>1313</v>
      </c>
    </row>
    <row r="15586" spans="8:12" x14ac:dyDescent="0.25">
      <c r="H15586" t="s">
        <v>15244</v>
      </c>
      <c r="I15586">
        <v>9615274</v>
      </c>
      <c r="J15586">
        <v>431003276</v>
      </c>
      <c r="K15586" t="s">
        <v>1368</v>
      </c>
      <c r="L15586" t="s">
        <v>1313</v>
      </c>
    </row>
    <row r="15587" spans="8:12" x14ac:dyDescent="0.25">
      <c r="H15587" t="s">
        <v>15245</v>
      </c>
      <c r="I15587">
        <v>9478341</v>
      </c>
      <c r="J15587">
        <v>431000912</v>
      </c>
      <c r="K15587" t="s">
        <v>1368</v>
      </c>
      <c r="L15587" t="s">
        <v>1313</v>
      </c>
    </row>
    <row r="15588" spans="8:12" x14ac:dyDescent="0.25">
      <c r="H15588" t="s">
        <v>15246</v>
      </c>
      <c r="I15588">
        <v>9701619</v>
      </c>
      <c r="J15588">
        <v>431005216</v>
      </c>
      <c r="K15588" t="s">
        <v>1368</v>
      </c>
      <c r="L15588" t="s">
        <v>1313</v>
      </c>
    </row>
    <row r="15589" spans="8:12" x14ac:dyDescent="0.25">
      <c r="H15589" t="s">
        <v>15247</v>
      </c>
      <c r="I15589">
        <v>9403865</v>
      </c>
      <c r="J15589">
        <v>431000338</v>
      </c>
      <c r="K15589" t="s">
        <v>1368</v>
      </c>
      <c r="L15589" t="s">
        <v>1313</v>
      </c>
    </row>
    <row r="15590" spans="8:12" x14ac:dyDescent="0.25">
      <c r="H15590" t="s">
        <v>15248</v>
      </c>
      <c r="I15590">
        <v>9153757</v>
      </c>
      <c r="J15590">
        <v>431500526</v>
      </c>
      <c r="K15590" t="s">
        <v>1368</v>
      </c>
      <c r="L15590" t="s">
        <v>1313</v>
      </c>
    </row>
    <row r="15591" spans="8:12" x14ac:dyDescent="0.25">
      <c r="H15591" t="s">
        <v>15249</v>
      </c>
      <c r="I15591">
        <v>9652753</v>
      </c>
      <c r="J15591">
        <v>566813000</v>
      </c>
      <c r="L15591" t="s">
        <v>1346</v>
      </c>
    </row>
    <row r="15592" spans="8:12" x14ac:dyDescent="0.25">
      <c r="H15592" t="s">
        <v>15250</v>
      </c>
      <c r="I15592">
        <v>9553402</v>
      </c>
      <c r="J15592">
        <v>355320000</v>
      </c>
      <c r="K15592" t="s">
        <v>1332</v>
      </c>
      <c r="L15592" t="s">
        <v>1326</v>
      </c>
    </row>
    <row r="15593" spans="8:12" x14ac:dyDescent="0.25">
      <c r="H15593" t="s">
        <v>15251</v>
      </c>
      <c r="I15593">
        <v>8923612</v>
      </c>
      <c r="J15593">
        <v>273428120</v>
      </c>
      <c r="K15593" t="s">
        <v>1297</v>
      </c>
      <c r="L15593" t="s">
        <v>1494</v>
      </c>
    </row>
    <row r="15594" spans="8:12" x14ac:dyDescent="0.25">
      <c r="H15594" t="s">
        <v>782</v>
      </c>
      <c r="I15594">
        <v>9461178</v>
      </c>
      <c r="J15594">
        <v>357291000</v>
      </c>
      <c r="K15594" t="s">
        <v>1332</v>
      </c>
      <c r="L15594" t="s">
        <v>1341</v>
      </c>
    </row>
    <row r="15595" spans="8:12" x14ac:dyDescent="0.25">
      <c r="H15595" t="s">
        <v>15252</v>
      </c>
      <c r="I15595">
        <v>9431264</v>
      </c>
      <c r="J15595">
        <v>220530000</v>
      </c>
      <c r="K15595" t="s">
        <v>1456</v>
      </c>
      <c r="L15595" t="s">
        <v>1326</v>
      </c>
    </row>
    <row r="15596" spans="8:12" x14ac:dyDescent="0.25">
      <c r="H15596" t="s">
        <v>15253</v>
      </c>
      <c r="I15596">
        <v>9428372</v>
      </c>
      <c r="J15596">
        <v>538006222</v>
      </c>
      <c r="K15596" t="s">
        <v>1437</v>
      </c>
      <c r="L15596" t="s">
        <v>1326</v>
      </c>
    </row>
    <row r="15597" spans="8:12" x14ac:dyDescent="0.25">
      <c r="H15597" t="s">
        <v>15254</v>
      </c>
      <c r="I15597">
        <v>9701592</v>
      </c>
      <c r="J15597">
        <v>431005342</v>
      </c>
      <c r="K15597" t="s">
        <v>1368</v>
      </c>
      <c r="L15597" t="s">
        <v>1313</v>
      </c>
    </row>
    <row r="15598" spans="8:12" x14ac:dyDescent="0.25">
      <c r="H15598" t="s">
        <v>15255</v>
      </c>
      <c r="I15598">
        <v>9424687</v>
      </c>
      <c r="J15598">
        <v>431000664</v>
      </c>
      <c r="K15598" t="s">
        <v>1368</v>
      </c>
      <c r="L15598" t="s">
        <v>1313</v>
      </c>
    </row>
    <row r="15599" spans="8:12" x14ac:dyDescent="0.25">
      <c r="H15599" t="s">
        <v>15256</v>
      </c>
      <c r="I15599">
        <v>9713624</v>
      </c>
      <c r="J15599">
        <v>566473000</v>
      </c>
      <c r="L15599" t="s">
        <v>1313</v>
      </c>
    </row>
    <row r="15600" spans="8:12" x14ac:dyDescent="0.25">
      <c r="H15600" t="s">
        <v>15257</v>
      </c>
      <c r="I15600">
        <v>9682071</v>
      </c>
      <c r="J15600">
        <v>431004778</v>
      </c>
      <c r="K15600" t="s">
        <v>1368</v>
      </c>
      <c r="L15600" t="s">
        <v>1308</v>
      </c>
    </row>
    <row r="15601" spans="8:12" x14ac:dyDescent="0.25">
      <c r="H15601" t="s">
        <v>15257</v>
      </c>
      <c r="I15601">
        <v>9682071</v>
      </c>
      <c r="J15601">
        <v>431004772</v>
      </c>
      <c r="K15601" t="s">
        <v>1368</v>
      </c>
      <c r="L15601" t="s">
        <v>1308</v>
      </c>
    </row>
    <row r="15602" spans="8:12" x14ac:dyDescent="0.25">
      <c r="H15602" t="s">
        <v>15258</v>
      </c>
      <c r="I15602">
        <v>9481685</v>
      </c>
      <c r="J15602">
        <v>209923000</v>
      </c>
      <c r="K15602" t="s">
        <v>1443</v>
      </c>
      <c r="L15602" t="s">
        <v>1341</v>
      </c>
    </row>
    <row r="15603" spans="8:12" x14ac:dyDescent="0.25">
      <c r="H15603" t="s">
        <v>15259</v>
      </c>
      <c r="I15603">
        <v>9783887</v>
      </c>
      <c r="J15603">
        <v>525007401</v>
      </c>
      <c r="K15603" t="s">
        <v>1307</v>
      </c>
      <c r="L15603" t="s">
        <v>1308</v>
      </c>
    </row>
    <row r="15604" spans="8:12" x14ac:dyDescent="0.25">
      <c r="H15604" t="s">
        <v>15260</v>
      </c>
      <c r="I15604">
        <v>8999441</v>
      </c>
      <c r="J15604">
        <v>836404</v>
      </c>
      <c r="L15604" t="s">
        <v>1308</v>
      </c>
    </row>
    <row r="15605" spans="8:12" x14ac:dyDescent="0.25">
      <c r="H15605" t="s">
        <v>15261</v>
      </c>
      <c r="I15605">
        <v>9003885</v>
      </c>
      <c r="J15605">
        <v>533015400</v>
      </c>
      <c r="K15605" t="s">
        <v>1563</v>
      </c>
      <c r="L15605" t="s">
        <v>1313</v>
      </c>
    </row>
    <row r="15606" spans="8:12" x14ac:dyDescent="0.25">
      <c r="H15606" t="s">
        <v>15262</v>
      </c>
      <c r="I15606">
        <v>9636723</v>
      </c>
      <c r="J15606">
        <v>229581000</v>
      </c>
      <c r="L15606" t="s">
        <v>1395</v>
      </c>
    </row>
    <row r="15607" spans="8:12" x14ac:dyDescent="0.25">
      <c r="H15607" t="s">
        <v>15263</v>
      </c>
      <c r="I15607">
        <v>9512056</v>
      </c>
      <c r="J15607">
        <v>373787000</v>
      </c>
      <c r="L15607" t="s">
        <v>1341</v>
      </c>
    </row>
    <row r="15608" spans="8:12" x14ac:dyDescent="0.25">
      <c r="H15608" t="s">
        <v>15264</v>
      </c>
      <c r="I15608">
        <v>9077082</v>
      </c>
      <c r="J15608">
        <v>309764000</v>
      </c>
      <c r="K15608" t="s">
        <v>1609</v>
      </c>
      <c r="L15608" t="s">
        <v>1295</v>
      </c>
    </row>
    <row r="15609" spans="8:12" x14ac:dyDescent="0.25">
      <c r="H15609" t="s">
        <v>15265</v>
      </c>
      <c r="I15609">
        <v>9741736</v>
      </c>
      <c r="J15609">
        <v>235111684</v>
      </c>
      <c r="K15609" t="s">
        <v>1558</v>
      </c>
      <c r="L15609" t="s">
        <v>1308</v>
      </c>
    </row>
    <row r="15610" spans="8:12" x14ac:dyDescent="0.25">
      <c r="H15610" t="s">
        <v>15266</v>
      </c>
      <c r="I15610">
        <v>9332262</v>
      </c>
      <c r="J15610">
        <v>563927000</v>
      </c>
      <c r="K15610" t="s">
        <v>1441</v>
      </c>
      <c r="L15610" t="s">
        <v>1362</v>
      </c>
    </row>
    <row r="15611" spans="8:12" x14ac:dyDescent="0.25">
      <c r="H15611" t="s">
        <v>15267</v>
      </c>
      <c r="I15611">
        <v>9371268</v>
      </c>
      <c r="J15611">
        <v>636013634</v>
      </c>
      <c r="K15611" t="s">
        <v>1464</v>
      </c>
      <c r="L15611" t="s">
        <v>1362</v>
      </c>
    </row>
    <row r="15612" spans="8:12" x14ac:dyDescent="0.25">
      <c r="H15612" t="s">
        <v>15267</v>
      </c>
      <c r="I15612">
        <v>9711523</v>
      </c>
      <c r="J15612">
        <v>241410000</v>
      </c>
      <c r="K15612" t="s">
        <v>1679</v>
      </c>
      <c r="L15612" t="s">
        <v>1313</v>
      </c>
    </row>
    <row r="15613" spans="8:12" x14ac:dyDescent="0.25">
      <c r="H15613" t="s">
        <v>15267</v>
      </c>
      <c r="I15613">
        <v>9371268</v>
      </c>
      <c r="J15613">
        <v>229807000</v>
      </c>
      <c r="L15613" t="s">
        <v>1362</v>
      </c>
    </row>
    <row r="15614" spans="8:12" x14ac:dyDescent="0.25">
      <c r="H15614" t="s">
        <v>15268</v>
      </c>
      <c r="I15614">
        <v>9108290</v>
      </c>
      <c r="J15614">
        <v>213140000</v>
      </c>
      <c r="K15614" t="s">
        <v>2181</v>
      </c>
      <c r="L15614" t="s">
        <v>1313</v>
      </c>
    </row>
    <row r="15615" spans="8:12" x14ac:dyDescent="0.25">
      <c r="H15615" t="s">
        <v>15269</v>
      </c>
      <c r="I15615">
        <v>9254549</v>
      </c>
      <c r="J15615">
        <v>538002882</v>
      </c>
      <c r="K15615" t="s">
        <v>1437</v>
      </c>
      <c r="L15615" t="s">
        <v>1341</v>
      </c>
    </row>
    <row r="15616" spans="8:12" x14ac:dyDescent="0.25">
      <c r="H15616" t="s">
        <v>15270</v>
      </c>
      <c r="I15616">
        <v>9558048</v>
      </c>
      <c r="J15616">
        <v>235085464</v>
      </c>
      <c r="K15616" t="s">
        <v>1558</v>
      </c>
      <c r="L15616" t="s">
        <v>1295</v>
      </c>
    </row>
    <row r="15617" spans="8:12" x14ac:dyDescent="0.25">
      <c r="H15617" t="s">
        <v>15271</v>
      </c>
      <c r="I15617">
        <v>9729946</v>
      </c>
      <c r="J15617">
        <v>372643000</v>
      </c>
      <c r="L15617" t="s">
        <v>1308</v>
      </c>
    </row>
    <row r="15618" spans="8:12" x14ac:dyDescent="0.25">
      <c r="H15618" t="s">
        <v>15272</v>
      </c>
      <c r="I15618">
        <v>9195119</v>
      </c>
      <c r="J15618">
        <v>553111163</v>
      </c>
      <c r="K15618" t="s">
        <v>9960</v>
      </c>
      <c r="L15618" t="s">
        <v>1295</v>
      </c>
    </row>
    <row r="15619" spans="8:12" x14ac:dyDescent="0.25">
      <c r="H15619" t="s">
        <v>15273</v>
      </c>
      <c r="I15619">
        <v>8862325</v>
      </c>
      <c r="J15619">
        <v>273330700</v>
      </c>
      <c r="K15619" t="s">
        <v>1297</v>
      </c>
      <c r="L15619" t="s">
        <v>1295</v>
      </c>
    </row>
    <row r="15620" spans="8:12" x14ac:dyDescent="0.25">
      <c r="H15620" t="s">
        <v>15274</v>
      </c>
      <c r="I15620">
        <v>8204731</v>
      </c>
      <c r="J15620">
        <v>636013190</v>
      </c>
      <c r="K15620" t="s">
        <v>1464</v>
      </c>
      <c r="L15620" t="s">
        <v>1341</v>
      </c>
    </row>
    <row r="15621" spans="8:12" x14ac:dyDescent="0.25">
      <c r="H15621" t="s">
        <v>15275</v>
      </c>
      <c r="I15621">
        <v>9434527</v>
      </c>
      <c r="J15621">
        <v>354736000</v>
      </c>
      <c r="K15621" t="s">
        <v>1332</v>
      </c>
      <c r="L15621" t="s">
        <v>1295</v>
      </c>
    </row>
    <row r="15622" spans="8:12" x14ac:dyDescent="0.25">
      <c r="H15622" t="s">
        <v>186</v>
      </c>
      <c r="I15622">
        <v>9218313</v>
      </c>
      <c r="J15622">
        <v>477794000</v>
      </c>
      <c r="K15622" t="s">
        <v>1348</v>
      </c>
      <c r="L15622" t="s">
        <v>1341</v>
      </c>
    </row>
    <row r="15623" spans="8:12" x14ac:dyDescent="0.25">
      <c r="H15623" t="s">
        <v>15276</v>
      </c>
      <c r="I15623">
        <v>9621285</v>
      </c>
      <c r="J15623">
        <v>636015788</v>
      </c>
      <c r="K15623" t="s">
        <v>1464</v>
      </c>
      <c r="L15623" t="s">
        <v>1308</v>
      </c>
    </row>
    <row r="15624" spans="8:12" x14ac:dyDescent="0.25">
      <c r="H15624" t="s">
        <v>15277</v>
      </c>
      <c r="I15624">
        <v>9634608</v>
      </c>
      <c r="J15624">
        <v>431003497</v>
      </c>
      <c r="K15624" t="s">
        <v>1368</v>
      </c>
      <c r="L15624" t="s">
        <v>1313</v>
      </c>
    </row>
    <row r="15625" spans="8:12" x14ac:dyDescent="0.25">
      <c r="H15625" t="s">
        <v>15278</v>
      </c>
      <c r="I15625">
        <v>9578414</v>
      </c>
      <c r="J15625">
        <v>431001012</v>
      </c>
      <c r="K15625" t="s">
        <v>1368</v>
      </c>
      <c r="L15625" t="s">
        <v>1308</v>
      </c>
    </row>
    <row r="15626" spans="8:12" x14ac:dyDescent="0.25">
      <c r="H15626" t="s">
        <v>15279</v>
      </c>
      <c r="I15626">
        <v>8710168</v>
      </c>
      <c r="J15626">
        <v>431400918</v>
      </c>
      <c r="K15626" t="s">
        <v>1368</v>
      </c>
      <c r="L15626" t="s">
        <v>1308</v>
      </c>
    </row>
    <row r="15627" spans="8:12" x14ac:dyDescent="0.25">
      <c r="H15627" t="s">
        <v>15280</v>
      </c>
      <c r="I15627">
        <v>9413884</v>
      </c>
      <c r="J15627">
        <v>431000384</v>
      </c>
      <c r="K15627" t="s">
        <v>1368</v>
      </c>
      <c r="L15627" t="s">
        <v>1313</v>
      </c>
    </row>
    <row r="15628" spans="8:12" x14ac:dyDescent="0.25">
      <c r="H15628" t="s">
        <v>15281</v>
      </c>
      <c r="I15628">
        <v>9609926</v>
      </c>
      <c r="J15628">
        <v>431002208</v>
      </c>
      <c r="K15628" t="s">
        <v>1368</v>
      </c>
      <c r="L15628" t="s">
        <v>1308</v>
      </c>
    </row>
    <row r="15629" spans="8:12" x14ac:dyDescent="0.25">
      <c r="H15629" t="s">
        <v>15282</v>
      </c>
      <c r="I15629">
        <v>9213181</v>
      </c>
      <c r="J15629">
        <v>431501616</v>
      </c>
      <c r="K15629" t="s">
        <v>1368</v>
      </c>
      <c r="L15629" t="s">
        <v>1362</v>
      </c>
    </row>
    <row r="15630" spans="8:12" x14ac:dyDescent="0.25">
      <c r="H15630" t="s">
        <v>15283</v>
      </c>
      <c r="I15630">
        <v>8729705</v>
      </c>
      <c r="J15630">
        <v>273171400</v>
      </c>
      <c r="K15630" t="s">
        <v>1297</v>
      </c>
      <c r="L15630" t="s">
        <v>1308</v>
      </c>
    </row>
    <row r="15631" spans="8:12" x14ac:dyDescent="0.25">
      <c r="H15631" t="s">
        <v>15284</v>
      </c>
      <c r="I15631">
        <v>8867222</v>
      </c>
      <c r="J15631">
        <v>273334800</v>
      </c>
      <c r="K15631" t="s">
        <v>1297</v>
      </c>
      <c r="L15631" t="s">
        <v>1295</v>
      </c>
    </row>
    <row r="15632" spans="8:12" x14ac:dyDescent="0.25">
      <c r="H15632" t="s">
        <v>15285</v>
      </c>
      <c r="I15632">
        <v>9106584</v>
      </c>
      <c r="J15632">
        <v>277391000</v>
      </c>
      <c r="K15632" t="s">
        <v>1707</v>
      </c>
      <c r="L15632" t="s">
        <v>1295</v>
      </c>
    </row>
    <row r="15633" spans="8:12" x14ac:dyDescent="0.25">
      <c r="H15633" t="s">
        <v>15286</v>
      </c>
      <c r="I15633">
        <v>9261308</v>
      </c>
      <c r="J15633">
        <v>377796000</v>
      </c>
      <c r="L15633" t="s">
        <v>1560</v>
      </c>
    </row>
    <row r="15634" spans="8:12" x14ac:dyDescent="0.25">
      <c r="H15634" t="s">
        <v>15287</v>
      </c>
      <c r="I15634">
        <v>9476642</v>
      </c>
      <c r="J15634">
        <v>538090444</v>
      </c>
      <c r="K15634" t="s">
        <v>1437</v>
      </c>
      <c r="L15634" t="s">
        <v>1341</v>
      </c>
    </row>
    <row r="15635" spans="8:12" x14ac:dyDescent="0.25">
      <c r="H15635" t="s">
        <v>15288</v>
      </c>
      <c r="I15635">
        <v>9729154</v>
      </c>
      <c r="J15635">
        <v>376472000</v>
      </c>
      <c r="K15635" t="s">
        <v>1322</v>
      </c>
      <c r="L15635" t="s">
        <v>1329</v>
      </c>
    </row>
    <row r="15636" spans="8:12" x14ac:dyDescent="0.25">
      <c r="H15636" t="s">
        <v>15289</v>
      </c>
      <c r="I15636">
        <v>9518244</v>
      </c>
      <c r="J15636">
        <v>246134000</v>
      </c>
      <c r="K15636" t="s">
        <v>1387</v>
      </c>
      <c r="L15636" t="s">
        <v>1295</v>
      </c>
    </row>
    <row r="15637" spans="8:12" x14ac:dyDescent="0.25">
      <c r="H15637" t="s">
        <v>15290</v>
      </c>
      <c r="I15637">
        <v>7034969</v>
      </c>
      <c r="J15637">
        <v>219128000</v>
      </c>
      <c r="K15637" t="s">
        <v>1456</v>
      </c>
      <c r="L15637" t="s">
        <v>1295</v>
      </c>
    </row>
    <row r="15638" spans="8:12" x14ac:dyDescent="0.25">
      <c r="H15638" t="s">
        <v>15291</v>
      </c>
      <c r="I15638">
        <v>9142497</v>
      </c>
      <c r="J15638">
        <v>245132000</v>
      </c>
      <c r="K15638" t="s">
        <v>1387</v>
      </c>
      <c r="L15638" t="s">
        <v>1295</v>
      </c>
    </row>
    <row r="15639" spans="8:12" x14ac:dyDescent="0.25">
      <c r="H15639" t="s">
        <v>15292</v>
      </c>
      <c r="I15639">
        <v>9594561</v>
      </c>
      <c r="J15639">
        <v>229135000</v>
      </c>
      <c r="L15639" t="s">
        <v>1308</v>
      </c>
    </row>
    <row r="15640" spans="8:12" x14ac:dyDescent="0.25">
      <c r="H15640" t="s">
        <v>15293</v>
      </c>
      <c r="I15640">
        <v>9167796</v>
      </c>
      <c r="J15640">
        <v>245398000</v>
      </c>
      <c r="K15640" t="s">
        <v>1387</v>
      </c>
      <c r="L15640" t="s">
        <v>1308</v>
      </c>
    </row>
    <row r="15641" spans="8:12" x14ac:dyDescent="0.25">
      <c r="H15641" t="s">
        <v>15294</v>
      </c>
      <c r="I15641">
        <v>8602024</v>
      </c>
      <c r="J15641">
        <v>525015840</v>
      </c>
      <c r="K15641" t="s">
        <v>1307</v>
      </c>
      <c r="L15641" t="s">
        <v>1308</v>
      </c>
    </row>
    <row r="15642" spans="8:12" x14ac:dyDescent="0.25">
      <c r="H15642" t="s">
        <v>15295</v>
      </c>
      <c r="I15642">
        <v>9465473</v>
      </c>
      <c r="J15642">
        <v>525015276</v>
      </c>
      <c r="K15642" t="s">
        <v>1307</v>
      </c>
      <c r="L15642" t="s">
        <v>1308</v>
      </c>
    </row>
    <row r="15643" spans="8:12" x14ac:dyDescent="0.25">
      <c r="H15643" t="s">
        <v>15296</v>
      </c>
      <c r="I15643">
        <v>9488243</v>
      </c>
      <c r="J15643">
        <v>525015234</v>
      </c>
      <c r="K15643" t="s">
        <v>1307</v>
      </c>
      <c r="L15643" t="s">
        <v>1308</v>
      </c>
    </row>
    <row r="15644" spans="8:12" x14ac:dyDescent="0.25">
      <c r="H15644" t="s">
        <v>15297</v>
      </c>
      <c r="I15644">
        <v>9732462</v>
      </c>
      <c r="J15644">
        <v>525006139</v>
      </c>
      <c r="K15644" t="s">
        <v>1307</v>
      </c>
      <c r="L15644" t="s">
        <v>1308</v>
      </c>
    </row>
    <row r="15645" spans="8:12" x14ac:dyDescent="0.25">
      <c r="H15645" t="s">
        <v>783</v>
      </c>
      <c r="I15645">
        <v>9518165</v>
      </c>
      <c r="J15645">
        <v>351829000</v>
      </c>
      <c r="K15645" t="s">
        <v>1332</v>
      </c>
      <c r="L15645" t="s">
        <v>1308</v>
      </c>
    </row>
    <row r="15646" spans="8:12" x14ac:dyDescent="0.25">
      <c r="H15646" t="s">
        <v>15298</v>
      </c>
      <c r="I15646">
        <v>9659830</v>
      </c>
      <c r="J15646">
        <v>351237000</v>
      </c>
      <c r="K15646" t="s">
        <v>1332</v>
      </c>
      <c r="L15646" t="s">
        <v>1341</v>
      </c>
    </row>
    <row r="15647" spans="8:12" x14ac:dyDescent="0.25">
      <c r="H15647" t="s">
        <v>784</v>
      </c>
      <c r="I15647">
        <v>9461099</v>
      </c>
      <c r="J15647">
        <v>636014303</v>
      </c>
      <c r="K15647" t="s">
        <v>1464</v>
      </c>
      <c r="L15647" t="s">
        <v>1341</v>
      </c>
    </row>
    <row r="15648" spans="8:12" x14ac:dyDescent="0.25">
      <c r="H15648" t="s">
        <v>785</v>
      </c>
      <c r="I15648">
        <v>9544401</v>
      </c>
      <c r="J15648">
        <v>352497000</v>
      </c>
      <c r="K15648" t="s">
        <v>1332</v>
      </c>
      <c r="L15648" t="s">
        <v>1341</v>
      </c>
    </row>
    <row r="15649" spans="8:12" x14ac:dyDescent="0.25">
      <c r="H15649" t="s">
        <v>15299</v>
      </c>
      <c r="I15649">
        <v>9437200</v>
      </c>
      <c r="J15649">
        <v>635961390</v>
      </c>
      <c r="K15649" t="s">
        <v>5822</v>
      </c>
      <c r="L15649" t="s">
        <v>1308</v>
      </c>
    </row>
    <row r="15650" spans="8:12" x14ac:dyDescent="0.25">
      <c r="H15650" t="s">
        <v>786</v>
      </c>
      <c r="I15650">
        <v>9461087</v>
      </c>
      <c r="J15650">
        <v>636014302</v>
      </c>
      <c r="K15650" t="s">
        <v>1464</v>
      </c>
      <c r="L15650" t="s">
        <v>1341</v>
      </c>
    </row>
    <row r="15651" spans="8:12" x14ac:dyDescent="0.25">
      <c r="H15651" t="s">
        <v>15300</v>
      </c>
      <c r="I15651">
        <v>9589695</v>
      </c>
      <c r="J15651">
        <v>354589000</v>
      </c>
      <c r="K15651" t="s">
        <v>1332</v>
      </c>
      <c r="L15651" t="s">
        <v>1341</v>
      </c>
    </row>
    <row r="15652" spans="8:12" x14ac:dyDescent="0.25">
      <c r="H15652" t="s">
        <v>15301</v>
      </c>
      <c r="I15652">
        <v>9156395</v>
      </c>
      <c r="J15652">
        <v>373490000</v>
      </c>
      <c r="L15652" t="s">
        <v>1295</v>
      </c>
    </row>
    <row r="15653" spans="8:12" x14ac:dyDescent="0.25">
      <c r="H15653" t="s">
        <v>15302</v>
      </c>
      <c r="I15653">
        <v>9359545</v>
      </c>
      <c r="J15653">
        <v>636013980</v>
      </c>
      <c r="K15653" t="s">
        <v>1464</v>
      </c>
      <c r="L15653" t="s">
        <v>1341</v>
      </c>
    </row>
    <row r="15654" spans="8:12" x14ac:dyDescent="0.25">
      <c r="H15654" t="s">
        <v>15303</v>
      </c>
      <c r="I15654">
        <v>9615212</v>
      </c>
      <c r="J15654">
        <v>566626000</v>
      </c>
      <c r="L15654" t="s">
        <v>1341</v>
      </c>
    </row>
    <row r="15655" spans="8:12" x14ac:dyDescent="0.25">
      <c r="H15655" t="s">
        <v>15304</v>
      </c>
      <c r="I15655">
        <v>8801589</v>
      </c>
      <c r="J15655">
        <v>525022076</v>
      </c>
      <c r="K15655" t="s">
        <v>1307</v>
      </c>
      <c r="L15655" t="s">
        <v>1308</v>
      </c>
    </row>
    <row r="15656" spans="8:12" x14ac:dyDescent="0.25">
      <c r="H15656" t="s">
        <v>15305</v>
      </c>
      <c r="I15656">
        <v>9604990</v>
      </c>
      <c r="J15656">
        <v>373814000</v>
      </c>
      <c r="L15656" t="s">
        <v>1341</v>
      </c>
    </row>
    <row r="15657" spans="8:12" x14ac:dyDescent="0.25">
      <c r="H15657" t="s">
        <v>15306</v>
      </c>
      <c r="I15657">
        <v>9075321</v>
      </c>
      <c r="J15657">
        <v>525007363</v>
      </c>
      <c r="K15657" t="s">
        <v>1307</v>
      </c>
      <c r="L15657" t="s">
        <v>1341</v>
      </c>
    </row>
    <row r="15658" spans="8:12" x14ac:dyDescent="0.25">
      <c r="H15658" t="s">
        <v>15307</v>
      </c>
      <c r="I15658">
        <v>8664395</v>
      </c>
      <c r="J15658">
        <v>529696000</v>
      </c>
      <c r="K15658" t="s">
        <v>2074</v>
      </c>
      <c r="L15658" t="s">
        <v>1308</v>
      </c>
    </row>
    <row r="15659" spans="8:12" x14ac:dyDescent="0.25">
      <c r="H15659" t="s">
        <v>787</v>
      </c>
      <c r="I15659">
        <v>9479333</v>
      </c>
      <c r="J15659">
        <v>636015773</v>
      </c>
      <c r="K15659" t="s">
        <v>1464</v>
      </c>
      <c r="L15659" t="s">
        <v>1341</v>
      </c>
    </row>
    <row r="15660" spans="8:12" x14ac:dyDescent="0.25">
      <c r="H15660" t="s">
        <v>265</v>
      </c>
      <c r="I15660">
        <v>9479321</v>
      </c>
      <c r="J15660">
        <v>636015772</v>
      </c>
      <c r="K15660" t="s">
        <v>1464</v>
      </c>
      <c r="L15660" t="s">
        <v>1341</v>
      </c>
    </row>
    <row r="15661" spans="8:12" x14ac:dyDescent="0.25">
      <c r="H15661" t="s">
        <v>15308</v>
      </c>
      <c r="I15661">
        <v>9454278</v>
      </c>
      <c r="J15661">
        <v>416451000</v>
      </c>
      <c r="K15661" t="s">
        <v>2577</v>
      </c>
      <c r="L15661" t="s">
        <v>1341</v>
      </c>
    </row>
    <row r="15662" spans="8:12" x14ac:dyDescent="0.25">
      <c r="H15662" t="s">
        <v>15309</v>
      </c>
      <c r="I15662">
        <v>8619027</v>
      </c>
      <c r="J15662">
        <v>525025012</v>
      </c>
      <c r="K15662" t="s">
        <v>1307</v>
      </c>
      <c r="L15662" t="s">
        <v>1295</v>
      </c>
    </row>
    <row r="15663" spans="8:12" x14ac:dyDescent="0.25">
      <c r="H15663" t="s">
        <v>788</v>
      </c>
      <c r="I15663">
        <v>9552812</v>
      </c>
      <c r="J15663">
        <v>355623000</v>
      </c>
      <c r="K15663" t="s">
        <v>1332</v>
      </c>
      <c r="L15663" t="s">
        <v>1341</v>
      </c>
    </row>
    <row r="15664" spans="8:12" x14ac:dyDescent="0.25">
      <c r="H15664" t="s">
        <v>15310</v>
      </c>
      <c r="I15664">
        <v>8854110</v>
      </c>
      <c r="J15664">
        <v>525010277</v>
      </c>
      <c r="K15664" t="s">
        <v>1307</v>
      </c>
      <c r="L15664" t="s">
        <v>1308</v>
      </c>
    </row>
    <row r="15665" spans="8:12" x14ac:dyDescent="0.25">
      <c r="H15665" t="s">
        <v>15311</v>
      </c>
      <c r="I15665">
        <v>6705183</v>
      </c>
      <c r="J15665">
        <v>525013782</v>
      </c>
      <c r="K15665" t="s">
        <v>1307</v>
      </c>
      <c r="L15665" t="s">
        <v>1308</v>
      </c>
    </row>
    <row r="15666" spans="8:12" x14ac:dyDescent="0.25">
      <c r="H15666" t="s">
        <v>15312</v>
      </c>
      <c r="I15666">
        <v>9088407</v>
      </c>
      <c r="J15666">
        <v>525024175</v>
      </c>
      <c r="K15666" t="s">
        <v>1307</v>
      </c>
      <c r="L15666" t="s">
        <v>1295</v>
      </c>
    </row>
    <row r="15667" spans="8:12" x14ac:dyDescent="0.25">
      <c r="H15667" t="s">
        <v>789</v>
      </c>
      <c r="I15667">
        <v>9442471</v>
      </c>
      <c r="J15667">
        <v>357244000</v>
      </c>
      <c r="K15667" t="s">
        <v>1332</v>
      </c>
      <c r="L15667" t="s">
        <v>1341</v>
      </c>
    </row>
    <row r="15668" spans="8:12" x14ac:dyDescent="0.25">
      <c r="H15668" t="s">
        <v>15313</v>
      </c>
      <c r="I15668">
        <v>9021215</v>
      </c>
      <c r="J15668">
        <v>525021318</v>
      </c>
      <c r="K15668" t="s">
        <v>1307</v>
      </c>
      <c r="L15668" t="s">
        <v>1308</v>
      </c>
    </row>
    <row r="15669" spans="8:12" x14ac:dyDescent="0.25">
      <c r="H15669" t="s">
        <v>15314</v>
      </c>
      <c r="I15669">
        <v>9740859</v>
      </c>
      <c r="J15669">
        <v>525005316</v>
      </c>
      <c r="K15669" t="s">
        <v>1307</v>
      </c>
      <c r="L15669" t="s">
        <v>1308</v>
      </c>
    </row>
    <row r="15670" spans="8:12" x14ac:dyDescent="0.25">
      <c r="H15670" t="s">
        <v>15315</v>
      </c>
      <c r="I15670">
        <v>9000778</v>
      </c>
      <c r="J15670">
        <v>305726000</v>
      </c>
      <c r="L15670" t="s">
        <v>1295</v>
      </c>
    </row>
    <row r="15671" spans="8:12" x14ac:dyDescent="0.25">
      <c r="H15671" t="s">
        <v>15316</v>
      </c>
      <c r="I15671">
        <v>8031641</v>
      </c>
      <c r="J15671">
        <v>525002040</v>
      </c>
      <c r="K15671" t="s">
        <v>1307</v>
      </c>
      <c r="L15671" t="s">
        <v>1337</v>
      </c>
    </row>
    <row r="15672" spans="8:12" x14ac:dyDescent="0.25">
      <c r="H15672" t="s">
        <v>15317</v>
      </c>
      <c r="I15672">
        <v>8129826</v>
      </c>
      <c r="J15672">
        <v>525019478</v>
      </c>
      <c r="K15672" t="s">
        <v>1307</v>
      </c>
      <c r="L15672" t="s">
        <v>1308</v>
      </c>
    </row>
    <row r="15673" spans="8:12" x14ac:dyDescent="0.25">
      <c r="H15673" t="s">
        <v>15318</v>
      </c>
      <c r="I15673">
        <v>8859213</v>
      </c>
      <c r="J15673">
        <v>525022134</v>
      </c>
      <c r="K15673" t="s">
        <v>1307</v>
      </c>
      <c r="L15673" t="s">
        <v>1308</v>
      </c>
    </row>
    <row r="15674" spans="8:12" x14ac:dyDescent="0.25">
      <c r="H15674" t="s">
        <v>15319</v>
      </c>
      <c r="I15674">
        <v>9084786</v>
      </c>
      <c r="J15674">
        <v>525015536</v>
      </c>
      <c r="K15674" t="s">
        <v>1307</v>
      </c>
      <c r="L15674" t="s">
        <v>1308</v>
      </c>
    </row>
    <row r="15675" spans="8:12" x14ac:dyDescent="0.25">
      <c r="H15675" t="s">
        <v>15320</v>
      </c>
      <c r="I15675">
        <v>8913033</v>
      </c>
      <c r="J15675">
        <v>525024209</v>
      </c>
      <c r="K15675" t="s">
        <v>1307</v>
      </c>
      <c r="L15675" t="s">
        <v>1295</v>
      </c>
    </row>
    <row r="15676" spans="8:12" x14ac:dyDescent="0.25">
      <c r="H15676" t="s">
        <v>15321</v>
      </c>
      <c r="I15676">
        <v>8131013</v>
      </c>
      <c r="J15676">
        <v>533654000</v>
      </c>
      <c r="K15676" t="s">
        <v>1563</v>
      </c>
      <c r="L15676" t="s">
        <v>1308</v>
      </c>
    </row>
    <row r="15677" spans="8:12" x14ac:dyDescent="0.25">
      <c r="H15677" t="s">
        <v>15322</v>
      </c>
      <c r="I15677">
        <v>9769324</v>
      </c>
      <c r="J15677">
        <v>525020394</v>
      </c>
      <c r="K15677" t="s">
        <v>1307</v>
      </c>
      <c r="L15677" t="s">
        <v>1308</v>
      </c>
    </row>
    <row r="15678" spans="8:12" x14ac:dyDescent="0.25">
      <c r="H15678" t="s">
        <v>15323</v>
      </c>
      <c r="I15678">
        <v>8202379</v>
      </c>
      <c r="J15678">
        <v>525014043</v>
      </c>
      <c r="K15678" t="s">
        <v>1307</v>
      </c>
      <c r="L15678" t="s">
        <v>1308</v>
      </c>
    </row>
    <row r="15679" spans="8:12" x14ac:dyDescent="0.25">
      <c r="H15679" t="s">
        <v>15324</v>
      </c>
      <c r="I15679">
        <v>9562051</v>
      </c>
      <c r="J15679">
        <v>525019527</v>
      </c>
      <c r="L15679" t="s">
        <v>1295</v>
      </c>
    </row>
    <row r="15680" spans="8:12" x14ac:dyDescent="0.25">
      <c r="H15680" t="s">
        <v>15325</v>
      </c>
      <c r="I15680">
        <v>9705603</v>
      </c>
      <c r="J15680">
        <v>667003445</v>
      </c>
      <c r="K15680" t="s">
        <v>2089</v>
      </c>
      <c r="L15680" t="s">
        <v>1295</v>
      </c>
    </row>
    <row r="15681" spans="8:12" x14ac:dyDescent="0.25">
      <c r="H15681" t="s">
        <v>15326</v>
      </c>
      <c r="I15681">
        <v>8014100</v>
      </c>
      <c r="J15681">
        <v>525015202</v>
      </c>
      <c r="K15681" t="s">
        <v>1307</v>
      </c>
      <c r="L15681" t="s">
        <v>1308</v>
      </c>
    </row>
    <row r="15682" spans="8:12" x14ac:dyDescent="0.25">
      <c r="H15682" t="s">
        <v>15327</v>
      </c>
      <c r="I15682">
        <v>8410689</v>
      </c>
      <c r="J15682">
        <v>525015260</v>
      </c>
      <c r="K15682" t="s">
        <v>1307</v>
      </c>
      <c r="L15682" t="s">
        <v>1308</v>
      </c>
    </row>
    <row r="15683" spans="8:12" x14ac:dyDescent="0.25">
      <c r="H15683" t="s">
        <v>15328</v>
      </c>
      <c r="I15683">
        <v>9115066</v>
      </c>
      <c r="J15683">
        <v>525021302</v>
      </c>
      <c r="K15683" t="s">
        <v>1307</v>
      </c>
      <c r="L15683" t="s">
        <v>1308</v>
      </c>
    </row>
    <row r="15684" spans="8:12" x14ac:dyDescent="0.25">
      <c r="H15684" t="s">
        <v>15329</v>
      </c>
      <c r="I15684">
        <v>9563964</v>
      </c>
      <c r="J15684">
        <v>525015472</v>
      </c>
      <c r="K15684" t="s">
        <v>1307</v>
      </c>
      <c r="L15684" t="s">
        <v>1308</v>
      </c>
    </row>
    <row r="15685" spans="8:12" x14ac:dyDescent="0.25">
      <c r="H15685" t="s">
        <v>15330</v>
      </c>
      <c r="I15685">
        <v>9734044</v>
      </c>
      <c r="J15685">
        <v>525001108</v>
      </c>
      <c r="K15685" t="s">
        <v>1307</v>
      </c>
      <c r="L15685" t="s">
        <v>1308</v>
      </c>
    </row>
    <row r="15686" spans="8:12" x14ac:dyDescent="0.25">
      <c r="H15686" t="s">
        <v>15331</v>
      </c>
      <c r="I15686">
        <v>8403325</v>
      </c>
      <c r="J15686">
        <v>525015135</v>
      </c>
      <c r="K15686" t="s">
        <v>1307</v>
      </c>
      <c r="L15686" t="s">
        <v>1308</v>
      </c>
    </row>
    <row r="15687" spans="8:12" x14ac:dyDescent="0.25">
      <c r="H15687" t="s">
        <v>15332</v>
      </c>
      <c r="I15687">
        <v>8664187</v>
      </c>
      <c r="J15687">
        <v>41355970</v>
      </c>
      <c r="K15687" t="s">
        <v>1328</v>
      </c>
      <c r="L15687" t="s">
        <v>1308</v>
      </c>
    </row>
    <row r="15688" spans="8:12" x14ac:dyDescent="0.25">
      <c r="H15688" t="s">
        <v>15333</v>
      </c>
      <c r="I15688">
        <v>8114170</v>
      </c>
      <c r="J15688">
        <v>525016489</v>
      </c>
      <c r="K15688" t="s">
        <v>1307</v>
      </c>
      <c r="L15688" t="s">
        <v>1308</v>
      </c>
    </row>
    <row r="15689" spans="8:12" x14ac:dyDescent="0.25">
      <c r="H15689" t="s">
        <v>15334</v>
      </c>
      <c r="I15689">
        <v>8115538</v>
      </c>
      <c r="J15689">
        <v>525016086</v>
      </c>
      <c r="K15689" t="s">
        <v>1307</v>
      </c>
      <c r="L15689" t="s">
        <v>1308</v>
      </c>
    </row>
    <row r="15690" spans="8:12" x14ac:dyDescent="0.25">
      <c r="H15690" t="s">
        <v>15335</v>
      </c>
      <c r="I15690">
        <v>7394060</v>
      </c>
      <c r="J15690">
        <v>525015193</v>
      </c>
      <c r="K15690" t="s">
        <v>1307</v>
      </c>
      <c r="L15690" t="s">
        <v>1308</v>
      </c>
    </row>
    <row r="15691" spans="8:12" x14ac:dyDescent="0.25">
      <c r="H15691" t="s">
        <v>15336</v>
      </c>
      <c r="I15691">
        <v>8816546</v>
      </c>
      <c r="J15691">
        <v>525019090</v>
      </c>
      <c r="K15691" t="s">
        <v>1307</v>
      </c>
      <c r="L15691" t="s">
        <v>1308</v>
      </c>
    </row>
    <row r="15692" spans="8:12" x14ac:dyDescent="0.25">
      <c r="H15692" t="s">
        <v>15337</v>
      </c>
      <c r="I15692">
        <v>9672040</v>
      </c>
      <c r="J15692">
        <v>372831000</v>
      </c>
      <c r="L15692" t="s">
        <v>1308</v>
      </c>
    </row>
    <row r="15693" spans="8:12" x14ac:dyDescent="0.25">
      <c r="H15693" t="s">
        <v>15338</v>
      </c>
      <c r="I15693">
        <v>9726504</v>
      </c>
      <c r="J15693">
        <v>354709000</v>
      </c>
      <c r="K15693" t="s">
        <v>1332</v>
      </c>
      <c r="L15693" t="s">
        <v>1308</v>
      </c>
    </row>
    <row r="15694" spans="8:12" x14ac:dyDescent="0.25">
      <c r="H15694" t="s">
        <v>15339</v>
      </c>
      <c r="I15694">
        <v>9695004</v>
      </c>
      <c r="J15694">
        <v>352422000</v>
      </c>
      <c r="K15694" t="s">
        <v>1332</v>
      </c>
      <c r="L15694" t="s">
        <v>1308</v>
      </c>
    </row>
    <row r="15695" spans="8:12" x14ac:dyDescent="0.25">
      <c r="H15695" t="s">
        <v>15340</v>
      </c>
      <c r="I15695">
        <v>9737369</v>
      </c>
      <c r="J15695">
        <v>374185000</v>
      </c>
      <c r="L15695" t="s">
        <v>1308</v>
      </c>
    </row>
    <row r="15696" spans="8:12" x14ac:dyDescent="0.25">
      <c r="H15696" t="s">
        <v>15341</v>
      </c>
      <c r="I15696">
        <v>9694995</v>
      </c>
      <c r="J15696">
        <v>372425000</v>
      </c>
      <c r="L15696" t="s">
        <v>1308</v>
      </c>
    </row>
    <row r="15697" spans="8:12" x14ac:dyDescent="0.25">
      <c r="H15697" t="s">
        <v>15342</v>
      </c>
      <c r="I15697">
        <v>9726516</v>
      </c>
      <c r="J15697">
        <v>356752000</v>
      </c>
      <c r="K15697" t="s">
        <v>1332</v>
      </c>
      <c r="L15697" t="s">
        <v>1308</v>
      </c>
    </row>
    <row r="15698" spans="8:12" x14ac:dyDescent="0.25">
      <c r="H15698" t="s">
        <v>790</v>
      </c>
      <c r="I15698">
        <v>9737357</v>
      </c>
      <c r="J15698">
        <v>374794000</v>
      </c>
      <c r="L15698" t="s">
        <v>1308</v>
      </c>
    </row>
    <row r="15699" spans="8:12" x14ac:dyDescent="0.25">
      <c r="H15699" t="s">
        <v>15343</v>
      </c>
      <c r="I15699">
        <v>9672052</v>
      </c>
      <c r="J15699">
        <v>355082000</v>
      </c>
      <c r="K15699" t="s">
        <v>1332</v>
      </c>
      <c r="L15699" t="s">
        <v>1308</v>
      </c>
    </row>
    <row r="15700" spans="8:12" x14ac:dyDescent="0.25">
      <c r="H15700" t="s">
        <v>15344</v>
      </c>
      <c r="I15700">
        <v>8977144</v>
      </c>
      <c r="J15700">
        <v>367529040</v>
      </c>
      <c r="K15700" t="s">
        <v>1431</v>
      </c>
      <c r="L15700" t="s">
        <v>1560</v>
      </c>
    </row>
    <row r="15701" spans="8:12" x14ac:dyDescent="0.25">
      <c r="H15701" t="s">
        <v>15345</v>
      </c>
      <c r="I15701">
        <v>8977247</v>
      </c>
      <c r="J15701">
        <v>367612230</v>
      </c>
      <c r="K15701" t="s">
        <v>1431</v>
      </c>
      <c r="L15701" t="s">
        <v>1560</v>
      </c>
    </row>
    <row r="15702" spans="8:12" x14ac:dyDescent="0.25">
      <c r="H15702" t="s">
        <v>15346</v>
      </c>
      <c r="I15702">
        <v>9477426</v>
      </c>
      <c r="J15702">
        <v>210376000</v>
      </c>
      <c r="K15702" t="s">
        <v>1443</v>
      </c>
      <c r="L15702" t="s">
        <v>1341</v>
      </c>
    </row>
    <row r="15703" spans="8:12" x14ac:dyDescent="0.25">
      <c r="H15703" t="s">
        <v>15347</v>
      </c>
      <c r="I15703">
        <v>9477414</v>
      </c>
      <c r="J15703">
        <v>210560000</v>
      </c>
      <c r="K15703" t="s">
        <v>1443</v>
      </c>
      <c r="L15703" t="s">
        <v>1341</v>
      </c>
    </row>
    <row r="15704" spans="8:12" x14ac:dyDescent="0.25">
      <c r="H15704" t="s">
        <v>791</v>
      </c>
      <c r="I15704">
        <v>9436642</v>
      </c>
      <c r="J15704">
        <v>210015000</v>
      </c>
      <c r="K15704" t="s">
        <v>1443</v>
      </c>
      <c r="L15704" t="s">
        <v>1341</v>
      </c>
    </row>
    <row r="15705" spans="8:12" x14ac:dyDescent="0.25">
      <c r="H15705" t="s">
        <v>15348</v>
      </c>
      <c r="I15705">
        <v>9436654</v>
      </c>
      <c r="J15705">
        <v>209995000</v>
      </c>
      <c r="K15705" t="s">
        <v>1443</v>
      </c>
      <c r="L15705" t="s">
        <v>1341</v>
      </c>
    </row>
    <row r="15706" spans="8:12" x14ac:dyDescent="0.25">
      <c r="H15706" t="s">
        <v>15349</v>
      </c>
      <c r="I15706">
        <v>9084114</v>
      </c>
      <c r="J15706">
        <v>525900057</v>
      </c>
      <c r="K15706" t="s">
        <v>1307</v>
      </c>
      <c r="L15706" t="s">
        <v>1313</v>
      </c>
    </row>
    <row r="15707" spans="8:12" x14ac:dyDescent="0.25">
      <c r="H15707" t="s">
        <v>15350</v>
      </c>
      <c r="I15707">
        <v>9250139</v>
      </c>
      <c r="J15707">
        <v>440177000</v>
      </c>
      <c r="K15707" t="s">
        <v>1352</v>
      </c>
      <c r="L15707" t="s">
        <v>1341</v>
      </c>
    </row>
    <row r="15708" spans="8:12" x14ac:dyDescent="0.25">
      <c r="H15708" t="s">
        <v>15350</v>
      </c>
      <c r="I15708">
        <v>9250139</v>
      </c>
      <c r="J15708">
        <v>370485000</v>
      </c>
      <c r="L15708" t="s">
        <v>1341</v>
      </c>
    </row>
    <row r="15709" spans="8:12" x14ac:dyDescent="0.25">
      <c r="H15709" t="s">
        <v>15351</v>
      </c>
      <c r="I15709">
        <v>9723928</v>
      </c>
      <c r="J15709">
        <v>353875000</v>
      </c>
      <c r="K15709" t="s">
        <v>1332</v>
      </c>
      <c r="L15709" t="s">
        <v>1308</v>
      </c>
    </row>
    <row r="15710" spans="8:12" x14ac:dyDescent="0.25">
      <c r="H15710" t="s">
        <v>15352</v>
      </c>
      <c r="I15710">
        <v>6881426</v>
      </c>
      <c r="J15710">
        <v>440672000</v>
      </c>
      <c r="K15710" t="s">
        <v>1352</v>
      </c>
      <c r="L15710" t="s">
        <v>1308</v>
      </c>
    </row>
    <row r="15711" spans="8:12" x14ac:dyDescent="0.25">
      <c r="H15711" t="s">
        <v>15353</v>
      </c>
      <c r="I15711">
        <v>9665695</v>
      </c>
      <c r="J15711">
        <v>352109000</v>
      </c>
      <c r="K15711" t="s">
        <v>1332</v>
      </c>
      <c r="L15711" t="s">
        <v>1308</v>
      </c>
    </row>
    <row r="15712" spans="8:12" x14ac:dyDescent="0.25">
      <c r="H15712" t="s">
        <v>15354</v>
      </c>
      <c r="I15712">
        <v>9626405</v>
      </c>
      <c r="J15712">
        <v>352975000</v>
      </c>
      <c r="K15712" t="s">
        <v>1332</v>
      </c>
      <c r="L15712" t="s">
        <v>2217</v>
      </c>
    </row>
    <row r="15713" spans="8:12" x14ac:dyDescent="0.25">
      <c r="H15713" t="s">
        <v>15355</v>
      </c>
      <c r="I15713">
        <v>9558268</v>
      </c>
      <c r="J15713">
        <v>566977000</v>
      </c>
      <c r="L15713" t="s">
        <v>1341</v>
      </c>
    </row>
    <row r="15714" spans="8:12" x14ac:dyDescent="0.25">
      <c r="H15714" t="s">
        <v>15356</v>
      </c>
      <c r="I15714">
        <v>9558270</v>
      </c>
      <c r="J15714">
        <v>563509000</v>
      </c>
      <c r="K15714" t="s">
        <v>1441</v>
      </c>
      <c r="L15714" t="s">
        <v>1341</v>
      </c>
    </row>
    <row r="15715" spans="8:12" x14ac:dyDescent="0.25">
      <c r="H15715" t="s">
        <v>15357</v>
      </c>
      <c r="I15715">
        <v>9708899</v>
      </c>
      <c r="J15715">
        <v>525001096</v>
      </c>
      <c r="K15715" t="s">
        <v>1307</v>
      </c>
      <c r="L15715" t="s">
        <v>1329</v>
      </c>
    </row>
    <row r="15716" spans="8:12" x14ac:dyDescent="0.25">
      <c r="H15716" t="s">
        <v>15358</v>
      </c>
      <c r="I15716">
        <v>9268849</v>
      </c>
      <c r="J15716">
        <v>311000237</v>
      </c>
      <c r="K15716" t="s">
        <v>1609</v>
      </c>
      <c r="L15716" t="s">
        <v>1295</v>
      </c>
    </row>
    <row r="15717" spans="8:12" x14ac:dyDescent="0.25">
      <c r="H15717" t="s">
        <v>15359</v>
      </c>
      <c r="I15717">
        <v>8741923</v>
      </c>
      <c r="J15717">
        <v>525004065</v>
      </c>
      <c r="K15717" t="s">
        <v>1307</v>
      </c>
      <c r="L15717" t="s">
        <v>1308</v>
      </c>
    </row>
    <row r="15718" spans="8:12" x14ac:dyDescent="0.25">
      <c r="H15718" t="s">
        <v>15360</v>
      </c>
      <c r="I15718">
        <v>9624809</v>
      </c>
      <c r="J15718">
        <v>566638000</v>
      </c>
      <c r="L15718" t="s">
        <v>1346</v>
      </c>
    </row>
    <row r="15719" spans="8:12" x14ac:dyDescent="0.25">
      <c r="H15719" t="s">
        <v>15361</v>
      </c>
      <c r="I15719">
        <v>8500056</v>
      </c>
      <c r="J15719">
        <v>271043732</v>
      </c>
      <c r="K15719" t="s">
        <v>1373</v>
      </c>
      <c r="L15719" t="s">
        <v>1295</v>
      </c>
    </row>
    <row r="15720" spans="8:12" x14ac:dyDescent="0.25">
      <c r="H15720" t="s">
        <v>15362</v>
      </c>
      <c r="I15720">
        <v>9412610</v>
      </c>
      <c r="J15720">
        <v>538002050</v>
      </c>
      <c r="K15720" t="s">
        <v>1437</v>
      </c>
      <c r="L15720" t="s">
        <v>1341</v>
      </c>
    </row>
    <row r="15721" spans="8:12" x14ac:dyDescent="0.25">
      <c r="H15721" t="s">
        <v>15362</v>
      </c>
      <c r="I15721">
        <v>9567544</v>
      </c>
      <c r="J15721">
        <v>249217000</v>
      </c>
      <c r="K15721" t="s">
        <v>1340</v>
      </c>
      <c r="L15721" t="s">
        <v>1308</v>
      </c>
    </row>
    <row r="15722" spans="8:12" x14ac:dyDescent="0.25">
      <c r="H15722" t="s">
        <v>15363</v>
      </c>
      <c r="I15722">
        <v>9454917</v>
      </c>
      <c r="J15722">
        <v>210136000</v>
      </c>
      <c r="K15722" t="s">
        <v>1443</v>
      </c>
      <c r="L15722" t="s">
        <v>1308</v>
      </c>
    </row>
    <row r="15723" spans="8:12" x14ac:dyDescent="0.25">
      <c r="H15723" t="s">
        <v>15364</v>
      </c>
      <c r="I15723">
        <v>9114634</v>
      </c>
      <c r="J15723">
        <v>354804000</v>
      </c>
      <c r="K15723" t="s">
        <v>1332</v>
      </c>
      <c r="L15723" t="s">
        <v>1412</v>
      </c>
    </row>
    <row r="15724" spans="8:12" x14ac:dyDescent="0.25">
      <c r="H15724" t="s">
        <v>15365</v>
      </c>
      <c r="I15724">
        <v>9415686</v>
      </c>
      <c r="J15724">
        <v>477622400</v>
      </c>
      <c r="K15724" t="s">
        <v>1348</v>
      </c>
      <c r="L15724" t="s">
        <v>1313</v>
      </c>
    </row>
    <row r="15725" spans="8:12" x14ac:dyDescent="0.25">
      <c r="H15725" t="s">
        <v>15366</v>
      </c>
      <c r="I15725">
        <v>9589578</v>
      </c>
      <c r="J15725">
        <v>357239000</v>
      </c>
      <c r="K15725" t="s">
        <v>1332</v>
      </c>
      <c r="L15725" t="s">
        <v>1308</v>
      </c>
    </row>
    <row r="15726" spans="8:12" x14ac:dyDescent="0.25">
      <c r="H15726" t="s">
        <v>15367</v>
      </c>
      <c r="I15726">
        <v>9668324</v>
      </c>
      <c r="J15726">
        <v>352396000</v>
      </c>
      <c r="K15726" t="s">
        <v>1332</v>
      </c>
      <c r="L15726" t="s">
        <v>1341</v>
      </c>
    </row>
    <row r="15727" spans="8:12" x14ac:dyDescent="0.25">
      <c r="H15727" t="s">
        <v>15368</v>
      </c>
      <c r="I15727">
        <v>9748722</v>
      </c>
      <c r="J15727">
        <v>538006680</v>
      </c>
      <c r="K15727" t="s">
        <v>1437</v>
      </c>
      <c r="L15727" t="s">
        <v>1308</v>
      </c>
    </row>
    <row r="15728" spans="8:12" x14ac:dyDescent="0.25">
      <c r="H15728" t="s">
        <v>15369</v>
      </c>
      <c r="I15728">
        <v>9676034</v>
      </c>
      <c r="J15728">
        <v>447207000</v>
      </c>
      <c r="K15728" t="s">
        <v>1927</v>
      </c>
      <c r="L15728" t="s">
        <v>1329</v>
      </c>
    </row>
    <row r="15729" spans="8:12" x14ac:dyDescent="0.25">
      <c r="H15729" t="s">
        <v>15370</v>
      </c>
      <c r="I15729">
        <v>9423798</v>
      </c>
      <c r="J15729">
        <v>311014100</v>
      </c>
      <c r="K15729" t="s">
        <v>1609</v>
      </c>
      <c r="L15729" t="s">
        <v>1341</v>
      </c>
    </row>
    <row r="15730" spans="8:12" x14ac:dyDescent="0.25">
      <c r="H15730" t="s">
        <v>15371</v>
      </c>
      <c r="I15730">
        <v>9249049</v>
      </c>
      <c r="J15730">
        <v>354453000</v>
      </c>
      <c r="K15730" t="s">
        <v>1332</v>
      </c>
      <c r="L15730" t="s">
        <v>1346</v>
      </c>
    </row>
    <row r="15731" spans="8:12" x14ac:dyDescent="0.25">
      <c r="H15731" t="s">
        <v>15372</v>
      </c>
      <c r="I15731">
        <v>8980361</v>
      </c>
      <c r="J15731">
        <v>431200628</v>
      </c>
      <c r="K15731" t="s">
        <v>1368</v>
      </c>
      <c r="L15731" t="s">
        <v>1308</v>
      </c>
    </row>
    <row r="15732" spans="8:12" x14ac:dyDescent="0.25">
      <c r="H15732" t="s">
        <v>15373</v>
      </c>
      <c r="I15732">
        <v>9184677</v>
      </c>
      <c r="J15732">
        <v>236343000</v>
      </c>
      <c r="K15732" t="s">
        <v>1383</v>
      </c>
      <c r="L15732" t="s">
        <v>1362</v>
      </c>
    </row>
    <row r="15733" spans="8:12" x14ac:dyDescent="0.25">
      <c r="H15733" t="s">
        <v>15374</v>
      </c>
      <c r="I15733">
        <v>9189017</v>
      </c>
      <c r="J15733">
        <v>357159000</v>
      </c>
      <c r="K15733" t="s">
        <v>1332</v>
      </c>
      <c r="L15733" t="s">
        <v>1346</v>
      </c>
    </row>
    <row r="15734" spans="8:12" x14ac:dyDescent="0.25">
      <c r="H15734" t="s">
        <v>15375</v>
      </c>
      <c r="I15734">
        <v>9710294</v>
      </c>
      <c r="J15734">
        <v>355047000</v>
      </c>
      <c r="K15734" t="s">
        <v>1332</v>
      </c>
      <c r="L15734" t="s">
        <v>1313</v>
      </c>
    </row>
    <row r="15735" spans="8:12" x14ac:dyDescent="0.25">
      <c r="H15735" t="s">
        <v>15376</v>
      </c>
      <c r="I15735">
        <v>9463841</v>
      </c>
      <c r="J15735">
        <v>273335720</v>
      </c>
      <c r="K15735" t="s">
        <v>1297</v>
      </c>
      <c r="L15735" t="s">
        <v>1329</v>
      </c>
    </row>
    <row r="15736" spans="8:12" x14ac:dyDescent="0.25">
      <c r="H15736" t="s">
        <v>15377</v>
      </c>
      <c r="I15736">
        <v>9400954</v>
      </c>
      <c r="J15736">
        <v>354880000</v>
      </c>
      <c r="K15736" t="s">
        <v>1332</v>
      </c>
      <c r="L15736" t="s">
        <v>1295</v>
      </c>
    </row>
    <row r="15737" spans="8:12" x14ac:dyDescent="0.25">
      <c r="H15737" t="s">
        <v>15378</v>
      </c>
      <c r="I15737">
        <v>9071624</v>
      </c>
      <c r="J15737">
        <v>351584000</v>
      </c>
      <c r="K15737" t="s">
        <v>1332</v>
      </c>
      <c r="L15737" t="s">
        <v>1308</v>
      </c>
    </row>
    <row r="15738" spans="8:12" x14ac:dyDescent="0.25">
      <c r="H15738" t="s">
        <v>15379</v>
      </c>
      <c r="I15738">
        <v>9667954</v>
      </c>
      <c r="J15738">
        <v>432908000</v>
      </c>
      <c r="K15738" t="s">
        <v>1368</v>
      </c>
      <c r="L15738" t="s">
        <v>1313</v>
      </c>
    </row>
    <row r="15739" spans="8:12" x14ac:dyDescent="0.25">
      <c r="H15739" t="s">
        <v>15380</v>
      </c>
      <c r="I15739">
        <v>9128867</v>
      </c>
      <c r="J15739">
        <v>431400496</v>
      </c>
      <c r="K15739" t="s">
        <v>1368</v>
      </c>
      <c r="L15739" t="s">
        <v>1313</v>
      </c>
    </row>
    <row r="15740" spans="8:12" x14ac:dyDescent="0.25">
      <c r="H15740" t="s">
        <v>15381</v>
      </c>
      <c r="I15740">
        <v>9268021</v>
      </c>
      <c r="J15740">
        <v>431501745</v>
      </c>
      <c r="K15740" t="s">
        <v>1368</v>
      </c>
      <c r="L15740" t="s">
        <v>2037</v>
      </c>
    </row>
    <row r="15741" spans="8:12" x14ac:dyDescent="0.25">
      <c r="H15741" t="s">
        <v>15382</v>
      </c>
      <c r="I15741">
        <v>9746334</v>
      </c>
      <c r="J15741">
        <v>431006342</v>
      </c>
      <c r="K15741" t="s">
        <v>1368</v>
      </c>
      <c r="L15741" t="s">
        <v>1313</v>
      </c>
    </row>
    <row r="15742" spans="8:12" x14ac:dyDescent="0.25">
      <c r="H15742" t="s">
        <v>15383</v>
      </c>
      <c r="I15742">
        <v>9222728</v>
      </c>
      <c r="J15742">
        <v>431401837</v>
      </c>
      <c r="K15742" t="s">
        <v>1368</v>
      </c>
      <c r="L15742" t="s">
        <v>1308</v>
      </c>
    </row>
    <row r="15743" spans="8:12" x14ac:dyDescent="0.25">
      <c r="H15743" t="s">
        <v>15383</v>
      </c>
      <c r="I15743">
        <v>9172492</v>
      </c>
      <c r="J15743">
        <v>373890000</v>
      </c>
      <c r="L15743" t="s">
        <v>1313</v>
      </c>
    </row>
    <row r="15744" spans="8:12" x14ac:dyDescent="0.25">
      <c r="H15744" t="s">
        <v>15384</v>
      </c>
      <c r="I15744">
        <v>9198252</v>
      </c>
      <c r="J15744">
        <v>353304000</v>
      </c>
      <c r="K15744" t="s">
        <v>1332</v>
      </c>
      <c r="L15744" t="s">
        <v>1341</v>
      </c>
    </row>
    <row r="15745" spans="8:12" x14ac:dyDescent="0.25">
      <c r="H15745" t="s">
        <v>15385</v>
      </c>
      <c r="I15745">
        <v>9343998</v>
      </c>
      <c r="J15745">
        <v>351214000</v>
      </c>
      <c r="K15745" t="s">
        <v>1332</v>
      </c>
      <c r="L15745" t="s">
        <v>1326</v>
      </c>
    </row>
    <row r="15746" spans="8:12" x14ac:dyDescent="0.25">
      <c r="H15746" t="s">
        <v>15386</v>
      </c>
      <c r="I15746">
        <v>9202388</v>
      </c>
      <c r="J15746">
        <v>352772000</v>
      </c>
      <c r="K15746" t="s">
        <v>1332</v>
      </c>
      <c r="L15746" t="s">
        <v>1326</v>
      </c>
    </row>
    <row r="15747" spans="8:12" x14ac:dyDescent="0.25">
      <c r="H15747" t="s">
        <v>15387</v>
      </c>
      <c r="I15747">
        <v>9462354</v>
      </c>
      <c r="J15747">
        <v>538003824</v>
      </c>
      <c r="K15747" t="s">
        <v>1437</v>
      </c>
      <c r="L15747" t="s">
        <v>1362</v>
      </c>
    </row>
    <row r="15748" spans="8:12" x14ac:dyDescent="0.25">
      <c r="H15748" t="s">
        <v>15387</v>
      </c>
      <c r="I15748">
        <v>8663066</v>
      </c>
      <c r="J15748">
        <v>518326000</v>
      </c>
      <c r="K15748" t="s">
        <v>1595</v>
      </c>
      <c r="L15748" t="s">
        <v>1329</v>
      </c>
    </row>
    <row r="15749" spans="8:12" x14ac:dyDescent="0.25">
      <c r="H15749" t="s">
        <v>15388</v>
      </c>
      <c r="I15749">
        <v>8113815</v>
      </c>
      <c r="J15749">
        <v>334484000</v>
      </c>
      <c r="K15749" t="s">
        <v>2211</v>
      </c>
      <c r="L15749" t="s">
        <v>1313</v>
      </c>
    </row>
    <row r="15750" spans="8:12" x14ac:dyDescent="0.25">
      <c r="H15750" t="s">
        <v>15389</v>
      </c>
      <c r="I15750">
        <v>9517941</v>
      </c>
      <c r="J15750">
        <v>431000628</v>
      </c>
      <c r="K15750" t="s">
        <v>1368</v>
      </c>
      <c r="L15750" t="s">
        <v>1313</v>
      </c>
    </row>
    <row r="15751" spans="8:12" x14ac:dyDescent="0.25">
      <c r="H15751" t="s">
        <v>15390</v>
      </c>
      <c r="I15751">
        <v>9568495</v>
      </c>
      <c r="J15751">
        <v>371880000</v>
      </c>
      <c r="L15751" t="s">
        <v>1326</v>
      </c>
    </row>
    <row r="15752" spans="8:12" x14ac:dyDescent="0.25">
      <c r="H15752" t="s">
        <v>15391</v>
      </c>
      <c r="I15752">
        <v>9568500</v>
      </c>
      <c r="J15752">
        <v>356186000</v>
      </c>
      <c r="K15752" t="s">
        <v>1332</v>
      </c>
      <c r="L15752" t="s">
        <v>1326</v>
      </c>
    </row>
    <row r="15753" spans="8:12" x14ac:dyDescent="0.25">
      <c r="H15753" t="s">
        <v>15392</v>
      </c>
      <c r="I15753">
        <v>9568512</v>
      </c>
      <c r="J15753">
        <v>355011000</v>
      </c>
      <c r="K15753" t="s">
        <v>1332</v>
      </c>
      <c r="L15753" t="s">
        <v>1326</v>
      </c>
    </row>
    <row r="15754" spans="8:12" x14ac:dyDescent="0.25">
      <c r="H15754" t="s">
        <v>15393</v>
      </c>
      <c r="I15754">
        <v>9018402</v>
      </c>
      <c r="J15754">
        <v>431500862</v>
      </c>
      <c r="K15754" t="s">
        <v>1368</v>
      </c>
      <c r="L15754" t="s">
        <v>1808</v>
      </c>
    </row>
    <row r="15755" spans="8:12" x14ac:dyDescent="0.25">
      <c r="H15755" t="s">
        <v>15394</v>
      </c>
      <c r="I15755">
        <v>9544188</v>
      </c>
      <c r="J15755">
        <v>431000783</v>
      </c>
      <c r="K15755" t="s">
        <v>1368</v>
      </c>
      <c r="L15755" t="s">
        <v>1326</v>
      </c>
    </row>
    <row r="15756" spans="8:12" x14ac:dyDescent="0.25">
      <c r="H15756" t="s">
        <v>15395</v>
      </c>
      <c r="I15756">
        <v>9737541</v>
      </c>
      <c r="J15756">
        <v>431006217</v>
      </c>
      <c r="K15756" t="s">
        <v>1368</v>
      </c>
      <c r="L15756" t="s">
        <v>1313</v>
      </c>
    </row>
    <row r="15757" spans="8:12" x14ac:dyDescent="0.25">
      <c r="H15757" t="s">
        <v>15396</v>
      </c>
      <c r="I15757">
        <v>6720004</v>
      </c>
      <c r="J15757">
        <v>273318510</v>
      </c>
      <c r="K15757" t="s">
        <v>1297</v>
      </c>
      <c r="L15757" t="s">
        <v>1362</v>
      </c>
    </row>
    <row r="15758" spans="8:12" x14ac:dyDescent="0.25">
      <c r="H15758" t="s">
        <v>15397</v>
      </c>
      <c r="I15758">
        <v>9132480</v>
      </c>
      <c r="J15758">
        <v>249890000</v>
      </c>
      <c r="K15758" t="s">
        <v>1340</v>
      </c>
      <c r="L15758" t="s">
        <v>1341</v>
      </c>
    </row>
    <row r="15759" spans="8:12" x14ac:dyDescent="0.25">
      <c r="H15759" t="s">
        <v>15398</v>
      </c>
      <c r="I15759">
        <v>9101857</v>
      </c>
      <c r="J15759">
        <v>273311330</v>
      </c>
      <c r="K15759" t="s">
        <v>1297</v>
      </c>
      <c r="L15759" t="s">
        <v>1308</v>
      </c>
    </row>
    <row r="15760" spans="8:12" x14ac:dyDescent="0.25">
      <c r="H15760" t="s">
        <v>15399</v>
      </c>
      <c r="I15760">
        <v>8919831</v>
      </c>
      <c r="J15760">
        <v>305312000</v>
      </c>
      <c r="L15760" t="s">
        <v>1295</v>
      </c>
    </row>
    <row r="15761" spans="8:12" x14ac:dyDescent="0.25">
      <c r="H15761" t="s">
        <v>15400</v>
      </c>
      <c r="I15761">
        <v>9700196</v>
      </c>
      <c r="J15761">
        <v>256173000</v>
      </c>
      <c r="K15761" t="s">
        <v>1340</v>
      </c>
      <c r="L15761" t="s">
        <v>1308</v>
      </c>
    </row>
    <row r="15762" spans="8:12" x14ac:dyDescent="0.25">
      <c r="H15762" t="s">
        <v>15400</v>
      </c>
      <c r="I15762">
        <v>9700196</v>
      </c>
      <c r="J15762">
        <v>235108376</v>
      </c>
      <c r="K15762" t="s">
        <v>1558</v>
      </c>
      <c r="L15762" t="s">
        <v>1308</v>
      </c>
    </row>
    <row r="15763" spans="8:12" x14ac:dyDescent="0.25">
      <c r="H15763" t="s">
        <v>15400</v>
      </c>
      <c r="I15763">
        <v>9700196</v>
      </c>
      <c r="J15763">
        <v>235108375</v>
      </c>
      <c r="K15763" t="s">
        <v>1558</v>
      </c>
      <c r="L15763" t="s">
        <v>1308</v>
      </c>
    </row>
    <row r="15764" spans="8:12" x14ac:dyDescent="0.25">
      <c r="H15764" t="s">
        <v>15401</v>
      </c>
      <c r="I15764">
        <v>8606628</v>
      </c>
      <c r="J15764">
        <v>273428520</v>
      </c>
      <c r="K15764" t="s">
        <v>1297</v>
      </c>
      <c r="L15764" t="s">
        <v>1308</v>
      </c>
    </row>
    <row r="15765" spans="8:12" x14ac:dyDescent="0.25">
      <c r="H15765" t="s">
        <v>15402</v>
      </c>
      <c r="I15765">
        <v>7038355</v>
      </c>
      <c r="J15765">
        <v>273434980</v>
      </c>
      <c r="K15765" t="s">
        <v>1297</v>
      </c>
      <c r="L15765" t="s">
        <v>1313</v>
      </c>
    </row>
    <row r="15766" spans="8:12" x14ac:dyDescent="0.25">
      <c r="H15766" t="s">
        <v>15403</v>
      </c>
      <c r="I15766">
        <v>9104287</v>
      </c>
      <c r="J15766">
        <v>457239000</v>
      </c>
      <c r="K15766" t="s">
        <v>1409</v>
      </c>
      <c r="L15766" t="s">
        <v>1308</v>
      </c>
    </row>
    <row r="15767" spans="8:12" x14ac:dyDescent="0.25">
      <c r="H15767" t="s">
        <v>15404</v>
      </c>
      <c r="I15767">
        <v>8933203</v>
      </c>
      <c r="J15767">
        <v>214180914</v>
      </c>
      <c r="K15767" t="s">
        <v>1302</v>
      </c>
      <c r="L15767" t="s">
        <v>1295</v>
      </c>
    </row>
    <row r="15768" spans="8:12" x14ac:dyDescent="0.25">
      <c r="H15768" t="s">
        <v>15405</v>
      </c>
      <c r="I15768">
        <v>9610250</v>
      </c>
      <c r="J15768">
        <v>477328500</v>
      </c>
      <c r="K15768" t="s">
        <v>1348</v>
      </c>
      <c r="L15768" t="s">
        <v>1313</v>
      </c>
    </row>
    <row r="15769" spans="8:12" x14ac:dyDescent="0.25">
      <c r="H15769" t="s">
        <v>15406</v>
      </c>
      <c r="I15769">
        <v>8926975</v>
      </c>
      <c r="J15769">
        <v>533000118</v>
      </c>
      <c r="K15769" t="s">
        <v>1563</v>
      </c>
      <c r="L15769" t="s">
        <v>1308</v>
      </c>
    </row>
    <row r="15770" spans="8:12" x14ac:dyDescent="0.25">
      <c r="H15770" t="s">
        <v>15407</v>
      </c>
      <c r="I15770">
        <v>9584463</v>
      </c>
      <c r="J15770">
        <v>413376750</v>
      </c>
      <c r="K15770" t="s">
        <v>1328</v>
      </c>
      <c r="L15770" t="s">
        <v>2037</v>
      </c>
    </row>
    <row r="15771" spans="8:12" x14ac:dyDescent="0.25">
      <c r="H15771" t="s">
        <v>15408</v>
      </c>
      <c r="I15771">
        <v>9416769</v>
      </c>
      <c r="J15771">
        <v>477661500</v>
      </c>
      <c r="K15771" t="s">
        <v>1348</v>
      </c>
      <c r="L15771" t="s">
        <v>1295</v>
      </c>
    </row>
    <row r="15772" spans="8:12" x14ac:dyDescent="0.25">
      <c r="H15772" t="s">
        <v>15409</v>
      </c>
      <c r="I15772">
        <v>9538452</v>
      </c>
      <c r="J15772">
        <v>566175000</v>
      </c>
      <c r="L15772" t="s">
        <v>1362</v>
      </c>
    </row>
    <row r="15773" spans="8:12" x14ac:dyDescent="0.25">
      <c r="H15773" t="s">
        <v>15410</v>
      </c>
      <c r="I15773">
        <v>9508823</v>
      </c>
      <c r="J15773">
        <v>248439000</v>
      </c>
      <c r="K15773" t="s">
        <v>1340</v>
      </c>
      <c r="L15773" t="s">
        <v>1326</v>
      </c>
    </row>
    <row r="15774" spans="8:12" x14ac:dyDescent="0.25">
      <c r="H15774" t="s">
        <v>15411</v>
      </c>
      <c r="I15774">
        <v>9667760</v>
      </c>
      <c r="J15774">
        <v>231605000</v>
      </c>
      <c r="K15774" t="s">
        <v>3557</v>
      </c>
      <c r="L15774" t="s">
        <v>1308</v>
      </c>
    </row>
    <row r="15775" spans="8:12" x14ac:dyDescent="0.25">
      <c r="H15775" t="s">
        <v>15412</v>
      </c>
      <c r="I15775">
        <v>9155925</v>
      </c>
      <c r="J15775">
        <v>246388000</v>
      </c>
      <c r="K15775" t="s">
        <v>1387</v>
      </c>
      <c r="L15775" t="s">
        <v>1295</v>
      </c>
    </row>
    <row r="15776" spans="8:12" x14ac:dyDescent="0.25">
      <c r="H15776" t="s">
        <v>15413</v>
      </c>
      <c r="I15776">
        <v>9154012</v>
      </c>
      <c r="J15776">
        <v>240059000</v>
      </c>
      <c r="K15776" t="s">
        <v>1679</v>
      </c>
      <c r="L15776" t="s">
        <v>1341</v>
      </c>
    </row>
    <row r="15777" spans="8:12" x14ac:dyDescent="0.25">
      <c r="H15777" t="s">
        <v>792</v>
      </c>
      <c r="I15777">
        <v>9715804</v>
      </c>
      <c r="J15777">
        <v>370904000</v>
      </c>
      <c r="L15777" t="s">
        <v>1308</v>
      </c>
    </row>
    <row r="15778" spans="8:12" x14ac:dyDescent="0.25">
      <c r="H15778" t="s">
        <v>793</v>
      </c>
      <c r="I15778">
        <v>9738052</v>
      </c>
      <c r="J15778">
        <v>538006281</v>
      </c>
      <c r="K15778" t="s">
        <v>1437</v>
      </c>
      <c r="L15778" t="s">
        <v>1308</v>
      </c>
    </row>
    <row r="15779" spans="8:12" x14ac:dyDescent="0.25">
      <c r="H15779" t="s">
        <v>15414</v>
      </c>
      <c r="I15779">
        <v>9177404</v>
      </c>
      <c r="J15779">
        <v>273335510</v>
      </c>
      <c r="K15779" t="s">
        <v>1297</v>
      </c>
      <c r="L15779" t="s">
        <v>1295</v>
      </c>
    </row>
    <row r="15780" spans="8:12" x14ac:dyDescent="0.25">
      <c r="H15780" t="s">
        <v>15415</v>
      </c>
      <c r="I15780">
        <v>9518402</v>
      </c>
      <c r="J15780">
        <v>304058000</v>
      </c>
      <c r="K15780" t="s">
        <v>1294</v>
      </c>
      <c r="L15780" t="s">
        <v>1295</v>
      </c>
    </row>
    <row r="15781" spans="8:12" x14ac:dyDescent="0.25">
      <c r="H15781" t="s">
        <v>15416</v>
      </c>
      <c r="I15781">
        <v>9482847</v>
      </c>
      <c r="J15781">
        <v>636092135</v>
      </c>
      <c r="K15781" t="s">
        <v>1464</v>
      </c>
      <c r="L15781" t="s">
        <v>1313</v>
      </c>
    </row>
    <row r="15782" spans="8:12" x14ac:dyDescent="0.25">
      <c r="H15782" t="s">
        <v>15417</v>
      </c>
      <c r="I15782">
        <v>9114153</v>
      </c>
      <c r="J15782">
        <v>374509000</v>
      </c>
      <c r="L15782" t="s">
        <v>1341</v>
      </c>
    </row>
    <row r="15783" spans="8:12" x14ac:dyDescent="0.25">
      <c r="H15783" t="s">
        <v>15417</v>
      </c>
      <c r="I15783">
        <v>6905068</v>
      </c>
      <c r="J15783">
        <v>241272000</v>
      </c>
      <c r="K15783" t="s">
        <v>1679</v>
      </c>
      <c r="L15783" t="s">
        <v>1313</v>
      </c>
    </row>
    <row r="15784" spans="8:12" x14ac:dyDescent="0.25">
      <c r="H15784" t="s">
        <v>15417</v>
      </c>
      <c r="I15784">
        <v>9114153</v>
      </c>
      <c r="J15784">
        <v>241152000</v>
      </c>
      <c r="K15784" t="s">
        <v>1679</v>
      </c>
      <c r="L15784" t="s">
        <v>1341</v>
      </c>
    </row>
    <row r="15785" spans="8:12" x14ac:dyDescent="0.25">
      <c r="H15785" t="s">
        <v>15418</v>
      </c>
      <c r="I15785">
        <v>9104122</v>
      </c>
      <c r="J15785">
        <v>239448000</v>
      </c>
      <c r="K15785" t="s">
        <v>1679</v>
      </c>
      <c r="L15785" t="s">
        <v>1341</v>
      </c>
    </row>
    <row r="15786" spans="8:12" x14ac:dyDescent="0.25">
      <c r="H15786" t="s">
        <v>794</v>
      </c>
      <c r="I15786">
        <v>9595278</v>
      </c>
      <c r="J15786">
        <v>636016100</v>
      </c>
      <c r="K15786" t="s">
        <v>1464</v>
      </c>
      <c r="L15786" t="s">
        <v>1341</v>
      </c>
    </row>
    <row r="15787" spans="8:12" x14ac:dyDescent="0.25">
      <c r="H15787" t="s">
        <v>15419</v>
      </c>
      <c r="I15787">
        <v>9657789</v>
      </c>
      <c r="J15787">
        <v>229218000</v>
      </c>
      <c r="L15787" t="s">
        <v>1341</v>
      </c>
    </row>
    <row r="15788" spans="8:12" x14ac:dyDescent="0.25">
      <c r="H15788" t="s">
        <v>15420</v>
      </c>
      <c r="I15788">
        <v>9244312</v>
      </c>
      <c r="J15788">
        <v>440090000</v>
      </c>
      <c r="K15788" t="s">
        <v>1352</v>
      </c>
      <c r="L15788" t="s">
        <v>1295</v>
      </c>
    </row>
    <row r="15789" spans="8:12" x14ac:dyDescent="0.25">
      <c r="H15789" t="s">
        <v>15421</v>
      </c>
      <c r="I15789">
        <v>9354234</v>
      </c>
      <c r="J15789">
        <v>441838000</v>
      </c>
      <c r="K15789" t="s">
        <v>1352</v>
      </c>
      <c r="L15789" t="s">
        <v>1295</v>
      </c>
    </row>
    <row r="15790" spans="8:12" x14ac:dyDescent="0.25">
      <c r="H15790" t="s">
        <v>15422</v>
      </c>
      <c r="I15790">
        <v>9124897</v>
      </c>
      <c r="J15790">
        <v>441474000</v>
      </c>
      <c r="K15790" t="s">
        <v>1352</v>
      </c>
      <c r="L15790" t="s">
        <v>1295</v>
      </c>
    </row>
    <row r="15791" spans="8:12" x14ac:dyDescent="0.25">
      <c r="H15791" t="s">
        <v>15423</v>
      </c>
      <c r="I15791">
        <v>9515735</v>
      </c>
      <c r="J15791">
        <v>477982600</v>
      </c>
      <c r="K15791" t="s">
        <v>1348</v>
      </c>
      <c r="L15791" t="s">
        <v>1341</v>
      </c>
    </row>
    <row r="15792" spans="8:12" x14ac:dyDescent="0.25">
      <c r="H15792" t="s">
        <v>15424</v>
      </c>
      <c r="I15792">
        <v>8729200</v>
      </c>
      <c r="J15792">
        <v>273434600</v>
      </c>
      <c r="K15792" t="s">
        <v>1297</v>
      </c>
      <c r="L15792" t="s">
        <v>1308</v>
      </c>
    </row>
    <row r="15793" spans="8:12" x14ac:dyDescent="0.25">
      <c r="H15793" t="s">
        <v>15425</v>
      </c>
      <c r="I15793">
        <v>9084487</v>
      </c>
      <c r="J15793">
        <v>261516000</v>
      </c>
      <c r="K15793" t="s">
        <v>1514</v>
      </c>
      <c r="L15793" t="s">
        <v>1295</v>
      </c>
    </row>
    <row r="15794" spans="8:12" x14ac:dyDescent="0.25">
      <c r="H15794" t="s">
        <v>15426</v>
      </c>
      <c r="I15794">
        <v>9503873</v>
      </c>
      <c r="J15794">
        <v>373924000</v>
      </c>
      <c r="L15794" t="s">
        <v>1362</v>
      </c>
    </row>
    <row r="15795" spans="8:12" x14ac:dyDescent="0.25">
      <c r="H15795" t="s">
        <v>15427</v>
      </c>
      <c r="I15795">
        <v>8415201</v>
      </c>
      <c r="J15795">
        <v>676122000</v>
      </c>
      <c r="K15795" t="s">
        <v>2690</v>
      </c>
      <c r="L15795" t="s">
        <v>1295</v>
      </c>
    </row>
    <row r="15796" spans="8:12" x14ac:dyDescent="0.25">
      <c r="H15796" t="s">
        <v>15427</v>
      </c>
      <c r="I15796">
        <v>8415201</v>
      </c>
      <c r="J15796">
        <v>214182301</v>
      </c>
      <c r="K15796" t="s">
        <v>1302</v>
      </c>
      <c r="L15796" t="s">
        <v>1295</v>
      </c>
    </row>
    <row r="15797" spans="8:12" x14ac:dyDescent="0.25">
      <c r="H15797" t="s">
        <v>15428</v>
      </c>
      <c r="I15797">
        <v>8402591</v>
      </c>
      <c r="J15797">
        <v>201100134</v>
      </c>
      <c r="K15797" t="s">
        <v>2062</v>
      </c>
      <c r="L15797" t="s">
        <v>1295</v>
      </c>
    </row>
    <row r="15798" spans="8:12" x14ac:dyDescent="0.25">
      <c r="H15798" t="s">
        <v>15429</v>
      </c>
      <c r="I15798">
        <v>9131187</v>
      </c>
      <c r="J15798">
        <v>273351780</v>
      </c>
      <c r="K15798" t="s">
        <v>1297</v>
      </c>
      <c r="L15798" t="s">
        <v>1362</v>
      </c>
    </row>
    <row r="15799" spans="8:12" x14ac:dyDescent="0.25">
      <c r="H15799" t="s">
        <v>15430</v>
      </c>
      <c r="I15799">
        <v>9036272</v>
      </c>
      <c r="J15799">
        <v>273386120</v>
      </c>
      <c r="K15799" t="s">
        <v>1297</v>
      </c>
      <c r="L15799" t="s">
        <v>1326</v>
      </c>
    </row>
    <row r="15800" spans="8:12" x14ac:dyDescent="0.25">
      <c r="H15800" t="s">
        <v>15431</v>
      </c>
      <c r="I15800">
        <v>8515879</v>
      </c>
      <c r="J15800">
        <v>440650000</v>
      </c>
      <c r="K15800" t="s">
        <v>1352</v>
      </c>
      <c r="L15800" t="s">
        <v>1313</v>
      </c>
    </row>
    <row r="15801" spans="8:12" x14ac:dyDescent="0.25">
      <c r="H15801" t="s">
        <v>15432</v>
      </c>
      <c r="I15801">
        <v>9502362</v>
      </c>
      <c r="J15801">
        <v>357119000</v>
      </c>
      <c r="K15801" t="s">
        <v>1332</v>
      </c>
      <c r="L15801" t="s">
        <v>1341</v>
      </c>
    </row>
    <row r="15802" spans="8:12" x14ac:dyDescent="0.25">
      <c r="H15802" t="s">
        <v>15433</v>
      </c>
      <c r="I15802">
        <v>7832737</v>
      </c>
      <c r="J15802">
        <v>273562410</v>
      </c>
      <c r="K15802" t="s">
        <v>1297</v>
      </c>
      <c r="L15802" t="s">
        <v>1308</v>
      </c>
    </row>
    <row r="15803" spans="8:12" x14ac:dyDescent="0.25">
      <c r="H15803" t="s">
        <v>15434</v>
      </c>
      <c r="I15803">
        <v>9593244</v>
      </c>
      <c r="J15803">
        <v>441951000</v>
      </c>
      <c r="K15803" t="s">
        <v>1352</v>
      </c>
      <c r="L15803" t="s">
        <v>1729</v>
      </c>
    </row>
    <row r="15804" spans="8:12" x14ac:dyDescent="0.25">
      <c r="H15804" t="s">
        <v>15435</v>
      </c>
      <c r="I15804">
        <v>9593397</v>
      </c>
      <c r="J15804">
        <v>441954000</v>
      </c>
      <c r="K15804" t="s">
        <v>1352</v>
      </c>
      <c r="L15804" t="s">
        <v>1729</v>
      </c>
    </row>
    <row r="15805" spans="8:12" x14ac:dyDescent="0.25">
      <c r="H15805" t="s">
        <v>15436</v>
      </c>
      <c r="I15805">
        <v>9476836</v>
      </c>
      <c r="J15805">
        <v>636017158</v>
      </c>
      <c r="K15805" t="s">
        <v>1464</v>
      </c>
      <c r="L15805" t="s">
        <v>1341</v>
      </c>
    </row>
    <row r="15806" spans="8:12" x14ac:dyDescent="0.25">
      <c r="H15806" t="s">
        <v>15437</v>
      </c>
      <c r="I15806">
        <v>8724793</v>
      </c>
      <c r="J15806">
        <v>273353940</v>
      </c>
      <c r="K15806" t="s">
        <v>1297</v>
      </c>
      <c r="L15806" t="s">
        <v>1362</v>
      </c>
    </row>
    <row r="15807" spans="8:12" x14ac:dyDescent="0.25">
      <c r="H15807" t="s">
        <v>15438</v>
      </c>
      <c r="I15807">
        <v>9668283</v>
      </c>
      <c r="J15807">
        <v>538005264</v>
      </c>
      <c r="K15807" t="s">
        <v>1437</v>
      </c>
      <c r="L15807" t="s">
        <v>1308</v>
      </c>
    </row>
    <row r="15808" spans="8:12" x14ac:dyDescent="0.25">
      <c r="H15808" t="s">
        <v>15438</v>
      </c>
      <c r="I15808">
        <v>9226619</v>
      </c>
      <c r="J15808">
        <v>432644000</v>
      </c>
      <c r="K15808" t="s">
        <v>1368</v>
      </c>
      <c r="L15808" t="s">
        <v>1341</v>
      </c>
    </row>
    <row r="15809" spans="8:12" x14ac:dyDescent="0.25">
      <c r="H15809" t="s">
        <v>15439</v>
      </c>
      <c r="I15809">
        <v>9697480</v>
      </c>
      <c r="J15809">
        <v>431005484</v>
      </c>
      <c r="K15809" t="s">
        <v>1368</v>
      </c>
      <c r="L15809" t="s">
        <v>1313</v>
      </c>
    </row>
    <row r="15810" spans="8:12" x14ac:dyDescent="0.25">
      <c r="H15810" t="s">
        <v>15439</v>
      </c>
      <c r="I15810">
        <v>9644471</v>
      </c>
      <c r="J15810">
        <v>431003941</v>
      </c>
      <c r="K15810" t="s">
        <v>1368</v>
      </c>
      <c r="L15810" t="s">
        <v>1308</v>
      </c>
    </row>
    <row r="15811" spans="8:12" x14ac:dyDescent="0.25">
      <c r="H15811" t="s">
        <v>15439</v>
      </c>
      <c r="I15811">
        <v>9608104</v>
      </c>
      <c r="J15811">
        <v>431002489</v>
      </c>
      <c r="K15811" t="s">
        <v>1368</v>
      </c>
      <c r="L15811" t="s">
        <v>1308</v>
      </c>
    </row>
    <row r="15812" spans="8:12" x14ac:dyDescent="0.25">
      <c r="H15812" t="s">
        <v>15440</v>
      </c>
      <c r="I15812">
        <v>9428140</v>
      </c>
      <c r="J15812">
        <v>431000156</v>
      </c>
      <c r="K15812" t="s">
        <v>1368</v>
      </c>
      <c r="L15812" t="s">
        <v>1313</v>
      </c>
    </row>
    <row r="15813" spans="8:12" x14ac:dyDescent="0.25">
      <c r="H15813" t="s">
        <v>15441</v>
      </c>
      <c r="I15813">
        <v>9058555</v>
      </c>
      <c r="J15813">
        <v>431300086</v>
      </c>
      <c r="K15813" t="s">
        <v>1368</v>
      </c>
      <c r="L15813" t="s">
        <v>1313</v>
      </c>
    </row>
    <row r="15814" spans="8:12" x14ac:dyDescent="0.25">
      <c r="H15814" t="s">
        <v>15442</v>
      </c>
      <c r="I15814">
        <v>9597460</v>
      </c>
      <c r="J15814">
        <v>431002547</v>
      </c>
      <c r="K15814" t="s">
        <v>1368</v>
      </c>
      <c r="L15814" t="s">
        <v>1313</v>
      </c>
    </row>
    <row r="15815" spans="8:12" x14ac:dyDescent="0.25">
      <c r="H15815" t="s">
        <v>15443</v>
      </c>
      <c r="I15815">
        <v>9523744</v>
      </c>
      <c r="J15815">
        <v>431001659</v>
      </c>
      <c r="K15815" t="s">
        <v>1368</v>
      </c>
      <c r="L15815" t="s">
        <v>1313</v>
      </c>
    </row>
    <row r="15816" spans="8:12" x14ac:dyDescent="0.25">
      <c r="H15816" t="s">
        <v>15444</v>
      </c>
      <c r="I15816">
        <v>7810519</v>
      </c>
      <c r="J15816">
        <v>572457000</v>
      </c>
      <c r="K15816" t="s">
        <v>1575</v>
      </c>
      <c r="L15816" t="s">
        <v>1362</v>
      </c>
    </row>
    <row r="15817" spans="8:12" x14ac:dyDescent="0.25">
      <c r="H15817" t="s">
        <v>15445</v>
      </c>
      <c r="I15817">
        <v>9356878</v>
      </c>
      <c r="J15817">
        <v>305122000</v>
      </c>
      <c r="L15817" t="s">
        <v>1295</v>
      </c>
    </row>
    <row r="15818" spans="8:12" x14ac:dyDescent="0.25">
      <c r="H15818" t="s">
        <v>15446</v>
      </c>
      <c r="I15818">
        <v>7524017</v>
      </c>
      <c r="J15818">
        <v>239279500</v>
      </c>
      <c r="K15818" t="s">
        <v>1679</v>
      </c>
      <c r="L15818" t="s">
        <v>1295</v>
      </c>
    </row>
    <row r="15819" spans="8:12" x14ac:dyDescent="0.25">
      <c r="H15819" t="s">
        <v>15447</v>
      </c>
      <c r="I15819">
        <v>8976762</v>
      </c>
      <c r="J15819">
        <v>265607720</v>
      </c>
      <c r="K15819" t="s">
        <v>2749</v>
      </c>
      <c r="L15819" t="s">
        <v>1308</v>
      </c>
    </row>
    <row r="15820" spans="8:12" x14ac:dyDescent="0.25">
      <c r="H15820" t="s">
        <v>15448</v>
      </c>
      <c r="I15820">
        <v>9300350</v>
      </c>
      <c r="J15820">
        <v>273433680</v>
      </c>
      <c r="K15820" t="s">
        <v>1297</v>
      </c>
      <c r="L15820" t="s">
        <v>1362</v>
      </c>
    </row>
    <row r="15821" spans="8:12" x14ac:dyDescent="0.25">
      <c r="H15821" t="s">
        <v>15449</v>
      </c>
      <c r="I15821">
        <v>9562025</v>
      </c>
      <c r="J15821">
        <v>431001082</v>
      </c>
      <c r="K15821" t="s">
        <v>1368</v>
      </c>
      <c r="L15821" t="s">
        <v>1313</v>
      </c>
    </row>
    <row r="15822" spans="8:12" x14ac:dyDescent="0.25">
      <c r="H15822" t="s">
        <v>15450</v>
      </c>
      <c r="I15822">
        <v>9594236</v>
      </c>
      <c r="J15822">
        <v>311055300</v>
      </c>
      <c r="K15822" t="s">
        <v>1609</v>
      </c>
      <c r="L15822" t="s">
        <v>1341</v>
      </c>
    </row>
    <row r="15823" spans="8:12" x14ac:dyDescent="0.25">
      <c r="H15823" t="s">
        <v>15451</v>
      </c>
      <c r="I15823">
        <v>9638616</v>
      </c>
      <c r="J15823">
        <v>566637000</v>
      </c>
      <c r="L15823" t="s">
        <v>1295</v>
      </c>
    </row>
    <row r="15824" spans="8:12" x14ac:dyDescent="0.25">
      <c r="H15824" t="s">
        <v>15452</v>
      </c>
      <c r="I15824">
        <v>9695107</v>
      </c>
      <c r="J15824">
        <v>564698000</v>
      </c>
      <c r="K15824" t="s">
        <v>1441</v>
      </c>
      <c r="L15824" t="s">
        <v>1308</v>
      </c>
    </row>
    <row r="15825" spans="8:12" x14ac:dyDescent="0.25">
      <c r="H15825" t="s">
        <v>15453</v>
      </c>
      <c r="I15825">
        <v>9593672</v>
      </c>
      <c r="J15825">
        <v>566307000</v>
      </c>
      <c r="L15825" t="s">
        <v>1295</v>
      </c>
    </row>
    <row r="15826" spans="8:12" x14ac:dyDescent="0.25">
      <c r="H15826" t="s">
        <v>15454</v>
      </c>
      <c r="I15826">
        <v>9593684</v>
      </c>
      <c r="J15826">
        <v>566445000</v>
      </c>
      <c r="L15826" t="s">
        <v>1295</v>
      </c>
    </row>
    <row r="15827" spans="8:12" x14ac:dyDescent="0.25">
      <c r="H15827" t="s">
        <v>15455</v>
      </c>
      <c r="I15827">
        <v>9605891</v>
      </c>
      <c r="J15827">
        <v>566525000</v>
      </c>
      <c r="L15827" t="s">
        <v>1295</v>
      </c>
    </row>
    <row r="15828" spans="8:12" x14ac:dyDescent="0.25">
      <c r="H15828" t="s">
        <v>15456</v>
      </c>
      <c r="I15828">
        <v>9605906</v>
      </c>
      <c r="J15828">
        <v>566906000</v>
      </c>
      <c r="L15828" t="s">
        <v>1295</v>
      </c>
    </row>
    <row r="15829" spans="8:12" x14ac:dyDescent="0.25">
      <c r="H15829" t="s">
        <v>15457</v>
      </c>
      <c r="I15829">
        <v>8918124</v>
      </c>
      <c r="J15829">
        <v>564587000</v>
      </c>
      <c r="K15829" t="s">
        <v>1441</v>
      </c>
      <c r="L15829" t="s">
        <v>1295</v>
      </c>
    </row>
    <row r="15830" spans="8:12" x14ac:dyDescent="0.25">
      <c r="H15830" t="s">
        <v>15458</v>
      </c>
      <c r="I15830">
        <v>8918071</v>
      </c>
      <c r="J15830">
        <v>565800000</v>
      </c>
      <c r="L15830" t="s">
        <v>1295</v>
      </c>
    </row>
    <row r="15831" spans="8:12" x14ac:dyDescent="0.25">
      <c r="H15831" t="s">
        <v>15459</v>
      </c>
      <c r="I15831">
        <v>8918083</v>
      </c>
      <c r="J15831">
        <v>565848000</v>
      </c>
      <c r="L15831" t="s">
        <v>1295</v>
      </c>
    </row>
    <row r="15832" spans="8:12" x14ac:dyDescent="0.25">
      <c r="H15832" t="s">
        <v>15460</v>
      </c>
      <c r="I15832">
        <v>9638628</v>
      </c>
      <c r="J15832">
        <v>566807000</v>
      </c>
      <c r="L15832" t="s">
        <v>1295</v>
      </c>
    </row>
    <row r="15833" spans="8:12" x14ac:dyDescent="0.25">
      <c r="H15833" t="s">
        <v>15461</v>
      </c>
      <c r="I15833">
        <v>9695119</v>
      </c>
      <c r="J15833">
        <v>564709000</v>
      </c>
      <c r="K15833" t="s">
        <v>1441</v>
      </c>
      <c r="L15833" t="s">
        <v>1308</v>
      </c>
    </row>
    <row r="15834" spans="8:12" x14ac:dyDescent="0.25">
      <c r="H15834" t="s">
        <v>15462</v>
      </c>
      <c r="I15834">
        <v>9638630</v>
      </c>
      <c r="J15834">
        <v>566846000</v>
      </c>
      <c r="L15834" t="s">
        <v>1308</v>
      </c>
    </row>
    <row r="15835" spans="8:12" x14ac:dyDescent="0.25">
      <c r="H15835" t="s">
        <v>15463</v>
      </c>
      <c r="I15835">
        <v>9638604</v>
      </c>
      <c r="J15835">
        <v>566355000</v>
      </c>
      <c r="L15835" t="s">
        <v>1295</v>
      </c>
    </row>
    <row r="15836" spans="8:12" x14ac:dyDescent="0.25">
      <c r="H15836" t="s">
        <v>15464</v>
      </c>
      <c r="I15836">
        <v>9494589</v>
      </c>
      <c r="J15836">
        <v>566651000</v>
      </c>
      <c r="L15836" t="s">
        <v>1308</v>
      </c>
    </row>
    <row r="15837" spans="8:12" x14ac:dyDescent="0.25">
      <c r="H15837" t="s">
        <v>15465</v>
      </c>
      <c r="I15837">
        <v>9638965</v>
      </c>
      <c r="J15837">
        <v>563362000</v>
      </c>
      <c r="K15837" t="s">
        <v>1441</v>
      </c>
      <c r="L15837" t="s">
        <v>1308</v>
      </c>
    </row>
    <row r="15838" spans="8:12" x14ac:dyDescent="0.25">
      <c r="H15838" t="s">
        <v>15466</v>
      </c>
      <c r="I15838">
        <v>9568297</v>
      </c>
      <c r="J15838">
        <v>566886412</v>
      </c>
      <c r="L15838" t="s">
        <v>1308</v>
      </c>
    </row>
    <row r="15839" spans="8:12" x14ac:dyDescent="0.25">
      <c r="H15839" t="s">
        <v>15467</v>
      </c>
      <c r="I15839">
        <v>9626429</v>
      </c>
      <c r="J15839">
        <v>566941000</v>
      </c>
      <c r="L15839" t="s">
        <v>1308</v>
      </c>
    </row>
    <row r="15840" spans="8:12" x14ac:dyDescent="0.25">
      <c r="H15840" t="s">
        <v>15468</v>
      </c>
      <c r="I15840">
        <v>9358577</v>
      </c>
      <c r="J15840">
        <v>563085000</v>
      </c>
      <c r="K15840" t="s">
        <v>1441</v>
      </c>
      <c r="L15840" t="s">
        <v>4931</v>
      </c>
    </row>
    <row r="15841" spans="8:12" x14ac:dyDescent="0.25">
      <c r="H15841" t="s">
        <v>15468</v>
      </c>
      <c r="I15841">
        <v>9358577</v>
      </c>
      <c r="J15841">
        <v>563019777</v>
      </c>
      <c r="K15841" t="s">
        <v>1441</v>
      </c>
      <c r="L15841" t="s">
        <v>4931</v>
      </c>
    </row>
    <row r="15842" spans="8:12" x14ac:dyDescent="0.25">
      <c r="H15842" t="s">
        <v>15469</v>
      </c>
      <c r="I15842">
        <v>9625413</v>
      </c>
      <c r="J15842">
        <v>477712300</v>
      </c>
      <c r="K15842" t="s">
        <v>1348</v>
      </c>
      <c r="L15842" t="s">
        <v>1308</v>
      </c>
    </row>
    <row r="15843" spans="8:12" x14ac:dyDescent="0.25">
      <c r="H15843" t="s">
        <v>15470</v>
      </c>
      <c r="I15843">
        <v>9625401</v>
      </c>
      <c r="J15843">
        <v>477518400</v>
      </c>
      <c r="K15843" t="s">
        <v>1348</v>
      </c>
      <c r="L15843" t="s">
        <v>1308</v>
      </c>
    </row>
    <row r="15844" spans="8:12" x14ac:dyDescent="0.25">
      <c r="H15844" t="s">
        <v>15471</v>
      </c>
      <c r="I15844">
        <v>9622318</v>
      </c>
      <c r="J15844">
        <v>566858000</v>
      </c>
      <c r="L15844" t="s">
        <v>1308</v>
      </c>
    </row>
    <row r="15845" spans="8:12" x14ac:dyDescent="0.25">
      <c r="H15845" t="s">
        <v>15472</v>
      </c>
      <c r="I15845">
        <v>9371933</v>
      </c>
      <c r="J15845">
        <v>212741000</v>
      </c>
      <c r="K15845" t="s">
        <v>1443</v>
      </c>
      <c r="L15845" t="s">
        <v>1295</v>
      </c>
    </row>
    <row r="15846" spans="8:12" x14ac:dyDescent="0.25">
      <c r="H15846" t="s">
        <v>15473</v>
      </c>
      <c r="I15846">
        <v>9494620</v>
      </c>
      <c r="J15846">
        <v>564337000</v>
      </c>
      <c r="K15846" t="s">
        <v>1441</v>
      </c>
      <c r="L15846" t="s">
        <v>1308</v>
      </c>
    </row>
    <row r="15847" spans="8:12" x14ac:dyDescent="0.25">
      <c r="H15847" t="s">
        <v>15474</v>
      </c>
      <c r="I15847">
        <v>9710062</v>
      </c>
      <c r="J15847">
        <v>525019670</v>
      </c>
      <c r="K15847" t="s">
        <v>1307</v>
      </c>
      <c r="L15847" t="s">
        <v>1308</v>
      </c>
    </row>
    <row r="15848" spans="8:12" x14ac:dyDescent="0.25">
      <c r="H15848" t="s">
        <v>15475</v>
      </c>
      <c r="I15848">
        <v>9371653</v>
      </c>
      <c r="J15848">
        <v>565904000</v>
      </c>
      <c r="L15848" t="s">
        <v>1308</v>
      </c>
    </row>
    <row r="15849" spans="8:12" x14ac:dyDescent="0.25">
      <c r="H15849" t="s">
        <v>15476</v>
      </c>
      <c r="I15849">
        <v>9645451</v>
      </c>
      <c r="J15849">
        <v>564639000</v>
      </c>
      <c r="K15849" t="s">
        <v>1441</v>
      </c>
      <c r="L15849" t="s">
        <v>1308</v>
      </c>
    </row>
    <row r="15850" spans="8:12" x14ac:dyDescent="0.25">
      <c r="H15850" t="s">
        <v>15477</v>
      </c>
      <c r="I15850">
        <v>9645475</v>
      </c>
      <c r="J15850">
        <v>565110000</v>
      </c>
      <c r="L15850" t="s">
        <v>1308</v>
      </c>
    </row>
    <row r="15851" spans="8:12" x14ac:dyDescent="0.25">
      <c r="H15851" t="s">
        <v>15478</v>
      </c>
      <c r="I15851">
        <v>9645487</v>
      </c>
      <c r="J15851">
        <v>565334000</v>
      </c>
      <c r="L15851" t="s">
        <v>1308</v>
      </c>
    </row>
    <row r="15852" spans="8:12" x14ac:dyDescent="0.25">
      <c r="H15852" t="s">
        <v>15479</v>
      </c>
      <c r="I15852">
        <v>9681235</v>
      </c>
      <c r="J15852">
        <v>565357000</v>
      </c>
      <c r="L15852" t="s">
        <v>1337</v>
      </c>
    </row>
    <row r="15853" spans="8:12" x14ac:dyDescent="0.25">
      <c r="H15853" t="s">
        <v>15480</v>
      </c>
      <c r="I15853">
        <v>9681247</v>
      </c>
      <c r="J15853">
        <v>565706000</v>
      </c>
      <c r="L15853" t="s">
        <v>1308</v>
      </c>
    </row>
    <row r="15854" spans="8:12" x14ac:dyDescent="0.25">
      <c r="H15854" t="s">
        <v>15481</v>
      </c>
      <c r="I15854">
        <v>9681259</v>
      </c>
      <c r="J15854">
        <v>565771000</v>
      </c>
      <c r="L15854" t="s">
        <v>1308</v>
      </c>
    </row>
    <row r="15855" spans="8:12" x14ac:dyDescent="0.25">
      <c r="H15855" t="s">
        <v>15482</v>
      </c>
      <c r="I15855">
        <v>9681261</v>
      </c>
      <c r="J15855">
        <v>566282000</v>
      </c>
      <c r="L15855" t="s">
        <v>1929</v>
      </c>
    </row>
    <row r="15856" spans="8:12" x14ac:dyDescent="0.25">
      <c r="H15856" t="s">
        <v>15483</v>
      </c>
      <c r="I15856">
        <v>9681273</v>
      </c>
      <c r="J15856">
        <v>563253000</v>
      </c>
      <c r="K15856" t="s">
        <v>1441</v>
      </c>
      <c r="L15856" t="s">
        <v>1308</v>
      </c>
    </row>
    <row r="15857" spans="8:12" x14ac:dyDescent="0.25">
      <c r="H15857" t="s">
        <v>15484</v>
      </c>
      <c r="I15857">
        <v>9681285</v>
      </c>
      <c r="J15857">
        <v>564264000</v>
      </c>
      <c r="K15857" t="s">
        <v>1441</v>
      </c>
      <c r="L15857" t="s">
        <v>1308</v>
      </c>
    </row>
    <row r="15858" spans="8:12" x14ac:dyDescent="0.25">
      <c r="H15858" t="s">
        <v>15485</v>
      </c>
      <c r="I15858">
        <v>9681314</v>
      </c>
      <c r="J15858">
        <v>564757000</v>
      </c>
      <c r="K15858" t="s">
        <v>1441</v>
      </c>
      <c r="L15858" t="s">
        <v>1337</v>
      </c>
    </row>
    <row r="15859" spans="8:12" x14ac:dyDescent="0.25">
      <c r="H15859" t="s">
        <v>15486</v>
      </c>
      <c r="I15859">
        <v>9600000</v>
      </c>
      <c r="J15859">
        <v>655000000</v>
      </c>
      <c r="K15859" t="s">
        <v>15487</v>
      </c>
      <c r="L15859" t="s">
        <v>1308</v>
      </c>
    </row>
    <row r="15860" spans="8:12" x14ac:dyDescent="0.25">
      <c r="H15860" t="s">
        <v>15486</v>
      </c>
      <c r="I15860">
        <v>9681326</v>
      </c>
      <c r="J15860">
        <v>564796000</v>
      </c>
      <c r="K15860" t="s">
        <v>1441</v>
      </c>
      <c r="L15860" t="s">
        <v>1308</v>
      </c>
    </row>
    <row r="15861" spans="8:12" x14ac:dyDescent="0.25">
      <c r="H15861" t="s">
        <v>15488</v>
      </c>
      <c r="I15861">
        <v>8700113</v>
      </c>
      <c r="J15861">
        <v>273110700</v>
      </c>
      <c r="K15861" t="s">
        <v>1297</v>
      </c>
      <c r="L15861" t="s">
        <v>1362</v>
      </c>
    </row>
    <row r="15862" spans="8:12" x14ac:dyDescent="0.25">
      <c r="H15862" t="s">
        <v>15489</v>
      </c>
      <c r="I15862">
        <v>9571442</v>
      </c>
      <c r="J15862">
        <v>375074000</v>
      </c>
      <c r="K15862" t="s">
        <v>1322</v>
      </c>
      <c r="L15862" t="s">
        <v>1308</v>
      </c>
    </row>
    <row r="15863" spans="8:12" x14ac:dyDescent="0.25">
      <c r="H15863" t="s">
        <v>15489</v>
      </c>
      <c r="I15863">
        <v>9575981</v>
      </c>
      <c r="J15863">
        <v>262005000</v>
      </c>
      <c r="L15863" t="s">
        <v>1341</v>
      </c>
    </row>
    <row r="15864" spans="8:12" x14ac:dyDescent="0.25">
      <c r="H15864" t="s">
        <v>15490</v>
      </c>
      <c r="I15864">
        <v>9750036</v>
      </c>
      <c r="J15864">
        <v>212122000</v>
      </c>
      <c r="K15864" t="s">
        <v>1443</v>
      </c>
      <c r="L15864" t="s">
        <v>1308</v>
      </c>
    </row>
    <row r="15865" spans="8:12" x14ac:dyDescent="0.25">
      <c r="H15865" t="s">
        <v>15491</v>
      </c>
      <c r="I15865">
        <v>9625102</v>
      </c>
      <c r="J15865">
        <v>431001602</v>
      </c>
      <c r="K15865" t="s">
        <v>1368</v>
      </c>
      <c r="L15865" t="s">
        <v>1308</v>
      </c>
    </row>
    <row r="15866" spans="8:12" x14ac:dyDescent="0.25">
      <c r="H15866" t="s">
        <v>15492</v>
      </c>
      <c r="I15866">
        <v>9510826</v>
      </c>
      <c r="J15866">
        <v>431001729</v>
      </c>
      <c r="K15866" t="s">
        <v>1368</v>
      </c>
      <c r="L15866" t="s">
        <v>1308</v>
      </c>
    </row>
    <row r="15867" spans="8:12" x14ac:dyDescent="0.25">
      <c r="H15867" t="s">
        <v>15493</v>
      </c>
      <c r="I15867">
        <v>9709269</v>
      </c>
      <c r="J15867">
        <v>538005694</v>
      </c>
      <c r="K15867" t="s">
        <v>1437</v>
      </c>
      <c r="L15867" t="s">
        <v>1308</v>
      </c>
    </row>
    <row r="15868" spans="8:12" x14ac:dyDescent="0.25">
      <c r="H15868" t="s">
        <v>15494</v>
      </c>
      <c r="I15868">
        <v>9601780</v>
      </c>
      <c r="J15868">
        <v>431002295</v>
      </c>
      <c r="K15868" t="s">
        <v>1368</v>
      </c>
      <c r="L15868" t="s">
        <v>1308</v>
      </c>
    </row>
    <row r="15869" spans="8:12" x14ac:dyDescent="0.25">
      <c r="H15869" t="s">
        <v>15495</v>
      </c>
      <c r="I15869">
        <v>9744180</v>
      </c>
      <c r="J15869">
        <v>431005426</v>
      </c>
      <c r="K15869" t="s">
        <v>1368</v>
      </c>
      <c r="L15869" t="s">
        <v>1313</v>
      </c>
    </row>
    <row r="15870" spans="8:12" x14ac:dyDescent="0.25">
      <c r="H15870" t="s">
        <v>15496</v>
      </c>
      <c r="I15870">
        <v>9552329</v>
      </c>
      <c r="J15870">
        <v>373221000</v>
      </c>
      <c r="L15870" t="s">
        <v>1341</v>
      </c>
    </row>
    <row r="15871" spans="8:12" x14ac:dyDescent="0.25">
      <c r="H15871" t="s">
        <v>15497</v>
      </c>
      <c r="I15871">
        <v>8974908</v>
      </c>
      <c r="J15871">
        <v>431501736</v>
      </c>
      <c r="K15871" t="s">
        <v>1368</v>
      </c>
      <c r="L15871" t="s">
        <v>1313</v>
      </c>
    </row>
    <row r="15872" spans="8:12" x14ac:dyDescent="0.25">
      <c r="H15872" t="s">
        <v>15498</v>
      </c>
      <c r="I15872">
        <v>9217450</v>
      </c>
      <c r="J15872">
        <v>431501613</v>
      </c>
      <c r="K15872" t="s">
        <v>1368</v>
      </c>
      <c r="L15872" t="s">
        <v>1346</v>
      </c>
    </row>
    <row r="15873" spans="8:12" x14ac:dyDescent="0.25">
      <c r="H15873" t="s">
        <v>15499</v>
      </c>
      <c r="I15873">
        <v>9004633</v>
      </c>
      <c r="J15873">
        <v>431401053</v>
      </c>
      <c r="K15873" t="s">
        <v>1368</v>
      </c>
      <c r="L15873" t="s">
        <v>1313</v>
      </c>
    </row>
    <row r="15874" spans="8:12" x14ac:dyDescent="0.25">
      <c r="H15874" t="s">
        <v>795</v>
      </c>
      <c r="I15874">
        <v>9253832</v>
      </c>
      <c r="J15874">
        <v>209817000</v>
      </c>
      <c r="K15874" t="s">
        <v>1443</v>
      </c>
      <c r="L15874" t="s">
        <v>1341</v>
      </c>
    </row>
    <row r="15875" spans="8:12" x14ac:dyDescent="0.25">
      <c r="H15875" t="s">
        <v>15500</v>
      </c>
      <c r="I15875">
        <v>9516258</v>
      </c>
      <c r="J15875">
        <v>373953000</v>
      </c>
      <c r="L15875" t="s">
        <v>1326</v>
      </c>
    </row>
    <row r="15876" spans="8:12" x14ac:dyDescent="0.25">
      <c r="H15876" t="s">
        <v>15501</v>
      </c>
      <c r="I15876">
        <v>9374507</v>
      </c>
      <c r="J15876">
        <v>636013897</v>
      </c>
      <c r="K15876" t="s">
        <v>1464</v>
      </c>
      <c r="L15876" t="s">
        <v>1326</v>
      </c>
    </row>
    <row r="15877" spans="8:12" x14ac:dyDescent="0.25">
      <c r="H15877" t="s">
        <v>15502</v>
      </c>
      <c r="I15877">
        <v>9346328</v>
      </c>
      <c r="J15877">
        <v>431501809</v>
      </c>
      <c r="K15877" t="s">
        <v>1368</v>
      </c>
      <c r="L15877" t="s">
        <v>1308</v>
      </c>
    </row>
    <row r="15878" spans="8:12" x14ac:dyDescent="0.25">
      <c r="H15878" t="s">
        <v>15503</v>
      </c>
      <c r="I15878">
        <v>9789128</v>
      </c>
      <c r="J15878">
        <v>431007119</v>
      </c>
      <c r="K15878" t="s">
        <v>1368</v>
      </c>
      <c r="L15878" t="s">
        <v>1308</v>
      </c>
    </row>
    <row r="15879" spans="8:12" x14ac:dyDescent="0.25">
      <c r="H15879" t="s">
        <v>15504</v>
      </c>
      <c r="I15879">
        <v>9066502</v>
      </c>
      <c r="J15879">
        <v>431600163</v>
      </c>
      <c r="K15879" t="s">
        <v>1368</v>
      </c>
      <c r="L15879" t="s">
        <v>1313</v>
      </c>
    </row>
    <row r="15880" spans="8:12" x14ac:dyDescent="0.25">
      <c r="H15880" t="s">
        <v>15505</v>
      </c>
      <c r="I15880">
        <v>9152349</v>
      </c>
      <c r="J15880">
        <v>431500541</v>
      </c>
      <c r="K15880" t="s">
        <v>1368</v>
      </c>
      <c r="L15880" t="s">
        <v>1346</v>
      </c>
    </row>
    <row r="15881" spans="8:12" x14ac:dyDescent="0.25">
      <c r="H15881" t="s">
        <v>15506</v>
      </c>
      <c r="I15881">
        <v>9748186</v>
      </c>
      <c r="J15881">
        <v>431006022</v>
      </c>
      <c r="K15881" t="s">
        <v>1368</v>
      </c>
      <c r="L15881" t="s">
        <v>1308</v>
      </c>
    </row>
    <row r="15882" spans="8:12" x14ac:dyDescent="0.25">
      <c r="H15882" t="s">
        <v>15507</v>
      </c>
      <c r="I15882">
        <v>9724128</v>
      </c>
      <c r="J15882">
        <v>431005815</v>
      </c>
      <c r="K15882" t="s">
        <v>1368</v>
      </c>
      <c r="L15882" t="s">
        <v>1313</v>
      </c>
    </row>
    <row r="15883" spans="8:12" x14ac:dyDescent="0.25">
      <c r="H15883" t="s">
        <v>15508</v>
      </c>
      <c r="I15883">
        <v>8979764</v>
      </c>
      <c r="J15883">
        <v>431602174</v>
      </c>
      <c r="K15883" t="s">
        <v>1368</v>
      </c>
      <c r="L15883" t="s">
        <v>1308</v>
      </c>
    </row>
    <row r="15884" spans="8:12" x14ac:dyDescent="0.25">
      <c r="H15884" t="s">
        <v>15509</v>
      </c>
      <c r="I15884">
        <v>8742290</v>
      </c>
      <c r="J15884">
        <v>431000731</v>
      </c>
      <c r="K15884" t="s">
        <v>1368</v>
      </c>
      <c r="L15884" t="s">
        <v>1308</v>
      </c>
    </row>
    <row r="15885" spans="8:12" x14ac:dyDescent="0.25">
      <c r="H15885" t="s">
        <v>15510</v>
      </c>
      <c r="I15885">
        <v>9277876</v>
      </c>
      <c r="J15885">
        <v>431501727</v>
      </c>
      <c r="K15885" t="s">
        <v>1368</v>
      </c>
      <c r="L15885" t="s">
        <v>1346</v>
      </c>
    </row>
    <row r="15886" spans="8:12" x14ac:dyDescent="0.25">
      <c r="H15886" t="s">
        <v>15511</v>
      </c>
      <c r="I15886">
        <v>9780108</v>
      </c>
      <c r="J15886">
        <v>431006736</v>
      </c>
      <c r="K15886" t="s">
        <v>1368</v>
      </c>
      <c r="L15886" t="s">
        <v>1313</v>
      </c>
    </row>
    <row r="15887" spans="8:12" x14ac:dyDescent="0.25">
      <c r="H15887" t="s">
        <v>15512</v>
      </c>
      <c r="I15887">
        <v>9633628</v>
      </c>
      <c r="J15887">
        <v>431003083</v>
      </c>
      <c r="K15887" t="s">
        <v>1368</v>
      </c>
      <c r="L15887" t="s">
        <v>1295</v>
      </c>
    </row>
    <row r="15888" spans="8:12" x14ac:dyDescent="0.25">
      <c r="H15888" t="s">
        <v>15513</v>
      </c>
      <c r="I15888">
        <v>9699232</v>
      </c>
      <c r="J15888">
        <v>431005339</v>
      </c>
      <c r="K15888" t="s">
        <v>1368</v>
      </c>
      <c r="L15888" t="s">
        <v>1313</v>
      </c>
    </row>
    <row r="15889" spans="8:12" x14ac:dyDescent="0.25">
      <c r="H15889" t="s">
        <v>15514</v>
      </c>
      <c r="I15889">
        <v>9765433</v>
      </c>
      <c r="J15889">
        <v>431007149</v>
      </c>
      <c r="K15889" t="s">
        <v>1368</v>
      </c>
      <c r="L15889" t="s">
        <v>1308</v>
      </c>
    </row>
    <row r="15890" spans="8:12" x14ac:dyDescent="0.25">
      <c r="H15890" t="s">
        <v>15515</v>
      </c>
      <c r="I15890">
        <v>9332016</v>
      </c>
      <c r="J15890">
        <v>636014865</v>
      </c>
      <c r="K15890" t="s">
        <v>1464</v>
      </c>
      <c r="L15890" t="s">
        <v>1341</v>
      </c>
    </row>
    <row r="15891" spans="8:12" x14ac:dyDescent="0.25">
      <c r="H15891" t="s">
        <v>15516</v>
      </c>
      <c r="I15891">
        <v>9033529</v>
      </c>
      <c r="J15891">
        <v>431500829</v>
      </c>
      <c r="K15891" t="s">
        <v>1368</v>
      </c>
      <c r="L15891" t="s">
        <v>1308</v>
      </c>
    </row>
    <row r="15892" spans="8:12" x14ac:dyDescent="0.25">
      <c r="H15892" t="s">
        <v>15517</v>
      </c>
      <c r="I15892">
        <v>9767663</v>
      </c>
      <c r="J15892">
        <v>431006632</v>
      </c>
      <c r="K15892" t="s">
        <v>1368</v>
      </c>
      <c r="L15892" t="s">
        <v>1308</v>
      </c>
    </row>
    <row r="15893" spans="8:12" x14ac:dyDescent="0.25">
      <c r="H15893" t="s">
        <v>15517</v>
      </c>
      <c r="I15893">
        <v>9650133</v>
      </c>
      <c r="J15893">
        <v>356875000</v>
      </c>
      <c r="K15893" t="s">
        <v>1332</v>
      </c>
      <c r="L15893" t="s">
        <v>1308</v>
      </c>
    </row>
    <row r="15894" spans="8:12" x14ac:dyDescent="0.25">
      <c r="H15894" t="s">
        <v>15518</v>
      </c>
      <c r="I15894">
        <v>9765299</v>
      </c>
      <c r="J15894">
        <v>431006474</v>
      </c>
      <c r="K15894" t="s">
        <v>1368</v>
      </c>
      <c r="L15894" t="s">
        <v>1308</v>
      </c>
    </row>
    <row r="15895" spans="8:12" x14ac:dyDescent="0.25">
      <c r="H15895" t="s">
        <v>15519</v>
      </c>
      <c r="I15895">
        <v>9459383</v>
      </c>
      <c r="J15895">
        <v>538004056</v>
      </c>
      <c r="K15895" t="s">
        <v>1437</v>
      </c>
      <c r="L15895" t="s">
        <v>1341</v>
      </c>
    </row>
    <row r="15896" spans="8:12" x14ac:dyDescent="0.25">
      <c r="H15896" t="s">
        <v>15520</v>
      </c>
      <c r="I15896">
        <v>9119622</v>
      </c>
      <c r="J15896">
        <v>273338000</v>
      </c>
      <c r="K15896" t="s">
        <v>1297</v>
      </c>
      <c r="L15896" t="s">
        <v>1295</v>
      </c>
    </row>
    <row r="15897" spans="8:12" x14ac:dyDescent="0.25">
      <c r="H15897" t="s">
        <v>15521</v>
      </c>
      <c r="I15897">
        <v>9041849</v>
      </c>
      <c r="J15897">
        <v>431500893</v>
      </c>
      <c r="K15897" t="s">
        <v>1368</v>
      </c>
      <c r="L15897" t="s">
        <v>1308</v>
      </c>
    </row>
    <row r="15898" spans="8:12" x14ac:dyDescent="0.25">
      <c r="H15898" t="s">
        <v>15522</v>
      </c>
      <c r="I15898">
        <v>9652636</v>
      </c>
      <c r="J15898">
        <v>431004009</v>
      </c>
      <c r="K15898" t="s">
        <v>1368</v>
      </c>
      <c r="L15898" t="s">
        <v>1308</v>
      </c>
    </row>
    <row r="15899" spans="8:12" x14ac:dyDescent="0.25">
      <c r="H15899" t="s">
        <v>15523</v>
      </c>
      <c r="I15899">
        <v>9382504</v>
      </c>
      <c r="J15899">
        <v>564374000</v>
      </c>
      <c r="K15899" t="s">
        <v>1441</v>
      </c>
      <c r="L15899" t="s">
        <v>1326</v>
      </c>
    </row>
    <row r="15900" spans="8:12" x14ac:dyDescent="0.25">
      <c r="H15900" t="s">
        <v>15524</v>
      </c>
      <c r="I15900">
        <v>7702748</v>
      </c>
      <c r="J15900">
        <v>271002001</v>
      </c>
      <c r="K15900" t="s">
        <v>1373</v>
      </c>
      <c r="L15900" t="s">
        <v>1295</v>
      </c>
    </row>
    <row r="15901" spans="8:12" x14ac:dyDescent="0.25">
      <c r="H15901" t="s">
        <v>15525</v>
      </c>
      <c r="I15901">
        <v>9072850</v>
      </c>
      <c r="J15901">
        <v>431400223</v>
      </c>
      <c r="K15901" t="s">
        <v>1368</v>
      </c>
      <c r="L15901" t="s">
        <v>1308</v>
      </c>
    </row>
    <row r="15902" spans="8:12" x14ac:dyDescent="0.25">
      <c r="H15902" t="s">
        <v>15525</v>
      </c>
      <c r="I15902">
        <v>9774733</v>
      </c>
      <c r="J15902">
        <v>431006813</v>
      </c>
      <c r="K15902" t="s">
        <v>1368</v>
      </c>
      <c r="L15902" t="s">
        <v>1929</v>
      </c>
    </row>
    <row r="15903" spans="8:12" x14ac:dyDescent="0.25">
      <c r="H15903" t="s">
        <v>15525</v>
      </c>
      <c r="I15903">
        <v>9617820</v>
      </c>
      <c r="J15903">
        <v>431002923</v>
      </c>
      <c r="K15903" t="s">
        <v>1368</v>
      </c>
      <c r="L15903" t="s">
        <v>1313</v>
      </c>
    </row>
    <row r="15904" spans="8:12" x14ac:dyDescent="0.25">
      <c r="H15904" t="s">
        <v>15526</v>
      </c>
      <c r="I15904">
        <v>9606687</v>
      </c>
      <c r="J15904">
        <v>431002865</v>
      </c>
      <c r="K15904" t="s">
        <v>1368</v>
      </c>
      <c r="L15904" t="s">
        <v>1313</v>
      </c>
    </row>
    <row r="15905" spans="8:12" x14ac:dyDescent="0.25">
      <c r="H15905" t="s">
        <v>15527</v>
      </c>
      <c r="I15905">
        <v>9523328</v>
      </c>
      <c r="J15905">
        <v>431000766</v>
      </c>
      <c r="K15905" t="s">
        <v>1368</v>
      </c>
      <c r="L15905" t="s">
        <v>1313</v>
      </c>
    </row>
    <row r="15906" spans="8:12" x14ac:dyDescent="0.25">
      <c r="H15906" t="s">
        <v>15528</v>
      </c>
      <c r="I15906">
        <v>9044516</v>
      </c>
      <c r="J15906">
        <v>431401715</v>
      </c>
      <c r="K15906" t="s">
        <v>1368</v>
      </c>
      <c r="L15906" t="s">
        <v>1308</v>
      </c>
    </row>
    <row r="15907" spans="8:12" x14ac:dyDescent="0.25">
      <c r="H15907" t="s">
        <v>15529</v>
      </c>
      <c r="I15907">
        <v>9066461</v>
      </c>
      <c r="J15907">
        <v>431500123</v>
      </c>
      <c r="K15907" t="s">
        <v>1368</v>
      </c>
      <c r="L15907" t="s">
        <v>1313</v>
      </c>
    </row>
    <row r="15908" spans="8:12" x14ac:dyDescent="0.25">
      <c r="H15908" t="s">
        <v>15530</v>
      </c>
      <c r="I15908">
        <v>9712242</v>
      </c>
      <c r="J15908">
        <v>431005964</v>
      </c>
      <c r="K15908" t="s">
        <v>1368</v>
      </c>
      <c r="L15908" t="s">
        <v>1308</v>
      </c>
    </row>
    <row r="15909" spans="8:12" x14ac:dyDescent="0.25">
      <c r="H15909" t="s">
        <v>15531</v>
      </c>
      <c r="I15909">
        <v>9310343</v>
      </c>
      <c r="J15909">
        <v>538002164</v>
      </c>
      <c r="K15909" t="s">
        <v>1437</v>
      </c>
      <c r="L15909" t="s">
        <v>1295</v>
      </c>
    </row>
    <row r="15910" spans="8:12" x14ac:dyDescent="0.25">
      <c r="H15910" t="s">
        <v>15532</v>
      </c>
      <c r="I15910">
        <v>9575436</v>
      </c>
      <c r="J15910">
        <v>249129000</v>
      </c>
      <c r="K15910" t="s">
        <v>1340</v>
      </c>
      <c r="L15910" t="s">
        <v>1341</v>
      </c>
    </row>
    <row r="15911" spans="8:12" x14ac:dyDescent="0.25">
      <c r="H15911" t="s">
        <v>15533</v>
      </c>
      <c r="I15911">
        <v>9552367</v>
      </c>
      <c r="J15911">
        <v>538005974</v>
      </c>
      <c r="K15911" t="s">
        <v>1437</v>
      </c>
      <c r="L15911" t="s">
        <v>1341</v>
      </c>
    </row>
    <row r="15912" spans="8:12" x14ac:dyDescent="0.25">
      <c r="H15912" t="s">
        <v>15534</v>
      </c>
      <c r="I15912">
        <v>9214563</v>
      </c>
      <c r="J15912">
        <v>636016857</v>
      </c>
      <c r="K15912" t="s">
        <v>1464</v>
      </c>
      <c r="L15912" t="s">
        <v>1295</v>
      </c>
    </row>
    <row r="15913" spans="8:12" x14ac:dyDescent="0.25">
      <c r="H15913" t="s">
        <v>15535</v>
      </c>
      <c r="I15913">
        <v>9216638</v>
      </c>
      <c r="J15913">
        <v>636017324</v>
      </c>
      <c r="K15913" t="s">
        <v>1464</v>
      </c>
      <c r="L15913" t="s">
        <v>1614</v>
      </c>
    </row>
    <row r="15914" spans="8:12" x14ac:dyDescent="0.25">
      <c r="H15914" t="s">
        <v>15536</v>
      </c>
      <c r="I15914">
        <v>9232785</v>
      </c>
      <c r="J15914">
        <v>636017383</v>
      </c>
      <c r="K15914" t="s">
        <v>1464</v>
      </c>
      <c r="L15914" t="s">
        <v>1614</v>
      </c>
    </row>
    <row r="15915" spans="8:12" x14ac:dyDescent="0.25">
      <c r="H15915" t="s">
        <v>15537</v>
      </c>
      <c r="I15915">
        <v>9047441</v>
      </c>
      <c r="J15915">
        <v>636016953</v>
      </c>
      <c r="K15915" t="s">
        <v>1464</v>
      </c>
      <c r="L15915" t="s">
        <v>1341</v>
      </c>
    </row>
    <row r="15916" spans="8:12" x14ac:dyDescent="0.25">
      <c r="H15916" t="s">
        <v>15538</v>
      </c>
      <c r="I15916">
        <v>9198252</v>
      </c>
      <c r="J15916">
        <v>636017429</v>
      </c>
      <c r="K15916" t="s">
        <v>1464</v>
      </c>
      <c r="L15916" t="s">
        <v>1341</v>
      </c>
    </row>
    <row r="15917" spans="8:12" x14ac:dyDescent="0.25">
      <c r="H15917" t="s">
        <v>15539</v>
      </c>
      <c r="I15917">
        <v>9189158</v>
      </c>
      <c r="J15917">
        <v>636011235</v>
      </c>
      <c r="K15917" t="s">
        <v>1464</v>
      </c>
      <c r="L15917" t="s">
        <v>1341</v>
      </c>
    </row>
    <row r="15918" spans="8:12" x14ac:dyDescent="0.25">
      <c r="H15918" t="s">
        <v>15540</v>
      </c>
      <c r="I15918">
        <v>9004308</v>
      </c>
      <c r="J15918">
        <v>636017285</v>
      </c>
      <c r="K15918" t="s">
        <v>1464</v>
      </c>
      <c r="L15918" t="s">
        <v>1326</v>
      </c>
    </row>
    <row r="15919" spans="8:12" x14ac:dyDescent="0.25">
      <c r="H15919" t="s">
        <v>15541</v>
      </c>
      <c r="I15919">
        <v>9214551</v>
      </c>
      <c r="J15919">
        <v>636092418</v>
      </c>
      <c r="K15919" t="s">
        <v>1464</v>
      </c>
      <c r="L15919" t="s">
        <v>1295</v>
      </c>
    </row>
    <row r="15920" spans="8:12" x14ac:dyDescent="0.25">
      <c r="H15920" t="s">
        <v>15542</v>
      </c>
      <c r="I15920">
        <v>9537824</v>
      </c>
      <c r="J15920">
        <v>533001650</v>
      </c>
      <c r="K15920" t="s">
        <v>1563</v>
      </c>
      <c r="L15920" t="s">
        <v>1329</v>
      </c>
    </row>
    <row r="15921" spans="8:12" x14ac:dyDescent="0.25">
      <c r="H15921" t="s">
        <v>15543</v>
      </c>
      <c r="I15921">
        <v>8223062</v>
      </c>
      <c r="J15921">
        <v>514017000</v>
      </c>
      <c r="K15921" t="s">
        <v>1406</v>
      </c>
      <c r="L15921" t="s">
        <v>1295</v>
      </c>
    </row>
    <row r="15922" spans="8:12" x14ac:dyDescent="0.25">
      <c r="H15922" t="s">
        <v>15544</v>
      </c>
      <c r="I15922">
        <v>9307360</v>
      </c>
      <c r="J15922">
        <v>246554000</v>
      </c>
      <c r="K15922" t="s">
        <v>1387</v>
      </c>
      <c r="L15922" t="s">
        <v>1614</v>
      </c>
    </row>
    <row r="15923" spans="8:12" x14ac:dyDescent="0.25">
      <c r="H15923" t="s">
        <v>15545</v>
      </c>
      <c r="I15923">
        <v>8015661</v>
      </c>
      <c r="J15923">
        <v>308975000</v>
      </c>
      <c r="K15923" t="s">
        <v>1609</v>
      </c>
      <c r="L15923" t="s">
        <v>1341</v>
      </c>
    </row>
    <row r="15924" spans="8:12" x14ac:dyDescent="0.25">
      <c r="H15924" t="s">
        <v>15546</v>
      </c>
      <c r="I15924">
        <v>9445693</v>
      </c>
      <c r="J15924">
        <v>538003827</v>
      </c>
      <c r="K15924" t="s">
        <v>1437</v>
      </c>
      <c r="L15924" t="s">
        <v>1341</v>
      </c>
    </row>
    <row r="15925" spans="8:12" x14ac:dyDescent="0.25">
      <c r="H15925" t="s">
        <v>15547</v>
      </c>
      <c r="I15925">
        <v>9314844</v>
      </c>
      <c r="J15925">
        <v>538002755</v>
      </c>
      <c r="K15925" t="s">
        <v>1437</v>
      </c>
      <c r="L15925" t="s">
        <v>1326</v>
      </c>
    </row>
    <row r="15926" spans="8:12" x14ac:dyDescent="0.25">
      <c r="H15926" t="s">
        <v>15548</v>
      </c>
      <c r="I15926">
        <v>7741081</v>
      </c>
      <c r="J15926">
        <v>273350100</v>
      </c>
      <c r="K15926" t="s">
        <v>1297</v>
      </c>
      <c r="L15926" t="s">
        <v>1308</v>
      </c>
    </row>
    <row r="15927" spans="8:12" x14ac:dyDescent="0.25">
      <c r="H15927" t="s">
        <v>15549</v>
      </c>
      <c r="I15927">
        <v>8729195</v>
      </c>
      <c r="J15927">
        <v>214181109</v>
      </c>
      <c r="K15927" t="s">
        <v>1302</v>
      </c>
      <c r="L15927" t="s">
        <v>1295</v>
      </c>
    </row>
    <row r="15928" spans="8:12" x14ac:dyDescent="0.25">
      <c r="H15928" t="s">
        <v>15550</v>
      </c>
      <c r="I15928">
        <v>9432153</v>
      </c>
      <c r="J15928">
        <v>209355000</v>
      </c>
      <c r="K15928" t="s">
        <v>1443</v>
      </c>
      <c r="L15928" t="s">
        <v>1295</v>
      </c>
    </row>
    <row r="15929" spans="8:12" x14ac:dyDescent="0.25">
      <c r="H15929" t="s">
        <v>15551</v>
      </c>
      <c r="I15929">
        <v>9038787</v>
      </c>
      <c r="J15929">
        <v>256283000</v>
      </c>
      <c r="K15929" t="s">
        <v>1340</v>
      </c>
      <c r="L15929" t="s">
        <v>1341</v>
      </c>
    </row>
    <row r="15930" spans="8:12" x14ac:dyDescent="0.25">
      <c r="H15930" t="s">
        <v>15552</v>
      </c>
      <c r="I15930">
        <v>6818617</v>
      </c>
      <c r="J15930">
        <v>211638130</v>
      </c>
      <c r="K15930" t="s">
        <v>1426</v>
      </c>
      <c r="L15930" t="s">
        <v>2510</v>
      </c>
    </row>
    <row r="15931" spans="8:12" x14ac:dyDescent="0.25">
      <c r="H15931" t="s">
        <v>15553</v>
      </c>
      <c r="I15931">
        <v>8817409</v>
      </c>
      <c r="J15931">
        <v>304669000</v>
      </c>
      <c r="K15931" t="s">
        <v>1294</v>
      </c>
      <c r="L15931" t="s">
        <v>1295</v>
      </c>
    </row>
    <row r="15932" spans="8:12" x14ac:dyDescent="0.25">
      <c r="H15932" t="s">
        <v>15554</v>
      </c>
      <c r="I15932">
        <v>8837813</v>
      </c>
      <c r="J15932">
        <v>214181911</v>
      </c>
      <c r="K15932" t="s">
        <v>1302</v>
      </c>
      <c r="L15932" t="s">
        <v>1295</v>
      </c>
    </row>
    <row r="15933" spans="8:12" x14ac:dyDescent="0.25">
      <c r="H15933" t="s">
        <v>15555</v>
      </c>
      <c r="I15933">
        <v>9713612</v>
      </c>
      <c r="J15933">
        <v>566481000</v>
      </c>
      <c r="L15933" t="s">
        <v>1313</v>
      </c>
    </row>
    <row r="15934" spans="8:12" x14ac:dyDescent="0.25">
      <c r="H15934" t="s">
        <v>15556</v>
      </c>
      <c r="I15934">
        <v>9314870</v>
      </c>
      <c r="J15934">
        <v>538002757</v>
      </c>
      <c r="K15934" t="s">
        <v>1437</v>
      </c>
      <c r="L15934" t="s">
        <v>1326</v>
      </c>
    </row>
    <row r="15935" spans="8:12" x14ac:dyDescent="0.25">
      <c r="H15935" t="s">
        <v>15557</v>
      </c>
      <c r="I15935">
        <v>8918291</v>
      </c>
      <c r="J15935">
        <v>201100136</v>
      </c>
      <c r="K15935" t="s">
        <v>2062</v>
      </c>
      <c r="L15935" t="s">
        <v>1295</v>
      </c>
    </row>
    <row r="15936" spans="8:12" x14ac:dyDescent="0.25">
      <c r="H15936" t="s">
        <v>15558</v>
      </c>
      <c r="I15936">
        <v>9375898</v>
      </c>
      <c r="J15936">
        <v>259983000</v>
      </c>
      <c r="K15936" t="s">
        <v>1335</v>
      </c>
      <c r="L15936" t="s">
        <v>1295</v>
      </c>
    </row>
    <row r="15937" spans="8:12" x14ac:dyDescent="0.25">
      <c r="H15937" t="s">
        <v>15559</v>
      </c>
      <c r="I15937">
        <v>9195515</v>
      </c>
      <c r="J15937">
        <v>368248000</v>
      </c>
      <c r="K15937" t="s">
        <v>1431</v>
      </c>
      <c r="L15937" t="s">
        <v>1308</v>
      </c>
    </row>
    <row r="15938" spans="8:12" x14ac:dyDescent="0.25">
      <c r="H15938" t="s">
        <v>15560</v>
      </c>
      <c r="I15938">
        <v>9523938</v>
      </c>
      <c r="J15938">
        <v>235075588</v>
      </c>
      <c r="K15938" t="s">
        <v>1558</v>
      </c>
      <c r="L15938" t="s">
        <v>1295</v>
      </c>
    </row>
    <row r="15939" spans="8:12" x14ac:dyDescent="0.25">
      <c r="H15939" t="s">
        <v>15561</v>
      </c>
      <c r="I15939">
        <v>9163582</v>
      </c>
      <c r="J15939">
        <v>311003700</v>
      </c>
      <c r="K15939" t="s">
        <v>1609</v>
      </c>
      <c r="L15939" t="s">
        <v>1295</v>
      </c>
    </row>
    <row r="15940" spans="8:12" x14ac:dyDescent="0.25">
      <c r="H15940" t="s">
        <v>15562</v>
      </c>
      <c r="I15940">
        <v>7358705</v>
      </c>
      <c r="J15940">
        <v>375943000</v>
      </c>
      <c r="K15940" t="s">
        <v>1322</v>
      </c>
      <c r="L15940" t="s">
        <v>1308</v>
      </c>
    </row>
    <row r="15941" spans="8:12" x14ac:dyDescent="0.25">
      <c r="H15941" t="s">
        <v>15563</v>
      </c>
      <c r="I15941">
        <v>9520936</v>
      </c>
      <c r="J15941">
        <v>259951000</v>
      </c>
      <c r="K15941" t="s">
        <v>1335</v>
      </c>
      <c r="L15941" t="s">
        <v>1341</v>
      </c>
    </row>
    <row r="15942" spans="8:12" x14ac:dyDescent="0.25">
      <c r="H15942" t="s">
        <v>15564</v>
      </c>
      <c r="I15942">
        <v>9074987</v>
      </c>
      <c r="J15942">
        <v>239279000</v>
      </c>
      <c r="K15942" t="s">
        <v>1679</v>
      </c>
      <c r="L15942" t="s">
        <v>1326</v>
      </c>
    </row>
    <row r="15943" spans="8:12" x14ac:dyDescent="0.25">
      <c r="H15943" t="s">
        <v>15565</v>
      </c>
      <c r="I15943">
        <v>9391311</v>
      </c>
      <c r="J15943">
        <v>240942000</v>
      </c>
      <c r="K15943" t="s">
        <v>1679</v>
      </c>
      <c r="L15943" t="s">
        <v>1326</v>
      </c>
    </row>
    <row r="15944" spans="8:12" x14ac:dyDescent="0.25">
      <c r="H15944" t="s">
        <v>15566</v>
      </c>
      <c r="I15944">
        <v>9182069</v>
      </c>
      <c r="J15944">
        <v>241130000</v>
      </c>
      <c r="K15944" t="s">
        <v>1679</v>
      </c>
      <c r="L15944" t="s">
        <v>1362</v>
      </c>
    </row>
    <row r="15945" spans="8:12" x14ac:dyDescent="0.25">
      <c r="H15945" t="s">
        <v>15567</v>
      </c>
      <c r="I15945">
        <v>9391282</v>
      </c>
      <c r="J15945">
        <v>240941000</v>
      </c>
      <c r="K15945" t="s">
        <v>1679</v>
      </c>
      <c r="L15945" t="s">
        <v>1326</v>
      </c>
    </row>
    <row r="15946" spans="8:12" x14ac:dyDescent="0.25">
      <c r="H15946" t="s">
        <v>796</v>
      </c>
      <c r="I15946">
        <v>9275141</v>
      </c>
      <c r="J15946">
        <v>538005787</v>
      </c>
      <c r="K15946" t="s">
        <v>1437</v>
      </c>
      <c r="L15946" t="s">
        <v>1341</v>
      </c>
    </row>
    <row r="15947" spans="8:12" x14ac:dyDescent="0.25">
      <c r="H15947" t="s">
        <v>796</v>
      </c>
      <c r="I15947">
        <v>8904264</v>
      </c>
      <c r="J15947">
        <v>308953000</v>
      </c>
      <c r="K15947" t="s">
        <v>1609</v>
      </c>
      <c r="L15947" t="s">
        <v>1362</v>
      </c>
    </row>
    <row r="15948" spans="8:12" x14ac:dyDescent="0.25">
      <c r="H15948" t="s">
        <v>15568</v>
      </c>
      <c r="I15948">
        <v>9316593</v>
      </c>
      <c r="J15948">
        <v>636013100</v>
      </c>
      <c r="K15948" t="s">
        <v>1464</v>
      </c>
      <c r="L15948" t="s">
        <v>1326</v>
      </c>
    </row>
    <row r="15949" spans="8:12" x14ac:dyDescent="0.25">
      <c r="H15949" t="s">
        <v>15569</v>
      </c>
      <c r="I15949">
        <v>9641792</v>
      </c>
      <c r="J15949">
        <v>372342000</v>
      </c>
      <c r="L15949" t="s">
        <v>1308</v>
      </c>
    </row>
    <row r="15950" spans="8:12" x14ac:dyDescent="0.25">
      <c r="H15950" t="s">
        <v>15570</v>
      </c>
      <c r="I15950">
        <v>9704867</v>
      </c>
      <c r="J15950">
        <v>244836543</v>
      </c>
      <c r="K15950" t="s">
        <v>1387</v>
      </c>
      <c r="L15950" t="s">
        <v>2421</v>
      </c>
    </row>
    <row r="15951" spans="8:12" x14ac:dyDescent="0.25">
      <c r="H15951" t="s">
        <v>15570</v>
      </c>
      <c r="I15951">
        <v>9704867</v>
      </c>
      <c r="J15951">
        <v>244830399</v>
      </c>
      <c r="K15951" t="s">
        <v>1387</v>
      </c>
      <c r="L15951" t="s">
        <v>2421</v>
      </c>
    </row>
    <row r="15952" spans="8:12" x14ac:dyDescent="0.25">
      <c r="H15952" t="s">
        <v>225</v>
      </c>
      <c r="I15952">
        <v>9590101</v>
      </c>
      <c r="J15952">
        <v>538004241</v>
      </c>
      <c r="K15952" t="s">
        <v>1437</v>
      </c>
      <c r="L15952" t="s">
        <v>1341</v>
      </c>
    </row>
    <row r="15953" spans="8:12" x14ac:dyDescent="0.25">
      <c r="H15953" t="s">
        <v>15571</v>
      </c>
      <c r="I15953">
        <v>9199141</v>
      </c>
      <c r="J15953">
        <v>304498000</v>
      </c>
      <c r="K15953" t="s">
        <v>1294</v>
      </c>
      <c r="L15953" t="s">
        <v>1295</v>
      </c>
    </row>
    <row r="15954" spans="8:12" x14ac:dyDescent="0.25">
      <c r="H15954" t="s">
        <v>15572</v>
      </c>
      <c r="I15954">
        <v>1851392</v>
      </c>
      <c r="J15954">
        <v>244820828</v>
      </c>
      <c r="K15954" t="s">
        <v>1387</v>
      </c>
      <c r="L15954" t="s">
        <v>1329</v>
      </c>
    </row>
    <row r="15955" spans="8:12" x14ac:dyDescent="0.25">
      <c r="H15955" t="s">
        <v>15573</v>
      </c>
      <c r="I15955">
        <v>8838506</v>
      </c>
      <c r="J15955">
        <v>272269000</v>
      </c>
      <c r="K15955" t="s">
        <v>1635</v>
      </c>
      <c r="L15955" t="s">
        <v>1329</v>
      </c>
    </row>
    <row r="15956" spans="8:12" x14ac:dyDescent="0.25">
      <c r="H15956" t="s">
        <v>15574</v>
      </c>
      <c r="I15956">
        <v>8423583</v>
      </c>
      <c r="J15956">
        <v>273195200</v>
      </c>
      <c r="K15956" t="s">
        <v>1297</v>
      </c>
      <c r="L15956" t="s">
        <v>1308</v>
      </c>
    </row>
    <row r="15957" spans="8:12" x14ac:dyDescent="0.25">
      <c r="H15957" t="s">
        <v>15575</v>
      </c>
      <c r="I15957">
        <v>8304012</v>
      </c>
      <c r="J15957">
        <v>572292000</v>
      </c>
      <c r="K15957" t="s">
        <v>1575</v>
      </c>
      <c r="L15957" t="s">
        <v>1313</v>
      </c>
    </row>
    <row r="15958" spans="8:12" x14ac:dyDescent="0.25">
      <c r="H15958" t="s">
        <v>15575</v>
      </c>
      <c r="I15958">
        <v>8304012</v>
      </c>
      <c r="J15958">
        <v>542179110</v>
      </c>
      <c r="K15958" t="s">
        <v>4048</v>
      </c>
      <c r="L15958" t="s">
        <v>1313</v>
      </c>
    </row>
    <row r="15959" spans="8:12" x14ac:dyDescent="0.25">
      <c r="H15959" t="s">
        <v>15576</v>
      </c>
      <c r="I15959">
        <v>9708538</v>
      </c>
      <c r="J15959">
        <v>538006107</v>
      </c>
      <c r="K15959" t="s">
        <v>1437</v>
      </c>
      <c r="L15959" t="s">
        <v>1308</v>
      </c>
    </row>
    <row r="15960" spans="8:12" x14ac:dyDescent="0.25">
      <c r="H15960" t="s">
        <v>15577</v>
      </c>
      <c r="I15960">
        <v>9220524</v>
      </c>
      <c r="J15960">
        <v>440708040</v>
      </c>
      <c r="K15960" t="s">
        <v>1352</v>
      </c>
      <c r="L15960" t="s">
        <v>1308</v>
      </c>
    </row>
    <row r="15961" spans="8:12" x14ac:dyDescent="0.25">
      <c r="H15961" t="s">
        <v>15578</v>
      </c>
      <c r="I15961">
        <v>9151254</v>
      </c>
      <c r="J15961">
        <v>440001760</v>
      </c>
      <c r="K15961" t="s">
        <v>1352</v>
      </c>
      <c r="L15961" t="s">
        <v>1308</v>
      </c>
    </row>
    <row r="15962" spans="8:12" x14ac:dyDescent="0.25">
      <c r="H15962" t="s">
        <v>15579</v>
      </c>
      <c r="I15962">
        <v>8755962</v>
      </c>
      <c r="J15962">
        <v>636013771</v>
      </c>
      <c r="K15962" t="s">
        <v>1464</v>
      </c>
      <c r="L15962" t="s">
        <v>1329</v>
      </c>
    </row>
    <row r="15963" spans="8:12" x14ac:dyDescent="0.25">
      <c r="H15963" t="s">
        <v>15580</v>
      </c>
      <c r="I15963">
        <v>9696864</v>
      </c>
      <c r="J15963">
        <v>477466900</v>
      </c>
      <c r="K15963" t="s">
        <v>1348</v>
      </c>
      <c r="L15963" t="s">
        <v>1308</v>
      </c>
    </row>
    <row r="15964" spans="8:12" x14ac:dyDescent="0.25">
      <c r="H15964" t="s">
        <v>15581</v>
      </c>
      <c r="I15964">
        <v>9693551</v>
      </c>
      <c r="J15964">
        <v>565123400</v>
      </c>
      <c r="L15964" t="s">
        <v>1308</v>
      </c>
    </row>
    <row r="15965" spans="8:12" x14ac:dyDescent="0.25">
      <c r="H15965" t="s">
        <v>15582</v>
      </c>
      <c r="I15965">
        <v>9696888</v>
      </c>
      <c r="J15965">
        <v>477637400</v>
      </c>
      <c r="K15965" t="s">
        <v>1348</v>
      </c>
      <c r="L15965" t="s">
        <v>1308</v>
      </c>
    </row>
    <row r="15966" spans="8:12" x14ac:dyDescent="0.25">
      <c r="H15966" t="s">
        <v>15583</v>
      </c>
      <c r="I15966">
        <v>9483138</v>
      </c>
      <c r="J15966">
        <v>538005589</v>
      </c>
      <c r="K15966" t="s">
        <v>1437</v>
      </c>
      <c r="L15966" t="s">
        <v>1308</v>
      </c>
    </row>
    <row r="15967" spans="8:12" x14ac:dyDescent="0.25">
      <c r="H15967" t="s">
        <v>15584</v>
      </c>
      <c r="I15967">
        <v>9696890</v>
      </c>
      <c r="J15967">
        <v>477466800</v>
      </c>
      <c r="K15967" t="s">
        <v>1348</v>
      </c>
      <c r="L15967" t="s">
        <v>1308</v>
      </c>
    </row>
    <row r="15968" spans="8:12" x14ac:dyDescent="0.25">
      <c r="H15968" t="s">
        <v>15585</v>
      </c>
      <c r="I15968">
        <v>9696876</v>
      </c>
      <c r="J15968">
        <v>477637300</v>
      </c>
      <c r="K15968" t="s">
        <v>1348</v>
      </c>
      <c r="L15968" t="s">
        <v>1308</v>
      </c>
    </row>
    <row r="15969" spans="8:12" x14ac:dyDescent="0.25">
      <c r="H15969" t="s">
        <v>15586</v>
      </c>
      <c r="I15969">
        <v>9719941</v>
      </c>
      <c r="J15969">
        <v>477127600</v>
      </c>
      <c r="K15969" t="s">
        <v>1348</v>
      </c>
      <c r="L15969" t="s">
        <v>1308</v>
      </c>
    </row>
    <row r="15970" spans="8:12" x14ac:dyDescent="0.25">
      <c r="H15970" t="s">
        <v>15587</v>
      </c>
      <c r="I15970">
        <v>9683271</v>
      </c>
      <c r="J15970">
        <v>477067300</v>
      </c>
      <c r="K15970" t="s">
        <v>1348</v>
      </c>
      <c r="L15970" t="s">
        <v>1308</v>
      </c>
    </row>
    <row r="15971" spans="8:12" x14ac:dyDescent="0.25">
      <c r="H15971" t="s">
        <v>15588</v>
      </c>
      <c r="I15971">
        <v>9719915</v>
      </c>
      <c r="J15971">
        <v>477637700</v>
      </c>
      <c r="K15971" t="s">
        <v>1348</v>
      </c>
      <c r="L15971" t="s">
        <v>1329</v>
      </c>
    </row>
    <row r="15972" spans="8:12" x14ac:dyDescent="0.25">
      <c r="H15972" t="s">
        <v>15589</v>
      </c>
      <c r="I15972">
        <v>9719927</v>
      </c>
      <c r="J15972">
        <v>477067700</v>
      </c>
      <c r="K15972" t="s">
        <v>1348</v>
      </c>
      <c r="L15972" t="s">
        <v>1308</v>
      </c>
    </row>
    <row r="15973" spans="8:12" x14ac:dyDescent="0.25">
      <c r="H15973" t="s">
        <v>15590</v>
      </c>
      <c r="I15973">
        <v>9719939</v>
      </c>
      <c r="J15973">
        <v>477518800</v>
      </c>
      <c r="K15973" t="s">
        <v>1348</v>
      </c>
      <c r="L15973" t="s">
        <v>1308</v>
      </c>
    </row>
    <row r="15974" spans="8:12" x14ac:dyDescent="0.25">
      <c r="H15974" t="s">
        <v>15591</v>
      </c>
      <c r="I15974">
        <v>9683257</v>
      </c>
      <c r="J15974">
        <v>477271100</v>
      </c>
      <c r="K15974" t="s">
        <v>1348</v>
      </c>
      <c r="L15974" t="s">
        <v>1308</v>
      </c>
    </row>
    <row r="15975" spans="8:12" x14ac:dyDescent="0.25">
      <c r="H15975" t="s">
        <v>15592</v>
      </c>
      <c r="I15975">
        <v>9683245</v>
      </c>
      <c r="J15975">
        <v>477300600</v>
      </c>
      <c r="K15975" t="s">
        <v>1348</v>
      </c>
      <c r="L15975" t="s">
        <v>1308</v>
      </c>
    </row>
    <row r="15976" spans="8:12" x14ac:dyDescent="0.25">
      <c r="H15976" t="s">
        <v>15593</v>
      </c>
      <c r="I15976">
        <v>9723502</v>
      </c>
      <c r="J15976">
        <v>477699900</v>
      </c>
      <c r="K15976" t="s">
        <v>1348</v>
      </c>
      <c r="L15976" t="s">
        <v>1308</v>
      </c>
    </row>
    <row r="15977" spans="8:12" x14ac:dyDescent="0.25">
      <c r="H15977" t="s">
        <v>15594</v>
      </c>
      <c r="I15977">
        <v>9723540</v>
      </c>
      <c r="J15977">
        <v>477289700</v>
      </c>
      <c r="K15977" t="s">
        <v>1348</v>
      </c>
      <c r="L15977" t="s">
        <v>1308</v>
      </c>
    </row>
    <row r="15978" spans="8:12" x14ac:dyDescent="0.25">
      <c r="H15978" t="s">
        <v>15595</v>
      </c>
      <c r="I15978">
        <v>9719903</v>
      </c>
      <c r="J15978">
        <v>477441300</v>
      </c>
      <c r="K15978" t="s">
        <v>1348</v>
      </c>
      <c r="L15978" t="s">
        <v>1308</v>
      </c>
    </row>
    <row r="15979" spans="8:12" x14ac:dyDescent="0.25">
      <c r="H15979" t="s">
        <v>15596</v>
      </c>
      <c r="I15979">
        <v>9723514</v>
      </c>
      <c r="J15979">
        <v>477006100</v>
      </c>
      <c r="K15979" t="s">
        <v>1348</v>
      </c>
      <c r="L15979" t="s">
        <v>1308</v>
      </c>
    </row>
    <row r="15980" spans="8:12" x14ac:dyDescent="0.25">
      <c r="H15980" t="s">
        <v>15597</v>
      </c>
      <c r="I15980">
        <v>9683269</v>
      </c>
      <c r="J15980">
        <v>477694800</v>
      </c>
      <c r="K15980" t="s">
        <v>1348</v>
      </c>
      <c r="L15980" t="s">
        <v>1341</v>
      </c>
    </row>
    <row r="15981" spans="8:12" x14ac:dyDescent="0.25">
      <c r="H15981" t="s">
        <v>15598</v>
      </c>
      <c r="I15981">
        <v>9715256</v>
      </c>
      <c r="J15981">
        <v>533000315</v>
      </c>
      <c r="K15981" t="s">
        <v>1563</v>
      </c>
      <c r="L15981" t="s">
        <v>1329</v>
      </c>
    </row>
    <row r="15982" spans="8:12" x14ac:dyDescent="0.25">
      <c r="H15982" t="s">
        <v>15599</v>
      </c>
      <c r="I15982">
        <v>9715268</v>
      </c>
      <c r="J15982">
        <v>533000316</v>
      </c>
      <c r="K15982" t="s">
        <v>1563</v>
      </c>
      <c r="L15982" t="s">
        <v>1329</v>
      </c>
    </row>
    <row r="15983" spans="8:12" x14ac:dyDescent="0.25">
      <c r="H15983" t="s">
        <v>15600</v>
      </c>
      <c r="I15983">
        <v>9750880</v>
      </c>
      <c r="J15983">
        <v>565233000</v>
      </c>
      <c r="L15983" t="s">
        <v>1329</v>
      </c>
    </row>
    <row r="15984" spans="8:12" x14ac:dyDescent="0.25">
      <c r="H15984" t="s">
        <v>15601</v>
      </c>
      <c r="I15984">
        <v>9750892</v>
      </c>
      <c r="J15984">
        <v>565235000</v>
      </c>
      <c r="L15984" t="s">
        <v>1329</v>
      </c>
    </row>
    <row r="15985" spans="8:12" x14ac:dyDescent="0.25">
      <c r="H15985" t="s">
        <v>15602</v>
      </c>
      <c r="I15985">
        <v>9715256</v>
      </c>
      <c r="J15985">
        <v>563029020</v>
      </c>
      <c r="L15985" t="s">
        <v>1329</v>
      </c>
    </row>
    <row r="15986" spans="8:12" x14ac:dyDescent="0.25">
      <c r="H15986" t="s">
        <v>15603</v>
      </c>
      <c r="I15986">
        <v>9715268</v>
      </c>
      <c r="J15986">
        <v>563029620</v>
      </c>
      <c r="L15986" t="s">
        <v>1329</v>
      </c>
    </row>
    <row r="15987" spans="8:12" x14ac:dyDescent="0.25">
      <c r="H15987" t="s">
        <v>15604</v>
      </c>
      <c r="I15987">
        <v>9744829</v>
      </c>
      <c r="J15987">
        <v>525024241</v>
      </c>
      <c r="K15987" t="s">
        <v>1307</v>
      </c>
      <c r="L15987" t="s">
        <v>1313</v>
      </c>
    </row>
    <row r="15988" spans="8:12" x14ac:dyDescent="0.25">
      <c r="H15988" t="s">
        <v>797</v>
      </c>
      <c r="I15988">
        <v>9597343</v>
      </c>
      <c r="J15988">
        <v>354803000</v>
      </c>
      <c r="K15988" t="s">
        <v>1332</v>
      </c>
      <c r="L15988" t="s">
        <v>1341</v>
      </c>
    </row>
    <row r="15989" spans="8:12" x14ac:dyDescent="0.25">
      <c r="H15989" t="s">
        <v>15605</v>
      </c>
      <c r="I15989">
        <v>9520974</v>
      </c>
      <c r="J15989">
        <v>370190000</v>
      </c>
      <c r="L15989" t="s">
        <v>1308</v>
      </c>
    </row>
    <row r="15990" spans="8:12" x14ac:dyDescent="0.25">
      <c r="H15990" t="s">
        <v>15606</v>
      </c>
      <c r="I15990">
        <v>8740137</v>
      </c>
      <c r="J15990">
        <v>514346000</v>
      </c>
      <c r="K15990" t="s">
        <v>1406</v>
      </c>
      <c r="L15990" t="s">
        <v>1329</v>
      </c>
    </row>
    <row r="15991" spans="8:12" x14ac:dyDescent="0.25">
      <c r="H15991" t="s">
        <v>15607</v>
      </c>
      <c r="I15991">
        <v>9109861</v>
      </c>
      <c r="J15991">
        <v>440385000</v>
      </c>
      <c r="K15991" t="s">
        <v>1352</v>
      </c>
      <c r="L15991" t="s">
        <v>1308</v>
      </c>
    </row>
    <row r="15992" spans="8:12" x14ac:dyDescent="0.25">
      <c r="H15992" t="s">
        <v>15608</v>
      </c>
      <c r="I15992">
        <v>9465722</v>
      </c>
      <c r="J15992">
        <v>477007400</v>
      </c>
      <c r="K15992" t="s">
        <v>1348</v>
      </c>
      <c r="L15992" t="s">
        <v>1341</v>
      </c>
    </row>
    <row r="15993" spans="8:12" x14ac:dyDescent="0.25">
      <c r="H15993" t="s">
        <v>15609</v>
      </c>
      <c r="I15993">
        <v>9100190</v>
      </c>
      <c r="J15993">
        <v>273455920</v>
      </c>
      <c r="K15993" t="s">
        <v>1297</v>
      </c>
      <c r="L15993" t="s">
        <v>1295</v>
      </c>
    </row>
    <row r="15994" spans="8:12" x14ac:dyDescent="0.25">
      <c r="H15994" t="s">
        <v>15610</v>
      </c>
      <c r="I15994">
        <v>9626455</v>
      </c>
      <c r="J15994">
        <v>577131000</v>
      </c>
      <c r="L15994" t="s">
        <v>1329</v>
      </c>
    </row>
    <row r="15995" spans="8:12" x14ac:dyDescent="0.25">
      <c r="H15995" t="s">
        <v>15611</v>
      </c>
      <c r="I15995">
        <v>9510747</v>
      </c>
      <c r="J15995">
        <v>218172000</v>
      </c>
      <c r="K15995" t="s">
        <v>1426</v>
      </c>
      <c r="L15995" t="s">
        <v>1614</v>
      </c>
    </row>
    <row r="15996" spans="8:12" x14ac:dyDescent="0.25">
      <c r="H15996" t="s">
        <v>15612</v>
      </c>
      <c r="I15996">
        <v>9285029</v>
      </c>
      <c r="J15996">
        <v>311828000</v>
      </c>
      <c r="K15996" t="s">
        <v>1609</v>
      </c>
      <c r="L15996" t="s">
        <v>1341</v>
      </c>
    </row>
    <row r="15997" spans="8:12" x14ac:dyDescent="0.25">
      <c r="H15997" t="s">
        <v>15613</v>
      </c>
      <c r="I15997">
        <v>9092991</v>
      </c>
      <c r="J15997">
        <v>445286000</v>
      </c>
      <c r="K15997" t="s">
        <v>5110</v>
      </c>
      <c r="L15997" t="s">
        <v>1308</v>
      </c>
    </row>
    <row r="15998" spans="8:12" x14ac:dyDescent="0.25">
      <c r="H15998" t="s">
        <v>15614</v>
      </c>
      <c r="I15998">
        <v>9642942</v>
      </c>
      <c r="J15998">
        <v>636016171</v>
      </c>
      <c r="K15998" t="s">
        <v>1464</v>
      </c>
      <c r="L15998" t="s">
        <v>1326</v>
      </c>
    </row>
    <row r="15999" spans="8:12" x14ac:dyDescent="0.25">
      <c r="H15999" t="s">
        <v>15614</v>
      </c>
      <c r="I15999">
        <v>9642942</v>
      </c>
      <c r="J15999">
        <v>345030017</v>
      </c>
      <c r="K15999" t="s">
        <v>2744</v>
      </c>
      <c r="L15999" t="s">
        <v>1326</v>
      </c>
    </row>
    <row r="16000" spans="8:12" x14ac:dyDescent="0.25">
      <c r="H16000" t="s">
        <v>15615</v>
      </c>
      <c r="I16000">
        <v>7528790</v>
      </c>
      <c r="J16000">
        <v>271000122</v>
      </c>
      <c r="K16000" t="s">
        <v>1373</v>
      </c>
      <c r="L16000" t="s">
        <v>1295</v>
      </c>
    </row>
    <row r="16001" spans="8:12" x14ac:dyDescent="0.25">
      <c r="H16001" t="s">
        <v>15616</v>
      </c>
      <c r="I16001">
        <v>9190145</v>
      </c>
      <c r="J16001">
        <v>436000303</v>
      </c>
      <c r="K16001" t="s">
        <v>1473</v>
      </c>
      <c r="L16001" t="s">
        <v>1329</v>
      </c>
    </row>
    <row r="16002" spans="8:12" x14ac:dyDescent="0.25">
      <c r="H16002" t="s">
        <v>15617</v>
      </c>
      <c r="I16002">
        <v>9125413</v>
      </c>
      <c r="J16002">
        <v>271000488</v>
      </c>
      <c r="K16002" t="s">
        <v>1373</v>
      </c>
      <c r="L16002" t="s">
        <v>1346</v>
      </c>
    </row>
    <row r="16003" spans="8:12" x14ac:dyDescent="0.25">
      <c r="H16003" t="s">
        <v>15618</v>
      </c>
      <c r="I16003">
        <v>9151034</v>
      </c>
      <c r="J16003">
        <v>567491000</v>
      </c>
      <c r="K16003" t="s">
        <v>1861</v>
      </c>
      <c r="L16003" t="s">
        <v>1295</v>
      </c>
    </row>
    <row r="16004" spans="8:12" x14ac:dyDescent="0.25">
      <c r="H16004" t="s">
        <v>15619</v>
      </c>
      <c r="I16004">
        <v>9119438</v>
      </c>
      <c r="J16004">
        <v>567284000</v>
      </c>
      <c r="K16004" t="s">
        <v>1861</v>
      </c>
      <c r="L16004" t="s">
        <v>1295</v>
      </c>
    </row>
    <row r="16005" spans="8:12" x14ac:dyDescent="0.25">
      <c r="H16005" t="s">
        <v>15620</v>
      </c>
      <c r="I16005">
        <v>9160970</v>
      </c>
      <c r="J16005">
        <v>567043700</v>
      </c>
      <c r="K16005" t="s">
        <v>1861</v>
      </c>
      <c r="L16005" t="s">
        <v>1295</v>
      </c>
    </row>
    <row r="16006" spans="8:12" x14ac:dyDescent="0.25">
      <c r="H16006" t="s">
        <v>15621</v>
      </c>
      <c r="I16006">
        <v>9020223</v>
      </c>
      <c r="J16006">
        <v>445469000</v>
      </c>
      <c r="K16006" t="s">
        <v>5110</v>
      </c>
      <c r="L16006" t="s">
        <v>1341</v>
      </c>
    </row>
    <row r="16007" spans="8:12" x14ac:dyDescent="0.25">
      <c r="H16007" t="s">
        <v>15622</v>
      </c>
      <c r="I16007">
        <v>8672691</v>
      </c>
      <c r="J16007">
        <v>445719000</v>
      </c>
      <c r="K16007" t="s">
        <v>5110</v>
      </c>
      <c r="L16007" t="s">
        <v>1308</v>
      </c>
    </row>
    <row r="16008" spans="8:12" x14ac:dyDescent="0.25">
      <c r="H16008" t="s">
        <v>15623</v>
      </c>
      <c r="I16008">
        <v>8651300</v>
      </c>
      <c r="J16008">
        <v>514636000</v>
      </c>
      <c r="K16008" t="s">
        <v>1406</v>
      </c>
      <c r="L16008" t="s">
        <v>1308</v>
      </c>
    </row>
    <row r="16009" spans="8:12" x14ac:dyDescent="0.25">
      <c r="H16009" t="s">
        <v>15624</v>
      </c>
      <c r="I16009">
        <v>9364899</v>
      </c>
      <c r="J16009">
        <v>445047000</v>
      </c>
      <c r="K16009" t="s">
        <v>5110</v>
      </c>
      <c r="L16009" t="s">
        <v>1308</v>
      </c>
    </row>
    <row r="16010" spans="8:12" x14ac:dyDescent="0.25">
      <c r="H16010" t="s">
        <v>15625</v>
      </c>
      <c r="I16010">
        <v>9022362</v>
      </c>
      <c r="J16010">
        <v>445254000</v>
      </c>
      <c r="K16010" t="s">
        <v>5110</v>
      </c>
      <c r="L16010" t="s">
        <v>1308</v>
      </c>
    </row>
    <row r="16011" spans="8:12" x14ac:dyDescent="0.25">
      <c r="H16011" t="s">
        <v>15626</v>
      </c>
      <c r="I16011">
        <v>7418373</v>
      </c>
      <c r="J16011">
        <v>445371000</v>
      </c>
      <c r="K16011" t="s">
        <v>5110</v>
      </c>
      <c r="L16011" t="s">
        <v>1308</v>
      </c>
    </row>
    <row r="16012" spans="8:12" x14ac:dyDescent="0.25">
      <c r="H16012" t="s">
        <v>15627</v>
      </c>
      <c r="I16012">
        <v>8810384</v>
      </c>
      <c r="J16012">
        <v>445526000</v>
      </c>
      <c r="K16012" t="s">
        <v>5110</v>
      </c>
      <c r="L16012" t="s">
        <v>1308</v>
      </c>
    </row>
    <row r="16013" spans="8:12" x14ac:dyDescent="0.25">
      <c r="H16013" t="s">
        <v>15628</v>
      </c>
      <c r="I16013">
        <v>9333761</v>
      </c>
      <c r="J16013">
        <v>372192000</v>
      </c>
      <c r="L16013" t="s">
        <v>1614</v>
      </c>
    </row>
    <row r="16014" spans="8:12" x14ac:dyDescent="0.25">
      <c r="H16014" t="s">
        <v>15629</v>
      </c>
      <c r="I16014">
        <v>9400904</v>
      </c>
      <c r="J16014">
        <v>355046000</v>
      </c>
      <c r="K16014" t="s">
        <v>1332</v>
      </c>
      <c r="L16014" t="s">
        <v>1295</v>
      </c>
    </row>
    <row r="16015" spans="8:12" x14ac:dyDescent="0.25">
      <c r="H16015" t="s">
        <v>15630</v>
      </c>
      <c r="I16015">
        <v>9094262</v>
      </c>
      <c r="J16015">
        <v>431402029</v>
      </c>
      <c r="K16015" t="s">
        <v>1368</v>
      </c>
      <c r="L16015" t="s">
        <v>1313</v>
      </c>
    </row>
    <row r="16016" spans="8:12" x14ac:dyDescent="0.25">
      <c r="H16016" t="s">
        <v>15630</v>
      </c>
      <c r="I16016">
        <v>9326380</v>
      </c>
      <c r="J16016">
        <v>370956000</v>
      </c>
      <c r="L16016" t="s">
        <v>1308</v>
      </c>
    </row>
    <row r="16017" spans="8:12" x14ac:dyDescent="0.25">
      <c r="H16017" t="s">
        <v>15631</v>
      </c>
      <c r="I16017">
        <v>9128104</v>
      </c>
      <c r="J16017">
        <v>377789000</v>
      </c>
      <c r="K16017" t="s">
        <v>1322</v>
      </c>
      <c r="L16017" t="s">
        <v>1341</v>
      </c>
    </row>
    <row r="16018" spans="8:12" x14ac:dyDescent="0.25">
      <c r="H16018" t="s">
        <v>15632</v>
      </c>
      <c r="I16018">
        <v>8654467</v>
      </c>
      <c r="J16018">
        <v>445710000</v>
      </c>
      <c r="K16018" t="s">
        <v>5110</v>
      </c>
      <c r="L16018" t="s">
        <v>1308</v>
      </c>
    </row>
    <row r="16019" spans="8:12" x14ac:dyDescent="0.25">
      <c r="H16019" t="s">
        <v>15633</v>
      </c>
      <c r="I16019">
        <v>9576337</v>
      </c>
      <c r="J16019">
        <v>538004240</v>
      </c>
      <c r="K16019" t="s">
        <v>1437</v>
      </c>
      <c r="L16019" t="s">
        <v>1341</v>
      </c>
    </row>
    <row r="16020" spans="8:12" x14ac:dyDescent="0.25">
      <c r="H16020" t="s">
        <v>15634</v>
      </c>
      <c r="I16020">
        <v>9050967</v>
      </c>
      <c r="J16020">
        <v>445530000</v>
      </c>
      <c r="K16020" t="s">
        <v>5110</v>
      </c>
      <c r="L16020" t="s">
        <v>1308</v>
      </c>
    </row>
    <row r="16021" spans="8:12" x14ac:dyDescent="0.25">
      <c r="H16021" t="s">
        <v>15635</v>
      </c>
      <c r="I16021">
        <v>8410146</v>
      </c>
      <c r="J16021">
        <v>230992660</v>
      </c>
      <c r="K16021" t="s">
        <v>1432</v>
      </c>
      <c r="L16021" t="s">
        <v>10448</v>
      </c>
    </row>
    <row r="16022" spans="8:12" x14ac:dyDescent="0.25">
      <c r="H16022" t="s">
        <v>15636</v>
      </c>
      <c r="I16022">
        <v>9590802</v>
      </c>
      <c r="J16022">
        <v>230625000</v>
      </c>
      <c r="K16022" t="s">
        <v>1432</v>
      </c>
      <c r="L16022" t="s">
        <v>1341</v>
      </c>
    </row>
    <row r="16023" spans="8:12" x14ac:dyDescent="0.25">
      <c r="H16023" t="s">
        <v>15637</v>
      </c>
      <c r="I16023">
        <v>7401368</v>
      </c>
      <c r="J16023">
        <v>667755000</v>
      </c>
      <c r="K16023" t="s">
        <v>2089</v>
      </c>
      <c r="L16023" t="s">
        <v>1295</v>
      </c>
    </row>
    <row r="16024" spans="8:12" x14ac:dyDescent="0.25">
      <c r="H16024" t="s">
        <v>15638</v>
      </c>
      <c r="I16024">
        <v>7816147</v>
      </c>
      <c r="J16024">
        <v>214182110</v>
      </c>
      <c r="K16024" t="s">
        <v>1302</v>
      </c>
      <c r="L16024" t="s">
        <v>1295</v>
      </c>
    </row>
    <row r="16025" spans="8:12" x14ac:dyDescent="0.25">
      <c r="H16025" t="s">
        <v>15639</v>
      </c>
      <c r="I16025">
        <v>9534028</v>
      </c>
      <c r="J16025">
        <v>566202000</v>
      </c>
      <c r="L16025" t="s">
        <v>1313</v>
      </c>
    </row>
    <row r="16026" spans="8:12" x14ac:dyDescent="0.25">
      <c r="H16026" t="s">
        <v>15640</v>
      </c>
      <c r="I16026">
        <v>9622021</v>
      </c>
      <c r="J16026">
        <v>413630110</v>
      </c>
      <c r="K16026" t="s">
        <v>1328</v>
      </c>
      <c r="L16026" t="s">
        <v>1313</v>
      </c>
    </row>
    <row r="16027" spans="8:12" x14ac:dyDescent="0.25">
      <c r="H16027" t="s">
        <v>15641</v>
      </c>
      <c r="I16027">
        <v>9622033</v>
      </c>
      <c r="J16027">
        <v>413444510</v>
      </c>
      <c r="K16027" t="s">
        <v>1328</v>
      </c>
      <c r="L16027" t="s">
        <v>1362</v>
      </c>
    </row>
    <row r="16028" spans="8:12" x14ac:dyDescent="0.25">
      <c r="H16028" t="s">
        <v>15642</v>
      </c>
      <c r="I16028">
        <v>9622045</v>
      </c>
      <c r="J16028">
        <v>413630120</v>
      </c>
      <c r="K16028" t="s">
        <v>1328</v>
      </c>
      <c r="L16028" t="s">
        <v>1313</v>
      </c>
    </row>
    <row r="16029" spans="8:12" x14ac:dyDescent="0.25">
      <c r="H16029" t="s">
        <v>15643</v>
      </c>
      <c r="I16029">
        <v>9622057</v>
      </c>
      <c r="J16029">
        <v>413630140</v>
      </c>
      <c r="K16029" t="s">
        <v>1328</v>
      </c>
      <c r="L16029" t="s">
        <v>1362</v>
      </c>
    </row>
    <row r="16030" spans="8:12" x14ac:dyDescent="0.25">
      <c r="H16030" t="s">
        <v>15644</v>
      </c>
      <c r="I16030">
        <v>9657442</v>
      </c>
      <c r="J16030">
        <v>413630150</v>
      </c>
      <c r="K16030" t="s">
        <v>1328</v>
      </c>
      <c r="L16030" t="s">
        <v>1362</v>
      </c>
    </row>
    <row r="16031" spans="8:12" x14ac:dyDescent="0.25">
      <c r="H16031" t="s">
        <v>15645</v>
      </c>
      <c r="I16031">
        <v>9646807</v>
      </c>
      <c r="J16031">
        <v>373453000</v>
      </c>
      <c r="L16031" t="s">
        <v>1295</v>
      </c>
    </row>
    <row r="16032" spans="8:12" x14ac:dyDescent="0.25">
      <c r="H16032" t="s">
        <v>15646</v>
      </c>
      <c r="I16032">
        <v>8976023</v>
      </c>
      <c r="J16032">
        <v>667001373</v>
      </c>
      <c r="K16032" t="s">
        <v>2089</v>
      </c>
      <c r="L16032" t="s">
        <v>1295</v>
      </c>
    </row>
    <row r="16033" spans="8:12" x14ac:dyDescent="0.25">
      <c r="H16033" t="s">
        <v>15646</v>
      </c>
      <c r="I16033">
        <v>9631187</v>
      </c>
      <c r="J16033">
        <v>477813400</v>
      </c>
      <c r="K16033" t="s">
        <v>1348</v>
      </c>
      <c r="L16033" t="s">
        <v>1341</v>
      </c>
    </row>
    <row r="16034" spans="8:12" x14ac:dyDescent="0.25">
      <c r="H16034" t="s">
        <v>15647</v>
      </c>
      <c r="I16034">
        <v>8660105</v>
      </c>
      <c r="J16034">
        <v>413376670</v>
      </c>
      <c r="K16034" t="s">
        <v>1328</v>
      </c>
      <c r="L16034" t="s">
        <v>1313</v>
      </c>
    </row>
    <row r="16035" spans="8:12" x14ac:dyDescent="0.25">
      <c r="H16035" t="s">
        <v>15648</v>
      </c>
      <c r="I16035">
        <v>9142588</v>
      </c>
      <c r="J16035">
        <v>273350370</v>
      </c>
      <c r="K16035" t="s">
        <v>1297</v>
      </c>
      <c r="L16035" t="s">
        <v>1295</v>
      </c>
    </row>
    <row r="16036" spans="8:12" x14ac:dyDescent="0.25">
      <c r="H16036" t="s">
        <v>15649</v>
      </c>
      <c r="I16036">
        <v>9481623</v>
      </c>
      <c r="J16036">
        <v>477044900</v>
      </c>
      <c r="K16036" t="s">
        <v>1348</v>
      </c>
      <c r="L16036" t="s">
        <v>1341</v>
      </c>
    </row>
    <row r="16037" spans="8:12" x14ac:dyDescent="0.25">
      <c r="H16037" t="s">
        <v>15650</v>
      </c>
      <c r="I16037">
        <v>9435337</v>
      </c>
      <c r="J16037">
        <v>273338920</v>
      </c>
      <c r="K16037" t="s">
        <v>1297</v>
      </c>
      <c r="L16037" t="s">
        <v>1362</v>
      </c>
    </row>
    <row r="16038" spans="8:12" x14ac:dyDescent="0.25">
      <c r="H16038" t="s">
        <v>15651</v>
      </c>
      <c r="I16038">
        <v>9680578</v>
      </c>
      <c r="J16038">
        <v>431004777</v>
      </c>
      <c r="K16038" t="s">
        <v>1368</v>
      </c>
      <c r="L16038" t="s">
        <v>1308</v>
      </c>
    </row>
    <row r="16039" spans="8:12" x14ac:dyDescent="0.25">
      <c r="H16039" t="s">
        <v>15652</v>
      </c>
      <c r="I16039">
        <v>9593323</v>
      </c>
      <c r="J16039">
        <v>357538000</v>
      </c>
      <c r="K16039" t="s">
        <v>1332</v>
      </c>
      <c r="L16039" t="s">
        <v>1341</v>
      </c>
    </row>
    <row r="16040" spans="8:12" x14ac:dyDescent="0.25">
      <c r="H16040" t="s">
        <v>15653</v>
      </c>
      <c r="I16040">
        <v>9393216</v>
      </c>
      <c r="J16040">
        <v>431157000</v>
      </c>
      <c r="K16040" t="s">
        <v>1368</v>
      </c>
      <c r="L16040" t="s">
        <v>1341</v>
      </c>
    </row>
    <row r="16041" spans="8:12" x14ac:dyDescent="0.25">
      <c r="H16041" t="s">
        <v>15654</v>
      </c>
      <c r="I16041">
        <v>9317535</v>
      </c>
      <c r="J16041">
        <v>432744000</v>
      </c>
      <c r="K16041" t="s">
        <v>1368</v>
      </c>
      <c r="L16041" t="s">
        <v>1341</v>
      </c>
    </row>
    <row r="16042" spans="8:12" x14ac:dyDescent="0.25">
      <c r="H16042" t="s">
        <v>15655</v>
      </c>
      <c r="I16042">
        <v>9183037</v>
      </c>
      <c r="J16042">
        <v>273334010</v>
      </c>
      <c r="K16042" t="s">
        <v>1297</v>
      </c>
      <c r="L16042" t="s">
        <v>1308</v>
      </c>
    </row>
    <row r="16043" spans="8:12" x14ac:dyDescent="0.25">
      <c r="H16043" t="s">
        <v>15656</v>
      </c>
      <c r="I16043">
        <v>9103790</v>
      </c>
      <c r="J16043">
        <v>377011000</v>
      </c>
      <c r="K16043" t="s">
        <v>1322</v>
      </c>
      <c r="L16043" t="s">
        <v>1295</v>
      </c>
    </row>
    <row r="16044" spans="8:12" x14ac:dyDescent="0.25">
      <c r="H16044" t="s">
        <v>15657</v>
      </c>
      <c r="I16044">
        <v>9226803</v>
      </c>
      <c r="J16044">
        <v>210853000</v>
      </c>
      <c r="K16044" t="s">
        <v>1443</v>
      </c>
      <c r="L16044" t="s">
        <v>1295</v>
      </c>
    </row>
    <row r="16045" spans="8:12" x14ac:dyDescent="0.25">
      <c r="H16045" t="s">
        <v>15658</v>
      </c>
      <c r="I16045">
        <v>9392171</v>
      </c>
      <c r="J16045">
        <v>354204000</v>
      </c>
      <c r="K16045" t="s">
        <v>1332</v>
      </c>
      <c r="L16045" t="s">
        <v>1614</v>
      </c>
    </row>
    <row r="16046" spans="8:12" x14ac:dyDescent="0.25">
      <c r="H16046" t="s">
        <v>15659</v>
      </c>
      <c r="I16046">
        <v>9266891</v>
      </c>
      <c r="J16046">
        <v>431501754</v>
      </c>
      <c r="K16046" t="s">
        <v>1368</v>
      </c>
      <c r="L16046" t="s">
        <v>1308</v>
      </c>
    </row>
    <row r="16047" spans="8:12" x14ac:dyDescent="0.25">
      <c r="H16047" t="s">
        <v>15660</v>
      </c>
      <c r="I16047">
        <v>9108609</v>
      </c>
      <c r="J16047">
        <v>538006406</v>
      </c>
      <c r="K16047" t="s">
        <v>1437</v>
      </c>
      <c r="L16047" t="s">
        <v>1341</v>
      </c>
    </row>
    <row r="16048" spans="8:12" x14ac:dyDescent="0.25">
      <c r="H16048" t="s">
        <v>15661</v>
      </c>
      <c r="I16048">
        <v>9108609</v>
      </c>
      <c r="J16048">
        <v>431760000</v>
      </c>
      <c r="K16048" t="s">
        <v>1368</v>
      </c>
      <c r="L16048" t="s">
        <v>1341</v>
      </c>
    </row>
    <row r="16049" spans="8:12" x14ac:dyDescent="0.25">
      <c r="H16049" t="s">
        <v>15662</v>
      </c>
      <c r="I16049">
        <v>9423786</v>
      </c>
      <c r="J16049">
        <v>311013900</v>
      </c>
      <c r="K16049" t="s">
        <v>1609</v>
      </c>
      <c r="L16049" t="s">
        <v>1341</v>
      </c>
    </row>
    <row r="16050" spans="8:12" x14ac:dyDescent="0.25">
      <c r="H16050" t="s">
        <v>15663</v>
      </c>
      <c r="I16050">
        <v>9435856</v>
      </c>
      <c r="J16050">
        <v>305361000</v>
      </c>
      <c r="L16050" t="s">
        <v>1295</v>
      </c>
    </row>
    <row r="16051" spans="8:12" x14ac:dyDescent="0.25">
      <c r="H16051" t="s">
        <v>15664</v>
      </c>
      <c r="I16051">
        <v>9628013</v>
      </c>
      <c r="J16051">
        <v>271043661</v>
      </c>
      <c r="K16051" t="s">
        <v>1373</v>
      </c>
      <c r="L16051" t="s">
        <v>1295</v>
      </c>
    </row>
    <row r="16052" spans="8:12" x14ac:dyDescent="0.25">
      <c r="H16052" t="s">
        <v>15665</v>
      </c>
      <c r="I16052">
        <v>8512047</v>
      </c>
      <c r="J16052">
        <v>271000325</v>
      </c>
      <c r="K16052" t="s">
        <v>1373</v>
      </c>
      <c r="L16052" t="s">
        <v>1295</v>
      </c>
    </row>
    <row r="16053" spans="8:12" x14ac:dyDescent="0.25">
      <c r="H16053" t="s">
        <v>15666</v>
      </c>
      <c r="I16053">
        <v>9539353</v>
      </c>
      <c r="J16053">
        <v>353188000</v>
      </c>
      <c r="K16053" t="s">
        <v>1332</v>
      </c>
      <c r="L16053" t="s">
        <v>1614</v>
      </c>
    </row>
    <row r="16054" spans="8:12" x14ac:dyDescent="0.25">
      <c r="H16054" t="s">
        <v>15667</v>
      </c>
      <c r="I16054">
        <v>8307789</v>
      </c>
      <c r="J16054">
        <v>373144000</v>
      </c>
      <c r="L16054" t="s">
        <v>1341</v>
      </c>
    </row>
    <row r="16055" spans="8:12" x14ac:dyDescent="0.25">
      <c r="H16055" t="s">
        <v>15668</v>
      </c>
      <c r="I16055">
        <v>9333759</v>
      </c>
      <c r="J16055">
        <v>354128000</v>
      </c>
      <c r="K16055" t="s">
        <v>1332</v>
      </c>
      <c r="L16055" t="s">
        <v>1295</v>
      </c>
    </row>
    <row r="16056" spans="8:12" x14ac:dyDescent="0.25">
      <c r="H16056" t="s">
        <v>15669</v>
      </c>
      <c r="I16056">
        <v>7531785</v>
      </c>
      <c r="J16056">
        <v>271000065</v>
      </c>
      <c r="K16056" t="s">
        <v>1373</v>
      </c>
      <c r="L16056" t="s">
        <v>1308</v>
      </c>
    </row>
    <row r="16057" spans="8:12" x14ac:dyDescent="0.25">
      <c r="H16057" t="s">
        <v>15670</v>
      </c>
      <c r="I16057">
        <v>9426922</v>
      </c>
      <c r="J16057">
        <v>271044024</v>
      </c>
      <c r="K16057" t="s">
        <v>1373</v>
      </c>
      <c r="L16057" t="s">
        <v>1326</v>
      </c>
    </row>
    <row r="16058" spans="8:12" x14ac:dyDescent="0.25">
      <c r="H16058" t="s">
        <v>15671</v>
      </c>
      <c r="I16058">
        <v>9235842</v>
      </c>
      <c r="J16058">
        <v>271000882</v>
      </c>
      <c r="K16058" t="s">
        <v>1373</v>
      </c>
      <c r="L16058" t="s">
        <v>1346</v>
      </c>
    </row>
    <row r="16059" spans="8:12" x14ac:dyDescent="0.25">
      <c r="H16059" t="s">
        <v>15672</v>
      </c>
      <c r="I16059">
        <v>7721263</v>
      </c>
      <c r="J16059">
        <v>273133200</v>
      </c>
      <c r="K16059" t="s">
        <v>1297</v>
      </c>
      <c r="L16059" t="s">
        <v>1341</v>
      </c>
    </row>
    <row r="16060" spans="8:12" x14ac:dyDescent="0.25">
      <c r="H16060" t="s">
        <v>15673</v>
      </c>
      <c r="I16060">
        <v>8841462</v>
      </c>
      <c r="J16060">
        <v>27335770</v>
      </c>
      <c r="K16060" t="s">
        <v>1297</v>
      </c>
      <c r="L16060" t="s">
        <v>1295</v>
      </c>
    </row>
    <row r="16061" spans="8:12" x14ac:dyDescent="0.25">
      <c r="H16061" t="s">
        <v>15674</v>
      </c>
      <c r="I16061">
        <v>2325059</v>
      </c>
      <c r="J16061">
        <v>244650397</v>
      </c>
      <c r="K16061" t="s">
        <v>1387</v>
      </c>
      <c r="L16061" t="s">
        <v>1308</v>
      </c>
    </row>
    <row r="16062" spans="8:12" x14ac:dyDescent="0.25">
      <c r="H16062" t="s">
        <v>15675</v>
      </c>
      <c r="I16062">
        <v>9642564</v>
      </c>
      <c r="J16062">
        <v>231748000</v>
      </c>
      <c r="K16062" t="s">
        <v>3557</v>
      </c>
      <c r="L16062" t="s">
        <v>1329</v>
      </c>
    </row>
    <row r="16063" spans="8:12" x14ac:dyDescent="0.25">
      <c r="H16063" t="s">
        <v>15676</v>
      </c>
      <c r="I16063">
        <v>9642576</v>
      </c>
      <c r="J16063">
        <v>231770000</v>
      </c>
      <c r="K16063" t="s">
        <v>3557</v>
      </c>
      <c r="L16063" t="s">
        <v>1308</v>
      </c>
    </row>
    <row r="16064" spans="8:12" x14ac:dyDescent="0.25">
      <c r="H16064" t="s">
        <v>15677</v>
      </c>
      <c r="I16064">
        <v>8856962</v>
      </c>
      <c r="J16064">
        <v>445139000</v>
      </c>
      <c r="K16064" t="s">
        <v>5110</v>
      </c>
      <c r="L16064" t="s">
        <v>1295</v>
      </c>
    </row>
    <row r="16065" spans="8:12" x14ac:dyDescent="0.25">
      <c r="H16065" t="s">
        <v>15678</v>
      </c>
      <c r="I16065">
        <v>9103116</v>
      </c>
      <c r="J16065">
        <v>477860000</v>
      </c>
      <c r="K16065" t="s">
        <v>1348</v>
      </c>
      <c r="L16065" t="s">
        <v>1295</v>
      </c>
    </row>
    <row r="16066" spans="8:12" x14ac:dyDescent="0.25">
      <c r="H16066" t="s">
        <v>15679</v>
      </c>
      <c r="I16066">
        <v>9070709</v>
      </c>
      <c r="J16066">
        <v>477440400</v>
      </c>
      <c r="K16066" t="s">
        <v>1348</v>
      </c>
      <c r="L16066" t="s">
        <v>1295</v>
      </c>
    </row>
    <row r="16067" spans="8:12" x14ac:dyDescent="0.25">
      <c r="H16067" t="s">
        <v>15680</v>
      </c>
      <c r="I16067">
        <v>9129067</v>
      </c>
      <c r="J16067">
        <v>440108460</v>
      </c>
      <c r="K16067" t="s">
        <v>1352</v>
      </c>
      <c r="L16067" t="s">
        <v>1308</v>
      </c>
    </row>
    <row r="16068" spans="8:12" x14ac:dyDescent="0.25">
      <c r="H16068" t="s">
        <v>15681</v>
      </c>
      <c r="I16068">
        <v>9057094</v>
      </c>
      <c r="J16068">
        <v>440121010</v>
      </c>
      <c r="K16068" t="s">
        <v>1352</v>
      </c>
      <c r="L16068" t="s">
        <v>1308</v>
      </c>
    </row>
    <row r="16069" spans="8:12" x14ac:dyDescent="0.25">
      <c r="H16069" t="s">
        <v>15682</v>
      </c>
      <c r="I16069">
        <v>9064293</v>
      </c>
      <c r="J16069">
        <v>440121580</v>
      </c>
      <c r="K16069" t="s">
        <v>1352</v>
      </c>
      <c r="L16069" t="s">
        <v>1329</v>
      </c>
    </row>
    <row r="16070" spans="8:12" x14ac:dyDescent="0.25">
      <c r="H16070" t="s">
        <v>15683</v>
      </c>
      <c r="I16070">
        <v>9715153</v>
      </c>
      <c r="J16070">
        <v>351230000</v>
      </c>
      <c r="K16070" t="s">
        <v>1332</v>
      </c>
      <c r="L16070" t="s">
        <v>1329</v>
      </c>
    </row>
    <row r="16071" spans="8:12" x14ac:dyDescent="0.25">
      <c r="H16071" t="s">
        <v>15684</v>
      </c>
      <c r="I16071">
        <v>9155810</v>
      </c>
      <c r="J16071">
        <v>440310490</v>
      </c>
      <c r="K16071" t="s">
        <v>1352</v>
      </c>
      <c r="L16071" t="s">
        <v>1614</v>
      </c>
    </row>
    <row r="16072" spans="8:12" x14ac:dyDescent="0.25">
      <c r="H16072" t="s">
        <v>15685</v>
      </c>
      <c r="I16072">
        <v>9155822</v>
      </c>
      <c r="J16072">
        <v>440310510</v>
      </c>
      <c r="K16072" t="s">
        <v>1352</v>
      </c>
      <c r="L16072" t="s">
        <v>1614</v>
      </c>
    </row>
    <row r="16073" spans="8:12" x14ac:dyDescent="0.25">
      <c r="H16073" t="s">
        <v>15686</v>
      </c>
      <c r="I16073">
        <v>9633873</v>
      </c>
      <c r="J16073">
        <v>440139000</v>
      </c>
      <c r="K16073" t="s">
        <v>1352</v>
      </c>
      <c r="L16073" t="s">
        <v>1308</v>
      </c>
    </row>
    <row r="16074" spans="8:12" x14ac:dyDescent="0.25">
      <c r="H16074" t="s">
        <v>15687</v>
      </c>
      <c r="I16074">
        <v>9019523</v>
      </c>
      <c r="J16074">
        <v>440302400</v>
      </c>
      <c r="K16074" t="s">
        <v>1352</v>
      </c>
      <c r="L16074" t="s">
        <v>1308</v>
      </c>
    </row>
    <row r="16075" spans="8:12" x14ac:dyDescent="0.25">
      <c r="H16075" t="s">
        <v>15688</v>
      </c>
      <c r="I16075">
        <v>9126106</v>
      </c>
      <c r="J16075">
        <v>441383000</v>
      </c>
      <c r="K16075" t="s">
        <v>1352</v>
      </c>
      <c r="L16075" t="s">
        <v>1295</v>
      </c>
    </row>
    <row r="16076" spans="8:12" x14ac:dyDescent="0.25">
      <c r="H16076" t="s">
        <v>15689</v>
      </c>
      <c r="I16076">
        <v>9070694</v>
      </c>
      <c r="J16076">
        <v>477440300</v>
      </c>
      <c r="K16076" t="s">
        <v>1348</v>
      </c>
      <c r="L16076" t="s">
        <v>1295</v>
      </c>
    </row>
    <row r="16077" spans="8:12" x14ac:dyDescent="0.25">
      <c r="H16077" t="s">
        <v>15690</v>
      </c>
      <c r="I16077">
        <v>9103104</v>
      </c>
      <c r="J16077">
        <v>477440500</v>
      </c>
      <c r="K16077" t="s">
        <v>1348</v>
      </c>
      <c r="L16077" t="s">
        <v>1295</v>
      </c>
    </row>
    <row r="16078" spans="8:12" x14ac:dyDescent="0.25">
      <c r="H16078" t="s">
        <v>15691</v>
      </c>
      <c r="I16078">
        <v>9250701</v>
      </c>
      <c r="J16078">
        <v>355866000</v>
      </c>
      <c r="K16078" t="s">
        <v>1332</v>
      </c>
      <c r="L16078" t="s">
        <v>1341</v>
      </c>
    </row>
    <row r="16079" spans="8:12" x14ac:dyDescent="0.25">
      <c r="H16079" t="s">
        <v>15692</v>
      </c>
      <c r="I16079">
        <v>9234288</v>
      </c>
      <c r="J16079">
        <v>245864000</v>
      </c>
      <c r="K16079" t="s">
        <v>1387</v>
      </c>
      <c r="L16079" t="s">
        <v>1295</v>
      </c>
    </row>
    <row r="16080" spans="8:12" x14ac:dyDescent="0.25">
      <c r="H16080" t="s">
        <v>15693</v>
      </c>
      <c r="I16080">
        <v>9222950</v>
      </c>
      <c r="J16080">
        <v>564613000</v>
      </c>
      <c r="K16080" t="s">
        <v>1441</v>
      </c>
      <c r="L16080" t="s">
        <v>1341</v>
      </c>
    </row>
    <row r="16081" spans="8:12" x14ac:dyDescent="0.25">
      <c r="H16081" t="s">
        <v>15694</v>
      </c>
      <c r="I16081">
        <v>9528653</v>
      </c>
      <c r="J16081">
        <v>565145000</v>
      </c>
      <c r="L16081" t="s">
        <v>1341</v>
      </c>
    </row>
    <row r="16082" spans="8:12" x14ac:dyDescent="0.25">
      <c r="H16082" t="s">
        <v>15694</v>
      </c>
      <c r="I16082">
        <v>9528653</v>
      </c>
      <c r="J16082">
        <v>477814990</v>
      </c>
      <c r="K16082" t="s">
        <v>1348</v>
      </c>
      <c r="L16082" t="s">
        <v>1341</v>
      </c>
    </row>
    <row r="16083" spans="8:12" x14ac:dyDescent="0.25">
      <c r="H16083" t="s">
        <v>15694</v>
      </c>
      <c r="I16083">
        <v>9528653</v>
      </c>
      <c r="J16083">
        <v>477814900</v>
      </c>
      <c r="K16083" t="s">
        <v>1348</v>
      </c>
      <c r="L16083" t="s">
        <v>1341</v>
      </c>
    </row>
    <row r="16084" spans="8:12" x14ac:dyDescent="0.25">
      <c r="H16084" t="s">
        <v>15695</v>
      </c>
      <c r="I16084">
        <v>9263356</v>
      </c>
      <c r="J16084">
        <v>564232000</v>
      </c>
      <c r="K16084" t="s">
        <v>1441</v>
      </c>
      <c r="L16084" t="s">
        <v>1341</v>
      </c>
    </row>
    <row r="16085" spans="8:12" x14ac:dyDescent="0.25">
      <c r="H16085" t="s">
        <v>15696</v>
      </c>
      <c r="I16085">
        <v>9478107</v>
      </c>
      <c r="J16085">
        <v>441708000</v>
      </c>
      <c r="K16085" t="s">
        <v>1352</v>
      </c>
      <c r="L16085" t="s">
        <v>1412</v>
      </c>
    </row>
    <row r="16086" spans="8:12" x14ac:dyDescent="0.25">
      <c r="H16086" t="s">
        <v>15697</v>
      </c>
      <c r="I16086">
        <v>8902826</v>
      </c>
      <c r="J16086">
        <v>506106000</v>
      </c>
      <c r="K16086" t="s">
        <v>6977</v>
      </c>
      <c r="L16086" t="s">
        <v>1295</v>
      </c>
    </row>
    <row r="16087" spans="8:12" x14ac:dyDescent="0.25">
      <c r="H16087" t="s">
        <v>15698</v>
      </c>
      <c r="I16087">
        <v>9588615</v>
      </c>
      <c r="J16087">
        <v>241259000</v>
      </c>
      <c r="K16087" t="s">
        <v>1679</v>
      </c>
      <c r="L16087" t="s">
        <v>1341</v>
      </c>
    </row>
    <row r="16088" spans="8:12" x14ac:dyDescent="0.25">
      <c r="H16088" t="s">
        <v>15699</v>
      </c>
      <c r="I16088">
        <v>9171840</v>
      </c>
      <c r="J16088">
        <v>308373000</v>
      </c>
      <c r="K16088" t="s">
        <v>1609</v>
      </c>
      <c r="L16088" t="s">
        <v>1313</v>
      </c>
    </row>
    <row r="16089" spans="8:12" x14ac:dyDescent="0.25">
      <c r="H16089" t="s">
        <v>15700</v>
      </c>
      <c r="I16089">
        <v>9225017</v>
      </c>
      <c r="J16089">
        <v>636013184</v>
      </c>
      <c r="K16089" t="s">
        <v>1464</v>
      </c>
      <c r="L16089" t="s">
        <v>1341</v>
      </c>
    </row>
    <row r="16090" spans="8:12" x14ac:dyDescent="0.25">
      <c r="H16090" t="s">
        <v>15701</v>
      </c>
      <c r="I16090">
        <v>8866199</v>
      </c>
      <c r="J16090">
        <v>514283000</v>
      </c>
      <c r="K16090" t="s">
        <v>1406</v>
      </c>
      <c r="L16090" t="s">
        <v>1295</v>
      </c>
    </row>
    <row r="16091" spans="8:12" x14ac:dyDescent="0.25">
      <c r="H16091" t="s">
        <v>15702</v>
      </c>
      <c r="I16091">
        <v>9310123</v>
      </c>
      <c r="J16091">
        <v>538005366</v>
      </c>
      <c r="K16091" t="s">
        <v>1437</v>
      </c>
      <c r="L16091" t="s">
        <v>1341</v>
      </c>
    </row>
    <row r="16092" spans="8:12" x14ac:dyDescent="0.25">
      <c r="H16092" t="s">
        <v>798</v>
      </c>
      <c r="I16092">
        <v>9590125</v>
      </c>
      <c r="J16092">
        <v>538004243</v>
      </c>
      <c r="K16092" t="s">
        <v>1437</v>
      </c>
      <c r="L16092" t="s">
        <v>1341</v>
      </c>
    </row>
    <row r="16093" spans="8:12" x14ac:dyDescent="0.25">
      <c r="H16093" t="s">
        <v>15703</v>
      </c>
      <c r="I16093">
        <v>9682095</v>
      </c>
      <c r="J16093">
        <v>431005074</v>
      </c>
      <c r="K16093" t="s">
        <v>1368</v>
      </c>
      <c r="L16093" t="s">
        <v>1308</v>
      </c>
    </row>
    <row r="16094" spans="8:12" x14ac:dyDescent="0.25">
      <c r="H16094" t="s">
        <v>15704</v>
      </c>
      <c r="I16094">
        <v>9663843</v>
      </c>
      <c r="J16094">
        <v>371343000</v>
      </c>
      <c r="L16094" t="s">
        <v>1313</v>
      </c>
    </row>
    <row r="16095" spans="8:12" x14ac:dyDescent="0.25">
      <c r="H16095" t="s">
        <v>15705</v>
      </c>
      <c r="I16095">
        <v>9253416</v>
      </c>
      <c r="J16095">
        <v>431501709</v>
      </c>
      <c r="K16095" t="s">
        <v>1368</v>
      </c>
      <c r="L16095" t="s">
        <v>1313</v>
      </c>
    </row>
    <row r="16096" spans="8:12" x14ac:dyDescent="0.25">
      <c r="H16096" t="s">
        <v>15706</v>
      </c>
      <c r="I16096">
        <v>8967230</v>
      </c>
      <c r="J16096">
        <v>431401882</v>
      </c>
      <c r="K16096" t="s">
        <v>1368</v>
      </c>
      <c r="L16096" t="s">
        <v>1313</v>
      </c>
    </row>
    <row r="16097" spans="8:12" x14ac:dyDescent="0.25">
      <c r="H16097" t="s">
        <v>15707</v>
      </c>
      <c r="I16097">
        <v>9168283</v>
      </c>
      <c r="J16097">
        <v>431400692</v>
      </c>
      <c r="K16097" t="s">
        <v>1368</v>
      </c>
      <c r="L16097" t="s">
        <v>1313</v>
      </c>
    </row>
    <row r="16098" spans="8:12" x14ac:dyDescent="0.25">
      <c r="H16098" t="s">
        <v>15708</v>
      </c>
      <c r="I16098">
        <v>9748590</v>
      </c>
      <c r="J16098">
        <v>431006332</v>
      </c>
      <c r="K16098" t="s">
        <v>1368</v>
      </c>
      <c r="L16098" t="s">
        <v>1313</v>
      </c>
    </row>
    <row r="16099" spans="8:12" x14ac:dyDescent="0.25">
      <c r="H16099" t="s">
        <v>15709</v>
      </c>
      <c r="I16099">
        <v>9296494</v>
      </c>
      <c r="J16099">
        <v>431301714</v>
      </c>
      <c r="K16099" t="s">
        <v>1368</v>
      </c>
      <c r="L16099" t="s">
        <v>1313</v>
      </c>
    </row>
    <row r="16100" spans="8:12" x14ac:dyDescent="0.25">
      <c r="H16100" t="s">
        <v>15710</v>
      </c>
      <c r="I16100">
        <v>9242144</v>
      </c>
      <c r="J16100">
        <v>431100931</v>
      </c>
      <c r="K16100" t="s">
        <v>1368</v>
      </c>
      <c r="L16100" t="s">
        <v>1395</v>
      </c>
    </row>
    <row r="16101" spans="8:12" x14ac:dyDescent="0.25">
      <c r="H16101" t="s">
        <v>15711</v>
      </c>
      <c r="I16101">
        <v>9527257</v>
      </c>
      <c r="J16101">
        <v>431000774</v>
      </c>
      <c r="K16101" t="s">
        <v>1368</v>
      </c>
      <c r="L16101" t="s">
        <v>1313</v>
      </c>
    </row>
    <row r="16102" spans="8:12" x14ac:dyDescent="0.25">
      <c r="H16102" t="s">
        <v>15712</v>
      </c>
      <c r="I16102">
        <v>9257541</v>
      </c>
      <c r="J16102">
        <v>431100966</v>
      </c>
      <c r="K16102" t="s">
        <v>1368</v>
      </c>
      <c r="L16102" t="s">
        <v>1362</v>
      </c>
    </row>
    <row r="16103" spans="8:12" x14ac:dyDescent="0.25">
      <c r="H16103" t="s">
        <v>15713</v>
      </c>
      <c r="I16103">
        <v>9409869</v>
      </c>
      <c r="J16103">
        <v>431101164</v>
      </c>
      <c r="K16103" t="s">
        <v>1368</v>
      </c>
      <c r="L16103" t="s">
        <v>1313</v>
      </c>
    </row>
    <row r="16104" spans="8:12" x14ac:dyDescent="0.25">
      <c r="H16104" t="s">
        <v>15714</v>
      </c>
      <c r="I16104">
        <v>9162186</v>
      </c>
      <c r="J16104">
        <v>431400633</v>
      </c>
      <c r="K16104" t="s">
        <v>1368</v>
      </c>
      <c r="L16104" t="s">
        <v>1313</v>
      </c>
    </row>
    <row r="16105" spans="8:12" x14ac:dyDescent="0.25">
      <c r="H16105" t="s">
        <v>15714</v>
      </c>
      <c r="I16105">
        <v>9119933</v>
      </c>
      <c r="J16105">
        <v>431100194</v>
      </c>
      <c r="K16105" t="s">
        <v>1368</v>
      </c>
      <c r="L16105" t="s">
        <v>1313</v>
      </c>
    </row>
    <row r="16106" spans="8:12" x14ac:dyDescent="0.25">
      <c r="H16106" t="s">
        <v>15715</v>
      </c>
      <c r="I16106">
        <v>9094717</v>
      </c>
      <c r="J16106">
        <v>431501862</v>
      </c>
      <c r="K16106" t="s">
        <v>1368</v>
      </c>
      <c r="L16106" t="s">
        <v>1313</v>
      </c>
    </row>
    <row r="16107" spans="8:12" x14ac:dyDescent="0.25">
      <c r="H16107" t="s">
        <v>15716</v>
      </c>
      <c r="I16107">
        <v>9240902</v>
      </c>
      <c r="J16107">
        <v>431501667</v>
      </c>
      <c r="K16107" t="s">
        <v>1368</v>
      </c>
      <c r="L16107" t="s">
        <v>1313</v>
      </c>
    </row>
    <row r="16108" spans="8:12" x14ac:dyDescent="0.25">
      <c r="H16108" t="s">
        <v>15717</v>
      </c>
      <c r="I16108">
        <v>9591105</v>
      </c>
      <c r="J16108">
        <v>431001824</v>
      </c>
      <c r="K16108" t="s">
        <v>1368</v>
      </c>
      <c r="L16108" t="s">
        <v>1313</v>
      </c>
    </row>
    <row r="16109" spans="8:12" x14ac:dyDescent="0.25">
      <c r="H16109" t="s">
        <v>15718</v>
      </c>
      <c r="I16109">
        <v>9431202</v>
      </c>
      <c r="J16109">
        <v>431000136</v>
      </c>
      <c r="K16109" t="s">
        <v>1368</v>
      </c>
      <c r="L16109" t="s">
        <v>1326</v>
      </c>
    </row>
    <row r="16110" spans="8:12" x14ac:dyDescent="0.25">
      <c r="H16110" t="s">
        <v>15719</v>
      </c>
      <c r="I16110">
        <v>9677129</v>
      </c>
      <c r="J16110">
        <v>431004221</v>
      </c>
      <c r="K16110" t="s">
        <v>1368</v>
      </c>
      <c r="L16110" t="s">
        <v>1308</v>
      </c>
    </row>
    <row r="16111" spans="8:12" x14ac:dyDescent="0.25">
      <c r="H16111" t="s">
        <v>15720</v>
      </c>
      <c r="I16111">
        <v>9712981</v>
      </c>
      <c r="J16111">
        <v>431005151</v>
      </c>
      <c r="K16111" t="s">
        <v>1368</v>
      </c>
      <c r="L16111" t="s">
        <v>1308</v>
      </c>
    </row>
    <row r="16112" spans="8:12" x14ac:dyDescent="0.25">
      <c r="H16112" t="s">
        <v>15721</v>
      </c>
      <c r="I16112">
        <v>8303941</v>
      </c>
      <c r="J16112">
        <v>457144000</v>
      </c>
      <c r="K16112" t="s">
        <v>1409</v>
      </c>
      <c r="L16112" t="s">
        <v>1313</v>
      </c>
    </row>
    <row r="16113" spans="8:12" x14ac:dyDescent="0.25">
      <c r="H16113" t="s">
        <v>15722</v>
      </c>
      <c r="I16113">
        <v>9587764</v>
      </c>
      <c r="J16113">
        <v>431002068</v>
      </c>
      <c r="K16113" t="s">
        <v>1368</v>
      </c>
      <c r="L16113" t="s">
        <v>1313</v>
      </c>
    </row>
    <row r="16114" spans="8:12" x14ac:dyDescent="0.25">
      <c r="H16114" t="s">
        <v>15723</v>
      </c>
      <c r="I16114">
        <v>9124926</v>
      </c>
      <c r="J16114">
        <v>355179000</v>
      </c>
      <c r="K16114" t="s">
        <v>1332</v>
      </c>
      <c r="L16114" t="s">
        <v>1614</v>
      </c>
    </row>
    <row r="16115" spans="8:12" x14ac:dyDescent="0.25">
      <c r="H16115" t="s">
        <v>15724</v>
      </c>
      <c r="I16115">
        <v>9110248</v>
      </c>
      <c r="J16115">
        <v>353563000</v>
      </c>
      <c r="K16115" t="s">
        <v>1332</v>
      </c>
      <c r="L16115" t="s">
        <v>1614</v>
      </c>
    </row>
    <row r="16116" spans="8:12" x14ac:dyDescent="0.25">
      <c r="H16116" t="s">
        <v>15725</v>
      </c>
      <c r="I16116">
        <v>9442093</v>
      </c>
      <c r="J16116">
        <v>538003446</v>
      </c>
      <c r="K16116" t="s">
        <v>1437</v>
      </c>
      <c r="L16116" t="s">
        <v>1308</v>
      </c>
    </row>
    <row r="16117" spans="8:12" x14ac:dyDescent="0.25">
      <c r="H16117" t="s">
        <v>15726</v>
      </c>
      <c r="I16117">
        <v>9464132</v>
      </c>
      <c r="J16117">
        <v>538003835</v>
      </c>
      <c r="K16117" t="s">
        <v>1437</v>
      </c>
      <c r="L16117" t="s">
        <v>1308</v>
      </c>
    </row>
    <row r="16118" spans="8:12" x14ac:dyDescent="0.25">
      <c r="H16118" t="s">
        <v>15727</v>
      </c>
      <c r="I16118">
        <v>9325635</v>
      </c>
      <c r="J16118">
        <v>431402007</v>
      </c>
      <c r="K16118" t="s">
        <v>1368</v>
      </c>
      <c r="L16118" t="s">
        <v>1313</v>
      </c>
    </row>
    <row r="16119" spans="8:12" x14ac:dyDescent="0.25">
      <c r="H16119" t="s">
        <v>799</v>
      </c>
      <c r="I16119">
        <v>9694490</v>
      </c>
      <c r="J16119">
        <v>212498000</v>
      </c>
      <c r="K16119" t="s">
        <v>1443</v>
      </c>
      <c r="L16119" t="s">
        <v>1308</v>
      </c>
    </row>
    <row r="16120" spans="8:12" x14ac:dyDescent="0.25">
      <c r="H16120" t="s">
        <v>800</v>
      </c>
      <c r="I16120">
        <v>9667368</v>
      </c>
      <c r="J16120">
        <v>212250000</v>
      </c>
      <c r="K16120" t="s">
        <v>1443</v>
      </c>
      <c r="L16120" t="s">
        <v>1308</v>
      </c>
    </row>
    <row r="16121" spans="8:12" x14ac:dyDescent="0.25">
      <c r="H16121" t="s">
        <v>801</v>
      </c>
      <c r="I16121">
        <v>9717424</v>
      </c>
      <c r="J16121">
        <v>212510000</v>
      </c>
      <c r="K16121" t="s">
        <v>1443</v>
      </c>
      <c r="L16121" t="s">
        <v>1308</v>
      </c>
    </row>
    <row r="16122" spans="8:12" x14ac:dyDescent="0.25">
      <c r="H16122" t="s">
        <v>802</v>
      </c>
      <c r="I16122">
        <v>9675602</v>
      </c>
      <c r="J16122">
        <v>212282000</v>
      </c>
      <c r="K16122" t="s">
        <v>1443</v>
      </c>
      <c r="L16122" t="s">
        <v>1308</v>
      </c>
    </row>
    <row r="16123" spans="8:12" x14ac:dyDescent="0.25">
      <c r="H16123" t="s">
        <v>15728</v>
      </c>
      <c r="I16123">
        <v>9713935</v>
      </c>
      <c r="J16123">
        <v>212452000</v>
      </c>
      <c r="K16123" t="s">
        <v>1443</v>
      </c>
      <c r="L16123" t="s">
        <v>1308</v>
      </c>
    </row>
    <row r="16124" spans="8:12" x14ac:dyDescent="0.25">
      <c r="H16124" t="s">
        <v>15729</v>
      </c>
      <c r="I16124">
        <v>9694488</v>
      </c>
      <c r="J16124">
        <v>212237000</v>
      </c>
      <c r="K16124" t="s">
        <v>1443</v>
      </c>
      <c r="L16124" t="s">
        <v>1308</v>
      </c>
    </row>
    <row r="16125" spans="8:12" x14ac:dyDescent="0.25">
      <c r="H16125" t="s">
        <v>15730</v>
      </c>
      <c r="I16125">
        <v>9647277</v>
      </c>
      <c r="J16125">
        <v>636015710</v>
      </c>
      <c r="K16125" t="s">
        <v>1464</v>
      </c>
      <c r="L16125" t="s">
        <v>1341</v>
      </c>
    </row>
    <row r="16126" spans="8:12" x14ac:dyDescent="0.25">
      <c r="H16126" t="s">
        <v>15731</v>
      </c>
      <c r="I16126">
        <v>9590175</v>
      </c>
      <c r="J16126">
        <v>636015567</v>
      </c>
      <c r="K16126" t="s">
        <v>1464</v>
      </c>
      <c r="L16126" t="s">
        <v>1308</v>
      </c>
    </row>
    <row r="16127" spans="8:12" x14ac:dyDescent="0.25">
      <c r="H16127" t="s">
        <v>15732</v>
      </c>
      <c r="I16127">
        <v>9426908</v>
      </c>
      <c r="J16127">
        <v>370902000</v>
      </c>
      <c r="L16127" t="s">
        <v>1326</v>
      </c>
    </row>
    <row r="16128" spans="8:12" x14ac:dyDescent="0.25">
      <c r="H16128" t="s">
        <v>15733</v>
      </c>
      <c r="I16128">
        <v>9153018</v>
      </c>
      <c r="J16128">
        <v>258090000</v>
      </c>
      <c r="K16128" t="s">
        <v>1335</v>
      </c>
      <c r="L16128" t="s">
        <v>1362</v>
      </c>
    </row>
    <row r="16129" spans="8:12" x14ac:dyDescent="0.25">
      <c r="H16129" t="s">
        <v>15734</v>
      </c>
      <c r="I16129">
        <v>9417543</v>
      </c>
      <c r="J16129">
        <v>636014434</v>
      </c>
      <c r="K16129" t="s">
        <v>1464</v>
      </c>
      <c r="L16129" t="s">
        <v>1313</v>
      </c>
    </row>
    <row r="16130" spans="8:12" x14ac:dyDescent="0.25">
      <c r="H16130" t="s">
        <v>15735</v>
      </c>
      <c r="I16130">
        <v>9590046</v>
      </c>
      <c r="J16130">
        <v>636017090</v>
      </c>
      <c r="K16130" t="s">
        <v>1464</v>
      </c>
      <c r="L16130" t="s">
        <v>1341</v>
      </c>
    </row>
    <row r="16131" spans="8:12" x14ac:dyDescent="0.25">
      <c r="H16131" t="s">
        <v>15736</v>
      </c>
      <c r="I16131">
        <v>9121924</v>
      </c>
      <c r="J16131">
        <v>356864000</v>
      </c>
      <c r="K16131" t="s">
        <v>1332</v>
      </c>
      <c r="L16131" t="s">
        <v>1341</v>
      </c>
    </row>
    <row r="16132" spans="8:12" x14ac:dyDescent="0.25">
      <c r="H16132" t="s">
        <v>15737</v>
      </c>
      <c r="I16132">
        <v>9368170</v>
      </c>
      <c r="J16132">
        <v>431301796</v>
      </c>
      <c r="K16132" t="s">
        <v>1368</v>
      </c>
      <c r="L16132" t="s">
        <v>1346</v>
      </c>
    </row>
    <row r="16133" spans="8:12" x14ac:dyDescent="0.25">
      <c r="H16133" t="s">
        <v>15738</v>
      </c>
      <c r="I16133">
        <v>9082398</v>
      </c>
      <c r="J16133">
        <v>440305640</v>
      </c>
      <c r="K16133" t="s">
        <v>1352</v>
      </c>
      <c r="L16133" t="s">
        <v>1362</v>
      </c>
    </row>
    <row r="16134" spans="8:12" x14ac:dyDescent="0.25">
      <c r="H16134" t="s">
        <v>803</v>
      </c>
      <c r="I16134">
        <v>9343845</v>
      </c>
      <c r="J16134">
        <v>240569000</v>
      </c>
      <c r="K16134" t="s">
        <v>1679</v>
      </c>
      <c r="L16134" t="s">
        <v>1341</v>
      </c>
    </row>
    <row r="16135" spans="8:12" x14ac:dyDescent="0.25">
      <c r="H16135" t="s">
        <v>15739</v>
      </c>
      <c r="I16135">
        <v>9697454</v>
      </c>
      <c r="J16135">
        <v>457900046</v>
      </c>
      <c r="K16135" t="s">
        <v>1409</v>
      </c>
      <c r="L16135" t="s">
        <v>1308</v>
      </c>
    </row>
    <row r="16136" spans="8:12" x14ac:dyDescent="0.25">
      <c r="H16136" t="s">
        <v>15740</v>
      </c>
      <c r="I16136">
        <v>1049088</v>
      </c>
      <c r="J16136">
        <v>413505660</v>
      </c>
      <c r="K16136" t="s">
        <v>1328</v>
      </c>
      <c r="L16136" t="s">
        <v>1308</v>
      </c>
    </row>
    <row r="16137" spans="8:12" x14ac:dyDescent="0.25">
      <c r="H16137" t="s">
        <v>15740</v>
      </c>
      <c r="I16137">
        <v>1049088</v>
      </c>
      <c r="J16137">
        <v>411457086</v>
      </c>
      <c r="L16137" t="s">
        <v>1308</v>
      </c>
    </row>
    <row r="16138" spans="8:12" x14ac:dyDescent="0.25">
      <c r="H16138" t="s">
        <v>15741</v>
      </c>
      <c r="I16138">
        <v>9576363</v>
      </c>
      <c r="J16138">
        <v>419000208</v>
      </c>
      <c r="K16138" t="s">
        <v>1420</v>
      </c>
      <c r="L16138" t="s">
        <v>1329</v>
      </c>
    </row>
    <row r="16139" spans="8:12" x14ac:dyDescent="0.25">
      <c r="H16139" t="s">
        <v>15742</v>
      </c>
      <c r="I16139">
        <v>8938423</v>
      </c>
      <c r="J16139">
        <v>470703000</v>
      </c>
      <c r="K16139" t="s">
        <v>1403</v>
      </c>
      <c r="L16139" t="s">
        <v>1329</v>
      </c>
    </row>
    <row r="16140" spans="8:12" x14ac:dyDescent="0.25">
      <c r="H16140" t="s">
        <v>15743</v>
      </c>
      <c r="I16140">
        <v>8997015</v>
      </c>
      <c r="J16140">
        <v>422632000</v>
      </c>
      <c r="K16140" t="s">
        <v>1664</v>
      </c>
      <c r="L16140" t="s">
        <v>1308</v>
      </c>
    </row>
    <row r="16141" spans="8:12" x14ac:dyDescent="0.25">
      <c r="H16141" t="s">
        <v>15744</v>
      </c>
      <c r="I16141">
        <v>9140334</v>
      </c>
      <c r="J16141">
        <v>417222380</v>
      </c>
      <c r="K16141" t="s">
        <v>1429</v>
      </c>
      <c r="L16141" t="s">
        <v>1313</v>
      </c>
    </row>
    <row r="16142" spans="8:12" x14ac:dyDescent="0.25">
      <c r="H16142" t="s">
        <v>15745</v>
      </c>
      <c r="I16142">
        <v>1244722</v>
      </c>
      <c r="J16142">
        <v>367586380</v>
      </c>
      <c r="K16142" t="s">
        <v>1431</v>
      </c>
      <c r="L16142" t="s">
        <v>1329</v>
      </c>
    </row>
    <row r="16143" spans="8:12" x14ac:dyDescent="0.25">
      <c r="H16143" t="s">
        <v>15746</v>
      </c>
      <c r="I16143">
        <v>8765979</v>
      </c>
      <c r="J16143">
        <v>367663150</v>
      </c>
      <c r="K16143" t="s">
        <v>1431</v>
      </c>
      <c r="L16143" t="s">
        <v>1329</v>
      </c>
    </row>
    <row r="16144" spans="8:12" x14ac:dyDescent="0.25">
      <c r="H16144" t="s">
        <v>15747</v>
      </c>
      <c r="I16144">
        <v>8768165</v>
      </c>
      <c r="J16144">
        <v>369806000</v>
      </c>
      <c r="K16144" t="s">
        <v>1431</v>
      </c>
      <c r="L16144" t="s">
        <v>1329</v>
      </c>
    </row>
    <row r="16145" spans="8:12" x14ac:dyDescent="0.25">
      <c r="H16145" t="s">
        <v>15748</v>
      </c>
      <c r="I16145">
        <v>8768165</v>
      </c>
      <c r="J16145">
        <v>367079310</v>
      </c>
      <c r="K16145" t="s">
        <v>1431</v>
      </c>
      <c r="L16145" t="s">
        <v>1308</v>
      </c>
    </row>
    <row r="16146" spans="8:12" x14ac:dyDescent="0.25">
      <c r="H16146" t="s">
        <v>15749</v>
      </c>
      <c r="I16146">
        <v>8765876</v>
      </c>
      <c r="J16146">
        <v>367627340</v>
      </c>
      <c r="K16146" t="s">
        <v>1431</v>
      </c>
      <c r="L16146" t="s">
        <v>1329</v>
      </c>
    </row>
    <row r="16147" spans="8:12" x14ac:dyDescent="0.25">
      <c r="H16147" t="s">
        <v>15750</v>
      </c>
      <c r="I16147">
        <v>9680762</v>
      </c>
      <c r="J16147">
        <v>572610210</v>
      </c>
      <c r="K16147" t="s">
        <v>1575</v>
      </c>
      <c r="L16147" t="s">
        <v>1329</v>
      </c>
    </row>
    <row r="16148" spans="8:12" x14ac:dyDescent="0.25">
      <c r="H16148" t="s">
        <v>15750</v>
      </c>
      <c r="I16148">
        <v>9495363</v>
      </c>
      <c r="J16148">
        <v>538004494</v>
      </c>
      <c r="K16148" t="s">
        <v>1437</v>
      </c>
      <c r="L16148" t="s">
        <v>1341</v>
      </c>
    </row>
    <row r="16149" spans="8:12" x14ac:dyDescent="0.25">
      <c r="H16149" t="s">
        <v>15751</v>
      </c>
      <c r="I16149">
        <v>9314167</v>
      </c>
      <c r="J16149">
        <v>538005245</v>
      </c>
      <c r="K16149" t="s">
        <v>1437</v>
      </c>
      <c r="L16149" t="s">
        <v>1362</v>
      </c>
    </row>
    <row r="16150" spans="8:12" x14ac:dyDescent="0.25">
      <c r="H16150" t="s">
        <v>15752</v>
      </c>
      <c r="I16150">
        <v>9618006</v>
      </c>
      <c r="J16150">
        <v>229529000</v>
      </c>
      <c r="L16150" t="s">
        <v>1341</v>
      </c>
    </row>
    <row r="16151" spans="8:12" x14ac:dyDescent="0.25">
      <c r="H16151" t="s">
        <v>15753</v>
      </c>
      <c r="I16151">
        <v>9440930</v>
      </c>
      <c r="J16151">
        <v>352487000</v>
      </c>
      <c r="K16151" t="s">
        <v>1332</v>
      </c>
      <c r="L16151" t="s">
        <v>1341</v>
      </c>
    </row>
    <row r="16152" spans="8:12" x14ac:dyDescent="0.25">
      <c r="H16152" t="s">
        <v>15754</v>
      </c>
      <c r="I16152">
        <v>9733260</v>
      </c>
      <c r="J16152">
        <v>229759000</v>
      </c>
      <c r="L16152" t="s">
        <v>1308</v>
      </c>
    </row>
    <row r="16153" spans="8:12" x14ac:dyDescent="0.25">
      <c r="H16153" t="s">
        <v>15755</v>
      </c>
      <c r="I16153">
        <v>9691034</v>
      </c>
      <c r="J16153">
        <v>256889000</v>
      </c>
      <c r="K16153" t="s">
        <v>1340</v>
      </c>
      <c r="L16153" t="s">
        <v>1308</v>
      </c>
    </row>
    <row r="16154" spans="8:12" x14ac:dyDescent="0.25">
      <c r="H16154" t="s">
        <v>804</v>
      </c>
      <c r="I16154">
        <v>9591428</v>
      </c>
      <c r="J16154">
        <v>538005578</v>
      </c>
      <c r="K16154" t="s">
        <v>1437</v>
      </c>
      <c r="L16154" t="s">
        <v>1341</v>
      </c>
    </row>
    <row r="16155" spans="8:12" x14ac:dyDescent="0.25">
      <c r="H16155" t="s">
        <v>15756</v>
      </c>
      <c r="I16155">
        <v>9618018</v>
      </c>
      <c r="J16155">
        <v>229530000</v>
      </c>
      <c r="L16155" t="s">
        <v>1341</v>
      </c>
    </row>
    <row r="16156" spans="8:12" x14ac:dyDescent="0.25">
      <c r="H16156" t="s">
        <v>15757</v>
      </c>
      <c r="I16156">
        <v>7116793</v>
      </c>
      <c r="J16156">
        <v>351338000</v>
      </c>
      <c r="K16156" t="s">
        <v>1332</v>
      </c>
      <c r="L16156" t="s">
        <v>1295</v>
      </c>
    </row>
    <row r="16157" spans="8:12" x14ac:dyDescent="0.25">
      <c r="H16157" t="s">
        <v>15758</v>
      </c>
      <c r="I16157">
        <v>9646895</v>
      </c>
      <c r="J16157">
        <v>229534000</v>
      </c>
      <c r="L16157" t="s">
        <v>1308</v>
      </c>
    </row>
    <row r="16158" spans="8:12" x14ac:dyDescent="0.25">
      <c r="H16158" t="s">
        <v>15759</v>
      </c>
      <c r="I16158">
        <v>9166211</v>
      </c>
      <c r="J16158">
        <v>477915100</v>
      </c>
      <c r="K16158" t="s">
        <v>1348</v>
      </c>
      <c r="L16158" t="s">
        <v>1341</v>
      </c>
    </row>
    <row r="16159" spans="8:12" x14ac:dyDescent="0.25">
      <c r="H16159" t="s">
        <v>15760</v>
      </c>
      <c r="I16159">
        <v>8313221</v>
      </c>
      <c r="J16159">
        <v>341988000</v>
      </c>
      <c r="K16159" t="s">
        <v>1316</v>
      </c>
      <c r="L16159" t="s">
        <v>1295</v>
      </c>
    </row>
    <row r="16160" spans="8:12" x14ac:dyDescent="0.25">
      <c r="H16160" t="s">
        <v>15761</v>
      </c>
      <c r="I16160">
        <v>9081708</v>
      </c>
      <c r="J16160">
        <v>538005606</v>
      </c>
      <c r="K16160" t="s">
        <v>1437</v>
      </c>
      <c r="L16160" t="s">
        <v>1341</v>
      </c>
    </row>
    <row r="16161" spans="8:12" x14ac:dyDescent="0.25">
      <c r="H16161" t="s">
        <v>15762</v>
      </c>
      <c r="I16161">
        <v>9691046</v>
      </c>
      <c r="J16161">
        <v>256892000</v>
      </c>
      <c r="K16161" t="s">
        <v>1340</v>
      </c>
      <c r="L16161" t="s">
        <v>1308</v>
      </c>
    </row>
    <row r="16162" spans="8:12" x14ac:dyDescent="0.25">
      <c r="H16162" t="s">
        <v>15763</v>
      </c>
      <c r="I16162">
        <v>8520836</v>
      </c>
      <c r="J16162">
        <v>255803550</v>
      </c>
      <c r="L16162" t="s">
        <v>1341</v>
      </c>
    </row>
    <row r="16163" spans="8:12" x14ac:dyDescent="0.25">
      <c r="H16163" t="s">
        <v>15764</v>
      </c>
      <c r="I16163">
        <v>9646900</v>
      </c>
      <c r="J16163">
        <v>229533000</v>
      </c>
      <c r="L16163" t="s">
        <v>1308</v>
      </c>
    </row>
    <row r="16164" spans="8:12" x14ac:dyDescent="0.25">
      <c r="H16164" t="s">
        <v>15764</v>
      </c>
      <c r="I16164">
        <v>1000000</v>
      </c>
      <c r="J16164">
        <v>1000000</v>
      </c>
      <c r="L16164" t="s">
        <v>1308</v>
      </c>
    </row>
    <row r="16165" spans="8:12" x14ac:dyDescent="0.25">
      <c r="H16165" t="s">
        <v>15765</v>
      </c>
      <c r="I16165">
        <v>9733272</v>
      </c>
      <c r="J16165">
        <v>229814000</v>
      </c>
      <c r="L16165" t="s">
        <v>1308</v>
      </c>
    </row>
    <row r="16166" spans="8:12" x14ac:dyDescent="0.25">
      <c r="H16166" t="s">
        <v>15766</v>
      </c>
      <c r="I16166">
        <v>9733284</v>
      </c>
      <c r="J16166">
        <v>229813000</v>
      </c>
      <c r="L16166" t="s">
        <v>1308</v>
      </c>
    </row>
    <row r="16167" spans="8:12" x14ac:dyDescent="0.25">
      <c r="H16167" t="s">
        <v>15767</v>
      </c>
      <c r="I16167">
        <v>9733258</v>
      </c>
      <c r="J16167">
        <v>229758000</v>
      </c>
      <c r="L16167" t="s">
        <v>1308</v>
      </c>
    </row>
    <row r="16168" spans="8:12" x14ac:dyDescent="0.25">
      <c r="H16168" t="s">
        <v>15768</v>
      </c>
      <c r="I16168">
        <v>6725274</v>
      </c>
      <c r="J16168">
        <v>357537000</v>
      </c>
      <c r="K16168" t="s">
        <v>1332</v>
      </c>
      <c r="L16168" t="s">
        <v>1308</v>
      </c>
    </row>
    <row r="16169" spans="8:12" x14ac:dyDescent="0.25">
      <c r="H16169" t="s">
        <v>15769</v>
      </c>
      <c r="I16169">
        <v>9408889</v>
      </c>
      <c r="J16169">
        <v>636092323</v>
      </c>
      <c r="K16169" t="s">
        <v>1464</v>
      </c>
      <c r="L16169" t="s">
        <v>1295</v>
      </c>
    </row>
    <row r="16170" spans="8:12" x14ac:dyDescent="0.25">
      <c r="H16170" t="s">
        <v>15770</v>
      </c>
      <c r="I16170">
        <v>9441489</v>
      </c>
      <c r="J16170">
        <v>710003230</v>
      </c>
      <c r="K16170" t="s">
        <v>2162</v>
      </c>
      <c r="L16170" t="s">
        <v>2421</v>
      </c>
    </row>
    <row r="16171" spans="8:12" x14ac:dyDescent="0.25">
      <c r="H16171" t="s">
        <v>15771</v>
      </c>
      <c r="I16171">
        <v>9415222</v>
      </c>
      <c r="J16171">
        <v>209008000</v>
      </c>
      <c r="K16171" t="s">
        <v>1443</v>
      </c>
      <c r="L16171" t="s">
        <v>1341</v>
      </c>
    </row>
    <row r="16172" spans="8:12" x14ac:dyDescent="0.25">
      <c r="H16172" t="s">
        <v>15772</v>
      </c>
      <c r="I16172">
        <v>9377066</v>
      </c>
      <c r="J16172">
        <v>228330800</v>
      </c>
      <c r="K16172" t="s">
        <v>1556</v>
      </c>
      <c r="L16172" t="s">
        <v>1326</v>
      </c>
    </row>
    <row r="16173" spans="8:12" x14ac:dyDescent="0.25">
      <c r="H16173" t="s">
        <v>15773</v>
      </c>
      <c r="I16173">
        <v>9697739</v>
      </c>
      <c r="J16173">
        <v>419000959</v>
      </c>
      <c r="K16173" t="s">
        <v>1420</v>
      </c>
      <c r="L16173" t="s">
        <v>1329</v>
      </c>
    </row>
    <row r="16174" spans="8:12" x14ac:dyDescent="0.25">
      <c r="H16174" t="s">
        <v>15774</v>
      </c>
      <c r="I16174">
        <v>9277565</v>
      </c>
      <c r="J16174">
        <v>636017314</v>
      </c>
      <c r="K16174" t="s">
        <v>1464</v>
      </c>
      <c r="L16174" t="s">
        <v>1341</v>
      </c>
    </row>
    <row r="16175" spans="8:12" x14ac:dyDescent="0.25">
      <c r="H16175" t="s">
        <v>15775</v>
      </c>
      <c r="I16175">
        <v>9541825</v>
      </c>
      <c r="J16175">
        <v>241202000</v>
      </c>
      <c r="K16175" t="s">
        <v>1679</v>
      </c>
      <c r="L16175" t="s">
        <v>1341</v>
      </c>
    </row>
    <row r="16176" spans="8:12" x14ac:dyDescent="0.25">
      <c r="H16176" t="s">
        <v>15776</v>
      </c>
      <c r="I16176">
        <v>9194050</v>
      </c>
      <c r="J16176">
        <v>273362290</v>
      </c>
      <c r="K16176" t="s">
        <v>1297</v>
      </c>
      <c r="L16176" t="s">
        <v>1295</v>
      </c>
    </row>
    <row r="16177" spans="8:12" x14ac:dyDescent="0.25">
      <c r="H16177" t="s">
        <v>15777</v>
      </c>
      <c r="I16177">
        <v>8997144</v>
      </c>
      <c r="J16177">
        <v>375854000</v>
      </c>
      <c r="K16177" t="s">
        <v>1322</v>
      </c>
      <c r="L16177" t="s">
        <v>1295</v>
      </c>
    </row>
    <row r="16178" spans="8:12" x14ac:dyDescent="0.25">
      <c r="H16178" t="s">
        <v>15778</v>
      </c>
      <c r="I16178">
        <v>8917716</v>
      </c>
      <c r="J16178">
        <v>312310000</v>
      </c>
      <c r="K16178" t="s">
        <v>1379</v>
      </c>
      <c r="L16178" t="s">
        <v>1295</v>
      </c>
    </row>
    <row r="16179" spans="8:12" x14ac:dyDescent="0.25">
      <c r="H16179" t="s">
        <v>15779</v>
      </c>
      <c r="I16179">
        <v>8311534</v>
      </c>
      <c r="J16179">
        <v>671443000</v>
      </c>
      <c r="K16179" t="s">
        <v>1311</v>
      </c>
      <c r="L16179" t="s">
        <v>1295</v>
      </c>
    </row>
    <row r="16180" spans="8:12" x14ac:dyDescent="0.25">
      <c r="H16180" t="s">
        <v>15780</v>
      </c>
      <c r="I16180">
        <v>9624859</v>
      </c>
      <c r="J16180">
        <v>244730469</v>
      </c>
      <c r="K16180" t="s">
        <v>1387</v>
      </c>
      <c r="L16180" t="s">
        <v>1308</v>
      </c>
    </row>
    <row r="16181" spans="8:12" x14ac:dyDescent="0.25">
      <c r="H16181" t="s">
        <v>15781</v>
      </c>
      <c r="I16181">
        <v>8103377</v>
      </c>
      <c r="J16181">
        <v>312608000</v>
      </c>
      <c r="K16181" t="s">
        <v>1379</v>
      </c>
      <c r="L16181" t="s">
        <v>1295</v>
      </c>
    </row>
    <row r="16182" spans="8:12" x14ac:dyDescent="0.25">
      <c r="H16182" t="s">
        <v>15782</v>
      </c>
      <c r="I16182">
        <v>9449895</v>
      </c>
      <c r="J16182">
        <v>538004443</v>
      </c>
      <c r="K16182" t="s">
        <v>1437</v>
      </c>
      <c r="L16182" t="s">
        <v>1341</v>
      </c>
    </row>
    <row r="16183" spans="8:12" x14ac:dyDescent="0.25">
      <c r="H16183" t="s">
        <v>15783</v>
      </c>
      <c r="I16183">
        <v>8411695</v>
      </c>
      <c r="J16183">
        <v>356572000</v>
      </c>
      <c r="K16183" t="s">
        <v>1332</v>
      </c>
      <c r="L16183" t="s">
        <v>1295</v>
      </c>
    </row>
    <row r="16184" spans="8:12" x14ac:dyDescent="0.25">
      <c r="H16184" t="s">
        <v>15784</v>
      </c>
      <c r="I16184">
        <v>9624835</v>
      </c>
      <c r="J16184">
        <v>246684000</v>
      </c>
      <c r="K16184" t="s">
        <v>1387</v>
      </c>
      <c r="L16184" t="s">
        <v>1295</v>
      </c>
    </row>
    <row r="16185" spans="8:12" x14ac:dyDescent="0.25">
      <c r="H16185" t="s">
        <v>15785</v>
      </c>
      <c r="I16185">
        <v>8519447</v>
      </c>
      <c r="J16185">
        <v>214182026</v>
      </c>
      <c r="K16185" t="s">
        <v>1302</v>
      </c>
      <c r="L16185" t="s">
        <v>1295</v>
      </c>
    </row>
    <row r="16186" spans="8:12" x14ac:dyDescent="0.25">
      <c r="H16186" t="s">
        <v>15786</v>
      </c>
      <c r="I16186">
        <v>9624847</v>
      </c>
      <c r="J16186">
        <v>246685000</v>
      </c>
      <c r="K16186" t="s">
        <v>1387</v>
      </c>
      <c r="L16186" t="s">
        <v>1295</v>
      </c>
    </row>
    <row r="16187" spans="8:12" x14ac:dyDescent="0.25">
      <c r="H16187" t="s">
        <v>15787</v>
      </c>
      <c r="I16187">
        <v>9624861</v>
      </c>
      <c r="J16187">
        <v>244850116</v>
      </c>
      <c r="K16187" t="s">
        <v>1387</v>
      </c>
      <c r="L16187" t="s">
        <v>1308</v>
      </c>
    </row>
    <row r="16188" spans="8:12" x14ac:dyDescent="0.25">
      <c r="H16188" t="s">
        <v>15788</v>
      </c>
      <c r="I16188">
        <v>9626390</v>
      </c>
      <c r="J16188">
        <v>229041000</v>
      </c>
      <c r="L16188" t="s">
        <v>1341</v>
      </c>
    </row>
    <row r="16189" spans="8:12" x14ac:dyDescent="0.25">
      <c r="H16189" t="s">
        <v>15789</v>
      </c>
      <c r="I16189">
        <v>8109917</v>
      </c>
      <c r="J16189">
        <v>314338000</v>
      </c>
      <c r="K16189" t="s">
        <v>1285</v>
      </c>
      <c r="L16189" t="s">
        <v>1341</v>
      </c>
    </row>
    <row r="16190" spans="8:12" x14ac:dyDescent="0.25">
      <c r="H16190" t="s">
        <v>15790</v>
      </c>
      <c r="I16190">
        <v>9624811</v>
      </c>
      <c r="J16190">
        <v>246838000</v>
      </c>
      <c r="K16190" t="s">
        <v>1387</v>
      </c>
      <c r="L16190" t="s">
        <v>1295</v>
      </c>
    </row>
    <row r="16191" spans="8:12" x14ac:dyDescent="0.25">
      <c r="H16191" t="s">
        <v>15791</v>
      </c>
      <c r="I16191">
        <v>9624823</v>
      </c>
      <c r="J16191">
        <v>246855000</v>
      </c>
      <c r="K16191" t="s">
        <v>1387</v>
      </c>
      <c r="L16191" t="s">
        <v>1295</v>
      </c>
    </row>
    <row r="16192" spans="8:12" x14ac:dyDescent="0.25">
      <c r="H16192" t="s">
        <v>15792</v>
      </c>
      <c r="I16192">
        <v>9164811</v>
      </c>
      <c r="J16192">
        <v>249204000</v>
      </c>
      <c r="K16192" t="s">
        <v>1340</v>
      </c>
      <c r="L16192" t="s">
        <v>1295</v>
      </c>
    </row>
    <row r="16193" spans="8:12" x14ac:dyDescent="0.25">
      <c r="H16193" t="s">
        <v>15793</v>
      </c>
      <c r="I16193">
        <v>9760366</v>
      </c>
      <c r="J16193">
        <v>244860278</v>
      </c>
      <c r="K16193" t="s">
        <v>1387</v>
      </c>
      <c r="L16193" t="s">
        <v>1308</v>
      </c>
    </row>
    <row r="16194" spans="8:12" x14ac:dyDescent="0.25">
      <c r="H16194" t="s">
        <v>15794</v>
      </c>
      <c r="I16194">
        <v>9760378</v>
      </c>
      <c r="J16194">
        <v>244870420</v>
      </c>
      <c r="K16194" t="s">
        <v>1387</v>
      </c>
      <c r="L16194" t="s">
        <v>1308</v>
      </c>
    </row>
    <row r="16195" spans="8:12" x14ac:dyDescent="0.25">
      <c r="H16195" t="s">
        <v>15795</v>
      </c>
      <c r="I16195">
        <v>8903052</v>
      </c>
      <c r="J16195">
        <v>370804000</v>
      </c>
      <c r="L16195" t="s">
        <v>1295</v>
      </c>
    </row>
    <row r="16196" spans="8:12" x14ac:dyDescent="0.25">
      <c r="H16196" t="s">
        <v>15796</v>
      </c>
      <c r="I16196">
        <v>9439357</v>
      </c>
      <c r="J16196">
        <v>538003630</v>
      </c>
      <c r="K16196" t="s">
        <v>1437</v>
      </c>
      <c r="L16196" t="s">
        <v>1313</v>
      </c>
    </row>
    <row r="16197" spans="8:12" x14ac:dyDescent="0.25">
      <c r="H16197" t="s">
        <v>15797</v>
      </c>
      <c r="I16197">
        <v>8602957</v>
      </c>
      <c r="J16197">
        <v>373173000</v>
      </c>
      <c r="L16197" t="s">
        <v>1295</v>
      </c>
    </row>
    <row r="16198" spans="8:12" x14ac:dyDescent="0.25">
      <c r="H16198" t="s">
        <v>15798</v>
      </c>
      <c r="I16198">
        <v>8506397</v>
      </c>
      <c r="J16198">
        <v>373358000</v>
      </c>
      <c r="L16198" t="s">
        <v>1295</v>
      </c>
    </row>
    <row r="16199" spans="8:12" x14ac:dyDescent="0.25">
      <c r="H16199" t="s">
        <v>15799</v>
      </c>
      <c r="I16199">
        <v>8917716</v>
      </c>
      <c r="J16199">
        <v>244936000</v>
      </c>
      <c r="K16199" t="s">
        <v>1387</v>
      </c>
      <c r="L16199" t="s">
        <v>1295</v>
      </c>
    </row>
    <row r="16200" spans="8:12" x14ac:dyDescent="0.25">
      <c r="H16200" t="s">
        <v>15800</v>
      </c>
      <c r="I16200">
        <v>9106986</v>
      </c>
      <c r="J16200">
        <v>215050000</v>
      </c>
      <c r="K16200" t="s">
        <v>1340</v>
      </c>
      <c r="L16200" t="s">
        <v>1295</v>
      </c>
    </row>
    <row r="16201" spans="8:12" x14ac:dyDescent="0.25">
      <c r="H16201" t="s">
        <v>15801</v>
      </c>
      <c r="I16201">
        <v>9625607</v>
      </c>
      <c r="J16201">
        <v>538006850</v>
      </c>
      <c r="K16201" t="s">
        <v>1437</v>
      </c>
      <c r="L16201" t="s">
        <v>1341</v>
      </c>
    </row>
    <row r="16202" spans="8:12" x14ac:dyDescent="0.25">
      <c r="H16202" t="s">
        <v>15801</v>
      </c>
      <c r="I16202">
        <v>9625607</v>
      </c>
      <c r="J16202">
        <v>271042960</v>
      </c>
      <c r="K16202" t="s">
        <v>1373</v>
      </c>
      <c r="L16202" t="s">
        <v>1341</v>
      </c>
    </row>
    <row r="16203" spans="8:12" x14ac:dyDescent="0.25">
      <c r="H16203" t="s">
        <v>15802</v>
      </c>
      <c r="I16203">
        <v>8843848</v>
      </c>
      <c r="J16203">
        <v>319584000</v>
      </c>
      <c r="K16203" t="s">
        <v>1671</v>
      </c>
      <c r="L16203" t="s">
        <v>1341</v>
      </c>
    </row>
    <row r="16204" spans="8:12" x14ac:dyDescent="0.25">
      <c r="H16204" t="s">
        <v>15803</v>
      </c>
      <c r="I16204">
        <v>9201827</v>
      </c>
      <c r="J16204">
        <v>244621000</v>
      </c>
      <c r="K16204" t="s">
        <v>1387</v>
      </c>
      <c r="L16204" t="s">
        <v>1295</v>
      </c>
    </row>
    <row r="16205" spans="8:12" x14ac:dyDescent="0.25">
      <c r="H16205" t="s">
        <v>15804</v>
      </c>
      <c r="I16205">
        <v>9543342</v>
      </c>
      <c r="J16205">
        <v>256724000</v>
      </c>
      <c r="K16205" t="s">
        <v>1340</v>
      </c>
      <c r="L16205" t="s">
        <v>1341</v>
      </c>
    </row>
    <row r="16206" spans="8:12" x14ac:dyDescent="0.25">
      <c r="H16206" t="s">
        <v>15805</v>
      </c>
      <c r="I16206">
        <v>9201815</v>
      </c>
      <c r="J16206">
        <v>244003000</v>
      </c>
      <c r="K16206" t="s">
        <v>1387</v>
      </c>
      <c r="L16206" t="s">
        <v>1295</v>
      </c>
    </row>
    <row r="16207" spans="8:12" x14ac:dyDescent="0.25">
      <c r="H16207" t="s">
        <v>15806</v>
      </c>
      <c r="I16207">
        <v>9375800</v>
      </c>
      <c r="J16207">
        <v>305015000</v>
      </c>
      <c r="L16207" t="s">
        <v>1295</v>
      </c>
    </row>
    <row r="16208" spans="8:12" x14ac:dyDescent="0.25">
      <c r="H16208" t="s">
        <v>15807</v>
      </c>
      <c r="I16208">
        <v>9201803</v>
      </c>
      <c r="J16208">
        <v>246447000</v>
      </c>
      <c r="K16208" t="s">
        <v>1387</v>
      </c>
      <c r="L16208" t="s">
        <v>1295</v>
      </c>
    </row>
    <row r="16209" spans="8:12" x14ac:dyDescent="0.25">
      <c r="H16209" t="s">
        <v>15808</v>
      </c>
      <c r="I16209">
        <v>9201798</v>
      </c>
      <c r="J16209">
        <v>245772000</v>
      </c>
      <c r="K16209" t="s">
        <v>1387</v>
      </c>
      <c r="L16209" t="s">
        <v>1295</v>
      </c>
    </row>
    <row r="16210" spans="8:12" x14ac:dyDescent="0.25">
      <c r="H16210" t="s">
        <v>15809</v>
      </c>
      <c r="I16210">
        <v>9411587</v>
      </c>
      <c r="J16210">
        <v>538003328</v>
      </c>
      <c r="K16210" t="s">
        <v>1437</v>
      </c>
      <c r="L16210" t="s">
        <v>1326</v>
      </c>
    </row>
    <row r="16211" spans="8:12" x14ac:dyDescent="0.25">
      <c r="H16211" t="s">
        <v>15810</v>
      </c>
      <c r="I16211">
        <v>9340398</v>
      </c>
      <c r="J16211">
        <v>636017159</v>
      </c>
      <c r="K16211" t="s">
        <v>1464</v>
      </c>
      <c r="L16211" t="s">
        <v>1326</v>
      </c>
    </row>
    <row r="16212" spans="8:12" x14ac:dyDescent="0.25">
      <c r="H16212" t="s">
        <v>15811</v>
      </c>
      <c r="I16212">
        <v>9445045</v>
      </c>
      <c r="J16212">
        <v>538006352</v>
      </c>
      <c r="K16212" t="s">
        <v>1437</v>
      </c>
      <c r="L16212" t="s">
        <v>1341</v>
      </c>
    </row>
    <row r="16213" spans="8:12" x14ac:dyDescent="0.25">
      <c r="H16213" t="s">
        <v>15812</v>
      </c>
      <c r="I16213">
        <v>9147875</v>
      </c>
      <c r="J16213">
        <v>304010760</v>
      </c>
      <c r="K16213" t="s">
        <v>1294</v>
      </c>
      <c r="L16213" t="s">
        <v>1295</v>
      </c>
    </row>
    <row r="16214" spans="8:12" x14ac:dyDescent="0.25">
      <c r="H16214" t="s">
        <v>15813</v>
      </c>
      <c r="I16214">
        <v>9625592</v>
      </c>
      <c r="J16214">
        <v>271042959</v>
      </c>
      <c r="K16214" t="s">
        <v>1373</v>
      </c>
      <c r="L16214" t="s">
        <v>1341</v>
      </c>
    </row>
    <row r="16215" spans="8:12" x14ac:dyDescent="0.25">
      <c r="H16215" t="s">
        <v>15814</v>
      </c>
      <c r="I16215">
        <v>8516598</v>
      </c>
      <c r="J16215">
        <v>352005000</v>
      </c>
      <c r="K16215" t="s">
        <v>1332</v>
      </c>
      <c r="L16215" t="s">
        <v>1295</v>
      </c>
    </row>
    <row r="16216" spans="8:12" x14ac:dyDescent="0.25">
      <c r="H16216" t="s">
        <v>15815</v>
      </c>
      <c r="I16216">
        <v>8110411</v>
      </c>
      <c r="J16216">
        <v>376701000</v>
      </c>
      <c r="K16216" t="s">
        <v>1322</v>
      </c>
      <c r="L16216" t="s">
        <v>1295</v>
      </c>
    </row>
    <row r="16217" spans="8:12" x14ac:dyDescent="0.25">
      <c r="H16217" t="s">
        <v>15816</v>
      </c>
      <c r="I16217">
        <v>9459955</v>
      </c>
      <c r="J16217">
        <v>636092195</v>
      </c>
      <c r="K16217" t="s">
        <v>1464</v>
      </c>
      <c r="L16217" t="s">
        <v>1341</v>
      </c>
    </row>
    <row r="16218" spans="8:12" x14ac:dyDescent="0.25">
      <c r="H16218" t="s">
        <v>15817</v>
      </c>
      <c r="I16218">
        <v>9167409</v>
      </c>
      <c r="J16218">
        <v>304873000</v>
      </c>
      <c r="K16218" t="s">
        <v>1294</v>
      </c>
      <c r="L16218" t="s">
        <v>1346</v>
      </c>
    </row>
    <row r="16219" spans="8:12" x14ac:dyDescent="0.25">
      <c r="H16219" t="s">
        <v>15818</v>
      </c>
      <c r="I16219">
        <v>9446491</v>
      </c>
      <c r="J16219">
        <v>636016276</v>
      </c>
      <c r="K16219" t="s">
        <v>1464</v>
      </c>
      <c r="L16219" t="s">
        <v>1313</v>
      </c>
    </row>
    <row r="16220" spans="8:12" x14ac:dyDescent="0.25">
      <c r="H16220" t="s">
        <v>15819</v>
      </c>
      <c r="I16220">
        <v>8204119</v>
      </c>
      <c r="J16220">
        <v>677041300</v>
      </c>
      <c r="K16220" t="s">
        <v>1305</v>
      </c>
      <c r="L16220" t="s">
        <v>1295</v>
      </c>
    </row>
    <row r="16221" spans="8:12" x14ac:dyDescent="0.25">
      <c r="H16221" t="s">
        <v>15820</v>
      </c>
      <c r="I16221">
        <v>8115552</v>
      </c>
      <c r="J16221">
        <v>214181921</v>
      </c>
      <c r="K16221" t="s">
        <v>1302</v>
      </c>
      <c r="L16221" t="s">
        <v>1295</v>
      </c>
    </row>
    <row r="16222" spans="8:12" x14ac:dyDescent="0.25">
      <c r="H16222" t="s">
        <v>15821</v>
      </c>
      <c r="I16222">
        <v>9210268</v>
      </c>
      <c r="J16222">
        <v>247189500</v>
      </c>
      <c r="K16222" t="s">
        <v>1398</v>
      </c>
      <c r="L16222" t="s">
        <v>1295</v>
      </c>
    </row>
    <row r="16223" spans="8:12" x14ac:dyDescent="0.25">
      <c r="H16223" t="s">
        <v>15822</v>
      </c>
      <c r="I16223">
        <v>9332494</v>
      </c>
      <c r="J16223">
        <v>538003272</v>
      </c>
      <c r="K16223" t="s">
        <v>1437</v>
      </c>
      <c r="L16223" t="s">
        <v>1326</v>
      </c>
    </row>
    <row r="16224" spans="8:12" x14ac:dyDescent="0.25">
      <c r="H16224" t="s">
        <v>15822</v>
      </c>
      <c r="I16224">
        <v>9210244</v>
      </c>
      <c r="J16224">
        <v>247147700</v>
      </c>
      <c r="K16224" t="s">
        <v>1398</v>
      </c>
      <c r="L16224" t="s">
        <v>1295</v>
      </c>
    </row>
    <row r="16225" spans="8:12" x14ac:dyDescent="0.25">
      <c r="H16225" t="s">
        <v>15823</v>
      </c>
      <c r="I16225">
        <v>9195731</v>
      </c>
      <c r="J16225">
        <v>373898000</v>
      </c>
      <c r="L16225" t="s">
        <v>1295</v>
      </c>
    </row>
    <row r="16226" spans="8:12" x14ac:dyDescent="0.25">
      <c r="H16226" t="s">
        <v>15824</v>
      </c>
      <c r="I16226">
        <v>9231523</v>
      </c>
      <c r="J16226">
        <v>257780000</v>
      </c>
      <c r="K16226" t="s">
        <v>1335</v>
      </c>
      <c r="L16226" t="s">
        <v>1329</v>
      </c>
    </row>
    <row r="16227" spans="8:12" x14ac:dyDescent="0.25">
      <c r="H16227" t="s">
        <v>15825</v>
      </c>
      <c r="I16227">
        <v>8209626</v>
      </c>
      <c r="J16227">
        <v>377013000</v>
      </c>
      <c r="K16227" t="s">
        <v>1322</v>
      </c>
      <c r="L16227" t="s">
        <v>1295</v>
      </c>
    </row>
    <row r="16228" spans="8:12" x14ac:dyDescent="0.25">
      <c r="H16228" t="s">
        <v>15826</v>
      </c>
      <c r="I16228">
        <v>9075450</v>
      </c>
      <c r="J16228">
        <v>215856000</v>
      </c>
      <c r="K16228" t="s">
        <v>1340</v>
      </c>
      <c r="L16228" t="s">
        <v>1295</v>
      </c>
    </row>
    <row r="16229" spans="8:12" x14ac:dyDescent="0.25">
      <c r="H16229" t="s">
        <v>15827</v>
      </c>
      <c r="I16229">
        <v>9467237</v>
      </c>
      <c r="J16229">
        <v>244675000</v>
      </c>
      <c r="K16229" t="s">
        <v>1387</v>
      </c>
      <c r="L16229" t="s">
        <v>1295</v>
      </c>
    </row>
    <row r="16230" spans="8:12" x14ac:dyDescent="0.25">
      <c r="H16230" t="s">
        <v>15828</v>
      </c>
      <c r="I16230">
        <v>9604380</v>
      </c>
      <c r="J16230">
        <v>229049000</v>
      </c>
      <c r="L16230" t="s">
        <v>1362</v>
      </c>
    </row>
    <row r="16231" spans="8:12" x14ac:dyDescent="0.25">
      <c r="H16231" t="s">
        <v>15829</v>
      </c>
      <c r="I16231">
        <v>9467249</v>
      </c>
      <c r="J16231">
        <v>244997000</v>
      </c>
      <c r="K16231" t="s">
        <v>1387</v>
      </c>
      <c r="L16231" t="s">
        <v>1295</v>
      </c>
    </row>
    <row r="16232" spans="8:12" x14ac:dyDescent="0.25">
      <c r="H16232" t="s">
        <v>15830</v>
      </c>
      <c r="I16232">
        <v>9172129</v>
      </c>
      <c r="J16232">
        <v>565039000</v>
      </c>
      <c r="L16232" t="s">
        <v>1346</v>
      </c>
    </row>
    <row r="16233" spans="8:12" x14ac:dyDescent="0.25">
      <c r="H16233" t="s">
        <v>15831</v>
      </c>
      <c r="I16233">
        <v>9114464</v>
      </c>
      <c r="J16233">
        <v>256382000</v>
      </c>
      <c r="K16233" t="s">
        <v>1340</v>
      </c>
      <c r="L16233" t="s">
        <v>1341</v>
      </c>
    </row>
    <row r="16234" spans="8:12" x14ac:dyDescent="0.25">
      <c r="H16234" t="s">
        <v>805</v>
      </c>
      <c r="I16234">
        <v>9336610</v>
      </c>
      <c r="J16234">
        <v>538006527</v>
      </c>
      <c r="K16234" t="s">
        <v>1437</v>
      </c>
      <c r="L16234" t="s">
        <v>1341</v>
      </c>
    </row>
    <row r="16235" spans="8:12" x14ac:dyDescent="0.25">
      <c r="H16235" t="s">
        <v>15832</v>
      </c>
      <c r="I16235">
        <v>9137038</v>
      </c>
      <c r="J16235">
        <v>246394000</v>
      </c>
      <c r="K16235" t="s">
        <v>1387</v>
      </c>
      <c r="L16235" t="s">
        <v>1295</v>
      </c>
    </row>
    <row r="16236" spans="8:12" x14ac:dyDescent="0.25">
      <c r="H16236" t="s">
        <v>15833</v>
      </c>
      <c r="I16236">
        <v>9148128</v>
      </c>
      <c r="J16236">
        <v>246248000</v>
      </c>
      <c r="K16236" t="s">
        <v>1387</v>
      </c>
      <c r="L16236" t="s">
        <v>1295</v>
      </c>
    </row>
    <row r="16237" spans="8:12" x14ac:dyDescent="0.25">
      <c r="H16237" t="s">
        <v>15834</v>
      </c>
      <c r="I16237">
        <v>9106974</v>
      </c>
      <c r="J16237">
        <v>215081000</v>
      </c>
      <c r="K16237" t="s">
        <v>1340</v>
      </c>
      <c r="L16237" t="s">
        <v>1295</v>
      </c>
    </row>
    <row r="16238" spans="8:12" x14ac:dyDescent="0.25">
      <c r="H16238" t="s">
        <v>15835</v>
      </c>
      <c r="I16238">
        <v>8131336</v>
      </c>
      <c r="J16238">
        <v>667005027</v>
      </c>
      <c r="K16238" t="s">
        <v>2089</v>
      </c>
      <c r="L16238" t="s">
        <v>1295</v>
      </c>
    </row>
    <row r="16239" spans="8:12" x14ac:dyDescent="0.25">
      <c r="H16239" t="s">
        <v>15836</v>
      </c>
      <c r="I16239">
        <v>9165504</v>
      </c>
      <c r="J16239">
        <v>441718000</v>
      </c>
      <c r="K16239" t="s">
        <v>1352</v>
      </c>
      <c r="L16239" t="s">
        <v>1341</v>
      </c>
    </row>
    <row r="16240" spans="8:12" x14ac:dyDescent="0.25">
      <c r="H16240" t="s">
        <v>15837</v>
      </c>
      <c r="I16240">
        <v>9167411</v>
      </c>
      <c r="J16240">
        <v>565040000</v>
      </c>
      <c r="L16240" t="s">
        <v>1346</v>
      </c>
    </row>
    <row r="16241" spans="8:12" x14ac:dyDescent="0.25">
      <c r="H16241" t="s">
        <v>15838</v>
      </c>
      <c r="I16241">
        <v>7216282</v>
      </c>
      <c r="J16241">
        <v>657385000</v>
      </c>
      <c r="K16241" t="s">
        <v>1607</v>
      </c>
      <c r="L16241" t="s">
        <v>1329</v>
      </c>
    </row>
    <row r="16242" spans="8:12" x14ac:dyDescent="0.25">
      <c r="H16242" t="s">
        <v>15839</v>
      </c>
      <c r="I16242">
        <v>8113592</v>
      </c>
      <c r="J16242">
        <v>671541000</v>
      </c>
      <c r="K16242" t="s">
        <v>1311</v>
      </c>
      <c r="L16242" t="s">
        <v>1295</v>
      </c>
    </row>
    <row r="16243" spans="8:12" x14ac:dyDescent="0.25">
      <c r="H16243" t="s">
        <v>15840</v>
      </c>
      <c r="I16243">
        <v>8503840</v>
      </c>
      <c r="J16243">
        <v>351748000</v>
      </c>
      <c r="K16243" t="s">
        <v>1332</v>
      </c>
      <c r="L16243" t="s">
        <v>1295</v>
      </c>
    </row>
    <row r="16244" spans="8:12" x14ac:dyDescent="0.25">
      <c r="H16244" t="s">
        <v>15841</v>
      </c>
      <c r="I16244">
        <v>9683740</v>
      </c>
      <c r="J16244">
        <v>273340060</v>
      </c>
      <c r="K16244" t="s">
        <v>1297</v>
      </c>
      <c r="L16244" t="s">
        <v>1313</v>
      </c>
    </row>
    <row r="16245" spans="8:12" x14ac:dyDescent="0.25">
      <c r="H16245" t="s">
        <v>15842</v>
      </c>
      <c r="I16245">
        <v>9106986</v>
      </c>
      <c r="J16245">
        <v>374861000</v>
      </c>
      <c r="L16245" t="s">
        <v>1295</v>
      </c>
    </row>
    <row r="16246" spans="8:12" x14ac:dyDescent="0.25">
      <c r="H16246" t="s">
        <v>15843</v>
      </c>
      <c r="I16246">
        <v>9054963</v>
      </c>
      <c r="J16246">
        <v>245921000</v>
      </c>
      <c r="K16246" t="s">
        <v>1387</v>
      </c>
      <c r="L16246" t="s">
        <v>1295</v>
      </c>
    </row>
    <row r="16247" spans="8:12" x14ac:dyDescent="0.25">
      <c r="H16247" t="s">
        <v>15844</v>
      </c>
      <c r="I16247">
        <v>9590723</v>
      </c>
      <c r="J16247">
        <v>241236000</v>
      </c>
      <c r="K16247" t="s">
        <v>1679</v>
      </c>
      <c r="L16247" t="s">
        <v>1326</v>
      </c>
    </row>
    <row r="16248" spans="8:12" x14ac:dyDescent="0.25">
      <c r="H16248" t="s">
        <v>15845</v>
      </c>
      <c r="I16248">
        <v>9235270</v>
      </c>
      <c r="J16248">
        <v>565027000</v>
      </c>
      <c r="L16248" t="s">
        <v>1346</v>
      </c>
    </row>
    <row r="16249" spans="8:12" x14ac:dyDescent="0.25">
      <c r="H16249" t="s">
        <v>15846</v>
      </c>
      <c r="I16249">
        <v>8500070</v>
      </c>
      <c r="J16249">
        <v>671046000</v>
      </c>
      <c r="K16249" t="s">
        <v>1311</v>
      </c>
      <c r="L16249" t="s">
        <v>1295</v>
      </c>
    </row>
    <row r="16250" spans="8:12" x14ac:dyDescent="0.25">
      <c r="H16250" t="s">
        <v>15847</v>
      </c>
      <c r="I16250">
        <v>9427031</v>
      </c>
      <c r="J16250">
        <v>355777000</v>
      </c>
      <c r="K16250" t="s">
        <v>1332</v>
      </c>
      <c r="L16250" t="s">
        <v>1341</v>
      </c>
    </row>
    <row r="16251" spans="8:12" x14ac:dyDescent="0.25">
      <c r="H16251" t="s">
        <v>806</v>
      </c>
      <c r="I16251">
        <v>9427031</v>
      </c>
      <c r="J16251">
        <v>563323000</v>
      </c>
      <c r="K16251" t="s">
        <v>1441</v>
      </c>
      <c r="L16251" t="s">
        <v>1341</v>
      </c>
    </row>
    <row r="16252" spans="8:12" x14ac:dyDescent="0.25">
      <c r="H16252" t="s">
        <v>807</v>
      </c>
      <c r="I16252">
        <v>9544712</v>
      </c>
      <c r="J16252">
        <v>353544000</v>
      </c>
      <c r="K16252" t="s">
        <v>1332</v>
      </c>
      <c r="L16252" t="s">
        <v>1341</v>
      </c>
    </row>
    <row r="16253" spans="8:12" x14ac:dyDescent="0.25">
      <c r="H16253" t="s">
        <v>15848</v>
      </c>
      <c r="I16253">
        <v>9172131</v>
      </c>
      <c r="J16253">
        <v>565046000</v>
      </c>
      <c r="L16253" t="s">
        <v>1346</v>
      </c>
    </row>
    <row r="16254" spans="8:12" x14ac:dyDescent="0.25">
      <c r="H16254" t="s">
        <v>15849</v>
      </c>
      <c r="I16254">
        <v>9375836</v>
      </c>
      <c r="J16254">
        <v>305229000</v>
      </c>
      <c r="L16254" t="s">
        <v>1295</v>
      </c>
    </row>
    <row r="16255" spans="8:12" x14ac:dyDescent="0.25">
      <c r="H16255" t="s">
        <v>15850</v>
      </c>
      <c r="I16255">
        <v>8215780</v>
      </c>
      <c r="J16255">
        <v>314023000</v>
      </c>
      <c r="K16255" t="s">
        <v>1285</v>
      </c>
      <c r="L16255" t="s">
        <v>1295</v>
      </c>
    </row>
    <row r="16256" spans="8:12" x14ac:dyDescent="0.25">
      <c r="H16256" t="s">
        <v>15851</v>
      </c>
      <c r="I16256">
        <v>9241176</v>
      </c>
      <c r="J16256">
        <v>353189000</v>
      </c>
      <c r="K16256" t="s">
        <v>1332</v>
      </c>
      <c r="L16256" t="s">
        <v>1313</v>
      </c>
    </row>
    <row r="16257" spans="8:12" x14ac:dyDescent="0.25">
      <c r="H16257" t="s">
        <v>15851</v>
      </c>
      <c r="I16257">
        <v>9115975</v>
      </c>
      <c r="J16257">
        <v>244114000</v>
      </c>
      <c r="K16257" t="s">
        <v>1387</v>
      </c>
      <c r="L16257" t="s">
        <v>1295</v>
      </c>
    </row>
    <row r="16258" spans="8:12" x14ac:dyDescent="0.25">
      <c r="H16258" t="s">
        <v>15852</v>
      </c>
      <c r="I16258">
        <v>9126352</v>
      </c>
      <c r="J16258">
        <v>246067000</v>
      </c>
      <c r="K16258" t="s">
        <v>1387</v>
      </c>
      <c r="L16258" t="s">
        <v>1295</v>
      </c>
    </row>
    <row r="16259" spans="8:12" x14ac:dyDescent="0.25">
      <c r="H16259" t="s">
        <v>15853</v>
      </c>
      <c r="I16259">
        <v>9595204</v>
      </c>
      <c r="J16259">
        <v>215627000</v>
      </c>
      <c r="K16259" t="s">
        <v>1340</v>
      </c>
      <c r="L16259" t="s">
        <v>1341</v>
      </c>
    </row>
    <row r="16260" spans="8:12" x14ac:dyDescent="0.25">
      <c r="H16260" t="s">
        <v>15854</v>
      </c>
      <c r="I16260">
        <v>1002378</v>
      </c>
      <c r="J16260">
        <v>319621000</v>
      </c>
      <c r="K16260" t="s">
        <v>1671</v>
      </c>
      <c r="L16260" t="s">
        <v>1329</v>
      </c>
    </row>
    <row r="16261" spans="8:12" x14ac:dyDescent="0.25">
      <c r="H16261" t="s">
        <v>15855</v>
      </c>
      <c r="I16261">
        <v>9243863</v>
      </c>
      <c r="J16261">
        <v>244150000</v>
      </c>
      <c r="K16261" t="s">
        <v>1387</v>
      </c>
      <c r="L16261" t="s">
        <v>1295</v>
      </c>
    </row>
    <row r="16262" spans="8:12" x14ac:dyDescent="0.25">
      <c r="H16262" t="s">
        <v>15856</v>
      </c>
      <c r="I16262">
        <v>9243875</v>
      </c>
      <c r="J16262">
        <v>244998000</v>
      </c>
      <c r="K16262" t="s">
        <v>1387</v>
      </c>
      <c r="L16262" t="s">
        <v>1295</v>
      </c>
    </row>
    <row r="16263" spans="8:12" x14ac:dyDescent="0.25">
      <c r="H16263" t="s">
        <v>15857</v>
      </c>
      <c r="I16263">
        <v>8611099</v>
      </c>
      <c r="J16263">
        <v>511251000</v>
      </c>
      <c r="K16263" t="s">
        <v>1638</v>
      </c>
      <c r="L16263" t="s">
        <v>1295</v>
      </c>
    </row>
    <row r="16264" spans="8:12" x14ac:dyDescent="0.25">
      <c r="H16264" t="s">
        <v>15858</v>
      </c>
      <c r="I16264">
        <v>9243851</v>
      </c>
      <c r="J16264">
        <v>245739000</v>
      </c>
      <c r="K16264" t="s">
        <v>1387</v>
      </c>
      <c r="L16264" t="s">
        <v>1295</v>
      </c>
    </row>
    <row r="16265" spans="8:12" x14ac:dyDescent="0.25">
      <c r="H16265" t="s">
        <v>15859</v>
      </c>
      <c r="I16265">
        <v>8002822</v>
      </c>
      <c r="J16265">
        <v>372170000</v>
      </c>
      <c r="L16265" t="s">
        <v>1295</v>
      </c>
    </row>
    <row r="16266" spans="8:12" x14ac:dyDescent="0.25">
      <c r="H16266" t="s">
        <v>15860</v>
      </c>
      <c r="I16266">
        <v>9243887</v>
      </c>
      <c r="J16266">
        <v>245727000</v>
      </c>
      <c r="K16266" t="s">
        <v>1387</v>
      </c>
      <c r="L16266" t="s">
        <v>1295</v>
      </c>
    </row>
    <row r="16267" spans="8:12" x14ac:dyDescent="0.25">
      <c r="H16267" t="s">
        <v>15861</v>
      </c>
      <c r="I16267">
        <v>8922278</v>
      </c>
      <c r="J16267">
        <v>373237000</v>
      </c>
      <c r="L16267" t="s">
        <v>1295</v>
      </c>
    </row>
    <row r="16268" spans="8:12" x14ac:dyDescent="0.25">
      <c r="H16268" t="s">
        <v>15862</v>
      </c>
      <c r="I16268">
        <v>9361263</v>
      </c>
      <c r="J16268">
        <v>229699000</v>
      </c>
      <c r="L16268" t="s">
        <v>1295</v>
      </c>
    </row>
    <row r="16269" spans="8:12" x14ac:dyDescent="0.25">
      <c r="H16269" t="s">
        <v>15863</v>
      </c>
      <c r="I16269">
        <v>9085481</v>
      </c>
      <c r="J16269">
        <v>245332000</v>
      </c>
      <c r="K16269" t="s">
        <v>1387</v>
      </c>
      <c r="L16269" t="s">
        <v>1295</v>
      </c>
    </row>
    <row r="16270" spans="8:12" x14ac:dyDescent="0.25">
      <c r="H16270" t="s">
        <v>15864</v>
      </c>
      <c r="I16270">
        <v>5146419</v>
      </c>
      <c r="J16270">
        <v>677058200</v>
      </c>
      <c r="K16270" t="s">
        <v>1305</v>
      </c>
      <c r="L16270" t="s">
        <v>1295</v>
      </c>
    </row>
    <row r="16271" spans="8:12" x14ac:dyDescent="0.25">
      <c r="H16271" t="s">
        <v>15865</v>
      </c>
      <c r="I16271">
        <v>8002810</v>
      </c>
      <c r="J16271">
        <v>667203600</v>
      </c>
      <c r="K16271" t="s">
        <v>2089</v>
      </c>
      <c r="L16271" t="s">
        <v>1295</v>
      </c>
    </row>
    <row r="16272" spans="8:12" x14ac:dyDescent="0.25">
      <c r="H16272" t="s">
        <v>15866</v>
      </c>
      <c r="I16272">
        <v>7000081</v>
      </c>
      <c r="J16272">
        <v>309692000</v>
      </c>
      <c r="K16272" t="s">
        <v>1609</v>
      </c>
      <c r="L16272" t="s">
        <v>1308</v>
      </c>
    </row>
    <row r="16273" spans="8:12" x14ac:dyDescent="0.25">
      <c r="H16273" t="s">
        <v>15867</v>
      </c>
      <c r="I16273">
        <v>8307040</v>
      </c>
      <c r="J16273">
        <v>248662000</v>
      </c>
      <c r="K16273" t="s">
        <v>1340</v>
      </c>
      <c r="L16273" t="s">
        <v>1341</v>
      </c>
    </row>
    <row r="16274" spans="8:12" x14ac:dyDescent="0.25">
      <c r="H16274" t="s">
        <v>15868</v>
      </c>
      <c r="I16274">
        <v>8308757</v>
      </c>
      <c r="J16274">
        <v>671615000</v>
      </c>
      <c r="K16274" t="s">
        <v>1311</v>
      </c>
      <c r="L16274" t="s">
        <v>1295</v>
      </c>
    </row>
    <row r="16275" spans="8:12" x14ac:dyDescent="0.25">
      <c r="H16275" t="s">
        <v>15869</v>
      </c>
      <c r="I16275">
        <v>9449871</v>
      </c>
      <c r="J16275">
        <v>538005170</v>
      </c>
      <c r="K16275" t="s">
        <v>1437</v>
      </c>
      <c r="L16275" t="s">
        <v>1308</v>
      </c>
    </row>
    <row r="16276" spans="8:12" x14ac:dyDescent="0.25">
      <c r="H16276" t="s">
        <v>15870</v>
      </c>
      <c r="I16276">
        <v>9445423</v>
      </c>
      <c r="J16276">
        <v>470239000</v>
      </c>
      <c r="K16276" t="s">
        <v>1403</v>
      </c>
      <c r="L16276" t="s">
        <v>1326</v>
      </c>
    </row>
    <row r="16277" spans="8:12" x14ac:dyDescent="0.25">
      <c r="H16277" t="s">
        <v>15871</v>
      </c>
      <c r="I16277">
        <v>9683738</v>
      </c>
      <c r="J16277">
        <v>273342180</v>
      </c>
      <c r="K16277" t="s">
        <v>1297</v>
      </c>
      <c r="L16277" t="s">
        <v>1313</v>
      </c>
    </row>
    <row r="16278" spans="8:12" x14ac:dyDescent="0.25">
      <c r="H16278" t="s">
        <v>15872</v>
      </c>
      <c r="I16278">
        <v>9256729</v>
      </c>
      <c r="J16278">
        <v>565053000</v>
      </c>
      <c r="L16278" t="s">
        <v>1346</v>
      </c>
    </row>
    <row r="16279" spans="8:12" x14ac:dyDescent="0.25">
      <c r="H16279" t="s">
        <v>15873</v>
      </c>
      <c r="I16279">
        <v>9439369</v>
      </c>
      <c r="J16279">
        <v>538003631</v>
      </c>
      <c r="K16279" t="s">
        <v>1437</v>
      </c>
      <c r="L16279" t="s">
        <v>1326</v>
      </c>
    </row>
    <row r="16280" spans="8:12" x14ac:dyDescent="0.25">
      <c r="H16280" t="s">
        <v>15874</v>
      </c>
      <c r="I16280">
        <v>9163568</v>
      </c>
      <c r="J16280">
        <v>312514000</v>
      </c>
      <c r="K16280" t="s">
        <v>1379</v>
      </c>
      <c r="L16280" t="s">
        <v>1295</v>
      </c>
    </row>
    <row r="16281" spans="8:12" x14ac:dyDescent="0.25">
      <c r="H16281" t="s">
        <v>15875</v>
      </c>
      <c r="I16281">
        <v>9014781</v>
      </c>
      <c r="J16281">
        <v>304874000</v>
      </c>
      <c r="K16281" t="s">
        <v>1294</v>
      </c>
      <c r="L16281" t="s">
        <v>1346</v>
      </c>
    </row>
    <row r="16282" spans="8:12" x14ac:dyDescent="0.25">
      <c r="H16282" t="s">
        <v>15876</v>
      </c>
      <c r="I16282">
        <v>9427263</v>
      </c>
      <c r="J16282">
        <v>470976000</v>
      </c>
      <c r="K16282" t="s">
        <v>1403</v>
      </c>
      <c r="L16282" t="s">
        <v>1362</v>
      </c>
    </row>
    <row r="16283" spans="8:12" x14ac:dyDescent="0.25">
      <c r="H16283" t="s">
        <v>15877</v>
      </c>
      <c r="I16283">
        <v>9340350</v>
      </c>
      <c r="J16283">
        <v>636017160</v>
      </c>
      <c r="K16283" t="s">
        <v>1464</v>
      </c>
      <c r="L16283" t="s">
        <v>1326</v>
      </c>
    </row>
    <row r="16284" spans="8:12" x14ac:dyDescent="0.25">
      <c r="H16284" t="s">
        <v>808</v>
      </c>
      <c r="I16284">
        <v>9465784</v>
      </c>
      <c r="J16284">
        <v>370377000</v>
      </c>
      <c r="L16284" t="s">
        <v>1341</v>
      </c>
    </row>
    <row r="16285" spans="8:12" x14ac:dyDescent="0.25">
      <c r="H16285" t="s">
        <v>15878</v>
      </c>
      <c r="I16285">
        <v>7500786</v>
      </c>
      <c r="J16285">
        <v>214180316</v>
      </c>
      <c r="K16285" t="s">
        <v>1302</v>
      </c>
      <c r="L16285" t="s">
        <v>1295</v>
      </c>
    </row>
    <row r="16286" spans="8:12" x14ac:dyDescent="0.25">
      <c r="H16286" t="s">
        <v>15879</v>
      </c>
      <c r="I16286">
        <v>8678293</v>
      </c>
      <c r="J16286">
        <v>314137000</v>
      </c>
      <c r="K16286" t="s">
        <v>1285</v>
      </c>
      <c r="L16286" t="s">
        <v>1329</v>
      </c>
    </row>
    <row r="16287" spans="8:12" x14ac:dyDescent="0.25">
      <c r="H16287" t="s">
        <v>15880</v>
      </c>
      <c r="I16287">
        <v>9717785</v>
      </c>
      <c r="J16287">
        <v>538005536</v>
      </c>
      <c r="K16287" t="s">
        <v>1437</v>
      </c>
      <c r="L16287" t="s">
        <v>1313</v>
      </c>
    </row>
    <row r="16288" spans="8:12" x14ac:dyDescent="0.25">
      <c r="H16288" t="s">
        <v>15881</v>
      </c>
      <c r="I16288">
        <v>9115937</v>
      </c>
      <c r="J16288">
        <v>376848000</v>
      </c>
      <c r="K16288" t="s">
        <v>1322</v>
      </c>
      <c r="L16288" t="s">
        <v>1295</v>
      </c>
    </row>
    <row r="16289" spans="8:12" x14ac:dyDescent="0.25">
      <c r="H16289" t="s">
        <v>15882</v>
      </c>
      <c r="I16289">
        <v>9214721</v>
      </c>
      <c r="J16289">
        <v>224521000</v>
      </c>
      <c r="K16289" t="s">
        <v>1830</v>
      </c>
      <c r="L16289" t="s">
        <v>1295</v>
      </c>
    </row>
    <row r="16290" spans="8:12" x14ac:dyDescent="0.25">
      <c r="H16290" t="s">
        <v>15883</v>
      </c>
      <c r="I16290">
        <v>9407419</v>
      </c>
      <c r="J16290">
        <v>244297000</v>
      </c>
      <c r="K16290" t="s">
        <v>1387</v>
      </c>
      <c r="L16290" t="s">
        <v>1295</v>
      </c>
    </row>
    <row r="16291" spans="8:12" x14ac:dyDescent="0.25">
      <c r="H16291" t="s">
        <v>15884</v>
      </c>
      <c r="I16291">
        <v>8301802</v>
      </c>
      <c r="J16291">
        <v>710074500</v>
      </c>
      <c r="K16291" t="s">
        <v>2162</v>
      </c>
      <c r="L16291" t="s">
        <v>1362</v>
      </c>
    </row>
    <row r="16292" spans="8:12" x14ac:dyDescent="0.25">
      <c r="H16292" t="s">
        <v>15885</v>
      </c>
      <c r="I16292">
        <v>8825808</v>
      </c>
      <c r="J16292">
        <v>247154100</v>
      </c>
      <c r="K16292" t="s">
        <v>1398</v>
      </c>
      <c r="L16292" t="s">
        <v>1313</v>
      </c>
    </row>
    <row r="16293" spans="8:12" x14ac:dyDescent="0.25">
      <c r="H16293" t="s">
        <v>15886</v>
      </c>
      <c r="I16293">
        <v>9150470</v>
      </c>
      <c r="J16293">
        <v>255802850</v>
      </c>
      <c r="L16293" t="s">
        <v>1295</v>
      </c>
    </row>
    <row r="16294" spans="8:12" x14ac:dyDescent="0.25">
      <c r="H16294" t="s">
        <v>15887</v>
      </c>
      <c r="I16294">
        <v>9233868</v>
      </c>
      <c r="J16294">
        <v>215273000</v>
      </c>
      <c r="K16294" t="s">
        <v>1340</v>
      </c>
      <c r="L16294" t="s">
        <v>1341</v>
      </c>
    </row>
    <row r="16295" spans="8:12" x14ac:dyDescent="0.25">
      <c r="H16295" t="s">
        <v>15888</v>
      </c>
      <c r="I16295">
        <v>8717556</v>
      </c>
      <c r="J16295">
        <v>256681000</v>
      </c>
      <c r="K16295" t="s">
        <v>1340</v>
      </c>
      <c r="L16295" t="s">
        <v>1295</v>
      </c>
    </row>
    <row r="16296" spans="8:12" x14ac:dyDescent="0.25">
      <c r="H16296" t="s">
        <v>15889</v>
      </c>
      <c r="I16296">
        <v>8416504</v>
      </c>
      <c r="J16296">
        <v>677041600</v>
      </c>
      <c r="K16296" t="s">
        <v>1305</v>
      </c>
      <c r="L16296" t="s">
        <v>1295</v>
      </c>
    </row>
    <row r="16297" spans="8:12" x14ac:dyDescent="0.25">
      <c r="H16297" t="s">
        <v>15889</v>
      </c>
      <c r="I16297">
        <v>6721113</v>
      </c>
      <c r="J16297">
        <v>671638000</v>
      </c>
      <c r="K16297" t="s">
        <v>1311</v>
      </c>
      <c r="L16297" t="s">
        <v>1295</v>
      </c>
    </row>
    <row r="16298" spans="8:12" x14ac:dyDescent="0.25">
      <c r="H16298" t="s">
        <v>15889</v>
      </c>
      <c r="I16298">
        <v>8416504</v>
      </c>
      <c r="J16298">
        <v>667001263</v>
      </c>
      <c r="K16298" t="s">
        <v>2089</v>
      </c>
      <c r="L16298" t="s">
        <v>1295</v>
      </c>
    </row>
    <row r="16299" spans="8:12" x14ac:dyDescent="0.25">
      <c r="H16299" t="s">
        <v>15889</v>
      </c>
      <c r="I16299">
        <v>9395238</v>
      </c>
      <c r="J16299">
        <v>636091618</v>
      </c>
      <c r="K16299" t="s">
        <v>1464</v>
      </c>
      <c r="L16299" t="s">
        <v>1341</v>
      </c>
    </row>
    <row r="16300" spans="8:12" x14ac:dyDescent="0.25">
      <c r="H16300" t="s">
        <v>15889</v>
      </c>
      <c r="I16300">
        <v>9084956</v>
      </c>
      <c r="J16300">
        <v>564850000</v>
      </c>
      <c r="K16300" t="s">
        <v>1441</v>
      </c>
      <c r="L16300" t="s">
        <v>1362</v>
      </c>
    </row>
    <row r="16301" spans="8:12" x14ac:dyDescent="0.25">
      <c r="H16301" t="s">
        <v>15889</v>
      </c>
      <c r="I16301">
        <v>7615000</v>
      </c>
      <c r="J16301">
        <v>377663000</v>
      </c>
      <c r="K16301" t="s">
        <v>1322</v>
      </c>
      <c r="L16301" t="s">
        <v>1295</v>
      </c>
    </row>
    <row r="16302" spans="8:12" x14ac:dyDescent="0.25">
      <c r="H16302" t="s">
        <v>15890</v>
      </c>
      <c r="I16302">
        <v>9117612</v>
      </c>
      <c r="J16302">
        <v>548750000</v>
      </c>
      <c r="K16302" t="s">
        <v>1988</v>
      </c>
      <c r="L16302" t="s">
        <v>1295</v>
      </c>
    </row>
    <row r="16303" spans="8:12" x14ac:dyDescent="0.25">
      <c r="H16303" t="s">
        <v>15891</v>
      </c>
      <c r="I16303">
        <v>9192375</v>
      </c>
      <c r="J16303">
        <v>246580000</v>
      </c>
      <c r="K16303" t="s">
        <v>1387</v>
      </c>
      <c r="L16303" t="s">
        <v>1326</v>
      </c>
    </row>
    <row r="16304" spans="8:12" x14ac:dyDescent="0.25">
      <c r="H16304" t="s">
        <v>15892</v>
      </c>
      <c r="I16304">
        <v>9653123</v>
      </c>
      <c r="J16304">
        <v>657126300</v>
      </c>
      <c r="K16304" t="s">
        <v>1607</v>
      </c>
      <c r="L16304" t="s">
        <v>1329</v>
      </c>
    </row>
    <row r="16305" spans="8:12" x14ac:dyDescent="0.25">
      <c r="H16305" t="s">
        <v>15892</v>
      </c>
      <c r="I16305">
        <v>9653123</v>
      </c>
      <c r="J16305">
        <v>376108000</v>
      </c>
      <c r="K16305" t="s">
        <v>1322</v>
      </c>
      <c r="L16305" t="s">
        <v>1329</v>
      </c>
    </row>
    <row r="16306" spans="8:12" x14ac:dyDescent="0.25">
      <c r="H16306" t="s">
        <v>15893</v>
      </c>
      <c r="I16306">
        <v>9214733</v>
      </c>
      <c r="J16306">
        <v>224509000</v>
      </c>
      <c r="K16306" t="s">
        <v>1830</v>
      </c>
      <c r="L16306" t="s">
        <v>1295</v>
      </c>
    </row>
    <row r="16307" spans="8:12" x14ac:dyDescent="0.25">
      <c r="H16307" t="s">
        <v>15894</v>
      </c>
      <c r="I16307">
        <v>8700058</v>
      </c>
      <c r="J16307">
        <v>261476000</v>
      </c>
      <c r="K16307" t="s">
        <v>1514</v>
      </c>
      <c r="L16307" t="s">
        <v>1295</v>
      </c>
    </row>
    <row r="16308" spans="8:12" x14ac:dyDescent="0.25">
      <c r="H16308" t="s">
        <v>15895</v>
      </c>
      <c r="I16308">
        <v>8700084</v>
      </c>
      <c r="J16308">
        <v>261475000</v>
      </c>
      <c r="K16308" t="s">
        <v>1514</v>
      </c>
      <c r="L16308" t="s">
        <v>1295</v>
      </c>
    </row>
    <row r="16309" spans="8:12" x14ac:dyDescent="0.25">
      <c r="H16309" t="s">
        <v>15896</v>
      </c>
      <c r="I16309">
        <v>8311390</v>
      </c>
      <c r="J16309">
        <v>312454000</v>
      </c>
      <c r="K16309" t="s">
        <v>1379</v>
      </c>
      <c r="L16309" t="s">
        <v>1295</v>
      </c>
    </row>
    <row r="16310" spans="8:12" x14ac:dyDescent="0.25">
      <c r="H16310" t="s">
        <v>15897</v>
      </c>
      <c r="I16310">
        <v>9533660</v>
      </c>
      <c r="J16310">
        <v>577011000</v>
      </c>
      <c r="L16310" t="s">
        <v>1329</v>
      </c>
    </row>
    <row r="16311" spans="8:12" x14ac:dyDescent="0.25">
      <c r="H16311" t="s">
        <v>15898</v>
      </c>
      <c r="I16311">
        <v>9484596</v>
      </c>
      <c r="J16311">
        <v>525002015</v>
      </c>
      <c r="K16311" t="s">
        <v>1307</v>
      </c>
      <c r="L16311" t="s">
        <v>1308</v>
      </c>
    </row>
    <row r="16312" spans="8:12" x14ac:dyDescent="0.25">
      <c r="H16312" t="s">
        <v>15899</v>
      </c>
      <c r="I16312">
        <v>8201894</v>
      </c>
      <c r="J16312">
        <v>701006463</v>
      </c>
      <c r="K16312" t="s">
        <v>3134</v>
      </c>
      <c r="L16312" t="s">
        <v>1295</v>
      </c>
    </row>
    <row r="16313" spans="8:12" x14ac:dyDescent="0.25">
      <c r="H16313" t="s">
        <v>15900</v>
      </c>
      <c r="I16313">
        <v>9726736</v>
      </c>
      <c r="J16313">
        <v>548908000</v>
      </c>
      <c r="K16313" t="s">
        <v>1988</v>
      </c>
      <c r="L16313" t="s">
        <v>1308</v>
      </c>
    </row>
    <row r="16314" spans="8:12" x14ac:dyDescent="0.25">
      <c r="H16314" t="s">
        <v>15901</v>
      </c>
      <c r="I16314">
        <v>9203796</v>
      </c>
      <c r="J16314">
        <v>311992000</v>
      </c>
      <c r="K16314" t="s">
        <v>1609</v>
      </c>
      <c r="L16314" t="s">
        <v>1362</v>
      </c>
    </row>
    <row r="16315" spans="8:12" x14ac:dyDescent="0.25">
      <c r="H16315" t="s">
        <v>15902</v>
      </c>
      <c r="I16315">
        <v>9221645</v>
      </c>
      <c r="J16315">
        <v>355996000</v>
      </c>
      <c r="K16315" t="s">
        <v>1332</v>
      </c>
      <c r="L16315" t="s">
        <v>1341</v>
      </c>
    </row>
    <row r="16316" spans="8:12" x14ac:dyDescent="0.25">
      <c r="H16316" t="s">
        <v>15903</v>
      </c>
      <c r="I16316">
        <v>9590840</v>
      </c>
      <c r="J16316">
        <v>352979000</v>
      </c>
      <c r="K16316" t="s">
        <v>1332</v>
      </c>
      <c r="L16316" t="s">
        <v>1308</v>
      </c>
    </row>
    <row r="16317" spans="8:12" x14ac:dyDescent="0.25">
      <c r="H16317" t="s">
        <v>809</v>
      </c>
      <c r="I16317">
        <v>9391969</v>
      </c>
      <c r="J16317">
        <v>354825000</v>
      </c>
      <c r="K16317" t="s">
        <v>1332</v>
      </c>
      <c r="L16317" t="s">
        <v>1341</v>
      </c>
    </row>
    <row r="16318" spans="8:12" x14ac:dyDescent="0.25">
      <c r="H16318" t="s">
        <v>15904</v>
      </c>
      <c r="I16318">
        <v>9445021</v>
      </c>
      <c r="J16318">
        <v>356476000</v>
      </c>
      <c r="K16318" t="s">
        <v>1332</v>
      </c>
      <c r="L16318" t="s">
        <v>1341</v>
      </c>
    </row>
    <row r="16319" spans="8:12" x14ac:dyDescent="0.25">
      <c r="H16319" t="s">
        <v>15905</v>
      </c>
      <c r="I16319">
        <v>9643556</v>
      </c>
      <c r="J16319">
        <v>355196000</v>
      </c>
      <c r="K16319" t="s">
        <v>1332</v>
      </c>
      <c r="L16319" t="s">
        <v>1341</v>
      </c>
    </row>
    <row r="16320" spans="8:12" x14ac:dyDescent="0.25">
      <c r="H16320" t="s">
        <v>15906</v>
      </c>
      <c r="I16320">
        <v>9573921</v>
      </c>
      <c r="J16320">
        <v>372401000</v>
      </c>
      <c r="L16320" t="s">
        <v>1341</v>
      </c>
    </row>
    <row r="16321" spans="8:12" x14ac:dyDescent="0.25">
      <c r="H16321" t="s">
        <v>15907</v>
      </c>
      <c r="I16321">
        <v>9675676</v>
      </c>
      <c r="J16321">
        <v>210702000</v>
      </c>
      <c r="K16321" t="s">
        <v>1443</v>
      </c>
      <c r="L16321" t="s">
        <v>1308</v>
      </c>
    </row>
    <row r="16322" spans="8:12" x14ac:dyDescent="0.25">
      <c r="H16322" t="s">
        <v>15908</v>
      </c>
      <c r="I16322">
        <v>9456680</v>
      </c>
      <c r="J16322">
        <v>205602000</v>
      </c>
      <c r="K16322" t="s">
        <v>1616</v>
      </c>
      <c r="L16322" t="s">
        <v>1341</v>
      </c>
    </row>
    <row r="16323" spans="8:12" x14ac:dyDescent="0.25">
      <c r="H16323" t="s">
        <v>15909</v>
      </c>
      <c r="I16323">
        <v>9409089</v>
      </c>
      <c r="J16323">
        <v>370957000</v>
      </c>
      <c r="L16323" t="s">
        <v>1341</v>
      </c>
    </row>
    <row r="16324" spans="8:12" x14ac:dyDescent="0.25">
      <c r="H16324" t="s">
        <v>15910</v>
      </c>
      <c r="I16324">
        <v>9713882</v>
      </c>
      <c r="J16324">
        <v>636016445</v>
      </c>
      <c r="K16324" t="s">
        <v>1464</v>
      </c>
      <c r="L16324" t="s">
        <v>1308</v>
      </c>
    </row>
    <row r="16325" spans="8:12" x14ac:dyDescent="0.25">
      <c r="H16325" t="s">
        <v>15911</v>
      </c>
      <c r="I16325">
        <v>8204597</v>
      </c>
      <c r="J16325">
        <v>440523000</v>
      </c>
      <c r="K16325" t="s">
        <v>1352</v>
      </c>
      <c r="L16325" t="s">
        <v>1308</v>
      </c>
    </row>
    <row r="16326" spans="8:12" x14ac:dyDescent="0.25">
      <c r="H16326" t="s">
        <v>15912</v>
      </c>
      <c r="I16326">
        <v>9550278</v>
      </c>
      <c r="J16326">
        <v>565250000</v>
      </c>
      <c r="L16326" t="s">
        <v>1341</v>
      </c>
    </row>
    <row r="16327" spans="8:12" x14ac:dyDescent="0.25">
      <c r="H16327" t="s">
        <v>15913</v>
      </c>
      <c r="I16327">
        <v>8028955</v>
      </c>
      <c r="J16327">
        <v>529087000</v>
      </c>
      <c r="K16327" t="s">
        <v>2074</v>
      </c>
      <c r="L16327" t="s">
        <v>1308</v>
      </c>
    </row>
    <row r="16328" spans="8:12" x14ac:dyDescent="0.25">
      <c r="H16328" t="s">
        <v>15913</v>
      </c>
      <c r="I16328">
        <v>9340893</v>
      </c>
      <c r="J16328">
        <v>354635000</v>
      </c>
      <c r="K16328" t="s">
        <v>1332</v>
      </c>
      <c r="L16328" t="s">
        <v>1308</v>
      </c>
    </row>
    <row r="16329" spans="8:12" x14ac:dyDescent="0.25">
      <c r="H16329" t="s">
        <v>15914</v>
      </c>
      <c r="I16329">
        <v>9515527</v>
      </c>
      <c r="J16329">
        <v>355095000</v>
      </c>
      <c r="K16329" t="s">
        <v>1332</v>
      </c>
      <c r="L16329" t="s">
        <v>1341</v>
      </c>
    </row>
    <row r="16330" spans="8:12" x14ac:dyDescent="0.25">
      <c r="H16330" t="s">
        <v>15915</v>
      </c>
      <c r="I16330">
        <v>9283538</v>
      </c>
      <c r="J16330">
        <v>304603000</v>
      </c>
      <c r="K16330" t="s">
        <v>1294</v>
      </c>
      <c r="L16330" t="s">
        <v>1341</v>
      </c>
    </row>
    <row r="16331" spans="8:12" x14ac:dyDescent="0.25">
      <c r="H16331" t="s">
        <v>15916</v>
      </c>
      <c r="I16331">
        <v>9315549</v>
      </c>
      <c r="J16331">
        <v>304798000</v>
      </c>
      <c r="K16331" t="s">
        <v>1294</v>
      </c>
      <c r="L16331" t="s">
        <v>1341</v>
      </c>
    </row>
    <row r="16332" spans="8:12" x14ac:dyDescent="0.25">
      <c r="H16332" t="s">
        <v>15917</v>
      </c>
      <c r="I16332">
        <v>9314193</v>
      </c>
      <c r="J16332">
        <v>538006216</v>
      </c>
      <c r="K16332" t="s">
        <v>1437</v>
      </c>
      <c r="L16332" t="s">
        <v>1362</v>
      </c>
    </row>
    <row r="16333" spans="8:12" x14ac:dyDescent="0.25">
      <c r="H16333" t="s">
        <v>15918</v>
      </c>
      <c r="I16333">
        <v>9020780</v>
      </c>
      <c r="J16333">
        <v>441720000</v>
      </c>
      <c r="K16333" t="s">
        <v>1352</v>
      </c>
      <c r="L16333" t="s">
        <v>1308</v>
      </c>
    </row>
    <row r="16334" spans="8:12" x14ac:dyDescent="0.25">
      <c r="H16334" t="s">
        <v>15919</v>
      </c>
      <c r="I16334">
        <v>8935770</v>
      </c>
      <c r="J16334">
        <v>273456950</v>
      </c>
      <c r="K16334" t="s">
        <v>1297</v>
      </c>
      <c r="L16334" t="s">
        <v>1362</v>
      </c>
    </row>
    <row r="16335" spans="8:12" x14ac:dyDescent="0.25">
      <c r="H16335" t="s">
        <v>15920</v>
      </c>
      <c r="I16335">
        <v>8810918</v>
      </c>
      <c r="J16335">
        <v>219961000</v>
      </c>
      <c r="K16335" t="s">
        <v>1456</v>
      </c>
      <c r="L16335" t="s">
        <v>1326</v>
      </c>
    </row>
    <row r="16336" spans="8:12" x14ac:dyDescent="0.25">
      <c r="H16336" t="s">
        <v>15921</v>
      </c>
      <c r="I16336">
        <v>9354040</v>
      </c>
      <c r="J16336">
        <v>548740000</v>
      </c>
      <c r="K16336" t="s">
        <v>1988</v>
      </c>
      <c r="L16336" t="s">
        <v>1341</v>
      </c>
    </row>
    <row r="16337" spans="8:12" x14ac:dyDescent="0.25">
      <c r="H16337" t="s">
        <v>183</v>
      </c>
      <c r="I16337">
        <v>9613666</v>
      </c>
      <c r="J16337">
        <v>636017137</v>
      </c>
      <c r="K16337" t="s">
        <v>1464</v>
      </c>
      <c r="L16337" t="s">
        <v>1341</v>
      </c>
    </row>
    <row r="16338" spans="8:12" x14ac:dyDescent="0.25">
      <c r="H16338" t="s">
        <v>15922</v>
      </c>
      <c r="I16338">
        <v>9654476</v>
      </c>
      <c r="J16338">
        <v>371877000</v>
      </c>
      <c r="L16338" t="s">
        <v>1308</v>
      </c>
    </row>
    <row r="16339" spans="8:12" x14ac:dyDescent="0.25">
      <c r="H16339" t="s">
        <v>15923</v>
      </c>
      <c r="I16339">
        <v>9619634</v>
      </c>
      <c r="J16339">
        <v>574000990</v>
      </c>
      <c r="K16339" t="s">
        <v>1350</v>
      </c>
      <c r="L16339" t="s">
        <v>1329</v>
      </c>
    </row>
    <row r="16340" spans="8:12" x14ac:dyDescent="0.25">
      <c r="H16340" t="s">
        <v>15924</v>
      </c>
      <c r="I16340">
        <v>9163764</v>
      </c>
      <c r="J16340">
        <v>725018100</v>
      </c>
      <c r="K16340" t="s">
        <v>1532</v>
      </c>
      <c r="L16340" t="s">
        <v>1326</v>
      </c>
    </row>
    <row r="16341" spans="8:12" x14ac:dyDescent="0.25">
      <c r="H16341" t="s">
        <v>15925</v>
      </c>
      <c r="I16341">
        <v>7638959</v>
      </c>
      <c r="J16341">
        <v>677034600</v>
      </c>
      <c r="K16341" t="s">
        <v>1305</v>
      </c>
      <c r="L16341" t="s">
        <v>1295</v>
      </c>
    </row>
    <row r="16342" spans="8:12" x14ac:dyDescent="0.25">
      <c r="H16342" t="s">
        <v>810</v>
      </c>
      <c r="I16342">
        <v>9493925</v>
      </c>
      <c r="J16342">
        <v>636015008</v>
      </c>
      <c r="K16342" t="s">
        <v>1464</v>
      </c>
      <c r="L16342" t="s">
        <v>1341</v>
      </c>
    </row>
    <row r="16343" spans="8:12" x14ac:dyDescent="0.25">
      <c r="H16343" t="s">
        <v>15926</v>
      </c>
      <c r="I16343">
        <v>9558206</v>
      </c>
      <c r="J16343">
        <v>432870000</v>
      </c>
      <c r="K16343" t="s">
        <v>1368</v>
      </c>
      <c r="L16343" t="s">
        <v>1341</v>
      </c>
    </row>
    <row r="16344" spans="8:12" x14ac:dyDescent="0.25">
      <c r="H16344" t="s">
        <v>15927</v>
      </c>
      <c r="I16344">
        <v>9595254</v>
      </c>
      <c r="J16344">
        <v>229312000</v>
      </c>
      <c r="L16344" t="s">
        <v>1341</v>
      </c>
    </row>
    <row r="16345" spans="8:12" x14ac:dyDescent="0.25">
      <c r="H16345" t="s">
        <v>15928</v>
      </c>
      <c r="I16345">
        <v>9377054</v>
      </c>
      <c r="J16345">
        <v>228330900</v>
      </c>
      <c r="K16345" t="s">
        <v>1556</v>
      </c>
      <c r="L16345" t="s">
        <v>1326</v>
      </c>
    </row>
    <row r="16346" spans="8:12" x14ac:dyDescent="0.25">
      <c r="H16346" t="s">
        <v>15929</v>
      </c>
      <c r="I16346">
        <v>9233399</v>
      </c>
      <c r="J16346">
        <v>311577000</v>
      </c>
      <c r="K16346" t="s">
        <v>1609</v>
      </c>
      <c r="L16346" t="s">
        <v>1341</v>
      </c>
    </row>
    <row r="16347" spans="8:12" x14ac:dyDescent="0.25">
      <c r="H16347" t="s">
        <v>15930</v>
      </c>
      <c r="I16347">
        <v>9586746</v>
      </c>
      <c r="J16347">
        <v>235077872</v>
      </c>
      <c r="K16347" t="s">
        <v>1558</v>
      </c>
      <c r="L16347" t="s">
        <v>1329</v>
      </c>
    </row>
    <row r="16348" spans="8:12" x14ac:dyDescent="0.25">
      <c r="H16348" t="s">
        <v>15931</v>
      </c>
      <c r="I16348">
        <v>9467184</v>
      </c>
      <c r="J16348">
        <v>245391000</v>
      </c>
      <c r="K16348" t="s">
        <v>1387</v>
      </c>
      <c r="L16348" t="s">
        <v>1295</v>
      </c>
    </row>
    <row r="16349" spans="8:12" x14ac:dyDescent="0.25">
      <c r="H16349" t="s">
        <v>15932</v>
      </c>
      <c r="I16349">
        <v>9137806</v>
      </c>
      <c r="J16349">
        <v>210419000</v>
      </c>
      <c r="K16349" t="s">
        <v>1443</v>
      </c>
      <c r="L16349" t="s">
        <v>1308</v>
      </c>
    </row>
    <row r="16350" spans="8:12" x14ac:dyDescent="0.25">
      <c r="H16350" t="s">
        <v>15933</v>
      </c>
      <c r="I16350">
        <v>9383170</v>
      </c>
      <c r="J16350">
        <v>657121400</v>
      </c>
      <c r="K16350" t="s">
        <v>1607</v>
      </c>
      <c r="L16350" t="s">
        <v>1329</v>
      </c>
    </row>
    <row r="16351" spans="8:12" x14ac:dyDescent="0.25">
      <c r="H16351" t="s">
        <v>15933</v>
      </c>
      <c r="I16351">
        <v>9383170</v>
      </c>
      <c r="J16351">
        <v>210870000</v>
      </c>
      <c r="K16351" t="s">
        <v>1443</v>
      </c>
      <c r="L16351" t="s">
        <v>1308</v>
      </c>
    </row>
    <row r="16352" spans="8:12" x14ac:dyDescent="0.25">
      <c r="H16352" t="s">
        <v>15934</v>
      </c>
      <c r="I16352">
        <v>9438133</v>
      </c>
      <c r="J16352">
        <v>447019000</v>
      </c>
      <c r="L16352" t="s">
        <v>1329</v>
      </c>
    </row>
    <row r="16353" spans="8:12" x14ac:dyDescent="0.25">
      <c r="H16353" t="s">
        <v>15935</v>
      </c>
      <c r="I16353">
        <v>9421609</v>
      </c>
      <c r="J16353">
        <v>273350820</v>
      </c>
      <c r="K16353" t="s">
        <v>1297</v>
      </c>
      <c r="L16353" t="s">
        <v>1329</v>
      </c>
    </row>
    <row r="16354" spans="8:12" x14ac:dyDescent="0.25">
      <c r="H16354" t="s">
        <v>15936</v>
      </c>
      <c r="I16354">
        <v>8321125</v>
      </c>
      <c r="J16354">
        <v>247542000</v>
      </c>
      <c r="K16354" t="s">
        <v>1398</v>
      </c>
      <c r="L16354" t="s">
        <v>4931</v>
      </c>
    </row>
    <row r="16355" spans="8:12" x14ac:dyDescent="0.25">
      <c r="H16355" t="s">
        <v>259</v>
      </c>
      <c r="I16355">
        <v>9738105</v>
      </c>
      <c r="J16355">
        <v>477713300</v>
      </c>
      <c r="K16355" t="s">
        <v>1348</v>
      </c>
      <c r="L16355" t="s">
        <v>1308</v>
      </c>
    </row>
    <row r="16356" spans="8:12" x14ac:dyDescent="0.25">
      <c r="H16356" t="s">
        <v>15937</v>
      </c>
      <c r="I16356">
        <v>9756638</v>
      </c>
      <c r="J16356">
        <v>538006849</v>
      </c>
      <c r="K16356" t="s">
        <v>1437</v>
      </c>
      <c r="L16356" t="s">
        <v>1329</v>
      </c>
    </row>
    <row r="16357" spans="8:12" x14ac:dyDescent="0.25">
      <c r="H16357" t="s">
        <v>15938</v>
      </c>
      <c r="I16357">
        <v>9708394</v>
      </c>
      <c r="J16357">
        <v>563315000</v>
      </c>
      <c r="K16357" t="s">
        <v>1441</v>
      </c>
      <c r="L16357" t="s">
        <v>1329</v>
      </c>
    </row>
    <row r="16358" spans="8:12" x14ac:dyDescent="0.25">
      <c r="H16358" t="s">
        <v>15939</v>
      </c>
      <c r="I16358">
        <v>9708423</v>
      </c>
      <c r="J16358">
        <v>564799000</v>
      </c>
      <c r="K16358" t="s">
        <v>1441</v>
      </c>
      <c r="L16358" t="s">
        <v>1329</v>
      </c>
    </row>
    <row r="16359" spans="8:12" x14ac:dyDescent="0.25">
      <c r="H16359" t="s">
        <v>15940</v>
      </c>
      <c r="I16359">
        <v>9375642</v>
      </c>
      <c r="J16359">
        <v>574347000</v>
      </c>
      <c r="K16359" t="s">
        <v>1350</v>
      </c>
      <c r="L16359" t="s">
        <v>1295</v>
      </c>
    </row>
    <row r="16360" spans="8:12" x14ac:dyDescent="0.25">
      <c r="H16360" t="s">
        <v>15941</v>
      </c>
      <c r="I16360">
        <v>9566552</v>
      </c>
      <c r="J16360">
        <v>414002000</v>
      </c>
      <c r="L16360" t="s">
        <v>1308</v>
      </c>
    </row>
    <row r="16361" spans="8:12" x14ac:dyDescent="0.25">
      <c r="H16361" t="s">
        <v>15942</v>
      </c>
      <c r="I16361">
        <v>9567647</v>
      </c>
      <c r="J16361">
        <v>412954000</v>
      </c>
      <c r="L16361" t="s">
        <v>1308</v>
      </c>
    </row>
    <row r="16362" spans="8:12" x14ac:dyDescent="0.25">
      <c r="H16362" t="s">
        <v>15943</v>
      </c>
      <c r="I16362">
        <v>9567635</v>
      </c>
      <c r="J16362">
        <v>414003000</v>
      </c>
      <c r="L16362" t="s">
        <v>1308</v>
      </c>
    </row>
    <row r="16363" spans="8:12" x14ac:dyDescent="0.25">
      <c r="H16363" t="s">
        <v>15944</v>
      </c>
      <c r="I16363">
        <v>9596715</v>
      </c>
      <c r="J16363">
        <v>412074000</v>
      </c>
      <c r="K16363" t="s">
        <v>1328</v>
      </c>
      <c r="L16363" t="s">
        <v>1308</v>
      </c>
    </row>
    <row r="16364" spans="8:12" x14ac:dyDescent="0.25">
      <c r="H16364" t="s">
        <v>15945</v>
      </c>
      <c r="I16364">
        <v>9596727</v>
      </c>
      <c r="J16364">
        <v>412131000</v>
      </c>
      <c r="K16364" t="s">
        <v>1328</v>
      </c>
      <c r="L16364" t="s">
        <v>1308</v>
      </c>
    </row>
    <row r="16365" spans="8:12" x14ac:dyDescent="0.25">
      <c r="H16365" t="s">
        <v>15946</v>
      </c>
      <c r="I16365">
        <v>9632337</v>
      </c>
      <c r="J16365">
        <v>414062000</v>
      </c>
      <c r="L16365" t="s">
        <v>1341</v>
      </c>
    </row>
    <row r="16366" spans="8:12" x14ac:dyDescent="0.25">
      <c r="H16366" t="s">
        <v>15947</v>
      </c>
      <c r="I16366">
        <v>9566930</v>
      </c>
      <c r="J16366">
        <v>412128000</v>
      </c>
      <c r="K16366" t="s">
        <v>1328</v>
      </c>
      <c r="L16366" t="s">
        <v>1308</v>
      </c>
    </row>
    <row r="16367" spans="8:12" x14ac:dyDescent="0.25">
      <c r="H16367" t="s">
        <v>15948</v>
      </c>
      <c r="I16367">
        <v>9567233</v>
      </c>
      <c r="J16367">
        <v>412129000</v>
      </c>
      <c r="K16367" t="s">
        <v>1328</v>
      </c>
      <c r="L16367" t="s">
        <v>1308</v>
      </c>
    </row>
    <row r="16368" spans="8:12" x14ac:dyDescent="0.25">
      <c r="H16368" t="s">
        <v>15949</v>
      </c>
      <c r="I16368">
        <v>9566954</v>
      </c>
      <c r="J16368">
        <v>412659000</v>
      </c>
      <c r="K16368" t="s">
        <v>1328</v>
      </c>
      <c r="L16368" t="s">
        <v>1308</v>
      </c>
    </row>
    <row r="16369" spans="8:12" x14ac:dyDescent="0.25">
      <c r="H16369" t="s">
        <v>15950</v>
      </c>
      <c r="I16369">
        <v>9632349</v>
      </c>
      <c r="J16369">
        <v>414063000</v>
      </c>
      <c r="L16369" t="s">
        <v>1308</v>
      </c>
    </row>
    <row r="16370" spans="8:12" x14ac:dyDescent="0.25">
      <c r="H16370" t="s">
        <v>15951</v>
      </c>
      <c r="I16370">
        <v>9497385</v>
      </c>
      <c r="J16370">
        <v>412141000</v>
      </c>
      <c r="K16370" t="s">
        <v>1328</v>
      </c>
      <c r="L16370" t="s">
        <v>1341</v>
      </c>
    </row>
    <row r="16371" spans="8:12" x14ac:dyDescent="0.25">
      <c r="H16371" t="s">
        <v>15952</v>
      </c>
      <c r="I16371">
        <v>9566916</v>
      </c>
      <c r="J16371">
        <v>414001000</v>
      </c>
      <c r="L16371" t="s">
        <v>1308</v>
      </c>
    </row>
    <row r="16372" spans="8:12" x14ac:dyDescent="0.25">
      <c r="H16372" t="s">
        <v>15953</v>
      </c>
      <c r="I16372">
        <v>9497402</v>
      </c>
      <c r="J16372">
        <v>412156000</v>
      </c>
      <c r="K16372" t="s">
        <v>1328</v>
      </c>
      <c r="L16372" t="s">
        <v>1341</v>
      </c>
    </row>
    <row r="16373" spans="8:12" x14ac:dyDescent="0.25">
      <c r="H16373" t="s">
        <v>15954</v>
      </c>
      <c r="I16373">
        <v>9497397</v>
      </c>
      <c r="J16373">
        <v>412067000</v>
      </c>
      <c r="K16373" t="s">
        <v>1328</v>
      </c>
      <c r="L16373" t="s">
        <v>1341</v>
      </c>
    </row>
    <row r="16374" spans="8:12" x14ac:dyDescent="0.25">
      <c r="H16374" t="s">
        <v>15955</v>
      </c>
      <c r="I16374">
        <v>9620542</v>
      </c>
      <c r="J16374">
        <v>414145000</v>
      </c>
      <c r="L16374" t="s">
        <v>1341</v>
      </c>
    </row>
    <row r="16375" spans="8:12" x14ac:dyDescent="0.25">
      <c r="H16375" t="s">
        <v>15956</v>
      </c>
      <c r="I16375">
        <v>9245641</v>
      </c>
      <c r="J16375">
        <v>412986000</v>
      </c>
      <c r="K16375" t="s">
        <v>1328</v>
      </c>
      <c r="L16375" t="s">
        <v>1329</v>
      </c>
    </row>
    <row r="16376" spans="8:12" x14ac:dyDescent="0.25">
      <c r="H16376" t="s">
        <v>15957</v>
      </c>
      <c r="I16376">
        <v>9410167</v>
      </c>
      <c r="J16376">
        <v>636014631</v>
      </c>
      <c r="K16376" t="s">
        <v>1464</v>
      </c>
      <c r="L16376" t="s">
        <v>1341</v>
      </c>
    </row>
    <row r="16377" spans="8:12" x14ac:dyDescent="0.25">
      <c r="H16377" t="s">
        <v>15958</v>
      </c>
      <c r="I16377">
        <v>8866838</v>
      </c>
      <c r="J16377">
        <v>248799000</v>
      </c>
      <c r="K16377" t="s">
        <v>1340</v>
      </c>
      <c r="L16377" t="s">
        <v>1295</v>
      </c>
    </row>
    <row r="16378" spans="8:12" x14ac:dyDescent="0.25">
      <c r="H16378" t="s">
        <v>15959</v>
      </c>
      <c r="I16378">
        <v>9674608</v>
      </c>
      <c r="J16378">
        <v>565652000</v>
      </c>
      <c r="L16378" t="s">
        <v>1329</v>
      </c>
    </row>
    <row r="16379" spans="8:12" x14ac:dyDescent="0.25">
      <c r="H16379" t="s">
        <v>15960</v>
      </c>
      <c r="I16379">
        <v>9587350</v>
      </c>
      <c r="J16379">
        <v>209703000</v>
      </c>
      <c r="K16379" t="s">
        <v>1443</v>
      </c>
      <c r="L16379" t="s">
        <v>1341</v>
      </c>
    </row>
    <row r="16380" spans="8:12" x14ac:dyDescent="0.25">
      <c r="H16380" t="s">
        <v>15961</v>
      </c>
      <c r="I16380">
        <v>9128439</v>
      </c>
      <c r="J16380">
        <v>353271000</v>
      </c>
      <c r="K16380" t="s">
        <v>1332</v>
      </c>
      <c r="L16380" t="s">
        <v>1341</v>
      </c>
    </row>
    <row r="16381" spans="8:12" x14ac:dyDescent="0.25">
      <c r="H16381" t="s">
        <v>15962</v>
      </c>
      <c r="I16381">
        <v>9148506</v>
      </c>
      <c r="J16381">
        <v>304806000</v>
      </c>
      <c r="L16381" t="s">
        <v>1295</v>
      </c>
    </row>
    <row r="16382" spans="8:12" x14ac:dyDescent="0.25">
      <c r="H16382" t="s">
        <v>15963</v>
      </c>
      <c r="I16382">
        <v>2323323</v>
      </c>
      <c r="J16382">
        <v>232323323</v>
      </c>
      <c r="K16382" t="s">
        <v>1558</v>
      </c>
      <c r="L16382" t="s">
        <v>1308</v>
      </c>
    </row>
    <row r="16383" spans="8:12" x14ac:dyDescent="0.25">
      <c r="H16383" t="s">
        <v>15964</v>
      </c>
      <c r="I16383">
        <v>9659373</v>
      </c>
      <c r="J16383">
        <v>577316000</v>
      </c>
      <c r="L16383" t="s">
        <v>1329</v>
      </c>
    </row>
    <row r="16384" spans="8:12" x14ac:dyDescent="0.25">
      <c r="H16384" t="s">
        <v>15965</v>
      </c>
      <c r="I16384">
        <v>9031428</v>
      </c>
      <c r="J16384">
        <v>259743000</v>
      </c>
      <c r="K16384" t="s">
        <v>1335</v>
      </c>
      <c r="L16384" t="s">
        <v>1295</v>
      </c>
    </row>
    <row r="16385" spans="8:12" x14ac:dyDescent="0.25">
      <c r="H16385" t="s">
        <v>15966</v>
      </c>
      <c r="I16385">
        <v>8951334</v>
      </c>
      <c r="J16385">
        <v>273441164</v>
      </c>
      <c r="K16385" t="s">
        <v>1297</v>
      </c>
      <c r="L16385" t="s">
        <v>1295</v>
      </c>
    </row>
    <row r="16386" spans="8:12" x14ac:dyDescent="0.25">
      <c r="H16386" t="s">
        <v>15967</v>
      </c>
      <c r="I16386">
        <v>9226762</v>
      </c>
      <c r="J16386">
        <v>209770000</v>
      </c>
      <c r="K16386" t="s">
        <v>1443</v>
      </c>
      <c r="L16386" t="s">
        <v>1295</v>
      </c>
    </row>
    <row r="16387" spans="8:12" x14ac:dyDescent="0.25">
      <c r="H16387" t="s">
        <v>15968</v>
      </c>
      <c r="I16387">
        <v>8912912</v>
      </c>
      <c r="J16387">
        <v>304010806</v>
      </c>
      <c r="K16387" t="s">
        <v>1294</v>
      </c>
      <c r="L16387" t="s">
        <v>1295</v>
      </c>
    </row>
    <row r="16388" spans="8:12" x14ac:dyDescent="0.25">
      <c r="H16388" t="s">
        <v>15968</v>
      </c>
      <c r="I16388">
        <v>8420098</v>
      </c>
      <c r="J16388">
        <v>211204290</v>
      </c>
      <c r="K16388" t="s">
        <v>1426</v>
      </c>
      <c r="L16388" t="s">
        <v>1295</v>
      </c>
    </row>
    <row r="16389" spans="8:12" x14ac:dyDescent="0.25">
      <c r="H16389" t="s">
        <v>15969</v>
      </c>
      <c r="I16389">
        <v>9506136</v>
      </c>
      <c r="J16389">
        <v>305973000</v>
      </c>
      <c r="L16389" t="s">
        <v>1308</v>
      </c>
    </row>
    <row r="16390" spans="8:12" x14ac:dyDescent="0.25">
      <c r="H16390" t="s">
        <v>15970</v>
      </c>
      <c r="I16390">
        <v>9463853</v>
      </c>
      <c r="J16390">
        <v>273334720</v>
      </c>
      <c r="K16390" t="s">
        <v>1297</v>
      </c>
      <c r="L16390" t="s">
        <v>1329</v>
      </c>
    </row>
    <row r="16391" spans="8:12" x14ac:dyDescent="0.25">
      <c r="H16391" t="s">
        <v>15971</v>
      </c>
      <c r="I16391">
        <v>9550618</v>
      </c>
      <c r="J16391">
        <v>273350700</v>
      </c>
      <c r="K16391" t="s">
        <v>1297</v>
      </c>
      <c r="L16391" t="s">
        <v>1313</v>
      </c>
    </row>
    <row r="16392" spans="8:12" x14ac:dyDescent="0.25">
      <c r="H16392" t="s">
        <v>15972</v>
      </c>
      <c r="I16392">
        <v>8915536</v>
      </c>
      <c r="J16392">
        <v>305845000</v>
      </c>
      <c r="L16392" t="s">
        <v>1295</v>
      </c>
    </row>
    <row r="16393" spans="8:12" x14ac:dyDescent="0.25">
      <c r="H16393" t="s">
        <v>15973</v>
      </c>
      <c r="I16393">
        <v>9726231</v>
      </c>
      <c r="J16393">
        <v>538006404</v>
      </c>
      <c r="K16393" t="s">
        <v>1437</v>
      </c>
      <c r="L16393" t="s">
        <v>1308</v>
      </c>
    </row>
    <row r="16394" spans="8:12" x14ac:dyDescent="0.25">
      <c r="H16394" t="s">
        <v>15974</v>
      </c>
      <c r="I16394">
        <v>9496939</v>
      </c>
      <c r="J16394">
        <v>567104000</v>
      </c>
      <c r="K16394" t="s">
        <v>1861</v>
      </c>
      <c r="L16394" t="s">
        <v>1341</v>
      </c>
    </row>
    <row r="16395" spans="8:12" x14ac:dyDescent="0.25">
      <c r="H16395" t="s">
        <v>15975</v>
      </c>
      <c r="I16395">
        <v>9537082</v>
      </c>
      <c r="J16395">
        <v>533045200</v>
      </c>
      <c r="K16395" t="s">
        <v>1563</v>
      </c>
      <c r="L16395" t="s">
        <v>1329</v>
      </c>
    </row>
    <row r="16396" spans="8:12" x14ac:dyDescent="0.25">
      <c r="H16396" t="s">
        <v>15976</v>
      </c>
      <c r="I16396">
        <v>9562269</v>
      </c>
      <c r="J16396">
        <v>533046400</v>
      </c>
      <c r="K16396" t="s">
        <v>1563</v>
      </c>
      <c r="L16396" t="s">
        <v>1329</v>
      </c>
    </row>
    <row r="16397" spans="8:12" x14ac:dyDescent="0.25">
      <c r="H16397" t="s">
        <v>15977</v>
      </c>
      <c r="I16397">
        <v>9734587</v>
      </c>
      <c r="J16397">
        <v>473860000</v>
      </c>
      <c r="K16397" t="s">
        <v>10319</v>
      </c>
      <c r="L16397" t="s">
        <v>1329</v>
      </c>
    </row>
    <row r="16398" spans="8:12" x14ac:dyDescent="0.25">
      <c r="H16398" t="s">
        <v>15978</v>
      </c>
      <c r="I16398">
        <v>9740237</v>
      </c>
      <c r="J16398">
        <v>566670000</v>
      </c>
      <c r="L16398" t="s">
        <v>1308</v>
      </c>
    </row>
    <row r="16399" spans="8:12" x14ac:dyDescent="0.25">
      <c r="H16399" t="s">
        <v>15979</v>
      </c>
      <c r="I16399">
        <v>9739903</v>
      </c>
      <c r="J16399">
        <v>563520000</v>
      </c>
      <c r="K16399" t="s">
        <v>1441</v>
      </c>
      <c r="L16399" t="s">
        <v>1329</v>
      </c>
    </row>
    <row r="16400" spans="8:12" x14ac:dyDescent="0.25">
      <c r="H16400" t="s">
        <v>15980</v>
      </c>
      <c r="I16400">
        <v>9739915</v>
      </c>
      <c r="J16400">
        <v>564292000</v>
      </c>
      <c r="K16400" t="s">
        <v>1441</v>
      </c>
      <c r="L16400" t="s">
        <v>1329</v>
      </c>
    </row>
    <row r="16401" spans="8:12" x14ac:dyDescent="0.25">
      <c r="H16401" t="s">
        <v>15981</v>
      </c>
      <c r="I16401">
        <v>8745486</v>
      </c>
      <c r="J16401">
        <v>312345000</v>
      </c>
      <c r="K16401" t="s">
        <v>1379</v>
      </c>
      <c r="L16401" t="s">
        <v>1308</v>
      </c>
    </row>
    <row r="16402" spans="8:12" x14ac:dyDescent="0.25">
      <c r="H16402" t="s">
        <v>15982</v>
      </c>
      <c r="I16402">
        <v>8661123</v>
      </c>
      <c r="J16402">
        <v>312734000</v>
      </c>
      <c r="K16402" t="s">
        <v>1379</v>
      </c>
      <c r="L16402" t="s">
        <v>1308</v>
      </c>
    </row>
    <row r="16403" spans="8:12" x14ac:dyDescent="0.25">
      <c r="H16403" t="s">
        <v>15983</v>
      </c>
      <c r="I16403">
        <v>9274343</v>
      </c>
      <c r="J16403">
        <v>468393000</v>
      </c>
      <c r="K16403" t="s">
        <v>1299</v>
      </c>
      <c r="L16403" t="s">
        <v>1295</v>
      </c>
    </row>
    <row r="16404" spans="8:12" x14ac:dyDescent="0.25">
      <c r="H16404" t="s">
        <v>15984</v>
      </c>
      <c r="I16404">
        <v>7808786</v>
      </c>
      <c r="J16404">
        <v>567005400</v>
      </c>
      <c r="K16404" t="s">
        <v>1861</v>
      </c>
      <c r="L16404" t="s">
        <v>1362</v>
      </c>
    </row>
    <row r="16405" spans="8:12" x14ac:dyDescent="0.25">
      <c r="H16405" t="s">
        <v>15985</v>
      </c>
      <c r="I16405">
        <v>9361809</v>
      </c>
      <c r="J16405">
        <v>308808000</v>
      </c>
      <c r="K16405" t="s">
        <v>1609</v>
      </c>
      <c r="L16405" t="s">
        <v>1308</v>
      </c>
    </row>
    <row r="16406" spans="8:12" x14ac:dyDescent="0.25">
      <c r="H16406" t="s">
        <v>15986</v>
      </c>
      <c r="I16406">
        <v>9436264</v>
      </c>
      <c r="J16406">
        <v>212664000</v>
      </c>
      <c r="K16406" t="s">
        <v>1443</v>
      </c>
      <c r="L16406" t="s">
        <v>1295</v>
      </c>
    </row>
    <row r="16407" spans="8:12" x14ac:dyDescent="0.25">
      <c r="H16407" t="s">
        <v>15987</v>
      </c>
      <c r="I16407">
        <v>6714146</v>
      </c>
      <c r="J16407">
        <v>875377000</v>
      </c>
      <c r="L16407" t="s">
        <v>1295</v>
      </c>
    </row>
    <row r="16408" spans="8:12" x14ac:dyDescent="0.25">
      <c r="H16408" t="s">
        <v>15987</v>
      </c>
      <c r="I16408">
        <v>9389124</v>
      </c>
      <c r="J16408">
        <v>636013468</v>
      </c>
      <c r="K16408" t="s">
        <v>1464</v>
      </c>
      <c r="L16408" t="s">
        <v>1341</v>
      </c>
    </row>
    <row r="16409" spans="8:12" x14ac:dyDescent="0.25">
      <c r="H16409" t="s">
        <v>15987</v>
      </c>
      <c r="I16409">
        <v>9320623</v>
      </c>
      <c r="J16409">
        <v>371569000</v>
      </c>
      <c r="L16409" t="s">
        <v>1362</v>
      </c>
    </row>
    <row r="16410" spans="8:12" x14ac:dyDescent="0.25">
      <c r="H16410" t="s">
        <v>15988</v>
      </c>
      <c r="I16410">
        <v>8521672</v>
      </c>
      <c r="J16410">
        <v>353602000</v>
      </c>
      <c r="K16410" t="s">
        <v>1332</v>
      </c>
      <c r="L16410" t="s">
        <v>3267</v>
      </c>
    </row>
    <row r="16411" spans="8:12" x14ac:dyDescent="0.25">
      <c r="H16411" t="s">
        <v>15989</v>
      </c>
      <c r="I16411">
        <v>9512575</v>
      </c>
      <c r="J16411">
        <v>477434300</v>
      </c>
      <c r="K16411" t="s">
        <v>1348</v>
      </c>
      <c r="L16411" t="s">
        <v>1341</v>
      </c>
    </row>
    <row r="16412" spans="8:12" x14ac:dyDescent="0.25">
      <c r="H16412" t="s">
        <v>15990</v>
      </c>
      <c r="I16412">
        <v>9130602</v>
      </c>
      <c r="J16412">
        <v>616999434</v>
      </c>
      <c r="K16412" t="s">
        <v>1968</v>
      </c>
      <c r="L16412" t="s">
        <v>1308</v>
      </c>
    </row>
    <row r="16413" spans="8:12" x14ac:dyDescent="0.25">
      <c r="H16413" t="s">
        <v>15991</v>
      </c>
      <c r="I16413">
        <v>9421051</v>
      </c>
      <c r="J16413">
        <v>636092322</v>
      </c>
      <c r="K16413" t="s">
        <v>1464</v>
      </c>
      <c r="L16413" t="s">
        <v>1295</v>
      </c>
    </row>
    <row r="16414" spans="8:12" x14ac:dyDescent="0.25">
      <c r="H16414" t="s">
        <v>15992</v>
      </c>
      <c r="I16414">
        <v>8808678</v>
      </c>
      <c r="J16414">
        <v>245645000</v>
      </c>
      <c r="K16414" t="s">
        <v>1387</v>
      </c>
      <c r="L16414" t="s">
        <v>1614</v>
      </c>
    </row>
    <row r="16415" spans="8:12" x14ac:dyDescent="0.25">
      <c r="H16415" t="s">
        <v>15993</v>
      </c>
      <c r="I16415">
        <v>7713345</v>
      </c>
      <c r="J16415">
        <v>376474000</v>
      </c>
      <c r="K16415" t="s">
        <v>1322</v>
      </c>
      <c r="L16415" t="s">
        <v>1295</v>
      </c>
    </row>
    <row r="16416" spans="8:12" x14ac:dyDescent="0.25">
      <c r="H16416" t="s">
        <v>15994</v>
      </c>
      <c r="I16416">
        <v>9585168</v>
      </c>
      <c r="J16416">
        <v>525016677</v>
      </c>
      <c r="K16416" t="s">
        <v>1307</v>
      </c>
      <c r="L16416" t="s">
        <v>1308</v>
      </c>
    </row>
    <row r="16417" spans="8:12" x14ac:dyDescent="0.25">
      <c r="H16417" t="s">
        <v>15995</v>
      </c>
      <c r="I16417">
        <v>8933095</v>
      </c>
      <c r="J16417">
        <v>511087000</v>
      </c>
      <c r="K16417" t="s">
        <v>1638</v>
      </c>
      <c r="L16417" t="s">
        <v>1295</v>
      </c>
    </row>
    <row r="16418" spans="8:12" x14ac:dyDescent="0.25">
      <c r="H16418" t="s">
        <v>15995</v>
      </c>
      <c r="I16418">
        <v>8933095</v>
      </c>
      <c r="J16418">
        <v>214181622</v>
      </c>
      <c r="K16418" t="s">
        <v>1302</v>
      </c>
      <c r="L16418" t="s">
        <v>1295</v>
      </c>
    </row>
    <row r="16419" spans="8:12" x14ac:dyDescent="0.25">
      <c r="H16419" t="s">
        <v>15996</v>
      </c>
      <c r="I16419">
        <v>9384904</v>
      </c>
      <c r="J16419">
        <v>636016097</v>
      </c>
      <c r="K16419" t="s">
        <v>1464</v>
      </c>
      <c r="L16419" t="s">
        <v>1341</v>
      </c>
    </row>
    <row r="16420" spans="8:12" x14ac:dyDescent="0.25">
      <c r="H16420" t="s">
        <v>15997</v>
      </c>
      <c r="I16420">
        <v>9436410</v>
      </c>
      <c r="J16420">
        <v>538005556</v>
      </c>
      <c r="K16420" t="s">
        <v>1437</v>
      </c>
      <c r="L16420" t="s">
        <v>1326</v>
      </c>
    </row>
    <row r="16421" spans="8:12" x14ac:dyDescent="0.25">
      <c r="H16421" t="s">
        <v>15998</v>
      </c>
      <c r="I16421">
        <v>9241346</v>
      </c>
      <c r="J16421">
        <v>351049000</v>
      </c>
      <c r="K16421" t="s">
        <v>1332</v>
      </c>
      <c r="L16421" t="s">
        <v>1341</v>
      </c>
    </row>
    <row r="16422" spans="8:12" x14ac:dyDescent="0.25">
      <c r="H16422" t="s">
        <v>15999</v>
      </c>
      <c r="I16422">
        <v>9307346</v>
      </c>
      <c r="J16422">
        <v>308371000</v>
      </c>
      <c r="K16422" t="s">
        <v>1609</v>
      </c>
      <c r="L16422" t="s">
        <v>1362</v>
      </c>
    </row>
    <row r="16423" spans="8:12" x14ac:dyDescent="0.25">
      <c r="H16423" t="s">
        <v>16000</v>
      </c>
      <c r="I16423">
        <v>9209283</v>
      </c>
      <c r="J16423">
        <v>235085368</v>
      </c>
      <c r="K16423" t="s">
        <v>1558</v>
      </c>
      <c r="L16423" t="s">
        <v>1326</v>
      </c>
    </row>
    <row r="16424" spans="8:12" x14ac:dyDescent="0.25">
      <c r="H16424" t="s">
        <v>16001</v>
      </c>
      <c r="I16424">
        <v>9460813</v>
      </c>
      <c r="J16424">
        <v>371331000</v>
      </c>
      <c r="L16424" t="s">
        <v>1341</v>
      </c>
    </row>
    <row r="16425" spans="8:12" x14ac:dyDescent="0.25">
      <c r="H16425" t="s">
        <v>16002</v>
      </c>
      <c r="I16425">
        <v>9405746</v>
      </c>
      <c r="J16425">
        <v>253218000</v>
      </c>
      <c r="K16425" t="s">
        <v>1615</v>
      </c>
      <c r="L16425" t="s">
        <v>1326</v>
      </c>
    </row>
    <row r="16426" spans="8:12" x14ac:dyDescent="0.25">
      <c r="H16426" t="s">
        <v>16003</v>
      </c>
      <c r="I16426">
        <v>9384863</v>
      </c>
      <c r="J16426">
        <v>372345000</v>
      </c>
      <c r="L16426" t="s">
        <v>1341</v>
      </c>
    </row>
    <row r="16427" spans="8:12" x14ac:dyDescent="0.25">
      <c r="H16427" t="s">
        <v>16004</v>
      </c>
      <c r="I16427">
        <v>9498303</v>
      </c>
      <c r="J16427">
        <v>236607000</v>
      </c>
      <c r="K16427" t="s">
        <v>1383</v>
      </c>
      <c r="L16427" t="s">
        <v>1341</v>
      </c>
    </row>
    <row r="16428" spans="8:12" x14ac:dyDescent="0.25">
      <c r="H16428" t="s">
        <v>16005</v>
      </c>
      <c r="I16428">
        <v>9186352</v>
      </c>
      <c r="J16428">
        <v>257374000</v>
      </c>
      <c r="K16428" t="s">
        <v>1335</v>
      </c>
      <c r="L16428" t="s">
        <v>1326</v>
      </c>
    </row>
    <row r="16429" spans="8:12" x14ac:dyDescent="0.25">
      <c r="H16429" t="s">
        <v>16006</v>
      </c>
      <c r="I16429">
        <v>9482550</v>
      </c>
      <c r="J16429">
        <v>538004246</v>
      </c>
      <c r="K16429" t="s">
        <v>1437</v>
      </c>
      <c r="L16429" t="s">
        <v>1412</v>
      </c>
    </row>
    <row r="16430" spans="8:12" x14ac:dyDescent="0.25">
      <c r="H16430" t="s">
        <v>16007</v>
      </c>
      <c r="I16430">
        <v>9496941</v>
      </c>
      <c r="J16430">
        <v>567049000</v>
      </c>
      <c r="K16430" t="s">
        <v>1861</v>
      </c>
      <c r="L16430" t="s">
        <v>1341</v>
      </c>
    </row>
    <row r="16431" spans="8:12" x14ac:dyDescent="0.25">
      <c r="H16431" t="s">
        <v>16008</v>
      </c>
      <c r="I16431">
        <v>8028292</v>
      </c>
      <c r="J16431">
        <v>371854000</v>
      </c>
      <c r="L16431" t="s">
        <v>1295</v>
      </c>
    </row>
    <row r="16432" spans="8:12" x14ac:dyDescent="0.25">
      <c r="H16432" t="s">
        <v>16009</v>
      </c>
      <c r="I16432">
        <v>9230191</v>
      </c>
      <c r="J16432">
        <v>354670000</v>
      </c>
      <c r="K16432" t="s">
        <v>1332</v>
      </c>
      <c r="L16432" t="s">
        <v>1341</v>
      </c>
    </row>
    <row r="16433" spans="8:12" x14ac:dyDescent="0.25">
      <c r="H16433" t="s">
        <v>16010</v>
      </c>
      <c r="I16433">
        <v>9319739</v>
      </c>
      <c r="J16433">
        <v>354006000</v>
      </c>
      <c r="K16433" t="s">
        <v>1332</v>
      </c>
      <c r="L16433" t="s">
        <v>1362</v>
      </c>
    </row>
    <row r="16434" spans="8:12" x14ac:dyDescent="0.25">
      <c r="H16434" t="s">
        <v>16011</v>
      </c>
      <c r="I16434">
        <v>7807330</v>
      </c>
      <c r="J16434">
        <v>251411110</v>
      </c>
      <c r="K16434" t="s">
        <v>4930</v>
      </c>
      <c r="L16434" t="s">
        <v>1362</v>
      </c>
    </row>
    <row r="16435" spans="8:12" x14ac:dyDescent="0.25">
      <c r="H16435" t="s">
        <v>16012</v>
      </c>
      <c r="I16435">
        <v>9700665</v>
      </c>
      <c r="J16435">
        <v>538006090</v>
      </c>
      <c r="K16435" t="s">
        <v>1437</v>
      </c>
      <c r="L16435" t="s">
        <v>1308</v>
      </c>
    </row>
    <row r="16436" spans="8:12" x14ac:dyDescent="0.25">
      <c r="H16436" t="s">
        <v>16012</v>
      </c>
      <c r="I16436">
        <v>9408712</v>
      </c>
      <c r="J16436">
        <v>246924000</v>
      </c>
      <c r="K16436" t="s">
        <v>1387</v>
      </c>
      <c r="L16436" t="s">
        <v>1295</v>
      </c>
    </row>
    <row r="16437" spans="8:12" x14ac:dyDescent="0.25">
      <c r="H16437" t="s">
        <v>16012</v>
      </c>
      <c r="I16437">
        <v>9126223</v>
      </c>
      <c r="J16437">
        <v>230350000</v>
      </c>
      <c r="K16437" t="s">
        <v>1432</v>
      </c>
      <c r="L16437" t="s">
        <v>1295</v>
      </c>
    </row>
    <row r="16438" spans="8:12" x14ac:dyDescent="0.25">
      <c r="H16438" t="s">
        <v>16013</v>
      </c>
      <c r="I16438">
        <v>9379662</v>
      </c>
      <c r="J16438">
        <v>565973000</v>
      </c>
      <c r="L16438" t="s">
        <v>1341</v>
      </c>
    </row>
    <row r="16439" spans="8:12" x14ac:dyDescent="0.25">
      <c r="H16439" t="s">
        <v>16014</v>
      </c>
      <c r="I16439">
        <v>9589633</v>
      </c>
      <c r="J16439">
        <v>636015313</v>
      </c>
      <c r="K16439" t="s">
        <v>1464</v>
      </c>
      <c r="L16439" t="s">
        <v>1308</v>
      </c>
    </row>
    <row r="16440" spans="8:12" x14ac:dyDescent="0.25">
      <c r="H16440" t="s">
        <v>16015</v>
      </c>
      <c r="I16440">
        <v>9245299</v>
      </c>
      <c r="J16440">
        <v>236363000</v>
      </c>
      <c r="K16440" t="s">
        <v>1383</v>
      </c>
      <c r="L16440" t="s">
        <v>1326</v>
      </c>
    </row>
    <row r="16441" spans="8:12" x14ac:dyDescent="0.25">
      <c r="H16441" t="s">
        <v>16016</v>
      </c>
      <c r="I16441">
        <v>9123960</v>
      </c>
      <c r="J16441">
        <v>636092064</v>
      </c>
      <c r="K16441" t="s">
        <v>1464</v>
      </c>
      <c r="L16441" t="s">
        <v>1341</v>
      </c>
    </row>
    <row r="16442" spans="8:12" x14ac:dyDescent="0.25">
      <c r="H16442" t="s">
        <v>16017</v>
      </c>
      <c r="I16442">
        <v>9515486</v>
      </c>
      <c r="J16442">
        <v>540009300</v>
      </c>
      <c r="K16442" t="s">
        <v>12904</v>
      </c>
      <c r="L16442" t="s">
        <v>1308</v>
      </c>
    </row>
    <row r="16443" spans="8:12" x14ac:dyDescent="0.25">
      <c r="H16443" t="s">
        <v>16018</v>
      </c>
      <c r="I16443">
        <v>9576911</v>
      </c>
      <c r="J16443">
        <v>565968000</v>
      </c>
      <c r="L16443" t="s">
        <v>1362</v>
      </c>
    </row>
    <row r="16444" spans="8:12" x14ac:dyDescent="0.25">
      <c r="H16444" t="s">
        <v>16019</v>
      </c>
      <c r="I16444">
        <v>9660047</v>
      </c>
      <c r="J16444">
        <v>353109000</v>
      </c>
      <c r="K16444" t="s">
        <v>1332</v>
      </c>
      <c r="L16444" t="s">
        <v>1341</v>
      </c>
    </row>
    <row r="16445" spans="8:12" x14ac:dyDescent="0.25">
      <c r="H16445" t="s">
        <v>16020</v>
      </c>
      <c r="I16445">
        <v>9373527</v>
      </c>
      <c r="J16445">
        <v>235056239</v>
      </c>
      <c r="K16445" t="s">
        <v>1558</v>
      </c>
      <c r="L16445" t="s">
        <v>1295</v>
      </c>
    </row>
    <row r="16446" spans="8:12" x14ac:dyDescent="0.25">
      <c r="H16446" t="s">
        <v>16021</v>
      </c>
      <c r="I16446">
        <v>9752113</v>
      </c>
      <c r="J16446">
        <v>367655190</v>
      </c>
      <c r="K16446" t="s">
        <v>1431</v>
      </c>
      <c r="L16446" t="s">
        <v>1329</v>
      </c>
    </row>
    <row r="16447" spans="8:12" x14ac:dyDescent="0.25">
      <c r="H16447" t="s">
        <v>16022</v>
      </c>
      <c r="I16447">
        <v>9580869</v>
      </c>
      <c r="J16447">
        <v>503634000</v>
      </c>
      <c r="K16447" t="s">
        <v>1417</v>
      </c>
      <c r="L16447" t="s">
        <v>1308</v>
      </c>
    </row>
    <row r="16448" spans="8:12" x14ac:dyDescent="0.25">
      <c r="H16448" t="s">
        <v>16023</v>
      </c>
      <c r="I16448">
        <v>9334703</v>
      </c>
      <c r="J16448">
        <v>316011550</v>
      </c>
      <c r="K16448" t="s">
        <v>1365</v>
      </c>
      <c r="L16448" t="s">
        <v>1362</v>
      </c>
    </row>
    <row r="16449" spans="8:12" x14ac:dyDescent="0.25">
      <c r="H16449" t="s">
        <v>16023</v>
      </c>
      <c r="I16449">
        <v>9334703</v>
      </c>
      <c r="J16449">
        <v>314001000</v>
      </c>
      <c r="K16449" t="s">
        <v>1285</v>
      </c>
      <c r="L16449" t="s">
        <v>1362</v>
      </c>
    </row>
    <row r="16450" spans="8:12" x14ac:dyDescent="0.25">
      <c r="H16450" t="s">
        <v>16024</v>
      </c>
      <c r="I16450">
        <v>9559169</v>
      </c>
      <c r="J16450">
        <v>214181602</v>
      </c>
      <c r="K16450" t="s">
        <v>1302</v>
      </c>
      <c r="L16450" t="s">
        <v>1295</v>
      </c>
    </row>
    <row r="16451" spans="8:12" x14ac:dyDescent="0.25">
      <c r="H16451" t="s">
        <v>16025</v>
      </c>
      <c r="I16451">
        <v>9078141</v>
      </c>
      <c r="J16451">
        <v>525003079</v>
      </c>
      <c r="K16451" t="s">
        <v>1307</v>
      </c>
      <c r="L16451" t="s">
        <v>2037</v>
      </c>
    </row>
    <row r="16452" spans="8:12" x14ac:dyDescent="0.25">
      <c r="H16452" t="s">
        <v>16026</v>
      </c>
      <c r="I16452">
        <v>9399387</v>
      </c>
      <c r="J16452">
        <v>244828000</v>
      </c>
      <c r="K16452" t="s">
        <v>1387</v>
      </c>
      <c r="L16452" t="s">
        <v>1295</v>
      </c>
    </row>
    <row r="16453" spans="8:12" x14ac:dyDescent="0.25">
      <c r="H16453" t="s">
        <v>16027</v>
      </c>
      <c r="I16453">
        <v>9414644</v>
      </c>
      <c r="J16453">
        <v>372356000</v>
      </c>
      <c r="L16453" t="s">
        <v>1295</v>
      </c>
    </row>
    <row r="16454" spans="8:12" x14ac:dyDescent="0.25">
      <c r="H16454" t="s">
        <v>16028</v>
      </c>
      <c r="I16454">
        <v>9542817</v>
      </c>
      <c r="J16454">
        <v>269806000</v>
      </c>
      <c r="K16454" t="s">
        <v>1460</v>
      </c>
      <c r="L16454" t="s">
        <v>1341</v>
      </c>
    </row>
    <row r="16455" spans="8:12" x14ac:dyDescent="0.25">
      <c r="H16455" t="s">
        <v>16029</v>
      </c>
      <c r="I16455">
        <v>9381512</v>
      </c>
      <c r="J16455">
        <v>235068202</v>
      </c>
      <c r="K16455" t="s">
        <v>1558</v>
      </c>
      <c r="L16455" t="s">
        <v>1326</v>
      </c>
    </row>
    <row r="16456" spans="8:12" x14ac:dyDescent="0.25">
      <c r="H16456" t="s">
        <v>16030</v>
      </c>
      <c r="I16456">
        <v>9449376</v>
      </c>
      <c r="J16456">
        <v>353367000</v>
      </c>
      <c r="K16456" t="s">
        <v>1332</v>
      </c>
      <c r="L16456" t="s">
        <v>1341</v>
      </c>
    </row>
    <row r="16457" spans="8:12" x14ac:dyDescent="0.25">
      <c r="H16457" t="s">
        <v>16031</v>
      </c>
      <c r="I16457">
        <v>9127033</v>
      </c>
      <c r="J16457">
        <v>356634000</v>
      </c>
      <c r="K16457" t="s">
        <v>1332</v>
      </c>
      <c r="L16457" t="s">
        <v>1346</v>
      </c>
    </row>
    <row r="16458" spans="8:12" x14ac:dyDescent="0.25">
      <c r="H16458" t="s">
        <v>16032</v>
      </c>
      <c r="I16458">
        <v>9700562</v>
      </c>
      <c r="J16458">
        <v>357092000</v>
      </c>
      <c r="K16458" t="s">
        <v>1332</v>
      </c>
      <c r="L16458" t="s">
        <v>1308</v>
      </c>
    </row>
    <row r="16459" spans="8:12" x14ac:dyDescent="0.25">
      <c r="H16459" t="s">
        <v>16033</v>
      </c>
      <c r="I16459">
        <v>7221469</v>
      </c>
      <c r="J16459">
        <v>377664000</v>
      </c>
      <c r="K16459" t="s">
        <v>1322</v>
      </c>
      <c r="L16459" t="s">
        <v>1295</v>
      </c>
    </row>
    <row r="16460" spans="8:12" x14ac:dyDescent="0.25">
      <c r="H16460" t="s">
        <v>16034</v>
      </c>
      <c r="I16460">
        <v>9691931</v>
      </c>
      <c r="J16460">
        <v>636016582</v>
      </c>
      <c r="K16460" t="s">
        <v>1464</v>
      </c>
      <c r="L16460" t="s">
        <v>1308</v>
      </c>
    </row>
    <row r="16461" spans="8:12" x14ac:dyDescent="0.25">
      <c r="H16461" t="s">
        <v>16035</v>
      </c>
      <c r="I16461">
        <v>9151096</v>
      </c>
      <c r="J16461">
        <v>312404000</v>
      </c>
      <c r="K16461" t="s">
        <v>1379</v>
      </c>
      <c r="L16461" t="s">
        <v>1295</v>
      </c>
    </row>
    <row r="16462" spans="8:12" x14ac:dyDescent="0.25">
      <c r="H16462" t="s">
        <v>16036</v>
      </c>
      <c r="I16462">
        <v>9144043</v>
      </c>
      <c r="J16462">
        <v>229251000</v>
      </c>
      <c r="L16462" t="s">
        <v>1341</v>
      </c>
    </row>
    <row r="16463" spans="8:12" x14ac:dyDescent="0.25">
      <c r="H16463" t="s">
        <v>16037</v>
      </c>
      <c r="I16463">
        <v>9687162</v>
      </c>
      <c r="J16463">
        <v>311000235</v>
      </c>
      <c r="K16463" t="s">
        <v>1609</v>
      </c>
      <c r="L16463" t="s">
        <v>1308</v>
      </c>
    </row>
    <row r="16464" spans="8:12" x14ac:dyDescent="0.25">
      <c r="H16464" t="s">
        <v>16038</v>
      </c>
      <c r="I16464">
        <v>9673800</v>
      </c>
      <c r="J16464">
        <v>229444000</v>
      </c>
      <c r="L16464" t="s">
        <v>1329</v>
      </c>
    </row>
    <row r="16465" spans="8:12" x14ac:dyDescent="0.25">
      <c r="H16465" t="s">
        <v>16039</v>
      </c>
      <c r="I16465">
        <v>9164885</v>
      </c>
      <c r="J16465">
        <v>525014061</v>
      </c>
      <c r="K16465" t="s">
        <v>1307</v>
      </c>
      <c r="L16465" t="s">
        <v>1313</v>
      </c>
    </row>
    <row r="16466" spans="8:12" x14ac:dyDescent="0.25">
      <c r="H16466" t="s">
        <v>16040</v>
      </c>
      <c r="I16466">
        <v>7420936</v>
      </c>
      <c r="J16466">
        <v>304716000</v>
      </c>
      <c r="K16466" t="s">
        <v>1294</v>
      </c>
      <c r="L16466" t="s">
        <v>1295</v>
      </c>
    </row>
    <row r="16467" spans="8:12" x14ac:dyDescent="0.25">
      <c r="H16467" t="s">
        <v>16041</v>
      </c>
      <c r="I16467">
        <v>8957132</v>
      </c>
      <c r="J16467">
        <v>515197000</v>
      </c>
      <c r="K16467" t="s">
        <v>1406</v>
      </c>
      <c r="L16467" t="s">
        <v>1295</v>
      </c>
    </row>
    <row r="16468" spans="8:12" x14ac:dyDescent="0.25">
      <c r="H16468" t="s">
        <v>16042</v>
      </c>
      <c r="I16468">
        <v>9549633</v>
      </c>
      <c r="J16468">
        <v>273338540</v>
      </c>
      <c r="K16468" t="s">
        <v>1297</v>
      </c>
      <c r="L16468" t="s">
        <v>1295</v>
      </c>
    </row>
    <row r="16469" spans="8:12" x14ac:dyDescent="0.25">
      <c r="H16469" t="s">
        <v>16043</v>
      </c>
      <c r="I16469">
        <v>9644548</v>
      </c>
      <c r="J16469">
        <v>229265000</v>
      </c>
      <c r="L16469" t="s">
        <v>1341</v>
      </c>
    </row>
    <row r="16470" spans="8:12" x14ac:dyDescent="0.25">
      <c r="H16470" t="s">
        <v>16044</v>
      </c>
      <c r="I16470">
        <v>9529607</v>
      </c>
      <c r="J16470">
        <v>371681000</v>
      </c>
      <c r="L16470" t="s">
        <v>1341</v>
      </c>
    </row>
    <row r="16471" spans="8:12" x14ac:dyDescent="0.25">
      <c r="H16471" t="s">
        <v>811</v>
      </c>
      <c r="I16471">
        <v>9529619</v>
      </c>
      <c r="J16471">
        <v>538004530</v>
      </c>
      <c r="K16471" t="s">
        <v>1437</v>
      </c>
      <c r="L16471" t="s">
        <v>1341</v>
      </c>
    </row>
    <row r="16472" spans="8:12" x14ac:dyDescent="0.25">
      <c r="H16472" t="s">
        <v>16045</v>
      </c>
      <c r="I16472">
        <v>9698472</v>
      </c>
      <c r="J16472">
        <v>457900055</v>
      </c>
      <c r="K16472" t="s">
        <v>1409</v>
      </c>
      <c r="L16472" t="s">
        <v>1308</v>
      </c>
    </row>
    <row r="16473" spans="8:12" x14ac:dyDescent="0.25">
      <c r="H16473" t="s">
        <v>16046</v>
      </c>
      <c r="I16473">
        <v>9688908</v>
      </c>
      <c r="J16473">
        <v>457900031</v>
      </c>
      <c r="K16473" t="s">
        <v>1409</v>
      </c>
      <c r="L16473" t="s">
        <v>1308</v>
      </c>
    </row>
    <row r="16474" spans="8:12" x14ac:dyDescent="0.25">
      <c r="H16474" t="s">
        <v>16047</v>
      </c>
      <c r="I16474">
        <v>9773791</v>
      </c>
      <c r="J16474">
        <v>457000146</v>
      </c>
      <c r="K16474" t="s">
        <v>1409</v>
      </c>
      <c r="L16474" t="s">
        <v>1308</v>
      </c>
    </row>
    <row r="16475" spans="8:12" x14ac:dyDescent="0.25">
      <c r="H16475" t="s">
        <v>16048</v>
      </c>
      <c r="I16475">
        <v>8652897</v>
      </c>
      <c r="J16475">
        <v>667003276</v>
      </c>
      <c r="K16475" t="s">
        <v>2089</v>
      </c>
      <c r="L16475" t="s">
        <v>1308</v>
      </c>
    </row>
    <row r="16476" spans="8:12" x14ac:dyDescent="0.25">
      <c r="H16476" t="s">
        <v>16049</v>
      </c>
      <c r="I16476">
        <v>9688613</v>
      </c>
      <c r="J16476">
        <v>457900015</v>
      </c>
      <c r="K16476" t="s">
        <v>1409</v>
      </c>
      <c r="L16476" t="s">
        <v>1308</v>
      </c>
    </row>
    <row r="16477" spans="8:12" x14ac:dyDescent="0.25">
      <c r="H16477" t="s">
        <v>16050</v>
      </c>
      <c r="I16477">
        <v>8667373</v>
      </c>
      <c r="J16477">
        <v>457900039</v>
      </c>
      <c r="K16477" t="s">
        <v>1409</v>
      </c>
      <c r="L16477" t="s">
        <v>1308</v>
      </c>
    </row>
    <row r="16478" spans="8:12" x14ac:dyDescent="0.25">
      <c r="H16478" t="s">
        <v>16051</v>
      </c>
      <c r="I16478">
        <v>9730921</v>
      </c>
      <c r="J16478">
        <v>600005341</v>
      </c>
      <c r="L16478" t="s">
        <v>1308</v>
      </c>
    </row>
    <row r="16479" spans="8:12" x14ac:dyDescent="0.25">
      <c r="H16479" t="s">
        <v>16052</v>
      </c>
      <c r="I16479">
        <v>9697387</v>
      </c>
      <c r="J16479">
        <v>457900045</v>
      </c>
      <c r="K16479" t="s">
        <v>1409</v>
      </c>
      <c r="L16479" t="s">
        <v>1308</v>
      </c>
    </row>
    <row r="16480" spans="8:12" x14ac:dyDescent="0.25">
      <c r="H16480" t="s">
        <v>16053</v>
      </c>
      <c r="I16480">
        <v>9417634</v>
      </c>
      <c r="J16480">
        <v>470406000</v>
      </c>
      <c r="K16480" t="s">
        <v>1403</v>
      </c>
      <c r="L16480" t="s">
        <v>1308</v>
      </c>
    </row>
    <row r="16481" spans="8:12" x14ac:dyDescent="0.25">
      <c r="H16481" t="s">
        <v>16054</v>
      </c>
      <c r="I16481">
        <v>9417969</v>
      </c>
      <c r="J16481">
        <v>525023175</v>
      </c>
      <c r="K16481" t="s">
        <v>1307</v>
      </c>
      <c r="L16481" t="s">
        <v>1329</v>
      </c>
    </row>
    <row r="16482" spans="8:12" x14ac:dyDescent="0.25">
      <c r="H16482" t="s">
        <v>16055</v>
      </c>
      <c r="I16482">
        <v>9699804</v>
      </c>
      <c r="J16482">
        <v>525018150</v>
      </c>
      <c r="K16482" t="s">
        <v>1307</v>
      </c>
      <c r="L16482" t="s">
        <v>1308</v>
      </c>
    </row>
    <row r="16483" spans="8:12" x14ac:dyDescent="0.25">
      <c r="H16483" t="s">
        <v>16056</v>
      </c>
      <c r="I16483">
        <v>9749087</v>
      </c>
      <c r="J16483">
        <v>525018502</v>
      </c>
      <c r="K16483" t="s">
        <v>1307</v>
      </c>
      <c r="L16483" t="s">
        <v>1308</v>
      </c>
    </row>
    <row r="16484" spans="8:12" x14ac:dyDescent="0.25">
      <c r="H16484" t="s">
        <v>16057</v>
      </c>
      <c r="I16484">
        <v>8023137</v>
      </c>
      <c r="J16484">
        <v>470553000</v>
      </c>
      <c r="K16484" t="s">
        <v>1403</v>
      </c>
      <c r="L16484" t="s">
        <v>1308</v>
      </c>
    </row>
    <row r="16485" spans="8:12" x14ac:dyDescent="0.25">
      <c r="H16485" t="s">
        <v>16058</v>
      </c>
      <c r="I16485">
        <v>8866151</v>
      </c>
      <c r="J16485">
        <v>470573000</v>
      </c>
      <c r="K16485" t="s">
        <v>1403</v>
      </c>
      <c r="L16485" t="s">
        <v>1308</v>
      </c>
    </row>
    <row r="16486" spans="8:12" x14ac:dyDescent="0.25">
      <c r="H16486" t="s">
        <v>16059</v>
      </c>
      <c r="I16486">
        <v>9740952</v>
      </c>
      <c r="J16486">
        <v>525018348</v>
      </c>
      <c r="K16486" t="s">
        <v>1307</v>
      </c>
      <c r="L16486" t="s">
        <v>1329</v>
      </c>
    </row>
    <row r="16487" spans="8:12" x14ac:dyDescent="0.25">
      <c r="H16487" t="s">
        <v>16060</v>
      </c>
      <c r="I16487">
        <v>9761097</v>
      </c>
      <c r="J16487">
        <v>600013040</v>
      </c>
      <c r="L16487" t="s">
        <v>1329</v>
      </c>
    </row>
    <row r="16488" spans="8:12" x14ac:dyDescent="0.25">
      <c r="H16488" t="s">
        <v>16061</v>
      </c>
      <c r="I16488">
        <v>9776884</v>
      </c>
      <c r="J16488">
        <v>600013037</v>
      </c>
      <c r="L16488" t="s">
        <v>1308</v>
      </c>
    </row>
    <row r="16489" spans="8:12" x14ac:dyDescent="0.25">
      <c r="H16489" t="s">
        <v>16062</v>
      </c>
      <c r="I16489">
        <v>9417921</v>
      </c>
      <c r="J16489">
        <v>525000007</v>
      </c>
      <c r="K16489" t="s">
        <v>1307</v>
      </c>
      <c r="L16489" t="s">
        <v>1308</v>
      </c>
    </row>
    <row r="16490" spans="8:12" x14ac:dyDescent="0.25">
      <c r="H16490" t="s">
        <v>16063</v>
      </c>
      <c r="I16490">
        <v>9524009</v>
      </c>
      <c r="J16490">
        <v>525016441</v>
      </c>
      <c r="K16490" t="s">
        <v>1307</v>
      </c>
      <c r="L16490" t="s">
        <v>1308</v>
      </c>
    </row>
    <row r="16491" spans="8:12" x14ac:dyDescent="0.25">
      <c r="H16491" t="s">
        <v>16064</v>
      </c>
      <c r="I16491">
        <v>9770452</v>
      </c>
      <c r="J16491">
        <v>525003267</v>
      </c>
      <c r="K16491" t="s">
        <v>1307</v>
      </c>
      <c r="L16491" t="s">
        <v>1308</v>
      </c>
    </row>
    <row r="16492" spans="8:12" x14ac:dyDescent="0.25">
      <c r="H16492" t="s">
        <v>16065</v>
      </c>
      <c r="I16492">
        <v>9515797</v>
      </c>
      <c r="J16492">
        <v>422679000</v>
      </c>
      <c r="K16492" t="s">
        <v>1664</v>
      </c>
      <c r="L16492" t="s">
        <v>1308</v>
      </c>
    </row>
    <row r="16493" spans="8:12" x14ac:dyDescent="0.25">
      <c r="H16493" t="s">
        <v>16066</v>
      </c>
      <c r="I16493">
        <v>9442897</v>
      </c>
      <c r="J16493">
        <v>422659000</v>
      </c>
      <c r="K16493" t="s">
        <v>1664</v>
      </c>
      <c r="L16493" t="s">
        <v>1308</v>
      </c>
    </row>
    <row r="16494" spans="8:12" x14ac:dyDescent="0.25">
      <c r="H16494" t="s">
        <v>16067</v>
      </c>
      <c r="I16494">
        <v>9664031</v>
      </c>
      <c r="J16494">
        <v>525021038</v>
      </c>
      <c r="K16494" t="s">
        <v>1307</v>
      </c>
      <c r="L16494" t="s">
        <v>1308</v>
      </c>
    </row>
    <row r="16495" spans="8:12" x14ac:dyDescent="0.25">
      <c r="H16495" t="s">
        <v>16068</v>
      </c>
      <c r="I16495">
        <v>9574767</v>
      </c>
      <c r="J16495">
        <v>525018201</v>
      </c>
      <c r="K16495" t="s">
        <v>1307</v>
      </c>
      <c r="L16495" t="s">
        <v>1329</v>
      </c>
    </row>
    <row r="16496" spans="8:12" x14ac:dyDescent="0.25">
      <c r="H16496" t="s">
        <v>16069</v>
      </c>
      <c r="I16496">
        <v>9600293</v>
      </c>
      <c r="J16496">
        <v>525043210</v>
      </c>
      <c r="K16496" t="s">
        <v>1307</v>
      </c>
      <c r="L16496" t="s">
        <v>1329</v>
      </c>
    </row>
    <row r="16497" spans="8:12" x14ac:dyDescent="0.25">
      <c r="H16497" t="s">
        <v>16069</v>
      </c>
      <c r="I16497">
        <v>9600293</v>
      </c>
      <c r="J16497">
        <v>525021059</v>
      </c>
      <c r="K16497" t="s">
        <v>1307</v>
      </c>
      <c r="L16497" t="s">
        <v>1329</v>
      </c>
    </row>
    <row r="16498" spans="8:12" x14ac:dyDescent="0.25">
      <c r="H16498" t="s">
        <v>16070</v>
      </c>
      <c r="I16498">
        <v>9706970</v>
      </c>
      <c r="J16498">
        <v>457900077</v>
      </c>
      <c r="K16498" t="s">
        <v>1409</v>
      </c>
      <c r="L16498" t="s">
        <v>1308</v>
      </c>
    </row>
    <row r="16499" spans="8:12" x14ac:dyDescent="0.25">
      <c r="H16499" t="s">
        <v>16071</v>
      </c>
      <c r="I16499">
        <v>7970177</v>
      </c>
      <c r="J16499">
        <v>457900193</v>
      </c>
      <c r="K16499" t="s">
        <v>1409</v>
      </c>
      <c r="L16499" t="s">
        <v>1308</v>
      </c>
    </row>
    <row r="16500" spans="8:12" x14ac:dyDescent="0.25">
      <c r="H16500" t="s">
        <v>16072</v>
      </c>
      <c r="I16500">
        <v>9734616</v>
      </c>
      <c r="J16500">
        <v>457900042</v>
      </c>
      <c r="K16500" t="s">
        <v>1409</v>
      </c>
      <c r="L16500" t="s">
        <v>1308</v>
      </c>
    </row>
    <row r="16501" spans="8:12" x14ac:dyDescent="0.25">
      <c r="H16501" t="s">
        <v>16073</v>
      </c>
      <c r="I16501">
        <v>8649826</v>
      </c>
      <c r="J16501">
        <v>667003215</v>
      </c>
      <c r="K16501" t="s">
        <v>2089</v>
      </c>
      <c r="L16501" t="s">
        <v>1308</v>
      </c>
    </row>
    <row r="16502" spans="8:12" x14ac:dyDescent="0.25">
      <c r="H16502" t="s">
        <v>16074</v>
      </c>
      <c r="I16502">
        <v>9787261</v>
      </c>
      <c r="J16502">
        <v>457900185</v>
      </c>
      <c r="K16502" t="s">
        <v>1409</v>
      </c>
      <c r="L16502" t="s">
        <v>1308</v>
      </c>
    </row>
    <row r="16503" spans="8:12" x14ac:dyDescent="0.25">
      <c r="H16503" t="s">
        <v>16075</v>
      </c>
      <c r="I16503">
        <v>9655963</v>
      </c>
      <c r="J16503">
        <v>422005400</v>
      </c>
      <c r="K16503" t="s">
        <v>1664</v>
      </c>
      <c r="L16503" t="s">
        <v>1308</v>
      </c>
    </row>
    <row r="16504" spans="8:12" x14ac:dyDescent="0.25">
      <c r="H16504" t="s">
        <v>16076</v>
      </c>
      <c r="I16504">
        <v>9678783</v>
      </c>
      <c r="J16504">
        <v>525021273</v>
      </c>
      <c r="K16504" t="s">
        <v>1307</v>
      </c>
      <c r="L16504" t="s">
        <v>1329</v>
      </c>
    </row>
    <row r="16505" spans="8:12" x14ac:dyDescent="0.25">
      <c r="H16505" t="s">
        <v>16077</v>
      </c>
      <c r="I16505">
        <v>9476472</v>
      </c>
      <c r="J16505">
        <v>247299100</v>
      </c>
      <c r="K16505" t="s">
        <v>1398</v>
      </c>
      <c r="L16505" t="s">
        <v>1341</v>
      </c>
    </row>
    <row r="16506" spans="8:12" x14ac:dyDescent="0.25">
      <c r="H16506" t="s">
        <v>16078</v>
      </c>
      <c r="I16506">
        <v>9067582</v>
      </c>
      <c r="J16506">
        <v>356083000</v>
      </c>
      <c r="K16506" t="s">
        <v>1332</v>
      </c>
      <c r="L16506" t="s">
        <v>1295</v>
      </c>
    </row>
    <row r="16507" spans="8:12" x14ac:dyDescent="0.25">
      <c r="H16507" t="s">
        <v>16079</v>
      </c>
      <c r="I16507">
        <v>7422690</v>
      </c>
      <c r="J16507">
        <v>235075172</v>
      </c>
      <c r="K16507" t="s">
        <v>1558</v>
      </c>
      <c r="L16507" t="s">
        <v>1329</v>
      </c>
    </row>
    <row r="16508" spans="8:12" x14ac:dyDescent="0.25">
      <c r="H16508" t="s">
        <v>16080</v>
      </c>
      <c r="I16508">
        <v>9177533</v>
      </c>
      <c r="J16508">
        <v>412013000</v>
      </c>
      <c r="K16508" t="s">
        <v>1328</v>
      </c>
      <c r="L16508" t="s">
        <v>1295</v>
      </c>
    </row>
    <row r="16509" spans="8:12" x14ac:dyDescent="0.25">
      <c r="H16509" t="s">
        <v>16081</v>
      </c>
      <c r="I16509">
        <v>9192686</v>
      </c>
      <c r="J16509">
        <v>412118000</v>
      </c>
      <c r="K16509" t="s">
        <v>1328</v>
      </c>
      <c r="L16509" t="s">
        <v>1295</v>
      </c>
    </row>
    <row r="16510" spans="8:12" x14ac:dyDescent="0.25">
      <c r="H16510" t="s">
        <v>16082</v>
      </c>
      <c r="I16510">
        <v>9177507</v>
      </c>
      <c r="J16510">
        <v>412061000</v>
      </c>
      <c r="K16510" t="s">
        <v>1328</v>
      </c>
      <c r="L16510" t="s">
        <v>1295</v>
      </c>
    </row>
    <row r="16511" spans="8:12" x14ac:dyDescent="0.25">
      <c r="H16511" t="s">
        <v>16083</v>
      </c>
      <c r="I16511">
        <v>9192698</v>
      </c>
      <c r="J16511">
        <v>412119000</v>
      </c>
      <c r="K16511" t="s">
        <v>1328</v>
      </c>
      <c r="L16511" t="s">
        <v>1295</v>
      </c>
    </row>
    <row r="16512" spans="8:12" x14ac:dyDescent="0.25">
      <c r="H16512" t="s">
        <v>16084</v>
      </c>
      <c r="I16512">
        <v>9183764</v>
      </c>
      <c r="J16512">
        <v>412024000</v>
      </c>
      <c r="K16512" t="s">
        <v>1328</v>
      </c>
      <c r="L16512" t="s">
        <v>1295</v>
      </c>
    </row>
    <row r="16513" spans="8:12" x14ac:dyDescent="0.25">
      <c r="H16513" t="s">
        <v>16085</v>
      </c>
      <c r="I16513">
        <v>9192674</v>
      </c>
      <c r="J16513">
        <v>412120000</v>
      </c>
      <c r="K16513" t="s">
        <v>1328</v>
      </c>
      <c r="L16513" t="s">
        <v>1295</v>
      </c>
    </row>
    <row r="16514" spans="8:12" x14ac:dyDescent="0.25">
      <c r="H16514" t="s">
        <v>16086</v>
      </c>
      <c r="I16514">
        <v>9175420</v>
      </c>
      <c r="J16514">
        <v>412016000</v>
      </c>
      <c r="K16514" t="s">
        <v>1328</v>
      </c>
      <c r="L16514" t="s">
        <v>1295</v>
      </c>
    </row>
    <row r="16515" spans="8:12" x14ac:dyDescent="0.25">
      <c r="H16515" t="s">
        <v>16087</v>
      </c>
      <c r="I16515">
        <v>9183740</v>
      </c>
      <c r="J16515">
        <v>412031000</v>
      </c>
      <c r="K16515" t="s">
        <v>1328</v>
      </c>
      <c r="L16515" t="s">
        <v>1295</v>
      </c>
    </row>
    <row r="16516" spans="8:12" x14ac:dyDescent="0.25">
      <c r="H16516" t="s">
        <v>16088</v>
      </c>
      <c r="I16516">
        <v>9183752</v>
      </c>
      <c r="J16516">
        <v>412030000</v>
      </c>
      <c r="K16516" t="s">
        <v>1328</v>
      </c>
      <c r="L16516" t="s">
        <v>1295</v>
      </c>
    </row>
    <row r="16517" spans="8:12" x14ac:dyDescent="0.25">
      <c r="H16517" t="s">
        <v>16089</v>
      </c>
      <c r="I16517">
        <v>9177519</v>
      </c>
      <c r="J16517">
        <v>412011000</v>
      </c>
      <c r="K16517" t="s">
        <v>1328</v>
      </c>
      <c r="L16517" t="s">
        <v>1295</v>
      </c>
    </row>
    <row r="16518" spans="8:12" x14ac:dyDescent="0.25">
      <c r="H16518" t="s">
        <v>16090</v>
      </c>
      <c r="I16518">
        <v>9177521</v>
      </c>
      <c r="J16518">
        <v>412010000</v>
      </c>
      <c r="K16518" t="s">
        <v>1328</v>
      </c>
      <c r="L16518" t="s">
        <v>1295</v>
      </c>
    </row>
    <row r="16519" spans="8:12" x14ac:dyDescent="0.25">
      <c r="H16519" t="s">
        <v>16091</v>
      </c>
      <c r="I16519">
        <v>9175444</v>
      </c>
      <c r="J16519">
        <v>412014000</v>
      </c>
      <c r="K16519" t="s">
        <v>1328</v>
      </c>
      <c r="L16519" t="s">
        <v>1295</v>
      </c>
    </row>
    <row r="16520" spans="8:12" x14ac:dyDescent="0.25">
      <c r="H16520" t="s">
        <v>16092</v>
      </c>
      <c r="I16520">
        <v>8682397</v>
      </c>
      <c r="J16520">
        <v>374091000</v>
      </c>
      <c r="L16520" t="s">
        <v>1313</v>
      </c>
    </row>
    <row r="16521" spans="8:12" x14ac:dyDescent="0.25">
      <c r="H16521" t="s">
        <v>16093</v>
      </c>
      <c r="I16521">
        <v>9175432</v>
      </c>
      <c r="J16521">
        <v>412015000</v>
      </c>
      <c r="K16521" t="s">
        <v>1328</v>
      </c>
      <c r="L16521" t="s">
        <v>1295</v>
      </c>
    </row>
    <row r="16522" spans="8:12" x14ac:dyDescent="0.25">
      <c r="H16522" t="s">
        <v>16094</v>
      </c>
      <c r="I16522">
        <v>9192662</v>
      </c>
      <c r="J16522">
        <v>412121000</v>
      </c>
      <c r="K16522" t="s">
        <v>1328</v>
      </c>
      <c r="L16522" t="s">
        <v>1295</v>
      </c>
    </row>
    <row r="16523" spans="8:12" x14ac:dyDescent="0.25">
      <c r="H16523" t="s">
        <v>16095</v>
      </c>
      <c r="I16523">
        <v>9136876</v>
      </c>
      <c r="J16523">
        <v>271040197</v>
      </c>
      <c r="K16523" t="s">
        <v>1373</v>
      </c>
      <c r="L16523" t="s">
        <v>1295</v>
      </c>
    </row>
    <row r="16524" spans="8:12" x14ac:dyDescent="0.25">
      <c r="H16524" t="s">
        <v>16096</v>
      </c>
      <c r="I16524">
        <v>9341005</v>
      </c>
      <c r="J16524">
        <v>371968000</v>
      </c>
      <c r="L16524" t="s">
        <v>1295</v>
      </c>
    </row>
    <row r="16525" spans="8:12" x14ac:dyDescent="0.25">
      <c r="H16525" t="s">
        <v>16097</v>
      </c>
      <c r="I16525">
        <v>7928718</v>
      </c>
      <c r="J16525">
        <v>657942000</v>
      </c>
      <c r="K16525" t="s">
        <v>1607</v>
      </c>
      <c r="L16525" t="s">
        <v>3618</v>
      </c>
    </row>
    <row r="16526" spans="8:12" x14ac:dyDescent="0.25">
      <c r="H16526" t="s">
        <v>16097</v>
      </c>
      <c r="I16526">
        <v>9233923</v>
      </c>
      <c r="J16526">
        <v>311000356</v>
      </c>
      <c r="K16526" t="s">
        <v>1609</v>
      </c>
      <c r="L16526" t="s">
        <v>1341</v>
      </c>
    </row>
    <row r="16527" spans="8:12" x14ac:dyDescent="0.25">
      <c r="H16527" t="s">
        <v>16098</v>
      </c>
      <c r="I16527">
        <v>9536442</v>
      </c>
      <c r="J16527">
        <v>477764800</v>
      </c>
      <c r="K16527" t="s">
        <v>1348</v>
      </c>
      <c r="L16527" t="s">
        <v>1341</v>
      </c>
    </row>
    <row r="16528" spans="8:12" x14ac:dyDescent="0.25">
      <c r="H16528" t="s">
        <v>16099</v>
      </c>
      <c r="I16528">
        <v>9536454</v>
      </c>
      <c r="J16528">
        <v>477135800</v>
      </c>
      <c r="K16528" t="s">
        <v>1348</v>
      </c>
      <c r="L16528" t="s">
        <v>1341</v>
      </c>
    </row>
    <row r="16529" spans="8:12" x14ac:dyDescent="0.25">
      <c r="H16529" t="s">
        <v>16100</v>
      </c>
      <c r="I16529">
        <v>9113202</v>
      </c>
      <c r="J16529">
        <v>246814000</v>
      </c>
      <c r="K16529" t="s">
        <v>1387</v>
      </c>
      <c r="L16529" t="s">
        <v>1295</v>
      </c>
    </row>
    <row r="16530" spans="8:12" x14ac:dyDescent="0.25">
      <c r="H16530" t="s">
        <v>16101</v>
      </c>
      <c r="I16530">
        <v>9404637</v>
      </c>
      <c r="J16530">
        <v>247238700</v>
      </c>
      <c r="K16530" t="s">
        <v>1398</v>
      </c>
      <c r="L16530" t="s">
        <v>1326</v>
      </c>
    </row>
    <row r="16531" spans="8:12" x14ac:dyDescent="0.25">
      <c r="H16531" t="s">
        <v>16102</v>
      </c>
      <c r="I16531">
        <v>9186704</v>
      </c>
      <c r="J16531">
        <v>218731000</v>
      </c>
      <c r="K16531" t="s">
        <v>1426</v>
      </c>
      <c r="L16531" t="s">
        <v>1326</v>
      </c>
    </row>
    <row r="16532" spans="8:12" x14ac:dyDescent="0.25">
      <c r="H16532" t="s">
        <v>16103</v>
      </c>
      <c r="I16532">
        <v>9757006</v>
      </c>
      <c r="J16532">
        <v>235104964</v>
      </c>
      <c r="K16532" t="s">
        <v>1558</v>
      </c>
      <c r="L16532" t="s">
        <v>1329</v>
      </c>
    </row>
    <row r="16533" spans="8:12" x14ac:dyDescent="0.25">
      <c r="H16533" t="s">
        <v>16104</v>
      </c>
      <c r="I16533">
        <v>9604770</v>
      </c>
      <c r="J16533">
        <v>373531000</v>
      </c>
      <c r="L16533" t="s">
        <v>1341</v>
      </c>
    </row>
    <row r="16534" spans="8:12" x14ac:dyDescent="0.25">
      <c r="H16534" t="s">
        <v>16105</v>
      </c>
      <c r="I16534">
        <v>1224996</v>
      </c>
      <c r="J16534">
        <v>368535000</v>
      </c>
      <c r="K16534" t="s">
        <v>1431</v>
      </c>
      <c r="L16534" t="s">
        <v>1308</v>
      </c>
    </row>
    <row r="16535" spans="8:12" x14ac:dyDescent="0.25">
      <c r="H16535" t="s">
        <v>16106</v>
      </c>
      <c r="I16535">
        <v>7514517</v>
      </c>
      <c r="J16535">
        <v>312269000</v>
      </c>
      <c r="L16535" t="s">
        <v>1808</v>
      </c>
    </row>
    <row r="16536" spans="8:12" x14ac:dyDescent="0.25">
      <c r="H16536" t="s">
        <v>16107</v>
      </c>
      <c r="I16536">
        <v>9263576</v>
      </c>
      <c r="J16536">
        <v>244063000</v>
      </c>
      <c r="K16536" t="s">
        <v>1387</v>
      </c>
      <c r="L16536" t="s">
        <v>1295</v>
      </c>
    </row>
    <row r="16537" spans="8:12" x14ac:dyDescent="0.25">
      <c r="H16537" t="s">
        <v>812</v>
      </c>
      <c r="I16537">
        <v>9648178</v>
      </c>
      <c r="J16537">
        <v>518559000</v>
      </c>
      <c r="K16537" t="s">
        <v>1595</v>
      </c>
      <c r="L16537" t="s">
        <v>1295</v>
      </c>
    </row>
    <row r="16538" spans="8:12" x14ac:dyDescent="0.25">
      <c r="H16538" t="s">
        <v>812</v>
      </c>
      <c r="I16538">
        <v>9544073</v>
      </c>
      <c r="J16538">
        <v>355332000</v>
      </c>
      <c r="K16538" t="s">
        <v>1332</v>
      </c>
      <c r="L16538" t="s">
        <v>1308</v>
      </c>
    </row>
    <row r="16539" spans="8:12" x14ac:dyDescent="0.25">
      <c r="H16539" t="s">
        <v>812</v>
      </c>
      <c r="I16539">
        <v>8721442</v>
      </c>
      <c r="J16539">
        <v>214182426</v>
      </c>
      <c r="K16539" t="s">
        <v>1302</v>
      </c>
      <c r="L16539" t="s">
        <v>1295</v>
      </c>
    </row>
    <row r="16540" spans="8:12" x14ac:dyDescent="0.25">
      <c r="H16540" t="s">
        <v>813</v>
      </c>
      <c r="I16540">
        <v>9583768</v>
      </c>
      <c r="J16540">
        <v>538004349</v>
      </c>
      <c r="K16540" t="s">
        <v>1437</v>
      </c>
      <c r="L16540" t="s">
        <v>1341</v>
      </c>
    </row>
    <row r="16541" spans="8:12" x14ac:dyDescent="0.25">
      <c r="H16541" t="s">
        <v>16108</v>
      </c>
      <c r="I16541">
        <v>9203849</v>
      </c>
      <c r="J16541">
        <v>538002097</v>
      </c>
      <c r="K16541" t="s">
        <v>1437</v>
      </c>
      <c r="L16541" t="s">
        <v>1329</v>
      </c>
    </row>
    <row r="16542" spans="8:12" x14ac:dyDescent="0.25">
      <c r="H16542" t="s">
        <v>16109</v>
      </c>
      <c r="I16542">
        <v>9661340</v>
      </c>
      <c r="J16542">
        <v>403403210</v>
      </c>
      <c r="K16542" t="s">
        <v>1920</v>
      </c>
      <c r="L16542" t="s">
        <v>1308</v>
      </c>
    </row>
    <row r="16543" spans="8:12" x14ac:dyDescent="0.25">
      <c r="H16543" t="s">
        <v>16110</v>
      </c>
      <c r="I16543">
        <v>9377092</v>
      </c>
      <c r="J16543">
        <v>210318000</v>
      </c>
      <c r="K16543" t="s">
        <v>1443</v>
      </c>
      <c r="L16543" t="s">
        <v>1326</v>
      </c>
    </row>
    <row r="16544" spans="8:12" x14ac:dyDescent="0.25">
      <c r="H16544" t="s">
        <v>16111</v>
      </c>
      <c r="I16544">
        <v>9139335</v>
      </c>
      <c r="J16544">
        <v>304010714</v>
      </c>
      <c r="K16544" t="s">
        <v>1294</v>
      </c>
      <c r="L16544" t="s">
        <v>1295</v>
      </c>
    </row>
    <row r="16545" spans="8:12" x14ac:dyDescent="0.25">
      <c r="H16545" t="s">
        <v>16112</v>
      </c>
      <c r="I16545">
        <v>9591399</v>
      </c>
      <c r="J16545">
        <v>253445000</v>
      </c>
      <c r="K16545" t="s">
        <v>1615</v>
      </c>
      <c r="L16545" t="s">
        <v>1329</v>
      </c>
    </row>
    <row r="16546" spans="8:12" x14ac:dyDescent="0.25">
      <c r="H16546" t="s">
        <v>16113</v>
      </c>
      <c r="I16546">
        <v>9399882</v>
      </c>
      <c r="J16546">
        <v>370573000</v>
      </c>
      <c r="L16546" t="s">
        <v>1326</v>
      </c>
    </row>
    <row r="16547" spans="8:12" x14ac:dyDescent="0.25">
      <c r="H16547" t="s">
        <v>16114</v>
      </c>
      <c r="I16547">
        <v>9417531</v>
      </c>
      <c r="J16547">
        <v>636016232</v>
      </c>
      <c r="K16547" t="s">
        <v>1464</v>
      </c>
      <c r="L16547" t="s">
        <v>1362</v>
      </c>
    </row>
    <row r="16548" spans="8:12" x14ac:dyDescent="0.25">
      <c r="H16548" t="s">
        <v>16115</v>
      </c>
      <c r="I16548">
        <v>9658783</v>
      </c>
      <c r="J16548">
        <v>354868000</v>
      </c>
      <c r="K16548" t="s">
        <v>1332</v>
      </c>
      <c r="L16548" t="s">
        <v>1308</v>
      </c>
    </row>
    <row r="16549" spans="8:12" x14ac:dyDescent="0.25">
      <c r="H16549" t="s">
        <v>16116</v>
      </c>
      <c r="I16549">
        <v>9491202</v>
      </c>
      <c r="J16549">
        <v>248137000</v>
      </c>
      <c r="K16549" t="s">
        <v>1340</v>
      </c>
      <c r="L16549" t="s">
        <v>1341</v>
      </c>
    </row>
    <row r="16550" spans="8:12" x14ac:dyDescent="0.25">
      <c r="H16550" t="s">
        <v>16117</v>
      </c>
      <c r="I16550">
        <v>9644304</v>
      </c>
      <c r="J16550">
        <v>371377000</v>
      </c>
      <c r="L16550" t="s">
        <v>1308</v>
      </c>
    </row>
    <row r="16551" spans="8:12" x14ac:dyDescent="0.25">
      <c r="H16551" t="s">
        <v>16118</v>
      </c>
      <c r="I16551">
        <v>9621716</v>
      </c>
      <c r="J16551">
        <v>370763000</v>
      </c>
      <c r="L16551" t="s">
        <v>1295</v>
      </c>
    </row>
    <row r="16552" spans="8:12" x14ac:dyDescent="0.25">
      <c r="H16552" t="s">
        <v>16119</v>
      </c>
      <c r="I16552">
        <v>9723679</v>
      </c>
      <c r="J16552">
        <v>374192000</v>
      </c>
      <c r="L16552" t="s">
        <v>1313</v>
      </c>
    </row>
    <row r="16553" spans="8:12" x14ac:dyDescent="0.25">
      <c r="H16553" t="s">
        <v>16120</v>
      </c>
      <c r="I16553">
        <v>8919611</v>
      </c>
      <c r="J16553">
        <v>576062000</v>
      </c>
      <c r="K16553" t="s">
        <v>2396</v>
      </c>
      <c r="L16553" t="s">
        <v>1341</v>
      </c>
    </row>
    <row r="16554" spans="8:12" x14ac:dyDescent="0.25">
      <c r="H16554" t="s">
        <v>16121</v>
      </c>
      <c r="I16554">
        <v>9155872</v>
      </c>
      <c r="J16554">
        <v>306602000</v>
      </c>
      <c r="K16554" t="s">
        <v>2112</v>
      </c>
      <c r="L16554" t="s">
        <v>1295</v>
      </c>
    </row>
    <row r="16555" spans="8:12" x14ac:dyDescent="0.25">
      <c r="H16555" t="s">
        <v>16122</v>
      </c>
      <c r="I16555">
        <v>9179311</v>
      </c>
      <c r="J16555">
        <v>305478000</v>
      </c>
      <c r="L16555" t="s">
        <v>1295</v>
      </c>
    </row>
    <row r="16556" spans="8:12" x14ac:dyDescent="0.25">
      <c r="H16556" t="s">
        <v>16123</v>
      </c>
      <c r="I16556">
        <v>9129122</v>
      </c>
      <c r="J16556">
        <v>306527000</v>
      </c>
      <c r="K16556" t="s">
        <v>2112</v>
      </c>
      <c r="L16556" t="s">
        <v>1295</v>
      </c>
    </row>
    <row r="16557" spans="8:12" x14ac:dyDescent="0.25">
      <c r="H16557" t="s">
        <v>16124</v>
      </c>
      <c r="I16557">
        <v>9100152</v>
      </c>
      <c r="J16557">
        <v>306451000</v>
      </c>
      <c r="K16557" t="s">
        <v>2112</v>
      </c>
      <c r="L16557" t="s">
        <v>1295</v>
      </c>
    </row>
    <row r="16558" spans="8:12" x14ac:dyDescent="0.25">
      <c r="H16558" t="s">
        <v>16125</v>
      </c>
      <c r="I16558">
        <v>9033866</v>
      </c>
      <c r="J16558">
        <v>306441000</v>
      </c>
      <c r="K16558" t="s">
        <v>2112</v>
      </c>
      <c r="L16558" t="s">
        <v>1295</v>
      </c>
    </row>
    <row r="16559" spans="8:12" x14ac:dyDescent="0.25">
      <c r="H16559" t="s">
        <v>16125</v>
      </c>
      <c r="I16559">
        <v>9033866</v>
      </c>
      <c r="J16559">
        <v>304062000</v>
      </c>
      <c r="K16559" t="s">
        <v>1294</v>
      </c>
      <c r="L16559" t="s">
        <v>1295</v>
      </c>
    </row>
    <row r="16560" spans="8:12" x14ac:dyDescent="0.25">
      <c r="H16560" t="s">
        <v>16126</v>
      </c>
      <c r="I16560">
        <v>9778325</v>
      </c>
      <c r="J16560">
        <v>338203000</v>
      </c>
      <c r="K16560" t="s">
        <v>1431</v>
      </c>
      <c r="L16560" t="s">
        <v>1313</v>
      </c>
    </row>
    <row r="16561" spans="8:12" x14ac:dyDescent="0.25">
      <c r="H16561" t="s">
        <v>16127</v>
      </c>
      <c r="I16561">
        <v>9313644</v>
      </c>
      <c r="J16561">
        <v>304785000</v>
      </c>
      <c r="K16561" t="s">
        <v>1294</v>
      </c>
      <c r="L16561" t="s">
        <v>1295</v>
      </c>
    </row>
    <row r="16562" spans="8:12" x14ac:dyDescent="0.25">
      <c r="H16562" t="s">
        <v>16128</v>
      </c>
      <c r="I16562">
        <v>9248370</v>
      </c>
      <c r="J16562">
        <v>212202000</v>
      </c>
      <c r="K16562" t="s">
        <v>1443</v>
      </c>
      <c r="L16562" t="s">
        <v>1295</v>
      </c>
    </row>
    <row r="16563" spans="8:12" x14ac:dyDescent="0.25">
      <c r="H16563" t="s">
        <v>16129</v>
      </c>
      <c r="I16563">
        <v>8017085</v>
      </c>
      <c r="J16563">
        <v>314298000</v>
      </c>
      <c r="K16563" t="s">
        <v>1285</v>
      </c>
      <c r="L16563" t="s">
        <v>1295</v>
      </c>
    </row>
    <row r="16564" spans="8:12" x14ac:dyDescent="0.25">
      <c r="H16564" t="s">
        <v>16130</v>
      </c>
      <c r="I16564">
        <v>7615036</v>
      </c>
      <c r="J16564">
        <v>667001322</v>
      </c>
      <c r="K16564" t="s">
        <v>2089</v>
      </c>
      <c r="L16564" t="s">
        <v>1295</v>
      </c>
    </row>
    <row r="16565" spans="8:12" x14ac:dyDescent="0.25">
      <c r="H16565" t="s">
        <v>16131</v>
      </c>
      <c r="I16565">
        <v>9166443</v>
      </c>
      <c r="J16565">
        <v>246449000</v>
      </c>
      <c r="K16565" t="s">
        <v>1387</v>
      </c>
      <c r="L16565" t="s">
        <v>1295</v>
      </c>
    </row>
    <row r="16566" spans="8:12" x14ac:dyDescent="0.25">
      <c r="H16566" t="s">
        <v>16132</v>
      </c>
      <c r="I16566">
        <v>9395226</v>
      </c>
      <c r="J16566">
        <v>229827000</v>
      </c>
      <c r="L16566" t="s">
        <v>1341</v>
      </c>
    </row>
    <row r="16567" spans="8:12" x14ac:dyDescent="0.25">
      <c r="H16567" t="s">
        <v>16133</v>
      </c>
      <c r="I16567">
        <v>9494216</v>
      </c>
      <c r="J16567">
        <v>236529000</v>
      </c>
      <c r="K16567" t="s">
        <v>1383</v>
      </c>
      <c r="L16567" t="s">
        <v>1326</v>
      </c>
    </row>
    <row r="16568" spans="8:12" x14ac:dyDescent="0.25">
      <c r="H16568" t="s">
        <v>16134</v>
      </c>
      <c r="I16568">
        <v>9538854</v>
      </c>
      <c r="J16568">
        <v>564817000</v>
      </c>
      <c r="K16568" t="s">
        <v>1441</v>
      </c>
      <c r="L16568" t="s">
        <v>1362</v>
      </c>
    </row>
    <row r="16569" spans="8:12" x14ac:dyDescent="0.25">
      <c r="H16569" t="s">
        <v>16134</v>
      </c>
      <c r="I16569">
        <v>9286815</v>
      </c>
      <c r="J16569">
        <v>249972000</v>
      </c>
      <c r="K16569" t="s">
        <v>1340</v>
      </c>
      <c r="L16569" t="s">
        <v>1295</v>
      </c>
    </row>
    <row r="16570" spans="8:12" x14ac:dyDescent="0.25">
      <c r="H16570" t="s">
        <v>16135</v>
      </c>
      <c r="I16570">
        <v>7403550</v>
      </c>
      <c r="J16570">
        <v>620047000</v>
      </c>
      <c r="L16570" t="s">
        <v>1295</v>
      </c>
    </row>
    <row r="16571" spans="8:12" x14ac:dyDescent="0.25">
      <c r="H16571" t="s">
        <v>16135</v>
      </c>
      <c r="I16571">
        <v>7403550</v>
      </c>
      <c r="J16571">
        <v>207347000</v>
      </c>
      <c r="K16571" t="s">
        <v>1782</v>
      </c>
      <c r="L16571" t="s">
        <v>1295</v>
      </c>
    </row>
    <row r="16572" spans="8:12" x14ac:dyDescent="0.25">
      <c r="H16572" t="s">
        <v>16136</v>
      </c>
      <c r="I16572">
        <v>9629598</v>
      </c>
      <c r="J16572">
        <v>538005073</v>
      </c>
      <c r="K16572" t="s">
        <v>1437</v>
      </c>
      <c r="L16572" t="s">
        <v>1313</v>
      </c>
    </row>
    <row r="16573" spans="8:12" x14ac:dyDescent="0.25">
      <c r="H16573" t="s">
        <v>16137</v>
      </c>
      <c r="I16573">
        <v>8879847</v>
      </c>
      <c r="J16573">
        <v>273313200</v>
      </c>
      <c r="K16573" t="s">
        <v>1297</v>
      </c>
      <c r="L16573" t="s">
        <v>1362</v>
      </c>
    </row>
    <row r="16574" spans="8:12" x14ac:dyDescent="0.25">
      <c r="H16574" t="s">
        <v>16138</v>
      </c>
      <c r="I16574">
        <v>8611013</v>
      </c>
      <c r="J16574">
        <v>305661000</v>
      </c>
      <c r="L16574" t="s">
        <v>1295</v>
      </c>
    </row>
    <row r="16575" spans="8:12" x14ac:dyDescent="0.25">
      <c r="H16575" t="s">
        <v>16139</v>
      </c>
      <c r="I16575">
        <v>9435052</v>
      </c>
      <c r="J16575">
        <v>538090361</v>
      </c>
      <c r="K16575" t="s">
        <v>1437</v>
      </c>
      <c r="L16575" t="s">
        <v>1341</v>
      </c>
    </row>
    <row r="16576" spans="8:12" x14ac:dyDescent="0.25">
      <c r="H16576" t="s">
        <v>16140</v>
      </c>
      <c r="I16576">
        <v>9369617</v>
      </c>
      <c r="J16576">
        <v>273314230</v>
      </c>
      <c r="K16576" t="s">
        <v>1297</v>
      </c>
      <c r="L16576" t="s">
        <v>1326</v>
      </c>
    </row>
    <row r="16577" spans="8:12" x14ac:dyDescent="0.25">
      <c r="H16577" t="s">
        <v>16141</v>
      </c>
      <c r="I16577">
        <v>9227857</v>
      </c>
      <c r="J16577">
        <v>305099000</v>
      </c>
      <c r="L16577" t="s">
        <v>1341</v>
      </c>
    </row>
    <row r="16578" spans="8:12" x14ac:dyDescent="0.25">
      <c r="H16578" t="s">
        <v>16142</v>
      </c>
      <c r="I16578">
        <v>8934269</v>
      </c>
      <c r="J16578">
        <v>273337020</v>
      </c>
      <c r="K16578" t="s">
        <v>1297</v>
      </c>
      <c r="L16578" t="s">
        <v>1313</v>
      </c>
    </row>
    <row r="16579" spans="8:12" x14ac:dyDescent="0.25">
      <c r="H16579" t="s">
        <v>16143</v>
      </c>
      <c r="I16579">
        <v>9663738</v>
      </c>
      <c r="J16579">
        <v>229792000</v>
      </c>
      <c r="L16579" t="s">
        <v>1308</v>
      </c>
    </row>
    <row r="16580" spans="8:12" x14ac:dyDescent="0.25">
      <c r="H16580" t="s">
        <v>16144</v>
      </c>
      <c r="I16580">
        <v>9594638</v>
      </c>
      <c r="J16580">
        <v>538004332</v>
      </c>
      <c r="K16580" t="s">
        <v>1437</v>
      </c>
      <c r="L16580" t="s">
        <v>1341</v>
      </c>
    </row>
    <row r="16581" spans="8:12" x14ac:dyDescent="0.25">
      <c r="H16581" t="s">
        <v>16145</v>
      </c>
      <c r="I16581">
        <v>9442225</v>
      </c>
      <c r="J16581">
        <v>371371000</v>
      </c>
      <c r="L16581" t="s">
        <v>1341</v>
      </c>
    </row>
    <row r="16582" spans="8:12" x14ac:dyDescent="0.25">
      <c r="H16582" t="s">
        <v>16146</v>
      </c>
      <c r="I16582">
        <v>9409091</v>
      </c>
      <c r="J16582">
        <v>354931000</v>
      </c>
      <c r="K16582" t="s">
        <v>1332</v>
      </c>
      <c r="L16582" t="s">
        <v>1341</v>
      </c>
    </row>
    <row r="16583" spans="8:12" x14ac:dyDescent="0.25">
      <c r="H16583" t="s">
        <v>16147</v>
      </c>
      <c r="I16583">
        <v>9166211</v>
      </c>
      <c r="J16583">
        <v>352910000</v>
      </c>
      <c r="K16583" t="s">
        <v>1332</v>
      </c>
      <c r="L16583" t="s">
        <v>1341</v>
      </c>
    </row>
    <row r="16584" spans="8:12" x14ac:dyDescent="0.25">
      <c r="H16584" t="s">
        <v>16148</v>
      </c>
      <c r="I16584">
        <v>8917730</v>
      </c>
      <c r="J16584">
        <v>671500000</v>
      </c>
      <c r="K16584" t="s">
        <v>1311</v>
      </c>
      <c r="L16584" t="s">
        <v>1295</v>
      </c>
    </row>
    <row r="16585" spans="8:12" x14ac:dyDescent="0.25">
      <c r="H16585" t="s">
        <v>16148</v>
      </c>
      <c r="I16585">
        <v>9030711</v>
      </c>
      <c r="J16585">
        <v>352491000</v>
      </c>
      <c r="K16585" t="s">
        <v>1332</v>
      </c>
      <c r="L16585" t="s">
        <v>1362</v>
      </c>
    </row>
    <row r="16586" spans="8:12" x14ac:dyDescent="0.25">
      <c r="H16586" t="s">
        <v>16148</v>
      </c>
      <c r="I16586">
        <v>8026218</v>
      </c>
      <c r="J16586">
        <v>341191000</v>
      </c>
      <c r="K16586" t="s">
        <v>1316</v>
      </c>
      <c r="L16586" t="s">
        <v>1362</v>
      </c>
    </row>
    <row r="16587" spans="8:12" x14ac:dyDescent="0.25">
      <c r="H16587" t="s">
        <v>16149</v>
      </c>
      <c r="I16587">
        <v>9072628</v>
      </c>
      <c r="J16587">
        <v>352693000</v>
      </c>
      <c r="K16587" t="s">
        <v>1332</v>
      </c>
      <c r="L16587" t="s">
        <v>1341</v>
      </c>
    </row>
    <row r="16588" spans="8:12" x14ac:dyDescent="0.25">
      <c r="H16588" t="s">
        <v>814</v>
      </c>
      <c r="I16588">
        <v>9709001</v>
      </c>
      <c r="J16588">
        <v>374195000</v>
      </c>
      <c r="L16588" t="s">
        <v>1308</v>
      </c>
    </row>
    <row r="16589" spans="8:12" x14ac:dyDescent="0.25">
      <c r="H16589" t="s">
        <v>16150</v>
      </c>
      <c r="I16589">
        <v>9738923</v>
      </c>
      <c r="J16589">
        <v>566563000</v>
      </c>
      <c r="L16589" t="s">
        <v>1308</v>
      </c>
    </row>
    <row r="16590" spans="8:12" x14ac:dyDescent="0.25">
      <c r="H16590" t="s">
        <v>16151</v>
      </c>
      <c r="I16590">
        <v>9044011</v>
      </c>
      <c r="J16590">
        <v>636015065</v>
      </c>
      <c r="K16590" t="s">
        <v>1464</v>
      </c>
      <c r="L16590" t="s">
        <v>1341</v>
      </c>
    </row>
    <row r="16591" spans="8:12" x14ac:dyDescent="0.25">
      <c r="H16591" t="s">
        <v>16152</v>
      </c>
      <c r="I16591">
        <v>9678525</v>
      </c>
      <c r="J16591">
        <v>565099000</v>
      </c>
      <c r="L16591" t="s">
        <v>1313</v>
      </c>
    </row>
    <row r="16592" spans="8:12" x14ac:dyDescent="0.25">
      <c r="H16592" t="s">
        <v>16153</v>
      </c>
      <c r="I16592">
        <v>9137870</v>
      </c>
      <c r="J16592">
        <v>370165000</v>
      </c>
      <c r="L16592" t="s">
        <v>1295</v>
      </c>
    </row>
    <row r="16593" spans="8:12" x14ac:dyDescent="0.25">
      <c r="H16593" t="s">
        <v>16154</v>
      </c>
      <c r="I16593">
        <v>9602473</v>
      </c>
      <c r="J16593">
        <v>311000012</v>
      </c>
      <c r="K16593" t="s">
        <v>1609</v>
      </c>
      <c r="L16593" t="s">
        <v>1313</v>
      </c>
    </row>
    <row r="16594" spans="8:12" x14ac:dyDescent="0.25">
      <c r="H16594" t="s">
        <v>16155</v>
      </c>
      <c r="I16594">
        <v>8866333</v>
      </c>
      <c r="J16594">
        <v>214181714</v>
      </c>
      <c r="K16594" t="s">
        <v>1302</v>
      </c>
      <c r="L16594" t="s">
        <v>1295</v>
      </c>
    </row>
    <row r="16595" spans="8:12" x14ac:dyDescent="0.25">
      <c r="H16595" t="s">
        <v>16156</v>
      </c>
      <c r="I16595">
        <v>9435844</v>
      </c>
      <c r="J16595">
        <v>636015519</v>
      </c>
      <c r="K16595" t="s">
        <v>1464</v>
      </c>
      <c r="L16595" t="s">
        <v>1326</v>
      </c>
    </row>
    <row r="16596" spans="8:12" x14ac:dyDescent="0.25">
      <c r="H16596" t="s">
        <v>16157</v>
      </c>
      <c r="I16596">
        <v>9279927</v>
      </c>
      <c r="J16596">
        <v>636015324</v>
      </c>
      <c r="K16596" t="s">
        <v>1464</v>
      </c>
      <c r="L16596" t="s">
        <v>1326</v>
      </c>
    </row>
    <row r="16597" spans="8:12" x14ac:dyDescent="0.25">
      <c r="H16597" t="s">
        <v>16158</v>
      </c>
      <c r="I16597">
        <v>9460502</v>
      </c>
      <c r="J16597">
        <v>636016036</v>
      </c>
      <c r="K16597" t="s">
        <v>1464</v>
      </c>
      <c r="L16597" t="s">
        <v>1326</v>
      </c>
    </row>
    <row r="16598" spans="8:12" x14ac:dyDescent="0.25">
      <c r="H16598" t="s">
        <v>16159</v>
      </c>
      <c r="I16598">
        <v>9428011</v>
      </c>
      <c r="J16598">
        <v>370878000</v>
      </c>
      <c r="L16598" t="s">
        <v>1326</v>
      </c>
    </row>
    <row r="16599" spans="8:12" x14ac:dyDescent="0.25">
      <c r="H16599" t="s">
        <v>16160</v>
      </c>
      <c r="I16599">
        <v>9391165</v>
      </c>
      <c r="J16599">
        <v>636015403</v>
      </c>
      <c r="K16599" t="s">
        <v>1464</v>
      </c>
      <c r="L16599" t="s">
        <v>1326</v>
      </c>
    </row>
    <row r="16600" spans="8:12" x14ac:dyDescent="0.25">
      <c r="H16600" t="s">
        <v>16161</v>
      </c>
      <c r="I16600">
        <v>7529641</v>
      </c>
      <c r="J16600">
        <v>457273000</v>
      </c>
      <c r="K16600" t="s">
        <v>1409</v>
      </c>
      <c r="L16600" t="s">
        <v>1295</v>
      </c>
    </row>
    <row r="16601" spans="8:12" x14ac:dyDescent="0.25">
      <c r="H16601" t="s">
        <v>16161</v>
      </c>
      <c r="I16601">
        <v>7726378</v>
      </c>
      <c r="J16601">
        <v>345030900</v>
      </c>
      <c r="K16601" t="s">
        <v>2744</v>
      </c>
      <c r="L16601" t="s">
        <v>1308</v>
      </c>
    </row>
    <row r="16602" spans="8:12" x14ac:dyDescent="0.25">
      <c r="H16602" t="s">
        <v>16162</v>
      </c>
      <c r="I16602">
        <v>9491214</v>
      </c>
      <c r="J16602">
        <v>248561000</v>
      </c>
      <c r="K16602" t="s">
        <v>1340</v>
      </c>
      <c r="L16602" t="s">
        <v>1341</v>
      </c>
    </row>
    <row r="16603" spans="8:12" x14ac:dyDescent="0.25">
      <c r="H16603" t="s">
        <v>16163</v>
      </c>
      <c r="I16603">
        <v>8949434</v>
      </c>
      <c r="J16603">
        <v>273421670</v>
      </c>
      <c r="K16603" t="s">
        <v>1297</v>
      </c>
      <c r="L16603" t="s">
        <v>1295</v>
      </c>
    </row>
    <row r="16604" spans="8:12" x14ac:dyDescent="0.25">
      <c r="H16604" t="s">
        <v>16164</v>
      </c>
      <c r="I16604">
        <v>9057276</v>
      </c>
      <c r="J16604">
        <v>214182412</v>
      </c>
      <c r="K16604" t="s">
        <v>1302</v>
      </c>
      <c r="L16604" t="s">
        <v>1295</v>
      </c>
    </row>
    <row r="16605" spans="8:12" x14ac:dyDescent="0.25">
      <c r="H16605" t="s">
        <v>16165</v>
      </c>
      <c r="I16605">
        <v>8972259</v>
      </c>
      <c r="J16605">
        <v>273313150</v>
      </c>
      <c r="K16605" t="s">
        <v>1297</v>
      </c>
      <c r="L16605" t="s">
        <v>1295</v>
      </c>
    </row>
    <row r="16606" spans="8:12" x14ac:dyDescent="0.25">
      <c r="H16606" t="s">
        <v>16166</v>
      </c>
      <c r="I16606">
        <v>9410234</v>
      </c>
      <c r="J16606">
        <v>240960000</v>
      </c>
      <c r="K16606" t="s">
        <v>1679</v>
      </c>
      <c r="L16606" t="s">
        <v>1313</v>
      </c>
    </row>
    <row r="16607" spans="8:12" x14ac:dyDescent="0.25">
      <c r="H16607" t="s">
        <v>16167</v>
      </c>
      <c r="I16607">
        <v>9467782</v>
      </c>
      <c r="J16607">
        <v>256952000</v>
      </c>
      <c r="K16607" t="s">
        <v>1340</v>
      </c>
      <c r="L16607" t="s">
        <v>1295</v>
      </c>
    </row>
    <row r="16608" spans="8:12" x14ac:dyDescent="0.25">
      <c r="H16608" t="s">
        <v>16168</v>
      </c>
      <c r="I16608">
        <v>9331361</v>
      </c>
      <c r="J16608">
        <v>244772000</v>
      </c>
      <c r="K16608" t="s">
        <v>1387</v>
      </c>
      <c r="L16608" t="s">
        <v>1295</v>
      </c>
    </row>
    <row r="16609" spans="8:12" x14ac:dyDescent="0.25">
      <c r="H16609" t="s">
        <v>16169</v>
      </c>
      <c r="I16609">
        <v>9571571</v>
      </c>
      <c r="J16609">
        <v>357775000</v>
      </c>
      <c r="K16609" t="s">
        <v>1332</v>
      </c>
      <c r="L16609" t="s">
        <v>1341</v>
      </c>
    </row>
    <row r="16610" spans="8:12" x14ac:dyDescent="0.25">
      <c r="H16610" t="s">
        <v>16170</v>
      </c>
      <c r="I16610">
        <v>9390953</v>
      </c>
      <c r="J16610">
        <v>235070465</v>
      </c>
      <c r="K16610" t="s">
        <v>1558</v>
      </c>
      <c r="L16610" t="s">
        <v>1346</v>
      </c>
    </row>
    <row r="16611" spans="8:12" x14ac:dyDescent="0.25">
      <c r="H16611" t="s">
        <v>16171</v>
      </c>
      <c r="I16611">
        <v>9555307</v>
      </c>
      <c r="J16611">
        <v>354628000</v>
      </c>
      <c r="K16611" t="s">
        <v>1332</v>
      </c>
      <c r="L16611" t="s">
        <v>1362</v>
      </c>
    </row>
    <row r="16612" spans="8:12" x14ac:dyDescent="0.25">
      <c r="H16612" t="s">
        <v>16172</v>
      </c>
      <c r="I16612">
        <v>9635755</v>
      </c>
      <c r="J16612">
        <v>566904000</v>
      </c>
      <c r="L16612" t="s">
        <v>1326</v>
      </c>
    </row>
    <row r="16613" spans="8:12" x14ac:dyDescent="0.25">
      <c r="H16613" t="s">
        <v>16173</v>
      </c>
      <c r="I16613">
        <v>9635779</v>
      </c>
      <c r="J16613">
        <v>563200000</v>
      </c>
      <c r="K16613" t="s">
        <v>1441</v>
      </c>
      <c r="L16613" t="s">
        <v>1362</v>
      </c>
    </row>
    <row r="16614" spans="8:12" x14ac:dyDescent="0.25">
      <c r="H16614" t="s">
        <v>16174</v>
      </c>
      <c r="I16614">
        <v>9635767</v>
      </c>
      <c r="J16614">
        <v>566967000</v>
      </c>
      <c r="L16614" t="s">
        <v>1326</v>
      </c>
    </row>
    <row r="16615" spans="8:12" x14ac:dyDescent="0.25">
      <c r="H16615" t="s">
        <v>16175</v>
      </c>
      <c r="I16615">
        <v>9635781</v>
      </c>
      <c r="J16615">
        <v>563540000</v>
      </c>
      <c r="K16615" t="s">
        <v>1441</v>
      </c>
      <c r="L16615" t="s">
        <v>1313</v>
      </c>
    </row>
    <row r="16616" spans="8:12" x14ac:dyDescent="0.25">
      <c r="H16616" t="s">
        <v>16176</v>
      </c>
      <c r="I16616">
        <v>9617519</v>
      </c>
      <c r="J16616">
        <v>229531000</v>
      </c>
      <c r="L16616" t="s">
        <v>1308</v>
      </c>
    </row>
    <row r="16617" spans="8:12" x14ac:dyDescent="0.25">
      <c r="H16617" t="s">
        <v>16177</v>
      </c>
      <c r="I16617">
        <v>9691943</v>
      </c>
      <c r="J16617">
        <v>255805612</v>
      </c>
      <c r="L16617" t="s">
        <v>1308</v>
      </c>
    </row>
    <row r="16618" spans="8:12" x14ac:dyDescent="0.25">
      <c r="H16618" t="s">
        <v>16178</v>
      </c>
      <c r="I16618">
        <v>9272228</v>
      </c>
      <c r="J16618">
        <v>209486000</v>
      </c>
      <c r="K16618" t="s">
        <v>1443</v>
      </c>
      <c r="L16618" t="s">
        <v>1295</v>
      </c>
    </row>
    <row r="16619" spans="8:12" x14ac:dyDescent="0.25">
      <c r="H16619" t="s">
        <v>16179</v>
      </c>
      <c r="I16619">
        <v>9106601</v>
      </c>
      <c r="J16619">
        <v>636016523</v>
      </c>
      <c r="K16619" t="s">
        <v>1464</v>
      </c>
      <c r="L16619" t="s">
        <v>1341</v>
      </c>
    </row>
    <row r="16620" spans="8:12" x14ac:dyDescent="0.25">
      <c r="H16620" t="s">
        <v>16180</v>
      </c>
      <c r="I16620">
        <v>9294771</v>
      </c>
      <c r="J16620">
        <v>441745000</v>
      </c>
      <c r="K16620" t="s">
        <v>1352</v>
      </c>
      <c r="L16620" t="s">
        <v>1295</v>
      </c>
    </row>
    <row r="16621" spans="8:12" x14ac:dyDescent="0.25">
      <c r="H16621" t="s">
        <v>16181</v>
      </c>
      <c r="I16621">
        <v>9575319</v>
      </c>
      <c r="J16621">
        <v>273350240</v>
      </c>
      <c r="K16621" t="s">
        <v>1297</v>
      </c>
      <c r="L16621" t="s">
        <v>1313</v>
      </c>
    </row>
    <row r="16622" spans="8:12" x14ac:dyDescent="0.25">
      <c r="H16622" t="s">
        <v>16181</v>
      </c>
      <c r="I16622">
        <v>9575319</v>
      </c>
      <c r="J16622">
        <v>256356000</v>
      </c>
      <c r="K16622" t="s">
        <v>1340</v>
      </c>
      <c r="L16622" t="s">
        <v>1412</v>
      </c>
    </row>
    <row r="16623" spans="8:12" x14ac:dyDescent="0.25">
      <c r="H16623" t="s">
        <v>16182</v>
      </c>
      <c r="I16623">
        <v>9382152</v>
      </c>
      <c r="J16623">
        <v>354089000</v>
      </c>
      <c r="K16623" t="s">
        <v>1332</v>
      </c>
      <c r="L16623" t="s">
        <v>1362</v>
      </c>
    </row>
    <row r="16624" spans="8:12" x14ac:dyDescent="0.25">
      <c r="H16624" t="s">
        <v>16183</v>
      </c>
      <c r="I16624">
        <v>9599377</v>
      </c>
      <c r="J16624">
        <v>235090927</v>
      </c>
      <c r="K16624" t="s">
        <v>1558</v>
      </c>
      <c r="L16624" t="s">
        <v>1362</v>
      </c>
    </row>
    <row r="16625" spans="8:12" x14ac:dyDescent="0.25">
      <c r="H16625" t="s">
        <v>16184</v>
      </c>
      <c r="I16625">
        <v>9153422</v>
      </c>
      <c r="J16625">
        <v>234910000</v>
      </c>
      <c r="K16625" t="s">
        <v>1558</v>
      </c>
      <c r="L16625" t="s">
        <v>1362</v>
      </c>
    </row>
    <row r="16626" spans="8:12" x14ac:dyDescent="0.25">
      <c r="H16626" t="s">
        <v>16185</v>
      </c>
      <c r="I16626">
        <v>8516568</v>
      </c>
      <c r="J16626">
        <v>232002848</v>
      </c>
      <c r="K16626" t="s">
        <v>1558</v>
      </c>
      <c r="L16626" t="s">
        <v>1308</v>
      </c>
    </row>
    <row r="16627" spans="8:12" x14ac:dyDescent="0.25">
      <c r="H16627" t="s">
        <v>16186</v>
      </c>
      <c r="I16627">
        <v>9386378</v>
      </c>
      <c r="J16627">
        <v>219479000</v>
      </c>
      <c r="K16627" t="s">
        <v>1456</v>
      </c>
      <c r="L16627" t="s">
        <v>1326</v>
      </c>
    </row>
    <row r="16628" spans="8:12" x14ac:dyDescent="0.25">
      <c r="H16628" t="s">
        <v>16187</v>
      </c>
      <c r="I16628">
        <v>7522203</v>
      </c>
      <c r="J16628">
        <v>677018800</v>
      </c>
      <c r="K16628" t="s">
        <v>1305</v>
      </c>
      <c r="L16628" t="s">
        <v>1295</v>
      </c>
    </row>
    <row r="16629" spans="8:12" x14ac:dyDescent="0.25">
      <c r="H16629" t="s">
        <v>16188</v>
      </c>
      <c r="I16629">
        <v>9373230</v>
      </c>
      <c r="J16629">
        <v>247237100</v>
      </c>
      <c r="K16629" t="s">
        <v>1398</v>
      </c>
      <c r="L16629" t="s">
        <v>1326</v>
      </c>
    </row>
    <row r="16630" spans="8:12" x14ac:dyDescent="0.25">
      <c r="H16630" t="s">
        <v>16189</v>
      </c>
      <c r="I16630">
        <v>8870839</v>
      </c>
      <c r="J16630">
        <v>273348830</v>
      </c>
      <c r="K16630" t="s">
        <v>1297</v>
      </c>
      <c r="L16630" t="s">
        <v>1295</v>
      </c>
    </row>
    <row r="16631" spans="8:12" x14ac:dyDescent="0.25">
      <c r="H16631" t="s">
        <v>16190</v>
      </c>
      <c r="I16631">
        <v>9397731</v>
      </c>
      <c r="J16631">
        <v>538005599</v>
      </c>
      <c r="K16631" t="s">
        <v>1437</v>
      </c>
      <c r="L16631" t="s">
        <v>1341</v>
      </c>
    </row>
    <row r="16632" spans="8:12" x14ac:dyDescent="0.25">
      <c r="H16632" t="s">
        <v>16190</v>
      </c>
      <c r="I16632">
        <v>9696424</v>
      </c>
      <c r="J16632">
        <v>351217000</v>
      </c>
      <c r="K16632" t="s">
        <v>1332</v>
      </c>
      <c r="L16632" t="s">
        <v>1308</v>
      </c>
    </row>
    <row r="16633" spans="8:12" x14ac:dyDescent="0.25">
      <c r="H16633" t="s">
        <v>16191</v>
      </c>
      <c r="I16633">
        <v>9255713</v>
      </c>
      <c r="J16633">
        <v>564692000</v>
      </c>
      <c r="K16633" t="s">
        <v>1441</v>
      </c>
      <c r="L16633" t="s">
        <v>1313</v>
      </c>
    </row>
    <row r="16634" spans="8:12" x14ac:dyDescent="0.25">
      <c r="H16634" t="s">
        <v>16192</v>
      </c>
      <c r="I16634">
        <v>8203646</v>
      </c>
      <c r="J16634">
        <v>636013427</v>
      </c>
      <c r="K16634" t="s">
        <v>1464</v>
      </c>
      <c r="L16634" t="s">
        <v>1295</v>
      </c>
    </row>
    <row r="16635" spans="8:12" x14ac:dyDescent="0.25">
      <c r="H16635" t="s">
        <v>16193</v>
      </c>
      <c r="I16635">
        <v>8609515</v>
      </c>
      <c r="J16635">
        <v>341503000</v>
      </c>
      <c r="K16635" t="s">
        <v>1316</v>
      </c>
      <c r="L16635" t="s">
        <v>1362</v>
      </c>
    </row>
    <row r="16636" spans="8:12" x14ac:dyDescent="0.25">
      <c r="H16636" t="s">
        <v>16194</v>
      </c>
      <c r="I16636">
        <v>9237022</v>
      </c>
      <c r="J16636">
        <v>236516000</v>
      </c>
      <c r="K16636" t="s">
        <v>1383</v>
      </c>
      <c r="L16636" t="s">
        <v>1295</v>
      </c>
    </row>
    <row r="16637" spans="8:12" x14ac:dyDescent="0.25">
      <c r="H16637" t="s">
        <v>16195</v>
      </c>
      <c r="I16637">
        <v>7817050</v>
      </c>
      <c r="J16637">
        <v>230359000</v>
      </c>
      <c r="K16637" t="s">
        <v>1432</v>
      </c>
      <c r="L16637" t="s">
        <v>2510</v>
      </c>
    </row>
    <row r="16638" spans="8:12" x14ac:dyDescent="0.25">
      <c r="H16638" t="s">
        <v>16196</v>
      </c>
      <c r="I16638">
        <v>9421063</v>
      </c>
      <c r="J16638">
        <v>636015261</v>
      </c>
      <c r="K16638" t="s">
        <v>1464</v>
      </c>
      <c r="L16638" t="s">
        <v>1295</v>
      </c>
    </row>
    <row r="16639" spans="8:12" x14ac:dyDescent="0.25">
      <c r="H16639" t="s">
        <v>16197</v>
      </c>
      <c r="I16639">
        <v>8650382</v>
      </c>
      <c r="J16639">
        <v>211592740</v>
      </c>
      <c r="K16639" t="s">
        <v>1426</v>
      </c>
      <c r="L16639" t="s">
        <v>2510</v>
      </c>
    </row>
    <row r="16640" spans="8:12" x14ac:dyDescent="0.25">
      <c r="H16640" t="s">
        <v>16198</v>
      </c>
      <c r="I16640">
        <v>8517839</v>
      </c>
      <c r="J16640">
        <v>273359830</v>
      </c>
      <c r="K16640" t="s">
        <v>1297</v>
      </c>
      <c r="L16640" t="s">
        <v>1295</v>
      </c>
    </row>
    <row r="16641" spans="8:12" x14ac:dyDescent="0.25">
      <c r="H16641" t="s">
        <v>16199</v>
      </c>
      <c r="I16641">
        <v>9287986</v>
      </c>
      <c r="J16641">
        <v>309797000</v>
      </c>
      <c r="K16641" t="s">
        <v>1609</v>
      </c>
      <c r="L16641" t="s">
        <v>1341</v>
      </c>
    </row>
    <row r="16642" spans="8:12" x14ac:dyDescent="0.25">
      <c r="H16642" t="s">
        <v>16200</v>
      </c>
      <c r="I16642">
        <v>9424053</v>
      </c>
      <c r="J16642">
        <v>236511000</v>
      </c>
      <c r="K16642" t="s">
        <v>1383</v>
      </c>
      <c r="L16642" t="s">
        <v>1326</v>
      </c>
    </row>
    <row r="16643" spans="8:12" x14ac:dyDescent="0.25">
      <c r="H16643" t="s">
        <v>16201</v>
      </c>
      <c r="I16643">
        <v>9686388</v>
      </c>
      <c r="J16643">
        <v>538006048</v>
      </c>
      <c r="K16643" t="s">
        <v>1437</v>
      </c>
      <c r="L16643" t="s">
        <v>2037</v>
      </c>
    </row>
    <row r="16644" spans="8:12" x14ac:dyDescent="0.25">
      <c r="H16644" t="s">
        <v>16202</v>
      </c>
      <c r="I16644">
        <v>7805370</v>
      </c>
      <c r="J16644">
        <v>371740000</v>
      </c>
      <c r="L16644" t="s">
        <v>1308</v>
      </c>
    </row>
    <row r="16645" spans="8:12" x14ac:dyDescent="0.25">
      <c r="H16645" t="s">
        <v>16203</v>
      </c>
      <c r="I16645">
        <v>9055436</v>
      </c>
      <c r="J16645">
        <v>247538000</v>
      </c>
      <c r="K16645" t="s">
        <v>1398</v>
      </c>
      <c r="L16645" t="s">
        <v>1494</v>
      </c>
    </row>
    <row r="16646" spans="8:12" x14ac:dyDescent="0.25">
      <c r="H16646" t="s">
        <v>16203</v>
      </c>
      <c r="I16646">
        <v>9291987</v>
      </c>
      <c r="J16646">
        <v>215440000</v>
      </c>
      <c r="K16646" t="s">
        <v>1340</v>
      </c>
      <c r="L16646" t="s">
        <v>1295</v>
      </c>
    </row>
    <row r="16647" spans="8:12" x14ac:dyDescent="0.25">
      <c r="H16647" t="s">
        <v>16204</v>
      </c>
      <c r="I16647">
        <v>9231602</v>
      </c>
      <c r="J16647">
        <v>636016165</v>
      </c>
      <c r="K16647" t="s">
        <v>1464</v>
      </c>
      <c r="L16647" t="s">
        <v>1326</v>
      </c>
    </row>
    <row r="16648" spans="8:12" x14ac:dyDescent="0.25">
      <c r="H16648" t="s">
        <v>16204</v>
      </c>
      <c r="I16648">
        <v>9216406</v>
      </c>
      <c r="J16648">
        <v>249900000</v>
      </c>
      <c r="K16648" t="s">
        <v>1340</v>
      </c>
      <c r="L16648" t="s">
        <v>1341</v>
      </c>
    </row>
    <row r="16649" spans="8:12" x14ac:dyDescent="0.25">
      <c r="H16649" t="s">
        <v>16205</v>
      </c>
      <c r="I16649">
        <v>9702546</v>
      </c>
      <c r="J16649">
        <v>538005810</v>
      </c>
      <c r="K16649" t="s">
        <v>1437</v>
      </c>
      <c r="L16649" t="s">
        <v>1308</v>
      </c>
    </row>
    <row r="16650" spans="8:12" x14ac:dyDescent="0.25">
      <c r="H16650" t="s">
        <v>16206</v>
      </c>
      <c r="I16650">
        <v>9652181</v>
      </c>
      <c r="J16650">
        <v>538005801</v>
      </c>
      <c r="K16650" t="s">
        <v>1437</v>
      </c>
      <c r="L16650" t="s">
        <v>1329</v>
      </c>
    </row>
    <row r="16651" spans="8:12" x14ac:dyDescent="0.25">
      <c r="H16651" t="s">
        <v>16207</v>
      </c>
      <c r="I16651">
        <v>9413200</v>
      </c>
      <c r="J16651">
        <v>352537000</v>
      </c>
      <c r="K16651" t="s">
        <v>1332</v>
      </c>
      <c r="L16651" t="s">
        <v>1329</v>
      </c>
    </row>
    <row r="16652" spans="8:12" x14ac:dyDescent="0.25">
      <c r="H16652" t="s">
        <v>16208</v>
      </c>
      <c r="I16652">
        <v>9606704</v>
      </c>
      <c r="J16652">
        <v>566364000</v>
      </c>
      <c r="L16652" t="s">
        <v>1329</v>
      </c>
    </row>
    <row r="16653" spans="8:12" x14ac:dyDescent="0.25">
      <c r="H16653" t="s">
        <v>16209</v>
      </c>
      <c r="I16653">
        <v>9413195</v>
      </c>
      <c r="J16653">
        <v>563368000</v>
      </c>
      <c r="K16653" t="s">
        <v>1441</v>
      </c>
      <c r="L16653" t="s">
        <v>1329</v>
      </c>
    </row>
    <row r="16654" spans="8:12" x14ac:dyDescent="0.25">
      <c r="H16654" t="s">
        <v>16210</v>
      </c>
      <c r="I16654">
        <v>9640279</v>
      </c>
      <c r="J16654">
        <v>566362000</v>
      </c>
      <c r="L16654" t="s">
        <v>1329</v>
      </c>
    </row>
    <row r="16655" spans="8:12" x14ac:dyDescent="0.25">
      <c r="H16655" t="s">
        <v>16211</v>
      </c>
      <c r="I16655">
        <v>9468384</v>
      </c>
      <c r="J16655">
        <v>564866000</v>
      </c>
      <c r="K16655" t="s">
        <v>1441</v>
      </c>
      <c r="L16655" t="s">
        <v>3267</v>
      </c>
    </row>
    <row r="16656" spans="8:12" x14ac:dyDescent="0.25">
      <c r="H16656" t="s">
        <v>16212</v>
      </c>
      <c r="I16656">
        <v>9448401</v>
      </c>
      <c r="J16656">
        <v>370782000</v>
      </c>
      <c r="L16656" t="s">
        <v>1329</v>
      </c>
    </row>
    <row r="16657" spans="8:12" x14ac:dyDescent="0.25">
      <c r="H16657" t="s">
        <v>16213</v>
      </c>
      <c r="I16657">
        <v>9325166</v>
      </c>
      <c r="J16657">
        <v>538005158</v>
      </c>
      <c r="K16657" t="s">
        <v>1437</v>
      </c>
      <c r="L16657" t="s">
        <v>1329</v>
      </c>
    </row>
    <row r="16658" spans="8:12" x14ac:dyDescent="0.25">
      <c r="H16658" t="s">
        <v>16214</v>
      </c>
      <c r="I16658">
        <v>9662083</v>
      </c>
      <c r="J16658">
        <v>229650000</v>
      </c>
      <c r="L16658" t="s">
        <v>1329</v>
      </c>
    </row>
    <row r="16659" spans="8:12" x14ac:dyDescent="0.25">
      <c r="H16659" t="s">
        <v>16215</v>
      </c>
      <c r="I16659">
        <v>9371646</v>
      </c>
      <c r="J16659">
        <v>565387000</v>
      </c>
      <c r="L16659" t="s">
        <v>1329</v>
      </c>
    </row>
    <row r="16660" spans="8:12" x14ac:dyDescent="0.25">
      <c r="H16660" t="s">
        <v>16216</v>
      </c>
      <c r="I16660">
        <v>9562271</v>
      </c>
      <c r="J16660">
        <v>538004101</v>
      </c>
      <c r="K16660" t="s">
        <v>1437</v>
      </c>
      <c r="L16660" t="s">
        <v>1329</v>
      </c>
    </row>
    <row r="16661" spans="8:12" x14ac:dyDescent="0.25">
      <c r="H16661" t="s">
        <v>16217</v>
      </c>
      <c r="I16661">
        <v>9563366</v>
      </c>
      <c r="J16661">
        <v>533130192</v>
      </c>
      <c r="K16661" t="s">
        <v>1563</v>
      </c>
      <c r="L16661" t="s">
        <v>1329</v>
      </c>
    </row>
    <row r="16662" spans="8:12" x14ac:dyDescent="0.25">
      <c r="H16662" t="s">
        <v>16218</v>
      </c>
      <c r="I16662">
        <v>9310317</v>
      </c>
      <c r="J16662">
        <v>219157000</v>
      </c>
      <c r="K16662" t="s">
        <v>1456</v>
      </c>
      <c r="L16662" t="s">
        <v>1326</v>
      </c>
    </row>
    <row r="16663" spans="8:12" x14ac:dyDescent="0.25">
      <c r="H16663" t="s">
        <v>16219</v>
      </c>
      <c r="I16663">
        <v>9113848</v>
      </c>
      <c r="J16663">
        <v>215184000</v>
      </c>
      <c r="K16663" t="s">
        <v>1340</v>
      </c>
      <c r="L16663" t="s">
        <v>1341</v>
      </c>
    </row>
    <row r="16664" spans="8:12" x14ac:dyDescent="0.25">
      <c r="H16664" t="s">
        <v>16220</v>
      </c>
      <c r="I16664">
        <v>9230347</v>
      </c>
      <c r="J16664">
        <v>211363350</v>
      </c>
      <c r="K16664" t="s">
        <v>1426</v>
      </c>
      <c r="L16664" t="s">
        <v>4931</v>
      </c>
    </row>
    <row r="16665" spans="8:12" x14ac:dyDescent="0.25">
      <c r="H16665" t="s">
        <v>16221</v>
      </c>
      <c r="I16665">
        <v>9213703</v>
      </c>
      <c r="J16665">
        <v>304107000</v>
      </c>
      <c r="K16665" t="s">
        <v>1294</v>
      </c>
      <c r="L16665" t="s">
        <v>1295</v>
      </c>
    </row>
    <row r="16666" spans="8:12" x14ac:dyDescent="0.25">
      <c r="H16666" t="s">
        <v>16222</v>
      </c>
      <c r="I16666">
        <v>9484089</v>
      </c>
      <c r="J16666">
        <v>538006186</v>
      </c>
      <c r="K16666" t="s">
        <v>1437</v>
      </c>
      <c r="L16666" t="s">
        <v>1362</v>
      </c>
    </row>
    <row r="16667" spans="8:12" x14ac:dyDescent="0.25">
      <c r="H16667" t="s">
        <v>16222</v>
      </c>
      <c r="I16667">
        <v>9484089</v>
      </c>
      <c r="J16667">
        <v>311000466</v>
      </c>
      <c r="K16667" t="s">
        <v>1609</v>
      </c>
      <c r="L16667" t="s">
        <v>1362</v>
      </c>
    </row>
    <row r="16668" spans="8:12" x14ac:dyDescent="0.25">
      <c r="H16668" t="s">
        <v>16223</v>
      </c>
      <c r="I16668">
        <v>9137870</v>
      </c>
      <c r="J16668">
        <v>273336000</v>
      </c>
      <c r="K16668" t="s">
        <v>1297</v>
      </c>
      <c r="L16668" t="s">
        <v>1295</v>
      </c>
    </row>
    <row r="16669" spans="8:12" x14ac:dyDescent="0.25">
      <c r="H16669" t="s">
        <v>16224</v>
      </c>
      <c r="I16669">
        <v>8513704</v>
      </c>
      <c r="J16669">
        <v>412430000</v>
      </c>
      <c r="K16669" t="s">
        <v>1328</v>
      </c>
      <c r="L16669" t="s">
        <v>1295</v>
      </c>
    </row>
    <row r="16670" spans="8:12" x14ac:dyDescent="0.25">
      <c r="H16670" t="s">
        <v>16225</v>
      </c>
      <c r="I16670">
        <v>9474022</v>
      </c>
      <c r="J16670">
        <v>477628300</v>
      </c>
      <c r="K16670" t="s">
        <v>1348</v>
      </c>
      <c r="L16670" t="s">
        <v>1308</v>
      </c>
    </row>
    <row r="16671" spans="8:12" x14ac:dyDescent="0.25">
      <c r="H16671" t="s">
        <v>16226</v>
      </c>
      <c r="I16671">
        <v>9492763</v>
      </c>
      <c r="J16671">
        <v>413982000</v>
      </c>
      <c r="K16671" t="s">
        <v>1328</v>
      </c>
      <c r="L16671" t="s">
        <v>1308</v>
      </c>
    </row>
    <row r="16672" spans="8:12" x14ac:dyDescent="0.25">
      <c r="H16672" t="s">
        <v>16227</v>
      </c>
      <c r="I16672">
        <v>9492775</v>
      </c>
      <c r="J16672">
        <v>413357940</v>
      </c>
      <c r="K16672" t="s">
        <v>1328</v>
      </c>
      <c r="L16672" t="s">
        <v>1341</v>
      </c>
    </row>
    <row r="16673" spans="8:12" x14ac:dyDescent="0.25">
      <c r="H16673" t="s">
        <v>16228</v>
      </c>
      <c r="I16673">
        <v>9492787</v>
      </c>
      <c r="J16673">
        <v>413358160</v>
      </c>
      <c r="K16673" t="s">
        <v>1328</v>
      </c>
      <c r="L16673" t="s">
        <v>1341</v>
      </c>
    </row>
    <row r="16674" spans="8:12" x14ac:dyDescent="0.25">
      <c r="H16674" t="s">
        <v>16229</v>
      </c>
      <c r="I16674">
        <v>9492799</v>
      </c>
      <c r="J16674">
        <v>414005000</v>
      </c>
      <c r="L16674" t="s">
        <v>1308</v>
      </c>
    </row>
    <row r="16675" spans="8:12" x14ac:dyDescent="0.25">
      <c r="H16675" t="s">
        <v>16230</v>
      </c>
      <c r="I16675">
        <v>9492804</v>
      </c>
      <c r="J16675">
        <v>414013000</v>
      </c>
      <c r="L16675" t="s">
        <v>1308</v>
      </c>
    </row>
    <row r="16676" spans="8:12" x14ac:dyDescent="0.25">
      <c r="H16676" t="s">
        <v>16231</v>
      </c>
      <c r="I16676">
        <v>7632412</v>
      </c>
      <c r="J16676">
        <v>370544000</v>
      </c>
      <c r="L16676" t="s">
        <v>1341</v>
      </c>
    </row>
    <row r="16677" spans="8:12" x14ac:dyDescent="0.25">
      <c r="H16677" t="s">
        <v>16232</v>
      </c>
      <c r="I16677">
        <v>9563574</v>
      </c>
      <c r="J16677">
        <v>413435490</v>
      </c>
      <c r="K16677" t="s">
        <v>1328</v>
      </c>
      <c r="L16677" t="s">
        <v>1395</v>
      </c>
    </row>
    <row r="16678" spans="8:12" x14ac:dyDescent="0.25">
      <c r="H16678" t="s">
        <v>16233</v>
      </c>
      <c r="I16678">
        <v>9513488</v>
      </c>
      <c r="J16678">
        <v>413523000</v>
      </c>
      <c r="K16678" t="s">
        <v>1328</v>
      </c>
      <c r="L16678" t="s">
        <v>1313</v>
      </c>
    </row>
    <row r="16679" spans="8:12" x14ac:dyDescent="0.25">
      <c r="H16679" t="s">
        <v>16234</v>
      </c>
      <c r="I16679">
        <v>9344928</v>
      </c>
      <c r="J16679">
        <v>413160000</v>
      </c>
      <c r="K16679" t="s">
        <v>1328</v>
      </c>
      <c r="L16679" t="s">
        <v>1313</v>
      </c>
    </row>
    <row r="16680" spans="8:12" x14ac:dyDescent="0.25">
      <c r="H16680" t="s">
        <v>16235</v>
      </c>
      <c r="I16680">
        <v>8919609</v>
      </c>
      <c r="J16680">
        <v>412006000</v>
      </c>
      <c r="K16680" t="s">
        <v>1328</v>
      </c>
      <c r="L16680" t="s">
        <v>1341</v>
      </c>
    </row>
    <row r="16681" spans="8:12" x14ac:dyDescent="0.25">
      <c r="H16681" t="s">
        <v>16236</v>
      </c>
      <c r="I16681">
        <v>8974996</v>
      </c>
      <c r="J16681">
        <v>457753000</v>
      </c>
      <c r="K16681" t="s">
        <v>1409</v>
      </c>
      <c r="L16681" t="s">
        <v>1308</v>
      </c>
    </row>
    <row r="16682" spans="8:12" x14ac:dyDescent="0.25">
      <c r="H16682" t="s">
        <v>16237</v>
      </c>
      <c r="I16682">
        <v>8400933</v>
      </c>
      <c r="J16682">
        <v>671595000</v>
      </c>
      <c r="K16682" t="s">
        <v>1311</v>
      </c>
      <c r="L16682" t="s">
        <v>1313</v>
      </c>
    </row>
    <row r="16683" spans="8:12" x14ac:dyDescent="0.25">
      <c r="H16683" t="s">
        <v>16237</v>
      </c>
      <c r="I16683">
        <v>9584152</v>
      </c>
      <c r="J16683">
        <v>215218000</v>
      </c>
      <c r="K16683" t="s">
        <v>1340</v>
      </c>
      <c r="L16683" t="s">
        <v>1341</v>
      </c>
    </row>
    <row r="16684" spans="8:12" x14ac:dyDescent="0.25">
      <c r="H16684" t="s">
        <v>16238</v>
      </c>
      <c r="I16684">
        <v>9148582</v>
      </c>
      <c r="J16684">
        <v>247346000</v>
      </c>
      <c r="K16684" t="s">
        <v>1398</v>
      </c>
      <c r="L16684" t="s">
        <v>1326</v>
      </c>
    </row>
    <row r="16685" spans="8:12" x14ac:dyDescent="0.25">
      <c r="H16685" t="s">
        <v>162</v>
      </c>
      <c r="I16685">
        <v>9525625</v>
      </c>
      <c r="J16685">
        <v>210363000</v>
      </c>
      <c r="K16685" t="s">
        <v>1443</v>
      </c>
      <c r="L16685" t="s">
        <v>1341</v>
      </c>
    </row>
    <row r="16686" spans="8:12" x14ac:dyDescent="0.25">
      <c r="H16686" t="s">
        <v>16239</v>
      </c>
      <c r="I16686">
        <v>9166481</v>
      </c>
      <c r="J16686">
        <v>245455000</v>
      </c>
      <c r="K16686" t="s">
        <v>1387</v>
      </c>
      <c r="L16686" t="s">
        <v>1295</v>
      </c>
    </row>
    <row r="16687" spans="8:12" x14ac:dyDescent="0.25">
      <c r="H16687" t="s">
        <v>16240</v>
      </c>
      <c r="I16687">
        <v>7420962</v>
      </c>
      <c r="J16687">
        <v>377801000</v>
      </c>
      <c r="K16687" t="s">
        <v>1322</v>
      </c>
      <c r="L16687" t="s">
        <v>1295</v>
      </c>
    </row>
    <row r="16688" spans="8:12" x14ac:dyDescent="0.25">
      <c r="H16688" t="s">
        <v>16241</v>
      </c>
      <c r="I16688">
        <v>7305722</v>
      </c>
      <c r="J16688">
        <v>416567000</v>
      </c>
      <c r="K16688" t="s">
        <v>2577</v>
      </c>
      <c r="L16688" t="s">
        <v>1308</v>
      </c>
    </row>
    <row r="16689" spans="8:12" x14ac:dyDescent="0.25">
      <c r="H16689" t="s">
        <v>16242</v>
      </c>
      <c r="I16689">
        <v>8748397</v>
      </c>
      <c r="J16689">
        <v>354374000</v>
      </c>
      <c r="K16689" t="s">
        <v>1332</v>
      </c>
      <c r="L16689" t="s">
        <v>1308</v>
      </c>
    </row>
    <row r="16690" spans="8:12" x14ac:dyDescent="0.25">
      <c r="H16690" t="s">
        <v>16243</v>
      </c>
      <c r="I16690">
        <v>9075539</v>
      </c>
      <c r="J16690">
        <v>377050000</v>
      </c>
      <c r="L16690" t="s">
        <v>1341</v>
      </c>
    </row>
    <row r="16691" spans="8:12" x14ac:dyDescent="0.25">
      <c r="H16691" t="s">
        <v>16243</v>
      </c>
      <c r="I16691">
        <v>9075539</v>
      </c>
      <c r="J16691">
        <v>353781000</v>
      </c>
      <c r="K16691" t="s">
        <v>1332</v>
      </c>
      <c r="L16691" t="s">
        <v>1341</v>
      </c>
    </row>
    <row r="16692" spans="8:12" x14ac:dyDescent="0.25">
      <c r="H16692" t="s">
        <v>16244</v>
      </c>
      <c r="I16692">
        <v>8315176</v>
      </c>
      <c r="J16692">
        <v>353652000</v>
      </c>
      <c r="K16692" t="s">
        <v>1332</v>
      </c>
      <c r="L16692" t="s">
        <v>1341</v>
      </c>
    </row>
    <row r="16693" spans="8:12" x14ac:dyDescent="0.25">
      <c r="H16693" t="s">
        <v>16245</v>
      </c>
      <c r="I16693">
        <v>9230361</v>
      </c>
      <c r="J16693">
        <v>412793000</v>
      </c>
      <c r="K16693" t="s">
        <v>1328</v>
      </c>
      <c r="L16693" t="s">
        <v>1341</v>
      </c>
    </row>
    <row r="16694" spans="8:12" x14ac:dyDescent="0.25">
      <c r="H16694" t="s">
        <v>16246</v>
      </c>
      <c r="I16694">
        <v>9608829</v>
      </c>
      <c r="J16694">
        <v>477535400</v>
      </c>
      <c r="K16694" t="s">
        <v>1348</v>
      </c>
      <c r="L16694" t="s">
        <v>1295</v>
      </c>
    </row>
    <row r="16695" spans="8:12" x14ac:dyDescent="0.25">
      <c r="H16695" t="s">
        <v>16247</v>
      </c>
      <c r="I16695">
        <v>8864842</v>
      </c>
      <c r="J16695">
        <v>671660000</v>
      </c>
      <c r="K16695" t="s">
        <v>1311</v>
      </c>
      <c r="L16695" t="s">
        <v>1308</v>
      </c>
    </row>
    <row r="16696" spans="8:12" x14ac:dyDescent="0.25">
      <c r="H16696" t="s">
        <v>16247</v>
      </c>
      <c r="I16696">
        <v>8864842</v>
      </c>
      <c r="J16696">
        <v>515997000</v>
      </c>
      <c r="K16696" t="s">
        <v>1406</v>
      </c>
      <c r="L16696" t="s">
        <v>1308</v>
      </c>
    </row>
    <row r="16697" spans="8:12" x14ac:dyDescent="0.25">
      <c r="H16697" t="s">
        <v>16248</v>
      </c>
      <c r="I16697">
        <v>9685839</v>
      </c>
      <c r="J16697">
        <v>413363470</v>
      </c>
      <c r="K16697" t="s">
        <v>1328</v>
      </c>
      <c r="L16697" t="s">
        <v>1313</v>
      </c>
    </row>
    <row r="16698" spans="8:12" x14ac:dyDescent="0.25">
      <c r="H16698" t="s">
        <v>16249</v>
      </c>
      <c r="I16698">
        <v>8672328</v>
      </c>
      <c r="J16698">
        <v>413356740</v>
      </c>
      <c r="K16698" t="s">
        <v>1328</v>
      </c>
      <c r="L16698" t="s">
        <v>2193</v>
      </c>
    </row>
    <row r="16699" spans="8:12" x14ac:dyDescent="0.25">
      <c r="H16699" t="s">
        <v>16250</v>
      </c>
      <c r="I16699">
        <v>8859029</v>
      </c>
      <c r="J16699">
        <v>667003428</v>
      </c>
      <c r="K16699" t="s">
        <v>2089</v>
      </c>
      <c r="L16699" t="s">
        <v>1308</v>
      </c>
    </row>
    <row r="16700" spans="8:12" x14ac:dyDescent="0.25">
      <c r="H16700" t="s">
        <v>16251</v>
      </c>
      <c r="I16700">
        <v>9344825</v>
      </c>
      <c r="J16700">
        <v>413247000</v>
      </c>
      <c r="K16700" t="s">
        <v>1328</v>
      </c>
      <c r="L16700" t="s">
        <v>1362</v>
      </c>
    </row>
    <row r="16701" spans="8:12" x14ac:dyDescent="0.25">
      <c r="H16701" t="s">
        <v>16252</v>
      </c>
      <c r="I16701">
        <v>6575695</v>
      </c>
      <c r="J16701">
        <v>355085424</v>
      </c>
      <c r="K16701" t="s">
        <v>1332</v>
      </c>
      <c r="L16701" t="s">
        <v>1308</v>
      </c>
    </row>
    <row r="16702" spans="8:12" x14ac:dyDescent="0.25">
      <c r="H16702" t="s">
        <v>16253</v>
      </c>
      <c r="I16702">
        <v>9397030</v>
      </c>
      <c r="J16702">
        <v>373952000</v>
      </c>
      <c r="L16702" t="s">
        <v>1362</v>
      </c>
    </row>
    <row r="16703" spans="8:12" x14ac:dyDescent="0.25">
      <c r="H16703" t="s">
        <v>16254</v>
      </c>
      <c r="I16703">
        <v>9546019</v>
      </c>
      <c r="J16703">
        <v>477211900</v>
      </c>
      <c r="K16703" t="s">
        <v>1348</v>
      </c>
      <c r="L16703" t="s">
        <v>1295</v>
      </c>
    </row>
    <row r="16704" spans="8:12" x14ac:dyDescent="0.25">
      <c r="H16704" t="s">
        <v>16255</v>
      </c>
      <c r="I16704">
        <v>9212931</v>
      </c>
      <c r="J16704">
        <v>412521070</v>
      </c>
      <c r="K16704" t="s">
        <v>1328</v>
      </c>
      <c r="L16704" t="s">
        <v>1295</v>
      </c>
    </row>
    <row r="16705" spans="8:12" x14ac:dyDescent="0.25">
      <c r="H16705" t="s">
        <v>16256</v>
      </c>
      <c r="I16705">
        <v>9772814</v>
      </c>
      <c r="J16705">
        <v>354557000</v>
      </c>
      <c r="K16705" t="s">
        <v>1332</v>
      </c>
      <c r="L16705" t="s">
        <v>1308</v>
      </c>
    </row>
    <row r="16706" spans="8:12" x14ac:dyDescent="0.25">
      <c r="H16706" t="s">
        <v>16257</v>
      </c>
      <c r="I16706">
        <v>9231858</v>
      </c>
      <c r="J16706">
        <v>412521190</v>
      </c>
      <c r="K16706" t="s">
        <v>1328</v>
      </c>
      <c r="L16706" t="s">
        <v>1295</v>
      </c>
    </row>
    <row r="16707" spans="8:12" x14ac:dyDescent="0.25">
      <c r="H16707" t="s">
        <v>16258</v>
      </c>
      <c r="I16707">
        <v>9526693</v>
      </c>
      <c r="J16707">
        <v>477978800</v>
      </c>
      <c r="K16707" t="s">
        <v>1348</v>
      </c>
      <c r="L16707" t="s">
        <v>2037</v>
      </c>
    </row>
    <row r="16708" spans="8:12" x14ac:dyDescent="0.25">
      <c r="H16708" t="s">
        <v>16259</v>
      </c>
      <c r="I16708">
        <v>9224128</v>
      </c>
      <c r="J16708">
        <v>412521180</v>
      </c>
      <c r="K16708" t="s">
        <v>1328</v>
      </c>
      <c r="L16708" t="s">
        <v>1295</v>
      </c>
    </row>
    <row r="16709" spans="8:12" x14ac:dyDescent="0.25">
      <c r="H16709" t="s">
        <v>16260</v>
      </c>
      <c r="I16709">
        <v>9715191</v>
      </c>
      <c r="J16709">
        <v>477477200</v>
      </c>
      <c r="K16709" t="s">
        <v>1348</v>
      </c>
      <c r="L16709" t="s">
        <v>1308</v>
      </c>
    </row>
    <row r="16710" spans="8:12" x14ac:dyDescent="0.25">
      <c r="H16710" t="s">
        <v>16261</v>
      </c>
      <c r="I16710">
        <v>9209207</v>
      </c>
      <c r="J16710">
        <v>351333000</v>
      </c>
      <c r="K16710" t="s">
        <v>1332</v>
      </c>
      <c r="L16710" t="s">
        <v>1341</v>
      </c>
    </row>
    <row r="16711" spans="8:12" x14ac:dyDescent="0.25">
      <c r="H16711" t="s">
        <v>16262</v>
      </c>
      <c r="I16711">
        <v>9422275</v>
      </c>
      <c r="J16711">
        <v>305067000</v>
      </c>
      <c r="L16711" t="s">
        <v>1295</v>
      </c>
    </row>
    <row r="16712" spans="8:12" x14ac:dyDescent="0.25">
      <c r="H16712" t="s">
        <v>16263</v>
      </c>
      <c r="I16712">
        <v>9685841</v>
      </c>
      <c r="J16712">
        <v>413363820</v>
      </c>
      <c r="K16712" t="s">
        <v>1328</v>
      </c>
      <c r="L16712" t="s">
        <v>1313</v>
      </c>
    </row>
    <row r="16713" spans="8:12" x14ac:dyDescent="0.25">
      <c r="H16713" t="s">
        <v>16264</v>
      </c>
      <c r="I16713">
        <v>9340051</v>
      </c>
      <c r="J16713">
        <v>412468230</v>
      </c>
      <c r="K16713" t="s">
        <v>1328</v>
      </c>
      <c r="L16713" t="s">
        <v>1308</v>
      </c>
    </row>
    <row r="16714" spans="8:12" x14ac:dyDescent="0.25">
      <c r="H16714" t="s">
        <v>16265</v>
      </c>
      <c r="I16714">
        <v>8933083</v>
      </c>
      <c r="J16714">
        <v>514966000</v>
      </c>
      <c r="K16714" t="s">
        <v>1406</v>
      </c>
      <c r="L16714" t="s">
        <v>1308</v>
      </c>
    </row>
    <row r="16715" spans="8:12" x14ac:dyDescent="0.25">
      <c r="H16715" t="s">
        <v>16266</v>
      </c>
      <c r="I16715">
        <v>8863630</v>
      </c>
      <c r="J16715">
        <v>515344000</v>
      </c>
      <c r="K16715" t="s">
        <v>1406</v>
      </c>
      <c r="L16715" t="s">
        <v>1308</v>
      </c>
    </row>
    <row r="16716" spans="8:12" x14ac:dyDescent="0.25">
      <c r="H16716" t="s">
        <v>16267</v>
      </c>
      <c r="I16716">
        <v>9662473</v>
      </c>
      <c r="J16716">
        <v>413304410</v>
      </c>
      <c r="K16716" t="s">
        <v>1328</v>
      </c>
      <c r="L16716" t="s">
        <v>1329</v>
      </c>
    </row>
    <row r="16717" spans="8:12" x14ac:dyDescent="0.25">
      <c r="H16717" t="s">
        <v>16268</v>
      </c>
      <c r="I16717">
        <v>9293973</v>
      </c>
      <c r="J16717">
        <v>256209000</v>
      </c>
      <c r="K16717" t="s">
        <v>1340</v>
      </c>
      <c r="L16717" t="s">
        <v>1326</v>
      </c>
    </row>
    <row r="16718" spans="8:12" x14ac:dyDescent="0.25">
      <c r="H16718" t="s">
        <v>16269</v>
      </c>
      <c r="I16718">
        <v>9364851</v>
      </c>
      <c r="J16718">
        <v>636016461</v>
      </c>
      <c r="K16718" t="s">
        <v>1464</v>
      </c>
      <c r="L16718" t="s">
        <v>1341</v>
      </c>
    </row>
    <row r="16719" spans="8:12" x14ac:dyDescent="0.25">
      <c r="H16719" t="s">
        <v>16270</v>
      </c>
      <c r="I16719">
        <v>9370094</v>
      </c>
      <c r="J16719">
        <v>305043000</v>
      </c>
      <c r="L16719" t="s">
        <v>1295</v>
      </c>
    </row>
    <row r="16720" spans="8:12" x14ac:dyDescent="0.25">
      <c r="H16720" t="s">
        <v>16271</v>
      </c>
      <c r="I16720">
        <v>8619106</v>
      </c>
      <c r="J16720">
        <v>735059007</v>
      </c>
      <c r="K16720" t="s">
        <v>3867</v>
      </c>
      <c r="L16720" t="s">
        <v>1313</v>
      </c>
    </row>
    <row r="16721" spans="8:12" x14ac:dyDescent="0.25">
      <c r="H16721" t="s">
        <v>815</v>
      </c>
      <c r="I16721">
        <v>9321914</v>
      </c>
      <c r="J16721">
        <v>238234000</v>
      </c>
      <c r="K16721" t="s">
        <v>2926</v>
      </c>
      <c r="L16721" t="s">
        <v>1341</v>
      </c>
    </row>
    <row r="16722" spans="8:12" x14ac:dyDescent="0.25">
      <c r="H16722" t="s">
        <v>16272</v>
      </c>
      <c r="I16722">
        <v>9388388</v>
      </c>
      <c r="J16722">
        <v>255805480</v>
      </c>
      <c r="L16722" t="s">
        <v>1295</v>
      </c>
    </row>
    <row r="16723" spans="8:12" x14ac:dyDescent="0.25">
      <c r="H16723" t="s">
        <v>16273</v>
      </c>
      <c r="I16723">
        <v>9423542</v>
      </c>
      <c r="J16723">
        <v>636091203</v>
      </c>
      <c r="K16723" t="s">
        <v>1464</v>
      </c>
      <c r="L16723" t="s">
        <v>1341</v>
      </c>
    </row>
    <row r="16724" spans="8:12" x14ac:dyDescent="0.25">
      <c r="H16724" t="s">
        <v>16274</v>
      </c>
      <c r="I16724">
        <v>9600645</v>
      </c>
      <c r="J16724">
        <v>538004958</v>
      </c>
      <c r="K16724" t="s">
        <v>1437</v>
      </c>
      <c r="L16724" t="s">
        <v>1341</v>
      </c>
    </row>
    <row r="16725" spans="8:12" x14ac:dyDescent="0.25">
      <c r="H16725" t="s">
        <v>16275</v>
      </c>
      <c r="I16725">
        <v>9600657</v>
      </c>
      <c r="J16725">
        <v>538004957</v>
      </c>
      <c r="K16725" t="s">
        <v>1437</v>
      </c>
      <c r="L16725" t="s">
        <v>1341</v>
      </c>
    </row>
    <row r="16726" spans="8:12" x14ac:dyDescent="0.25">
      <c r="H16726" t="s">
        <v>16276</v>
      </c>
      <c r="I16726">
        <v>9600633</v>
      </c>
      <c r="J16726">
        <v>538004684</v>
      </c>
      <c r="K16726" t="s">
        <v>1437</v>
      </c>
      <c r="L16726" t="s">
        <v>1341</v>
      </c>
    </row>
    <row r="16727" spans="8:12" x14ac:dyDescent="0.25">
      <c r="H16727" t="s">
        <v>16277</v>
      </c>
      <c r="I16727">
        <v>9600621</v>
      </c>
      <c r="J16727">
        <v>538004683</v>
      </c>
      <c r="K16727" t="s">
        <v>1437</v>
      </c>
      <c r="L16727" t="s">
        <v>1341</v>
      </c>
    </row>
    <row r="16728" spans="8:12" x14ac:dyDescent="0.25">
      <c r="H16728" t="s">
        <v>16278</v>
      </c>
      <c r="I16728">
        <v>9278753</v>
      </c>
      <c r="J16728">
        <v>369344000</v>
      </c>
      <c r="K16728" t="s">
        <v>1431</v>
      </c>
      <c r="L16728" t="s">
        <v>1341</v>
      </c>
    </row>
    <row r="16729" spans="8:12" x14ac:dyDescent="0.25">
      <c r="H16729" t="s">
        <v>16279</v>
      </c>
      <c r="I16729">
        <v>9228136</v>
      </c>
      <c r="J16729">
        <v>338217000</v>
      </c>
      <c r="K16729" t="s">
        <v>1431</v>
      </c>
      <c r="L16729" t="s">
        <v>1341</v>
      </c>
    </row>
    <row r="16730" spans="8:12" x14ac:dyDescent="0.25">
      <c r="H16730" t="s">
        <v>16280</v>
      </c>
      <c r="I16730">
        <v>9228148</v>
      </c>
      <c r="J16730">
        <v>338219000</v>
      </c>
      <c r="K16730" t="s">
        <v>1431</v>
      </c>
      <c r="L16730" t="s">
        <v>1341</v>
      </c>
    </row>
    <row r="16731" spans="8:12" x14ac:dyDescent="0.25">
      <c r="H16731" t="s">
        <v>16281</v>
      </c>
      <c r="I16731">
        <v>9520986</v>
      </c>
      <c r="J16731">
        <v>477444800</v>
      </c>
      <c r="K16731" t="s">
        <v>1348</v>
      </c>
      <c r="L16731" t="s">
        <v>1341</v>
      </c>
    </row>
    <row r="16732" spans="8:12" x14ac:dyDescent="0.25">
      <c r="H16732" t="s">
        <v>16281</v>
      </c>
      <c r="I16732">
        <v>9491680</v>
      </c>
      <c r="J16732">
        <v>355886000</v>
      </c>
      <c r="K16732" t="s">
        <v>1332</v>
      </c>
      <c r="L16732" t="s">
        <v>1341</v>
      </c>
    </row>
    <row r="16733" spans="8:12" x14ac:dyDescent="0.25">
      <c r="H16733" t="s">
        <v>16282</v>
      </c>
      <c r="I16733">
        <v>8010738</v>
      </c>
      <c r="J16733">
        <v>371255000</v>
      </c>
      <c r="L16733" t="s">
        <v>1346</v>
      </c>
    </row>
    <row r="16734" spans="8:12" x14ac:dyDescent="0.25">
      <c r="H16734" t="s">
        <v>16283</v>
      </c>
      <c r="I16734">
        <v>9250141</v>
      </c>
      <c r="J16734">
        <v>477746500</v>
      </c>
      <c r="K16734" t="s">
        <v>1348</v>
      </c>
      <c r="L16734" t="s">
        <v>1341</v>
      </c>
    </row>
    <row r="16735" spans="8:12" x14ac:dyDescent="0.25">
      <c r="H16735" t="s">
        <v>16284</v>
      </c>
      <c r="I16735">
        <v>7432147</v>
      </c>
      <c r="J16735">
        <v>668124335</v>
      </c>
      <c r="K16735" t="s">
        <v>1651</v>
      </c>
      <c r="L16735" t="s">
        <v>1295</v>
      </c>
    </row>
    <row r="16736" spans="8:12" x14ac:dyDescent="0.25">
      <c r="H16736" t="s">
        <v>16285</v>
      </c>
      <c r="I16736">
        <v>9568744</v>
      </c>
      <c r="J16736">
        <v>565553000</v>
      </c>
      <c r="L16736" t="s">
        <v>1362</v>
      </c>
    </row>
    <row r="16737" spans="8:12" x14ac:dyDescent="0.25">
      <c r="H16737" t="s">
        <v>16285</v>
      </c>
      <c r="I16737">
        <v>8122610</v>
      </c>
      <c r="J16737">
        <v>377699000</v>
      </c>
      <c r="K16737" t="s">
        <v>1322</v>
      </c>
      <c r="L16737" t="s">
        <v>1341</v>
      </c>
    </row>
    <row r="16738" spans="8:12" x14ac:dyDescent="0.25">
      <c r="H16738" t="s">
        <v>16286</v>
      </c>
      <c r="I16738">
        <v>9593206</v>
      </c>
      <c r="J16738">
        <v>311000011</v>
      </c>
      <c r="K16738" t="s">
        <v>1609</v>
      </c>
      <c r="L16738" t="s">
        <v>1313</v>
      </c>
    </row>
    <row r="16739" spans="8:12" x14ac:dyDescent="0.25">
      <c r="H16739" t="s">
        <v>16287</v>
      </c>
      <c r="I16739">
        <v>9292761</v>
      </c>
      <c r="J16739">
        <v>205460000</v>
      </c>
      <c r="K16739" t="s">
        <v>1616</v>
      </c>
      <c r="L16739" t="s">
        <v>1346</v>
      </c>
    </row>
    <row r="16740" spans="8:12" x14ac:dyDescent="0.25">
      <c r="H16740" t="s">
        <v>16288</v>
      </c>
      <c r="I16740">
        <v>9428346</v>
      </c>
      <c r="J16740">
        <v>370548000</v>
      </c>
      <c r="L16740" t="s">
        <v>1326</v>
      </c>
    </row>
    <row r="16741" spans="8:12" x14ac:dyDescent="0.25">
      <c r="H16741" t="s">
        <v>16289</v>
      </c>
      <c r="I16741">
        <v>7392907</v>
      </c>
      <c r="J16741">
        <v>304136000</v>
      </c>
      <c r="K16741" t="s">
        <v>1294</v>
      </c>
      <c r="L16741" t="s">
        <v>1295</v>
      </c>
    </row>
    <row r="16742" spans="8:12" x14ac:dyDescent="0.25">
      <c r="H16742" t="s">
        <v>16290</v>
      </c>
      <c r="I16742">
        <v>8660947</v>
      </c>
      <c r="J16742">
        <v>312143000</v>
      </c>
      <c r="K16742" t="s">
        <v>1379</v>
      </c>
      <c r="L16742" t="s">
        <v>1308</v>
      </c>
    </row>
    <row r="16743" spans="8:12" x14ac:dyDescent="0.25">
      <c r="H16743" t="s">
        <v>16291</v>
      </c>
      <c r="I16743">
        <v>7407037</v>
      </c>
      <c r="J16743">
        <v>677029200</v>
      </c>
      <c r="K16743" t="s">
        <v>1305</v>
      </c>
      <c r="L16743" t="s">
        <v>1614</v>
      </c>
    </row>
    <row r="16744" spans="8:12" x14ac:dyDescent="0.25">
      <c r="H16744" t="s">
        <v>16292</v>
      </c>
      <c r="I16744">
        <v>7908445</v>
      </c>
      <c r="J16744">
        <v>354337000</v>
      </c>
      <c r="K16744" t="s">
        <v>1332</v>
      </c>
      <c r="L16744" t="s">
        <v>1729</v>
      </c>
    </row>
    <row r="16745" spans="8:12" x14ac:dyDescent="0.25">
      <c r="H16745" t="s">
        <v>16293</v>
      </c>
      <c r="I16745">
        <v>7613404</v>
      </c>
      <c r="J16745">
        <v>677055000</v>
      </c>
      <c r="K16745" t="s">
        <v>1305</v>
      </c>
      <c r="L16745" t="s">
        <v>1614</v>
      </c>
    </row>
    <row r="16746" spans="8:12" x14ac:dyDescent="0.25">
      <c r="H16746" t="s">
        <v>16293</v>
      </c>
      <c r="I16746">
        <v>7613404</v>
      </c>
      <c r="J16746">
        <v>511213000</v>
      </c>
      <c r="K16746" t="s">
        <v>1638</v>
      </c>
      <c r="L16746" t="s">
        <v>1614</v>
      </c>
    </row>
    <row r="16747" spans="8:12" x14ac:dyDescent="0.25">
      <c r="H16747" t="s">
        <v>16294</v>
      </c>
      <c r="I16747">
        <v>9571624</v>
      </c>
      <c r="J16747">
        <v>372811000</v>
      </c>
      <c r="L16747" t="s">
        <v>1341</v>
      </c>
    </row>
    <row r="16748" spans="8:12" x14ac:dyDescent="0.25">
      <c r="H16748" t="s">
        <v>16295</v>
      </c>
      <c r="I16748">
        <v>8230211</v>
      </c>
      <c r="J16748">
        <v>273425510</v>
      </c>
      <c r="K16748" t="s">
        <v>1297</v>
      </c>
      <c r="L16748" t="s">
        <v>1295</v>
      </c>
    </row>
    <row r="16749" spans="8:12" x14ac:dyDescent="0.25">
      <c r="H16749" t="s">
        <v>16296</v>
      </c>
      <c r="I16749">
        <v>9447328</v>
      </c>
      <c r="J16749">
        <v>248713000</v>
      </c>
      <c r="K16749" t="s">
        <v>1340</v>
      </c>
      <c r="L16749" t="s">
        <v>1326</v>
      </c>
    </row>
    <row r="16750" spans="8:12" x14ac:dyDescent="0.25">
      <c r="H16750" t="s">
        <v>16297</v>
      </c>
      <c r="I16750">
        <v>8610291</v>
      </c>
      <c r="J16750">
        <v>636015323</v>
      </c>
      <c r="K16750" t="s">
        <v>1464</v>
      </c>
      <c r="L16750" t="s">
        <v>1295</v>
      </c>
    </row>
    <row r="16751" spans="8:12" x14ac:dyDescent="0.25">
      <c r="H16751" t="s">
        <v>16298</v>
      </c>
      <c r="I16751">
        <v>9623386</v>
      </c>
      <c r="J16751">
        <v>441845000</v>
      </c>
      <c r="K16751" t="s">
        <v>1352</v>
      </c>
      <c r="L16751" t="s">
        <v>1308</v>
      </c>
    </row>
    <row r="16752" spans="8:12" x14ac:dyDescent="0.25">
      <c r="H16752" t="s">
        <v>16299</v>
      </c>
      <c r="I16752">
        <v>9591820</v>
      </c>
      <c r="J16752">
        <v>246737000</v>
      </c>
      <c r="K16752" t="s">
        <v>1387</v>
      </c>
      <c r="L16752" t="s">
        <v>1295</v>
      </c>
    </row>
    <row r="16753" spans="8:12" x14ac:dyDescent="0.25">
      <c r="H16753" t="s">
        <v>16300</v>
      </c>
      <c r="I16753">
        <v>8025018</v>
      </c>
      <c r="J16753">
        <v>370663000</v>
      </c>
      <c r="L16753" t="s">
        <v>1362</v>
      </c>
    </row>
    <row r="16754" spans="8:12" x14ac:dyDescent="0.25">
      <c r="H16754" t="s">
        <v>16301</v>
      </c>
      <c r="I16754">
        <v>9272761</v>
      </c>
      <c r="J16754">
        <v>255805250</v>
      </c>
      <c r="L16754" t="s">
        <v>1326</v>
      </c>
    </row>
    <row r="16755" spans="8:12" x14ac:dyDescent="0.25">
      <c r="H16755" t="s">
        <v>16302</v>
      </c>
      <c r="I16755">
        <v>9519004</v>
      </c>
      <c r="J16755">
        <v>538003560</v>
      </c>
      <c r="K16755" t="s">
        <v>1437</v>
      </c>
      <c r="L16755" t="s">
        <v>1341</v>
      </c>
    </row>
    <row r="16756" spans="8:12" x14ac:dyDescent="0.25">
      <c r="H16756" t="s">
        <v>16303</v>
      </c>
      <c r="I16756">
        <v>8315449</v>
      </c>
      <c r="J16756">
        <v>245815000</v>
      </c>
      <c r="K16756" t="s">
        <v>1387</v>
      </c>
      <c r="L16756" t="s">
        <v>1295</v>
      </c>
    </row>
    <row r="16757" spans="8:12" x14ac:dyDescent="0.25">
      <c r="H16757" t="s">
        <v>16304</v>
      </c>
      <c r="I16757">
        <v>7638492</v>
      </c>
      <c r="J16757">
        <v>341782000</v>
      </c>
      <c r="K16757" t="s">
        <v>1316</v>
      </c>
      <c r="L16757" t="s">
        <v>1295</v>
      </c>
    </row>
    <row r="16758" spans="8:12" x14ac:dyDescent="0.25">
      <c r="H16758" t="s">
        <v>16305</v>
      </c>
      <c r="I16758">
        <v>9414199</v>
      </c>
      <c r="J16758">
        <v>305175000</v>
      </c>
      <c r="L16758" t="s">
        <v>1295</v>
      </c>
    </row>
    <row r="16759" spans="8:12" x14ac:dyDescent="0.25">
      <c r="H16759" t="s">
        <v>816</v>
      </c>
      <c r="I16759">
        <v>9279513</v>
      </c>
      <c r="J16759">
        <v>256317000</v>
      </c>
      <c r="K16759" t="s">
        <v>1340</v>
      </c>
      <c r="L16759" t="s">
        <v>1341</v>
      </c>
    </row>
    <row r="16760" spans="8:12" x14ac:dyDescent="0.25">
      <c r="H16760" t="s">
        <v>16306</v>
      </c>
      <c r="I16760">
        <v>9635987</v>
      </c>
      <c r="J16760">
        <v>477441600</v>
      </c>
      <c r="K16760" t="s">
        <v>1348</v>
      </c>
      <c r="L16760" t="s">
        <v>1313</v>
      </c>
    </row>
    <row r="16761" spans="8:12" x14ac:dyDescent="0.25">
      <c r="H16761" t="s">
        <v>16307</v>
      </c>
      <c r="I16761">
        <v>9690389</v>
      </c>
      <c r="J16761">
        <v>369533000</v>
      </c>
      <c r="K16761" t="s">
        <v>1431</v>
      </c>
      <c r="L16761" t="s">
        <v>1308</v>
      </c>
    </row>
    <row r="16762" spans="8:12" x14ac:dyDescent="0.25">
      <c r="H16762" t="s">
        <v>16308</v>
      </c>
      <c r="I16762">
        <v>9159464</v>
      </c>
      <c r="J16762">
        <v>354188000</v>
      </c>
      <c r="K16762" t="s">
        <v>1332</v>
      </c>
      <c r="L16762" t="s">
        <v>1341</v>
      </c>
    </row>
    <row r="16763" spans="8:12" x14ac:dyDescent="0.25">
      <c r="H16763" t="s">
        <v>16309</v>
      </c>
      <c r="I16763">
        <v>7612981</v>
      </c>
      <c r="J16763">
        <v>356605000</v>
      </c>
      <c r="L16763" t="s">
        <v>1341</v>
      </c>
    </row>
    <row r="16764" spans="8:12" x14ac:dyDescent="0.25">
      <c r="H16764" t="s">
        <v>16310</v>
      </c>
      <c r="I16764">
        <v>7105471</v>
      </c>
      <c r="J16764">
        <v>368074000</v>
      </c>
      <c r="K16764" t="s">
        <v>1431</v>
      </c>
      <c r="L16764" t="s">
        <v>5817</v>
      </c>
    </row>
    <row r="16765" spans="8:12" x14ac:dyDescent="0.25">
      <c r="H16765" t="s">
        <v>16311</v>
      </c>
      <c r="I16765">
        <v>9522001</v>
      </c>
      <c r="J16765">
        <v>235075699</v>
      </c>
      <c r="K16765" t="s">
        <v>1558</v>
      </c>
      <c r="L16765" t="s">
        <v>1295</v>
      </c>
    </row>
    <row r="16766" spans="8:12" x14ac:dyDescent="0.25">
      <c r="H16766" t="s">
        <v>16312</v>
      </c>
      <c r="I16766">
        <v>9479711</v>
      </c>
      <c r="J16766">
        <v>249994000</v>
      </c>
      <c r="K16766" t="s">
        <v>1340</v>
      </c>
      <c r="L16766" t="s">
        <v>1326</v>
      </c>
    </row>
    <row r="16767" spans="8:12" x14ac:dyDescent="0.25">
      <c r="H16767" t="s">
        <v>16313</v>
      </c>
      <c r="I16767">
        <v>1250213</v>
      </c>
      <c r="J16767">
        <v>367611390</v>
      </c>
      <c r="K16767" t="s">
        <v>1431</v>
      </c>
      <c r="L16767" t="s">
        <v>1329</v>
      </c>
    </row>
    <row r="16768" spans="8:12" x14ac:dyDescent="0.25">
      <c r="H16768" t="s">
        <v>16314</v>
      </c>
      <c r="I16768">
        <v>9343819</v>
      </c>
      <c r="J16768">
        <v>538005792</v>
      </c>
      <c r="K16768" t="s">
        <v>1437</v>
      </c>
      <c r="L16768" t="s">
        <v>1341</v>
      </c>
    </row>
    <row r="16769" spans="8:12" x14ac:dyDescent="0.25">
      <c r="H16769" t="s">
        <v>16315</v>
      </c>
      <c r="I16769">
        <v>9589815</v>
      </c>
      <c r="J16769">
        <v>538004159</v>
      </c>
      <c r="K16769" t="s">
        <v>1437</v>
      </c>
      <c r="L16769" t="s">
        <v>1362</v>
      </c>
    </row>
    <row r="16770" spans="8:12" x14ac:dyDescent="0.25">
      <c r="H16770" t="s">
        <v>16316</v>
      </c>
      <c r="I16770">
        <v>8846876</v>
      </c>
      <c r="J16770">
        <v>273314040</v>
      </c>
      <c r="K16770" t="s">
        <v>1297</v>
      </c>
      <c r="L16770" t="s">
        <v>1494</v>
      </c>
    </row>
    <row r="16771" spans="8:12" x14ac:dyDescent="0.25">
      <c r="H16771" t="s">
        <v>16317</v>
      </c>
      <c r="I16771">
        <v>9191448</v>
      </c>
      <c r="J16771">
        <v>538003513</v>
      </c>
      <c r="K16771" t="s">
        <v>1437</v>
      </c>
      <c r="L16771" t="s">
        <v>1341</v>
      </c>
    </row>
    <row r="16772" spans="8:12" x14ac:dyDescent="0.25">
      <c r="H16772" t="s">
        <v>16318</v>
      </c>
      <c r="I16772">
        <v>9207326</v>
      </c>
      <c r="J16772">
        <v>538002717</v>
      </c>
      <c r="K16772" t="s">
        <v>1437</v>
      </c>
      <c r="L16772" t="s">
        <v>1341</v>
      </c>
    </row>
    <row r="16773" spans="8:12" x14ac:dyDescent="0.25">
      <c r="H16773" t="s">
        <v>16319</v>
      </c>
      <c r="I16773">
        <v>8209743</v>
      </c>
      <c r="J16773">
        <v>257975000</v>
      </c>
      <c r="K16773" t="s">
        <v>1335</v>
      </c>
      <c r="L16773" t="s">
        <v>1295</v>
      </c>
    </row>
    <row r="16774" spans="8:12" x14ac:dyDescent="0.25">
      <c r="H16774" t="s">
        <v>16319</v>
      </c>
      <c r="I16774">
        <v>8209743</v>
      </c>
      <c r="J16774">
        <v>236250000</v>
      </c>
      <c r="K16774" t="s">
        <v>1383</v>
      </c>
      <c r="L16774" t="s">
        <v>1295</v>
      </c>
    </row>
    <row r="16775" spans="8:12" x14ac:dyDescent="0.25">
      <c r="H16775" t="s">
        <v>16320</v>
      </c>
      <c r="I16775">
        <v>8741856</v>
      </c>
      <c r="J16775">
        <v>219010942</v>
      </c>
      <c r="K16775" t="s">
        <v>1456</v>
      </c>
      <c r="L16775" t="s">
        <v>1308</v>
      </c>
    </row>
    <row r="16776" spans="8:12" x14ac:dyDescent="0.25">
      <c r="H16776" t="s">
        <v>16321</v>
      </c>
      <c r="I16776">
        <v>9592056</v>
      </c>
      <c r="J16776">
        <v>477813100</v>
      </c>
      <c r="K16776" t="s">
        <v>1348</v>
      </c>
      <c r="L16776" t="s">
        <v>1341</v>
      </c>
    </row>
    <row r="16777" spans="8:12" x14ac:dyDescent="0.25">
      <c r="H16777" t="s">
        <v>16322</v>
      </c>
      <c r="I16777">
        <v>9390329</v>
      </c>
      <c r="J16777">
        <v>256838000</v>
      </c>
      <c r="K16777" t="s">
        <v>1340</v>
      </c>
      <c r="L16777" t="s">
        <v>1326</v>
      </c>
    </row>
    <row r="16778" spans="8:12" x14ac:dyDescent="0.25">
      <c r="H16778" t="s">
        <v>16323</v>
      </c>
      <c r="I16778">
        <v>9406063</v>
      </c>
      <c r="J16778">
        <v>636091829</v>
      </c>
      <c r="K16778" t="s">
        <v>1464</v>
      </c>
      <c r="L16778" t="s">
        <v>1341</v>
      </c>
    </row>
    <row r="16779" spans="8:12" x14ac:dyDescent="0.25">
      <c r="H16779" t="s">
        <v>16324</v>
      </c>
      <c r="I16779">
        <v>9680918</v>
      </c>
      <c r="J16779">
        <v>257503000</v>
      </c>
      <c r="L16779" t="s">
        <v>1308</v>
      </c>
    </row>
    <row r="16780" spans="8:12" x14ac:dyDescent="0.25">
      <c r="H16780" t="s">
        <v>16325</v>
      </c>
      <c r="I16780">
        <v>9449106</v>
      </c>
      <c r="J16780">
        <v>636092161</v>
      </c>
      <c r="K16780" t="s">
        <v>1464</v>
      </c>
      <c r="L16780" t="s">
        <v>1337</v>
      </c>
    </row>
    <row r="16781" spans="8:12" x14ac:dyDescent="0.25">
      <c r="H16781" t="s">
        <v>16326</v>
      </c>
      <c r="I16781">
        <v>9264245</v>
      </c>
      <c r="J16781">
        <v>305492000</v>
      </c>
      <c r="L16781" t="s">
        <v>1295</v>
      </c>
    </row>
    <row r="16782" spans="8:12" x14ac:dyDescent="0.25">
      <c r="H16782" t="s">
        <v>16327</v>
      </c>
      <c r="I16782">
        <v>9433614</v>
      </c>
      <c r="J16782">
        <v>354774000</v>
      </c>
      <c r="K16782" t="s">
        <v>1332</v>
      </c>
      <c r="L16782" t="s">
        <v>1341</v>
      </c>
    </row>
    <row r="16783" spans="8:12" x14ac:dyDescent="0.25">
      <c r="H16783" t="s">
        <v>16328</v>
      </c>
      <c r="I16783">
        <v>9196826</v>
      </c>
      <c r="J16783">
        <v>357902000</v>
      </c>
      <c r="K16783" t="s">
        <v>1332</v>
      </c>
      <c r="L16783" t="s">
        <v>1341</v>
      </c>
    </row>
    <row r="16784" spans="8:12" x14ac:dyDescent="0.25">
      <c r="H16784" t="s">
        <v>16329</v>
      </c>
      <c r="I16784">
        <v>8817277</v>
      </c>
      <c r="J16784">
        <v>515059000</v>
      </c>
      <c r="K16784" t="s">
        <v>1406</v>
      </c>
      <c r="L16784" t="s">
        <v>1308</v>
      </c>
    </row>
    <row r="16785" spans="8:12" x14ac:dyDescent="0.25">
      <c r="H16785" t="s">
        <v>16330</v>
      </c>
      <c r="I16785">
        <v>7802079</v>
      </c>
      <c r="J16785">
        <v>515334000</v>
      </c>
      <c r="K16785" t="s">
        <v>1406</v>
      </c>
      <c r="L16785" t="s">
        <v>1614</v>
      </c>
    </row>
    <row r="16786" spans="8:12" x14ac:dyDescent="0.25">
      <c r="H16786" t="s">
        <v>16331</v>
      </c>
      <c r="I16786">
        <v>9268083</v>
      </c>
      <c r="J16786">
        <v>253055000</v>
      </c>
      <c r="K16786" t="s">
        <v>1615</v>
      </c>
      <c r="L16786" t="s">
        <v>1341</v>
      </c>
    </row>
    <row r="16787" spans="8:12" x14ac:dyDescent="0.25">
      <c r="H16787" t="s">
        <v>16332</v>
      </c>
      <c r="I16787">
        <v>8116972</v>
      </c>
      <c r="J16787">
        <v>671643000</v>
      </c>
      <c r="K16787" t="s">
        <v>1311</v>
      </c>
      <c r="L16787" t="s">
        <v>1295</v>
      </c>
    </row>
    <row r="16788" spans="8:12" x14ac:dyDescent="0.25">
      <c r="H16788" t="s">
        <v>16332</v>
      </c>
      <c r="I16788">
        <v>8116972</v>
      </c>
      <c r="J16788">
        <v>518000046</v>
      </c>
      <c r="K16788" t="s">
        <v>1595</v>
      </c>
      <c r="L16788" t="s">
        <v>1295</v>
      </c>
    </row>
    <row r="16789" spans="8:12" x14ac:dyDescent="0.25">
      <c r="H16789" t="s">
        <v>16333</v>
      </c>
      <c r="I16789">
        <v>8407747</v>
      </c>
      <c r="J16789">
        <v>377535000</v>
      </c>
      <c r="K16789" t="s">
        <v>1322</v>
      </c>
      <c r="L16789" t="s">
        <v>1295</v>
      </c>
    </row>
    <row r="16790" spans="8:12" x14ac:dyDescent="0.25">
      <c r="H16790" t="s">
        <v>16334</v>
      </c>
      <c r="I16790">
        <v>9075486</v>
      </c>
      <c r="J16790">
        <v>515340000</v>
      </c>
      <c r="K16790" t="s">
        <v>1406</v>
      </c>
      <c r="L16790" t="s">
        <v>1313</v>
      </c>
    </row>
    <row r="16791" spans="8:12" x14ac:dyDescent="0.25">
      <c r="H16791" t="s">
        <v>16335</v>
      </c>
      <c r="I16791">
        <v>9121003</v>
      </c>
      <c r="J16791">
        <v>538002290</v>
      </c>
      <c r="K16791" t="s">
        <v>1437</v>
      </c>
      <c r="L16791" t="s">
        <v>1326</v>
      </c>
    </row>
    <row r="16792" spans="8:12" x14ac:dyDescent="0.25">
      <c r="H16792" t="s">
        <v>16336</v>
      </c>
      <c r="I16792">
        <v>9395252</v>
      </c>
      <c r="J16792">
        <v>229786000</v>
      </c>
      <c r="L16792" t="s">
        <v>1341</v>
      </c>
    </row>
    <row r="16793" spans="8:12" x14ac:dyDescent="0.25">
      <c r="H16793" t="s">
        <v>16337</v>
      </c>
      <c r="I16793">
        <v>9371919</v>
      </c>
      <c r="J16793">
        <v>210203000</v>
      </c>
      <c r="K16793" t="s">
        <v>1443</v>
      </c>
      <c r="L16793" t="s">
        <v>1295</v>
      </c>
    </row>
    <row r="16794" spans="8:12" x14ac:dyDescent="0.25">
      <c r="H16794" t="s">
        <v>16338</v>
      </c>
      <c r="I16794">
        <v>8947618</v>
      </c>
      <c r="J16794">
        <v>272570000</v>
      </c>
      <c r="K16794" t="s">
        <v>1635</v>
      </c>
      <c r="L16794" t="s">
        <v>1295</v>
      </c>
    </row>
    <row r="16795" spans="8:12" x14ac:dyDescent="0.25">
      <c r="H16795" t="s">
        <v>16339</v>
      </c>
      <c r="I16795">
        <v>9563885</v>
      </c>
      <c r="J16795">
        <v>574931000</v>
      </c>
      <c r="K16795" t="s">
        <v>1350</v>
      </c>
      <c r="L16795" t="s">
        <v>1341</v>
      </c>
    </row>
    <row r="16796" spans="8:12" x14ac:dyDescent="0.25">
      <c r="H16796" t="s">
        <v>16340</v>
      </c>
      <c r="I16796">
        <v>9449364</v>
      </c>
      <c r="J16796">
        <v>574472000</v>
      </c>
      <c r="K16796" t="s">
        <v>1350</v>
      </c>
      <c r="L16796" t="s">
        <v>1295</v>
      </c>
    </row>
    <row r="16797" spans="8:12" x14ac:dyDescent="0.25">
      <c r="H16797" t="s">
        <v>16341</v>
      </c>
      <c r="I16797">
        <v>8857954</v>
      </c>
      <c r="J16797">
        <v>214181418</v>
      </c>
      <c r="K16797" t="s">
        <v>1302</v>
      </c>
      <c r="L16797" t="s">
        <v>1295</v>
      </c>
    </row>
    <row r="16798" spans="8:12" x14ac:dyDescent="0.25">
      <c r="H16798" t="s">
        <v>16342</v>
      </c>
      <c r="I16798">
        <v>8415275</v>
      </c>
      <c r="J16798">
        <v>441256000</v>
      </c>
      <c r="K16798" t="s">
        <v>1352</v>
      </c>
      <c r="L16798" t="s">
        <v>1295</v>
      </c>
    </row>
    <row r="16799" spans="8:12" x14ac:dyDescent="0.25">
      <c r="H16799" t="s">
        <v>16343</v>
      </c>
      <c r="I16799">
        <v>9380972</v>
      </c>
      <c r="J16799">
        <v>477173600</v>
      </c>
      <c r="K16799" t="s">
        <v>1348</v>
      </c>
      <c r="L16799" t="s">
        <v>1326</v>
      </c>
    </row>
    <row r="16800" spans="8:12" x14ac:dyDescent="0.25">
      <c r="H16800" t="s">
        <v>16344</v>
      </c>
      <c r="I16800">
        <v>5352381</v>
      </c>
      <c r="J16800">
        <v>241135000</v>
      </c>
      <c r="L16800" t="s">
        <v>1362</v>
      </c>
    </row>
    <row r="16801" spans="8:12" x14ac:dyDescent="0.25">
      <c r="H16801" t="s">
        <v>16345</v>
      </c>
      <c r="I16801">
        <v>9312860</v>
      </c>
      <c r="J16801">
        <v>311476000</v>
      </c>
      <c r="K16801" t="s">
        <v>1609</v>
      </c>
      <c r="L16801" t="s">
        <v>1362</v>
      </c>
    </row>
    <row r="16802" spans="8:12" x14ac:dyDescent="0.25">
      <c r="H16802" t="s">
        <v>16346</v>
      </c>
      <c r="I16802">
        <v>7610464</v>
      </c>
      <c r="J16802">
        <v>677056800</v>
      </c>
      <c r="K16802" t="s">
        <v>1305</v>
      </c>
      <c r="L16802" t="s">
        <v>1341</v>
      </c>
    </row>
    <row r="16803" spans="8:12" x14ac:dyDescent="0.25">
      <c r="H16803" t="s">
        <v>16347</v>
      </c>
      <c r="I16803">
        <v>9517874</v>
      </c>
      <c r="J16803">
        <v>214180615</v>
      </c>
      <c r="K16803" t="s">
        <v>1302</v>
      </c>
      <c r="L16803" t="s">
        <v>1329</v>
      </c>
    </row>
    <row r="16804" spans="8:12" x14ac:dyDescent="0.25">
      <c r="H16804" t="s">
        <v>16348</v>
      </c>
      <c r="I16804">
        <v>9566552</v>
      </c>
      <c r="J16804">
        <v>249216000</v>
      </c>
      <c r="K16804" t="s">
        <v>1340</v>
      </c>
      <c r="L16804" t="s">
        <v>1308</v>
      </c>
    </row>
    <row r="16805" spans="8:12" x14ac:dyDescent="0.25">
      <c r="H16805" t="s">
        <v>16349</v>
      </c>
      <c r="I16805">
        <v>9271389</v>
      </c>
      <c r="J16805">
        <v>477770100</v>
      </c>
      <c r="K16805" t="s">
        <v>1348</v>
      </c>
      <c r="L16805" t="s">
        <v>1341</v>
      </c>
    </row>
    <row r="16806" spans="8:12" x14ac:dyDescent="0.25">
      <c r="H16806" t="s">
        <v>16350</v>
      </c>
      <c r="I16806">
        <v>9208127</v>
      </c>
      <c r="J16806">
        <v>412354870</v>
      </c>
      <c r="K16806" t="s">
        <v>1328</v>
      </c>
      <c r="L16806" t="s">
        <v>1308</v>
      </c>
    </row>
    <row r="16807" spans="8:12" x14ac:dyDescent="0.25">
      <c r="H16807" t="s">
        <v>16351</v>
      </c>
      <c r="I16807">
        <v>9128001</v>
      </c>
      <c r="J16807">
        <v>312481000</v>
      </c>
      <c r="K16807" t="s">
        <v>1379</v>
      </c>
      <c r="L16807" t="s">
        <v>1295</v>
      </c>
    </row>
    <row r="16808" spans="8:12" x14ac:dyDescent="0.25">
      <c r="H16808" t="s">
        <v>16352</v>
      </c>
      <c r="I16808">
        <v>8029246</v>
      </c>
      <c r="J16808">
        <v>671468000</v>
      </c>
      <c r="K16808" t="s">
        <v>1311</v>
      </c>
      <c r="L16808" t="s">
        <v>1341</v>
      </c>
    </row>
    <row r="16809" spans="8:12" x14ac:dyDescent="0.25">
      <c r="H16809" t="s">
        <v>16353</v>
      </c>
      <c r="I16809">
        <v>8837095</v>
      </c>
      <c r="J16809">
        <v>247073200</v>
      </c>
      <c r="K16809" t="s">
        <v>1398</v>
      </c>
      <c r="L16809" t="s">
        <v>1329</v>
      </c>
    </row>
    <row r="16810" spans="8:12" x14ac:dyDescent="0.25">
      <c r="H16810" t="s">
        <v>16354</v>
      </c>
      <c r="I16810">
        <v>9640097</v>
      </c>
      <c r="J16810">
        <v>235093505</v>
      </c>
      <c r="K16810" t="s">
        <v>1558</v>
      </c>
      <c r="L16810" t="s">
        <v>1326</v>
      </c>
    </row>
    <row r="16811" spans="8:12" x14ac:dyDescent="0.25">
      <c r="H16811" t="s">
        <v>16355</v>
      </c>
      <c r="I16811">
        <v>8956580</v>
      </c>
      <c r="J16811">
        <v>273445720</v>
      </c>
      <c r="K16811" t="s">
        <v>1297</v>
      </c>
      <c r="L16811" t="s">
        <v>1295</v>
      </c>
    </row>
    <row r="16812" spans="8:12" x14ac:dyDescent="0.25">
      <c r="H16812" t="s">
        <v>16355</v>
      </c>
      <c r="I16812">
        <v>7210874</v>
      </c>
      <c r="J16812">
        <v>257755000</v>
      </c>
      <c r="L16812" t="s">
        <v>1295</v>
      </c>
    </row>
    <row r="16813" spans="8:12" x14ac:dyDescent="0.25">
      <c r="H16813" t="s">
        <v>16356</v>
      </c>
      <c r="I16813">
        <v>9406556</v>
      </c>
      <c r="J16813">
        <v>636013177</v>
      </c>
      <c r="K16813" t="s">
        <v>1464</v>
      </c>
      <c r="L16813" t="s">
        <v>1341</v>
      </c>
    </row>
    <row r="16814" spans="8:12" x14ac:dyDescent="0.25">
      <c r="H16814" t="s">
        <v>16357</v>
      </c>
      <c r="I16814">
        <v>9560388</v>
      </c>
      <c r="J16814">
        <v>352793000</v>
      </c>
      <c r="K16814" t="s">
        <v>1332</v>
      </c>
      <c r="L16814" t="s">
        <v>1341</v>
      </c>
    </row>
    <row r="16815" spans="8:12" x14ac:dyDescent="0.25">
      <c r="H16815" t="s">
        <v>16358</v>
      </c>
      <c r="I16815">
        <v>9567984</v>
      </c>
      <c r="J16815">
        <v>351017000</v>
      </c>
      <c r="K16815" t="s">
        <v>1332</v>
      </c>
      <c r="L16815" t="s">
        <v>1341</v>
      </c>
    </row>
    <row r="16816" spans="8:12" x14ac:dyDescent="0.25">
      <c r="H16816" t="s">
        <v>16359</v>
      </c>
      <c r="I16816">
        <v>9525209</v>
      </c>
      <c r="J16816">
        <v>235085678</v>
      </c>
      <c r="K16816" t="s">
        <v>1558</v>
      </c>
      <c r="L16816" t="s">
        <v>1346</v>
      </c>
    </row>
    <row r="16817" spans="8:12" x14ac:dyDescent="0.25">
      <c r="H16817" t="s">
        <v>16360</v>
      </c>
      <c r="I16817">
        <v>9691929</v>
      </c>
      <c r="J16817">
        <v>255805609</v>
      </c>
      <c r="L16817" t="s">
        <v>1308</v>
      </c>
    </row>
    <row r="16818" spans="8:12" x14ac:dyDescent="0.25">
      <c r="H16818" t="s">
        <v>16361</v>
      </c>
      <c r="I16818">
        <v>8312100</v>
      </c>
      <c r="J16818">
        <v>372202000</v>
      </c>
      <c r="L16818" t="s">
        <v>1341</v>
      </c>
    </row>
    <row r="16819" spans="8:12" x14ac:dyDescent="0.25">
      <c r="H16819" t="s">
        <v>16362</v>
      </c>
      <c r="I16819">
        <v>8951334</v>
      </c>
      <c r="J16819">
        <v>273441420</v>
      </c>
      <c r="K16819" t="s">
        <v>1297</v>
      </c>
      <c r="L16819" t="s">
        <v>1295</v>
      </c>
    </row>
    <row r="16820" spans="8:12" x14ac:dyDescent="0.25">
      <c r="H16820" t="s">
        <v>16363</v>
      </c>
      <c r="I16820">
        <v>9206396</v>
      </c>
      <c r="J16820">
        <v>356677000</v>
      </c>
      <c r="K16820" t="s">
        <v>1332</v>
      </c>
      <c r="L16820" t="s">
        <v>1346</v>
      </c>
    </row>
    <row r="16821" spans="8:12" x14ac:dyDescent="0.25">
      <c r="H16821" t="s">
        <v>16364</v>
      </c>
      <c r="I16821">
        <v>9570618</v>
      </c>
      <c r="J16821">
        <v>257005300</v>
      </c>
      <c r="K16821" t="s">
        <v>1335</v>
      </c>
      <c r="L16821" t="s">
        <v>10448</v>
      </c>
    </row>
    <row r="16822" spans="8:12" x14ac:dyDescent="0.25">
      <c r="H16822" t="s">
        <v>16365</v>
      </c>
      <c r="I16822">
        <v>8617093</v>
      </c>
      <c r="J16822">
        <v>710074018</v>
      </c>
      <c r="K16822" t="s">
        <v>2162</v>
      </c>
      <c r="L16822" t="s">
        <v>1362</v>
      </c>
    </row>
    <row r="16823" spans="8:12" x14ac:dyDescent="0.25">
      <c r="H16823" t="s">
        <v>16366</v>
      </c>
      <c r="I16823">
        <v>9630729</v>
      </c>
      <c r="J16823">
        <v>538005723</v>
      </c>
      <c r="K16823" t="s">
        <v>1437</v>
      </c>
      <c r="L16823" t="s">
        <v>1341</v>
      </c>
    </row>
    <row r="16824" spans="8:12" x14ac:dyDescent="0.25">
      <c r="H16824" t="s">
        <v>16367</v>
      </c>
      <c r="I16824">
        <v>9162019</v>
      </c>
      <c r="J16824">
        <v>412019000</v>
      </c>
      <c r="K16824" t="s">
        <v>1328</v>
      </c>
      <c r="L16824" t="s">
        <v>1341</v>
      </c>
    </row>
    <row r="16825" spans="8:12" x14ac:dyDescent="0.25">
      <c r="H16825" t="s">
        <v>16368</v>
      </c>
      <c r="I16825">
        <v>8313362</v>
      </c>
      <c r="J16825">
        <v>412079310</v>
      </c>
      <c r="K16825" t="s">
        <v>1328</v>
      </c>
      <c r="L16825" t="s">
        <v>1341</v>
      </c>
    </row>
    <row r="16826" spans="8:12" x14ac:dyDescent="0.25">
      <c r="H16826" t="s">
        <v>16369</v>
      </c>
      <c r="I16826">
        <v>7012345</v>
      </c>
      <c r="J16826">
        <v>412356789</v>
      </c>
      <c r="K16826" t="s">
        <v>1328</v>
      </c>
      <c r="L16826" t="s">
        <v>1313</v>
      </c>
    </row>
    <row r="16827" spans="8:12" x14ac:dyDescent="0.25">
      <c r="H16827" t="s">
        <v>16370</v>
      </c>
      <c r="I16827">
        <v>9435583</v>
      </c>
      <c r="J16827">
        <v>413178000</v>
      </c>
      <c r="K16827" t="s">
        <v>1328</v>
      </c>
      <c r="L16827" t="s">
        <v>1362</v>
      </c>
    </row>
    <row r="16828" spans="8:12" x14ac:dyDescent="0.25">
      <c r="H16828" t="s">
        <v>16371</v>
      </c>
      <c r="I16828">
        <v>7282056</v>
      </c>
      <c r="J16828">
        <v>679282264</v>
      </c>
      <c r="K16828" t="s">
        <v>16372</v>
      </c>
      <c r="L16828" t="s">
        <v>1313</v>
      </c>
    </row>
    <row r="16829" spans="8:12" x14ac:dyDescent="0.25">
      <c r="H16829" t="s">
        <v>16373</v>
      </c>
      <c r="I16829">
        <v>9399399</v>
      </c>
      <c r="J16829">
        <v>245046000</v>
      </c>
      <c r="K16829" t="s">
        <v>1387</v>
      </c>
      <c r="L16829" t="s">
        <v>1295</v>
      </c>
    </row>
    <row r="16830" spans="8:12" x14ac:dyDescent="0.25">
      <c r="H16830" t="s">
        <v>16374</v>
      </c>
      <c r="I16830">
        <v>9421075</v>
      </c>
      <c r="J16830">
        <v>636015262</v>
      </c>
      <c r="K16830" t="s">
        <v>1464</v>
      </c>
      <c r="L16830" t="s">
        <v>1295</v>
      </c>
    </row>
    <row r="16831" spans="8:12" x14ac:dyDescent="0.25">
      <c r="H16831" t="s">
        <v>16375</v>
      </c>
      <c r="I16831">
        <v>9515010</v>
      </c>
      <c r="J16831">
        <v>245947000</v>
      </c>
      <c r="K16831" t="s">
        <v>1387</v>
      </c>
      <c r="L16831" t="s">
        <v>1295</v>
      </c>
    </row>
    <row r="16832" spans="8:12" x14ac:dyDescent="0.25">
      <c r="H16832" t="s">
        <v>16376</v>
      </c>
      <c r="I16832">
        <v>3011795</v>
      </c>
      <c r="J16832">
        <v>244660250</v>
      </c>
      <c r="K16832" t="s">
        <v>1387</v>
      </c>
      <c r="L16832" t="s">
        <v>1308</v>
      </c>
    </row>
    <row r="16833" spans="8:12" x14ac:dyDescent="0.25">
      <c r="H16833" t="s">
        <v>16376</v>
      </c>
      <c r="I16833">
        <v>3011795</v>
      </c>
      <c r="J16833">
        <v>244650910</v>
      </c>
      <c r="K16833" t="s">
        <v>1387</v>
      </c>
      <c r="L16833" t="s">
        <v>1308</v>
      </c>
    </row>
    <row r="16834" spans="8:12" x14ac:dyDescent="0.25">
      <c r="H16834" t="s">
        <v>16377</v>
      </c>
      <c r="I16834">
        <v>8909111</v>
      </c>
      <c r="J16834">
        <v>725018300</v>
      </c>
      <c r="K16834" t="s">
        <v>1532</v>
      </c>
      <c r="L16834" t="s">
        <v>1341</v>
      </c>
    </row>
    <row r="16835" spans="8:12" x14ac:dyDescent="0.25">
      <c r="H16835" t="s">
        <v>16378</v>
      </c>
      <c r="I16835">
        <v>8805602</v>
      </c>
      <c r="J16835">
        <v>230191000</v>
      </c>
      <c r="K16835" t="s">
        <v>1432</v>
      </c>
      <c r="L16835" t="s">
        <v>1614</v>
      </c>
    </row>
    <row r="16836" spans="8:12" x14ac:dyDescent="0.25">
      <c r="H16836" t="s">
        <v>16379</v>
      </c>
      <c r="I16836">
        <v>9280689</v>
      </c>
      <c r="J16836">
        <v>304880000</v>
      </c>
      <c r="K16836" t="s">
        <v>1294</v>
      </c>
      <c r="L16836" t="s">
        <v>1295</v>
      </c>
    </row>
    <row r="16837" spans="8:12" x14ac:dyDescent="0.25">
      <c r="H16837" t="s">
        <v>16380</v>
      </c>
      <c r="I16837">
        <v>9715206</v>
      </c>
      <c r="J16837">
        <v>477737100</v>
      </c>
      <c r="K16837" t="s">
        <v>1348</v>
      </c>
      <c r="L16837" t="s">
        <v>1308</v>
      </c>
    </row>
    <row r="16838" spans="8:12" x14ac:dyDescent="0.25">
      <c r="H16838" t="s">
        <v>16381</v>
      </c>
      <c r="I16838">
        <v>9648740</v>
      </c>
      <c r="J16838">
        <v>525018022</v>
      </c>
      <c r="K16838" t="s">
        <v>1307</v>
      </c>
      <c r="L16838" t="s">
        <v>1295</v>
      </c>
    </row>
    <row r="16839" spans="8:12" x14ac:dyDescent="0.25">
      <c r="H16839" t="s">
        <v>16382</v>
      </c>
      <c r="I16839">
        <v>9586291</v>
      </c>
      <c r="J16839">
        <v>525015806</v>
      </c>
      <c r="K16839" t="s">
        <v>1307</v>
      </c>
      <c r="L16839" t="s">
        <v>1308</v>
      </c>
    </row>
    <row r="16840" spans="8:12" x14ac:dyDescent="0.25">
      <c r="H16840" t="s">
        <v>16383</v>
      </c>
      <c r="I16840">
        <v>9614426</v>
      </c>
      <c r="J16840">
        <v>525004086</v>
      </c>
      <c r="K16840" t="s">
        <v>1307</v>
      </c>
      <c r="L16840" t="s">
        <v>1929</v>
      </c>
    </row>
    <row r="16841" spans="8:12" x14ac:dyDescent="0.25">
      <c r="H16841" t="s">
        <v>16384</v>
      </c>
      <c r="I16841">
        <v>9657234</v>
      </c>
      <c r="J16841">
        <v>525005090</v>
      </c>
      <c r="K16841" t="s">
        <v>1307</v>
      </c>
      <c r="L16841" t="s">
        <v>1313</v>
      </c>
    </row>
    <row r="16842" spans="8:12" x14ac:dyDescent="0.25">
      <c r="H16842" t="s">
        <v>16385</v>
      </c>
      <c r="I16842">
        <v>9016727</v>
      </c>
      <c r="J16842">
        <v>355287000</v>
      </c>
      <c r="K16842" t="s">
        <v>1332</v>
      </c>
      <c r="L16842" t="s">
        <v>1295</v>
      </c>
    </row>
    <row r="16843" spans="8:12" x14ac:dyDescent="0.25">
      <c r="H16843" t="s">
        <v>16386</v>
      </c>
      <c r="I16843">
        <v>4803620</v>
      </c>
      <c r="J16843">
        <v>211430810</v>
      </c>
      <c r="K16843" t="s">
        <v>1426</v>
      </c>
      <c r="L16843" t="s">
        <v>1308</v>
      </c>
    </row>
    <row r="16844" spans="8:12" x14ac:dyDescent="0.25">
      <c r="H16844" t="s">
        <v>16387</v>
      </c>
      <c r="I16844">
        <v>9427500</v>
      </c>
      <c r="J16844">
        <v>229449000</v>
      </c>
      <c r="L16844" t="s">
        <v>1326</v>
      </c>
    </row>
    <row r="16845" spans="8:12" x14ac:dyDescent="0.25">
      <c r="H16845" t="s">
        <v>16388</v>
      </c>
      <c r="I16845">
        <v>9183635</v>
      </c>
      <c r="J16845">
        <v>538005597</v>
      </c>
      <c r="K16845" t="s">
        <v>1437</v>
      </c>
      <c r="L16845" t="s">
        <v>1362</v>
      </c>
    </row>
    <row r="16846" spans="8:12" x14ac:dyDescent="0.25">
      <c r="H16846" t="s">
        <v>16388</v>
      </c>
      <c r="I16846">
        <v>9136785</v>
      </c>
      <c r="J16846">
        <v>373019000</v>
      </c>
      <c r="L16846" t="s">
        <v>1341</v>
      </c>
    </row>
    <row r="16847" spans="8:12" x14ac:dyDescent="0.25">
      <c r="H16847" t="s">
        <v>16388</v>
      </c>
      <c r="I16847">
        <v>9217618</v>
      </c>
      <c r="J16847">
        <v>311000287</v>
      </c>
      <c r="K16847" t="s">
        <v>1609</v>
      </c>
      <c r="L16847" t="s">
        <v>1341</v>
      </c>
    </row>
    <row r="16848" spans="8:12" x14ac:dyDescent="0.25">
      <c r="H16848" t="s">
        <v>16388</v>
      </c>
      <c r="I16848">
        <v>9217618</v>
      </c>
      <c r="J16848">
        <v>241074000</v>
      </c>
      <c r="K16848" t="s">
        <v>1679</v>
      </c>
      <c r="L16848" t="s">
        <v>1341</v>
      </c>
    </row>
    <row r="16849" spans="8:12" x14ac:dyDescent="0.25">
      <c r="H16849" t="s">
        <v>16389</v>
      </c>
      <c r="I16849">
        <v>7615359</v>
      </c>
      <c r="J16849">
        <v>373212000</v>
      </c>
      <c r="L16849" t="s">
        <v>1614</v>
      </c>
    </row>
    <row r="16850" spans="8:12" x14ac:dyDescent="0.25">
      <c r="H16850" t="s">
        <v>16390</v>
      </c>
      <c r="I16850">
        <v>9250074</v>
      </c>
      <c r="J16850">
        <v>247078600</v>
      </c>
      <c r="K16850" t="s">
        <v>1398</v>
      </c>
      <c r="L16850" t="s">
        <v>1326</v>
      </c>
    </row>
    <row r="16851" spans="8:12" x14ac:dyDescent="0.25">
      <c r="H16851" t="s">
        <v>16391</v>
      </c>
      <c r="I16851">
        <v>9144299</v>
      </c>
      <c r="J16851">
        <v>229688000</v>
      </c>
      <c r="L16851" t="s">
        <v>1341</v>
      </c>
    </row>
    <row r="16852" spans="8:12" x14ac:dyDescent="0.25">
      <c r="H16852" t="s">
        <v>16392</v>
      </c>
      <c r="I16852">
        <v>9200603</v>
      </c>
      <c r="J16852">
        <v>636014665</v>
      </c>
      <c r="K16852" t="s">
        <v>1464</v>
      </c>
      <c r="L16852" t="s">
        <v>1326</v>
      </c>
    </row>
    <row r="16853" spans="8:12" x14ac:dyDescent="0.25">
      <c r="H16853" t="s">
        <v>16393</v>
      </c>
      <c r="I16853">
        <v>9733129</v>
      </c>
      <c r="J16853">
        <v>577108000</v>
      </c>
      <c r="L16853" t="s">
        <v>1329</v>
      </c>
    </row>
    <row r="16854" spans="8:12" x14ac:dyDescent="0.25">
      <c r="H16854" t="s">
        <v>16394</v>
      </c>
      <c r="I16854">
        <v>8516744</v>
      </c>
      <c r="J16854">
        <v>374749000</v>
      </c>
      <c r="L16854" t="s">
        <v>1295</v>
      </c>
    </row>
    <row r="16855" spans="8:12" x14ac:dyDescent="0.25">
      <c r="H16855" t="s">
        <v>16394</v>
      </c>
      <c r="I16855">
        <v>8516744</v>
      </c>
      <c r="J16855">
        <v>312373000</v>
      </c>
      <c r="K16855" t="s">
        <v>1379</v>
      </c>
      <c r="L16855" t="s">
        <v>1295</v>
      </c>
    </row>
    <row r="16856" spans="8:12" x14ac:dyDescent="0.25">
      <c r="H16856" t="s">
        <v>16395</v>
      </c>
      <c r="I16856">
        <v>8707185</v>
      </c>
      <c r="J16856">
        <v>422061200</v>
      </c>
      <c r="K16856" t="s">
        <v>1664</v>
      </c>
      <c r="L16856" t="s">
        <v>1308</v>
      </c>
    </row>
    <row r="16857" spans="8:12" x14ac:dyDescent="0.25">
      <c r="H16857" t="s">
        <v>16396</v>
      </c>
      <c r="I16857">
        <v>9128013</v>
      </c>
      <c r="J16857">
        <v>312451000</v>
      </c>
      <c r="K16857" t="s">
        <v>1379</v>
      </c>
      <c r="L16857" t="s">
        <v>1295</v>
      </c>
    </row>
    <row r="16858" spans="8:12" x14ac:dyDescent="0.25">
      <c r="H16858" t="s">
        <v>16396</v>
      </c>
      <c r="I16858">
        <v>9235505</v>
      </c>
      <c r="J16858">
        <v>304234000</v>
      </c>
      <c r="K16858" t="s">
        <v>1294</v>
      </c>
      <c r="L16858" t="s">
        <v>1295</v>
      </c>
    </row>
    <row r="16859" spans="8:12" x14ac:dyDescent="0.25">
      <c r="H16859" t="s">
        <v>16396</v>
      </c>
      <c r="I16859">
        <v>9384174</v>
      </c>
      <c r="J16859">
        <v>246922000</v>
      </c>
      <c r="K16859" t="s">
        <v>1387</v>
      </c>
      <c r="L16859" t="s">
        <v>1295</v>
      </c>
    </row>
    <row r="16860" spans="8:12" x14ac:dyDescent="0.25">
      <c r="H16860" t="s">
        <v>16397</v>
      </c>
      <c r="I16860">
        <v>8205187</v>
      </c>
      <c r="J16860">
        <v>304559000</v>
      </c>
      <c r="K16860" t="s">
        <v>1294</v>
      </c>
      <c r="L16860" t="s">
        <v>1295</v>
      </c>
    </row>
    <row r="16861" spans="8:12" x14ac:dyDescent="0.25">
      <c r="H16861" t="s">
        <v>16398</v>
      </c>
      <c r="I16861">
        <v>9295438</v>
      </c>
      <c r="J16861">
        <v>245958000</v>
      </c>
      <c r="K16861" t="s">
        <v>1387</v>
      </c>
      <c r="L16861" t="s">
        <v>1326</v>
      </c>
    </row>
    <row r="16862" spans="8:12" x14ac:dyDescent="0.25">
      <c r="H16862" t="s">
        <v>16399</v>
      </c>
      <c r="I16862">
        <v>9450818</v>
      </c>
      <c r="J16862">
        <v>538003689</v>
      </c>
      <c r="K16862" t="s">
        <v>1437</v>
      </c>
      <c r="L16862" t="s">
        <v>1341</v>
      </c>
    </row>
    <row r="16863" spans="8:12" x14ac:dyDescent="0.25">
      <c r="H16863" t="s">
        <v>16400</v>
      </c>
      <c r="I16863">
        <v>9325130</v>
      </c>
      <c r="J16863">
        <v>305981000</v>
      </c>
      <c r="L16863" t="s">
        <v>1295</v>
      </c>
    </row>
    <row r="16864" spans="8:12" x14ac:dyDescent="0.25">
      <c r="H16864" t="s">
        <v>16401</v>
      </c>
      <c r="I16864">
        <v>9373515</v>
      </c>
      <c r="J16864">
        <v>235050665</v>
      </c>
      <c r="K16864" t="s">
        <v>1558</v>
      </c>
      <c r="L16864" t="s">
        <v>1295</v>
      </c>
    </row>
    <row r="16865" spans="8:12" x14ac:dyDescent="0.25">
      <c r="H16865" t="s">
        <v>16402</v>
      </c>
      <c r="I16865">
        <v>9283954</v>
      </c>
      <c r="J16865">
        <v>304636000</v>
      </c>
      <c r="K16865" t="s">
        <v>1294</v>
      </c>
      <c r="L16865" t="s">
        <v>1295</v>
      </c>
    </row>
    <row r="16866" spans="8:12" x14ac:dyDescent="0.25">
      <c r="H16866" t="s">
        <v>16403</v>
      </c>
      <c r="I16866">
        <v>8117421</v>
      </c>
      <c r="J16866">
        <v>720874000</v>
      </c>
      <c r="K16866" t="s">
        <v>1482</v>
      </c>
      <c r="L16866" t="s">
        <v>1295</v>
      </c>
    </row>
    <row r="16867" spans="8:12" x14ac:dyDescent="0.25">
      <c r="H16867" t="s">
        <v>16404</v>
      </c>
      <c r="I16867">
        <v>7233668</v>
      </c>
      <c r="J16867">
        <v>258808000</v>
      </c>
      <c r="K16867" t="s">
        <v>1335</v>
      </c>
      <c r="L16867" t="s">
        <v>1295</v>
      </c>
    </row>
    <row r="16868" spans="8:12" x14ac:dyDescent="0.25">
      <c r="H16868" t="s">
        <v>16405</v>
      </c>
      <c r="I16868">
        <v>9509607</v>
      </c>
      <c r="J16868">
        <v>636091858</v>
      </c>
      <c r="K16868" t="s">
        <v>1464</v>
      </c>
      <c r="L16868" t="s">
        <v>1295</v>
      </c>
    </row>
    <row r="16869" spans="8:12" x14ac:dyDescent="0.25">
      <c r="H16869" t="s">
        <v>16406</v>
      </c>
      <c r="I16869">
        <v>9290517</v>
      </c>
      <c r="J16869">
        <v>247149200</v>
      </c>
      <c r="K16869" t="s">
        <v>1398</v>
      </c>
      <c r="L16869" t="s">
        <v>1326</v>
      </c>
    </row>
    <row r="16870" spans="8:12" x14ac:dyDescent="0.25">
      <c r="H16870" t="s">
        <v>16407</v>
      </c>
      <c r="I16870">
        <v>9436692</v>
      </c>
      <c r="J16870">
        <v>247273700</v>
      </c>
      <c r="K16870" t="s">
        <v>1398</v>
      </c>
      <c r="L16870" t="s">
        <v>1326</v>
      </c>
    </row>
    <row r="16871" spans="8:12" x14ac:dyDescent="0.25">
      <c r="H16871" t="s">
        <v>16408</v>
      </c>
      <c r="I16871">
        <v>9020417</v>
      </c>
      <c r="J16871">
        <v>255805564</v>
      </c>
      <c r="L16871" t="s">
        <v>1326</v>
      </c>
    </row>
    <row r="16872" spans="8:12" x14ac:dyDescent="0.25">
      <c r="H16872" t="s">
        <v>158</v>
      </c>
      <c r="I16872">
        <v>9251327</v>
      </c>
      <c r="J16872">
        <v>636011285</v>
      </c>
      <c r="K16872" t="s">
        <v>1464</v>
      </c>
      <c r="L16872" t="s">
        <v>1341</v>
      </c>
    </row>
    <row r="16873" spans="8:12" x14ac:dyDescent="0.25">
      <c r="H16873" t="s">
        <v>16409</v>
      </c>
      <c r="I16873">
        <v>9155963</v>
      </c>
      <c r="J16873">
        <v>236381000</v>
      </c>
      <c r="K16873" t="s">
        <v>1383</v>
      </c>
      <c r="L16873" t="s">
        <v>1295</v>
      </c>
    </row>
    <row r="16874" spans="8:12" x14ac:dyDescent="0.25">
      <c r="H16874" t="s">
        <v>16409</v>
      </c>
      <c r="I16874">
        <v>9155963</v>
      </c>
      <c r="J16874">
        <v>231023000</v>
      </c>
      <c r="K16874" t="s">
        <v>3557</v>
      </c>
      <c r="L16874" t="s">
        <v>1295</v>
      </c>
    </row>
    <row r="16875" spans="8:12" x14ac:dyDescent="0.25">
      <c r="H16875" t="s">
        <v>16410</v>
      </c>
      <c r="I16875">
        <v>9131589</v>
      </c>
      <c r="J16875">
        <v>236591000</v>
      </c>
      <c r="K16875" t="s">
        <v>1383</v>
      </c>
      <c r="L16875" t="s">
        <v>1295</v>
      </c>
    </row>
    <row r="16876" spans="8:12" x14ac:dyDescent="0.25">
      <c r="H16876" t="s">
        <v>16411</v>
      </c>
      <c r="I16876">
        <v>9088299</v>
      </c>
      <c r="J16876">
        <v>266103000</v>
      </c>
      <c r="K16876" t="s">
        <v>2749</v>
      </c>
      <c r="L16876" t="s">
        <v>1295</v>
      </c>
    </row>
    <row r="16877" spans="8:12" x14ac:dyDescent="0.25">
      <c r="H16877" t="s">
        <v>16412</v>
      </c>
      <c r="I16877">
        <v>9136216</v>
      </c>
      <c r="J16877">
        <v>236281000</v>
      </c>
      <c r="K16877" t="s">
        <v>1383</v>
      </c>
      <c r="L16877" t="s">
        <v>1295</v>
      </c>
    </row>
    <row r="16878" spans="8:12" x14ac:dyDescent="0.25">
      <c r="H16878" t="s">
        <v>16412</v>
      </c>
      <c r="I16878">
        <v>9136216</v>
      </c>
      <c r="J16878">
        <v>231052000</v>
      </c>
      <c r="K16878" t="s">
        <v>3557</v>
      </c>
      <c r="L16878" t="s">
        <v>1295</v>
      </c>
    </row>
    <row r="16879" spans="8:12" x14ac:dyDescent="0.25">
      <c r="H16879" t="s">
        <v>16412</v>
      </c>
      <c r="I16879">
        <v>9136216</v>
      </c>
      <c r="J16879">
        <v>231025000</v>
      </c>
      <c r="K16879" t="s">
        <v>3557</v>
      </c>
      <c r="L16879" t="s">
        <v>1295</v>
      </c>
    </row>
    <row r="16880" spans="8:12" x14ac:dyDescent="0.25">
      <c r="H16880" t="s">
        <v>16413</v>
      </c>
      <c r="I16880">
        <v>8920282</v>
      </c>
      <c r="J16880">
        <v>257159000</v>
      </c>
      <c r="K16880" t="s">
        <v>1335</v>
      </c>
      <c r="L16880" t="s">
        <v>1326</v>
      </c>
    </row>
    <row r="16881" spans="8:12" x14ac:dyDescent="0.25">
      <c r="H16881" t="s">
        <v>16414</v>
      </c>
      <c r="I16881">
        <v>9117416</v>
      </c>
      <c r="J16881">
        <v>636016303</v>
      </c>
      <c r="K16881" t="s">
        <v>1464</v>
      </c>
      <c r="L16881" t="s">
        <v>1341</v>
      </c>
    </row>
    <row r="16882" spans="8:12" x14ac:dyDescent="0.25">
      <c r="H16882" t="s">
        <v>16415</v>
      </c>
      <c r="I16882">
        <v>9601338</v>
      </c>
      <c r="J16882">
        <v>636015548</v>
      </c>
      <c r="K16882" t="s">
        <v>1464</v>
      </c>
      <c r="L16882" t="s">
        <v>1341</v>
      </c>
    </row>
    <row r="16883" spans="8:12" x14ac:dyDescent="0.25">
      <c r="H16883" t="s">
        <v>16415</v>
      </c>
      <c r="I16883">
        <v>9081265</v>
      </c>
      <c r="J16883">
        <v>356742000</v>
      </c>
      <c r="K16883" t="s">
        <v>1332</v>
      </c>
      <c r="L16883" t="s">
        <v>1313</v>
      </c>
    </row>
    <row r="16884" spans="8:12" x14ac:dyDescent="0.25">
      <c r="H16884" t="s">
        <v>16416</v>
      </c>
      <c r="I16884">
        <v>8230003</v>
      </c>
      <c r="J16884">
        <v>273421160</v>
      </c>
      <c r="K16884" t="s">
        <v>1297</v>
      </c>
      <c r="L16884" t="s">
        <v>1295</v>
      </c>
    </row>
    <row r="16885" spans="8:12" x14ac:dyDescent="0.25">
      <c r="H16885" t="s">
        <v>817</v>
      </c>
      <c r="I16885">
        <v>9221592</v>
      </c>
      <c r="J16885">
        <v>311052000</v>
      </c>
      <c r="K16885" t="s">
        <v>1609</v>
      </c>
      <c r="L16885" t="s">
        <v>1341</v>
      </c>
    </row>
    <row r="16886" spans="8:12" x14ac:dyDescent="0.25">
      <c r="H16886" t="s">
        <v>16417</v>
      </c>
      <c r="I16886">
        <v>7832804</v>
      </c>
      <c r="J16886">
        <v>354357000</v>
      </c>
      <c r="K16886" t="s">
        <v>1332</v>
      </c>
      <c r="L16886" t="s">
        <v>1295</v>
      </c>
    </row>
    <row r="16887" spans="8:12" x14ac:dyDescent="0.25">
      <c r="H16887" t="s">
        <v>16418</v>
      </c>
      <c r="I16887">
        <v>8863018</v>
      </c>
      <c r="J16887">
        <v>667048000</v>
      </c>
      <c r="K16887" t="s">
        <v>2089</v>
      </c>
      <c r="L16887" t="s">
        <v>1295</v>
      </c>
    </row>
    <row r="16888" spans="8:12" x14ac:dyDescent="0.25">
      <c r="H16888" t="s">
        <v>16419</v>
      </c>
      <c r="I16888">
        <v>9409273</v>
      </c>
      <c r="J16888">
        <v>235073404</v>
      </c>
      <c r="K16888" t="s">
        <v>1558</v>
      </c>
      <c r="L16888" t="s">
        <v>1326</v>
      </c>
    </row>
    <row r="16889" spans="8:12" x14ac:dyDescent="0.25">
      <c r="H16889" t="s">
        <v>16420</v>
      </c>
      <c r="I16889">
        <v>8209731</v>
      </c>
      <c r="J16889">
        <v>236347000</v>
      </c>
      <c r="K16889" t="s">
        <v>1383</v>
      </c>
      <c r="L16889" t="s">
        <v>1295</v>
      </c>
    </row>
    <row r="16890" spans="8:12" x14ac:dyDescent="0.25">
      <c r="H16890" t="s">
        <v>16421</v>
      </c>
      <c r="I16890">
        <v>6621313</v>
      </c>
      <c r="J16890">
        <v>258566000</v>
      </c>
      <c r="K16890" t="s">
        <v>1335</v>
      </c>
      <c r="L16890" t="s">
        <v>1295</v>
      </c>
    </row>
    <row r="16891" spans="8:12" x14ac:dyDescent="0.25">
      <c r="H16891" t="s">
        <v>16422</v>
      </c>
      <c r="I16891">
        <v>9053907</v>
      </c>
      <c r="J16891">
        <v>518970000</v>
      </c>
      <c r="K16891" t="s">
        <v>1595</v>
      </c>
      <c r="L16891" t="s">
        <v>1295</v>
      </c>
    </row>
    <row r="16892" spans="8:12" x14ac:dyDescent="0.25">
      <c r="H16892" t="s">
        <v>16423</v>
      </c>
      <c r="I16892">
        <v>8801072</v>
      </c>
      <c r="J16892">
        <v>275344000</v>
      </c>
      <c r="K16892" t="s">
        <v>4905</v>
      </c>
      <c r="L16892" t="s">
        <v>1295</v>
      </c>
    </row>
    <row r="16893" spans="8:12" x14ac:dyDescent="0.25">
      <c r="H16893" t="s">
        <v>16424</v>
      </c>
      <c r="I16893">
        <v>9522946</v>
      </c>
      <c r="J16893">
        <v>229310000</v>
      </c>
      <c r="L16893" t="s">
        <v>1341</v>
      </c>
    </row>
    <row r="16894" spans="8:12" x14ac:dyDescent="0.25">
      <c r="H16894" t="s">
        <v>16425</v>
      </c>
      <c r="I16894">
        <v>9237034</v>
      </c>
      <c r="J16894">
        <v>236223000</v>
      </c>
      <c r="K16894" t="s">
        <v>1383</v>
      </c>
      <c r="L16894" t="s">
        <v>1295</v>
      </c>
    </row>
    <row r="16895" spans="8:12" x14ac:dyDescent="0.25">
      <c r="H16895" t="s">
        <v>16426</v>
      </c>
      <c r="I16895">
        <v>9395264</v>
      </c>
      <c r="J16895">
        <v>229680000</v>
      </c>
      <c r="L16895" t="s">
        <v>1341</v>
      </c>
    </row>
    <row r="16896" spans="8:12" x14ac:dyDescent="0.25">
      <c r="H16896" t="s">
        <v>16427</v>
      </c>
      <c r="I16896">
        <v>9077109</v>
      </c>
      <c r="J16896">
        <v>636091375</v>
      </c>
      <c r="K16896" t="s">
        <v>1464</v>
      </c>
      <c r="L16896" t="s">
        <v>1341</v>
      </c>
    </row>
    <row r="16897" spans="8:12" x14ac:dyDescent="0.25">
      <c r="H16897" t="s">
        <v>16428</v>
      </c>
      <c r="I16897">
        <v>9489039</v>
      </c>
      <c r="J16897">
        <v>636014929</v>
      </c>
      <c r="K16897" t="s">
        <v>1464</v>
      </c>
      <c r="L16897" t="s">
        <v>1362</v>
      </c>
    </row>
    <row r="16898" spans="8:12" x14ac:dyDescent="0.25">
      <c r="H16898" t="s">
        <v>16429</v>
      </c>
      <c r="I16898">
        <v>9656462</v>
      </c>
      <c r="J16898">
        <v>244790091</v>
      </c>
      <c r="K16898" t="s">
        <v>1387</v>
      </c>
      <c r="L16898" t="s">
        <v>1560</v>
      </c>
    </row>
    <row r="16899" spans="8:12" x14ac:dyDescent="0.25">
      <c r="H16899" t="s">
        <v>16430</v>
      </c>
      <c r="I16899">
        <v>7235070</v>
      </c>
      <c r="J16899">
        <v>214180810</v>
      </c>
      <c r="K16899" t="s">
        <v>1302</v>
      </c>
      <c r="L16899" t="s">
        <v>1295</v>
      </c>
    </row>
    <row r="16900" spans="8:12" x14ac:dyDescent="0.25">
      <c r="H16900" t="s">
        <v>16431</v>
      </c>
      <c r="I16900">
        <v>9428188</v>
      </c>
      <c r="J16900">
        <v>235067266</v>
      </c>
      <c r="K16900" t="s">
        <v>1558</v>
      </c>
      <c r="L16900" t="s">
        <v>1326</v>
      </c>
    </row>
    <row r="16901" spans="8:12" x14ac:dyDescent="0.25">
      <c r="H16901" t="s">
        <v>16432</v>
      </c>
      <c r="I16901">
        <v>9230294</v>
      </c>
      <c r="J16901">
        <v>506120000</v>
      </c>
      <c r="K16901" t="s">
        <v>6977</v>
      </c>
      <c r="L16901" t="s">
        <v>1295</v>
      </c>
    </row>
    <row r="16902" spans="8:12" x14ac:dyDescent="0.25">
      <c r="H16902" t="s">
        <v>16433</v>
      </c>
      <c r="I16902">
        <v>9136759</v>
      </c>
      <c r="J16902">
        <v>565217000</v>
      </c>
      <c r="L16902" t="s">
        <v>1346</v>
      </c>
    </row>
    <row r="16903" spans="8:12" x14ac:dyDescent="0.25">
      <c r="H16903" t="s">
        <v>16434</v>
      </c>
      <c r="I16903">
        <v>9243693</v>
      </c>
      <c r="J16903">
        <v>377715000</v>
      </c>
      <c r="K16903" t="s">
        <v>1322</v>
      </c>
      <c r="L16903" t="s">
        <v>1341</v>
      </c>
    </row>
    <row r="16904" spans="8:12" x14ac:dyDescent="0.25">
      <c r="H16904" t="s">
        <v>16435</v>
      </c>
      <c r="I16904">
        <v>9457866</v>
      </c>
      <c r="J16904">
        <v>538004022</v>
      </c>
      <c r="K16904" t="s">
        <v>1437</v>
      </c>
      <c r="L16904" t="s">
        <v>1341</v>
      </c>
    </row>
    <row r="16905" spans="8:12" x14ac:dyDescent="0.25">
      <c r="H16905" t="s">
        <v>16436</v>
      </c>
      <c r="I16905">
        <v>9426025</v>
      </c>
      <c r="J16905">
        <v>538003661</v>
      </c>
      <c r="K16905" t="s">
        <v>1437</v>
      </c>
      <c r="L16905" t="s">
        <v>1308</v>
      </c>
    </row>
    <row r="16906" spans="8:12" x14ac:dyDescent="0.25">
      <c r="H16906" t="s">
        <v>16437</v>
      </c>
      <c r="I16906">
        <v>8515049</v>
      </c>
      <c r="J16906">
        <v>417222266</v>
      </c>
      <c r="K16906" t="s">
        <v>1429</v>
      </c>
      <c r="L16906" t="s">
        <v>1313</v>
      </c>
    </row>
    <row r="16907" spans="8:12" x14ac:dyDescent="0.25">
      <c r="H16907" t="s">
        <v>16438</v>
      </c>
      <c r="I16907">
        <v>8519382</v>
      </c>
      <c r="J16907">
        <v>417222305</v>
      </c>
      <c r="K16907" t="s">
        <v>1429</v>
      </c>
      <c r="L16907" t="s">
        <v>1362</v>
      </c>
    </row>
    <row r="16908" spans="8:12" x14ac:dyDescent="0.25">
      <c r="H16908" t="s">
        <v>16439</v>
      </c>
      <c r="I16908">
        <v>9632818</v>
      </c>
      <c r="J16908">
        <v>538004551</v>
      </c>
      <c r="K16908" t="s">
        <v>1437</v>
      </c>
      <c r="L16908" t="s">
        <v>1341</v>
      </c>
    </row>
    <row r="16909" spans="8:12" x14ac:dyDescent="0.25">
      <c r="H16909" t="s">
        <v>818</v>
      </c>
      <c r="I16909">
        <v>9590981</v>
      </c>
      <c r="J16909">
        <v>210528000</v>
      </c>
      <c r="K16909" t="s">
        <v>1443</v>
      </c>
      <c r="L16909" t="s">
        <v>1341</v>
      </c>
    </row>
    <row r="16910" spans="8:12" x14ac:dyDescent="0.25">
      <c r="H16910" t="s">
        <v>16440</v>
      </c>
      <c r="I16910">
        <v>9599389</v>
      </c>
      <c r="J16910">
        <v>538005370</v>
      </c>
      <c r="K16910" t="s">
        <v>1437</v>
      </c>
      <c r="L16910" t="s">
        <v>1308</v>
      </c>
    </row>
    <row r="16911" spans="8:12" x14ac:dyDescent="0.25">
      <c r="H16911" t="s">
        <v>16441</v>
      </c>
      <c r="I16911">
        <v>9585326</v>
      </c>
      <c r="J16911">
        <v>538004342</v>
      </c>
      <c r="K16911" t="s">
        <v>1437</v>
      </c>
      <c r="L16911" t="s">
        <v>1341</v>
      </c>
    </row>
    <row r="16912" spans="8:12" x14ac:dyDescent="0.25">
      <c r="H16912" t="s">
        <v>16442</v>
      </c>
      <c r="I16912">
        <v>9466908</v>
      </c>
      <c r="J16912">
        <v>538004090</v>
      </c>
      <c r="K16912" t="s">
        <v>1437</v>
      </c>
      <c r="L16912" t="s">
        <v>1308</v>
      </c>
    </row>
    <row r="16913" spans="8:12" x14ac:dyDescent="0.25">
      <c r="H16913" t="s">
        <v>16443</v>
      </c>
      <c r="I16913">
        <v>9692002</v>
      </c>
      <c r="J16913">
        <v>310720000</v>
      </c>
      <c r="K16913" t="s">
        <v>4450</v>
      </c>
      <c r="L16913" t="s">
        <v>1313</v>
      </c>
    </row>
    <row r="16914" spans="8:12" x14ac:dyDescent="0.25">
      <c r="H16914" t="s">
        <v>16444</v>
      </c>
      <c r="I16914">
        <v>9690145</v>
      </c>
      <c r="J16914">
        <v>310722000</v>
      </c>
      <c r="K16914" t="s">
        <v>4450</v>
      </c>
      <c r="L16914" t="s">
        <v>1313</v>
      </c>
    </row>
    <row r="16915" spans="8:12" x14ac:dyDescent="0.25">
      <c r="H16915" t="s">
        <v>16445</v>
      </c>
      <c r="I16915">
        <v>9006681</v>
      </c>
      <c r="J16915">
        <v>355671000</v>
      </c>
      <c r="K16915" t="s">
        <v>1332</v>
      </c>
      <c r="L16915" t="s">
        <v>1313</v>
      </c>
    </row>
    <row r="16916" spans="8:12" x14ac:dyDescent="0.25">
      <c r="H16916" t="s">
        <v>16446</v>
      </c>
      <c r="I16916">
        <v>9666986</v>
      </c>
      <c r="J16916">
        <v>311000365</v>
      </c>
      <c r="K16916" t="s">
        <v>1609</v>
      </c>
      <c r="L16916" t="s">
        <v>1313</v>
      </c>
    </row>
    <row r="16917" spans="8:12" x14ac:dyDescent="0.25">
      <c r="H16917" t="s">
        <v>16447</v>
      </c>
      <c r="I16917">
        <v>9666998</v>
      </c>
      <c r="J16917">
        <v>311000420</v>
      </c>
      <c r="K16917" t="s">
        <v>1609</v>
      </c>
      <c r="L16917" t="s">
        <v>1313</v>
      </c>
    </row>
    <row r="16918" spans="8:12" x14ac:dyDescent="0.25">
      <c r="H16918" t="s">
        <v>16448</v>
      </c>
      <c r="I16918">
        <v>9692014</v>
      </c>
      <c r="J16918">
        <v>310721000</v>
      </c>
      <c r="K16918" t="s">
        <v>4450</v>
      </c>
      <c r="L16918" t="s">
        <v>1313</v>
      </c>
    </row>
    <row r="16919" spans="8:12" x14ac:dyDescent="0.25">
      <c r="H16919" t="s">
        <v>16449</v>
      </c>
      <c r="I16919">
        <v>9690157</v>
      </c>
      <c r="J16919">
        <v>310719000</v>
      </c>
      <c r="K16919" t="s">
        <v>4450</v>
      </c>
      <c r="L16919" t="s">
        <v>1313</v>
      </c>
    </row>
    <row r="16920" spans="8:12" x14ac:dyDescent="0.25">
      <c r="H16920" t="s">
        <v>16450</v>
      </c>
      <c r="I16920">
        <v>9696149</v>
      </c>
      <c r="J16920">
        <v>311000439</v>
      </c>
      <c r="K16920" t="s">
        <v>1609</v>
      </c>
      <c r="L16920" t="s">
        <v>1329</v>
      </c>
    </row>
    <row r="16921" spans="8:12" x14ac:dyDescent="0.25">
      <c r="H16921" t="s">
        <v>16451</v>
      </c>
      <c r="I16921">
        <v>9645736</v>
      </c>
      <c r="J16921">
        <v>432994000</v>
      </c>
      <c r="K16921" t="s">
        <v>1368</v>
      </c>
      <c r="L16921" t="s">
        <v>1313</v>
      </c>
    </row>
    <row r="16922" spans="8:12" x14ac:dyDescent="0.25">
      <c r="H16922" t="s">
        <v>16452</v>
      </c>
      <c r="I16922">
        <v>9655808</v>
      </c>
      <c r="J16922">
        <v>538004982</v>
      </c>
      <c r="K16922" t="s">
        <v>1437</v>
      </c>
      <c r="L16922" t="s">
        <v>1395</v>
      </c>
    </row>
    <row r="16923" spans="8:12" x14ac:dyDescent="0.25">
      <c r="H16923" t="s">
        <v>16453</v>
      </c>
      <c r="I16923">
        <v>7428433</v>
      </c>
      <c r="J16923">
        <v>533192000</v>
      </c>
      <c r="K16923" t="s">
        <v>1563</v>
      </c>
      <c r="L16923" t="s">
        <v>1346</v>
      </c>
    </row>
    <row r="16924" spans="8:12" x14ac:dyDescent="0.25">
      <c r="H16924" t="s">
        <v>16454</v>
      </c>
      <c r="I16924">
        <v>9611333</v>
      </c>
      <c r="J16924">
        <v>477211200</v>
      </c>
      <c r="K16924" t="s">
        <v>1348</v>
      </c>
      <c r="L16924" t="s">
        <v>1341</v>
      </c>
    </row>
    <row r="16925" spans="8:12" x14ac:dyDescent="0.25">
      <c r="H16925" t="s">
        <v>16455</v>
      </c>
      <c r="I16925">
        <v>9283552</v>
      </c>
      <c r="J16925">
        <v>574229000</v>
      </c>
      <c r="K16925" t="s">
        <v>1350</v>
      </c>
      <c r="L16925" t="s">
        <v>1295</v>
      </c>
    </row>
    <row r="16926" spans="8:12" x14ac:dyDescent="0.25">
      <c r="H16926" t="s">
        <v>16456</v>
      </c>
      <c r="I16926">
        <v>9566643</v>
      </c>
      <c r="J16926">
        <v>351443000</v>
      </c>
      <c r="K16926" t="s">
        <v>1332</v>
      </c>
      <c r="L16926" t="s">
        <v>1341</v>
      </c>
    </row>
    <row r="16927" spans="8:12" x14ac:dyDescent="0.25">
      <c r="H16927" t="s">
        <v>16457</v>
      </c>
      <c r="I16927">
        <v>9639464</v>
      </c>
      <c r="J16927">
        <v>373557000</v>
      </c>
      <c r="L16927" t="s">
        <v>1341</v>
      </c>
    </row>
    <row r="16928" spans="8:12" x14ac:dyDescent="0.25">
      <c r="H16928" t="s">
        <v>16458</v>
      </c>
      <c r="I16928">
        <v>9599066</v>
      </c>
      <c r="J16928">
        <v>352582000</v>
      </c>
      <c r="K16928" t="s">
        <v>1332</v>
      </c>
      <c r="L16928" t="s">
        <v>1341</v>
      </c>
    </row>
    <row r="16929" spans="8:12" x14ac:dyDescent="0.25">
      <c r="H16929" t="s">
        <v>16459</v>
      </c>
      <c r="I16929">
        <v>9658800</v>
      </c>
      <c r="J16929">
        <v>357759000</v>
      </c>
      <c r="K16929" t="s">
        <v>1332</v>
      </c>
      <c r="L16929" t="s">
        <v>1341</v>
      </c>
    </row>
    <row r="16930" spans="8:12" x14ac:dyDescent="0.25">
      <c r="H16930" t="s">
        <v>16460</v>
      </c>
      <c r="I16930">
        <v>9658795</v>
      </c>
      <c r="J16930">
        <v>372924000</v>
      </c>
      <c r="L16930" t="s">
        <v>1341</v>
      </c>
    </row>
    <row r="16931" spans="8:12" x14ac:dyDescent="0.25">
      <c r="H16931" t="s">
        <v>16461</v>
      </c>
      <c r="I16931">
        <v>9594949</v>
      </c>
      <c r="J16931">
        <v>563183000</v>
      </c>
      <c r="K16931" t="s">
        <v>1441</v>
      </c>
      <c r="L16931" t="s">
        <v>4931</v>
      </c>
    </row>
    <row r="16932" spans="8:12" x14ac:dyDescent="0.25">
      <c r="H16932" t="s">
        <v>16462</v>
      </c>
      <c r="I16932">
        <v>9668051</v>
      </c>
      <c r="J16932">
        <v>351474000</v>
      </c>
      <c r="K16932" t="s">
        <v>1332</v>
      </c>
      <c r="L16932" t="s">
        <v>1341</v>
      </c>
    </row>
    <row r="16933" spans="8:12" x14ac:dyDescent="0.25">
      <c r="H16933" t="s">
        <v>16463</v>
      </c>
      <c r="I16933">
        <v>9667423</v>
      </c>
      <c r="J16933">
        <v>636016044</v>
      </c>
      <c r="K16933" t="s">
        <v>1464</v>
      </c>
      <c r="L16933" t="s">
        <v>1341</v>
      </c>
    </row>
    <row r="16934" spans="8:12" x14ac:dyDescent="0.25">
      <c r="H16934" t="s">
        <v>16464</v>
      </c>
      <c r="I16934">
        <v>9324825</v>
      </c>
      <c r="J16934">
        <v>566726000</v>
      </c>
      <c r="L16934" t="s">
        <v>1326</v>
      </c>
    </row>
    <row r="16935" spans="8:12" x14ac:dyDescent="0.25">
      <c r="H16935" t="s">
        <v>16465</v>
      </c>
      <c r="I16935">
        <v>9276286</v>
      </c>
      <c r="J16935">
        <v>566589000</v>
      </c>
      <c r="L16935" t="s">
        <v>1326</v>
      </c>
    </row>
    <row r="16936" spans="8:12" x14ac:dyDescent="0.25">
      <c r="H16936" t="s">
        <v>16466</v>
      </c>
      <c r="I16936">
        <v>9726853</v>
      </c>
      <c r="J16936">
        <v>352206000</v>
      </c>
      <c r="K16936" t="s">
        <v>1332</v>
      </c>
      <c r="L16936" t="s">
        <v>1308</v>
      </c>
    </row>
    <row r="16937" spans="8:12" x14ac:dyDescent="0.25">
      <c r="H16937" t="s">
        <v>16467</v>
      </c>
      <c r="I16937">
        <v>9317743</v>
      </c>
      <c r="J16937">
        <v>354332000</v>
      </c>
      <c r="K16937" t="s">
        <v>1332</v>
      </c>
      <c r="L16937" t="s">
        <v>1341</v>
      </c>
    </row>
    <row r="16938" spans="8:12" x14ac:dyDescent="0.25">
      <c r="H16938" t="s">
        <v>16468</v>
      </c>
      <c r="I16938">
        <v>9372846</v>
      </c>
      <c r="J16938">
        <v>518911000</v>
      </c>
      <c r="K16938" t="s">
        <v>1595</v>
      </c>
      <c r="L16938" t="s">
        <v>1295</v>
      </c>
    </row>
    <row r="16939" spans="8:12" x14ac:dyDescent="0.25">
      <c r="H16939" t="s">
        <v>16469</v>
      </c>
      <c r="I16939">
        <v>7930967</v>
      </c>
      <c r="J16939">
        <v>657877000</v>
      </c>
      <c r="K16939" t="s">
        <v>1607</v>
      </c>
      <c r="L16939" t="s">
        <v>10448</v>
      </c>
    </row>
    <row r="16940" spans="8:12" x14ac:dyDescent="0.25">
      <c r="H16940" t="s">
        <v>16470</v>
      </c>
      <c r="I16940">
        <v>9421099</v>
      </c>
      <c r="J16940">
        <v>636015264</v>
      </c>
      <c r="K16940" t="s">
        <v>1464</v>
      </c>
      <c r="L16940" t="s">
        <v>1295</v>
      </c>
    </row>
    <row r="16941" spans="8:12" x14ac:dyDescent="0.25">
      <c r="H16941" t="s">
        <v>16471</v>
      </c>
      <c r="I16941">
        <v>9478080</v>
      </c>
      <c r="J16941">
        <v>441943000</v>
      </c>
      <c r="K16941" t="s">
        <v>1352</v>
      </c>
      <c r="L16941" t="s">
        <v>1326</v>
      </c>
    </row>
    <row r="16942" spans="8:12" x14ac:dyDescent="0.25">
      <c r="H16942" t="s">
        <v>16471</v>
      </c>
      <c r="I16942">
        <v>9478080</v>
      </c>
      <c r="J16942">
        <v>355905000</v>
      </c>
      <c r="K16942" t="s">
        <v>1332</v>
      </c>
      <c r="L16942" t="s">
        <v>1326</v>
      </c>
    </row>
    <row r="16943" spans="8:12" x14ac:dyDescent="0.25">
      <c r="H16943" t="s">
        <v>16472</v>
      </c>
      <c r="I16943">
        <v>9399404</v>
      </c>
      <c r="J16943">
        <v>245535000</v>
      </c>
      <c r="K16943" t="s">
        <v>1387</v>
      </c>
      <c r="L16943" t="s">
        <v>1295</v>
      </c>
    </row>
    <row r="16944" spans="8:12" x14ac:dyDescent="0.25">
      <c r="H16944" t="s">
        <v>16473</v>
      </c>
      <c r="I16944">
        <v>9433303</v>
      </c>
      <c r="J16944">
        <v>538090384</v>
      </c>
      <c r="L16944" t="s">
        <v>1326</v>
      </c>
    </row>
    <row r="16945" spans="8:12" x14ac:dyDescent="0.25">
      <c r="H16945" t="s">
        <v>16473</v>
      </c>
      <c r="I16945">
        <v>9433303</v>
      </c>
      <c r="J16945">
        <v>538005550</v>
      </c>
      <c r="K16945" t="s">
        <v>1437</v>
      </c>
      <c r="L16945" t="s">
        <v>1326</v>
      </c>
    </row>
    <row r="16946" spans="8:12" x14ac:dyDescent="0.25">
      <c r="H16946" t="s">
        <v>16474</v>
      </c>
      <c r="I16946">
        <v>9221803</v>
      </c>
      <c r="J16946">
        <v>538005926</v>
      </c>
      <c r="K16946" t="s">
        <v>1437</v>
      </c>
      <c r="L16946" t="s">
        <v>1326</v>
      </c>
    </row>
    <row r="16947" spans="8:12" x14ac:dyDescent="0.25">
      <c r="H16947" t="s">
        <v>16475</v>
      </c>
      <c r="I16947">
        <v>9480124</v>
      </c>
      <c r="J16947">
        <v>636092187</v>
      </c>
      <c r="K16947" t="s">
        <v>1464</v>
      </c>
      <c r="L16947" t="s">
        <v>1295</v>
      </c>
    </row>
    <row r="16948" spans="8:12" x14ac:dyDescent="0.25">
      <c r="H16948" t="s">
        <v>16475</v>
      </c>
      <c r="I16948">
        <v>9113604</v>
      </c>
      <c r="J16948">
        <v>236112000</v>
      </c>
      <c r="K16948" t="s">
        <v>1383</v>
      </c>
      <c r="L16948" t="s">
        <v>1295</v>
      </c>
    </row>
    <row r="16949" spans="8:12" x14ac:dyDescent="0.25">
      <c r="H16949" t="s">
        <v>16476</v>
      </c>
      <c r="I16949">
        <v>9208485</v>
      </c>
      <c r="J16949">
        <v>636016494</v>
      </c>
      <c r="K16949" t="s">
        <v>1464</v>
      </c>
      <c r="L16949" t="s">
        <v>1326</v>
      </c>
    </row>
    <row r="16950" spans="8:12" x14ac:dyDescent="0.25">
      <c r="H16950" t="s">
        <v>16477</v>
      </c>
      <c r="I16950">
        <v>9309514</v>
      </c>
      <c r="J16950">
        <v>215823000</v>
      </c>
      <c r="K16950" t="s">
        <v>1340</v>
      </c>
      <c r="L16950" t="s">
        <v>1295</v>
      </c>
    </row>
    <row r="16951" spans="8:12" x14ac:dyDescent="0.25">
      <c r="H16951" t="s">
        <v>16478</v>
      </c>
      <c r="I16951">
        <v>7109221</v>
      </c>
      <c r="J16951">
        <v>316007853</v>
      </c>
      <c r="K16951" t="s">
        <v>1365</v>
      </c>
      <c r="L16951" t="s">
        <v>2277</v>
      </c>
    </row>
    <row r="16952" spans="8:12" x14ac:dyDescent="0.25">
      <c r="H16952" t="s">
        <v>16479</v>
      </c>
      <c r="I16952">
        <v>9251509</v>
      </c>
      <c r="J16952">
        <v>236572000</v>
      </c>
      <c r="K16952" t="s">
        <v>1383</v>
      </c>
      <c r="L16952" t="s">
        <v>1295</v>
      </c>
    </row>
    <row r="16953" spans="8:12" x14ac:dyDescent="0.25">
      <c r="H16953" t="s">
        <v>819</v>
      </c>
      <c r="I16953">
        <v>9442756</v>
      </c>
      <c r="J16953">
        <v>636013613</v>
      </c>
      <c r="K16953" t="s">
        <v>1464</v>
      </c>
      <c r="L16953" t="s">
        <v>1341</v>
      </c>
    </row>
    <row r="16954" spans="8:12" x14ac:dyDescent="0.25">
      <c r="H16954" t="s">
        <v>16480</v>
      </c>
      <c r="I16954">
        <v>9406465</v>
      </c>
      <c r="J16954">
        <v>538002924</v>
      </c>
      <c r="K16954" t="s">
        <v>1437</v>
      </c>
      <c r="L16954" t="s">
        <v>1341</v>
      </c>
    </row>
    <row r="16955" spans="8:12" x14ac:dyDescent="0.25">
      <c r="H16955" t="s">
        <v>16481</v>
      </c>
      <c r="I16955">
        <v>9150743</v>
      </c>
      <c r="J16955">
        <v>477058800</v>
      </c>
      <c r="K16955" t="s">
        <v>1348</v>
      </c>
      <c r="L16955" t="s">
        <v>1295</v>
      </c>
    </row>
    <row r="16956" spans="8:12" x14ac:dyDescent="0.25">
      <c r="H16956" t="s">
        <v>16481</v>
      </c>
      <c r="I16956">
        <v>9312303</v>
      </c>
      <c r="J16956">
        <v>309616000</v>
      </c>
      <c r="K16956" t="s">
        <v>1609</v>
      </c>
      <c r="L16956" t="s">
        <v>1341</v>
      </c>
    </row>
    <row r="16957" spans="8:12" x14ac:dyDescent="0.25">
      <c r="H16957" t="s">
        <v>16482</v>
      </c>
      <c r="I16957">
        <v>9670406</v>
      </c>
      <c r="J16957">
        <v>235103165</v>
      </c>
      <c r="K16957" t="s">
        <v>1558</v>
      </c>
      <c r="L16957" t="s">
        <v>1329</v>
      </c>
    </row>
    <row r="16958" spans="8:12" x14ac:dyDescent="0.25">
      <c r="H16958" t="s">
        <v>16483</v>
      </c>
      <c r="I16958">
        <v>9321122</v>
      </c>
      <c r="J16958">
        <v>215153000</v>
      </c>
      <c r="K16958" t="s">
        <v>1340</v>
      </c>
      <c r="L16958" t="s">
        <v>1326</v>
      </c>
    </row>
    <row r="16959" spans="8:12" x14ac:dyDescent="0.25">
      <c r="H16959" t="s">
        <v>16484</v>
      </c>
      <c r="I16959">
        <v>9458913</v>
      </c>
      <c r="J16959">
        <v>305983000</v>
      </c>
      <c r="L16959" t="s">
        <v>1295</v>
      </c>
    </row>
    <row r="16960" spans="8:12" x14ac:dyDescent="0.25">
      <c r="H16960" t="s">
        <v>16485</v>
      </c>
      <c r="I16960">
        <v>9626601</v>
      </c>
      <c r="J16960">
        <v>538004656</v>
      </c>
      <c r="K16960" t="s">
        <v>1437</v>
      </c>
      <c r="L16960" t="s">
        <v>1341</v>
      </c>
    </row>
    <row r="16961" spans="8:12" x14ac:dyDescent="0.25">
      <c r="H16961" t="s">
        <v>16486</v>
      </c>
      <c r="I16961">
        <v>9205639</v>
      </c>
      <c r="J16961">
        <v>353248000</v>
      </c>
      <c r="K16961" t="s">
        <v>1332</v>
      </c>
      <c r="L16961" t="s">
        <v>1341</v>
      </c>
    </row>
    <row r="16962" spans="8:12" x14ac:dyDescent="0.25">
      <c r="H16962" t="s">
        <v>16487</v>
      </c>
      <c r="I16962">
        <v>9469833</v>
      </c>
      <c r="J16962">
        <v>373555000</v>
      </c>
      <c r="L16962" t="s">
        <v>1341</v>
      </c>
    </row>
    <row r="16963" spans="8:12" x14ac:dyDescent="0.25">
      <c r="H16963" t="s">
        <v>16488</v>
      </c>
      <c r="I16963">
        <v>9471678</v>
      </c>
      <c r="J16963">
        <v>636015717</v>
      </c>
      <c r="K16963" t="s">
        <v>1464</v>
      </c>
      <c r="L16963" t="s">
        <v>1341</v>
      </c>
    </row>
    <row r="16964" spans="8:12" x14ac:dyDescent="0.25">
      <c r="H16964" t="s">
        <v>16489</v>
      </c>
      <c r="I16964">
        <v>9592070</v>
      </c>
      <c r="J16964">
        <v>477250900</v>
      </c>
      <c r="K16964" t="s">
        <v>1348</v>
      </c>
      <c r="L16964" t="s">
        <v>1341</v>
      </c>
    </row>
    <row r="16965" spans="8:12" x14ac:dyDescent="0.25">
      <c r="H16965" t="s">
        <v>16490</v>
      </c>
      <c r="I16965">
        <v>9132698</v>
      </c>
      <c r="J16965">
        <v>636016358</v>
      </c>
      <c r="K16965" t="s">
        <v>1464</v>
      </c>
      <c r="L16965" t="s">
        <v>1341</v>
      </c>
    </row>
    <row r="16966" spans="8:12" x14ac:dyDescent="0.25">
      <c r="H16966" t="s">
        <v>16491</v>
      </c>
      <c r="I16966">
        <v>9471666</v>
      </c>
      <c r="J16966">
        <v>373553000</v>
      </c>
      <c r="L16966" t="s">
        <v>1341</v>
      </c>
    </row>
    <row r="16967" spans="8:12" x14ac:dyDescent="0.25">
      <c r="H16967" t="s">
        <v>16492</v>
      </c>
      <c r="I16967">
        <v>9534054</v>
      </c>
      <c r="J16967">
        <v>566652000</v>
      </c>
      <c r="L16967" t="s">
        <v>1313</v>
      </c>
    </row>
    <row r="16968" spans="8:12" x14ac:dyDescent="0.25">
      <c r="H16968" t="s">
        <v>16493</v>
      </c>
      <c r="I16968">
        <v>9552769</v>
      </c>
      <c r="J16968">
        <v>477622800</v>
      </c>
      <c r="K16968" t="s">
        <v>1348</v>
      </c>
      <c r="L16968" t="s">
        <v>1341</v>
      </c>
    </row>
    <row r="16969" spans="8:12" x14ac:dyDescent="0.25">
      <c r="H16969" t="s">
        <v>16494</v>
      </c>
      <c r="I16969">
        <v>7711505</v>
      </c>
      <c r="J16969">
        <v>316013990</v>
      </c>
      <c r="K16969" t="s">
        <v>1365</v>
      </c>
      <c r="L16969" t="s">
        <v>1295</v>
      </c>
    </row>
    <row r="16970" spans="8:12" x14ac:dyDescent="0.25">
      <c r="H16970" t="s">
        <v>16495</v>
      </c>
      <c r="I16970">
        <v>9471654</v>
      </c>
      <c r="J16970">
        <v>636015716</v>
      </c>
      <c r="K16970" t="s">
        <v>1464</v>
      </c>
      <c r="L16970" t="s">
        <v>1341</v>
      </c>
    </row>
    <row r="16971" spans="8:12" x14ac:dyDescent="0.25">
      <c r="H16971" t="s">
        <v>16496</v>
      </c>
      <c r="I16971">
        <v>9395484</v>
      </c>
      <c r="J16971">
        <v>574357000</v>
      </c>
      <c r="K16971" t="s">
        <v>1350</v>
      </c>
      <c r="L16971" t="s">
        <v>1295</v>
      </c>
    </row>
    <row r="16972" spans="8:12" x14ac:dyDescent="0.25">
      <c r="H16972" t="s">
        <v>16497</v>
      </c>
      <c r="I16972">
        <v>7855997</v>
      </c>
      <c r="J16972">
        <v>574000130</v>
      </c>
      <c r="L16972" t="s">
        <v>1308</v>
      </c>
    </row>
    <row r="16973" spans="8:12" x14ac:dyDescent="0.25">
      <c r="H16973" t="s">
        <v>16498</v>
      </c>
      <c r="I16973">
        <v>8419350</v>
      </c>
      <c r="J16973">
        <v>574012001</v>
      </c>
      <c r="K16973" t="s">
        <v>1350</v>
      </c>
      <c r="L16973" t="s">
        <v>1326</v>
      </c>
    </row>
    <row r="16974" spans="8:12" x14ac:dyDescent="0.25">
      <c r="H16974" t="s">
        <v>16499</v>
      </c>
      <c r="I16974">
        <v>9203394</v>
      </c>
      <c r="J16974">
        <v>574001900</v>
      </c>
      <c r="K16974" t="s">
        <v>1350</v>
      </c>
      <c r="L16974" t="s">
        <v>1326</v>
      </c>
    </row>
    <row r="16975" spans="8:12" x14ac:dyDescent="0.25">
      <c r="H16975" t="s">
        <v>16500</v>
      </c>
      <c r="I16975">
        <v>9218703</v>
      </c>
      <c r="J16975">
        <v>574001050</v>
      </c>
      <c r="K16975" t="s">
        <v>1350</v>
      </c>
      <c r="L16975" t="s">
        <v>1362</v>
      </c>
    </row>
    <row r="16976" spans="8:12" x14ac:dyDescent="0.25">
      <c r="H16976" t="s">
        <v>16501</v>
      </c>
      <c r="I16976">
        <v>8909563</v>
      </c>
      <c r="J16976">
        <v>529684000</v>
      </c>
      <c r="K16976" t="s">
        <v>2074</v>
      </c>
      <c r="L16976" t="s">
        <v>1295</v>
      </c>
    </row>
    <row r="16977" spans="8:12" x14ac:dyDescent="0.25">
      <c r="H16977" t="s">
        <v>16502</v>
      </c>
      <c r="I16977">
        <v>8322909</v>
      </c>
      <c r="J16977">
        <v>457293000</v>
      </c>
      <c r="K16977" t="s">
        <v>1409</v>
      </c>
      <c r="L16977" t="s">
        <v>1308</v>
      </c>
    </row>
    <row r="16978" spans="8:12" x14ac:dyDescent="0.25">
      <c r="H16978" t="s">
        <v>16503</v>
      </c>
      <c r="I16978">
        <v>9549279</v>
      </c>
      <c r="J16978">
        <v>574903000</v>
      </c>
      <c r="K16978" t="s">
        <v>1350</v>
      </c>
      <c r="L16978" t="s">
        <v>1308</v>
      </c>
    </row>
    <row r="16979" spans="8:12" x14ac:dyDescent="0.25">
      <c r="H16979" t="s">
        <v>16504</v>
      </c>
      <c r="I16979">
        <v>8661850</v>
      </c>
      <c r="J16979">
        <v>667003444</v>
      </c>
      <c r="K16979" t="s">
        <v>2089</v>
      </c>
      <c r="L16979" t="s">
        <v>1308</v>
      </c>
    </row>
    <row r="16980" spans="8:12" x14ac:dyDescent="0.25">
      <c r="H16980" t="s">
        <v>16505</v>
      </c>
      <c r="I16980">
        <v>8911035</v>
      </c>
      <c r="J16980">
        <v>514148000</v>
      </c>
      <c r="K16980" t="s">
        <v>1406</v>
      </c>
      <c r="L16980" t="s">
        <v>1308</v>
      </c>
    </row>
    <row r="16981" spans="8:12" x14ac:dyDescent="0.25">
      <c r="H16981" t="s">
        <v>16506</v>
      </c>
      <c r="I16981">
        <v>9519901</v>
      </c>
      <c r="J16981">
        <v>352321000</v>
      </c>
      <c r="K16981" t="s">
        <v>1332</v>
      </c>
      <c r="L16981" t="s">
        <v>1362</v>
      </c>
    </row>
    <row r="16982" spans="8:12" x14ac:dyDescent="0.25">
      <c r="H16982" t="s">
        <v>16507</v>
      </c>
      <c r="I16982">
        <v>9236925</v>
      </c>
      <c r="J16982">
        <v>574002880</v>
      </c>
      <c r="K16982" t="s">
        <v>1350</v>
      </c>
      <c r="L16982" t="s">
        <v>1326</v>
      </c>
    </row>
    <row r="16983" spans="8:12" x14ac:dyDescent="0.25">
      <c r="H16983" t="s">
        <v>16508</v>
      </c>
      <c r="I16983">
        <v>9395214</v>
      </c>
      <c r="J16983">
        <v>229708000</v>
      </c>
      <c r="L16983" t="s">
        <v>1341</v>
      </c>
    </row>
    <row r="16984" spans="8:12" x14ac:dyDescent="0.25">
      <c r="H16984" t="s">
        <v>16509</v>
      </c>
      <c r="I16984">
        <v>9534652</v>
      </c>
      <c r="J16984">
        <v>667001495</v>
      </c>
      <c r="K16984" t="s">
        <v>2089</v>
      </c>
      <c r="L16984" t="s">
        <v>1308</v>
      </c>
    </row>
    <row r="16985" spans="8:12" x14ac:dyDescent="0.25">
      <c r="H16985" t="s">
        <v>16510</v>
      </c>
      <c r="I16985">
        <v>8651178</v>
      </c>
      <c r="J16985">
        <v>671699000</v>
      </c>
      <c r="K16985" t="s">
        <v>1311</v>
      </c>
      <c r="L16985" t="s">
        <v>1308</v>
      </c>
    </row>
    <row r="16986" spans="8:12" x14ac:dyDescent="0.25">
      <c r="H16986" t="s">
        <v>16511</v>
      </c>
      <c r="I16986">
        <v>8999544</v>
      </c>
      <c r="J16986">
        <v>671686000</v>
      </c>
      <c r="K16986" t="s">
        <v>1311</v>
      </c>
      <c r="L16986" t="s">
        <v>1295</v>
      </c>
    </row>
    <row r="16987" spans="8:12" x14ac:dyDescent="0.25">
      <c r="H16987" t="s">
        <v>16512</v>
      </c>
      <c r="I16987">
        <v>9234082</v>
      </c>
      <c r="J16987">
        <v>503000057</v>
      </c>
      <c r="K16987" t="s">
        <v>1417</v>
      </c>
      <c r="L16987" t="s">
        <v>1614</v>
      </c>
    </row>
    <row r="16988" spans="8:12" x14ac:dyDescent="0.25">
      <c r="H16988" t="s">
        <v>16513</v>
      </c>
      <c r="I16988">
        <v>9338541</v>
      </c>
      <c r="J16988">
        <v>477969800</v>
      </c>
      <c r="K16988" t="s">
        <v>1348</v>
      </c>
      <c r="L16988" t="s">
        <v>1341</v>
      </c>
    </row>
    <row r="16989" spans="8:12" x14ac:dyDescent="0.25">
      <c r="H16989" t="s">
        <v>16514</v>
      </c>
      <c r="I16989">
        <v>9714331</v>
      </c>
      <c r="J16989">
        <v>413364580</v>
      </c>
      <c r="K16989" t="s">
        <v>1328</v>
      </c>
      <c r="L16989" t="s">
        <v>1329</v>
      </c>
    </row>
    <row r="16990" spans="8:12" x14ac:dyDescent="0.25">
      <c r="H16990" t="s">
        <v>16515</v>
      </c>
      <c r="I16990">
        <v>9421087</v>
      </c>
      <c r="J16990">
        <v>636015263</v>
      </c>
      <c r="K16990" t="s">
        <v>1464</v>
      </c>
      <c r="L16990" t="s">
        <v>1295</v>
      </c>
    </row>
    <row r="16991" spans="8:12" x14ac:dyDescent="0.25">
      <c r="H16991" t="s">
        <v>16516</v>
      </c>
      <c r="I16991">
        <v>9155004</v>
      </c>
      <c r="J16991">
        <v>538002728</v>
      </c>
      <c r="K16991" t="s">
        <v>1437</v>
      </c>
      <c r="L16991" t="s">
        <v>1341</v>
      </c>
    </row>
    <row r="16992" spans="8:12" x14ac:dyDescent="0.25">
      <c r="H16992" t="s">
        <v>16517</v>
      </c>
      <c r="I16992">
        <v>8507509</v>
      </c>
      <c r="J16992">
        <v>351174000</v>
      </c>
      <c r="K16992" t="s">
        <v>1332</v>
      </c>
      <c r="L16992" t="s">
        <v>1341</v>
      </c>
    </row>
    <row r="16993" spans="8:12" x14ac:dyDescent="0.25">
      <c r="H16993" t="s">
        <v>16518</v>
      </c>
      <c r="I16993">
        <v>9208693</v>
      </c>
      <c r="J16993">
        <v>548061500</v>
      </c>
      <c r="K16993" t="s">
        <v>1988</v>
      </c>
      <c r="L16993" t="s">
        <v>1295</v>
      </c>
    </row>
    <row r="16994" spans="8:12" x14ac:dyDescent="0.25">
      <c r="H16994" t="s">
        <v>16519</v>
      </c>
      <c r="I16994">
        <v>9262015</v>
      </c>
      <c r="J16994">
        <v>548662200</v>
      </c>
      <c r="K16994" t="s">
        <v>1988</v>
      </c>
      <c r="L16994" t="s">
        <v>3075</v>
      </c>
    </row>
    <row r="16995" spans="8:12" x14ac:dyDescent="0.25">
      <c r="H16995" t="s">
        <v>16520</v>
      </c>
      <c r="I16995">
        <v>9071648</v>
      </c>
      <c r="J16995">
        <v>548260100</v>
      </c>
      <c r="K16995" t="s">
        <v>1988</v>
      </c>
      <c r="L16995" t="s">
        <v>1295</v>
      </c>
    </row>
    <row r="16996" spans="8:12" x14ac:dyDescent="0.25">
      <c r="H16996" t="s">
        <v>16521</v>
      </c>
      <c r="I16996">
        <v>9290244</v>
      </c>
      <c r="J16996">
        <v>351158000</v>
      </c>
      <c r="K16996" t="s">
        <v>1332</v>
      </c>
      <c r="L16996" t="s">
        <v>1341</v>
      </c>
    </row>
    <row r="16997" spans="8:12" x14ac:dyDescent="0.25">
      <c r="H16997" t="s">
        <v>16522</v>
      </c>
      <c r="I16997">
        <v>9595747</v>
      </c>
      <c r="J16997">
        <v>215626000</v>
      </c>
      <c r="K16997" t="s">
        <v>1340</v>
      </c>
      <c r="L16997" t="s">
        <v>1341</v>
      </c>
    </row>
    <row r="16998" spans="8:12" x14ac:dyDescent="0.25">
      <c r="H16998" t="s">
        <v>820</v>
      </c>
      <c r="I16998">
        <v>9221360</v>
      </c>
      <c r="J16998">
        <v>636015955</v>
      </c>
      <c r="K16998" t="s">
        <v>1464</v>
      </c>
      <c r="L16998" t="s">
        <v>1295</v>
      </c>
    </row>
    <row r="16999" spans="8:12" x14ac:dyDescent="0.25">
      <c r="H16999" t="s">
        <v>820</v>
      </c>
      <c r="I16999">
        <v>9291420</v>
      </c>
      <c r="J16999">
        <v>538002322</v>
      </c>
      <c r="K16999" t="s">
        <v>1437</v>
      </c>
      <c r="L16999" t="s">
        <v>1341</v>
      </c>
    </row>
    <row r="17000" spans="8:12" x14ac:dyDescent="0.25">
      <c r="H17000" t="s">
        <v>16523</v>
      </c>
      <c r="I17000">
        <v>9296315</v>
      </c>
      <c r="J17000">
        <v>371570000</v>
      </c>
      <c r="L17000" t="s">
        <v>1341</v>
      </c>
    </row>
    <row r="17001" spans="8:12" x14ac:dyDescent="0.25">
      <c r="H17001" t="s">
        <v>16524</v>
      </c>
      <c r="I17001">
        <v>9658680</v>
      </c>
      <c r="J17001">
        <v>370879000</v>
      </c>
      <c r="L17001" t="s">
        <v>1341</v>
      </c>
    </row>
    <row r="17002" spans="8:12" x14ac:dyDescent="0.25">
      <c r="H17002" t="s">
        <v>16525</v>
      </c>
      <c r="I17002">
        <v>9317755</v>
      </c>
      <c r="J17002">
        <v>356105000</v>
      </c>
      <c r="K17002" t="s">
        <v>1332</v>
      </c>
      <c r="L17002" t="s">
        <v>1341</v>
      </c>
    </row>
    <row r="17003" spans="8:12" x14ac:dyDescent="0.25">
      <c r="H17003" t="s">
        <v>16526</v>
      </c>
      <c r="I17003">
        <v>8915902</v>
      </c>
      <c r="J17003">
        <v>218706000</v>
      </c>
      <c r="K17003" t="s">
        <v>1426</v>
      </c>
      <c r="L17003" t="s">
        <v>1295</v>
      </c>
    </row>
    <row r="17004" spans="8:12" x14ac:dyDescent="0.25">
      <c r="H17004" t="s">
        <v>16527</v>
      </c>
      <c r="I17004">
        <v>9314179</v>
      </c>
      <c r="J17004">
        <v>538005244</v>
      </c>
      <c r="K17004" t="s">
        <v>1437</v>
      </c>
      <c r="L17004" t="s">
        <v>1362</v>
      </c>
    </row>
    <row r="17005" spans="8:12" x14ac:dyDescent="0.25">
      <c r="H17005" t="s">
        <v>16528</v>
      </c>
      <c r="I17005">
        <v>9438212</v>
      </c>
      <c r="J17005">
        <v>370593000</v>
      </c>
      <c r="L17005" t="s">
        <v>1313</v>
      </c>
    </row>
    <row r="17006" spans="8:12" x14ac:dyDescent="0.25">
      <c r="H17006" t="s">
        <v>16529</v>
      </c>
      <c r="I17006">
        <v>8617055</v>
      </c>
      <c r="J17006">
        <v>710074016</v>
      </c>
      <c r="K17006" t="s">
        <v>2162</v>
      </c>
      <c r="L17006" t="s">
        <v>1362</v>
      </c>
    </row>
    <row r="17007" spans="8:12" x14ac:dyDescent="0.25">
      <c r="H17007" t="s">
        <v>16530</v>
      </c>
      <c r="I17007">
        <v>9282871</v>
      </c>
      <c r="J17007">
        <v>240272000</v>
      </c>
      <c r="K17007" t="s">
        <v>1679</v>
      </c>
      <c r="L17007" t="s">
        <v>1341</v>
      </c>
    </row>
    <row r="17008" spans="8:12" x14ac:dyDescent="0.25">
      <c r="H17008" t="s">
        <v>16531</v>
      </c>
      <c r="I17008">
        <v>9387176</v>
      </c>
      <c r="J17008">
        <v>352815000</v>
      </c>
      <c r="K17008" t="s">
        <v>1332</v>
      </c>
      <c r="L17008" t="s">
        <v>1362</v>
      </c>
    </row>
    <row r="17009" spans="8:12" x14ac:dyDescent="0.25">
      <c r="H17009" t="s">
        <v>16532</v>
      </c>
      <c r="I17009">
        <v>9304203</v>
      </c>
      <c r="J17009">
        <v>725019109</v>
      </c>
      <c r="K17009" t="s">
        <v>1532</v>
      </c>
      <c r="L17009" t="s">
        <v>1341</v>
      </c>
    </row>
    <row r="17010" spans="8:12" x14ac:dyDescent="0.25">
      <c r="H17010" t="s">
        <v>16532</v>
      </c>
      <c r="I17010">
        <v>9197222</v>
      </c>
      <c r="J17010">
        <v>525014055</v>
      </c>
      <c r="K17010" t="s">
        <v>1307</v>
      </c>
      <c r="L17010" t="s">
        <v>1341</v>
      </c>
    </row>
    <row r="17011" spans="8:12" x14ac:dyDescent="0.25">
      <c r="H17011" t="s">
        <v>16533</v>
      </c>
      <c r="I17011">
        <v>9588483</v>
      </c>
      <c r="J17011">
        <v>538004492</v>
      </c>
      <c r="K17011" t="s">
        <v>1437</v>
      </c>
      <c r="L17011" t="s">
        <v>1341</v>
      </c>
    </row>
    <row r="17012" spans="8:12" x14ac:dyDescent="0.25">
      <c r="H17012" t="s">
        <v>16534</v>
      </c>
      <c r="I17012">
        <v>9045912</v>
      </c>
      <c r="J17012">
        <v>345160019</v>
      </c>
      <c r="K17012" t="s">
        <v>2744</v>
      </c>
      <c r="L17012" t="s">
        <v>1341</v>
      </c>
    </row>
    <row r="17013" spans="8:12" x14ac:dyDescent="0.25">
      <c r="H17013" t="s">
        <v>16535</v>
      </c>
      <c r="I17013">
        <v>9611888</v>
      </c>
      <c r="J17013">
        <v>775912000</v>
      </c>
      <c r="K17013" t="s">
        <v>1875</v>
      </c>
      <c r="L17013" t="s">
        <v>1308</v>
      </c>
    </row>
    <row r="17014" spans="8:12" x14ac:dyDescent="0.25">
      <c r="H17014" t="s">
        <v>16536</v>
      </c>
      <c r="I17014">
        <v>9611876</v>
      </c>
      <c r="J17014">
        <v>775911000</v>
      </c>
      <c r="K17014" t="s">
        <v>1875</v>
      </c>
      <c r="L17014" t="s">
        <v>1308</v>
      </c>
    </row>
    <row r="17015" spans="8:12" x14ac:dyDescent="0.25">
      <c r="H17015" t="s">
        <v>16537</v>
      </c>
      <c r="I17015">
        <v>7398535</v>
      </c>
      <c r="J17015">
        <v>265549210</v>
      </c>
      <c r="K17015" t="s">
        <v>2749</v>
      </c>
      <c r="L17015" t="s">
        <v>1308</v>
      </c>
    </row>
    <row r="17016" spans="8:12" x14ac:dyDescent="0.25">
      <c r="H17016" t="s">
        <v>16538</v>
      </c>
      <c r="I17016">
        <v>7614666</v>
      </c>
      <c r="J17016">
        <v>273343230</v>
      </c>
      <c r="K17016" t="s">
        <v>1297</v>
      </c>
      <c r="L17016" t="s">
        <v>1295</v>
      </c>
    </row>
    <row r="17017" spans="8:12" x14ac:dyDescent="0.25">
      <c r="H17017" t="s">
        <v>16539</v>
      </c>
      <c r="I17017">
        <v>9395771</v>
      </c>
      <c r="J17017">
        <v>441765000</v>
      </c>
      <c r="K17017" t="s">
        <v>1352</v>
      </c>
      <c r="L17017" t="s">
        <v>1308</v>
      </c>
    </row>
    <row r="17018" spans="8:12" x14ac:dyDescent="0.25">
      <c r="H17018" t="s">
        <v>16539</v>
      </c>
      <c r="I17018">
        <v>9244893</v>
      </c>
      <c r="J17018">
        <v>354021000</v>
      </c>
      <c r="K17018" t="s">
        <v>1332</v>
      </c>
      <c r="L17018" t="s">
        <v>1341</v>
      </c>
    </row>
    <row r="17019" spans="8:12" x14ac:dyDescent="0.25">
      <c r="H17019" t="s">
        <v>16539</v>
      </c>
      <c r="I17019">
        <v>9297137</v>
      </c>
      <c r="J17019">
        <v>265165000</v>
      </c>
      <c r="K17019" t="s">
        <v>2749</v>
      </c>
      <c r="L17019" t="s">
        <v>1326</v>
      </c>
    </row>
    <row r="17020" spans="8:12" x14ac:dyDescent="0.25">
      <c r="H17020" t="s">
        <v>16539</v>
      </c>
      <c r="I17020">
        <v>9297137</v>
      </c>
      <c r="J17020">
        <v>219165000</v>
      </c>
      <c r="K17020" t="s">
        <v>1456</v>
      </c>
      <c r="L17020" t="s">
        <v>1326</v>
      </c>
    </row>
    <row r="17021" spans="8:12" x14ac:dyDescent="0.25">
      <c r="H17021" t="s">
        <v>16540</v>
      </c>
      <c r="I17021">
        <v>9643996</v>
      </c>
      <c r="J17021">
        <v>354555000</v>
      </c>
      <c r="K17021" t="s">
        <v>1332</v>
      </c>
      <c r="L17021" t="s">
        <v>1313</v>
      </c>
    </row>
    <row r="17022" spans="8:12" x14ac:dyDescent="0.25">
      <c r="H17022" t="s">
        <v>16541</v>
      </c>
      <c r="I17022">
        <v>9405887</v>
      </c>
      <c r="J17022">
        <v>370642000</v>
      </c>
      <c r="L17022" t="s">
        <v>1346</v>
      </c>
    </row>
    <row r="17023" spans="8:12" x14ac:dyDescent="0.25">
      <c r="H17023" t="s">
        <v>16542</v>
      </c>
      <c r="I17023">
        <v>9431745</v>
      </c>
      <c r="J17023">
        <v>441587000</v>
      </c>
      <c r="K17023" t="s">
        <v>1352</v>
      </c>
      <c r="L17023" t="s">
        <v>1326</v>
      </c>
    </row>
    <row r="17024" spans="8:12" x14ac:dyDescent="0.25">
      <c r="H17024" t="s">
        <v>16543</v>
      </c>
      <c r="I17024">
        <v>9081849</v>
      </c>
      <c r="J17024">
        <v>372978000</v>
      </c>
      <c r="L17024" t="s">
        <v>1341</v>
      </c>
    </row>
    <row r="17025" spans="8:12" x14ac:dyDescent="0.25">
      <c r="H17025" t="s">
        <v>16544</v>
      </c>
      <c r="I17025">
        <v>8661769</v>
      </c>
      <c r="J17025">
        <v>525023216</v>
      </c>
      <c r="K17025" t="s">
        <v>1307</v>
      </c>
      <c r="L17025" t="s">
        <v>1308</v>
      </c>
    </row>
    <row r="17026" spans="8:12" x14ac:dyDescent="0.25">
      <c r="H17026" t="s">
        <v>16545</v>
      </c>
      <c r="I17026">
        <v>9717412</v>
      </c>
      <c r="J17026">
        <v>357751000</v>
      </c>
      <c r="K17026" t="s">
        <v>1332</v>
      </c>
      <c r="L17026" t="s">
        <v>1313</v>
      </c>
    </row>
    <row r="17027" spans="8:12" x14ac:dyDescent="0.25">
      <c r="H17027" t="s">
        <v>16545</v>
      </c>
      <c r="I17027">
        <v>9501679</v>
      </c>
      <c r="J17027">
        <v>305835000</v>
      </c>
      <c r="L17027" t="s">
        <v>1295</v>
      </c>
    </row>
    <row r="17028" spans="8:12" x14ac:dyDescent="0.25">
      <c r="H17028" t="s">
        <v>16546</v>
      </c>
      <c r="I17028">
        <v>9574224</v>
      </c>
      <c r="J17028">
        <v>367448480</v>
      </c>
      <c r="K17028" t="s">
        <v>1431</v>
      </c>
      <c r="L17028" t="s">
        <v>1329</v>
      </c>
    </row>
    <row r="17029" spans="8:12" x14ac:dyDescent="0.25">
      <c r="H17029" t="s">
        <v>16547</v>
      </c>
      <c r="I17029">
        <v>9660413</v>
      </c>
      <c r="J17029">
        <v>542105110</v>
      </c>
      <c r="K17029" t="s">
        <v>4048</v>
      </c>
      <c r="L17029" t="s">
        <v>1586</v>
      </c>
    </row>
    <row r="17030" spans="8:12" x14ac:dyDescent="0.25">
      <c r="H17030" t="s">
        <v>16548</v>
      </c>
      <c r="I17030">
        <v>9406049</v>
      </c>
      <c r="J17030">
        <v>636091776</v>
      </c>
      <c r="K17030" t="s">
        <v>1464</v>
      </c>
      <c r="L17030" t="s">
        <v>1341</v>
      </c>
    </row>
    <row r="17031" spans="8:12" x14ac:dyDescent="0.25">
      <c r="H17031" t="s">
        <v>16549</v>
      </c>
      <c r="I17031">
        <v>9613678</v>
      </c>
      <c r="J17031">
        <v>636017138</v>
      </c>
      <c r="K17031" t="s">
        <v>1464</v>
      </c>
      <c r="L17031" t="s">
        <v>1341</v>
      </c>
    </row>
    <row r="17032" spans="8:12" x14ac:dyDescent="0.25">
      <c r="H17032" t="s">
        <v>16550</v>
      </c>
      <c r="I17032">
        <v>9424089</v>
      </c>
      <c r="J17032">
        <v>219607000</v>
      </c>
      <c r="K17032" t="s">
        <v>1456</v>
      </c>
      <c r="L17032" t="s">
        <v>1341</v>
      </c>
    </row>
    <row r="17033" spans="8:12" x14ac:dyDescent="0.25">
      <c r="H17033" t="s">
        <v>16551</v>
      </c>
      <c r="I17033">
        <v>9442249</v>
      </c>
      <c r="J17033">
        <v>235092964</v>
      </c>
      <c r="K17033" t="s">
        <v>1558</v>
      </c>
      <c r="L17033" t="s">
        <v>1326</v>
      </c>
    </row>
    <row r="17034" spans="8:12" x14ac:dyDescent="0.25">
      <c r="H17034" t="s">
        <v>16552</v>
      </c>
      <c r="I17034">
        <v>9226360</v>
      </c>
      <c r="J17034">
        <v>255805652</v>
      </c>
      <c r="L17034" t="s">
        <v>1614</v>
      </c>
    </row>
    <row r="17035" spans="8:12" x14ac:dyDescent="0.25">
      <c r="H17035" t="s">
        <v>16552</v>
      </c>
      <c r="I17035">
        <v>9226360</v>
      </c>
      <c r="J17035">
        <v>253529000</v>
      </c>
      <c r="K17035" t="s">
        <v>1615</v>
      </c>
      <c r="L17035" t="s">
        <v>1614</v>
      </c>
    </row>
    <row r="17036" spans="8:12" x14ac:dyDescent="0.25">
      <c r="H17036" t="s">
        <v>16553</v>
      </c>
      <c r="I17036">
        <v>9704790</v>
      </c>
      <c r="J17036">
        <v>338110000</v>
      </c>
      <c r="K17036" t="s">
        <v>1431</v>
      </c>
      <c r="L17036" t="s">
        <v>1313</v>
      </c>
    </row>
    <row r="17037" spans="8:12" x14ac:dyDescent="0.25">
      <c r="H17037" t="s">
        <v>16554</v>
      </c>
      <c r="I17037">
        <v>9281578</v>
      </c>
      <c r="J17037">
        <v>209946000</v>
      </c>
      <c r="K17037" t="s">
        <v>1443</v>
      </c>
      <c r="L17037" t="s">
        <v>1326</v>
      </c>
    </row>
    <row r="17038" spans="8:12" x14ac:dyDescent="0.25">
      <c r="H17038" t="s">
        <v>16555</v>
      </c>
      <c r="I17038">
        <v>8872540</v>
      </c>
      <c r="J17038">
        <v>312354000</v>
      </c>
      <c r="K17038" t="s">
        <v>1379</v>
      </c>
      <c r="L17038" t="s">
        <v>1295</v>
      </c>
    </row>
    <row r="17039" spans="8:12" x14ac:dyDescent="0.25">
      <c r="H17039" t="s">
        <v>16556</v>
      </c>
      <c r="I17039">
        <v>9531583</v>
      </c>
      <c r="J17039">
        <v>248870000</v>
      </c>
      <c r="K17039" t="s">
        <v>1340</v>
      </c>
      <c r="L17039" t="s">
        <v>1326</v>
      </c>
    </row>
    <row r="17040" spans="8:12" x14ac:dyDescent="0.25">
      <c r="H17040" t="s">
        <v>16557</v>
      </c>
      <c r="I17040">
        <v>9573957</v>
      </c>
      <c r="J17040">
        <v>354174000</v>
      </c>
      <c r="K17040" t="s">
        <v>1332</v>
      </c>
      <c r="L17040" t="s">
        <v>1341</v>
      </c>
    </row>
    <row r="17041" spans="8:12" x14ac:dyDescent="0.25">
      <c r="H17041" t="s">
        <v>16558</v>
      </c>
      <c r="I17041">
        <v>9258325</v>
      </c>
      <c r="J17041">
        <v>477289400</v>
      </c>
      <c r="K17041" t="s">
        <v>1348</v>
      </c>
      <c r="L17041" t="s">
        <v>1341</v>
      </c>
    </row>
    <row r="17042" spans="8:12" x14ac:dyDescent="0.25">
      <c r="H17042" t="s">
        <v>16559</v>
      </c>
      <c r="I17042">
        <v>7910864</v>
      </c>
      <c r="J17042">
        <v>375016000</v>
      </c>
      <c r="K17042" t="s">
        <v>1322</v>
      </c>
      <c r="L17042" t="s">
        <v>1295</v>
      </c>
    </row>
    <row r="17043" spans="8:12" x14ac:dyDescent="0.25">
      <c r="H17043" t="s">
        <v>821</v>
      </c>
      <c r="I17043">
        <v>9738947</v>
      </c>
      <c r="J17043">
        <v>371941000</v>
      </c>
      <c r="L17043" t="s">
        <v>1308</v>
      </c>
    </row>
    <row r="17044" spans="8:12" x14ac:dyDescent="0.25">
      <c r="H17044" t="s">
        <v>16560</v>
      </c>
      <c r="I17044">
        <v>9590917</v>
      </c>
      <c r="J17044">
        <v>538004405</v>
      </c>
      <c r="K17044" t="s">
        <v>1437</v>
      </c>
      <c r="L17044" t="s">
        <v>1341</v>
      </c>
    </row>
    <row r="17045" spans="8:12" x14ac:dyDescent="0.25">
      <c r="H17045" t="s">
        <v>16561</v>
      </c>
      <c r="I17045">
        <v>9172208</v>
      </c>
      <c r="J17045">
        <v>256507000</v>
      </c>
      <c r="K17045" t="s">
        <v>1340</v>
      </c>
      <c r="L17045" t="s">
        <v>1341</v>
      </c>
    </row>
    <row r="17046" spans="8:12" x14ac:dyDescent="0.25">
      <c r="H17046" t="s">
        <v>16562</v>
      </c>
      <c r="I17046">
        <v>9609665</v>
      </c>
      <c r="J17046">
        <v>229326000</v>
      </c>
      <c r="L17046" t="s">
        <v>1341</v>
      </c>
    </row>
    <row r="17047" spans="8:12" x14ac:dyDescent="0.25">
      <c r="H17047" t="s">
        <v>16563</v>
      </c>
      <c r="I17047">
        <v>9400916</v>
      </c>
      <c r="J17047">
        <v>354565000</v>
      </c>
      <c r="K17047" t="s">
        <v>1332</v>
      </c>
      <c r="L17047" t="s">
        <v>1295</v>
      </c>
    </row>
    <row r="17048" spans="8:12" x14ac:dyDescent="0.25">
      <c r="H17048" t="s">
        <v>16564</v>
      </c>
      <c r="I17048">
        <v>9660097</v>
      </c>
      <c r="J17048">
        <v>371873000</v>
      </c>
      <c r="L17048" t="s">
        <v>1341</v>
      </c>
    </row>
    <row r="17049" spans="8:12" x14ac:dyDescent="0.25">
      <c r="H17049" t="s">
        <v>16565</v>
      </c>
      <c r="I17049">
        <v>9227003</v>
      </c>
      <c r="J17049">
        <v>229035000</v>
      </c>
      <c r="L17049" t="s">
        <v>1341</v>
      </c>
    </row>
    <row r="17050" spans="8:12" x14ac:dyDescent="0.25">
      <c r="H17050" t="s">
        <v>16566</v>
      </c>
      <c r="I17050">
        <v>9304289</v>
      </c>
      <c r="J17050">
        <v>371058000</v>
      </c>
      <c r="L17050" t="s">
        <v>1341</v>
      </c>
    </row>
    <row r="17051" spans="8:12" x14ac:dyDescent="0.25">
      <c r="H17051" t="s">
        <v>822</v>
      </c>
      <c r="I17051">
        <v>9728136</v>
      </c>
      <c r="J17051">
        <v>374423000</v>
      </c>
      <c r="L17051" t="s">
        <v>1308</v>
      </c>
    </row>
    <row r="17052" spans="8:12" x14ac:dyDescent="0.25">
      <c r="H17052" t="s">
        <v>16567</v>
      </c>
      <c r="I17052">
        <v>9641869</v>
      </c>
      <c r="J17052">
        <v>356530000</v>
      </c>
      <c r="K17052" t="s">
        <v>1332</v>
      </c>
      <c r="L17052" t="s">
        <v>1341</v>
      </c>
    </row>
    <row r="17053" spans="8:12" x14ac:dyDescent="0.25">
      <c r="H17053" t="s">
        <v>16568</v>
      </c>
      <c r="I17053">
        <v>9345611</v>
      </c>
      <c r="J17053">
        <v>372480000</v>
      </c>
      <c r="L17053" t="s">
        <v>1341</v>
      </c>
    </row>
    <row r="17054" spans="8:12" x14ac:dyDescent="0.25">
      <c r="H17054" t="s">
        <v>16569</v>
      </c>
      <c r="I17054">
        <v>9461154</v>
      </c>
      <c r="J17054">
        <v>351916000</v>
      </c>
      <c r="K17054" t="s">
        <v>1332</v>
      </c>
      <c r="L17054" t="s">
        <v>1341</v>
      </c>
    </row>
    <row r="17055" spans="8:12" x14ac:dyDescent="0.25">
      <c r="H17055" t="s">
        <v>16570</v>
      </c>
      <c r="I17055">
        <v>9218777</v>
      </c>
      <c r="J17055">
        <v>249243000</v>
      </c>
      <c r="K17055" t="s">
        <v>1340</v>
      </c>
      <c r="L17055" t="s">
        <v>1341</v>
      </c>
    </row>
    <row r="17056" spans="8:12" x14ac:dyDescent="0.25">
      <c r="H17056" t="s">
        <v>16570</v>
      </c>
      <c r="I17056">
        <v>9218777</v>
      </c>
      <c r="J17056">
        <v>205430000</v>
      </c>
      <c r="K17056" t="s">
        <v>1616</v>
      </c>
      <c r="L17056" t="s">
        <v>1341</v>
      </c>
    </row>
    <row r="17057" spans="8:12" x14ac:dyDescent="0.25">
      <c r="H17057" t="s">
        <v>823</v>
      </c>
      <c r="I17057">
        <v>9304239</v>
      </c>
      <c r="J17057">
        <v>352957000</v>
      </c>
      <c r="K17057" t="s">
        <v>1332</v>
      </c>
      <c r="L17057" t="s">
        <v>1341</v>
      </c>
    </row>
    <row r="17058" spans="8:12" x14ac:dyDescent="0.25">
      <c r="H17058" t="s">
        <v>824</v>
      </c>
      <c r="I17058">
        <v>9724192</v>
      </c>
      <c r="J17058">
        <v>256628000</v>
      </c>
      <c r="K17058" t="s">
        <v>1340</v>
      </c>
      <c r="L17058" t="s">
        <v>1329</v>
      </c>
    </row>
    <row r="17059" spans="8:12" x14ac:dyDescent="0.25">
      <c r="H17059" t="s">
        <v>824</v>
      </c>
      <c r="I17059">
        <v>9304186</v>
      </c>
      <c r="J17059">
        <v>249115000</v>
      </c>
      <c r="K17059" t="s">
        <v>1340</v>
      </c>
      <c r="L17059" t="s">
        <v>1341</v>
      </c>
    </row>
    <row r="17060" spans="8:12" x14ac:dyDescent="0.25">
      <c r="H17060" t="s">
        <v>16571</v>
      </c>
      <c r="I17060">
        <v>9317559</v>
      </c>
      <c r="J17060">
        <v>205567000</v>
      </c>
      <c r="K17060" t="s">
        <v>1616</v>
      </c>
      <c r="L17060" t="s">
        <v>1341</v>
      </c>
    </row>
    <row r="17061" spans="8:12" x14ac:dyDescent="0.25">
      <c r="H17061" t="s">
        <v>16572</v>
      </c>
      <c r="I17061">
        <v>9271614</v>
      </c>
      <c r="J17061">
        <v>249265000</v>
      </c>
      <c r="K17061" t="s">
        <v>1340</v>
      </c>
      <c r="L17061" t="s">
        <v>1341</v>
      </c>
    </row>
    <row r="17062" spans="8:12" x14ac:dyDescent="0.25">
      <c r="H17062" t="s">
        <v>16572</v>
      </c>
      <c r="I17062">
        <v>9271614</v>
      </c>
      <c r="J17062">
        <v>205535000</v>
      </c>
      <c r="K17062" t="s">
        <v>1616</v>
      </c>
      <c r="L17062" t="s">
        <v>1341</v>
      </c>
    </row>
    <row r="17063" spans="8:12" x14ac:dyDescent="0.25">
      <c r="H17063" t="s">
        <v>16573</v>
      </c>
      <c r="I17063">
        <v>9520675</v>
      </c>
      <c r="J17063">
        <v>538005037</v>
      </c>
      <c r="K17063" t="s">
        <v>1437</v>
      </c>
      <c r="L17063" t="s">
        <v>1341</v>
      </c>
    </row>
    <row r="17064" spans="8:12" x14ac:dyDescent="0.25">
      <c r="H17064" t="s">
        <v>16574</v>
      </c>
      <c r="I17064">
        <v>9303845</v>
      </c>
      <c r="J17064">
        <v>249045000</v>
      </c>
      <c r="K17064" t="s">
        <v>1340</v>
      </c>
      <c r="L17064" t="s">
        <v>1341</v>
      </c>
    </row>
    <row r="17065" spans="8:12" x14ac:dyDescent="0.25">
      <c r="H17065" t="s">
        <v>16575</v>
      </c>
      <c r="I17065">
        <v>9586813</v>
      </c>
      <c r="J17065">
        <v>564353000</v>
      </c>
      <c r="K17065" t="s">
        <v>1441</v>
      </c>
      <c r="L17065" t="s">
        <v>1341</v>
      </c>
    </row>
    <row r="17066" spans="8:12" x14ac:dyDescent="0.25">
      <c r="H17066" t="s">
        <v>16576</v>
      </c>
      <c r="I17066">
        <v>9464417</v>
      </c>
      <c r="J17066">
        <v>370913000</v>
      </c>
      <c r="L17066" t="s">
        <v>1341</v>
      </c>
    </row>
    <row r="17067" spans="8:12" x14ac:dyDescent="0.25">
      <c r="H17067" t="s">
        <v>16577</v>
      </c>
      <c r="I17067">
        <v>9609653</v>
      </c>
      <c r="J17067">
        <v>229325000</v>
      </c>
      <c r="L17067" t="s">
        <v>1341</v>
      </c>
    </row>
    <row r="17068" spans="8:12" x14ac:dyDescent="0.25">
      <c r="H17068" t="s">
        <v>16578</v>
      </c>
      <c r="I17068">
        <v>9491587</v>
      </c>
      <c r="J17068">
        <v>351256000</v>
      </c>
      <c r="K17068" t="s">
        <v>1332</v>
      </c>
      <c r="L17068" t="s">
        <v>1295</v>
      </c>
    </row>
    <row r="17069" spans="8:12" x14ac:dyDescent="0.25">
      <c r="H17069" t="s">
        <v>16579</v>
      </c>
      <c r="I17069">
        <v>9581758</v>
      </c>
      <c r="J17069">
        <v>370096000</v>
      </c>
      <c r="L17069" t="s">
        <v>1341</v>
      </c>
    </row>
    <row r="17070" spans="8:12" x14ac:dyDescent="0.25">
      <c r="H17070" t="s">
        <v>16580</v>
      </c>
      <c r="I17070">
        <v>9400875</v>
      </c>
      <c r="J17070">
        <v>370830000</v>
      </c>
      <c r="L17070" t="s">
        <v>1295</v>
      </c>
    </row>
    <row r="17071" spans="8:12" x14ac:dyDescent="0.25">
      <c r="H17071" t="s">
        <v>16581</v>
      </c>
      <c r="I17071">
        <v>9590826</v>
      </c>
      <c r="J17071">
        <v>355281000</v>
      </c>
      <c r="K17071" t="s">
        <v>1332</v>
      </c>
      <c r="L17071" t="s">
        <v>1341</v>
      </c>
    </row>
    <row r="17072" spans="8:12" x14ac:dyDescent="0.25">
      <c r="H17072" t="s">
        <v>16582</v>
      </c>
      <c r="I17072">
        <v>9586801</v>
      </c>
      <c r="J17072">
        <v>256966000</v>
      </c>
      <c r="K17072" t="s">
        <v>1340</v>
      </c>
      <c r="L17072" t="s">
        <v>1341</v>
      </c>
    </row>
    <row r="17073" spans="8:12" x14ac:dyDescent="0.25">
      <c r="H17073" t="s">
        <v>16583</v>
      </c>
      <c r="I17073">
        <v>9343871</v>
      </c>
      <c r="J17073">
        <v>636013564</v>
      </c>
      <c r="K17073" t="s">
        <v>1464</v>
      </c>
      <c r="L17073" t="s">
        <v>1341</v>
      </c>
    </row>
    <row r="17074" spans="8:12" x14ac:dyDescent="0.25">
      <c r="H17074" t="s">
        <v>16584</v>
      </c>
      <c r="I17074">
        <v>9540273</v>
      </c>
      <c r="J17074">
        <v>248646000</v>
      </c>
      <c r="K17074" t="s">
        <v>1340</v>
      </c>
      <c r="L17074" t="s">
        <v>1326</v>
      </c>
    </row>
    <row r="17075" spans="8:12" x14ac:dyDescent="0.25">
      <c r="H17075" t="s">
        <v>16585</v>
      </c>
      <c r="I17075">
        <v>9461714</v>
      </c>
      <c r="J17075">
        <v>440185000</v>
      </c>
      <c r="K17075" t="s">
        <v>1352</v>
      </c>
      <c r="L17075" t="s">
        <v>1326</v>
      </c>
    </row>
    <row r="17076" spans="8:12" x14ac:dyDescent="0.25">
      <c r="H17076" t="s">
        <v>16586</v>
      </c>
      <c r="I17076">
        <v>9393618</v>
      </c>
      <c r="J17076">
        <v>538002797</v>
      </c>
      <c r="K17076" t="s">
        <v>1437</v>
      </c>
      <c r="L17076" t="s">
        <v>1341</v>
      </c>
    </row>
    <row r="17077" spans="8:12" x14ac:dyDescent="0.25">
      <c r="H17077" t="s">
        <v>16587</v>
      </c>
      <c r="I17077">
        <v>9497488</v>
      </c>
      <c r="J17077">
        <v>636014964</v>
      </c>
      <c r="K17077" t="s">
        <v>1464</v>
      </c>
      <c r="L17077" t="s">
        <v>1341</v>
      </c>
    </row>
    <row r="17078" spans="8:12" x14ac:dyDescent="0.25">
      <c r="H17078" t="s">
        <v>16588</v>
      </c>
      <c r="I17078">
        <v>7007514</v>
      </c>
      <c r="J17078">
        <v>720939000</v>
      </c>
      <c r="K17078" t="s">
        <v>1482</v>
      </c>
      <c r="L17078" t="s">
        <v>1295</v>
      </c>
    </row>
    <row r="17079" spans="8:12" x14ac:dyDescent="0.25">
      <c r="H17079" t="s">
        <v>16588</v>
      </c>
      <c r="I17079">
        <v>7007514</v>
      </c>
      <c r="J17079">
        <v>258469000</v>
      </c>
      <c r="K17079" t="s">
        <v>1335</v>
      </c>
      <c r="L17079" t="s">
        <v>1295</v>
      </c>
    </row>
    <row r="17080" spans="8:12" x14ac:dyDescent="0.25">
      <c r="H17080" t="s">
        <v>16589</v>
      </c>
      <c r="I17080">
        <v>9587439</v>
      </c>
      <c r="J17080">
        <v>565941000</v>
      </c>
      <c r="L17080" t="s">
        <v>1362</v>
      </c>
    </row>
    <row r="17081" spans="8:12" x14ac:dyDescent="0.25">
      <c r="H17081" t="s">
        <v>16590</v>
      </c>
      <c r="I17081">
        <v>9587427</v>
      </c>
      <c r="J17081">
        <v>565976000</v>
      </c>
      <c r="L17081" t="s">
        <v>1362</v>
      </c>
    </row>
    <row r="17082" spans="8:12" x14ac:dyDescent="0.25">
      <c r="H17082" t="s">
        <v>16591</v>
      </c>
      <c r="I17082">
        <v>9522958</v>
      </c>
      <c r="J17082">
        <v>229311000</v>
      </c>
      <c r="L17082" t="s">
        <v>1341</v>
      </c>
    </row>
    <row r="17083" spans="8:12" x14ac:dyDescent="0.25">
      <c r="H17083" t="s">
        <v>16592</v>
      </c>
      <c r="I17083">
        <v>8608901</v>
      </c>
      <c r="J17083">
        <v>572263210</v>
      </c>
      <c r="K17083" t="s">
        <v>1575</v>
      </c>
      <c r="L17083" t="s">
        <v>1395</v>
      </c>
    </row>
    <row r="17084" spans="8:12" x14ac:dyDescent="0.25">
      <c r="H17084" t="s">
        <v>16593</v>
      </c>
      <c r="I17084">
        <v>8109395</v>
      </c>
      <c r="J17084">
        <v>605186260</v>
      </c>
      <c r="K17084" t="s">
        <v>1863</v>
      </c>
      <c r="L17084" t="s">
        <v>1346</v>
      </c>
    </row>
    <row r="17085" spans="8:12" x14ac:dyDescent="0.25">
      <c r="H17085" t="s">
        <v>16594</v>
      </c>
      <c r="I17085">
        <v>8521488</v>
      </c>
      <c r="J17085">
        <v>341994000</v>
      </c>
      <c r="K17085" t="s">
        <v>1316</v>
      </c>
      <c r="L17085" t="s">
        <v>1346</v>
      </c>
    </row>
    <row r="17086" spans="8:12" x14ac:dyDescent="0.25">
      <c r="H17086" t="s">
        <v>16595</v>
      </c>
      <c r="I17086">
        <v>8406767</v>
      </c>
      <c r="J17086">
        <v>605246170</v>
      </c>
      <c r="K17086" t="s">
        <v>1863</v>
      </c>
      <c r="L17086" t="s">
        <v>1346</v>
      </c>
    </row>
    <row r="17087" spans="8:12" x14ac:dyDescent="0.25">
      <c r="H17087" t="s">
        <v>16596</v>
      </c>
      <c r="I17087">
        <v>9002908</v>
      </c>
      <c r="J17087">
        <v>373502000</v>
      </c>
      <c r="L17087" t="s">
        <v>1346</v>
      </c>
    </row>
    <row r="17088" spans="8:12" x14ac:dyDescent="0.25">
      <c r="H17088" t="s">
        <v>16597</v>
      </c>
      <c r="I17088">
        <v>9238959</v>
      </c>
      <c r="J17088">
        <v>548463100</v>
      </c>
      <c r="K17088" t="s">
        <v>1988</v>
      </c>
      <c r="L17088" t="s">
        <v>1412</v>
      </c>
    </row>
    <row r="17089" spans="8:12" x14ac:dyDescent="0.25">
      <c r="H17089" t="s">
        <v>16598</v>
      </c>
      <c r="I17089">
        <v>9351854</v>
      </c>
      <c r="J17089">
        <v>477016500</v>
      </c>
      <c r="K17089" t="s">
        <v>1348</v>
      </c>
      <c r="L17089" t="s">
        <v>1313</v>
      </c>
    </row>
    <row r="17090" spans="8:12" x14ac:dyDescent="0.25">
      <c r="H17090" t="s">
        <v>16599</v>
      </c>
      <c r="I17090">
        <v>9194658</v>
      </c>
      <c r="J17090">
        <v>548001100</v>
      </c>
      <c r="K17090" t="s">
        <v>1988</v>
      </c>
      <c r="L17090" t="s">
        <v>1395</v>
      </c>
    </row>
    <row r="17091" spans="8:12" x14ac:dyDescent="0.25">
      <c r="H17091" t="s">
        <v>16600</v>
      </c>
      <c r="I17091">
        <v>9034705</v>
      </c>
      <c r="J17091">
        <v>419000974</v>
      </c>
      <c r="K17091" t="s">
        <v>1420</v>
      </c>
      <c r="L17091" t="s">
        <v>1346</v>
      </c>
    </row>
    <row r="17092" spans="8:12" x14ac:dyDescent="0.25">
      <c r="H17092" t="s">
        <v>16601</v>
      </c>
      <c r="I17092">
        <v>8904989</v>
      </c>
      <c r="J17092">
        <v>529861000</v>
      </c>
      <c r="K17092" t="s">
        <v>2074</v>
      </c>
      <c r="L17092" t="s">
        <v>1395</v>
      </c>
    </row>
    <row r="17093" spans="8:12" x14ac:dyDescent="0.25">
      <c r="H17093" t="s">
        <v>16602</v>
      </c>
      <c r="I17093">
        <v>8899720</v>
      </c>
      <c r="J17093">
        <v>207297000</v>
      </c>
      <c r="K17093" t="s">
        <v>1782</v>
      </c>
      <c r="L17093" t="s">
        <v>1395</v>
      </c>
    </row>
    <row r="17094" spans="8:12" x14ac:dyDescent="0.25">
      <c r="H17094" t="s">
        <v>16603</v>
      </c>
      <c r="I17094">
        <v>9005106</v>
      </c>
      <c r="J17094">
        <v>525006189</v>
      </c>
      <c r="K17094" t="s">
        <v>1307</v>
      </c>
      <c r="L17094" t="s">
        <v>1346</v>
      </c>
    </row>
    <row r="17095" spans="8:12" x14ac:dyDescent="0.25">
      <c r="H17095" t="s">
        <v>16604</v>
      </c>
      <c r="I17095">
        <v>8128963</v>
      </c>
      <c r="J17095">
        <v>341175000</v>
      </c>
      <c r="K17095" t="s">
        <v>1316</v>
      </c>
      <c r="L17095" t="s">
        <v>1346</v>
      </c>
    </row>
    <row r="17096" spans="8:12" x14ac:dyDescent="0.25">
      <c r="H17096" t="s">
        <v>16605</v>
      </c>
      <c r="I17096">
        <v>8128963</v>
      </c>
      <c r="J17096">
        <v>525019547</v>
      </c>
      <c r="K17096" t="s">
        <v>1307</v>
      </c>
      <c r="L17096" t="s">
        <v>1346</v>
      </c>
    </row>
    <row r="17097" spans="8:12" x14ac:dyDescent="0.25">
      <c r="H17097" t="s">
        <v>16606</v>
      </c>
      <c r="I17097">
        <v>8026385</v>
      </c>
      <c r="J17097">
        <v>357638000</v>
      </c>
      <c r="K17097" t="s">
        <v>1332</v>
      </c>
      <c r="L17097" t="s">
        <v>1346</v>
      </c>
    </row>
    <row r="17098" spans="8:12" x14ac:dyDescent="0.25">
      <c r="H17098" t="s">
        <v>16607</v>
      </c>
      <c r="I17098">
        <v>8400177</v>
      </c>
      <c r="J17098">
        <v>352640000</v>
      </c>
      <c r="K17098" t="s">
        <v>1332</v>
      </c>
      <c r="L17098" t="s">
        <v>1346</v>
      </c>
    </row>
    <row r="17099" spans="8:12" x14ac:dyDescent="0.25">
      <c r="H17099" t="s">
        <v>16608</v>
      </c>
      <c r="I17099">
        <v>9132820</v>
      </c>
      <c r="J17099">
        <v>525004105</v>
      </c>
      <c r="K17099" t="s">
        <v>1307</v>
      </c>
      <c r="L17099" t="s">
        <v>1346</v>
      </c>
    </row>
    <row r="17100" spans="8:12" x14ac:dyDescent="0.25">
      <c r="H17100" t="s">
        <v>16609</v>
      </c>
      <c r="I17100">
        <v>9109603</v>
      </c>
      <c r="J17100">
        <v>525016658</v>
      </c>
      <c r="K17100" t="s">
        <v>1307</v>
      </c>
      <c r="L17100" t="s">
        <v>1346</v>
      </c>
    </row>
    <row r="17101" spans="8:12" x14ac:dyDescent="0.25">
      <c r="H17101" t="s">
        <v>16610</v>
      </c>
      <c r="I17101">
        <v>9135793</v>
      </c>
      <c r="J17101">
        <v>636016188</v>
      </c>
      <c r="K17101" t="s">
        <v>1464</v>
      </c>
      <c r="L17101" t="s">
        <v>1346</v>
      </c>
    </row>
    <row r="17102" spans="8:12" x14ac:dyDescent="0.25">
      <c r="H17102" t="s">
        <v>16611</v>
      </c>
      <c r="I17102">
        <v>8715895</v>
      </c>
      <c r="J17102">
        <v>354528000</v>
      </c>
      <c r="K17102" t="s">
        <v>1332</v>
      </c>
      <c r="L17102" t="s">
        <v>4746</v>
      </c>
    </row>
    <row r="17103" spans="8:12" x14ac:dyDescent="0.25">
      <c r="H17103" t="s">
        <v>16612</v>
      </c>
      <c r="I17103">
        <v>9031985</v>
      </c>
      <c r="J17103">
        <v>356763000</v>
      </c>
      <c r="K17103" t="s">
        <v>1332</v>
      </c>
      <c r="L17103" t="s">
        <v>1346</v>
      </c>
    </row>
    <row r="17104" spans="8:12" x14ac:dyDescent="0.25">
      <c r="H17104" t="s">
        <v>16613</v>
      </c>
      <c r="I17104">
        <v>6806779</v>
      </c>
      <c r="J17104">
        <v>533000117</v>
      </c>
      <c r="K17104" t="s">
        <v>1563</v>
      </c>
      <c r="L17104" t="s">
        <v>2037</v>
      </c>
    </row>
    <row r="17105" spans="8:12" x14ac:dyDescent="0.25">
      <c r="H17105" t="s">
        <v>16614</v>
      </c>
      <c r="I17105">
        <v>8411243</v>
      </c>
      <c r="J17105">
        <v>239953000</v>
      </c>
      <c r="K17105" t="s">
        <v>1679</v>
      </c>
      <c r="L17105" t="s">
        <v>1346</v>
      </c>
    </row>
    <row r="17106" spans="8:12" x14ac:dyDescent="0.25">
      <c r="H17106" t="s">
        <v>16615</v>
      </c>
      <c r="I17106">
        <v>9306627</v>
      </c>
      <c r="J17106">
        <v>538090460</v>
      </c>
      <c r="K17106" t="s">
        <v>1437</v>
      </c>
      <c r="L17106" t="s">
        <v>1362</v>
      </c>
    </row>
    <row r="17107" spans="8:12" x14ac:dyDescent="0.25">
      <c r="H17107" t="s">
        <v>16616</v>
      </c>
      <c r="I17107">
        <v>8701521</v>
      </c>
      <c r="J17107">
        <v>477748100</v>
      </c>
      <c r="K17107" t="s">
        <v>1348</v>
      </c>
      <c r="L17107" t="s">
        <v>1341</v>
      </c>
    </row>
    <row r="17108" spans="8:12" x14ac:dyDescent="0.25">
      <c r="H17108" t="s">
        <v>16617</v>
      </c>
      <c r="I17108">
        <v>9418925</v>
      </c>
      <c r="J17108">
        <v>236476000</v>
      </c>
      <c r="K17108" t="s">
        <v>1383</v>
      </c>
      <c r="L17108" t="s">
        <v>1326</v>
      </c>
    </row>
    <row r="17109" spans="8:12" x14ac:dyDescent="0.25">
      <c r="H17109" t="s">
        <v>16618</v>
      </c>
      <c r="I17109">
        <v>9302009</v>
      </c>
      <c r="J17109">
        <v>236379000</v>
      </c>
      <c r="K17109" t="s">
        <v>1383</v>
      </c>
      <c r="L17109" t="s">
        <v>1326</v>
      </c>
    </row>
    <row r="17110" spans="8:12" x14ac:dyDescent="0.25">
      <c r="H17110" t="s">
        <v>16619</v>
      </c>
      <c r="I17110">
        <v>9250050</v>
      </c>
      <c r="J17110">
        <v>236329000</v>
      </c>
      <c r="K17110" t="s">
        <v>1383</v>
      </c>
      <c r="L17110" t="s">
        <v>1326</v>
      </c>
    </row>
    <row r="17111" spans="8:12" x14ac:dyDescent="0.25">
      <c r="H17111" t="s">
        <v>16620</v>
      </c>
      <c r="I17111">
        <v>9379478</v>
      </c>
      <c r="J17111">
        <v>236364000</v>
      </c>
      <c r="K17111" t="s">
        <v>1383</v>
      </c>
      <c r="L17111" t="s">
        <v>1326</v>
      </c>
    </row>
    <row r="17112" spans="8:12" x14ac:dyDescent="0.25">
      <c r="H17112" t="s">
        <v>16621</v>
      </c>
      <c r="I17112">
        <v>9519614</v>
      </c>
      <c r="J17112">
        <v>236111827</v>
      </c>
      <c r="K17112" t="s">
        <v>1383</v>
      </c>
      <c r="L17112" t="s">
        <v>1326</v>
      </c>
    </row>
    <row r="17113" spans="8:12" x14ac:dyDescent="0.25">
      <c r="H17113" t="s">
        <v>16622</v>
      </c>
      <c r="I17113">
        <v>9334428</v>
      </c>
      <c r="J17113">
        <v>236335000</v>
      </c>
      <c r="K17113" t="s">
        <v>1383</v>
      </c>
      <c r="L17113" t="s">
        <v>1326</v>
      </c>
    </row>
    <row r="17114" spans="8:12" x14ac:dyDescent="0.25">
      <c r="H17114" t="s">
        <v>16623</v>
      </c>
      <c r="I17114">
        <v>9418937</v>
      </c>
      <c r="J17114">
        <v>236507000</v>
      </c>
      <c r="K17114" t="s">
        <v>1383</v>
      </c>
      <c r="L17114" t="s">
        <v>1326</v>
      </c>
    </row>
    <row r="17115" spans="8:12" x14ac:dyDescent="0.25">
      <c r="H17115" t="s">
        <v>16624</v>
      </c>
      <c r="I17115">
        <v>9159452</v>
      </c>
      <c r="J17115">
        <v>413787000</v>
      </c>
      <c r="K17115" t="s">
        <v>1328</v>
      </c>
      <c r="L17115" t="s">
        <v>1341</v>
      </c>
    </row>
    <row r="17116" spans="8:12" x14ac:dyDescent="0.25">
      <c r="H17116" t="s">
        <v>16625</v>
      </c>
      <c r="I17116">
        <v>2000000</v>
      </c>
      <c r="J17116">
        <v>412331074</v>
      </c>
      <c r="K17116" t="s">
        <v>1328</v>
      </c>
      <c r="L17116" t="s">
        <v>1329</v>
      </c>
    </row>
    <row r="17117" spans="8:12" x14ac:dyDescent="0.25">
      <c r="H17117" t="s">
        <v>16626</v>
      </c>
      <c r="I17117">
        <v>9359478</v>
      </c>
      <c r="J17117">
        <v>538005257</v>
      </c>
      <c r="K17117" t="s">
        <v>1437</v>
      </c>
      <c r="L17117" t="s">
        <v>1346</v>
      </c>
    </row>
    <row r="17118" spans="8:12" x14ac:dyDescent="0.25">
      <c r="H17118" t="s">
        <v>16627</v>
      </c>
      <c r="I17118">
        <v>9515981</v>
      </c>
      <c r="J17118">
        <v>477413500</v>
      </c>
      <c r="K17118" t="s">
        <v>1348</v>
      </c>
      <c r="L17118" t="s">
        <v>1313</v>
      </c>
    </row>
    <row r="17119" spans="8:12" x14ac:dyDescent="0.25">
      <c r="H17119" t="s">
        <v>16628</v>
      </c>
      <c r="I17119">
        <v>9441984</v>
      </c>
      <c r="J17119">
        <v>311033500</v>
      </c>
      <c r="K17119" t="s">
        <v>1609</v>
      </c>
      <c r="L17119" t="s">
        <v>1341</v>
      </c>
    </row>
    <row r="17120" spans="8:12" x14ac:dyDescent="0.25">
      <c r="H17120" t="s">
        <v>16629</v>
      </c>
      <c r="I17120">
        <v>9239719</v>
      </c>
      <c r="J17120">
        <v>563014650</v>
      </c>
      <c r="K17120" t="s">
        <v>1441</v>
      </c>
      <c r="L17120" t="s">
        <v>1313</v>
      </c>
    </row>
    <row r="17121" spans="8:12" x14ac:dyDescent="0.25">
      <c r="H17121" t="s">
        <v>16630</v>
      </c>
      <c r="I17121">
        <v>9193666</v>
      </c>
      <c r="J17121">
        <v>564681000</v>
      </c>
      <c r="K17121" t="s">
        <v>1441</v>
      </c>
      <c r="L17121" t="s">
        <v>1494</v>
      </c>
    </row>
    <row r="17122" spans="8:12" x14ac:dyDescent="0.25">
      <c r="H17122" t="s">
        <v>16630</v>
      </c>
      <c r="I17122">
        <v>9193666</v>
      </c>
      <c r="J17122">
        <v>564481000</v>
      </c>
      <c r="K17122" t="s">
        <v>1441</v>
      </c>
      <c r="L17122" t="s">
        <v>1494</v>
      </c>
    </row>
    <row r="17123" spans="8:12" x14ac:dyDescent="0.25">
      <c r="H17123" t="s">
        <v>16631</v>
      </c>
      <c r="I17123">
        <v>9077757</v>
      </c>
      <c r="J17123">
        <v>563003020</v>
      </c>
      <c r="K17123" t="s">
        <v>1441</v>
      </c>
      <c r="L17123" t="s">
        <v>1494</v>
      </c>
    </row>
    <row r="17124" spans="8:12" x14ac:dyDescent="0.25">
      <c r="H17124" t="s">
        <v>16632</v>
      </c>
      <c r="I17124">
        <v>8888525</v>
      </c>
      <c r="J17124">
        <v>563014640</v>
      </c>
      <c r="K17124" t="s">
        <v>1441</v>
      </c>
      <c r="L17124" t="s">
        <v>1494</v>
      </c>
    </row>
    <row r="17125" spans="8:12" x14ac:dyDescent="0.25">
      <c r="H17125" t="s">
        <v>16633</v>
      </c>
      <c r="I17125">
        <v>9250086</v>
      </c>
      <c r="J17125">
        <v>247069600</v>
      </c>
      <c r="K17125" t="s">
        <v>1398</v>
      </c>
      <c r="L17125" t="s">
        <v>1326</v>
      </c>
    </row>
    <row r="17126" spans="8:12" x14ac:dyDescent="0.25">
      <c r="H17126" t="s">
        <v>16634</v>
      </c>
      <c r="I17126">
        <v>9286712</v>
      </c>
      <c r="J17126">
        <v>247229600</v>
      </c>
      <c r="K17126" t="s">
        <v>1398</v>
      </c>
      <c r="L17126" t="s">
        <v>1295</v>
      </c>
    </row>
    <row r="17127" spans="8:12" x14ac:dyDescent="0.25">
      <c r="H17127" t="s">
        <v>16635</v>
      </c>
      <c r="I17127">
        <v>9246308</v>
      </c>
      <c r="J17127">
        <v>229240000</v>
      </c>
      <c r="L17127" t="s">
        <v>1341</v>
      </c>
    </row>
    <row r="17128" spans="8:12" x14ac:dyDescent="0.25">
      <c r="H17128" t="s">
        <v>16636</v>
      </c>
      <c r="I17128">
        <v>8020135</v>
      </c>
      <c r="J17128">
        <v>770576196</v>
      </c>
      <c r="K17128" t="s">
        <v>2082</v>
      </c>
      <c r="L17128" t="s">
        <v>1295</v>
      </c>
    </row>
    <row r="17129" spans="8:12" x14ac:dyDescent="0.25">
      <c r="H17129" t="s">
        <v>16637</v>
      </c>
      <c r="I17129">
        <v>9715218</v>
      </c>
      <c r="J17129">
        <v>477948700</v>
      </c>
      <c r="K17129" t="s">
        <v>1348</v>
      </c>
      <c r="L17129" t="s">
        <v>1308</v>
      </c>
    </row>
    <row r="17130" spans="8:12" x14ac:dyDescent="0.25">
      <c r="H17130" t="s">
        <v>16638</v>
      </c>
      <c r="I17130">
        <v>9331749</v>
      </c>
      <c r="J17130">
        <v>636091720</v>
      </c>
      <c r="K17130" t="s">
        <v>1464</v>
      </c>
      <c r="L17130" t="s">
        <v>1341</v>
      </c>
    </row>
    <row r="17131" spans="8:12" x14ac:dyDescent="0.25">
      <c r="H17131" t="s">
        <v>16639</v>
      </c>
      <c r="I17131">
        <v>8748309</v>
      </c>
      <c r="J17131">
        <v>515888000</v>
      </c>
      <c r="K17131" t="s">
        <v>1406</v>
      </c>
      <c r="L17131" t="s">
        <v>1308</v>
      </c>
    </row>
    <row r="17132" spans="8:12" x14ac:dyDescent="0.25">
      <c r="H17132" t="s">
        <v>16640</v>
      </c>
      <c r="I17132">
        <v>8661719</v>
      </c>
      <c r="J17132">
        <v>671633000</v>
      </c>
      <c r="K17132" t="s">
        <v>1311</v>
      </c>
      <c r="L17132" t="s">
        <v>1308</v>
      </c>
    </row>
    <row r="17133" spans="8:12" x14ac:dyDescent="0.25">
      <c r="H17133" t="s">
        <v>16640</v>
      </c>
      <c r="I17133">
        <v>8661719</v>
      </c>
      <c r="J17133">
        <v>352159000</v>
      </c>
      <c r="K17133" t="s">
        <v>1332</v>
      </c>
      <c r="L17133" t="s">
        <v>1308</v>
      </c>
    </row>
    <row r="17134" spans="8:12" x14ac:dyDescent="0.25">
      <c r="H17134" t="s">
        <v>16641</v>
      </c>
      <c r="I17134">
        <v>9114141</v>
      </c>
      <c r="J17134">
        <v>538001907</v>
      </c>
      <c r="K17134" t="s">
        <v>1437</v>
      </c>
      <c r="L17134" t="s">
        <v>1341</v>
      </c>
    </row>
    <row r="17135" spans="8:12" x14ac:dyDescent="0.25">
      <c r="H17135" t="s">
        <v>16642</v>
      </c>
      <c r="I17135">
        <v>9255622</v>
      </c>
      <c r="J17135">
        <v>306051000</v>
      </c>
      <c r="K17135" t="s">
        <v>2112</v>
      </c>
      <c r="L17135" t="s">
        <v>1295</v>
      </c>
    </row>
    <row r="17136" spans="8:12" x14ac:dyDescent="0.25">
      <c r="H17136" t="s">
        <v>16643</v>
      </c>
      <c r="I17136">
        <v>9349784</v>
      </c>
      <c r="J17136">
        <v>370914000</v>
      </c>
      <c r="L17136" t="s">
        <v>1346</v>
      </c>
    </row>
    <row r="17137" spans="8:12" x14ac:dyDescent="0.25">
      <c r="H17137" t="s">
        <v>16644</v>
      </c>
      <c r="I17137">
        <v>9712345</v>
      </c>
      <c r="J17137">
        <v>338147336</v>
      </c>
      <c r="K17137" t="s">
        <v>1431</v>
      </c>
      <c r="L17137" t="s">
        <v>1329</v>
      </c>
    </row>
    <row r="17138" spans="8:12" x14ac:dyDescent="0.25">
      <c r="H17138" t="s">
        <v>16645</v>
      </c>
      <c r="I17138">
        <v>9153800</v>
      </c>
      <c r="J17138">
        <v>334002000</v>
      </c>
      <c r="K17138" t="s">
        <v>2211</v>
      </c>
      <c r="L17138" t="s">
        <v>1326</v>
      </c>
    </row>
    <row r="17139" spans="8:12" x14ac:dyDescent="0.25">
      <c r="H17139" t="s">
        <v>16646</v>
      </c>
      <c r="I17139">
        <v>8419374</v>
      </c>
      <c r="J17139">
        <v>457111000</v>
      </c>
      <c r="K17139" t="s">
        <v>1409</v>
      </c>
      <c r="L17139" t="s">
        <v>1326</v>
      </c>
    </row>
    <row r="17140" spans="8:12" x14ac:dyDescent="0.25">
      <c r="H17140" t="s">
        <v>16646</v>
      </c>
      <c r="I17140">
        <v>8419374</v>
      </c>
      <c r="J17140">
        <v>334010000</v>
      </c>
      <c r="K17140" t="s">
        <v>2211</v>
      </c>
      <c r="L17140" t="s">
        <v>1326</v>
      </c>
    </row>
    <row r="17141" spans="8:12" x14ac:dyDescent="0.25">
      <c r="H17141" t="s">
        <v>16647</v>
      </c>
      <c r="I17141">
        <v>8706648</v>
      </c>
      <c r="J17141">
        <v>457483000</v>
      </c>
      <c r="K17141" t="s">
        <v>1409</v>
      </c>
      <c r="L17141" t="s">
        <v>1313</v>
      </c>
    </row>
    <row r="17142" spans="8:12" x14ac:dyDescent="0.25">
      <c r="H17142" t="s">
        <v>16647</v>
      </c>
      <c r="I17142">
        <v>8706648</v>
      </c>
      <c r="J17142">
        <v>334950000</v>
      </c>
      <c r="K17142" t="s">
        <v>2211</v>
      </c>
      <c r="L17142" t="s">
        <v>1313</v>
      </c>
    </row>
    <row r="17143" spans="8:12" x14ac:dyDescent="0.25">
      <c r="H17143" t="s">
        <v>16648</v>
      </c>
      <c r="I17143">
        <v>9646118</v>
      </c>
      <c r="J17143">
        <v>515217000</v>
      </c>
      <c r="K17143" t="s">
        <v>1406</v>
      </c>
      <c r="L17143" t="s">
        <v>1308</v>
      </c>
    </row>
    <row r="17144" spans="8:12" x14ac:dyDescent="0.25">
      <c r="H17144" t="s">
        <v>16649</v>
      </c>
      <c r="I17144">
        <v>7917006</v>
      </c>
      <c r="J17144">
        <v>511009000</v>
      </c>
      <c r="K17144" t="s">
        <v>1638</v>
      </c>
      <c r="L17144" t="s">
        <v>1295</v>
      </c>
    </row>
    <row r="17145" spans="8:12" x14ac:dyDescent="0.25">
      <c r="H17145" t="s">
        <v>16650</v>
      </c>
      <c r="I17145">
        <v>8801785</v>
      </c>
      <c r="J17145">
        <v>373468000</v>
      </c>
      <c r="L17145" t="s">
        <v>1341</v>
      </c>
    </row>
    <row r="17146" spans="8:12" x14ac:dyDescent="0.25">
      <c r="H17146" t="s">
        <v>16651</v>
      </c>
      <c r="I17146">
        <v>8822260</v>
      </c>
      <c r="J17146">
        <v>356157000</v>
      </c>
      <c r="K17146" t="s">
        <v>1332</v>
      </c>
      <c r="L17146" t="s">
        <v>1341</v>
      </c>
    </row>
    <row r="17147" spans="8:12" x14ac:dyDescent="0.25">
      <c r="H17147" t="s">
        <v>16652</v>
      </c>
      <c r="I17147">
        <v>9665396</v>
      </c>
      <c r="J17147">
        <v>563830000</v>
      </c>
      <c r="K17147" t="s">
        <v>1441</v>
      </c>
      <c r="L17147" t="s">
        <v>1729</v>
      </c>
    </row>
    <row r="17148" spans="8:12" x14ac:dyDescent="0.25">
      <c r="H17148" t="s">
        <v>16653</v>
      </c>
      <c r="I17148">
        <v>8872801</v>
      </c>
      <c r="J17148">
        <v>312284000</v>
      </c>
      <c r="K17148" t="s">
        <v>1379</v>
      </c>
      <c r="L17148" t="s">
        <v>1295</v>
      </c>
    </row>
    <row r="17149" spans="8:12" x14ac:dyDescent="0.25">
      <c r="H17149" t="s">
        <v>16653</v>
      </c>
      <c r="I17149">
        <v>8872801</v>
      </c>
      <c r="J17149">
        <v>305723000</v>
      </c>
      <c r="L17149" t="s">
        <v>1295</v>
      </c>
    </row>
    <row r="17150" spans="8:12" x14ac:dyDescent="0.25">
      <c r="H17150" t="s">
        <v>16654</v>
      </c>
      <c r="I17150">
        <v>9288796</v>
      </c>
      <c r="J17150">
        <v>256901000</v>
      </c>
      <c r="K17150" t="s">
        <v>1340</v>
      </c>
      <c r="L17150" t="s">
        <v>1326</v>
      </c>
    </row>
    <row r="17151" spans="8:12" x14ac:dyDescent="0.25">
      <c r="H17151" t="s">
        <v>16655</v>
      </c>
      <c r="I17151">
        <v>9668336</v>
      </c>
      <c r="J17151">
        <v>212169000</v>
      </c>
      <c r="K17151" t="s">
        <v>1443</v>
      </c>
      <c r="L17151" t="s">
        <v>1341</v>
      </c>
    </row>
    <row r="17152" spans="8:12" x14ac:dyDescent="0.25">
      <c r="H17152" t="s">
        <v>16656</v>
      </c>
      <c r="I17152">
        <v>9185750</v>
      </c>
      <c r="J17152">
        <v>538005040</v>
      </c>
      <c r="K17152" t="s">
        <v>1437</v>
      </c>
      <c r="L17152" t="s">
        <v>1341</v>
      </c>
    </row>
    <row r="17153" spans="8:12" x14ac:dyDescent="0.25">
      <c r="H17153" t="s">
        <v>16657</v>
      </c>
      <c r="I17153">
        <v>9240031</v>
      </c>
      <c r="J17153">
        <v>441459000</v>
      </c>
      <c r="K17153" t="s">
        <v>1352</v>
      </c>
      <c r="L17153" t="s">
        <v>1295</v>
      </c>
    </row>
    <row r="17154" spans="8:12" x14ac:dyDescent="0.25">
      <c r="H17154" t="s">
        <v>16658</v>
      </c>
      <c r="I17154">
        <v>9085065</v>
      </c>
      <c r="J17154">
        <v>416434000</v>
      </c>
      <c r="K17154" t="s">
        <v>2577</v>
      </c>
      <c r="L17154" t="s">
        <v>1295</v>
      </c>
    </row>
    <row r="17155" spans="8:12" x14ac:dyDescent="0.25">
      <c r="H17155" t="s">
        <v>16659</v>
      </c>
      <c r="I17155">
        <v>9464352</v>
      </c>
      <c r="J17155">
        <v>248132000</v>
      </c>
      <c r="K17155" t="s">
        <v>1340</v>
      </c>
      <c r="L17155" t="s">
        <v>1326</v>
      </c>
    </row>
    <row r="17156" spans="8:12" x14ac:dyDescent="0.25">
      <c r="H17156" t="s">
        <v>16660</v>
      </c>
      <c r="I17156">
        <v>8841486</v>
      </c>
      <c r="J17156">
        <v>209210047</v>
      </c>
      <c r="K17156" t="s">
        <v>1443</v>
      </c>
      <c r="L17156" t="s">
        <v>1295</v>
      </c>
    </row>
    <row r="17157" spans="8:12" x14ac:dyDescent="0.25">
      <c r="H17157" t="s">
        <v>16660</v>
      </c>
      <c r="I17157">
        <v>8841486</v>
      </c>
      <c r="J17157">
        <v>209210012</v>
      </c>
      <c r="K17157" t="s">
        <v>1443</v>
      </c>
      <c r="L17157" t="s">
        <v>1295</v>
      </c>
    </row>
    <row r="17158" spans="8:12" x14ac:dyDescent="0.25">
      <c r="H17158" t="s">
        <v>16660</v>
      </c>
      <c r="I17158">
        <v>8841486</v>
      </c>
      <c r="J17158">
        <v>209210000</v>
      </c>
      <c r="K17158" t="s">
        <v>1443</v>
      </c>
      <c r="L17158" t="s">
        <v>1295</v>
      </c>
    </row>
    <row r="17159" spans="8:12" x14ac:dyDescent="0.25">
      <c r="H17159" t="s">
        <v>16661</v>
      </c>
      <c r="I17159">
        <v>9014406</v>
      </c>
      <c r="J17159">
        <v>355436000</v>
      </c>
      <c r="K17159" t="s">
        <v>1332</v>
      </c>
      <c r="L17159" t="s">
        <v>1341</v>
      </c>
    </row>
    <row r="17160" spans="8:12" x14ac:dyDescent="0.25">
      <c r="H17160" t="s">
        <v>825</v>
      </c>
      <c r="I17160">
        <v>9231327</v>
      </c>
      <c r="J17160">
        <v>636015936</v>
      </c>
      <c r="K17160" t="s">
        <v>1464</v>
      </c>
      <c r="L17160" t="s">
        <v>1341</v>
      </c>
    </row>
    <row r="17161" spans="8:12" x14ac:dyDescent="0.25">
      <c r="H17161" t="s">
        <v>825</v>
      </c>
      <c r="I17161">
        <v>9542582</v>
      </c>
      <c r="J17161">
        <v>574951000</v>
      </c>
      <c r="K17161" t="s">
        <v>1350</v>
      </c>
      <c r="L17161" t="s">
        <v>1341</v>
      </c>
    </row>
    <row r="17162" spans="8:12" x14ac:dyDescent="0.25">
      <c r="H17162" t="s">
        <v>825</v>
      </c>
      <c r="I17162">
        <v>9111369</v>
      </c>
      <c r="J17162">
        <v>457223000</v>
      </c>
      <c r="K17162" t="s">
        <v>1409</v>
      </c>
      <c r="L17162" t="s">
        <v>1341</v>
      </c>
    </row>
    <row r="17163" spans="8:12" x14ac:dyDescent="0.25">
      <c r="H17163" t="s">
        <v>16662</v>
      </c>
      <c r="I17163">
        <v>9004073</v>
      </c>
      <c r="J17163">
        <v>514477000</v>
      </c>
      <c r="K17163" t="s">
        <v>1406</v>
      </c>
      <c r="L17163" t="s">
        <v>1295</v>
      </c>
    </row>
    <row r="17164" spans="8:12" x14ac:dyDescent="0.25">
      <c r="H17164" t="s">
        <v>16662</v>
      </c>
      <c r="I17164">
        <v>9004073</v>
      </c>
      <c r="J17164">
        <v>511253000</v>
      </c>
      <c r="K17164" t="s">
        <v>1638</v>
      </c>
      <c r="L17164" t="s">
        <v>1295</v>
      </c>
    </row>
    <row r="17165" spans="8:12" x14ac:dyDescent="0.25">
      <c r="H17165" t="s">
        <v>16663</v>
      </c>
      <c r="I17165">
        <v>9054767</v>
      </c>
      <c r="J17165">
        <v>572545210</v>
      </c>
      <c r="K17165" t="s">
        <v>1575</v>
      </c>
      <c r="L17165" t="s">
        <v>1295</v>
      </c>
    </row>
    <row r="17166" spans="8:12" x14ac:dyDescent="0.25">
      <c r="H17166" t="s">
        <v>16663</v>
      </c>
      <c r="I17166">
        <v>9054767</v>
      </c>
      <c r="J17166">
        <v>511246000</v>
      </c>
      <c r="K17166" t="s">
        <v>1638</v>
      </c>
      <c r="L17166" t="s">
        <v>1295</v>
      </c>
    </row>
    <row r="17167" spans="8:12" x14ac:dyDescent="0.25">
      <c r="H17167" t="s">
        <v>16664</v>
      </c>
      <c r="I17167">
        <v>9054779</v>
      </c>
      <c r="J17167">
        <v>572690210</v>
      </c>
      <c r="K17167" t="s">
        <v>1575</v>
      </c>
      <c r="L17167" t="s">
        <v>1308</v>
      </c>
    </row>
    <row r="17168" spans="8:12" x14ac:dyDescent="0.25">
      <c r="H17168" t="s">
        <v>16665</v>
      </c>
      <c r="I17168">
        <v>9404338</v>
      </c>
      <c r="J17168">
        <v>357100000</v>
      </c>
      <c r="K17168" t="s">
        <v>1332</v>
      </c>
      <c r="L17168" t="s">
        <v>1341</v>
      </c>
    </row>
    <row r="17169" spans="8:12" x14ac:dyDescent="0.25">
      <c r="H17169" t="s">
        <v>16666</v>
      </c>
      <c r="I17169">
        <v>9128075</v>
      </c>
      <c r="J17169">
        <v>374533000</v>
      </c>
      <c r="L17169" t="s">
        <v>1341</v>
      </c>
    </row>
    <row r="17170" spans="8:12" x14ac:dyDescent="0.25">
      <c r="H17170" t="s">
        <v>16666</v>
      </c>
      <c r="I17170">
        <v>9128075</v>
      </c>
      <c r="J17170">
        <v>305987000</v>
      </c>
      <c r="L17170" t="s">
        <v>1341</v>
      </c>
    </row>
    <row r="17171" spans="8:12" x14ac:dyDescent="0.25">
      <c r="H17171" t="s">
        <v>16667</v>
      </c>
      <c r="I17171">
        <v>9479840</v>
      </c>
      <c r="J17171">
        <v>373885000</v>
      </c>
      <c r="L17171" t="s">
        <v>1326</v>
      </c>
    </row>
    <row r="17172" spans="8:12" x14ac:dyDescent="0.25">
      <c r="H17172" t="s">
        <v>16668</v>
      </c>
      <c r="I17172">
        <v>9140827</v>
      </c>
      <c r="J17172">
        <v>246725000</v>
      </c>
      <c r="K17172" t="s">
        <v>1387</v>
      </c>
      <c r="L17172" t="s">
        <v>1326</v>
      </c>
    </row>
    <row r="17173" spans="8:12" x14ac:dyDescent="0.25">
      <c r="H17173" t="s">
        <v>16669</v>
      </c>
      <c r="I17173">
        <v>7810208</v>
      </c>
      <c r="J17173">
        <v>374255000</v>
      </c>
      <c r="L17173" t="s">
        <v>1295</v>
      </c>
    </row>
    <row r="17174" spans="8:12" x14ac:dyDescent="0.25">
      <c r="H17174" t="s">
        <v>16670</v>
      </c>
      <c r="I17174">
        <v>9587166</v>
      </c>
      <c r="J17174">
        <v>229258000</v>
      </c>
      <c r="L17174" t="s">
        <v>1341</v>
      </c>
    </row>
    <row r="17175" spans="8:12" x14ac:dyDescent="0.25">
      <c r="H17175" t="s">
        <v>16671</v>
      </c>
      <c r="I17175">
        <v>9229013</v>
      </c>
      <c r="J17175">
        <v>235153000</v>
      </c>
      <c r="K17175" t="s">
        <v>1558</v>
      </c>
      <c r="L17175" t="s">
        <v>1362</v>
      </c>
    </row>
    <row r="17176" spans="8:12" x14ac:dyDescent="0.25">
      <c r="H17176" t="s">
        <v>16672</v>
      </c>
      <c r="I17176">
        <v>9530307</v>
      </c>
      <c r="J17176">
        <v>247282700</v>
      </c>
      <c r="K17176" t="s">
        <v>1398</v>
      </c>
      <c r="L17176" t="s">
        <v>1295</v>
      </c>
    </row>
    <row r="17177" spans="8:12" x14ac:dyDescent="0.25">
      <c r="H17177" t="s">
        <v>16673</v>
      </c>
      <c r="I17177">
        <v>9691955</v>
      </c>
      <c r="J17177">
        <v>255805619</v>
      </c>
      <c r="L17177" t="s">
        <v>1308</v>
      </c>
    </row>
    <row r="17178" spans="8:12" x14ac:dyDescent="0.25">
      <c r="H17178" t="s">
        <v>16674</v>
      </c>
      <c r="I17178">
        <v>9415167</v>
      </c>
      <c r="J17178">
        <v>636091950</v>
      </c>
      <c r="K17178" t="s">
        <v>1464</v>
      </c>
      <c r="L17178" t="s">
        <v>1341</v>
      </c>
    </row>
    <row r="17179" spans="8:12" x14ac:dyDescent="0.25">
      <c r="H17179" t="s">
        <v>16675</v>
      </c>
      <c r="I17179">
        <v>9715220</v>
      </c>
      <c r="J17179">
        <v>477713100</v>
      </c>
      <c r="K17179" t="s">
        <v>1348</v>
      </c>
      <c r="L17179" t="s">
        <v>1308</v>
      </c>
    </row>
    <row r="17180" spans="8:12" x14ac:dyDescent="0.25">
      <c r="H17180" t="s">
        <v>16676</v>
      </c>
      <c r="I17180">
        <v>9231200</v>
      </c>
      <c r="J17180">
        <v>412324880</v>
      </c>
      <c r="K17180" t="s">
        <v>1328</v>
      </c>
      <c r="L17180" t="s">
        <v>1983</v>
      </c>
    </row>
    <row r="17181" spans="8:12" x14ac:dyDescent="0.25">
      <c r="H17181" t="s">
        <v>16677</v>
      </c>
      <c r="I17181">
        <v>7804936</v>
      </c>
      <c r="J17181">
        <v>273432870</v>
      </c>
      <c r="K17181" t="s">
        <v>1297</v>
      </c>
      <c r="L17181" t="s">
        <v>1362</v>
      </c>
    </row>
    <row r="17182" spans="8:12" x14ac:dyDescent="0.25">
      <c r="H17182" t="s">
        <v>16678</v>
      </c>
      <c r="I17182">
        <v>9244087</v>
      </c>
      <c r="J17182">
        <v>269665000</v>
      </c>
      <c r="K17182" t="s">
        <v>1460</v>
      </c>
      <c r="L17182" t="s">
        <v>1341</v>
      </c>
    </row>
    <row r="17183" spans="8:12" x14ac:dyDescent="0.25">
      <c r="H17183" t="s">
        <v>16679</v>
      </c>
      <c r="I17183">
        <v>9213595</v>
      </c>
      <c r="J17183">
        <v>304927000</v>
      </c>
      <c r="K17183" t="s">
        <v>1294</v>
      </c>
      <c r="L17183" t="s">
        <v>1295</v>
      </c>
    </row>
    <row r="17184" spans="8:12" x14ac:dyDescent="0.25">
      <c r="H17184" t="s">
        <v>16680</v>
      </c>
      <c r="I17184">
        <v>9292759</v>
      </c>
      <c r="J17184">
        <v>247303400</v>
      </c>
      <c r="K17184" t="s">
        <v>1398</v>
      </c>
      <c r="L17184" t="s">
        <v>1346</v>
      </c>
    </row>
    <row r="17185" spans="8:12" x14ac:dyDescent="0.25">
      <c r="H17185" t="s">
        <v>16681</v>
      </c>
      <c r="I17185">
        <v>7382366</v>
      </c>
      <c r="J17185">
        <v>247240000</v>
      </c>
      <c r="K17185" t="s">
        <v>1398</v>
      </c>
      <c r="L17185" t="s">
        <v>1614</v>
      </c>
    </row>
    <row r="17186" spans="8:12" x14ac:dyDescent="0.25">
      <c r="H17186" t="s">
        <v>16682</v>
      </c>
      <c r="I17186">
        <v>9117478</v>
      </c>
      <c r="J17186">
        <v>775053000</v>
      </c>
      <c r="K17186" t="s">
        <v>1875</v>
      </c>
      <c r="L17186" t="s">
        <v>1362</v>
      </c>
    </row>
    <row r="17187" spans="8:12" x14ac:dyDescent="0.25">
      <c r="H17187" t="s">
        <v>16683</v>
      </c>
      <c r="I17187">
        <v>9714240</v>
      </c>
      <c r="J17187">
        <v>255805685</v>
      </c>
      <c r="L17187" t="s">
        <v>1308</v>
      </c>
    </row>
    <row r="17188" spans="8:12" x14ac:dyDescent="0.25">
      <c r="H17188" t="s">
        <v>16684</v>
      </c>
      <c r="I17188">
        <v>9420318</v>
      </c>
      <c r="J17188">
        <v>372609000</v>
      </c>
      <c r="L17188" t="s">
        <v>1341</v>
      </c>
    </row>
    <row r="17189" spans="8:12" x14ac:dyDescent="0.25">
      <c r="H17189" t="s">
        <v>16685</v>
      </c>
      <c r="I17189">
        <v>9186742</v>
      </c>
      <c r="J17189">
        <v>636014111</v>
      </c>
      <c r="K17189" t="s">
        <v>1464</v>
      </c>
      <c r="L17189" t="s">
        <v>1295</v>
      </c>
    </row>
    <row r="17190" spans="8:12" x14ac:dyDescent="0.25">
      <c r="H17190" t="s">
        <v>16685</v>
      </c>
      <c r="I17190">
        <v>9177399</v>
      </c>
      <c r="J17190">
        <v>312008000</v>
      </c>
      <c r="K17190" t="s">
        <v>1379</v>
      </c>
      <c r="L17190" t="s">
        <v>1295</v>
      </c>
    </row>
    <row r="17191" spans="8:12" x14ac:dyDescent="0.25">
      <c r="H17191" t="s">
        <v>16686</v>
      </c>
      <c r="I17191">
        <v>9356919</v>
      </c>
      <c r="J17191">
        <v>255802950</v>
      </c>
      <c r="L17191" t="s">
        <v>1346</v>
      </c>
    </row>
    <row r="17192" spans="8:12" x14ac:dyDescent="0.25">
      <c r="H17192" t="s">
        <v>16687</v>
      </c>
      <c r="I17192">
        <v>9784908</v>
      </c>
      <c r="J17192">
        <v>563034920</v>
      </c>
      <c r="K17192" t="s">
        <v>1441</v>
      </c>
      <c r="L17192" t="s">
        <v>1313</v>
      </c>
    </row>
    <row r="17193" spans="8:12" x14ac:dyDescent="0.25">
      <c r="H17193" t="s">
        <v>16688</v>
      </c>
      <c r="I17193">
        <v>9365740</v>
      </c>
      <c r="J17193">
        <v>470858000</v>
      </c>
      <c r="K17193" t="s">
        <v>1403</v>
      </c>
      <c r="L17193" t="s">
        <v>1337</v>
      </c>
    </row>
    <row r="17194" spans="8:12" x14ac:dyDescent="0.25">
      <c r="H17194" t="s">
        <v>16689</v>
      </c>
      <c r="I17194">
        <v>9346457</v>
      </c>
      <c r="J17194">
        <v>355364000</v>
      </c>
      <c r="K17194" t="s">
        <v>1332</v>
      </c>
      <c r="L17194" t="s">
        <v>1362</v>
      </c>
    </row>
    <row r="17195" spans="8:12" x14ac:dyDescent="0.25">
      <c r="H17195" t="s">
        <v>16690</v>
      </c>
      <c r="I17195">
        <v>9471446</v>
      </c>
      <c r="J17195">
        <v>564671000</v>
      </c>
      <c r="K17195" t="s">
        <v>1441</v>
      </c>
      <c r="L17195" t="s">
        <v>1362</v>
      </c>
    </row>
    <row r="17196" spans="8:12" x14ac:dyDescent="0.25">
      <c r="H17196" t="s">
        <v>16691</v>
      </c>
      <c r="I17196">
        <v>9303039</v>
      </c>
      <c r="J17196">
        <v>371826000</v>
      </c>
      <c r="L17196" t="s">
        <v>1341</v>
      </c>
    </row>
    <row r="17197" spans="8:12" x14ac:dyDescent="0.25">
      <c r="H17197" t="s">
        <v>16692</v>
      </c>
      <c r="I17197">
        <v>9643166</v>
      </c>
      <c r="J17197">
        <v>538005062</v>
      </c>
      <c r="K17197" t="s">
        <v>1437</v>
      </c>
      <c r="L17197" t="s">
        <v>1341</v>
      </c>
    </row>
    <row r="17198" spans="8:12" x14ac:dyDescent="0.25">
      <c r="H17198" t="s">
        <v>16693</v>
      </c>
      <c r="I17198">
        <v>9263277</v>
      </c>
      <c r="J17198">
        <v>525013039</v>
      </c>
      <c r="K17198" t="s">
        <v>1307</v>
      </c>
      <c r="L17198" t="s">
        <v>1341</v>
      </c>
    </row>
    <row r="17199" spans="8:12" x14ac:dyDescent="0.25">
      <c r="H17199" t="s">
        <v>16694</v>
      </c>
      <c r="I17199">
        <v>9346055</v>
      </c>
      <c r="J17199">
        <v>525013041</v>
      </c>
      <c r="K17199" t="s">
        <v>1307</v>
      </c>
      <c r="L17199" t="s">
        <v>1341</v>
      </c>
    </row>
    <row r="17200" spans="8:12" x14ac:dyDescent="0.25">
      <c r="H17200" t="s">
        <v>16695</v>
      </c>
      <c r="I17200">
        <v>9491654</v>
      </c>
      <c r="J17200">
        <v>525016608</v>
      </c>
      <c r="K17200" t="s">
        <v>1307</v>
      </c>
      <c r="L17200" t="s">
        <v>1308</v>
      </c>
    </row>
    <row r="17201" spans="8:12" x14ac:dyDescent="0.25">
      <c r="H17201" t="s">
        <v>16696</v>
      </c>
      <c r="I17201">
        <v>9244283</v>
      </c>
      <c r="J17201">
        <v>525013017</v>
      </c>
      <c r="K17201" t="s">
        <v>1307</v>
      </c>
      <c r="L17201" t="s">
        <v>1341</v>
      </c>
    </row>
    <row r="17202" spans="8:12" x14ac:dyDescent="0.25">
      <c r="H17202" t="s">
        <v>16697</v>
      </c>
      <c r="I17202">
        <v>9277204</v>
      </c>
      <c r="J17202">
        <v>525013025</v>
      </c>
      <c r="K17202" t="s">
        <v>1307</v>
      </c>
      <c r="L17202" t="s">
        <v>1341</v>
      </c>
    </row>
    <row r="17203" spans="8:12" x14ac:dyDescent="0.25">
      <c r="H17203" t="s">
        <v>16698</v>
      </c>
      <c r="I17203">
        <v>9491630</v>
      </c>
      <c r="J17203">
        <v>525016466</v>
      </c>
      <c r="K17203" t="s">
        <v>1307</v>
      </c>
      <c r="L17203" t="s">
        <v>1308</v>
      </c>
    </row>
    <row r="17204" spans="8:12" x14ac:dyDescent="0.25">
      <c r="H17204" t="s">
        <v>16699</v>
      </c>
      <c r="I17204">
        <v>9238222</v>
      </c>
      <c r="J17204">
        <v>525013073</v>
      </c>
      <c r="K17204" t="s">
        <v>1307</v>
      </c>
      <c r="L17204" t="s">
        <v>1341</v>
      </c>
    </row>
    <row r="17205" spans="8:12" x14ac:dyDescent="0.25">
      <c r="H17205" t="s">
        <v>16699</v>
      </c>
      <c r="I17205">
        <v>9238222</v>
      </c>
      <c r="J17205">
        <v>525013037</v>
      </c>
      <c r="K17205" t="s">
        <v>1307</v>
      </c>
      <c r="L17205" t="s">
        <v>1341</v>
      </c>
    </row>
    <row r="17206" spans="8:12" x14ac:dyDescent="0.25">
      <c r="H17206" t="s">
        <v>16700</v>
      </c>
      <c r="I17206">
        <v>9640114</v>
      </c>
      <c r="J17206">
        <v>636015589</v>
      </c>
      <c r="K17206" t="s">
        <v>1464</v>
      </c>
      <c r="L17206" t="s">
        <v>1326</v>
      </c>
    </row>
    <row r="17207" spans="8:12" x14ac:dyDescent="0.25">
      <c r="H17207" t="s">
        <v>16701</v>
      </c>
      <c r="I17207">
        <v>9083354</v>
      </c>
      <c r="J17207">
        <v>563000020</v>
      </c>
      <c r="K17207" t="s">
        <v>1441</v>
      </c>
      <c r="L17207" t="s">
        <v>1362</v>
      </c>
    </row>
    <row r="17208" spans="8:12" x14ac:dyDescent="0.25">
      <c r="H17208" t="s">
        <v>16701</v>
      </c>
      <c r="I17208">
        <v>8807571</v>
      </c>
      <c r="J17208">
        <v>312013000</v>
      </c>
      <c r="K17208" t="s">
        <v>1379</v>
      </c>
      <c r="L17208" t="s">
        <v>1295</v>
      </c>
    </row>
    <row r="17209" spans="8:12" x14ac:dyDescent="0.25">
      <c r="H17209" t="s">
        <v>16702</v>
      </c>
      <c r="I17209">
        <v>9325398</v>
      </c>
      <c r="J17209">
        <v>371645000</v>
      </c>
      <c r="L17209" t="s">
        <v>1295</v>
      </c>
    </row>
    <row r="17210" spans="8:12" x14ac:dyDescent="0.25">
      <c r="H17210" t="s">
        <v>16703</v>
      </c>
      <c r="I17210">
        <v>9472024</v>
      </c>
      <c r="J17210">
        <v>212762000</v>
      </c>
      <c r="K17210" t="s">
        <v>1443</v>
      </c>
      <c r="L17210" t="s">
        <v>1295</v>
      </c>
    </row>
    <row r="17211" spans="8:12" x14ac:dyDescent="0.25">
      <c r="H17211" t="s">
        <v>16704</v>
      </c>
      <c r="I17211">
        <v>9111541</v>
      </c>
      <c r="J17211">
        <v>305970000</v>
      </c>
      <c r="L17211" t="s">
        <v>1295</v>
      </c>
    </row>
    <row r="17212" spans="8:12" x14ac:dyDescent="0.25">
      <c r="H17212" t="s">
        <v>16705</v>
      </c>
      <c r="I17212">
        <v>9145621</v>
      </c>
      <c r="J17212">
        <v>477598500</v>
      </c>
      <c r="K17212" t="s">
        <v>1348</v>
      </c>
      <c r="L17212" t="s">
        <v>1295</v>
      </c>
    </row>
    <row r="17213" spans="8:12" x14ac:dyDescent="0.25">
      <c r="H17213" t="s">
        <v>16706</v>
      </c>
      <c r="I17213">
        <v>9685621</v>
      </c>
      <c r="J17213">
        <v>257427000</v>
      </c>
      <c r="K17213" t="s">
        <v>1335</v>
      </c>
      <c r="L17213" t="s">
        <v>1308</v>
      </c>
    </row>
    <row r="17214" spans="8:12" x14ac:dyDescent="0.25">
      <c r="H17214" t="s">
        <v>16707</v>
      </c>
      <c r="I17214">
        <v>8108793</v>
      </c>
      <c r="J17214">
        <v>412138000</v>
      </c>
      <c r="K17214" t="s">
        <v>1328</v>
      </c>
      <c r="L17214" t="s">
        <v>1308</v>
      </c>
    </row>
    <row r="17215" spans="8:12" x14ac:dyDescent="0.25">
      <c r="H17215" t="s">
        <v>16708</v>
      </c>
      <c r="I17215">
        <v>9567051</v>
      </c>
      <c r="J17215">
        <v>477904800</v>
      </c>
      <c r="L17215" t="s">
        <v>1308</v>
      </c>
    </row>
    <row r="17216" spans="8:12" x14ac:dyDescent="0.25">
      <c r="H17216" t="s">
        <v>16709</v>
      </c>
      <c r="I17216">
        <v>9625566</v>
      </c>
      <c r="J17216">
        <v>412403020</v>
      </c>
      <c r="K17216" t="s">
        <v>1328</v>
      </c>
      <c r="L17216" t="s">
        <v>1341</v>
      </c>
    </row>
    <row r="17217" spans="8:12" x14ac:dyDescent="0.25">
      <c r="H17217" t="s">
        <v>16710</v>
      </c>
      <c r="I17217">
        <v>8959506</v>
      </c>
      <c r="J17217">
        <v>376739000</v>
      </c>
      <c r="K17217" t="s">
        <v>1322</v>
      </c>
      <c r="L17217" t="s">
        <v>1560</v>
      </c>
    </row>
    <row r="17218" spans="8:12" x14ac:dyDescent="0.25">
      <c r="H17218" t="s">
        <v>16710</v>
      </c>
      <c r="I17218">
        <v>9734290</v>
      </c>
      <c r="J17218">
        <v>355893000</v>
      </c>
      <c r="K17218" t="s">
        <v>1332</v>
      </c>
      <c r="L17218" t="s">
        <v>1329</v>
      </c>
    </row>
    <row r="17219" spans="8:12" x14ac:dyDescent="0.25">
      <c r="H17219" t="s">
        <v>16710</v>
      </c>
      <c r="I17219">
        <v>8959506</v>
      </c>
      <c r="J17219">
        <v>247097900</v>
      </c>
      <c r="K17219" t="s">
        <v>1398</v>
      </c>
      <c r="L17219" t="s">
        <v>1560</v>
      </c>
    </row>
    <row r="17220" spans="8:12" x14ac:dyDescent="0.25">
      <c r="H17220" t="s">
        <v>16711</v>
      </c>
      <c r="I17220">
        <v>9436264</v>
      </c>
      <c r="J17220">
        <v>236658000</v>
      </c>
      <c r="K17220" t="s">
        <v>1383</v>
      </c>
      <c r="L17220" t="s">
        <v>1295</v>
      </c>
    </row>
    <row r="17221" spans="8:12" x14ac:dyDescent="0.25">
      <c r="H17221" t="s">
        <v>16712</v>
      </c>
      <c r="I17221">
        <v>9263588</v>
      </c>
      <c r="J17221">
        <v>244059000</v>
      </c>
      <c r="K17221" t="s">
        <v>1387</v>
      </c>
      <c r="L17221" t="s">
        <v>1295</v>
      </c>
    </row>
    <row r="17222" spans="8:12" x14ac:dyDescent="0.25">
      <c r="H17222" t="s">
        <v>16713</v>
      </c>
      <c r="I17222">
        <v>9111989</v>
      </c>
      <c r="J17222">
        <v>412331075</v>
      </c>
      <c r="K17222" t="s">
        <v>1328</v>
      </c>
      <c r="L17222" t="s">
        <v>1329</v>
      </c>
    </row>
    <row r="17223" spans="8:12" x14ac:dyDescent="0.25">
      <c r="H17223" t="s">
        <v>16714</v>
      </c>
      <c r="I17223">
        <v>9500091</v>
      </c>
      <c r="J17223">
        <v>247312400</v>
      </c>
      <c r="K17223" t="s">
        <v>1398</v>
      </c>
      <c r="L17223" t="s">
        <v>1341</v>
      </c>
    </row>
    <row r="17224" spans="8:12" x14ac:dyDescent="0.25">
      <c r="H17224" t="s">
        <v>16715</v>
      </c>
      <c r="I17224">
        <v>8513716</v>
      </c>
      <c r="J17224">
        <v>412428000</v>
      </c>
      <c r="K17224" t="s">
        <v>1328</v>
      </c>
      <c r="L17224" t="s">
        <v>1295</v>
      </c>
    </row>
    <row r="17225" spans="8:12" x14ac:dyDescent="0.25">
      <c r="H17225" t="s">
        <v>16716</v>
      </c>
      <c r="I17225">
        <v>9198379</v>
      </c>
      <c r="J17225">
        <v>357484000</v>
      </c>
      <c r="K17225" t="s">
        <v>1332</v>
      </c>
      <c r="L17225" t="s">
        <v>1341</v>
      </c>
    </row>
    <row r="17226" spans="8:12" x14ac:dyDescent="0.25">
      <c r="H17226" t="s">
        <v>16717</v>
      </c>
      <c r="I17226">
        <v>9213569</v>
      </c>
      <c r="J17226">
        <v>357779000</v>
      </c>
      <c r="K17226" t="s">
        <v>1332</v>
      </c>
      <c r="L17226" t="s">
        <v>1341</v>
      </c>
    </row>
    <row r="17227" spans="8:12" x14ac:dyDescent="0.25">
      <c r="H17227" t="s">
        <v>16718</v>
      </c>
      <c r="I17227">
        <v>9642526</v>
      </c>
      <c r="J17227">
        <v>373755000</v>
      </c>
      <c r="L17227" t="s">
        <v>1341</v>
      </c>
    </row>
    <row r="17228" spans="8:12" x14ac:dyDescent="0.25">
      <c r="H17228" t="s">
        <v>16719</v>
      </c>
      <c r="I17228">
        <v>9240794</v>
      </c>
      <c r="J17228">
        <v>269036000</v>
      </c>
      <c r="K17228" t="s">
        <v>1460</v>
      </c>
      <c r="L17228" t="s">
        <v>1341</v>
      </c>
    </row>
    <row r="17229" spans="8:12" x14ac:dyDescent="0.25">
      <c r="H17229" t="s">
        <v>16720</v>
      </c>
      <c r="I17229">
        <v>9281970</v>
      </c>
      <c r="J17229">
        <v>228327700</v>
      </c>
      <c r="K17229" t="s">
        <v>1556</v>
      </c>
      <c r="L17229" t="s">
        <v>1329</v>
      </c>
    </row>
    <row r="17230" spans="8:12" x14ac:dyDescent="0.25">
      <c r="H17230" t="s">
        <v>16721</v>
      </c>
      <c r="I17230">
        <v>9395240</v>
      </c>
      <c r="J17230">
        <v>636091653</v>
      </c>
      <c r="K17230" t="s">
        <v>1464</v>
      </c>
      <c r="L17230" t="s">
        <v>1341</v>
      </c>
    </row>
    <row r="17231" spans="8:12" x14ac:dyDescent="0.25">
      <c r="H17231" t="s">
        <v>16722</v>
      </c>
      <c r="I17231">
        <v>9572276</v>
      </c>
      <c r="J17231">
        <v>538006187</v>
      </c>
      <c r="K17231" t="s">
        <v>1437</v>
      </c>
      <c r="L17231" t="s">
        <v>1362</v>
      </c>
    </row>
    <row r="17232" spans="8:12" x14ac:dyDescent="0.25">
      <c r="H17232" t="s">
        <v>16722</v>
      </c>
      <c r="I17232">
        <v>9572276</v>
      </c>
      <c r="J17232">
        <v>311000467</v>
      </c>
      <c r="K17232" t="s">
        <v>1609</v>
      </c>
      <c r="L17232" t="s">
        <v>1362</v>
      </c>
    </row>
    <row r="17233" spans="8:12" x14ac:dyDescent="0.25">
      <c r="H17233" t="s">
        <v>16723</v>
      </c>
      <c r="I17233">
        <v>9317793</v>
      </c>
      <c r="J17233">
        <v>477633300</v>
      </c>
      <c r="K17233" t="s">
        <v>1348</v>
      </c>
      <c r="L17233" t="s">
        <v>1341</v>
      </c>
    </row>
    <row r="17234" spans="8:12" x14ac:dyDescent="0.25">
      <c r="H17234" t="s">
        <v>16724</v>
      </c>
      <c r="I17234">
        <v>9011191</v>
      </c>
      <c r="J17234">
        <v>441111111</v>
      </c>
      <c r="K17234" t="s">
        <v>1352</v>
      </c>
      <c r="L17234" t="s">
        <v>1308</v>
      </c>
    </row>
    <row r="17235" spans="8:12" x14ac:dyDescent="0.25">
      <c r="H17235" t="s">
        <v>16725</v>
      </c>
      <c r="I17235">
        <v>8872796</v>
      </c>
      <c r="J17235">
        <v>211226140</v>
      </c>
      <c r="K17235" t="s">
        <v>1426</v>
      </c>
      <c r="L17235" t="s">
        <v>3267</v>
      </c>
    </row>
    <row r="17236" spans="8:12" x14ac:dyDescent="0.25">
      <c r="H17236" t="s">
        <v>16726</v>
      </c>
      <c r="I17236">
        <v>9249336</v>
      </c>
      <c r="J17236">
        <v>357261000</v>
      </c>
      <c r="K17236" t="s">
        <v>1332</v>
      </c>
      <c r="L17236" t="s">
        <v>1346</v>
      </c>
    </row>
    <row r="17237" spans="8:12" x14ac:dyDescent="0.25">
      <c r="H17237" t="s">
        <v>257</v>
      </c>
      <c r="I17237">
        <v>9368857</v>
      </c>
      <c r="J17237">
        <v>314263000</v>
      </c>
      <c r="K17237" t="s">
        <v>1285</v>
      </c>
      <c r="L17237" t="s">
        <v>1341</v>
      </c>
    </row>
    <row r="17238" spans="8:12" x14ac:dyDescent="0.25">
      <c r="H17238" t="s">
        <v>16727</v>
      </c>
      <c r="I17238">
        <v>9125657</v>
      </c>
      <c r="J17238">
        <v>229108000</v>
      </c>
      <c r="L17238" t="s">
        <v>1295</v>
      </c>
    </row>
    <row r="17239" spans="8:12" x14ac:dyDescent="0.25">
      <c r="H17239" t="s">
        <v>16728</v>
      </c>
      <c r="I17239">
        <v>9673795</v>
      </c>
      <c r="J17239">
        <v>563596000</v>
      </c>
      <c r="K17239" t="s">
        <v>1441</v>
      </c>
      <c r="L17239" t="s">
        <v>1341</v>
      </c>
    </row>
    <row r="17240" spans="8:12" x14ac:dyDescent="0.25">
      <c r="H17240" t="s">
        <v>16729</v>
      </c>
      <c r="I17240">
        <v>9699634</v>
      </c>
      <c r="J17240">
        <v>636016585</v>
      </c>
      <c r="K17240" t="s">
        <v>1464</v>
      </c>
      <c r="L17240" t="s">
        <v>1308</v>
      </c>
    </row>
    <row r="17241" spans="8:12" x14ac:dyDescent="0.25">
      <c r="H17241" t="s">
        <v>16730</v>
      </c>
      <c r="I17241">
        <v>9367243</v>
      </c>
      <c r="J17241">
        <v>235093146</v>
      </c>
      <c r="K17241" t="s">
        <v>1558</v>
      </c>
      <c r="L17241" t="s">
        <v>1326</v>
      </c>
    </row>
    <row r="17242" spans="8:12" x14ac:dyDescent="0.25">
      <c r="H17242" t="s">
        <v>16731</v>
      </c>
      <c r="I17242">
        <v>7704629</v>
      </c>
      <c r="J17242">
        <v>341377000</v>
      </c>
      <c r="K17242" t="s">
        <v>1316</v>
      </c>
      <c r="L17242" t="s">
        <v>1614</v>
      </c>
    </row>
    <row r="17243" spans="8:12" x14ac:dyDescent="0.25">
      <c r="H17243" t="s">
        <v>16732</v>
      </c>
      <c r="I17243">
        <v>9500625</v>
      </c>
      <c r="J17243">
        <v>538003382</v>
      </c>
      <c r="K17243" t="s">
        <v>1437</v>
      </c>
      <c r="L17243" t="s">
        <v>1341</v>
      </c>
    </row>
    <row r="17244" spans="8:12" x14ac:dyDescent="0.25">
      <c r="H17244" t="s">
        <v>16733</v>
      </c>
      <c r="I17244">
        <v>9105102</v>
      </c>
      <c r="J17244">
        <v>259999000</v>
      </c>
      <c r="K17244" t="s">
        <v>1335</v>
      </c>
      <c r="L17244" t="s">
        <v>1326</v>
      </c>
    </row>
    <row r="17245" spans="8:12" x14ac:dyDescent="0.25">
      <c r="H17245" t="s">
        <v>16734</v>
      </c>
      <c r="I17245">
        <v>9388223</v>
      </c>
      <c r="J17245">
        <v>538003213</v>
      </c>
      <c r="K17245" t="s">
        <v>1437</v>
      </c>
      <c r="L17245" t="s">
        <v>1326</v>
      </c>
    </row>
    <row r="17246" spans="8:12" x14ac:dyDescent="0.25">
      <c r="H17246" t="s">
        <v>826</v>
      </c>
      <c r="I17246">
        <v>9589164</v>
      </c>
      <c r="J17246">
        <v>311000468</v>
      </c>
      <c r="K17246" t="s">
        <v>1609</v>
      </c>
      <c r="L17246" t="s">
        <v>1341</v>
      </c>
    </row>
    <row r="17247" spans="8:12" x14ac:dyDescent="0.25">
      <c r="H17247" t="s">
        <v>827</v>
      </c>
      <c r="I17247">
        <v>9590577</v>
      </c>
      <c r="J17247">
        <v>311063100</v>
      </c>
      <c r="K17247" t="s">
        <v>1609</v>
      </c>
      <c r="L17247" t="s">
        <v>1341</v>
      </c>
    </row>
    <row r="17248" spans="8:12" x14ac:dyDescent="0.25">
      <c r="H17248" t="s">
        <v>828</v>
      </c>
      <c r="I17248">
        <v>9586631</v>
      </c>
      <c r="J17248">
        <v>311054500</v>
      </c>
      <c r="K17248" t="s">
        <v>1609</v>
      </c>
      <c r="L17248" t="s">
        <v>1341</v>
      </c>
    </row>
    <row r="17249" spans="8:12" x14ac:dyDescent="0.25">
      <c r="H17249" t="s">
        <v>829</v>
      </c>
      <c r="I17249">
        <v>9586629</v>
      </c>
      <c r="J17249">
        <v>311054600</v>
      </c>
      <c r="K17249" t="s">
        <v>1609</v>
      </c>
      <c r="L17249" t="s">
        <v>1341</v>
      </c>
    </row>
    <row r="17250" spans="8:12" x14ac:dyDescent="0.25">
      <c r="H17250" t="s">
        <v>16735</v>
      </c>
      <c r="I17250">
        <v>9080675</v>
      </c>
      <c r="J17250">
        <v>277344000</v>
      </c>
      <c r="K17250" t="s">
        <v>1707</v>
      </c>
      <c r="L17250" t="s">
        <v>1295</v>
      </c>
    </row>
    <row r="17251" spans="8:12" x14ac:dyDescent="0.25">
      <c r="H17251" t="s">
        <v>16736</v>
      </c>
      <c r="I17251">
        <v>9197313</v>
      </c>
      <c r="J17251">
        <v>235091963</v>
      </c>
      <c r="K17251" t="s">
        <v>1558</v>
      </c>
      <c r="L17251" t="s">
        <v>1295</v>
      </c>
    </row>
    <row r="17252" spans="8:12" x14ac:dyDescent="0.25">
      <c r="H17252" t="s">
        <v>16737</v>
      </c>
      <c r="I17252">
        <v>9144263</v>
      </c>
      <c r="J17252">
        <v>259538000</v>
      </c>
      <c r="K17252" t="s">
        <v>1335</v>
      </c>
      <c r="L17252" t="s">
        <v>3075</v>
      </c>
    </row>
    <row r="17253" spans="8:12" x14ac:dyDescent="0.25">
      <c r="H17253" t="s">
        <v>16738</v>
      </c>
      <c r="I17253">
        <v>9397511</v>
      </c>
      <c r="J17253">
        <v>249294000</v>
      </c>
      <c r="K17253" t="s">
        <v>1340</v>
      </c>
      <c r="L17253" t="s">
        <v>1326</v>
      </c>
    </row>
    <row r="17254" spans="8:12" x14ac:dyDescent="0.25">
      <c r="H17254" t="s">
        <v>16739</v>
      </c>
      <c r="I17254">
        <v>9144251</v>
      </c>
      <c r="J17254">
        <v>259468000</v>
      </c>
      <c r="K17254" t="s">
        <v>1335</v>
      </c>
      <c r="L17254" t="s">
        <v>1295</v>
      </c>
    </row>
    <row r="17255" spans="8:12" x14ac:dyDescent="0.25">
      <c r="H17255" t="s">
        <v>16740</v>
      </c>
      <c r="I17255">
        <v>9650949</v>
      </c>
      <c r="J17255">
        <v>518893000</v>
      </c>
      <c r="K17255" t="s">
        <v>1595</v>
      </c>
      <c r="L17255" t="s">
        <v>1308</v>
      </c>
    </row>
    <row r="17256" spans="8:12" x14ac:dyDescent="0.25">
      <c r="H17256" t="s">
        <v>16741</v>
      </c>
      <c r="I17256">
        <v>9498248</v>
      </c>
      <c r="J17256">
        <v>248938000</v>
      </c>
      <c r="K17256" t="s">
        <v>1340</v>
      </c>
      <c r="L17256" t="s">
        <v>1341</v>
      </c>
    </row>
    <row r="17257" spans="8:12" x14ac:dyDescent="0.25">
      <c r="H17257" t="s">
        <v>16742</v>
      </c>
      <c r="I17257">
        <v>9129653</v>
      </c>
      <c r="J17257">
        <v>667003338</v>
      </c>
      <c r="K17257" t="s">
        <v>2089</v>
      </c>
      <c r="L17257" t="s">
        <v>1313</v>
      </c>
    </row>
    <row r="17258" spans="8:12" x14ac:dyDescent="0.25">
      <c r="H17258" t="s">
        <v>16743</v>
      </c>
      <c r="I17258">
        <v>7724526</v>
      </c>
      <c r="J17258">
        <v>273444130</v>
      </c>
      <c r="K17258" t="s">
        <v>1297</v>
      </c>
      <c r="L17258" t="s">
        <v>1614</v>
      </c>
    </row>
    <row r="17259" spans="8:12" x14ac:dyDescent="0.25">
      <c r="H17259" t="s">
        <v>16744</v>
      </c>
      <c r="I17259">
        <v>9156034</v>
      </c>
      <c r="J17259">
        <v>525009170</v>
      </c>
      <c r="K17259" t="s">
        <v>1307</v>
      </c>
      <c r="L17259" t="s">
        <v>1326</v>
      </c>
    </row>
    <row r="17260" spans="8:12" x14ac:dyDescent="0.25">
      <c r="H17260" t="s">
        <v>16745</v>
      </c>
      <c r="I17260">
        <v>9102837</v>
      </c>
      <c r="J17260">
        <v>373014000</v>
      </c>
      <c r="L17260" t="s">
        <v>1295</v>
      </c>
    </row>
    <row r="17261" spans="8:12" x14ac:dyDescent="0.25">
      <c r="H17261" t="s">
        <v>16746</v>
      </c>
      <c r="I17261">
        <v>9041136</v>
      </c>
      <c r="J17261">
        <v>657808000</v>
      </c>
      <c r="K17261" t="s">
        <v>1607</v>
      </c>
      <c r="L17261" t="s">
        <v>1362</v>
      </c>
    </row>
    <row r="17262" spans="8:12" x14ac:dyDescent="0.25">
      <c r="H17262" t="s">
        <v>16747</v>
      </c>
      <c r="I17262">
        <v>9258313</v>
      </c>
      <c r="J17262">
        <v>548816200</v>
      </c>
      <c r="K17262" t="s">
        <v>1988</v>
      </c>
      <c r="L17262" t="s">
        <v>1395</v>
      </c>
    </row>
    <row r="17263" spans="8:12" x14ac:dyDescent="0.25">
      <c r="H17263" t="s">
        <v>16748</v>
      </c>
      <c r="I17263">
        <v>8332100</v>
      </c>
      <c r="J17263">
        <v>271000030</v>
      </c>
      <c r="K17263" t="s">
        <v>1373</v>
      </c>
      <c r="L17263" t="s">
        <v>1295</v>
      </c>
    </row>
    <row r="17264" spans="8:12" x14ac:dyDescent="0.25">
      <c r="H17264" t="s">
        <v>16749</v>
      </c>
      <c r="I17264">
        <v>8662311</v>
      </c>
      <c r="J17264">
        <v>412432270</v>
      </c>
      <c r="K17264" t="s">
        <v>1328</v>
      </c>
      <c r="L17264" t="s">
        <v>1308</v>
      </c>
    </row>
    <row r="17265" spans="8:12" x14ac:dyDescent="0.25">
      <c r="H17265" t="s">
        <v>16750</v>
      </c>
      <c r="I17265">
        <v>9082049</v>
      </c>
      <c r="J17265">
        <v>419427000</v>
      </c>
      <c r="K17265" t="s">
        <v>1420</v>
      </c>
      <c r="L17265" t="s">
        <v>1308</v>
      </c>
    </row>
    <row r="17266" spans="8:12" x14ac:dyDescent="0.25">
      <c r="H17266" t="s">
        <v>16751</v>
      </c>
      <c r="I17266">
        <v>9146405</v>
      </c>
      <c r="J17266">
        <v>271000506</v>
      </c>
      <c r="K17266" t="s">
        <v>1373</v>
      </c>
      <c r="L17266" t="s">
        <v>1295</v>
      </c>
    </row>
    <row r="17267" spans="8:12" x14ac:dyDescent="0.25">
      <c r="H17267" t="s">
        <v>16752</v>
      </c>
      <c r="I17267">
        <v>9110913</v>
      </c>
      <c r="J17267">
        <v>314066000</v>
      </c>
      <c r="K17267" t="s">
        <v>1285</v>
      </c>
      <c r="L17267" t="s">
        <v>1341</v>
      </c>
    </row>
    <row r="17268" spans="8:12" x14ac:dyDescent="0.25">
      <c r="H17268" t="s">
        <v>16753</v>
      </c>
      <c r="I17268">
        <v>8511665</v>
      </c>
      <c r="J17268">
        <v>419149000</v>
      </c>
      <c r="K17268" t="s">
        <v>1420</v>
      </c>
      <c r="L17268" t="s">
        <v>1341</v>
      </c>
    </row>
    <row r="17269" spans="8:12" x14ac:dyDescent="0.25">
      <c r="H17269" t="s">
        <v>16754</v>
      </c>
      <c r="I17269">
        <v>8224535</v>
      </c>
      <c r="J17269">
        <v>671627000</v>
      </c>
      <c r="K17269" t="s">
        <v>1311</v>
      </c>
      <c r="L17269" t="s">
        <v>1308</v>
      </c>
    </row>
    <row r="17270" spans="8:12" x14ac:dyDescent="0.25">
      <c r="H17270" t="s">
        <v>16755</v>
      </c>
      <c r="I17270">
        <v>8211966</v>
      </c>
      <c r="J17270">
        <v>419065200</v>
      </c>
      <c r="K17270" t="s">
        <v>1420</v>
      </c>
      <c r="L17270" t="s">
        <v>1329</v>
      </c>
    </row>
    <row r="17271" spans="8:12" x14ac:dyDescent="0.25">
      <c r="H17271" t="s">
        <v>16756</v>
      </c>
      <c r="I17271">
        <v>8997132</v>
      </c>
      <c r="J17271">
        <v>341497000</v>
      </c>
      <c r="K17271" t="s">
        <v>1316</v>
      </c>
      <c r="L17271" t="s">
        <v>1308</v>
      </c>
    </row>
    <row r="17272" spans="8:12" x14ac:dyDescent="0.25">
      <c r="H17272" t="s">
        <v>16757</v>
      </c>
      <c r="I17272">
        <v>8327753</v>
      </c>
      <c r="J17272">
        <v>677059200</v>
      </c>
      <c r="L17272" t="s">
        <v>1295</v>
      </c>
    </row>
    <row r="17273" spans="8:12" x14ac:dyDescent="0.25">
      <c r="H17273" t="s">
        <v>16758</v>
      </c>
      <c r="I17273">
        <v>8864294</v>
      </c>
      <c r="J17273">
        <v>572301210</v>
      </c>
      <c r="K17273" t="s">
        <v>1575</v>
      </c>
      <c r="L17273" t="s">
        <v>1308</v>
      </c>
    </row>
    <row r="17274" spans="8:12" x14ac:dyDescent="0.25">
      <c r="H17274" t="s">
        <v>16759</v>
      </c>
      <c r="I17274">
        <v>8333506</v>
      </c>
      <c r="J17274">
        <v>457545000</v>
      </c>
      <c r="K17274" t="s">
        <v>1409</v>
      </c>
      <c r="L17274" t="s">
        <v>1313</v>
      </c>
    </row>
    <row r="17275" spans="8:12" x14ac:dyDescent="0.25">
      <c r="H17275" t="s">
        <v>16760</v>
      </c>
      <c r="I17275">
        <v>9410739</v>
      </c>
      <c r="J17275">
        <v>525015176</v>
      </c>
      <c r="K17275" t="s">
        <v>1307</v>
      </c>
      <c r="L17275" t="s">
        <v>1308</v>
      </c>
    </row>
    <row r="17276" spans="8:12" x14ac:dyDescent="0.25">
      <c r="H17276" t="s">
        <v>16761</v>
      </c>
      <c r="I17276">
        <v>8720436</v>
      </c>
      <c r="J17276">
        <v>445228000</v>
      </c>
      <c r="L17276" t="s">
        <v>1313</v>
      </c>
    </row>
    <row r="17277" spans="8:12" x14ac:dyDescent="0.25">
      <c r="H17277" t="s">
        <v>16762</v>
      </c>
      <c r="I17277">
        <v>9301665</v>
      </c>
      <c r="J17277">
        <v>440107000</v>
      </c>
      <c r="K17277" t="s">
        <v>1352</v>
      </c>
      <c r="L17277" t="s">
        <v>1362</v>
      </c>
    </row>
    <row r="17278" spans="8:12" x14ac:dyDescent="0.25">
      <c r="H17278" t="s">
        <v>16763</v>
      </c>
      <c r="I17278">
        <v>7710733</v>
      </c>
      <c r="J17278">
        <v>338669000</v>
      </c>
      <c r="K17278" t="s">
        <v>1431</v>
      </c>
      <c r="L17278" t="s">
        <v>1295</v>
      </c>
    </row>
    <row r="17279" spans="8:12" x14ac:dyDescent="0.25">
      <c r="H17279" t="s">
        <v>16764</v>
      </c>
      <c r="I17279">
        <v>8505202</v>
      </c>
      <c r="J17279">
        <v>515662000</v>
      </c>
      <c r="L17279" t="s">
        <v>1308</v>
      </c>
    </row>
    <row r="17280" spans="8:12" x14ac:dyDescent="0.25">
      <c r="H17280" t="s">
        <v>16765</v>
      </c>
      <c r="I17280">
        <v>8727939</v>
      </c>
      <c r="J17280">
        <v>273345600</v>
      </c>
      <c r="K17280" t="s">
        <v>1297</v>
      </c>
      <c r="L17280" t="s">
        <v>1326</v>
      </c>
    </row>
    <row r="17281" spans="8:12" x14ac:dyDescent="0.25">
      <c r="H17281" t="s">
        <v>16766</v>
      </c>
      <c r="I17281">
        <v>8848769</v>
      </c>
      <c r="J17281">
        <v>273272100</v>
      </c>
      <c r="K17281" t="s">
        <v>1297</v>
      </c>
      <c r="L17281" t="s">
        <v>1362</v>
      </c>
    </row>
    <row r="17282" spans="8:12" x14ac:dyDescent="0.25">
      <c r="H17282" t="s">
        <v>16767</v>
      </c>
      <c r="I17282">
        <v>7730848</v>
      </c>
      <c r="J17282">
        <v>271002135</v>
      </c>
      <c r="K17282" t="s">
        <v>1373</v>
      </c>
      <c r="L17282" t="s">
        <v>1295</v>
      </c>
    </row>
    <row r="17283" spans="8:12" x14ac:dyDescent="0.25">
      <c r="H17283" t="s">
        <v>16768</v>
      </c>
      <c r="I17283">
        <v>8946377</v>
      </c>
      <c r="J17283">
        <v>273379000</v>
      </c>
      <c r="K17283" t="s">
        <v>1297</v>
      </c>
      <c r="L17283" t="s">
        <v>1295</v>
      </c>
    </row>
    <row r="17284" spans="8:12" x14ac:dyDescent="0.25">
      <c r="H17284" t="s">
        <v>16769</v>
      </c>
      <c r="I17284">
        <v>9163001</v>
      </c>
      <c r="J17284">
        <v>215772000</v>
      </c>
      <c r="K17284" t="s">
        <v>1340</v>
      </c>
      <c r="L17284" t="s">
        <v>1341</v>
      </c>
    </row>
    <row r="17285" spans="8:12" x14ac:dyDescent="0.25">
      <c r="H17285" t="s">
        <v>16770</v>
      </c>
      <c r="I17285">
        <v>9008079</v>
      </c>
      <c r="J17285">
        <v>256109000</v>
      </c>
      <c r="K17285" t="s">
        <v>1340</v>
      </c>
      <c r="L17285" t="s">
        <v>1295</v>
      </c>
    </row>
    <row r="17286" spans="8:12" x14ac:dyDescent="0.25">
      <c r="H17286" t="s">
        <v>16771</v>
      </c>
      <c r="I17286">
        <v>9520376</v>
      </c>
      <c r="J17286">
        <v>310609000</v>
      </c>
      <c r="K17286" t="s">
        <v>4450</v>
      </c>
      <c r="L17286" t="s">
        <v>1395</v>
      </c>
    </row>
    <row r="17287" spans="8:12" x14ac:dyDescent="0.25">
      <c r="H17287" t="s">
        <v>16772</v>
      </c>
      <c r="I17287">
        <v>9057317</v>
      </c>
      <c r="J17287">
        <v>256183000</v>
      </c>
      <c r="K17287" t="s">
        <v>1340</v>
      </c>
      <c r="L17287" t="s">
        <v>1295</v>
      </c>
    </row>
    <row r="17288" spans="8:12" x14ac:dyDescent="0.25">
      <c r="H17288" t="s">
        <v>16773</v>
      </c>
      <c r="I17288">
        <v>9200146</v>
      </c>
      <c r="J17288">
        <v>354497000</v>
      </c>
      <c r="K17288" t="s">
        <v>1332</v>
      </c>
      <c r="L17288" t="s">
        <v>1326</v>
      </c>
    </row>
    <row r="17289" spans="8:12" x14ac:dyDescent="0.25">
      <c r="H17289" t="s">
        <v>16774</v>
      </c>
      <c r="I17289">
        <v>9515436</v>
      </c>
      <c r="J17289">
        <v>538003436</v>
      </c>
      <c r="K17289" t="s">
        <v>1437</v>
      </c>
      <c r="L17289" t="s">
        <v>1313</v>
      </c>
    </row>
    <row r="17290" spans="8:12" x14ac:dyDescent="0.25">
      <c r="H17290" t="s">
        <v>16775</v>
      </c>
      <c r="I17290">
        <v>9555591</v>
      </c>
      <c r="J17290">
        <v>271042933</v>
      </c>
      <c r="K17290" t="s">
        <v>1373</v>
      </c>
      <c r="L17290" t="s">
        <v>1313</v>
      </c>
    </row>
    <row r="17291" spans="8:12" x14ac:dyDescent="0.25">
      <c r="H17291" t="s">
        <v>16776</v>
      </c>
      <c r="I17291">
        <v>9639048</v>
      </c>
      <c r="J17291">
        <v>422023700</v>
      </c>
      <c r="K17291" t="s">
        <v>1664</v>
      </c>
      <c r="L17291" t="s">
        <v>1313</v>
      </c>
    </row>
    <row r="17292" spans="8:12" x14ac:dyDescent="0.25">
      <c r="H17292" t="s">
        <v>16777</v>
      </c>
      <c r="I17292">
        <v>9116216</v>
      </c>
      <c r="J17292">
        <v>440663000</v>
      </c>
      <c r="K17292" t="s">
        <v>1352</v>
      </c>
      <c r="L17292" t="s">
        <v>1326</v>
      </c>
    </row>
    <row r="17293" spans="8:12" x14ac:dyDescent="0.25">
      <c r="H17293" t="s">
        <v>16778</v>
      </c>
      <c r="I17293">
        <v>9266229</v>
      </c>
      <c r="J17293">
        <v>356284000</v>
      </c>
      <c r="K17293" t="s">
        <v>1332</v>
      </c>
      <c r="L17293" t="s">
        <v>1326</v>
      </c>
    </row>
    <row r="17294" spans="8:12" x14ac:dyDescent="0.25">
      <c r="H17294" t="s">
        <v>16779</v>
      </c>
      <c r="I17294">
        <v>8909953</v>
      </c>
      <c r="J17294">
        <v>533001760</v>
      </c>
      <c r="K17294" t="s">
        <v>1563</v>
      </c>
      <c r="L17294" t="s">
        <v>1313</v>
      </c>
    </row>
    <row r="17295" spans="8:12" x14ac:dyDescent="0.25">
      <c r="H17295" t="s">
        <v>16780</v>
      </c>
      <c r="I17295">
        <v>9113094</v>
      </c>
      <c r="J17295">
        <v>325604000</v>
      </c>
      <c r="K17295" t="s">
        <v>1521</v>
      </c>
      <c r="L17295" t="s">
        <v>1362</v>
      </c>
    </row>
    <row r="17296" spans="8:12" x14ac:dyDescent="0.25">
      <c r="H17296" t="s">
        <v>16781</v>
      </c>
      <c r="I17296">
        <v>8817679</v>
      </c>
      <c r="J17296">
        <v>351812000</v>
      </c>
      <c r="L17296" t="s">
        <v>1362</v>
      </c>
    </row>
    <row r="17297" spans="8:12" x14ac:dyDescent="0.25">
      <c r="H17297" t="s">
        <v>16782</v>
      </c>
      <c r="I17297">
        <v>9129213</v>
      </c>
      <c r="J17297">
        <v>325602000</v>
      </c>
      <c r="K17297" t="s">
        <v>1521</v>
      </c>
      <c r="L17297" t="s">
        <v>1362</v>
      </c>
    </row>
    <row r="17298" spans="8:12" x14ac:dyDescent="0.25">
      <c r="H17298" t="s">
        <v>16783</v>
      </c>
      <c r="I17298">
        <v>8517231</v>
      </c>
      <c r="J17298">
        <v>422142000</v>
      </c>
      <c r="K17298" t="s">
        <v>1664</v>
      </c>
      <c r="L17298" t="s">
        <v>2037</v>
      </c>
    </row>
    <row r="17299" spans="8:12" x14ac:dyDescent="0.25">
      <c r="H17299" t="s">
        <v>16784</v>
      </c>
      <c r="I17299">
        <v>7821714</v>
      </c>
      <c r="J17299">
        <v>457707000</v>
      </c>
      <c r="K17299" t="s">
        <v>1409</v>
      </c>
      <c r="L17299" t="s">
        <v>1313</v>
      </c>
    </row>
    <row r="17300" spans="8:12" x14ac:dyDescent="0.25">
      <c r="H17300" t="s">
        <v>16785</v>
      </c>
      <c r="I17300">
        <v>8816455</v>
      </c>
      <c r="J17300">
        <v>354567000</v>
      </c>
      <c r="K17300" t="s">
        <v>1332</v>
      </c>
      <c r="L17300" t="s">
        <v>1313</v>
      </c>
    </row>
    <row r="17301" spans="8:12" x14ac:dyDescent="0.25">
      <c r="H17301" t="s">
        <v>16786</v>
      </c>
      <c r="I17301">
        <v>9228837</v>
      </c>
      <c r="J17301">
        <v>538090267</v>
      </c>
      <c r="K17301" t="s">
        <v>1437</v>
      </c>
      <c r="L17301" t="s">
        <v>1326</v>
      </c>
    </row>
    <row r="17302" spans="8:12" x14ac:dyDescent="0.25">
      <c r="H17302" t="s">
        <v>16787</v>
      </c>
      <c r="I17302">
        <v>7916260</v>
      </c>
      <c r="J17302">
        <v>671215000</v>
      </c>
      <c r="K17302" t="s">
        <v>1311</v>
      </c>
      <c r="L17302" t="s">
        <v>1313</v>
      </c>
    </row>
    <row r="17303" spans="8:12" x14ac:dyDescent="0.25">
      <c r="H17303" t="s">
        <v>16788</v>
      </c>
      <c r="I17303">
        <v>9019975</v>
      </c>
      <c r="J17303">
        <v>567058600</v>
      </c>
      <c r="K17303" t="s">
        <v>1861</v>
      </c>
      <c r="L17303" t="s">
        <v>1313</v>
      </c>
    </row>
    <row r="17304" spans="8:12" x14ac:dyDescent="0.25">
      <c r="H17304" t="s">
        <v>16789</v>
      </c>
      <c r="I17304">
        <v>9481386</v>
      </c>
      <c r="J17304">
        <v>567354000</v>
      </c>
      <c r="K17304" t="s">
        <v>1861</v>
      </c>
      <c r="L17304" t="s">
        <v>1326</v>
      </c>
    </row>
    <row r="17305" spans="8:12" x14ac:dyDescent="0.25">
      <c r="H17305" t="s">
        <v>16790</v>
      </c>
      <c r="I17305">
        <v>9016519</v>
      </c>
      <c r="J17305">
        <v>533014300</v>
      </c>
      <c r="K17305" t="s">
        <v>1563</v>
      </c>
      <c r="L17305" t="s">
        <v>1362</v>
      </c>
    </row>
    <row r="17306" spans="8:12" x14ac:dyDescent="0.25">
      <c r="H17306" t="s">
        <v>16791</v>
      </c>
      <c r="I17306">
        <v>7530547</v>
      </c>
      <c r="J17306">
        <v>313946576</v>
      </c>
      <c r="L17306" t="s">
        <v>1395</v>
      </c>
    </row>
    <row r="17307" spans="8:12" x14ac:dyDescent="0.25">
      <c r="H17307" t="s">
        <v>16792</v>
      </c>
      <c r="I17307">
        <v>9358620</v>
      </c>
      <c r="J17307">
        <v>403091000</v>
      </c>
      <c r="K17307" t="s">
        <v>1920</v>
      </c>
      <c r="L17307" t="s">
        <v>1326</v>
      </c>
    </row>
    <row r="17308" spans="8:12" x14ac:dyDescent="0.25">
      <c r="H17308" t="s">
        <v>16793</v>
      </c>
      <c r="I17308">
        <v>9340441</v>
      </c>
      <c r="J17308">
        <v>477653200</v>
      </c>
      <c r="K17308" t="s">
        <v>1348</v>
      </c>
      <c r="L17308" t="s">
        <v>1326</v>
      </c>
    </row>
    <row r="17309" spans="8:12" x14ac:dyDescent="0.25">
      <c r="H17309" t="s">
        <v>16794</v>
      </c>
      <c r="I17309">
        <v>9065089</v>
      </c>
      <c r="J17309">
        <v>567041400</v>
      </c>
      <c r="K17309" t="s">
        <v>1861</v>
      </c>
      <c r="L17309" t="s">
        <v>1362</v>
      </c>
    </row>
    <row r="17310" spans="8:12" x14ac:dyDescent="0.25">
      <c r="H17310" t="s">
        <v>16795</v>
      </c>
      <c r="I17310">
        <v>7029627</v>
      </c>
      <c r="J17310">
        <v>657321000</v>
      </c>
      <c r="K17310" t="s">
        <v>1607</v>
      </c>
      <c r="L17310" t="s">
        <v>1308</v>
      </c>
    </row>
    <row r="17311" spans="8:12" x14ac:dyDescent="0.25">
      <c r="H17311" t="s">
        <v>16796</v>
      </c>
      <c r="I17311">
        <v>8806321</v>
      </c>
      <c r="J17311">
        <v>341868000</v>
      </c>
      <c r="K17311" t="s">
        <v>1316</v>
      </c>
      <c r="L17311" t="s">
        <v>1395</v>
      </c>
    </row>
    <row r="17312" spans="8:12" x14ac:dyDescent="0.25">
      <c r="H17312" t="s">
        <v>16797</v>
      </c>
      <c r="I17312">
        <v>8913588</v>
      </c>
      <c r="J17312">
        <v>419000472</v>
      </c>
      <c r="K17312" t="s">
        <v>1420</v>
      </c>
      <c r="L17312" t="s">
        <v>1326</v>
      </c>
    </row>
    <row r="17313" spans="8:12" x14ac:dyDescent="0.25">
      <c r="H17313" t="s">
        <v>16798</v>
      </c>
      <c r="I17313">
        <v>9084712</v>
      </c>
      <c r="J17313">
        <v>567062200</v>
      </c>
      <c r="K17313" t="s">
        <v>1861</v>
      </c>
      <c r="L17313" t="s">
        <v>1313</v>
      </c>
    </row>
    <row r="17314" spans="8:12" x14ac:dyDescent="0.25">
      <c r="H17314" t="s">
        <v>16799</v>
      </c>
      <c r="I17314">
        <v>8718342</v>
      </c>
      <c r="J17314">
        <v>419681000</v>
      </c>
      <c r="K17314" t="s">
        <v>1420</v>
      </c>
      <c r="L17314" t="s">
        <v>1313</v>
      </c>
    </row>
    <row r="17315" spans="8:12" x14ac:dyDescent="0.25">
      <c r="H17315" t="s">
        <v>16800</v>
      </c>
      <c r="I17315">
        <v>9276250</v>
      </c>
      <c r="J17315">
        <v>636016192</v>
      </c>
      <c r="K17315" t="s">
        <v>1464</v>
      </c>
      <c r="L17315" t="s">
        <v>1326</v>
      </c>
    </row>
    <row r="17316" spans="8:12" x14ac:dyDescent="0.25">
      <c r="H17316" t="s">
        <v>16801</v>
      </c>
      <c r="I17316">
        <v>9051624</v>
      </c>
      <c r="J17316">
        <v>422001000</v>
      </c>
      <c r="K17316" t="s">
        <v>1664</v>
      </c>
      <c r="L17316" t="s">
        <v>1295</v>
      </c>
    </row>
    <row r="17317" spans="8:12" x14ac:dyDescent="0.25">
      <c r="H17317" t="s">
        <v>16802</v>
      </c>
      <c r="I17317">
        <v>8413253</v>
      </c>
      <c r="J17317">
        <v>405000079</v>
      </c>
      <c r="K17317" t="s">
        <v>1486</v>
      </c>
      <c r="L17317" t="s">
        <v>1341</v>
      </c>
    </row>
    <row r="17318" spans="8:12" x14ac:dyDescent="0.25">
      <c r="H17318" t="s">
        <v>16803</v>
      </c>
      <c r="I17318">
        <v>8115332</v>
      </c>
      <c r="J17318">
        <v>375336000</v>
      </c>
      <c r="K17318" t="s">
        <v>1322</v>
      </c>
      <c r="L17318" t="s">
        <v>1295</v>
      </c>
    </row>
    <row r="17319" spans="8:12" x14ac:dyDescent="0.25">
      <c r="H17319" t="s">
        <v>16804</v>
      </c>
      <c r="I17319">
        <v>9581722</v>
      </c>
      <c r="J17319">
        <v>574778000</v>
      </c>
      <c r="K17319" t="s">
        <v>1350</v>
      </c>
      <c r="L17319" t="s">
        <v>1341</v>
      </c>
    </row>
    <row r="17320" spans="8:12" x14ac:dyDescent="0.25">
      <c r="H17320" t="s">
        <v>16805</v>
      </c>
      <c r="I17320">
        <v>9075618</v>
      </c>
      <c r="J17320">
        <v>422159000</v>
      </c>
      <c r="K17320" t="s">
        <v>1664</v>
      </c>
      <c r="L17320" t="s">
        <v>1308</v>
      </c>
    </row>
    <row r="17321" spans="8:12" x14ac:dyDescent="0.25">
      <c r="H17321" t="s">
        <v>16806</v>
      </c>
      <c r="I17321">
        <v>9548457</v>
      </c>
      <c r="J17321">
        <v>533170066</v>
      </c>
      <c r="K17321" t="s">
        <v>1563</v>
      </c>
      <c r="L17321" t="s">
        <v>1341</v>
      </c>
    </row>
    <row r="17322" spans="8:12" x14ac:dyDescent="0.25">
      <c r="H17322" t="s">
        <v>16807</v>
      </c>
      <c r="I17322">
        <v>9211145</v>
      </c>
      <c r="J17322">
        <v>372221000</v>
      </c>
      <c r="L17322" t="s">
        <v>1341</v>
      </c>
    </row>
    <row r="17323" spans="8:12" x14ac:dyDescent="0.25">
      <c r="H17323" t="s">
        <v>16808</v>
      </c>
      <c r="I17323">
        <v>7811513</v>
      </c>
      <c r="J17323">
        <v>334667000</v>
      </c>
      <c r="K17323" t="s">
        <v>2211</v>
      </c>
      <c r="L17323" t="s">
        <v>1308</v>
      </c>
    </row>
    <row r="17324" spans="8:12" x14ac:dyDescent="0.25">
      <c r="H17324" t="s">
        <v>16809</v>
      </c>
      <c r="I17324">
        <v>9431367</v>
      </c>
      <c r="J17324">
        <v>574454000</v>
      </c>
      <c r="K17324" t="s">
        <v>1350</v>
      </c>
      <c r="L17324" t="s">
        <v>1295</v>
      </c>
    </row>
    <row r="17325" spans="8:12" x14ac:dyDescent="0.25">
      <c r="H17325" t="s">
        <v>16810</v>
      </c>
      <c r="I17325">
        <v>8027913</v>
      </c>
      <c r="J17325">
        <v>533724000</v>
      </c>
      <c r="K17325" t="s">
        <v>1563</v>
      </c>
      <c r="L17325" t="s">
        <v>1295</v>
      </c>
    </row>
    <row r="17326" spans="8:12" x14ac:dyDescent="0.25">
      <c r="H17326" t="s">
        <v>16811</v>
      </c>
      <c r="I17326">
        <v>8413801</v>
      </c>
      <c r="J17326">
        <v>419389000</v>
      </c>
      <c r="K17326" t="s">
        <v>1420</v>
      </c>
      <c r="L17326" t="s">
        <v>1329</v>
      </c>
    </row>
    <row r="17327" spans="8:12" x14ac:dyDescent="0.25">
      <c r="H17327" t="s">
        <v>16812</v>
      </c>
      <c r="I17327">
        <v>9252814</v>
      </c>
      <c r="J17327">
        <v>533001600</v>
      </c>
      <c r="K17327" t="s">
        <v>1563</v>
      </c>
      <c r="L17327" t="s">
        <v>1329</v>
      </c>
    </row>
    <row r="17328" spans="8:12" x14ac:dyDescent="0.25">
      <c r="H17328" t="s">
        <v>16813</v>
      </c>
      <c r="I17328">
        <v>9608568</v>
      </c>
      <c r="J17328">
        <v>574001800</v>
      </c>
      <c r="K17328" t="s">
        <v>1350</v>
      </c>
      <c r="L17328" t="s">
        <v>1308</v>
      </c>
    </row>
    <row r="17329" spans="8:12" x14ac:dyDescent="0.25">
      <c r="H17329" t="s">
        <v>16814</v>
      </c>
      <c r="I17329">
        <v>9182497</v>
      </c>
      <c r="J17329">
        <v>257402000</v>
      </c>
      <c r="K17329" t="s">
        <v>1335</v>
      </c>
      <c r="L17329" t="s">
        <v>1341</v>
      </c>
    </row>
    <row r="17330" spans="8:12" x14ac:dyDescent="0.25">
      <c r="H17330" t="s">
        <v>16815</v>
      </c>
      <c r="I17330">
        <v>9410375</v>
      </c>
      <c r="J17330">
        <v>533013000</v>
      </c>
      <c r="K17330" t="s">
        <v>1563</v>
      </c>
      <c r="L17330" t="s">
        <v>1308</v>
      </c>
    </row>
    <row r="17331" spans="8:12" x14ac:dyDescent="0.25">
      <c r="H17331" t="s">
        <v>16816</v>
      </c>
      <c r="I17331">
        <v>9314404</v>
      </c>
      <c r="J17331">
        <v>574244000</v>
      </c>
      <c r="K17331" t="s">
        <v>1350</v>
      </c>
      <c r="L17331" t="s">
        <v>1295</v>
      </c>
    </row>
    <row r="17332" spans="8:12" x14ac:dyDescent="0.25">
      <c r="H17332" t="s">
        <v>16817</v>
      </c>
      <c r="I17332">
        <v>9168752</v>
      </c>
      <c r="J17332">
        <v>574861000</v>
      </c>
      <c r="K17332" t="s">
        <v>1350</v>
      </c>
      <c r="L17332" t="s">
        <v>1341</v>
      </c>
    </row>
    <row r="17333" spans="8:12" x14ac:dyDescent="0.25">
      <c r="H17333" t="s">
        <v>16818</v>
      </c>
      <c r="I17333">
        <v>8705761</v>
      </c>
      <c r="J17333">
        <v>405000081</v>
      </c>
      <c r="K17333" t="s">
        <v>1486</v>
      </c>
      <c r="L17333" t="s">
        <v>1341</v>
      </c>
    </row>
    <row r="17334" spans="8:12" x14ac:dyDescent="0.25">
      <c r="H17334" t="s">
        <v>16819</v>
      </c>
      <c r="I17334">
        <v>9110121</v>
      </c>
      <c r="J17334">
        <v>373719000</v>
      </c>
      <c r="L17334" t="s">
        <v>1341</v>
      </c>
    </row>
    <row r="17335" spans="8:12" x14ac:dyDescent="0.25">
      <c r="H17335" t="s">
        <v>16820</v>
      </c>
      <c r="I17335">
        <v>8307557</v>
      </c>
      <c r="J17335">
        <v>370568000</v>
      </c>
      <c r="L17335" t="s">
        <v>1341</v>
      </c>
    </row>
    <row r="17336" spans="8:12" x14ac:dyDescent="0.25">
      <c r="H17336" t="s">
        <v>16821</v>
      </c>
      <c r="I17336">
        <v>9104483</v>
      </c>
      <c r="J17336">
        <v>210947000</v>
      </c>
      <c r="K17336" t="s">
        <v>1443</v>
      </c>
      <c r="L17336" t="s">
        <v>1341</v>
      </c>
    </row>
    <row r="17337" spans="8:12" x14ac:dyDescent="0.25">
      <c r="H17337" t="s">
        <v>16822</v>
      </c>
      <c r="I17337">
        <v>8912845</v>
      </c>
      <c r="J17337">
        <v>372677000</v>
      </c>
      <c r="L17337" t="s">
        <v>1295</v>
      </c>
    </row>
    <row r="17338" spans="8:12" x14ac:dyDescent="0.25">
      <c r="H17338" t="s">
        <v>16823</v>
      </c>
      <c r="I17338">
        <v>8706478</v>
      </c>
      <c r="J17338">
        <v>354906000</v>
      </c>
      <c r="K17338" t="s">
        <v>1332</v>
      </c>
      <c r="L17338" t="s">
        <v>1341</v>
      </c>
    </row>
    <row r="17339" spans="8:12" x14ac:dyDescent="0.25">
      <c r="H17339" t="s">
        <v>16824</v>
      </c>
      <c r="I17339">
        <v>9548469</v>
      </c>
      <c r="J17339">
        <v>533170153</v>
      </c>
      <c r="K17339" t="s">
        <v>1563</v>
      </c>
      <c r="L17339" t="s">
        <v>1341</v>
      </c>
    </row>
    <row r="17340" spans="8:12" x14ac:dyDescent="0.25">
      <c r="H17340" t="s">
        <v>16825</v>
      </c>
      <c r="I17340">
        <v>9156852</v>
      </c>
      <c r="J17340">
        <v>419118000</v>
      </c>
      <c r="K17340" t="s">
        <v>1420</v>
      </c>
      <c r="L17340" t="s">
        <v>1308</v>
      </c>
    </row>
    <row r="17341" spans="8:12" x14ac:dyDescent="0.25">
      <c r="H17341" t="s">
        <v>16826</v>
      </c>
      <c r="I17341">
        <v>9156852</v>
      </c>
      <c r="J17341">
        <v>374053000</v>
      </c>
      <c r="L17341" t="s">
        <v>1308</v>
      </c>
    </row>
    <row r="17342" spans="8:12" x14ac:dyDescent="0.25">
      <c r="H17342" t="s">
        <v>16827</v>
      </c>
      <c r="I17342">
        <v>7116975</v>
      </c>
      <c r="J17342">
        <v>419028000</v>
      </c>
      <c r="K17342" t="s">
        <v>1420</v>
      </c>
      <c r="L17342" t="s">
        <v>1329</v>
      </c>
    </row>
    <row r="17343" spans="8:12" x14ac:dyDescent="0.25">
      <c r="H17343" t="s">
        <v>16828</v>
      </c>
      <c r="I17343">
        <v>9024700</v>
      </c>
      <c r="J17343">
        <v>354684000</v>
      </c>
      <c r="K17343" t="s">
        <v>1332</v>
      </c>
      <c r="L17343" t="s">
        <v>1308</v>
      </c>
    </row>
    <row r="17344" spans="8:12" x14ac:dyDescent="0.25">
      <c r="H17344" t="s">
        <v>16829</v>
      </c>
      <c r="I17344">
        <v>9207352</v>
      </c>
      <c r="J17344">
        <v>533555000</v>
      </c>
      <c r="K17344" t="s">
        <v>1563</v>
      </c>
      <c r="L17344" t="s">
        <v>1308</v>
      </c>
    </row>
    <row r="17345" spans="8:12" x14ac:dyDescent="0.25">
      <c r="H17345" t="s">
        <v>16830</v>
      </c>
      <c r="I17345">
        <v>9413482</v>
      </c>
      <c r="J17345">
        <v>645314000</v>
      </c>
      <c r="K17345" t="s">
        <v>16831</v>
      </c>
      <c r="L17345" t="s">
        <v>1329</v>
      </c>
    </row>
    <row r="17346" spans="8:12" x14ac:dyDescent="0.25">
      <c r="H17346" t="s">
        <v>16832</v>
      </c>
      <c r="I17346">
        <v>8859263</v>
      </c>
      <c r="J17346">
        <v>422598000</v>
      </c>
      <c r="K17346" t="s">
        <v>1664</v>
      </c>
      <c r="L17346" t="s">
        <v>1308</v>
      </c>
    </row>
    <row r="17347" spans="8:12" x14ac:dyDescent="0.25">
      <c r="H17347" t="s">
        <v>16833</v>
      </c>
      <c r="I17347">
        <v>9613434</v>
      </c>
      <c r="J17347">
        <v>566708000</v>
      </c>
      <c r="L17347" t="s">
        <v>1341</v>
      </c>
    </row>
    <row r="17348" spans="8:12" x14ac:dyDescent="0.25">
      <c r="H17348" t="s">
        <v>16834</v>
      </c>
      <c r="I17348">
        <v>9172428</v>
      </c>
      <c r="J17348">
        <v>564749000</v>
      </c>
      <c r="K17348" t="s">
        <v>1441</v>
      </c>
      <c r="L17348" t="s">
        <v>1341</v>
      </c>
    </row>
    <row r="17349" spans="8:12" x14ac:dyDescent="0.25">
      <c r="H17349" t="s">
        <v>16835</v>
      </c>
      <c r="I17349">
        <v>9039145</v>
      </c>
      <c r="J17349">
        <v>440531000</v>
      </c>
      <c r="K17349" t="s">
        <v>1352</v>
      </c>
      <c r="L17349" t="s">
        <v>1341</v>
      </c>
    </row>
    <row r="17350" spans="8:12" x14ac:dyDescent="0.25">
      <c r="H17350" t="s">
        <v>16836</v>
      </c>
      <c r="I17350">
        <v>8307806</v>
      </c>
      <c r="J17350">
        <v>419525000</v>
      </c>
      <c r="K17350" t="s">
        <v>1420</v>
      </c>
      <c r="L17350" t="s">
        <v>1341</v>
      </c>
    </row>
    <row r="17351" spans="8:12" x14ac:dyDescent="0.25">
      <c r="H17351" t="s">
        <v>16837</v>
      </c>
      <c r="I17351">
        <v>9438638</v>
      </c>
      <c r="J17351">
        <v>477250100</v>
      </c>
      <c r="K17351" t="s">
        <v>1348</v>
      </c>
      <c r="L17351" t="s">
        <v>1341</v>
      </c>
    </row>
    <row r="17352" spans="8:12" x14ac:dyDescent="0.25">
      <c r="H17352" t="s">
        <v>16838</v>
      </c>
      <c r="I17352">
        <v>9438626</v>
      </c>
      <c r="J17352">
        <v>477700600</v>
      </c>
      <c r="K17352" t="s">
        <v>1348</v>
      </c>
      <c r="L17352" t="s">
        <v>1341</v>
      </c>
    </row>
    <row r="17353" spans="8:12" x14ac:dyDescent="0.25">
      <c r="H17353" t="s">
        <v>16839</v>
      </c>
      <c r="I17353">
        <v>9470387</v>
      </c>
      <c r="J17353">
        <v>477519500</v>
      </c>
      <c r="K17353" t="s">
        <v>1348</v>
      </c>
      <c r="L17353" t="s">
        <v>1341</v>
      </c>
    </row>
    <row r="17354" spans="8:12" x14ac:dyDescent="0.25">
      <c r="H17354" t="s">
        <v>16840</v>
      </c>
      <c r="I17354">
        <v>9470375</v>
      </c>
      <c r="J17354">
        <v>477188800</v>
      </c>
      <c r="K17354" t="s">
        <v>1348</v>
      </c>
      <c r="L17354" t="s">
        <v>2695</v>
      </c>
    </row>
    <row r="17355" spans="8:12" x14ac:dyDescent="0.25">
      <c r="H17355" t="s">
        <v>16841</v>
      </c>
      <c r="I17355">
        <v>9470399</v>
      </c>
      <c r="J17355">
        <v>477300800</v>
      </c>
      <c r="K17355" t="s">
        <v>1348</v>
      </c>
      <c r="L17355" t="s">
        <v>1308</v>
      </c>
    </row>
    <row r="17356" spans="8:12" x14ac:dyDescent="0.25">
      <c r="H17356" t="s">
        <v>16842</v>
      </c>
      <c r="I17356">
        <v>9299068</v>
      </c>
      <c r="J17356">
        <v>466230000</v>
      </c>
      <c r="K17356" t="s">
        <v>1925</v>
      </c>
      <c r="L17356" t="s">
        <v>1329</v>
      </c>
    </row>
    <row r="17357" spans="8:12" x14ac:dyDescent="0.25">
      <c r="H17357" t="s">
        <v>16843</v>
      </c>
      <c r="I17357">
        <v>9563902</v>
      </c>
      <c r="J17357">
        <v>341879000</v>
      </c>
      <c r="K17357" t="s">
        <v>1316</v>
      </c>
      <c r="L17357" t="s">
        <v>1308</v>
      </c>
    </row>
    <row r="17358" spans="8:12" x14ac:dyDescent="0.25">
      <c r="H17358" t="s">
        <v>16844</v>
      </c>
      <c r="I17358">
        <v>9181041</v>
      </c>
      <c r="J17358">
        <v>636013799</v>
      </c>
      <c r="K17358" t="s">
        <v>1464</v>
      </c>
      <c r="L17358" t="s">
        <v>1341</v>
      </c>
    </row>
    <row r="17359" spans="8:12" x14ac:dyDescent="0.25">
      <c r="H17359" t="s">
        <v>16845</v>
      </c>
      <c r="I17359">
        <v>9497220</v>
      </c>
      <c r="J17359">
        <v>477397100</v>
      </c>
      <c r="K17359" t="s">
        <v>1348</v>
      </c>
      <c r="L17359" t="s">
        <v>1341</v>
      </c>
    </row>
    <row r="17360" spans="8:12" x14ac:dyDescent="0.25">
      <c r="H17360" t="s">
        <v>16846</v>
      </c>
      <c r="I17360">
        <v>8126630</v>
      </c>
      <c r="J17360">
        <v>477266500</v>
      </c>
      <c r="K17360" t="s">
        <v>1348</v>
      </c>
      <c r="L17360" t="s">
        <v>1341</v>
      </c>
    </row>
    <row r="17361" spans="8:12" x14ac:dyDescent="0.25">
      <c r="H17361" t="s">
        <v>16847</v>
      </c>
      <c r="I17361">
        <v>9323649</v>
      </c>
      <c r="J17361">
        <v>567461000</v>
      </c>
      <c r="K17361" t="s">
        <v>1861</v>
      </c>
      <c r="L17361" t="s">
        <v>1341</v>
      </c>
    </row>
    <row r="17362" spans="8:12" x14ac:dyDescent="0.25">
      <c r="H17362" t="s">
        <v>16848</v>
      </c>
      <c r="I17362">
        <v>7403108</v>
      </c>
      <c r="J17362">
        <v>356563000</v>
      </c>
      <c r="K17362" t="s">
        <v>1332</v>
      </c>
      <c r="L17362" t="s">
        <v>1295</v>
      </c>
    </row>
    <row r="17363" spans="8:12" x14ac:dyDescent="0.25">
      <c r="H17363" t="s">
        <v>16849</v>
      </c>
      <c r="I17363">
        <v>8219140</v>
      </c>
      <c r="J17363">
        <v>419251000</v>
      </c>
      <c r="K17363" t="s">
        <v>1420</v>
      </c>
      <c r="L17363" t="s">
        <v>1308</v>
      </c>
    </row>
    <row r="17364" spans="8:12" x14ac:dyDescent="0.25">
      <c r="H17364" t="s">
        <v>16850</v>
      </c>
      <c r="I17364">
        <v>9339765</v>
      </c>
      <c r="J17364">
        <v>419000230</v>
      </c>
      <c r="K17364" t="s">
        <v>1420</v>
      </c>
      <c r="L17364" t="s">
        <v>1341</v>
      </c>
    </row>
    <row r="17365" spans="8:12" x14ac:dyDescent="0.25">
      <c r="H17365" t="s">
        <v>16851</v>
      </c>
      <c r="I17365">
        <v>9213143</v>
      </c>
      <c r="J17365">
        <v>240097000</v>
      </c>
      <c r="K17365" t="s">
        <v>1679</v>
      </c>
      <c r="L17365" t="s">
        <v>1341</v>
      </c>
    </row>
    <row r="17366" spans="8:12" x14ac:dyDescent="0.25">
      <c r="H17366" t="s">
        <v>16851</v>
      </c>
      <c r="I17366">
        <v>9213143</v>
      </c>
      <c r="J17366">
        <v>239406696</v>
      </c>
      <c r="L17366" t="s">
        <v>1341</v>
      </c>
    </row>
    <row r="17367" spans="8:12" x14ac:dyDescent="0.25">
      <c r="H17367" t="s">
        <v>16852</v>
      </c>
      <c r="I17367">
        <v>8323214</v>
      </c>
      <c r="J17367">
        <v>405000100</v>
      </c>
      <c r="K17367" t="s">
        <v>1486</v>
      </c>
      <c r="L17367" t="s">
        <v>1341</v>
      </c>
    </row>
    <row r="17368" spans="8:12" x14ac:dyDescent="0.25">
      <c r="H17368" t="s">
        <v>16853</v>
      </c>
      <c r="I17368">
        <v>9009059</v>
      </c>
      <c r="J17368">
        <v>548344100</v>
      </c>
      <c r="K17368" t="s">
        <v>1988</v>
      </c>
      <c r="L17368" t="s">
        <v>1337</v>
      </c>
    </row>
    <row r="17369" spans="8:12" x14ac:dyDescent="0.25">
      <c r="H17369" t="s">
        <v>16854</v>
      </c>
      <c r="I17369">
        <v>7713230</v>
      </c>
      <c r="J17369">
        <v>567391000</v>
      </c>
      <c r="K17369" t="s">
        <v>1861</v>
      </c>
      <c r="L17369" t="s">
        <v>1308</v>
      </c>
    </row>
    <row r="17370" spans="8:12" x14ac:dyDescent="0.25">
      <c r="H17370" t="s">
        <v>16855</v>
      </c>
      <c r="I17370">
        <v>8016990</v>
      </c>
      <c r="J17370">
        <v>377799000</v>
      </c>
      <c r="K17370" t="s">
        <v>1322</v>
      </c>
      <c r="L17370" t="s">
        <v>1341</v>
      </c>
    </row>
    <row r="17371" spans="8:12" x14ac:dyDescent="0.25">
      <c r="H17371" t="s">
        <v>16856</v>
      </c>
      <c r="I17371">
        <v>8413813</v>
      </c>
      <c r="J17371">
        <v>419390000</v>
      </c>
      <c r="K17371" t="s">
        <v>1420</v>
      </c>
      <c r="L17371" t="s">
        <v>1329</v>
      </c>
    </row>
    <row r="17372" spans="8:12" x14ac:dyDescent="0.25">
      <c r="H17372" t="s">
        <v>16857</v>
      </c>
      <c r="I17372">
        <v>8311742</v>
      </c>
      <c r="J17372">
        <v>419401000</v>
      </c>
      <c r="K17372" t="s">
        <v>1420</v>
      </c>
      <c r="L17372" t="s">
        <v>1329</v>
      </c>
    </row>
    <row r="17373" spans="8:12" x14ac:dyDescent="0.25">
      <c r="H17373" t="s">
        <v>16858</v>
      </c>
      <c r="I17373">
        <v>8320523</v>
      </c>
      <c r="J17373">
        <v>419196000</v>
      </c>
      <c r="K17373" t="s">
        <v>1420</v>
      </c>
      <c r="L17373" t="s">
        <v>1341</v>
      </c>
    </row>
    <row r="17374" spans="8:12" x14ac:dyDescent="0.25">
      <c r="H17374" t="s">
        <v>16859</v>
      </c>
      <c r="I17374">
        <v>9020065</v>
      </c>
      <c r="J17374">
        <v>567285000</v>
      </c>
      <c r="K17374" t="s">
        <v>1861</v>
      </c>
      <c r="L17374" t="s">
        <v>1341</v>
      </c>
    </row>
    <row r="17375" spans="8:12" x14ac:dyDescent="0.25">
      <c r="H17375" t="s">
        <v>16860</v>
      </c>
      <c r="I17375">
        <v>9276949</v>
      </c>
      <c r="J17375">
        <v>567478000</v>
      </c>
      <c r="K17375" t="s">
        <v>1861</v>
      </c>
      <c r="L17375" t="s">
        <v>1295</v>
      </c>
    </row>
    <row r="17376" spans="8:12" x14ac:dyDescent="0.25">
      <c r="H17376" t="s">
        <v>16861</v>
      </c>
      <c r="I17376">
        <v>9420021</v>
      </c>
      <c r="J17376">
        <v>209981000</v>
      </c>
      <c r="K17376" t="s">
        <v>1443</v>
      </c>
      <c r="L17376" t="s">
        <v>1308</v>
      </c>
    </row>
    <row r="17377" spans="8:12" x14ac:dyDescent="0.25">
      <c r="H17377" t="s">
        <v>16862</v>
      </c>
      <c r="I17377">
        <v>8210936</v>
      </c>
      <c r="J17377">
        <v>567176000</v>
      </c>
      <c r="K17377" t="s">
        <v>1861</v>
      </c>
      <c r="L17377" t="s">
        <v>1308</v>
      </c>
    </row>
    <row r="17378" spans="8:12" x14ac:dyDescent="0.25">
      <c r="H17378" t="s">
        <v>16863</v>
      </c>
      <c r="I17378">
        <v>7905560</v>
      </c>
      <c r="J17378">
        <v>671497000</v>
      </c>
      <c r="K17378" t="s">
        <v>1311</v>
      </c>
      <c r="L17378" t="s">
        <v>1614</v>
      </c>
    </row>
    <row r="17379" spans="8:12" x14ac:dyDescent="0.25">
      <c r="H17379" t="s">
        <v>16863</v>
      </c>
      <c r="I17379">
        <v>7905560</v>
      </c>
      <c r="J17379">
        <v>616431000</v>
      </c>
      <c r="K17379" t="s">
        <v>1968</v>
      </c>
      <c r="L17379" t="s">
        <v>1614</v>
      </c>
    </row>
    <row r="17380" spans="8:12" x14ac:dyDescent="0.25">
      <c r="H17380" t="s">
        <v>16864</v>
      </c>
      <c r="I17380">
        <v>9016844</v>
      </c>
      <c r="J17380">
        <v>525019530</v>
      </c>
      <c r="K17380" t="s">
        <v>1307</v>
      </c>
      <c r="L17380" t="s">
        <v>1308</v>
      </c>
    </row>
    <row r="17381" spans="8:12" x14ac:dyDescent="0.25">
      <c r="H17381" t="s">
        <v>16865</v>
      </c>
      <c r="I17381">
        <v>7804900</v>
      </c>
      <c r="J17381">
        <v>567046600</v>
      </c>
      <c r="K17381" t="s">
        <v>1861</v>
      </c>
      <c r="L17381" t="s">
        <v>1308</v>
      </c>
    </row>
    <row r="17382" spans="8:12" x14ac:dyDescent="0.25">
      <c r="H17382" t="s">
        <v>16866</v>
      </c>
      <c r="I17382">
        <v>7727097</v>
      </c>
      <c r="J17382">
        <v>567183000</v>
      </c>
      <c r="K17382" t="s">
        <v>1861</v>
      </c>
      <c r="L17382" t="s">
        <v>1308</v>
      </c>
    </row>
    <row r="17383" spans="8:12" x14ac:dyDescent="0.25">
      <c r="H17383" t="s">
        <v>16867</v>
      </c>
      <c r="I17383">
        <v>8211837</v>
      </c>
      <c r="J17383">
        <v>567196000</v>
      </c>
      <c r="K17383" t="s">
        <v>1861</v>
      </c>
      <c r="L17383" t="s">
        <v>1308</v>
      </c>
    </row>
    <row r="17384" spans="8:12" x14ac:dyDescent="0.25">
      <c r="H17384" t="s">
        <v>16868</v>
      </c>
      <c r="I17384">
        <v>9238466</v>
      </c>
      <c r="J17384">
        <v>564724000</v>
      </c>
      <c r="K17384" t="s">
        <v>1441</v>
      </c>
      <c r="L17384" t="s">
        <v>1341</v>
      </c>
    </row>
    <row r="17385" spans="8:12" x14ac:dyDescent="0.25">
      <c r="H17385" t="s">
        <v>16869</v>
      </c>
      <c r="I17385">
        <v>9369588</v>
      </c>
      <c r="J17385">
        <v>210135000</v>
      </c>
      <c r="K17385" t="s">
        <v>1443</v>
      </c>
      <c r="L17385" t="s">
        <v>1308</v>
      </c>
    </row>
    <row r="17386" spans="8:12" x14ac:dyDescent="0.25">
      <c r="H17386" t="s">
        <v>16870</v>
      </c>
      <c r="I17386">
        <v>9129029</v>
      </c>
      <c r="J17386">
        <v>636016923</v>
      </c>
      <c r="K17386" t="s">
        <v>1464</v>
      </c>
      <c r="L17386" t="s">
        <v>1341</v>
      </c>
    </row>
    <row r="17387" spans="8:12" x14ac:dyDescent="0.25">
      <c r="H17387" t="s">
        <v>16870</v>
      </c>
      <c r="I17387">
        <v>9129029</v>
      </c>
      <c r="J17387">
        <v>477351800</v>
      </c>
      <c r="K17387" t="s">
        <v>1348</v>
      </c>
      <c r="L17387" t="s">
        <v>1341</v>
      </c>
    </row>
    <row r="17388" spans="8:12" x14ac:dyDescent="0.25">
      <c r="H17388" t="s">
        <v>16871</v>
      </c>
      <c r="I17388">
        <v>9343417</v>
      </c>
      <c r="J17388">
        <v>567105000</v>
      </c>
      <c r="K17388" t="s">
        <v>1861</v>
      </c>
      <c r="L17388" t="s">
        <v>1308</v>
      </c>
    </row>
    <row r="17389" spans="8:12" x14ac:dyDescent="0.25">
      <c r="H17389" t="s">
        <v>16872</v>
      </c>
      <c r="I17389">
        <v>8603248</v>
      </c>
      <c r="J17389">
        <v>567065200</v>
      </c>
      <c r="K17389" t="s">
        <v>1861</v>
      </c>
      <c r="L17389" t="s">
        <v>1308</v>
      </c>
    </row>
    <row r="17390" spans="8:12" x14ac:dyDescent="0.25">
      <c r="H17390" t="s">
        <v>16873</v>
      </c>
      <c r="I17390">
        <v>9415521</v>
      </c>
      <c r="J17390">
        <v>271002615</v>
      </c>
      <c r="K17390" t="s">
        <v>1373</v>
      </c>
      <c r="L17390" t="s">
        <v>1329</v>
      </c>
    </row>
    <row r="17391" spans="8:12" x14ac:dyDescent="0.25">
      <c r="H17391" t="s">
        <v>16874</v>
      </c>
      <c r="I17391">
        <v>7700726</v>
      </c>
      <c r="J17391">
        <v>775030000</v>
      </c>
      <c r="K17391" t="s">
        <v>1875</v>
      </c>
      <c r="L17391" t="s">
        <v>1308</v>
      </c>
    </row>
    <row r="17392" spans="8:12" x14ac:dyDescent="0.25">
      <c r="H17392" t="s">
        <v>16875</v>
      </c>
      <c r="I17392">
        <v>8954879</v>
      </c>
      <c r="J17392">
        <v>265604750</v>
      </c>
      <c r="K17392" t="s">
        <v>2749</v>
      </c>
      <c r="L17392" t="s">
        <v>1308</v>
      </c>
    </row>
    <row r="17393" spans="8:12" x14ac:dyDescent="0.25">
      <c r="H17393" t="s">
        <v>16876</v>
      </c>
      <c r="I17393">
        <v>8230845</v>
      </c>
      <c r="J17393">
        <v>273275000</v>
      </c>
      <c r="K17393" t="s">
        <v>1297</v>
      </c>
      <c r="L17393" t="s">
        <v>1362</v>
      </c>
    </row>
    <row r="17394" spans="8:12" x14ac:dyDescent="0.25">
      <c r="H17394" t="s">
        <v>16877</v>
      </c>
      <c r="I17394">
        <v>8820810</v>
      </c>
      <c r="J17394">
        <v>567050200</v>
      </c>
      <c r="K17394" t="s">
        <v>1861</v>
      </c>
      <c r="L17394" t="s">
        <v>1362</v>
      </c>
    </row>
    <row r="17395" spans="8:12" x14ac:dyDescent="0.25">
      <c r="H17395" t="s">
        <v>16878</v>
      </c>
      <c r="I17395">
        <v>9293325</v>
      </c>
      <c r="J17395">
        <v>256157000</v>
      </c>
      <c r="K17395" t="s">
        <v>1340</v>
      </c>
      <c r="L17395" t="s">
        <v>1326</v>
      </c>
    </row>
    <row r="17396" spans="8:12" x14ac:dyDescent="0.25">
      <c r="H17396" t="s">
        <v>16879</v>
      </c>
      <c r="I17396">
        <v>9203801</v>
      </c>
      <c r="J17396">
        <v>215971000</v>
      </c>
      <c r="K17396" t="s">
        <v>1340</v>
      </c>
      <c r="L17396" t="s">
        <v>1362</v>
      </c>
    </row>
    <row r="17397" spans="8:12" x14ac:dyDescent="0.25">
      <c r="H17397" t="s">
        <v>16880</v>
      </c>
      <c r="I17397">
        <v>9371270</v>
      </c>
      <c r="J17397">
        <v>636016766</v>
      </c>
      <c r="K17397" t="s">
        <v>1464</v>
      </c>
      <c r="L17397" t="s">
        <v>1362</v>
      </c>
    </row>
    <row r="17398" spans="8:12" x14ac:dyDescent="0.25">
      <c r="H17398" t="s">
        <v>16880</v>
      </c>
      <c r="I17398">
        <v>9371270</v>
      </c>
      <c r="J17398">
        <v>241097000</v>
      </c>
      <c r="K17398" t="s">
        <v>1679</v>
      </c>
      <c r="L17398" t="s">
        <v>1362</v>
      </c>
    </row>
    <row r="17399" spans="8:12" x14ac:dyDescent="0.25">
      <c r="H17399" t="s">
        <v>16880</v>
      </c>
      <c r="I17399">
        <v>9371270</v>
      </c>
      <c r="J17399">
        <v>236503000</v>
      </c>
      <c r="K17399" t="s">
        <v>1383</v>
      </c>
      <c r="L17399" t="s">
        <v>1362</v>
      </c>
    </row>
    <row r="17400" spans="8:12" x14ac:dyDescent="0.25">
      <c r="H17400" t="s">
        <v>16881</v>
      </c>
      <c r="I17400">
        <v>8742379</v>
      </c>
      <c r="J17400">
        <v>667003073</v>
      </c>
      <c r="K17400" t="s">
        <v>2089</v>
      </c>
      <c r="L17400" t="s">
        <v>1313</v>
      </c>
    </row>
    <row r="17401" spans="8:12" x14ac:dyDescent="0.25">
      <c r="H17401" t="s">
        <v>16882</v>
      </c>
      <c r="I17401">
        <v>9247388</v>
      </c>
      <c r="J17401">
        <v>209763000</v>
      </c>
      <c r="K17401" t="s">
        <v>1443</v>
      </c>
      <c r="L17401" t="s">
        <v>1326</v>
      </c>
    </row>
    <row r="17402" spans="8:12" x14ac:dyDescent="0.25">
      <c r="H17402" t="s">
        <v>16883</v>
      </c>
      <c r="I17402">
        <v>9359741</v>
      </c>
      <c r="J17402">
        <v>240560000</v>
      </c>
      <c r="K17402" t="s">
        <v>1679</v>
      </c>
      <c r="L17402" t="s">
        <v>1326</v>
      </c>
    </row>
    <row r="17403" spans="8:12" x14ac:dyDescent="0.25">
      <c r="H17403" t="s">
        <v>16884</v>
      </c>
      <c r="I17403">
        <v>9477490</v>
      </c>
      <c r="J17403">
        <v>249343000</v>
      </c>
      <c r="K17403" t="s">
        <v>1340</v>
      </c>
      <c r="L17403" t="s">
        <v>1326</v>
      </c>
    </row>
    <row r="17404" spans="8:12" x14ac:dyDescent="0.25">
      <c r="H17404" t="s">
        <v>16885</v>
      </c>
      <c r="I17404">
        <v>9247388</v>
      </c>
      <c r="J17404">
        <v>236246000</v>
      </c>
      <c r="K17404" t="s">
        <v>1383</v>
      </c>
      <c r="L17404" t="s">
        <v>1326</v>
      </c>
    </row>
    <row r="17405" spans="8:12" x14ac:dyDescent="0.25">
      <c r="H17405" t="s">
        <v>16886</v>
      </c>
      <c r="I17405">
        <v>9403918</v>
      </c>
      <c r="J17405">
        <v>271000898</v>
      </c>
      <c r="K17405" t="s">
        <v>1373</v>
      </c>
      <c r="L17405" t="s">
        <v>1326</v>
      </c>
    </row>
    <row r="17406" spans="8:12" x14ac:dyDescent="0.25">
      <c r="H17406" t="s">
        <v>16887</v>
      </c>
      <c r="I17406">
        <v>9431044</v>
      </c>
      <c r="J17406">
        <v>248163000</v>
      </c>
      <c r="K17406" t="s">
        <v>1340</v>
      </c>
      <c r="L17406" t="s">
        <v>1326</v>
      </c>
    </row>
    <row r="17407" spans="8:12" x14ac:dyDescent="0.25">
      <c r="H17407" t="s">
        <v>16888</v>
      </c>
      <c r="I17407">
        <v>9399911</v>
      </c>
      <c r="J17407">
        <v>538004622</v>
      </c>
      <c r="K17407" t="s">
        <v>1437</v>
      </c>
      <c r="L17407" t="s">
        <v>1326</v>
      </c>
    </row>
    <row r="17408" spans="8:12" x14ac:dyDescent="0.25">
      <c r="H17408" t="s">
        <v>16889</v>
      </c>
      <c r="I17408">
        <v>9375460</v>
      </c>
      <c r="J17408">
        <v>371928000</v>
      </c>
      <c r="L17408" t="s">
        <v>1346</v>
      </c>
    </row>
    <row r="17409" spans="8:12" x14ac:dyDescent="0.25">
      <c r="H17409" t="s">
        <v>16890</v>
      </c>
      <c r="I17409">
        <v>9171503</v>
      </c>
      <c r="J17409">
        <v>219269000</v>
      </c>
      <c r="K17409" t="s">
        <v>1456</v>
      </c>
      <c r="L17409" t="s">
        <v>1326</v>
      </c>
    </row>
    <row r="17410" spans="8:12" x14ac:dyDescent="0.25">
      <c r="H17410" t="s">
        <v>16891</v>
      </c>
      <c r="I17410">
        <v>9175171</v>
      </c>
      <c r="J17410">
        <v>248801000</v>
      </c>
      <c r="K17410" t="s">
        <v>1340</v>
      </c>
      <c r="L17410" t="s">
        <v>1362</v>
      </c>
    </row>
    <row r="17411" spans="8:12" x14ac:dyDescent="0.25">
      <c r="H17411" t="s">
        <v>16892</v>
      </c>
      <c r="I17411">
        <v>9486166</v>
      </c>
      <c r="J17411">
        <v>538003462</v>
      </c>
      <c r="K17411" t="s">
        <v>1437</v>
      </c>
      <c r="L17411" t="s">
        <v>1326</v>
      </c>
    </row>
    <row r="17412" spans="8:12" x14ac:dyDescent="0.25">
      <c r="H17412" t="s">
        <v>16893</v>
      </c>
      <c r="I17412">
        <v>7362081</v>
      </c>
      <c r="J17412">
        <v>371413000</v>
      </c>
      <c r="L17412" t="s">
        <v>1494</v>
      </c>
    </row>
    <row r="17413" spans="8:12" x14ac:dyDescent="0.25">
      <c r="H17413" t="s">
        <v>16894</v>
      </c>
      <c r="I17413">
        <v>9067221</v>
      </c>
      <c r="J17413">
        <v>567001730</v>
      </c>
      <c r="K17413" t="s">
        <v>1861</v>
      </c>
      <c r="L17413" t="s">
        <v>1313</v>
      </c>
    </row>
    <row r="17414" spans="8:12" x14ac:dyDescent="0.25">
      <c r="H17414" t="s">
        <v>16895</v>
      </c>
      <c r="I17414">
        <v>8816467</v>
      </c>
      <c r="J17414">
        <v>567051900</v>
      </c>
      <c r="K17414" t="s">
        <v>1861</v>
      </c>
      <c r="L17414" t="s">
        <v>1362</v>
      </c>
    </row>
    <row r="17415" spans="8:12" x14ac:dyDescent="0.25">
      <c r="H17415" t="s">
        <v>16896</v>
      </c>
      <c r="I17415">
        <v>9188776</v>
      </c>
      <c r="J17415">
        <v>419000905</v>
      </c>
      <c r="K17415" t="s">
        <v>1420</v>
      </c>
      <c r="L17415" t="s">
        <v>1362</v>
      </c>
    </row>
    <row r="17416" spans="8:12" x14ac:dyDescent="0.25">
      <c r="H17416" t="s">
        <v>16897</v>
      </c>
      <c r="I17416">
        <v>9255969</v>
      </c>
      <c r="J17416">
        <v>440111000</v>
      </c>
      <c r="K17416" t="s">
        <v>1352</v>
      </c>
      <c r="L17416" t="s">
        <v>1313</v>
      </c>
    </row>
    <row r="17417" spans="8:12" x14ac:dyDescent="0.25">
      <c r="H17417" t="s">
        <v>16898</v>
      </c>
      <c r="I17417">
        <v>8848276</v>
      </c>
      <c r="J17417">
        <v>440509000</v>
      </c>
      <c r="K17417" t="s">
        <v>1352</v>
      </c>
      <c r="L17417" t="s">
        <v>1326</v>
      </c>
    </row>
    <row r="17418" spans="8:12" x14ac:dyDescent="0.25">
      <c r="H17418" t="s">
        <v>16899</v>
      </c>
      <c r="I17418">
        <v>9216913</v>
      </c>
      <c r="J17418">
        <v>636011466</v>
      </c>
      <c r="K17418" t="s">
        <v>1464</v>
      </c>
      <c r="L17418" t="s">
        <v>1326</v>
      </c>
    </row>
    <row r="17419" spans="8:12" x14ac:dyDescent="0.25">
      <c r="H17419" t="s">
        <v>16900</v>
      </c>
      <c r="I17419">
        <v>9547570</v>
      </c>
      <c r="J17419">
        <v>271040601</v>
      </c>
      <c r="K17419" t="s">
        <v>1373</v>
      </c>
      <c r="L17419" t="s">
        <v>1326</v>
      </c>
    </row>
    <row r="17420" spans="8:12" x14ac:dyDescent="0.25">
      <c r="H17420" t="s">
        <v>16901</v>
      </c>
      <c r="I17420">
        <v>9286475</v>
      </c>
      <c r="J17420">
        <v>271000709</v>
      </c>
      <c r="L17420" t="s">
        <v>1326</v>
      </c>
    </row>
    <row r="17421" spans="8:12" x14ac:dyDescent="0.25">
      <c r="H17421" t="s">
        <v>16902</v>
      </c>
      <c r="I17421">
        <v>7613507</v>
      </c>
      <c r="J17421">
        <v>271000559</v>
      </c>
      <c r="K17421" t="s">
        <v>1373</v>
      </c>
      <c r="L17421" t="s">
        <v>1326</v>
      </c>
    </row>
    <row r="17422" spans="8:12" x14ac:dyDescent="0.25">
      <c r="H17422" t="s">
        <v>16903</v>
      </c>
      <c r="I17422">
        <v>9197571</v>
      </c>
      <c r="J17422">
        <v>440565000</v>
      </c>
      <c r="K17422" t="s">
        <v>1352</v>
      </c>
      <c r="L17422" t="s">
        <v>1313</v>
      </c>
    </row>
    <row r="17423" spans="8:12" x14ac:dyDescent="0.25">
      <c r="H17423" t="s">
        <v>16904</v>
      </c>
      <c r="I17423">
        <v>8800004</v>
      </c>
      <c r="J17423">
        <v>470850000</v>
      </c>
      <c r="K17423" t="s">
        <v>1403</v>
      </c>
      <c r="L17423" t="s">
        <v>1586</v>
      </c>
    </row>
    <row r="17424" spans="8:12" x14ac:dyDescent="0.25">
      <c r="H17424" t="s">
        <v>16905</v>
      </c>
      <c r="I17424">
        <v>9344203</v>
      </c>
      <c r="J17424">
        <v>215389000</v>
      </c>
      <c r="K17424" t="s">
        <v>1340</v>
      </c>
      <c r="L17424" t="s">
        <v>1346</v>
      </c>
    </row>
    <row r="17425" spans="8:12" x14ac:dyDescent="0.25">
      <c r="H17425" t="s">
        <v>16906</v>
      </c>
      <c r="I17425">
        <v>7902922</v>
      </c>
      <c r="J17425">
        <v>671286000</v>
      </c>
      <c r="K17425" t="s">
        <v>1311</v>
      </c>
      <c r="L17425" t="s">
        <v>1362</v>
      </c>
    </row>
    <row r="17426" spans="8:12" x14ac:dyDescent="0.25">
      <c r="H17426" t="s">
        <v>16907</v>
      </c>
      <c r="I17426">
        <v>9200976</v>
      </c>
      <c r="J17426">
        <v>574000040</v>
      </c>
      <c r="K17426" t="s">
        <v>1350</v>
      </c>
      <c r="L17426" t="s">
        <v>1326</v>
      </c>
    </row>
    <row r="17427" spans="8:12" x14ac:dyDescent="0.25">
      <c r="H17427" t="s">
        <v>16908</v>
      </c>
      <c r="I17427">
        <v>9205598</v>
      </c>
      <c r="J17427">
        <v>574002210</v>
      </c>
      <c r="K17427" t="s">
        <v>1350</v>
      </c>
      <c r="L17427" t="s">
        <v>1313</v>
      </c>
    </row>
    <row r="17428" spans="8:12" x14ac:dyDescent="0.25">
      <c r="H17428" t="s">
        <v>16909</v>
      </c>
      <c r="I17428">
        <v>9511442</v>
      </c>
      <c r="J17428">
        <v>538003488</v>
      </c>
      <c r="K17428" t="s">
        <v>1437</v>
      </c>
      <c r="L17428" t="s">
        <v>1326</v>
      </c>
    </row>
    <row r="17429" spans="8:12" x14ac:dyDescent="0.25">
      <c r="H17429" t="s">
        <v>16910</v>
      </c>
      <c r="I17429">
        <v>9435399</v>
      </c>
      <c r="J17429">
        <v>434114000</v>
      </c>
      <c r="K17429" t="s">
        <v>1991</v>
      </c>
      <c r="L17429" t="s">
        <v>1313</v>
      </c>
    </row>
    <row r="17430" spans="8:12" x14ac:dyDescent="0.25">
      <c r="H17430" t="s">
        <v>16911</v>
      </c>
      <c r="I17430">
        <v>9236731</v>
      </c>
      <c r="J17430">
        <v>636091244</v>
      </c>
      <c r="K17430" t="s">
        <v>1464</v>
      </c>
      <c r="L17430" t="s">
        <v>1326</v>
      </c>
    </row>
    <row r="17431" spans="8:12" x14ac:dyDescent="0.25">
      <c r="H17431" t="s">
        <v>16912</v>
      </c>
      <c r="I17431">
        <v>9047142</v>
      </c>
      <c r="J17431">
        <v>312492000</v>
      </c>
      <c r="K17431" t="s">
        <v>1379</v>
      </c>
      <c r="L17431" t="s">
        <v>1362</v>
      </c>
    </row>
    <row r="17432" spans="8:12" x14ac:dyDescent="0.25">
      <c r="H17432" t="s">
        <v>16913</v>
      </c>
      <c r="I17432">
        <v>9465605</v>
      </c>
      <c r="J17432">
        <v>441557000</v>
      </c>
      <c r="K17432" t="s">
        <v>1352</v>
      </c>
      <c r="L17432" t="s">
        <v>1326</v>
      </c>
    </row>
    <row r="17433" spans="8:12" x14ac:dyDescent="0.25">
      <c r="H17433" t="s">
        <v>16914</v>
      </c>
      <c r="I17433">
        <v>9046071</v>
      </c>
      <c r="J17433">
        <v>671626000</v>
      </c>
      <c r="K17433" t="s">
        <v>1311</v>
      </c>
      <c r="L17433" t="s">
        <v>1326</v>
      </c>
    </row>
    <row r="17434" spans="8:12" x14ac:dyDescent="0.25">
      <c r="H17434" t="s">
        <v>16914</v>
      </c>
      <c r="I17434">
        <v>9046071</v>
      </c>
      <c r="J17434">
        <v>565708000</v>
      </c>
      <c r="L17434" t="s">
        <v>1326</v>
      </c>
    </row>
    <row r="17435" spans="8:12" x14ac:dyDescent="0.25">
      <c r="H17435" t="s">
        <v>16915</v>
      </c>
      <c r="I17435">
        <v>9373747</v>
      </c>
      <c r="J17435">
        <v>271000889</v>
      </c>
      <c r="K17435" t="s">
        <v>1373</v>
      </c>
      <c r="L17435" t="s">
        <v>1326</v>
      </c>
    </row>
    <row r="17436" spans="8:12" x14ac:dyDescent="0.25">
      <c r="H17436" t="s">
        <v>16916</v>
      </c>
      <c r="I17436">
        <v>9058701</v>
      </c>
      <c r="J17436">
        <v>440718000</v>
      </c>
      <c r="K17436" t="s">
        <v>1352</v>
      </c>
      <c r="L17436" t="s">
        <v>1313</v>
      </c>
    </row>
    <row r="17437" spans="8:12" x14ac:dyDescent="0.25">
      <c r="H17437" t="s">
        <v>16917</v>
      </c>
      <c r="I17437">
        <v>9371282</v>
      </c>
      <c r="J17437">
        <v>565774000</v>
      </c>
      <c r="L17437" t="s">
        <v>1362</v>
      </c>
    </row>
    <row r="17438" spans="8:12" x14ac:dyDescent="0.25">
      <c r="H17438" t="s">
        <v>16918</v>
      </c>
      <c r="I17438">
        <v>8406602</v>
      </c>
      <c r="J17438">
        <v>271000799</v>
      </c>
      <c r="K17438" t="s">
        <v>1373</v>
      </c>
      <c r="L17438" t="s">
        <v>1362</v>
      </c>
    </row>
    <row r="17439" spans="8:12" x14ac:dyDescent="0.25">
      <c r="H17439" t="s">
        <v>16919</v>
      </c>
      <c r="I17439">
        <v>9074999</v>
      </c>
      <c r="J17439">
        <v>239278000</v>
      </c>
      <c r="L17439" t="s">
        <v>1326</v>
      </c>
    </row>
    <row r="17440" spans="8:12" x14ac:dyDescent="0.25">
      <c r="H17440" t="s">
        <v>16920</v>
      </c>
      <c r="I17440">
        <v>9144731</v>
      </c>
      <c r="J17440">
        <v>214351000</v>
      </c>
      <c r="K17440" t="s">
        <v>1302</v>
      </c>
      <c r="L17440" t="s">
        <v>1395</v>
      </c>
    </row>
    <row r="17441" spans="8:12" x14ac:dyDescent="0.25">
      <c r="H17441" t="s">
        <v>16921</v>
      </c>
      <c r="I17441">
        <v>9418913</v>
      </c>
      <c r="J17441">
        <v>215736000</v>
      </c>
      <c r="K17441" t="s">
        <v>1340</v>
      </c>
      <c r="L17441" t="s">
        <v>1326</v>
      </c>
    </row>
    <row r="17442" spans="8:12" x14ac:dyDescent="0.25">
      <c r="H17442" t="s">
        <v>16922</v>
      </c>
      <c r="I17442">
        <v>9407031</v>
      </c>
      <c r="J17442">
        <v>370698000</v>
      </c>
      <c r="L17442" t="s">
        <v>1326</v>
      </c>
    </row>
    <row r="17443" spans="8:12" x14ac:dyDescent="0.25">
      <c r="H17443" t="s">
        <v>16923</v>
      </c>
      <c r="I17443">
        <v>9431056</v>
      </c>
      <c r="J17443">
        <v>249446000</v>
      </c>
      <c r="K17443" t="s">
        <v>1340</v>
      </c>
      <c r="L17443" t="s">
        <v>1326</v>
      </c>
    </row>
    <row r="17444" spans="8:12" x14ac:dyDescent="0.25">
      <c r="H17444" t="s">
        <v>16924</v>
      </c>
      <c r="I17444">
        <v>9281566</v>
      </c>
      <c r="J17444">
        <v>210449000</v>
      </c>
      <c r="K17444" t="s">
        <v>1443</v>
      </c>
      <c r="L17444" t="s">
        <v>1326</v>
      </c>
    </row>
    <row r="17445" spans="8:12" x14ac:dyDescent="0.25">
      <c r="H17445" t="s">
        <v>16925</v>
      </c>
      <c r="I17445">
        <v>9364930</v>
      </c>
      <c r="J17445">
        <v>538003191</v>
      </c>
      <c r="K17445" t="s">
        <v>1437</v>
      </c>
      <c r="L17445" t="s">
        <v>1326</v>
      </c>
    </row>
    <row r="17446" spans="8:12" x14ac:dyDescent="0.25">
      <c r="H17446" t="s">
        <v>16926</v>
      </c>
      <c r="I17446">
        <v>9461934</v>
      </c>
      <c r="J17446">
        <v>229350000</v>
      </c>
      <c r="L17446" t="s">
        <v>1326</v>
      </c>
    </row>
    <row r="17447" spans="8:12" x14ac:dyDescent="0.25">
      <c r="H17447" t="s">
        <v>16927</v>
      </c>
      <c r="I17447">
        <v>9331098</v>
      </c>
      <c r="J17447">
        <v>375172000</v>
      </c>
      <c r="K17447" t="s">
        <v>1322</v>
      </c>
      <c r="L17447" t="s">
        <v>1313</v>
      </c>
    </row>
    <row r="17448" spans="8:12" x14ac:dyDescent="0.25">
      <c r="H17448" t="s">
        <v>16928</v>
      </c>
      <c r="I17448">
        <v>8521244</v>
      </c>
      <c r="J17448">
        <v>341421000</v>
      </c>
      <c r="K17448" t="s">
        <v>1316</v>
      </c>
      <c r="L17448" t="s">
        <v>1362</v>
      </c>
    </row>
    <row r="17449" spans="8:12" x14ac:dyDescent="0.25">
      <c r="H17449" t="s">
        <v>16929</v>
      </c>
      <c r="I17449">
        <v>9263045</v>
      </c>
      <c r="J17449">
        <v>574002340</v>
      </c>
      <c r="K17449" t="s">
        <v>1350</v>
      </c>
      <c r="L17449" t="s">
        <v>1313</v>
      </c>
    </row>
    <row r="17450" spans="8:12" x14ac:dyDescent="0.25">
      <c r="H17450" t="s">
        <v>16930</v>
      </c>
      <c r="I17450">
        <v>9386249</v>
      </c>
      <c r="J17450">
        <v>271000923</v>
      </c>
      <c r="K17450" t="s">
        <v>1373</v>
      </c>
      <c r="L17450" t="s">
        <v>1326</v>
      </c>
    </row>
    <row r="17451" spans="8:12" x14ac:dyDescent="0.25">
      <c r="H17451" t="s">
        <v>16931</v>
      </c>
      <c r="I17451">
        <v>9438444</v>
      </c>
      <c r="J17451">
        <v>271002542</v>
      </c>
      <c r="K17451" t="s">
        <v>1373</v>
      </c>
      <c r="L17451" t="s">
        <v>1326</v>
      </c>
    </row>
    <row r="17452" spans="8:12" x14ac:dyDescent="0.25">
      <c r="H17452" t="s">
        <v>16932</v>
      </c>
      <c r="I17452">
        <v>8868276</v>
      </c>
      <c r="J17452">
        <v>574012499</v>
      </c>
      <c r="K17452" t="s">
        <v>1350</v>
      </c>
      <c r="L17452" t="s">
        <v>1313</v>
      </c>
    </row>
    <row r="17453" spans="8:12" x14ac:dyDescent="0.25">
      <c r="H17453" t="s">
        <v>16933</v>
      </c>
      <c r="I17453">
        <v>9631436</v>
      </c>
      <c r="J17453">
        <v>236111757</v>
      </c>
      <c r="K17453" t="s">
        <v>1383</v>
      </c>
      <c r="L17453" t="s">
        <v>1494</v>
      </c>
    </row>
    <row r="17454" spans="8:12" x14ac:dyDescent="0.25">
      <c r="H17454" t="s">
        <v>16934</v>
      </c>
      <c r="I17454">
        <v>9371323</v>
      </c>
      <c r="J17454">
        <v>636016344</v>
      </c>
      <c r="K17454" t="s">
        <v>1464</v>
      </c>
      <c r="L17454" t="s">
        <v>1362</v>
      </c>
    </row>
    <row r="17455" spans="8:12" x14ac:dyDescent="0.25">
      <c r="H17455" t="s">
        <v>16935</v>
      </c>
      <c r="I17455">
        <v>9373632</v>
      </c>
      <c r="J17455">
        <v>249193000</v>
      </c>
      <c r="K17455" t="s">
        <v>1340</v>
      </c>
      <c r="L17455" t="s">
        <v>1326</v>
      </c>
    </row>
    <row r="17456" spans="8:12" x14ac:dyDescent="0.25">
      <c r="H17456" t="s">
        <v>16936</v>
      </c>
      <c r="I17456">
        <v>9381615</v>
      </c>
      <c r="J17456">
        <v>636013885</v>
      </c>
      <c r="K17456" t="s">
        <v>1464</v>
      </c>
      <c r="L17456" t="s">
        <v>1362</v>
      </c>
    </row>
    <row r="17457" spans="8:12" x14ac:dyDescent="0.25">
      <c r="H17457" t="s">
        <v>16937</v>
      </c>
      <c r="I17457">
        <v>9295098</v>
      </c>
      <c r="J17457">
        <v>370955000</v>
      </c>
      <c r="L17457" t="s">
        <v>1313</v>
      </c>
    </row>
    <row r="17458" spans="8:12" x14ac:dyDescent="0.25">
      <c r="H17458" t="s">
        <v>16938</v>
      </c>
      <c r="I17458">
        <v>9233806</v>
      </c>
      <c r="J17458">
        <v>311502000</v>
      </c>
      <c r="K17458" t="s">
        <v>1609</v>
      </c>
      <c r="L17458" t="s">
        <v>1362</v>
      </c>
    </row>
    <row r="17459" spans="8:12" x14ac:dyDescent="0.25">
      <c r="H17459" t="s">
        <v>16939</v>
      </c>
      <c r="I17459">
        <v>8405713</v>
      </c>
      <c r="J17459">
        <v>667001464</v>
      </c>
      <c r="K17459" t="s">
        <v>2089</v>
      </c>
      <c r="L17459" t="s">
        <v>1326</v>
      </c>
    </row>
    <row r="17460" spans="8:12" x14ac:dyDescent="0.25">
      <c r="H17460" t="s">
        <v>16939</v>
      </c>
      <c r="I17460">
        <v>8405713</v>
      </c>
      <c r="J17460">
        <v>355466000</v>
      </c>
      <c r="K17460" t="s">
        <v>1332</v>
      </c>
      <c r="L17460" t="s">
        <v>1326</v>
      </c>
    </row>
    <row r="17461" spans="8:12" x14ac:dyDescent="0.25">
      <c r="H17461" t="s">
        <v>16940</v>
      </c>
      <c r="I17461">
        <v>9574743</v>
      </c>
      <c r="J17461">
        <v>574000150</v>
      </c>
      <c r="K17461" t="s">
        <v>1350</v>
      </c>
      <c r="L17461" t="s">
        <v>1313</v>
      </c>
    </row>
    <row r="17462" spans="8:12" x14ac:dyDescent="0.25">
      <c r="H17462" t="s">
        <v>16941</v>
      </c>
      <c r="I17462">
        <v>9426946</v>
      </c>
      <c r="J17462">
        <v>574001570</v>
      </c>
      <c r="K17462" t="s">
        <v>1350</v>
      </c>
      <c r="L17462" t="s">
        <v>1313</v>
      </c>
    </row>
    <row r="17463" spans="8:12" x14ac:dyDescent="0.25">
      <c r="H17463" t="s">
        <v>16942</v>
      </c>
      <c r="I17463">
        <v>9175200</v>
      </c>
      <c r="J17463">
        <v>229903036</v>
      </c>
      <c r="L17463" t="s">
        <v>1362</v>
      </c>
    </row>
    <row r="17464" spans="8:12" x14ac:dyDescent="0.25">
      <c r="H17464" t="s">
        <v>16942</v>
      </c>
      <c r="I17464">
        <v>9175200</v>
      </c>
      <c r="J17464">
        <v>229903005</v>
      </c>
      <c r="L17464" t="s">
        <v>1362</v>
      </c>
    </row>
    <row r="17465" spans="8:12" x14ac:dyDescent="0.25">
      <c r="H17465" t="s">
        <v>16942</v>
      </c>
      <c r="I17465">
        <v>9175200</v>
      </c>
      <c r="J17465">
        <v>229903003</v>
      </c>
      <c r="L17465" t="s">
        <v>1362</v>
      </c>
    </row>
    <row r="17466" spans="8:12" x14ac:dyDescent="0.25">
      <c r="H17466" t="s">
        <v>16942</v>
      </c>
      <c r="I17466">
        <v>9175200</v>
      </c>
      <c r="J17466">
        <v>229903000</v>
      </c>
      <c r="L17466" t="s">
        <v>1362</v>
      </c>
    </row>
    <row r="17467" spans="8:12" x14ac:dyDescent="0.25">
      <c r="H17467" t="s">
        <v>16943</v>
      </c>
      <c r="I17467">
        <v>9175224</v>
      </c>
      <c r="J17467">
        <v>229829055</v>
      </c>
      <c r="L17467" t="s">
        <v>1362</v>
      </c>
    </row>
    <row r="17468" spans="8:12" x14ac:dyDescent="0.25">
      <c r="H17468" t="s">
        <v>16943</v>
      </c>
      <c r="I17468">
        <v>9175224</v>
      </c>
      <c r="J17468">
        <v>229829020</v>
      </c>
      <c r="L17468" t="s">
        <v>1362</v>
      </c>
    </row>
    <row r="17469" spans="8:12" x14ac:dyDescent="0.25">
      <c r="H17469" t="s">
        <v>16943</v>
      </c>
      <c r="I17469">
        <v>9175224</v>
      </c>
      <c r="J17469">
        <v>229829004</v>
      </c>
      <c r="L17469" t="s">
        <v>1362</v>
      </c>
    </row>
    <row r="17470" spans="8:12" x14ac:dyDescent="0.25">
      <c r="H17470" t="s">
        <v>16943</v>
      </c>
      <c r="I17470">
        <v>9175224</v>
      </c>
      <c r="J17470">
        <v>229829000</v>
      </c>
      <c r="L17470" t="s">
        <v>1362</v>
      </c>
    </row>
    <row r="17471" spans="8:12" x14ac:dyDescent="0.25">
      <c r="H17471" t="s">
        <v>16944</v>
      </c>
      <c r="I17471">
        <v>8900440</v>
      </c>
      <c r="J17471">
        <v>247180600</v>
      </c>
      <c r="K17471" t="s">
        <v>1398</v>
      </c>
      <c r="L17471" t="s">
        <v>1313</v>
      </c>
    </row>
    <row r="17472" spans="8:12" x14ac:dyDescent="0.25">
      <c r="H17472" t="s">
        <v>16945</v>
      </c>
      <c r="I17472">
        <v>9566289</v>
      </c>
      <c r="J17472">
        <v>229713000</v>
      </c>
      <c r="L17472" t="s">
        <v>1346</v>
      </c>
    </row>
    <row r="17473" spans="8:12" x14ac:dyDescent="0.25">
      <c r="H17473" t="s">
        <v>16946</v>
      </c>
      <c r="I17473">
        <v>7011149</v>
      </c>
      <c r="J17473">
        <v>511012010</v>
      </c>
      <c r="K17473" t="s">
        <v>1638</v>
      </c>
      <c r="L17473" t="s">
        <v>1313</v>
      </c>
    </row>
    <row r="17474" spans="8:12" x14ac:dyDescent="0.25">
      <c r="H17474" t="s">
        <v>16947</v>
      </c>
      <c r="I17474">
        <v>9326639</v>
      </c>
      <c r="J17474">
        <v>538002879</v>
      </c>
      <c r="K17474" t="s">
        <v>1437</v>
      </c>
      <c r="L17474" t="s">
        <v>1326</v>
      </c>
    </row>
    <row r="17475" spans="8:12" x14ac:dyDescent="0.25">
      <c r="H17475" t="s">
        <v>16948</v>
      </c>
      <c r="I17475">
        <v>9462990</v>
      </c>
      <c r="J17475">
        <v>636013811</v>
      </c>
      <c r="K17475" t="s">
        <v>1464</v>
      </c>
      <c r="L17475" t="s">
        <v>1395</v>
      </c>
    </row>
    <row r="17476" spans="8:12" x14ac:dyDescent="0.25">
      <c r="H17476" t="s">
        <v>16949</v>
      </c>
      <c r="I17476">
        <v>8817239</v>
      </c>
      <c r="J17476">
        <v>567040200</v>
      </c>
      <c r="K17476" t="s">
        <v>1861</v>
      </c>
      <c r="L17476" t="s">
        <v>1362</v>
      </c>
    </row>
    <row r="17477" spans="8:12" x14ac:dyDescent="0.25">
      <c r="H17477" t="s">
        <v>16950</v>
      </c>
      <c r="I17477">
        <v>9420899</v>
      </c>
      <c r="J17477">
        <v>567054500</v>
      </c>
      <c r="K17477" t="s">
        <v>1861</v>
      </c>
      <c r="L17477" t="s">
        <v>1362</v>
      </c>
    </row>
    <row r="17478" spans="8:12" x14ac:dyDescent="0.25">
      <c r="H17478" t="s">
        <v>16951</v>
      </c>
      <c r="I17478">
        <v>9395317</v>
      </c>
      <c r="J17478">
        <v>248330000</v>
      </c>
      <c r="K17478" t="s">
        <v>1340</v>
      </c>
      <c r="L17478" t="s">
        <v>1313</v>
      </c>
    </row>
    <row r="17479" spans="8:12" x14ac:dyDescent="0.25">
      <c r="H17479" t="s">
        <v>16952</v>
      </c>
      <c r="I17479">
        <v>9405904</v>
      </c>
      <c r="J17479">
        <v>372101000</v>
      </c>
      <c r="L17479" t="s">
        <v>1326</v>
      </c>
    </row>
    <row r="17480" spans="8:12" x14ac:dyDescent="0.25">
      <c r="H17480" t="s">
        <v>16953</v>
      </c>
      <c r="I17480">
        <v>9488190</v>
      </c>
      <c r="J17480">
        <v>548326100</v>
      </c>
      <c r="K17480" t="s">
        <v>1988</v>
      </c>
      <c r="L17480" t="s">
        <v>1313</v>
      </c>
    </row>
    <row r="17481" spans="8:12" x14ac:dyDescent="0.25">
      <c r="H17481" t="s">
        <v>16954</v>
      </c>
      <c r="I17481">
        <v>9156553</v>
      </c>
      <c r="J17481">
        <v>636010835</v>
      </c>
      <c r="K17481" t="s">
        <v>1464</v>
      </c>
      <c r="L17481" t="s">
        <v>1326</v>
      </c>
    </row>
    <row r="17482" spans="8:12" x14ac:dyDescent="0.25">
      <c r="H17482" t="s">
        <v>16955</v>
      </c>
      <c r="I17482">
        <v>9005390</v>
      </c>
      <c r="J17482">
        <v>319276000</v>
      </c>
      <c r="K17482" t="s">
        <v>1671</v>
      </c>
      <c r="L17482" t="s">
        <v>1326</v>
      </c>
    </row>
    <row r="17483" spans="8:12" x14ac:dyDescent="0.25">
      <c r="H17483" t="s">
        <v>16956</v>
      </c>
      <c r="I17483">
        <v>9435387</v>
      </c>
      <c r="J17483">
        <v>434113700</v>
      </c>
      <c r="K17483" t="s">
        <v>1991</v>
      </c>
      <c r="L17483" t="s">
        <v>1313</v>
      </c>
    </row>
    <row r="17484" spans="8:12" x14ac:dyDescent="0.25">
      <c r="H17484" t="s">
        <v>16957</v>
      </c>
      <c r="I17484">
        <v>9386249</v>
      </c>
      <c r="J17484">
        <v>538006049</v>
      </c>
      <c r="K17484" t="s">
        <v>1437</v>
      </c>
      <c r="L17484" t="s">
        <v>1326</v>
      </c>
    </row>
    <row r="17485" spans="8:12" x14ac:dyDescent="0.25">
      <c r="H17485" t="s">
        <v>16958</v>
      </c>
      <c r="I17485">
        <v>9438444</v>
      </c>
      <c r="J17485">
        <v>538006050</v>
      </c>
      <c r="K17485" t="s">
        <v>1437</v>
      </c>
      <c r="L17485" t="s">
        <v>1326</v>
      </c>
    </row>
    <row r="17486" spans="8:12" x14ac:dyDescent="0.25">
      <c r="H17486" t="s">
        <v>16959</v>
      </c>
      <c r="I17486">
        <v>9120425</v>
      </c>
      <c r="J17486">
        <v>605266120</v>
      </c>
      <c r="K17486" t="s">
        <v>1863</v>
      </c>
      <c r="L17486" t="s">
        <v>1326</v>
      </c>
    </row>
    <row r="17487" spans="8:12" x14ac:dyDescent="0.25">
      <c r="H17487" t="s">
        <v>16960</v>
      </c>
      <c r="I17487">
        <v>9547569</v>
      </c>
      <c r="J17487">
        <v>456007894</v>
      </c>
      <c r="L17487" t="s">
        <v>1313</v>
      </c>
    </row>
    <row r="17488" spans="8:12" x14ac:dyDescent="0.25">
      <c r="H17488" t="s">
        <v>16961</v>
      </c>
      <c r="I17488">
        <v>9428360</v>
      </c>
      <c r="J17488">
        <v>636014235</v>
      </c>
      <c r="K17488" t="s">
        <v>1464</v>
      </c>
      <c r="L17488" t="s">
        <v>1326</v>
      </c>
    </row>
    <row r="17489" spans="8:12" x14ac:dyDescent="0.25">
      <c r="H17489" t="s">
        <v>16962</v>
      </c>
      <c r="I17489">
        <v>8303628</v>
      </c>
      <c r="J17489">
        <v>567037000</v>
      </c>
      <c r="K17489" t="s">
        <v>1861</v>
      </c>
      <c r="L17489" t="s">
        <v>1313</v>
      </c>
    </row>
    <row r="17490" spans="8:12" x14ac:dyDescent="0.25">
      <c r="H17490" t="s">
        <v>16963</v>
      </c>
      <c r="I17490">
        <v>9036868</v>
      </c>
      <c r="J17490">
        <v>215631000</v>
      </c>
      <c r="K17490" t="s">
        <v>1340</v>
      </c>
      <c r="L17490" t="s">
        <v>1362</v>
      </c>
    </row>
    <row r="17491" spans="8:12" x14ac:dyDescent="0.25">
      <c r="H17491" t="s">
        <v>16964</v>
      </c>
      <c r="I17491">
        <v>9005613</v>
      </c>
      <c r="J17491">
        <v>215242000</v>
      </c>
      <c r="K17491" t="s">
        <v>1340</v>
      </c>
      <c r="L17491" t="s">
        <v>1362</v>
      </c>
    </row>
    <row r="17492" spans="8:12" x14ac:dyDescent="0.25">
      <c r="H17492" t="s">
        <v>16965</v>
      </c>
      <c r="I17492">
        <v>9599743</v>
      </c>
      <c r="J17492">
        <v>574002040</v>
      </c>
      <c r="K17492" t="s">
        <v>1350</v>
      </c>
      <c r="L17492" t="s">
        <v>1313</v>
      </c>
    </row>
    <row r="17493" spans="8:12" x14ac:dyDescent="0.25">
      <c r="H17493" t="s">
        <v>16966</v>
      </c>
      <c r="I17493">
        <v>9416317</v>
      </c>
      <c r="J17493">
        <v>538004623</v>
      </c>
      <c r="K17493" t="s">
        <v>1437</v>
      </c>
      <c r="L17493" t="s">
        <v>1326</v>
      </c>
    </row>
    <row r="17494" spans="8:12" x14ac:dyDescent="0.25">
      <c r="H17494" t="s">
        <v>16967</v>
      </c>
      <c r="I17494">
        <v>9007104</v>
      </c>
      <c r="J17494">
        <v>249569000</v>
      </c>
      <c r="K17494" t="s">
        <v>1340</v>
      </c>
      <c r="L17494" t="s">
        <v>1326</v>
      </c>
    </row>
    <row r="17495" spans="8:12" x14ac:dyDescent="0.25">
      <c r="H17495" t="s">
        <v>16968</v>
      </c>
      <c r="I17495">
        <v>8517035</v>
      </c>
      <c r="J17495">
        <v>372305000</v>
      </c>
      <c r="L17495" t="s">
        <v>1326</v>
      </c>
    </row>
    <row r="17496" spans="8:12" x14ac:dyDescent="0.25">
      <c r="H17496" t="s">
        <v>16969</v>
      </c>
      <c r="I17496">
        <v>9405784</v>
      </c>
      <c r="J17496">
        <v>271043004</v>
      </c>
      <c r="K17496" t="s">
        <v>1373</v>
      </c>
      <c r="L17496" t="s">
        <v>1326</v>
      </c>
    </row>
    <row r="17497" spans="8:12" x14ac:dyDescent="0.25">
      <c r="H17497" t="s">
        <v>16970</v>
      </c>
      <c r="I17497">
        <v>9447342</v>
      </c>
      <c r="J17497">
        <v>477995111</v>
      </c>
      <c r="K17497" t="s">
        <v>1348</v>
      </c>
      <c r="L17497" t="s">
        <v>1362</v>
      </c>
    </row>
    <row r="17498" spans="8:12" x14ac:dyDescent="0.25">
      <c r="H17498" t="s">
        <v>16971</v>
      </c>
      <c r="I17498">
        <v>9514444</v>
      </c>
      <c r="J17498">
        <v>548658200</v>
      </c>
      <c r="K17498" t="s">
        <v>1988</v>
      </c>
      <c r="L17498" t="s">
        <v>1313</v>
      </c>
    </row>
    <row r="17499" spans="8:12" x14ac:dyDescent="0.25">
      <c r="H17499" t="s">
        <v>16972</v>
      </c>
      <c r="I17499">
        <v>9530400</v>
      </c>
      <c r="J17499">
        <v>470764000</v>
      </c>
      <c r="K17499" t="s">
        <v>1403</v>
      </c>
      <c r="L17499" t="s">
        <v>1329</v>
      </c>
    </row>
    <row r="17500" spans="8:12" x14ac:dyDescent="0.25">
      <c r="H17500" t="s">
        <v>16973</v>
      </c>
      <c r="I17500">
        <v>8863006</v>
      </c>
      <c r="J17500">
        <v>434111100</v>
      </c>
      <c r="K17500" t="s">
        <v>1991</v>
      </c>
      <c r="L17500" t="s">
        <v>1308</v>
      </c>
    </row>
    <row r="17501" spans="8:12" x14ac:dyDescent="0.25">
      <c r="H17501" t="s">
        <v>16974</v>
      </c>
      <c r="I17501">
        <v>8518651</v>
      </c>
      <c r="J17501">
        <v>271043138</v>
      </c>
      <c r="K17501" t="s">
        <v>1373</v>
      </c>
      <c r="L17501" t="s">
        <v>1341</v>
      </c>
    </row>
    <row r="17502" spans="8:12" x14ac:dyDescent="0.25">
      <c r="H17502" t="s">
        <v>16975</v>
      </c>
      <c r="I17502">
        <v>7830997</v>
      </c>
      <c r="J17502">
        <v>273194100</v>
      </c>
      <c r="K17502" t="s">
        <v>1297</v>
      </c>
      <c r="L17502" t="s">
        <v>1295</v>
      </c>
    </row>
    <row r="17503" spans="8:12" x14ac:dyDescent="0.25">
      <c r="H17503" t="s">
        <v>16976</v>
      </c>
      <c r="I17503">
        <v>9171541</v>
      </c>
      <c r="J17503">
        <v>440187000</v>
      </c>
      <c r="K17503" t="s">
        <v>1352</v>
      </c>
      <c r="L17503" t="s">
        <v>1341</v>
      </c>
    </row>
    <row r="17504" spans="8:12" x14ac:dyDescent="0.25">
      <c r="H17504" t="s">
        <v>16976</v>
      </c>
      <c r="I17504">
        <v>9171541</v>
      </c>
      <c r="J17504">
        <v>352244000</v>
      </c>
      <c r="K17504" t="s">
        <v>1332</v>
      </c>
      <c r="L17504" t="s">
        <v>1341</v>
      </c>
    </row>
    <row r="17505" spans="8:12" x14ac:dyDescent="0.25">
      <c r="H17505" t="s">
        <v>16977</v>
      </c>
      <c r="I17505">
        <v>8520563</v>
      </c>
      <c r="J17505">
        <v>273430160</v>
      </c>
      <c r="K17505" t="s">
        <v>1297</v>
      </c>
      <c r="L17505" t="s">
        <v>1308</v>
      </c>
    </row>
    <row r="17506" spans="8:12" x14ac:dyDescent="0.25">
      <c r="H17506" t="s">
        <v>16978</v>
      </c>
      <c r="I17506">
        <v>8954910</v>
      </c>
      <c r="J17506">
        <v>273353130</v>
      </c>
      <c r="K17506" t="s">
        <v>1297</v>
      </c>
      <c r="L17506" t="s">
        <v>1308</v>
      </c>
    </row>
    <row r="17507" spans="8:12" x14ac:dyDescent="0.25">
      <c r="H17507" t="s">
        <v>16979</v>
      </c>
      <c r="I17507">
        <v>7509603</v>
      </c>
      <c r="J17507">
        <v>273194200</v>
      </c>
      <c r="K17507" t="s">
        <v>1297</v>
      </c>
      <c r="L17507" t="s">
        <v>1295</v>
      </c>
    </row>
    <row r="17508" spans="8:12" x14ac:dyDescent="0.25">
      <c r="H17508" t="s">
        <v>16980</v>
      </c>
      <c r="I17508">
        <v>7819876</v>
      </c>
      <c r="J17508">
        <v>720889000</v>
      </c>
      <c r="K17508" t="s">
        <v>1482</v>
      </c>
      <c r="L17508" t="s">
        <v>1295</v>
      </c>
    </row>
    <row r="17509" spans="8:12" x14ac:dyDescent="0.25">
      <c r="H17509" t="s">
        <v>16980</v>
      </c>
      <c r="I17509">
        <v>7819876</v>
      </c>
      <c r="J17509">
        <v>677026300</v>
      </c>
      <c r="K17509" t="s">
        <v>1305</v>
      </c>
      <c r="L17509" t="s">
        <v>1295</v>
      </c>
    </row>
    <row r="17510" spans="8:12" x14ac:dyDescent="0.25">
      <c r="H17510" t="s">
        <v>16981</v>
      </c>
      <c r="I17510">
        <v>9312743</v>
      </c>
      <c r="J17510">
        <v>403709710</v>
      </c>
      <c r="K17510" t="s">
        <v>1920</v>
      </c>
      <c r="L17510" t="s">
        <v>1329</v>
      </c>
    </row>
    <row r="17511" spans="8:12" x14ac:dyDescent="0.25">
      <c r="H17511" t="s">
        <v>16982</v>
      </c>
      <c r="I17511">
        <v>9037276</v>
      </c>
      <c r="J17511">
        <v>271043681</v>
      </c>
      <c r="K17511" t="s">
        <v>1373</v>
      </c>
      <c r="L17511" t="s">
        <v>1295</v>
      </c>
    </row>
    <row r="17512" spans="8:12" x14ac:dyDescent="0.25">
      <c r="H17512" t="s">
        <v>16983</v>
      </c>
      <c r="I17512">
        <v>9240811</v>
      </c>
      <c r="J17512">
        <v>229206000</v>
      </c>
      <c r="L17512" t="s">
        <v>1341</v>
      </c>
    </row>
    <row r="17513" spans="8:12" x14ac:dyDescent="0.25">
      <c r="H17513" t="s">
        <v>16984</v>
      </c>
      <c r="I17513">
        <v>9674816</v>
      </c>
      <c r="J17513">
        <v>564126000</v>
      </c>
      <c r="K17513" t="s">
        <v>1441</v>
      </c>
      <c r="L17513" t="s">
        <v>1341</v>
      </c>
    </row>
    <row r="17514" spans="8:12" x14ac:dyDescent="0.25">
      <c r="H17514" t="s">
        <v>16985</v>
      </c>
      <c r="I17514">
        <v>9078804</v>
      </c>
      <c r="J17514">
        <v>538003599</v>
      </c>
      <c r="K17514" t="s">
        <v>1437</v>
      </c>
      <c r="L17514" t="s">
        <v>1313</v>
      </c>
    </row>
    <row r="17515" spans="8:12" x14ac:dyDescent="0.25">
      <c r="H17515" t="s">
        <v>16986</v>
      </c>
      <c r="I17515">
        <v>9565869</v>
      </c>
      <c r="J17515">
        <v>371473000</v>
      </c>
      <c r="L17515" t="s">
        <v>1295</v>
      </c>
    </row>
    <row r="17516" spans="8:12" x14ac:dyDescent="0.25">
      <c r="H17516" t="s">
        <v>16987</v>
      </c>
      <c r="I17516">
        <v>6720066</v>
      </c>
      <c r="J17516">
        <v>271002365</v>
      </c>
      <c r="K17516" t="s">
        <v>1373</v>
      </c>
      <c r="L17516" t="s">
        <v>2217</v>
      </c>
    </row>
    <row r="17517" spans="8:12" x14ac:dyDescent="0.25">
      <c r="H17517" t="s">
        <v>16988</v>
      </c>
      <c r="I17517">
        <v>8230285</v>
      </c>
      <c r="J17517">
        <v>341280000</v>
      </c>
      <c r="K17517" t="s">
        <v>1316</v>
      </c>
      <c r="L17517" t="s">
        <v>1295</v>
      </c>
    </row>
    <row r="17518" spans="8:12" x14ac:dyDescent="0.25">
      <c r="H17518" t="s">
        <v>16988</v>
      </c>
      <c r="I17518">
        <v>8230285</v>
      </c>
      <c r="J17518">
        <v>273383040</v>
      </c>
      <c r="K17518" t="s">
        <v>1297</v>
      </c>
      <c r="L17518" t="s">
        <v>1295</v>
      </c>
    </row>
    <row r="17519" spans="8:12" x14ac:dyDescent="0.25">
      <c r="H17519" t="s">
        <v>16989</v>
      </c>
      <c r="I17519">
        <v>8205216</v>
      </c>
      <c r="J17519">
        <v>370940000</v>
      </c>
      <c r="L17519" t="s">
        <v>1295</v>
      </c>
    </row>
    <row r="17520" spans="8:12" x14ac:dyDescent="0.25">
      <c r="H17520" t="s">
        <v>16990</v>
      </c>
      <c r="I17520">
        <v>8821606</v>
      </c>
      <c r="J17520">
        <v>354477000</v>
      </c>
      <c r="K17520" t="s">
        <v>1332</v>
      </c>
      <c r="L17520" t="s">
        <v>1341</v>
      </c>
    </row>
    <row r="17521" spans="8:12" x14ac:dyDescent="0.25">
      <c r="H17521" t="s">
        <v>16991</v>
      </c>
      <c r="I17521">
        <v>9037903</v>
      </c>
      <c r="J17521">
        <v>220550000</v>
      </c>
      <c r="K17521" t="s">
        <v>1456</v>
      </c>
      <c r="L17521" t="s">
        <v>1295</v>
      </c>
    </row>
    <row r="17522" spans="8:12" x14ac:dyDescent="0.25">
      <c r="H17522" t="s">
        <v>16992</v>
      </c>
      <c r="I17522">
        <v>8407230</v>
      </c>
      <c r="J17522">
        <v>273355250</v>
      </c>
      <c r="K17522" t="s">
        <v>1297</v>
      </c>
      <c r="L17522" t="s">
        <v>1295</v>
      </c>
    </row>
    <row r="17523" spans="8:12" x14ac:dyDescent="0.25">
      <c r="H17523" t="s">
        <v>16993</v>
      </c>
      <c r="I17523">
        <v>9378606</v>
      </c>
      <c r="J17523">
        <v>565657000</v>
      </c>
      <c r="L17523" t="s">
        <v>1341</v>
      </c>
    </row>
    <row r="17524" spans="8:12" x14ac:dyDescent="0.25">
      <c r="H17524" t="s">
        <v>16994</v>
      </c>
      <c r="I17524">
        <v>8515674</v>
      </c>
      <c r="J17524">
        <v>352895000</v>
      </c>
      <c r="K17524" t="s">
        <v>1332</v>
      </c>
      <c r="L17524" t="s">
        <v>1308</v>
      </c>
    </row>
    <row r="17525" spans="8:12" x14ac:dyDescent="0.25">
      <c r="H17525" t="s">
        <v>16995</v>
      </c>
      <c r="I17525">
        <v>9050620</v>
      </c>
      <c r="J17525">
        <v>305685000</v>
      </c>
      <c r="L17525" t="s">
        <v>1295</v>
      </c>
    </row>
    <row r="17526" spans="8:12" x14ac:dyDescent="0.25">
      <c r="H17526" t="s">
        <v>16996</v>
      </c>
      <c r="I17526">
        <v>7433347</v>
      </c>
      <c r="J17526">
        <v>515307000</v>
      </c>
      <c r="K17526" t="s">
        <v>1406</v>
      </c>
      <c r="L17526" t="s">
        <v>1341</v>
      </c>
    </row>
    <row r="17527" spans="8:12" x14ac:dyDescent="0.25">
      <c r="H17527" t="s">
        <v>16997</v>
      </c>
      <c r="I17527">
        <v>9262572</v>
      </c>
      <c r="J17527">
        <v>215439000</v>
      </c>
      <c r="K17527" t="s">
        <v>1340</v>
      </c>
      <c r="L17527" t="s">
        <v>1295</v>
      </c>
    </row>
    <row r="17528" spans="8:12" x14ac:dyDescent="0.25">
      <c r="H17528" t="s">
        <v>16998</v>
      </c>
      <c r="I17528">
        <v>9403035</v>
      </c>
      <c r="J17528">
        <v>564548000</v>
      </c>
      <c r="K17528" t="s">
        <v>1441</v>
      </c>
      <c r="L17528" t="s">
        <v>1341</v>
      </c>
    </row>
    <row r="17529" spans="8:12" x14ac:dyDescent="0.25">
      <c r="H17529" t="s">
        <v>16999</v>
      </c>
      <c r="I17529">
        <v>9392133</v>
      </c>
      <c r="J17529">
        <v>538005507</v>
      </c>
      <c r="K17529" t="s">
        <v>1437</v>
      </c>
      <c r="L17529" t="s">
        <v>1341</v>
      </c>
    </row>
    <row r="17530" spans="8:12" x14ac:dyDescent="0.25">
      <c r="H17530" t="s">
        <v>17000</v>
      </c>
      <c r="I17530">
        <v>7619537</v>
      </c>
      <c r="J17530">
        <v>457216000</v>
      </c>
      <c r="K17530" t="s">
        <v>1409</v>
      </c>
      <c r="L17530" t="s">
        <v>1614</v>
      </c>
    </row>
    <row r="17531" spans="8:12" x14ac:dyDescent="0.25">
      <c r="H17531" t="s">
        <v>17001</v>
      </c>
      <c r="I17531">
        <v>8507717</v>
      </c>
      <c r="J17531">
        <v>271002083</v>
      </c>
      <c r="K17531" t="s">
        <v>1373</v>
      </c>
      <c r="L17531" t="s">
        <v>1295</v>
      </c>
    </row>
    <row r="17532" spans="8:12" x14ac:dyDescent="0.25">
      <c r="H17532" t="s">
        <v>17002</v>
      </c>
      <c r="I17532">
        <v>9238210</v>
      </c>
      <c r="J17532">
        <v>210711000</v>
      </c>
      <c r="K17532" t="s">
        <v>1443</v>
      </c>
      <c r="L17532" t="s">
        <v>1341</v>
      </c>
    </row>
    <row r="17533" spans="8:12" x14ac:dyDescent="0.25">
      <c r="H17533" t="s">
        <v>17003</v>
      </c>
      <c r="I17533">
        <v>9159385</v>
      </c>
      <c r="J17533">
        <v>548305000</v>
      </c>
      <c r="K17533" t="s">
        <v>1988</v>
      </c>
      <c r="L17533" t="s">
        <v>1295</v>
      </c>
    </row>
    <row r="17534" spans="8:12" x14ac:dyDescent="0.25">
      <c r="H17534" t="s">
        <v>17004</v>
      </c>
      <c r="I17534">
        <v>9291963</v>
      </c>
      <c r="J17534">
        <v>304679000</v>
      </c>
      <c r="K17534" t="s">
        <v>1294</v>
      </c>
      <c r="L17534" t="s">
        <v>1295</v>
      </c>
    </row>
    <row r="17535" spans="8:12" x14ac:dyDescent="0.25">
      <c r="H17535" t="s">
        <v>17005</v>
      </c>
      <c r="I17535">
        <v>9491903</v>
      </c>
      <c r="J17535">
        <v>305527000</v>
      </c>
      <c r="L17535" t="s">
        <v>1295</v>
      </c>
    </row>
    <row r="17536" spans="8:12" x14ac:dyDescent="0.25">
      <c r="H17536" t="s">
        <v>17006</v>
      </c>
      <c r="I17536">
        <v>9488853</v>
      </c>
      <c r="J17536">
        <v>371565000</v>
      </c>
      <c r="L17536" t="s">
        <v>1341</v>
      </c>
    </row>
    <row r="17537" spans="8:12" x14ac:dyDescent="0.25">
      <c r="H17537" t="s">
        <v>17007</v>
      </c>
      <c r="I17537">
        <v>9156589</v>
      </c>
      <c r="J17537">
        <v>351910000</v>
      </c>
      <c r="K17537" t="s">
        <v>1332</v>
      </c>
      <c r="L17537" t="s">
        <v>1341</v>
      </c>
    </row>
    <row r="17538" spans="8:12" x14ac:dyDescent="0.25">
      <c r="H17538" t="s">
        <v>17008</v>
      </c>
      <c r="I17538">
        <v>9508811</v>
      </c>
      <c r="J17538">
        <v>533690000</v>
      </c>
      <c r="K17538" t="s">
        <v>1563</v>
      </c>
      <c r="L17538" t="s">
        <v>1329</v>
      </c>
    </row>
    <row r="17539" spans="8:12" x14ac:dyDescent="0.25">
      <c r="H17539" t="s">
        <v>17009</v>
      </c>
      <c r="I17539">
        <v>8411621</v>
      </c>
      <c r="J17539">
        <v>314395000</v>
      </c>
      <c r="K17539" t="s">
        <v>1285</v>
      </c>
      <c r="L17539" t="s">
        <v>1295</v>
      </c>
    </row>
    <row r="17540" spans="8:12" x14ac:dyDescent="0.25">
      <c r="H17540" t="s">
        <v>17009</v>
      </c>
      <c r="I17540">
        <v>8411621</v>
      </c>
      <c r="J17540">
        <v>214182624</v>
      </c>
      <c r="K17540" t="s">
        <v>1302</v>
      </c>
      <c r="L17540" t="s">
        <v>1295</v>
      </c>
    </row>
    <row r="17541" spans="8:12" x14ac:dyDescent="0.25">
      <c r="H17541" t="s">
        <v>17010</v>
      </c>
      <c r="I17541">
        <v>9344461</v>
      </c>
      <c r="J17541">
        <v>441381000</v>
      </c>
      <c r="K17541" t="s">
        <v>1352</v>
      </c>
      <c r="L17541" t="s">
        <v>1341</v>
      </c>
    </row>
    <row r="17542" spans="8:12" x14ac:dyDescent="0.25">
      <c r="H17542" t="s">
        <v>17011</v>
      </c>
      <c r="I17542">
        <v>9441271</v>
      </c>
      <c r="J17542">
        <v>538003777</v>
      </c>
      <c r="K17542" t="s">
        <v>1437</v>
      </c>
      <c r="L17542" t="s">
        <v>1341</v>
      </c>
    </row>
    <row r="17543" spans="8:12" x14ac:dyDescent="0.25">
      <c r="H17543" t="s">
        <v>17012</v>
      </c>
      <c r="I17543">
        <v>8024856</v>
      </c>
      <c r="J17543">
        <v>271000084</v>
      </c>
      <c r="K17543" t="s">
        <v>1373</v>
      </c>
      <c r="L17543" t="s">
        <v>1295</v>
      </c>
    </row>
    <row r="17544" spans="8:12" x14ac:dyDescent="0.25">
      <c r="H17544" t="s">
        <v>17013</v>
      </c>
      <c r="I17544">
        <v>7704277</v>
      </c>
      <c r="J17544">
        <v>271000196</v>
      </c>
      <c r="K17544" t="s">
        <v>1373</v>
      </c>
      <c r="L17544" t="s">
        <v>1295</v>
      </c>
    </row>
    <row r="17545" spans="8:12" x14ac:dyDescent="0.25">
      <c r="H17545" t="s">
        <v>17014</v>
      </c>
      <c r="I17545">
        <v>9175872</v>
      </c>
      <c r="J17545">
        <v>441362000</v>
      </c>
      <c r="K17545" t="s">
        <v>1352</v>
      </c>
      <c r="L17545" t="s">
        <v>1308</v>
      </c>
    </row>
    <row r="17546" spans="8:12" x14ac:dyDescent="0.25">
      <c r="H17546" t="s">
        <v>17015</v>
      </c>
      <c r="I17546">
        <v>9119189</v>
      </c>
      <c r="J17546">
        <v>574702000</v>
      </c>
      <c r="K17546" t="s">
        <v>1350</v>
      </c>
      <c r="L17546" t="s">
        <v>1341</v>
      </c>
    </row>
    <row r="17547" spans="8:12" x14ac:dyDescent="0.25">
      <c r="H17547" t="s">
        <v>17016</v>
      </c>
      <c r="I17547">
        <v>9143051</v>
      </c>
      <c r="J17547">
        <v>310646000</v>
      </c>
      <c r="K17547" t="s">
        <v>4450</v>
      </c>
      <c r="L17547" t="s">
        <v>1341</v>
      </c>
    </row>
    <row r="17548" spans="8:12" x14ac:dyDescent="0.25">
      <c r="H17548" t="s">
        <v>17017</v>
      </c>
      <c r="I17548">
        <v>9446697</v>
      </c>
      <c r="J17548">
        <v>370637000</v>
      </c>
      <c r="L17548" t="s">
        <v>1341</v>
      </c>
    </row>
    <row r="17549" spans="8:12" x14ac:dyDescent="0.25">
      <c r="H17549" t="s">
        <v>17018</v>
      </c>
      <c r="I17549">
        <v>9005302</v>
      </c>
      <c r="J17549">
        <v>440268000</v>
      </c>
      <c r="K17549" t="s">
        <v>1352</v>
      </c>
      <c r="L17549" t="s">
        <v>1308</v>
      </c>
    </row>
    <row r="17550" spans="8:12" x14ac:dyDescent="0.25">
      <c r="H17550" t="s">
        <v>17019</v>
      </c>
      <c r="I17550">
        <v>9128295</v>
      </c>
      <c r="J17550">
        <v>441508000</v>
      </c>
      <c r="K17550" t="s">
        <v>1352</v>
      </c>
      <c r="L17550" t="s">
        <v>1308</v>
      </c>
    </row>
    <row r="17551" spans="8:12" x14ac:dyDescent="0.25">
      <c r="H17551" t="s">
        <v>17020</v>
      </c>
      <c r="I17551">
        <v>8935457</v>
      </c>
      <c r="J17551">
        <v>273446370</v>
      </c>
      <c r="K17551" t="s">
        <v>1297</v>
      </c>
      <c r="L17551" t="s">
        <v>1295</v>
      </c>
    </row>
    <row r="17552" spans="8:12" x14ac:dyDescent="0.25">
      <c r="H17552" t="s">
        <v>17021</v>
      </c>
      <c r="I17552">
        <v>7435046</v>
      </c>
      <c r="J17552">
        <v>353880000</v>
      </c>
      <c r="K17552" t="s">
        <v>1332</v>
      </c>
      <c r="L17552" t="s">
        <v>1295</v>
      </c>
    </row>
    <row r="17553" spans="8:12" x14ac:dyDescent="0.25">
      <c r="H17553" t="s">
        <v>17022</v>
      </c>
      <c r="I17553">
        <v>7514347</v>
      </c>
      <c r="J17553">
        <v>271002224</v>
      </c>
      <c r="K17553" t="s">
        <v>1373</v>
      </c>
      <c r="L17553" t="s">
        <v>1295</v>
      </c>
    </row>
    <row r="17554" spans="8:12" x14ac:dyDescent="0.25">
      <c r="H17554" t="s">
        <v>17023</v>
      </c>
      <c r="I17554">
        <v>9518983</v>
      </c>
      <c r="J17554">
        <v>636015583</v>
      </c>
      <c r="K17554" t="s">
        <v>1464</v>
      </c>
      <c r="L17554" t="s">
        <v>1295</v>
      </c>
    </row>
    <row r="17555" spans="8:12" x14ac:dyDescent="0.25">
      <c r="H17555" t="s">
        <v>17024</v>
      </c>
      <c r="I17555">
        <v>9657014</v>
      </c>
      <c r="J17555">
        <v>356283000</v>
      </c>
      <c r="K17555" t="s">
        <v>1332</v>
      </c>
      <c r="L17555" t="s">
        <v>1341</v>
      </c>
    </row>
    <row r="17556" spans="8:12" x14ac:dyDescent="0.25">
      <c r="H17556" t="s">
        <v>17025</v>
      </c>
      <c r="I17556">
        <v>7911818</v>
      </c>
      <c r="J17556">
        <v>341719000</v>
      </c>
      <c r="K17556" t="s">
        <v>1316</v>
      </c>
      <c r="L17556" t="s">
        <v>1329</v>
      </c>
    </row>
    <row r="17557" spans="8:12" x14ac:dyDescent="0.25">
      <c r="H17557" t="s">
        <v>17026</v>
      </c>
      <c r="I17557">
        <v>9425899</v>
      </c>
      <c r="J17557">
        <v>370534000</v>
      </c>
      <c r="L17557" t="s">
        <v>1308</v>
      </c>
    </row>
    <row r="17558" spans="8:12" x14ac:dyDescent="0.25">
      <c r="H17558" t="s">
        <v>17027</v>
      </c>
      <c r="I17558">
        <v>9638501</v>
      </c>
      <c r="J17558">
        <v>566798000</v>
      </c>
      <c r="L17558" t="s">
        <v>1341</v>
      </c>
    </row>
    <row r="17559" spans="8:12" x14ac:dyDescent="0.25">
      <c r="H17559" t="s">
        <v>17028</v>
      </c>
      <c r="I17559">
        <v>9585443</v>
      </c>
      <c r="J17559">
        <v>574000280</v>
      </c>
      <c r="K17559" t="s">
        <v>1350</v>
      </c>
      <c r="L17559" t="s">
        <v>1341</v>
      </c>
    </row>
    <row r="17560" spans="8:12" x14ac:dyDescent="0.25">
      <c r="H17560" t="s">
        <v>17029</v>
      </c>
      <c r="I17560">
        <v>9326299</v>
      </c>
      <c r="J17560">
        <v>538006647</v>
      </c>
      <c r="K17560" t="s">
        <v>1437</v>
      </c>
      <c r="L17560" t="s">
        <v>1341</v>
      </c>
    </row>
    <row r="17561" spans="8:12" x14ac:dyDescent="0.25">
      <c r="H17561" t="s">
        <v>17030</v>
      </c>
      <c r="I17561">
        <v>9082609</v>
      </c>
      <c r="J17561">
        <v>229691000</v>
      </c>
      <c r="L17561" t="s">
        <v>1341</v>
      </c>
    </row>
    <row r="17562" spans="8:12" x14ac:dyDescent="0.25">
      <c r="H17562" t="s">
        <v>17031</v>
      </c>
      <c r="I17562">
        <v>9363766</v>
      </c>
      <c r="J17562">
        <v>538003141</v>
      </c>
      <c r="K17562" t="s">
        <v>1437</v>
      </c>
      <c r="L17562" t="s">
        <v>1341</v>
      </c>
    </row>
    <row r="17563" spans="8:12" x14ac:dyDescent="0.25">
      <c r="H17563" t="s">
        <v>17032</v>
      </c>
      <c r="I17563">
        <v>9344734</v>
      </c>
      <c r="J17563">
        <v>371564000</v>
      </c>
      <c r="L17563" t="s">
        <v>1295</v>
      </c>
    </row>
    <row r="17564" spans="8:12" x14ac:dyDescent="0.25">
      <c r="H17564" t="s">
        <v>17033</v>
      </c>
      <c r="I17564">
        <v>9394222</v>
      </c>
      <c r="J17564">
        <v>271000945</v>
      </c>
      <c r="K17564" t="s">
        <v>1373</v>
      </c>
      <c r="L17564" t="s">
        <v>1341</v>
      </c>
    </row>
    <row r="17565" spans="8:12" x14ac:dyDescent="0.25">
      <c r="H17565" t="s">
        <v>17034</v>
      </c>
      <c r="I17565">
        <v>9075321</v>
      </c>
      <c r="J17565">
        <v>440582000</v>
      </c>
      <c r="K17565" t="s">
        <v>1352</v>
      </c>
      <c r="L17565" t="s">
        <v>1341</v>
      </c>
    </row>
    <row r="17566" spans="8:12" x14ac:dyDescent="0.25">
      <c r="H17566" t="s">
        <v>17035</v>
      </c>
      <c r="I17566">
        <v>7920261</v>
      </c>
      <c r="J17566">
        <v>214182318</v>
      </c>
      <c r="K17566" t="s">
        <v>1302</v>
      </c>
      <c r="L17566" t="s">
        <v>1295</v>
      </c>
    </row>
    <row r="17567" spans="8:12" x14ac:dyDescent="0.25">
      <c r="H17567" t="s">
        <v>17036</v>
      </c>
      <c r="I17567">
        <v>8607660</v>
      </c>
      <c r="J17567">
        <v>548733000</v>
      </c>
      <c r="K17567" t="s">
        <v>1988</v>
      </c>
      <c r="L17567" t="s">
        <v>1295</v>
      </c>
    </row>
    <row r="17568" spans="8:12" x14ac:dyDescent="0.25">
      <c r="H17568" t="s">
        <v>17037</v>
      </c>
      <c r="I17568">
        <v>9342554</v>
      </c>
      <c r="J17568">
        <v>273353740</v>
      </c>
      <c r="K17568" t="s">
        <v>1297</v>
      </c>
      <c r="L17568" t="s">
        <v>1308</v>
      </c>
    </row>
    <row r="17569" spans="8:12" x14ac:dyDescent="0.25">
      <c r="H17569" t="s">
        <v>17038</v>
      </c>
      <c r="I17569">
        <v>8995990</v>
      </c>
      <c r="J17569">
        <v>445046000</v>
      </c>
      <c r="K17569" t="s">
        <v>5110</v>
      </c>
      <c r="L17569" t="s">
        <v>1308</v>
      </c>
    </row>
    <row r="17570" spans="8:12" x14ac:dyDescent="0.25">
      <c r="H17570" t="s">
        <v>17039</v>
      </c>
      <c r="I17570">
        <v>8605129</v>
      </c>
      <c r="J17570">
        <v>567447000</v>
      </c>
      <c r="K17570" t="s">
        <v>1861</v>
      </c>
      <c r="L17570" t="s">
        <v>1295</v>
      </c>
    </row>
    <row r="17571" spans="8:12" x14ac:dyDescent="0.25">
      <c r="H17571" t="s">
        <v>17040</v>
      </c>
      <c r="I17571">
        <v>8307480</v>
      </c>
      <c r="J17571">
        <v>538003917</v>
      </c>
      <c r="K17571" t="s">
        <v>1437</v>
      </c>
      <c r="L17571" t="s">
        <v>1341</v>
      </c>
    </row>
    <row r="17572" spans="8:12" x14ac:dyDescent="0.25">
      <c r="H17572" t="s">
        <v>17041</v>
      </c>
      <c r="I17572">
        <v>9548471</v>
      </c>
      <c r="J17572">
        <v>574012401</v>
      </c>
      <c r="K17572" t="s">
        <v>1350</v>
      </c>
      <c r="L17572" t="s">
        <v>1308</v>
      </c>
    </row>
    <row r="17573" spans="8:12" x14ac:dyDescent="0.25">
      <c r="H17573" t="s">
        <v>17042</v>
      </c>
      <c r="I17573">
        <v>9123456</v>
      </c>
      <c r="J17573">
        <v>574012379</v>
      </c>
      <c r="K17573" t="s">
        <v>1350</v>
      </c>
      <c r="L17573" t="s">
        <v>1308</v>
      </c>
    </row>
    <row r="17574" spans="8:12" x14ac:dyDescent="0.25">
      <c r="H17574" t="s">
        <v>17043</v>
      </c>
      <c r="I17574">
        <v>8667878</v>
      </c>
      <c r="J17574">
        <v>574012380</v>
      </c>
      <c r="K17574" t="s">
        <v>1350</v>
      </c>
      <c r="L17574" t="s">
        <v>1308</v>
      </c>
    </row>
    <row r="17575" spans="8:12" x14ac:dyDescent="0.25">
      <c r="H17575" t="s">
        <v>17044</v>
      </c>
      <c r="I17575">
        <v>9596648</v>
      </c>
      <c r="J17575">
        <v>574001150</v>
      </c>
      <c r="K17575" t="s">
        <v>1350</v>
      </c>
      <c r="L17575" t="s">
        <v>1308</v>
      </c>
    </row>
    <row r="17576" spans="8:12" x14ac:dyDescent="0.25">
      <c r="H17576" t="s">
        <v>17045</v>
      </c>
      <c r="I17576">
        <v>8309892</v>
      </c>
      <c r="J17576">
        <v>412466160</v>
      </c>
      <c r="K17576" t="s">
        <v>1328</v>
      </c>
      <c r="L17576" t="s">
        <v>1308</v>
      </c>
    </row>
    <row r="17577" spans="8:12" x14ac:dyDescent="0.25">
      <c r="H17577" t="s">
        <v>17046</v>
      </c>
      <c r="I17577">
        <v>9108726</v>
      </c>
      <c r="J17577">
        <v>441199000</v>
      </c>
      <c r="K17577" t="s">
        <v>1352</v>
      </c>
      <c r="L17577" t="s">
        <v>1308</v>
      </c>
    </row>
    <row r="17578" spans="8:12" x14ac:dyDescent="0.25">
      <c r="H17578" t="s">
        <v>17047</v>
      </c>
      <c r="I17578">
        <v>9324069</v>
      </c>
      <c r="J17578">
        <v>271040248</v>
      </c>
      <c r="K17578" t="s">
        <v>1373</v>
      </c>
      <c r="L17578" t="s">
        <v>1341</v>
      </c>
    </row>
    <row r="17579" spans="8:12" x14ac:dyDescent="0.25">
      <c r="H17579" t="s">
        <v>17048</v>
      </c>
      <c r="I17579">
        <v>9403035</v>
      </c>
      <c r="J17579">
        <v>357945000</v>
      </c>
      <c r="K17579" t="s">
        <v>1332</v>
      </c>
      <c r="L17579" t="s">
        <v>1341</v>
      </c>
    </row>
    <row r="17580" spans="8:12" x14ac:dyDescent="0.25">
      <c r="H17580" t="s">
        <v>17049</v>
      </c>
      <c r="I17580">
        <v>9403047</v>
      </c>
      <c r="J17580">
        <v>370288000</v>
      </c>
      <c r="L17580" t="s">
        <v>1341</v>
      </c>
    </row>
    <row r="17581" spans="8:12" x14ac:dyDescent="0.25">
      <c r="H17581" t="s">
        <v>17050</v>
      </c>
      <c r="I17581">
        <v>9229001</v>
      </c>
      <c r="J17581">
        <v>271000612</v>
      </c>
      <c r="K17581" t="s">
        <v>1373</v>
      </c>
      <c r="L17581" t="s">
        <v>1341</v>
      </c>
    </row>
    <row r="17582" spans="8:12" x14ac:dyDescent="0.25">
      <c r="H17582" t="s">
        <v>17051</v>
      </c>
      <c r="I17582">
        <v>9128415</v>
      </c>
      <c r="J17582">
        <v>353190000</v>
      </c>
      <c r="K17582" t="s">
        <v>1332</v>
      </c>
      <c r="L17582" t="s">
        <v>1295</v>
      </c>
    </row>
    <row r="17583" spans="8:12" x14ac:dyDescent="0.25">
      <c r="H17583" t="s">
        <v>17052</v>
      </c>
      <c r="I17583">
        <v>8003058</v>
      </c>
      <c r="J17583">
        <v>671310000</v>
      </c>
      <c r="K17583" t="s">
        <v>1311</v>
      </c>
      <c r="L17583" t="s">
        <v>1295</v>
      </c>
    </row>
    <row r="17584" spans="8:12" x14ac:dyDescent="0.25">
      <c r="H17584" t="s">
        <v>17053</v>
      </c>
      <c r="I17584">
        <v>9405019</v>
      </c>
      <c r="J17584">
        <v>538006396</v>
      </c>
      <c r="K17584" t="s">
        <v>1437</v>
      </c>
      <c r="L17584" t="s">
        <v>1341</v>
      </c>
    </row>
    <row r="17585" spans="8:12" x14ac:dyDescent="0.25">
      <c r="H17585" t="s">
        <v>17054</v>
      </c>
      <c r="I17585">
        <v>8903026</v>
      </c>
      <c r="J17585">
        <v>538004233</v>
      </c>
      <c r="L17585" t="s">
        <v>1295</v>
      </c>
    </row>
    <row r="17586" spans="8:12" x14ac:dyDescent="0.25">
      <c r="H17586" t="s">
        <v>17054</v>
      </c>
      <c r="I17586">
        <v>8903026</v>
      </c>
      <c r="J17586">
        <v>518914000</v>
      </c>
      <c r="K17586" t="s">
        <v>1595</v>
      </c>
      <c r="L17586" t="s">
        <v>1295</v>
      </c>
    </row>
    <row r="17587" spans="8:12" x14ac:dyDescent="0.25">
      <c r="H17587" t="s">
        <v>17055</v>
      </c>
      <c r="I17587">
        <v>9357779</v>
      </c>
      <c r="J17587">
        <v>440977000</v>
      </c>
      <c r="K17587" t="s">
        <v>1352</v>
      </c>
      <c r="L17587" t="s">
        <v>1308</v>
      </c>
    </row>
    <row r="17588" spans="8:12" x14ac:dyDescent="0.25">
      <c r="H17588" t="s">
        <v>17056</v>
      </c>
      <c r="I17588">
        <v>9214159</v>
      </c>
      <c r="J17588">
        <v>441962000</v>
      </c>
      <c r="K17588" t="s">
        <v>1352</v>
      </c>
      <c r="L17588" t="s">
        <v>1341</v>
      </c>
    </row>
    <row r="17589" spans="8:12" x14ac:dyDescent="0.25">
      <c r="H17589" t="s">
        <v>17057</v>
      </c>
      <c r="I17589">
        <v>9385790</v>
      </c>
      <c r="J17589">
        <v>372381000</v>
      </c>
      <c r="L17589" t="s">
        <v>1295</v>
      </c>
    </row>
    <row r="17590" spans="8:12" x14ac:dyDescent="0.25">
      <c r="H17590" t="s">
        <v>17058</v>
      </c>
      <c r="I17590">
        <v>8872095</v>
      </c>
      <c r="J17590">
        <v>419000509</v>
      </c>
      <c r="K17590" t="s">
        <v>1420</v>
      </c>
      <c r="L17590" t="s">
        <v>1308</v>
      </c>
    </row>
    <row r="17591" spans="8:12" x14ac:dyDescent="0.25">
      <c r="H17591" t="s">
        <v>17059</v>
      </c>
      <c r="I17591">
        <v>8715390</v>
      </c>
      <c r="J17591">
        <v>271002067</v>
      </c>
      <c r="K17591" t="s">
        <v>1373</v>
      </c>
      <c r="L17591" t="s">
        <v>1295</v>
      </c>
    </row>
    <row r="17592" spans="8:12" x14ac:dyDescent="0.25">
      <c r="H17592" t="s">
        <v>17060</v>
      </c>
      <c r="I17592">
        <v>7827354</v>
      </c>
      <c r="J17592">
        <v>271002251</v>
      </c>
      <c r="K17592" t="s">
        <v>1373</v>
      </c>
      <c r="L17592" t="s">
        <v>1295</v>
      </c>
    </row>
    <row r="17593" spans="8:12" x14ac:dyDescent="0.25">
      <c r="H17593" t="s">
        <v>17061</v>
      </c>
      <c r="I17593">
        <v>9105360</v>
      </c>
      <c r="J17593">
        <v>441822000</v>
      </c>
      <c r="K17593" t="s">
        <v>1352</v>
      </c>
      <c r="L17593" t="s">
        <v>1308</v>
      </c>
    </row>
    <row r="17594" spans="8:12" x14ac:dyDescent="0.25">
      <c r="H17594" t="s">
        <v>17062</v>
      </c>
      <c r="I17594">
        <v>9387126</v>
      </c>
      <c r="J17594">
        <v>229363000</v>
      </c>
      <c r="L17594" t="s">
        <v>1295</v>
      </c>
    </row>
    <row r="17595" spans="8:12" x14ac:dyDescent="0.25">
      <c r="H17595" t="s">
        <v>17063</v>
      </c>
      <c r="I17595">
        <v>9117832</v>
      </c>
      <c r="J17595">
        <v>356775000</v>
      </c>
      <c r="K17595" t="s">
        <v>1332</v>
      </c>
      <c r="L17595" t="s">
        <v>1341</v>
      </c>
    </row>
    <row r="17596" spans="8:12" x14ac:dyDescent="0.25">
      <c r="H17596" t="s">
        <v>17064</v>
      </c>
      <c r="I17596">
        <v>8890401</v>
      </c>
      <c r="J17596">
        <v>518605000</v>
      </c>
      <c r="K17596" t="s">
        <v>1595</v>
      </c>
      <c r="L17596" t="s">
        <v>1295</v>
      </c>
    </row>
    <row r="17597" spans="8:12" x14ac:dyDescent="0.25">
      <c r="H17597" t="s">
        <v>17065</v>
      </c>
      <c r="I17597">
        <v>9172600</v>
      </c>
      <c r="J17597">
        <v>441198000</v>
      </c>
      <c r="K17597" t="s">
        <v>1352</v>
      </c>
      <c r="L17597" t="s">
        <v>1308</v>
      </c>
    </row>
    <row r="17598" spans="8:12" x14ac:dyDescent="0.25">
      <c r="H17598" t="s">
        <v>17066</v>
      </c>
      <c r="I17598">
        <v>8865951</v>
      </c>
      <c r="J17598">
        <v>215122000</v>
      </c>
      <c r="K17598" t="s">
        <v>1340</v>
      </c>
      <c r="L17598" t="s">
        <v>1295</v>
      </c>
    </row>
    <row r="17599" spans="8:12" x14ac:dyDescent="0.25">
      <c r="H17599" t="s">
        <v>17067</v>
      </c>
      <c r="I17599">
        <v>9376610</v>
      </c>
      <c r="J17599">
        <v>370375000</v>
      </c>
      <c r="L17599" t="s">
        <v>1614</v>
      </c>
    </row>
    <row r="17600" spans="8:12" x14ac:dyDescent="0.25">
      <c r="H17600" t="s">
        <v>17068</v>
      </c>
      <c r="I17600">
        <v>8004791</v>
      </c>
      <c r="J17600">
        <v>312770000</v>
      </c>
      <c r="K17600" t="s">
        <v>1379</v>
      </c>
      <c r="L17600" t="s">
        <v>1295</v>
      </c>
    </row>
    <row r="17601" spans="8:12" x14ac:dyDescent="0.25">
      <c r="H17601" t="s">
        <v>17069</v>
      </c>
      <c r="I17601">
        <v>9087104</v>
      </c>
      <c r="J17601">
        <v>273374480</v>
      </c>
      <c r="K17601" t="s">
        <v>1297</v>
      </c>
      <c r="L17601" t="s">
        <v>1295</v>
      </c>
    </row>
    <row r="17602" spans="8:12" x14ac:dyDescent="0.25">
      <c r="H17602" t="s">
        <v>17070</v>
      </c>
      <c r="I17602">
        <v>9403073</v>
      </c>
      <c r="J17602">
        <v>636091615</v>
      </c>
      <c r="K17602" t="s">
        <v>1464</v>
      </c>
      <c r="L17602" t="s">
        <v>1341</v>
      </c>
    </row>
    <row r="17603" spans="8:12" x14ac:dyDescent="0.25">
      <c r="H17603" t="s">
        <v>17071</v>
      </c>
      <c r="I17603">
        <v>8123236</v>
      </c>
      <c r="J17603">
        <v>369432112</v>
      </c>
      <c r="L17603" t="s">
        <v>1341</v>
      </c>
    </row>
    <row r="17604" spans="8:12" x14ac:dyDescent="0.25">
      <c r="H17604" t="s">
        <v>17072</v>
      </c>
      <c r="I17604">
        <v>9331804</v>
      </c>
      <c r="J17604">
        <v>354873000</v>
      </c>
      <c r="K17604" t="s">
        <v>1332</v>
      </c>
      <c r="L17604" t="s">
        <v>1295</v>
      </c>
    </row>
    <row r="17605" spans="8:12" x14ac:dyDescent="0.25">
      <c r="H17605" t="s">
        <v>17073</v>
      </c>
      <c r="I17605">
        <v>9489986</v>
      </c>
      <c r="J17605">
        <v>305635000</v>
      </c>
      <c r="L17605" t="s">
        <v>1341</v>
      </c>
    </row>
    <row r="17606" spans="8:12" x14ac:dyDescent="0.25">
      <c r="H17606" t="s">
        <v>17074</v>
      </c>
      <c r="I17606">
        <v>9138939</v>
      </c>
      <c r="J17606">
        <v>239961000</v>
      </c>
      <c r="K17606" t="s">
        <v>1679</v>
      </c>
      <c r="L17606" t="s">
        <v>1341</v>
      </c>
    </row>
    <row r="17607" spans="8:12" x14ac:dyDescent="0.25">
      <c r="H17607" t="s">
        <v>17075</v>
      </c>
      <c r="I17607">
        <v>8815255</v>
      </c>
      <c r="J17607">
        <v>440124000</v>
      </c>
      <c r="K17607" t="s">
        <v>1352</v>
      </c>
      <c r="L17607" t="s">
        <v>1341</v>
      </c>
    </row>
    <row r="17608" spans="8:12" x14ac:dyDescent="0.25">
      <c r="H17608" t="s">
        <v>17076</v>
      </c>
      <c r="I17608">
        <v>8810358</v>
      </c>
      <c r="J17608">
        <v>312118000</v>
      </c>
      <c r="K17608" t="s">
        <v>1379</v>
      </c>
      <c r="L17608" t="s">
        <v>1308</v>
      </c>
    </row>
    <row r="17609" spans="8:12" x14ac:dyDescent="0.25">
      <c r="H17609" t="s">
        <v>17077</v>
      </c>
      <c r="I17609">
        <v>9664110</v>
      </c>
      <c r="J17609">
        <v>574001710</v>
      </c>
      <c r="K17609" t="s">
        <v>1350</v>
      </c>
      <c r="L17609" t="s">
        <v>1295</v>
      </c>
    </row>
    <row r="17610" spans="8:12" x14ac:dyDescent="0.25">
      <c r="H17610" t="s">
        <v>17078</v>
      </c>
      <c r="I17610">
        <v>7647144</v>
      </c>
      <c r="J17610">
        <v>271002007</v>
      </c>
      <c r="K17610" t="s">
        <v>1373</v>
      </c>
      <c r="L17610" t="s">
        <v>1295</v>
      </c>
    </row>
    <row r="17611" spans="8:12" x14ac:dyDescent="0.25">
      <c r="H17611" t="s">
        <v>17079</v>
      </c>
      <c r="I17611">
        <v>8202056</v>
      </c>
      <c r="J17611">
        <v>518614000</v>
      </c>
      <c r="K17611" t="s">
        <v>1595</v>
      </c>
      <c r="L17611" t="s">
        <v>1341</v>
      </c>
    </row>
    <row r="17612" spans="8:12" x14ac:dyDescent="0.25">
      <c r="H17612" t="s">
        <v>17080</v>
      </c>
      <c r="I17612">
        <v>9356921</v>
      </c>
      <c r="J17612">
        <v>255802940</v>
      </c>
      <c r="L17612" t="s">
        <v>1346</v>
      </c>
    </row>
    <row r="17613" spans="8:12" x14ac:dyDescent="0.25">
      <c r="H17613" t="s">
        <v>17081</v>
      </c>
      <c r="I17613">
        <v>9386407</v>
      </c>
      <c r="J17613">
        <v>477044700</v>
      </c>
      <c r="K17613" t="s">
        <v>1348</v>
      </c>
      <c r="L17613" t="s">
        <v>1341</v>
      </c>
    </row>
    <row r="17614" spans="8:12" x14ac:dyDescent="0.25">
      <c r="H17614" t="s">
        <v>17082</v>
      </c>
      <c r="I17614">
        <v>9368845</v>
      </c>
      <c r="J17614">
        <v>319653000</v>
      </c>
      <c r="K17614" t="s">
        <v>1671</v>
      </c>
      <c r="L17614" t="s">
        <v>1341</v>
      </c>
    </row>
    <row r="17615" spans="8:12" x14ac:dyDescent="0.25">
      <c r="H17615" t="s">
        <v>17083</v>
      </c>
      <c r="I17615">
        <v>8421705</v>
      </c>
      <c r="J17615">
        <v>373016000</v>
      </c>
      <c r="L17615" t="s">
        <v>1295</v>
      </c>
    </row>
    <row r="17616" spans="8:12" x14ac:dyDescent="0.25">
      <c r="H17616" t="s">
        <v>17084</v>
      </c>
      <c r="I17616">
        <v>9407029</v>
      </c>
      <c r="J17616">
        <v>341654000</v>
      </c>
      <c r="K17616" t="s">
        <v>1316</v>
      </c>
      <c r="L17616" t="s">
        <v>1295</v>
      </c>
    </row>
    <row r="17617" spans="8:12" x14ac:dyDescent="0.25">
      <c r="H17617" t="s">
        <v>17084</v>
      </c>
      <c r="I17617">
        <v>9407029</v>
      </c>
      <c r="J17617">
        <v>273332230</v>
      </c>
      <c r="K17617" t="s">
        <v>1297</v>
      </c>
      <c r="L17617" t="s">
        <v>1295</v>
      </c>
    </row>
    <row r="17618" spans="8:12" x14ac:dyDescent="0.25">
      <c r="H17618" t="s">
        <v>17085</v>
      </c>
      <c r="I17618">
        <v>9262273</v>
      </c>
      <c r="J17618">
        <v>441280000</v>
      </c>
      <c r="K17618" t="s">
        <v>1352</v>
      </c>
      <c r="L17618" t="s">
        <v>1308</v>
      </c>
    </row>
    <row r="17619" spans="8:12" x14ac:dyDescent="0.25">
      <c r="H17619" t="s">
        <v>17086</v>
      </c>
      <c r="I17619">
        <v>8213720</v>
      </c>
      <c r="J17619">
        <v>636013959</v>
      </c>
      <c r="K17619" t="s">
        <v>1464</v>
      </c>
      <c r="L17619" t="s">
        <v>1295</v>
      </c>
    </row>
    <row r="17620" spans="8:12" x14ac:dyDescent="0.25">
      <c r="H17620" t="s">
        <v>17087</v>
      </c>
      <c r="I17620">
        <v>9554157</v>
      </c>
      <c r="J17620">
        <v>271040130</v>
      </c>
      <c r="K17620" t="s">
        <v>1373</v>
      </c>
      <c r="L17620" t="s">
        <v>1295</v>
      </c>
    </row>
    <row r="17621" spans="8:12" x14ac:dyDescent="0.25">
      <c r="H17621" t="s">
        <v>17088</v>
      </c>
      <c r="I17621">
        <v>9503811</v>
      </c>
      <c r="J17621">
        <v>311055700</v>
      </c>
      <c r="K17621" t="s">
        <v>1609</v>
      </c>
      <c r="L17621" t="s">
        <v>1341</v>
      </c>
    </row>
    <row r="17622" spans="8:12" x14ac:dyDescent="0.25">
      <c r="H17622" t="s">
        <v>17089</v>
      </c>
      <c r="I17622">
        <v>9563835</v>
      </c>
      <c r="J17622">
        <v>574001060</v>
      </c>
      <c r="K17622" t="s">
        <v>1350</v>
      </c>
      <c r="L17622" t="s">
        <v>1295</v>
      </c>
    </row>
    <row r="17623" spans="8:12" x14ac:dyDescent="0.25">
      <c r="H17623" t="s">
        <v>17090</v>
      </c>
      <c r="I17623">
        <v>9396452</v>
      </c>
      <c r="J17623">
        <v>271000999</v>
      </c>
      <c r="K17623" t="s">
        <v>1373</v>
      </c>
      <c r="L17623" t="s">
        <v>1295</v>
      </c>
    </row>
    <row r="17624" spans="8:12" x14ac:dyDescent="0.25">
      <c r="H17624" t="s">
        <v>17091</v>
      </c>
      <c r="I17624">
        <v>8918435</v>
      </c>
      <c r="J17624">
        <v>518866000</v>
      </c>
      <c r="K17624" t="s">
        <v>1595</v>
      </c>
      <c r="L17624" t="s">
        <v>1295</v>
      </c>
    </row>
    <row r="17625" spans="8:12" x14ac:dyDescent="0.25">
      <c r="H17625" t="s">
        <v>17092</v>
      </c>
      <c r="I17625">
        <v>9412646</v>
      </c>
      <c r="J17625">
        <v>477351700</v>
      </c>
      <c r="K17625" t="s">
        <v>1348</v>
      </c>
      <c r="L17625" t="s">
        <v>1341</v>
      </c>
    </row>
    <row r="17626" spans="8:12" x14ac:dyDescent="0.25">
      <c r="H17626" t="s">
        <v>17093</v>
      </c>
      <c r="I17626">
        <v>9547934</v>
      </c>
      <c r="J17626">
        <v>574000910</v>
      </c>
      <c r="K17626" t="s">
        <v>1350</v>
      </c>
      <c r="L17626" t="s">
        <v>1308</v>
      </c>
    </row>
    <row r="17627" spans="8:12" x14ac:dyDescent="0.25">
      <c r="H17627" t="s">
        <v>17094</v>
      </c>
      <c r="I17627">
        <v>8002767</v>
      </c>
      <c r="J17627">
        <v>440094000</v>
      </c>
      <c r="K17627" t="s">
        <v>1352</v>
      </c>
      <c r="L17627" t="s">
        <v>1341</v>
      </c>
    </row>
    <row r="17628" spans="8:12" x14ac:dyDescent="0.25">
      <c r="H17628" t="s">
        <v>17095</v>
      </c>
      <c r="I17628">
        <v>9202091</v>
      </c>
      <c r="J17628">
        <v>305623000</v>
      </c>
      <c r="L17628" t="s">
        <v>1295</v>
      </c>
    </row>
    <row r="17629" spans="8:12" x14ac:dyDescent="0.25">
      <c r="H17629" t="s">
        <v>17096</v>
      </c>
      <c r="I17629">
        <v>9409895</v>
      </c>
      <c r="J17629">
        <v>271000985</v>
      </c>
      <c r="K17629" t="s">
        <v>1373</v>
      </c>
      <c r="L17629" t="s">
        <v>1295</v>
      </c>
    </row>
    <row r="17630" spans="8:12" x14ac:dyDescent="0.25">
      <c r="H17630" t="s">
        <v>17097</v>
      </c>
      <c r="I17630">
        <v>9109548</v>
      </c>
      <c r="J17630">
        <v>636016374</v>
      </c>
      <c r="K17630" t="s">
        <v>1464</v>
      </c>
      <c r="L17630" t="s">
        <v>1341</v>
      </c>
    </row>
    <row r="17631" spans="8:12" x14ac:dyDescent="0.25">
      <c r="H17631" t="s">
        <v>17098</v>
      </c>
      <c r="I17631">
        <v>9449326</v>
      </c>
      <c r="J17631">
        <v>371659000</v>
      </c>
      <c r="L17631" t="s">
        <v>1295</v>
      </c>
    </row>
    <row r="17632" spans="8:12" x14ac:dyDescent="0.25">
      <c r="H17632" t="s">
        <v>17099</v>
      </c>
      <c r="I17632">
        <v>8866931</v>
      </c>
      <c r="J17632">
        <v>214181025</v>
      </c>
      <c r="K17632" t="s">
        <v>1302</v>
      </c>
      <c r="L17632" t="s">
        <v>1295</v>
      </c>
    </row>
    <row r="17633" spans="8:12" x14ac:dyDescent="0.25">
      <c r="H17633" t="s">
        <v>17100</v>
      </c>
      <c r="I17633">
        <v>9085663</v>
      </c>
      <c r="J17633">
        <v>574207000</v>
      </c>
      <c r="K17633" t="s">
        <v>1350</v>
      </c>
      <c r="L17633" t="s">
        <v>1341</v>
      </c>
    </row>
    <row r="17634" spans="8:12" x14ac:dyDescent="0.25">
      <c r="H17634" t="s">
        <v>17101</v>
      </c>
      <c r="I17634">
        <v>8314902</v>
      </c>
      <c r="J17634">
        <v>375078000</v>
      </c>
      <c r="L17634" t="s">
        <v>1295</v>
      </c>
    </row>
    <row r="17635" spans="8:12" x14ac:dyDescent="0.25">
      <c r="H17635" t="s">
        <v>17102</v>
      </c>
      <c r="I17635">
        <v>9547908</v>
      </c>
      <c r="J17635">
        <v>574906000</v>
      </c>
      <c r="K17635" t="s">
        <v>1350</v>
      </c>
      <c r="L17635" t="s">
        <v>1308</v>
      </c>
    </row>
    <row r="17636" spans="8:12" x14ac:dyDescent="0.25">
      <c r="H17636" t="s">
        <v>17103</v>
      </c>
      <c r="I17636">
        <v>9622954</v>
      </c>
      <c r="J17636">
        <v>441818000</v>
      </c>
      <c r="K17636" t="s">
        <v>1352</v>
      </c>
      <c r="L17636" t="s">
        <v>1295</v>
      </c>
    </row>
    <row r="17637" spans="8:12" x14ac:dyDescent="0.25">
      <c r="H17637" t="s">
        <v>17104</v>
      </c>
      <c r="I17637">
        <v>7939987</v>
      </c>
      <c r="J17637">
        <v>667002400</v>
      </c>
      <c r="K17637" t="s">
        <v>2089</v>
      </c>
      <c r="L17637" t="s">
        <v>1295</v>
      </c>
    </row>
    <row r="17638" spans="8:12" x14ac:dyDescent="0.25">
      <c r="H17638" t="s">
        <v>17105</v>
      </c>
      <c r="I17638">
        <v>9455387</v>
      </c>
      <c r="J17638">
        <v>370734000</v>
      </c>
      <c r="L17638" t="s">
        <v>1341</v>
      </c>
    </row>
    <row r="17639" spans="8:12" x14ac:dyDescent="0.25">
      <c r="H17639" t="s">
        <v>17106</v>
      </c>
      <c r="I17639">
        <v>9072214</v>
      </c>
      <c r="J17639">
        <v>440193000</v>
      </c>
      <c r="K17639" t="s">
        <v>1352</v>
      </c>
      <c r="L17639" t="s">
        <v>1341</v>
      </c>
    </row>
    <row r="17640" spans="8:12" x14ac:dyDescent="0.25">
      <c r="H17640" t="s">
        <v>17107</v>
      </c>
      <c r="I17640">
        <v>9156204</v>
      </c>
      <c r="J17640">
        <v>577269000</v>
      </c>
      <c r="L17640" t="s">
        <v>1295</v>
      </c>
    </row>
    <row r="17641" spans="8:12" x14ac:dyDescent="0.25">
      <c r="H17641" t="s">
        <v>17108</v>
      </c>
      <c r="I17641">
        <v>9135509</v>
      </c>
      <c r="J17641">
        <v>355767000</v>
      </c>
      <c r="K17641" t="s">
        <v>1332</v>
      </c>
      <c r="L17641" t="s">
        <v>1295</v>
      </c>
    </row>
    <row r="17642" spans="8:12" x14ac:dyDescent="0.25">
      <c r="H17642" t="s">
        <v>17109</v>
      </c>
      <c r="I17642">
        <v>8984769</v>
      </c>
      <c r="J17642">
        <v>574929000</v>
      </c>
      <c r="K17642" t="s">
        <v>1350</v>
      </c>
      <c r="L17642" t="s">
        <v>1295</v>
      </c>
    </row>
    <row r="17643" spans="8:12" x14ac:dyDescent="0.25">
      <c r="H17643" t="s">
        <v>17110</v>
      </c>
      <c r="I17643">
        <v>9511193</v>
      </c>
      <c r="J17643">
        <v>574012266</v>
      </c>
      <c r="L17643" t="s">
        <v>1308</v>
      </c>
    </row>
    <row r="17644" spans="8:12" x14ac:dyDescent="0.25">
      <c r="H17644" t="s">
        <v>17111</v>
      </c>
      <c r="I17644">
        <v>9550993</v>
      </c>
      <c r="J17644">
        <v>574920000</v>
      </c>
      <c r="K17644" t="s">
        <v>1350</v>
      </c>
      <c r="L17644" t="s">
        <v>1295</v>
      </c>
    </row>
    <row r="17645" spans="8:12" x14ac:dyDescent="0.25">
      <c r="H17645" t="s">
        <v>17112</v>
      </c>
      <c r="I17645">
        <v>7300899</v>
      </c>
      <c r="J17645">
        <v>667614000</v>
      </c>
      <c r="K17645" t="s">
        <v>2089</v>
      </c>
      <c r="L17645" t="s">
        <v>1308</v>
      </c>
    </row>
    <row r="17646" spans="8:12" x14ac:dyDescent="0.25">
      <c r="H17646" t="s">
        <v>17113</v>
      </c>
      <c r="I17646">
        <v>9356684</v>
      </c>
      <c r="J17646">
        <v>256589000</v>
      </c>
      <c r="K17646" t="s">
        <v>1340</v>
      </c>
      <c r="L17646" t="s">
        <v>1295</v>
      </c>
    </row>
    <row r="17647" spans="8:12" x14ac:dyDescent="0.25">
      <c r="H17647" t="s">
        <v>17114</v>
      </c>
      <c r="I17647">
        <v>9274927</v>
      </c>
      <c r="J17647">
        <v>356917000</v>
      </c>
      <c r="K17647" t="s">
        <v>1332</v>
      </c>
      <c r="L17647" t="s">
        <v>1341</v>
      </c>
    </row>
    <row r="17648" spans="8:12" x14ac:dyDescent="0.25">
      <c r="H17648" t="s">
        <v>17115</v>
      </c>
      <c r="I17648">
        <v>9143609</v>
      </c>
      <c r="J17648">
        <v>373391000</v>
      </c>
      <c r="L17648" t="s">
        <v>1295</v>
      </c>
    </row>
    <row r="17649" spans="8:12" x14ac:dyDescent="0.25">
      <c r="H17649" t="s">
        <v>17116</v>
      </c>
      <c r="I17649">
        <v>9255050</v>
      </c>
      <c r="J17649">
        <v>210059000</v>
      </c>
      <c r="K17649" t="s">
        <v>1443</v>
      </c>
      <c r="L17649" t="s">
        <v>1341</v>
      </c>
    </row>
    <row r="17650" spans="8:12" x14ac:dyDescent="0.25">
      <c r="H17650" t="s">
        <v>17117</v>
      </c>
      <c r="I17650">
        <v>9416903</v>
      </c>
      <c r="J17650">
        <v>376528000</v>
      </c>
      <c r="K17650" t="s">
        <v>1322</v>
      </c>
      <c r="L17650" t="s">
        <v>1329</v>
      </c>
    </row>
    <row r="17651" spans="8:12" x14ac:dyDescent="0.25">
      <c r="H17651" t="s">
        <v>17118</v>
      </c>
      <c r="I17651">
        <v>9073000</v>
      </c>
      <c r="J17651">
        <v>441781000</v>
      </c>
      <c r="K17651" t="s">
        <v>1352</v>
      </c>
      <c r="L17651" t="s">
        <v>1295</v>
      </c>
    </row>
    <row r="17652" spans="8:12" x14ac:dyDescent="0.25">
      <c r="H17652" t="s">
        <v>17119</v>
      </c>
      <c r="I17652">
        <v>9420019</v>
      </c>
      <c r="J17652">
        <v>370054000</v>
      </c>
      <c r="L17652" t="s">
        <v>1308</v>
      </c>
    </row>
    <row r="17653" spans="8:12" x14ac:dyDescent="0.25">
      <c r="H17653" t="s">
        <v>17120</v>
      </c>
      <c r="I17653">
        <v>7702748</v>
      </c>
      <c r="J17653">
        <v>457277000</v>
      </c>
      <c r="K17653" t="s">
        <v>1409</v>
      </c>
      <c r="L17653" t="s">
        <v>1295</v>
      </c>
    </row>
    <row r="17654" spans="8:12" x14ac:dyDescent="0.25">
      <c r="H17654" t="s">
        <v>17121</v>
      </c>
      <c r="I17654">
        <v>9420007</v>
      </c>
      <c r="J17654">
        <v>209268000</v>
      </c>
      <c r="K17654" t="s">
        <v>1443</v>
      </c>
      <c r="L17654" t="s">
        <v>1308</v>
      </c>
    </row>
    <row r="17655" spans="8:12" x14ac:dyDescent="0.25">
      <c r="H17655" t="s">
        <v>17122</v>
      </c>
      <c r="I17655">
        <v>9393553</v>
      </c>
      <c r="J17655">
        <v>210843000</v>
      </c>
      <c r="K17655" t="s">
        <v>1443</v>
      </c>
      <c r="L17655" t="s">
        <v>1295</v>
      </c>
    </row>
    <row r="17656" spans="8:12" x14ac:dyDescent="0.25">
      <c r="H17656" t="s">
        <v>17123</v>
      </c>
      <c r="I17656">
        <v>9488853</v>
      </c>
      <c r="J17656">
        <v>256588000</v>
      </c>
      <c r="K17656" t="s">
        <v>1340</v>
      </c>
      <c r="L17656" t="s">
        <v>1341</v>
      </c>
    </row>
    <row r="17657" spans="8:12" x14ac:dyDescent="0.25">
      <c r="H17657" t="s">
        <v>17124</v>
      </c>
      <c r="I17657">
        <v>8808161</v>
      </c>
      <c r="J17657">
        <v>441032000</v>
      </c>
      <c r="K17657" t="s">
        <v>1352</v>
      </c>
      <c r="L17657" t="s">
        <v>1308</v>
      </c>
    </row>
    <row r="17658" spans="8:12" x14ac:dyDescent="0.25">
      <c r="H17658" t="s">
        <v>17125</v>
      </c>
      <c r="I17658">
        <v>9118264</v>
      </c>
      <c r="J17658">
        <v>477555000</v>
      </c>
      <c r="K17658" t="s">
        <v>1348</v>
      </c>
      <c r="L17658" t="s">
        <v>1341</v>
      </c>
    </row>
    <row r="17659" spans="8:12" x14ac:dyDescent="0.25">
      <c r="H17659" t="s">
        <v>17126</v>
      </c>
      <c r="I17659">
        <v>8954908</v>
      </c>
      <c r="J17659">
        <v>273352130</v>
      </c>
      <c r="K17659" t="s">
        <v>1297</v>
      </c>
      <c r="L17659" t="s">
        <v>1295</v>
      </c>
    </row>
    <row r="17660" spans="8:12" x14ac:dyDescent="0.25">
      <c r="H17660" t="s">
        <v>17127</v>
      </c>
      <c r="I17660">
        <v>9343182</v>
      </c>
      <c r="J17660">
        <v>440870000</v>
      </c>
      <c r="K17660" t="s">
        <v>1352</v>
      </c>
      <c r="L17660" t="s">
        <v>1308</v>
      </c>
    </row>
    <row r="17661" spans="8:12" x14ac:dyDescent="0.25">
      <c r="H17661" t="s">
        <v>17128</v>
      </c>
      <c r="I17661">
        <v>1604208</v>
      </c>
      <c r="J17661">
        <v>657216000</v>
      </c>
      <c r="K17661" t="s">
        <v>1607</v>
      </c>
      <c r="L17661" t="s">
        <v>1329</v>
      </c>
    </row>
    <row r="17662" spans="8:12" x14ac:dyDescent="0.25">
      <c r="H17662" t="s">
        <v>17129</v>
      </c>
      <c r="I17662">
        <v>9187576</v>
      </c>
      <c r="J17662">
        <v>357591000</v>
      </c>
      <c r="K17662" t="s">
        <v>1332</v>
      </c>
      <c r="L17662" t="s">
        <v>1341</v>
      </c>
    </row>
    <row r="17663" spans="8:12" x14ac:dyDescent="0.25">
      <c r="H17663" t="s">
        <v>17130</v>
      </c>
      <c r="I17663">
        <v>9602148</v>
      </c>
      <c r="J17663">
        <v>538004269</v>
      </c>
      <c r="K17663" t="s">
        <v>1437</v>
      </c>
      <c r="L17663" t="s">
        <v>1341</v>
      </c>
    </row>
    <row r="17664" spans="8:12" x14ac:dyDescent="0.25">
      <c r="H17664" t="s">
        <v>17131</v>
      </c>
      <c r="I17664">
        <v>9038672</v>
      </c>
      <c r="J17664">
        <v>441189000</v>
      </c>
      <c r="K17664" t="s">
        <v>1352</v>
      </c>
      <c r="L17664" t="s">
        <v>1308</v>
      </c>
    </row>
    <row r="17665" spans="8:12" x14ac:dyDescent="0.25">
      <c r="H17665" t="s">
        <v>17132</v>
      </c>
      <c r="I17665">
        <v>9041899</v>
      </c>
      <c r="J17665">
        <v>441774000</v>
      </c>
      <c r="K17665" t="s">
        <v>1352</v>
      </c>
      <c r="L17665" t="s">
        <v>1308</v>
      </c>
    </row>
    <row r="17666" spans="8:12" x14ac:dyDescent="0.25">
      <c r="H17666" t="s">
        <v>17133</v>
      </c>
      <c r="I17666">
        <v>9202493</v>
      </c>
      <c r="J17666">
        <v>422869000</v>
      </c>
      <c r="K17666" t="s">
        <v>1664</v>
      </c>
      <c r="L17666" t="s">
        <v>1295</v>
      </c>
    </row>
    <row r="17667" spans="8:12" x14ac:dyDescent="0.25">
      <c r="H17667" t="s">
        <v>17134</v>
      </c>
      <c r="I17667">
        <v>8890401</v>
      </c>
      <c r="J17667">
        <v>214182514</v>
      </c>
      <c r="K17667" t="s">
        <v>1302</v>
      </c>
      <c r="L17667" t="s">
        <v>1295</v>
      </c>
    </row>
    <row r="17668" spans="8:12" x14ac:dyDescent="0.25">
      <c r="H17668" t="s">
        <v>17135</v>
      </c>
      <c r="I17668">
        <v>8405000</v>
      </c>
      <c r="J17668">
        <v>548563200</v>
      </c>
      <c r="K17668" t="s">
        <v>1988</v>
      </c>
      <c r="L17668" t="s">
        <v>1295</v>
      </c>
    </row>
    <row r="17669" spans="8:12" x14ac:dyDescent="0.25">
      <c r="H17669" t="s">
        <v>17136</v>
      </c>
      <c r="I17669">
        <v>9297292</v>
      </c>
      <c r="J17669">
        <v>477682400</v>
      </c>
      <c r="K17669" t="s">
        <v>1348</v>
      </c>
      <c r="L17669" t="s">
        <v>1326</v>
      </c>
    </row>
    <row r="17670" spans="8:12" x14ac:dyDescent="0.25">
      <c r="H17670" t="s">
        <v>17137</v>
      </c>
      <c r="I17670">
        <v>8318312</v>
      </c>
      <c r="J17670">
        <v>412324000</v>
      </c>
      <c r="K17670" t="s">
        <v>1328</v>
      </c>
      <c r="L17670" t="s">
        <v>1341</v>
      </c>
    </row>
    <row r="17671" spans="8:12" x14ac:dyDescent="0.25">
      <c r="H17671" t="s">
        <v>17137</v>
      </c>
      <c r="I17671">
        <v>8318312</v>
      </c>
      <c r="J17671">
        <v>41232400</v>
      </c>
      <c r="K17671" t="s">
        <v>1328</v>
      </c>
      <c r="L17671" t="s">
        <v>1341</v>
      </c>
    </row>
    <row r="17672" spans="8:12" x14ac:dyDescent="0.25">
      <c r="H17672" t="s">
        <v>17138</v>
      </c>
      <c r="I17672">
        <v>9561710</v>
      </c>
      <c r="J17672">
        <v>574001480</v>
      </c>
      <c r="K17672" t="s">
        <v>1350</v>
      </c>
      <c r="L17672" t="s">
        <v>1308</v>
      </c>
    </row>
    <row r="17673" spans="8:12" x14ac:dyDescent="0.25">
      <c r="H17673" t="s">
        <v>17139</v>
      </c>
      <c r="I17673">
        <v>9510175</v>
      </c>
      <c r="J17673">
        <v>574001110</v>
      </c>
      <c r="K17673" t="s">
        <v>1350</v>
      </c>
      <c r="L17673" t="s">
        <v>1308</v>
      </c>
    </row>
    <row r="17674" spans="8:12" x14ac:dyDescent="0.25">
      <c r="H17674" t="s">
        <v>17140</v>
      </c>
      <c r="I17674">
        <v>9340984</v>
      </c>
      <c r="J17674">
        <v>574279000</v>
      </c>
      <c r="K17674" t="s">
        <v>1350</v>
      </c>
      <c r="L17674" t="s">
        <v>1308</v>
      </c>
    </row>
    <row r="17675" spans="8:12" x14ac:dyDescent="0.25">
      <c r="H17675" t="s">
        <v>17141</v>
      </c>
      <c r="I17675">
        <v>8617940</v>
      </c>
      <c r="J17675">
        <v>306878000</v>
      </c>
      <c r="K17675" t="s">
        <v>2112</v>
      </c>
      <c r="L17675" t="s">
        <v>4744</v>
      </c>
    </row>
    <row r="17676" spans="8:12" x14ac:dyDescent="0.25">
      <c r="H17676" t="s">
        <v>17142</v>
      </c>
      <c r="I17676">
        <v>8667048</v>
      </c>
      <c r="J17676">
        <v>667001398</v>
      </c>
      <c r="K17676" t="s">
        <v>2089</v>
      </c>
      <c r="L17676" t="s">
        <v>1308</v>
      </c>
    </row>
    <row r="17677" spans="8:12" x14ac:dyDescent="0.25">
      <c r="H17677" t="s">
        <v>17143</v>
      </c>
      <c r="I17677">
        <v>8997053</v>
      </c>
      <c r="J17677">
        <v>574720000</v>
      </c>
      <c r="K17677" t="s">
        <v>1350</v>
      </c>
      <c r="L17677" t="s">
        <v>1308</v>
      </c>
    </row>
    <row r="17678" spans="8:12" x14ac:dyDescent="0.25">
      <c r="H17678" t="s">
        <v>17144</v>
      </c>
      <c r="I17678">
        <v>9610236</v>
      </c>
      <c r="J17678">
        <v>371416000</v>
      </c>
      <c r="L17678" t="s">
        <v>1341</v>
      </c>
    </row>
    <row r="17679" spans="8:12" x14ac:dyDescent="0.25">
      <c r="H17679" t="s">
        <v>17145</v>
      </c>
      <c r="I17679">
        <v>8230041</v>
      </c>
      <c r="J17679">
        <v>514778000</v>
      </c>
      <c r="K17679" t="s">
        <v>1406</v>
      </c>
      <c r="L17679" t="s">
        <v>1295</v>
      </c>
    </row>
    <row r="17680" spans="8:12" x14ac:dyDescent="0.25">
      <c r="H17680" t="s">
        <v>17146</v>
      </c>
      <c r="I17680">
        <v>9472050</v>
      </c>
      <c r="J17680">
        <v>441596000</v>
      </c>
      <c r="K17680" t="s">
        <v>1352</v>
      </c>
      <c r="L17680" t="s">
        <v>1295</v>
      </c>
    </row>
    <row r="17681" spans="8:12" x14ac:dyDescent="0.25">
      <c r="H17681" t="s">
        <v>17147</v>
      </c>
      <c r="I17681">
        <v>9400435</v>
      </c>
      <c r="J17681">
        <v>440629000</v>
      </c>
      <c r="K17681" t="s">
        <v>1352</v>
      </c>
      <c r="L17681" t="s">
        <v>1308</v>
      </c>
    </row>
    <row r="17682" spans="8:12" x14ac:dyDescent="0.25">
      <c r="H17682" t="s">
        <v>17148</v>
      </c>
      <c r="I17682">
        <v>8859328</v>
      </c>
      <c r="J17682">
        <v>273377000</v>
      </c>
      <c r="K17682" t="s">
        <v>1297</v>
      </c>
      <c r="L17682" t="s">
        <v>1295</v>
      </c>
    </row>
    <row r="17683" spans="8:12" x14ac:dyDescent="0.25">
      <c r="H17683" t="s">
        <v>17149</v>
      </c>
      <c r="I17683">
        <v>9669641</v>
      </c>
      <c r="J17683">
        <v>574002560</v>
      </c>
      <c r="K17683" t="s">
        <v>1350</v>
      </c>
      <c r="L17683" t="s">
        <v>1308</v>
      </c>
    </row>
    <row r="17684" spans="8:12" x14ac:dyDescent="0.25">
      <c r="H17684" t="s">
        <v>17150</v>
      </c>
      <c r="I17684">
        <v>9680293</v>
      </c>
      <c r="J17684">
        <v>574002010</v>
      </c>
      <c r="K17684" t="s">
        <v>1350</v>
      </c>
      <c r="L17684" t="s">
        <v>1308</v>
      </c>
    </row>
    <row r="17685" spans="8:12" x14ac:dyDescent="0.25">
      <c r="H17685" t="s">
        <v>17151</v>
      </c>
      <c r="I17685">
        <v>9469479</v>
      </c>
      <c r="J17685">
        <v>574495000</v>
      </c>
      <c r="K17685" t="s">
        <v>1350</v>
      </c>
      <c r="L17685" t="s">
        <v>1295</v>
      </c>
    </row>
    <row r="17686" spans="8:12" x14ac:dyDescent="0.25">
      <c r="H17686" t="s">
        <v>17152</v>
      </c>
      <c r="I17686">
        <v>9563847</v>
      </c>
      <c r="J17686">
        <v>574954000</v>
      </c>
      <c r="K17686" t="s">
        <v>1350</v>
      </c>
      <c r="L17686" t="s">
        <v>1308</v>
      </c>
    </row>
    <row r="17687" spans="8:12" x14ac:dyDescent="0.25">
      <c r="H17687" t="s">
        <v>17153</v>
      </c>
      <c r="I17687">
        <v>9052329</v>
      </c>
      <c r="J17687">
        <v>574521000</v>
      </c>
      <c r="K17687" t="s">
        <v>1350</v>
      </c>
      <c r="L17687" t="s">
        <v>1341</v>
      </c>
    </row>
    <row r="17688" spans="8:12" x14ac:dyDescent="0.25">
      <c r="H17688" t="s">
        <v>17154</v>
      </c>
      <c r="I17688">
        <v>8512865</v>
      </c>
      <c r="J17688">
        <v>357202000</v>
      </c>
      <c r="K17688" t="s">
        <v>1332</v>
      </c>
      <c r="L17688" t="s">
        <v>1341</v>
      </c>
    </row>
    <row r="17689" spans="8:12" x14ac:dyDescent="0.25">
      <c r="H17689" t="s">
        <v>17155</v>
      </c>
      <c r="I17689">
        <v>9298557</v>
      </c>
      <c r="J17689">
        <v>371821000</v>
      </c>
      <c r="L17689" t="s">
        <v>1341</v>
      </c>
    </row>
    <row r="17690" spans="8:12" x14ac:dyDescent="0.25">
      <c r="H17690" t="s">
        <v>17156</v>
      </c>
      <c r="I17690">
        <v>8301852</v>
      </c>
      <c r="J17690">
        <v>518654000</v>
      </c>
      <c r="K17690" t="s">
        <v>1595</v>
      </c>
      <c r="L17690" t="s">
        <v>1295</v>
      </c>
    </row>
    <row r="17691" spans="8:12" x14ac:dyDescent="0.25">
      <c r="H17691" t="s">
        <v>17157</v>
      </c>
      <c r="I17691">
        <v>9552680</v>
      </c>
      <c r="J17691">
        <v>574797000</v>
      </c>
      <c r="K17691" t="s">
        <v>1350</v>
      </c>
      <c r="L17691" t="s">
        <v>1308</v>
      </c>
    </row>
    <row r="17692" spans="8:12" x14ac:dyDescent="0.25">
      <c r="H17692" t="s">
        <v>17158</v>
      </c>
      <c r="I17692">
        <v>8926913</v>
      </c>
      <c r="J17692">
        <v>341517000</v>
      </c>
      <c r="K17692" t="s">
        <v>1316</v>
      </c>
      <c r="L17692" t="s">
        <v>1295</v>
      </c>
    </row>
    <row r="17693" spans="8:12" x14ac:dyDescent="0.25">
      <c r="H17693" t="s">
        <v>17159</v>
      </c>
      <c r="I17693">
        <v>9296250</v>
      </c>
      <c r="J17693">
        <v>538002528</v>
      </c>
      <c r="K17693" t="s">
        <v>1437</v>
      </c>
      <c r="L17693" t="s">
        <v>1341</v>
      </c>
    </row>
    <row r="17694" spans="8:12" x14ac:dyDescent="0.25">
      <c r="H17694" t="s">
        <v>17160</v>
      </c>
      <c r="I17694">
        <v>8709468</v>
      </c>
      <c r="J17694">
        <v>440267000</v>
      </c>
      <c r="K17694" t="s">
        <v>1352</v>
      </c>
      <c r="L17694" t="s">
        <v>1295</v>
      </c>
    </row>
    <row r="17695" spans="8:12" x14ac:dyDescent="0.25">
      <c r="H17695" t="s">
        <v>17161</v>
      </c>
      <c r="I17695">
        <v>9528691</v>
      </c>
      <c r="J17695">
        <v>370546000</v>
      </c>
      <c r="L17695" t="s">
        <v>1308</v>
      </c>
    </row>
    <row r="17696" spans="8:12" x14ac:dyDescent="0.25">
      <c r="H17696" t="s">
        <v>17162</v>
      </c>
      <c r="I17696">
        <v>9258569</v>
      </c>
      <c r="J17696">
        <v>352504000</v>
      </c>
      <c r="K17696" t="s">
        <v>1332</v>
      </c>
      <c r="L17696" t="s">
        <v>1295</v>
      </c>
    </row>
    <row r="17697" spans="8:12" x14ac:dyDescent="0.25">
      <c r="H17697" t="s">
        <v>17163</v>
      </c>
      <c r="I17697">
        <v>9146417</v>
      </c>
      <c r="J17697">
        <v>215585000</v>
      </c>
      <c r="K17697" t="s">
        <v>1340</v>
      </c>
      <c r="L17697" t="s">
        <v>1295</v>
      </c>
    </row>
    <row r="17698" spans="8:12" x14ac:dyDescent="0.25">
      <c r="H17698" t="s">
        <v>17164</v>
      </c>
      <c r="I17698">
        <v>9396438</v>
      </c>
      <c r="J17698">
        <v>441464000</v>
      </c>
      <c r="K17698" t="s">
        <v>1352</v>
      </c>
      <c r="L17698" t="s">
        <v>1295</v>
      </c>
    </row>
    <row r="17699" spans="8:12" x14ac:dyDescent="0.25">
      <c r="H17699" t="s">
        <v>17165</v>
      </c>
      <c r="I17699">
        <v>7905649</v>
      </c>
      <c r="J17699">
        <v>271000195</v>
      </c>
      <c r="K17699" t="s">
        <v>1373</v>
      </c>
      <c r="L17699" t="s">
        <v>1295</v>
      </c>
    </row>
    <row r="17700" spans="8:12" x14ac:dyDescent="0.25">
      <c r="H17700" t="s">
        <v>17166</v>
      </c>
      <c r="I17700">
        <v>9005584</v>
      </c>
      <c r="J17700">
        <v>441685000</v>
      </c>
      <c r="K17700" t="s">
        <v>1352</v>
      </c>
      <c r="L17700" t="s">
        <v>1295</v>
      </c>
    </row>
    <row r="17701" spans="8:12" x14ac:dyDescent="0.25">
      <c r="H17701" t="s">
        <v>17167</v>
      </c>
      <c r="I17701">
        <v>8318556</v>
      </c>
      <c r="J17701">
        <v>624009000</v>
      </c>
      <c r="L17701" t="s">
        <v>1295</v>
      </c>
    </row>
    <row r="17702" spans="8:12" x14ac:dyDescent="0.25">
      <c r="H17702" t="s">
        <v>17168</v>
      </c>
      <c r="I17702">
        <v>9617346</v>
      </c>
      <c r="J17702">
        <v>574012346</v>
      </c>
      <c r="K17702" t="s">
        <v>1350</v>
      </c>
      <c r="L17702" t="s">
        <v>1308</v>
      </c>
    </row>
    <row r="17703" spans="8:12" x14ac:dyDescent="0.25">
      <c r="H17703" t="s">
        <v>17169</v>
      </c>
      <c r="I17703">
        <v>9698563</v>
      </c>
      <c r="J17703">
        <v>574001990</v>
      </c>
      <c r="K17703" t="s">
        <v>1350</v>
      </c>
      <c r="L17703" t="s">
        <v>1308</v>
      </c>
    </row>
    <row r="17704" spans="8:12" x14ac:dyDescent="0.25">
      <c r="H17704" t="s">
        <v>17170</v>
      </c>
      <c r="I17704">
        <v>9493585</v>
      </c>
      <c r="J17704">
        <v>477135500</v>
      </c>
      <c r="K17704" t="s">
        <v>1348</v>
      </c>
      <c r="L17704" t="s">
        <v>1341</v>
      </c>
    </row>
    <row r="17705" spans="8:12" x14ac:dyDescent="0.25">
      <c r="H17705" t="s">
        <v>17171</v>
      </c>
      <c r="I17705">
        <v>7522843</v>
      </c>
      <c r="J17705">
        <v>514096424</v>
      </c>
      <c r="K17705" t="s">
        <v>1406</v>
      </c>
      <c r="L17705" t="s">
        <v>1308</v>
      </c>
    </row>
    <row r="17706" spans="8:12" x14ac:dyDescent="0.25">
      <c r="H17706" t="s">
        <v>17172</v>
      </c>
      <c r="I17706">
        <v>9521992</v>
      </c>
      <c r="J17706">
        <v>319033700</v>
      </c>
      <c r="K17706" t="s">
        <v>1671</v>
      </c>
      <c r="L17706" t="s">
        <v>1329</v>
      </c>
    </row>
    <row r="17707" spans="8:12" x14ac:dyDescent="0.25">
      <c r="H17707" t="s">
        <v>17173</v>
      </c>
      <c r="I17707">
        <v>8662610</v>
      </c>
      <c r="J17707">
        <v>271043635</v>
      </c>
      <c r="K17707" t="s">
        <v>1373</v>
      </c>
      <c r="L17707" t="s">
        <v>1870</v>
      </c>
    </row>
    <row r="17708" spans="8:12" x14ac:dyDescent="0.25">
      <c r="H17708" t="s">
        <v>17174</v>
      </c>
      <c r="I17708">
        <v>9581942</v>
      </c>
      <c r="J17708">
        <v>319032900</v>
      </c>
      <c r="K17708" t="s">
        <v>1671</v>
      </c>
      <c r="L17708" t="s">
        <v>1329</v>
      </c>
    </row>
    <row r="17709" spans="8:12" x14ac:dyDescent="0.25">
      <c r="H17709" t="s">
        <v>17175</v>
      </c>
      <c r="I17709">
        <v>1011185</v>
      </c>
      <c r="J17709">
        <v>256977000</v>
      </c>
      <c r="K17709" t="s">
        <v>1340</v>
      </c>
      <c r="L17709" t="s">
        <v>1329</v>
      </c>
    </row>
    <row r="17710" spans="8:12" x14ac:dyDescent="0.25">
      <c r="H17710" t="s">
        <v>17176</v>
      </c>
      <c r="I17710">
        <v>8985957</v>
      </c>
      <c r="J17710">
        <v>353270000</v>
      </c>
      <c r="K17710" t="s">
        <v>1332</v>
      </c>
      <c r="L17710" t="s">
        <v>1329</v>
      </c>
    </row>
    <row r="17711" spans="8:12" x14ac:dyDescent="0.25">
      <c r="H17711" t="s">
        <v>17177</v>
      </c>
      <c r="I17711">
        <v>9415492</v>
      </c>
      <c r="J17711">
        <v>271002544</v>
      </c>
      <c r="K17711" t="s">
        <v>1373</v>
      </c>
      <c r="L17711" t="s">
        <v>1329</v>
      </c>
    </row>
    <row r="17712" spans="8:12" x14ac:dyDescent="0.25">
      <c r="H17712" t="s">
        <v>17178</v>
      </c>
      <c r="I17712">
        <v>9293325</v>
      </c>
      <c r="J17712">
        <v>236475000</v>
      </c>
      <c r="K17712" t="s">
        <v>1383</v>
      </c>
      <c r="L17712" t="s">
        <v>1326</v>
      </c>
    </row>
    <row r="17713" spans="8:12" x14ac:dyDescent="0.25">
      <c r="H17713" t="s">
        <v>17179</v>
      </c>
      <c r="I17713">
        <v>9505754</v>
      </c>
      <c r="J17713">
        <v>240949000</v>
      </c>
      <c r="K17713" t="s">
        <v>1679</v>
      </c>
      <c r="L17713" t="s">
        <v>1326</v>
      </c>
    </row>
    <row r="17714" spans="8:12" x14ac:dyDescent="0.25">
      <c r="H17714" t="s">
        <v>17180</v>
      </c>
      <c r="I17714">
        <v>9302683</v>
      </c>
      <c r="J17714">
        <v>215375000</v>
      </c>
      <c r="K17714" t="s">
        <v>1340</v>
      </c>
      <c r="L17714" t="s">
        <v>1326</v>
      </c>
    </row>
    <row r="17715" spans="8:12" x14ac:dyDescent="0.25">
      <c r="H17715" t="s">
        <v>17181</v>
      </c>
      <c r="I17715">
        <v>9373137</v>
      </c>
      <c r="J17715">
        <v>247256400</v>
      </c>
      <c r="K17715" t="s">
        <v>1398</v>
      </c>
      <c r="L17715" t="s">
        <v>1326</v>
      </c>
    </row>
    <row r="17716" spans="8:12" x14ac:dyDescent="0.25">
      <c r="H17716" t="s">
        <v>17182</v>
      </c>
      <c r="I17716">
        <v>8666898</v>
      </c>
      <c r="J17716">
        <v>667070000</v>
      </c>
      <c r="K17716" t="s">
        <v>2089</v>
      </c>
      <c r="L17716" t="s">
        <v>1494</v>
      </c>
    </row>
    <row r="17717" spans="8:12" x14ac:dyDescent="0.25">
      <c r="H17717" t="s">
        <v>17183</v>
      </c>
      <c r="I17717">
        <v>9367372</v>
      </c>
      <c r="J17717">
        <v>247258400</v>
      </c>
      <c r="K17717" t="s">
        <v>1398</v>
      </c>
      <c r="L17717" t="s">
        <v>1326</v>
      </c>
    </row>
    <row r="17718" spans="8:12" x14ac:dyDescent="0.25">
      <c r="H17718" t="s">
        <v>17184</v>
      </c>
      <c r="I17718">
        <v>9352169</v>
      </c>
      <c r="J17718">
        <v>271000863</v>
      </c>
      <c r="K17718" t="s">
        <v>1373</v>
      </c>
      <c r="L17718" t="s">
        <v>1326</v>
      </c>
    </row>
    <row r="17719" spans="8:12" x14ac:dyDescent="0.25">
      <c r="H17719" t="s">
        <v>17185</v>
      </c>
      <c r="I17719">
        <v>9007893</v>
      </c>
      <c r="J17719">
        <v>636010221</v>
      </c>
      <c r="K17719" t="s">
        <v>1464</v>
      </c>
      <c r="L17719" t="s">
        <v>1313</v>
      </c>
    </row>
    <row r="17720" spans="8:12" x14ac:dyDescent="0.25">
      <c r="H17720" t="s">
        <v>17186</v>
      </c>
      <c r="I17720">
        <v>9297151</v>
      </c>
      <c r="J17720">
        <v>220264000</v>
      </c>
      <c r="K17720" t="s">
        <v>1456</v>
      </c>
      <c r="L17720" t="s">
        <v>1326</v>
      </c>
    </row>
    <row r="17721" spans="8:12" x14ac:dyDescent="0.25">
      <c r="H17721" t="s">
        <v>17187</v>
      </c>
      <c r="I17721">
        <v>9499838</v>
      </c>
      <c r="J17721">
        <v>271002726</v>
      </c>
      <c r="K17721" t="s">
        <v>1373</v>
      </c>
      <c r="L17721" t="s">
        <v>1326</v>
      </c>
    </row>
    <row r="17722" spans="8:12" x14ac:dyDescent="0.25">
      <c r="H17722" t="s">
        <v>17188</v>
      </c>
      <c r="I17722">
        <v>8128078</v>
      </c>
      <c r="J17722">
        <v>671453000</v>
      </c>
      <c r="K17722" t="s">
        <v>1311</v>
      </c>
      <c r="L17722" t="s">
        <v>1308</v>
      </c>
    </row>
    <row r="17723" spans="8:12" x14ac:dyDescent="0.25">
      <c r="H17723" t="s">
        <v>17189</v>
      </c>
      <c r="I17723">
        <v>7511905</v>
      </c>
      <c r="J17723">
        <v>214181423</v>
      </c>
      <c r="K17723" t="s">
        <v>1302</v>
      </c>
      <c r="L17723" t="s">
        <v>1614</v>
      </c>
    </row>
    <row r="17724" spans="8:12" x14ac:dyDescent="0.25">
      <c r="H17724" t="s">
        <v>17190</v>
      </c>
      <c r="I17724">
        <v>7939987</v>
      </c>
      <c r="J17724">
        <v>271002420</v>
      </c>
      <c r="K17724" t="s">
        <v>1373</v>
      </c>
      <c r="L17724" t="s">
        <v>1295</v>
      </c>
    </row>
    <row r="17725" spans="8:12" x14ac:dyDescent="0.25">
      <c r="H17725" t="s">
        <v>17191</v>
      </c>
      <c r="I17725">
        <v>9148790</v>
      </c>
      <c r="J17725">
        <v>538090408</v>
      </c>
      <c r="K17725" t="s">
        <v>1437</v>
      </c>
      <c r="L17725" t="s">
        <v>1295</v>
      </c>
    </row>
    <row r="17726" spans="8:12" x14ac:dyDescent="0.25">
      <c r="H17726" t="s">
        <v>17192</v>
      </c>
      <c r="I17726">
        <v>9223667</v>
      </c>
      <c r="J17726">
        <v>636014319</v>
      </c>
      <c r="K17726" t="s">
        <v>1464</v>
      </c>
      <c r="L17726" t="s">
        <v>1341</v>
      </c>
    </row>
    <row r="17727" spans="8:12" x14ac:dyDescent="0.25">
      <c r="H17727" t="s">
        <v>17193</v>
      </c>
      <c r="I17727">
        <v>7361635</v>
      </c>
      <c r="J17727">
        <v>620061000</v>
      </c>
      <c r="L17727" t="s">
        <v>1295</v>
      </c>
    </row>
    <row r="17728" spans="8:12" x14ac:dyDescent="0.25">
      <c r="H17728" t="s">
        <v>17193</v>
      </c>
      <c r="I17728">
        <v>7361635</v>
      </c>
      <c r="J17728">
        <v>214182216</v>
      </c>
      <c r="K17728" t="s">
        <v>1302</v>
      </c>
      <c r="L17728" t="s">
        <v>1295</v>
      </c>
    </row>
    <row r="17729" spans="8:12" x14ac:dyDescent="0.25">
      <c r="H17729" t="s">
        <v>17194</v>
      </c>
      <c r="I17729">
        <v>9282778</v>
      </c>
      <c r="J17729">
        <v>352800000</v>
      </c>
      <c r="K17729" t="s">
        <v>1332</v>
      </c>
      <c r="L17729" t="s">
        <v>1341</v>
      </c>
    </row>
    <row r="17730" spans="8:12" x14ac:dyDescent="0.25">
      <c r="H17730" t="s">
        <v>17195</v>
      </c>
      <c r="I17730">
        <v>8967503</v>
      </c>
      <c r="J17730">
        <v>367594530</v>
      </c>
      <c r="K17730" t="s">
        <v>1431</v>
      </c>
      <c r="L17730" t="s">
        <v>1560</v>
      </c>
    </row>
    <row r="17731" spans="8:12" x14ac:dyDescent="0.25">
      <c r="H17731" t="s">
        <v>17196</v>
      </c>
      <c r="I17731">
        <v>9650171</v>
      </c>
      <c r="J17731">
        <v>229478000</v>
      </c>
      <c r="L17731" t="s">
        <v>1308</v>
      </c>
    </row>
    <row r="17732" spans="8:12" x14ac:dyDescent="0.25">
      <c r="H17732" t="s">
        <v>17197</v>
      </c>
      <c r="I17732">
        <v>9449883</v>
      </c>
      <c r="J17732">
        <v>271042763</v>
      </c>
      <c r="K17732" t="s">
        <v>1373</v>
      </c>
      <c r="L17732" t="s">
        <v>1341</v>
      </c>
    </row>
    <row r="17733" spans="8:12" x14ac:dyDescent="0.25">
      <c r="H17733" t="s">
        <v>17198</v>
      </c>
      <c r="I17733">
        <v>9449883</v>
      </c>
      <c r="J17733">
        <v>271042763</v>
      </c>
      <c r="K17733" t="s">
        <v>1373</v>
      </c>
      <c r="L17733" t="s">
        <v>1341</v>
      </c>
    </row>
    <row r="17734" spans="8:12" x14ac:dyDescent="0.25">
      <c r="H17734" t="s">
        <v>17199</v>
      </c>
      <c r="I17734">
        <v>9145786</v>
      </c>
      <c r="J17734">
        <v>355420000</v>
      </c>
      <c r="K17734" t="s">
        <v>1332</v>
      </c>
      <c r="L17734" t="s">
        <v>1341</v>
      </c>
    </row>
    <row r="17735" spans="8:12" x14ac:dyDescent="0.25">
      <c r="H17735" t="s">
        <v>17200</v>
      </c>
      <c r="I17735">
        <v>9040962</v>
      </c>
      <c r="J17735">
        <v>271002163</v>
      </c>
      <c r="K17735" t="s">
        <v>1373</v>
      </c>
      <c r="L17735" t="s">
        <v>1295</v>
      </c>
    </row>
    <row r="17736" spans="8:12" x14ac:dyDescent="0.25">
      <c r="H17736" t="s">
        <v>17200</v>
      </c>
      <c r="I17736">
        <v>9040962</v>
      </c>
      <c r="J17736">
        <v>271002144</v>
      </c>
      <c r="K17736" t="s">
        <v>1373</v>
      </c>
      <c r="L17736" t="s">
        <v>1295</v>
      </c>
    </row>
    <row r="17737" spans="8:12" x14ac:dyDescent="0.25">
      <c r="H17737" t="s">
        <v>17201</v>
      </c>
      <c r="I17737">
        <v>8878037</v>
      </c>
      <c r="J17737">
        <v>677040200</v>
      </c>
      <c r="K17737" t="s">
        <v>1305</v>
      </c>
      <c r="L17737" t="s">
        <v>1295</v>
      </c>
    </row>
    <row r="17738" spans="8:12" x14ac:dyDescent="0.25">
      <c r="H17738" t="s">
        <v>17201</v>
      </c>
      <c r="I17738">
        <v>7823308</v>
      </c>
      <c r="J17738">
        <v>616965000</v>
      </c>
      <c r="K17738" t="s">
        <v>1968</v>
      </c>
      <c r="L17738" t="s">
        <v>1295</v>
      </c>
    </row>
    <row r="17739" spans="8:12" x14ac:dyDescent="0.25">
      <c r="H17739" t="s">
        <v>17201</v>
      </c>
      <c r="I17739">
        <v>7823308</v>
      </c>
      <c r="J17739">
        <v>271055011</v>
      </c>
      <c r="K17739" t="s">
        <v>1373</v>
      </c>
      <c r="L17739" t="s">
        <v>1295</v>
      </c>
    </row>
    <row r="17740" spans="8:12" x14ac:dyDescent="0.25">
      <c r="H17740" t="s">
        <v>17202</v>
      </c>
      <c r="I17740">
        <v>9384540</v>
      </c>
      <c r="J17740">
        <v>259732000</v>
      </c>
      <c r="K17740" t="s">
        <v>1335</v>
      </c>
      <c r="L17740" t="s">
        <v>1341</v>
      </c>
    </row>
    <row r="17741" spans="8:12" x14ac:dyDescent="0.25">
      <c r="H17741" t="s">
        <v>17203</v>
      </c>
      <c r="I17741">
        <v>9103362</v>
      </c>
      <c r="J17741">
        <v>311388000</v>
      </c>
      <c r="L17741" t="s">
        <v>1295</v>
      </c>
    </row>
    <row r="17742" spans="8:12" x14ac:dyDescent="0.25">
      <c r="H17742" t="s">
        <v>17204</v>
      </c>
      <c r="I17742">
        <v>9365154</v>
      </c>
      <c r="J17742">
        <v>440561000</v>
      </c>
      <c r="K17742" t="s">
        <v>1352</v>
      </c>
      <c r="L17742" t="s">
        <v>1308</v>
      </c>
    </row>
    <row r="17743" spans="8:12" x14ac:dyDescent="0.25">
      <c r="H17743" t="s">
        <v>17205</v>
      </c>
      <c r="I17743">
        <v>9253985</v>
      </c>
      <c r="J17743">
        <v>356758000</v>
      </c>
      <c r="K17743" t="s">
        <v>1332</v>
      </c>
      <c r="L17743" t="s">
        <v>1341</v>
      </c>
    </row>
    <row r="17744" spans="8:12" x14ac:dyDescent="0.25">
      <c r="H17744" t="s">
        <v>17206</v>
      </c>
      <c r="I17744">
        <v>9146601</v>
      </c>
      <c r="J17744">
        <v>256301000</v>
      </c>
      <c r="K17744" t="s">
        <v>1340</v>
      </c>
      <c r="L17744" t="s">
        <v>1341</v>
      </c>
    </row>
    <row r="17745" spans="8:12" x14ac:dyDescent="0.25">
      <c r="H17745" t="s">
        <v>17207</v>
      </c>
      <c r="I17745">
        <v>8943428</v>
      </c>
      <c r="J17745">
        <v>514271000</v>
      </c>
      <c r="K17745" t="s">
        <v>1406</v>
      </c>
      <c r="L17745" t="s">
        <v>1295</v>
      </c>
    </row>
    <row r="17746" spans="8:12" x14ac:dyDescent="0.25">
      <c r="H17746" t="s">
        <v>17208</v>
      </c>
      <c r="I17746">
        <v>9744049</v>
      </c>
      <c r="J17746">
        <v>426472000</v>
      </c>
      <c r="L17746" t="s">
        <v>1329</v>
      </c>
    </row>
    <row r="17747" spans="8:12" x14ac:dyDescent="0.25">
      <c r="H17747" t="s">
        <v>17209</v>
      </c>
      <c r="I17747">
        <v>9118252</v>
      </c>
      <c r="J17747">
        <v>477536000</v>
      </c>
      <c r="K17747" t="s">
        <v>1348</v>
      </c>
      <c r="L17747" t="s">
        <v>1341</v>
      </c>
    </row>
    <row r="17748" spans="8:12" x14ac:dyDescent="0.25">
      <c r="H17748" t="s">
        <v>17210</v>
      </c>
      <c r="I17748">
        <v>9533713</v>
      </c>
      <c r="J17748">
        <v>420592888</v>
      </c>
      <c r="L17748" t="s">
        <v>1329</v>
      </c>
    </row>
    <row r="17749" spans="8:12" x14ac:dyDescent="0.25">
      <c r="H17749" t="s">
        <v>17211</v>
      </c>
      <c r="I17749">
        <v>9707558</v>
      </c>
      <c r="J17749">
        <v>259911000</v>
      </c>
      <c r="K17749" t="s">
        <v>1335</v>
      </c>
      <c r="L17749" t="s">
        <v>1329</v>
      </c>
    </row>
    <row r="17750" spans="8:12" x14ac:dyDescent="0.25">
      <c r="H17750" t="s">
        <v>17212</v>
      </c>
      <c r="I17750">
        <v>9707560</v>
      </c>
      <c r="J17750">
        <v>433547000</v>
      </c>
      <c r="L17750" t="s">
        <v>1329</v>
      </c>
    </row>
    <row r="17751" spans="8:12" x14ac:dyDescent="0.25">
      <c r="H17751" t="s">
        <v>17213</v>
      </c>
      <c r="I17751">
        <v>9620566</v>
      </c>
      <c r="J17751">
        <v>370071000</v>
      </c>
      <c r="L17751" t="s">
        <v>1308</v>
      </c>
    </row>
    <row r="17752" spans="8:12" x14ac:dyDescent="0.25">
      <c r="H17752" t="s">
        <v>17214</v>
      </c>
      <c r="I17752">
        <v>9656604</v>
      </c>
      <c r="J17752">
        <v>573941930</v>
      </c>
      <c r="L17752" t="s">
        <v>1308</v>
      </c>
    </row>
    <row r="17753" spans="8:12" x14ac:dyDescent="0.25">
      <c r="H17753" t="s">
        <v>17214</v>
      </c>
      <c r="I17753">
        <v>8608030</v>
      </c>
      <c r="J17753">
        <v>572631210</v>
      </c>
      <c r="K17753" t="s">
        <v>1575</v>
      </c>
      <c r="L17753" t="s">
        <v>1341</v>
      </c>
    </row>
    <row r="17754" spans="8:12" x14ac:dyDescent="0.25">
      <c r="H17754" t="s">
        <v>17215</v>
      </c>
      <c r="I17754">
        <v>9501631</v>
      </c>
      <c r="J17754">
        <v>548305100</v>
      </c>
      <c r="K17754" t="s">
        <v>1988</v>
      </c>
      <c r="L17754" t="s">
        <v>1313</v>
      </c>
    </row>
    <row r="17755" spans="8:12" x14ac:dyDescent="0.25">
      <c r="H17755" t="s">
        <v>17216</v>
      </c>
      <c r="I17755">
        <v>9213155</v>
      </c>
      <c r="J17755">
        <v>405000165</v>
      </c>
      <c r="K17755" t="s">
        <v>1486</v>
      </c>
      <c r="L17755" t="s">
        <v>1341</v>
      </c>
    </row>
    <row r="17756" spans="8:12" x14ac:dyDescent="0.25">
      <c r="H17756" t="s">
        <v>17216</v>
      </c>
      <c r="I17756">
        <v>8412168</v>
      </c>
      <c r="J17756">
        <v>405000077</v>
      </c>
      <c r="K17756" t="s">
        <v>1486</v>
      </c>
      <c r="L17756" t="s">
        <v>1341</v>
      </c>
    </row>
    <row r="17757" spans="8:12" x14ac:dyDescent="0.25">
      <c r="H17757" t="s">
        <v>17217</v>
      </c>
      <c r="I17757">
        <v>8419582</v>
      </c>
      <c r="J17757">
        <v>405000078</v>
      </c>
      <c r="K17757" t="s">
        <v>1486</v>
      </c>
      <c r="L17757" t="s">
        <v>1341</v>
      </c>
    </row>
    <row r="17758" spans="8:12" x14ac:dyDescent="0.25">
      <c r="H17758" t="s">
        <v>17218</v>
      </c>
      <c r="I17758">
        <v>9310666</v>
      </c>
      <c r="J17758">
        <v>419000930</v>
      </c>
      <c r="K17758" t="s">
        <v>1420</v>
      </c>
      <c r="L17758" t="s">
        <v>1341</v>
      </c>
    </row>
    <row r="17759" spans="8:12" x14ac:dyDescent="0.25">
      <c r="H17759" t="s">
        <v>17219</v>
      </c>
      <c r="I17759">
        <v>9341720</v>
      </c>
      <c r="J17759">
        <v>244575000</v>
      </c>
      <c r="K17759" t="s">
        <v>1387</v>
      </c>
      <c r="L17759" t="s">
        <v>1295</v>
      </c>
    </row>
    <row r="17760" spans="8:12" x14ac:dyDescent="0.25">
      <c r="H17760" t="s">
        <v>17220</v>
      </c>
      <c r="I17760">
        <v>9341328</v>
      </c>
      <c r="J17760">
        <v>259874000</v>
      </c>
      <c r="L17760" t="s">
        <v>1326</v>
      </c>
    </row>
    <row r="17761" spans="8:12" x14ac:dyDescent="0.25">
      <c r="H17761" t="s">
        <v>17221</v>
      </c>
      <c r="I17761">
        <v>9571492</v>
      </c>
      <c r="J17761">
        <v>246766000</v>
      </c>
      <c r="K17761" t="s">
        <v>1387</v>
      </c>
      <c r="L17761" t="s">
        <v>1295</v>
      </c>
    </row>
    <row r="17762" spans="8:12" x14ac:dyDescent="0.25">
      <c r="H17762" t="s">
        <v>17222</v>
      </c>
      <c r="I17762">
        <v>9483346</v>
      </c>
      <c r="J17762">
        <v>636092320</v>
      </c>
      <c r="K17762" t="s">
        <v>1464</v>
      </c>
      <c r="L17762" t="s">
        <v>1337</v>
      </c>
    </row>
    <row r="17763" spans="8:12" x14ac:dyDescent="0.25">
      <c r="H17763" t="s">
        <v>17223</v>
      </c>
      <c r="I17763">
        <v>9709154</v>
      </c>
      <c r="J17763">
        <v>538006723</v>
      </c>
      <c r="K17763" t="s">
        <v>1437</v>
      </c>
      <c r="L17763" t="s">
        <v>1329</v>
      </c>
    </row>
    <row r="17764" spans="8:12" x14ac:dyDescent="0.25">
      <c r="H17764" t="s">
        <v>17224</v>
      </c>
      <c r="I17764">
        <v>9709142</v>
      </c>
      <c r="J17764">
        <v>538006606</v>
      </c>
      <c r="K17764" t="s">
        <v>1437</v>
      </c>
      <c r="L17764" t="s">
        <v>1329</v>
      </c>
    </row>
    <row r="17765" spans="8:12" x14ac:dyDescent="0.25">
      <c r="H17765" t="s">
        <v>17225</v>
      </c>
      <c r="I17765">
        <v>9424560</v>
      </c>
      <c r="J17765">
        <v>236581000</v>
      </c>
      <c r="K17765" t="s">
        <v>1383</v>
      </c>
      <c r="L17765" t="s">
        <v>1295</v>
      </c>
    </row>
    <row r="17766" spans="8:12" x14ac:dyDescent="0.25">
      <c r="H17766" t="s">
        <v>17226</v>
      </c>
      <c r="I17766">
        <v>9566617</v>
      </c>
      <c r="J17766">
        <v>311000147</v>
      </c>
      <c r="K17766" t="s">
        <v>1609</v>
      </c>
      <c r="L17766" t="s">
        <v>1295</v>
      </c>
    </row>
    <row r="17767" spans="8:12" x14ac:dyDescent="0.25">
      <c r="H17767" t="s">
        <v>17227</v>
      </c>
      <c r="I17767">
        <v>9413913</v>
      </c>
      <c r="J17767">
        <v>212340000</v>
      </c>
      <c r="K17767" t="s">
        <v>1443</v>
      </c>
      <c r="L17767" t="s">
        <v>1341</v>
      </c>
    </row>
    <row r="17768" spans="8:12" x14ac:dyDescent="0.25">
      <c r="H17768" t="s">
        <v>830</v>
      </c>
      <c r="I17768">
        <v>9698850</v>
      </c>
      <c r="J17768">
        <v>212482000</v>
      </c>
      <c r="K17768" t="s">
        <v>1443</v>
      </c>
      <c r="L17768" t="s">
        <v>1308</v>
      </c>
    </row>
    <row r="17769" spans="8:12" x14ac:dyDescent="0.25">
      <c r="H17769" t="s">
        <v>17228</v>
      </c>
      <c r="I17769">
        <v>9737993</v>
      </c>
      <c r="J17769">
        <v>453327000</v>
      </c>
      <c r="L17769" t="s">
        <v>1329</v>
      </c>
    </row>
    <row r="17770" spans="8:12" x14ac:dyDescent="0.25">
      <c r="H17770" t="s">
        <v>17229</v>
      </c>
      <c r="I17770">
        <v>9738002</v>
      </c>
      <c r="J17770">
        <v>519111000</v>
      </c>
      <c r="L17770" t="s">
        <v>1329</v>
      </c>
    </row>
    <row r="17771" spans="8:12" x14ac:dyDescent="0.25">
      <c r="H17771" t="s">
        <v>17230</v>
      </c>
      <c r="I17771">
        <v>9709154</v>
      </c>
      <c r="J17771">
        <v>439373000</v>
      </c>
      <c r="L17771" t="s">
        <v>1329</v>
      </c>
    </row>
    <row r="17772" spans="8:12" x14ac:dyDescent="0.25">
      <c r="H17772" t="s">
        <v>272</v>
      </c>
      <c r="I17772">
        <v>9703588</v>
      </c>
      <c r="J17772">
        <v>538006411</v>
      </c>
      <c r="K17772" t="s">
        <v>1437</v>
      </c>
      <c r="L17772" t="s">
        <v>1308</v>
      </c>
    </row>
    <row r="17773" spans="8:12" x14ac:dyDescent="0.25">
      <c r="H17773" t="s">
        <v>17231</v>
      </c>
      <c r="I17773">
        <v>9689603</v>
      </c>
      <c r="J17773">
        <v>431241000</v>
      </c>
      <c r="K17773" t="s">
        <v>1368</v>
      </c>
      <c r="L17773" t="s">
        <v>1308</v>
      </c>
    </row>
    <row r="17774" spans="8:12" x14ac:dyDescent="0.25">
      <c r="H17774" t="s">
        <v>17232</v>
      </c>
      <c r="I17774">
        <v>9654737</v>
      </c>
      <c r="J17774">
        <v>503016010</v>
      </c>
      <c r="K17774" t="s">
        <v>1417</v>
      </c>
      <c r="L17774" t="s">
        <v>1313</v>
      </c>
    </row>
    <row r="17775" spans="8:12" x14ac:dyDescent="0.25">
      <c r="H17775" t="s">
        <v>17232</v>
      </c>
      <c r="I17775">
        <v>9654737</v>
      </c>
      <c r="J17775">
        <v>376904000</v>
      </c>
      <c r="K17775" t="s">
        <v>1322</v>
      </c>
      <c r="L17775" t="s">
        <v>1313</v>
      </c>
    </row>
    <row r="17776" spans="8:12" x14ac:dyDescent="0.25">
      <c r="H17776" t="s">
        <v>17233</v>
      </c>
      <c r="I17776">
        <v>9299109</v>
      </c>
      <c r="J17776">
        <v>371293000</v>
      </c>
      <c r="L17776" t="s">
        <v>1295</v>
      </c>
    </row>
    <row r="17777" spans="8:12" x14ac:dyDescent="0.25">
      <c r="H17777" t="s">
        <v>17234</v>
      </c>
      <c r="I17777">
        <v>9482809</v>
      </c>
      <c r="J17777">
        <v>548293100</v>
      </c>
      <c r="K17777" t="s">
        <v>1988</v>
      </c>
      <c r="L17777" t="s">
        <v>1326</v>
      </c>
    </row>
    <row r="17778" spans="8:12" x14ac:dyDescent="0.25">
      <c r="H17778" t="s">
        <v>17235</v>
      </c>
      <c r="I17778">
        <v>9443918</v>
      </c>
      <c r="J17778">
        <v>311032500</v>
      </c>
      <c r="K17778" t="s">
        <v>1609</v>
      </c>
      <c r="L17778" t="s">
        <v>1295</v>
      </c>
    </row>
    <row r="17779" spans="8:12" x14ac:dyDescent="0.25">
      <c r="H17779" t="s">
        <v>17236</v>
      </c>
      <c r="I17779">
        <v>7803530</v>
      </c>
      <c r="J17779">
        <v>511018000</v>
      </c>
      <c r="K17779" t="s">
        <v>1638</v>
      </c>
      <c r="L17779" t="s">
        <v>1295</v>
      </c>
    </row>
    <row r="17780" spans="8:12" x14ac:dyDescent="0.25">
      <c r="H17780" t="s">
        <v>17236</v>
      </c>
      <c r="I17780">
        <v>7803530</v>
      </c>
      <c r="J17780">
        <v>239863100</v>
      </c>
      <c r="K17780" t="s">
        <v>1679</v>
      </c>
      <c r="L17780" t="s">
        <v>1295</v>
      </c>
    </row>
    <row r="17781" spans="8:12" x14ac:dyDescent="0.25">
      <c r="H17781" t="s">
        <v>17237</v>
      </c>
      <c r="I17781">
        <v>9261578</v>
      </c>
      <c r="J17781">
        <v>255802440</v>
      </c>
      <c r="L17781" t="s">
        <v>1346</v>
      </c>
    </row>
    <row r="17782" spans="8:12" x14ac:dyDescent="0.25">
      <c r="H17782" t="s">
        <v>17238</v>
      </c>
      <c r="I17782">
        <v>9355161</v>
      </c>
      <c r="J17782">
        <v>256668000</v>
      </c>
      <c r="K17782" t="s">
        <v>1340</v>
      </c>
      <c r="L17782" t="s">
        <v>1341</v>
      </c>
    </row>
    <row r="17783" spans="8:12" x14ac:dyDescent="0.25">
      <c r="H17783" t="s">
        <v>17239</v>
      </c>
      <c r="I17783">
        <v>9126467</v>
      </c>
      <c r="J17783">
        <v>255802550</v>
      </c>
      <c r="L17783" t="s">
        <v>1295</v>
      </c>
    </row>
    <row r="17784" spans="8:12" x14ac:dyDescent="0.25">
      <c r="H17784" t="s">
        <v>17239</v>
      </c>
      <c r="I17784">
        <v>9126467</v>
      </c>
      <c r="J17784">
        <v>229122000</v>
      </c>
      <c r="L17784" t="s">
        <v>1295</v>
      </c>
    </row>
    <row r="17785" spans="8:12" x14ac:dyDescent="0.25">
      <c r="H17785" t="s">
        <v>831</v>
      </c>
      <c r="I17785">
        <v>9196943</v>
      </c>
      <c r="J17785">
        <v>304189000</v>
      </c>
      <c r="K17785" t="s">
        <v>1294</v>
      </c>
      <c r="L17785" t="s">
        <v>1295</v>
      </c>
    </row>
    <row r="17786" spans="8:12" x14ac:dyDescent="0.25">
      <c r="H17786" t="s">
        <v>17240</v>
      </c>
      <c r="I17786">
        <v>9134660</v>
      </c>
      <c r="J17786">
        <v>538090020</v>
      </c>
      <c r="K17786" t="s">
        <v>1437</v>
      </c>
      <c r="L17786" t="s">
        <v>1295</v>
      </c>
    </row>
    <row r="17787" spans="8:12" x14ac:dyDescent="0.25">
      <c r="H17787" t="s">
        <v>17241</v>
      </c>
      <c r="I17787">
        <v>9118276</v>
      </c>
      <c r="J17787">
        <v>667001286</v>
      </c>
      <c r="K17787" t="s">
        <v>2089</v>
      </c>
      <c r="L17787" t="s">
        <v>1295</v>
      </c>
    </row>
    <row r="17788" spans="8:12" x14ac:dyDescent="0.25">
      <c r="H17788" t="s">
        <v>17242</v>
      </c>
      <c r="I17788">
        <v>9373620</v>
      </c>
      <c r="J17788">
        <v>416447000</v>
      </c>
      <c r="K17788" t="s">
        <v>2577</v>
      </c>
      <c r="L17788" t="s">
        <v>1341</v>
      </c>
    </row>
    <row r="17789" spans="8:12" x14ac:dyDescent="0.25">
      <c r="H17789" t="s">
        <v>17243</v>
      </c>
      <c r="I17789">
        <v>9196436</v>
      </c>
      <c r="J17789">
        <v>525012335</v>
      </c>
      <c r="K17789" t="s">
        <v>1307</v>
      </c>
      <c r="L17789" t="s">
        <v>1326</v>
      </c>
    </row>
    <row r="17790" spans="8:12" x14ac:dyDescent="0.25">
      <c r="H17790" t="s">
        <v>17244</v>
      </c>
      <c r="I17790">
        <v>8918710</v>
      </c>
      <c r="J17790">
        <v>312674000</v>
      </c>
      <c r="K17790" t="s">
        <v>1379</v>
      </c>
      <c r="L17790" t="s">
        <v>1295</v>
      </c>
    </row>
    <row r="17791" spans="8:12" x14ac:dyDescent="0.25">
      <c r="H17791" t="s">
        <v>17245</v>
      </c>
      <c r="I17791">
        <v>9520845</v>
      </c>
      <c r="J17791">
        <v>538005471</v>
      </c>
      <c r="K17791" t="s">
        <v>1437</v>
      </c>
      <c r="L17791" t="s">
        <v>1341</v>
      </c>
    </row>
    <row r="17792" spans="8:12" x14ac:dyDescent="0.25">
      <c r="H17792" t="s">
        <v>17246</v>
      </c>
      <c r="I17792">
        <v>9594470</v>
      </c>
      <c r="J17792">
        <v>636092262</v>
      </c>
      <c r="K17792" t="s">
        <v>1464</v>
      </c>
      <c r="L17792" t="s">
        <v>1295</v>
      </c>
    </row>
    <row r="17793" spans="8:12" x14ac:dyDescent="0.25">
      <c r="H17793" t="s">
        <v>17247</v>
      </c>
      <c r="I17793">
        <v>9302475</v>
      </c>
      <c r="J17793">
        <v>538002650</v>
      </c>
      <c r="K17793" t="s">
        <v>1437</v>
      </c>
      <c r="L17793" t="s">
        <v>1341</v>
      </c>
    </row>
    <row r="17794" spans="8:12" x14ac:dyDescent="0.25">
      <c r="H17794" t="s">
        <v>17248</v>
      </c>
      <c r="I17794">
        <v>9326201</v>
      </c>
      <c r="J17794">
        <v>371352000</v>
      </c>
      <c r="L17794" t="s">
        <v>1346</v>
      </c>
    </row>
    <row r="17795" spans="8:12" x14ac:dyDescent="0.25">
      <c r="H17795" t="s">
        <v>17249</v>
      </c>
      <c r="I17795">
        <v>9416044</v>
      </c>
      <c r="J17795">
        <v>565821000</v>
      </c>
      <c r="L17795" t="s">
        <v>1326</v>
      </c>
    </row>
    <row r="17796" spans="8:12" x14ac:dyDescent="0.25">
      <c r="H17796" t="s">
        <v>17250</v>
      </c>
      <c r="I17796">
        <v>9416056</v>
      </c>
      <c r="J17796">
        <v>563104000</v>
      </c>
      <c r="L17796" t="s">
        <v>1326</v>
      </c>
    </row>
    <row r="17797" spans="8:12" x14ac:dyDescent="0.25">
      <c r="H17797" t="s">
        <v>17251</v>
      </c>
      <c r="I17797">
        <v>9405502</v>
      </c>
      <c r="J17797">
        <v>372387000</v>
      </c>
      <c r="L17797" t="s">
        <v>1341</v>
      </c>
    </row>
    <row r="17798" spans="8:12" x14ac:dyDescent="0.25">
      <c r="H17798" t="s">
        <v>17252</v>
      </c>
      <c r="I17798">
        <v>9133068</v>
      </c>
      <c r="J17798">
        <v>564746000</v>
      </c>
      <c r="K17798" t="s">
        <v>1441</v>
      </c>
      <c r="L17798" t="s">
        <v>1326</v>
      </c>
    </row>
    <row r="17799" spans="8:12" x14ac:dyDescent="0.25">
      <c r="H17799" t="s">
        <v>17253</v>
      </c>
      <c r="I17799">
        <v>9636632</v>
      </c>
      <c r="J17799">
        <v>566429000</v>
      </c>
      <c r="L17799" t="s">
        <v>1326</v>
      </c>
    </row>
    <row r="17800" spans="8:12" x14ac:dyDescent="0.25">
      <c r="H17800" t="s">
        <v>17254</v>
      </c>
      <c r="I17800">
        <v>9636644</v>
      </c>
      <c r="J17800">
        <v>563269000</v>
      </c>
      <c r="K17800" t="s">
        <v>1441</v>
      </c>
      <c r="L17800" t="s">
        <v>1326</v>
      </c>
    </row>
    <row r="17801" spans="8:12" x14ac:dyDescent="0.25">
      <c r="H17801" t="s">
        <v>17255</v>
      </c>
      <c r="I17801">
        <v>9311751</v>
      </c>
      <c r="J17801">
        <v>565026000</v>
      </c>
      <c r="L17801" t="s">
        <v>1326</v>
      </c>
    </row>
    <row r="17802" spans="8:12" x14ac:dyDescent="0.25">
      <c r="H17802" t="s">
        <v>17256</v>
      </c>
      <c r="I17802">
        <v>9299458</v>
      </c>
      <c r="J17802">
        <v>219127000</v>
      </c>
      <c r="K17802" t="s">
        <v>1456</v>
      </c>
      <c r="L17802" t="s">
        <v>1326</v>
      </c>
    </row>
    <row r="17803" spans="8:12" x14ac:dyDescent="0.25">
      <c r="H17803" t="s">
        <v>17257</v>
      </c>
      <c r="I17803">
        <v>9340594</v>
      </c>
      <c r="J17803">
        <v>566502000</v>
      </c>
      <c r="L17803" t="s">
        <v>1326</v>
      </c>
    </row>
    <row r="17804" spans="8:12" x14ac:dyDescent="0.25">
      <c r="H17804" t="s">
        <v>17258</v>
      </c>
      <c r="I17804">
        <v>9299446</v>
      </c>
      <c r="J17804">
        <v>566503000</v>
      </c>
      <c r="L17804" t="s">
        <v>1326</v>
      </c>
    </row>
    <row r="17805" spans="8:12" x14ac:dyDescent="0.25">
      <c r="H17805" t="s">
        <v>17259</v>
      </c>
      <c r="I17805">
        <v>9299422</v>
      </c>
      <c r="J17805">
        <v>563654000</v>
      </c>
      <c r="K17805" t="s">
        <v>1441</v>
      </c>
      <c r="L17805" t="s">
        <v>1326</v>
      </c>
    </row>
    <row r="17806" spans="8:12" x14ac:dyDescent="0.25">
      <c r="H17806" t="s">
        <v>17260</v>
      </c>
      <c r="I17806">
        <v>9151589</v>
      </c>
      <c r="J17806">
        <v>219408000</v>
      </c>
      <c r="K17806" t="s">
        <v>1456</v>
      </c>
      <c r="L17806" t="s">
        <v>1329</v>
      </c>
    </row>
    <row r="17807" spans="8:12" x14ac:dyDescent="0.25">
      <c r="H17807" t="s">
        <v>17261</v>
      </c>
      <c r="I17807">
        <v>9341445</v>
      </c>
      <c r="J17807">
        <v>565343000</v>
      </c>
      <c r="L17807" t="s">
        <v>1326</v>
      </c>
    </row>
    <row r="17808" spans="8:12" x14ac:dyDescent="0.25">
      <c r="H17808" t="s">
        <v>17262</v>
      </c>
      <c r="I17808">
        <v>9340582</v>
      </c>
      <c r="J17808">
        <v>563481000</v>
      </c>
      <c r="K17808" t="s">
        <v>1441</v>
      </c>
      <c r="L17808" t="s">
        <v>1326</v>
      </c>
    </row>
    <row r="17809" spans="8:12" x14ac:dyDescent="0.25">
      <c r="H17809" t="s">
        <v>17263</v>
      </c>
      <c r="I17809">
        <v>9299434</v>
      </c>
      <c r="J17809">
        <v>219124000</v>
      </c>
      <c r="K17809" t="s">
        <v>1456</v>
      </c>
      <c r="L17809" t="s">
        <v>1326</v>
      </c>
    </row>
    <row r="17810" spans="8:12" x14ac:dyDescent="0.25">
      <c r="H17810" t="s">
        <v>17264</v>
      </c>
      <c r="I17810">
        <v>9133082</v>
      </c>
      <c r="J17810">
        <v>566504000</v>
      </c>
      <c r="L17810" t="s">
        <v>1326</v>
      </c>
    </row>
    <row r="17811" spans="8:12" x14ac:dyDescent="0.25">
      <c r="H17811" t="s">
        <v>17265</v>
      </c>
      <c r="I17811">
        <v>9133070</v>
      </c>
      <c r="J17811">
        <v>566505000</v>
      </c>
      <c r="L17811" t="s">
        <v>1326</v>
      </c>
    </row>
    <row r="17812" spans="8:12" x14ac:dyDescent="0.25">
      <c r="H17812" t="s">
        <v>17266</v>
      </c>
      <c r="I17812">
        <v>9116905</v>
      </c>
      <c r="J17812">
        <v>564664000</v>
      </c>
      <c r="K17812" t="s">
        <v>1441</v>
      </c>
      <c r="L17812" t="s">
        <v>1326</v>
      </c>
    </row>
    <row r="17813" spans="8:12" x14ac:dyDescent="0.25">
      <c r="H17813" t="s">
        <v>17267</v>
      </c>
      <c r="I17813">
        <v>9525390</v>
      </c>
      <c r="J17813">
        <v>566492000</v>
      </c>
      <c r="L17813" t="s">
        <v>1337</v>
      </c>
    </row>
    <row r="17814" spans="8:12" x14ac:dyDescent="0.25">
      <c r="H17814" t="s">
        <v>17268</v>
      </c>
      <c r="I17814">
        <v>9743813</v>
      </c>
      <c r="J17814">
        <v>264402008</v>
      </c>
      <c r="K17814" t="s">
        <v>1324</v>
      </c>
      <c r="L17814" t="s">
        <v>1329</v>
      </c>
    </row>
    <row r="17815" spans="8:12" x14ac:dyDescent="0.25">
      <c r="H17815" t="s">
        <v>17268</v>
      </c>
      <c r="I17815">
        <v>9743813</v>
      </c>
      <c r="J17815">
        <v>219275000</v>
      </c>
      <c r="K17815" t="s">
        <v>1456</v>
      </c>
      <c r="L17815" t="s">
        <v>1329</v>
      </c>
    </row>
    <row r="17816" spans="8:12" x14ac:dyDescent="0.25">
      <c r="H17816" t="s">
        <v>17269</v>
      </c>
      <c r="I17816">
        <v>8768426</v>
      </c>
      <c r="J17816">
        <v>565676000</v>
      </c>
      <c r="L17816" t="s">
        <v>1329</v>
      </c>
    </row>
    <row r="17817" spans="8:12" x14ac:dyDescent="0.25">
      <c r="H17817" t="s">
        <v>17270</v>
      </c>
      <c r="I17817">
        <v>9561497</v>
      </c>
      <c r="J17817">
        <v>566490000</v>
      </c>
      <c r="L17817" t="s">
        <v>1337</v>
      </c>
    </row>
    <row r="17818" spans="8:12" x14ac:dyDescent="0.25">
      <c r="H17818" t="s">
        <v>17271</v>
      </c>
      <c r="I17818">
        <v>9694579</v>
      </c>
      <c r="J17818">
        <v>564726000</v>
      </c>
      <c r="K17818" t="s">
        <v>1441</v>
      </c>
      <c r="L17818" t="s">
        <v>1308</v>
      </c>
    </row>
    <row r="17819" spans="8:12" x14ac:dyDescent="0.25">
      <c r="H17819" t="s">
        <v>17272</v>
      </c>
      <c r="I17819">
        <v>8769389</v>
      </c>
      <c r="J17819">
        <v>219111000</v>
      </c>
      <c r="K17819" t="s">
        <v>1456</v>
      </c>
      <c r="L17819" t="s">
        <v>1329</v>
      </c>
    </row>
    <row r="17820" spans="8:12" x14ac:dyDescent="0.25">
      <c r="H17820" t="s">
        <v>17273</v>
      </c>
      <c r="I17820">
        <v>9274630</v>
      </c>
      <c r="J17820">
        <v>219397000</v>
      </c>
      <c r="K17820" t="s">
        <v>1456</v>
      </c>
      <c r="L17820" t="s">
        <v>1326</v>
      </c>
    </row>
    <row r="17821" spans="8:12" x14ac:dyDescent="0.25">
      <c r="H17821" t="s">
        <v>17274</v>
      </c>
      <c r="I17821">
        <v>9274654</v>
      </c>
      <c r="J17821">
        <v>219571000</v>
      </c>
      <c r="K17821" t="s">
        <v>1456</v>
      </c>
      <c r="L17821" t="s">
        <v>1326</v>
      </c>
    </row>
    <row r="17822" spans="8:12" x14ac:dyDescent="0.25">
      <c r="H17822" t="s">
        <v>17275</v>
      </c>
      <c r="I17822">
        <v>9210892</v>
      </c>
      <c r="J17822">
        <v>566506000</v>
      </c>
      <c r="L17822" t="s">
        <v>1326</v>
      </c>
    </row>
    <row r="17823" spans="8:12" x14ac:dyDescent="0.25">
      <c r="H17823" t="s">
        <v>17276</v>
      </c>
      <c r="I17823">
        <v>9210907</v>
      </c>
      <c r="J17823">
        <v>219562000</v>
      </c>
      <c r="K17823" t="s">
        <v>1456</v>
      </c>
      <c r="L17823" t="s">
        <v>1326</v>
      </c>
    </row>
    <row r="17824" spans="8:12" x14ac:dyDescent="0.25">
      <c r="H17824" t="s">
        <v>17277</v>
      </c>
      <c r="I17824">
        <v>9274678</v>
      </c>
      <c r="J17824">
        <v>563229000</v>
      </c>
      <c r="K17824" t="s">
        <v>1441</v>
      </c>
      <c r="L17824" t="s">
        <v>1326</v>
      </c>
    </row>
    <row r="17825" spans="8:12" x14ac:dyDescent="0.25">
      <c r="H17825" t="s">
        <v>17277</v>
      </c>
      <c r="I17825">
        <v>9274678</v>
      </c>
      <c r="J17825">
        <v>219568000</v>
      </c>
      <c r="K17825" t="s">
        <v>1456</v>
      </c>
      <c r="L17825" t="s">
        <v>1326</v>
      </c>
    </row>
    <row r="17826" spans="8:12" x14ac:dyDescent="0.25">
      <c r="H17826" t="s">
        <v>17278</v>
      </c>
      <c r="I17826">
        <v>9316608</v>
      </c>
      <c r="J17826">
        <v>564182000</v>
      </c>
      <c r="K17826" t="s">
        <v>1441</v>
      </c>
      <c r="L17826" t="s">
        <v>1326</v>
      </c>
    </row>
    <row r="17827" spans="8:12" x14ac:dyDescent="0.25">
      <c r="H17827" t="s">
        <v>17279</v>
      </c>
      <c r="I17827">
        <v>9274628</v>
      </c>
      <c r="J17827">
        <v>219410000</v>
      </c>
      <c r="K17827" t="s">
        <v>1456</v>
      </c>
      <c r="L17827" t="s">
        <v>1326</v>
      </c>
    </row>
    <row r="17828" spans="8:12" x14ac:dyDescent="0.25">
      <c r="H17828" t="s">
        <v>17280</v>
      </c>
      <c r="I17828">
        <v>9274642</v>
      </c>
      <c r="J17828">
        <v>219577000</v>
      </c>
      <c r="K17828" t="s">
        <v>1456</v>
      </c>
      <c r="L17828" t="s">
        <v>1326</v>
      </c>
    </row>
    <row r="17829" spans="8:12" x14ac:dyDescent="0.25">
      <c r="H17829" t="s">
        <v>17281</v>
      </c>
      <c r="I17829">
        <v>9694567</v>
      </c>
      <c r="J17829">
        <v>538005747</v>
      </c>
      <c r="K17829" t="s">
        <v>1437</v>
      </c>
      <c r="L17829" t="s">
        <v>1308</v>
      </c>
    </row>
    <row r="17830" spans="8:12" x14ac:dyDescent="0.25">
      <c r="H17830" t="s">
        <v>17282</v>
      </c>
      <c r="I17830">
        <v>9694581</v>
      </c>
      <c r="J17830">
        <v>565196000</v>
      </c>
      <c r="L17830" t="s">
        <v>1308</v>
      </c>
    </row>
    <row r="17831" spans="8:12" x14ac:dyDescent="0.25">
      <c r="H17831" t="s">
        <v>17283</v>
      </c>
      <c r="I17831">
        <v>9713375</v>
      </c>
      <c r="J17831">
        <v>477737700</v>
      </c>
      <c r="K17831" t="s">
        <v>1348</v>
      </c>
      <c r="L17831" t="s">
        <v>1337</v>
      </c>
    </row>
    <row r="17832" spans="8:12" x14ac:dyDescent="0.25">
      <c r="H17832" t="s">
        <v>17284</v>
      </c>
      <c r="I17832">
        <v>9727871</v>
      </c>
      <c r="J17832">
        <v>477737800</v>
      </c>
      <c r="K17832" t="s">
        <v>1348</v>
      </c>
      <c r="L17832" t="s">
        <v>1308</v>
      </c>
    </row>
    <row r="17833" spans="8:12" x14ac:dyDescent="0.25">
      <c r="H17833" t="s">
        <v>17285</v>
      </c>
      <c r="I17833">
        <v>9346952</v>
      </c>
      <c r="J17833">
        <v>565541000</v>
      </c>
      <c r="L17833" t="s">
        <v>1313</v>
      </c>
    </row>
    <row r="17834" spans="8:12" x14ac:dyDescent="0.25">
      <c r="H17834" t="s">
        <v>17286</v>
      </c>
      <c r="I17834">
        <v>9694555</v>
      </c>
      <c r="J17834">
        <v>538005728</v>
      </c>
      <c r="K17834" t="s">
        <v>1437</v>
      </c>
      <c r="L17834" t="s">
        <v>1308</v>
      </c>
    </row>
    <row r="17835" spans="8:12" x14ac:dyDescent="0.25">
      <c r="H17835" t="s">
        <v>17287</v>
      </c>
      <c r="I17835">
        <v>9256298</v>
      </c>
      <c r="J17835">
        <v>565814000</v>
      </c>
      <c r="L17835" t="s">
        <v>1326</v>
      </c>
    </row>
    <row r="17836" spans="8:12" x14ac:dyDescent="0.25">
      <c r="H17836" t="s">
        <v>17288</v>
      </c>
      <c r="I17836">
        <v>9374428</v>
      </c>
      <c r="J17836">
        <v>565186000</v>
      </c>
      <c r="L17836" t="s">
        <v>1326</v>
      </c>
    </row>
    <row r="17837" spans="8:12" x14ac:dyDescent="0.25">
      <c r="H17837" t="s">
        <v>17289</v>
      </c>
      <c r="I17837">
        <v>9431317</v>
      </c>
      <c r="J17837">
        <v>566351000</v>
      </c>
      <c r="L17837" t="s">
        <v>1326</v>
      </c>
    </row>
    <row r="17838" spans="8:12" x14ac:dyDescent="0.25">
      <c r="H17838" t="s">
        <v>17290</v>
      </c>
      <c r="I17838">
        <v>9431290</v>
      </c>
      <c r="J17838">
        <v>566141000</v>
      </c>
      <c r="L17838" t="s">
        <v>1326</v>
      </c>
    </row>
    <row r="17839" spans="8:12" x14ac:dyDescent="0.25">
      <c r="H17839" t="s">
        <v>17291</v>
      </c>
      <c r="I17839">
        <v>9431276</v>
      </c>
      <c r="J17839">
        <v>566582000</v>
      </c>
      <c r="L17839" t="s">
        <v>1326</v>
      </c>
    </row>
    <row r="17840" spans="8:12" x14ac:dyDescent="0.25">
      <c r="H17840" t="s">
        <v>17292</v>
      </c>
      <c r="I17840">
        <v>9431288</v>
      </c>
      <c r="J17840">
        <v>566030000</v>
      </c>
      <c r="L17840" t="s">
        <v>1326</v>
      </c>
    </row>
    <row r="17841" spans="8:12" x14ac:dyDescent="0.25">
      <c r="H17841" t="s">
        <v>17293</v>
      </c>
      <c r="I17841">
        <v>9431305</v>
      </c>
      <c r="J17841">
        <v>566234000</v>
      </c>
      <c r="L17841" t="s">
        <v>1326</v>
      </c>
    </row>
    <row r="17842" spans="8:12" x14ac:dyDescent="0.25">
      <c r="H17842" t="s">
        <v>17294</v>
      </c>
      <c r="I17842">
        <v>9694593</v>
      </c>
      <c r="J17842">
        <v>538005750</v>
      </c>
      <c r="K17842" t="s">
        <v>1437</v>
      </c>
      <c r="L17842" t="s">
        <v>1983</v>
      </c>
    </row>
    <row r="17843" spans="8:12" x14ac:dyDescent="0.25">
      <c r="H17843" t="s">
        <v>17295</v>
      </c>
      <c r="I17843">
        <v>9447732</v>
      </c>
      <c r="J17843">
        <v>566549000</v>
      </c>
      <c r="L17843" t="s">
        <v>1326</v>
      </c>
    </row>
    <row r="17844" spans="8:12" x14ac:dyDescent="0.25">
      <c r="H17844" t="s">
        <v>17296</v>
      </c>
      <c r="I17844">
        <v>9447768</v>
      </c>
      <c r="J17844">
        <v>563068000</v>
      </c>
      <c r="K17844" t="s">
        <v>1441</v>
      </c>
      <c r="L17844" t="s">
        <v>1326</v>
      </c>
    </row>
    <row r="17845" spans="8:12" x14ac:dyDescent="0.25">
      <c r="H17845" t="s">
        <v>17297</v>
      </c>
      <c r="I17845">
        <v>9315056</v>
      </c>
      <c r="J17845">
        <v>564100000</v>
      </c>
      <c r="K17845" t="s">
        <v>1441</v>
      </c>
      <c r="L17845" t="s">
        <v>1326</v>
      </c>
    </row>
    <row r="17846" spans="8:12" x14ac:dyDescent="0.25">
      <c r="H17846" t="s">
        <v>17298</v>
      </c>
      <c r="I17846">
        <v>9367736</v>
      </c>
      <c r="J17846">
        <v>370514000</v>
      </c>
      <c r="L17846" t="s">
        <v>1362</v>
      </c>
    </row>
    <row r="17847" spans="8:12" x14ac:dyDescent="0.25">
      <c r="H17847" t="s">
        <v>17299</v>
      </c>
      <c r="I17847">
        <v>9314911</v>
      </c>
      <c r="J17847">
        <v>564606000</v>
      </c>
      <c r="K17847" t="s">
        <v>1441</v>
      </c>
      <c r="L17847" t="s">
        <v>1326</v>
      </c>
    </row>
    <row r="17848" spans="8:12" x14ac:dyDescent="0.25">
      <c r="H17848" t="s">
        <v>17300</v>
      </c>
      <c r="I17848">
        <v>9544592</v>
      </c>
      <c r="J17848">
        <v>565018000</v>
      </c>
      <c r="L17848" t="s">
        <v>1362</v>
      </c>
    </row>
    <row r="17849" spans="8:12" x14ac:dyDescent="0.25">
      <c r="H17849" t="s">
        <v>17301</v>
      </c>
      <c r="I17849">
        <v>9255244</v>
      </c>
      <c r="J17849">
        <v>367393000</v>
      </c>
      <c r="K17849" t="s">
        <v>1431</v>
      </c>
      <c r="L17849" t="s">
        <v>1362</v>
      </c>
    </row>
    <row r="17850" spans="8:12" x14ac:dyDescent="0.25">
      <c r="H17850" t="s">
        <v>17302</v>
      </c>
      <c r="I17850">
        <v>9380051</v>
      </c>
      <c r="J17850">
        <v>355733000</v>
      </c>
      <c r="K17850" t="s">
        <v>1332</v>
      </c>
      <c r="L17850" t="s">
        <v>1362</v>
      </c>
    </row>
    <row r="17851" spans="8:12" x14ac:dyDescent="0.25">
      <c r="H17851" t="s">
        <v>17303</v>
      </c>
      <c r="I17851">
        <v>9573658</v>
      </c>
      <c r="J17851">
        <v>565861000</v>
      </c>
      <c r="L17851" t="s">
        <v>1362</v>
      </c>
    </row>
    <row r="17852" spans="8:12" x14ac:dyDescent="0.25">
      <c r="H17852" t="s">
        <v>17303</v>
      </c>
      <c r="I17852">
        <v>9573658</v>
      </c>
      <c r="J17852">
        <v>538004206</v>
      </c>
      <c r="K17852" t="s">
        <v>1437</v>
      </c>
      <c r="L17852" t="s">
        <v>1362</v>
      </c>
    </row>
    <row r="17853" spans="8:12" x14ac:dyDescent="0.25">
      <c r="H17853" t="s">
        <v>17304</v>
      </c>
      <c r="I17853">
        <v>9450789</v>
      </c>
      <c r="J17853">
        <v>352374000</v>
      </c>
      <c r="K17853" t="s">
        <v>1332</v>
      </c>
      <c r="L17853" t="s">
        <v>1362</v>
      </c>
    </row>
    <row r="17854" spans="8:12" x14ac:dyDescent="0.25">
      <c r="H17854" t="s">
        <v>17305</v>
      </c>
      <c r="I17854">
        <v>9555319</v>
      </c>
      <c r="J17854">
        <v>563115000</v>
      </c>
      <c r="K17854" t="s">
        <v>1441</v>
      </c>
      <c r="L17854" t="s">
        <v>1362</v>
      </c>
    </row>
    <row r="17855" spans="8:12" x14ac:dyDescent="0.25">
      <c r="H17855" t="s">
        <v>17306</v>
      </c>
      <c r="I17855">
        <v>9367724</v>
      </c>
      <c r="J17855">
        <v>352555000</v>
      </c>
      <c r="K17855" t="s">
        <v>1332</v>
      </c>
      <c r="L17855" t="s">
        <v>1362</v>
      </c>
    </row>
    <row r="17856" spans="8:12" x14ac:dyDescent="0.25">
      <c r="H17856" t="s">
        <v>17307</v>
      </c>
      <c r="I17856">
        <v>9590905</v>
      </c>
      <c r="J17856">
        <v>357616000</v>
      </c>
      <c r="K17856" t="s">
        <v>1332</v>
      </c>
      <c r="L17856" t="s">
        <v>1362</v>
      </c>
    </row>
    <row r="17857" spans="8:12" x14ac:dyDescent="0.25">
      <c r="H17857" t="s">
        <v>17308</v>
      </c>
      <c r="I17857">
        <v>9392389</v>
      </c>
      <c r="J17857">
        <v>357075000</v>
      </c>
      <c r="K17857" t="s">
        <v>1332</v>
      </c>
      <c r="L17857" t="s">
        <v>1362</v>
      </c>
    </row>
    <row r="17858" spans="8:12" x14ac:dyDescent="0.25">
      <c r="H17858" t="s">
        <v>17309</v>
      </c>
      <c r="I17858">
        <v>9425514</v>
      </c>
      <c r="J17858">
        <v>355920000</v>
      </c>
      <c r="K17858" t="s">
        <v>1332</v>
      </c>
      <c r="L17858" t="s">
        <v>1362</v>
      </c>
    </row>
    <row r="17859" spans="8:12" x14ac:dyDescent="0.25">
      <c r="H17859" t="s">
        <v>17310</v>
      </c>
      <c r="I17859">
        <v>9694579</v>
      </c>
      <c r="J17859">
        <v>538005748</v>
      </c>
      <c r="K17859" t="s">
        <v>1437</v>
      </c>
      <c r="L17859" t="s">
        <v>1308</v>
      </c>
    </row>
    <row r="17860" spans="8:12" x14ac:dyDescent="0.25">
      <c r="H17860" t="s">
        <v>17311</v>
      </c>
      <c r="I17860">
        <v>9278492</v>
      </c>
      <c r="J17860">
        <v>368236000</v>
      </c>
      <c r="K17860" t="s">
        <v>1431</v>
      </c>
      <c r="L17860" t="s">
        <v>1326</v>
      </c>
    </row>
    <row r="17861" spans="8:12" x14ac:dyDescent="0.25">
      <c r="H17861" t="s">
        <v>17312</v>
      </c>
      <c r="I17861">
        <v>9319686</v>
      </c>
      <c r="J17861">
        <v>565686000</v>
      </c>
      <c r="L17861" t="s">
        <v>1362</v>
      </c>
    </row>
    <row r="17862" spans="8:12" x14ac:dyDescent="0.25">
      <c r="H17862" t="s">
        <v>17313</v>
      </c>
      <c r="I17862">
        <v>9319674</v>
      </c>
      <c r="J17862">
        <v>565532000</v>
      </c>
      <c r="L17862" t="s">
        <v>1362</v>
      </c>
    </row>
    <row r="17863" spans="8:12" x14ac:dyDescent="0.25">
      <c r="H17863" t="s">
        <v>17314</v>
      </c>
      <c r="I17863">
        <v>9306639</v>
      </c>
      <c r="J17863">
        <v>566329000</v>
      </c>
      <c r="L17863" t="s">
        <v>1362</v>
      </c>
    </row>
    <row r="17864" spans="8:12" x14ac:dyDescent="0.25">
      <c r="H17864" t="s">
        <v>17315</v>
      </c>
      <c r="I17864">
        <v>9319703</v>
      </c>
      <c r="J17864">
        <v>566330000</v>
      </c>
      <c r="L17864" t="s">
        <v>1362</v>
      </c>
    </row>
    <row r="17865" spans="8:12" x14ac:dyDescent="0.25">
      <c r="H17865" t="s">
        <v>17316</v>
      </c>
      <c r="I17865">
        <v>9263643</v>
      </c>
      <c r="J17865">
        <v>565645000</v>
      </c>
      <c r="L17865" t="s">
        <v>1362</v>
      </c>
    </row>
    <row r="17866" spans="8:12" x14ac:dyDescent="0.25">
      <c r="H17866" t="s">
        <v>17317</v>
      </c>
      <c r="I17866">
        <v>9215050</v>
      </c>
      <c r="J17866">
        <v>564097000</v>
      </c>
      <c r="K17866" t="s">
        <v>1441</v>
      </c>
      <c r="L17866" t="s">
        <v>1362</v>
      </c>
    </row>
    <row r="17867" spans="8:12" x14ac:dyDescent="0.25">
      <c r="H17867" t="s">
        <v>17318</v>
      </c>
      <c r="I17867">
        <v>9332676</v>
      </c>
      <c r="J17867">
        <v>477143400</v>
      </c>
      <c r="K17867" t="s">
        <v>1348</v>
      </c>
      <c r="L17867" t="s">
        <v>1295</v>
      </c>
    </row>
    <row r="17868" spans="8:12" x14ac:dyDescent="0.25">
      <c r="H17868" t="s">
        <v>17319</v>
      </c>
      <c r="I17868">
        <v>9252307</v>
      </c>
      <c r="J17868">
        <v>309542000</v>
      </c>
      <c r="K17868" t="s">
        <v>1609</v>
      </c>
      <c r="L17868" t="s">
        <v>1362</v>
      </c>
    </row>
    <row r="17869" spans="8:12" x14ac:dyDescent="0.25">
      <c r="H17869" t="s">
        <v>17320</v>
      </c>
      <c r="I17869">
        <v>9236975</v>
      </c>
      <c r="J17869">
        <v>564484000</v>
      </c>
      <c r="K17869" t="s">
        <v>1441</v>
      </c>
      <c r="L17869" t="s">
        <v>1362</v>
      </c>
    </row>
    <row r="17870" spans="8:12" x14ac:dyDescent="0.25">
      <c r="H17870" t="s">
        <v>17321</v>
      </c>
      <c r="I17870">
        <v>9252292</v>
      </c>
      <c r="J17870">
        <v>308986000</v>
      </c>
      <c r="K17870" t="s">
        <v>1609</v>
      </c>
      <c r="L17870" t="s">
        <v>1362</v>
      </c>
    </row>
    <row r="17871" spans="8:12" x14ac:dyDescent="0.25">
      <c r="H17871" t="s">
        <v>17322</v>
      </c>
      <c r="I17871">
        <v>9236987</v>
      </c>
      <c r="J17871">
        <v>219119000</v>
      </c>
      <c r="K17871" t="s">
        <v>1456</v>
      </c>
      <c r="L17871" t="s">
        <v>1326</v>
      </c>
    </row>
    <row r="17872" spans="8:12" x14ac:dyDescent="0.25">
      <c r="H17872" t="s">
        <v>17323</v>
      </c>
      <c r="I17872">
        <v>9332688</v>
      </c>
      <c r="J17872">
        <v>477143100</v>
      </c>
      <c r="K17872" t="s">
        <v>1348</v>
      </c>
      <c r="L17872" t="s">
        <v>1295</v>
      </c>
    </row>
    <row r="17873" spans="8:12" x14ac:dyDescent="0.25">
      <c r="H17873" t="s">
        <v>17324</v>
      </c>
      <c r="I17873">
        <v>9725706</v>
      </c>
      <c r="J17873">
        <v>538006388</v>
      </c>
      <c r="K17873" t="s">
        <v>1437</v>
      </c>
      <c r="L17873" t="s">
        <v>1308</v>
      </c>
    </row>
    <row r="17874" spans="8:12" x14ac:dyDescent="0.25">
      <c r="H17874" t="s">
        <v>17325</v>
      </c>
      <c r="I17874">
        <v>9732591</v>
      </c>
      <c r="J17874">
        <v>636017102</v>
      </c>
      <c r="K17874" t="s">
        <v>1464</v>
      </c>
      <c r="L17874" t="s">
        <v>1308</v>
      </c>
    </row>
    <row r="17875" spans="8:12" x14ac:dyDescent="0.25">
      <c r="H17875" t="s">
        <v>17326</v>
      </c>
      <c r="I17875">
        <v>9726669</v>
      </c>
      <c r="J17875">
        <v>538006614</v>
      </c>
      <c r="K17875" t="s">
        <v>1437</v>
      </c>
      <c r="L17875" t="s">
        <v>1308</v>
      </c>
    </row>
    <row r="17876" spans="8:12" x14ac:dyDescent="0.25">
      <c r="H17876" t="s">
        <v>17327</v>
      </c>
      <c r="I17876">
        <v>9725718</v>
      </c>
      <c r="J17876">
        <v>538006616</v>
      </c>
      <c r="K17876" t="s">
        <v>1437</v>
      </c>
      <c r="L17876" t="s">
        <v>1308</v>
      </c>
    </row>
    <row r="17877" spans="8:12" x14ac:dyDescent="0.25">
      <c r="H17877" t="s">
        <v>17328</v>
      </c>
      <c r="I17877">
        <v>9740457</v>
      </c>
      <c r="J17877">
        <v>636017103</v>
      </c>
      <c r="K17877" t="s">
        <v>1464</v>
      </c>
      <c r="L17877" t="s">
        <v>1308</v>
      </c>
    </row>
    <row r="17878" spans="8:12" x14ac:dyDescent="0.25">
      <c r="H17878" t="s">
        <v>17329</v>
      </c>
      <c r="I17878">
        <v>9726671</v>
      </c>
      <c r="J17878">
        <v>538006615</v>
      </c>
      <c r="K17878" t="s">
        <v>1437</v>
      </c>
      <c r="L17878" t="s">
        <v>1308</v>
      </c>
    </row>
    <row r="17879" spans="8:12" x14ac:dyDescent="0.25">
      <c r="H17879" t="s">
        <v>17330</v>
      </c>
      <c r="I17879">
        <v>9708617</v>
      </c>
      <c r="J17879">
        <v>566251000</v>
      </c>
      <c r="L17879" t="s">
        <v>1313</v>
      </c>
    </row>
    <row r="17880" spans="8:12" x14ac:dyDescent="0.25">
      <c r="H17880" t="s">
        <v>17331</v>
      </c>
      <c r="I17880">
        <v>9708629</v>
      </c>
      <c r="J17880">
        <v>566403000</v>
      </c>
      <c r="L17880" t="s">
        <v>1313</v>
      </c>
    </row>
    <row r="17881" spans="8:12" x14ac:dyDescent="0.25">
      <c r="H17881" t="s">
        <v>17332</v>
      </c>
      <c r="I17881">
        <v>9726451</v>
      </c>
      <c r="J17881">
        <v>565036000</v>
      </c>
      <c r="L17881" t="s">
        <v>1313</v>
      </c>
    </row>
    <row r="17882" spans="8:12" x14ac:dyDescent="0.25">
      <c r="H17882" t="s">
        <v>17333</v>
      </c>
      <c r="I17882">
        <v>9698264</v>
      </c>
      <c r="J17882">
        <v>538005752</v>
      </c>
      <c r="K17882" t="s">
        <v>1437</v>
      </c>
      <c r="L17882" t="s">
        <v>1308</v>
      </c>
    </row>
    <row r="17883" spans="8:12" x14ac:dyDescent="0.25">
      <c r="H17883" t="s">
        <v>17334</v>
      </c>
      <c r="I17883">
        <v>9694581</v>
      </c>
      <c r="J17883">
        <v>538005749</v>
      </c>
      <c r="K17883" t="s">
        <v>1437</v>
      </c>
      <c r="L17883" t="s">
        <v>1308</v>
      </c>
    </row>
    <row r="17884" spans="8:12" x14ac:dyDescent="0.25">
      <c r="H17884" t="s">
        <v>17335</v>
      </c>
      <c r="I17884">
        <v>9633563</v>
      </c>
      <c r="J17884">
        <v>566983000</v>
      </c>
      <c r="L17884" t="s">
        <v>1329</v>
      </c>
    </row>
    <row r="17885" spans="8:12" x14ac:dyDescent="0.25">
      <c r="H17885" t="s">
        <v>17336</v>
      </c>
      <c r="I17885">
        <v>9633575</v>
      </c>
      <c r="J17885">
        <v>566936000</v>
      </c>
      <c r="L17885" t="s">
        <v>1329</v>
      </c>
    </row>
    <row r="17886" spans="8:12" x14ac:dyDescent="0.25">
      <c r="H17886" t="s">
        <v>17337</v>
      </c>
      <c r="I17886">
        <v>9387451</v>
      </c>
      <c r="J17886">
        <v>477541200</v>
      </c>
      <c r="K17886" t="s">
        <v>1348</v>
      </c>
      <c r="L17886" t="s">
        <v>1308</v>
      </c>
    </row>
    <row r="17887" spans="8:12" x14ac:dyDescent="0.25">
      <c r="H17887" t="s">
        <v>17338</v>
      </c>
      <c r="I17887">
        <v>9550319</v>
      </c>
      <c r="J17887">
        <v>372707000</v>
      </c>
      <c r="L17887" t="s">
        <v>1308</v>
      </c>
    </row>
    <row r="17888" spans="8:12" x14ac:dyDescent="0.25">
      <c r="H17888" t="s">
        <v>17339</v>
      </c>
      <c r="I17888">
        <v>9173111</v>
      </c>
      <c r="J17888">
        <v>636016456</v>
      </c>
      <c r="K17888" t="s">
        <v>1464</v>
      </c>
      <c r="L17888" t="s">
        <v>1326</v>
      </c>
    </row>
    <row r="17889" spans="8:12" x14ac:dyDescent="0.25">
      <c r="H17889" t="s">
        <v>17339</v>
      </c>
      <c r="I17889">
        <v>8810700</v>
      </c>
      <c r="J17889">
        <v>457268000</v>
      </c>
      <c r="K17889" t="s">
        <v>1409</v>
      </c>
      <c r="L17889" t="s">
        <v>1346</v>
      </c>
    </row>
    <row r="17890" spans="8:12" x14ac:dyDescent="0.25">
      <c r="H17890" t="s">
        <v>17339</v>
      </c>
      <c r="I17890">
        <v>8810700</v>
      </c>
      <c r="J17890">
        <v>45726800</v>
      </c>
      <c r="K17890" t="s">
        <v>1409</v>
      </c>
      <c r="L17890" t="s">
        <v>1346</v>
      </c>
    </row>
    <row r="17891" spans="8:12" x14ac:dyDescent="0.25">
      <c r="H17891" t="s">
        <v>17340</v>
      </c>
      <c r="I17891">
        <v>9269295</v>
      </c>
      <c r="J17891">
        <v>423096100</v>
      </c>
      <c r="K17891" t="s">
        <v>2980</v>
      </c>
      <c r="L17891" t="s">
        <v>1308</v>
      </c>
    </row>
    <row r="17892" spans="8:12" x14ac:dyDescent="0.25">
      <c r="H17892" t="s">
        <v>17341</v>
      </c>
      <c r="I17892">
        <v>9711705</v>
      </c>
      <c r="J17892">
        <v>538006339</v>
      </c>
      <c r="K17892" t="s">
        <v>1437</v>
      </c>
      <c r="L17892" t="s">
        <v>1308</v>
      </c>
    </row>
    <row r="17893" spans="8:12" x14ac:dyDescent="0.25">
      <c r="H17893" t="s">
        <v>17342</v>
      </c>
      <c r="I17893">
        <v>9189665</v>
      </c>
      <c r="J17893">
        <v>538003888</v>
      </c>
      <c r="K17893" t="s">
        <v>1437</v>
      </c>
      <c r="L17893" t="s">
        <v>1341</v>
      </c>
    </row>
    <row r="17894" spans="8:12" x14ac:dyDescent="0.25">
      <c r="H17894" t="s">
        <v>17343</v>
      </c>
      <c r="I17894">
        <v>8222745</v>
      </c>
      <c r="J17894">
        <v>538001860</v>
      </c>
      <c r="K17894" t="s">
        <v>1437</v>
      </c>
      <c r="L17894" t="s">
        <v>1614</v>
      </c>
    </row>
    <row r="17895" spans="8:12" x14ac:dyDescent="0.25">
      <c r="H17895" t="s">
        <v>17344</v>
      </c>
      <c r="I17895">
        <v>9711717</v>
      </c>
      <c r="J17895">
        <v>538006340</v>
      </c>
      <c r="K17895" t="s">
        <v>1437</v>
      </c>
      <c r="L17895" t="s">
        <v>1308</v>
      </c>
    </row>
    <row r="17896" spans="8:12" x14ac:dyDescent="0.25">
      <c r="H17896" t="s">
        <v>17345</v>
      </c>
      <c r="I17896">
        <v>8401145</v>
      </c>
      <c r="J17896">
        <v>538001859</v>
      </c>
      <c r="K17896" t="s">
        <v>1437</v>
      </c>
      <c r="L17896" t="s">
        <v>1614</v>
      </c>
    </row>
    <row r="17897" spans="8:12" x14ac:dyDescent="0.25">
      <c r="H17897" t="s">
        <v>17346</v>
      </c>
      <c r="I17897">
        <v>8401133</v>
      </c>
      <c r="J17897">
        <v>538001857</v>
      </c>
      <c r="K17897" t="s">
        <v>1437</v>
      </c>
      <c r="L17897" t="s">
        <v>1614</v>
      </c>
    </row>
    <row r="17898" spans="8:12" x14ac:dyDescent="0.25">
      <c r="H17898" t="s">
        <v>17347</v>
      </c>
      <c r="I17898">
        <v>9189677</v>
      </c>
      <c r="J17898">
        <v>538003887</v>
      </c>
      <c r="K17898" t="s">
        <v>1437</v>
      </c>
      <c r="L17898" t="s">
        <v>1341</v>
      </c>
    </row>
    <row r="17899" spans="8:12" x14ac:dyDescent="0.25">
      <c r="H17899" t="s">
        <v>17348</v>
      </c>
      <c r="I17899">
        <v>8400036</v>
      </c>
      <c r="J17899">
        <v>538001858</v>
      </c>
      <c r="K17899" t="s">
        <v>1437</v>
      </c>
      <c r="L17899" t="s">
        <v>1614</v>
      </c>
    </row>
    <row r="17900" spans="8:12" x14ac:dyDescent="0.25">
      <c r="H17900" t="s">
        <v>17349</v>
      </c>
      <c r="I17900">
        <v>9386861</v>
      </c>
      <c r="J17900">
        <v>642122013</v>
      </c>
      <c r="K17900" t="s">
        <v>1916</v>
      </c>
      <c r="L17900" t="s">
        <v>1326</v>
      </c>
    </row>
    <row r="17901" spans="8:12" x14ac:dyDescent="0.25">
      <c r="H17901" t="s">
        <v>17350</v>
      </c>
      <c r="I17901">
        <v>9524279</v>
      </c>
      <c r="J17901">
        <v>438035800</v>
      </c>
      <c r="K17901" t="s">
        <v>2146</v>
      </c>
      <c r="L17901" t="s">
        <v>1329</v>
      </c>
    </row>
    <row r="17902" spans="8:12" x14ac:dyDescent="0.25">
      <c r="H17902" t="s">
        <v>17351</v>
      </c>
      <c r="I17902">
        <v>9184718</v>
      </c>
      <c r="J17902">
        <v>341781000</v>
      </c>
      <c r="K17902" t="s">
        <v>1316</v>
      </c>
      <c r="L17902" t="s">
        <v>1295</v>
      </c>
    </row>
    <row r="17903" spans="8:12" x14ac:dyDescent="0.25">
      <c r="H17903" t="s">
        <v>17352</v>
      </c>
      <c r="I17903">
        <v>9187162</v>
      </c>
      <c r="J17903">
        <v>341773000</v>
      </c>
      <c r="K17903" t="s">
        <v>1316</v>
      </c>
      <c r="L17903" t="s">
        <v>1295</v>
      </c>
    </row>
    <row r="17904" spans="8:12" x14ac:dyDescent="0.25">
      <c r="H17904" t="s">
        <v>832</v>
      </c>
      <c r="I17904">
        <v>9223497</v>
      </c>
      <c r="J17904">
        <v>256202000</v>
      </c>
      <c r="K17904" t="s">
        <v>1340</v>
      </c>
      <c r="L17904" t="s">
        <v>1341</v>
      </c>
    </row>
    <row r="17905" spans="8:12" x14ac:dyDescent="0.25">
      <c r="H17905" t="s">
        <v>17353</v>
      </c>
      <c r="I17905">
        <v>8407228</v>
      </c>
      <c r="J17905">
        <v>304010383</v>
      </c>
      <c r="K17905" t="s">
        <v>1294</v>
      </c>
      <c r="L17905" t="s">
        <v>1295</v>
      </c>
    </row>
    <row r="17906" spans="8:12" x14ac:dyDescent="0.25">
      <c r="H17906" t="s">
        <v>17354</v>
      </c>
      <c r="I17906">
        <v>9476692</v>
      </c>
      <c r="J17906">
        <v>241075000</v>
      </c>
      <c r="K17906" t="s">
        <v>1679</v>
      </c>
      <c r="L17906" t="s">
        <v>1341</v>
      </c>
    </row>
    <row r="17907" spans="8:12" x14ac:dyDescent="0.25">
      <c r="H17907" t="s">
        <v>17355</v>
      </c>
      <c r="I17907">
        <v>9434541</v>
      </c>
      <c r="J17907">
        <v>477115900</v>
      </c>
      <c r="K17907" t="s">
        <v>1348</v>
      </c>
      <c r="L17907" t="s">
        <v>1346</v>
      </c>
    </row>
    <row r="17908" spans="8:12" x14ac:dyDescent="0.25">
      <c r="H17908" t="s">
        <v>17355</v>
      </c>
      <c r="I17908">
        <v>8822600</v>
      </c>
      <c r="J17908">
        <v>304682000</v>
      </c>
      <c r="K17908" t="s">
        <v>1294</v>
      </c>
      <c r="L17908" t="s">
        <v>1295</v>
      </c>
    </row>
    <row r="17909" spans="8:12" x14ac:dyDescent="0.25">
      <c r="H17909" t="s">
        <v>17356</v>
      </c>
      <c r="I17909">
        <v>9638044</v>
      </c>
      <c r="J17909">
        <v>636015916</v>
      </c>
      <c r="K17909" t="s">
        <v>1464</v>
      </c>
      <c r="L17909" t="s">
        <v>1341</v>
      </c>
    </row>
    <row r="17910" spans="8:12" x14ac:dyDescent="0.25">
      <c r="H17910" t="s">
        <v>17357</v>
      </c>
      <c r="I17910">
        <v>9704556</v>
      </c>
      <c r="J17910">
        <v>566764000</v>
      </c>
      <c r="L17910" t="s">
        <v>1329</v>
      </c>
    </row>
    <row r="17911" spans="8:12" x14ac:dyDescent="0.25">
      <c r="H17911" t="s">
        <v>17358</v>
      </c>
      <c r="I17911">
        <v>7911715</v>
      </c>
      <c r="J17911">
        <v>710012560</v>
      </c>
      <c r="K17911" t="s">
        <v>2162</v>
      </c>
      <c r="L17911" t="s">
        <v>1308</v>
      </c>
    </row>
    <row r="17912" spans="8:12" x14ac:dyDescent="0.25">
      <c r="H17912" t="s">
        <v>17359</v>
      </c>
      <c r="I17912">
        <v>8624280</v>
      </c>
      <c r="J17912">
        <v>514584000</v>
      </c>
      <c r="K17912" t="s">
        <v>1406</v>
      </c>
      <c r="L17912" t="s">
        <v>1295</v>
      </c>
    </row>
    <row r="17913" spans="8:12" x14ac:dyDescent="0.25">
      <c r="H17913" t="s">
        <v>17360</v>
      </c>
      <c r="I17913">
        <v>8805224</v>
      </c>
      <c r="J17913">
        <v>376971000</v>
      </c>
      <c r="K17913" t="s">
        <v>1322</v>
      </c>
      <c r="L17913" t="s">
        <v>1362</v>
      </c>
    </row>
    <row r="17914" spans="8:12" x14ac:dyDescent="0.25">
      <c r="H17914" t="s">
        <v>17360</v>
      </c>
      <c r="I17914">
        <v>8805224</v>
      </c>
      <c r="J17914">
        <v>241394000</v>
      </c>
      <c r="K17914" t="s">
        <v>1679</v>
      </c>
      <c r="L17914" t="s">
        <v>1362</v>
      </c>
    </row>
    <row r="17915" spans="8:12" x14ac:dyDescent="0.25">
      <c r="H17915" t="s">
        <v>17361</v>
      </c>
      <c r="I17915">
        <v>9333280</v>
      </c>
      <c r="J17915">
        <v>371777000</v>
      </c>
      <c r="L17915" t="s">
        <v>1326</v>
      </c>
    </row>
    <row r="17916" spans="8:12" x14ac:dyDescent="0.25">
      <c r="H17916" t="s">
        <v>17362</v>
      </c>
      <c r="I17916">
        <v>9710036</v>
      </c>
      <c r="J17916">
        <v>269041000</v>
      </c>
      <c r="K17916" t="s">
        <v>1460</v>
      </c>
      <c r="L17916" t="s">
        <v>1308</v>
      </c>
    </row>
    <row r="17917" spans="8:12" x14ac:dyDescent="0.25">
      <c r="H17917" t="s">
        <v>17363</v>
      </c>
      <c r="I17917">
        <v>9594119</v>
      </c>
      <c r="J17917">
        <v>247296100</v>
      </c>
      <c r="K17917" t="s">
        <v>1398</v>
      </c>
      <c r="L17917" t="s">
        <v>1494</v>
      </c>
    </row>
    <row r="17918" spans="8:12" x14ac:dyDescent="0.25">
      <c r="H17918" t="s">
        <v>17364</v>
      </c>
      <c r="I17918">
        <v>9115092</v>
      </c>
      <c r="J17918">
        <v>441477000</v>
      </c>
      <c r="K17918" t="s">
        <v>1352</v>
      </c>
      <c r="L17918" t="s">
        <v>1341</v>
      </c>
    </row>
    <row r="17919" spans="8:12" x14ac:dyDescent="0.25">
      <c r="H17919" t="s">
        <v>17365</v>
      </c>
      <c r="I17919">
        <v>9420253</v>
      </c>
      <c r="J17919">
        <v>538003460</v>
      </c>
      <c r="K17919" t="s">
        <v>1437</v>
      </c>
      <c r="L17919" t="s">
        <v>1326</v>
      </c>
    </row>
    <row r="17920" spans="8:12" x14ac:dyDescent="0.25">
      <c r="H17920" t="s">
        <v>17366</v>
      </c>
      <c r="I17920">
        <v>9493664</v>
      </c>
      <c r="J17920">
        <v>311024600</v>
      </c>
      <c r="K17920" t="s">
        <v>1609</v>
      </c>
      <c r="L17920" t="s">
        <v>1341</v>
      </c>
    </row>
    <row r="17921" spans="8:12" x14ac:dyDescent="0.25">
      <c r="H17921" t="s">
        <v>17367</v>
      </c>
      <c r="I17921">
        <v>9608867</v>
      </c>
      <c r="J17921">
        <v>538004722</v>
      </c>
      <c r="K17921" t="s">
        <v>1437</v>
      </c>
      <c r="L17921" t="s">
        <v>1362</v>
      </c>
    </row>
    <row r="17922" spans="8:12" x14ac:dyDescent="0.25">
      <c r="H17922" t="s">
        <v>17368</v>
      </c>
      <c r="I17922">
        <v>9320269</v>
      </c>
      <c r="J17922">
        <v>357055000</v>
      </c>
      <c r="K17922" t="s">
        <v>1332</v>
      </c>
      <c r="L17922" t="s">
        <v>1341</v>
      </c>
    </row>
    <row r="17923" spans="8:12" x14ac:dyDescent="0.25">
      <c r="H17923" t="s">
        <v>17369</v>
      </c>
      <c r="I17923">
        <v>9374234</v>
      </c>
      <c r="J17923">
        <v>247271400</v>
      </c>
      <c r="K17923" t="s">
        <v>1398</v>
      </c>
      <c r="L17923" t="s">
        <v>1326</v>
      </c>
    </row>
    <row r="17924" spans="8:12" x14ac:dyDescent="0.25">
      <c r="H17924" t="s">
        <v>17370</v>
      </c>
      <c r="I17924">
        <v>9574171</v>
      </c>
      <c r="J17924">
        <v>352840000</v>
      </c>
      <c r="K17924" t="s">
        <v>1332</v>
      </c>
      <c r="L17924" t="s">
        <v>1341</v>
      </c>
    </row>
    <row r="17925" spans="8:12" x14ac:dyDescent="0.25">
      <c r="H17925" t="s">
        <v>17371</v>
      </c>
      <c r="I17925">
        <v>9259496</v>
      </c>
      <c r="J17925">
        <v>219455000</v>
      </c>
      <c r="K17925" t="s">
        <v>1456</v>
      </c>
      <c r="L17925" t="s">
        <v>1614</v>
      </c>
    </row>
    <row r="17926" spans="8:12" x14ac:dyDescent="0.25">
      <c r="H17926" t="s">
        <v>17372</v>
      </c>
      <c r="I17926">
        <v>7807586</v>
      </c>
      <c r="J17926">
        <v>352323000</v>
      </c>
      <c r="K17926" t="s">
        <v>1332</v>
      </c>
      <c r="L17926" t="s">
        <v>2421</v>
      </c>
    </row>
    <row r="17927" spans="8:12" x14ac:dyDescent="0.25">
      <c r="H17927" t="s">
        <v>17373</v>
      </c>
      <c r="I17927">
        <v>9488982</v>
      </c>
      <c r="J17927">
        <v>538003225</v>
      </c>
      <c r="K17927" t="s">
        <v>1437</v>
      </c>
      <c r="L17927" t="s">
        <v>1341</v>
      </c>
    </row>
    <row r="17928" spans="8:12" x14ac:dyDescent="0.25">
      <c r="H17928" t="s">
        <v>17374</v>
      </c>
      <c r="I17928">
        <v>9488956</v>
      </c>
      <c r="J17928">
        <v>538003222</v>
      </c>
      <c r="K17928" t="s">
        <v>1437</v>
      </c>
      <c r="L17928" t="s">
        <v>1341</v>
      </c>
    </row>
    <row r="17929" spans="8:12" x14ac:dyDescent="0.25">
      <c r="H17929" t="s">
        <v>17375</v>
      </c>
      <c r="I17929">
        <v>9488970</v>
      </c>
      <c r="J17929">
        <v>636016294</v>
      </c>
      <c r="K17929" t="s">
        <v>1464</v>
      </c>
      <c r="L17929" t="s">
        <v>1341</v>
      </c>
    </row>
    <row r="17930" spans="8:12" x14ac:dyDescent="0.25">
      <c r="H17930" t="s">
        <v>17376</v>
      </c>
      <c r="I17930">
        <v>9689835</v>
      </c>
      <c r="J17930">
        <v>538005337</v>
      </c>
      <c r="K17930" t="s">
        <v>1437</v>
      </c>
      <c r="L17930" t="s">
        <v>1308</v>
      </c>
    </row>
    <row r="17931" spans="8:12" x14ac:dyDescent="0.25">
      <c r="H17931" t="s">
        <v>17377</v>
      </c>
      <c r="I17931">
        <v>9488968</v>
      </c>
      <c r="J17931">
        <v>538003223</v>
      </c>
      <c r="K17931" t="s">
        <v>1437</v>
      </c>
      <c r="L17931" t="s">
        <v>1341</v>
      </c>
    </row>
    <row r="17932" spans="8:12" x14ac:dyDescent="0.25">
      <c r="H17932" t="s">
        <v>17378</v>
      </c>
      <c r="I17932">
        <v>9306835</v>
      </c>
      <c r="J17932">
        <v>304903000</v>
      </c>
      <c r="K17932" t="s">
        <v>1294</v>
      </c>
      <c r="L17932" t="s">
        <v>1295</v>
      </c>
    </row>
    <row r="17933" spans="8:12" x14ac:dyDescent="0.25">
      <c r="H17933" t="s">
        <v>17379</v>
      </c>
      <c r="I17933">
        <v>9648893</v>
      </c>
      <c r="J17933">
        <v>636016211</v>
      </c>
      <c r="K17933" t="s">
        <v>1464</v>
      </c>
      <c r="L17933" t="s">
        <v>1308</v>
      </c>
    </row>
    <row r="17934" spans="8:12" x14ac:dyDescent="0.25">
      <c r="H17934" t="s">
        <v>17380</v>
      </c>
      <c r="I17934">
        <v>9692739</v>
      </c>
      <c r="J17934">
        <v>352597000</v>
      </c>
      <c r="K17934" t="s">
        <v>1332</v>
      </c>
      <c r="L17934" t="s">
        <v>1308</v>
      </c>
    </row>
    <row r="17935" spans="8:12" x14ac:dyDescent="0.25">
      <c r="H17935" t="s">
        <v>17381</v>
      </c>
      <c r="I17935">
        <v>9497206</v>
      </c>
      <c r="J17935">
        <v>477389700</v>
      </c>
      <c r="K17935" t="s">
        <v>1348</v>
      </c>
      <c r="L17935" t="s">
        <v>1341</v>
      </c>
    </row>
    <row r="17936" spans="8:12" x14ac:dyDescent="0.25">
      <c r="H17936" t="s">
        <v>17382</v>
      </c>
      <c r="I17936">
        <v>9497268</v>
      </c>
      <c r="J17936">
        <v>477311200</v>
      </c>
      <c r="K17936" t="s">
        <v>1348</v>
      </c>
      <c r="L17936" t="s">
        <v>1341</v>
      </c>
    </row>
    <row r="17937" spans="8:12" x14ac:dyDescent="0.25">
      <c r="H17937" t="s">
        <v>17383</v>
      </c>
      <c r="I17937">
        <v>9497270</v>
      </c>
      <c r="J17937">
        <v>477311100</v>
      </c>
      <c r="K17937" t="s">
        <v>1348</v>
      </c>
      <c r="L17937" t="s">
        <v>1341</v>
      </c>
    </row>
    <row r="17938" spans="8:12" x14ac:dyDescent="0.25">
      <c r="H17938" t="s">
        <v>17384</v>
      </c>
      <c r="I17938">
        <v>9497282</v>
      </c>
      <c r="J17938">
        <v>477638100</v>
      </c>
      <c r="K17938" t="s">
        <v>1348</v>
      </c>
      <c r="L17938" t="s">
        <v>1341</v>
      </c>
    </row>
    <row r="17939" spans="8:12" x14ac:dyDescent="0.25">
      <c r="H17939" t="s">
        <v>17385</v>
      </c>
      <c r="I17939">
        <v>9497294</v>
      </c>
      <c r="J17939">
        <v>477638200</v>
      </c>
      <c r="K17939" t="s">
        <v>1348</v>
      </c>
      <c r="L17939" t="s">
        <v>1341</v>
      </c>
    </row>
    <row r="17940" spans="8:12" x14ac:dyDescent="0.25">
      <c r="H17940" t="s">
        <v>17386</v>
      </c>
      <c r="I17940">
        <v>9497309</v>
      </c>
      <c r="J17940">
        <v>477638300</v>
      </c>
      <c r="K17940" t="s">
        <v>1348</v>
      </c>
      <c r="L17940" t="s">
        <v>1341</v>
      </c>
    </row>
    <row r="17941" spans="8:12" x14ac:dyDescent="0.25">
      <c r="H17941" t="s">
        <v>17387</v>
      </c>
      <c r="I17941">
        <v>9497311</v>
      </c>
      <c r="J17941">
        <v>477638400</v>
      </c>
      <c r="K17941" t="s">
        <v>1348</v>
      </c>
      <c r="L17941" t="s">
        <v>1341</v>
      </c>
    </row>
    <row r="17942" spans="8:12" x14ac:dyDescent="0.25">
      <c r="H17942" t="s">
        <v>17388</v>
      </c>
      <c r="I17942">
        <v>9497218</v>
      </c>
      <c r="J17942">
        <v>477950400</v>
      </c>
      <c r="K17942" t="s">
        <v>1348</v>
      </c>
      <c r="L17942" t="s">
        <v>1341</v>
      </c>
    </row>
    <row r="17943" spans="8:12" x14ac:dyDescent="0.25">
      <c r="H17943" t="s">
        <v>17389</v>
      </c>
      <c r="I17943">
        <v>9497232</v>
      </c>
      <c r="J17943">
        <v>477435400</v>
      </c>
      <c r="K17943" t="s">
        <v>1348</v>
      </c>
      <c r="L17943" t="s">
        <v>1341</v>
      </c>
    </row>
    <row r="17944" spans="8:12" x14ac:dyDescent="0.25">
      <c r="H17944" t="s">
        <v>17390</v>
      </c>
      <c r="I17944">
        <v>9497244</v>
      </c>
      <c r="J17944">
        <v>477340700</v>
      </c>
      <c r="K17944" t="s">
        <v>1348</v>
      </c>
      <c r="L17944" t="s">
        <v>1341</v>
      </c>
    </row>
    <row r="17945" spans="8:12" x14ac:dyDescent="0.25">
      <c r="H17945" t="s">
        <v>17391</v>
      </c>
      <c r="I17945">
        <v>9497256</v>
      </c>
      <c r="J17945">
        <v>477902200</v>
      </c>
      <c r="K17945" t="s">
        <v>1348</v>
      </c>
      <c r="L17945" t="s">
        <v>1341</v>
      </c>
    </row>
    <row r="17946" spans="8:12" x14ac:dyDescent="0.25">
      <c r="H17946" t="s">
        <v>17392</v>
      </c>
      <c r="I17946">
        <v>9594640</v>
      </c>
      <c r="J17946">
        <v>563997000</v>
      </c>
      <c r="K17946" t="s">
        <v>1441</v>
      </c>
      <c r="L17946" t="s">
        <v>1329</v>
      </c>
    </row>
    <row r="17947" spans="8:12" x14ac:dyDescent="0.25">
      <c r="H17947" t="s">
        <v>17393</v>
      </c>
      <c r="I17947">
        <v>9467809</v>
      </c>
      <c r="J17947">
        <v>538003826</v>
      </c>
      <c r="K17947" t="s">
        <v>1437</v>
      </c>
      <c r="L17947" t="s">
        <v>1362</v>
      </c>
    </row>
    <row r="17948" spans="8:12" x14ac:dyDescent="0.25">
      <c r="H17948" t="s">
        <v>17394</v>
      </c>
      <c r="I17948">
        <v>8406808</v>
      </c>
      <c r="J17948">
        <v>506067000</v>
      </c>
      <c r="K17948" t="s">
        <v>6977</v>
      </c>
      <c r="L17948" t="s">
        <v>1295</v>
      </c>
    </row>
    <row r="17949" spans="8:12" x14ac:dyDescent="0.25">
      <c r="H17949" t="s">
        <v>17395</v>
      </c>
      <c r="I17949">
        <v>9355484</v>
      </c>
      <c r="J17949">
        <v>419093500</v>
      </c>
      <c r="K17949" t="s">
        <v>1420</v>
      </c>
      <c r="L17949" t="s">
        <v>1341</v>
      </c>
    </row>
    <row r="17950" spans="8:12" x14ac:dyDescent="0.25">
      <c r="H17950" t="s">
        <v>17396</v>
      </c>
      <c r="I17950">
        <v>9425473</v>
      </c>
      <c r="J17950">
        <v>419000348</v>
      </c>
      <c r="K17950" t="s">
        <v>1420</v>
      </c>
      <c r="L17950" t="s">
        <v>1341</v>
      </c>
    </row>
    <row r="17951" spans="8:12" x14ac:dyDescent="0.25">
      <c r="H17951" t="s">
        <v>833</v>
      </c>
      <c r="I17951">
        <v>9185073</v>
      </c>
      <c r="J17951">
        <v>419000116</v>
      </c>
      <c r="K17951" t="s">
        <v>1420</v>
      </c>
      <c r="L17951" t="s">
        <v>1341</v>
      </c>
    </row>
    <row r="17952" spans="8:12" x14ac:dyDescent="0.25">
      <c r="H17952" t="s">
        <v>834</v>
      </c>
      <c r="I17952">
        <v>9231004</v>
      </c>
      <c r="J17952">
        <v>419000124</v>
      </c>
      <c r="K17952" t="s">
        <v>1420</v>
      </c>
      <c r="L17952" t="s">
        <v>1341</v>
      </c>
    </row>
    <row r="17953" spans="8:12" x14ac:dyDescent="0.25">
      <c r="H17953" t="s">
        <v>17397</v>
      </c>
      <c r="I17953">
        <v>9718777</v>
      </c>
      <c r="J17953">
        <v>538006501</v>
      </c>
      <c r="K17953" t="s">
        <v>1437</v>
      </c>
      <c r="L17953" t="s">
        <v>1313</v>
      </c>
    </row>
    <row r="17954" spans="8:12" x14ac:dyDescent="0.25">
      <c r="H17954" t="s">
        <v>17398</v>
      </c>
      <c r="I17954">
        <v>9038086</v>
      </c>
      <c r="J17954">
        <v>457900161</v>
      </c>
      <c r="K17954" t="s">
        <v>1409</v>
      </c>
      <c r="L17954" t="s">
        <v>1308</v>
      </c>
    </row>
    <row r="17955" spans="8:12" x14ac:dyDescent="0.25">
      <c r="H17955" t="s">
        <v>17399</v>
      </c>
      <c r="I17955">
        <v>8622658</v>
      </c>
      <c r="J17955">
        <v>457900167</v>
      </c>
      <c r="K17955" t="s">
        <v>1409</v>
      </c>
      <c r="L17955" t="s">
        <v>1308</v>
      </c>
    </row>
    <row r="17956" spans="8:12" x14ac:dyDescent="0.25">
      <c r="H17956" t="s">
        <v>17400</v>
      </c>
      <c r="I17956">
        <v>9221683</v>
      </c>
      <c r="J17956">
        <v>308893000</v>
      </c>
      <c r="K17956" t="s">
        <v>1609</v>
      </c>
      <c r="L17956" t="s">
        <v>1362</v>
      </c>
    </row>
    <row r="17957" spans="8:12" x14ac:dyDescent="0.25">
      <c r="H17957" t="s">
        <v>17401</v>
      </c>
      <c r="I17957">
        <v>9735165</v>
      </c>
      <c r="J17957">
        <v>538006063</v>
      </c>
      <c r="K17957" t="s">
        <v>1437</v>
      </c>
      <c r="L17957" t="s">
        <v>1308</v>
      </c>
    </row>
    <row r="17958" spans="8:12" x14ac:dyDescent="0.25">
      <c r="H17958" t="s">
        <v>17401</v>
      </c>
      <c r="I17958">
        <v>9735165</v>
      </c>
      <c r="J17958">
        <v>210218000</v>
      </c>
      <c r="K17958" t="s">
        <v>1443</v>
      </c>
      <c r="L17958" t="s">
        <v>1308</v>
      </c>
    </row>
    <row r="17959" spans="8:12" x14ac:dyDescent="0.25">
      <c r="H17959" t="s">
        <v>17402</v>
      </c>
      <c r="I17959">
        <v>9007570</v>
      </c>
      <c r="J17959">
        <v>419666000</v>
      </c>
      <c r="K17959" t="s">
        <v>1420</v>
      </c>
      <c r="L17959" t="s">
        <v>1346</v>
      </c>
    </row>
    <row r="17960" spans="8:12" x14ac:dyDescent="0.25">
      <c r="H17960" t="s">
        <v>17403</v>
      </c>
      <c r="I17960">
        <v>8821670</v>
      </c>
      <c r="J17960">
        <v>419001023</v>
      </c>
      <c r="K17960" t="s">
        <v>1420</v>
      </c>
      <c r="L17960" t="s">
        <v>1346</v>
      </c>
    </row>
    <row r="17961" spans="8:12" x14ac:dyDescent="0.25">
      <c r="H17961" t="s">
        <v>17403</v>
      </c>
      <c r="I17961">
        <v>8821670</v>
      </c>
      <c r="J17961">
        <v>209331000</v>
      </c>
      <c r="K17961" t="s">
        <v>1443</v>
      </c>
      <c r="L17961" t="s">
        <v>1346</v>
      </c>
    </row>
    <row r="17962" spans="8:12" x14ac:dyDescent="0.25">
      <c r="H17962" t="s">
        <v>17404</v>
      </c>
      <c r="I17962">
        <v>9000481</v>
      </c>
      <c r="J17962">
        <v>419569000</v>
      </c>
      <c r="K17962" t="s">
        <v>1420</v>
      </c>
      <c r="L17962" t="s">
        <v>1346</v>
      </c>
    </row>
    <row r="17963" spans="8:12" x14ac:dyDescent="0.25">
      <c r="H17963" t="s">
        <v>17405</v>
      </c>
      <c r="I17963">
        <v>8114716</v>
      </c>
      <c r="J17963">
        <v>419527000</v>
      </c>
      <c r="K17963" t="s">
        <v>1420</v>
      </c>
      <c r="L17963" t="s">
        <v>1346</v>
      </c>
    </row>
    <row r="17964" spans="8:12" x14ac:dyDescent="0.25">
      <c r="H17964" t="s">
        <v>17406</v>
      </c>
      <c r="I17964">
        <v>8814756</v>
      </c>
      <c r="J17964">
        <v>419633000</v>
      </c>
      <c r="K17964" t="s">
        <v>1420</v>
      </c>
      <c r="L17964" t="s">
        <v>1346</v>
      </c>
    </row>
    <row r="17965" spans="8:12" x14ac:dyDescent="0.25">
      <c r="H17965" t="s">
        <v>17407</v>
      </c>
      <c r="I17965">
        <v>9225067</v>
      </c>
      <c r="J17965">
        <v>239851000</v>
      </c>
      <c r="K17965" t="s">
        <v>1679</v>
      </c>
      <c r="L17965" t="s">
        <v>1341</v>
      </c>
    </row>
    <row r="17966" spans="8:12" x14ac:dyDescent="0.25">
      <c r="H17966" t="s">
        <v>17408</v>
      </c>
      <c r="I17966">
        <v>8323135</v>
      </c>
      <c r="J17966">
        <v>271043482</v>
      </c>
      <c r="K17966" t="s">
        <v>1373</v>
      </c>
      <c r="L17966" t="s">
        <v>1341</v>
      </c>
    </row>
    <row r="17967" spans="8:12" x14ac:dyDescent="0.25">
      <c r="H17967" t="s">
        <v>17409</v>
      </c>
      <c r="I17967">
        <v>9213387</v>
      </c>
      <c r="J17967">
        <v>422036600</v>
      </c>
      <c r="K17967" t="s">
        <v>1664</v>
      </c>
      <c r="L17967" t="s">
        <v>1341</v>
      </c>
    </row>
    <row r="17968" spans="8:12" x14ac:dyDescent="0.25">
      <c r="H17968" t="s">
        <v>17410</v>
      </c>
      <c r="I17968">
        <v>9780706</v>
      </c>
      <c r="J17968">
        <v>477915300</v>
      </c>
      <c r="K17968" t="s">
        <v>1348</v>
      </c>
      <c r="L17968" t="s">
        <v>1308</v>
      </c>
    </row>
    <row r="17969" spans="8:12" x14ac:dyDescent="0.25">
      <c r="H17969" t="s">
        <v>17411</v>
      </c>
      <c r="I17969">
        <v>9117868</v>
      </c>
      <c r="J17969">
        <v>354184000</v>
      </c>
      <c r="K17969" t="s">
        <v>1332</v>
      </c>
      <c r="L17969" t="s">
        <v>1341</v>
      </c>
    </row>
    <row r="17970" spans="8:12" x14ac:dyDescent="0.25">
      <c r="H17970" t="s">
        <v>17412</v>
      </c>
      <c r="I17970">
        <v>8821682</v>
      </c>
      <c r="J17970">
        <v>419574000</v>
      </c>
      <c r="K17970" t="s">
        <v>1420</v>
      </c>
      <c r="L17970" t="s">
        <v>1346</v>
      </c>
    </row>
    <row r="17971" spans="8:12" x14ac:dyDescent="0.25">
      <c r="H17971" t="s">
        <v>17413</v>
      </c>
      <c r="I17971">
        <v>9196175</v>
      </c>
      <c r="J17971">
        <v>305804000</v>
      </c>
      <c r="L17971" t="s">
        <v>1295</v>
      </c>
    </row>
    <row r="17972" spans="8:12" x14ac:dyDescent="0.25">
      <c r="H17972" t="s">
        <v>835</v>
      </c>
      <c r="I17972">
        <v>9422938</v>
      </c>
      <c r="J17972">
        <v>538005041</v>
      </c>
      <c r="K17972" t="s">
        <v>1437</v>
      </c>
      <c r="L17972" t="s">
        <v>1341</v>
      </c>
    </row>
    <row r="17973" spans="8:12" x14ac:dyDescent="0.25">
      <c r="H17973" t="s">
        <v>835</v>
      </c>
      <c r="I17973">
        <v>9417050</v>
      </c>
      <c r="J17973">
        <v>273313860</v>
      </c>
      <c r="K17973" t="s">
        <v>1297</v>
      </c>
      <c r="L17973" t="s">
        <v>1362</v>
      </c>
    </row>
    <row r="17974" spans="8:12" x14ac:dyDescent="0.25">
      <c r="H17974" t="s">
        <v>17414</v>
      </c>
      <c r="I17974">
        <v>8818245</v>
      </c>
      <c r="J17974">
        <v>525015746</v>
      </c>
      <c r="K17974" t="s">
        <v>1307</v>
      </c>
      <c r="L17974" t="s">
        <v>1362</v>
      </c>
    </row>
    <row r="17975" spans="8:12" x14ac:dyDescent="0.25">
      <c r="H17975" t="s">
        <v>17415</v>
      </c>
      <c r="I17975">
        <v>8515867</v>
      </c>
      <c r="J17975">
        <v>525015873</v>
      </c>
      <c r="K17975" t="s">
        <v>1307</v>
      </c>
      <c r="L17975" t="s">
        <v>1326</v>
      </c>
    </row>
    <row r="17976" spans="8:12" x14ac:dyDescent="0.25">
      <c r="H17976" t="s">
        <v>17416</v>
      </c>
      <c r="I17976">
        <v>8819196</v>
      </c>
      <c r="J17976">
        <v>525015580</v>
      </c>
      <c r="K17976" t="s">
        <v>1307</v>
      </c>
      <c r="L17976" t="s">
        <v>1362</v>
      </c>
    </row>
    <row r="17977" spans="8:12" x14ac:dyDescent="0.25">
      <c r="H17977" t="s">
        <v>17417</v>
      </c>
      <c r="I17977">
        <v>8808329</v>
      </c>
      <c r="J17977">
        <v>525012197</v>
      </c>
      <c r="K17977" t="s">
        <v>1307</v>
      </c>
      <c r="L17977" t="s">
        <v>1326</v>
      </c>
    </row>
    <row r="17978" spans="8:12" x14ac:dyDescent="0.25">
      <c r="H17978" t="s">
        <v>17418</v>
      </c>
      <c r="I17978">
        <v>8613554</v>
      </c>
      <c r="J17978">
        <v>525021087</v>
      </c>
      <c r="K17978" t="s">
        <v>1307</v>
      </c>
      <c r="L17978" t="s">
        <v>1326</v>
      </c>
    </row>
    <row r="17979" spans="8:12" x14ac:dyDescent="0.25">
      <c r="H17979" t="s">
        <v>17419</v>
      </c>
      <c r="I17979">
        <v>8982060</v>
      </c>
      <c r="J17979">
        <v>576036000</v>
      </c>
      <c r="K17979" t="s">
        <v>2396</v>
      </c>
      <c r="L17979" t="s">
        <v>1560</v>
      </c>
    </row>
    <row r="17980" spans="8:12" x14ac:dyDescent="0.25">
      <c r="H17980" t="s">
        <v>17420</v>
      </c>
      <c r="I17980">
        <v>9552343</v>
      </c>
      <c r="J17980">
        <v>538004810</v>
      </c>
      <c r="K17980" t="s">
        <v>1437</v>
      </c>
      <c r="L17980" t="s">
        <v>1341</v>
      </c>
    </row>
    <row r="17981" spans="8:12" x14ac:dyDescent="0.25">
      <c r="H17981" t="s">
        <v>17421</v>
      </c>
      <c r="I17981">
        <v>9135779</v>
      </c>
      <c r="J17981">
        <v>636092632</v>
      </c>
      <c r="K17981" t="s">
        <v>1464</v>
      </c>
      <c r="L17981" t="s">
        <v>1346</v>
      </c>
    </row>
    <row r="17982" spans="8:12" x14ac:dyDescent="0.25">
      <c r="H17982" t="s">
        <v>17421</v>
      </c>
      <c r="I17982">
        <v>9135779</v>
      </c>
      <c r="J17982">
        <v>226028000</v>
      </c>
      <c r="K17982" t="s">
        <v>1556</v>
      </c>
      <c r="L17982" t="s">
        <v>1346</v>
      </c>
    </row>
    <row r="17983" spans="8:12" x14ac:dyDescent="0.25">
      <c r="H17983" t="s">
        <v>17422</v>
      </c>
      <c r="I17983">
        <v>8905115</v>
      </c>
      <c r="J17983">
        <v>218176000</v>
      </c>
      <c r="K17983" t="s">
        <v>1426</v>
      </c>
      <c r="L17983" t="s">
        <v>1295</v>
      </c>
    </row>
    <row r="17984" spans="8:12" x14ac:dyDescent="0.25">
      <c r="H17984" t="s">
        <v>17423</v>
      </c>
      <c r="I17984">
        <v>1138752</v>
      </c>
      <c r="J17984">
        <v>244070619</v>
      </c>
      <c r="K17984" t="s">
        <v>1387</v>
      </c>
      <c r="L17984" t="s">
        <v>1313</v>
      </c>
    </row>
    <row r="17985" spans="8:12" x14ac:dyDescent="0.25">
      <c r="H17985" t="s">
        <v>17424</v>
      </c>
      <c r="I17985">
        <v>9520601</v>
      </c>
      <c r="J17985">
        <v>373085000</v>
      </c>
      <c r="L17985" t="s">
        <v>1341</v>
      </c>
    </row>
    <row r="17986" spans="8:12" x14ac:dyDescent="0.25">
      <c r="H17986" t="s">
        <v>17425</v>
      </c>
      <c r="I17986">
        <v>9228980</v>
      </c>
      <c r="J17986">
        <v>244166000</v>
      </c>
      <c r="K17986" t="s">
        <v>1387</v>
      </c>
      <c r="L17986" t="s">
        <v>1295</v>
      </c>
    </row>
    <row r="17987" spans="8:12" x14ac:dyDescent="0.25">
      <c r="H17987" t="s">
        <v>17426</v>
      </c>
      <c r="I17987">
        <v>9108843</v>
      </c>
      <c r="J17987">
        <v>636091284</v>
      </c>
      <c r="L17987" t="s">
        <v>1346</v>
      </c>
    </row>
    <row r="17988" spans="8:12" x14ac:dyDescent="0.25">
      <c r="H17988" t="s">
        <v>17426</v>
      </c>
      <c r="I17988">
        <v>9108843</v>
      </c>
      <c r="J17988">
        <v>636016595</v>
      </c>
      <c r="K17988" t="s">
        <v>1464</v>
      </c>
      <c r="L17988" t="s">
        <v>1346</v>
      </c>
    </row>
    <row r="17989" spans="8:12" x14ac:dyDescent="0.25">
      <c r="H17989" t="s">
        <v>17427</v>
      </c>
      <c r="I17989">
        <v>9659323</v>
      </c>
      <c r="J17989">
        <v>538004829</v>
      </c>
      <c r="K17989" t="s">
        <v>1437</v>
      </c>
      <c r="L17989" t="s">
        <v>1329</v>
      </c>
    </row>
    <row r="17990" spans="8:12" x14ac:dyDescent="0.25">
      <c r="H17990" t="s">
        <v>17428</v>
      </c>
      <c r="I17990">
        <v>9659335</v>
      </c>
      <c r="J17990">
        <v>538004830</v>
      </c>
      <c r="K17990" t="s">
        <v>1437</v>
      </c>
      <c r="L17990" t="s">
        <v>1329</v>
      </c>
    </row>
    <row r="17991" spans="8:12" x14ac:dyDescent="0.25">
      <c r="H17991" t="s">
        <v>17429</v>
      </c>
      <c r="I17991">
        <v>8716966</v>
      </c>
      <c r="J17991">
        <v>247331000</v>
      </c>
      <c r="K17991" t="s">
        <v>1398</v>
      </c>
      <c r="L17991" t="s">
        <v>1614</v>
      </c>
    </row>
    <row r="17992" spans="8:12" x14ac:dyDescent="0.25">
      <c r="H17992" t="s">
        <v>17430</v>
      </c>
      <c r="I17992">
        <v>9379935</v>
      </c>
      <c r="J17992">
        <v>477197600</v>
      </c>
      <c r="K17992" t="s">
        <v>1348</v>
      </c>
      <c r="L17992" t="s">
        <v>1341</v>
      </c>
    </row>
    <row r="17993" spans="8:12" x14ac:dyDescent="0.25">
      <c r="H17993" t="s">
        <v>17431</v>
      </c>
      <c r="I17993">
        <v>9710232</v>
      </c>
      <c r="J17993">
        <v>636016985</v>
      </c>
      <c r="K17993" t="s">
        <v>1464</v>
      </c>
      <c r="L17993" t="s">
        <v>1337</v>
      </c>
    </row>
    <row r="17994" spans="8:12" x14ac:dyDescent="0.25">
      <c r="H17994" t="s">
        <v>17432</v>
      </c>
      <c r="I17994">
        <v>9444546</v>
      </c>
      <c r="J17994">
        <v>538004073</v>
      </c>
      <c r="K17994" t="s">
        <v>1437</v>
      </c>
      <c r="L17994" t="s">
        <v>1341</v>
      </c>
    </row>
    <row r="17995" spans="8:12" x14ac:dyDescent="0.25">
      <c r="H17995" t="s">
        <v>8</v>
      </c>
      <c r="I17995">
        <v>9474670</v>
      </c>
      <c r="J17995">
        <v>538003897</v>
      </c>
      <c r="K17995" t="s">
        <v>1437</v>
      </c>
      <c r="L17995" t="s">
        <v>1341</v>
      </c>
    </row>
    <row r="17996" spans="8:12" x14ac:dyDescent="0.25">
      <c r="H17996" t="s">
        <v>17433</v>
      </c>
      <c r="I17996">
        <v>9339777</v>
      </c>
      <c r="J17996">
        <v>356171000</v>
      </c>
      <c r="K17996" t="s">
        <v>1332</v>
      </c>
      <c r="L17996" t="s">
        <v>1341</v>
      </c>
    </row>
    <row r="17997" spans="8:12" x14ac:dyDescent="0.25">
      <c r="H17997" t="s">
        <v>17434</v>
      </c>
      <c r="I17997">
        <v>7801714</v>
      </c>
      <c r="J17997">
        <v>710242000</v>
      </c>
      <c r="K17997" t="s">
        <v>2162</v>
      </c>
      <c r="L17997" t="s">
        <v>1362</v>
      </c>
    </row>
    <row r="17998" spans="8:12" x14ac:dyDescent="0.25">
      <c r="H17998" t="s">
        <v>17435</v>
      </c>
      <c r="I17998">
        <v>9407847</v>
      </c>
      <c r="J17998">
        <v>636014044</v>
      </c>
      <c r="K17998" t="s">
        <v>1464</v>
      </c>
      <c r="L17998" t="s">
        <v>1362</v>
      </c>
    </row>
    <row r="17999" spans="8:12" x14ac:dyDescent="0.25">
      <c r="H17999" t="s">
        <v>17436</v>
      </c>
      <c r="I17999">
        <v>9515228</v>
      </c>
      <c r="J17999">
        <v>311000092</v>
      </c>
      <c r="K17999" t="s">
        <v>1609</v>
      </c>
      <c r="L17999" t="s">
        <v>1308</v>
      </c>
    </row>
    <row r="18000" spans="8:12" x14ac:dyDescent="0.25">
      <c r="H18000" t="s">
        <v>17437</v>
      </c>
      <c r="I18000">
        <v>9291367</v>
      </c>
      <c r="J18000">
        <v>419001059</v>
      </c>
      <c r="K18000" t="s">
        <v>1420</v>
      </c>
      <c r="L18000" t="s">
        <v>1308</v>
      </c>
    </row>
    <row r="18001" spans="8:12" x14ac:dyDescent="0.25">
      <c r="H18001" t="s">
        <v>17438</v>
      </c>
      <c r="I18001">
        <v>9554195</v>
      </c>
      <c r="J18001">
        <v>432758000</v>
      </c>
      <c r="K18001" t="s">
        <v>1368</v>
      </c>
      <c r="L18001" t="s">
        <v>1341</v>
      </c>
    </row>
    <row r="18002" spans="8:12" x14ac:dyDescent="0.25">
      <c r="H18002" t="s">
        <v>17439</v>
      </c>
      <c r="I18002">
        <v>9570395</v>
      </c>
      <c r="J18002">
        <v>432772000</v>
      </c>
      <c r="K18002" t="s">
        <v>1368</v>
      </c>
      <c r="L18002" t="s">
        <v>1341</v>
      </c>
    </row>
    <row r="18003" spans="8:12" x14ac:dyDescent="0.25">
      <c r="H18003" t="s">
        <v>17440</v>
      </c>
      <c r="I18003">
        <v>9410442</v>
      </c>
      <c r="J18003">
        <v>370727000</v>
      </c>
      <c r="L18003" t="s">
        <v>1341</v>
      </c>
    </row>
    <row r="18004" spans="8:12" x14ac:dyDescent="0.25">
      <c r="H18004" t="s">
        <v>17441</v>
      </c>
      <c r="I18004">
        <v>9633159</v>
      </c>
      <c r="J18004">
        <v>432938000</v>
      </c>
      <c r="K18004" t="s">
        <v>1368</v>
      </c>
      <c r="L18004" t="s">
        <v>1341</v>
      </c>
    </row>
    <row r="18005" spans="8:12" x14ac:dyDescent="0.25">
      <c r="H18005" t="s">
        <v>17442</v>
      </c>
      <c r="I18005">
        <v>8829127</v>
      </c>
      <c r="J18005">
        <v>261000130</v>
      </c>
      <c r="K18005" t="s">
        <v>1514</v>
      </c>
      <c r="L18005" t="s">
        <v>3267</v>
      </c>
    </row>
    <row r="18006" spans="8:12" x14ac:dyDescent="0.25">
      <c r="H18006" t="s">
        <v>17443</v>
      </c>
      <c r="I18006">
        <v>9458119</v>
      </c>
      <c r="J18006">
        <v>538090478</v>
      </c>
      <c r="K18006" t="s">
        <v>1437</v>
      </c>
      <c r="L18006" t="s">
        <v>1326</v>
      </c>
    </row>
    <row r="18007" spans="8:12" x14ac:dyDescent="0.25">
      <c r="H18007" t="s">
        <v>17444</v>
      </c>
      <c r="I18007">
        <v>9418810</v>
      </c>
      <c r="J18007">
        <v>538090475</v>
      </c>
      <c r="K18007" t="s">
        <v>1437</v>
      </c>
      <c r="L18007" t="s">
        <v>1326</v>
      </c>
    </row>
    <row r="18008" spans="8:12" x14ac:dyDescent="0.25">
      <c r="H18008" t="s">
        <v>17445</v>
      </c>
      <c r="I18008">
        <v>8000305</v>
      </c>
      <c r="J18008">
        <v>667002231</v>
      </c>
      <c r="K18008" t="s">
        <v>2089</v>
      </c>
      <c r="L18008" t="s">
        <v>1295</v>
      </c>
    </row>
    <row r="18009" spans="8:12" x14ac:dyDescent="0.25">
      <c r="H18009" t="s">
        <v>17446</v>
      </c>
      <c r="I18009">
        <v>9694438</v>
      </c>
      <c r="J18009">
        <v>563549000</v>
      </c>
      <c r="K18009" t="s">
        <v>1441</v>
      </c>
      <c r="L18009" t="s">
        <v>1308</v>
      </c>
    </row>
    <row r="18010" spans="8:12" x14ac:dyDescent="0.25">
      <c r="H18010" t="s">
        <v>17447</v>
      </c>
      <c r="I18010">
        <v>9261009</v>
      </c>
      <c r="J18010">
        <v>353028000</v>
      </c>
      <c r="K18010" t="s">
        <v>1332</v>
      </c>
      <c r="L18010" t="s">
        <v>1295</v>
      </c>
    </row>
    <row r="18011" spans="8:12" x14ac:dyDescent="0.25">
      <c r="H18011" t="s">
        <v>17448</v>
      </c>
      <c r="I18011">
        <v>9582520</v>
      </c>
      <c r="J18011">
        <v>565484000</v>
      </c>
      <c r="L18011" t="s">
        <v>1308</v>
      </c>
    </row>
    <row r="18012" spans="8:12" x14ac:dyDescent="0.25">
      <c r="H18012" t="s">
        <v>17449</v>
      </c>
      <c r="I18012">
        <v>8711693</v>
      </c>
      <c r="J18012">
        <v>667001330</v>
      </c>
      <c r="K18012" t="s">
        <v>2089</v>
      </c>
      <c r="L18012" t="s">
        <v>1295</v>
      </c>
    </row>
    <row r="18013" spans="8:12" x14ac:dyDescent="0.25">
      <c r="H18013" t="s">
        <v>17449</v>
      </c>
      <c r="I18013">
        <v>9442574</v>
      </c>
      <c r="J18013">
        <v>636015357</v>
      </c>
      <c r="K18013" t="s">
        <v>1464</v>
      </c>
      <c r="L18013" t="s">
        <v>1341</v>
      </c>
    </row>
    <row r="18014" spans="8:12" x14ac:dyDescent="0.25">
      <c r="H18014" t="s">
        <v>17449</v>
      </c>
      <c r="I18014">
        <v>8711693</v>
      </c>
      <c r="J18014">
        <v>515397000</v>
      </c>
      <c r="K18014" t="s">
        <v>1406</v>
      </c>
      <c r="L18014" t="s">
        <v>1295</v>
      </c>
    </row>
    <row r="18015" spans="8:12" x14ac:dyDescent="0.25">
      <c r="H18015" t="s">
        <v>17450</v>
      </c>
      <c r="I18015">
        <v>8135100</v>
      </c>
      <c r="J18015">
        <v>514788000</v>
      </c>
      <c r="K18015" t="s">
        <v>1406</v>
      </c>
      <c r="L18015" t="s">
        <v>1295</v>
      </c>
    </row>
    <row r="18016" spans="8:12" x14ac:dyDescent="0.25">
      <c r="H18016" t="s">
        <v>17451</v>
      </c>
      <c r="I18016">
        <v>9294109</v>
      </c>
      <c r="J18016">
        <v>256613000</v>
      </c>
      <c r="K18016" t="s">
        <v>1340</v>
      </c>
      <c r="L18016" t="s">
        <v>1341</v>
      </c>
    </row>
    <row r="18017" spans="8:12" x14ac:dyDescent="0.25">
      <c r="H18017" t="s">
        <v>17452</v>
      </c>
      <c r="I18017">
        <v>9331103</v>
      </c>
      <c r="J18017">
        <v>375353000</v>
      </c>
      <c r="K18017" t="s">
        <v>1322</v>
      </c>
      <c r="L18017" t="s">
        <v>1362</v>
      </c>
    </row>
    <row r="18018" spans="8:12" x14ac:dyDescent="0.25">
      <c r="H18018" t="s">
        <v>17453</v>
      </c>
      <c r="I18018">
        <v>9494187</v>
      </c>
      <c r="J18018">
        <v>564805000</v>
      </c>
      <c r="K18018" t="s">
        <v>1441</v>
      </c>
      <c r="L18018" t="s">
        <v>1308</v>
      </c>
    </row>
    <row r="18019" spans="8:12" x14ac:dyDescent="0.25">
      <c r="H18019" t="s">
        <v>17454</v>
      </c>
      <c r="I18019">
        <v>9774630</v>
      </c>
      <c r="J18019">
        <v>563034560</v>
      </c>
      <c r="K18019" t="s">
        <v>1441</v>
      </c>
      <c r="L18019" t="s">
        <v>1313</v>
      </c>
    </row>
    <row r="18020" spans="8:12" x14ac:dyDescent="0.25">
      <c r="H18020" t="s">
        <v>17455</v>
      </c>
      <c r="I18020">
        <v>9455961</v>
      </c>
      <c r="J18020">
        <v>351531000</v>
      </c>
      <c r="K18020" t="s">
        <v>1332</v>
      </c>
      <c r="L18020" t="s">
        <v>1341</v>
      </c>
    </row>
    <row r="18021" spans="8:12" x14ac:dyDescent="0.25">
      <c r="H18021" t="s">
        <v>17455</v>
      </c>
      <c r="I18021">
        <v>9437205</v>
      </c>
      <c r="J18021">
        <v>351469574</v>
      </c>
      <c r="K18021" t="s">
        <v>1332</v>
      </c>
      <c r="L18021" t="s">
        <v>1308</v>
      </c>
    </row>
    <row r="18022" spans="8:12" x14ac:dyDescent="0.25">
      <c r="H18022" t="s">
        <v>17456</v>
      </c>
      <c r="I18022">
        <v>8912261</v>
      </c>
      <c r="J18022">
        <v>538001593</v>
      </c>
      <c r="K18022" t="s">
        <v>1437</v>
      </c>
      <c r="L18022" t="s">
        <v>1341</v>
      </c>
    </row>
    <row r="18023" spans="8:12" x14ac:dyDescent="0.25">
      <c r="H18023" t="s">
        <v>17457</v>
      </c>
      <c r="I18023">
        <v>8302404</v>
      </c>
      <c r="J18023">
        <v>271000216</v>
      </c>
      <c r="K18023" t="s">
        <v>1373</v>
      </c>
      <c r="L18023" t="s">
        <v>1295</v>
      </c>
    </row>
    <row r="18024" spans="8:12" x14ac:dyDescent="0.25">
      <c r="H18024" t="s">
        <v>17458</v>
      </c>
      <c r="I18024">
        <v>9477775</v>
      </c>
      <c r="J18024">
        <v>370621000</v>
      </c>
      <c r="L18024" t="s">
        <v>1326</v>
      </c>
    </row>
    <row r="18025" spans="8:12" x14ac:dyDescent="0.25">
      <c r="H18025" t="s">
        <v>17459</v>
      </c>
      <c r="I18025">
        <v>9334612</v>
      </c>
      <c r="J18025">
        <v>376516000</v>
      </c>
      <c r="K18025" t="s">
        <v>1322</v>
      </c>
      <c r="L18025" t="s">
        <v>1362</v>
      </c>
    </row>
    <row r="18026" spans="8:12" x14ac:dyDescent="0.25">
      <c r="H18026" t="s">
        <v>17460</v>
      </c>
      <c r="I18026">
        <v>9549645</v>
      </c>
      <c r="J18026">
        <v>273333650</v>
      </c>
      <c r="K18026" t="s">
        <v>1297</v>
      </c>
      <c r="L18026" t="s">
        <v>1295</v>
      </c>
    </row>
    <row r="18027" spans="8:12" x14ac:dyDescent="0.25">
      <c r="H18027" t="s">
        <v>17461</v>
      </c>
      <c r="I18027">
        <v>7514440</v>
      </c>
      <c r="J18027">
        <v>375752000</v>
      </c>
      <c r="K18027" t="s">
        <v>1322</v>
      </c>
      <c r="L18027" t="s">
        <v>1295</v>
      </c>
    </row>
    <row r="18028" spans="8:12" x14ac:dyDescent="0.25">
      <c r="H18028" t="s">
        <v>17462</v>
      </c>
      <c r="I18028">
        <v>9304198</v>
      </c>
      <c r="J18028">
        <v>463041101</v>
      </c>
      <c r="K18028" t="s">
        <v>6624</v>
      </c>
      <c r="L18028" t="s">
        <v>1341</v>
      </c>
    </row>
    <row r="18029" spans="8:12" x14ac:dyDescent="0.25">
      <c r="H18029" t="s">
        <v>17463</v>
      </c>
      <c r="I18029">
        <v>9291377</v>
      </c>
      <c r="J18029">
        <v>212410000</v>
      </c>
      <c r="K18029" t="s">
        <v>1443</v>
      </c>
      <c r="L18029" t="s">
        <v>1341</v>
      </c>
    </row>
    <row r="18030" spans="8:12" x14ac:dyDescent="0.25">
      <c r="H18030" t="s">
        <v>17464</v>
      </c>
      <c r="I18030">
        <v>9304710</v>
      </c>
      <c r="J18030">
        <v>419562000</v>
      </c>
      <c r="K18030" t="s">
        <v>1420</v>
      </c>
      <c r="L18030" t="s">
        <v>1329</v>
      </c>
    </row>
    <row r="18031" spans="8:12" x14ac:dyDescent="0.25">
      <c r="H18031" t="s">
        <v>17465</v>
      </c>
      <c r="I18031">
        <v>8221533</v>
      </c>
      <c r="J18031">
        <v>419127000</v>
      </c>
      <c r="K18031" t="s">
        <v>1420</v>
      </c>
      <c r="L18031" t="s">
        <v>1329</v>
      </c>
    </row>
    <row r="18032" spans="8:12" x14ac:dyDescent="0.25">
      <c r="H18032" t="s">
        <v>17466</v>
      </c>
      <c r="I18032">
        <v>9299070</v>
      </c>
      <c r="J18032">
        <v>533180020</v>
      </c>
      <c r="K18032" t="s">
        <v>1563</v>
      </c>
      <c r="L18032" t="s">
        <v>1329</v>
      </c>
    </row>
    <row r="18033" spans="8:12" x14ac:dyDescent="0.25">
      <c r="H18033" t="s">
        <v>17467</v>
      </c>
      <c r="I18033">
        <v>9364928</v>
      </c>
      <c r="J18033">
        <v>538002982</v>
      </c>
      <c r="K18033" t="s">
        <v>1437</v>
      </c>
      <c r="L18033" t="s">
        <v>1326</v>
      </c>
    </row>
    <row r="18034" spans="8:12" x14ac:dyDescent="0.25">
      <c r="H18034" t="s">
        <v>17468</v>
      </c>
      <c r="I18034">
        <v>9375886</v>
      </c>
      <c r="J18034">
        <v>304925000</v>
      </c>
      <c r="K18034" t="s">
        <v>1294</v>
      </c>
      <c r="L18034" t="s">
        <v>1295</v>
      </c>
    </row>
    <row r="18035" spans="8:12" x14ac:dyDescent="0.25">
      <c r="H18035" t="s">
        <v>17469</v>
      </c>
      <c r="I18035">
        <v>9414333</v>
      </c>
      <c r="J18035">
        <v>419000139</v>
      </c>
      <c r="K18035" t="s">
        <v>1420</v>
      </c>
      <c r="L18035" t="s">
        <v>1326</v>
      </c>
    </row>
    <row r="18036" spans="8:12" x14ac:dyDescent="0.25">
      <c r="H18036" t="s">
        <v>17470</v>
      </c>
      <c r="I18036">
        <v>9065144</v>
      </c>
      <c r="J18036">
        <v>258166000</v>
      </c>
      <c r="K18036" t="s">
        <v>1335</v>
      </c>
      <c r="L18036" t="s">
        <v>4931</v>
      </c>
    </row>
    <row r="18037" spans="8:12" x14ac:dyDescent="0.25">
      <c r="H18037" t="s">
        <v>17471</v>
      </c>
      <c r="I18037">
        <v>9383144</v>
      </c>
      <c r="J18037">
        <v>533836000</v>
      </c>
      <c r="K18037" t="s">
        <v>1563</v>
      </c>
      <c r="L18037" t="s">
        <v>1326</v>
      </c>
    </row>
    <row r="18038" spans="8:12" x14ac:dyDescent="0.25">
      <c r="H18038" t="s">
        <v>17472</v>
      </c>
      <c r="I18038">
        <v>9363015</v>
      </c>
      <c r="J18038">
        <v>256924000</v>
      </c>
      <c r="K18038" t="s">
        <v>1340</v>
      </c>
      <c r="L18038" t="s">
        <v>1341</v>
      </c>
    </row>
    <row r="18039" spans="8:12" x14ac:dyDescent="0.25">
      <c r="H18039" t="s">
        <v>17473</v>
      </c>
      <c r="I18039">
        <v>7206093</v>
      </c>
      <c r="J18039">
        <v>677048500</v>
      </c>
      <c r="K18039" t="s">
        <v>1305</v>
      </c>
      <c r="L18039" t="s">
        <v>1295</v>
      </c>
    </row>
    <row r="18040" spans="8:12" x14ac:dyDescent="0.25">
      <c r="H18040" t="s">
        <v>17474</v>
      </c>
      <c r="I18040">
        <v>7631042</v>
      </c>
      <c r="J18040">
        <v>314106000</v>
      </c>
      <c r="K18040" t="s">
        <v>1285</v>
      </c>
      <c r="L18040" t="s">
        <v>1295</v>
      </c>
    </row>
    <row r="18041" spans="8:12" x14ac:dyDescent="0.25">
      <c r="H18041" t="s">
        <v>17474</v>
      </c>
      <c r="I18041">
        <v>7631042</v>
      </c>
      <c r="J18041">
        <v>214182607</v>
      </c>
      <c r="K18041" t="s">
        <v>1302</v>
      </c>
      <c r="L18041" t="s">
        <v>1295</v>
      </c>
    </row>
    <row r="18042" spans="8:12" x14ac:dyDescent="0.25">
      <c r="H18042" t="s">
        <v>17475</v>
      </c>
      <c r="I18042">
        <v>8307662</v>
      </c>
      <c r="J18042">
        <v>667001226</v>
      </c>
      <c r="K18042" t="s">
        <v>2089</v>
      </c>
      <c r="L18042" t="s">
        <v>1341</v>
      </c>
    </row>
    <row r="18043" spans="8:12" x14ac:dyDescent="0.25">
      <c r="H18043" t="s">
        <v>17476</v>
      </c>
      <c r="I18043">
        <v>8918631</v>
      </c>
      <c r="J18043">
        <v>255805240</v>
      </c>
      <c r="L18043" t="s">
        <v>1295</v>
      </c>
    </row>
    <row r="18044" spans="8:12" x14ac:dyDescent="0.25">
      <c r="H18044" t="s">
        <v>17477</v>
      </c>
      <c r="I18044">
        <v>8116738</v>
      </c>
      <c r="J18044">
        <v>677045400</v>
      </c>
      <c r="K18044" t="s">
        <v>1305</v>
      </c>
      <c r="L18044" t="s">
        <v>1295</v>
      </c>
    </row>
    <row r="18045" spans="8:12" x14ac:dyDescent="0.25">
      <c r="H18045" t="s">
        <v>17477</v>
      </c>
      <c r="I18045">
        <v>8667579</v>
      </c>
      <c r="J18045">
        <v>265511830</v>
      </c>
      <c r="K18045" t="s">
        <v>2749</v>
      </c>
      <c r="L18045" t="s">
        <v>1308</v>
      </c>
    </row>
    <row r="18046" spans="8:12" x14ac:dyDescent="0.25">
      <c r="H18046" t="s">
        <v>17477</v>
      </c>
      <c r="I18046">
        <v>9373242</v>
      </c>
      <c r="J18046">
        <v>249357000</v>
      </c>
      <c r="K18046" t="s">
        <v>1340</v>
      </c>
      <c r="L18046" t="s">
        <v>1326</v>
      </c>
    </row>
    <row r="18047" spans="8:12" x14ac:dyDescent="0.25">
      <c r="H18047" t="s">
        <v>17478</v>
      </c>
      <c r="I18047">
        <v>9128518</v>
      </c>
      <c r="J18047">
        <v>664093000</v>
      </c>
      <c r="K18047" t="s">
        <v>14654</v>
      </c>
      <c r="L18047" t="s">
        <v>1329</v>
      </c>
    </row>
    <row r="18048" spans="8:12" x14ac:dyDescent="0.25">
      <c r="H18048" t="s">
        <v>17479</v>
      </c>
      <c r="I18048">
        <v>9194854</v>
      </c>
      <c r="J18048">
        <v>304010862</v>
      </c>
      <c r="K18048" t="s">
        <v>1294</v>
      </c>
      <c r="L18048" t="s">
        <v>1295</v>
      </c>
    </row>
    <row r="18049" spans="8:12" x14ac:dyDescent="0.25">
      <c r="H18049" t="s">
        <v>17480</v>
      </c>
      <c r="I18049">
        <v>9306263</v>
      </c>
      <c r="J18049">
        <v>304776000</v>
      </c>
      <c r="K18049" t="s">
        <v>1294</v>
      </c>
      <c r="L18049" t="s">
        <v>1295</v>
      </c>
    </row>
    <row r="18050" spans="8:12" x14ac:dyDescent="0.25">
      <c r="H18050" t="s">
        <v>17481</v>
      </c>
      <c r="I18050">
        <v>9660035</v>
      </c>
      <c r="J18050">
        <v>371372000</v>
      </c>
      <c r="L18050" t="s">
        <v>1341</v>
      </c>
    </row>
    <row r="18051" spans="8:12" x14ac:dyDescent="0.25">
      <c r="H18051" t="s">
        <v>17482</v>
      </c>
      <c r="I18051">
        <v>8976360</v>
      </c>
      <c r="J18051">
        <v>503672000</v>
      </c>
      <c r="K18051" t="s">
        <v>1417</v>
      </c>
      <c r="L18051" t="s">
        <v>1614</v>
      </c>
    </row>
    <row r="18052" spans="8:12" x14ac:dyDescent="0.25">
      <c r="H18052" t="s">
        <v>17483</v>
      </c>
      <c r="I18052">
        <v>9403944</v>
      </c>
      <c r="J18052">
        <v>565681000</v>
      </c>
      <c r="L18052" t="s">
        <v>1326</v>
      </c>
    </row>
    <row r="18053" spans="8:12" x14ac:dyDescent="0.25">
      <c r="H18053" t="s">
        <v>17484</v>
      </c>
      <c r="I18053">
        <v>9383089</v>
      </c>
      <c r="J18053">
        <v>352464000</v>
      </c>
      <c r="K18053" t="s">
        <v>1332</v>
      </c>
      <c r="L18053" t="s">
        <v>1362</v>
      </c>
    </row>
    <row r="18054" spans="8:12" x14ac:dyDescent="0.25">
      <c r="H18054" t="s">
        <v>17485</v>
      </c>
      <c r="I18054">
        <v>9761396</v>
      </c>
      <c r="J18054">
        <v>553111761</v>
      </c>
      <c r="K18054" t="s">
        <v>9960</v>
      </c>
      <c r="L18054" t="s">
        <v>1329</v>
      </c>
    </row>
    <row r="18055" spans="8:12" x14ac:dyDescent="0.25">
      <c r="H18055" t="s">
        <v>17486</v>
      </c>
      <c r="I18055">
        <v>9189706</v>
      </c>
      <c r="J18055">
        <v>355934000</v>
      </c>
      <c r="K18055" t="s">
        <v>1332</v>
      </c>
      <c r="L18055" t="s">
        <v>1295</v>
      </c>
    </row>
    <row r="18056" spans="8:12" x14ac:dyDescent="0.25">
      <c r="H18056" t="s">
        <v>17487</v>
      </c>
      <c r="I18056">
        <v>8700826</v>
      </c>
      <c r="J18056">
        <v>356884000</v>
      </c>
      <c r="K18056" t="s">
        <v>1332</v>
      </c>
      <c r="L18056" t="s">
        <v>1295</v>
      </c>
    </row>
    <row r="18057" spans="8:12" x14ac:dyDescent="0.25">
      <c r="H18057" t="s">
        <v>17488</v>
      </c>
      <c r="I18057">
        <v>1070621</v>
      </c>
      <c r="J18057">
        <v>366848740</v>
      </c>
      <c r="K18057" t="s">
        <v>1431</v>
      </c>
      <c r="L18057" t="s">
        <v>1329</v>
      </c>
    </row>
    <row r="18058" spans="8:12" x14ac:dyDescent="0.25">
      <c r="H18058" t="s">
        <v>17489</v>
      </c>
      <c r="I18058">
        <v>7413921</v>
      </c>
      <c r="J18058">
        <v>515257000</v>
      </c>
      <c r="K18058" t="s">
        <v>1406</v>
      </c>
      <c r="L18058" t="s">
        <v>1295</v>
      </c>
    </row>
    <row r="18059" spans="8:12" x14ac:dyDescent="0.25">
      <c r="H18059" t="s">
        <v>17490</v>
      </c>
      <c r="I18059">
        <v>9714159</v>
      </c>
      <c r="J18059">
        <v>256407000</v>
      </c>
      <c r="K18059" t="s">
        <v>1340</v>
      </c>
      <c r="L18059" t="s">
        <v>1329</v>
      </c>
    </row>
    <row r="18060" spans="8:12" x14ac:dyDescent="0.25">
      <c r="H18060" t="s">
        <v>17491</v>
      </c>
      <c r="I18060">
        <v>9511507</v>
      </c>
      <c r="J18060">
        <v>538006269</v>
      </c>
      <c r="K18060" t="s">
        <v>1437</v>
      </c>
      <c r="L18060" t="s">
        <v>1329</v>
      </c>
    </row>
    <row r="18061" spans="8:12" x14ac:dyDescent="0.25">
      <c r="H18061" t="s">
        <v>17491</v>
      </c>
      <c r="I18061">
        <v>9511507</v>
      </c>
      <c r="J18061">
        <v>376342000</v>
      </c>
      <c r="K18061" t="s">
        <v>1322</v>
      </c>
      <c r="L18061" t="s">
        <v>1329</v>
      </c>
    </row>
    <row r="18062" spans="8:12" x14ac:dyDescent="0.25">
      <c r="H18062" t="s">
        <v>17492</v>
      </c>
      <c r="I18062">
        <v>9714147</v>
      </c>
      <c r="J18062">
        <v>256135000</v>
      </c>
      <c r="K18062" t="s">
        <v>1340</v>
      </c>
      <c r="L18062" t="s">
        <v>1329</v>
      </c>
    </row>
    <row r="18063" spans="8:12" x14ac:dyDescent="0.25">
      <c r="H18063" t="s">
        <v>17493</v>
      </c>
      <c r="I18063">
        <v>9313254</v>
      </c>
      <c r="J18063">
        <v>533130268</v>
      </c>
      <c r="K18063" t="s">
        <v>1563</v>
      </c>
      <c r="L18063" t="s">
        <v>1362</v>
      </c>
    </row>
    <row r="18064" spans="8:12" x14ac:dyDescent="0.25">
      <c r="H18064" t="s">
        <v>17494</v>
      </c>
      <c r="I18064">
        <v>9496264</v>
      </c>
      <c r="J18064">
        <v>311058600</v>
      </c>
      <c r="K18064" t="s">
        <v>1609</v>
      </c>
      <c r="L18064" t="s">
        <v>1341</v>
      </c>
    </row>
    <row r="18065" spans="8:12" x14ac:dyDescent="0.25">
      <c r="H18065" t="s">
        <v>17495</v>
      </c>
      <c r="I18065">
        <v>9109586</v>
      </c>
      <c r="J18065">
        <v>431400367</v>
      </c>
      <c r="K18065" t="s">
        <v>1368</v>
      </c>
      <c r="L18065" t="s">
        <v>1313</v>
      </c>
    </row>
    <row r="18066" spans="8:12" x14ac:dyDescent="0.25">
      <c r="H18066" t="s">
        <v>17496</v>
      </c>
      <c r="I18066">
        <v>9070292</v>
      </c>
      <c r="J18066">
        <v>667001428</v>
      </c>
      <c r="K18066" t="s">
        <v>2089</v>
      </c>
      <c r="L18066" t="s">
        <v>1308</v>
      </c>
    </row>
    <row r="18067" spans="8:12" x14ac:dyDescent="0.25">
      <c r="H18067" t="s">
        <v>17497</v>
      </c>
      <c r="I18067">
        <v>8816558</v>
      </c>
      <c r="J18067">
        <v>354423000</v>
      </c>
      <c r="K18067" t="s">
        <v>1332</v>
      </c>
      <c r="L18067" t="s">
        <v>1313</v>
      </c>
    </row>
    <row r="18068" spans="8:12" x14ac:dyDescent="0.25">
      <c r="H18068" t="s">
        <v>17498</v>
      </c>
      <c r="I18068">
        <v>8678786</v>
      </c>
      <c r="J18068">
        <v>542167110</v>
      </c>
      <c r="K18068" t="s">
        <v>4048</v>
      </c>
      <c r="L18068" t="s">
        <v>1308</v>
      </c>
    </row>
    <row r="18069" spans="8:12" x14ac:dyDescent="0.25">
      <c r="H18069" t="s">
        <v>17499</v>
      </c>
      <c r="I18069">
        <v>9139127</v>
      </c>
      <c r="J18069">
        <v>305832000</v>
      </c>
      <c r="L18069" t="s">
        <v>1295</v>
      </c>
    </row>
    <row r="18070" spans="8:12" x14ac:dyDescent="0.25">
      <c r="H18070" t="s">
        <v>17500</v>
      </c>
      <c r="I18070">
        <v>7621073</v>
      </c>
      <c r="J18070">
        <v>356527000</v>
      </c>
      <c r="K18070" t="s">
        <v>1332</v>
      </c>
      <c r="L18070" t="s">
        <v>2037</v>
      </c>
    </row>
    <row r="18071" spans="8:12" x14ac:dyDescent="0.25">
      <c r="H18071" t="s">
        <v>17501</v>
      </c>
      <c r="I18071">
        <v>8311053</v>
      </c>
      <c r="J18071">
        <v>561105000</v>
      </c>
      <c r="K18071" t="s">
        <v>2729</v>
      </c>
      <c r="L18071" t="s">
        <v>1295</v>
      </c>
    </row>
    <row r="18072" spans="8:12" x14ac:dyDescent="0.25">
      <c r="H18072" t="s">
        <v>17501</v>
      </c>
      <c r="I18072">
        <v>8311053</v>
      </c>
      <c r="J18072">
        <v>214182604</v>
      </c>
      <c r="K18072" t="s">
        <v>1302</v>
      </c>
      <c r="L18072" t="s">
        <v>1295</v>
      </c>
    </row>
    <row r="18073" spans="8:12" x14ac:dyDescent="0.25">
      <c r="H18073" t="s">
        <v>17502</v>
      </c>
      <c r="I18073">
        <v>9447055</v>
      </c>
      <c r="J18073">
        <v>249498000</v>
      </c>
      <c r="K18073" t="s">
        <v>1340</v>
      </c>
      <c r="L18073" t="s">
        <v>1326</v>
      </c>
    </row>
    <row r="18074" spans="8:12" x14ac:dyDescent="0.25">
      <c r="H18074" t="s">
        <v>17503</v>
      </c>
      <c r="I18074">
        <v>9275957</v>
      </c>
      <c r="J18074">
        <v>215851000</v>
      </c>
      <c r="K18074" t="s">
        <v>1340</v>
      </c>
      <c r="L18074" t="s">
        <v>1341</v>
      </c>
    </row>
    <row r="18075" spans="8:12" x14ac:dyDescent="0.25">
      <c r="H18075" t="s">
        <v>17504</v>
      </c>
      <c r="I18075">
        <v>7366025</v>
      </c>
      <c r="J18075">
        <v>671396000</v>
      </c>
      <c r="K18075" t="s">
        <v>1311</v>
      </c>
      <c r="L18075" t="s">
        <v>1295</v>
      </c>
    </row>
    <row r="18076" spans="8:12" x14ac:dyDescent="0.25">
      <c r="H18076" t="s">
        <v>17505</v>
      </c>
      <c r="I18076">
        <v>8515860</v>
      </c>
      <c r="J18076">
        <v>436267269</v>
      </c>
      <c r="K18076" t="s">
        <v>1473</v>
      </c>
      <c r="L18076" t="s">
        <v>1313</v>
      </c>
    </row>
    <row r="18077" spans="8:12" x14ac:dyDescent="0.25">
      <c r="H18077" t="s">
        <v>17506</v>
      </c>
      <c r="I18077">
        <v>9706748</v>
      </c>
      <c r="J18077">
        <v>353764000</v>
      </c>
      <c r="K18077" t="s">
        <v>1332</v>
      </c>
      <c r="L18077" t="s">
        <v>1308</v>
      </c>
    </row>
    <row r="18078" spans="8:12" x14ac:dyDescent="0.25">
      <c r="H18078" t="s">
        <v>17507</v>
      </c>
      <c r="I18078">
        <v>8406858</v>
      </c>
      <c r="J18078">
        <v>445426000</v>
      </c>
      <c r="K18078" t="s">
        <v>5110</v>
      </c>
      <c r="L18078" t="s">
        <v>1308</v>
      </c>
    </row>
    <row r="18079" spans="8:12" x14ac:dyDescent="0.25">
      <c r="H18079" t="s">
        <v>17508</v>
      </c>
      <c r="I18079">
        <v>9239812</v>
      </c>
      <c r="J18079">
        <v>210464000</v>
      </c>
      <c r="K18079" t="s">
        <v>1443</v>
      </c>
      <c r="L18079" t="s">
        <v>1341</v>
      </c>
    </row>
    <row r="18080" spans="8:12" x14ac:dyDescent="0.25">
      <c r="H18080" t="s">
        <v>17509</v>
      </c>
      <c r="I18080">
        <v>9105035</v>
      </c>
      <c r="J18080">
        <v>309601000</v>
      </c>
      <c r="K18080" t="s">
        <v>1609</v>
      </c>
      <c r="L18080" t="s">
        <v>1295</v>
      </c>
    </row>
    <row r="18081" spans="8:12" x14ac:dyDescent="0.25">
      <c r="H18081" t="s">
        <v>17510</v>
      </c>
      <c r="I18081">
        <v>9569243</v>
      </c>
      <c r="J18081">
        <v>566069000</v>
      </c>
      <c r="L18081" t="s">
        <v>1341</v>
      </c>
    </row>
    <row r="18082" spans="8:12" x14ac:dyDescent="0.25">
      <c r="H18082" t="s">
        <v>17511</v>
      </c>
      <c r="I18082">
        <v>9569229</v>
      </c>
      <c r="J18082">
        <v>566531000</v>
      </c>
      <c r="L18082" t="s">
        <v>1308</v>
      </c>
    </row>
    <row r="18083" spans="8:12" x14ac:dyDescent="0.25">
      <c r="H18083" t="s">
        <v>836</v>
      </c>
      <c r="I18083">
        <v>9533359</v>
      </c>
      <c r="J18083">
        <v>565674000</v>
      </c>
      <c r="L18083" t="s">
        <v>1341</v>
      </c>
    </row>
    <row r="18084" spans="8:12" x14ac:dyDescent="0.25">
      <c r="H18084" t="s">
        <v>17512</v>
      </c>
      <c r="I18084">
        <v>9478157</v>
      </c>
      <c r="J18084">
        <v>565892000</v>
      </c>
      <c r="L18084" t="s">
        <v>1341</v>
      </c>
    </row>
    <row r="18085" spans="8:12" x14ac:dyDescent="0.25">
      <c r="H18085" t="s">
        <v>17513</v>
      </c>
      <c r="I18085">
        <v>9478169</v>
      </c>
      <c r="J18085">
        <v>563838000</v>
      </c>
      <c r="K18085" t="s">
        <v>1441</v>
      </c>
      <c r="L18085" t="s">
        <v>1341</v>
      </c>
    </row>
    <row r="18086" spans="8:12" x14ac:dyDescent="0.25">
      <c r="H18086" t="s">
        <v>17514</v>
      </c>
      <c r="I18086">
        <v>9433547</v>
      </c>
      <c r="J18086">
        <v>563647000</v>
      </c>
      <c r="K18086" t="s">
        <v>1441</v>
      </c>
      <c r="L18086" t="s">
        <v>1341</v>
      </c>
    </row>
    <row r="18087" spans="8:12" x14ac:dyDescent="0.25">
      <c r="H18087" t="s">
        <v>17515</v>
      </c>
      <c r="I18087">
        <v>9569267</v>
      </c>
      <c r="J18087">
        <v>563862000</v>
      </c>
      <c r="K18087" t="s">
        <v>1441</v>
      </c>
      <c r="L18087" t="s">
        <v>1341</v>
      </c>
    </row>
    <row r="18088" spans="8:12" x14ac:dyDescent="0.25">
      <c r="H18088" t="s">
        <v>17516</v>
      </c>
      <c r="I18088">
        <v>9569956</v>
      </c>
      <c r="J18088">
        <v>563364000</v>
      </c>
      <c r="K18088" t="s">
        <v>1441</v>
      </c>
      <c r="L18088" t="s">
        <v>1341</v>
      </c>
    </row>
    <row r="18089" spans="8:12" x14ac:dyDescent="0.25">
      <c r="H18089" t="s">
        <v>17517</v>
      </c>
      <c r="I18089">
        <v>9533323</v>
      </c>
      <c r="J18089">
        <v>566350000</v>
      </c>
      <c r="L18089" t="s">
        <v>1341</v>
      </c>
    </row>
    <row r="18090" spans="8:12" x14ac:dyDescent="0.25">
      <c r="H18090" t="s">
        <v>17518</v>
      </c>
      <c r="I18090">
        <v>9569255</v>
      </c>
      <c r="J18090">
        <v>566399000</v>
      </c>
      <c r="L18090" t="s">
        <v>1341</v>
      </c>
    </row>
    <row r="18091" spans="8:12" x14ac:dyDescent="0.25">
      <c r="H18091" t="s">
        <v>17519</v>
      </c>
      <c r="I18091">
        <v>9533347</v>
      </c>
      <c r="J18091">
        <v>565868000</v>
      </c>
      <c r="L18091" t="s">
        <v>1341</v>
      </c>
    </row>
    <row r="18092" spans="8:12" x14ac:dyDescent="0.25">
      <c r="H18092" t="s">
        <v>17520</v>
      </c>
      <c r="I18092">
        <v>9533335</v>
      </c>
      <c r="J18092">
        <v>566237000</v>
      </c>
      <c r="L18092" t="s">
        <v>1341</v>
      </c>
    </row>
    <row r="18093" spans="8:12" x14ac:dyDescent="0.25">
      <c r="H18093" t="s">
        <v>17521</v>
      </c>
      <c r="I18093">
        <v>9569968</v>
      </c>
      <c r="J18093">
        <v>566144000</v>
      </c>
      <c r="L18093" t="s">
        <v>1341</v>
      </c>
    </row>
    <row r="18094" spans="8:12" x14ac:dyDescent="0.25">
      <c r="H18094" t="s">
        <v>17522</v>
      </c>
      <c r="I18094">
        <v>9427902</v>
      </c>
      <c r="J18094">
        <v>564343000</v>
      </c>
      <c r="K18094" t="s">
        <v>1441</v>
      </c>
      <c r="L18094" t="s">
        <v>1341</v>
      </c>
    </row>
    <row r="18095" spans="8:12" x14ac:dyDescent="0.25">
      <c r="H18095" t="s">
        <v>17523</v>
      </c>
      <c r="I18095">
        <v>9569279</v>
      </c>
      <c r="J18095">
        <v>566227000</v>
      </c>
      <c r="L18095" t="s">
        <v>1341</v>
      </c>
    </row>
    <row r="18096" spans="8:12" x14ac:dyDescent="0.25">
      <c r="H18096" t="s">
        <v>17524</v>
      </c>
      <c r="I18096">
        <v>8124888</v>
      </c>
      <c r="J18096">
        <v>525016014</v>
      </c>
      <c r="K18096" t="s">
        <v>1307</v>
      </c>
      <c r="L18096" t="s">
        <v>1308</v>
      </c>
    </row>
    <row r="18097" spans="8:12" x14ac:dyDescent="0.25">
      <c r="H18097" t="s">
        <v>17525</v>
      </c>
      <c r="I18097">
        <v>9107033</v>
      </c>
      <c r="J18097">
        <v>312490000</v>
      </c>
      <c r="K18097" t="s">
        <v>1379</v>
      </c>
      <c r="L18097" t="s">
        <v>1341</v>
      </c>
    </row>
    <row r="18098" spans="8:12" x14ac:dyDescent="0.25">
      <c r="H18098" t="s">
        <v>17526</v>
      </c>
      <c r="I18098">
        <v>6519326</v>
      </c>
      <c r="J18098">
        <v>237470200</v>
      </c>
      <c r="K18098" t="s">
        <v>1679</v>
      </c>
      <c r="L18098" t="s">
        <v>1313</v>
      </c>
    </row>
    <row r="18099" spans="8:12" x14ac:dyDescent="0.25">
      <c r="H18099" t="s">
        <v>17527</v>
      </c>
      <c r="I18099">
        <v>9433511</v>
      </c>
      <c r="J18099">
        <v>305758000</v>
      </c>
      <c r="L18099" t="s">
        <v>1295</v>
      </c>
    </row>
    <row r="18100" spans="8:12" x14ac:dyDescent="0.25">
      <c r="H18100" t="s">
        <v>17528</v>
      </c>
      <c r="I18100">
        <v>9645542</v>
      </c>
      <c r="J18100">
        <v>373935000</v>
      </c>
      <c r="L18100" t="s">
        <v>1329</v>
      </c>
    </row>
    <row r="18101" spans="8:12" x14ac:dyDescent="0.25">
      <c r="H18101" t="s">
        <v>17529</v>
      </c>
      <c r="I18101">
        <v>9753143</v>
      </c>
      <c r="J18101">
        <v>377415000</v>
      </c>
      <c r="K18101" t="s">
        <v>1322</v>
      </c>
      <c r="L18101" t="s">
        <v>1329</v>
      </c>
    </row>
    <row r="18102" spans="8:12" x14ac:dyDescent="0.25">
      <c r="H18102" t="s">
        <v>17530</v>
      </c>
      <c r="I18102">
        <v>9631456</v>
      </c>
      <c r="J18102">
        <v>215000863</v>
      </c>
      <c r="K18102" t="s">
        <v>1340</v>
      </c>
      <c r="L18102" t="s">
        <v>1313</v>
      </c>
    </row>
    <row r="18103" spans="8:12" x14ac:dyDescent="0.25">
      <c r="H18103" t="s">
        <v>17531</v>
      </c>
      <c r="I18103">
        <v>9591167</v>
      </c>
      <c r="J18103">
        <v>548860000</v>
      </c>
      <c r="K18103" t="s">
        <v>1988</v>
      </c>
      <c r="L18103" t="s">
        <v>1341</v>
      </c>
    </row>
    <row r="18104" spans="8:12" x14ac:dyDescent="0.25">
      <c r="H18104" t="s">
        <v>17532</v>
      </c>
      <c r="I18104">
        <v>9591179</v>
      </c>
      <c r="J18104">
        <v>548861000</v>
      </c>
      <c r="K18104" t="s">
        <v>1988</v>
      </c>
      <c r="L18104" t="s">
        <v>1341</v>
      </c>
    </row>
    <row r="18105" spans="8:12" x14ac:dyDescent="0.25">
      <c r="H18105" t="s">
        <v>17533</v>
      </c>
      <c r="I18105">
        <v>9591181</v>
      </c>
      <c r="J18105">
        <v>548862000</v>
      </c>
      <c r="K18105" t="s">
        <v>1988</v>
      </c>
      <c r="L18105" t="s">
        <v>1341</v>
      </c>
    </row>
    <row r="18106" spans="8:12" x14ac:dyDescent="0.25">
      <c r="H18106" t="s">
        <v>17534</v>
      </c>
      <c r="I18106">
        <v>9147863</v>
      </c>
      <c r="J18106">
        <v>305597000</v>
      </c>
      <c r="L18106" t="s">
        <v>1341</v>
      </c>
    </row>
    <row r="18107" spans="8:12" x14ac:dyDescent="0.25">
      <c r="H18107" t="s">
        <v>837</v>
      </c>
      <c r="I18107">
        <v>9460904</v>
      </c>
      <c r="J18107">
        <v>351295000</v>
      </c>
      <c r="K18107" t="s">
        <v>1332</v>
      </c>
      <c r="L18107" t="s">
        <v>1341</v>
      </c>
    </row>
    <row r="18108" spans="8:12" x14ac:dyDescent="0.25">
      <c r="H18108" t="s">
        <v>17535</v>
      </c>
      <c r="I18108">
        <v>9587570</v>
      </c>
      <c r="J18108">
        <v>209187000</v>
      </c>
      <c r="K18108" t="s">
        <v>1443</v>
      </c>
      <c r="L18108" t="s">
        <v>1341</v>
      </c>
    </row>
    <row r="18109" spans="8:12" x14ac:dyDescent="0.25">
      <c r="H18109" t="s">
        <v>17536</v>
      </c>
      <c r="I18109">
        <v>9181833</v>
      </c>
      <c r="J18109">
        <v>548446000</v>
      </c>
      <c r="K18109" t="s">
        <v>1988</v>
      </c>
      <c r="L18109" t="s">
        <v>1295</v>
      </c>
    </row>
    <row r="18110" spans="8:12" x14ac:dyDescent="0.25">
      <c r="H18110" t="s">
        <v>17537</v>
      </c>
      <c r="I18110">
        <v>9689615</v>
      </c>
      <c r="J18110">
        <v>431260000</v>
      </c>
      <c r="K18110" t="s">
        <v>1368</v>
      </c>
      <c r="L18110" t="s">
        <v>1308</v>
      </c>
    </row>
    <row r="18111" spans="8:12" x14ac:dyDescent="0.25">
      <c r="H18111" t="s">
        <v>17538</v>
      </c>
      <c r="I18111">
        <v>9625152</v>
      </c>
      <c r="J18111">
        <v>566692000</v>
      </c>
      <c r="L18111" t="s">
        <v>1313</v>
      </c>
    </row>
    <row r="18112" spans="8:12" x14ac:dyDescent="0.25">
      <c r="H18112" t="s">
        <v>17539</v>
      </c>
      <c r="I18112">
        <v>6702301</v>
      </c>
      <c r="J18112">
        <v>316007349</v>
      </c>
      <c r="K18112" t="s">
        <v>1365</v>
      </c>
      <c r="L18112" t="s">
        <v>1341</v>
      </c>
    </row>
    <row r="18113" spans="8:12" x14ac:dyDescent="0.25">
      <c r="H18113" t="s">
        <v>17540</v>
      </c>
      <c r="I18113">
        <v>8810918</v>
      </c>
      <c r="J18113">
        <v>316014160</v>
      </c>
      <c r="K18113" t="s">
        <v>1365</v>
      </c>
      <c r="L18113" t="s">
        <v>1326</v>
      </c>
    </row>
    <row r="18114" spans="8:12" x14ac:dyDescent="0.25">
      <c r="H18114" t="s">
        <v>17541</v>
      </c>
      <c r="I18114">
        <v>9567257</v>
      </c>
      <c r="J18114">
        <v>255804560</v>
      </c>
      <c r="L18114" t="s">
        <v>1295</v>
      </c>
    </row>
    <row r="18115" spans="8:12" x14ac:dyDescent="0.25">
      <c r="H18115" t="s">
        <v>17542</v>
      </c>
      <c r="I18115">
        <v>9304100</v>
      </c>
      <c r="J18115">
        <v>249563000</v>
      </c>
      <c r="K18115" t="s">
        <v>1340</v>
      </c>
      <c r="L18115" t="s">
        <v>1341</v>
      </c>
    </row>
    <row r="18116" spans="8:12" x14ac:dyDescent="0.25">
      <c r="H18116" t="s">
        <v>17543</v>
      </c>
      <c r="I18116">
        <v>9654749</v>
      </c>
      <c r="J18116">
        <v>377069000</v>
      </c>
      <c r="K18116" t="s">
        <v>1322</v>
      </c>
      <c r="L18116" t="s">
        <v>1313</v>
      </c>
    </row>
    <row r="18117" spans="8:12" x14ac:dyDescent="0.25">
      <c r="H18117" t="s">
        <v>17544</v>
      </c>
      <c r="I18117">
        <v>9419670</v>
      </c>
      <c r="J18117">
        <v>249461000</v>
      </c>
      <c r="K18117" t="s">
        <v>1340</v>
      </c>
      <c r="L18117" t="s">
        <v>1326</v>
      </c>
    </row>
    <row r="18118" spans="8:12" x14ac:dyDescent="0.25">
      <c r="H18118" t="s">
        <v>838</v>
      </c>
      <c r="I18118">
        <v>9394753</v>
      </c>
      <c r="J18118">
        <v>636013647</v>
      </c>
      <c r="K18118" t="s">
        <v>1464</v>
      </c>
      <c r="L18118" t="s">
        <v>1341</v>
      </c>
    </row>
    <row r="18119" spans="8:12" x14ac:dyDescent="0.25">
      <c r="H18119" t="s">
        <v>17545</v>
      </c>
      <c r="I18119">
        <v>7600586</v>
      </c>
      <c r="J18119">
        <v>214180920</v>
      </c>
      <c r="K18119" t="s">
        <v>1302</v>
      </c>
      <c r="L18119" t="s">
        <v>1295</v>
      </c>
    </row>
    <row r="18120" spans="8:12" x14ac:dyDescent="0.25">
      <c r="H18120" t="s">
        <v>17546</v>
      </c>
      <c r="I18120">
        <v>9123867</v>
      </c>
      <c r="J18120">
        <v>457172000</v>
      </c>
      <c r="K18120" t="s">
        <v>1409</v>
      </c>
      <c r="L18120" t="s">
        <v>1313</v>
      </c>
    </row>
    <row r="18121" spans="8:12" x14ac:dyDescent="0.25">
      <c r="H18121" t="s">
        <v>17547</v>
      </c>
      <c r="I18121">
        <v>8765876</v>
      </c>
      <c r="J18121">
        <v>367032460</v>
      </c>
      <c r="K18121" t="s">
        <v>1431</v>
      </c>
      <c r="L18121" t="s">
        <v>1329</v>
      </c>
    </row>
    <row r="18122" spans="8:12" x14ac:dyDescent="0.25">
      <c r="H18122" t="s">
        <v>17548</v>
      </c>
      <c r="I18122">
        <v>9571583</v>
      </c>
      <c r="J18122">
        <v>373573000</v>
      </c>
      <c r="L18122" t="s">
        <v>1341</v>
      </c>
    </row>
    <row r="18123" spans="8:12" x14ac:dyDescent="0.25">
      <c r="H18123" t="s">
        <v>17549</v>
      </c>
      <c r="I18123">
        <v>9239472</v>
      </c>
      <c r="J18123">
        <v>247073700</v>
      </c>
      <c r="K18123" t="s">
        <v>1398</v>
      </c>
      <c r="L18123" t="s">
        <v>1326</v>
      </c>
    </row>
    <row r="18124" spans="8:12" x14ac:dyDescent="0.25">
      <c r="H18124" t="s">
        <v>17550</v>
      </c>
      <c r="I18124">
        <v>9400150</v>
      </c>
      <c r="J18124">
        <v>225365000</v>
      </c>
      <c r="K18124" t="s">
        <v>1830</v>
      </c>
      <c r="L18124" t="s">
        <v>1295</v>
      </c>
    </row>
    <row r="18125" spans="8:12" x14ac:dyDescent="0.25">
      <c r="H18125" t="s">
        <v>17551</v>
      </c>
      <c r="I18125">
        <v>9117492</v>
      </c>
      <c r="J18125">
        <v>775054000</v>
      </c>
      <c r="K18125" t="s">
        <v>1875</v>
      </c>
      <c r="L18125" t="s">
        <v>1362</v>
      </c>
    </row>
    <row r="18126" spans="8:12" x14ac:dyDescent="0.25">
      <c r="H18126" t="s">
        <v>17552</v>
      </c>
      <c r="I18126">
        <v>9273674</v>
      </c>
      <c r="J18126">
        <v>368305000</v>
      </c>
      <c r="K18126" t="s">
        <v>1431</v>
      </c>
      <c r="L18126" t="s">
        <v>1308</v>
      </c>
    </row>
    <row r="18127" spans="8:12" x14ac:dyDescent="0.25">
      <c r="H18127" t="s">
        <v>17553</v>
      </c>
      <c r="I18127">
        <v>9624419</v>
      </c>
      <c r="J18127">
        <v>373399000</v>
      </c>
      <c r="L18127" t="s">
        <v>1362</v>
      </c>
    </row>
    <row r="18128" spans="8:12" x14ac:dyDescent="0.25">
      <c r="H18128" t="s">
        <v>17554</v>
      </c>
      <c r="I18128">
        <v>9764386</v>
      </c>
      <c r="J18128">
        <v>431007265</v>
      </c>
      <c r="K18128" t="s">
        <v>1368</v>
      </c>
      <c r="L18128" t="s">
        <v>1308</v>
      </c>
    </row>
    <row r="18129" spans="8:12" x14ac:dyDescent="0.25">
      <c r="H18129" t="s">
        <v>17555</v>
      </c>
      <c r="I18129">
        <v>8738055</v>
      </c>
      <c r="J18129">
        <v>431000451</v>
      </c>
      <c r="K18129" t="s">
        <v>1368</v>
      </c>
      <c r="L18129" t="s">
        <v>1308</v>
      </c>
    </row>
    <row r="18130" spans="8:12" x14ac:dyDescent="0.25">
      <c r="H18130" t="s">
        <v>17556</v>
      </c>
      <c r="I18130">
        <v>9563677</v>
      </c>
      <c r="J18130">
        <v>229153000</v>
      </c>
      <c r="L18130" t="s">
        <v>1341</v>
      </c>
    </row>
    <row r="18131" spans="8:12" x14ac:dyDescent="0.25">
      <c r="H18131" t="s">
        <v>17557</v>
      </c>
      <c r="I18131">
        <v>8743579</v>
      </c>
      <c r="J18131">
        <v>353677000</v>
      </c>
      <c r="K18131" t="s">
        <v>1332</v>
      </c>
      <c r="L18131" t="s">
        <v>1295</v>
      </c>
    </row>
    <row r="18132" spans="8:12" x14ac:dyDescent="0.25">
      <c r="H18132" t="s">
        <v>17558</v>
      </c>
      <c r="I18132">
        <v>9651735</v>
      </c>
      <c r="J18132">
        <v>413506180</v>
      </c>
      <c r="K18132" t="s">
        <v>1328</v>
      </c>
      <c r="L18132" t="s">
        <v>1395</v>
      </c>
    </row>
    <row r="18133" spans="8:12" x14ac:dyDescent="0.25">
      <c r="H18133" t="s">
        <v>17559</v>
      </c>
      <c r="I18133">
        <v>9374337</v>
      </c>
      <c r="J18133">
        <v>253377000</v>
      </c>
      <c r="K18133" t="s">
        <v>1615</v>
      </c>
      <c r="L18133" t="s">
        <v>1326</v>
      </c>
    </row>
    <row r="18134" spans="8:12" x14ac:dyDescent="0.25">
      <c r="H18134" t="s">
        <v>17560</v>
      </c>
      <c r="I18134">
        <v>9092214</v>
      </c>
      <c r="J18134">
        <v>515672000</v>
      </c>
      <c r="K18134" t="s">
        <v>1406</v>
      </c>
      <c r="L18134" t="s">
        <v>1295</v>
      </c>
    </row>
    <row r="18135" spans="8:12" x14ac:dyDescent="0.25">
      <c r="H18135" t="s">
        <v>17561</v>
      </c>
      <c r="I18135">
        <v>9708485</v>
      </c>
      <c r="J18135">
        <v>677015400</v>
      </c>
      <c r="K18135" t="s">
        <v>1305</v>
      </c>
      <c r="L18135" t="s">
        <v>1308</v>
      </c>
    </row>
    <row r="18136" spans="8:12" x14ac:dyDescent="0.25">
      <c r="H18136" t="s">
        <v>17562</v>
      </c>
      <c r="I18136">
        <v>9168477</v>
      </c>
      <c r="J18136">
        <v>566588000</v>
      </c>
      <c r="L18136" t="s">
        <v>1326</v>
      </c>
    </row>
    <row r="18137" spans="8:12" x14ac:dyDescent="0.25">
      <c r="H18137" t="s">
        <v>17562</v>
      </c>
      <c r="I18137">
        <v>8509844</v>
      </c>
      <c r="J18137">
        <v>518691000</v>
      </c>
      <c r="K18137" t="s">
        <v>1595</v>
      </c>
      <c r="L18137" t="s">
        <v>1295</v>
      </c>
    </row>
    <row r="18138" spans="8:12" x14ac:dyDescent="0.25">
      <c r="H18138" t="s">
        <v>17563</v>
      </c>
      <c r="I18138">
        <v>9034690</v>
      </c>
      <c r="J18138">
        <v>636017050</v>
      </c>
      <c r="K18138" t="s">
        <v>1464</v>
      </c>
      <c r="L18138" t="s">
        <v>1346</v>
      </c>
    </row>
    <row r="18139" spans="8:12" x14ac:dyDescent="0.25">
      <c r="H18139" t="s">
        <v>17563</v>
      </c>
      <c r="I18139">
        <v>9034690</v>
      </c>
      <c r="J18139">
        <v>375439000</v>
      </c>
      <c r="K18139" t="s">
        <v>1322</v>
      </c>
      <c r="L18139" t="s">
        <v>1346</v>
      </c>
    </row>
    <row r="18140" spans="8:12" x14ac:dyDescent="0.25">
      <c r="H18140" t="s">
        <v>17564</v>
      </c>
      <c r="I18140">
        <v>9760354</v>
      </c>
      <c r="J18140">
        <v>477181800</v>
      </c>
      <c r="K18140" t="s">
        <v>1348</v>
      </c>
      <c r="L18140" t="s">
        <v>1308</v>
      </c>
    </row>
    <row r="18141" spans="8:12" x14ac:dyDescent="0.25">
      <c r="H18141" t="s">
        <v>17565</v>
      </c>
      <c r="I18141">
        <v>9506100</v>
      </c>
      <c r="J18141">
        <v>477261500</v>
      </c>
      <c r="K18141" t="s">
        <v>1348</v>
      </c>
      <c r="L18141" t="s">
        <v>1341</v>
      </c>
    </row>
    <row r="18142" spans="8:12" x14ac:dyDescent="0.25">
      <c r="H18142" t="s">
        <v>17566</v>
      </c>
      <c r="I18142">
        <v>9640413</v>
      </c>
      <c r="J18142">
        <v>477188200</v>
      </c>
      <c r="L18142" t="s">
        <v>1341</v>
      </c>
    </row>
    <row r="18143" spans="8:12" x14ac:dyDescent="0.25">
      <c r="H18143" t="s">
        <v>17567</v>
      </c>
      <c r="I18143">
        <v>9686338</v>
      </c>
      <c r="J18143">
        <v>477050600</v>
      </c>
      <c r="K18143" t="s">
        <v>1348</v>
      </c>
      <c r="L18143" t="s">
        <v>1341</v>
      </c>
    </row>
    <row r="18144" spans="8:12" x14ac:dyDescent="0.25">
      <c r="H18144" t="s">
        <v>17568</v>
      </c>
      <c r="I18144">
        <v>9258351</v>
      </c>
      <c r="J18144">
        <v>477541800</v>
      </c>
      <c r="K18144" t="s">
        <v>1348</v>
      </c>
      <c r="L18144" t="s">
        <v>1362</v>
      </c>
    </row>
    <row r="18145" spans="8:12" x14ac:dyDescent="0.25">
      <c r="H18145" t="s">
        <v>17569</v>
      </c>
      <c r="I18145">
        <v>9587178</v>
      </c>
      <c r="J18145">
        <v>477266700</v>
      </c>
      <c r="K18145" t="s">
        <v>1348</v>
      </c>
      <c r="L18145" t="s">
        <v>1341</v>
      </c>
    </row>
    <row r="18146" spans="8:12" x14ac:dyDescent="0.25">
      <c r="H18146" t="s">
        <v>17570</v>
      </c>
      <c r="I18146">
        <v>9473432</v>
      </c>
      <c r="J18146">
        <v>477744100</v>
      </c>
      <c r="K18146" t="s">
        <v>1348</v>
      </c>
      <c r="L18146" t="s">
        <v>1341</v>
      </c>
    </row>
    <row r="18147" spans="8:12" x14ac:dyDescent="0.25">
      <c r="H18147" t="s">
        <v>17571</v>
      </c>
      <c r="I18147">
        <v>9587180</v>
      </c>
      <c r="J18147">
        <v>477514900</v>
      </c>
      <c r="K18147" t="s">
        <v>1348</v>
      </c>
      <c r="L18147" t="s">
        <v>1341</v>
      </c>
    </row>
    <row r="18148" spans="8:12" x14ac:dyDescent="0.25">
      <c r="H18148" t="s">
        <v>17572</v>
      </c>
      <c r="I18148">
        <v>9350070</v>
      </c>
      <c r="J18148">
        <v>372119000</v>
      </c>
      <c r="L18148" t="s">
        <v>1341</v>
      </c>
    </row>
    <row r="18149" spans="8:12" x14ac:dyDescent="0.25">
      <c r="H18149" t="s">
        <v>17573</v>
      </c>
      <c r="I18149">
        <v>9545572</v>
      </c>
      <c r="J18149">
        <v>477682200</v>
      </c>
      <c r="K18149" t="s">
        <v>1348</v>
      </c>
      <c r="L18149" t="s">
        <v>1341</v>
      </c>
    </row>
    <row r="18150" spans="8:12" x14ac:dyDescent="0.25">
      <c r="H18150" t="s">
        <v>17574</v>
      </c>
      <c r="I18150">
        <v>9339923</v>
      </c>
      <c r="J18150">
        <v>305742000</v>
      </c>
      <c r="L18150" t="s">
        <v>1295</v>
      </c>
    </row>
    <row r="18151" spans="8:12" x14ac:dyDescent="0.25">
      <c r="H18151" t="s">
        <v>17575</v>
      </c>
      <c r="I18151">
        <v>9478925</v>
      </c>
      <c r="J18151">
        <v>371004000</v>
      </c>
      <c r="L18151" t="s">
        <v>1341</v>
      </c>
    </row>
    <row r="18152" spans="8:12" x14ac:dyDescent="0.25">
      <c r="H18152" t="s">
        <v>17576</v>
      </c>
      <c r="I18152">
        <v>9576313</v>
      </c>
      <c r="J18152">
        <v>477815700</v>
      </c>
      <c r="K18152" t="s">
        <v>1348</v>
      </c>
      <c r="L18152" t="s">
        <v>1341</v>
      </c>
    </row>
    <row r="18153" spans="8:12" x14ac:dyDescent="0.25">
      <c r="H18153" t="s">
        <v>17577</v>
      </c>
      <c r="I18153">
        <v>9624172</v>
      </c>
      <c r="J18153">
        <v>538004777</v>
      </c>
      <c r="K18153" t="s">
        <v>1437</v>
      </c>
      <c r="L18153" t="s">
        <v>1341</v>
      </c>
    </row>
    <row r="18154" spans="8:12" x14ac:dyDescent="0.25">
      <c r="H18154" t="s">
        <v>17578</v>
      </c>
      <c r="I18154">
        <v>9585314</v>
      </c>
      <c r="J18154">
        <v>477213600</v>
      </c>
      <c r="K18154" t="s">
        <v>1348</v>
      </c>
      <c r="L18154" t="s">
        <v>1341</v>
      </c>
    </row>
    <row r="18155" spans="8:12" x14ac:dyDescent="0.25">
      <c r="H18155" t="s">
        <v>17579</v>
      </c>
      <c r="I18155">
        <v>9545560</v>
      </c>
      <c r="J18155">
        <v>477621500</v>
      </c>
      <c r="K18155" t="s">
        <v>1348</v>
      </c>
      <c r="L18155" t="s">
        <v>1341</v>
      </c>
    </row>
    <row r="18156" spans="8:12" x14ac:dyDescent="0.25">
      <c r="H18156" t="s">
        <v>17580</v>
      </c>
      <c r="I18156">
        <v>9378383</v>
      </c>
      <c r="J18156">
        <v>440631000</v>
      </c>
      <c r="K18156" t="s">
        <v>1352</v>
      </c>
      <c r="L18156" t="s">
        <v>1295</v>
      </c>
    </row>
    <row r="18157" spans="8:12" x14ac:dyDescent="0.25">
      <c r="H18157" t="s">
        <v>17581</v>
      </c>
      <c r="I18157">
        <v>9493494</v>
      </c>
      <c r="J18157">
        <v>477046600</v>
      </c>
      <c r="K18157" t="s">
        <v>1348</v>
      </c>
      <c r="L18157" t="s">
        <v>1341</v>
      </c>
    </row>
    <row r="18158" spans="8:12" x14ac:dyDescent="0.25">
      <c r="H18158" t="s">
        <v>17582</v>
      </c>
      <c r="I18158">
        <v>9563421</v>
      </c>
      <c r="J18158">
        <v>477493400</v>
      </c>
      <c r="K18158" t="s">
        <v>1348</v>
      </c>
      <c r="L18158" t="s">
        <v>1341</v>
      </c>
    </row>
    <row r="18159" spans="8:12" x14ac:dyDescent="0.25">
      <c r="H18159" t="s">
        <v>17583</v>
      </c>
      <c r="I18159">
        <v>9662370</v>
      </c>
      <c r="J18159">
        <v>538004740</v>
      </c>
      <c r="K18159" t="s">
        <v>1437</v>
      </c>
      <c r="L18159" t="s">
        <v>1341</v>
      </c>
    </row>
    <row r="18160" spans="8:12" x14ac:dyDescent="0.25">
      <c r="H18160" t="s">
        <v>17584</v>
      </c>
      <c r="I18160">
        <v>7910163</v>
      </c>
      <c r="J18160">
        <v>316013749</v>
      </c>
      <c r="K18160" t="s">
        <v>1365</v>
      </c>
      <c r="L18160" t="s">
        <v>1341</v>
      </c>
    </row>
    <row r="18161" spans="8:12" x14ac:dyDescent="0.25">
      <c r="H18161" t="s">
        <v>17585</v>
      </c>
      <c r="I18161">
        <v>9586447</v>
      </c>
      <c r="J18161">
        <v>538090462</v>
      </c>
      <c r="K18161" t="s">
        <v>1437</v>
      </c>
      <c r="L18161" t="s">
        <v>1341</v>
      </c>
    </row>
    <row r="18162" spans="8:12" x14ac:dyDescent="0.25">
      <c r="H18162" t="s">
        <v>17585</v>
      </c>
      <c r="I18162">
        <v>9586447</v>
      </c>
      <c r="J18162">
        <v>215144000</v>
      </c>
      <c r="K18162" t="s">
        <v>1340</v>
      </c>
      <c r="L18162" t="s">
        <v>1341</v>
      </c>
    </row>
    <row r="18163" spans="8:12" x14ac:dyDescent="0.25">
      <c r="H18163" t="s">
        <v>17586</v>
      </c>
      <c r="I18163">
        <v>9182796</v>
      </c>
      <c r="J18163">
        <v>229060000</v>
      </c>
      <c r="L18163" t="s">
        <v>1326</v>
      </c>
    </row>
    <row r="18164" spans="8:12" x14ac:dyDescent="0.25">
      <c r="H18164" t="s">
        <v>17587</v>
      </c>
      <c r="I18164">
        <v>7931911</v>
      </c>
      <c r="J18164">
        <v>224744000</v>
      </c>
      <c r="K18164" t="s">
        <v>1830</v>
      </c>
      <c r="L18164" t="s">
        <v>1308</v>
      </c>
    </row>
    <row r="18165" spans="8:12" x14ac:dyDescent="0.25">
      <c r="H18165" t="s">
        <v>17588</v>
      </c>
      <c r="I18165">
        <v>8115576</v>
      </c>
      <c r="J18165">
        <v>214181219</v>
      </c>
      <c r="K18165" t="s">
        <v>1302</v>
      </c>
      <c r="L18165" t="s">
        <v>1295</v>
      </c>
    </row>
    <row r="18166" spans="8:12" x14ac:dyDescent="0.25">
      <c r="H18166" t="s">
        <v>17589</v>
      </c>
      <c r="I18166">
        <v>9573892</v>
      </c>
      <c r="J18166">
        <v>538003890</v>
      </c>
      <c r="K18166" t="s">
        <v>1437</v>
      </c>
      <c r="L18166" t="s">
        <v>1341</v>
      </c>
    </row>
    <row r="18167" spans="8:12" x14ac:dyDescent="0.25">
      <c r="H18167" t="s">
        <v>17590</v>
      </c>
      <c r="I18167">
        <v>9268423</v>
      </c>
      <c r="J18167">
        <v>229635000</v>
      </c>
      <c r="L18167" t="s">
        <v>1326</v>
      </c>
    </row>
    <row r="18168" spans="8:12" x14ac:dyDescent="0.25">
      <c r="H18168" t="s">
        <v>17591</v>
      </c>
      <c r="I18168">
        <v>9223667</v>
      </c>
      <c r="J18168">
        <v>354601000</v>
      </c>
      <c r="K18168" t="s">
        <v>1332</v>
      </c>
      <c r="L18168" t="s">
        <v>1341</v>
      </c>
    </row>
    <row r="18169" spans="8:12" x14ac:dyDescent="0.25">
      <c r="H18169" t="s">
        <v>17592</v>
      </c>
      <c r="I18169">
        <v>9263382</v>
      </c>
      <c r="J18169">
        <v>229634000</v>
      </c>
      <c r="L18169" t="s">
        <v>1326</v>
      </c>
    </row>
    <row r="18170" spans="8:12" x14ac:dyDescent="0.25">
      <c r="H18170" t="s">
        <v>17593</v>
      </c>
      <c r="I18170">
        <v>9260495</v>
      </c>
      <c r="J18170">
        <v>256435000</v>
      </c>
      <c r="K18170" t="s">
        <v>1340</v>
      </c>
      <c r="L18170" t="s">
        <v>1326</v>
      </c>
    </row>
    <row r="18171" spans="8:12" x14ac:dyDescent="0.25">
      <c r="H18171" t="s">
        <v>17594</v>
      </c>
      <c r="I18171">
        <v>9310848</v>
      </c>
      <c r="J18171">
        <v>258002996</v>
      </c>
      <c r="L18171" t="s">
        <v>1362</v>
      </c>
    </row>
    <row r="18172" spans="8:12" x14ac:dyDescent="0.25">
      <c r="H18172" t="s">
        <v>17595</v>
      </c>
      <c r="I18172">
        <v>8613815</v>
      </c>
      <c r="J18172">
        <v>525019572</v>
      </c>
      <c r="K18172" t="s">
        <v>1307</v>
      </c>
      <c r="L18172" t="s">
        <v>1341</v>
      </c>
    </row>
    <row r="18173" spans="8:12" x14ac:dyDescent="0.25">
      <c r="H18173" t="s">
        <v>17595</v>
      </c>
      <c r="I18173">
        <v>9600998</v>
      </c>
      <c r="J18173">
        <v>229747000</v>
      </c>
      <c r="L18173" t="s">
        <v>1313</v>
      </c>
    </row>
    <row r="18174" spans="8:12" x14ac:dyDescent="0.25">
      <c r="H18174" t="s">
        <v>17596</v>
      </c>
      <c r="I18174">
        <v>9163532</v>
      </c>
      <c r="J18174">
        <v>354336000</v>
      </c>
      <c r="K18174" t="s">
        <v>1332</v>
      </c>
      <c r="L18174" t="s">
        <v>1308</v>
      </c>
    </row>
    <row r="18175" spans="8:12" x14ac:dyDescent="0.25">
      <c r="H18175" t="s">
        <v>17597</v>
      </c>
      <c r="I18175">
        <v>9172727</v>
      </c>
      <c r="J18175">
        <v>308773000</v>
      </c>
      <c r="K18175" t="s">
        <v>1609</v>
      </c>
      <c r="L18175" t="s">
        <v>1326</v>
      </c>
    </row>
    <row r="18176" spans="8:12" x14ac:dyDescent="0.25">
      <c r="H18176" t="s">
        <v>17598</v>
      </c>
      <c r="I18176">
        <v>9104158</v>
      </c>
      <c r="J18176">
        <v>248635000</v>
      </c>
      <c r="K18176" t="s">
        <v>1340</v>
      </c>
      <c r="L18176" t="s">
        <v>1341</v>
      </c>
    </row>
    <row r="18177" spans="8:12" x14ac:dyDescent="0.25">
      <c r="H18177" t="s">
        <v>17599</v>
      </c>
      <c r="I18177">
        <v>8943519</v>
      </c>
      <c r="J18177">
        <v>667013000</v>
      </c>
      <c r="K18177" t="s">
        <v>2089</v>
      </c>
      <c r="L18177" t="s">
        <v>1313</v>
      </c>
    </row>
    <row r="18178" spans="8:12" x14ac:dyDescent="0.25">
      <c r="H18178" t="s">
        <v>17600</v>
      </c>
      <c r="I18178">
        <v>9593191</v>
      </c>
      <c r="J18178">
        <v>241255000</v>
      </c>
      <c r="K18178" t="s">
        <v>1679</v>
      </c>
      <c r="L18178" t="s">
        <v>1313</v>
      </c>
    </row>
    <row r="18179" spans="8:12" x14ac:dyDescent="0.25">
      <c r="H18179" t="s">
        <v>17601</v>
      </c>
      <c r="I18179">
        <v>9682588</v>
      </c>
      <c r="J18179">
        <v>241365000</v>
      </c>
      <c r="K18179" t="s">
        <v>1679</v>
      </c>
      <c r="L18179" t="s">
        <v>1313</v>
      </c>
    </row>
    <row r="18180" spans="8:12" x14ac:dyDescent="0.25">
      <c r="H18180" t="s">
        <v>17602</v>
      </c>
      <c r="I18180">
        <v>9650054</v>
      </c>
      <c r="J18180">
        <v>241353000</v>
      </c>
      <c r="K18180" t="s">
        <v>1679</v>
      </c>
      <c r="L18180" t="s">
        <v>1313</v>
      </c>
    </row>
    <row r="18181" spans="8:12" x14ac:dyDescent="0.25">
      <c r="H18181" t="s">
        <v>17603</v>
      </c>
      <c r="I18181">
        <v>9633173</v>
      </c>
      <c r="J18181">
        <v>241287000</v>
      </c>
      <c r="K18181" t="s">
        <v>1679</v>
      </c>
      <c r="L18181" t="s">
        <v>1313</v>
      </c>
    </row>
    <row r="18182" spans="8:12" x14ac:dyDescent="0.25">
      <c r="H18182" t="s">
        <v>17604</v>
      </c>
      <c r="I18182">
        <v>9627497</v>
      </c>
      <c r="J18182">
        <v>241291000</v>
      </c>
      <c r="K18182" t="s">
        <v>1679</v>
      </c>
      <c r="L18182" t="s">
        <v>1313</v>
      </c>
    </row>
    <row r="18183" spans="8:12" x14ac:dyDescent="0.25">
      <c r="H18183" t="s">
        <v>17605</v>
      </c>
      <c r="I18183">
        <v>9627502</v>
      </c>
      <c r="J18183">
        <v>241351000</v>
      </c>
      <c r="K18183" t="s">
        <v>1679</v>
      </c>
      <c r="L18183" t="s">
        <v>1329</v>
      </c>
    </row>
    <row r="18184" spans="8:12" x14ac:dyDescent="0.25">
      <c r="H18184" t="s">
        <v>17606</v>
      </c>
      <c r="I18184">
        <v>9658238</v>
      </c>
      <c r="J18184">
        <v>241350000</v>
      </c>
      <c r="K18184" t="s">
        <v>1679</v>
      </c>
      <c r="L18184" t="s">
        <v>1313</v>
      </c>
    </row>
    <row r="18185" spans="8:12" x14ac:dyDescent="0.25">
      <c r="H18185" t="s">
        <v>17607</v>
      </c>
      <c r="I18185">
        <v>9650042</v>
      </c>
      <c r="J18185">
        <v>241289000</v>
      </c>
      <c r="K18185" t="s">
        <v>1679</v>
      </c>
      <c r="L18185" t="s">
        <v>1870</v>
      </c>
    </row>
    <row r="18186" spans="8:12" x14ac:dyDescent="0.25">
      <c r="H18186" t="s">
        <v>17608</v>
      </c>
      <c r="I18186">
        <v>9658240</v>
      </c>
      <c r="J18186">
        <v>241352000</v>
      </c>
      <c r="K18186" t="s">
        <v>1679</v>
      </c>
      <c r="L18186" t="s">
        <v>1313</v>
      </c>
    </row>
    <row r="18187" spans="8:12" x14ac:dyDescent="0.25">
      <c r="H18187" t="s">
        <v>17609</v>
      </c>
      <c r="I18187">
        <v>9519494</v>
      </c>
      <c r="J18187">
        <v>241393000</v>
      </c>
      <c r="K18187" t="s">
        <v>1679</v>
      </c>
      <c r="L18187" t="s">
        <v>1313</v>
      </c>
    </row>
    <row r="18188" spans="8:12" x14ac:dyDescent="0.25">
      <c r="H18188" t="s">
        <v>17610</v>
      </c>
      <c r="I18188">
        <v>9380726</v>
      </c>
      <c r="J18188">
        <v>305555000</v>
      </c>
      <c r="L18188" t="s">
        <v>1295</v>
      </c>
    </row>
    <row r="18189" spans="8:12" x14ac:dyDescent="0.25">
      <c r="H18189" t="s">
        <v>17611</v>
      </c>
      <c r="I18189">
        <v>9561344</v>
      </c>
      <c r="J18189">
        <v>538003632</v>
      </c>
      <c r="K18189" t="s">
        <v>1437</v>
      </c>
      <c r="L18189" t="s">
        <v>1341</v>
      </c>
    </row>
    <row r="18190" spans="8:12" x14ac:dyDescent="0.25">
      <c r="H18190" t="s">
        <v>17612</v>
      </c>
      <c r="I18190">
        <v>9561332</v>
      </c>
      <c r="J18190">
        <v>419000160</v>
      </c>
      <c r="K18190" t="s">
        <v>1420</v>
      </c>
      <c r="L18190" t="s">
        <v>1341</v>
      </c>
    </row>
    <row r="18191" spans="8:12" x14ac:dyDescent="0.25">
      <c r="H18191" t="s">
        <v>17613</v>
      </c>
      <c r="I18191">
        <v>9422794</v>
      </c>
      <c r="J18191">
        <v>538003770</v>
      </c>
      <c r="K18191" t="s">
        <v>1437</v>
      </c>
      <c r="L18191" t="s">
        <v>1341</v>
      </c>
    </row>
    <row r="18192" spans="8:12" x14ac:dyDescent="0.25">
      <c r="H18192" t="s">
        <v>17614</v>
      </c>
      <c r="I18192">
        <v>9422809</v>
      </c>
      <c r="J18192">
        <v>538004641</v>
      </c>
      <c r="K18192" t="s">
        <v>1437</v>
      </c>
      <c r="L18192" t="s">
        <v>1308</v>
      </c>
    </row>
    <row r="18193" spans="8:12" x14ac:dyDescent="0.25">
      <c r="H18193" t="s">
        <v>17615</v>
      </c>
      <c r="I18193">
        <v>9104419</v>
      </c>
      <c r="J18193">
        <v>419665000</v>
      </c>
      <c r="K18193" t="s">
        <v>1420</v>
      </c>
      <c r="L18193" t="s">
        <v>1341</v>
      </c>
    </row>
    <row r="18194" spans="8:12" x14ac:dyDescent="0.25">
      <c r="H18194" t="s">
        <v>248</v>
      </c>
      <c r="I18194">
        <v>9580027</v>
      </c>
      <c r="J18194">
        <v>538004916</v>
      </c>
      <c r="K18194" t="s">
        <v>1437</v>
      </c>
      <c r="L18194" t="s">
        <v>1341</v>
      </c>
    </row>
    <row r="18195" spans="8:12" x14ac:dyDescent="0.25">
      <c r="H18195" t="s">
        <v>839</v>
      </c>
      <c r="I18195">
        <v>9698862</v>
      </c>
      <c r="J18195">
        <v>212484000</v>
      </c>
      <c r="K18195" t="s">
        <v>1443</v>
      </c>
      <c r="L18195" t="s">
        <v>1308</v>
      </c>
    </row>
    <row r="18196" spans="8:12" x14ac:dyDescent="0.25">
      <c r="H18196" t="s">
        <v>17616</v>
      </c>
      <c r="I18196">
        <v>7529330</v>
      </c>
      <c r="J18196">
        <v>671631000</v>
      </c>
      <c r="K18196" t="s">
        <v>1311</v>
      </c>
      <c r="L18196" t="s">
        <v>1295</v>
      </c>
    </row>
    <row r="18197" spans="8:12" x14ac:dyDescent="0.25">
      <c r="H18197" t="s">
        <v>17616</v>
      </c>
      <c r="I18197">
        <v>7529330</v>
      </c>
      <c r="J18197">
        <v>352868000</v>
      </c>
      <c r="K18197" t="s">
        <v>1332</v>
      </c>
      <c r="L18197" t="s">
        <v>1295</v>
      </c>
    </row>
    <row r="18198" spans="8:12" x14ac:dyDescent="0.25">
      <c r="H18198" t="s">
        <v>17617</v>
      </c>
      <c r="I18198">
        <v>8771916</v>
      </c>
      <c r="J18198">
        <v>470959000</v>
      </c>
      <c r="K18198" t="s">
        <v>1403</v>
      </c>
      <c r="L18198" t="s">
        <v>1329</v>
      </c>
    </row>
    <row r="18199" spans="8:12" x14ac:dyDescent="0.25">
      <c r="H18199" t="s">
        <v>17618</v>
      </c>
      <c r="I18199">
        <v>9415155</v>
      </c>
      <c r="J18199">
        <v>255805658</v>
      </c>
      <c r="L18199" t="s">
        <v>1341</v>
      </c>
    </row>
    <row r="18200" spans="8:12" x14ac:dyDescent="0.25">
      <c r="H18200" t="s">
        <v>17619</v>
      </c>
      <c r="I18200">
        <v>9189782</v>
      </c>
      <c r="J18200">
        <v>256544000</v>
      </c>
      <c r="K18200" t="s">
        <v>1340</v>
      </c>
      <c r="L18200" t="s">
        <v>1341</v>
      </c>
    </row>
    <row r="18201" spans="8:12" x14ac:dyDescent="0.25">
      <c r="H18201" t="s">
        <v>17620</v>
      </c>
      <c r="I18201">
        <v>9415167</v>
      </c>
      <c r="J18201">
        <v>255805653</v>
      </c>
      <c r="L18201" t="s">
        <v>1341</v>
      </c>
    </row>
    <row r="18202" spans="8:12" x14ac:dyDescent="0.25">
      <c r="H18202" t="s">
        <v>17621</v>
      </c>
      <c r="I18202">
        <v>9163647</v>
      </c>
      <c r="J18202">
        <v>304001000</v>
      </c>
      <c r="K18202" t="s">
        <v>1294</v>
      </c>
      <c r="L18202" t="s">
        <v>1295</v>
      </c>
    </row>
    <row r="18203" spans="8:12" x14ac:dyDescent="0.25">
      <c r="H18203" t="s">
        <v>17622</v>
      </c>
      <c r="I18203">
        <v>9374698</v>
      </c>
      <c r="J18203">
        <v>305018000</v>
      </c>
      <c r="L18203" t="s">
        <v>1295</v>
      </c>
    </row>
    <row r="18204" spans="8:12" x14ac:dyDescent="0.25">
      <c r="H18204" t="s">
        <v>17623</v>
      </c>
      <c r="I18204">
        <v>9184249</v>
      </c>
      <c r="J18204">
        <v>304984000</v>
      </c>
      <c r="K18204" t="s">
        <v>1294</v>
      </c>
      <c r="L18204" t="s">
        <v>1295</v>
      </c>
    </row>
    <row r="18205" spans="8:12" x14ac:dyDescent="0.25">
      <c r="H18205" t="s">
        <v>17624</v>
      </c>
      <c r="I18205">
        <v>9006318</v>
      </c>
      <c r="J18205">
        <v>205439000</v>
      </c>
      <c r="K18205" t="s">
        <v>1616</v>
      </c>
      <c r="L18205" t="s">
        <v>1295</v>
      </c>
    </row>
    <row r="18206" spans="8:12" x14ac:dyDescent="0.25">
      <c r="H18206" t="s">
        <v>17625</v>
      </c>
      <c r="I18206">
        <v>9632143</v>
      </c>
      <c r="J18206">
        <v>219630000</v>
      </c>
      <c r="K18206" t="s">
        <v>1456</v>
      </c>
      <c r="L18206" t="s">
        <v>1929</v>
      </c>
    </row>
    <row r="18207" spans="8:12" x14ac:dyDescent="0.25">
      <c r="H18207" t="s">
        <v>17626</v>
      </c>
      <c r="I18207">
        <v>9202053</v>
      </c>
      <c r="J18207">
        <v>304653000</v>
      </c>
      <c r="K18207" t="s">
        <v>1294</v>
      </c>
      <c r="L18207" t="s">
        <v>1295</v>
      </c>
    </row>
    <row r="18208" spans="8:12" x14ac:dyDescent="0.25">
      <c r="H18208" t="s">
        <v>17627</v>
      </c>
      <c r="I18208">
        <v>9393230</v>
      </c>
      <c r="J18208">
        <v>249712000</v>
      </c>
      <c r="K18208" t="s">
        <v>1340</v>
      </c>
      <c r="L18208" t="s">
        <v>1295</v>
      </c>
    </row>
    <row r="18209" spans="8:12" x14ac:dyDescent="0.25">
      <c r="H18209" t="s">
        <v>17628</v>
      </c>
      <c r="I18209">
        <v>9453858</v>
      </c>
      <c r="J18209">
        <v>710024830</v>
      </c>
      <c r="K18209" t="s">
        <v>2162</v>
      </c>
      <c r="L18209" t="s">
        <v>1313</v>
      </c>
    </row>
    <row r="18210" spans="8:12" x14ac:dyDescent="0.25">
      <c r="H18210" t="s">
        <v>17628</v>
      </c>
      <c r="I18210">
        <v>9453858</v>
      </c>
      <c r="J18210">
        <v>710001636</v>
      </c>
      <c r="K18210" t="s">
        <v>2162</v>
      </c>
      <c r="L18210" t="s">
        <v>1313</v>
      </c>
    </row>
    <row r="18211" spans="8:12" x14ac:dyDescent="0.25">
      <c r="H18211" t="s">
        <v>840</v>
      </c>
      <c r="I18211">
        <v>9528574</v>
      </c>
      <c r="J18211">
        <v>636013854</v>
      </c>
      <c r="K18211" t="s">
        <v>1464</v>
      </c>
      <c r="L18211" t="s">
        <v>1341</v>
      </c>
    </row>
    <row r="18212" spans="8:12" x14ac:dyDescent="0.25">
      <c r="H18212" t="s">
        <v>17629</v>
      </c>
      <c r="I18212">
        <v>9605968</v>
      </c>
      <c r="J18212">
        <v>376036000</v>
      </c>
      <c r="K18212" t="s">
        <v>1322</v>
      </c>
      <c r="L18212" t="s">
        <v>1329</v>
      </c>
    </row>
    <row r="18213" spans="8:12" x14ac:dyDescent="0.25">
      <c r="H18213" t="s">
        <v>17630</v>
      </c>
      <c r="I18213">
        <v>9489974</v>
      </c>
      <c r="J18213">
        <v>305599000</v>
      </c>
      <c r="L18213" t="s">
        <v>1341</v>
      </c>
    </row>
    <row r="18214" spans="8:12" x14ac:dyDescent="0.25">
      <c r="H18214" t="s">
        <v>17631</v>
      </c>
      <c r="I18214">
        <v>9306116</v>
      </c>
      <c r="J18214">
        <v>305004546</v>
      </c>
      <c r="L18214" t="s">
        <v>1308</v>
      </c>
    </row>
    <row r="18215" spans="8:12" x14ac:dyDescent="0.25">
      <c r="H18215" t="s">
        <v>17632</v>
      </c>
      <c r="I18215">
        <v>8985933</v>
      </c>
      <c r="J18215">
        <v>219005059</v>
      </c>
      <c r="K18215" t="s">
        <v>1456</v>
      </c>
      <c r="L18215" t="s">
        <v>4931</v>
      </c>
    </row>
    <row r="18216" spans="8:12" x14ac:dyDescent="0.25">
      <c r="H18216" t="s">
        <v>17633</v>
      </c>
      <c r="I18216">
        <v>9070565</v>
      </c>
      <c r="J18216">
        <v>710071000</v>
      </c>
      <c r="K18216" t="s">
        <v>2162</v>
      </c>
      <c r="L18216" t="s">
        <v>1341</v>
      </c>
    </row>
    <row r="18217" spans="8:12" x14ac:dyDescent="0.25">
      <c r="H18217" t="s">
        <v>17634</v>
      </c>
      <c r="I18217">
        <v>9364849</v>
      </c>
      <c r="J18217">
        <v>636014164</v>
      </c>
      <c r="K18217" t="s">
        <v>1464</v>
      </c>
      <c r="L18217" t="s">
        <v>1341</v>
      </c>
    </row>
    <row r="18218" spans="8:12" x14ac:dyDescent="0.25">
      <c r="H18218" t="s">
        <v>17635</v>
      </c>
      <c r="I18218">
        <v>9470571</v>
      </c>
      <c r="J18218">
        <v>538003900</v>
      </c>
      <c r="K18218" t="s">
        <v>1437</v>
      </c>
      <c r="L18218" t="s">
        <v>1341</v>
      </c>
    </row>
    <row r="18219" spans="8:12" x14ac:dyDescent="0.25">
      <c r="H18219" t="s">
        <v>17636</v>
      </c>
      <c r="I18219">
        <v>8411671</v>
      </c>
      <c r="J18219">
        <v>577298000</v>
      </c>
      <c r="L18219" t="s">
        <v>1295</v>
      </c>
    </row>
    <row r="18220" spans="8:12" x14ac:dyDescent="0.25">
      <c r="H18220" t="s">
        <v>17636</v>
      </c>
      <c r="I18220">
        <v>8411671</v>
      </c>
      <c r="J18220">
        <v>376423000</v>
      </c>
      <c r="K18220" t="s">
        <v>1322</v>
      </c>
      <c r="L18220" t="s">
        <v>1295</v>
      </c>
    </row>
    <row r="18221" spans="8:12" x14ac:dyDescent="0.25">
      <c r="H18221" t="s">
        <v>17636</v>
      </c>
      <c r="I18221">
        <v>9214006</v>
      </c>
      <c r="J18221">
        <v>245834000</v>
      </c>
      <c r="K18221" t="s">
        <v>1387</v>
      </c>
      <c r="L18221" t="s">
        <v>1295</v>
      </c>
    </row>
    <row r="18222" spans="8:12" x14ac:dyDescent="0.25">
      <c r="H18222" t="s">
        <v>17637</v>
      </c>
      <c r="I18222">
        <v>9295335</v>
      </c>
      <c r="J18222">
        <v>538090264</v>
      </c>
      <c r="K18222" t="s">
        <v>1437</v>
      </c>
      <c r="L18222" t="s">
        <v>1326</v>
      </c>
    </row>
    <row r="18223" spans="8:12" x14ac:dyDescent="0.25">
      <c r="H18223" t="s">
        <v>17638</v>
      </c>
      <c r="I18223">
        <v>9290505</v>
      </c>
      <c r="J18223">
        <v>538090265</v>
      </c>
      <c r="K18223" t="s">
        <v>1437</v>
      </c>
      <c r="L18223" t="s">
        <v>1326</v>
      </c>
    </row>
    <row r="18224" spans="8:12" x14ac:dyDescent="0.25">
      <c r="H18224" t="s">
        <v>17639</v>
      </c>
      <c r="I18224">
        <v>9216559</v>
      </c>
      <c r="J18224">
        <v>538090279</v>
      </c>
      <c r="K18224" t="s">
        <v>1437</v>
      </c>
      <c r="L18224" t="s">
        <v>1362</v>
      </c>
    </row>
    <row r="18225" spans="8:12" x14ac:dyDescent="0.25">
      <c r="H18225" t="s">
        <v>17640</v>
      </c>
      <c r="I18225">
        <v>9384095</v>
      </c>
      <c r="J18225">
        <v>538090364</v>
      </c>
      <c r="K18225" t="s">
        <v>1437</v>
      </c>
      <c r="L18225" t="s">
        <v>1326</v>
      </c>
    </row>
    <row r="18226" spans="8:12" x14ac:dyDescent="0.25">
      <c r="H18226" t="s">
        <v>17641</v>
      </c>
      <c r="I18226">
        <v>9276004</v>
      </c>
      <c r="J18226">
        <v>538090312</v>
      </c>
      <c r="K18226" t="s">
        <v>1437</v>
      </c>
      <c r="L18226" t="s">
        <v>1326</v>
      </c>
    </row>
    <row r="18227" spans="8:12" x14ac:dyDescent="0.25">
      <c r="H18227" t="s">
        <v>17642</v>
      </c>
      <c r="I18227">
        <v>9091595</v>
      </c>
      <c r="J18227">
        <v>247222100</v>
      </c>
      <c r="K18227" t="s">
        <v>1398</v>
      </c>
      <c r="L18227" t="s">
        <v>1560</v>
      </c>
    </row>
    <row r="18228" spans="8:12" x14ac:dyDescent="0.25">
      <c r="H18228" t="s">
        <v>17643</v>
      </c>
      <c r="I18228">
        <v>8661537</v>
      </c>
      <c r="J18228">
        <v>247090700</v>
      </c>
      <c r="K18228" t="s">
        <v>1398</v>
      </c>
      <c r="L18228" t="s">
        <v>1329</v>
      </c>
    </row>
    <row r="18229" spans="8:12" x14ac:dyDescent="0.25">
      <c r="H18229" t="s">
        <v>17644</v>
      </c>
      <c r="I18229">
        <v>9326512</v>
      </c>
      <c r="J18229">
        <v>247254200</v>
      </c>
      <c r="K18229" t="s">
        <v>1398</v>
      </c>
      <c r="L18229" t="s">
        <v>1326</v>
      </c>
    </row>
    <row r="18230" spans="8:12" x14ac:dyDescent="0.25">
      <c r="H18230" t="s">
        <v>17645</v>
      </c>
      <c r="I18230">
        <v>9326500</v>
      </c>
      <c r="J18230">
        <v>247242400</v>
      </c>
      <c r="K18230" t="s">
        <v>1398</v>
      </c>
      <c r="L18230" t="s">
        <v>1326</v>
      </c>
    </row>
    <row r="18231" spans="8:12" x14ac:dyDescent="0.25">
      <c r="H18231" t="s">
        <v>17646</v>
      </c>
      <c r="I18231">
        <v>9283095</v>
      </c>
      <c r="J18231">
        <v>247341200</v>
      </c>
      <c r="K18231" t="s">
        <v>1398</v>
      </c>
      <c r="L18231" t="s">
        <v>1560</v>
      </c>
    </row>
    <row r="18232" spans="8:12" x14ac:dyDescent="0.25">
      <c r="H18232" t="s">
        <v>17647</v>
      </c>
      <c r="I18232">
        <v>8401298</v>
      </c>
      <c r="J18232">
        <v>249350000</v>
      </c>
      <c r="K18232" t="s">
        <v>1340</v>
      </c>
      <c r="L18232" t="s">
        <v>1341</v>
      </c>
    </row>
    <row r="18233" spans="8:12" x14ac:dyDescent="0.25">
      <c r="H18233" t="s">
        <v>17648</v>
      </c>
      <c r="I18233">
        <v>9214850</v>
      </c>
      <c r="J18233">
        <v>210657000</v>
      </c>
      <c r="K18233" t="s">
        <v>1443</v>
      </c>
      <c r="L18233" t="s">
        <v>1341</v>
      </c>
    </row>
    <row r="18234" spans="8:12" x14ac:dyDescent="0.25">
      <c r="H18234" t="s">
        <v>17649</v>
      </c>
      <c r="I18234">
        <v>8977417</v>
      </c>
      <c r="J18234">
        <v>247131800</v>
      </c>
      <c r="K18234" t="s">
        <v>1398</v>
      </c>
      <c r="L18234" t="s">
        <v>1560</v>
      </c>
    </row>
    <row r="18235" spans="8:12" x14ac:dyDescent="0.25">
      <c r="H18235" t="s">
        <v>17650</v>
      </c>
      <c r="I18235">
        <v>9096686</v>
      </c>
      <c r="J18235">
        <v>247238600</v>
      </c>
      <c r="K18235" t="s">
        <v>1398</v>
      </c>
      <c r="L18235" t="s">
        <v>1560</v>
      </c>
    </row>
    <row r="18236" spans="8:12" x14ac:dyDescent="0.25">
      <c r="H18236" t="s">
        <v>17651</v>
      </c>
      <c r="I18236">
        <v>9457892</v>
      </c>
      <c r="J18236">
        <v>247301100</v>
      </c>
      <c r="K18236" t="s">
        <v>1398</v>
      </c>
      <c r="L18236" t="s">
        <v>1313</v>
      </c>
    </row>
    <row r="18237" spans="8:12" x14ac:dyDescent="0.25">
      <c r="H18237" t="s">
        <v>17652</v>
      </c>
      <c r="I18237">
        <v>9567439</v>
      </c>
      <c r="J18237">
        <v>538090414</v>
      </c>
      <c r="K18237" t="s">
        <v>1437</v>
      </c>
      <c r="L18237" t="s">
        <v>1341</v>
      </c>
    </row>
    <row r="18238" spans="8:12" x14ac:dyDescent="0.25">
      <c r="H18238" t="s">
        <v>17653</v>
      </c>
      <c r="I18238">
        <v>9567415</v>
      </c>
      <c r="J18238">
        <v>538090415</v>
      </c>
      <c r="K18238" t="s">
        <v>1437</v>
      </c>
      <c r="L18238" t="s">
        <v>1341</v>
      </c>
    </row>
    <row r="18239" spans="8:12" x14ac:dyDescent="0.25">
      <c r="H18239" t="s">
        <v>17654</v>
      </c>
      <c r="I18239">
        <v>9567403</v>
      </c>
      <c r="J18239">
        <v>538090411</v>
      </c>
      <c r="K18239" t="s">
        <v>1437</v>
      </c>
      <c r="L18239" t="s">
        <v>1341</v>
      </c>
    </row>
    <row r="18240" spans="8:12" x14ac:dyDescent="0.25">
      <c r="H18240" t="s">
        <v>17655</v>
      </c>
      <c r="I18240">
        <v>9567427</v>
      </c>
      <c r="J18240">
        <v>538090413</v>
      </c>
      <c r="K18240" t="s">
        <v>1437</v>
      </c>
      <c r="L18240" t="s">
        <v>1341</v>
      </c>
    </row>
    <row r="18241" spans="8:12" x14ac:dyDescent="0.25">
      <c r="H18241" t="s">
        <v>17656</v>
      </c>
      <c r="I18241">
        <v>8987759</v>
      </c>
      <c r="J18241">
        <v>247131900</v>
      </c>
      <c r="K18241" t="s">
        <v>1398</v>
      </c>
      <c r="L18241" t="s">
        <v>1560</v>
      </c>
    </row>
    <row r="18242" spans="8:12" x14ac:dyDescent="0.25">
      <c r="H18242" t="s">
        <v>17657</v>
      </c>
      <c r="I18242">
        <v>9007087</v>
      </c>
      <c r="J18242">
        <v>357078000</v>
      </c>
      <c r="K18242" t="s">
        <v>1332</v>
      </c>
      <c r="L18242" t="s">
        <v>1346</v>
      </c>
    </row>
    <row r="18243" spans="8:12" x14ac:dyDescent="0.25">
      <c r="H18243" t="s">
        <v>17658</v>
      </c>
      <c r="I18243">
        <v>9137301</v>
      </c>
      <c r="J18243">
        <v>205688000</v>
      </c>
      <c r="K18243" t="s">
        <v>1616</v>
      </c>
      <c r="L18243" t="s">
        <v>1295</v>
      </c>
    </row>
    <row r="18244" spans="8:12" x14ac:dyDescent="0.25">
      <c r="H18244" t="s">
        <v>17659</v>
      </c>
      <c r="I18244">
        <v>9384186</v>
      </c>
      <c r="J18244">
        <v>244790034</v>
      </c>
      <c r="K18244" t="s">
        <v>1387</v>
      </c>
      <c r="L18244" t="s">
        <v>1295</v>
      </c>
    </row>
    <row r="18245" spans="8:12" x14ac:dyDescent="0.25">
      <c r="H18245" t="s">
        <v>17660</v>
      </c>
      <c r="I18245">
        <v>9338589</v>
      </c>
      <c r="J18245">
        <v>563543000</v>
      </c>
      <c r="K18245" t="s">
        <v>1441</v>
      </c>
      <c r="L18245" t="s">
        <v>1341</v>
      </c>
    </row>
    <row r="18246" spans="8:12" x14ac:dyDescent="0.25">
      <c r="H18246" t="s">
        <v>17660</v>
      </c>
      <c r="I18246">
        <v>9338589</v>
      </c>
      <c r="J18246">
        <v>370408000</v>
      </c>
      <c r="L18246" t="s">
        <v>1341</v>
      </c>
    </row>
    <row r="18247" spans="8:12" x14ac:dyDescent="0.25">
      <c r="H18247" t="s">
        <v>17661</v>
      </c>
      <c r="I18247">
        <v>9632129</v>
      </c>
      <c r="J18247">
        <v>219620000</v>
      </c>
      <c r="K18247" t="s">
        <v>1456</v>
      </c>
      <c r="L18247" t="s">
        <v>1308</v>
      </c>
    </row>
    <row r="18248" spans="8:12" x14ac:dyDescent="0.25">
      <c r="H18248" t="s">
        <v>17662</v>
      </c>
      <c r="I18248">
        <v>9306251</v>
      </c>
      <c r="J18248">
        <v>304747000</v>
      </c>
      <c r="K18248" t="s">
        <v>1294</v>
      </c>
      <c r="L18248" t="s">
        <v>1295</v>
      </c>
    </row>
    <row r="18249" spans="8:12" x14ac:dyDescent="0.25">
      <c r="H18249" t="s">
        <v>17663</v>
      </c>
      <c r="I18249">
        <v>9596260</v>
      </c>
      <c r="J18249">
        <v>566847000</v>
      </c>
      <c r="L18249" t="s">
        <v>1326</v>
      </c>
    </row>
    <row r="18250" spans="8:12" x14ac:dyDescent="0.25">
      <c r="H18250" t="s">
        <v>17664</v>
      </c>
      <c r="I18250">
        <v>9736638</v>
      </c>
      <c r="J18250">
        <v>566400000</v>
      </c>
      <c r="L18250" t="s">
        <v>1313</v>
      </c>
    </row>
    <row r="18251" spans="8:12" x14ac:dyDescent="0.25">
      <c r="H18251" t="s">
        <v>17665</v>
      </c>
      <c r="I18251">
        <v>9526100</v>
      </c>
      <c r="J18251">
        <v>246843000</v>
      </c>
      <c r="K18251" t="s">
        <v>1387</v>
      </c>
      <c r="L18251" t="s">
        <v>1295</v>
      </c>
    </row>
    <row r="18252" spans="8:12" x14ac:dyDescent="0.25">
      <c r="H18252" t="s">
        <v>17666</v>
      </c>
      <c r="I18252">
        <v>8912388</v>
      </c>
      <c r="J18252">
        <v>253343000</v>
      </c>
      <c r="K18252" t="s">
        <v>1615</v>
      </c>
      <c r="L18252" t="s">
        <v>1614</v>
      </c>
    </row>
    <row r="18253" spans="8:12" x14ac:dyDescent="0.25">
      <c r="H18253" t="s">
        <v>17667</v>
      </c>
      <c r="I18253">
        <v>8909630</v>
      </c>
      <c r="J18253">
        <v>572601210</v>
      </c>
      <c r="L18253" t="s">
        <v>1395</v>
      </c>
    </row>
    <row r="18254" spans="8:12" x14ac:dyDescent="0.25">
      <c r="H18254" t="s">
        <v>17667</v>
      </c>
      <c r="I18254">
        <v>9065962</v>
      </c>
      <c r="J18254">
        <v>374709000</v>
      </c>
      <c r="L18254" t="s">
        <v>1295</v>
      </c>
    </row>
    <row r="18255" spans="8:12" x14ac:dyDescent="0.25">
      <c r="H18255" t="s">
        <v>17667</v>
      </c>
      <c r="I18255">
        <v>9065962</v>
      </c>
      <c r="J18255">
        <v>304010448</v>
      </c>
      <c r="K18255" t="s">
        <v>1294</v>
      </c>
      <c r="L18255" t="s">
        <v>1295</v>
      </c>
    </row>
    <row r="18256" spans="8:12" x14ac:dyDescent="0.25">
      <c r="H18256" t="s">
        <v>17668</v>
      </c>
      <c r="I18256">
        <v>9495583</v>
      </c>
      <c r="J18256">
        <v>373139000</v>
      </c>
      <c r="L18256" t="s">
        <v>1295</v>
      </c>
    </row>
    <row r="18257" spans="8:12" x14ac:dyDescent="0.25">
      <c r="H18257" t="s">
        <v>17669</v>
      </c>
      <c r="I18257">
        <v>9240548</v>
      </c>
      <c r="J18257">
        <v>305931000</v>
      </c>
      <c r="L18257" t="s">
        <v>1295</v>
      </c>
    </row>
    <row r="18258" spans="8:12" x14ac:dyDescent="0.25">
      <c r="H18258" t="s">
        <v>17670</v>
      </c>
      <c r="I18258">
        <v>9118733</v>
      </c>
      <c r="J18258">
        <v>525019669</v>
      </c>
      <c r="K18258" t="s">
        <v>1307</v>
      </c>
      <c r="L18258" t="s">
        <v>1313</v>
      </c>
    </row>
    <row r="18259" spans="8:12" x14ac:dyDescent="0.25">
      <c r="H18259" t="s">
        <v>17671</v>
      </c>
      <c r="I18259">
        <v>8611099</v>
      </c>
      <c r="J18259">
        <v>775324000</v>
      </c>
      <c r="K18259" t="s">
        <v>1875</v>
      </c>
      <c r="L18259" t="s">
        <v>1295</v>
      </c>
    </row>
    <row r="18260" spans="8:12" x14ac:dyDescent="0.25">
      <c r="H18260" t="s">
        <v>17672</v>
      </c>
      <c r="I18260">
        <v>8126367</v>
      </c>
      <c r="J18260">
        <v>314055000</v>
      </c>
      <c r="K18260" t="s">
        <v>1285</v>
      </c>
      <c r="L18260" t="s">
        <v>1341</v>
      </c>
    </row>
    <row r="18261" spans="8:12" x14ac:dyDescent="0.25">
      <c r="H18261" t="s">
        <v>17673</v>
      </c>
      <c r="I18261">
        <v>9648908</v>
      </c>
      <c r="J18261">
        <v>636016352</v>
      </c>
      <c r="K18261" t="s">
        <v>1464</v>
      </c>
      <c r="L18261" t="s">
        <v>1308</v>
      </c>
    </row>
    <row r="18262" spans="8:12" x14ac:dyDescent="0.25">
      <c r="H18262" t="s">
        <v>17674</v>
      </c>
      <c r="I18262">
        <v>9258234</v>
      </c>
      <c r="J18262">
        <v>636092543</v>
      </c>
      <c r="K18262" t="s">
        <v>1464</v>
      </c>
      <c r="L18262" t="s">
        <v>1295</v>
      </c>
    </row>
    <row r="18263" spans="8:12" x14ac:dyDescent="0.25">
      <c r="H18263" t="s">
        <v>841</v>
      </c>
      <c r="I18263">
        <v>9604861</v>
      </c>
      <c r="J18263">
        <v>356410000</v>
      </c>
      <c r="K18263" t="s">
        <v>1332</v>
      </c>
      <c r="L18263" t="s">
        <v>1341</v>
      </c>
    </row>
    <row r="18264" spans="8:12" x14ac:dyDescent="0.25">
      <c r="H18264" t="s">
        <v>17675</v>
      </c>
      <c r="I18264">
        <v>9632131</v>
      </c>
      <c r="J18264">
        <v>219629000</v>
      </c>
      <c r="K18264" t="s">
        <v>1456</v>
      </c>
      <c r="L18264" t="s">
        <v>1308</v>
      </c>
    </row>
    <row r="18265" spans="8:12" x14ac:dyDescent="0.25">
      <c r="H18265" t="s">
        <v>17676</v>
      </c>
      <c r="I18265">
        <v>9717515</v>
      </c>
      <c r="J18265">
        <v>636092597</v>
      </c>
      <c r="K18265" t="s">
        <v>1464</v>
      </c>
      <c r="L18265" t="s">
        <v>1308</v>
      </c>
    </row>
    <row r="18266" spans="8:12" x14ac:dyDescent="0.25">
      <c r="H18266" t="s">
        <v>17677</v>
      </c>
      <c r="I18266">
        <v>9258349</v>
      </c>
      <c r="J18266">
        <v>353892000</v>
      </c>
      <c r="K18266" t="s">
        <v>1332</v>
      </c>
      <c r="L18266" t="s">
        <v>1341</v>
      </c>
    </row>
    <row r="18267" spans="8:12" x14ac:dyDescent="0.25">
      <c r="H18267" t="s">
        <v>17678</v>
      </c>
      <c r="I18267">
        <v>9326885</v>
      </c>
      <c r="J18267">
        <v>257868000</v>
      </c>
      <c r="K18267" t="s">
        <v>1335</v>
      </c>
      <c r="L18267" t="s">
        <v>1362</v>
      </c>
    </row>
    <row r="18268" spans="8:12" x14ac:dyDescent="0.25">
      <c r="H18268" t="s">
        <v>842</v>
      </c>
      <c r="I18268">
        <v>9615092</v>
      </c>
      <c r="J18268">
        <v>677035100</v>
      </c>
      <c r="K18268" t="s">
        <v>1305</v>
      </c>
      <c r="L18268" t="s">
        <v>1346</v>
      </c>
    </row>
    <row r="18269" spans="8:12" x14ac:dyDescent="0.25">
      <c r="H18269" t="s">
        <v>842</v>
      </c>
      <c r="I18269">
        <v>9008081</v>
      </c>
      <c r="J18269">
        <v>671645000</v>
      </c>
      <c r="K18269" t="s">
        <v>1311</v>
      </c>
      <c r="L18269" t="s">
        <v>1295</v>
      </c>
    </row>
    <row r="18270" spans="8:12" x14ac:dyDescent="0.25">
      <c r="H18270" t="s">
        <v>842</v>
      </c>
      <c r="I18270">
        <v>9577422</v>
      </c>
      <c r="J18270">
        <v>636014652</v>
      </c>
      <c r="K18270" t="s">
        <v>1464</v>
      </c>
      <c r="L18270" t="s">
        <v>1341</v>
      </c>
    </row>
    <row r="18271" spans="8:12" x14ac:dyDescent="0.25">
      <c r="H18271" t="s">
        <v>842</v>
      </c>
      <c r="I18271">
        <v>9519016</v>
      </c>
      <c r="J18271">
        <v>538003561</v>
      </c>
      <c r="K18271" t="s">
        <v>1437</v>
      </c>
      <c r="L18271" t="s">
        <v>1341</v>
      </c>
    </row>
    <row r="18272" spans="8:12" x14ac:dyDescent="0.25">
      <c r="H18272" t="s">
        <v>842</v>
      </c>
      <c r="I18272">
        <v>8016835</v>
      </c>
      <c r="J18272">
        <v>457294000</v>
      </c>
      <c r="K18272" t="s">
        <v>1409</v>
      </c>
      <c r="L18272" t="s">
        <v>1346</v>
      </c>
    </row>
    <row r="18273" spans="8:12" x14ac:dyDescent="0.25">
      <c r="H18273" t="s">
        <v>842</v>
      </c>
      <c r="I18273">
        <v>9266566</v>
      </c>
      <c r="J18273">
        <v>304599000</v>
      </c>
      <c r="K18273" t="s">
        <v>1294</v>
      </c>
      <c r="L18273" t="s">
        <v>1295</v>
      </c>
    </row>
    <row r="18274" spans="8:12" x14ac:dyDescent="0.25">
      <c r="H18274" t="s">
        <v>842</v>
      </c>
      <c r="I18274">
        <v>7412379</v>
      </c>
      <c r="J18274">
        <v>240807000</v>
      </c>
      <c r="K18274" t="s">
        <v>1679</v>
      </c>
      <c r="L18274" t="s">
        <v>1362</v>
      </c>
    </row>
    <row r="18275" spans="8:12" x14ac:dyDescent="0.25">
      <c r="H18275" t="s">
        <v>842</v>
      </c>
      <c r="I18275">
        <v>6920197</v>
      </c>
      <c r="J18275">
        <v>237493000</v>
      </c>
      <c r="K18275" t="s">
        <v>1679</v>
      </c>
      <c r="L18275" t="s">
        <v>1362</v>
      </c>
    </row>
    <row r="18276" spans="8:12" x14ac:dyDescent="0.25">
      <c r="H18276" t="s">
        <v>842</v>
      </c>
      <c r="I18276">
        <v>5040433</v>
      </c>
      <c r="J18276">
        <v>237099800</v>
      </c>
      <c r="K18276" t="s">
        <v>1679</v>
      </c>
      <c r="L18276" t="s">
        <v>1313</v>
      </c>
    </row>
    <row r="18277" spans="8:12" x14ac:dyDescent="0.25">
      <c r="H18277" t="s">
        <v>842</v>
      </c>
      <c r="I18277">
        <v>9252424</v>
      </c>
      <c r="J18277">
        <v>209032000</v>
      </c>
      <c r="K18277" t="s">
        <v>1443</v>
      </c>
      <c r="L18277" t="s">
        <v>1341</v>
      </c>
    </row>
    <row r="18278" spans="8:12" x14ac:dyDescent="0.25">
      <c r="H18278" t="s">
        <v>17679</v>
      </c>
      <c r="I18278">
        <v>9233703</v>
      </c>
      <c r="J18278">
        <v>239883000</v>
      </c>
      <c r="K18278" t="s">
        <v>1679</v>
      </c>
      <c r="L18278" t="s">
        <v>1341</v>
      </c>
    </row>
    <row r="18279" spans="8:12" x14ac:dyDescent="0.25">
      <c r="H18279" t="s">
        <v>17680</v>
      </c>
      <c r="I18279">
        <v>9355654</v>
      </c>
      <c r="J18279">
        <v>565006000</v>
      </c>
      <c r="L18279" t="s">
        <v>1362</v>
      </c>
    </row>
    <row r="18280" spans="8:12" x14ac:dyDescent="0.25">
      <c r="H18280" t="s">
        <v>17681</v>
      </c>
      <c r="I18280">
        <v>9448592</v>
      </c>
      <c r="J18280">
        <v>247300400</v>
      </c>
      <c r="K18280" t="s">
        <v>1398</v>
      </c>
      <c r="L18280" t="s">
        <v>1341</v>
      </c>
    </row>
    <row r="18281" spans="8:12" x14ac:dyDescent="0.25">
      <c r="H18281" t="s">
        <v>17682</v>
      </c>
      <c r="I18281">
        <v>8601563</v>
      </c>
      <c r="J18281">
        <v>511041000</v>
      </c>
      <c r="K18281" t="s">
        <v>1638</v>
      </c>
      <c r="L18281" t="s">
        <v>1295</v>
      </c>
    </row>
    <row r="18282" spans="8:12" x14ac:dyDescent="0.25">
      <c r="H18282" t="s">
        <v>17683</v>
      </c>
      <c r="I18282">
        <v>9410246</v>
      </c>
      <c r="J18282">
        <v>735057784</v>
      </c>
      <c r="K18282" t="s">
        <v>3867</v>
      </c>
      <c r="L18282" t="s">
        <v>1313</v>
      </c>
    </row>
    <row r="18283" spans="8:12" x14ac:dyDescent="0.25">
      <c r="H18283" t="s">
        <v>17684</v>
      </c>
      <c r="I18283">
        <v>9175482</v>
      </c>
      <c r="J18283">
        <v>735058769</v>
      </c>
      <c r="K18283" t="s">
        <v>3867</v>
      </c>
      <c r="L18283" t="s">
        <v>1362</v>
      </c>
    </row>
    <row r="18284" spans="8:12" x14ac:dyDescent="0.25">
      <c r="H18284" t="s">
        <v>17685</v>
      </c>
      <c r="I18284">
        <v>6809666</v>
      </c>
      <c r="J18284">
        <v>353741000</v>
      </c>
      <c r="K18284" t="s">
        <v>1332</v>
      </c>
      <c r="L18284" t="s">
        <v>1329</v>
      </c>
    </row>
    <row r="18285" spans="8:12" x14ac:dyDescent="0.25">
      <c r="H18285" t="s">
        <v>17686</v>
      </c>
      <c r="I18285">
        <v>9163752</v>
      </c>
      <c r="J18285">
        <v>316285000</v>
      </c>
      <c r="K18285" t="s">
        <v>1365</v>
      </c>
      <c r="L18285" t="s">
        <v>1326</v>
      </c>
    </row>
    <row r="18286" spans="8:12" x14ac:dyDescent="0.25">
      <c r="H18286" t="s">
        <v>17687</v>
      </c>
      <c r="I18286">
        <v>9534250</v>
      </c>
      <c r="J18286">
        <v>636091859</v>
      </c>
      <c r="K18286" t="s">
        <v>1464</v>
      </c>
      <c r="L18286" t="s">
        <v>1295</v>
      </c>
    </row>
    <row r="18287" spans="8:12" x14ac:dyDescent="0.25">
      <c r="H18287" t="s">
        <v>17688</v>
      </c>
      <c r="I18287">
        <v>9680035</v>
      </c>
      <c r="J18287">
        <v>701107000</v>
      </c>
      <c r="K18287" t="s">
        <v>3134</v>
      </c>
      <c r="L18287" t="s">
        <v>1313</v>
      </c>
    </row>
    <row r="18288" spans="8:12" x14ac:dyDescent="0.25">
      <c r="H18288" t="s">
        <v>17689</v>
      </c>
      <c r="I18288">
        <v>9404596</v>
      </c>
      <c r="J18288">
        <v>548820200</v>
      </c>
      <c r="K18288" t="s">
        <v>1988</v>
      </c>
      <c r="L18288" t="s">
        <v>1326</v>
      </c>
    </row>
    <row r="18289" spans="8:12" x14ac:dyDescent="0.25">
      <c r="H18289" t="s">
        <v>17690</v>
      </c>
      <c r="I18289">
        <v>9511428</v>
      </c>
      <c r="J18289">
        <v>538003954</v>
      </c>
      <c r="K18289" t="s">
        <v>1437</v>
      </c>
      <c r="L18289" t="s">
        <v>1308</v>
      </c>
    </row>
    <row r="18290" spans="8:12" x14ac:dyDescent="0.25">
      <c r="H18290" t="s">
        <v>17691</v>
      </c>
      <c r="I18290">
        <v>7926370</v>
      </c>
      <c r="J18290">
        <v>668243266</v>
      </c>
      <c r="K18290" t="s">
        <v>1651</v>
      </c>
      <c r="L18290" t="s">
        <v>1295</v>
      </c>
    </row>
    <row r="18291" spans="8:12" x14ac:dyDescent="0.25">
      <c r="H18291" t="s">
        <v>17692</v>
      </c>
      <c r="I18291">
        <v>9039602</v>
      </c>
      <c r="J18291">
        <v>374824000</v>
      </c>
      <c r="L18291" t="s">
        <v>1308</v>
      </c>
    </row>
    <row r="18292" spans="8:12" x14ac:dyDescent="0.25">
      <c r="H18292" t="s">
        <v>17693</v>
      </c>
      <c r="I18292">
        <v>7511204</v>
      </c>
      <c r="J18292">
        <v>450464000</v>
      </c>
      <c r="K18292" t="s">
        <v>5140</v>
      </c>
      <c r="L18292" t="s">
        <v>1341</v>
      </c>
    </row>
    <row r="18293" spans="8:12" x14ac:dyDescent="0.25">
      <c r="H18293" t="s">
        <v>17693</v>
      </c>
      <c r="I18293">
        <v>8646305</v>
      </c>
      <c r="J18293">
        <v>237005100</v>
      </c>
      <c r="K18293" t="s">
        <v>1679</v>
      </c>
      <c r="L18293" t="s">
        <v>1308</v>
      </c>
    </row>
    <row r="18294" spans="8:12" x14ac:dyDescent="0.25">
      <c r="H18294" t="s">
        <v>17694</v>
      </c>
      <c r="I18294">
        <v>9261786</v>
      </c>
      <c r="J18294">
        <v>240044000</v>
      </c>
      <c r="K18294" t="s">
        <v>1679</v>
      </c>
      <c r="L18294" t="s">
        <v>1341</v>
      </c>
    </row>
    <row r="18295" spans="8:12" x14ac:dyDescent="0.25">
      <c r="H18295" t="s">
        <v>17695</v>
      </c>
      <c r="I18295">
        <v>9404376</v>
      </c>
      <c r="J18295">
        <v>247274700</v>
      </c>
      <c r="K18295" t="s">
        <v>1398</v>
      </c>
      <c r="L18295" t="s">
        <v>1326</v>
      </c>
    </row>
    <row r="18296" spans="8:12" x14ac:dyDescent="0.25">
      <c r="H18296" t="s">
        <v>17696</v>
      </c>
      <c r="I18296">
        <v>9450894</v>
      </c>
      <c r="J18296">
        <v>247294100</v>
      </c>
      <c r="L18296" t="s">
        <v>1341</v>
      </c>
    </row>
    <row r="18297" spans="8:12" x14ac:dyDescent="0.25">
      <c r="H18297" t="s">
        <v>17696</v>
      </c>
      <c r="I18297">
        <v>9450894</v>
      </c>
      <c r="J18297">
        <v>229874000</v>
      </c>
      <c r="L18297" t="s">
        <v>1341</v>
      </c>
    </row>
    <row r="18298" spans="8:12" x14ac:dyDescent="0.25">
      <c r="H18298" t="s">
        <v>17697</v>
      </c>
      <c r="I18298">
        <v>9301885</v>
      </c>
      <c r="J18298">
        <v>274182500</v>
      </c>
      <c r="K18298" t="s">
        <v>3149</v>
      </c>
      <c r="L18298" t="s">
        <v>1326</v>
      </c>
    </row>
    <row r="18299" spans="8:12" x14ac:dyDescent="0.25">
      <c r="H18299" t="s">
        <v>17697</v>
      </c>
      <c r="I18299">
        <v>9301885</v>
      </c>
      <c r="J18299">
        <v>247182500</v>
      </c>
      <c r="K18299" t="s">
        <v>1398</v>
      </c>
      <c r="L18299" t="s">
        <v>1326</v>
      </c>
    </row>
    <row r="18300" spans="8:12" x14ac:dyDescent="0.25">
      <c r="H18300" t="s">
        <v>17698</v>
      </c>
      <c r="I18300">
        <v>9453767</v>
      </c>
      <c r="J18300">
        <v>210813000</v>
      </c>
      <c r="K18300" t="s">
        <v>1443</v>
      </c>
      <c r="L18300" t="s">
        <v>1308</v>
      </c>
    </row>
    <row r="18301" spans="8:12" x14ac:dyDescent="0.25">
      <c r="H18301" t="s">
        <v>17699</v>
      </c>
      <c r="I18301">
        <v>9164550</v>
      </c>
      <c r="J18301">
        <v>255805759</v>
      </c>
      <c r="L18301" t="s">
        <v>1295</v>
      </c>
    </row>
    <row r="18302" spans="8:12" x14ac:dyDescent="0.25">
      <c r="H18302" t="s">
        <v>17700</v>
      </c>
      <c r="I18302">
        <v>8421987</v>
      </c>
      <c r="J18302">
        <v>667957000</v>
      </c>
      <c r="K18302" t="s">
        <v>2089</v>
      </c>
      <c r="L18302" t="s">
        <v>1295</v>
      </c>
    </row>
    <row r="18303" spans="8:12" x14ac:dyDescent="0.25">
      <c r="H18303" t="s">
        <v>17701</v>
      </c>
      <c r="I18303">
        <v>9080182</v>
      </c>
      <c r="J18303">
        <v>636015537</v>
      </c>
      <c r="K18303" t="s">
        <v>1464</v>
      </c>
      <c r="L18303" t="s">
        <v>1341</v>
      </c>
    </row>
    <row r="18304" spans="8:12" x14ac:dyDescent="0.25">
      <c r="H18304" t="s">
        <v>17702</v>
      </c>
      <c r="I18304">
        <v>8858099</v>
      </c>
      <c r="J18304">
        <v>312985000</v>
      </c>
      <c r="K18304" t="s">
        <v>1379</v>
      </c>
      <c r="L18304" t="s">
        <v>1295</v>
      </c>
    </row>
    <row r="18305" spans="8:12" x14ac:dyDescent="0.25">
      <c r="H18305" t="s">
        <v>17703</v>
      </c>
      <c r="I18305">
        <v>9231030</v>
      </c>
      <c r="J18305">
        <v>538005102</v>
      </c>
      <c r="K18305" t="s">
        <v>1437</v>
      </c>
      <c r="L18305" t="s">
        <v>1341</v>
      </c>
    </row>
    <row r="18306" spans="8:12" x14ac:dyDescent="0.25">
      <c r="H18306" t="s">
        <v>17704</v>
      </c>
      <c r="I18306">
        <v>9451240</v>
      </c>
      <c r="J18306">
        <v>311047600</v>
      </c>
      <c r="K18306" t="s">
        <v>1609</v>
      </c>
      <c r="L18306" t="s">
        <v>1341</v>
      </c>
    </row>
    <row r="18307" spans="8:12" x14ac:dyDescent="0.25">
      <c r="H18307" t="s">
        <v>17705</v>
      </c>
      <c r="I18307">
        <v>9471599</v>
      </c>
      <c r="J18307">
        <v>353371000</v>
      </c>
      <c r="K18307" t="s">
        <v>1332</v>
      </c>
      <c r="L18307" t="s">
        <v>1326</v>
      </c>
    </row>
    <row r="18308" spans="8:12" x14ac:dyDescent="0.25">
      <c r="H18308" t="s">
        <v>17706</v>
      </c>
      <c r="I18308">
        <v>7604331</v>
      </c>
      <c r="J18308">
        <v>385753184</v>
      </c>
      <c r="L18308" t="s">
        <v>1308</v>
      </c>
    </row>
    <row r="18309" spans="8:12" x14ac:dyDescent="0.25">
      <c r="H18309" t="s">
        <v>17706</v>
      </c>
      <c r="I18309">
        <v>7604843</v>
      </c>
      <c r="J18309">
        <v>376316000</v>
      </c>
      <c r="L18309" t="s">
        <v>1295</v>
      </c>
    </row>
    <row r="18310" spans="8:12" x14ac:dyDescent="0.25">
      <c r="H18310" t="s">
        <v>17707</v>
      </c>
      <c r="I18310">
        <v>8411229</v>
      </c>
      <c r="J18310">
        <v>205521000</v>
      </c>
      <c r="K18310" t="s">
        <v>1616</v>
      </c>
      <c r="L18310" t="s">
        <v>1295</v>
      </c>
    </row>
    <row r="18311" spans="8:12" x14ac:dyDescent="0.25">
      <c r="H18311" t="s">
        <v>17708</v>
      </c>
      <c r="I18311">
        <v>8016835</v>
      </c>
      <c r="J18311">
        <v>667002201</v>
      </c>
      <c r="K18311" t="s">
        <v>2089</v>
      </c>
      <c r="L18311" t="s">
        <v>1346</v>
      </c>
    </row>
    <row r="18312" spans="8:12" x14ac:dyDescent="0.25">
      <c r="H18312" t="s">
        <v>17708</v>
      </c>
      <c r="I18312">
        <v>9571595</v>
      </c>
      <c r="J18312">
        <v>373923000</v>
      </c>
      <c r="L18312" t="s">
        <v>1341</v>
      </c>
    </row>
    <row r="18313" spans="8:12" x14ac:dyDescent="0.25">
      <c r="H18313" t="s">
        <v>17708</v>
      </c>
      <c r="I18313">
        <v>9189938</v>
      </c>
      <c r="J18313">
        <v>235088073</v>
      </c>
      <c r="K18313" t="s">
        <v>1558</v>
      </c>
      <c r="L18313" t="s">
        <v>1295</v>
      </c>
    </row>
    <row r="18314" spans="8:12" x14ac:dyDescent="0.25">
      <c r="H18314" t="s">
        <v>17709</v>
      </c>
      <c r="I18314">
        <v>9326897</v>
      </c>
      <c r="J18314">
        <v>257917000</v>
      </c>
      <c r="K18314" t="s">
        <v>1335</v>
      </c>
      <c r="L18314" t="s">
        <v>1362</v>
      </c>
    </row>
    <row r="18315" spans="8:12" x14ac:dyDescent="0.25">
      <c r="H18315" t="s">
        <v>17710</v>
      </c>
      <c r="I18315">
        <v>9478523</v>
      </c>
      <c r="J18315">
        <v>636014525</v>
      </c>
      <c r="K18315" t="s">
        <v>1464</v>
      </c>
      <c r="L18315" t="s">
        <v>1341</v>
      </c>
    </row>
    <row r="18316" spans="8:12" x14ac:dyDescent="0.25">
      <c r="H18316" t="s">
        <v>17711</v>
      </c>
      <c r="I18316">
        <v>9474539</v>
      </c>
      <c r="J18316">
        <v>477612300</v>
      </c>
      <c r="K18316" t="s">
        <v>1348</v>
      </c>
      <c r="L18316" t="s">
        <v>1346</v>
      </c>
    </row>
    <row r="18317" spans="8:12" x14ac:dyDescent="0.25">
      <c r="H18317" t="s">
        <v>17711</v>
      </c>
      <c r="I18317">
        <v>9506588</v>
      </c>
      <c r="J18317">
        <v>248992000</v>
      </c>
      <c r="K18317" t="s">
        <v>1340</v>
      </c>
      <c r="L18317" t="s">
        <v>1295</v>
      </c>
    </row>
    <row r="18318" spans="8:12" x14ac:dyDescent="0.25">
      <c r="H18318" t="s">
        <v>17712</v>
      </c>
      <c r="I18318">
        <v>9006241</v>
      </c>
      <c r="J18318">
        <v>219544000</v>
      </c>
      <c r="K18318" t="s">
        <v>1456</v>
      </c>
      <c r="L18318" t="s">
        <v>1295</v>
      </c>
    </row>
    <row r="18319" spans="8:12" x14ac:dyDescent="0.25">
      <c r="H18319" t="s">
        <v>17713</v>
      </c>
      <c r="I18319">
        <v>9419735</v>
      </c>
      <c r="J18319">
        <v>235087392</v>
      </c>
      <c r="K18319" t="s">
        <v>1558</v>
      </c>
      <c r="L18319" t="s">
        <v>1326</v>
      </c>
    </row>
    <row r="18320" spans="8:12" x14ac:dyDescent="0.25">
      <c r="H18320" t="s">
        <v>17714</v>
      </c>
      <c r="I18320">
        <v>9604859</v>
      </c>
      <c r="J18320">
        <v>353090000</v>
      </c>
      <c r="K18320" t="s">
        <v>1332</v>
      </c>
      <c r="L18320" t="s">
        <v>1341</v>
      </c>
    </row>
    <row r="18321" spans="8:12" x14ac:dyDescent="0.25">
      <c r="H18321" t="s">
        <v>17715</v>
      </c>
      <c r="I18321">
        <v>9470947</v>
      </c>
      <c r="J18321">
        <v>345030007</v>
      </c>
      <c r="K18321" t="s">
        <v>2744</v>
      </c>
      <c r="L18321" t="s">
        <v>1326</v>
      </c>
    </row>
    <row r="18322" spans="8:12" x14ac:dyDescent="0.25">
      <c r="H18322" t="s">
        <v>17716</v>
      </c>
      <c r="I18322">
        <v>9326873</v>
      </c>
      <c r="J18322">
        <v>257872000</v>
      </c>
      <c r="K18322" t="s">
        <v>1335</v>
      </c>
      <c r="L18322" t="s">
        <v>1362</v>
      </c>
    </row>
    <row r="18323" spans="8:12" x14ac:dyDescent="0.25">
      <c r="H18323" t="s">
        <v>2</v>
      </c>
      <c r="I18323">
        <v>9316672</v>
      </c>
      <c r="J18323">
        <v>249876000</v>
      </c>
      <c r="K18323" t="s">
        <v>1340</v>
      </c>
      <c r="L18323" t="s">
        <v>1341</v>
      </c>
    </row>
    <row r="18324" spans="8:12" x14ac:dyDescent="0.25">
      <c r="H18324" t="s">
        <v>17717</v>
      </c>
      <c r="I18324">
        <v>9218789</v>
      </c>
      <c r="J18324">
        <v>249648000</v>
      </c>
      <c r="K18324" t="s">
        <v>1340</v>
      </c>
      <c r="L18324" t="s">
        <v>1341</v>
      </c>
    </row>
    <row r="18325" spans="8:12" x14ac:dyDescent="0.25">
      <c r="H18325" t="s">
        <v>17718</v>
      </c>
      <c r="I18325">
        <v>9445643</v>
      </c>
      <c r="J18325">
        <v>538090347</v>
      </c>
      <c r="K18325" t="s">
        <v>1437</v>
      </c>
      <c r="L18325" t="s">
        <v>1326</v>
      </c>
    </row>
    <row r="18326" spans="8:12" x14ac:dyDescent="0.25">
      <c r="H18326" t="s">
        <v>17719</v>
      </c>
      <c r="I18326">
        <v>9438169</v>
      </c>
      <c r="J18326">
        <v>538090354</v>
      </c>
      <c r="K18326" t="s">
        <v>1437</v>
      </c>
      <c r="L18326" t="s">
        <v>1326</v>
      </c>
    </row>
    <row r="18327" spans="8:12" x14ac:dyDescent="0.25">
      <c r="H18327" t="s">
        <v>17720</v>
      </c>
      <c r="I18327">
        <v>9474151</v>
      </c>
      <c r="J18327">
        <v>538090350</v>
      </c>
      <c r="K18327" t="s">
        <v>1437</v>
      </c>
      <c r="L18327" t="s">
        <v>1326</v>
      </c>
    </row>
    <row r="18328" spans="8:12" x14ac:dyDescent="0.25">
      <c r="H18328" t="s">
        <v>17721</v>
      </c>
      <c r="I18328">
        <v>9694086</v>
      </c>
      <c r="J18328">
        <v>312755000</v>
      </c>
      <c r="K18328" t="s">
        <v>1379</v>
      </c>
      <c r="L18328" t="s">
        <v>1329</v>
      </c>
    </row>
    <row r="18329" spans="8:12" x14ac:dyDescent="0.25">
      <c r="H18329" t="s">
        <v>17722</v>
      </c>
      <c r="I18329">
        <v>9536167</v>
      </c>
      <c r="J18329">
        <v>312080000</v>
      </c>
      <c r="K18329" t="s">
        <v>1379</v>
      </c>
      <c r="L18329" t="s">
        <v>1329</v>
      </c>
    </row>
    <row r="18330" spans="8:12" x14ac:dyDescent="0.25">
      <c r="H18330" t="s">
        <v>17723</v>
      </c>
      <c r="I18330">
        <v>9470208</v>
      </c>
      <c r="J18330">
        <v>312280000</v>
      </c>
      <c r="K18330" t="s">
        <v>1379</v>
      </c>
      <c r="L18330" t="s">
        <v>1329</v>
      </c>
    </row>
    <row r="18331" spans="8:12" x14ac:dyDescent="0.25">
      <c r="H18331" t="s">
        <v>17724</v>
      </c>
      <c r="I18331">
        <v>9503548</v>
      </c>
      <c r="J18331">
        <v>312461000</v>
      </c>
      <c r="K18331" t="s">
        <v>1379</v>
      </c>
      <c r="L18331" t="s">
        <v>1329</v>
      </c>
    </row>
    <row r="18332" spans="8:12" x14ac:dyDescent="0.25">
      <c r="H18332" t="s">
        <v>17725</v>
      </c>
      <c r="I18332">
        <v>9543653</v>
      </c>
      <c r="J18332">
        <v>312089000</v>
      </c>
      <c r="K18332" t="s">
        <v>1379</v>
      </c>
      <c r="L18332" t="s">
        <v>1329</v>
      </c>
    </row>
    <row r="18333" spans="8:12" x14ac:dyDescent="0.25">
      <c r="H18333" t="s">
        <v>17726</v>
      </c>
      <c r="I18333">
        <v>9543665</v>
      </c>
      <c r="J18333">
        <v>312090000</v>
      </c>
      <c r="K18333" t="s">
        <v>1379</v>
      </c>
      <c r="L18333" t="s">
        <v>1329</v>
      </c>
    </row>
    <row r="18334" spans="8:12" x14ac:dyDescent="0.25">
      <c r="H18334" t="s">
        <v>17727</v>
      </c>
      <c r="I18334">
        <v>9603776</v>
      </c>
      <c r="J18334">
        <v>312477000</v>
      </c>
      <c r="K18334" t="s">
        <v>1379</v>
      </c>
      <c r="L18334" t="s">
        <v>1329</v>
      </c>
    </row>
    <row r="18335" spans="8:12" x14ac:dyDescent="0.25">
      <c r="H18335" t="s">
        <v>17728</v>
      </c>
      <c r="I18335">
        <v>7391733</v>
      </c>
      <c r="J18335">
        <v>622121640</v>
      </c>
      <c r="K18335" t="s">
        <v>1937</v>
      </c>
      <c r="L18335" t="s">
        <v>1329</v>
      </c>
    </row>
    <row r="18336" spans="8:12" x14ac:dyDescent="0.25">
      <c r="H18336" t="s">
        <v>17729</v>
      </c>
      <c r="I18336">
        <v>8769573</v>
      </c>
      <c r="J18336">
        <v>312213000</v>
      </c>
      <c r="K18336" t="s">
        <v>1379</v>
      </c>
      <c r="L18336" t="s">
        <v>1329</v>
      </c>
    </row>
    <row r="18337" spans="8:12" x14ac:dyDescent="0.25">
      <c r="H18337" t="s">
        <v>17730</v>
      </c>
      <c r="I18337">
        <v>9145061</v>
      </c>
      <c r="J18337">
        <v>636090565</v>
      </c>
      <c r="K18337" t="s">
        <v>1464</v>
      </c>
      <c r="L18337" t="s">
        <v>1295</v>
      </c>
    </row>
    <row r="18338" spans="8:12" x14ac:dyDescent="0.25">
      <c r="H18338" t="s">
        <v>17731</v>
      </c>
      <c r="I18338">
        <v>9460332</v>
      </c>
      <c r="J18338">
        <v>636014046</v>
      </c>
      <c r="K18338" t="s">
        <v>1464</v>
      </c>
      <c r="L18338" t="s">
        <v>1341</v>
      </c>
    </row>
    <row r="18339" spans="8:12" x14ac:dyDescent="0.25">
      <c r="H18339" t="s">
        <v>17732</v>
      </c>
      <c r="I18339">
        <v>9302669</v>
      </c>
      <c r="J18339">
        <v>235083559</v>
      </c>
      <c r="K18339" t="s">
        <v>1558</v>
      </c>
      <c r="L18339" t="s">
        <v>1326</v>
      </c>
    </row>
    <row r="18340" spans="8:12" x14ac:dyDescent="0.25">
      <c r="H18340" t="s">
        <v>17733</v>
      </c>
      <c r="I18340">
        <v>8707783</v>
      </c>
      <c r="J18340">
        <v>304323000</v>
      </c>
      <c r="K18340" t="s">
        <v>1294</v>
      </c>
      <c r="L18340" t="s">
        <v>1295</v>
      </c>
    </row>
    <row r="18341" spans="8:12" x14ac:dyDescent="0.25">
      <c r="H18341" t="s">
        <v>17734</v>
      </c>
      <c r="I18341">
        <v>9702223</v>
      </c>
      <c r="J18341">
        <v>538006071</v>
      </c>
      <c r="K18341" t="s">
        <v>1437</v>
      </c>
      <c r="L18341" t="s">
        <v>1313</v>
      </c>
    </row>
    <row r="18342" spans="8:12" x14ac:dyDescent="0.25">
      <c r="H18342" t="s">
        <v>17735</v>
      </c>
      <c r="I18342">
        <v>9779094</v>
      </c>
      <c r="J18342">
        <v>370674000</v>
      </c>
      <c r="L18342" t="s">
        <v>1313</v>
      </c>
    </row>
    <row r="18343" spans="8:12" x14ac:dyDescent="0.25">
      <c r="H18343" t="s">
        <v>843</v>
      </c>
      <c r="I18343">
        <v>9376359</v>
      </c>
      <c r="J18343">
        <v>636013382</v>
      </c>
      <c r="K18343" t="s">
        <v>1464</v>
      </c>
      <c r="L18343" t="s">
        <v>1341</v>
      </c>
    </row>
    <row r="18344" spans="8:12" x14ac:dyDescent="0.25">
      <c r="H18344" t="s">
        <v>17736</v>
      </c>
      <c r="I18344">
        <v>9232022</v>
      </c>
      <c r="J18344">
        <v>247055300</v>
      </c>
      <c r="K18344" t="s">
        <v>1398</v>
      </c>
      <c r="L18344" t="s">
        <v>1326</v>
      </c>
    </row>
    <row r="18345" spans="8:12" x14ac:dyDescent="0.25">
      <c r="H18345" t="s">
        <v>17737</v>
      </c>
      <c r="I18345">
        <v>9149653</v>
      </c>
      <c r="J18345">
        <v>636090499</v>
      </c>
      <c r="K18345" t="s">
        <v>1464</v>
      </c>
      <c r="L18345" t="s">
        <v>1295</v>
      </c>
    </row>
    <row r="18346" spans="8:12" x14ac:dyDescent="0.25">
      <c r="H18346" t="s">
        <v>17738</v>
      </c>
      <c r="I18346">
        <v>9361134</v>
      </c>
      <c r="J18346">
        <v>246649000</v>
      </c>
      <c r="K18346" t="s">
        <v>1387</v>
      </c>
      <c r="L18346" t="s">
        <v>1295</v>
      </c>
    </row>
    <row r="18347" spans="8:12" x14ac:dyDescent="0.25">
      <c r="H18347" t="s">
        <v>17739</v>
      </c>
      <c r="I18347">
        <v>9481594</v>
      </c>
      <c r="J18347">
        <v>244674000</v>
      </c>
      <c r="K18347" t="s">
        <v>1387</v>
      </c>
      <c r="L18347" t="s">
        <v>1295</v>
      </c>
    </row>
    <row r="18348" spans="8:12" x14ac:dyDescent="0.25">
      <c r="H18348" t="s">
        <v>17740</v>
      </c>
      <c r="I18348">
        <v>9458248</v>
      </c>
      <c r="J18348">
        <v>246754000</v>
      </c>
      <c r="K18348" t="s">
        <v>1387</v>
      </c>
      <c r="L18348" t="s">
        <v>1295</v>
      </c>
    </row>
    <row r="18349" spans="8:12" x14ac:dyDescent="0.25">
      <c r="H18349" t="s">
        <v>17741</v>
      </c>
      <c r="I18349">
        <v>9481609</v>
      </c>
      <c r="J18349">
        <v>244860007</v>
      </c>
      <c r="K18349" t="s">
        <v>1387</v>
      </c>
      <c r="L18349" t="s">
        <v>1308</v>
      </c>
    </row>
    <row r="18350" spans="8:12" x14ac:dyDescent="0.25">
      <c r="H18350" t="s">
        <v>844</v>
      </c>
      <c r="I18350">
        <v>9330678</v>
      </c>
      <c r="J18350">
        <v>636091718</v>
      </c>
      <c r="K18350" t="s">
        <v>1464</v>
      </c>
      <c r="L18350" t="s">
        <v>1341</v>
      </c>
    </row>
    <row r="18351" spans="8:12" x14ac:dyDescent="0.25">
      <c r="H18351" t="s">
        <v>844</v>
      </c>
      <c r="I18351">
        <v>9281437</v>
      </c>
      <c r="J18351">
        <v>248390000</v>
      </c>
      <c r="K18351" t="s">
        <v>1340</v>
      </c>
      <c r="L18351" t="s">
        <v>1341</v>
      </c>
    </row>
    <row r="18352" spans="8:12" x14ac:dyDescent="0.25">
      <c r="H18352" t="s">
        <v>17742</v>
      </c>
      <c r="I18352">
        <v>9173070</v>
      </c>
      <c r="J18352">
        <v>247567000</v>
      </c>
      <c r="K18352" t="s">
        <v>1398</v>
      </c>
      <c r="L18352" t="s">
        <v>1346</v>
      </c>
    </row>
    <row r="18353" spans="8:12" x14ac:dyDescent="0.25">
      <c r="H18353" t="s">
        <v>17743</v>
      </c>
      <c r="I18353">
        <v>9617662</v>
      </c>
      <c r="J18353">
        <v>538005001</v>
      </c>
      <c r="K18353" t="s">
        <v>1437</v>
      </c>
      <c r="L18353" t="s">
        <v>1341</v>
      </c>
    </row>
    <row r="18354" spans="8:12" x14ac:dyDescent="0.25">
      <c r="H18354" t="s">
        <v>17744</v>
      </c>
      <c r="I18354">
        <v>9434565</v>
      </c>
      <c r="J18354">
        <v>240801000</v>
      </c>
      <c r="K18354" t="s">
        <v>1679</v>
      </c>
      <c r="L18354" t="s">
        <v>1341</v>
      </c>
    </row>
    <row r="18355" spans="8:12" x14ac:dyDescent="0.25">
      <c r="H18355" t="s">
        <v>845</v>
      </c>
      <c r="I18355">
        <v>9332614</v>
      </c>
      <c r="J18355">
        <v>259777000</v>
      </c>
      <c r="K18355" t="s">
        <v>1335</v>
      </c>
      <c r="L18355" t="s">
        <v>1362</v>
      </c>
    </row>
    <row r="18356" spans="8:12" x14ac:dyDescent="0.25">
      <c r="H18356" t="s">
        <v>845</v>
      </c>
      <c r="I18356">
        <v>9286853</v>
      </c>
      <c r="J18356">
        <v>209120000</v>
      </c>
      <c r="K18356" t="s">
        <v>1443</v>
      </c>
      <c r="L18356" t="s">
        <v>1308</v>
      </c>
    </row>
    <row r="18357" spans="8:12" x14ac:dyDescent="0.25">
      <c r="H18357" t="s">
        <v>17745</v>
      </c>
      <c r="I18357">
        <v>9041772</v>
      </c>
      <c r="J18357">
        <v>312158000</v>
      </c>
      <c r="K18357" t="s">
        <v>1379</v>
      </c>
      <c r="L18357" t="s">
        <v>1308</v>
      </c>
    </row>
    <row r="18358" spans="8:12" x14ac:dyDescent="0.25">
      <c r="H18358" t="s">
        <v>17746</v>
      </c>
      <c r="I18358">
        <v>9326861</v>
      </c>
      <c r="J18358">
        <v>257817000</v>
      </c>
      <c r="K18358" t="s">
        <v>1335</v>
      </c>
      <c r="L18358" t="s">
        <v>1362</v>
      </c>
    </row>
    <row r="18359" spans="8:12" x14ac:dyDescent="0.25">
      <c r="H18359" t="s">
        <v>17747</v>
      </c>
      <c r="I18359">
        <v>9112911</v>
      </c>
      <c r="J18359">
        <v>636015346</v>
      </c>
      <c r="K18359" t="s">
        <v>1464</v>
      </c>
      <c r="L18359" t="s">
        <v>1341</v>
      </c>
    </row>
    <row r="18360" spans="8:12" x14ac:dyDescent="0.25">
      <c r="H18360" t="s">
        <v>17748</v>
      </c>
      <c r="I18360">
        <v>9135547</v>
      </c>
      <c r="J18360">
        <v>257485000</v>
      </c>
      <c r="K18360" t="s">
        <v>1335</v>
      </c>
      <c r="L18360" t="s">
        <v>1326</v>
      </c>
    </row>
    <row r="18361" spans="8:12" x14ac:dyDescent="0.25">
      <c r="H18361" t="s">
        <v>17749</v>
      </c>
      <c r="I18361">
        <v>9434553</v>
      </c>
      <c r="J18361">
        <v>538004701</v>
      </c>
      <c r="K18361" t="s">
        <v>1437</v>
      </c>
      <c r="L18361" t="s">
        <v>1341</v>
      </c>
    </row>
    <row r="18362" spans="8:12" x14ac:dyDescent="0.25">
      <c r="H18362" t="s">
        <v>17750</v>
      </c>
      <c r="I18362">
        <v>9731523</v>
      </c>
      <c r="J18362">
        <v>244731523</v>
      </c>
      <c r="K18362" t="s">
        <v>1387</v>
      </c>
      <c r="L18362" t="s">
        <v>1308</v>
      </c>
    </row>
    <row r="18363" spans="8:12" x14ac:dyDescent="0.25">
      <c r="H18363" t="s">
        <v>17751</v>
      </c>
      <c r="I18363">
        <v>7924035</v>
      </c>
      <c r="J18363">
        <v>352999000</v>
      </c>
      <c r="K18363" t="s">
        <v>1332</v>
      </c>
      <c r="L18363" t="s">
        <v>1346</v>
      </c>
    </row>
    <row r="18364" spans="8:12" x14ac:dyDescent="0.25">
      <c r="H18364" t="s">
        <v>17752</v>
      </c>
      <c r="I18364">
        <v>9219513</v>
      </c>
      <c r="J18364">
        <v>431401807</v>
      </c>
      <c r="K18364" t="s">
        <v>1368</v>
      </c>
      <c r="L18364" t="s">
        <v>1308</v>
      </c>
    </row>
    <row r="18365" spans="8:12" x14ac:dyDescent="0.25">
      <c r="H18365" t="s">
        <v>17753</v>
      </c>
      <c r="I18365">
        <v>8912376</v>
      </c>
      <c r="J18365">
        <v>253339000</v>
      </c>
      <c r="K18365" t="s">
        <v>1615</v>
      </c>
      <c r="L18365" t="s">
        <v>1614</v>
      </c>
    </row>
    <row r="18366" spans="8:12" x14ac:dyDescent="0.25">
      <c r="H18366" t="s">
        <v>17754</v>
      </c>
      <c r="I18366">
        <v>7214234</v>
      </c>
      <c r="J18366">
        <v>671179000</v>
      </c>
      <c r="K18366" t="s">
        <v>1311</v>
      </c>
      <c r="L18366" t="s">
        <v>1308</v>
      </c>
    </row>
    <row r="18367" spans="8:12" x14ac:dyDescent="0.25">
      <c r="H18367" t="s">
        <v>17754</v>
      </c>
      <c r="I18367">
        <v>7018616</v>
      </c>
      <c r="J18367">
        <v>667508000</v>
      </c>
      <c r="K18367" t="s">
        <v>2089</v>
      </c>
      <c r="L18367" t="s">
        <v>2051</v>
      </c>
    </row>
    <row r="18368" spans="8:12" x14ac:dyDescent="0.25">
      <c r="H18368" t="s">
        <v>17754</v>
      </c>
      <c r="I18368">
        <v>9252864</v>
      </c>
      <c r="J18368">
        <v>304461000</v>
      </c>
      <c r="K18368" t="s">
        <v>1294</v>
      </c>
      <c r="L18368" t="s">
        <v>1295</v>
      </c>
    </row>
    <row r="18369" spans="8:12" x14ac:dyDescent="0.25">
      <c r="H18369" t="s">
        <v>17754</v>
      </c>
      <c r="I18369">
        <v>9180918</v>
      </c>
      <c r="J18369">
        <v>239651000</v>
      </c>
      <c r="K18369" t="s">
        <v>1679</v>
      </c>
      <c r="L18369" t="s">
        <v>1341</v>
      </c>
    </row>
    <row r="18370" spans="8:12" x14ac:dyDescent="0.25">
      <c r="H18370" t="s">
        <v>17754</v>
      </c>
      <c r="I18370">
        <v>9309497</v>
      </c>
      <c r="J18370">
        <v>209438000</v>
      </c>
      <c r="K18370" t="s">
        <v>1443</v>
      </c>
      <c r="L18370" t="s">
        <v>1341</v>
      </c>
    </row>
    <row r="18371" spans="8:12" x14ac:dyDescent="0.25">
      <c r="H18371" t="s">
        <v>17755</v>
      </c>
      <c r="I18371">
        <v>9162502</v>
      </c>
      <c r="J18371">
        <v>477486400</v>
      </c>
      <c r="K18371" t="s">
        <v>1348</v>
      </c>
      <c r="L18371" t="s">
        <v>1326</v>
      </c>
    </row>
    <row r="18372" spans="8:12" x14ac:dyDescent="0.25">
      <c r="H18372" t="s">
        <v>17756</v>
      </c>
      <c r="I18372">
        <v>8421365</v>
      </c>
      <c r="J18372">
        <v>247172600</v>
      </c>
      <c r="K18372" t="s">
        <v>1398</v>
      </c>
      <c r="L18372" t="s">
        <v>1362</v>
      </c>
    </row>
    <row r="18373" spans="8:12" x14ac:dyDescent="0.25">
      <c r="H18373" t="s">
        <v>846</v>
      </c>
      <c r="I18373">
        <v>9518141</v>
      </c>
      <c r="J18373">
        <v>563885000</v>
      </c>
      <c r="K18373" t="s">
        <v>1441</v>
      </c>
      <c r="L18373" t="s">
        <v>1308</v>
      </c>
    </row>
    <row r="18374" spans="8:12" x14ac:dyDescent="0.25">
      <c r="H18374" t="s">
        <v>17757</v>
      </c>
      <c r="I18374">
        <v>9556844</v>
      </c>
      <c r="J18374">
        <v>229002000</v>
      </c>
      <c r="L18374" t="s">
        <v>1341</v>
      </c>
    </row>
    <row r="18375" spans="8:12" x14ac:dyDescent="0.25">
      <c r="H18375" t="s">
        <v>17758</v>
      </c>
      <c r="I18375">
        <v>9114476</v>
      </c>
      <c r="J18375">
        <v>636015448</v>
      </c>
      <c r="K18375" t="s">
        <v>1464</v>
      </c>
      <c r="L18375" t="s">
        <v>1341</v>
      </c>
    </row>
    <row r="18376" spans="8:12" x14ac:dyDescent="0.25">
      <c r="H18376" t="s">
        <v>17759</v>
      </c>
      <c r="I18376">
        <v>9675705</v>
      </c>
      <c r="J18376">
        <v>636016827</v>
      </c>
      <c r="K18376" t="s">
        <v>1464</v>
      </c>
      <c r="L18376" t="s">
        <v>1341</v>
      </c>
    </row>
    <row r="18377" spans="8:12" x14ac:dyDescent="0.25">
      <c r="H18377" t="s">
        <v>17760</v>
      </c>
      <c r="I18377">
        <v>8837227</v>
      </c>
      <c r="J18377">
        <v>247188300</v>
      </c>
      <c r="K18377" t="s">
        <v>1398</v>
      </c>
      <c r="L18377" t="s">
        <v>1494</v>
      </c>
    </row>
    <row r="18378" spans="8:12" x14ac:dyDescent="0.25">
      <c r="H18378" t="s">
        <v>17761</v>
      </c>
      <c r="I18378">
        <v>9443231</v>
      </c>
      <c r="J18378">
        <v>563008750</v>
      </c>
      <c r="K18378" t="s">
        <v>1441</v>
      </c>
      <c r="L18378" t="s">
        <v>1329</v>
      </c>
    </row>
    <row r="18379" spans="8:12" x14ac:dyDescent="0.25">
      <c r="H18379" t="s">
        <v>17762</v>
      </c>
      <c r="I18379">
        <v>8881345</v>
      </c>
      <c r="J18379">
        <v>247074100</v>
      </c>
      <c r="K18379" t="s">
        <v>1398</v>
      </c>
      <c r="L18379" t="s">
        <v>1494</v>
      </c>
    </row>
    <row r="18380" spans="8:12" x14ac:dyDescent="0.25">
      <c r="H18380" t="s">
        <v>17763</v>
      </c>
      <c r="I18380">
        <v>9409546</v>
      </c>
      <c r="J18380">
        <v>311037200</v>
      </c>
      <c r="K18380" t="s">
        <v>1609</v>
      </c>
      <c r="L18380" t="s">
        <v>1341</v>
      </c>
    </row>
    <row r="18381" spans="8:12" x14ac:dyDescent="0.25">
      <c r="H18381" t="s">
        <v>17764</v>
      </c>
      <c r="I18381">
        <v>9173197</v>
      </c>
      <c r="J18381">
        <v>245182000</v>
      </c>
      <c r="L18381" t="s">
        <v>1295</v>
      </c>
    </row>
    <row r="18382" spans="8:12" x14ac:dyDescent="0.25">
      <c r="H18382" t="s">
        <v>17765</v>
      </c>
      <c r="I18382">
        <v>8514291</v>
      </c>
      <c r="J18382">
        <v>563002010</v>
      </c>
      <c r="K18382" t="s">
        <v>1441</v>
      </c>
      <c r="L18382" t="s">
        <v>1313</v>
      </c>
    </row>
    <row r="18383" spans="8:12" x14ac:dyDescent="0.25">
      <c r="H18383" t="s">
        <v>17766</v>
      </c>
      <c r="I18383">
        <v>9705677</v>
      </c>
      <c r="J18383">
        <v>565838000</v>
      </c>
      <c r="L18383" t="s">
        <v>1313</v>
      </c>
    </row>
    <row r="18384" spans="8:12" x14ac:dyDescent="0.25">
      <c r="H18384" t="s">
        <v>17767</v>
      </c>
      <c r="I18384">
        <v>9606572</v>
      </c>
      <c r="J18384">
        <v>431002799</v>
      </c>
      <c r="K18384" t="s">
        <v>1368</v>
      </c>
      <c r="L18384" t="s">
        <v>1313</v>
      </c>
    </row>
    <row r="18385" spans="8:12" x14ac:dyDescent="0.25">
      <c r="H18385" t="s">
        <v>17768</v>
      </c>
      <c r="I18385">
        <v>9102801</v>
      </c>
      <c r="J18385">
        <v>273445950</v>
      </c>
      <c r="K18385" t="s">
        <v>1297</v>
      </c>
      <c r="L18385" t="s">
        <v>1313</v>
      </c>
    </row>
    <row r="18386" spans="8:12" x14ac:dyDescent="0.25">
      <c r="H18386" t="s">
        <v>17769</v>
      </c>
      <c r="I18386">
        <v>9678666</v>
      </c>
      <c r="J18386">
        <v>564167000</v>
      </c>
      <c r="K18386" t="s">
        <v>1441</v>
      </c>
      <c r="L18386" t="s">
        <v>2037</v>
      </c>
    </row>
    <row r="18387" spans="8:12" x14ac:dyDescent="0.25">
      <c r="H18387" t="s">
        <v>17770</v>
      </c>
      <c r="I18387">
        <v>9325386</v>
      </c>
      <c r="J18387">
        <v>371414000</v>
      </c>
      <c r="L18387" t="s">
        <v>1614</v>
      </c>
    </row>
    <row r="18388" spans="8:12" x14ac:dyDescent="0.25">
      <c r="H18388" t="s">
        <v>17771</v>
      </c>
      <c r="I18388">
        <v>9627655</v>
      </c>
      <c r="J18388">
        <v>566382000</v>
      </c>
      <c r="L18388" t="s">
        <v>1494</v>
      </c>
    </row>
    <row r="18389" spans="8:12" x14ac:dyDescent="0.25">
      <c r="H18389" t="s">
        <v>17772</v>
      </c>
      <c r="I18389">
        <v>9179488</v>
      </c>
      <c r="J18389">
        <v>538006007</v>
      </c>
      <c r="K18389" t="s">
        <v>1437</v>
      </c>
      <c r="L18389" t="s">
        <v>1313</v>
      </c>
    </row>
    <row r="18390" spans="8:12" x14ac:dyDescent="0.25">
      <c r="H18390" t="s">
        <v>17772</v>
      </c>
      <c r="I18390">
        <v>9179488</v>
      </c>
      <c r="J18390">
        <v>441271000</v>
      </c>
      <c r="K18390" t="s">
        <v>1352</v>
      </c>
      <c r="L18390" t="s">
        <v>1313</v>
      </c>
    </row>
    <row r="18391" spans="8:12" x14ac:dyDescent="0.25">
      <c r="H18391" t="s">
        <v>17773</v>
      </c>
      <c r="I18391">
        <v>9665035</v>
      </c>
      <c r="J18391">
        <v>566751000</v>
      </c>
      <c r="L18391" t="s">
        <v>1494</v>
      </c>
    </row>
    <row r="18392" spans="8:12" x14ac:dyDescent="0.25">
      <c r="H18392" t="s">
        <v>17774</v>
      </c>
      <c r="I18392">
        <v>9334961</v>
      </c>
      <c r="J18392">
        <v>477219600</v>
      </c>
      <c r="K18392" t="s">
        <v>1348</v>
      </c>
      <c r="L18392" t="s">
        <v>1295</v>
      </c>
    </row>
    <row r="18393" spans="8:12" x14ac:dyDescent="0.25">
      <c r="H18393" t="s">
        <v>17775</v>
      </c>
      <c r="I18393">
        <v>9084372</v>
      </c>
      <c r="J18393">
        <v>563003350</v>
      </c>
      <c r="K18393" t="s">
        <v>1441</v>
      </c>
      <c r="L18393" t="s">
        <v>1326</v>
      </c>
    </row>
    <row r="18394" spans="8:12" x14ac:dyDescent="0.25">
      <c r="H18394" t="s">
        <v>17776</v>
      </c>
      <c r="I18394">
        <v>9676307</v>
      </c>
      <c r="J18394">
        <v>566982000</v>
      </c>
      <c r="L18394" t="s">
        <v>1313</v>
      </c>
    </row>
    <row r="18395" spans="8:12" x14ac:dyDescent="0.25">
      <c r="H18395" t="s">
        <v>17776</v>
      </c>
      <c r="I18395">
        <v>9334973</v>
      </c>
      <c r="J18395">
        <v>371984000</v>
      </c>
      <c r="L18395" t="s">
        <v>1295</v>
      </c>
    </row>
    <row r="18396" spans="8:12" x14ac:dyDescent="0.25">
      <c r="H18396" t="s">
        <v>17777</v>
      </c>
      <c r="I18396">
        <v>9403322</v>
      </c>
      <c r="J18396">
        <v>354715000</v>
      </c>
      <c r="K18396" t="s">
        <v>1332</v>
      </c>
      <c r="L18396" t="s">
        <v>1362</v>
      </c>
    </row>
    <row r="18397" spans="8:12" x14ac:dyDescent="0.25">
      <c r="H18397" t="s">
        <v>17778</v>
      </c>
      <c r="I18397">
        <v>9048031</v>
      </c>
      <c r="J18397">
        <v>563004370</v>
      </c>
      <c r="K18397" t="s">
        <v>1441</v>
      </c>
      <c r="L18397" t="s">
        <v>1362</v>
      </c>
    </row>
    <row r="18398" spans="8:12" x14ac:dyDescent="0.25">
      <c r="H18398" t="s">
        <v>17779</v>
      </c>
      <c r="I18398">
        <v>9422811</v>
      </c>
      <c r="J18398">
        <v>565574000</v>
      </c>
      <c r="L18398" t="s">
        <v>1362</v>
      </c>
    </row>
    <row r="18399" spans="8:12" x14ac:dyDescent="0.25">
      <c r="H18399" t="s">
        <v>17780</v>
      </c>
      <c r="I18399">
        <v>9594365</v>
      </c>
      <c r="J18399">
        <v>357869000</v>
      </c>
      <c r="K18399" t="s">
        <v>1332</v>
      </c>
      <c r="L18399" t="s">
        <v>1308</v>
      </c>
    </row>
    <row r="18400" spans="8:12" x14ac:dyDescent="0.25">
      <c r="H18400" t="s">
        <v>17781</v>
      </c>
      <c r="I18400">
        <v>9422823</v>
      </c>
      <c r="J18400">
        <v>565678000</v>
      </c>
      <c r="L18400" t="s">
        <v>1362</v>
      </c>
    </row>
    <row r="18401" spans="8:12" x14ac:dyDescent="0.25">
      <c r="H18401" t="s">
        <v>17782</v>
      </c>
      <c r="I18401">
        <v>9678654</v>
      </c>
      <c r="J18401">
        <v>563336000</v>
      </c>
      <c r="K18401" t="s">
        <v>1441</v>
      </c>
      <c r="L18401" t="s">
        <v>1313</v>
      </c>
    </row>
    <row r="18402" spans="8:12" x14ac:dyDescent="0.25">
      <c r="H18402" t="s">
        <v>17783</v>
      </c>
      <c r="I18402">
        <v>9496068</v>
      </c>
      <c r="J18402">
        <v>565823000</v>
      </c>
      <c r="L18402" t="s">
        <v>1362</v>
      </c>
    </row>
    <row r="18403" spans="8:12" x14ac:dyDescent="0.25">
      <c r="H18403" t="s">
        <v>17784</v>
      </c>
      <c r="I18403">
        <v>9545728</v>
      </c>
      <c r="J18403">
        <v>538003757</v>
      </c>
      <c r="K18403" t="s">
        <v>1437</v>
      </c>
      <c r="L18403" t="s">
        <v>1341</v>
      </c>
    </row>
    <row r="18404" spans="8:12" x14ac:dyDescent="0.25">
      <c r="H18404" t="s">
        <v>17785</v>
      </c>
      <c r="I18404">
        <v>9550589</v>
      </c>
      <c r="J18404">
        <v>565548000</v>
      </c>
      <c r="L18404" t="s">
        <v>1362</v>
      </c>
    </row>
    <row r="18405" spans="8:12" x14ac:dyDescent="0.25">
      <c r="H18405" t="s">
        <v>17786</v>
      </c>
      <c r="I18405">
        <v>9381952</v>
      </c>
      <c r="J18405">
        <v>351371000</v>
      </c>
      <c r="K18405" t="s">
        <v>1332</v>
      </c>
      <c r="L18405" t="s">
        <v>1295</v>
      </c>
    </row>
    <row r="18406" spans="8:12" x14ac:dyDescent="0.25">
      <c r="H18406" t="s">
        <v>17786</v>
      </c>
      <c r="I18406">
        <v>9381952</v>
      </c>
      <c r="J18406">
        <v>256633000</v>
      </c>
      <c r="K18406" t="s">
        <v>1340</v>
      </c>
      <c r="L18406" t="s">
        <v>1295</v>
      </c>
    </row>
    <row r="18407" spans="8:12" x14ac:dyDescent="0.25">
      <c r="H18407" t="s">
        <v>17787</v>
      </c>
      <c r="I18407">
        <v>9578488</v>
      </c>
      <c r="J18407">
        <v>565551000</v>
      </c>
      <c r="L18407" t="s">
        <v>1362</v>
      </c>
    </row>
    <row r="18408" spans="8:12" x14ac:dyDescent="0.25">
      <c r="H18408" t="s">
        <v>17787</v>
      </c>
      <c r="I18408">
        <v>9578488</v>
      </c>
      <c r="J18408">
        <v>563551000</v>
      </c>
      <c r="K18408" t="s">
        <v>1441</v>
      </c>
      <c r="L18408" t="s">
        <v>1362</v>
      </c>
    </row>
    <row r="18409" spans="8:12" x14ac:dyDescent="0.25">
      <c r="H18409" t="s">
        <v>17788</v>
      </c>
      <c r="I18409">
        <v>9042520</v>
      </c>
      <c r="J18409">
        <v>564783000</v>
      </c>
      <c r="K18409" t="s">
        <v>1441</v>
      </c>
      <c r="L18409" t="s">
        <v>1313</v>
      </c>
    </row>
    <row r="18410" spans="8:12" x14ac:dyDescent="0.25">
      <c r="H18410" t="s">
        <v>17789</v>
      </c>
      <c r="I18410">
        <v>9655389</v>
      </c>
      <c r="J18410">
        <v>566495000</v>
      </c>
      <c r="L18410" t="s">
        <v>1494</v>
      </c>
    </row>
    <row r="18411" spans="8:12" x14ac:dyDescent="0.25">
      <c r="H18411" t="s">
        <v>17790</v>
      </c>
      <c r="I18411">
        <v>7721067</v>
      </c>
      <c r="J18411">
        <v>567492000</v>
      </c>
      <c r="K18411" t="s">
        <v>1861</v>
      </c>
      <c r="L18411" t="s">
        <v>1308</v>
      </c>
    </row>
    <row r="18412" spans="8:12" x14ac:dyDescent="0.25">
      <c r="H18412" t="s">
        <v>17791</v>
      </c>
      <c r="I18412">
        <v>9705665</v>
      </c>
      <c r="J18412">
        <v>564406000</v>
      </c>
      <c r="K18412" t="s">
        <v>1441</v>
      </c>
      <c r="L18412" t="s">
        <v>1313</v>
      </c>
    </row>
    <row r="18413" spans="8:12" x14ac:dyDescent="0.25">
      <c r="H18413" t="s">
        <v>17792</v>
      </c>
      <c r="I18413">
        <v>9655391</v>
      </c>
      <c r="J18413">
        <v>566496000</v>
      </c>
      <c r="L18413" t="s">
        <v>1494</v>
      </c>
    </row>
    <row r="18414" spans="8:12" x14ac:dyDescent="0.25">
      <c r="H18414" t="s">
        <v>17793</v>
      </c>
      <c r="I18414">
        <v>9112038</v>
      </c>
      <c r="J18414">
        <v>56477800</v>
      </c>
      <c r="K18414" t="s">
        <v>1441</v>
      </c>
      <c r="L18414" t="s">
        <v>1362</v>
      </c>
    </row>
    <row r="18415" spans="8:12" x14ac:dyDescent="0.25">
      <c r="H18415" t="s">
        <v>17794</v>
      </c>
      <c r="I18415">
        <v>9058127</v>
      </c>
      <c r="J18415">
        <v>565459000</v>
      </c>
      <c r="L18415" t="s">
        <v>1362</v>
      </c>
    </row>
    <row r="18416" spans="8:12" x14ac:dyDescent="0.25">
      <c r="H18416" t="s">
        <v>17795</v>
      </c>
      <c r="I18416">
        <v>9042518</v>
      </c>
      <c r="J18416">
        <v>564779000</v>
      </c>
      <c r="K18416" t="s">
        <v>1441</v>
      </c>
      <c r="L18416" t="s">
        <v>1362</v>
      </c>
    </row>
    <row r="18417" spans="8:12" x14ac:dyDescent="0.25">
      <c r="H18417" t="s">
        <v>17795</v>
      </c>
      <c r="I18417">
        <v>9042518</v>
      </c>
      <c r="J18417">
        <v>518100148</v>
      </c>
      <c r="K18417" t="s">
        <v>1595</v>
      </c>
      <c r="L18417" t="s">
        <v>1362</v>
      </c>
    </row>
    <row r="18418" spans="8:12" x14ac:dyDescent="0.25">
      <c r="H18418" t="s">
        <v>17796</v>
      </c>
      <c r="I18418">
        <v>9621039</v>
      </c>
      <c r="J18418">
        <v>538004265</v>
      </c>
      <c r="K18418" t="s">
        <v>1437</v>
      </c>
      <c r="L18418" t="s">
        <v>1341</v>
      </c>
    </row>
    <row r="18419" spans="8:12" x14ac:dyDescent="0.25">
      <c r="H18419" t="s">
        <v>110</v>
      </c>
      <c r="I18419">
        <v>9621041</v>
      </c>
      <c r="J18419">
        <v>538004266</v>
      </c>
      <c r="K18419" t="s">
        <v>1437</v>
      </c>
      <c r="L18419" t="s">
        <v>1341</v>
      </c>
    </row>
    <row r="18420" spans="8:12" x14ac:dyDescent="0.25">
      <c r="H18420" t="s">
        <v>17797</v>
      </c>
      <c r="I18420">
        <v>8814122</v>
      </c>
      <c r="J18420">
        <v>564780000</v>
      </c>
      <c r="K18420" t="s">
        <v>1441</v>
      </c>
      <c r="L18420" t="s">
        <v>1494</v>
      </c>
    </row>
    <row r="18421" spans="8:12" x14ac:dyDescent="0.25">
      <c r="H18421" t="s">
        <v>17798</v>
      </c>
      <c r="I18421">
        <v>9036155</v>
      </c>
      <c r="J18421">
        <v>564782000</v>
      </c>
      <c r="K18421" t="s">
        <v>1441</v>
      </c>
      <c r="L18421" t="s">
        <v>1362</v>
      </c>
    </row>
    <row r="18422" spans="8:12" x14ac:dyDescent="0.25">
      <c r="H18422" t="s">
        <v>17799</v>
      </c>
      <c r="I18422">
        <v>9627667</v>
      </c>
      <c r="J18422">
        <v>566511000</v>
      </c>
      <c r="L18422" t="s">
        <v>1494</v>
      </c>
    </row>
    <row r="18423" spans="8:12" x14ac:dyDescent="0.25">
      <c r="H18423" t="s">
        <v>17800</v>
      </c>
      <c r="I18423">
        <v>8814110</v>
      </c>
      <c r="J18423">
        <v>563846000</v>
      </c>
      <c r="K18423" t="s">
        <v>1441</v>
      </c>
      <c r="L18423" t="s">
        <v>1494</v>
      </c>
    </row>
    <row r="18424" spans="8:12" x14ac:dyDescent="0.25">
      <c r="H18424" t="s">
        <v>17801</v>
      </c>
      <c r="I18424">
        <v>8989082</v>
      </c>
      <c r="J18424">
        <v>565478000</v>
      </c>
      <c r="L18424" t="s">
        <v>1362</v>
      </c>
    </row>
    <row r="18425" spans="8:12" x14ac:dyDescent="0.25">
      <c r="H18425" t="s">
        <v>17802</v>
      </c>
      <c r="I18425">
        <v>9664536</v>
      </c>
      <c r="J18425">
        <v>566702000</v>
      </c>
      <c r="L18425" t="s">
        <v>1494</v>
      </c>
    </row>
    <row r="18426" spans="8:12" x14ac:dyDescent="0.25">
      <c r="H18426" t="s">
        <v>17803</v>
      </c>
      <c r="I18426">
        <v>9705689</v>
      </c>
      <c r="J18426">
        <v>565309000</v>
      </c>
      <c r="L18426" t="s">
        <v>1313</v>
      </c>
    </row>
    <row r="18427" spans="8:12" x14ac:dyDescent="0.25">
      <c r="H18427" t="s">
        <v>17804</v>
      </c>
      <c r="I18427">
        <v>9330109</v>
      </c>
      <c r="J18427">
        <v>311047400</v>
      </c>
      <c r="K18427" t="s">
        <v>1609</v>
      </c>
      <c r="L18427" t="s">
        <v>1341</v>
      </c>
    </row>
    <row r="18428" spans="8:12" x14ac:dyDescent="0.25">
      <c r="H18428" t="s">
        <v>17805</v>
      </c>
      <c r="I18428">
        <v>9638240</v>
      </c>
      <c r="J18428">
        <v>235089035</v>
      </c>
      <c r="K18428" t="s">
        <v>1558</v>
      </c>
      <c r="L18428" t="s">
        <v>1560</v>
      </c>
    </row>
    <row r="18429" spans="8:12" x14ac:dyDescent="0.25">
      <c r="H18429" t="s">
        <v>17806</v>
      </c>
      <c r="I18429">
        <v>9657894</v>
      </c>
      <c r="J18429">
        <v>235092583</v>
      </c>
      <c r="K18429" t="s">
        <v>1558</v>
      </c>
      <c r="L18429" t="s">
        <v>1560</v>
      </c>
    </row>
    <row r="18430" spans="8:12" x14ac:dyDescent="0.25">
      <c r="H18430" t="s">
        <v>17807</v>
      </c>
      <c r="I18430">
        <v>9433559</v>
      </c>
      <c r="J18430">
        <v>564477000</v>
      </c>
      <c r="L18430" t="s">
        <v>1341</v>
      </c>
    </row>
    <row r="18431" spans="8:12" x14ac:dyDescent="0.25">
      <c r="H18431" t="s">
        <v>17807</v>
      </c>
      <c r="I18431">
        <v>9694414</v>
      </c>
      <c r="J18431">
        <v>563417000</v>
      </c>
      <c r="K18431" t="s">
        <v>1441</v>
      </c>
      <c r="L18431" t="s">
        <v>1308</v>
      </c>
    </row>
    <row r="18432" spans="8:12" x14ac:dyDescent="0.25">
      <c r="H18432" t="s">
        <v>17807</v>
      </c>
      <c r="I18432">
        <v>9433559</v>
      </c>
      <c r="J18432">
        <v>311000260</v>
      </c>
      <c r="K18432" t="s">
        <v>1609</v>
      </c>
      <c r="L18432" t="s">
        <v>1341</v>
      </c>
    </row>
    <row r="18433" spans="8:12" x14ac:dyDescent="0.25">
      <c r="H18433" t="s">
        <v>17807</v>
      </c>
      <c r="I18433">
        <v>8976803</v>
      </c>
      <c r="J18433">
        <v>258119000</v>
      </c>
      <c r="K18433" t="s">
        <v>1335</v>
      </c>
      <c r="L18433" t="s">
        <v>1308</v>
      </c>
    </row>
    <row r="18434" spans="8:12" x14ac:dyDescent="0.25">
      <c r="H18434" t="s">
        <v>17808</v>
      </c>
      <c r="I18434">
        <v>9288954</v>
      </c>
      <c r="J18434">
        <v>215817000</v>
      </c>
      <c r="K18434" t="s">
        <v>1340</v>
      </c>
      <c r="L18434" t="s">
        <v>1326</v>
      </c>
    </row>
    <row r="18435" spans="8:12" x14ac:dyDescent="0.25">
      <c r="H18435" t="s">
        <v>17809</v>
      </c>
      <c r="I18435">
        <v>8405232</v>
      </c>
      <c r="J18435">
        <v>325563000</v>
      </c>
      <c r="K18435" t="s">
        <v>1521</v>
      </c>
      <c r="L18435" t="s">
        <v>1341</v>
      </c>
    </row>
    <row r="18436" spans="8:12" x14ac:dyDescent="0.25">
      <c r="H18436" t="s">
        <v>17810</v>
      </c>
      <c r="I18436">
        <v>9074420</v>
      </c>
      <c r="J18436">
        <v>258957000</v>
      </c>
      <c r="K18436" t="s">
        <v>1335</v>
      </c>
      <c r="L18436" t="s">
        <v>1326</v>
      </c>
    </row>
    <row r="18437" spans="8:12" x14ac:dyDescent="0.25">
      <c r="H18437" t="s">
        <v>847</v>
      </c>
      <c r="I18437">
        <v>9325063</v>
      </c>
      <c r="J18437">
        <v>249650000</v>
      </c>
      <c r="K18437" t="s">
        <v>1340</v>
      </c>
      <c r="L18437" t="s">
        <v>1341</v>
      </c>
    </row>
    <row r="18438" spans="8:12" x14ac:dyDescent="0.25">
      <c r="H18438" t="s">
        <v>17811</v>
      </c>
      <c r="I18438">
        <v>8735950</v>
      </c>
      <c r="J18438">
        <v>345010058</v>
      </c>
      <c r="K18438" t="s">
        <v>2744</v>
      </c>
      <c r="L18438" t="s">
        <v>1494</v>
      </c>
    </row>
    <row r="18439" spans="8:12" x14ac:dyDescent="0.25">
      <c r="H18439" t="s">
        <v>17812</v>
      </c>
      <c r="I18439">
        <v>9332626</v>
      </c>
      <c r="J18439">
        <v>259810000</v>
      </c>
      <c r="K18439" t="s">
        <v>1335</v>
      </c>
      <c r="L18439" t="s">
        <v>1362</v>
      </c>
    </row>
    <row r="18440" spans="8:12" x14ac:dyDescent="0.25">
      <c r="H18440" t="s">
        <v>17813</v>
      </c>
      <c r="I18440">
        <v>9171345</v>
      </c>
      <c r="J18440">
        <v>248688000</v>
      </c>
      <c r="K18440" t="s">
        <v>1340</v>
      </c>
      <c r="L18440" t="s">
        <v>1326</v>
      </c>
    </row>
    <row r="18441" spans="8:12" x14ac:dyDescent="0.25">
      <c r="H18441" t="s">
        <v>17814</v>
      </c>
      <c r="I18441">
        <v>9195834</v>
      </c>
      <c r="J18441">
        <v>304042000</v>
      </c>
      <c r="K18441" t="s">
        <v>1294</v>
      </c>
      <c r="L18441" t="s">
        <v>1295</v>
      </c>
    </row>
    <row r="18442" spans="8:12" x14ac:dyDescent="0.25">
      <c r="H18442" t="s">
        <v>17815</v>
      </c>
      <c r="I18442">
        <v>8743763</v>
      </c>
      <c r="J18442">
        <v>247217700</v>
      </c>
      <c r="K18442" t="s">
        <v>1398</v>
      </c>
      <c r="L18442" t="s">
        <v>1329</v>
      </c>
    </row>
    <row r="18443" spans="8:12" x14ac:dyDescent="0.25">
      <c r="H18443" t="s">
        <v>17816</v>
      </c>
      <c r="I18443">
        <v>9448607</v>
      </c>
      <c r="J18443">
        <v>247300900</v>
      </c>
      <c r="K18443" t="s">
        <v>1398</v>
      </c>
      <c r="L18443" t="s">
        <v>1341</v>
      </c>
    </row>
    <row r="18444" spans="8:12" x14ac:dyDescent="0.25">
      <c r="H18444" t="s">
        <v>17817</v>
      </c>
      <c r="I18444">
        <v>9623192</v>
      </c>
      <c r="J18444">
        <v>354473000</v>
      </c>
      <c r="K18444" t="s">
        <v>1332</v>
      </c>
      <c r="L18444" t="s">
        <v>1295</v>
      </c>
    </row>
    <row r="18445" spans="8:12" x14ac:dyDescent="0.25">
      <c r="H18445" t="s">
        <v>17818</v>
      </c>
      <c r="I18445">
        <v>9121314</v>
      </c>
      <c r="J18445">
        <v>636015209</v>
      </c>
      <c r="K18445" t="s">
        <v>1464</v>
      </c>
      <c r="L18445" t="s">
        <v>1326</v>
      </c>
    </row>
    <row r="18446" spans="8:12" x14ac:dyDescent="0.25">
      <c r="H18446" t="s">
        <v>17819</v>
      </c>
      <c r="I18446">
        <v>9418121</v>
      </c>
      <c r="J18446">
        <v>351904000</v>
      </c>
      <c r="K18446" t="s">
        <v>1332</v>
      </c>
      <c r="L18446" t="s">
        <v>1326</v>
      </c>
    </row>
    <row r="18447" spans="8:12" x14ac:dyDescent="0.25">
      <c r="H18447" t="s">
        <v>17820</v>
      </c>
      <c r="I18447">
        <v>9447017</v>
      </c>
      <c r="J18447">
        <v>248134000</v>
      </c>
      <c r="K18447" t="s">
        <v>1340</v>
      </c>
      <c r="L18447" t="s">
        <v>1341</v>
      </c>
    </row>
    <row r="18448" spans="8:12" x14ac:dyDescent="0.25">
      <c r="H18448" t="s">
        <v>17821</v>
      </c>
      <c r="I18448">
        <v>9425540</v>
      </c>
      <c r="J18448">
        <v>311039800</v>
      </c>
      <c r="K18448" t="s">
        <v>1609</v>
      </c>
      <c r="L18448" t="s">
        <v>1326</v>
      </c>
    </row>
    <row r="18449" spans="8:12" x14ac:dyDescent="0.25">
      <c r="H18449" t="s">
        <v>17822</v>
      </c>
      <c r="I18449">
        <v>8004090</v>
      </c>
      <c r="J18449">
        <v>247266300</v>
      </c>
      <c r="K18449" t="s">
        <v>1398</v>
      </c>
      <c r="L18449" t="s">
        <v>1362</v>
      </c>
    </row>
    <row r="18450" spans="8:12" x14ac:dyDescent="0.25">
      <c r="H18450" t="s">
        <v>17823</v>
      </c>
      <c r="I18450">
        <v>9235464</v>
      </c>
      <c r="J18450">
        <v>258276000</v>
      </c>
      <c r="K18450" t="s">
        <v>1335</v>
      </c>
      <c r="L18450" t="s">
        <v>1326</v>
      </c>
    </row>
    <row r="18451" spans="8:12" x14ac:dyDescent="0.25">
      <c r="H18451" t="s">
        <v>17823</v>
      </c>
      <c r="I18451">
        <v>9364148</v>
      </c>
      <c r="J18451">
        <v>246127000</v>
      </c>
      <c r="K18451" t="s">
        <v>1387</v>
      </c>
      <c r="L18451" t="s">
        <v>1295</v>
      </c>
    </row>
    <row r="18452" spans="8:12" x14ac:dyDescent="0.25">
      <c r="H18452" t="s">
        <v>17824</v>
      </c>
      <c r="I18452">
        <v>9632167</v>
      </c>
      <c r="J18452">
        <v>219632000</v>
      </c>
      <c r="K18452" t="s">
        <v>1456</v>
      </c>
      <c r="L18452" t="s">
        <v>1337</v>
      </c>
    </row>
    <row r="18453" spans="8:12" x14ac:dyDescent="0.25">
      <c r="H18453" t="s">
        <v>17825</v>
      </c>
      <c r="I18453">
        <v>9210919</v>
      </c>
      <c r="J18453">
        <v>247062400</v>
      </c>
      <c r="K18453" t="s">
        <v>1398</v>
      </c>
      <c r="L18453" t="s">
        <v>1326</v>
      </c>
    </row>
    <row r="18454" spans="8:12" x14ac:dyDescent="0.25">
      <c r="H18454" t="s">
        <v>17826</v>
      </c>
      <c r="I18454">
        <v>9473391</v>
      </c>
      <c r="J18454">
        <v>477189500</v>
      </c>
      <c r="K18454" t="s">
        <v>1348</v>
      </c>
      <c r="L18454" t="s">
        <v>1341</v>
      </c>
    </row>
    <row r="18455" spans="8:12" x14ac:dyDescent="0.25">
      <c r="H18455" t="s">
        <v>17827</v>
      </c>
      <c r="I18455">
        <v>9546631</v>
      </c>
      <c r="J18455">
        <v>525022200</v>
      </c>
      <c r="K18455" t="s">
        <v>1307</v>
      </c>
      <c r="L18455" t="s">
        <v>1308</v>
      </c>
    </row>
    <row r="18456" spans="8:12" x14ac:dyDescent="0.25">
      <c r="H18456" t="s">
        <v>17828</v>
      </c>
      <c r="I18456">
        <v>8666068</v>
      </c>
      <c r="J18456">
        <v>413324040</v>
      </c>
      <c r="K18456" t="s">
        <v>1328</v>
      </c>
      <c r="L18456" t="s">
        <v>1308</v>
      </c>
    </row>
    <row r="18457" spans="8:12" x14ac:dyDescent="0.25">
      <c r="H18457" t="s">
        <v>17829</v>
      </c>
      <c r="I18457">
        <v>9226140</v>
      </c>
      <c r="J18457">
        <v>477226000</v>
      </c>
      <c r="K18457" t="s">
        <v>1348</v>
      </c>
      <c r="L18457" t="s">
        <v>1326</v>
      </c>
    </row>
    <row r="18458" spans="8:12" x14ac:dyDescent="0.25">
      <c r="H18458" t="s">
        <v>17830</v>
      </c>
      <c r="I18458">
        <v>9563873</v>
      </c>
      <c r="J18458">
        <v>574000780</v>
      </c>
      <c r="K18458" t="s">
        <v>1350</v>
      </c>
      <c r="L18458" t="s">
        <v>1308</v>
      </c>
    </row>
    <row r="18459" spans="8:12" x14ac:dyDescent="0.25">
      <c r="H18459" t="s">
        <v>17831</v>
      </c>
      <c r="I18459">
        <v>9664081</v>
      </c>
      <c r="J18459">
        <v>574001780</v>
      </c>
      <c r="K18459" t="s">
        <v>1350</v>
      </c>
      <c r="L18459" t="s">
        <v>1308</v>
      </c>
    </row>
    <row r="18460" spans="8:12" x14ac:dyDescent="0.25">
      <c r="H18460" t="s">
        <v>17832</v>
      </c>
      <c r="I18460">
        <v>9574133</v>
      </c>
      <c r="J18460">
        <v>357361000</v>
      </c>
      <c r="K18460" t="s">
        <v>1332</v>
      </c>
      <c r="L18460" t="s">
        <v>1341</v>
      </c>
    </row>
    <row r="18461" spans="8:12" x14ac:dyDescent="0.25">
      <c r="H18461" t="s">
        <v>17833</v>
      </c>
      <c r="I18461">
        <v>9527881</v>
      </c>
      <c r="J18461">
        <v>564707000</v>
      </c>
      <c r="K18461" t="s">
        <v>1441</v>
      </c>
      <c r="L18461" t="s">
        <v>1341</v>
      </c>
    </row>
    <row r="18462" spans="8:12" x14ac:dyDescent="0.25">
      <c r="H18462" t="s">
        <v>17834</v>
      </c>
      <c r="I18462">
        <v>9515670</v>
      </c>
      <c r="J18462">
        <v>564448000</v>
      </c>
      <c r="K18462" t="s">
        <v>1441</v>
      </c>
      <c r="L18462" t="s">
        <v>1341</v>
      </c>
    </row>
    <row r="18463" spans="8:12" x14ac:dyDescent="0.25">
      <c r="H18463" t="s">
        <v>17835</v>
      </c>
      <c r="I18463">
        <v>9143685</v>
      </c>
      <c r="J18463">
        <v>538005128</v>
      </c>
      <c r="K18463" t="s">
        <v>1437</v>
      </c>
      <c r="L18463" t="s">
        <v>1326</v>
      </c>
    </row>
    <row r="18464" spans="8:12" x14ac:dyDescent="0.25">
      <c r="H18464" t="s">
        <v>17836</v>
      </c>
      <c r="I18464">
        <v>9403152</v>
      </c>
      <c r="J18464">
        <v>357634000</v>
      </c>
      <c r="K18464" t="s">
        <v>1332</v>
      </c>
      <c r="L18464" t="s">
        <v>1341</v>
      </c>
    </row>
    <row r="18465" spans="8:12" x14ac:dyDescent="0.25">
      <c r="H18465" t="s">
        <v>17837</v>
      </c>
      <c r="I18465">
        <v>9491575</v>
      </c>
      <c r="J18465">
        <v>353732000</v>
      </c>
      <c r="K18465" t="s">
        <v>1332</v>
      </c>
      <c r="L18465" t="s">
        <v>1295</v>
      </c>
    </row>
    <row r="18466" spans="8:12" x14ac:dyDescent="0.25">
      <c r="H18466" t="s">
        <v>17838</v>
      </c>
      <c r="I18466">
        <v>9528861</v>
      </c>
      <c r="J18466">
        <v>565367000</v>
      </c>
      <c r="L18466" t="s">
        <v>1341</v>
      </c>
    </row>
    <row r="18467" spans="8:12" x14ac:dyDescent="0.25">
      <c r="H18467" t="s">
        <v>17839</v>
      </c>
      <c r="I18467">
        <v>9528873</v>
      </c>
      <c r="J18467">
        <v>564203000</v>
      </c>
      <c r="K18467" t="s">
        <v>1441</v>
      </c>
      <c r="L18467" t="s">
        <v>1341</v>
      </c>
    </row>
    <row r="18468" spans="8:12" x14ac:dyDescent="0.25">
      <c r="H18468" t="s">
        <v>17840</v>
      </c>
      <c r="I18468">
        <v>9221011</v>
      </c>
      <c r="J18468">
        <v>477896000</v>
      </c>
      <c r="K18468" t="s">
        <v>1348</v>
      </c>
      <c r="L18468" t="s">
        <v>1326</v>
      </c>
    </row>
    <row r="18469" spans="8:12" x14ac:dyDescent="0.25">
      <c r="H18469" t="s">
        <v>17841</v>
      </c>
      <c r="I18469">
        <v>9316878</v>
      </c>
      <c r="J18469">
        <v>372181000</v>
      </c>
      <c r="L18469" t="s">
        <v>1341</v>
      </c>
    </row>
    <row r="18470" spans="8:12" x14ac:dyDescent="0.25">
      <c r="H18470" t="s">
        <v>17842</v>
      </c>
      <c r="I18470">
        <v>9442990</v>
      </c>
      <c r="J18470">
        <v>357880000</v>
      </c>
      <c r="K18470" t="s">
        <v>1332</v>
      </c>
      <c r="L18470" t="s">
        <v>1341</v>
      </c>
    </row>
    <row r="18471" spans="8:12" x14ac:dyDescent="0.25">
      <c r="H18471" t="s">
        <v>17843</v>
      </c>
      <c r="I18471">
        <v>9276690</v>
      </c>
      <c r="J18471">
        <v>566312000</v>
      </c>
      <c r="L18471" t="s">
        <v>1326</v>
      </c>
    </row>
    <row r="18472" spans="8:12" x14ac:dyDescent="0.25">
      <c r="H18472" t="s">
        <v>17843</v>
      </c>
      <c r="I18472">
        <v>9276690</v>
      </c>
      <c r="J18472">
        <v>533930000</v>
      </c>
      <c r="K18472" t="s">
        <v>1563</v>
      </c>
      <c r="L18472" t="s">
        <v>1326</v>
      </c>
    </row>
    <row r="18473" spans="8:12" x14ac:dyDescent="0.25">
      <c r="H18473" t="s">
        <v>17844</v>
      </c>
      <c r="I18473">
        <v>9574145</v>
      </c>
      <c r="J18473">
        <v>352695000</v>
      </c>
      <c r="K18473" t="s">
        <v>1332</v>
      </c>
      <c r="L18473" t="s">
        <v>1341</v>
      </c>
    </row>
    <row r="18474" spans="8:12" x14ac:dyDescent="0.25">
      <c r="H18474" t="s">
        <v>17845</v>
      </c>
      <c r="I18474">
        <v>9362205</v>
      </c>
      <c r="J18474">
        <v>372212000</v>
      </c>
      <c r="L18474" t="s">
        <v>1341</v>
      </c>
    </row>
    <row r="18475" spans="8:12" x14ac:dyDescent="0.25">
      <c r="H18475" t="s">
        <v>17846</v>
      </c>
      <c r="I18475">
        <v>9188477</v>
      </c>
      <c r="J18475">
        <v>538004908</v>
      </c>
      <c r="K18475" t="s">
        <v>1437</v>
      </c>
      <c r="L18475" t="s">
        <v>1326</v>
      </c>
    </row>
    <row r="18476" spans="8:12" x14ac:dyDescent="0.25">
      <c r="H18476" t="s">
        <v>17847</v>
      </c>
      <c r="I18476">
        <v>9650834</v>
      </c>
      <c r="J18476">
        <v>353074000</v>
      </c>
      <c r="K18476" t="s">
        <v>1332</v>
      </c>
      <c r="L18476" t="s">
        <v>1308</v>
      </c>
    </row>
    <row r="18477" spans="8:12" x14ac:dyDescent="0.25">
      <c r="H18477" t="s">
        <v>17848</v>
      </c>
      <c r="I18477">
        <v>9302798</v>
      </c>
      <c r="J18477">
        <v>371047000</v>
      </c>
      <c r="L18477" t="s">
        <v>1341</v>
      </c>
    </row>
    <row r="18478" spans="8:12" x14ac:dyDescent="0.25">
      <c r="H18478" t="s">
        <v>17849</v>
      </c>
      <c r="I18478">
        <v>9308534</v>
      </c>
      <c r="J18478">
        <v>566304000</v>
      </c>
      <c r="L18478" t="s">
        <v>1326</v>
      </c>
    </row>
    <row r="18479" spans="8:12" x14ac:dyDescent="0.25">
      <c r="H18479" t="s">
        <v>17850</v>
      </c>
      <c r="I18479">
        <v>9308534</v>
      </c>
      <c r="J18479">
        <v>533931000</v>
      </c>
      <c r="K18479" t="s">
        <v>1563</v>
      </c>
      <c r="L18479" t="s">
        <v>1326</v>
      </c>
    </row>
    <row r="18480" spans="8:12" x14ac:dyDescent="0.25">
      <c r="H18480" t="s">
        <v>17851</v>
      </c>
      <c r="I18480">
        <v>9271626</v>
      </c>
      <c r="J18480">
        <v>538006830</v>
      </c>
      <c r="K18480" t="s">
        <v>1437</v>
      </c>
      <c r="L18480" t="s">
        <v>1341</v>
      </c>
    </row>
    <row r="18481" spans="8:12" x14ac:dyDescent="0.25">
      <c r="H18481" t="s">
        <v>17852</v>
      </c>
      <c r="I18481">
        <v>9633252</v>
      </c>
      <c r="J18481">
        <v>352508000</v>
      </c>
      <c r="K18481" t="s">
        <v>1332</v>
      </c>
      <c r="L18481" t="s">
        <v>1308</v>
      </c>
    </row>
    <row r="18482" spans="8:12" x14ac:dyDescent="0.25">
      <c r="H18482" t="s">
        <v>17853</v>
      </c>
      <c r="I18482">
        <v>9143673</v>
      </c>
      <c r="J18482">
        <v>538005091</v>
      </c>
      <c r="K18482" t="s">
        <v>1437</v>
      </c>
      <c r="L18482" t="s">
        <v>1326</v>
      </c>
    </row>
    <row r="18483" spans="8:12" x14ac:dyDescent="0.25">
      <c r="H18483" t="s">
        <v>17854</v>
      </c>
      <c r="I18483">
        <v>9236365</v>
      </c>
      <c r="J18483">
        <v>477332000</v>
      </c>
      <c r="K18483" t="s">
        <v>1348</v>
      </c>
      <c r="L18483" t="s">
        <v>1326</v>
      </c>
    </row>
    <row r="18484" spans="8:12" x14ac:dyDescent="0.25">
      <c r="H18484" t="s">
        <v>17855</v>
      </c>
      <c r="I18484">
        <v>9302827</v>
      </c>
      <c r="J18484">
        <v>356930000</v>
      </c>
      <c r="K18484" t="s">
        <v>1332</v>
      </c>
      <c r="L18484" t="s">
        <v>1341</v>
      </c>
    </row>
    <row r="18485" spans="8:12" x14ac:dyDescent="0.25">
      <c r="H18485" t="s">
        <v>17856</v>
      </c>
      <c r="I18485">
        <v>9221023</v>
      </c>
      <c r="J18485">
        <v>477009000</v>
      </c>
      <c r="K18485" t="s">
        <v>1348</v>
      </c>
      <c r="L18485" t="s">
        <v>1326</v>
      </c>
    </row>
    <row r="18486" spans="8:12" x14ac:dyDescent="0.25">
      <c r="H18486" t="s">
        <v>17857</v>
      </c>
      <c r="I18486">
        <v>9286853</v>
      </c>
      <c r="J18486">
        <v>357393000</v>
      </c>
      <c r="K18486" t="s">
        <v>1332</v>
      </c>
      <c r="L18486" t="s">
        <v>1308</v>
      </c>
    </row>
    <row r="18487" spans="8:12" x14ac:dyDescent="0.25">
      <c r="H18487" t="s">
        <v>17858</v>
      </c>
      <c r="I18487">
        <v>9276688</v>
      </c>
      <c r="J18487">
        <v>566305000</v>
      </c>
      <c r="L18487" t="s">
        <v>1326</v>
      </c>
    </row>
    <row r="18488" spans="8:12" x14ac:dyDescent="0.25">
      <c r="H18488" t="s">
        <v>17858</v>
      </c>
      <c r="I18488">
        <v>9276688</v>
      </c>
      <c r="J18488">
        <v>533929000</v>
      </c>
      <c r="K18488" t="s">
        <v>1563</v>
      </c>
      <c r="L18488" t="s">
        <v>1326</v>
      </c>
    </row>
    <row r="18489" spans="8:12" x14ac:dyDescent="0.25">
      <c r="H18489" t="s">
        <v>17859</v>
      </c>
      <c r="I18489">
        <v>9403140</v>
      </c>
      <c r="J18489">
        <v>370615000</v>
      </c>
      <c r="L18489" t="s">
        <v>1341</v>
      </c>
    </row>
    <row r="18490" spans="8:12" x14ac:dyDescent="0.25">
      <c r="H18490" t="s">
        <v>17860</v>
      </c>
      <c r="I18490">
        <v>9550292</v>
      </c>
      <c r="J18490">
        <v>357437000</v>
      </c>
      <c r="K18490" t="s">
        <v>1332</v>
      </c>
      <c r="L18490" t="s">
        <v>1341</v>
      </c>
    </row>
    <row r="18491" spans="8:12" x14ac:dyDescent="0.25">
      <c r="H18491" t="s">
        <v>17861</v>
      </c>
      <c r="I18491">
        <v>9187681</v>
      </c>
      <c r="J18491">
        <v>538004956</v>
      </c>
      <c r="K18491" t="s">
        <v>1437</v>
      </c>
      <c r="L18491" t="s">
        <v>1326</v>
      </c>
    </row>
    <row r="18492" spans="8:12" x14ac:dyDescent="0.25">
      <c r="H18492" t="s">
        <v>17862</v>
      </c>
      <c r="I18492">
        <v>9310848</v>
      </c>
      <c r="J18492">
        <v>258003000</v>
      </c>
      <c r="K18492" t="s">
        <v>1335</v>
      </c>
      <c r="L18492" t="s">
        <v>1362</v>
      </c>
    </row>
    <row r="18493" spans="8:12" x14ac:dyDescent="0.25">
      <c r="H18493" t="s">
        <v>848</v>
      </c>
      <c r="I18493">
        <v>9279783</v>
      </c>
      <c r="J18493">
        <v>210212000</v>
      </c>
      <c r="K18493" t="s">
        <v>1443</v>
      </c>
      <c r="L18493" t="s">
        <v>1341</v>
      </c>
    </row>
    <row r="18494" spans="8:12" x14ac:dyDescent="0.25">
      <c r="H18494" t="s">
        <v>17863</v>
      </c>
      <c r="I18494">
        <v>9486257</v>
      </c>
      <c r="J18494">
        <v>210831000</v>
      </c>
      <c r="K18494" t="s">
        <v>1443</v>
      </c>
      <c r="L18494" t="s">
        <v>1341</v>
      </c>
    </row>
    <row r="18495" spans="8:12" x14ac:dyDescent="0.25">
      <c r="H18495" t="s">
        <v>17864</v>
      </c>
      <c r="I18495">
        <v>9484493</v>
      </c>
      <c r="J18495">
        <v>240796000</v>
      </c>
      <c r="K18495" t="s">
        <v>1679</v>
      </c>
      <c r="L18495" t="s">
        <v>1341</v>
      </c>
    </row>
    <row r="18496" spans="8:12" x14ac:dyDescent="0.25">
      <c r="H18496" t="s">
        <v>17865</v>
      </c>
      <c r="I18496">
        <v>9459448</v>
      </c>
      <c r="J18496">
        <v>351347000</v>
      </c>
      <c r="K18496" t="s">
        <v>1332</v>
      </c>
      <c r="L18496" t="s">
        <v>1295</v>
      </c>
    </row>
    <row r="18497" spans="8:12" x14ac:dyDescent="0.25">
      <c r="H18497" t="s">
        <v>17866</v>
      </c>
      <c r="I18497">
        <v>9764128</v>
      </c>
      <c r="J18497">
        <v>338305000</v>
      </c>
      <c r="K18497" t="s">
        <v>1431</v>
      </c>
      <c r="L18497" t="s">
        <v>1313</v>
      </c>
    </row>
    <row r="18498" spans="8:12" x14ac:dyDescent="0.25">
      <c r="H18498" t="s">
        <v>17867</v>
      </c>
      <c r="I18498">
        <v>8711930</v>
      </c>
      <c r="J18498">
        <v>273449410</v>
      </c>
      <c r="K18498" t="s">
        <v>1297</v>
      </c>
      <c r="L18498" t="s">
        <v>1362</v>
      </c>
    </row>
    <row r="18499" spans="8:12" x14ac:dyDescent="0.25">
      <c r="H18499" t="s">
        <v>17868</v>
      </c>
      <c r="I18499">
        <v>9561045</v>
      </c>
      <c r="J18499">
        <v>422891000</v>
      </c>
      <c r="K18499" t="s">
        <v>1664</v>
      </c>
      <c r="L18499" t="s">
        <v>1308</v>
      </c>
    </row>
    <row r="18500" spans="8:12" x14ac:dyDescent="0.25">
      <c r="H18500" t="s">
        <v>17869</v>
      </c>
      <c r="I18500">
        <v>9126247</v>
      </c>
      <c r="J18500">
        <v>230352000</v>
      </c>
      <c r="K18500" t="s">
        <v>1432</v>
      </c>
      <c r="L18500" t="s">
        <v>1295</v>
      </c>
    </row>
    <row r="18501" spans="8:12" x14ac:dyDescent="0.25">
      <c r="H18501" t="s">
        <v>17870</v>
      </c>
      <c r="I18501">
        <v>9351725</v>
      </c>
      <c r="J18501">
        <v>538004680</v>
      </c>
      <c r="K18501" t="s">
        <v>1437</v>
      </c>
      <c r="L18501" t="s">
        <v>1341</v>
      </c>
    </row>
    <row r="18502" spans="8:12" x14ac:dyDescent="0.25">
      <c r="H18502" t="s">
        <v>17871</v>
      </c>
      <c r="I18502">
        <v>9619684</v>
      </c>
      <c r="J18502">
        <v>367641230</v>
      </c>
      <c r="K18502" t="s">
        <v>1431</v>
      </c>
      <c r="L18502" t="s">
        <v>1308</v>
      </c>
    </row>
    <row r="18503" spans="8:12" x14ac:dyDescent="0.25">
      <c r="H18503" t="s">
        <v>17872</v>
      </c>
      <c r="I18503">
        <v>9243825</v>
      </c>
      <c r="J18503">
        <v>235006250</v>
      </c>
      <c r="K18503" t="s">
        <v>1558</v>
      </c>
      <c r="L18503" t="s">
        <v>1295</v>
      </c>
    </row>
    <row r="18504" spans="8:12" x14ac:dyDescent="0.25">
      <c r="H18504" t="s">
        <v>17873</v>
      </c>
      <c r="I18504">
        <v>9142540</v>
      </c>
      <c r="J18504">
        <v>306554000</v>
      </c>
      <c r="L18504" t="s">
        <v>1295</v>
      </c>
    </row>
    <row r="18505" spans="8:12" x14ac:dyDescent="0.25">
      <c r="H18505" t="s">
        <v>17874</v>
      </c>
      <c r="I18505">
        <v>7435747</v>
      </c>
      <c r="J18505">
        <v>377901028</v>
      </c>
      <c r="K18505" t="s">
        <v>1322</v>
      </c>
      <c r="L18505" t="s">
        <v>1308</v>
      </c>
    </row>
    <row r="18506" spans="8:12" x14ac:dyDescent="0.25">
      <c r="H18506" t="s">
        <v>17875</v>
      </c>
      <c r="I18506">
        <v>8520355</v>
      </c>
      <c r="J18506">
        <v>273375910</v>
      </c>
      <c r="K18506" t="s">
        <v>1297</v>
      </c>
      <c r="L18506" t="s">
        <v>1295</v>
      </c>
    </row>
    <row r="18507" spans="8:12" x14ac:dyDescent="0.25">
      <c r="H18507" t="s">
        <v>17876</v>
      </c>
      <c r="I18507">
        <v>9731274</v>
      </c>
      <c r="J18507">
        <v>260111111</v>
      </c>
      <c r="L18507" t="s">
        <v>1560</v>
      </c>
    </row>
    <row r="18508" spans="8:12" x14ac:dyDescent="0.25">
      <c r="H18508" t="s">
        <v>17877</v>
      </c>
      <c r="I18508">
        <v>9457854</v>
      </c>
      <c r="J18508">
        <v>247312200</v>
      </c>
      <c r="K18508" t="s">
        <v>1398</v>
      </c>
      <c r="L18508" t="s">
        <v>1341</v>
      </c>
    </row>
    <row r="18509" spans="8:12" x14ac:dyDescent="0.25">
      <c r="H18509" t="s">
        <v>17878</v>
      </c>
      <c r="I18509">
        <v>9678824</v>
      </c>
      <c r="J18509">
        <v>636016351</v>
      </c>
      <c r="K18509" t="s">
        <v>1464</v>
      </c>
      <c r="L18509" t="s">
        <v>1308</v>
      </c>
    </row>
    <row r="18510" spans="8:12" x14ac:dyDescent="0.25">
      <c r="H18510" t="s">
        <v>17879</v>
      </c>
      <c r="I18510">
        <v>9284300</v>
      </c>
      <c r="J18510">
        <v>238235000</v>
      </c>
      <c r="K18510" t="s">
        <v>2926</v>
      </c>
      <c r="L18510" t="s">
        <v>1341</v>
      </c>
    </row>
    <row r="18511" spans="8:12" x14ac:dyDescent="0.25">
      <c r="H18511" t="s">
        <v>17880</v>
      </c>
      <c r="I18511">
        <v>9116814</v>
      </c>
      <c r="J18511">
        <v>205656000</v>
      </c>
      <c r="K18511" t="s">
        <v>1616</v>
      </c>
      <c r="L18511" t="s">
        <v>1295</v>
      </c>
    </row>
    <row r="18512" spans="8:12" x14ac:dyDescent="0.25">
      <c r="H18512" t="s">
        <v>17881</v>
      </c>
      <c r="I18512">
        <v>9453638</v>
      </c>
      <c r="J18512">
        <v>636014716</v>
      </c>
      <c r="K18512" t="s">
        <v>1464</v>
      </c>
      <c r="L18512" t="s">
        <v>1326</v>
      </c>
    </row>
    <row r="18513" spans="8:12" x14ac:dyDescent="0.25">
      <c r="H18513" t="s">
        <v>17882</v>
      </c>
      <c r="I18513">
        <v>9168336</v>
      </c>
      <c r="J18513">
        <v>525007258</v>
      </c>
      <c r="K18513" t="s">
        <v>1307</v>
      </c>
      <c r="L18513" t="s">
        <v>1313</v>
      </c>
    </row>
    <row r="18514" spans="8:12" x14ac:dyDescent="0.25">
      <c r="H18514" t="s">
        <v>17883</v>
      </c>
      <c r="I18514">
        <v>9168439</v>
      </c>
      <c r="J18514">
        <v>525018344</v>
      </c>
      <c r="K18514" t="s">
        <v>1307</v>
      </c>
      <c r="L18514" t="s">
        <v>1362</v>
      </c>
    </row>
    <row r="18515" spans="8:12" x14ac:dyDescent="0.25">
      <c r="H18515" t="s">
        <v>17884</v>
      </c>
      <c r="I18515">
        <v>9697210</v>
      </c>
      <c r="J18515">
        <v>538005802</v>
      </c>
      <c r="K18515" t="s">
        <v>1437</v>
      </c>
      <c r="L18515" t="s">
        <v>1313</v>
      </c>
    </row>
    <row r="18516" spans="8:12" x14ac:dyDescent="0.25">
      <c r="H18516" t="s">
        <v>17885</v>
      </c>
      <c r="I18516">
        <v>9697222</v>
      </c>
      <c r="J18516">
        <v>538005803</v>
      </c>
      <c r="K18516" t="s">
        <v>1437</v>
      </c>
      <c r="L18516" t="s">
        <v>1313</v>
      </c>
    </row>
    <row r="18517" spans="8:12" x14ac:dyDescent="0.25">
      <c r="H18517" t="s">
        <v>17886</v>
      </c>
      <c r="I18517">
        <v>9697234</v>
      </c>
      <c r="J18517">
        <v>538005804</v>
      </c>
      <c r="K18517" t="s">
        <v>1437</v>
      </c>
      <c r="L18517" t="s">
        <v>1313</v>
      </c>
    </row>
    <row r="18518" spans="8:12" x14ac:dyDescent="0.25">
      <c r="H18518" t="s">
        <v>17887</v>
      </c>
      <c r="I18518">
        <v>9697246</v>
      </c>
      <c r="J18518">
        <v>538005805</v>
      </c>
      <c r="K18518" t="s">
        <v>1437</v>
      </c>
      <c r="L18518" t="s">
        <v>1313</v>
      </c>
    </row>
    <row r="18519" spans="8:12" x14ac:dyDescent="0.25">
      <c r="H18519" t="s">
        <v>17888</v>
      </c>
      <c r="I18519">
        <v>9721918</v>
      </c>
      <c r="J18519">
        <v>538005808</v>
      </c>
      <c r="K18519" t="s">
        <v>1437</v>
      </c>
      <c r="L18519" t="s">
        <v>1313</v>
      </c>
    </row>
    <row r="18520" spans="8:12" x14ac:dyDescent="0.25">
      <c r="H18520" t="s">
        <v>17889</v>
      </c>
      <c r="I18520">
        <v>9675121</v>
      </c>
      <c r="J18520">
        <v>563882000</v>
      </c>
      <c r="K18520" t="s">
        <v>1441</v>
      </c>
      <c r="L18520" t="s">
        <v>1494</v>
      </c>
    </row>
    <row r="18521" spans="8:12" x14ac:dyDescent="0.25">
      <c r="H18521" t="s">
        <v>17890</v>
      </c>
      <c r="I18521">
        <v>9675145</v>
      </c>
      <c r="J18521">
        <v>564888000</v>
      </c>
      <c r="K18521" t="s">
        <v>1441</v>
      </c>
      <c r="L18521" t="s">
        <v>1313</v>
      </c>
    </row>
    <row r="18522" spans="8:12" x14ac:dyDescent="0.25">
      <c r="H18522" t="s">
        <v>17891</v>
      </c>
      <c r="I18522">
        <v>9675119</v>
      </c>
      <c r="J18522">
        <v>563221000</v>
      </c>
      <c r="K18522" t="s">
        <v>1441</v>
      </c>
      <c r="L18522" t="s">
        <v>1494</v>
      </c>
    </row>
    <row r="18523" spans="8:12" x14ac:dyDescent="0.25">
      <c r="H18523" t="s">
        <v>17892</v>
      </c>
      <c r="I18523">
        <v>9675133</v>
      </c>
      <c r="J18523">
        <v>564375000</v>
      </c>
      <c r="K18523" t="s">
        <v>1441</v>
      </c>
      <c r="L18523" t="s">
        <v>1313</v>
      </c>
    </row>
    <row r="18524" spans="8:12" x14ac:dyDescent="0.25">
      <c r="H18524" t="s">
        <v>849</v>
      </c>
      <c r="I18524">
        <v>9668398</v>
      </c>
      <c r="J18524">
        <v>357658000</v>
      </c>
      <c r="K18524" t="s">
        <v>1332</v>
      </c>
      <c r="L18524" t="s">
        <v>1341</v>
      </c>
    </row>
    <row r="18525" spans="8:12" x14ac:dyDescent="0.25">
      <c r="H18525" t="s">
        <v>17893</v>
      </c>
      <c r="I18525">
        <v>9369083</v>
      </c>
      <c r="J18525">
        <v>304071000</v>
      </c>
      <c r="K18525" t="s">
        <v>1294</v>
      </c>
      <c r="L18525" t="s">
        <v>1295</v>
      </c>
    </row>
    <row r="18526" spans="8:12" x14ac:dyDescent="0.25">
      <c r="H18526" t="s">
        <v>17894</v>
      </c>
      <c r="I18526">
        <v>9369069</v>
      </c>
      <c r="J18526">
        <v>305024000</v>
      </c>
      <c r="L18526" t="s">
        <v>1295</v>
      </c>
    </row>
    <row r="18527" spans="8:12" x14ac:dyDescent="0.25">
      <c r="H18527" t="s">
        <v>17895</v>
      </c>
      <c r="I18527">
        <v>9010230</v>
      </c>
      <c r="J18527">
        <v>256614000</v>
      </c>
      <c r="K18527" t="s">
        <v>1340</v>
      </c>
      <c r="L18527" t="s">
        <v>1326</v>
      </c>
    </row>
    <row r="18528" spans="8:12" x14ac:dyDescent="0.25">
      <c r="H18528" t="s">
        <v>17896</v>
      </c>
      <c r="I18528">
        <v>9175183</v>
      </c>
      <c r="J18528">
        <v>273317560</v>
      </c>
      <c r="L18528" t="s">
        <v>1362</v>
      </c>
    </row>
    <row r="18529" spans="8:12" x14ac:dyDescent="0.25">
      <c r="H18529" t="s">
        <v>17896</v>
      </c>
      <c r="I18529">
        <v>9175183</v>
      </c>
      <c r="J18529">
        <v>248863000</v>
      </c>
      <c r="K18529" t="s">
        <v>1340</v>
      </c>
      <c r="L18529" t="s">
        <v>1362</v>
      </c>
    </row>
    <row r="18530" spans="8:12" x14ac:dyDescent="0.25">
      <c r="H18530" t="s">
        <v>17897</v>
      </c>
      <c r="I18530">
        <v>9438573</v>
      </c>
      <c r="J18530">
        <v>305305000</v>
      </c>
      <c r="L18530" t="s">
        <v>1295</v>
      </c>
    </row>
    <row r="18531" spans="8:12" x14ac:dyDescent="0.25">
      <c r="H18531" t="s">
        <v>17898</v>
      </c>
      <c r="I18531">
        <v>9504645</v>
      </c>
      <c r="J18531">
        <v>247313600</v>
      </c>
      <c r="K18531" t="s">
        <v>1398</v>
      </c>
      <c r="L18531" t="s">
        <v>1295</v>
      </c>
    </row>
    <row r="18532" spans="8:12" x14ac:dyDescent="0.25">
      <c r="H18532" t="s">
        <v>17899</v>
      </c>
      <c r="I18532">
        <v>9294977</v>
      </c>
      <c r="J18532">
        <v>304676000</v>
      </c>
      <c r="K18532" t="s">
        <v>1294</v>
      </c>
      <c r="L18532" t="s">
        <v>1295</v>
      </c>
    </row>
    <row r="18533" spans="8:12" x14ac:dyDescent="0.25">
      <c r="H18533" t="s">
        <v>17900</v>
      </c>
      <c r="I18533">
        <v>8887882</v>
      </c>
      <c r="J18533">
        <v>244810593</v>
      </c>
      <c r="K18533" t="s">
        <v>1387</v>
      </c>
      <c r="L18533" t="s">
        <v>1295</v>
      </c>
    </row>
    <row r="18534" spans="8:12" x14ac:dyDescent="0.25">
      <c r="H18534" t="s">
        <v>17901</v>
      </c>
      <c r="I18534">
        <v>9197442</v>
      </c>
      <c r="J18534">
        <v>304719000</v>
      </c>
      <c r="K18534" t="s">
        <v>1294</v>
      </c>
      <c r="L18534" t="s">
        <v>1295</v>
      </c>
    </row>
    <row r="18535" spans="8:12" x14ac:dyDescent="0.25">
      <c r="H18535" t="s">
        <v>17902</v>
      </c>
      <c r="I18535">
        <v>9257395</v>
      </c>
      <c r="J18535">
        <v>247094900</v>
      </c>
      <c r="K18535" t="s">
        <v>1398</v>
      </c>
      <c r="L18535" t="s">
        <v>1346</v>
      </c>
    </row>
    <row r="18536" spans="8:12" x14ac:dyDescent="0.25">
      <c r="H18536" t="s">
        <v>17903</v>
      </c>
      <c r="I18536">
        <v>9170274</v>
      </c>
      <c r="J18536">
        <v>636015236</v>
      </c>
      <c r="K18536" t="s">
        <v>1464</v>
      </c>
      <c r="L18536" t="s">
        <v>1341</v>
      </c>
    </row>
    <row r="18537" spans="8:12" x14ac:dyDescent="0.25">
      <c r="H18537" t="s">
        <v>17903</v>
      </c>
      <c r="I18537">
        <v>8002078</v>
      </c>
      <c r="J18537">
        <v>374094000</v>
      </c>
      <c r="L18537" t="s">
        <v>1362</v>
      </c>
    </row>
    <row r="18538" spans="8:12" x14ac:dyDescent="0.25">
      <c r="H18538" t="s">
        <v>17903</v>
      </c>
      <c r="I18538">
        <v>8002078</v>
      </c>
      <c r="J18538">
        <v>306764000</v>
      </c>
      <c r="K18538" t="s">
        <v>2112</v>
      </c>
      <c r="L18538" t="s">
        <v>1362</v>
      </c>
    </row>
    <row r="18539" spans="8:12" x14ac:dyDescent="0.25">
      <c r="H18539" t="s">
        <v>17904</v>
      </c>
      <c r="I18539">
        <v>9277254</v>
      </c>
      <c r="J18539">
        <v>240128000</v>
      </c>
      <c r="K18539" t="s">
        <v>1679</v>
      </c>
      <c r="L18539" t="s">
        <v>1341</v>
      </c>
    </row>
    <row r="18540" spans="8:12" x14ac:dyDescent="0.25">
      <c r="H18540" t="s">
        <v>17905</v>
      </c>
      <c r="I18540">
        <v>9205811</v>
      </c>
      <c r="J18540">
        <v>636017024</v>
      </c>
      <c r="K18540" t="s">
        <v>1464</v>
      </c>
      <c r="L18540" t="s">
        <v>1341</v>
      </c>
    </row>
    <row r="18541" spans="8:12" x14ac:dyDescent="0.25">
      <c r="H18541" t="s">
        <v>17906</v>
      </c>
      <c r="I18541">
        <v>9118238</v>
      </c>
      <c r="J18541">
        <v>314024000</v>
      </c>
      <c r="K18541" t="s">
        <v>1285</v>
      </c>
      <c r="L18541" t="s">
        <v>1341</v>
      </c>
    </row>
    <row r="18542" spans="8:12" x14ac:dyDescent="0.25">
      <c r="H18542" t="s">
        <v>17907</v>
      </c>
      <c r="I18542">
        <v>9591404</v>
      </c>
      <c r="J18542">
        <v>253446000</v>
      </c>
      <c r="K18542" t="s">
        <v>1615</v>
      </c>
      <c r="L18542" t="s">
        <v>1329</v>
      </c>
    </row>
    <row r="18543" spans="8:12" x14ac:dyDescent="0.25">
      <c r="H18543" t="s">
        <v>17908</v>
      </c>
      <c r="I18543">
        <v>9148178</v>
      </c>
      <c r="J18543">
        <v>246168000</v>
      </c>
      <c r="K18543" t="s">
        <v>1387</v>
      </c>
      <c r="L18543" t="s">
        <v>1295</v>
      </c>
    </row>
    <row r="18544" spans="8:12" x14ac:dyDescent="0.25">
      <c r="H18544" t="s">
        <v>17909</v>
      </c>
      <c r="I18544">
        <v>9302890</v>
      </c>
      <c r="J18544">
        <v>538398800</v>
      </c>
      <c r="K18544" t="s">
        <v>1437</v>
      </c>
      <c r="L18544" t="s">
        <v>1313</v>
      </c>
    </row>
    <row r="18545" spans="8:12" x14ac:dyDescent="0.25">
      <c r="H18545" t="s">
        <v>17909</v>
      </c>
      <c r="I18545">
        <v>8897497</v>
      </c>
      <c r="J18545">
        <v>273154000</v>
      </c>
      <c r="K18545" t="s">
        <v>1297</v>
      </c>
      <c r="L18545" t="s">
        <v>1313</v>
      </c>
    </row>
    <row r="18546" spans="8:12" x14ac:dyDescent="0.25">
      <c r="H18546" t="s">
        <v>17910</v>
      </c>
      <c r="I18546">
        <v>8415184</v>
      </c>
      <c r="J18546">
        <v>205489000</v>
      </c>
      <c r="K18546" t="s">
        <v>1616</v>
      </c>
      <c r="L18546" t="s">
        <v>1295</v>
      </c>
    </row>
    <row r="18547" spans="8:12" x14ac:dyDescent="0.25">
      <c r="H18547" t="s">
        <v>17911</v>
      </c>
      <c r="I18547">
        <v>9261750</v>
      </c>
      <c r="J18547">
        <v>477441100</v>
      </c>
      <c r="K18547" t="s">
        <v>1348</v>
      </c>
      <c r="L18547" t="s">
        <v>1341</v>
      </c>
    </row>
    <row r="18548" spans="8:12" x14ac:dyDescent="0.25">
      <c r="H18548" t="s">
        <v>17912</v>
      </c>
      <c r="I18548">
        <v>9453793</v>
      </c>
      <c r="J18548">
        <v>636092036</v>
      </c>
      <c r="K18548" t="s">
        <v>1464</v>
      </c>
      <c r="L18548" t="s">
        <v>1295</v>
      </c>
    </row>
    <row r="18549" spans="8:12" x14ac:dyDescent="0.25">
      <c r="H18549" t="s">
        <v>17913</v>
      </c>
      <c r="I18549">
        <v>9571507</v>
      </c>
      <c r="J18549">
        <v>246767000</v>
      </c>
      <c r="K18549" t="s">
        <v>1387</v>
      </c>
      <c r="L18549" t="s">
        <v>1295</v>
      </c>
    </row>
    <row r="18550" spans="8:12" x14ac:dyDescent="0.25">
      <c r="H18550" t="s">
        <v>17914</v>
      </c>
      <c r="I18550">
        <v>9035541</v>
      </c>
      <c r="J18550">
        <v>273351980</v>
      </c>
      <c r="K18550" t="s">
        <v>1297</v>
      </c>
      <c r="L18550" t="s">
        <v>1362</v>
      </c>
    </row>
    <row r="18551" spans="8:12" x14ac:dyDescent="0.25">
      <c r="H18551" t="s">
        <v>17915</v>
      </c>
      <c r="I18551">
        <v>9690224</v>
      </c>
      <c r="J18551">
        <v>273377120</v>
      </c>
      <c r="K18551" t="s">
        <v>1297</v>
      </c>
      <c r="L18551" t="s">
        <v>1313</v>
      </c>
    </row>
    <row r="18552" spans="8:12" x14ac:dyDescent="0.25">
      <c r="H18552" t="s">
        <v>17915</v>
      </c>
      <c r="I18552">
        <v>9104770</v>
      </c>
      <c r="J18552">
        <v>273350780</v>
      </c>
      <c r="K18552" t="s">
        <v>1297</v>
      </c>
      <c r="L18552" t="s">
        <v>1362</v>
      </c>
    </row>
    <row r="18553" spans="8:12" x14ac:dyDescent="0.25">
      <c r="H18553" t="s">
        <v>17916</v>
      </c>
      <c r="I18553">
        <v>8126630</v>
      </c>
      <c r="J18553">
        <v>354576000</v>
      </c>
      <c r="K18553" t="s">
        <v>1332</v>
      </c>
      <c r="L18553" t="s">
        <v>1341</v>
      </c>
    </row>
    <row r="18554" spans="8:12" x14ac:dyDescent="0.25">
      <c r="H18554" t="s">
        <v>17917</v>
      </c>
      <c r="I18554">
        <v>8520355</v>
      </c>
      <c r="J18554">
        <v>219490000</v>
      </c>
      <c r="L18554" t="s">
        <v>1295</v>
      </c>
    </row>
    <row r="18555" spans="8:12" x14ac:dyDescent="0.25">
      <c r="H18555" t="s">
        <v>17918</v>
      </c>
      <c r="I18555">
        <v>9269374</v>
      </c>
      <c r="J18555">
        <v>249891000</v>
      </c>
      <c r="K18555" t="s">
        <v>1340</v>
      </c>
      <c r="L18555" t="s">
        <v>1346</v>
      </c>
    </row>
    <row r="18556" spans="8:12" x14ac:dyDescent="0.25">
      <c r="H18556" t="s">
        <v>17919</v>
      </c>
      <c r="I18556">
        <v>9617337</v>
      </c>
      <c r="J18556">
        <v>212376000</v>
      </c>
      <c r="K18556" t="s">
        <v>1443</v>
      </c>
      <c r="L18556" t="s">
        <v>1295</v>
      </c>
    </row>
    <row r="18557" spans="8:12" x14ac:dyDescent="0.25">
      <c r="H18557" t="s">
        <v>276</v>
      </c>
      <c r="I18557">
        <v>7916694</v>
      </c>
      <c r="J18557">
        <v>676077000</v>
      </c>
      <c r="K18557" t="s">
        <v>2690</v>
      </c>
      <c r="L18557" t="s">
        <v>1308</v>
      </c>
    </row>
    <row r="18558" spans="8:12" x14ac:dyDescent="0.25">
      <c r="H18558" t="s">
        <v>276</v>
      </c>
      <c r="I18558">
        <v>9039054</v>
      </c>
      <c r="J18558">
        <v>637140882</v>
      </c>
      <c r="K18558" t="s">
        <v>1464</v>
      </c>
      <c r="L18558" t="s">
        <v>1341</v>
      </c>
    </row>
    <row r="18559" spans="8:12" x14ac:dyDescent="0.25">
      <c r="H18559" t="s">
        <v>276</v>
      </c>
      <c r="I18559">
        <v>9039054</v>
      </c>
      <c r="J18559">
        <v>636016615</v>
      </c>
      <c r="K18559" t="s">
        <v>1464</v>
      </c>
      <c r="L18559" t="s">
        <v>1341</v>
      </c>
    </row>
    <row r="18560" spans="8:12" x14ac:dyDescent="0.25">
      <c r="H18560" t="s">
        <v>276</v>
      </c>
      <c r="I18560">
        <v>7516694</v>
      </c>
      <c r="J18560">
        <v>561106000</v>
      </c>
      <c r="K18560" t="s">
        <v>2729</v>
      </c>
      <c r="L18560" t="s">
        <v>1295</v>
      </c>
    </row>
    <row r="18561" spans="8:12" x14ac:dyDescent="0.25">
      <c r="H18561" t="s">
        <v>276</v>
      </c>
      <c r="I18561">
        <v>9623726</v>
      </c>
      <c r="J18561">
        <v>370193000</v>
      </c>
      <c r="L18561" t="s">
        <v>1308</v>
      </c>
    </row>
    <row r="18562" spans="8:12" x14ac:dyDescent="0.25">
      <c r="H18562" t="s">
        <v>276</v>
      </c>
      <c r="I18562">
        <v>7516694</v>
      </c>
      <c r="J18562">
        <v>325457000</v>
      </c>
      <c r="K18562" t="s">
        <v>1521</v>
      </c>
      <c r="L18562" t="s">
        <v>1295</v>
      </c>
    </row>
    <row r="18563" spans="8:12" x14ac:dyDescent="0.25">
      <c r="H18563" t="s">
        <v>276</v>
      </c>
      <c r="I18563">
        <v>9373333</v>
      </c>
      <c r="J18563">
        <v>305212000</v>
      </c>
      <c r="L18563" t="s">
        <v>1295</v>
      </c>
    </row>
    <row r="18564" spans="8:12" x14ac:dyDescent="0.25">
      <c r="H18564" t="s">
        <v>276</v>
      </c>
      <c r="I18564">
        <v>9087245</v>
      </c>
      <c r="J18564">
        <v>229402000</v>
      </c>
      <c r="L18564" t="s">
        <v>1341</v>
      </c>
    </row>
    <row r="18565" spans="8:12" x14ac:dyDescent="0.25">
      <c r="H18565" t="s">
        <v>17920</v>
      </c>
      <c r="I18565">
        <v>8320432</v>
      </c>
      <c r="J18565">
        <v>316039000</v>
      </c>
      <c r="K18565" t="s">
        <v>1365</v>
      </c>
      <c r="L18565" t="s">
        <v>2510</v>
      </c>
    </row>
    <row r="18566" spans="8:12" x14ac:dyDescent="0.25">
      <c r="H18566" t="s">
        <v>17921</v>
      </c>
      <c r="I18566">
        <v>9678812</v>
      </c>
      <c r="J18566">
        <v>636016114</v>
      </c>
      <c r="K18566" t="s">
        <v>1464</v>
      </c>
      <c r="L18566" t="s">
        <v>1308</v>
      </c>
    </row>
    <row r="18567" spans="8:12" x14ac:dyDescent="0.25">
      <c r="H18567" t="s">
        <v>17922</v>
      </c>
      <c r="I18567">
        <v>8806199</v>
      </c>
      <c r="J18567">
        <v>525015527</v>
      </c>
      <c r="K18567" t="s">
        <v>1307</v>
      </c>
      <c r="L18567" t="s">
        <v>1362</v>
      </c>
    </row>
    <row r="18568" spans="8:12" x14ac:dyDescent="0.25">
      <c r="H18568" t="s">
        <v>17923</v>
      </c>
      <c r="I18568">
        <v>8704365</v>
      </c>
      <c r="J18568">
        <v>525003060</v>
      </c>
      <c r="K18568" t="s">
        <v>1307</v>
      </c>
      <c r="L18568" t="s">
        <v>1362</v>
      </c>
    </row>
    <row r="18569" spans="8:12" x14ac:dyDescent="0.25">
      <c r="H18569" t="s">
        <v>17924</v>
      </c>
      <c r="I18569">
        <v>9043380</v>
      </c>
      <c r="J18569">
        <v>271000986</v>
      </c>
      <c r="K18569" t="s">
        <v>1373</v>
      </c>
      <c r="L18569" t="s">
        <v>1295</v>
      </c>
    </row>
    <row r="18570" spans="8:12" x14ac:dyDescent="0.25">
      <c r="H18570" t="s">
        <v>17925</v>
      </c>
      <c r="I18570">
        <v>9229867</v>
      </c>
      <c r="J18570">
        <v>269666000</v>
      </c>
      <c r="K18570" t="s">
        <v>1460</v>
      </c>
      <c r="L18570" t="s">
        <v>1341</v>
      </c>
    </row>
    <row r="18571" spans="8:12" x14ac:dyDescent="0.25">
      <c r="H18571" t="s">
        <v>17926</v>
      </c>
      <c r="I18571">
        <v>9044401</v>
      </c>
      <c r="J18571">
        <v>616999381</v>
      </c>
      <c r="K18571" t="s">
        <v>1968</v>
      </c>
      <c r="L18571" t="s">
        <v>1326</v>
      </c>
    </row>
    <row r="18572" spans="8:12" x14ac:dyDescent="0.25">
      <c r="H18572" t="s">
        <v>17926</v>
      </c>
      <c r="I18572">
        <v>9441350</v>
      </c>
      <c r="J18572">
        <v>538003973</v>
      </c>
      <c r="K18572" t="s">
        <v>1437</v>
      </c>
      <c r="L18572" t="s">
        <v>1341</v>
      </c>
    </row>
    <row r="18573" spans="8:12" x14ac:dyDescent="0.25">
      <c r="H18573" t="s">
        <v>17926</v>
      </c>
      <c r="I18573">
        <v>9312169</v>
      </c>
      <c r="J18573">
        <v>304724000</v>
      </c>
      <c r="K18573" t="s">
        <v>1294</v>
      </c>
      <c r="L18573" t="s">
        <v>1295</v>
      </c>
    </row>
    <row r="18574" spans="8:12" x14ac:dyDescent="0.25">
      <c r="H18574" t="s">
        <v>17926</v>
      </c>
      <c r="I18574">
        <v>8510295</v>
      </c>
      <c r="J18574">
        <v>232002159</v>
      </c>
      <c r="K18574" t="s">
        <v>1558</v>
      </c>
      <c r="L18574" t="s">
        <v>1295</v>
      </c>
    </row>
    <row r="18575" spans="8:12" x14ac:dyDescent="0.25">
      <c r="H18575" t="s">
        <v>17927</v>
      </c>
      <c r="I18575">
        <v>9639115</v>
      </c>
      <c r="J18575">
        <v>257996000</v>
      </c>
      <c r="K18575" t="s">
        <v>1335</v>
      </c>
      <c r="L18575" t="s">
        <v>1308</v>
      </c>
    </row>
    <row r="18576" spans="8:12" x14ac:dyDescent="0.25">
      <c r="H18576" t="s">
        <v>17928</v>
      </c>
      <c r="I18576">
        <v>9681704</v>
      </c>
      <c r="J18576">
        <v>356660000</v>
      </c>
      <c r="K18576" t="s">
        <v>1332</v>
      </c>
      <c r="L18576" t="s">
        <v>1295</v>
      </c>
    </row>
    <row r="18577" spans="8:12" x14ac:dyDescent="0.25">
      <c r="H18577" t="s">
        <v>17929</v>
      </c>
      <c r="I18577">
        <v>9143439</v>
      </c>
      <c r="J18577">
        <v>247250000</v>
      </c>
      <c r="K18577" t="s">
        <v>1398</v>
      </c>
      <c r="L18577" t="s">
        <v>1326</v>
      </c>
    </row>
    <row r="18578" spans="8:12" x14ac:dyDescent="0.25">
      <c r="H18578" t="s">
        <v>17930</v>
      </c>
      <c r="I18578">
        <v>9610614</v>
      </c>
      <c r="J18578">
        <v>235087577</v>
      </c>
      <c r="K18578" t="s">
        <v>1558</v>
      </c>
      <c r="L18578" t="s">
        <v>1295</v>
      </c>
    </row>
    <row r="18579" spans="8:12" x14ac:dyDescent="0.25">
      <c r="H18579" t="s">
        <v>17931</v>
      </c>
      <c r="I18579">
        <v>9411537</v>
      </c>
      <c r="J18579">
        <v>212555000</v>
      </c>
      <c r="K18579" t="s">
        <v>1443</v>
      </c>
      <c r="L18579" t="s">
        <v>1341</v>
      </c>
    </row>
    <row r="18580" spans="8:12" x14ac:dyDescent="0.25">
      <c r="H18580" t="s">
        <v>850</v>
      </c>
      <c r="I18580">
        <v>9216224</v>
      </c>
      <c r="J18580">
        <v>538005195</v>
      </c>
      <c r="K18580" t="s">
        <v>1437</v>
      </c>
      <c r="L18580" t="s">
        <v>1341</v>
      </c>
    </row>
    <row r="18581" spans="8:12" x14ac:dyDescent="0.25">
      <c r="H18581" t="s">
        <v>17932</v>
      </c>
      <c r="I18581">
        <v>9179311</v>
      </c>
      <c r="J18581">
        <v>230656000</v>
      </c>
      <c r="K18581" t="s">
        <v>1432</v>
      </c>
      <c r="L18581" t="s">
        <v>1295</v>
      </c>
    </row>
    <row r="18582" spans="8:12" x14ac:dyDescent="0.25">
      <c r="H18582" t="s">
        <v>17933</v>
      </c>
      <c r="I18582">
        <v>8038223</v>
      </c>
      <c r="J18582">
        <v>272031000</v>
      </c>
      <c r="K18582" t="s">
        <v>1635</v>
      </c>
      <c r="L18582" t="s">
        <v>1295</v>
      </c>
    </row>
    <row r="18583" spans="8:12" x14ac:dyDescent="0.25">
      <c r="H18583" t="s">
        <v>17934</v>
      </c>
      <c r="I18583">
        <v>9086095</v>
      </c>
      <c r="J18583">
        <v>636010726</v>
      </c>
      <c r="K18583" t="s">
        <v>1464</v>
      </c>
      <c r="L18583" t="s">
        <v>1341</v>
      </c>
    </row>
    <row r="18584" spans="8:12" x14ac:dyDescent="0.25">
      <c r="H18584" t="s">
        <v>17935</v>
      </c>
      <c r="I18584">
        <v>9058103</v>
      </c>
      <c r="J18584">
        <v>249941000</v>
      </c>
      <c r="K18584" t="s">
        <v>1340</v>
      </c>
      <c r="L18584" t="s">
        <v>2037</v>
      </c>
    </row>
    <row r="18585" spans="8:12" x14ac:dyDescent="0.25">
      <c r="H18585" t="s">
        <v>17936</v>
      </c>
      <c r="I18585">
        <v>9291157</v>
      </c>
      <c r="J18585">
        <v>533000393</v>
      </c>
      <c r="K18585" t="s">
        <v>1563</v>
      </c>
      <c r="L18585" t="s">
        <v>1308</v>
      </c>
    </row>
    <row r="18586" spans="8:12" x14ac:dyDescent="0.25">
      <c r="H18586" t="s">
        <v>17937</v>
      </c>
      <c r="I18586">
        <v>8117861</v>
      </c>
      <c r="J18586">
        <v>238214000</v>
      </c>
      <c r="K18586" t="s">
        <v>2926</v>
      </c>
      <c r="L18586" t="s">
        <v>1295</v>
      </c>
    </row>
    <row r="18587" spans="8:12" x14ac:dyDescent="0.25">
      <c r="H18587" t="s">
        <v>17938</v>
      </c>
      <c r="I18587">
        <v>8954532</v>
      </c>
      <c r="J18587">
        <v>431501619</v>
      </c>
      <c r="K18587" t="s">
        <v>1368</v>
      </c>
      <c r="L18587" t="s">
        <v>1308</v>
      </c>
    </row>
    <row r="18588" spans="8:12" x14ac:dyDescent="0.25">
      <c r="H18588" t="s">
        <v>17939</v>
      </c>
      <c r="I18588">
        <v>9054054</v>
      </c>
      <c r="J18588">
        <v>671457000</v>
      </c>
      <c r="K18588" t="s">
        <v>1311</v>
      </c>
      <c r="L18588" t="s">
        <v>1313</v>
      </c>
    </row>
    <row r="18589" spans="8:12" x14ac:dyDescent="0.25">
      <c r="H18589" t="s">
        <v>17940</v>
      </c>
      <c r="I18589">
        <v>9301897</v>
      </c>
      <c r="J18589">
        <v>256210000</v>
      </c>
      <c r="K18589" t="s">
        <v>1340</v>
      </c>
      <c r="L18589" t="s">
        <v>1326</v>
      </c>
    </row>
    <row r="18590" spans="8:12" x14ac:dyDescent="0.25">
      <c r="H18590" t="s">
        <v>17941</v>
      </c>
      <c r="I18590">
        <v>9073751</v>
      </c>
      <c r="J18590">
        <v>240853000</v>
      </c>
      <c r="K18590" t="s">
        <v>1679</v>
      </c>
      <c r="L18590" t="s">
        <v>1362</v>
      </c>
    </row>
    <row r="18591" spans="8:12" x14ac:dyDescent="0.25">
      <c r="H18591" t="s">
        <v>17942</v>
      </c>
      <c r="I18591">
        <v>9534444</v>
      </c>
      <c r="J18591">
        <v>244778000</v>
      </c>
      <c r="K18591" t="s">
        <v>1387</v>
      </c>
      <c r="L18591" t="s">
        <v>1295</v>
      </c>
    </row>
    <row r="18592" spans="8:12" x14ac:dyDescent="0.25">
      <c r="H18592" t="s">
        <v>17943</v>
      </c>
      <c r="I18592">
        <v>9163491</v>
      </c>
      <c r="J18592">
        <v>256376000</v>
      </c>
      <c r="K18592" t="s">
        <v>1340</v>
      </c>
      <c r="L18592" t="s">
        <v>1341</v>
      </c>
    </row>
    <row r="18593" spans="8:12" x14ac:dyDescent="0.25">
      <c r="H18593" t="s">
        <v>17944</v>
      </c>
      <c r="I18593">
        <v>9579872</v>
      </c>
      <c r="J18593">
        <v>477535100</v>
      </c>
      <c r="K18593" t="s">
        <v>1348</v>
      </c>
      <c r="L18593" t="s">
        <v>1341</v>
      </c>
    </row>
    <row r="18594" spans="8:12" x14ac:dyDescent="0.25">
      <c r="H18594" t="s">
        <v>17944</v>
      </c>
      <c r="I18594">
        <v>9213375</v>
      </c>
      <c r="J18594">
        <v>240268000</v>
      </c>
      <c r="K18594" t="s">
        <v>1679</v>
      </c>
      <c r="L18594" t="s">
        <v>1341</v>
      </c>
    </row>
    <row r="18595" spans="8:12" x14ac:dyDescent="0.25">
      <c r="H18595" t="s">
        <v>17945</v>
      </c>
      <c r="I18595">
        <v>9020546</v>
      </c>
      <c r="J18595">
        <v>403288000</v>
      </c>
      <c r="K18595" t="s">
        <v>1920</v>
      </c>
      <c r="L18595" t="s">
        <v>1395</v>
      </c>
    </row>
    <row r="18596" spans="8:12" x14ac:dyDescent="0.25">
      <c r="H18596" t="s">
        <v>17946</v>
      </c>
      <c r="I18596">
        <v>9035773</v>
      </c>
      <c r="J18596">
        <v>636016443</v>
      </c>
      <c r="K18596" t="s">
        <v>1464</v>
      </c>
      <c r="L18596" t="s">
        <v>1341</v>
      </c>
    </row>
    <row r="18597" spans="8:12" x14ac:dyDescent="0.25">
      <c r="H18597" t="s">
        <v>17946</v>
      </c>
      <c r="I18597">
        <v>8321010</v>
      </c>
      <c r="J18597">
        <v>515223000</v>
      </c>
      <c r="K18597" t="s">
        <v>1406</v>
      </c>
      <c r="L18597" t="s">
        <v>1308</v>
      </c>
    </row>
    <row r="18598" spans="8:12" x14ac:dyDescent="0.25">
      <c r="H18598" t="s">
        <v>17946</v>
      </c>
      <c r="I18598">
        <v>8857148</v>
      </c>
      <c r="J18598">
        <v>251848740</v>
      </c>
      <c r="K18598" t="s">
        <v>4930</v>
      </c>
      <c r="L18598" t="s">
        <v>4931</v>
      </c>
    </row>
    <row r="18599" spans="8:12" x14ac:dyDescent="0.25">
      <c r="H18599" t="s">
        <v>17947</v>
      </c>
      <c r="I18599">
        <v>9311878</v>
      </c>
      <c r="J18599">
        <v>220364000</v>
      </c>
      <c r="K18599" t="s">
        <v>1456</v>
      </c>
      <c r="L18599" t="s">
        <v>3075</v>
      </c>
    </row>
    <row r="18600" spans="8:12" x14ac:dyDescent="0.25">
      <c r="H18600" t="s">
        <v>17948</v>
      </c>
      <c r="I18600">
        <v>9141637</v>
      </c>
      <c r="J18600">
        <v>373499000</v>
      </c>
      <c r="L18600" t="s">
        <v>1295</v>
      </c>
    </row>
    <row r="18601" spans="8:12" x14ac:dyDescent="0.25">
      <c r="H18601" t="s">
        <v>17949</v>
      </c>
      <c r="I18601">
        <v>9116723</v>
      </c>
      <c r="J18601">
        <v>636010560</v>
      </c>
      <c r="K18601" t="s">
        <v>1464</v>
      </c>
      <c r="L18601" t="s">
        <v>1341</v>
      </c>
    </row>
    <row r="18602" spans="8:12" x14ac:dyDescent="0.25">
      <c r="H18602" t="s">
        <v>851</v>
      </c>
      <c r="I18602">
        <v>9366108</v>
      </c>
      <c r="J18602">
        <v>249308000</v>
      </c>
      <c r="K18602" t="s">
        <v>1340</v>
      </c>
      <c r="L18602" t="s">
        <v>1341</v>
      </c>
    </row>
    <row r="18603" spans="8:12" x14ac:dyDescent="0.25">
      <c r="H18603" t="s">
        <v>17950</v>
      </c>
      <c r="I18603">
        <v>9320350</v>
      </c>
      <c r="J18603">
        <v>366989120</v>
      </c>
      <c r="K18603" t="s">
        <v>1431</v>
      </c>
      <c r="L18603" t="s">
        <v>1560</v>
      </c>
    </row>
    <row r="18604" spans="8:12" x14ac:dyDescent="0.25">
      <c r="H18604" t="s">
        <v>17951</v>
      </c>
      <c r="I18604">
        <v>9125580</v>
      </c>
      <c r="J18604">
        <v>636010629</v>
      </c>
      <c r="K18604" t="s">
        <v>1464</v>
      </c>
      <c r="L18604" t="s">
        <v>1341</v>
      </c>
    </row>
    <row r="18605" spans="8:12" x14ac:dyDescent="0.25">
      <c r="H18605" t="s">
        <v>17952</v>
      </c>
      <c r="I18605">
        <v>9010955</v>
      </c>
      <c r="J18605">
        <v>247002000</v>
      </c>
      <c r="K18605" t="s">
        <v>1398</v>
      </c>
      <c r="L18605" t="s">
        <v>1326</v>
      </c>
    </row>
    <row r="18606" spans="8:12" x14ac:dyDescent="0.25">
      <c r="H18606" t="s">
        <v>17953</v>
      </c>
      <c r="I18606">
        <v>9103386</v>
      </c>
      <c r="J18606">
        <v>311391000</v>
      </c>
      <c r="L18606" t="s">
        <v>1295</v>
      </c>
    </row>
    <row r="18607" spans="8:12" x14ac:dyDescent="0.25">
      <c r="H18607" t="s">
        <v>17954</v>
      </c>
      <c r="I18607">
        <v>9409168</v>
      </c>
      <c r="J18607">
        <v>351180000</v>
      </c>
      <c r="K18607" t="s">
        <v>1332</v>
      </c>
      <c r="L18607" t="s">
        <v>1346</v>
      </c>
    </row>
    <row r="18608" spans="8:12" x14ac:dyDescent="0.25">
      <c r="H18608" t="s">
        <v>17955</v>
      </c>
      <c r="I18608">
        <v>9494010</v>
      </c>
      <c r="J18608">
        <v>209175000</v>
      </c>
      <c r="K18608" t="s">
        <v>1443</v>
      </c>
      <c r="L18608" t="s">
        <v>1341</v>
      </c>
    </row>
    <row r="18609" spans="8:12" x14ac:dyDescent="0.25">
      <c r="H18609" t="s">
        <v>17956</v>
      </c>
      <c r="I18609">
        <v>8418758</v>
      </c>
      <c r="J18609">
        <v>636012131</v>
      </c>
      <c r="K18609" t="s">
        <v>1464</v>
      </c>
      <c r="L18609" t="s">
        <v>1341</v>
      </c>
    </row>
    <row r="18610" spans="8:12" x14ac:dyDescent="0.25">
      <c r="H18610" t="s">
        <v>17957</v>
      </c>
      <c r="I18610">
        <v>9280586</v>
      </c>
      <c r="J18610">
        <v>538006457</v>
      </c>
      <c r="K18610" t="s">
        <v>1437</v>
      </c>
      <c r="L18610" t="s">
        <v>1313</v>
      </c>
    </row>
    <row r="18611" spans="8:12" x14ac:dyDescent="0.25">
      <c r="H18611" t="s">
        <v>17957</v>
      </c>
      <c r="I18611">
        <v>9220718</v>
      </c>
      <c r="J18611">
        <v>235623000</v>
      </c>
      <c r="K18611" t="s">
        <v>1558</v>
      </c>
      <c r="L18611" t="s">
        <v>1341</v>
      </c>
    </row>
    <row r="18612" spans="8:12" x14ac:dyDescent="0.25">
      <c r="H18612" t="s">
        <v>17958</v>
      </c>
      <c r="I18612">
        <v>9272785</v>
      </c>
      <c r="J18612">
        <v>538002411</v>
      </c>
      <c r="K18612" t="s">
        <v>1437</v>
      </c>
      <c r="L18612" t="s">
        <v>1341</v>
      </c>
    </row>
    <row r="18613" spans="8:12" x14ac:dyDescent="0.25">
      <c r="H18613" t="s">
        <v>17959</v>
      </c>
      <c r="I18613">
        <v>6807072</v>
      </c>
      <c r="J18613">
        <v>667002241</v>
      </c>
      <c r="K18613" t="s">
        <v>2089</v>
      </c>
      <c r="L18613" t="s">
        <v>1308</v>
      </c>
    </row>
    <row r="18614" spans="8:12" x14ac:dyDescent="0.25">
      <c r="H18614" t="s">
        <v>17960</v>
      </c>
      <c r="I18614">
        <v>7396666</v>
      </c>
      <c r="J18614">
        <v>677019400</v>
      </c>
      <c r="K18614" t="s">
        <v>1305</v>
      </c>
      <c r="L18614" t="s">
        <v>1295</v>
      </c>
    </row>
    <row r="18615" spans="8:12" x14ac:dyDescent="0.25">
      <c r="H18615" t="s">
        <v>17961</v>
      </c>
      <c r="I18615">
        <v>9435313</v>
      </c>
      <c r="J18615">
        <v>256791000</v>
      </c>
      <c r="K18615" t="s">
        <v>1340</v>
      </c>
      <c r="L18615" t="s">
        <v>1362</v>
      </c>
    </row>
    <row r="18616" spans="8:12" x14ac:dyDescent="0.25">
      <c r="H18616" t="s">
        <v>17962</v>
      </c>
      <c r="I18616">
        <v>9141259</v>
      </c>
      <c r="J18616">
        <v>642137027</v>
      </c>
      <c r="K18616" t="s">
        <v>1916</v>
      </c>
      <c r="L18616" t="s">
        <v>1362</v>
      </c>
    </row>
    <row r="18617" spans="8:12" x14ac:dyDescent="0.25">
      <c r="H18617" t="s">
        <v>17963</v>
      </c>
      <c r="I18617">
        <v>9219525</v>
      </c>
      <c r="J18617">
        <v>431501618</v>
      </c>
      <c r="K18617" t="s">
        <v>1368</v>
      </c>
      <c r="L18617" t="s">
        <v>1614</v>
      </c>
    </row>
    <row r="18618" spans="8:12" x14ac:dyDescent="0.25">
      <c r="H18618" t="s">
        <v>17964</v>
      </c>
      <c r="I18618">
        <v>6617790</v>
      </c>
      <c r="J18618">
        <v>331356000</v>
      </c>
      <c r="K18618" t="s">
        <v>17965</v>
      </c>
      <c r="L18618" t="s">
        <v>1329</v>
      </c>
    </row>
    <row r="18619" spans="8:12" x14ac:dyDescent="0.25">
      <c r="H18619" t="s">
        <v>17966</v>
      </c>
      <c r="I18619">
        <v>9319038</v>
      </c>
      <c r="J18619">
        <v>564593000</v>
      </c>
      <c r="K18619" t="s">
        <v>1441</v>
      </c>
      <c r="L18619" t="s">
        <v>1329</v>
      </c>
    </row>
    <row r="18620" spans="8:12" x14ac:dyDescent="0.25">
      <c r="H18620" t="s">
        <v>17967</v>
      </c>
      <c r="I18620">
        <v>9524047</v>
      </c>
      <c r="J18620">
        <v>548313000</v>
      </c>
      <c r="K18620" t="s">
        <v>1988</v>
      </c>
      <c r="L18620" t="s">
        <v>2037</v>
      </c>
    </row>
    <row r="18621" spans="8:12" x14ac:dyDescent="0.25">
      <c r="H18621" t="s">
        <v>17968</v>
      </c>
      <c r="I18621">
        <v>9411563</v>
      </c>
      <c r="J18621">
        <v>372577000</v>
      </c>
      <c r="L18621" t="s">
        <v>1326</v>
      </c>
    </row>
    <row r="18622" spans="8:12" x14ac:dyDescent="0.25">
      <c r="H18622" t="s">
        <v>17969</v>
      </c>
      <c r="I18622">
        <v>8846307</v>
      </c>
      <c r="J18622">
        <v>273453430</v>
      </c>
      <c r="K18622" t="s">
        <v>1297</v>
      </c>
      <c r="L18622" t="s">
        <v>1313</v>
      </c>
    </row>
    <row r="18623" spans="8:12" x14ac:dyDescent="0.25">
      <c r="H18623" t="s">
        <v>17970</v>
      </c>
      <c r="I18623">
        <v>9490753</v>
      </c>
      <c r="J18623">
        <v>538002298</v>
      </c>
      <c r="K18623" t="s">
        <v>1437</v>
      </c>
      <c r="L18623" t="s">
        <v>1341</v>
      </c>
    </row>
    <row r="18624" spans="8:12" x14ac:dyDescent="0.25">
      <c r="H18624" t="s">
        <v>17971</v>
      </c>
      <c r="I18624">
        <v>9583067</v>
      </c>
      <c r="J18624">
        <v>247239500</v>
      </c>
      <c r="K18624" t="s">
        <v>1398</v>
      </c>
      <c r="L18624" t="s">
        <v>1329</v>
      </c>
    </row>
    <row r="18625" spans="8:12" x14ac:dyDescent="0.25">
      <c r="H18625" t="s">
        <v>17972</v>
      </c>
      <c r="I18625">
        <v>9234094</v>
      </c>
      <c r="J18625">
        <v>247370100</v>
      </c>
      <c r="K18625" t="s">
        <v>1398</v>
      </c>
      <c r="L18625" t="s">
        <v>1614</v>
      </c>
    </row>
    <row r="18626" spans="8:12" x14ac:dyDescent="0.25">
      <c r="H18626" t="s">
        <v>17973</v>
      </c>
      <c r="I18626">
        <v>9626209</v>
      </c>
      <c r="J18626">
        <v>566200000</v>
      </c>
      <c r="L18626" t="s">
        <v>1494</v>
      </c>
    </row>
    <row r="18627" spans="8:12" x14ac:dyDescent="0.25">
      <c r="H18627" t="s">
        <v>852</v>
      </c>
      <c r="I18627">
        <v>9628099</v>
      </c>
      <c r="J18627">
        <v>636016168</v>
      </c>
      <c r="K18627" t="s">
        <v>1464</v>
      </c>
      <c r="L18627" t="s">
        <v>1341</v>
      </c>
    </row>
    <row r="18628" spans="8:12" x14ac:dyDescent="0.25">
      <c r="H18628" t="s">
        <v>852</v>
      </c>
      <c r="I18628">
        <v>7434195</v>
      </c>
      <c r="J18628">
        <v>273336310</v>
      </c>
      <c r="K18628" t="s">
        <v>1297</v>
      </c>
      <c r="L18628" t="s">
        <v>1362</v>
      </c>
    </row>
    <row r="18629" spans="8:12" x14ac:dyDescent="0.25">
      <c r="H18629" t="s">
        <v>852</v>
      </c>
      <c r="I18629">
        <v>9138678</v>
      </c>
      <c r="J18629">
        <v>209340000</v>
      </c>
      <c r="K18629" t="s">
        <v>1443</v>
      </c>
      <c r="L18629" t="s">
        <v>1341</v>
      </c>
    </row>
    <row r="18630" spans="8:12" x14ac:dyDescent="0.25">
      <c r="H18630" t="s">
        <v>17974</v>
      </c>
      <c r="I18630">
        <v>8610916</v>
      </c>
      <c r="J18630">
        <v>314015000</v>
      </c>
      <c r="K18630" t="s">
        <v>1285</v>
      </c>
      <c r="L18630" t="s">
        <v>1341</v>
      </c>
    </row>
    <row r="18631" spans="8:12" x14ac:dyDescent="0.25">
      <c r="H18631" t="s">
        <v>17974</v>
      </c>
      <c r="I18631">
        <v>8610916</v>
      </c>
      <c r="J18631">
        <v>256402000</v>
      </c>
      <c r="K18631" t="s">
        <v>1340</v>
      </c>
      <c r="L18631" t="s">
        <v>1341</v>
      </c>
    </row>
    <row r="18632" spans="8:12" x14ac:dyDescent="0.25">
      <c r="H18632" t="s">
        <v>17975</v>
      </c>
      <c r="I18632">
        <v>9036923</v>
      </c>
      <c r="J18632">
        <v>636011391</v>
      </c>
      <c r="K18632" t="s">
        <v>1464</v>
      </c>
      <c r="L18632" t="s">
        <v>1362</v>
      </c>
    </row>
    <row r="18633" spans="8:12" x14ac:dyDescent="0.25">
      <c r="H18633" t="s">
        <v>17976</v>
      </c>
      <c r="I18633">
        <v>9301201</v>
      </c>
      <c r="J18633">
        <v>636092240</v>
      </c>
      <c r="K18633" t="s">
        <v>1464</v>
      </c>
      <c r="L18633" t="s">
        <v>1295</v>
      </c>
    </row>
    <row r="18634" spans="8:12" x14ac:dyDescent="0.25">
      <c r="H18634" t="s">
        <v>853</v>
      </c>
      <c r="I18634">
        <v>9583196</v>
      </c>
      <c r="J18634">
        <v>209363000</v>
      </c>
      <c r="K18634" t="s">
        <v>1443</v>
      </c>
      <c r="L18634" t="s">
        <v>1341</v>
      </c>
    </row>
    <row r="18635" spans="8:12" x14ac:dyDescent="0.25">
      <c r="H18635" t="s">
        <v>17977</v>
      </c>
      <c r="I18635">
        <v>9158422</v>
      </c>
      <c r="J18635">
        <v>249762000</v>
      </c>
      <c r="K18635" t="s">
        <v>1340</v>
      </c>
      <c r="L18635" t="s">
        <v>1295</v>
      </c>
    </row>
    <row r="18636" spans="8:12" x14ac:dyDescent="0.25">
      <c r="H18636" t="s">
        <v>17978</v>
      </c>
      <c r="I18636">
        <v>9295153</v>
      </c>
      <c r="J18636">
        <v>477733300</v>
      </c>
      <c r="K18636" t="s">
        <v>1348</v>
      </c>
      <c r="L18636" t="s">
        <v>1341</v>
      </c>
    </row>
    <row r="18637" spans="8:12" x14ac:dyDescent="0.25">
      <c r="H18637" t="s">
        <v>17979</v>
      </c>
      <c r="I18637">
        <v>8419518</v>
      </c>
      <c r="J18637">
        <v>525025024</v>
      </c>
      <c r="K18637" t="s">
        <v>1307</v>
      </c>
      <c r="L18637" t="s">
        <v>1308</v>
      </c>
    </row>
    <row r="18638" spans="8:12" x14ac:dyDescent="0.25">
      <c r="H18638" t="s">
        <v>17980</v>
      </c>
      <c r="I18638">
        <v>9145700</v>
      </c>
      <c r="J18638">
        <v>567312000</v>
      </c>
      <c r="K18638" t="s">
        <v>1861</v>
      </c>
      <c r="L18638" t="s">
        <v>1341</v>
      </c>
    </row>
    <row r="18639" spans="8:12" x14ac:dyDescent="0.25">
      <c r="H18639" t="s">
        <v>17981</v>
      </c>
      <c r="I18639">
        <v>9632179</v>
      </c>
      <c r="J18639">
        <v>219646000</v>
      </c>
      <c r="K18639" t="s">
        <v>1456</v>
      </c>
      <c r="L18639" t="s">
        <v>1308</v>
      </c>
    </row>
    <row r="18640" spans="8:12" x14ac:dyDescent="0.25">
      <c r="H18640" t="s">
        <v>17982</v>
      </c>
      <c r="I18640">
        <v>9678800</v>
      </c>
      <c r="J18640">
        <v>636016212</v>
      </c>
      <c r="K18640" t="s">
        <v>1464</v>
      </c>
      <c r="L18640" t="s">
        <v>1341</v>
      </c>
    </row>
    <row r="18641" spans="8:12" x14ac:dyDescent="0.25">
      <c r="H18641" t="s">
        <v>17983</v>
      </c>
      <c r="I18641">
        <v>9262948</v>
      </c>
      <c r="J18641">
        <v>241271000</v>
      </c>
      <c r="K18641" t="s">
        <v>1679</v>
      </c>
      <c r="L18641" t="s">
        <v>1346</v>
      </c>
    </row>
    <row r="18642" spans="8:12" x14ac:dyDescent="0.25">
      <c r="H18642" t="s">
        <v>17984</v>
      </c>
      <c r="I18642">
        <v>8503709</v>
      </c>
      <c r="J18642">
        <v>514297000</v>
      </c>
      <c r="L18642" t="s">
        <v>1308</v>
      </c>
    </row>
    <row r="18643" spans="8:12" x14ac:dyDescent="0.25">
      <c r="H18643" t="s">
        <v>17985</v>
      </c>
      <c r="I18643">
        <v>9190640</v>
      </c>
      <c r="J18643">
        <v>311626000</v>
      </c>
      <c r="K18643" t="s">
        <v>1609</v>
      </c>
      <c r="L18643" t="s">
        <v>1341</v>
      </c>
    </row>
    <row r="18644" spans="8:12" x14ac:dyDescent="0.25">
      <c r="H18644" t="s">
        <v>17986</v>
      </c>
      <c r="I18644">
        <v>9405849</v>
      </c>
      <c r="J18644">
        <v>370985000</v>
      </c>
      <c r="L18644" t="s">
        <v>1326</v>
      </c>
    </row>
    <row r="18645" spans="8:12" x14ac:dyDescent="0.25">
      <c r="H18645" t="s">
        <v>17987</v>
      </c>
      <c r="I18645">
        <v>9102942</v>
      </c>
      <c r="J18645">
        <v>538005603</v>
      </c>
      <c r="K18645" t="s">
        <v>1437</v>
      </c>
      <c r="L18645" t="s">
        <v>1341</v>
      </c>
    </row>
    <row r="18646" spans="8:12" x14ac:dyDescent="0.25">
      <c r="H18646" t="s">
        <v>17987</v>
      </c>
      <c r="I18646">
        <v>9454125</v>
      </c>
      <c r="J18646">
        <v>247218800</v>
      </c>
      <c r="K18646" t="s">
        <v>1398</v>
      </c>
      <c r="L18646" t="s">
        <v>1341</v>
      </c>
    </row>
    <row r="18647" spans="8:12" x14ac:dyDescent="0.25">
      <c r="H18647" t="s">
        <v>17988</v>
      </c>
      <c r="I18647">
        <v>7910826</v>
      </c>
      <c r="J18647">
        <v>657118100</v>
      </c>
      <c r="K18647" t="s">
        <v>1607</v>
      </c>
      <c r="L18647" t="s">
        <v>1326</v>
      </c>
    </row>
    <row r="18648" spans="8:12" x14ac:dyDescent="0.25">
      <c r="H18648" t="s">
        <v>17989</v>
      </c>
      <c r="I18648">
        <v>7366312</v>
      </c>
      <c r="J18648">
        <v>366639000</v>
      </c>
      <c r="K18648" t="s">
        <v>1431</v>
      </c>
      <c r="L18648" t="s">
        <v>1308</v>
      </c>
    </row>
    <row r="18649" spans="8:12" x14ac:dyDescent="0.25">
      <c r="H18649" t="s">
        <v>17990</v>
      </c>
      <c r="I18649">
        <v>9687083</v>
      </c>
      <c r="J18649">
        <v>351805000</v>
      </c>
      <c r="K18649" t="s">
        <v>1332</v>
      </c>
      <c r="L18649" t="s">
        <v>1308</v>
      </c>
    </row>
    <row r="18650" spans="8:12" x14ac:dyDescent="0.25">
      <c r="H18650" t="s">
        <v>17991</v>
      </c>
      <c r="I18650">
        <v>9062685</v>
      </c>
      <c r="J18650">
        <v>431301213</v>
      </c>
      <c r="K18650" t="s">
        <v>1368</v>
      </c>
      <c r="L18650" t="s">
        <v>1313</v>
      </c>
    </row>
    <row r="18651" spans="8:12" x14ac:dyDescent="0.25">
      <c r="H18651" t="s">
        <v>17992</v>
      </c>
      <c r="I18651">
        <v>9401336</v>
      </c>
      <c r="J18651">
        <v>354247000</v>
      </c>
      <c r="K18651" t="s">
        <v>1332</v>
      </c>
      <c r="L18651" t="s">
        <v>1295</v>
      </c>
    </row>
    <row r="18652" spans="8:12" x14ac:dyDescent="0.25">
      <c r="H18652" t="s">
        <v>17993</v>
      </c>
      <c r="I18652">
        <v>9178018</v>
      </c>
      <c r="J18652">
        <v>431300697</v>
      </c>
      <c r="K18652" t="s">
        <v>1368</v>
      </c>
      <c r="L18652" t="s">
        <v>1313</v>
      </c>
    </row>
    <row r="18653" spans="8:12" x14ac:dyDescent="0.25">
      <c r="H18653" t="s">
        <v>17994</v>
      </c>
      <c r="I18653">
        <v>8912285</v>
      </c>
      <c r="J18653">
        <v>431055000</v>
      </c>
      <c r="K18653" t="s">
        <v>1368</v>
      </c>
      <c r="L18653" t="s">
        <v>1341</v>
      </c>
    </row>
    <row r="18654" spans="8:12" x14ac:dyDescent="0.25">
      <c r="H18654" t="s">
        <v>17994</v>
      </c>
      <c r="I18654">
        <v>8912285</v>
      </c>
      <c r="J18654">
        <v>357475000</v>
      </c>
      <c r="K18654" t="s">
        <v>1332</v>
      </c>
      <c r="L18654" t="s">
        <v>1341</v>
      </c>
    </row>
    <row r="18655" spans="8:12" x14ac:dyDescent="0.25">
      <c r="H18655" t="s">
        <v>17995</v>
      </c>
      <c r="I18655">
        <v>9414711</v>
      </c>
      <c r="J18655">
        <v>477056800</v>
      </c>
      <c r="K18655" t="s">
        <v>1348</v>
      </c>
      <c r="L18655" t="s">
        <v>1295</v>
      </c>
    </row>
    <row r="18656" spans="8:12" x14ac:dyDescent="0.25">
      <c r="H18656" t="s">
        <v>17996</v>
      </c>
      <c r="I18656">
        <v>9401348</v>
      </c>
      <c r="J18656">
        <v>352835000</v>
      </c>
      <c r="K18656" t="s">
        <v>1332</v>
      </c>
      <c r="L18656" t="s">
        <v>1295</v>
      </c>
    </row>
    <row r="18657" spans="8:12" x14ac:dyDescent="0.25">
      <c r="H18657" t="s">
        <v>17997</v>
      </c>
      <c r="I18657">
        <v>9536997</v>
      </c>
      <c r="J18657">
        <v>351626000</v>
      </c>
      <c r="K18657" t="s">
        <v>1332</v>
      </c>
      <c r="L18657" t="s">
        <v>1295</v>
      </c>
    </row>
    <row r="18658" spans="8:12" x14ac:dyDescent="0.25">
      <c r="H18658" t="s">
        <v>17998</v>
      </c>
      <c r="I18658">
        <v>9477672</v>
      </c>
      <c r="J18658">
        <v>370055000</v>
      </c>
      <c r="L18658" t="s">
        <v>1295</v>
      </c>
    </row>
    <row r="18659" spans="8:12" x14ac:dyDescent="0.25">
      <c r="H18659" t="s">
        <v>17999</v>
      </c>
      <c r="I18659">
        <v>9303936</v>
      </c>
      <c r="J18659">
        <v>432728000</v>
      </c>
      <c r="K18659" t="s">
        <v>1368</v>
      </c>
      <c r="L18659" t="s">
        <v>1341</v>
      </c>
    </row>
    <row r="18660" spans="8:12" x14ac:dyDescent="0.25">
      <c r="H18660" t="s">
        <v>18000</v>
      </c>
      <c r="I18660">
        <v>9540558</v>
      </c>
      <c r="J18660">
        <v>431001151</v>
      </c>
      <c r="K18660" t="s">
        <v>1368</v>
      </c>
      <c r="L18660" t="s">
        <v>1313</v>
      </c>
    </row>
    <row r="18661" spans="8:12" x14ac:dyDescent="0.25">
      <c r="H18661" t="s">
        <v>18001</v>
      </c>
      <c r="I18661">
        <v>9711303</v>
      </c>
      <c r="J18661">
        <v>431005507</v>
      </c>
      <c r="K18661" t="s">
        <v>1368</v>
      </c>
      <c r="L18661" t="s">
        <v>1313</v>
      </c>
    </row>
    <row r="18662" spans="8:12" x14ac:dyDescent="0.25">
      <c r="H18662" t="s">
        <v>18002</v>
      </c>
      <c r="I18662">
        <v>9267833</v>
      </c>
      <c r="J18662">
        <v>431501735</v>
      </c>
      <c r="K18662" t="s">
        <v>1368</v>
      </c>
      <c r="L18662" t="s">
        <v>1362</v>
      </c>
    </row>
    <row r="18663" spans="8:12" x14ac:dyDescent="0.25">
      <c r="H18663" t="s">
        <v>18003</v>
      </c>
      <c r="I18663">
        <v>9426219</v>
      </c>
      <c r="J18663">
        <v>431000498</v>
      </c>
      <c r="K18663" t="s">
        <v>1368</v>
      </c>
      <c r="L18663" t="s">
        <v>1313</v>
      </c>
    </row>
    <row r="18664" spans="8:12" x14ac:dyDescent="0.25">
      <c r="H18664" t="s">
        <v>18004</v>
      </c>
      <c r="I18664">
        <v>9281554</v>
      </c>
      <c r="J18664">
        <v>209632000</v>
      </c>
      <c r="K18664" t="s">
        <v>1443</v>
      </c>
      <c r="L18664" t="s">
        <v>1326</v>
      </c>
    </row>
    <row r="18665" spans="8:12" x14ac:dyDescent="0.25">
      <c r="H18665" t="s">
        <v>18005</v>
      </c>
      <c r="I18665">
        <v>9330082</v>
      </c>
      <c r="J18665">
        <v>636016267</v>
      </c>
      <c r="K18665" t="s">
        <v>1464</v>
      </c>
      <c r="L18665" t="s">
        <v>1341</v>
      </c>
    </row>
    <row r="18666" spans="8:12" x14ac:dyDescent="0.25">
      <c r="H18666" t="s">
        <v>18006</v>
      </c>
      <c r="I18666">
        <v>9112222</v>
      </c>
      <c r="J18666">
        <v>258814000</v>
      </c>
      <c r="K18666" t="s">
        <v>1335</v>
      </c>
      <c r="L18666" t="s">
        <v>1326</v>
      </c>
    </row>
    <row r="18667" spans="8:12" x14ac:dyDescent="0.25">
      <c r="H18667" t="s">
        <v>18007</v>
      </c>
      <c r="I18667">
        <v>8509820</v>
      </c>
      <c r="J18667">
        <v>212746000</v>
      </c>
      <c r="K18667" t="s">
        <v>1443</v>
      </c>
      <c r="L18667" t="s">
        <v>1295</v>
      </c>
    </row>
    <row r="18668" spans="8:12" x14ac:dyDescent="0.25">
      <c r="H18668" t="s">
        <v>18008</v>
      </c>
      <c r="I18668">
        <v>9251925</v>
      </c>
      <c r="J18668">
        <v>345070184</v>
      </c>
      <c r="K18668" t="s">
        <v>2744</v>
      </c>
      <c r="L18668" t="s">
        <v>1560</v>
      </c>
    </row>
    <row r="18669" spans="8:12" x14ac:dyDescent="0.25">
      <c r="H18669" t="s">
        <v>18009</v>
      </c>
      <c r="I18669">
        <v>9457464</v>
      </c>
      <c r="J18669">
        <v>241072000</v>
      </c>
      <c r="K18669" t="s">
        <v>1679</v>
      </c>
      <c r="L18669" t="s">
        <v>1341</v>
      </c>
    </row>
    <row r="18670" spans="8:12" x14ac:dyDescent="0.25">
      <c r="H18670" t="s">
        <v>18010</v>
      </c>
      <c r="I18670">
        <v>9592537</v>
      </c>
      <c r="J18670">
        <v>241158000</v>
      </c>
      <c r="K18670" t="s">
        <v>1679</v>
      </c>
      <c r="L18670" t="s">
        <v>1341</v>
      </c>
    </row>
    <row r="18671" spans="8:12" x14ac:dyDescent="0.25">
      <c r="H18671" t="s">
        <v>18011</v>
      </c>
      <c r="I18671">
        <v>9461063</v>
      </c>
      <c r="J18671">
        <v>241071000</v>
      </c>
      <c r="K18671" t="s">
        <v>1679</v>
      </c>
      <c r="L18671" t="s">
        <v>1341</v>
      </c>
    </row>
    <row r="18672" spans="8:12" x14ac:dyDescent="0.25">
      <c r="H18672" t="s">
        <v>18012</v>
      </c>
      <c r="I18672">
        <v>9469209</v>
      </c>
      <c r="J18672">
        <v>355404000</v>
      </c>
      <c r="K18672" t="s">
        <v>1332</v>
      </c>
      <c r="L18672" t="s">
        <v>1326</v>
      </c>
    </row>
    <row r="18673" spans="8:12" x14ac:dyDescent="0.25">
      <c r="H18673" t="s">
        <v>18013</v>
      </c>
      <c r="I18673">
        <v>9533713</v>
      </c>
      <c r="J18673">
        <v>442191793</v>
      </c>
      <c r="L18673" t="s">
        <v>1329</v>
      </c>
    </row>
    <row r="18674" spans="8:12" x14ac:dyDescent="0.25">
      <c r="H18674" t="s">
        <v>18014</v>
      </c>
      <c r="I18674">
        <v>9533397</v>
      </c>
      <c r="J18674">
        <v>576628000</v>
      </c>
      <c r="K18674" t="s">
        <v>2396</v>
      </c>
      <c r="L18674" t="s">
        <v>1329</v>
      </c>
    </row>
    <row r="18675" spans="8:12" x14ac:dyDescent="0.25">
      <c r="H18675" t="s">
        <v>18015</v>
      </c>
      <c r="I18675">
        <v>9330850</v>
      </c>
      <c r="J18675">
        <v>249152000</v>
      </c>
      <c r="K18675" t="s">
        <v>1340</v>
      </c>
      <c r="L18675" t="s">
        <v>1295</v>
      </c>
    </row>
    <row r="18676" spans="8:12" x14ac:dyDescent="0.25">
      <c r="H18676" t="s">
        <v>18016</v>
      </c>
      <c r="I18676">
        <v>9378929</v>
      </c>
      <c r="J18676">
        <v>249043000</v>
      </c>
      <c r="K18676" t="s">
        <v>1340</v>
      </c>
      <c r="L18676" t="s">
        <v>1295</v>
      </c>
    </row>
    <row r="18677" spans="8:12" x14ac:dyDescent="0.25">
      <c r="H18677" t="s">
        <v>18016</v>
      </c>
      <c r="I18677">
        <v>9378929</v>
      </c>
      <c r="J18677">
        <v>212176000</v>
      </c>
      <c r="K18677" t="s">
        <v>1443</v>
      </c>
      <c r="L18677" t="s">
        <v>1295</v>
      </c>
    </row>
    <row r="18678" spans="8:12" x14ac:dyDescent="0.25">
      <c r="H18678" t="s">
        <v>18017</v>
      </c>
      <c r="I18678">
        <v>9378931</v>
      </c>
      <c r="J18678">
        <v>249097000</v>
      </c>
      <c r="K18678" t="s">
        <v>1340</v>
      </c>
      <c r="L18678" t="s">
        <v>1295</v>
      </c>
    </row>
    <row r="18679" spans="8:12" x14ac:dyDescent="0.25">
      <c r="H18679" t="s">
        <v>18018</v>
      </c>
      <c r="I18679">
        <v>9378943</v>
      </c>
      <c r="J18679">
        <v>249044000</v>
      </c>
      <c r="K18679" t="s">
        <v>1340</v>
      </c>
      <c r="L18679" t="s">
        <v>1295</v>
      </c>
    </row>
    <row r="18680" spans="8:12" x14ac:dyDescent="0.25">
      <c r="H18680" t="s">
        <v>18018</v>
      </c>
      <c r="I18680">
        <v>9378943</v>
      </c>
      <c r="J18680">
        <v>212461000</v>
      </c>
      <c r="K18680" t="s">
        <v>1443</v>
      </c>
      <c r="L18680" t="s">
        <v>1295</v>
      </c>
    </row>
    <row r="18681" spans="8:12" x14ac:dyDescent="0.25">
      <c r="H18681" t="s">
        <v>18019</v>
      </c>
      <c r="I18681">
        <v>9600425</v>
      </c>
      <c r="J18681">
        <v>636016346</v>
      </c>
      <c r="K18681" t="s">
        <v>1464</v>
      </c>
      <c r="L18681" t="s">
        <v>1308</v>
      </c>
    </row>
    <row r="18682" spans="8:12" x14ac:dyDescent="0.25">
      <c r="H18682" t="s">
        <v>18020</v>
      </c>
      <c r="I18682">
        <v>9006150</v>
      </c>
      <c r="J18682">
        <v>636091773</v>
      </c>
      <c r="K18682" t="s">
        <v>1464</v>
      </c>
      <c r="L18682" t="s">
        <v>1346</v>
      </c>
    </row>
    <row r="18683" spans="8:12" x14ac:dyDescent="0.25">
      <c r="H18683" t="s">
        <v>18020</v>
      </c>
      <c r="I18683">
        <v>9006150</v>
      </c>
      <c r="J18683">
        <v>636017362</v>
      </c>
      <c r="K18683" t="s">
        <v>1464</v>
      </c>
      <c r="L18683" t="s">
        <v>1346</v>
      </c>
    </row>
    <row r="18684" spans="8:12" x14ac:dyDescent="0.25">
      <c r="H18684" t="s">
        <v>18021</v>
      </c>
      <c r="I18684">
        <v>9676711</v>
      </c>
      <c r="J18684">
        <v>565380000</v>
      </c>
      <c r="L18684" t="s">
        <v>1308</v>
      </c>
    </row>
    <row r="18685" spans="8:12" x14ac:dyDescent="0.25">
      <c r="H18685" t="s">
        <v>18022</v>
      </c>
      <c r="I18685">
        <v>9351115</v>
      </c>
      <c r="J18685">
        <v>249034000</v>
      </c>
      <c r="K18685" t="s">
        <v>1340</v>
      </c>
      <c r="L18685" t="s">
        <v>1295</v>
      </c>
    </row>
    <row r="18686" spans="8:12" x14ac:dyDescent="0.25">
      <c r="H18686" t="s">
        <v>18023</v>
      </c>
      <c r="I18686">
        <v>9388417</v>
      </c>
      <c r="J18686">
        <v>249036000</v>
      </c>
      <c r="K18686" t="s">
        <v>1340</v>
      </c>
      <c r="L18686" t="s">
        <v>1295</v>
      </c>
    </row>
    <row r="18687" spans="8:12" x14ac:dyDescent="0.25">
      <c r="H18687" t="s">
        <v>18024</v>
      </c>
      <c r="I18687">
        <v>8109096</v>
      </c>
      <c r="J18687">
        <v>312041000</v>
      </c>
      <c r="K18687" t="s">
        <v>1379</v>
      </c>
      <c r="L18687" t="s">
        <v>1295</v>
      </c>
    </row>
    <row r="18688" spans="8:12" x14ac:dyDescent="0.25">
      <c r="H18688" t="s">
        <v>18025</v>
      </c>
      <c r="I18688">
        <v>9148154</v>
      </c>
      <c r="J18688">
        <v>312297000</v>
      </c>
      <c r="K18688" t="s">
        <v>1379</v>
      </c>
      <c r="L18688" t="s">
        <v>1295</v>
      </c>
    </row>
    <row r="18689" spans="8:12" x14ac:dyDescent="0.25">
      <c r="H18689" t="s">
        <v>18025</v>
      </c>
      <c r="I18689">
        <v>9148154</v>
      </c>
      <c r="J18689">
        <v>304666000</v>
      </c>
      <c r="K18689" t="s">
        <v>1294</v>
      </c>
      <c r="L18689" t="s">
        <v>1295</v>
      </c>
    </row>
    <row r="18690" spans="8:12" x14ac:dyDescent="0.25">
      <c r="H18690" t="s">
        <v>18026</v>
      </c>
      <c r="I18690">
        <v>8003814</v>
      </c>
      <c r="J18690">
        <v>312281000</v>
      </c>
      <c r="K18690" t="s">
        <v>1379</v>
      </c>
      <c r="L18690" t="s">
        <v>1295</v>
      </c>
    </row>
    <row r="18691" spans="8:12" x14ac:dyDescent="0.25">
      <c r="H18691" t="s">
        <v>18027</v>
      </c>
      <c r="I18691">
        <v>8109101</v>
      </c>
      <c r="J18691">
        <v>376986000</v>
      </c>
      <c r="K18691" t="s">
        <v>1322</v>
      </c>
      <c r="L18691" t="s">
        <v>1295</v>
      </c>
    </row>
    <row r="18692" spans="8:12" x14ac:dyDescent="0.25">
      <c r="H18692" t="s">
        <v>18028</v>
      </c>
      <c r="I18692">
        <v>9745914</v>
      </c>
      <c r="J18692">
        <v>563030430</v>
      </c>
      <c r="K18692" t="s">
        <v>1441</v>
      </c>
      <c r="L18692" t="s">
        <v>1313</v>
      </c>
    </row>
    <row r="18693" spans="8:12" x14ac:dyDescent="0.25">
      <c r="H18693" t="s">
        <v>18029</v>
      </c>
      <c r="I18693">
        <v>9748318</v>
      </c>
      <c r="J18693">
        <v>563033720</v>
      </c>
      <c r="K18693" t="s">
        <v>1441</v>
      </c>
      <c r="L18693" t="s">
        <v>1313</v>
      </c>
    </row>
    <row r="18694" spans="8:12" x14ac:dyDescent="0.25">
      <c r="H18694" t="s">
        <v>18030</v>
      </c>
      <c r="I18694">
        <v>8866319</v>
      </c>
      <c r="J18694">
        <v>312778000</v>
      </c>
      <c r="K18694" t="s">
        <v>1379</v>
      </c>
      <c r="L18694" t="s">
        <v>1295</v>
      </c>
    </row>
    <row r="18695" spans="8:12" x14ac:dyDescent="0.25">
      <c r="H18695" t="s">
        <v>18031</v>
      </c>
      <c r="I18695">
        <v>9012111</v>
      </c>
      <c r="J18695">
        <v>525014013</v>
      </c>
      <c r="K18695" t="s">
        <v>1307</v>
      </c>
      <c r="L18695" t="s">
        <v>1412</v>
      </c>
    </row>
    <row r="18696" spans="8:12" x14ac:dyDescent="0.25">
      <c r="H18696" t="s">
        <v>18032</v>
      </c>
      <c r="I18696">
        <v>9198446</v>
      </c>
      <c r="J18696">
        <v>306762000</v>
      </c>
      <c r="K18696" t="s">
        <v>2112</v>
      </c>
      <c r="L18696" t="s">
        <v>1295</v>
      </c>
    </row>
    <row r="18697" spans="8:12" x14ac:dyDescent="0.25">
      <c r="H18697" t="s">
        <v>18033</v>
      </c>
      <c r="I18697">
        <v>9403516</v>
      </c>
      <c r="J18697">
        <v>235074618</v>
      </c>
      <c r="K18697" t="s">
        <v>1558</v>
      </c>
      <c r="L18697" t="s">
        <v>1341</v>
      </c>
    </row>
    <row r="18698" spans="8:12" x14ac:dyDescent="0.25">
      <c r="H18698" t="s">
        <v>18034</v>
      </c>
      <c r="I18698">
        <v>9510682</v>
      </c>
      <c r="J18698">
        <v>538003201</v>
      </c>
      <c r="K18698" t="s">
        <v>1437</v>
      </c>
      <c r="L18698" t="s">
        <v>1326</v>
      </c>
    </row>
    <row r="18699" spans="8:12" x14ac:dyDescent="0.25">
      <c r="H18699" t="s">
        <v>98</v>
      </c>
      <c r="I18699">
        <v>8113619</v>
      </c>
      <c r="J18699">
        <v>518371000</v>
      </c>
      <c r="K18699" t="s">
        <v>1595</v>
      </c>
      <c r="L18699" t="s">
        <v>1295</v>
      </c>
    </row>
    <row r="18700" spans="8:12" x14ac:dyDescent="0.25">
      <c r="H18700" t="s">
        <v>18035</v>
      </c>
      <c r="I18700">
        <v>9638056</v>
      </c>
      <c r="J18700">
        <v>636016113</v>
      </c>
      <c r="K18700" t="s">
        <v>1464</v>
      </c>
      <c r="L18700" t="s">
        <v>1341</v>
      </c>
    </row>
    <row r="18701" spans="8:12" x14ac:dyDescent="0.25">
      <c r="H18701" t="s">
        <v>18036</v>
      </c>
      <c r="I18701">
        <v>9266889</v>
      </c>
      <c r="J18701">
        <v>538002900</v>
      </c>
      <c r="K18701" t="s">
        <v>1437</v>
      </c>
      <c r="L18701" t="s">
        <v>1326</v>
      </c>
    </row>
    <row r="18702" spans="8:12" x14ac:dyDescent="0.25">
      <c r="H18702" t="s">
        <v>18036</v>
      </c>
      <c r="I18702">
        <v>9256016</v>
      </c>
      <c r="J18702">
        <v>212871000</v>
      </c>
      <c r="K18702" t="s">
        <v>1443</v>
      </c>
      <c r="L18702" t="s">
        <v>1362</v>
      </c>
    </row>
    <row r="18703" spans="8:12" x14ac:dyDescent="0.25">
      <c r="H18703" t="s">
        <v>18037</v>
      </c>
      <c r="I18703">
        <v>9733703</v>
      </c>
      <c r="J18703">
        <v>431228000</v>
      </c>
      <c r="K18703" t="s">
        <v>1368</v>
      </c>
      <c r="L18703" t="s">
        <v>1313</v>
      </c>
    </row>
    <row r="18704" spans="8:12" x14ac:dyDescent="0.25">
      <c r="H18704" t="s">
        <v>18038</v>
      </c>
      <c r="I18704">
        <v>9392236</v>
      </c>
      <c r="J18704">
        <v>565699000</v>
      </c>
      <c r="L18704" t="s">
        <v>1346</v>
      </c>
    </row>
    <row r="18705" spans="8:12" x14ac:dyDescent="0.25">
      <c r="H18705" t="s">
        <v>18039</v>
      </c>
      <c r="I18705">
        <v>8230065</v>
      </c>
      <c r="J18705">
        <v>341331000</v>
      </c>
      <c r="K18705" t="s">
        <v>1316</v>
      </c>
      <c r="L18705" t="s">
        <v>1295</v>
      </c>
    </row>
    <row r="18706" spans="8:12" x14ac:dyDescent="0.25">
      <c r="H18706" t="s">
        <v>18039</v>
      </c>
      <c r="I18706">
        <v>8230065</v>
      </c>
      <c r="J18706">
        <v>273317820</v>
      </c>
      <c r="K18706" t="s">
        <v>1297</v>
      </c>
      <c r="L18706" t="s">
        <v>1295</v>
      </c>
    </row>
    <row r="18707" spans="8:12" x14ac:dyDescent="0.25">
      <c r="H18707" t="s">
        <v>18040</v>
      </c>
      <c r="I18707">
        <v>9376696</v>
      </c>
      <c r="J18707">
        <v>253396000</v>
      </c>
      <c r="K18707" t="s">
        <v>1615</v>
      </c>
      <c r="L18707" t="s">
        <v>1614</v>
      </c>
    </row>
    <row r="18708" spans="8:12" x14ac:dyDescent="0.25">
      <c r="H18708" t="s">
        <v>18041</v>
      </c>
      <c r="I18708">
        <v>9386914</v>
      </c>
      <c r="J18708">
        <v>311005700</v>
      </c>
      <c r="K18708" t="s">
        <v>1609</v>
      </c>
      <c r="L18708" t="s">
        <v>1341</v>
      </c>
    </row>
    <row r="18709" spans="8:12" x14ac:dyDescent="0.25">
      <c r="H18709" t="s">
        <v>5</v>
      </c>
      <c r="I18709">
        <v>9285122</v>
      </c>
      <c r="J18709">
        <v>311829000</v>
      </c>
      <c r="K18709" t="s">
        <v>1609</v>
      </c>
      <c r="L18709" t="s">
        <v>1341</v>
      </c>
    </row>
    <row r="18710" spans="8:12" x14ac:dyDescent="0.25">
      <c r="H18710" t="s">
        <v>92</v>
      </c>
      <c r="I18710">
        <v>9494084</v>
      </c>
      <c r="J18710">
        <v>247276600</v>
      </c>
      <c r="K18710" t="s">
        <v>1398</v>
      </c>
      <c r="L18710" t="s">
        <v>1341</v>
      </c>
    </row>
    <row r="18711" spans="8:12" x14ac:dyDescent="0.25">
      <c r="H18711" t="s">
        <v>18042</v>
      </c>
      <c r="I18711">
        <v>9568598</v>
      </c>
      <c r="J18711">
        <v>247287100</v>
      </c>
      <c r="K18711" t="s">
        <v>1398</v>
      </c>
      <c r="L18711" t="s">
        <v>1341</v>
      </c>
    </row>
    <row r="18712" spans="8:12" x14ac:dyDescent="0.25">
      <c r="H18712" t="s">
        <v>854</v>
      </c>
      <c r="I18712">
        <v>9480540</v>
      </c>
      <c r="J18712">
        <v>247291600</v>
      </c>
      <c r="K18712" t="s">
        <v>1398</v>
      </c>
      <c r="L18712" t="s">
        <v>1341</v>
      </c>
    </row>
    <row r="18713" spans="8:12" x14ac:dyDescent="0.25">
      <c r="H18713" t="s">
        <v>18043</v>
      </c>
      <c r="I18713">
        <v>9494101</v>
      </c>
      <c r="J18713">
        <v>247285700</v>
      </c>
      <c r="K18713" t="s">
        <v>1398</v>
      </c>
      <c r="L18713" t="s">
        <v>1341</v>
      </c>
    </row>
    <row r="18714" spans="8:12" x14ac:dyDescent="0.25">
      <c r="H18714" t="s">
        <v>18044</v>
      </c>
      <c r="I18714">
        <v>9591765</v>
      </c>
      <c r="J18714">
        <v>247303100</v>
      </c>
      <c r="K18714" t="s">
        <v>1398</v>
      </c>
      <c r="L18714" t="s">
        <v>1341</v>
      </c>
    </row>
    <row r="18715" spans="8:12" x14ac:dyDescent="0.25">
      <c r="H18715" t="s">
        <v>18045</v>
      </c>
      <c r="I18715">
        <v>9084645</v>
      </c>
      <c r="J18715">
        <v>419030000</v>
      </c>
      <c r="K18715" t="s">
        <v>1420</v>
      </c>
      <c r="L18715" t="s">
        <v>1308</v>
      </c>
    </row>
    <row r="18716" spans="8:12" x14ac:dyDescent="0.25">
      <c r="H18716" t="s">
        <v>18046</v>
      </c>
      <c r="I18716">
        <v>9764544</v>
      </c>
      <c r="J18716">
        <v>525022379</v>
      </c>
      <c r="K18716" t="s">
        <v>1307</v>
      </c>
      <c r="L18716" t="s">
        <v>1329</v>
      </c>
    </row>
    <row r="18717" spans="8:12" x14ac:dyDescent="0.25">
      <c r="H18717" t="s">
        <v>18047</v>
      </c>
      <c r="I18717">
        <v>9764556</v>
      </c>
      <c r="J18717">
        <v>525022380</v>
      </c>
      <c r="K18717" t="s">
        <v>1307</v>
      </c>
      <c r="L18717" t="s">
        <v>1329</v>
      </c>
    </row>
    <row r="18718" spans="8:12" x14ac:dyDescent="0.25">
      <c r="H18718" t="s">
        <v>18048</v>
      </c>
      <c r="I18718">
        <v>9764568</v>
      </c>
      <c r="J18718">
        <v>525022381</v>
      </c>
      <c r="K18718" t="s">
        <v>1307</v>
      </c>
      <c r="L18718" t="s">
        <v>1329</v>
      </c>
    </row>
    <row r="18719" spans="8:12" x14ac:dyDescent="0.25">
      <c r="H18719" t="s">
        <v>18049</v>
      </c>
      <c r="I18719">
        <v>9764570</v>
      </c>
      <c r="J18719">
        <v>525022395</v>
      </c>
      <c r="K18719" t="s">
        <v>1307</v>
      </c>
      <c r="L18719" t="s">
        <v>1329</v>
      </c>
    </row>
    <row r="18720" spans="8:12" x14ac:dyDescent="0.25">
      <c r="H18720" t="s">
        <v>18050</v>
      </c>
      <c r="I18720">
        <v>9764582</v>
      </c>
      <c r="J18720">
        <v>525022396</v>
      </c>
      <c r="K18720" t="s">
        <v>1307</v>
      </c>
      <c r="L18720" t="s">
        <v>1329</v>
      </c>
    </row>
    <row r="18721" spans="8:12" x14ac:dyDescent="0.25">
      <c r="H18721" t="s">
        <v>18051</v>
      </c>
      <c r="I18721">
        <v>9676797</v>
      </c>
      <c r="J18721">
        <v>525022210</v>
      </c>
      <c r="K18721" t="s">
        <v>1307</v>
      </c>
      <c r="L18721" t="s">
        <v>1329</v>
      </c>
    </row>
    <row r="18722" spans="8:12" x14ac:dyDescent="0.25">
      <c r="H18722" t="s">
        <v>18052</v>
      </c>
      <c r="I18722">
        <v>9114921</v>
      </c>
      <c r="J18722">
        <v>235389000</v>
      </c>
      <c r="K18722" t="s">
        <v>1558</v>
      </c>
      <c r="L18722" t="s">
        <v>1295</v>
      </c>
    </row>
    <row r="18723" spans="8:12" x14ac:dyDescent="0.25">
      <c r="H18723" t="s">
        <v>18053</v>
      </c>
      <c r="I18723">
        <v>9654713</v>
      </c>
      <c r="J18723">
        <v>503014290</v>
      </c>
      <c r="K18723" t="s">
        <v>1417</v>
      </c>
      <c r="L18723" t="s">
        <v>1313</v>
      </c>
    </row>
    <row r="18724" spans="8:12" x14ac:dyDescent="0.25">
      <c r="H18724" t="s">
        <v>18053</v>
      </c>
      <c r="I18724">
        <v>9654713</v>
      </c>
      <c r="J18724">
        <v>376641000</v>
      </c>
      <c r="L18724" t="s">
        <v>1313</v>
      </c>
    </row>
    <row r="18725" spans="8:12" x14ac:dyDescent="0.25">
      <c r="H18725" t="s">
        <v>18054</v>
      </c>
      <c r="I18725">
        <v>9634660</v>
      </c>
      <c r="J18725">
        <v>305900000</v>
      </c>
      <c r="L18725" t="s">
        <v>1295</v>
      </c>
    </row>
    <row r="18726" spans="8:12" x14ac:dyDescent="0.25">
      <c r="H18726" t="s">
        <v>18055</v>
      </c>
      <c r="I18726">
        <v>9357547</v>
      </c>
      <c r="J18726">
        <v>255805566</v>
      </c>
      <c r="L18726" t="s">
        <v>1308</v>
      </c>
    </row>
    <row r="18727" spans="8:12" x14ac:dyDescent="0.25">
      <c r="H18727" t="s">
        <v>18056</v>
      </c>
      <c r="I18727">
        <v>9634672</v>
      </c>
      <c r="J18727">
        <v>305946000</v>
      </c>
      <c r="L18727" t="s">
        <v>1337</v>
      </c>
    </row>
    <row r="18728" spans="8:12" x14ac:dyDescent="0.25">
      <c r="H18728" t="s">
        <v>18057</v>
      </c>
      <c r="I18728">
        <v>9405112</v>
      </c>
      <c r="J18728">
        <v>236494000</v>
      </c>
      <c r="K18728" t="s">
        <v>1383</v>
      </c>
      <c r="L18728" t="s">
        <v>2217</v>
      </c>
    </row>
    <row r="18729" spans="8:12" x14ac:dyDescent="0.25">
      <c r="H18729" t="s">
        <v>18058</v>
      </c>
      <c r="I18729">
        <v>9634684</v>
      </c>
      <c r="J18729">
        <v>305969000</v>
      </c>
      <c r="L18729" t="s">
        <v>1295</v>
      </c>
    </row>
    <row r="18730" spans="8:12" x14ac:dyDescent="0.25">
      <c r="H18730" t="s">
        <v>18059</v>
      </c>
      <c r="I18730">
        <v>9634696</v>
      </c>
      <c r="J18730">
        <v>305977000</v>
      </c>
      <c r="L18730" t="s">
        <v>1308</v>
      </c>
    </row>
    <row r="18731" spans="8:12" x14ac:dyDescent="0.25">
      <c r="H18731" t="s">
        <v>18060</v>
      </c>
      <c r="I18731">
        <v>8757609</v>
      </c>
      <c r="J18731">
        <v>367023000</v>
      </c>
      <c r="K18731" t="s">
        <v>1431</v>
      </c>
      <c r="L18731" t="s">
        <v>1329</v>
      </c>
    </row>
    <row r="18732" spans="8:12" x14ac:dyDescent="0.25">
      <c r="H18732" t="s">
        <v>18061</v>
      </c>
      <c r="I18732">
        <v>8503539</v>
      </c>
      <c r="J18732">
        <v>353776000</v>
      </c>
      <c r="K18732" t="s">
        <v>1332</v>
      </c>
      <c r="L18732" t="s">
        <v>3267</v>
      </c>
    </row>
    <row r="18733" spans="8:12" x14ac:dyDescent="0.25">
      <c r="H18733" t="s">
        <v>18062</v>
      </c>
      <c r="I18733">
        <v>9578347</v>
      </c>
      <c r="J18733">
        <v>248501000</v>
      </c>
      <c r="K18733" t="s">
        <v>1340</v>
      </c>
      <c r="L18733" t="s">
        <v>1295</v>
      </c>
    </row>
    <row r="18734" spans="8:12" x14ac:dyDescent="0.25">
      <c r="H18734" t="s">
        <v>18063</v>
      </c>
      <c r="I18734">
        <v>9371892</v>
      </c>
      <c r="J18734">
        <v>215236000</v>
      </c>
      <c r="K18734" t="s">
        <v>1340</v>
      </c>
      <c r="L18734" t="s">
        <v>1295</v>
      </c>
    </row>
    <row r="18735" spans="8:12" x14ac:dyDescent="0.25">
      <c r="H18735" t="s">
        <v>18063</v>
      </c>
      <c r="I18735">
        <v>9371892</v>
      </c>
      <c r="J18735">
        <v>210768000</v>
      </c>
      <c r="K18735" t="s">
        <v>1443</v>
      </c>
      <c r="L18735" t="s">
        <v>1295</v>
      </c>
    </row>
    <row r="18736" spans="8:12" x14ac:dyDescent="0.25">
      <c r="H18736" t="s">
        <v>18064</v>
      </c>
      <c r="I18736">
        <v>9371907</v>
      </c>
      <c r="J18736">
        <v>248981000</v>
      </c>
      <c r="K18736" t="s">
        <v>1340</v>
      </c>
      <c r="L18736" t="s">
        <v>1295</v>
      </c>
    </row>
    <row r="18737" spans="8:12" x14ac:dyDescent="0.25">
      <c r="H18737" t="s">
        <v>18065</v>
      </c>
      <c r="I18737">
        <v>9371971</v>
      </c>
      <c r="J18737">
        <v>209611000</v>
      </c>
      <c r="K18737" t="s">
        <v>1443</v>
      </c>
      <c r="L18737" t="s">
        <v>1295</v>
      </c>
    </row>
    <row r="18738" spans="8:12" x14ac:dyDescent="0.25">
      <c r="H18738" t="s">
        <v>18066</v>
      </c>
      <c r="I18738">
        <v>9566681</v>
      </c>
      <c r="J18738">
        <v>212330000</v>
      </c>
      <c r="K18738" t="s">
        <v>1443</v>
      </c>
      <c r="L18738" t="s">
        <v>1295</v>
      </c>
    </row>
    <row r="18739" spans="8:12" x14ac:dyDescent="0.25">
      <c r="H18739" t="s">
        <v>18067</v>
      </c>
      <c r="I18739">
        <v>9371969</v>
      </c>
      <c r="J18739">
        <v>636091374</v>
      </c>
      <c r="K18739" t="s">
        <v>1464</v>
      </c>
      <c r="L18739" t="s">
        <v>1295</v>
      </c>
    </row>
    <row r="18740" spans="8:12" x14ac:dyDescent="0.25">
      <c r="H18740" t="s">
        <v>18068</v>
      </c>
      <c r="I18740">
        <v>9393503</v>
      </c>
      <c r="J18740">
        <v>210538000</v>
      </c>
      <c r="K18740" t="s">
        <v>1443</v>
      </c>
      <c r="L18740" t="s">
        <v>1295</v>
      </c>
    </row>
    <row r="18741" spans="8:12" x14ac:dyDescent="0.25">
      <c r="H18741" t="s">
        <v>18069</v>
      </c>
      <c r="I18741">
        <v>9393498</v>
      </c>
      <c r="J18741">
        <v>210006000</v>
      </c>
      <c r="K18741" t="s">
        <v>1443</v>
      </c>
      <c r="L18741" t="s">
        <v>1295</v>
      </c>
    </row>
    <row r="18742" spans="8:12" x14ac:dyDescent="0.25">
      <c r="H18742" t="s">
        <v>18070</v>
      </c>
      <c r="I18742">
        <v>9383493</v>
      </c>
      <c r="J18742">
        <v>212939000</v>
      </c>
      <c r="K18742" t="s">
        <v>1443</v>
      </c>
      <c r="L18742" t="s">
        <v>1295</v>
      </c>
    </row>
    <row r="18743" spans="8:12" x14ac:dyDescent="0.25">
      <c r="H18743" t="s">
        <v>18071</v>
      </c>
      <c r="I18743">
        <v>9566679</v>
      </c>
      <c r="J18743">
        <v>209586000</v>
      </c>
      <c r="K18743" t="s">
        <v>1443</v>
      </c>
      <c r="L18743" t="s">
        <v>1295</v>
      </c>
    </row>
    <row r="18744" spans="8:12" x14ac:dyDescent="0.25">
      <c r="H18744" t="s">
        <v>18072</v>
      </c>
      <c r="I18744">
        <v>9555436</v>
      </c>
      <c r="J18744">
        <v>209442000</v>
      </c>
      <c r="K18744" t="s">
        <v>1443</v>
      </c>
      <c r="L18744" t="s">
        <v>1295</v>
      </c>
    </row>
    <row r="18745" spans="8:12" x14ac:dyDescent="0.25">
      <c r="H18745" t="s">
        <v>18073</v>
      </c>
      <c r="I18745">
        <v>9372004</v>
      </c>
      <c r="J18745">
        <v>215028000</v>
      </c>
      <c r="K18745" t="s">
        <v>1340</v>
      </c>
      <c r="L18745" t="s">
        <v>1295</v>
      </c>
    </row>
    <row r="18746" spans="8:12" x14ac:dyDescent="0.25">
      <c r="H18746" t="s">
        <v>18074</v>
      </c>
      <c r="I18746">
        <v>9356907</v>
      </c>
      <c r="J18746">
        <v>212156000</v>
      </c>
      <c r="K18746" t="s">
        <v>1443</v>
      </c>
      <c r="L18746" t="s">
        <v>1295</v>
      </c>
    </row>
    <row r="18747" spans="8:12" x14ac:dyDescent="0.25">
      <c r="H18747" t="s">
        <v>18075</v>
      </c>
      <c r="I18747">
        <v>9520493</v>
      </c>
      <c r="J18747">
        <v>209439000</v>
      </c>
      <c r="K18747" t="s">
        <v>1443</v>
      </c>
      <c r="L18747" t="s">
        <v>1295</v>
      </c>
    </row>
    <row r="18748" spans="8:12" x14ac:dyDescent="0.25">
      <c r="H18748" t="s">
        <v>18076</v>
      </c>
      <c r="I18748">
        <v>9662435</v>
      </c>
      <c r="J18748">
        <v>235096374</v>
      </c>
      <c r="K18748" t="s">
        <v>1558</v>
      </c>
      <c r="L18748" t="s">
        <v>1560</v>
      </c>
    </row>
    <row r="18749" spans="8:12" x14ac:dyDescent="0.25">
      <c r="H18749" t="s">
        <v>18077</v>
      </c>
      <c r="I18749">
        <v>9679098</v>
      </c>
      <c r="J18749">
        <v>235096501</v>
      </c>
      <c r="K18749" t="s">
        <v>1558</v>
      </c>
      <c r="L18749" t="s">
        <v>1560</v>
      </c>
    </row>
    <row r="18750" spans="8:12" x14ac:dyDescent="0.25">
      <c r="H18750" t="s">
        <v>18078</v>
      </c>
      <c r="I18750">
        <v>9694177</v>
      </c>
      <c r="J18750">
        <v>235098568</v>
      </c>
      <c r="K18750" t="s">
        <v>1558</v>
      </c>
      <c r="L18750" t="s">
        <v>1560</v>
      </c>
    </row>
    <row r="18751" spans="8:12" x14ac:dyDescent="0.25">
      <c r="H18751" t="s">
        <v>18079</v>
      </c>
      <c r="I18751">
        <v>9694165</v>
      </c>
      <c r="J18751">
        <v>235098572</v>
      </c>
      <c r="K18751" t="s">
        <v>1558</v>
      </c>
      <c r="L18751" t="s">
        <v>1560</v>
      </c>
    </row>
    <row r="18752" spans="8:12" x14ac:dyDescent="0.25">
      <c r="H18752" t="s">
        <v>18080</v>
      </c>
      <c r="I18752">
        <v>9679086</v>
      </c>
      <c r="J18752">
        <v>235096499</v>
      </c>
      <c r="K18752" t="s">
        <v>1558</v>
      </c>
      <c r="L18752" t="s">
        <v>1560</v>
      </c>
    </row>
    <row r="18753" spans="8:12" x14ac:dyDescent="0.25">
      <c r="H18753" t="s">
        <v>18081</v>
      </c>
      <c r="I18753">
        <v>9643764</v>
      </c>
      <c r="J18753">
        <v>235090843</v>
      </c>
      <c r="K18753" t="s">
        <v>1558</v>
      </c>
      <c r="L18753" t="s">
        <v>1560</v>
      </c>
    </row>
    <row r="18754" spans="8:12" x14ac:dyDescent="0.25">
      <c r="H18754" t="s">
        <v>18082</v>
      </c>
      <c r="I18754">
        <v>9173082</v>
      </c>
      <c r="J18754">
        <v>636090955</v>
      </c>
      <c r="L18754" t="s">
        <v>1326</v>
      </c>
    </row>
    <row r="18755" spans="8:12" x14ac:dyDescent="0.25">
      <c r="H18755" t="s">
        <v>18083</v>
      </c>
      <c r="I18755">
        <v>9298375</v>
      </c>
      <c r="J18755">
        <v>269848000</v>
      </c>
      <c r="K18755" t="s">
        <v>1460</v>
      </c>
      <c r="L18755" t="s">
        <v>1326</v>
      </c>
    </row>
    <row r="18756" spans="8:12" x14ac:dyDescent="0.25">
      <c r="H18756" t="s">
        <v>18084</v>
      </c>
      <c r="I18756">
        <v>9298387</v>
      </c>
      <c r="J18756">
        <v>269817000</v>
      </c>
      <c r="K18756" t="s">
        <v>1460</v>
      </c>
      <c r="L18756" t="s">
        <v>1326</v>
      </c>
    </row>
    <row r="18757" spans="8:12" x14ac:dyDescent="0.25">
      <c r="H18757" t="s">
        <v>18085</v>
      </c>
      <c r="I18757">
        <v>9641053</v>
      </c>
      <c r="J18757">
        <v>525025079</v>
      </c>
      <c r="K18757" t="s">
        <v>1307</v>
      </c>
      <c r="L18757" t="s">
        <v>1329</v>
      </c>
    </row>
    <row r="18758" spans="8:12" x14ac:dyDescent="0.25">
      <c r="H18758" t="s">
        <v>18086</v>
      </c>
      <c r="I18758">
        <v>9641065</v>
      </c>
      <c r="J18758">
        <v>525025080</v>
      </c>
      <c r="K18758" t="s">
        <v>1307</v>
      </c>
      <c r="L18758" t="s">
        <v>1329</v>
      </c>
    </row>
    <row r="18759" spans="8:12" x14ac:dyDescent="0.25">
      <c r="H18759" t="s">
        <v>18087</v>
      </c>
      <c r="I18759">
        <v>9720940</v>
      </c>
      <c r="J18759">
        <v>538005581</v>
      </c>
      <c r="K18759" t="s">
        <v>1437</v>
      </c>
      <c r="L18759" t="s">
        <v>1329</v>
      </c>
    </row>
    <row r="18760" spans="8:12" x14ac:dyDescent="0.25">
      <c r="H18760" t="s">
        <v>18088</v>
      </c>
      <c r="I18760">
        <v>9715000</v>
      </c>
      <c r="J18760">
        <v>538005580</v>
      </c>
      <c r="K18760" t="s">
        <v>1437</v>
      </c>
      <c r="L18760" t="s">
        <v>1329</v>
      </c>
    </row>
    <row r="18761" spans="8:12" x14ac:dyDescent="0.25">
      <c r="H18761" t="s">
        <v>18089</v>
      </c>
      <c r="I18761">
        <v>8126836</v>
      </c>
      <c r="J18761">
        <v>574001001</v>
      </c>
      <c r="K18761" t="s">
        <v>1350</v>
      </c>
      <c r="L18761" t="s">
        <v>1295</v>
      </c>
    </row>
    <row r="18762" spans="8:12" x14ac:dyDescent="0.25">
      <c r="H18762" t="s">
        <v>18090</v>
      </c>
      <c r="I18762">
        <v>8419659</v>
      </c>
      <c r="J18762">
        <v>620000003</v>
      </c>
      <c r="L18762" t="s">
        <v>1295</v>
      </c>
    </row>
    <row r="18763" spans="8:12" x14ac:dyDescent="0.25">
      <c r="H18763" t="s">
        <v>18091</v>
      </c>
      <c r="I18763">
        <v>9711248</v>
      </c>
      <c r="J18763">
        <v>256280000</v>
      </c>
      <c r="K18763" t="s">
        <v>1340</v>
      </c>
      <c r="L18763" t="s">
        <v>1313</v>
      </c>
    </row>
    <row r="18764" spans="8:12" x14ac:dyDescent="0.25">
      <c r="H18764" t="s">
        <v>18092</v>
      </c>
      <c r="I18764">
        <v>8943351</v>
      </c>
      <c r="J18764">
        <v>271002359</v>
      </c>
      <c r="K18764" t="s">
        <v>1373</v>
      </c>
      <c r="L18764" t="s">
        <v>1295</v>
      </c>
    </row>
    <row r="18765" spans="8:12" x14ac:dyDescent="0.25">
      <c r="H18765" t="s">
        <v>18093</v>
      </c>
      <c r="I18765">
        <v>9410662</v>
      </c>
      <c r="J18765">
        <v>229692000</v>
      </c>
      <c r="L18765" t="s">
        <v>1326</v>
      </c>
    </row>
    <row r="18766" spans="8:12" x14ac:dyDescent="0.25">
      <c r="H18766" t="s">
        <v>18094</v>
      </c>
      <c r="I18766">
        <v>9410545</v>
      </c>
      <c r="J18766">
        <v>248054000</v>
      </c>
      <c r="K18766" t="s">
        <v>1340</v>
      </c>
      <c r="L18766" t="s">
        <v>1326</v>
      </c>
    </row>
    <row r="18767" spans="8:12" x14ac:dyDescent="0.25">
      <c r="H18767" t="s">
        <v>18095</v>
      </c>
      <c r="I18767">
        <v>9410533</v>
      </c>
      <c r="J18767">
        <v>215371000</v>
      </c>
      <c r="K18767" t="s">
        <v>1340</v>
      </c>
      <c r="L18767" t="s">
        <v>1326</v>
      </c>
    </row>
    <row r="18768" spans="8:12" x14ac:dyDescent="0.25">
      <c r="H18768" t="s">
        <v>18096</v>
      </c>
      <c r="I18768">
        <v>9462304</v>
      </c>
      <c r="J18768">
        <v>215194000</v>
      </c>
      <c r="K18768" t="s">
        <v>1340</v>
      </c>
      <c r="L18768" t="s">
        <v>1326</v>
      </c>
    </row>
    <row r="18769" spans="8:12" x14ac:dyDescent="0.25">
      <c r="H18769" t="s">
        <v>18097</v>
      </c>
      <c r="I18769">
        <v>8009052</v>
      </c>
      <c r="J18769">
        <v>671516000</v>
      </c>
      <c r="K18769" t="s">
        <v>1311</v>
      </c>
      <c r="L18769" t="s">
        <v>1614</v>
      </c>
    </row>
    <row r="18770" spans="8:12" x14ac:dyDescent="0.25">
      <c r="H18770" t="s">
        <v>18097</v>
      </c>
      <c r="I18770">
        <v>8009052</v>
      </c>
      <c r="J18770">
        <v>450565000</v>
      </c>
      <c r="K18770" t="s">
        <v>5140</v>
      </c>
      <c r="L18770" t="s">
        <v>1614</v>
      </c>
    </row>
    <row r="18771" spans="8:12" x14ac:dyDescent="0.25">
      <c r="H18771" t="s">
        <v>18097</v>
      </c>
      <c r="I18771">
        <v>8919104</v>
      </c>
      <c r="J18771">
        <v>312125000</v>
      </c>
      <c r="K18771" t="s">
        <v>1379</v>
      </c>
      <c r="L18771" t="s">
        <v>1341</v>
      </c>
    </row>
    <row r="18772" spans="8:12" x14ac:dyDescent="0.25">
      <c r="H18772" t="s">
        <v>18098</v>
      </c>
      <c r="I18772">
        <v>9322748</v>
      </c>
      <c r="J18772">
        <v>256155000</v>
      </c>
      <c r="K18772" t="s">
        <v>1340</v>
      </c>
      <c r="L18772" t="s">
        <v>1341</v>
      </c>
    </row>
    <row r="18773" spans="8:12" x14ac:dyDescent="0.25">
      <c r="H18773" t="s">
        <v>18099</v>
      </c>
      <c r="I18773">
        <v>7928160</v>
      </c>
      <c r="J18773">
        <v>671663000</v>
      </c>
      <c r="K18773" t="s">
        <v>1311</v>
      </c>
      <c r="L18773" t="s">
        <v>1614</v>
      </c>
    </row>
    <row r="18774" spans="8:12" x14ac:dyDescent="0.25">
      <c r="H18774" t="s">
        <v>18100</v>
      </c>
      <c r="I18774">
        <v>9462299</v>
      </c>
      <c r="J18774">
        <v>248095000</v>
      </c>
      <c r="K18774" t="s">
        <v>1340</v>
      </c>
      <c r="L18774" t="s">
        <v>1326</v>
      </c>
    </row>
    <row r="18775" spans="8:12" x14ac:dyDescent="0.25">
      <c r="H18775" t="s">
        <v>18101</v>
      </c>
      <c r="I18775">
        <v>7514517</v>
      </c>
      <c r="J18775">
        <v>671546000</v>
      </c>
      <c r="K18775" t="s">
        <v>1311</v>
      </c>
      <c r="L18775" t="s">
        <v>1808</v>
      </c>
    </row>
    <row r="18776" spans="8:12" x14ac:dyDescent="0.25">
      <c r="H18776" t="s">
        <v>18102</v>
      </c>
      <c r="I18776">
        <v>7322196</v>
      </c>
      <c r="J18776">
        <v>677042700</v>
      </c>
      <c r="K18776" t="s">
        <v>1305</v>
      </c>
      <c r="L18776" t="s">
        <v>1295</v>
      </c>
    </row>
    <row r="18777" spans="8:12" x14ac:dyDescent="0.25">
      <c r="H18777" t="s">
        <v>18103</v>
      </c>
      <c r="I18777">
        <v>9437244</v>
      </c>
      <c r="J18777">
        <v>255805789</v>
      </c>
      <c r="L18777" t="s">
        <v>2217</v>
      </c>
    </row>
    <row r="18778" spans="8:12" x14ac:dyDescent="0.25">
      <c r="H18778" t="s">
        <v>18103</v>
      </c>
      <c r="I18778">
        <v>9437244</v>
      </c>
      <c r="J18778">
        <v>21004900</v>
      </c>
      <c r="K18778" t="s">
        <v>1443</v>
      </c>
      <c r="L18778" t="s">
        <v>1308</v>
      </c>
    </row>
    <row r="18779" spans="8:12" x14ac:dyDescent="0.25">
      <c r="H18779" t="s">
        <v>18104</v>
      </c>
      <c r="I18779">
        <v>9397638</v>
      </c>
      <c r="J18779">
        <v>225370000</v>
      </c>
      <c r="K18779" t="s">
        <v>1830</v>
      </c>
      <c r="L18779" t="s">
        <v>1295</v>
      </c>
    </row>
    <row r="18780" spans="8:12" x14ac:dyDescent="0.25">
      <c r="H18780" t="s">
        <v>18105</v>
      </c>
      <c r="I18780">
        <v>9761451</v>
      </c>
      <c r="J18780">
        <v>319084600</v>
      </c>
      <c r="K18780" t="s">
        <v>1671</v>
      </c>
      <c r="L18780" t="s">
        <v>1313</v>
      </c>
    </row>
    <row r="18781" spans="8:12" x14ac:dyDescent="0.25">
      <c r="H18781" t="s">
        <v>18106</v>
      </c>
      <c r="I18781">
        <v>9554743</v>
      </c>
      <c r="J18781">
        <v>477219200</v>
      </c>
      <c r="K18781" t="s">
        <v>1348</v>
      </c>
      <c r="L18781" t="s">
        <v>1308</v>
      </c>
    </row>
    <row r="18782" spans="8:12" x14ac:dyDescent="0.25">
      <c r="H18782" t="s">
        <v>18107</v>
      </c>
      <c r="I18782">
        <v>9123518</v>
      </c>
      <c r="J18782">
        <v>374324000</v>
      </c>
      <c r="L18782" t="s">
        <v>1295</v>
      </c>
    </row>
    <row r="18783" spans="8:12" x14ac:dyDescent="0.25">
      <c r="H18783" t="s">
        <v>18107</v>
      </c>
      <c r="I18783">
        <v>9123518</v>
      </c>
      <c r="J18783">
        <v>229282000</v>
      </c>
      <c r="L18783" t="s">
        <v>1295</v>
      </c>
    </row>
    <row r="18784" spans="8:12" x14ac:dyDescent="0.25">
      <c r="H18784" t="s">
        <v>18108</v>
      </c>
      <c r="I18784">
        <v>9142447</v>
      </c>
      <c r="J18784">
        <v>377734000</v>
      </c>
      <c r="K18784" t="s">
        <v>1322</v>
      </c>
      <c r="L18784" t="s">
        <v>1295</v>
      </c>
    </row>
    <row r="18785" spans="8:12" x14ac:dyDescent="0.25">
      <c r="H18785" t="s">
        <v>18109</v>
      </c>
      <c r="I18785">
        <v>9141728</v>
      </c>
      <c r="J18785">
        <v>377348000</v>
      </c>
      <c r="K18785" t="s">
        <v>1322</v>
      </c>
      <c r="L18785" t="s">
        <v>1295</v>
      </c>
    </row>
    <row r="18786" spans="8:12" x14ac:dyDescent="0.25">
      <c r="H18786" t="s">
        <v>18110</v>
      </c>
      <c r="I18786">
        <v>9040443</v>
      </c>
      <c r="J18786">
        <v>525003074</v>
      </c>
      <c r="K18786" t="s">
        <v>1307</v>
      </c>
      <c r="L18786" t="s">
        <v>1362</v>
      </c>
    </row>
    <row r="18787" spans="8:12" x14ac:dyDescent="0.25">
      <c r="H18787" t="s">
        <v>18111</v>
      </c>
      <c r="I18787">
        <v>8818233</v>
      </c>
      <c r="J18787">
        <v>525015674</v>
      </c>
      <c r="K18787" t="s">
        <v>1307</v>
      </c>
      <c r="L18787" t="s">
        <v>1362</v>
      </c>
    </row>
    <row r="18788" spans="8:12" x14ac:dyDescent="0.25">
      <c r="H18788" t="s">
        <v>18112</v>
      </c>
      <c r="I18788">
        <v>9142514</v>
      </c>
      <c r="J18788">
        <v>306581000</v>
      </c>
      <c r="K18788" t="s">
        <v>2112</v>
      </c>
      <c r="L18788" t="s">
        <v>1295</v>
      </c>
    </row>
    <row r="18789" spans="8:12" x14ac:dyDescent="0.25">
      <c r="H18789" t="s">
        <v>18112</v>
      </c>
      <c r="I18789">
        <v>9142514</v>
      </c>
      <c r="J18789">
        <v>244850900</v>
      </c>
      <c r="K18789" t="s">
        <v>1387</v>
      </c>
      <c r="L18789" t="s">
        <v>1295</v>
      </c>
    </row>
    <row r="18790" spans="8:12" x14ac:dyDescent="0.25">
      <c r="H18790" t="s">
        <v>18113</v>
      </c>
      <c r="I18790">
        <v>9708966</v>
      </c>
      <c r="J18790">
        <v>374298000</v>
      </c>
      <c r="L18790" t="s">
        <v>1308</v>
      </c>
    </row>
    <row r="18791" spans="8:12" x14ac:dyDescent="0.25">
      <c r="H18791" t="s">
        <v>18114</v>
      </c>
      <c r="I18791">
        <v>9427029</v>
      </c>
      <c r="J18791">
        <v>354701000</v>
      </c>
      <c r="K18791" t="s">
        <v>1332</v>
      </c>
      <c r="L18791" t="s">
        <v>1341</v>
      </c>
    </row>
    <row r="18792" spans="8:12" x14ac:dyDescent="0.25">
      <c r="H18792" t="s">
        <v>18115</v>
      </c>
      <c r="I18792">
        <v>9287168</v>
      </c>
      <c r="J18792">
        <v>247255300</v>
      </c>
      <c r="K18792" t="s">
        <v>1398</v>
      </c>
      <c r="L18792" t="s">
        <v>1341</v>
      </c>
    </row>
    <row r="18793" spans="8:12" x14ac:dyDescent="0.25">
      <c r="H18793" t="s">
        <v>18116</v>
      </c>
      <c r="I18793">
        <v>9377688</v>
      </c>
      <c r="J18793">
        <v>563384000</v>
      </c>
      <c r="K18793" t="s">
        <v>1441</v>
      </c>
      <c r="L18793" t="s">
        <v>1341</v>
      </c>
    </row>
    <row r="18794" spans="8:12" x14ac:dyDescent="0.25">
      <c r="H18794" t="s">
        <v>18116</v>
      </c>
      <c r="I18794">
        <v>9377688</v>
      </c>
      <c r="J18794">
        <v>371092000</v>
      </c>
      <c r="L18794" t="s">
        <v>1341</v>
      </c>
    </row>
    <row r="18795" spans="8:12" x14ac:dyDescent="0.25">
      <c r="H18795" t="s">
        <v>18117</v>
      </c>
      <c r="I18795">
        <v>9279549</v>
      </c>
      <c r="J18795">
        <v>247226300</v>
      </c>
      <c r="K18795" t="s">
        <v>1398</v>
      </c>
      <c r="L18795" t="s">
        <v>1341</v>
      </c>
    </row>
    <row r="18796" spans="8:12" x14ac:dyDescent="0.25">
      <c r="H18796" t="s">
        <v>18118</v>
      </c>
      <c r="I18796">
        <v>9286918</v>
      </c>
      <c r="J18796">
        <v>357140000</v>
      </c>
      <c r="K18796" t="s">
        <v>1332</v>
      </c>
      <c r="L18796" t="s">
        <v>1341</v>
      </c>
    </row>
    <row r="18797" spans="8:12" x14ac:dyDescent="0.25">
      <c r="H18797" t="s">
        <v>18119</v>
      </c>
      <c r="I18797">
        <v>9708746</v>
      </c>
      <c r="J18797">
        <v>352858000</v>
      </c>
      <c r="K18797" t="s">
        <v>1332</v>
      </c>
      <c r="L18797" t="s">
        <v>1341</v>
      </c>
    </row>
    <row r="18798" spans="8:12" x14ac:dyDescent="0.25">
      <c r="H18798" t="s">
        <v>18120</v>
      </c>
      <c r="I18798">
        <v>9301043</v>
      </c>
      <c r="J18798">
        <v>247270700</v>
      </c>
      <c r="K18798" t="s">
        <v>1398</v>
      </c>
      <c r="L18798" t="s">
        <v>1341</v>
      </c>
    </row>
    <row r="18799" spans="8:12" x14ac:dyDescent="0.25">
      <c r="H18799" t="s">
        <v>18121</v>
      </c>
      <c r="I18799">
        <v>9339466</v>
      </c>
      <c r="J18799">
        <v>353170000</v>
      </c>
      <c r="K18799" t="s">
        <v>1332</v>
      </c>
      <c r="L18799" t="s">
        <v>1341</v>
      </c>
    </row>
    <row r="18800" spans="8:12" x14ac:dyDescent="0.25">
      <c r="H18800" t="s">
        <v>18122</v>
      </c>
      <c r="I18800">
        <v>9215737</v>
      </c>
      <c r="J18800">
        <v>548612000</v>
      </c>
      <c r="K18800" t="s">
        <v>1988</v>
      </c>
      <c r="L18800" t="s">
        <v>1341</v>
      </c>
    </row>
    <row r="18801" spans="8:12" x14ac:dyDescent="0.25">
      <c r="H18801" t="s">
        <v>18123</v>
      </c>
      <c r="I18801">
        <v>9310642</v>
      </c>
      <c r="J18801">
        <v>564127000</v>
      </c>
      <c r="K18801" t="s">
        <v>1441</v>
      </c>
      <c r="L18801" t="s">
        <v>1341</v>
      </c>
    </row>
    <row r="18802" spans="8:12" x14ac:dyDescent="0.25">
      <c r="H18802" t="s">
        <v>18124</v>
      </c>
      <c r="I18802">
        <v>9340491</v>
      </c>
      <c r="J18802">
        <v>563424000</v>
      </c>
      <c r="K18802" t="s">
        <v>1441</v>
      </c>
      <c r="L18802" t="s">
        <v>1341</v>
      </c>
    </row>
    <row r="18803" spans="8:12" x14ac:dyDescent="0.25">
      <c r="H18803" t="s">
        <v>18124</v>
      </c>
      <c r="I18803">
        <v>9340491</v>
      </c>
      <c r="J18803">
        <v>372147000</v>
      </c>
      <c r="L18803" t="s">
        <v>1341</v>
      </c>
    </row>
    <row r="18804" spans="8:12" x14ac:dyDescent="0.25">
      <c r="H18804" t="s">
        <v>18125</v>
      </c>
      <c r="I18804">
        <v>9660607</v>
      </c>
      <c r="J18804">
        <v>353664000</v>
      </c>
      <c r="K18804" t="s">
        <v>1332</v>
      </c>
      <c r="L18804" t="s">
        <v>1341</v>
      </c>
    </row>
    <row r="18805" spans="8:12" x14ac:dyDescent="0.25">
      <c r="H18805" t="s">
        <v>18126</v>
      </c>
      <c r="I18805">
        <v>9755804</v>
      </c>
      <c r="J18805">
        <v>374792000</v>
      </c>
      <c r="L18805" t="s">
        <v>1308</v>
      </c>
    </row>
    <row r="18806" spans="8:12" x14ac:dyDescent="0.25">
      <c r="H18806" t="s">
        <v>18127</v>
      </c>
      <c r="I18806">
        <v>9249271</v>
      </c>
      <c r="J18806">
        <v>636013017</v>
      </c>
      <c r="K18806" t="s">
        <v>1464</v>
      </c>
      <c r="L18806" t="s">
        <v>1341</v>
      </c>
    </row>
    <row r="18807" spans="8:12" x14ac:dyDescent="0.25">
      <c r="H18807" t="s">
        <v>18128</v>
      </c>
      <c r="I18807">
        <v>9514389</v>
      </c>
      <c r="J18807">
        <v>356839000</v>
      </c>
      <c r="K18807" t="s">
        <v>1332</v>
      </c>
      <c r="L18807" t="s">
        <v>1341</v>
      </c>
    </row>
    <row r="18808" spans="8:12" x14ac:dyDescent="0.25">
      <c r="H18808" t="s">
        <v>18129</v>
      </c>
      <c r="I18808">
        <v>9249283</v>
      </c>
      <c r="J18808">
        <v>548657000</v>
      </c>
      <c r="K18808" t="s">
        <v>1988</v>
      </c>
      <c r="L18808" t="s">
        <v>1341</v>
      </c>
    </row>
    <row r="18809" spans="8:12" x14ac:dyDescent="0.25">
      <c r="H18809" t="s">
        <v>18130</v>
      </c>
      <c r="I18809">
        <v>9454175</v>
      </c>
      <c r="J18809">
        <v>353068000</v>
      </c>
      <c r="K18809" t="s">
        <v>1332</v>
      </c>
      <c r="L18809" t="s">
        <v>1341</v>
      </c>
    </row>
    <row r="18810" spans="8:12" x14ac:dyDescent="0.25">
      <c r="H18810" t="s">
        <v>18131</v>
      </c>
      <c r="I18810">
        <v>9389239</v>
      </c>
      <c r="J18810">
        <v>477143500</v>
      </c>
      <c r="K18810" t="s">
        <v>1348</v>
      </c>
      <c r="L18810" t="s">
        <v>1341</v>
      </c>
    </row>
    <row r="18811" spans="8:12" x14ac:dyDescent="0.25">
      <c r="H18811" t="s">
        <v>18132</v>
      </c>
      <c r="I18811">
        <v>9403164</v>
      </c>
      <c r="J18811">
        <v>353554000</v>
      </c>
      <c r="K18811" t="s">
        <v>1332</v>
      </c>
      <c r="L18811" t="s">
        <v>1341</v>
      </c>
    </row>
    <row r="18812" spans="8:12" x14ac:dyDescent="0.25">
      <c r="H18812" t="s">
        <v>18133</v>
      </c>
      <c r="I18812">
        <v>9350343</v>
      </c>
      <c r="J18812">
        <v>352311000</v>
      </c>
      <c r="K18812" t="s">
        <v>1332</v>
      </c>
      <c r="L18812" t="s">
        <v>1341</v>
      </c>
    </row>
    <row r="18813" spans="8:12" x14ac:dyDescent="0.25">
      <c r="H18813" t="s">
        <v>141</v>
      </c>
      <c r="I18813">
        <v>9755816</v>
      </c>
      <c r="J18813">
        <v>374748000</v>
      </c>
      <c r="L18813" t="s">
        <v>1308</v>
      </c>
    </row>
    <row r="18814" spans="8:12" x14ac:dyDescent="0.25">
      <c r="H18814" t="s">
        <v>855</v>
      </c>
      <c r="I18814">
        <v>9286889</v>
      </c>
      <c r="J18814">
        <v>636011902</v>
      </c>
      <c r="K18814" t="s">
        <v>1464</v>
      </c>
      <c r="L18814" t="s">
        <v>1341</v>
      </c>
    </row>
    <row r="18815" spans="8:12" x14ac:dyDescent="0.25">
      <c r="H18815" t="s">
        <v>18134</v>
      </c>
      <c r="I18815">
        <v>9189768</v>
      </c>
      <c r="J18815">
        <v>247148200</v>
      </c>
      <c r="K18815" t="s">
        <v>1398</v>
      </c>
      <c r="L18815" t="s">
        <v>1341</v>
      </c>
    </row>
    <row r="18816" spans="8:12" x14ac:dyDescent="0.25">
      <c r="H18816" t="s">
        <v>18135</v>
      </c>
      <c r="I18816">
        <v>9339480</v>
      </c>
      <c r="J18816">
        <v>247287600</v>
      </c>
      <c r="K18816" t="s">
        <v>1398</v>
      </c>
      <c r="L18816" t="s">
        <v>1341</v>
      </c>
    </row>
    <row r="18817" spans="8:12" x14ac:dyDescent="0.25">
      <c r="H18817" t="s">
        <v>18136</v>
      </c>
      <c r="I18817">
        <v>9302774</v>
      </c>
      <c r="J18817">
        <v>247242300</v>
      </c>
      <c r="K18817" t="s">
        <v>1398</v>
      </c>
      <c r="L18817" t="s">
        <v>1341</v>
      </c>
    </row>
    <row r="18818" spans="8:12" x14ac:dyDescent="0.25">
      <c r="H18818" t="s">
        <v>18137</v>
      </c>
      <c r="I18818">
        <v>9273818</v>
      </c>
      <c r="J18818">
        <v>636015148</v>
      </c>
      <c r="K18818" t="s">
        <v>1464</v>
      </c>
      <c r="L18818" t="s">
        <v>1341</v>
      </c>
    </row>
    <row r="18819" spans="8:12" x14ac:dyDescent="0.25">
      <c r="H18819" t="s">
        <v>18138</v>
      </c>
      <c r="I18819">
        <v>9660592</v>
      </c>
      <c r="J18819">
        <v>352787000</v>
      </c>
      <c r="K18819" t="s">
        <v>1332</v>
      </c>
      <c r="L18819" t="s">
        <v>1308</v>
      </c>
    </row>
    <row r="18820" spans="8:12" x14ac:dyDescent="0.25">
      <c r="H18820" t="s">
        <v>18139</v>
      </c>
      <c r="I18820">
        <v>9164081</v>
      </c>
      <c r="J18820">
        <v>247439000</v>
      </c>
      <c r="K18820" t="s">
        <v>1398</v>
      </c>
      <c r="L18820" t="s">
        <v>1326</v>
      </c>
    </row>
    <row r="18821" spans="8:12" x14ac:dyDescent="0.25">
      <c r="H18821" t="s">
        <v>18140</v>
      </c>
      <c r="I18821">
        <v>9148881</v>
      </c>
      <c r="J18821">
        <v>247183000</v>
      </c>
      <c r="K18821" t="s">
        <v>1398</v>
      </c>
      <c r="L18821" t="s">
        <v>1326</v>
      </c>
    </row>
    <row r="18822" spans="8:12" x14ac:dyDescent="0.25">
      <c r="H18822" t="s">
        <v>18141</v>
      </c>
      <c r="I18822">
        <v>9125231</v>
      </c>
      <c r="J18822">
        <v>256619000</v>
      </c>
      <c r="K18822" t="s">
        <v>1340</v>
      </c>
      <c r="L18822" t="s">
        <v>1326</v>
      </c>
    </row>
    <row r="18823" spans="8:12" x14ac:dyDescent="0.25">
      <c r="H18823" t="s">
        <v>18141</v>
      </c>
      <c r="I18823">
        <v>9125231</v>
      </c>
      <c r="J18823">
        <v>247118000</v>
      </c>
      <c r="K18823" t="s">
        <v>1398</v>
      </c>
      <c r="L18823" t="s">
        <v>1326</v>
      </c>
    </row>
    <row r="18824" spans="8:12" x14ac:dyDescent="0.25">
      <c r="H18824" t="s">
        <v>18142</v>
      </c>
      <c r="I18824">
        <v>9103386</v>
      </c>
      <c r="J18824">
        <v>271043994</v>
      </c>
      <c r="K18824" t="s">
        <v>1373</v>
      </c>
      <c r="L18824" t="s">
        <v>1295</v>
      </c>
    </row>
    <row r="18825" spans="8:12" x14ac:dyDescent="0.25">
      <c r="H18825" t="s">
        <v>18143</v>
      </c>
      <c r="I18825">
        <v>9103374</v>
      </c>
      <c r="J18825">
        <v>271043982</v>
      </c>
      <c r="K18825" t="s">
        <v>1373</v>
      </c>
      <c r="L18825" t="s">
        <v>1295</v>
      </c>
    </row>
    <row r="18826" spans="8:12" x14ac:dyDescent="0.25">
      <c r="H18826" t="s">
        <v>18144</v>
      </c>
      <c r="I18826">
        <v>8412003</v>
      </c>
      <c r="J18826">
        <v>271040295</v>
      </c>
      <c r="K18826" t="s">
        <v>1373</v>
      </c>
      <c r="L18826" t="s">
        <v>1295</v>
      </c>
    </row>
    <row r="18827" spans="8:12" x14ac:dyDescent="0.25">
      <c r="H18827" t="s">
        <v>18145</v>
      </c>
      <c r="I18827">
        <v>7008609</v>
      </c>
      <c r="J18827">
        <v>273326400</v>
      </c>
      <c r="K18827" t="s">
        <v>1297</v>
      </c>
      <c r="L18827" t="s">
        <v>1295</v>
      </c>
    </row>
    <row r="18828" spans="8:12" x14ac:dyDescent="0.25">
      <c r="H18828" t="s">
        <v>18146</v>
      </c>
      <c r="I18828">
        <v>9155406</v>
      </c>
      <c r="J18828">
        <v>305235000</v>
      </c>
      <c r="L18828" t="s">
        <v>1295</v>
      </c>
    </row>
    <row r="18829" spans="8:12" x14ac:dyDescent="0.25">
      <c r="H18829" t="s">
        <v>856</v>
      </c>
      <c r="I18829">
        <v>9461130</v>
      </c>
      <c r="J18829">
        <v>538006385</v>
      </c>
      <c r="K18829" t="s">
        <v>1437</v>
      </c>
      <c r="L18829" t="s">
        <v>1341</v>
      </c>
    </row>
    <row r="18830" spans="8:12" x14ac:dyDescent="0.25">
      <c r="H18830" t="s">
        <v>18147</v>
      </c>
      <c r="I18830">
        <v>9500285</v>
      </c>
      <c r="J18830">
        <v>477196400</v>
      </c>
      <c r="K18830" t="s">
        <v>1348</v>
      </c>
      <c r="L18830" t="s">
        <v>1341</v>
      </c>
    </row>
    <row r="18831" spans="8:12" x14ac:dyDescent="0.25">
      <c r="H18831" t="s">
        <v>18147</v>
      </c>
      <c r="I18831">
        <v>8924563</v>
      </c>
      <c r="J18831">
        <v>419074100</v>
      </c>
      <c r="K18831" t="s">
        <v>1420</v>
      </c>
      <c r="L18831" t="s">
        <v>1329</v>
      </c>
    </row>
    <row r="18832" spans="8:12" x14ac:dyDescent="0.25">
      <c r="H18832" t="s">
        <v>18148</v>
      </c>
      <c r="I18832">
        <v>9377925</v>
      </c>
      <c r="J18832">
        <v>245682000</v>
      </c>
      <c r="K18832" t="s">
        <v>1387</v>
      </c>
      <c r="L18832" t="s">
        <v>1295</v>
      </c>
    </row>
    <row r="18833" spans="8:12" x14ac:dyDescent="0.25">
      <c r="H18833" t="s">
        <v>18149</v>
      </c>
      <c r="I18833">
        <v>9159373</v>
      </c>
      <c r="J18833">
        <v>548292000</v>
      </c>
      <c r="K18833" t="s">
        <v>1988</v>
      </c>
      <c r="L18833" t="s">
        <v>1295</v>
      </c>
    </row>
    <row r="18834" spans="8:12" x14ac:dyDescent="0.25">
      <c r="H18834" t="s">
        <v>18150</v>
      </c>
      <c r="I18834">
        <v>8433966</v>
      </c>
      <c r="J18834">
        <v>244858000</v>
      </c>
      <c r="K18834" t="s">
        <v>1387</v>
      </c>
      <c r="L18834" t="s">
        <v>1560</v>
      </c>
    </row>
    <row r="18835" spans="8:12" x14ac:dyDescent="0.25">
      <c r="H18835" t="s">
        <v>18151</v>
      </c>
      <c r="I18835">
        <v>9066057</v>
      </c>
      <c r="J18835">
        <v>273419060</v>
      </c>
      <c r="K18835" t="s">
        <v>1297</v>
      </c>
      <c r="L18835" t="s">
        <v>1295</v>
      </c>
    </row>
    <row r="18836" spans="8:12" x14ac:dyDescent="0.25">
      <c r="H18836" t="s">
        <v>18152</v>
      </c>
      <c r="I18836">
        <v>8891572</v>
      </c>
      <c r="J18836">
        <v>214182609</v>
      </c>
      <c r="K18836" t="s">
        <v>1302</v>
      </c>
      <c r="L18836" t="s">
        <v>1295</v>
      </c>
    </row>
    <row r="18837" spans="8:12" x14ac:dyDescent="0.25">
      <c r="H18837" t="s">
        <v>18153</v>
      </c>
      <c r="I18837">
        <v>9578608</v>
      </c>
      <c r="J18837">
        <v>440181000</v>
      </c>
      <c r="K18837" t="s">
        <v>1352</v>
      </c>
      <c r="L18837" t="s">
        <v>1729</v>
      </c>
    </row>
    <row r="18838" spans="8:12" x14ac:dyDescent="0.25">
      <c r="H18838" t="s">
        <v>18154</v>
      </c>
      <c r="I18838">
        <v>9586758</v>
      </c>
      <c r="J18838">
        <v>441946000</v>
      </c>
      <c r="K18838" t="s">
        <v>1352</v>
      </c>
      <c r="L18838" t="s">
        <v>1729</v>
      </c>
    </row>
    <row r="18839" spans="8:12" x14ac:dyDescent="0.25">
      <c r="H18839" t="s">
        <v>18155</v>
      </c>
      <c r="I18839">
        <v>9549164</v>
      </c>
      <c r="J18839">
        <v>441592000</v>
      </c>
      <c r="K18839" t="s">
        <v>1352</v>
      </c>
      <c r="L18839" t="s">
        <v>1729</v>
      </c>
    </row>
    <row r="18840" spans="8:12" x14ac:dyDescent="0.25">
      <c r="H18840" t="s">
        <v>18156</v>
      </c>
      <c r="I18840">
        <v>9528421</v>
      </c>
      <c r="J18840">
        <v>441703000</v>
      </c>
      <c r="K18840" t="s">
        <v>1352</v>
      </c>
      <c r="L18840" t="s">
        <v>4744</v>
      </c>
    </row>
    <row r="18841" spans="8:12" x14ac:dyDescent="0.25">
      <c r="H18841" t="s">
        <v>18157</v>
      </c>
      <c r="I18841">
        <v>9096765</v>
      </c>
      <c r="J18841">
        <v>441503000</v>
      </c>
      <c r="K18841" t="s">
        <v>1352</v>
      </c>
      <c r="L18841" t="s">
        <v>1308</v>
      </c>
    </row>
    <row r="18842" spans="8:12" x14ac:dyDescent="0.25">
      <c r="H18842" t="s">
        <v>18158</v>
      </c>
      <c r="I18842">
        <v>7729198</v>
      </c>
      <c r="J18842">
        <v>677022400</v>
      </c>
      <c r="K18842" t="s">
        <v>1305</v>
      </c>
      <c r="L18842" t="s">
        <v>1295</v>
      </c>
    </row>
    <row r="18843" spans="8:12" x14ac:dyDescent="0.25">
      <c r="H18843" t="s">
        <v>18158</v>
      </c>
      <c r="I18843">
        <v>9134969</v>
      </c>
      <c r="J18843">
        <v>441176000</v>
      </c>
      <c r="K18843" t="s">
        <v>1352</v>
      </c>
      <c r="L18843" t="s">
        <v>1295</v>
      </c>
    </row>
    <row r="18844" spans="8:12" x14ac:dyDescent="0.25">
      <c r="H18844" t="s">
        <v>18158</v>
      </c>
      <c r="I18844">
        <v>9512202</v>
      </c>
      <c r="J18844">
        <v>371234000</v>
      </c>
      <c r="L18844" t="s">
        <v>1341</v>
      </c>
    </row>
    <row r="18845" spans="8:12" x14ac:dyDescent="0.25">
      <c r="H18845" t="s">
        <v>18159</v>
      </c>
      <c r="I18845">
        <v>8308006</v>
      </c>
      <c r="J18845">
        <v>271002642</v>
      </c>
      <c r="K18845" t="s">
        <v>1373</v>
      </c>
      <c r="L18845" t="s">
        <v>1295</v>
      </c>
    </row>
    <row r="18846" spans="8:12" x14ac:dyDescent="0.25">
      <c r="H18846" t="s">
        <v>18160</v>
      </c>
      <c r="I18846">
        <v>9520352</v>
      </c>
      <c r="J18846">
        <v>441577000</v>
      </c>
      <c r="K18846" t="s">
        <v>1352</v>
      </c>
      <c r="L18846" t="s">
        <v>1729</v>
      </c>
    </row>
    <row r="18847" spans="8:12" x14ac:dyDescent="0.25">
      <c r="H18847" t="s">
        <v>18161</v>
      </c>
      <c r="I18847">
        <v>9456070</v>
      </c>
      <c r="J18847">
        <v>538003859</v>
      </c>
      <c r="K18847" t="s">
        <v>1437</v>
      </c>
      <c r="L18847" t="s">
        <v>1326</v>
      </c>
    </row>
    <row r="18848" spans="8:12" x14ac:dyDescent="0.25">
      <c r="H18848" t="s">
        <v>18162</v>
      </c>
      <c r="I18848">
        <v>9542879</v>
      </c>
      <c r="J18848">
        <v>477639100</v>
      </c>
      <c r="K18848" t="s">
        <v>1348</v>
      </c>
      <c r="L18848" t="s">
        <v>1295</v>
      </c>
    </row>
    <row r="18849" spans="8:12" x14ac:dyDescent="0.25">
      <c r="H18849" t="s">
        <v>18163</v>
      </c>
      <c r="I18849">
        <v>9543275</v>
      </c>
      <c r="J18849">
        <v>477621400</v>
      </c>
      <c r="K18849" t="s">
        <v>1348</v>
      </c>
      <c r="L18849" t="s">
        <v>1308</v>
      </c>
    </row>
    <row r="18850" spans="8:12" x14ac:dyDescent="0.25">
      <c r="H18850" t="s">
        <v>18164</v>
      </c>
      <c r="I18850">
        <v>8304139</v>
      </c>
      <c r="J18850">
        <v>525017005</v>
      </c>
      <c r="K18850" t="s">
        <v>1307</v>
      </c>
      <c r="L18850" t="s">
        <v>1308</v>
      </c>
    </row>
    <row r="18851" spans="8:12" x14ac:dyDescent="0.25">
      <c r="H18851" t="s">
        <v>18165</v>
      </c>
      <c r="I18851">
        <v>9759305</v>
      </c>
      <c r="J18851">
        <v>565866000</v>
      </c>
      <c r="L18851" t="s">
        <v>1313</v>
      </c>
    </row>
    <row r="18852" spans="8:12" x14ac:dyDescent="0.25">
      <c r="H18852" t="s">
        <v>18165</v>
      </c>
      <c r="I18852">
        <v>9737840</v>
      </c>
      <c r="J18852">
        <v>538006692</v>
      </c>
      <c r="K18852" t="s">
        <v>1437</v>
      </c>
      <c r="L18852" t="s">
        <v>1308</v>
      </c>
    </row>
    <row r="18853" spans="8:12" x14ac:dyDescent="0.25">
      <c r="H18853" t="s">
        <v>857</v>
      </c>
      <c r="I18853">
        <v>9296066</v>
      </c>
      <c r="J18853">
        <v>209485000</v>
      </c>
      <c r="K18853" t="s">
        <v>1443</v>
      </c>
      <c r="L18853" t="s">
        <v>1341</v>
      </c>
    </row>
    <row r="18854" spans="8:12" x14ac:dyDescent="0.25">
      <c r="H18854" t="s">
        <v>18166</v>
      </c>
      <c r="I18854">
        <v>9413066</v>
      </c>
      <c r="J18854">
        <v>372427000</v>
      </c>
      <c r="L18854" t="s">
        <v>1341</v>
      </c>
    </row>
    <row r="18855" spans="8:12" x14ac:dyDescent="0.25">
      <c r="H18855" t="s">
        <v>18167</v>
      </c>
      <c r="I18855">
        <v>9463578</v>
      </c>
      <c r="J18855">
        <v>235084729</v>
      </c>
      <c r="K18855" t="s">
        <v>1558</v>
      </c>
      <c r="L18855" t="s">
        <v>1295</v>
      </c>
    </row>
    <row r="18856" spans="8:12" x14ac:dyDescent="0.25">
      <c r="H18856" t="s">
        <v>18168</v>
      </c>
      <c r="I18856">
        <v>9138082</v>
      </c>
      <c r="J18856">
        <v>636013701</v>
      </c>
      <c r="K18856" t="s">
        <v>1464</v>
      </c>
      <c r="L18856" t="s">
        <v>1341</v>
      </c>
    </row>
    <row r="18857" spans="8:12" x14ac:dyDescent="0.25">
      <c r="H18857" t="s">
        <v>18169</v>
      </c>
      <c r="I18857">
        <v>9050292</v>
      </c>
      <c r="J18857">
        <v>405000106</v>
      </c>
      <c r="K18857" t="s">
        <v>1486</v>
      </c>
      <c r="L18857" t="s">
        <v>1341</v>
      </c>
    </row>
    <row r="18858" spans="8:12" x14ac:dyDescent="0.25">
      <c r="H18858" t="s">
        <v>18170</v>
      </c>
      <c r="I18858">
        <v>9062843</v>
      </c>
      <c r="J18858">
        <v>312082000</v>
      </c>
      <c r="K18858" t="s">
        <v>1379</v>
      </c>
      <c r="L18858" t="s">
        <v>1308</v>
      </c>
    </row>
    <row r="18859" spans="8:12" x14ac:dyDescent="0.25">
      <c r="H18859" t="s">
        <v>18171</v>
      </c>
      <c r="I18859">
        <v>9718193</v>
      </c>
      <c r="J18859">
        <v>256454000</v>
      </c>
      <c r="K18859" t="s">
        <v>1340</v>
      </c>
      <c r="L18859" t="s">
        <v>1308</v>
      </c>
    </row>
    <row r="18860" spans="8:12" x14ac:dyDescent="0.25">
      <c r="H18860" t="s">
        <v>18172</v>
      </c>
      <c r="I18860">
        <v>7407219</v>
      </c>
      <c r="J18860">
        <v>271002090</v>
      </c>
      <c r="K18860" t="s">
        <v>1373</v>
      </c>
      <c r="L18860" t="s">
        <v>1295</v>
      </c>
    </row>
    <row r="18861" spans="8:12" x14ac:dyDescent="0.25">
      <c r="H18861" t="s">
        <v>18173</v>
      </c>
      <c r="I18861">
        <v>9418822</v>
      </c>
      <c r="J18861">
        <v>256463000</v>
      </c>
      <c r="K18861" t="s">
        <v>1340</v>
      </c>
      <c r="L18861" t="s">
        <v>1326</v>
      </c>
    </row>
    <row r="18862" spans="8:12" x14ac:dyDescent="0.25">
      <c r="H18862" t="s">
        <v>18174</v>
      </c>
      <c r="I18862">
        <v>8914312</v>
      </c>
      <c r="J18862">
        <v>518685000</v>
      </c>
      <c r="K18862" t="s">
        <v>1595</v>
      </c>
      <c r="L18862" t="s">
        <v>1295</v>
      </c>
    </row>
    <row r="18863" spans="8:12" x14ac:dyDescent="0.25">
      <c r="H18863" t="s">
        <v>18174</v>
      </c>
      <c r="I18863">
        <v>8914312</v>
      </c>
      <c r="J18863">
        <v>357925000</v>
      </c>
      <c r="K18863" t="s">
        <v>1332</v>
      </c>
      <c r="L18863" t="s">
        <v>1295</v>
      </c>
    </row>
    <row r="18864" spans="8:12" x14ac:dyDescent="0.25">
      <c r="H18864" t="s">
        <v>18175</v>
      </c>
      <c r="I18864">
        <v>9000314</v>
      </c>
      <c r="J18864">
        <v>518832000</v>
      </c>
      <c r="K18864" t="s">
        <v>1595</v>
      </c>
      <c r="L18864" t="s">
        <v>1295</v>
      </c>
    </row>
    <row r="18865" spans="8:12" x14ac:dyDescent="0.25">
      <c r="H18865" t="s">
        <v>858</v>
      </c>
      <c r="I18865">
        <v>9607502</v>
      </c>
      <c r="J18865">
        <v>229014000</v>
      </c>
      <c r="L18865" t="s">
        <v>1341</v>
      </c>
    </row>
    <row r="18866" spans="8:12" x14ac:dyDescent="0.25">
      <c r="H18866" t="s">
        <v>18176</v>
      </c>
      <c r="I18866">
        <v>9045601</v>
      </c>
      <c r="J18866">
        <v>248864000</v>
      </c>
      <c r="K18866" t="s">
        <v>1340</v>
      </c>
      <c r="L18866" t="s">
        <v>1295</v>
      </c>
    </row>
    <row r="18867" spans="8:12" x14ac:dyDescent="0.25">
      <c r="H18867" t="s">
        <v>18177</v>
      </c>
      <c r="I18867">
        <v>9200029</v>
      </c>
      <c r="J18867">
        <v>271000601</v>
      </c>
      <c r="K18867" t="s">
        <v>1373</v>
      </c>
      <c r="L18867" t="s">
        <v>1295</v>
      </c>
    </row>
    <row r="18868" spans="8:12" x14ac:dyDescent="0.25">
      <c r="H18868" t="s">
        <v>18178</v>
      </c>
      <c r="I18868">
        <v>8410263</v>
      </c>
      <c r="J18868">
        <v>667005104</v>
      </c>
      <c r="K18868" t="s">
        <v>2089</v>
      </c>
      <c r="L18868" t="s">
        <v>1295</v>
      </c>
    </row>
    <row r="18869" spans="8:12" x14ac:dyDescent="0.25">
      <c r="H18869" t="s">
        <v>18179</v>
      </c>
      <c r="I18869">
        <v>9620530</v>
      </c>
      <c r="J18869">
        <v>412534000</v>
      </c>
      <c r="K18869" t="s">
        <v>1328</v>
      </c>
      <c r="L18869" t="s">
        <v>1308</v>
      </c>
    </row>
    <row r="18870" spans="8:12" x14ac:dyDescent="0.25">
      <c r="H18870" t="s">
        <v>18180</v>
      </c>
      <c r="I18870">
        <v>9667679</v>
      </c>
      <c r="J18870">
        <v>548007500</v>
      </c>
      <c r="K18870" t="s">
        <v>1988</v>
      </c>
      <c r="L18870" t="s">
        <v>1308</v>
      </c>
    </row>
    <row r="18871" spans="8:12" x14ac:dyDescent="0.25">
      <c r="H18871" t="s">
        <v>18181</v>
      </c>
      <c r="I18871">
        <v>9667681</v>
      </c>
      <c r="J18871">
        <v>548008500</v>
      </c>
      <c r="K18871" t="s">
        <v>1988</v>
      </c>
      <c r="L18871" t="s">
        <v>1308</v>
      </c>
    </row>
    <row r="18872" spans="8:12" x14ac:dyDescent="0.25">
      <c r="H18872" t="s">
        <v>18182</v>
      </c>
      <c r="I18872">
        <v>9667693</v>
      </c>
      <c r="J18872">
        <v>548009500</v>
      </c>
      <c r="K18872" t="s">
        <v>1988</v>
      </c>
      <c r="L18872" t="s">
        <v>1308</v>
      </c>
    </row>
    <row r="18873" spans="8:12" x14ac:dyDescent="0.25">
      <c r="H18873" t="s">
        <v>18183</v>
      </c>
      <c r="I18873">
        <v>9667708</v>
      </c>
      <c r="J18873">
        <v>548010500</v>
      </c>
      <c r="K18873" t="s">
        <v>1988</v>
      </c>
      <c r="L18873" t="s">
        <v>1308</v>
      </c>
    </row>
    <row r="18874" spans="8:12" x14ac:dyDescent="0.25">
      <c r="H18874" t="s">
        <v>18184</v>
      </c>
      <c r="I18874">
        <v>9667394</v>
      </c>
      <c r="J18874">
        <v>667003372</v>
      </c>
      <c r="K18874" t="s">
        <v>2089</v>
      </c>
      <c r="L18874" t="s">
        <v>1308</v>
      </c>
    </row>
    <row r="18875" spans="8:12" x14ac:dyDescent="0.25">
      <c r="H18875" t="s">
        <v>18185</v>
      </c>
      <c r="I18875">
        <v>9668609</v>
      </c>
      <c r="J18875">
        <v>548015500</v>
      </c>
      <c r="K18875" t="s">
        <v>1988</v>
      </c>
      <c r="L18875" t="s">
        <v>1308</v>
      </c>
    </row>
    <row r="18876" spans="8:12" x14ac:dyDescent="0.25">
      <c r="H18876" t="s">
        <v>18186</v>
      </c>
      <c r="I18876">
        <v>9668611</v>
      </c>
      <c r="J18876">
        <v>548016500</v>
      </c>
      <c r="K18876" t="s">
        <v>1988</v>
      </c>
      <c r="L18876" t="s">
        <v>1308</v>
      </c>
    </row>
    <row r="18877" spans="8:12" x14ac:dyDescent="0.25">
      <c r="H18877" t="s">
        <v>18187</v>
      </c>
      <c r="I18877">
        <v>9668623</v>
      </c>
      <c r="J18877">
        <v>548017500</v>
      </c>
      <c r="K18877" t="s">
        <v>1988</v>
      </c>
      <c r="L18877" t="s">
        <v>1329</v>
      </c>
    </row>
    <row r="18878" spans="8:12" x14ac:dyDescent="0.25">
      <c r="H18878" t="s">
        <v>18188</v>
      </c>
      <c r="I18878">
        <v>9668635</v>
      </c>
      <c r="J18878">
        <v>548018500</v>
      </c>
      <c r="K18878" t="s">
        <v>1988</v>
      </c>
      <c r="L18878" t="s">
        <v>1308</v>
      </c>
    </row>
    <row r="18879" spans="8:12" x14ac:dyDescent="0.25">
      <c r="H18879" t="s">
        <v>18189</v>
      </c>
      <c r="I18879">
        <v>9790488</v>
      </c>
      <c r="J18879">
        <v>431005772</v>
      </c>
      <c r="K18879" t="s">
        <v>1368</v>
      </c>
      <c r="L18879" t="s">
        <v>1308</v>
      </c>
    </row>
    <row r="18880" spans="8:12" x14ac:dyDescent="0.25">
      <c r="H18880" t="s">
        <v>18190</v>
      </c>
      <c r="I18880">
        <v>9523586</v>
      </c>
      <c r="J18880">
        <v>431001216</v>
      </c>
      <c r="K18880" t="s">
        <v>1368</v>
      </c>
      <c r="L18880" t="s">
        <v>1313</v>
      </c>
    </row>
    <row r="18881" spans="8:12" x14ac:dyDescent="0.25">
      <c r="H18881" t="s">
        <v>18191</v>
      </c>
      <c r="I18881">
        <v>9205641</v>
      </c>
      <c r="J18881">
        <v>431576000</v>
      </c>
      <c r="K18881" t="s">
        <v>1368</v>
      </c>
      <c r="L18881" t="s">
        <v>1586</v>
      </c>
    </row>
    <row r="18882" spans="8:12" x14ac:dyDescent="0.25">
      <c r="H18882" t="s">
        <v>18191</v>
      </c>
      <c r="I18882">
        <v>9205641</v>
      </c>
      <c r="J18882">
        <v>355431000</v>
      </c>
      <c r="K18882" t="s">
        <v>1332</v>
      </c>
      <c r="L18882" t="s">
        <v>1586</v>
      </c>
    </row>
    <row r="18883" spans="8:12" x14ac:dyDescent="0.25">
      <c r="H18883" t="s">
        <v>18192</v>
      </c>
      <c r="I18883">
        <v>9161467</v>
      </c>
      <c r="J18883">
        <v>370184000</v>
      </c>
      <c r="L18883" t="s">
        <v>1341</v>
      </c>
    </row>
    <row r="18884" spans="8:12" x14ac:dyDescent="0.25">
      <c r="H18884" t="s">
        <v>18193</v>
      </c>
      <c r="I18884">
        <v>9254355</v>
      </c>
      <c r="J18884">
        <v>431501698</v>
      </c>
      <c r="K18884" t="s">
        <v>1368</v>
      </c>
      <c r="L18884" t="s">
        <v>1308</v>
      </c>
    </row>
    <row r="18885" spans="8:12" x14ac:dyDescent="0.25">
      <c r="H18885" t="s">
        <v>18194</v>
      </c>
      <c r="I18885">
        <v>9658329</v>
      </c>
      <c r="J18885">
        <v>431004474</v>
      </c>
      <c r="K18885" t="s">
        <v>1368</v>
      </c>
      <c r="L18885" t="s">
        <v>1412</v>
      </c>
    </row>
    <row r="18886" spans="8:12" x14ac:dyDescent="0.25">
      <c r="H18886" t="s">
        <v>18194</v>
      </c>
      <c r="I18886">
        <v>9100499</v>
      </c>
      <c r="J18886">
        <v>354927000</v>
      </c>
      <c r="K18886" t="s">
        <v>1332</v>
      </c>
      <c r="L18886" t="s">
        <v>1295</v>
      </c>
    </row>
    <row r="18887" spans="8:12" x14ac:dyDescent="0.25">
      <c r="H18887" t="s">
        <v>18195</v>
      </c>
      <c r="I18887">
        <v>9675353</v>
      </c>
      <c r="J18887">
        <v>431004673</v>
      </c>
      <c r="K18887" t="s">
        <v>1368</v>
      </c>
      <c r="L18887" t="s">
        <v>1313</v>
      </c>
    </row>
    <row r="18888" spans="8:12" x14ac:dyDescent="0.25">
      <c r="H18888" t="s">
        <v>18196</v>
      </c>
      <c r="I18888">
        <v>9000390</v>
      </c>
      <c r="J18888">
        <v>431100476</v>
      </c>
      <c r="K18888" t="s">
        <v>1368</v>
      </c>
      <c r="L18888" t="s">
        <v>1308</v>
      </c>
    </row>
    <row r="18889" spans="8:12" x14ac:dyDescent="0.25">
      <c r="H18889" t="s">
        <v>18197</v>
      </c>
      <c r="I18889">
        <v>9296676</v>
      </c>
      <c r="J18889">
        <v>431401963</v>
      </c>
      <c r="K18889" t="s">
        <v>1368</v>
      </c>
      <c r="L18889" t="s">
        <v>1308</v>
      </c>
    </row>
    <row r="18890" spans="8:12" x14ac:dyDescent="0.25">
      <c r="H18890" t="s">
        <v>18198</v>
      </c>
      <c r="I18890">
        <v>9617416</v>
      </c>
      <c r="J18890">
        <v>624022000</v>
      </c>
      <c r="K18890" t="s">
        <v>1479</v>
      </c>
      <c r="L18890" t="s">
        <v>1308</v>
      </c>
    </row>
    <row r="18891" spans="8:12" x14ac:dyDescent="0.25">
      <c r="H18891" t="s">
        <v>18199</v>
      </c>
      <c r="I18891">
        <v>9598359</v>
      </c>
      <c r="J18891">
        <v>273351320</v>
      </c>
      <c r="K18891" t="s">
        <v>1297</v>
      </c>
      <c r="L18891" t="s">
        <v>1313</v>
      </c>
    </row>
    <row r="18892" spans="8:12" x14ac:dyDescent="0.25">
      <c r="H18892" t="s">
        <v>18200</v>
      </c>
      <c r="I18892">
        <v>9598361</v>
      </c>
      <c r="J18892">
        <v>273352320</v>
      </c>
      <c r="K18892" t="s">
        <v>1297</v>
      </c>
      <c r="L18892" t="s">
        <v>1313</v>
      </c>
    </row>
    <row r="18893" spans="8:12" x14ac:dyDescent="0.25">
      <c r="H18893" t="s">
        <v>18201</v>
      </c>
      <c r="I18893">
        <v>8904408</v>
      </c>
      <c r="J18893">
        <v>273114600</v>
      </c>
      <c r="K18893" t="s">
        <v>1297</v>
      </c>
      <c r="L18893" t="s">
        <v>1295</v>
      </c>
    </row>
    <row r="18894" spans="8:12" x14ac:dyDescent="0.25">
      <c r="H18894" t="s">
        <v>18202</v>
      </c>
      <c r="I18894">
        <v>8858697</v>
      </c>
      <c r="J18894">
        <v>273341200</v>
      </c>
      <c r="K18894" t="s">
        <v>1297</v>
      </c>
      <c r="L18894" t="s">
        <v>1313</v>
      </c>
    </row>
    <row r="18895" spans="8:12" x14ac:dyDescent="0.25">
      <c r="H18895" t="s">
        <v>18203</v>
      </c>
      <c r="I18895">
        <v>9137222</v>
      </c>
      <c r="J18895">
        <v>272308000</v>
      </c>
      <c r="K18895" t="s">
        <v>1635</v>
      </c>
      <c r="L18895" t="s">
        <v>1295</v>
      </c>
    </row>
    <row r="18896" spans="8:12" x14ac:dyDescent="0.25">
      <c r="H18896" t="s">
        <v>18204</v>
      </c>
      <c r="I18896">
        <v>9610262</v>
      </c>
      <c r="J18896">
        <v>273357420</v>
      </c>
      <c r="K18896" t="s">
        <v>1297</v>
      </c>
      <c r="L18896" t="s">
        <v>1362</v>
      </c>
    </row>
    <row r="18897" spans="8:12" x14ac:dyDescent="0.25">
      <c r="H18897" t="s">
        <v>18205</v>
      </c>
      <c r="I18897">
        <v>8904381</v>
      </c>
      <c r="J18897">
        <v>273112800</v>
      </c>
      <c r="K18897" t="s">
        <v>1297</v>
      </c>
      <c r="L18897" t="s">
        <v>1295</v>
      </c>
    </row>
    <row r="18898" spans="8:12" x14ac:dyDescent="0.25">
      <c r="H18898" t="s">
        <v>18206</v>
      </c>
      <c r="I18898">
        <v>9630975</v>
      </c>
      <c r="J18898">
        <v>273351430</v>
      </c>
      <c r="K18898" t="s">
        <v>1297</v>
      </c>
      <c r="L18898" t="s">
        <v>1362</v>
      </c>
    </row>
    <row r="18899" spans="8:12" x14ac:dyDescent="0.25">
      <c r="H18899" t="s">
        <v>18207</v>
      </c>
      <c r="I18899">
        <v>8904410</v>
      </c>
      <c r="J18899">
        <v>273113600</v>
      </c>
      <c r="K18899" t="s">
        <v>1297</v>
      </c>
      <c r="L18899" t="s">
        <v>1295</v>
      </c>
    </row>
    <row r="18900" spans="8:12" x14ac:dyDescent="0.25">
      <c r="H18900" t="s">
        <v>18208</v>
      </c>
      <c r="I18900">
        <v>9433690</v>
      </c>
      <c r="J18900">
        <v>341552000</v>
      </c>
      <c r="K18900" t="s">
        <v>1316</v>
      </c>
      <c r="L18900" t="s">
        <v>1295</v>
      </c>
    </row>
    <row r="18901" spans="8:12" x14ac:dyDescent="0.25">
      <c r="H18901" t="s">
        <v>18209</v>
      </c>
      <c r="I18901">
        <v>8904458</v>
      </c>
      <c r="J18901">
        <v>273116000</v>
      </c>
      <c r="K18901" t="s">
        <v>1297</v>
      </c>
      <c r="L18901" t="s">
        <v>1295</v>
      </c>
    </row>
    <row r="18902" spans="8:12" x14ac:dyDescent="0.25">
      <c r="H18902" t="s">
        <v>18210</v>
      </c>
      <c r="I18902">
        <v>8904379</v>
      </c>
      <c r="J18902">
        <v>273115700</v>
      </c>
      <c r="K18902" t="s">
        <v>1297</v>
      </c>
      <c r="L18902" t="s">
        <v>1295</v>
      </c>
    </row>
    <row r="18903" spans="8:12" x14ac:dyDescent="0.25">
      <c r="H18903" t="s">
        <v>18211</v>
      </c>
      <c r="I18903">
        <v>9598385</v>
      </c>
      <c r="J18903">
        <v>273353720</v>
      </c>
      <c r="K18903" t="s">
        <v>1297</v>
      </c>
      <c r="L18903" t="s">
        <v>1362</v>
      </c>
    </row>
    <row r="18904" spans="8:12" x14ac:dyDescent="0.25">
      <c r="H18904" t="s">
        <v>18212</v>
      </c>
      <c r="I18904">
        <v>9598373</v>
      </c>
      <c r="J18904">
        <v>273356420</v>
      </c>
      <c r="K18904" t="s">
        <v>1297</v>
      </c>
      <c r="L18904" t="s">
        <v>1362</v>
      </c>
    </row>
    <row r="18905" spans="8:12" x14ac:dyDescent="0.25">
      <c r="H18905" t="s">
        <v>18213</v>
      </c>
      <c r="I18905">
        <v>9598397</v>
      </c>
      <c r="J18905">
        <v>273354720</v>
      </c>
      <c r="K18905" t="s">
        <v>1297</v>
      </c>
      <c r="L18905" t="s">
        <v>1362</v>
      </c>
    </row>
    <row r="18906" spans="8:12" x14ac:dyDescent="0.25">
      <c r="H18906" t="s">
        <v>18214</v>
      </c>
      <c r="I18906">
        <v>8904422</v>
      </c>
      <c r="J18906">
        <v>273114000</v>
      </c>
      <c r="K18906" t="s">
        <v>1297</v>
      </c>
      <c r="L18906" t="s">
        <v>1295</v>
      </c>
    </row>
    <row r="18907" spans="8:12" x14ac:dyDescent="0.25">
      <c r="H18907" t="s">
        <v>18215</v>
      </c>
      <c r="I18907">
        <v>8904434</v>
      </c>
      <c r="J18907">
        <v>273118000</v>
      </c>
      <c r="K18907" t="s">
        <v>1297</v>
      </c>
      <c r="L18907" t="s">
        <v>1295</v>
      </c>
    </row>
    <row r="18908" spans="8:12" x14ac:dyDescent="0.25">
      <c r="H18908" t="s">
        <v>18216</v>
      </c>
      <c r="I18908">
        <v>8907474</v>
      </c>
      <c r="J18908">
        <v>273319490</v>
      </c>
      <c r="K18908" t="s">
        <v>1297</v>
      </c>
      <c r="L18908" t="s">
        <v>1313</v>
      </c>
    </row>
    <row r="18909" spans="8:12" x14ac:dyDescent="0.25">
      <c r="H18909" t="s">
        <v>18217</v>
      </c>
      <c r="I18909">
        <v>9626699</v>
      </c>
      <c r="J18909">
        <v>273352430</v>
      </c>
      <c r="K18909" t="s">
        <v>1297</v>
      </c>
      <c r="L18909" t="s">
        <v>1326</v>
      </c>
    </row>
    <row r="18910" spans="8:12" x14ac:dyDescent="0.25">
      <c r="H18910" t="s">
        <v>18218</v>
      </c>
      <c r="I18910">
        <v>8904393</v>
      </c>
      <c r="J18910">
        <v>273113800</v>
      </c>
      <c r="K18910" t="s">
        <v>1297</v>
      </c>
      <c r="L18910" t="s">
        <v>1295</v>
      </c>
    </row>
    <row r="18911" spans="8:12" x14ac:dyDescent="0.25">
      <c r="H18911" t="s">
        <v>18219</v>
      </c>
      <c r="I18911">
        <v>8889452</v>
      </c>
      <c r="J18911">
        <v>273413700</v>
      </c>
      <c r="K18911" t="s">
        <v>1297</v>
      </c>
      <c r="L18911" t="s">
        <v>1362</v>
      </c>
    </row>
    <row r="18912" spans="8:12" x14ac:dyDescent="0.25">
      <c r="H18912" t="s">
        <v>18219</v>
      </c>
      <c r="I18912">
        <v>8889452</v>
      </c>
      <c r="J18912">
        <v>273341700</v>
      </c>
      <c r="L18912" t="s">
        <v>1362</v>
      </c>
    </row>
    <row r="18913" spans="8:12" x14ac:dyDescent="0.25">
      <c r="H18913" t="s">
        <v>18220</v>
      </c>
      <c r="I18913">
        <v>8904446</v>
      </c>
      <c r="J18913">
        <v>273111000</v>
      </c>
      <c r="K18913" t="s">
        <v>1297</v>
      </c>
      <c r="L18913" t="s">
        <v>1295</v>
      </c>
    </row>
    <row r="18914" spans="8:12" x14ac:dyDescent="0.25">
      <c r="H18914" t="s">
        <v>18221</v>
      </c>
      <c r="I18914">
        <v>8867179</v>
      </c>
      <c r="J18914">
        <v>273349300</v>
      </c>
      <c r="K18914" t="s">
        <v>1297</v>
      </c>
      <c r="L18914" t="s">
        <v>1362</v>
      </c>
    </row>
    <row r="18915" spans="8:12" x14ac:dyDescent="0.25">
      <c r="H18915" t="s">
        <v>18222</v>
      </c>
      <c r="I18915">
        <v>8904367</v>
      </c>
      <c r="J18915">
        <v>273114700</v>
      </c>
      <c r="K18915" t="s">
        <v>1297</v>
      </c>
      <c r="L18915" t="s">
        <v>1295</v>
      </c>
    </row>
    <row r="18916" spans="8:12" x14ac:dyDescent="0.25">
      <c r="H18916" t="s">
        <v>18223</v>
      </c>
      <c r="I18916">
        <v>9116101</v>
      </c>
      <c r="J18916">
        <v>511255000</v>
      </c>
      <c r="K18916" t="s">
        <v>1638</v>
      </c>
      <c r="L18916" t="s">
        <v>1295</v>
      </c>
    </row>
    <row r="18917" spans="8:12" x14ac:dyDescent="0.25">
      <c r="H18917" t="s">
        <v>18223</v>
      </c>
      <c r="I18917">
        <v>9116101</v>
      </c>
      <c r="J18917">
        <v>272959000</v>
      </c>
      <c r="K18917" t="s">
        <v>1635</v>
      </c>
      <c r="L18917" t="s">
        <v>1295</v>
      </c>
    </row>
    <row r="18918" spans="8:12" x14ac:dyDescent="0.25">
      <c r="H18918" t="s">
        <v>18224</v>
      </c>
      <c r="I18918">
        <v>8230857</v>
      </c>
      <c r="J18918">
        <v>273276000</v>
      </c>
      <c r="K18918" t="s">
        <v>1297</v>
      </c>
      <c r="L18918" t="s">
        <v>1362</v>
      </c>
    </row>
    <row r="18919" spans="8:12" x14ac:dyDescent="0.25">
      <c r="H18919" t="s">
        <v>18225</v>
      </c>
      <c r="I18919">
        <v>9550979</v>
      </c>
      <c r="J18919">
        <v>574825000</v>
      </c>
      <c r="K18919" t="s">
        <v>1350</v>
      </c>
      <c r="L18919" t="s">
        <v>1295</v>
      </c>
    </row>
    <row r="18920" spans="8:12" x14ac:dyDescent="0.25">
      <c r="H18920" t="s">
        <v>18225</v>
      </c>
      <c r="I18920">
        <v>9130963</v>
      </c>
      <c r="J18920">
        <v>357360000</v>
      </c>
      <c r="K18920" t="s">
        <v>1332</v>
      </c>
      <c r="L18920" t="s">
        <v>1341</v>
      </c>
    </row>
    <row r="18921" spans="8:12" x14ac:dyDescent="0.25">
      <c r="H18921" t="s">
        <v>18226</v>
      </c>
      <c r="I18921">
        <v>9378931</v>
      </c>
      <c r="J18921">
        <v>212393000</v>
      </c>
      <c r="K18921" t="s">
        <v>1443</v>
      </c>
      <c r="L18921" t="s">
        <v>1295</v>
      </c>
    </row>
    <row r="18922" spans="8:12" x14ac:dyDescent="0.25">
      <c r="H18922" t="s">
        <v>18227</v>
      </c>
      <c r="I18922">
        <v>9507506</v>
      </c>
      <c r="J18922">
        <v>574188000</v>
      </c>
      <c r="K18922" t="s">
        <v>1350</v>
      </c>
      <c r="L18922" t="s">
        <v>1326</v>
      </c>
    </row>
    <row r="18923" spans="8:12" x14ac:dyDescent="0.25">
      <c r="H18923" t="s">
        <v>18228</v>
      </c>
      <c r="I18923">
        <v>9097410</v>
      </c>
      <c r="J18923">
        <v>574381000</v>
      </c>
      <c r="K18923" t="s">
        <v>1350</v>
      </c>
      <c r="L18923" t="s">
        <v>1326</v>
      </c>
    </row>
    <row r="18924" spans="8:12" x14ac:dyDescent="0.25">
      <c r="H18924" t="s">
        <v>18229</v>
      </c>
      <c r="I18924">
        <v>9196307</v>
      </c>
      <c r="J18924">
        <v>636015600</v>
      </c>
      <c r="K18924" t="s">
        <v>1464</v>
      </c>
      <c r="L18924" t="s">
        <v>1295</v>
      </c>
    </row>
    <row r="18925" spans="8:12" x14ac:dyDescent="0.25">
      <c r="H18925" t="s">
        <v>18230</v>
      </c>
      <c r="I18925">
        <v>9218052</v>
      </c>
      <c r="J18925">
        <v>636016475</v>
      </c>
      <c r="K18925" t="s">
        <v>1464</v>
      </c>
      <c r="L18925" t="s">
        <v>1341</v>
      </c>
    </row>
    <row r="18926" spans="8:12" x14ac:dyDescent="0.25">
      <c r="H18926" t="s">
        <v>18231</v>
      </c>
      <c r="I18926">
        <v>8711772</v>
      </c>
      <c r="J18926">
        <v>214182422</v>
      </c>
      <c r="K18926" t="s">
        <v>1302</v>
      </c>
      <c r="L18926" t="s">
        <v>2051</v>
      </c>
    </row>
    <row r="18927" spans="8:12" x14ac:dyDescent="0.25">
      <c r="H18927" t="s">
        <v>18232</v>
      </c>
      <c r="I18927">
        <v>9042697</v>
      </c>
      <c r="J18927">
        <v>341524000</v>
      </c>
      <c r="K18927" t="s">
        <v>1316</v>
      </c>
      <c r="L18927" t="s">
        <v>1308</v>
      </c>
    </row>
    <row r="18928" spans="8:12" x14ac:dyDescent="0.25">
      <c r="H18928" t="s">
        <v>18232</v>
      </c>
      <c r="I18928">
        <v>8923129</v>
      </c>
      <c r="J18928">
        <v>273438790</v>
      </c>
      <c r="K18928" t="s">
        <v>1297</v>
      </c>
      <c r="L18928" t="s">
        <v>1362</v>
      </c>
    </row>
    <row r="18929" spans="8:12" x14ac:dyDescent="0.25">
      <c r="H18929" t="s">
        <v>18233</v>
      </c>
      <c r="I18929">
        <v>9409625</v>
      </c>
      <c r="J18929">
        <v>305813000</v>
      </c>
      <c r="L18929" t="s">
        <v>1295</v>
      </c>
    </row>
    <row r="18930" spans="8:12" x14ac:dyDescent="0.25">
      <c r="H18930" t="s">
        <v>18234</v>
      </c>
      <c r="I18930">
        <v>9172234</v>
      </c>
      <c r="J18930">
        <v>477117700</v>
      </c>
      <c r="K18930" t="s">
        <v>1348</v>
      </c>
      <c r="L18930" t="s">
        <v>1326</v>
      </c>
    </row>
    <row r="18931" spans="8:12" x14ac:dyDescent="0.25">
      <c r="H18931" t="s">
        <v>18235</v>
      </c>
      <c r="I18931">
        <v>9172246</v>
      </c>
      <c r="J18931">
        <v>572678210</v>
      </c>
      <c r="L18931" t="s">
        <v>1326</v>
      </c>
    </row>
    <row r="18932" spans="8:12" x14ac:dyDescent="0.25">
      <c r="H18932" t="s">
        <v>18235</v>
      </c>
      <c r="I18932">
        <v>9172246</v>
      </c>
      <c r="J18932">
        <v>477117600</v>
      </c>
      <c r="K18932" t="s">
        <v>1348</v>
      </c>
      <c r="L18932" t="s">
        <v>1326</v>
      </c>
    </row>
    <row r="18933" spans="8:12" x14ac:dyDescent="0.25">
      <c r="H18933" t="s">
        <v>18236</v>
      </c>
      <c r="I18933">
        <v>9172258</v>
      </c>
      <c r="J18933">
        <v>477117800</v>
      </c>
      <c r="K18933" t="s">
        <v>1348</v>
      </c>
      <c r="L18933" t="s">
        <v>1326</v>
      </c>
    </row>
    <row r="18934" spans="8:12" x14ac:dyDescent="0.25">
      <c r="H18934" t="s">
        <v>18237</v>
      </c>
      <c r="I18934">
        <v>9123659</v>
      </c>
      <c r="J18934">
        <v>572623210</v>
      </c>
      <c r="K18934" t="s">
        <v>1575</v>
      </c>
      <c r="L18934" t="s">
        <v>1326</v>
      </c>
    </row>
    <row r="18935" spans="8:12" x14ac:dyDescent="0.25">
      <c r="H18935" t="s">
        <v>18238</v>
      </c>
      <c r="I18935">
        <v>9669615</v>
      </c>
      <c r="J18935">
        <v>477219700</v>
      </c>
      <c r="K18935" t="s">
        <v>1348</v>
      </c>
      <c r="L18935" t="s">
        <v>1341</v>
      </c>
    </row>
    <row r="18936" spans="8:12" x14ac:dyDescent="0.25">
      <c r="H18936" t="s">
        <v>18239</v>
      </c>
      <c r="I18936">
        <v>9100102</v>
      </c>
      <c r="J18936">
        <v>538002340</v>
      </c>
      <c r="K18936" t="s">
        <v>1437</v>
      </c>
      <c r="L18936" t="s">
        <v>1341</v>
      </c>
    </row>
    <row r="18937" spans="8:12" x14ac:dyDescent="0.25">
      <c r="H18937" t="s">
        <v>18240</v>
      </c>
      <c r="I18937">
        <v>9676723</v>
      </c>
      <c r="J18937">
        <v>565382000</v>
      </c>
      <c r="L18937" t="s">
        <v>1308</v>
      </c>
    </row>
    <row r="18938" spans="8:12" x14ac:dyDescent="0.25">
      <c r="H18938" t="s">
        <v>859</v>
      </c>
      <c r="I18938">
        <v>9286968</v>
      </c>
      <c r="J18938">
        <v>538004675</v>
      </c>
      <c r="K18938" t="s">
        <v>1437</v>
      </c>
      <c r="L18938" t="s">
        <v>1341</v>
      </c>
    </row>
    <row r="18939" spans="8:12" x14ac:dyDescent="0.25">
      <c r="H18939" t="s">
        <v>18241</v>
      </c>
      <c r="I18939">
        <v>9135482</v>
      </c>
      <c r="J18939">
        <v>518798000</v>
      </c>
      <c r="K18939" t="s">
        <v>1595</v>
      </c>
      <c r="L18939" t="s">
        <v>1341</v>
      </c>
    </row>
    <row r="18940" spans="8:12" x14ac:dyDescent="0.25">
      <c r="H18940" t="s">
        <v>18242</v>
      </c>
      <c r="I18940">
        <v>8132055</v>
      </c>
      <c r="J18940">
        <v>775320000</v>
      </c>
      <c r="K18940" t="s">
        <v>1875</v>
      </c>
      <c r="L18940" t="s">
        <v>1308</v>
      </c>
    </row>
    <row r="18941" spans="8:12" x14ac:dyDescent="0.25">
      <c r="H18941" t="s">
        <v>250</v>
      </c>
      <c r="I18941">
        <v>9623881</v>
      </c>
      <c r="J18941">
        <v>538005726</v>
      </c>
      <c r="K18941" t="s">
        <v>1437</v>
      </c>
      <c r="L18941" t="s">
        <v>1341</v>
      </c>
    </row>
    <row r="18942" spans="8:12" x14ac:dyDescent="0.25">
      <c r="H18942" t="s">
        <v>18243</v>
      </c>
      <c r="I18942">
        <v>9312901</v>
      </c>
      <c r="J18942">
        <v>538002554</v>
      </c>
      <c r="K18942" t="s">
        <v>1437</v>
      </c>
      <c r="L18942" t="s">
        <v>1326</v>
      </c>
    </row>
    <row r="18943" spans="8:12" x14ac:dyDescent="0.25">
      <c r="H18943" t="s">
        <v>18244</v>
      </c>
      <c r="I18943">
        <v>8213500</v>
      </c>
      <c r="J18943">
        <v>372821000</v>
      </c>
      <c r="L18943" t="s">
        <v>1295</v>
      </c>
    </row>
    <row r="18944" spans="8:12" x14ac:dyDescent="0.25">
      <c r="H18944" t="s">
        <v>18245</v>
      </c>
      <c r="I18944">
        <v>8601991</v>
      </c>
      <c r="J18944">
        <v>518624000</v>
      </c>
      <c r="K18944" t="s">
        <v>1595</v>
      </c>
      <c r="L18944" t="s">
        <v>1295</v>
      </c>
    </row>
    <row r="18945" spans="8:12" x14ac:dyDescent="0.25">
      <c r="H18945" t="s">
        <v>18246</v>
      </c>
      <c r="I18945">
        <v>7356501</v>
      </c>
      <c r="J18945">
        <v>316189000</v>
      </c>
      <c r="K18945" t="s">
        <v>1365</v>
      </c>
      <c r="L18945" t="s">
        <v>1295</v>
      </c>
    </row>
    <row r="18946" spans="8:12" x14ac:dyDescent="0.25">
      <c r="H18946" t="s">
        <v>18247</v>
      </c>
      <c r="I18946">
        <v>9549724</v>
      </c>
      <c r="J18946">
        <v>525011085</v>
      </c>
      <c r="K18946" t="s">
        <v>1307</v>
      </c>
      <c r="L18946" t="s">
        <v>1313</v>
      </c>
    </row>
    <row r="18947" spans="8:12" x14ac:dyDescent="0.25">
      <c r="H18947" t="s">
        <v>18248</v>
      </c>
      <c r="I18947">
        <v>8230479</v>
      </c>
      <c r="J18947">
        <v>249843000</v>
      </c>
      <c r="K18947" t="s">
        <v>1340</v>
      </c>
      <c r="L18947" t="s">
        <v>1295</v>
      </c>
    </row>
    <row r="18948" spans="8:12" x14ac:dyDescent="0.25">
      <c r="H18948" t="s">
        <v>18249</v>
      </c>
      <c r="I18948">
        <v>5700730</v>
      </c>
      <c r="J18948">
        <v>211430760</v>
      </c>
      <c r="K18948" t="s">
        <v>1426</v>
      </c>
      <c r="L18948" t="s">
        <v>1308</v>
      </c>
    </row>
    <row r="18949" spans="8:12" x14ac:dyDescent="0.25">
      <c r="H18949" t="s">
        <v>18250</v>
      </c>
      <c r="I18949">
        <v>9692454</v>
      </c>
      <c r="J18949">
        <v>533170162</v>
      </c>
      <c r="K18949" t="s">
        <v>1563</v>
      </c>
      <c r="L18949" t="s">
        <v>1329</v>
      </c>
    </row>
    <row r="18950" spans="8:12" x14ac:dyDescent="0.25">
      <c r="H18950" t="s">
        <v>18251</v>
      </c>
      <c r="I18950">
        <v>9141730</v>
      </c>
      <c r="J18950">
        <v>564338000</v>
      </c>
      <c r="K18950" t="s">
        <v>1441</v>
      </c>
      <c r="L18950" t="s">
        <v>1295</v>
      </c>
    </row>
    <row r="18951" spans="8:12" x14ac:dyDescent="0.25">
      <c r="H18951" t="s">
        <v>18252</v>
      </c>
      <c r="I18951">
        <v>9607813</v>
      </c>
      <c r="J18951">
        <v>352692000</v>
      </c>
      <c r="K18951" t="s">
        <v>1332</v>
      </c>
      <c r="L18951" t="s">
        <v>1308</v>
      </c>
    </row>
    <row r="18952" spans="8:12" x14ac:dyDescent="0.25">
      <c r="H18952" t="s">
        <v>18253</v>
      </c>
      <c r="I18952">
        <v>9125205</v>
      </c>
      <c r="J18952">
        <v>373544000</v>
      </c>
      <c r="L18952" t="s">
        <v>1326</v>
      </c>
    </row>
    <row r="18953" spans="8:12" x14ac:dyDescent="0.25">
      <c r="H18953" t="s">
        <v>18254</v>
      </c>
      <c r="I18953">
        <v>8323563</v>
      </c>
      <c r="J18953">
        <v>667003200</v>
      </c>
      <c r="K18953" t="s">
        <v>2089</v>
      </c>
      <c r="L18953" t="s">
        <v>1313</v>
      </c>
    </row>
    <row r="18954" spans="8:12" x14ac:dyDescent="0.25">
      <c r="H18954" t="s">
        <v>18254</v>
      </c>
      <c r="I18954">
        <v>9497476</v>
      </c>
      <c r="J18954">
        <v>636014672</v>
      </c>
      <c r="K18954" t="s">
        <v>1464</v>
      </c>
      <c r="L18954" t="s">
        <v>1341</v>
      </c>
    </row>
    <row r="18955" spans="8:12" x14ac:dyDescent="0.25">
      <c r="H18955" t="s">
        <v>18254</v>
      </c>
      <c r="I18955">
        <v>9476135</v>
      </c>
      <c r="J18955">
        <v>538003113</v>
      </c>
      <c r="K18955" t="s">
        <v>1437</v>
      </c>
      <c r="L18955" t="s">
        <v>1326</v>
      </c>
    </row>
    <row r="18956" spans="8:12" x14ac:dyDescent="0.25">
      <c r="H18956" t="s">
        <v>18254</v>
      </c>
      <c r="I18956">
        <v>8406779</v>
      </c>
      <c r="J18956">
        <v>376819000</v>
      </c>
      <c r="K18956" t="s">
        <v>1322</v>
      </c>
      <c r="L18956" t="s">
        <v>1295</v>
      </c>
    </row>
    <row r="18957" spans="8:12" x14ac:dyDescent="0.25">
      <c r="H18957" t="s">
        <v>18255</v>
      </c>
      <c r="I18957">
        <v>9553543</v>
      </c>
      <c r="J18957">
        <v>565700000</v>
      </c>
      <c r="L18957" t="s">
        <v>1308</v>
      </c>
    </row>
    <row r="18958" spans="8:12" x14ac:dyDescent="0.25">
      <c r="H18958" t="s">
        <v>18256</v>
      </c>
      <c r="I18958">
        <v>7705702</v>
      </c>
      <c r="J18958">
        <v>371354000</v>
      </c>
      <c r="L18958" t="s">
        <v>1329</v>
      </c>
    </row>
    <row r="18959" spans="8:12" x14ac:dyDescent="0.25">
      <c r="H18959" t="s">
        <v>18257</v>
      </c>
      <c r="I18959">
        <v>9392119</v>
      </c>
      <c r="J18959">
        <v>351132000</v>
      </c>
      <c r="K18959" t="s">
        <v>1332</v>
      </c>
      <c r="L18959" t="s">
        <v>1341</v>
      </c>
    </row>
    <row r="18960" spans="8:12" x14ac:dyDescent="0.25">
      <c r="H18960" t="s">
        <v>18258</v>
      </c>
      <c r="I18960">
        <v>9292280</v>
      </c>
      <c r="J18960">
        <v>247171100</v>
      </c>
      <c r="K18960" t="s">
        <v>1398</v>
      </c>
      <c r="L18960" t="s">
        <v>1326</v>
      </c>
    </row>
    <row r="18961" spans="8:12" x14ac:dyDescent="0.25">
      <c r="H18961" t="s">
        <v>18259</v>
      </c>
      <c r="I18961">
        <v>9347889</v>
      </c>
      <c r="J18961">
        <v>538002311</v>
      </c>
      <c r="K18961" t="s">
        <v>1437</v>
      </c>
      <c r="L18961" t="s">
        <v>1341</v>
      </c>
    </row>
    <row r="18962" spans="8:12" x14ac:dyDescent="0.25">
      <c r="H18962" t="s">
        <v>263</v>
      </c>
      <c r="I18962">
        <v>9066758</v>
      </c>
      <c r="J18962">
        <v>355712000</v>
      </c>
      <c r="K18962" t="s">
        <v>1332</v>
      </c>
      <c r="L18962" t="s">
        <v>1341</v>
      </c>
    </row>
    <row r="18963" spans="8:12" x14ac:dyDescent="0.25">
      <c r="H18963" t="s">
        <v>18260</v>
      </c>
      <c r="I18963">
        <v>9166637</v>
      </c>
      <c r="J18963">
        <v>205453000</v>
      </c>
      <c r="K18963" t="s">
        <v>1616</v>
      </c>
      <c r="L18963" t="s">
        <v>1614</v>
      </c>
    </row>
    <row r="18964" spans="8:12" x14ac:dyDescent="0.25">
      <c r="H18964" t="s">
        <v>18261</v>
      </c>
      <c r="I18964">
        <v>6602977</v>
      </c>
      <c r="J18964">
        <v>237380100</v>
      </c>
      <c r="K18964" t="s">
        <v>1679</v>
      </c>
      <c r="L18964" t="s">
        <v>1295</v>
      </c>
    </row>
    <row r="18965" spans="8:12" x14ac:dyDescent="0.25">
      <c r="H18965" t="s">
        <v>18262</v>
      </c>
      <c r="I18965">
        <v>9084516</v>
      </c>
      <c r="J18965">
        <v>667005188</v>
      </c>
      <c r="K18965" t="s">
        <v>2089</v>
      </c>
      <c r="L18965" t="s">
        <v>1362</v>
      </c>
    </row>
    <row r="18966" spans="8:12" x14ac:dyDescent="0.25">
      <c r="H18966" t="s">
        <v>18262</v>
      </c>
      <c r="I18966">
        <v>9084516</v>
      </c>
      <c r="J18966">
        <v>357137000</v>
      </c>
      <c r="K18966" t="s">
        <v>1332</v>
      </c>
      <c r="L18966" t="s">
        <v>1362</v>
      </c>
    </row>
    <row r="18967" spans="8:12" x14ac:dyDescent="0.25">
      <c r="H18967" t="s">
        <v>18263</v>
      </c>
      <c r="I18967">
        <v>9555163</v>
      </c>
      <c r="J18967">
        <v>538003815</v>
      </c>
      <c r="K18967" t="s">
        <v>1437</v>
      </c>
      <c r="L18967" t="s">
        <v>1341</v>
      </c>
    </row>
    <row r="18968" spans="8:12" x14ac:dyDescent="0.25">
      <c r="H18968" t="s">
        <v>18263</v>
      </c>
      <c r="I18968">
        <v>7821738</v>
      </c>
      <c r="J18968">
        <v>239741000</v>
      </c>
      <c r="K18968" t="s">
        <v>1679</v>
      </c>
      <c r="L18968" t="s">
        <v>1362</v>
      </c>
    </row>
    <row r="18969" spans="8:12" x14ac:dyDescent="0.25">
      <c r="H18969" t="s">
        <v>18264</v>
      </c>
      <c r="I18969">
        <v>9718002</v>
      </c>
      <c r="J18969">
        <v>636017171</v>
      </c>
      <c r="K18969" t="s">
        <v>1464</v>
      </c>
      <c r="L18969" t="s">
        <v>1308</v>
      </c>
    </row>
    <row r="18970" spans="8:12" x14ac:dyDescent="0.25">
      <c r="H18970" t="s">
        <v>18265</v>
      </c>
      <c r="I18970">
        <v>8504246</v>
      </c>
      <c r="J18970">
        <v>518769000</v>
      </c>
      <c r="K18970" t="s">
        <v>1595</v>
      </c>
      <c r="L18970" t="s">
        <v>1295</v>
      </c>
    </row>
    <row r="18971" spans="8:12" x14ac:dyDescent="0.25">
      <c r="H18971" t="s">
        <v>18266</v>
      </c>
      <c r="I18971">
        <v>9709386</v>
      </c>
      <c r="J18971">
        <v>572780210</v>
      </c>
      <c r="K18971" t="s">
        <v>1575</v>
      </c>
      <c r="L18971" t="s">
        <v>1329</v>
      </c>
    </row>
    <row r="18972" spans="8:12" x14ac:dyDescent="0.25">
      <c r="H18972" t="s">
        <v>18267</v>
      </c>
      <c r="I18972">
        <v>9280146</v>
      </c>
      <c r="J18972">
        <v>224447000</v>
      </c>
      <c r="K18972" t="s">
        <v>1830</v>
      </c>
      <c r="L18972" t="s">
        <v>1362</v>
      </c>
    </row>
    <row r="18973" spans="8:12" x14ac:dyDescent="0.25">
      <c r="H18973" t="s">
        <v>860</v>
      </c>
      <c r="I18973">
        <v>9231298</v>
      </c>
      <c r="J18973">
        <v>215948000</v>
      </c>
      <c r="K18973" t="s">
        <v>1340</v>
      </c>
      <c r="L18973" t="s">
        <v>1341</v>
      </c>
    </row>
    <row r="18974" spans="8:12" x14ac:dyDescent="0.25">
      <c r="H18974" t="s">
        <v>18268</v>
      </c>
      <c r="I18974">
        <v>9696436</v>
      </c>
      <c r="J18974">
        <v>371919000</v>
      </c>
      <c r="L18974" t="s">
        <v>1308</v>
      </c>
    </row>
    <row r="18975" spans="8:12" x14ac:dyDescent="0.25">
      <c r="H18975" t="s">
        <v>18268</v>
      </c>
      <c r="I18975">
        <v>9696436</v>
      </c>
      <c r="J18975">
        <v>351919000</v>
      </c>
      <c r="K18975" t="s">
        <v>1332</v>
      </c>
      <c r="L18975" t="s">
        <v>1308</v>
      </c>
    </row>
    <row r="18976" spans="8:12" x14ac:dyDescent="0.25">
      <c r="H18976" t="s">
        <v>18269</v>
      </c>
      <c r="I18976">
        <v>8324191</v>
      </c>
      <c r="J18976">
        <v>412224000</v>
      </c>
      <c r="K18976" t="s">
        <v>1328</v>
      </c>
      <c r="L18976" t="s">
        <v>1341</v>
      </c>
    </row>
    <row r="18977" spans="8:12" x14ac:dyDescent="0.25">
      <c r="H18977" t="s">
        <v>18270</v>
      </c>
      <c r="I18977">
        <v>9620827</v>
      </c>
      <c r="J18977">
        <v>412362250</v>
      </c>
      <c r="K18977" t="s">
        <v>1328</v>
      </c>
      <c r="L18977" t="s">
        <v>1729</v>
      </c>
    </row>
    <row r="18978" spans="8:12" x14ac:dyDescent="0.25">
      <c r="H18978" t="s">
        <v>18271</v>
      </c>
      <c r="I18978">
        <v>8211289</v>
      </c>
      <c r="J18978">
        <v>525008002</v>
      </c>
      <c r="K18978" t="s">
        <v>1307</v>
      </c>
      <c r="L18978" t="s">
        <v>1395</v>
      </c>
    </row>
    <row r="18979" spans="8:12" x14ac:dyDescent="0.25">
      <c r="H18979" t="s">
        <v>18272</v>
      </c>
      <c r="I18979">
        <v>8879926</v>
      </c>
      <c r="J18979">
        <v>526063866</v>
      </c>
      <c r="L18979" t="s">
        <v>1295</v>
      </c>
    </row>
    <row r="18980" spans="8:12" x14ac:dyDescent="0.25">
      <c r="H18980" t="s">
        <v>18272</v>
      </c>
      <c r="I18980">
        <v>8879926</v>
      </c>
      <c r="J18980">
        <v>525015290</v>
      </c>
      <c r="K18980" t="s">
        <v>1307</v>
      </c>
      <c r="L18980" t="s">
        <v>1295</v>
      </c>
    </row>
    <row r="18981" spans="8:12" x14ac:dyDescent="0.25">
      <c r="H18981" t="s">
        <v>18273</v>
      </c>
      <c r="I18981">
        <v>9479981</v>
      </c>
      <c r="J18981">
        <v>525015474</v>
      </c>
      <c r="K18981" t="s">
        <v>1307</v>
      </c>
      <c r="L18981" t="s">
        <v>1308</v>
      </c>
    </row>
    <row r="18982" spans="8:12" x14ac:dyDescent="0.25">
      <c r="H18982" t="s">
        <v>18274</v>
      </c>
      <c r="I18982">
        <v>9932614</v>
      </c>
      <c r="J18982">
        <v>526063865</v>
      </c>
      <c r="L18982" t="s">
        <v>1308</v>
      </c>
    </row>
    <row r="18983" spans="8:12" x14ac:dyDescent="0.25">
      <c r="H18983" t="s">
        <v>18275</v>
      </c>
      <c r="I18983">
        <v>9076337</v>
      </c>
      <c r="J18983">
        <v>311376000</v>
      </c>
      <c r="K18983" t="s">
        <v>1609</v>
      </c>
      <c r="L18983" t="s">
        <v>1295</v>
      </c>
    </row>
    <row r="18984" spans="8:12" x14ac:dyDescent="0.25">
      <c r="H18984" t="s">
        <v>18276</v>
      </c>
      <c r="I18984">
        <v>7928237</v>
      </c>
      <c r="J18984">
        <v>525025007</v>
      </c>
      <c r="K18984" t="s">
        <v>1307</v>
      </c>
      <c r="L18984" t="s">
        <v>1295</v>
      </c>
    </row>
    <row r="18985" spans="8:12" x14ac:dyDescent="0.25">
      <c r="H18985" t="s">
        <v>18277</v>
      </c>
      <c r="I18985">
        <v>9340374</v>
      </c>
      <c r="J18985">
        <v>538002788</v>
      </c>
      <c r="K18985" t="s">
        <v>1437</v>
      </c>
      <c r="L18985" t="s">
        <v>1326</v>
      </c>
    </row>
    <row r="18986" spans="8:12" x14ac:dyDescent="0.25">
      <c r="H18986" t="s">
        <v>18277</v>
      </c>
      <c r="I18986">
        <v>9340374</v>
      </c>
      <c r="J18986">
        <v>356371000</v>
      </c>
      <c r="K18986" t="s">
        <v>1332</v>
      </c>
      <c r="L18986" t="s">
        <v>1326</v>
      </c>
    </row>
    <row r="18987" spans="8:12" x14ac:dyDescent="0.25">
      <c r="H18987" t="s">
        <v>18278</v>
      </c>
      <c r="I18987">
        <v>9467524</v>
      </c>
      <c r="J18987">
        <v>354399000</v>
      </c>
      <c r="K18987" t="s">
        <v>1332</v>
      </c>
      <c r="L18987" t="s">
        <v>1308</v>
      </c>
    </row>
    <row r="18988" spans="8:12" x14ac:dyDescent="0.25">
      <c r="H18988" t="s">
        <v>18279</v>
      </c>
      <c r="I18988">
        <v>9701671</v>
      </c>
      <c r="J18988">
        <v>572754210</v>
      </c>
      <c r="K18988" t="s">
        <v>1575</v>
      </c>
      <c r="L18988" t="s">
        <v>1329</v>
      </c>
    </row>
    <row r="18989" spans="8:12" x14ac:dyDescent="0.25">
      <c r="H18989" t="s">
        <v>18280</v>
      </c>
      <c r="I18989">
        <v>9660255</v>
      </c>
      <c r="J18989">
        <v>566553000</v>
      </c>
      <c r="L18989" t="s">
        <v>1308</v>
      </c>
    </row>
    <row r="18990" spans="8:12" x14ac:dyDescent="0.25">
      <c r="H18990" t="s">
        <v>18281</v>
      </c>
      <c r="I18990">
        <v>8290830</v>
      </c>
      <c r="J18990">
        <v>273245000</v>
      </c>
      <c r="K18990" t="s">
        <v>1297</v>
      </c>
      <c r="L18990" t="s">
        <v>1313</v>
      </c>
    </row>
    <row r="18991" spans="8:12" x14ac:dyDescent="0.25">
      <c r="H18991" t="s">
        <v>18282</v>
      </c>
      <c r="I18991">
        <v>9128142</v>
      </c>
      <c r="J18991">
        <v>312026000</v>
      </c>
      <c r="K18991" t="s">
        <v>1379</v>
      </c>
      <c r="L18991" t="s">
        <v>1341</v>
      </c>
    </row>
    <row r="18992" spans="8:12" x14ac:dyDescent="0.25">
      <c r="H18992" t="s">
        <v>18283</v>
      </c>
      <c r="I18992">
        <v>9796119</v>
      </c>
      <c r="J18992">
        <v>525003495</v>
      </c>
      <c r="K18992" t="s">
        <v>1307</v>
      </c>
      <c r="L18992" t="s">
        <v>1313</v>
      </c>
    </row>
    <row r="18993" spans="8:12" x14ac:dyDescent="0.25">
      <c r="H18993" t="s">
        <v>18284</v>
      </c>
      <c r="I18993">
        <v>9056428</v>
      </c>
      <c r="J18993">
        <v>525025055</v>
      </c>
      <c r="K18993" t="s">
        <v>1307</v>
      </c>
      <c r="L18993" t="s">
        <v>1295</v>
      </c>
    </row>
    <row r="18994" spans="8:12" x14ac:dyDescent="0.25">
      <c r="H18994" t="s">
        <v>18285</v>
      </c>
      <c r="I18994">
        <v>9172296</v>
      </c>
      <c r="J18994">
        <v>525025063</v>
      </c>
      <c r="K18994" t="s">
        <v>1307</v>
      </c>
      <c r="L18994" t="s">
        <v>1295</v>
      </c>
    </row>
    <row r="18995" spans="8:12" x14ac:dyDescent="0.25">
      <c r="H18995" t="s">
        <v>18286</v>
      </c>
      <c r="I18995">
        <v>9408657</v>
      </c>
      <c r="J18995">
        <v>525025041</v>
      </c>
      <c r="K18995" t="s">
        <v>1307</v>
      </c>
      <c r="L18995" t="s">
        <v>1308</v>
      </c>
    </row>
    <row r="18996" spans="8:12" x14ac:dyDescent="0.25">
      <c r="H18996" t="s">
        <v>18287</v>
      </c>
      <c r="I18996">
        <v>9147124</v>
      </c>
      <c r="J18996">
        <v>525025077</v>
      </c>
      <c r="K18996" t="s">
        <v>1307</v>
      </c>
      <c r="L18996" t="s">
        <v>1308</v>
      </c>
    </row>
    <row r="18997" spans="8:12" x14ac:dyDescent="0.25">
      <c r="H18997" t="s">
        <v>18288</v>
      </c>
      <c r="I18997">
        <v>9760330</v>
      </c>
      <c r="J18997">
        <v>525025101</v>
      </c>
      <c r="K18997" t="s">
        <v>1307</v>
      </c>
      <c r="L18997" t="s">
        <v>1308</v>
      </c>
    </row>
    <row r="18998" spans="8:12" x14ac:dyDescent="0.25">
      <c r="H18998" t="s">
        <v>18289</v>
      </c>
      <c r="I18998">
        <v>9741205</v>
      </c>
      <c r="J18998">
        <v>525025100</v>
      </c>
      <c r="K18998" t="s">
        <v>1307</v>
      </c>
      <c r="L18998" t="s">
        <v>1308</v>
      </c>
    </row>
    <row r="18999" spans="8:12" x14ac:dyDescent="0.25">
      <c r="H18999" t="s">
        <v>18290</v>
      </c>
      <c r="I18999">
        <v>9741190</v>
      </c>
      <c r="J18999">
        <v>525025098</v>
      </c>
      <c r="K18999" t="s">
        <v>1307</v>
      </c>
      <c r="L18999" t="s">
        <v>1308</v>
      </c>
    </row>
    <row r="19000" spans="8:12" x14ac:dyDescent="0.25">
      <c r="H19000" t="s">
        <v>18291</v>
      </c>
      <c r="I19000">
        <v>9760342</v>
      </c>
      <c r="J19000">
        <v>525025102</v>
      </c>
      <c r="K19000" t="s">
        <v>1307</v>
      </c>
      <c r="L19000" t="s">
        <v>1308</v>
      </c>
    </row>
    <row r="19001" spans="8:12" x14ac:dyDescent="0.25">
      <c r="H19001" t="s">
        <v>18292</v>
      </c>
      <c r="I19001">
        <v>9157973</v>
      </c>
      <c r="J19001">
        <v>525025088</v>
      </c>
      <c r="K19001" t="s">
        <v>1307</v>
      </c>
      <c r="L19001" t="s">
        <v>1337</v>
      </c>
    </row>
    <row r="19002" spans="8:12" x14ac:dyDescent="0.25">
      <c r="H19002" t="s">
        <v>18293</v>
      </c>
      <c r="I19002">
        <v>9064695</v>
      </c>
      <c r="J19002">
        <v>525025066</v>
      </c>
      <c r="K19002" t="s">
        <v>1307</v>
      </c>
      <c r="L19002" t="s">
        <v>1295</v>
      </c>
    </row>
    <row r="19003" spans="8:12" x14ac:dyDescent="0.25">
      <c r="H19003" t="s">
        <v>18294</v>
      </c>
      <c r="I19003">
        <v>9155511</v>
      </c>
      <c r="J19003">
        <v>525025085</v>
      </c>
      <c r="K19003" t="s">
        <v>1307</v>
      </c>
      <c r="L19003" t="s">
        <v>1308</v>
      </c>
    </row>
    <row r="19004" spans="8:12" x14ac:dyDescent="0.25">
      <c r="H19004" t="s">
        <v>18295</v>
      </c>
      <c r="I19004">
        <v>8914269</v>
      </c>
      <c r="J19004">
        <v>525025068</v>
      </c>
      <c r="K19004" t="s">
        <v>1307</v>
      </c>
      <c r="L19004" t="s">
        <v>1308</v>
      </c>
    </row>
    <row r="19005" spans="8:12" x14ac:dyDescent="0.25">
      <c r="H19005" t="s">
        <v>18296</v>
      </c>
      <c r="I19005">
        <v>9371921</v>
      </c>
      <c r="J19005">
        <v>525025074</v>
      </c>
      <c r="K19005" t="s">
        <v>1307</v>
      </c>
      <c r="L19005" t="s">
        <v>1295</v>
      </c>
    </row>
    <row r="19006" spans="8:12" x14ac:dyDescent="0.25">
      <c r="H19006" t="s">
        <v>18297</v>
      </c>
      <c r="I19006">
        <v>9196668</v>
      </c>
      <c r="J19006">
        <v>525025060</v>
      </c>
      <c r="K19006" t="s">
        <v>1307</v>
      </c>
      <c r="L19006" t="s">
        <v>1295</v>
      </c>
    </row>
    <row r="19007" spans="8:12" x14ac:dyDescent="0.25">
      <c r="H19007" t="s">
        <v>18298</v>
      </c>
      <c r="I19007">
        <v>9371995</v>
      </c>
      <c r="J19007">
        <v>525025105</v>
      </c>
      <c r="K19007" t="s">
        <v>1307</v>
      </c>
      <c r="L19007" t="s">
        <v>1295</v>
      </c>
    </row>
    <row r="19008" spans="8:12" x14ac:dyDescent="0.25">
      <c r="H19008" t="s">
        <v>18299</v>
      </c>
      <c r="I19008">
        <v>9197014</v>
      </c>
      <c r="J19008">
        <v>525025070</v>
      </c>
      <c r="K19008" t="s">
        <v>1307</v>
      </c>
      <c r="L19008" t="s">
        <v>1295</v>
      </c>
    </row>
    <row r="19009" spans="8:12" x14ac:dyDescent="0.25">
      <c r="H19009" t="s">
        <v>18300</v>
      </c>
      <c r="I19009">
        <v>9116797</v>
      </c>
      <c r="J19009">
        <v>525025072</v>
      </c>
      <c r="K19009" t="s">
        <v>1307</v>
      </c>
      <c r="L19009" t="s">
        <v>1295</v>
      </c>
    </row>
    <row r="19010" spans="8:12" x14ac:dyDescent="0.25">
      <c r="H19010" t="s">
        <v>18301</v>
      </c>
      <c r="I19010">
        <v>9018244</v>
      </c>
      <c r="J19010">
        <v>525025057</v>
      </c>
      <c r="K19010" t="s">
        <v>1307</v>
      </c>
      <c r="L19010" t="s">
        <v>1308</v>
      </c>
    </row>
    <row r="19011" spans="8:12" x14ac:dyDescent="0.25">
      <c r="H19011" t="s">
        <v>18302</v>
      </c>
      <c r="I19011">
        <v>9018282</v>
      </c>
      <c r="J19011">
        <v>525025023</v>
      </c>
      <c r="K19011" t="s">
        <v>1307</v>
      </c>
      <c r="L19011" t="s">
        <v>1295</v>
      </c>
    </row>
    <row r="19012" spans="8:12" x14ac:dyDescent="0.25">
      <c r="H19012" t="s">
        <v>18303</v>
      </c>
      <c r="I19012">
        <v>8602749</v>
      </c>
      <c r="J19012">
        <v>525025047</v>
      </c>
      <c r="K19012" t="s">
        <v>1307</v>
      </c>
      <c r="L19012" t="s">
        <v>1295</v>
      </c>
    </row>
    <row r="19013" spans="8:12" x14ac:dyDescent="0.25">
      <c r="H19013" t="s">
        <v>18304</v>
      </c>
      <c r="I19013">
        <v>9018256</v>
      </c>
      <c r="J19013">
        <v>525025052</v>
      </c>
      <c r="K19013" t="s">
        <v>1307</v>
      </c>
      <c r="L19013" t="s">
        <v>1308</v>
      </c>
    </row>
    <row r="19014" spans="8:12" x14ac:dyDescent="0.25">
      <c r="H19014" t="s">
        <v>18305</v>
      </c>
      <c r="I19014">
        <v>8712207</v>
      </c>
      <c r="J19014">
        <v>525025004</v>
      </c>
      <c r="K19014" t="s">
        <v>1307</v>
      </c>
      <c r="L19014" t="s">
        <v>1308</v>
      </c>
    </row>
    <row r="19015" spans="8:12" x14ac:dyDescent="0.25">
      <c r="H19015" t="s">
        <v>18306</v>
      </c>
      <c r="I19015">
        <v>9046992</v>
      </c>
      <c r="J19015">
        <v>525025065</v>
      </c>
      <c r="K19015" t="s">
        <v>1307</v>
      </c>
      <c r="L19015" t="s">
        <v>1308</v>
      </c>
    </row>
    <row r="19016" spans="8:12" x14ac:dyDescent="0.25">
      <c r="H19016" t="s">
        <v>18307</v>
      </c>
      <c r="I19016">
        <v>9163556</v>
      </c>
      <c r="J19016">
        <v>525025084</v>
      </c>
      <c r="K19016" t="s">
        <v>1307</v>
      </c>
      <c r="L19016" t="s">
        <v>1295</v>
      </c>
    </row>
    <row r="19017" spans="8:12" x14ac:dyDescent="0.25">
      <c r="H19017" t="s">
        <v>18308</v>
      </c>
      <c r="I19017">
        <v>9684964</v>
      </c>
      <c r="J19017">
        <v>525008083</v>
      </c>
      <c r="K19017" t="s">
        <v>1307</v>
      </c>
      <c r="L19017" t="s">
        <v>1313</v>
      </c>
    </row>
    <row r="19018" spans="8:12" x14ac:dyDescent="0.25">
      <c r="H19018" t="s">
        <v>18309</v>
      </c>
      <c r="I19018">
        <v>8812631</v>
      </c>
      <c r="J19018">
        <v>312934000</v>
      </c>
      <c r="K19018" t="s">
        <v>1379</v>
      </c>
      <c r="L19018" t="s">
        <v>1341</v>
      </c>
    </row>
    <row r="19019" spans="8:12" x14ac:dyDescent="0.25">
      <c r="H19019" t="s">
        <v>18310</v>
      </c>
      <c r="I19019">
        <v>9075462</v>
      </c>
      <c r="J19019">
        <v>620090000</v>
      </c>
      <c r="L19019" t="s">
        <v>1295</v>
      </c>
    </row>
    <row r="19020" spans="8:12" x14ac:dyDescent="0.25">
      <c r="H19020" t="s">
        <v>18311</v>
      </c>
      <c r="I19020">
        <v>7047356</v>
      </c>
      <c r="J19020">
        <v>341712000</v>
      </c>
      <c r="K19020" t="s">
        <v>1316</v>
      </c>
      <c r="L19020" t="s">
        <v>1295</v>
      </c>
    </row>
    <row r="19021" spans="8:12" x14ac:dyDescent="0.25">
      <c r="H19021" t="s">
        <v>18312</v>
      </c>
      <c r="I19021">
        <v>9539585</v>
      </c>
      <c r="J19021">
        <v>636015705</v>
      </c>
      <c r="K19021" t="s">
        <v>1464</v>
      </c>
      <c r="L19021" t="s">
        <v>1362</v>
      </c>
    </row>
    <row r="19022" spans="8:12" x14ac:dyDescent="0.25">
      <c r="H19022" t="s">
        <v>18313</v>
      </c>
      <c r="I19022">
        <v>8403894</v>
      </c>
      <c r="J19022">
        <v>312468000</v>
      </c>
      <c r="K19022" t="s">
        <v>1379</v>
      </c>
      <c r="L19022" t="s">
        <v>1295</v>
      </c>
    </row>
    <row r="19023" spans="8:12" x14ac:dyDescent="0.25">
      <c r="H19023" t="s">
        <v>18314</v>
      </c>
      <c r="I19023">
        <v>9633020</v>
      </c>
      <c r="J19023">
        <v>351854000</v>
      </c>
      <c r="K19023" t="s">
        <v>1332</v>
      </c>
      <c r="L19023" t="s">
        <v>1341</v>
      </c>
    </row>
    <row r="19024" spans="8:12" x14ac:dyDescent="0.25">
      <c r="H19024" t="s">
        <v>18315</v>
      </c>
      <c r="I19024">
        <v>9241073</v>
      </c>
      <c r="J19024">
        <v>636012102</v>
      </c>
      <c r="K19024" t="s">
        <v>1464</v>
      </c>
      <c r="L19024" t="s">
        <v>1326</v>
      </c>
    </row>
    <row r="19025" spans="8:12" x14ac:dyDescent="0.25">
      <c r="H19025" t="s">
        <v>18316</v>
      </c>
      <c r="I19025">
        <v>9500089</v>
      </c>
      <c r="J19025">
        <v>417222332</v>
      </c>
      <c r="K19025" t="s">
        <v>1429</v>
      </c>
      <c r="L19025" t="s">
        <v>1295</v>
      </c>
    </row>
    <row r="19026" spans="8:12" x14ac:dyDescent="0.25">
      <c r="H19026" t="s">
        <v>18317</v>
      </c>
      <c r="I19026">
        <v>9352341</v>
      </c>
      <c r="J19026">
        <v>417222320</v>
      </c>
      <c r="K19026" t="s">
        <v>1429</v>
      </c>
      <c r="L19026" t="s">
        <v>1295</v>
      </c>
    </row>
    <row r="19027" spans="8:12" x14ac:dyDescent="0.25">
      <c r="H19027" t="s">
        <v>18318</v>
      </c>
      <c r="I19027">
        <v>8000915</v>
      </c>
      <c r="J19027">
        <v>311039700</v>
      </c>
      <c r="K19027" t="s">
        <v>1609</v>
      </c>
      <c r="L19027" t="s">
        <v>1326</v>
      </c>
    </row>
    <row r="19028" spans="8:12" x14ac:dyDescent="0.25">
      <c r="H19028" t="s">
        <v>18319</v>
      </c>
      <c r="I19028">
        <v>9014547</v>
      </c>
      <c r="J19028">
        <v>247354600</v>
      </c>
      <c r="K19028" t="s">
        <v>1398</v>
      </c>
      <c r="L19028" t="s">
        <v>1494</v>
      </c>
    </row>
    <row r="19029" spans="8:12" x14ac:dyDescent="0.25">
      <c r="H19029" t="s">
        <v>861</v>
      </c>
      <c r="I19029">
        <v>9651553</v>
      </c>
      <c r="J19029">
        <v>538005453</v>
      </c>
      <c r="K19029" t="s">
        <v>1437</v>
      </c>
      <c r="L19029" t="s">
        <v>1308</v>
      </c>
    </row>
    <row r="19030" spans="8:12" x14ac:dyDescent="0.25">
      <c r="H19030" t="s">
        <v>18320</v>
      </c>
      <c r="I19030">
        <v>9580091</v>
      </c>
      <c r="J19030">
        <v>209532000</v>
      </c>
      <c r="K19030" t="s">
        <v>1443</v>
      </c>
      <c r="L19030" t="s">
        <v>1341</v>
      </c>
    </row>
    <row r="19031" spans="8:12" x14ac:dyDescent="0.25">
      <c r="H19031" t="s">
        <v>18321</v>
      </c>
      <c r="I19031">
        <v>9376763</v>
      </c>
      <c r="J19031">
        <v>538004797</v>
      </c>
      <c r="K19031" t="s">
        <v>1437</v>
      </c>
      <c r="L19031" t="s">
        <v>1308</v>
      </c>
    </row>
    <row r="19032" spans="8:12" x14ac:dyDescent="0.25">
      <c r="H19032" t="s">
        <v>18322</v>
      </c>
      <c r="I19032">
        <v>9480942</v>
      </c>
      <c r="J19032">
        <v>370149000</v>
      </c>
      <c r="L19032" t="s">
        <v>1341</v>
      </c>
    </row>
    <row r="19033" spans="8:12" x14ac:dyDescent="0.25">
      <c r="H19033" t="s">
        <v>18323</v>
      </c>
      <c r="I19033">
        <v>9379272</v>
      </c>
      <c r="J19033">
        <v>351455000</v>
      </c>
      <c r="K19033" t="s">
        <v>1332</v>
      </c>
      <c r="L19033" t="s">
        <v>1295</v>
      </c>
    </row>
    <row r="19034" spans="8:12" x14ac:dyDescent="0.25">
      <c r="H19034" t="s">
        <v>18324</v>
      </c>
      <c r="I19034">
        <v>9760469</v>
      </c>
      <c r="J19034">
        <v>553111787</v>
      </c>
      <c r="K19034" t="s">
        <v>9960</v>
      </c>
      <c r="L19034" t="s">
        <v>1308</v>
      </c>
    </row>
    <row r="19035" spans="8:12" x14ac:dyDescent="0.25">
      <c r="H19035" t="s">
        <v>18325</v>
      </c>
      <c r="I19035">
        <v>9268564</v>
      </c>
      <c r="J19035">
        <v>353568000</v>
      </c>
      <c r="K19035" t="s">
        <v>1332</v>
      </c>
      <c r="L19035" t="s">
        <v>1295</v>
      </c>
    </row>
    <row r="19036" spans="8:12" x14ac:dyDescent="0.25">
      <c r="H19036" t="s">
        <v>18326</v>
      </c>
      <c r="I19036">
        <v>9455959</v>
      </c>
      <c r="J19036">
        <v>353806000</v>
      </c>
      <c r="K19036" t="s">
        <v>1332</v>
      </c>
      <c r="L19036" t="s">
        <v>1341</v>
      </c>
    </row>
    <row r="19037" spans="8:12" x14ac:dyDescent="0.25">
      <c r="H19037" t="s">
        <v>18327</v>
      </c>
      <c r="I19037">
        <v>9279056</v>
      </c>
      <c r="J19037">
        <v>246395000</v>
      </c>
      <c r="K19037" t="s">
        <v>1387</v>
      </c>
      <c r="L19037" t="s">
        <v>1295</v>
      </c>
    </row>
    <row r="19038" spans="8:12" x14ac:dyDescent="0.25">
      <c r="H19038" t="s">
        <v>18328</v>
      </c>
      <c r="I19038">
        <v>9632064</v>
      </c>
      <c r="J19038">
        <v>219581000</v>
      </c>
      <c r="K19038" t="s">
        <v>1456</v>
      </c>
      <c r="L19038" t="s">
        <v>1337</v>
      </c>
    </row>
    <row r="19039" spans="8:12" x14ac:dyDescent="0.25">
      <c r="H19039" t="s">
        <v>18329</v>
      </c>
      <c r="I19039">
        <v>9594432</v>
      </c>
      <c r="J19039">
        <v>212808000</v>
      </c>
      <c r="K19039" t="s">
        <v>1443</v>
      </c>
      <c r="L19039" t="s">
        <v>1341</v>
      </c>
    </row>
    <row r="19040" spans="8:12" x14ac:dyDescent="0.25">
      <c r="H19040" t="s">
        <v>18330</v>
      </c>
      <c r="I19040">
        <v>9622502</v>
      </c>
      <c r="J19040">
        <v>230941700</v>
      </c>
      <c r="K19040" t="s">
        <v>1432</v>
      </c>
      <c r="L19040" t="s">
        <v>1729</v>
      </c>
    </row>
    <row r="19041" spans="8:12" x14ac:dyDescent="0.25">
      <c r="H19041" t="s">
        <v>18330</v>
      </c>
      <c r="I19041">
        <v>9244187</v>
      </c>
      <c r="J19041">
        <v>215365000</v>
      </c>
      <c r="K19041" t="s">
        <v>1340</v>
      </c>
      <c r="L19041" t="s">
        <v>2037</v>
      </c>
    </row>
    <row r="19042" spans="8:12" x14ac:dyDescent="0.25">
      <c r="H19042" t="s">
        <v>18331</v>
      </c>
      <c r="I19042">
        <v>9385881</v>
      </c>
      <c r="J19042">
        <v>246358000</v>
      </c>
      <c r="K19042" t="s">
        <v>1387</v>
      </c>
      <c r="L19042" t="s">
        <v>1295</v>
      </c>
    </row>
    <row r="19043" spans="8:12" x14ac:dyDescent="0.25">
      <c r="H19043" t="s">
        <v>18332</v>
      </c>
      <c r="I19043">
        <v>8004703</v>
      </c>
      <c r="J19043">
        <v>671652000</v>
      </c>
      <c r="K19043" t="s">
        <v>1311</v>
      </c>
      <c r="L19043" t="s">
        <v>1313</v>
      </c>
    </row>
    <row r="19044" spans="8:12" x14ac:dyDescent="0.25">
      <c r="H19044" t="s">
        <v>18332</v>
      </c>
      <c r="I19044">
        <v>9694402</v>
      </c>
      <c r="J19044">
        <v>563403000</v>
      </c>
      <c r="K19044" t="s">
        <v>1441</v>
      </c>
      <c r="L19044" t="s">
        <v>1308</v>
      </c>
    </row>
    <row r="19045" spans="8:12" x14ac:dyDescent="0.25">
      <c r="H19045" t="s">
        <v>18332</v>
      </c>
      <c r="I19045">
        <v>8004703</v>
      </c>
      <c r="J19045">
        <v>273356980</v>
      </c>
      <c r="K19045" t="s">
        <v>1297</v>
      </c>
      <c r="L19045" t="s">
        <v>1313</v>
      </c>
    </row>
    <row r="19046" spans="8:12" x14ac:dyDescent="0.25">
      <c r="H19046" t="s">
        <v>18332</v>
      </c>
      <c r="I19046">
        <v>7002605</v>
      </c>
      <c r="J19046">
        <v>218415000</v>
      </c>
      <c r="K19046" t="s">
        <v>1426</v>
      </c>
      <c r="L19046" t="s">
        <v>1295</v>
      </c>
    </row>
    <row r="19047" spans="8:12" x14ac:dyDescent="0.25">
      <c r="H19047" t="s">
        <v>18333</v>
      </c>
      <c r="I19047">
        <v>8919817</v>
      </c>
      <c r="J19047">
        <v>219212000</v>
      </c>
      <c r="K19047" t="s">
        <v>1456</v>
      </c>
      <c r="L19047" t="s">
        <v>1295</v>
      </c>
    </row>
    <row r="19048" spans="8:12" x14ac:dyDescent="0.25">
      <c r="H19048" t="s">
        <v>18334</v>
      </c>
      <c r="I19048">
        <v>9197557</v>
      </c>
      <c r="J19048">
        <v>304194000</v>
      </c>
      <c r="K19048" t="s">
        <v>1294</v>
      </c>
      <c r="L19048" t="s">
        <v>1295</v>
      </c>
    </row>
    <row r="19049" spans="8:12" x14ac:dyDescent="0.25">
      <c r="H19049" t="s">
        <v>18335</v>
      </c>
      <c r="I19049">
        <v>9596272</v>
      </c>
      <c r="J19049">
        <v>356537000</v>
      </c>
      <c r="K19049" t="s">
        <v>1332</v>
      </c>
      <c r="L19049" t="s">
        <v>1326</v>
      </c>
    </row>
    <row r="19050" spans="8:12" x14ac:dyDescent="0.25">
      <c r="H19050" t="s">
        <v>18336</v>
      </c>
      <c r="I19050">
        <v>9194842</v>
      </c>
      <c r="J19050">
        <v>548672200</v>
      </c>
      <c r="K19050" t="s">
        <v>1988</v>
      </c>
      <c r="L19050" t="s">
        <v>1295</v>
      </c>
    </row>
    <row r="19051" spans="8:12" x14ac:dyDescent="0.25">
      <c r="H19051" t="s">
        <v>18337</v>
      </c>
      <c r="I19051">
        <v>9656436</v>
      </c>
      <c r="J19051">
        <v>566701000</v>
      </c>
      <c r="L19051" t="s">
        <v>1362</v>
      </c>
    </row>
    <row r="19052" spans="8:12" x14ac:dyDescent="0.25">
      <c r="H19052" t="s">
        <v>18337</v>
      </c>
      <c r="I19052">
        <v>9636345</v>
      </c>
      <c r="J19052">
        <v>477001200</v>
      </c>
      <c r="K19052" t="s">
        <v>1348</v>
      </c>
      <c r="L19052" t="s">
        <v>1308</v>
      </c>
    </row>
    <row r="19053" spans="8:12" x14ac:dyDescent="0.25">
      <c r="H19053" t="s">
        <v>18337</v>
      </c>
      <c r="I19053">
        <v>9197789</v>
      </c>
      <c r="J19053">
        <v>236108000</v>
      </c>
      <c r="K19053" t="s">
        <v>1383</v>
      </c>
      <c r="L19053" t="s">
        <v>1295</v>
      </c>
    </row>
    <row r="19054" spans="8:12" x14ac:dyDescent="0.25">
      <c r="H19054" t="s">
        <v>18338</v>
      </c>
      <c r="I19054">
        <v>9700586</v>
      </c>
      <c r="J19054">
        <v>373773000</v>
      </c>
      <c r="L19054" t="s">
        <v>1308</v>
      </c>
    </row>
    <row r="19055" spans="8:12" x14ac:dyDescent="0.25">
      <c r="H19055" t="s">
        <v>18339</v>
      </c>
      <c r="I19055">
        <v>8422034</v>
      </c>
      <c r="J19055">
        <v>210816000</v>
      </c>
      <c r="K19055" t="s">
        <v>1443</v>
      </c>
      <c r="L19055" t="s">
        <v>1295</v>
      </c>
    </row>
    <row r="19056" spans="8:12" x14ac:dyDescent="0.25">
      <c r="H19056" t="s">
        <v>18340</v>
      </c>
      <c r="I19056">
        <v>9515632</v>
      </c>
      <c r="J19056">
        <v>351390000</v>
      </c>
      <c r="K19056" t="s">
        <v>1332</v>
      </c>
      <c r="L19056" t="s">
        <v>1341</v>
      </c>
    </row>
    <row r="19057" spans="8:12" x14ac:dyDescent="0.25">
      <c r="H19057" t="s">
        <v>18341</v>
      </c>
      <c r="I19057">
        <v>7413634</v>
      </c>
      <c r="J19057">
        <v>214182112</v>
      </c>
      <c r="K19057" t="s">
        <v>1302</v>
      </c>
      <c r="L19057" t="s">
        <v>1295</v>
      </c>
    </row>
    <row r="19058" spans="8:12" x14ac:dyDescent="0.25">
      <c r="H19058" t="s">
        <v>18342</v>
      </c>
      <c r="I19058">
        <v>9277761</v>
      </c>
      <c r="J19058">
        <v>212032000</v>
      </c>
      <c r="K19058" t="s">
        <v>1443</v>
      </c>
      <c r="L19058" t="s">
        <v>1362</v>
      </c>
    </row>
    <row r="19059" spans="8:12" x14ac:dyDescent="0.25">
      <c r="H19059" t="s">
        <v>18343</v>
      </c>
      <c r="I19059">
        <v>9106936</v>
      </c>
      <c r="J19059">
        <v>273338780</v>
      </c>
      <c r="K19059" t="s">
        <v>1297</v>
      </c>
      <c r="L19059" t="s">
        <v>1295</v>
      </c>
    </row>
    <row r="19060" spans="8:12" x14ac:dyDescent="0.25">
      <c r="H19060" t="s">
        <v>18343</v>
      </c>
      <c r="I19060">
        <v>9506576</v>
      </c>
      <c r="J19060">
        <v>248742000</v>
      </c>
      <c r="K19060" t="s">
        <v>1340</v>
      </c>
      <c r="L19060" t="s">
        <v>1295</v>
      </c>
    </row>
    <row r="19061" spans="8:12" x14ac:dyDescent="0.25">
      <c r="H19061" t="s">
        <v>18344</v>
      </c>
      <c r="I19061">
        <v>9223552</v>
      </c>
      <c r="J19061">
        <v>538002488</v>
      </c>
      <c r="K19061" t="s">
        <v>1437</v>
      </c>
      <c r="L19061" t="s">
        <v>1341</v>
      </c>
    </row>
    <row r="19062" spans="8:12" x14ac:dyDescent="0.25">
      <c r="H19062" t="s">
        <v>18345</v>
      </c>
      <c r="I19062">
        <v>9155303</v>
      </c>
      <c r="J19062">
        <v>259705000</v>
      </c>
      <c r="K19062" t="s">
        <v>1335</v>
      </c>
      <c r="L19062" t="s">
        <v>1295</v>
      </c>
    </row>
    <row r="19063" spans="8:12" x14ac:dyDescent="0.25">
      <c r="H19063" t="s">
        <v>18346</v>
      </c>
      <c r="I19063">
        <v>8520317</v>
      </c>
      <c r="J19063">
        <v>564527000</v>
      </c>
      <c r="K19063" t="s">
        <v>1441</v>
      </c>
      <c r="L19063" t="s">
        <v>1362</v>
      </c>
    </row>
    <row r="19064" spans="8:12" x14ac:dyDescent="0.25">
      <c r="H19064" t="s">
        <v>18346</v>
      </c>
      <c r="I19064">
        <v>8520317</v>
      </c>
      <c r="J19064">
        <v>56457000</v>
      </c>
      <c r="K19064" t="s">
        <v>1441</v>
      </c>
      <c r="L19064" t="s">
        <v>1362</v>
      </c>
    </row>
    <row r="19065" spans="8:12" x14ac:dyDescent="0.25">
      <c r="H19065" t="s">
        <v>18346</v>
      </c>
      <c r="I19065">
        <v>8520317</v>
      </c>
      <c r="J19065">
        <v>56452700</v>
      </c>
      <c r="K19065" t="s">
        <v>1441</v>
      </c>
      <c r="L19065" t="s">
        <v>1362</v>
      </c>
    </row>
    <row r="19066" spans="8:12" x14ac:dyDescent="0.25">
      <c r="H19066" t="s">
        <v>18346</v>
      </c>
      <c r="I19066">
        <v>8520317</v>
      </c>
      <c r="J19066">
        <v>54527000</v>
      </c>
      <c r="L19066" t="s">
        <v>1362</v>
      </c>
    </row>
    <row r="19067" spans="8:12" x14ac:dyDescent="0.25">
      <c r="H19067" t="s">
        <v>18347</v>
      </c>
      <c r="I19067">
        <v>8504181</v>
      </c>
      <c r="J19067">
        <v>676068000</v>
      </c>
      <c r="K19067" t="s">
        <v>2690</v>
      </c>
      <c r="L19067" t="s">
        <v>1295</v>
      </c>
    </row>
    <row r="19068" spans="8:12" x14ac:dyDescent="0.25">
      <c r="H19068" t="s">
        <v>18347</v>
      </c>
      <c r="I19068">
        <v>8504181</v>
      </c>
      <c r="J19068">
        <v>561102000</v>
      </c>
      <c r="K19068" t="s">
        <v>2729</v>
      </c>
      <c r="L19068" t="s">
        <v>1295</v>
      </c>
    </row>
    <row r="19069" spans="8:12" x14ac:dyDescent="0.25">
      <c r="H19069" t="s">
        <v>18348</v>
      </c>
      <c r="I19069">
        <v>8218213</v>
      </c>
      <c r="J19069">
        <v>572365210</v>
      </c>
      <c r="K19069" t="s">
        <v>1575</v>
      </c>
      <c r="L19069" t="s">
        <v>1329</v>
      </c>
    </row>
    <row r="19070" spans="8:12" x14ac:dyDescent="0.25">
      <c r="H19070" t="s">
        <v>18349</v>
      </c>
      <c r="I19070">
        <v>9481817</v>
      </c>
      <c r="J19070">
        <v>373887000</v>
      </c>
      <c r="L19070" t="s">
        <v>1329</v>
      </c>
    </row>
    <row r="19071" spans="8:12" x14ac:dyDescent="0.25">
      <c r="H19071" t="s">
        <v>18350</v>
      </c>
      <c r="I19071">
        <v>9233973</v>
      </c>
      <c r="J19071">
        <v>352866000</v>
      </c>
      <c r="K19071" t="s">
        <v>1332</v>
      </c>
      <c r="L19071" t="s">
        <v>1362</v>
      </c>
    </row>
    <row r="19072" spans="8:12" x14ac:dyDescent="0.25">
      <c r="H19072" t="s">
        <v>18351</v>
      </c>
      <c r="I19072">
        <v>8504181</v>
      </c>
      <c r="J19072">
        <v>370845000</v>
      </c>
      <c r="L19072" t="s">
        <v>1295</v>
      </c>
    </row>
    <row r="19073" spans="8:12" x14ac:dyDescent="0.25">
      <c r="H19073" t="s">
        <v>18352</v>
      </c>
      <c r="I19073">
        <v>9217462</v>
      </c>
      <c r="J19073">
        <v>477847400</v>
      </c>
      <c r="K19073" t="s">
        <v>1348</v>
      </c>
      <c r="L19073" t="s">
        <v>1295</v>
      </c>
    </row>
    <row r="19074" spans="8:12" x14ac:dyDescent="0.25">
      <c r="H19074" t="s">
        <v>18353</v>
      </c>
      <c r="I19074">
        <v>9616216</v>
      </c>
      <c r="J19074">
        <v>503712000</v>
      </c>
      <c r="K19074" t="s">
        <v>1417</v>
      </c>
      <c r="L19074" t="s">
        <v>1308</v>
      </c>
    </row>
    <row r="19075" spans="8:12" x14ac:dyDescent="0.25">
      <c r="H19075" t="s">
        <v>18354</v>
      </c>
      <c r="I19075">
        <v>9006265</v>
      </c>
      <c r="J19075">
        <v>304010960</v>
      </c>
      <c r="K19075" t="s">
        <v>1294</v>
      </c>
      <c r="L19075" t="s">
        <v>1295</v>
      </c>
    </row>
    <row r="19076" spans="8:12" x14ac:dyDescent="0.25">
      <c r="H19076" t="s">
        <v>18355</v>
      </c>
      <c r="I19076">
        <v>8321682</v>
      </c>
      <c r="J19076">
        <v>667005041</v>
      </c>
      <c r="K19076" t="s">
        <v>2089</v>
      </c>
      <c r="L19076" t="s">
        <v>1295</v>
      </c>
    </row>
    <row r="19077" spans="8:12" x14ac:dyDescent="0.25">
      <c r="H19077" t="s">
        <v>18356</v>
      </c>
      <c r="I19077">
        <v>8016665</v>
      </c>
      <c r="J19077">
        <v>325443000</v>
      </c>
      <c r="K19077" t="s">
        <v>1521</v>
      </c>
      <c r="L19077" t="s">
        <v>1295</v>
      </c>
    </row>
    <row r="19078" spans="8:12" x14ac:dyDescent="0.25">
      <c r="H19078" t="s">
        <v>18357</v>
      </c>
      <c r="I19078">
        <v>7004330</v>
      </c>
      <c r="J19078">
        <v>240703000</v>
      </c>
      <c r="L19078" t="s">
        <v>1813</v>
      </c>
    </row>
    <row r="19079" spans="8:12" x14ac:dyDescent="0.25">
      <c r="H19079" t="s">
        <v>18358</v>
      </c>
      <c r="I19079">
        <v>9453614</v>
      </c>
      <c r="J19079">
        <v>248400000</v>
      </c>
      <c r="K19079" t="s">
        <v>1340</v>
      </c>
      <c r="L19079" t="s">
        <v>1295</v>
      </c>
    </row>
    <row r="19080" spans="8:12" x14ac:dyDescent="0.25">
      <c r="H19080" t="s">
        <v>18359</v>
      </c>
      <c r="I19080">
        <v>9520120</v>
      </c>
      <c r="J19080">
        <v>533170064</v>
      </c>
      <c r="K19080" t="s">
        <v>1563</v>
      </c>
      <c r="L19080" t="s">
        <v>1313</v>
      </c>
    </row>
    <row r="19081" spans="8:12" x14ac:dyDescent="0.25">
      <c r="H19081" t="s">
        <v>18360</v>
      </c>
      <c r="I19081">
        <v>9500352</v>
      </c>
      <c r="J19081">
        <v>533170062</v>
      </c>
      <c r="K19081" t="s">
        <v>1563</v>
      </c>
      <c r="L19081" t="s">
        <v>1326</v>
      </c>
    </row>
    <row r="19082" spans="8:12" x14ac:dyDescent="0.25">
      <c r="H19082" t="s">
        <v>18361</v>
      </c>
      <c r="I19082">
        <v>9542104</v>
      </c>
      <c r="J19082">
        <v>533170068</v>
      </c>
      <c r="K19082" t="s">
        <v>1563</v>
      </c>
      <c r="L19082" t="s">
        <v>1313</v>
      </c>
    </row>
    <row r="19083" spans="8:12" x14ac:dyDescent="0.25">
      <c r="H19083" t="s">
        <v>18362</v>
      </c>
      <c r="I19083">
        <v>9466623</v>
      </c>
      <c r="J19083">
        <v>533003350</v>
      </c>
      <c r="K19083" t="s">
        <v>1563</v>
      </c>
      <c r="L19083" t="s">
        <v>1313</v>
      </c>
    </row>
    <row r="19084" spans="8:12" x14ac:dyDescent="0.25">
      <c r="H19084" t="s">
        <v>18363</v>
      </c>
      <c r="I19084">
        <v>8418265</v>
      </c>
      <c r="J19084">
        <v>620010000</v>
      </c>
      <c r="L19084" t="s">
        <v>1295</v>
      </c>
    </row>
    <row r="19085" spans="8:12" x14ac:dyDescent="0.25">
      <c r="H19085" t="s">
        <v>18364</v>
      </c>
      <c r="I19085">
        <v>8222020</v>
      </c>
      <c r="J19085">
        <v>529511000</v>
      </c>
      <c r="K19085" t="s">
        <v>2074</v>
      </c>
      <c r="L19085" t="s">
        <v>1341</v>
      </c>
    </row>
    <row r="19086" spans="8:12" x14ac:dyDescent="0.25">
      <c r="H19086" t="s">
        <v>18364</v>
      </c>
      <c r="I19086">
        <v>8319005</v>
      </c>
      <c r="J19086">
        <v>514482000</v>
      </c>
      <c r="K19086" t="s">
        <v>1406</v>
      </c>
      <c r="L19086" t="s">
        <v>1308</v>
      </c>
    </row>
    <row r="19087" spans="8:12" x14ac:dyDescent="0.25">
      <c r="H19087" t="s">
        <v>18365</v>
      </c>
      <c r="I19087">
        <v>8317289</v>
      </c>
      <c r="J19087">
        <v>353549000</v>
      </c>
      <c r="K19087" t="s">
        <v>1332</v>
      </c>
      <c r="L19087" t="s">
        <v>1295</v>
      </c>
    </row>
    <row r="19088" spans="8:12" x14ac:dyDescent="0.25">
      <c r="H19088" t="s">
        <v>18366</v>
      </c>
      <c r="I19088">
        <v>9055175</v>
      </c>
      <c r="J19088">
        <v>622122241</v>
      </c>
      <c r="K19088" t="s">
        <v>1937</v>
      </c>
      <c r="L19088" t="s">
        <v>1295</v>
      </c>
    </row>
    <row r="19089" spans="8:12" x14ac:dyDescent="0.25">
      <c r="H19089" t="s">
        <v>18367</v>
      </c>
      <c r="I19089">
        <v>9170420</v>
      </c>
      <c r="J19089">
        <v>236216000</v>
      </c>
      <c r="K19089" t="s">
        <v>1383</v>
      </c>
      <c r="L19089" t="s">
        <v>1362</v>
      </c>
    </row>
    <row r="19090" spans="8:12" x14ac:dyDescent="0.25">
      <c r="H19090" t="s">
        <v>18368</v>
      </c>
      <c r="I19090">
        <v>9119476</v>
      </c>
      <c r="J19090">
        <v>235097283</v>
      </c>
      <c r="K19090" t="s">
        <v>1558</v>
      </c>
      <c r="L19090" t="s">
        <v>1362</v>
      </c>
    </row>
    <row r="19091" spans="8:12" x14ac:dyDescent="0.25">
      <c r="H19091" t="s">
        <v>18369</v>
      </c>
      <c r="I19091">
        <v>9405899</v>
      </c>
      <c r="J19091">
        <v>353576000</v>
      </c>
      <c r="K19091" t="s">
        <v>1332</v>
      </c>
      <c r="L19091" t="s">
        <v>1326</v>
      </c>
    </row>
    <row r="19092" spans="8:12" x14ac:dyDescent="0.25">
      <c r="H19092" t="s">
        <v>18370</v>
      </c>
      <c r="I19092">
        <v>7528788</v>
      </c>
      <c r="J19092">
        <v>271000798</v>
      </c>
      <c r="K19092" t="s">
        <v>1373</v>
      </c>
      <c r="L19092" t="s">
        <v>1295</v>
      </c>
    </row>
    <row r="19093" spans="8:12" x14ac:dyDescent="0.25">
      <c r="H19093" t="s">
        <v>18371</v>
      </c>
      <c r="I19093">
        <v>9016155</v>
      </c>
      <c r="J19093">
        <v>271000761</v>
      </c>
      <c r="K19093" t="s">
        <v>1373</v>
      </c>
      <c r="L19093" t="s">
        <v>1295</v>
      </c>
    </row>
    <row r="19094" spans="8:12" x14ac:dyDescent="0.25">
      <c r="H19094" t="s">
        <v>18372</v>
      </c>
      <c r="I19094">
        <v>8230170</v>
      </c>
      <c r="J19094">
        <v>214111114</v>
      </c>
      <c r="K19094" t="s">
        <v>1302</v>
      </c>
      <c r="L19094" t="s">
        <v>1295</v>
      </c>
    </row>
    <row r="19095" spans="8:12" x14ac:dyDescent="0.25">
      <c r="H19095" t="s">
        <v>18373</v>
      </c>
      <c r="I19095">
        <v>9142552</v>
      </c>
      <c r="J19095">
        <v>306611000</v>
      </c>
      <c r="K19095" t="s">
        <v>2112</v>
      </c>
      <c r="L19095" t="s">
        <v>1295</v>
      </c>
    </row>
    <row r="19096" spans="8:12" x14ac:dyDescent="0.25">
      <c r="H19096" t="s">
        <v>18373</v>
      </c>
      <c r="I19096">
        <v>9142552</v>
      </c>
      <c r="J19096">
        <v>244860325</v>
      </c>
      <c r="K19096" t="s">
        <v>1387</v>
      </c>
      <c r="L19096" t="s">
        <v>1295</v>
      </c>
    </row>
    <row r="19097" spans="8:12" x14ac:dyDescent="0.25">
      <c r="H19097" t="s">
        <v>18374</v>
      </c>
      <c r="I19097">
        <v>9571519</v>
      </c>
      <c r="J19097">
        <v>246768000</v>
      </c>
      <c r="K19097" t="s">
        <v>1387</v>
      </c>
      <c r="L19097" t="s">
        <v>1295</v>
      </c>
    </row>
    <row r="19098" spans="8:12" x14ac:dyDescent="0.25">
      <c r="H19098" t="s">
        <v>18375</v>
      </c>
      <c r="I19098">
        <v>9528524</v>
      </c>
      <c r="J19098">
        <v>246802000</v>
      </c>
      <c r="K19098" t="s">
        <v>1387</v>
      </c>
      <c r="L19098" t="s">
        <v>1295</v>
      </c>
    </row>
    <row r="19099" spans="8:12" x14ac:dyDescent="0.25">
      <c r="H19099" t="s">
        <v>18376</v>
      </c>
      <c r="I19099">
        <v>7405091</v>
      </c>
      <c r="J19099">
        <v>677022500</v>
      </c>
      <c r="K19099" t="s">
        <v>1305</v>
      </c>
      <c r="L19099" t="s">
        <v>1295</v>
      </c>
    </row>
    <row r="19100" spans="8:12" x14ac:dyDescent="0.25">
      <c r="H19100" t="s">
        <v>18377</v>
      </c>
      <c r="I19100">
        <v>7721859</v>
      </c>
      <c r="J19100">
        <v>271002111</v>
      </c>
      <c r="K19100" t="s">
        <v>1373</v>
      </c>
      <c r="L19100" t="s">
        <v>1295</v>
      </c>
    </row>
    <row r="19101" spans="8:12" x14ac:dyDescent="0.25">
      <c r="H19101" t="s">
        <v>18378</v>
      </c>
      <c r="I19101">
        <v>8408428</v>
      </c>
      <c r="J19101">
        <v>271002596</v>
      </c>
      <c r="K19101" t="s">
        <v>1373</v>
      </c>
      <c r="L19101" t="s">
        <v>1295</v>
      </c>
    </row>
    <row r="19102" spans="8:12" x14ac:dyDescent="0.25">
      <c r="H19102" t="s">
        <v>18379</v>
      </c>
      <c r="I19102">
        <v>9359600</v>
      </c>
      <c r="J19102">
        <v>538006827</v>
      </c>
      <c r="K19102" t="s">
        <v>1437</v>
      </c>
      <c r="L19102" t="s">
        <v>1326</v>
      </c>
    </row>
    <row r="19103" spans="8:12" x14ac:dyDescent="0.25">
      <c r="H19103" t="s">
        <v>18380</v>
      </c>
      <c r="I19103">
        <v>8111893</v>
      </c>
      <c r="J19103">
        <v>273355960</v>
      </c>
      <c r="K19103" t="s">
        <v>1297</v>
      </c>
      <c r="L19103" t="s">
        <v>1295</v>
      </c>
    </row>
    <row r="19104" spans="8:12" x14ac:dyDescent="0.25">
      <c r="H19104" t="s">
        <v>18381</v>
      </c>
      <c r="I19104">
        <v>9260495</v>
      </c>
      <c r="J19104">
        <v>567065500</v>
      </c>
      <c r="K19104" t="s">
        <v>1861</v>
      </c>
      <c r="L19104" t="s">
        <v>1326</v>
      </c>
    </row>
    <row r="19105" spans="8:12" x14ac:dyDescent="0.25">
      <c r="H19105" t="s">
        <v>18382</v>
      </c>
      <c r="I19105">
        <v>8012114</v>
      </c>
      <c r="J19105">
        <v>457300000</v>
      </c>
      <c r="K19105" t="s">
        <v>1409</v>
      </c>
      <c r="L19105" t="s">
        <v>1346</v>
      </c>
    </row>
    <row r="19106" spans="8:12" x14ac:dyDescent="0.25">
      <c r="H19106" t="s">
        <v>18383</v>
      </c>
      <c r="I19106">
        <v>8657067</v>
      </c>
      <c r="J19106">
        <v>354551000</v>
      </c>
      <c r="K19106" t="s">
        <v>1332</v>
      </c>
      <c r="L19106" t="s">
        <v>1308</v>
      </c>
    </row>
    <row r="19107" spans="8:12" x14ac:dyDescent="0.25">
      <c r="H19107" t="s">
        <v>18384</v>
      </c>
      <c r="I19107">
        <v>9548586</v>
      </c>
      <c r="J19107">
        <v>636091874</v>
      </c>
      <c r="K19107" t="s">
        <v>1464</v>
      </c>
      <c r="L19107" t="s">
        <v>1341</v>
      </c>
    </row>
    <row r="19108" spans="8:12" x14ac:dyDescent="0.25">
      <c r="H19108" t="s">
        <v>18385</v>
      </c>
      <c r="I19108">
        <v>9322944</v>
      </c>
      <c r="J19108">
        <v>247284100</v>
      </c>
      <c r="K19108" t="s">
        <v>1398</v>
      </c>
      <c r="L19108" t="s">
        <v>1326</v>
      </c>
    </row>
    <row r="19109" spans="8:12" x14ac:dyDescent="0.25">
      <c r="H19109" t="s">
        <v>18386</v>
      </c>
      <c r="I19109">
        <v>9382827</v>
      </c>
      <c r="J19109">
        <v>271000934</v>
      </c>
      <c r="K19109" t="s">
        <v>1373</v>
      </c>
      <c r="L19109" t="s">
        <v>1295</v>
      </c>
    </row>
    <row r="19110" spans="8:12" x14ac:dyDescent="0.25">
      <c r="H19110" t="s">
        <v>18387</v>
      </c>
      <c r="I19110">
        <v>9445382</v>
      </c>
      <c r="J19110">
        <v>271001000</v>
      </c>
      <c r="K19110" t="s">
        <v>1373</v>
      </c>
      <c r="L19110" t="s">
        <v>1326</v>
      </c>
    </row>
    <row r="19111" spans="8:12" x14ac:dyDescent="0.25">
      <c r="H19111" t="s">
        <v>18388</v>
      </c>
      <c r="I19111">
        <v>9243801</v>
      </c>
      <c r="J19111">
        <v>312713000</v>
      </c>
      <c r="K19111" t="s">
        <v>1379</v>
      </c>
      <c r="L19111" t="s">
        <v>1295</v>
      </c>
    </row>
    <row r="19112" spans="8:12" x14ac:dyDescent="0.25">
      <c r="H19112" t="s">
        <v>18388</v>
      </c>
      <c r="I19112">
        <v>9243801</v>
      </c>
      <c r="J19112">
        <v>246270000</v>
      </c>
      <c r="K19112" t="s">
        <v>1387</v>
      </c>
      <c r="L19112" t="s">
        <v>1295</v>
      </c>
    </row>
    <row r="19113" spans="8:12" x14ac:dyDescent="0.25">
      <c r="H19113" t="s">
        <v>18389</v>
      </c>
      <c r="I19113">
        <v>9708942</v>
      </c>
      <c r="J19113">
        <v>314033000</v>
      </c>
      <c r="K19113" t="s">
        <v>1285</v>
      </c>
      <c r="L19113" t="s">
        <v>1308</v>
      </c>
    </row>
    <row r="19114" spans="8:12" x14ac:dyDescent="0.25">
      <c r="H19114" t="s">
        <v>18390</v>
      </c>
      <c r="I19114">
        <v>9632155</v>
      </c>
      <c r="J19114">
        <v>219631000</v>
      </c>
      <c r="K19114" t="s">
        <v>1456</v>
      </c>
      <c r="L19114" t="s">
        <v>1308</v>
      </c>
    </row>
    <row r="19115" spans="8:12" x14ac:dyDescent="0.25">
      <c r="H19115" t="s">
        <v>18391</v>
      </c>
      <c r="I19115">
        <v>8308874</v>
      </c>
      <c r="J19115">
        <v>518100161</v>
      </c>
      <c r="K19115" t="s">
        <v>1595</v>
      </c>
      <c r="L19115" t="s">
        <v>1341</v>
      </c>
    </row>
    <row r="19116" spans="8:12" x14ac:dyDescent="0.25">
      <c r="H19116" t="s">
        <v>18392</v>
      </c>
      <c r="I19116">
        <v>8801761</v>
      </c>
      <c r="J19116">
        <v>533000089</v>
      </c>
      <c r="K19116" t="s">
        <v>1563</v>
      </c>
      <c r="L19116" t="s">
        <v>1313</v>
      </c>
    </row>
    <row r="19117" spans="8:12" x14ac:dyDescent="0.25">
      <c r="H19117" t="s">
        <v>18393</v>
      </c>
      <c r="I19117">
        <v>8308238</v>
      </c>
      <c r="J19117">
        <v>341943000</v>
      </c>
      <c r="K19117" t="s">
        <v>1316</v>
      </c>
      <c r="L19117" t="s">
        <v>1362</v>
      </c>
    </row>
    <row r="19118" spans="8:12" x14ac:dyDescent="0.25">
      <c r="H19118" t="s">
        <v>18394</v>
      </c>
      <c r="I19118">
        <v>7200790</v>
      </c>
      <c r="J19118">
        <v>371663000</v>
      </c>
      <c r="L19118" t="s">
        <v>1308</v>
      </c>
    </row>
    <row r="19119" spans="8:12" x14ac:dyDescent="0.25">
      <c r="H19119" t="s">
        <v>18395</v>
      </c>
      <c r="I19119">
        <v>7350521</v>
      </c>
      <c r="J19119">
        <v>354074000</v>
      </c>
      <c r="K19119" t="s">
        <v>1332</v>
      </c>
      <c r="L19119" t="s">
        <v>1329</v>
      </c>
    </row>
    <row r="19120" spans="8:12" x14ac:dyDescent="0.25">
      <c r="H19120" t="s">
        <v>18396</v>
      </c>
      <c r="I19120">
        <v>9112088</v>
      </c>
      <c r="J19120">
        <v>310266000</v>
      </c>
      <c r="K19120" t="s">
        <v>4450</v>
      </c>
      <c r="L19120" t="s">
        <v>1341</v>
      </c>
    </row>
    <row r="19121" spans="8:12" x14ac:dyDescent="0.25">
      <c r="H19121" t="s">
        <v>18397</v>
      </c>
      <c r="I19121">
        <v>7600017</v>
      </c>
      <c r="J19121">
        <v>271042934</v>
      </c>
      <c r="K19121" t="s">
        <v>1373</v>
      </c>
      <c r="L19121" t="s">
        <v>1614</v>
      </c>
    </row>
    <row r="19122" spans="8:12" x14ac:dyDescent="0.25">
      <c r="H19122" t="s">
        <v>18398</v>
      </c>
      <c r="I19122">
        <v>9487275</v>
      </c>
      <c r="J19122">
        <v>636014947</v>
      </c>
      <c r="K19122" t="s">
        <v>1464</v>
      </c>
      <c r="L19122" t="s">
        <v>1362</v>
      </c>
    </row>
    <row r="19123" spans="8:12" x14ac:dyDescent="0.25">
      <c r="H19123" t="s">
        <v>18399</v>
      </c>
      <c r="I19123">
        <v>8028682</v>
      </c>
      <c r="J19123">
        <v>515556000</v>
      </c>
      <c r="K19123" t="s">
        <v>1406</v>
      </c>
      <c r="L19123" t="s">
        <v>1295</v>
      </c>
    </row>
    <row r="19124" spans="8:12" x14ac:dyDescent="0.25">
      <c r="H19124" t="s">
        <v>18400</v>
      </c>
      <c r="I19124">
        <v>9406491</v>
      </c>
      <c r="J19124">
        <v>372772000</v>
      </c>
      <c r="L19124" t="s">
        <v>1341</v>
      </c>
    </row>
    <row r="19125" spans="8:12" x14ac:dyDescent="0.25">
      <c r="H19125" t="s">
        <v>862</v>
      </c>
      <c r="I19125">
        <v>9748045</v>
      </c>
      <c r="J19125">
        <v>374254000</v>
      </c>
      <c r="L19125" t="s">
        <v>1308</v>
      </c>
    </row>
    <row r="19126" spans="8:12" x14ac:dyDescent="0.25">
      <c r="H19126" t="s">
        <v>863</v>
      </c>
      <c r="I19126">
        <v>9331529</v>
      </c>
      <c r="J19126">
        <v>256709000</v>
      </c>
      <c r="K19126" t="s">
        <v>1340</v>
      </c>
      <c r="L19126" t="s">
        <v>1341</v>
      </c>
    </row>
    <row r="19127" spans="8:12" x14ac:dyDescent="0.25">
      <c r="H19127" t="s">
        <v>18401</v>
      </c>
      <c r="I19127">
        <v>8611996</v>
      </c>
      <c r="J19127">
        <v>667001357</v>
      </c>
      <c r="K19127" t="s">
        <v>2089</v>
      </c>
      <c r="L19127" t="s">
        <v>1295</v>
      </c>
    </row>
    <row r="19128" spans="8:12" x14ac:dyDescent="0.25">
      <c r="H19128" t="s">
        <v>18402</v>
      </c>
      <c r="I19128">
        <v>8108054</v>
      </c>
      <c r="J19128">
        <v>525015785</v>
      </c>
      <c r="K19128" t="s">
        <v>1307</v>
      </c>
      <c r="L19128" t="s">
        <v>1329</v>
      </c>
    </row>
    <row r="19129" spans="8:12" x14ac:dyDescent="0.25">
      <c r="H19129" t="s">
        <v>18403</v>
      </c>
      <c r="I19129">
        <v>9179971</v>
      </c>
      <c r="J19129">
        <v>351697000</v>
      </c>
      <c r="K19129" t="s">
        <v>1332</v>
      </c>
      <c r="L19129" t="s">
        <v>1295</v>
      </c>
    </row>
    <row r="19130" spans="8:12" x14ac:dyDescent="0.25">
      <c r="H19130" t="s">
        <v>18404</v>
      </c>
      <c r="I19130">
        <v>9342047</v>
      </c>
      <c r="J19130">
        <v>413520280</v>
      </c>
      <c r="K19130" t="s">
        <v>1328</v>
      </c>
      <c r="L19130" t="s">
        <v>1313</v>
      </c>
    </row>
    <row r="19131" spans="8:12" x14ac:dyDescent="0.25">
      <c r="H19131" t="s">
        <v>18404</v>
      </c>
      <c r="I19131">
        <v>9342047</v>
      </c>
      <c r="J19131">
        <v>413378950</v>
      </c>
      <c r="K19131" t="s">
        <v>1328</v>
      </c>
      <c r="L19131" t="s">
        <v>1313</v>
      </c>
    </row>
    <row r="19132" spans="8:12" x14ac:dyDescent="0.25">
      <c r="H19132" t="s">
        <v>18405</v>
      </c>
      <c r="I19132">
        <v>8713471</v>
      </c>
      <c r="J19132">
        <v>445498000</v>
      </c>
      <c r="K19132" t="s">
        <v>5110</v>
      </c>
      <c r="L19132" t="s">
        <v>1295</v>
      </c>
    </row>
    <row r="19133" spans="8:12" x14ac:dyDescent="0.25">
      <c r="H19133" t="s">
        <v>18406</v>
      </c>
      <c r="I19133">
        <v>9361407</v>
      </c>
      <c r="J19133">
        <v>445043000</v>
      </c>
      <c r="K19133" t="s">
        <v>5110</v>
      </c>
      <c r="L19133" t="s">
        <v>1308</v>
      </c>
    </row>
    <row r="19134" spans="8:12" x14ac:dyDescent="0.25">
      <c r="H19134" t="s">
        <v>18407</v>
      </c>
      <c r="I19134">
        <v>8031653</v>
      </c>
      <c r="J19134">
        <v>445192000</v>
      </c>
      <c r="K19134" t="s">
        <v>5110</v>
      </c>
      <c r="L19134" t="s">
        <v>1308</v>
      </c>
    </row>
    <row r="19135" spans="8:12" x14ac:dyDescent="0.25">
      <c r="H19135" t="s">
        <v>18408</v>
      </c>
      <c r="I19135">
        <v>8620454</v>
      </c>
      <c r="J19135">
        <v>445279000</v>
      </c>
      <c r="K19135" t="s">
        <v>5110</v>
      </c>
      <c r="L19135" t="s">
        <v>1308</v>
      </c>
    </row>
    <row r="19136" spans="8:12" x14ac:dyDescent="0.25">
      <c r="H19136" t="s">
        <v>18409</v>
      </c>
      <c r="I19136">
        <v>8828927</v>
      </c>
      <c r="J19136">
        <v>445179000</v>
      </c>
      <c r="K19136" t="s">
        <v>5110</v>
      </c>
      <c r="L19136" t="s">
        <v>1295</v>
      </c>
    </row>
    <row r="19137" spans="8:12" x14ac:dyDescent="0.25">
      <c r="H19137" t="s">
        <v>18410</v>
      </c>
      <c r="I19137">
        <v>8303214</v>
      </c>
      <c r="J19137">
        <v>445700000</v>
      </c>
      <c r="K19137" t="s">
        <v>5110</v>
      </c>
      <c r="L19137" t="s">
        <v>1295</v>
      </c>
    </row>
    <row r="19138" spans="8:12" x14ac:dyDescent="0.25">
      <c r="H19138" t="s">
        <v>18410</v>
      </c>
      <c r="I19138">
        <v>8303214</v>
      </c>
      <c r="J19138">
        <v>444651424</v>
      </c>
      <c r="L19138" t="s">
        <v>1295</v>
      </c>
    </row>
    <row r="19139" spans="8:12" x14ac:dyDescent="0.25">
      <c r="H19139" t="s">
        <v>18411</v>
      </c>
      <c r="I19139">
        <v>8418746</v>
      </c>
      <c r="J19139">
        <v>370107000</v>
      </c>
      <c r="L19139" t="s">
        <v>1341</v>
      </c>
    </row>
    <row r="19140" spans="8:12" x14ac:dyDescent="0.25">
      <c r="H19140" t="s">
        <v>18411</v>
      </c>
      <c r="I19140">
        <v>9312688</v>
      </c>
      <c r="J19140">
        <v>304053000</v>
      </c>
      <c r="K19140" t="s">
        <v>1294</v>
      </c>
      <c r="L19140" t="s">
        <v>1295</v>
      </c>
    </row>
    <row r="19141" spans="8:12" x14ac:dyDescent="0.25">
      <c r="H19141" t="s">
        <v>18412</v>
      </c>
      <c r="I19141">
        <v>6713283</v>
      </c>
      <c r="J19141">
        <v>218784000</v>
      </c>
      <c r="K19141" t="s">
        <v>1426</v>
      </c>
      <c r="L19141" t="s">
        <v>1295</v>
      </c>
    </row>
    <row r="19142" spans="8:12" x14ac:dyDescent="0.25">
      <c r="H19142" t="s">
        <v>18413</v>
      </c>
      <c r="I19142">
        <v>9597352</v>
      </c>
      <c r="J19142">
        <v>367071380</v>
      </c>
      <c r="K19142" t="s">
        <v>1431</v>
      </c>
      <c r="L19142" t="s">
        <v>1308</v>
      </c>
    </row>
    <row r="19143" spans="8:12" x14ac:dyDescent="0.25">
      <c r="H19143" t="s">
        <v>18414</v>
      </c>
      <c r="I19143">
        <v>9676735</v>
      </c>
      <c r="J19143">
        <v>565385000</v>
      </c>
      <c r="L19143" t="s">
        <v>1308</v>
      </c>
    </row>
    <row r="19144" spans="8:12" x14ac:dyDescent="0.25">
      <c r="H19144" t="s">
        <v>18415</v>
      </c>
      <c r="I19144">
        <v>9274941</v>
      </c>
      <c r="J19144">
        <v>671442000</v>
      </c>
      <c r="K19144" t="s">
        <v>1311</v>
      </c>
      <c r="L19144" t="s">
        <v>1341</v>
      </c>
    </row>
    <row r="19145" spans="8:12" x14ac:dyDescent="0.25">
      <c r="H19145" t="s">
        <v>18416</v>
      </c>
      <c r="I19145">
        <v>9012525</v>
      </c>
      <c r="J19145">
        <v>677063500</v>
      </c>
      <c r="K19145" t="s">
        <v>1305</v>
      </c>
      <c r="L19145" t="s">
        <v>1295</v>
      </c>
    </row>
    <row r="19146" spans="8:12" x14ac:dyDescent="0.25">
      <c r="H19146" t="s">
        <v>18416</v>
      </c>
      <c r="I19146">
        <v>9012525</v>
      </c>
      <c r="J19146">
        <v>356334000</v>
      </c>
      <c r="K19146" t="s">
        <v>1332</v>
      </c>
      <c r="L19146" t="s">
        <v>1295</v>
      </c>
    </row>
    <row r="19147" spans="8:12" x14ac:dyDescent="0.25">
      <c r="H19147" t="s">
        <v>864</v>
      </c>
      <c r="I19147">
        <v>9636917</v>
      </c>
      <c r="J19147">
        <v>477243500</v>
      </c>
      <c r="K19147" t="s">
        <v>1348</v>
      </c>
      <c r="L19147" t="s">
        <v>1341</v>
      </c>
    </row>
    <row r="19148" spans="8:12" x14ac:dyDescent="0.25">
      <c r="H19148" t="s">
        <v>18417</v>
      </c>
      <c r="I19148">
        <v>9456147</v>
      </c>
      <c r="J19148">
        <v>305442000</v>
      </c>
      <c r="L19148" t="s">
        <v>1341</v>
      </c>
    </row>
    <row r="19149" spans="8:12" x14ac:dyDescent="0.25">
      <c r="H19149" t="s">
        <v>18418</v>
      </c>
      <c r="I19149">
        <v>2212902</v>
      </c>
      <c r="J19149">
        <v>244710415</v>
      </c>
      <c r="K19149" t="s">
        <v>1387</v>
      </c>
      <c r="L19149" t="s">
        <v>1308</v>
      </c>
    </row>
    <row r="19150" spans="8:12" x14ac:dyDescent="0.25">
      <c r="H19150" t="s">
        <v>18419</v>
      </c>
      <c r="I19150">
        <v>9056076</v>
      </c>
      <c r="J19150">
        <v>304010858</v>
      </c>
      <c r="K19150" t="s">
        <v>1294</v>
      </c>
      <c r="L19150" t="s">
        <v>1295</v>
      </c>
    </row>
    <row r="19151" spans="8:12" x14ac:dyDescent="0.25">
      <c r="H19151" t="s">
        <v>18420</v>
      </c>
      <c r="I19151">
        <v>1239850</v>
      </c>
      <c r="J19151">
        <v>367534590</v>
      </c>
      <c r="K19151" t="s">
        <v>1431</v>
      </c>
      <c r="L19151" t="s">
        <v>1329</v>
      </c>
    </row>
    <row r="19152" spans="8:12" x14ac:dyDescent="0.25">
      <c r="H19152" t="s">
        <v>18421</v>
      </c>
      <c r="I19152">
        <v>9230127</v>
      </c>
      <c r="J19152">
        <v>249393000</v>
      </c>
      <c r="K19152" t="s">
        <v>1340</v>
      </c>
      <c r="L19152" t="s">
        <v>1341</v>
      </c>
    </row>
    <row r="19153" spans="8:12" x14ac:dyDescent="0.25">
      <c r="H19153" t="s">
        <v>18422</v>
      </c>
      <c r="I19153">
        <v>7716488</v>
      </c>
      <c r="J19153">
        <v>239212400</v>
      </c>
      <c r="K19153" t="s">
        <v>1679</v>
      </c>
      <c r="L19153" t="s">
        <v>1295</v>
      </c>
    </row>
    <row r="19154" spans="8:12" x14ac:dyDescent="0.25">
      <c r="H19154" t="s">
        <v>18423</v>
      </c>
      <c r="I19154">
        <v>8610928</v>
      </c>
      <c r="J19154">
        <v>311143000</v>
      </c>
      <c r="K19154" t="s">
        <v>1609</v>
      </c>
      <c r="L19154" t="s">
        <v>1341</v>
      </c>
    </row>
    <row r="19155" spans="8:12" x14ac:dyDescent="0.25">
      <c r="H19155" t="s">
        <v>18424</v>
      </c>
      <c r="I19155">
        <v>7383554</v>
      </c>
      <c r="J19155">
        <v>237141000</v>
      </c>
      <c r="K19155" t="s">
        <v>1679</v>
      </c>
      <c r="L19155" t="s">
        <v>1295</v>
      </c>
    </row>
    <row r="19156" spans="8:12" x14ac:dyDescent="0.25">
      <c r="H19156" t="s">
        <v>18425</v>
      </c>
      <c r="I19156">
        <v>7707487</v>
      </c>
      <c r="J19156">
        <v>240581000</v>
      </c>
      <c r="K19156" t="s">
        <v>1679</v>
      </c>
      <c r="L19156" t="s">
        <v>1295</v>
      </c>
    </row>
    <row r="19157" spans="8:12" x14ac:dyDescent="0.25">
      <c r="H19157" t="s">
        <v>18426</v>
      </c>
      <c r="I19157">
        <v>9565704</v>
      </c>
      <c r="J19157">
        <v>636014462</v>
      </c>
      <c r="K19157" t="s">
        <v>1464</v>
      </c>
      <c r="L19157" t="s">
        <v>1341</v>
      </c>
    </row>
    <row r="19158" spans="8:12" x14ac:dyDescent="0.25">
      <c r="H19158" t="s">
        <v>18427</v>
      </c>
      <c r="I19158">
        <v>6616796</v>
      </c>
      <c r="J19158">
        <v>240177000</v>
      </c>
      <c r="K19158" t="s">
        <v>1679</v>
      </c>
      <c r="L19158" t="s">
        <v>1295</v>
      </c>
    </row>
    <row r="19159" spans="8:12" x14ac:dyDescent="0.25">
      <c r="H19159" t="s">
        <v>18428</v>
      </c>
      <c r="I19159">
        <v>9287170</v>
      </c>
      <c r="J19159">
        <v>247218300</v>
      </c>
      <c r="K19159" t="s">
        <v>1398</v>
      </c>
      <c r="L19159" t="s">
        <v>1341</v>
      </c>
    </row>
    <row r="19160" spans="8:12" x14ac:dyDescent="0.25">
      <c r="H19160" t="s">
        <v>18429</v>
      </c>
      <c r="I19160">
        <v>1234397</v>
      </c>
      <c r="J19160">
        <v>367500230</v>
      </c>
      <c r="K19160" t="s">
        <v>1431</v>
      </c>
      <c r="L19160" t="s">
        <v>1329</v>
      </c>
    </row>
    <row r="19161" spans="8:12" x14ac:dyDescent="0.25">
      <c r="H19161" t="s">
        <v>18430</v>
      </c>
      <c r="I19161">
        <v>9516246</v>
      </c>
      <c r="J19161">
        <v>248527000</v>
      </c>
      <c r="K19161" t="s">
        <v>1340</v>
      </c>
      <c r="L19161" t="s">
        <v>1341</v>
      </c>
    </row>
    <row r="19162" spans="8:12" x14ac:dyDescent="0.25">
      <c r="H19162" t="s">
        <v>18431</v>
      </c>
      <c r="I19162">
        <v>9452218</v>
      </c>
      <c r="J19162">
        <v>235075245</v>
      </c>
      <c r="K19162" t="s">
        <v>1558</v>
      </c>
      <c r="L19162" t="s">
        <v>1295</v>
      </c>
    </row>
    <row r="19163" spans="8:12" x14ac:dyDescent="0.25">
      <c r="H19163" t="s">
        <v>18432</v>
      </c>
      <c r="I19163">
        <v>9687643</v>
      </c>
      <c r="J19163">
        <v>431005055</v>
      </c>
      <c r="K19163" t="s">
        <v>1368</v>
      </c>
      <c r="L19163" t="s">
        <v>1313</v>
      </c>
    </row>
    <row r="19164" spans="8:12" x14ac:dyDescent="0.25">
      <c r="H19164" t="s">
        <v>18433</v>
      </c>
      <c r="I19164">
        <v>9501241</v>
      </c>
      <c r="J19164">
        <v>305460000</v>
      </c>
      <c r="L19164" t="s">
        <v>1295</v>
      </c>
    </row>
    <row r="19165" spans="8:12" x14ac:dyDescent="0.25">
      <c r="H19165" t="s">
        <v>18434</v>
      </c>
      <c r="I19165">
        <v>9097238</v>
      </c>
      <c r="J19165">
        <v>375364000</v>
      </c>
      <c r="K19165" t="s">
        <v>1322</v>
      </c>
      <c r="L19165" t="s">
        <v>1329</v>
      </c>
    </row>
    <row r="19166" spans="8:12" x14ac:dyDescent="0.25">
      <c r="H19166" t="s">
        <v>18435</v>
      </c>
      <c r="I19166">
        <v>9535955</v>
      </c>
      <c r="J19166">
        <v>355859000</v>
      </c>
      <c r="K19166" t="s">
        <v>1332</v>
      </c>
      <c r="L19166" t="s">
        <v>1329</v>
      </c>
    </row>
    <row r="19167" spans="8:12" x14ac:dyDescent="0.25">
      <c r="H19167" t="s">
        <v>18436</v>
      </c>
      <c r="I19167">
        <v>9535967</v>
      </c>
      <c r="J19167">
        <v>370820000</v>
      </c>
      <c r="L19167" t="s">
        <v>1329</v>
      </c>
    </row>
    <row r="19168" spans="8:12" x14ac:dyDescent="0.25">
      <c r="H19168" t="s">
        <v>18437</v>
      </c>
      <c r="I19168">
        <v>9500340</v>
      </c>
      <c r="J19168">
        <v>352363000</v>
      </c>
      <c r="K19168" t="s">
        <v>1332</v>
      </c>
      <c r="L19168" t="s">
        <v>1329</v>
      </c>
    </row>
    <row r="19169" spans="8:12" x14ac:dyDescent="0.25">
      <c r="H19169" t="s">
        <v>18438</v>
      </c>
      <c r="I19169">
        <v>9216561</v>
      </c>
      <c r="J19169">
        <v>355501000</v>
      </c>
      <c r="K19169" t="s">
        <v>1332</v>
      </c>
      <c r="L19169" t="s">
        <v>1329</v>
      </c>
    </row>
    <row r="19170" spans="8:12" x14ac:dyDescent="0.25">
      <c r="H19170" t="s">
        <v>18439</v>
      </c>
      <c r="I19170">
        <v>9545120</v>
      </c>
      <c r="J19170">
        <v>563891000</v>
      </c>
      <c r="K19170" t="s">
        <v>1441</v>
      </c>
      <c r="L19170" t="s">
        <v>1308</v>
      </c>
    </row>
    <row r="19171" spans="8:12" x14ac:dyDescent="0.25">
      <c r="H19171" t="s">
        <v>18440</v>
      </c>
      <c r="I19171">
        <v>9330795</v>
      </c>
      <c r="J19171">
        <v>319062200</v>
      </c>
      <c r="K19171" t="s">
        <v>1671</v>
      </c>
      <c r="L19171" t="s">
        <v>1326</v>
      </c>
    </row>
    <row r="19172" spans="8:12" x14ac:dyDescent="0.25">
      <c r="H19172" t="s">
        <v>18441</v>
      </c>
      <c r="I19172">
        <v>9330771</v>
      </c>
      <c r="J19172">
        <v>319061100</v>
      </c>
      <c r="K19172" t="s">
        <v>1671</v>
      </c>
      <c r="L19172" t="s">
        <v>1326</v>
      </c>
    </row>
    <row r="19173" spans="8:12" x14ac:dyDescent="0.25">
      <c r="H19173" t="s">
        <v>18442</v>
      </c>
      <c r="I19173">
        <v>9408798</v>
      </c>
      <c r="J19173">
        <v>319205000</v>
      </c>
      <c r="K19173" t="s">
        <v>1671</v>
      </c>
      <c r="L19173" t="s">
        <v>1326</v>
      </c>
    </row>
    <row r="19174" spans="8:12" x14ac:dyDescent="0.25">
      <c r="H19174" t="s">
        <v>18443</v>
      </c>
      <c r="I19174">
        <v>9423683</v>
      </c>
      <c r="J19174">
        <v>319182000</v>
      </c>
      <c r="K19174" t="s">
        <v>1671</v>
      </c>
      <c r="L19174" t="s">
        <v>1326</v>
      </c>
    </row>
    <row r="19175" spans="8:12" x14ac:dyDescent="0.25">
      <c r="H19175" t="s">
        <v>18444</v>
      </c>
      <c r="I19175">
        <v>9542154</v>
      </c>
      <c r="J19175">
        <v>319071500</v>
      </c>
      <c r="K19175" t="s">
        <v>1671</v>
      </c>
      <c r="L19175" t="s">
        <v>1326</v>
      </c>
    </row>
    <row r="19176" spans="8:12" x14ac:dyDescent="0.25">
      <c r="H19176" t="s">
        <v>18445</v>
      </c>
      <c r="I19176">
        <v>9330783</v>
      </c>
      <c r="J19176">
        <v>319061700</v>
      </c>
      <c r="K19176" t="s">
        <v>1671</v>
      </c>
      <c r="L19176" t="s">
        <v>1326</v>
      </c>
    </row>
    <row r="19177" spans="8:12" x14ac:dyDescent="0.25">
      <c r="H19177" t="s">
        <v>18446</v>
      </c>
      <c r="I19177">
        <v>9707675</v>
      </c>
      <c r="J19177">
        <v>636017213</v>
      </c>
      <c r="K19177" t="s">
        <v>1464</v>
      </c>
      <c r="L19177" t="s">
        <v>1308</v>
      </c>
    </row>
    <row r="19178" spans="8:12" x14ac:dyDescent="0.25">
      <c r="H19178" t="s">
        <v>18447</v>
      </c>
      <c r="I19178">
        <v>9707687</v>
      </c>
      <c r="J19178">
        <v>636017214</v>
      </c>
      <c r="K19178" t="s">
        <v>1464</v>
      </c>
      <c r="L19178" t="s">
        <v>1308</v>
      </c>
    </row>
    <row r="19179" spans="8:12" x14ac:dyDescent="0.25">
      <c r="H19179" t="s">
        <v>18448</v>
      </c>
      <c r="I19179">
        <v>9002659</v>
      </c>
      <c r="J19179">
        <v>230186000</v>
      </c>
      <c r="K19179" t="s">
        <v>1432</v>
      </c>
      <c r="L19179" t="s">
        <v>1614</v>
      </c>
    </row>
    <row r="19180" spans="8:12" x14ac:dyDescent="0.25">
      <c r="H19180" t="s">
        <v>18449</v>
      </c>
      <c r="I19180">
        <v>9050371</v>
      </c>
      <c r="J19180">
        <v>232170000</v>
      </c>
      <c r="K19180" t="s">
        <v>1558</v>
      </c>
      <c r="L19180" t="s">
        <v>1341</v>
      </c>
    </row>
    <row r="19181" spans="8:12" x14ac:dyDescent="0.25">
      <c r="H19181" t="s">
        <v>18450</v>
      </c>
      <c r="I19181">
        <v>8861278</v>
      </c>
      <c r="J19181">
        <v>264900084</v>
      </c>
      <c r="K19181" t="s">
        <v>1324</v>
      </c>
      <c r="L19181" t="s">
        <v>2421</v>
      </c>
    </row>
    <row r="19182" spans="8:12" x14ac:dyDescent="0.25">
      <c r="H19182" t="s">
        <v>18451</v>
      </c>
      <c r="I19182">
        <v>9015656</v>
      </c>
      <c r="J19182">
        <v>248734000</v>
      </c>
      <c r="K19182" t="s">
        <v>1340</v>
      </c>
      <c r="L19182" t="s">
        <v>1341</v>
      </c>
    </row>
    <row r="19183" spans="8:12" x14ac:dyDescent="0.25">
      <c r="H19183" t="s">
        <v>18452</v>
      </c>
      <c r="I19183">
        <v>8654637</v>
      </c>
      <c r="J19183">
        <v>529489000</v>
      </c>
      <c r="K19183" t="s">
        <v>2074</v>
      </c>
      <c r="L19183" t="s">
        <v>1308</v>
      </c>
    </row>
    <row r="19184" spans="8:12" x14ac:dyDescent="0.25">
      <c r="H19184" t="s">
        <v>18453</v>
      </c>
      <c r="I19184">
        <v>9399105</v>
      </c>
      <c r="J19184">
        <v>566228000</v>
      </c>
      <c r="L19184" t="s">
        <v>1341</v>
      </c>
    </row>
    <row r="19185" spans="8:12" x14ac:dyDescent="0.25">
      <c r="H19185" t="s">
        <v>18453</v>
      </c>
      <c r="I19185">
        <v>9399105</v>
      </c>
      <c r="J19185">
        <v>352219000</v>
      </c>
      <c r="K19185" t="s">
        <v>1332</v>
      </c>
      <c r="L19185" t="s">
        <v>1341</v>
      </c>
    </row>
    <row r="19186" spans="8:12" x14ac:dyDescent="0.25">
      <c r="H19186" t="s">
        <v>18454</v>
      </c>
      <c r="I19186">
        <v>9558191</v>
      </c>
      <c r="J19186">
        <v>432847000</v>
      </c>
      <c r="K19186" t="s">
        <v>1368</v>
      </c>
      <c r="L19186" t="s">
        <v>1341</v>
      </c>
    </row>
    <row r="19187" spans="8:12" x14ac:dyDescent="0.25">
      <c r="H19187" t="s">
        <v>18454</v>
      </c>
      <c r="I19187">
        <v>7913206</v>
      </c>
      <c r="J19187">
        <v>372708000</v>
      </c>
      <c r="L19187" t="s">
        <v>1295</v>
      </c>
    </row>
    <row r="19188" spans="8:12" x14ac:dyDescent="0.25">
      <c r="H19188" t="s">
        <v>18455</v>
      </c>
      <c r="I19188">
        <v>9648221</v>
      </c>
      <c r="J19188">
        <v>273355380</v>
      </c>
      <c r="K19188" t="s">
        <v>1297</v>
      </c>
      <c r="L19188" t="s">
        <v>1313</v>
      </c>
    </row>
    <row r="19189" spans="8:12" x14ac:dyDescent="0.25">
      <c r="H19189" t="s">
        <v>18456</v>
      </c>
      <c r="I19189">
        <v>9735139</v>
      </c>
      <c r="J19189">
        <v>273376900</v>
      </c>
      <c r="K19189" t="s">
        <v>1297</v>
      </c>
      <c r="L19189" t="s">
        <v>1412</v>
      </c>
    </row>
    <row r="19190" spans="8:12" x14ac:dyDescent="0.25">
      <c r="H19190" t="s">
        <v>18457</v>
      </c>
      <c r="I19190">
        <v>9735141</v>
      </c>
      <c r="J19190">
        <v>273374820</v>
      </c>
      <c r="K19190" t="s">
        <v>1297</v>
      </c>
      <c r="L19190" t="s">
        <v>1412</v>
      </c>
    </row>
    <row r="19191" spans="8:12" x14ac:dyDescent="0.25">
      <c r="H19191" t="s">
        <v>18458</v>
      </c>
      <c r="I19191">
        <v>9371141</v>
      </c>
      <c r="J19191">
        <v>529138000</v>
      </c>
      <c r="K19191" t="s">
        <v>2074</v>
      </c>
      <c r="L19191" t="s">
        <v>1295</v>
      </c>
    </row>
    <row r="19192" spans="8:12" x14ac:dyDescent="0.25">
      <c r="H19192" t="s">
        <v>18458</v>
      </c>
      <c r="I19192">
        <v>9278923</v>
      </c>
      <c r="J19192">
        <v>248427000</v>
      </c>
      <c r="K19192" t="s">
        <v>1340</v>
      </c>
      <c r="L19192" t="s">
        <v>1341</v>
      </c>
    </row>
    <row r="19193" spans="8:12" x14ac:dyDescent="0.25">
      <c r="H19193" t="s">
        <v>18459</v>
      </c>
      <c r="I19193">
        <v>8627567</v>
      </c>
      <c r="J19193">
        <v>457011000</v>
      </c>
      <c r="K19193" t="s">
        <v>1409</v>
      </c>
      <c r="L19193" t="s">
        <v>1295</v>
      </c>
    </row>
    <row r="19194" spans="8:12" x14ac:dyDescent="0.25">
      <c r="H19194" t="s">
        <v>18460</v>
      </c>
      <c r="I19194">
        <v>9393448</v>
      </c>
      <c r="J19194">
        <v>311018300</v>
      </c>
      <c r="K19194" t="s">
        <v>1609</v>
      </c>
      <c r="L19194" t="s">
        <v>1341</v>
      </c>
    </row>
    <row r="19195" spans="8:12" x14ac:dyDescent="0.25">
      <c r="H19195" t="s">
        <v>18461</v>
      </c>
      <c r="I19195">
        <v>9151436</v>
      </c>
      <c r="J19195">
        <v>431500599</v>
      </c>
      <c r="K19195" t="s">
        <v>1368</v>
      </c>
      <c r="L19195" t="s">
        <v>1308</v>
      </c>
    </row>
    <row r="19196" spans="8:12" x14ac:dyDescent="0.25">
      <c r="H19196" t="s">
        <v>18462</v>
      </c>
      <c r="I19196">
        <v>9300946</v>
      </c>
      <c r="J19196">
        <v>352932000</v>
      </c>
      <c r="K19196" t="s">
        <v>1332</v>
      </c>
      <c r="L19196" t="s">
        <v>1295</v>
      </c>
    </row>
    <row r="19197" spans="8:12" x14ac:dyDescent="0.25">
      <c r="H19197" t="s">
        <v>18463</v>
      </c>
      <c r="I19197">
        <v>9300958</v>
      </c>
      <c r="J19197">
        <v>356564000</v>
      </c>
      <c r="K19197" t="s">
        <v>1332</v>
      </c>
      <c r="L19197" t="s">
        <v>1295</v>
      </c>
    </row>
    <row r="19198" spans="8:12" x14ac:dyDescent="0.25">
      <c r="H19198" t="s">
        <v>18464</v>
      </c>
      <c r="I19198">
        <v>9134995</v>
      </c>
      <c r="J19198">
        <v>353686000</v>
      </c>
      <c r="K19198" t="s">
        <v>1332</v>
      </c>
      <c r="L19198" t="s">
        <v>1341</v>
      </c>
    </row>
    <row r="19199" spans="8:12" x14ac:dyDescent="0.25">
      <c r="H19199" t="s">
        <v>18465</v>
      </c>
      <c r="I19199">
        <v>9325673</v>
      </c>
      <c r="J19199">
        <v>371160000</v>
      </c>
      <c r="L19199" t="s">
        <v>1295</v>
      </c>
    </row>
    <row r="19200" spans="8:12" x14ac:dyDescent="0.25">
      <c r="H19200" t="s">
        <v>18466</v>
      </c>
      <c r="I19200">
        <v>9086710</v>
      </c>
      <c r="J19200">
        <v>354805000</v>
      </c>
      <c r="K19200" t="s">
        <v>1332</v>
      </c>
      <c r="L19200" t="s">
        <v>1341</v>
      </c>
    </row>
    <row r="19201" spans="8:12" x14ac:dyDescent="0.25">
      <c r="H19201" t="s">
        <v>18467</v>
      </c>
      <c r="I19201">
        <v>9331892</v>
      </c>
      <c r="J19201">
        <v>357008000</v>
      </c>
      <c r="K19201" t="s">
        <v>1332</v>
      </c>
      <c r="L19201" t="s">
        <v>1341</v>
      </c>
    </row>
    <row r="19202" spans="8:12" x14ac:dyDescent="0.25">
      <c r="H19202" t="s">
        <v>18468</v>
      </c>
      <c r="I19202">
        <v>9172533</v>
      </c>
      <c r="J19202">
        <v>351657000</v>
      </c>
      <c r="K19202" t="s">
        <v>1332</v>
      </c>
      <c r="L19202" t="s">
        <v>1341</v>
      </c>
    </row>
    <row r="19203" spans="8:12" x14ac:dyDescent="0.25">
      <c r="H19203" t="s">
        <v>18469</v>
      </c>
      <c r="I19203">
        <v>8315009</v>
      </c>
      <c r="J19203">
        <v>405000102</v>
      </c>
      <c r="K19203" t="s">
        <v>1486</v>
      </c>
      <c r="L19203" t="s">
        <v>1341</v>
      </c>
    </row>
    <row r="19204" spans="8:12" x14ac:dyDescent="0.25">
      <c r="H19204" t="s">
        <v>18470</v>
      </c>
      <c r="I19204">
        <v>8130875</v>
      </c>
      <c r="J19204">
        <v>306812000</v>
      </c>
      <c r="K19204" t="s">
        <v>2112</v>
      </c>
      <c r="L19204" t="s">
        <v>4744</v>
      </c>
    </row>
    <row r="19205" spans="8:12" x14ac:dyDescent="0.25">
      <c r="H19205" t="s">
        <v>18471</v>
      </c>
      <c r="I19205">
        <v>8130899</v>
      </c>
      <c r="J19205">
        <v>306017000</v>
      </c>
      <c r="K19205" t="s">
        <v>2112</v>
      </c>
      <c r="L19205" t="s">
        <v>4744</v>
      </c>
    </row>
    <row r="19206" spans="8:12" x14ac:dyDescent="0.25">
      <c r="H19206" t="s">
        <v>18472</v>
      </c>
      <c r="I19206">
        <v>9399090</v>
      </c>
      <c r="J19206">
        <v>352714000</v>
      </c>
      <c r="K19206" t="s">
        <v>1332</v>
      </c>
      <c r="L19206" t="s">
        <v>1341</v>
      </c>
    </row>
    <row r="19207" spans="8:12" x14ac:dyDescent="0.25">
      <c r="H19207" t="s">
        <v>18473</v>
      </c>
      <c r="I19207">
        <v>9389332</v>
      </c>
      <c r="J19207">
        <v>345030072</v>
      </c>
      <c r="K19207" t="s">
        <v>2744</v>
      </c>
      <c r="L19207" t="s">
        <v>1326</v>
      </c>
    </row>
    <row r="19208" spans="8:12" x14ac:dyDescent="0.25">
      <c r="H19208" t="s">
        <v>18474</v>
      </c>
      <c r="I19208">
        <v>9640358</v>
      </c>
      <c r="J19208">
        <v>373372000</v>
      </c>
      <c r="L19208" t="s">
        <v>1295</v>
      </c>
    </row>
    <row r="19209" spans="8:12" x14ac:dyDescent="0.25">
      <c r="H19209" t="s">
        <v>18475</v>
      </c>
      <c r="I19209">
        <v>9384514</v>
      </c>
      <c r="J19209">
        <v>238251000</v>
      </c>
      <c r="K19209" t="s">
        <v>2926</v>
      </c>
      <c r="L19209" t="s">
        <v>1341</v>
      </c>
    </row>
    <row r="19210" spans="8:12" x14ac:dyDescent="0.25">
      <c r="H19210" t="s">
        <v>18476</v>
      </c>
      <c r="I19210">
        <v>9601869</v>
      </c>
      <c r="J19210">
        <v>353988000</v>
      </c>
      <c r="K19210" t="s">
        <v>1332</v>
      </c>
      <c r="L19210" t="s">
        <v>1295</v>
      </c>
    </row>
    <row r="19211" spans="8:12" x14ac:dyDescent="0.25">
      <c r="H19211" t="s">
        <v>18477</v>
      </c>
      <c r="I19211">
        <v>9492907</v>
      </c>
      <c r="J19211">
        <v>235100828</v>
      </c>
      <c r="K19211" t="s">
        <v>1558</v>
      </c>
      <c r="L19211" t="s">
        <v>1308</v>
      </c>
    </row>
    <row r="19212" spans="8:12" x14ac:dyDescent="0.25">
      <c r="H19212" t="s">
        <v>18478</v>
      </c>
      <c r="I19212">
        <v>9221308</v>
      </c>
      <c r="J19212">
        <v>259228000</v>
      </c>
      <c r="K19212" t="s">
        <v>1335</v>
      </c>
      <c r="L19212" t="s">
        <v>1808</v>
      </c>
    </row>
    <row r="19213" spans="8:12" x14ac:dyDescent="0.25">
      <c r="H19213" t="s">
        <v>18479</v>
      </c>
      <c r="I19213">
        <v>9701580</v>
      </c>
      <c r="J19213">
        <v>431005138</v>
      </c>
      <c r="K19213" t="s">
        <v>1368</v>
      </c>
      <c r="L19213" t="s">
        <v>1313</v>
      </c>
    </row>
    <row r="19214" spans="8:12" x14ac:dyDescent="0.25">
      <c r="H19214" t="s">
        <v>18480</v>
      </c>
      <c r="I19214">
        <v>9354208</v>
      </c>
      <c r="J19214">
        <v>352882000</v>
      </c>
      <c r="K19214" t="s">
        <v>1332</v>
      </c>
      <c r="L19214" t="s">
        <v>1295</v>
      </c>
    </row>
    <row r="19215" spans="8:12" x14ac:dyDescent="0.25">
      <c r="H19215" t="s">
        <v>18481</v>
      </c>
      <c r="I19215">
        <v>9057329</v>
      </c>
      <c r="J19215">
        <v>312044000</v>
      </c>
      <c r="K19215" t="s">
        <v>1379</v>
      </c>
      <c r="L19215" t="s">
        <v>1295</v>
      </c>
    </row>
    <row r="19216" spans="8:12" x14ac:dyDescent="0.25">
      <c r="H19216" t="s">
        <v>18481</v>
      </c>
      <c r="I19216">
        <v>9057329</v>
      </c>
      <c r="J19216">
        <v>256198000</v>
      </c>
      <c r="L19216" t="s">
        <v>1295</v>
      </c>
    </row>
    <row r="19217" spans="8:12" x14ac:dyDescent="0.25">
      <c r="H19217" t="s">
        <v>18482</v>
      </c>
      <c r="I19217">
        <v>7721249</v>
      </c>
      <c r="J19217">
        <v>273138000</v>
      </c>
      <c r="K19217" t="s">
        <v>1297</v>
      </c>
      <c r="L19217" t="s">
        <v>1341</v>
      </c>
    </row>
    <row r="19218" spans="8:12" x14ac:dyDescent="0.25">
      <c r="H19218" t="s">
        <v>18483</v>
      </c>
      <c r="I19218">
        <v>9216482</v>
      </c>
      <c r="J19218">
        <v>273343810</v>
      </c>
      <c r="K19218" t="s">
        <v>1297</v>
      </c>
      <c r="L19218" t="s">
        <v>1295</v>
      </c>
    </row>
    <row r="19219" spans="8:12" x14ac:dyDescent="0.25">
      <c r="H19219" t="s">
        <v>18484</v>
      </c>
      <c r="I19219">
        <v>7945534</v>
      </c>
      <c r="J19219">
        <v>273187200</v>
      </c>
      <c r="K19219" t="s">
        <v>1297</v>
      </c>
      <c r="L19219" t="s">
        <v>1295</v>
      </c>
    </row>
    <row r="19220" spans="8:12" x14ac:dyDescent="0.25">
      <c r="H19220" t="s">
        <v>18485</v>
      </c>
      <c r="I19220">
        <v>8603912</v>
      </c>
      <c r="J19220">
        <v>515617000</v>
      </c>
      <c r="K19220" t="s">
        <v>1406</v>
      </c>
      <c r="L19220" t="s">
        <v>1308</v>
      </c>
    </row>
    <row r="19221" spans="8:12" x14ac:dyDescent="0.25">
      <c r="H19221" t="s">
        <v>18486</v>
      </c>
      <c r="I19221">
        <v>9039975</v>
      </c>
      <c r="J19221">
        <v>616999031</v>
      </c>
      <c r="K19221" t="s">
        <v>1968</v>
      </c>
      <c r="L19221" t="s">
        <v>1295</v>
      </c>
    </row>
    <row r="19222" spans="8:12" x14ac:dyDescent="0.25">
      <c r="H19222" t="s">
        <v>865</v>
      </c>
      <c r="I19222">
        <v>9266475</v>
      </c>
      <c r="J19222">
        <v>538005918</v>
      </c>
      <c r="K19222" t="s">
        <v>1437</v>
      </c>
      <c r="L19222" t="s">
        <v>1362</v>
      </c>
    </row>
    <row r="19223" spans="8:12" x14ac:dyDescent="0.25">
      <c r="H19223" t="s">
        <v>865</v>
      </c>
      <c r="I19223">
        <v>8865987</v>
      </c>
      <c r="J19223">
        <v>515657000</v>
      </c>
      <c r="K19223" t="s">
        <v>1406</v>
      </c>
      <c r="L19223" t="s">
        <v>1295</v>
      </c>
    </row>
    <row r="19224" spans="8:12" x14ac:dyDescent="0.25">
      <c r="H19224" t="s">
        <v>865</v>
      </c>
      <c r="I19224">
        <v>9501681</v>
      </c>
      <c r="J19224">
        <v>305836000</v>
      </c>
      <c r="L19224" t="s">
        <v>1295</v>
      </c>
    </row>
    <row r="19225" spans="8:12" x14ac:dyDescent="0.25">
      <c r="H19225" t="s">
        <v>865</v>
      </c>
      <c r="I19225">
        <v>9331335</v>
      </c>
      <c r="J19225">
        <v>246542000</v>
      </c>
      <c r="K19225" t="s">
        <v>1387</v>
      </c>
      <c r="L19225" t="s">
        <v>1295</v>
      </c>
    </row>
    <row r="19226" spans="8:12" x14ac:dyDescent="0.25">
      <c r="H19226" t="s">
        <v>18487</v>
      </c>
      <c r="I19226">
        <v>9319430</v>
      </c>
      <c r="J19226">
        <v>236307000</v>
      </c>
      <c r="K19226" t="s">
        <v>1383</v>
      </c>
      <c r="L19226" t="s">
        <v>1295</v>
      </c>
    </row>
    <row r="19227" spans="8:12" x14ac:dyDescent="0.25">
      <c r="H19227" t="s">
        <v>866</v>
      </c>
      <c r="I19227">
        <v>9465708</v>
      </c>
      <c r="J19227">
        <v>215737000</v>
      </c>
      <c r="K19227" t="s">
        <v>1340</v>
      </c>
      <c r="L19227" t="s">
        <v>1341</v>
      </c>
    </row>
    <row r="19228" spans="8:12" x14ac:dyDescent="0.25">
      <c r="H19228" t="s">
        <v>18488</v>
      </c>
      <c r="I19228">
        <v>8916322</v>
      </c>
      <c r="J19228">
        <v>271043400</v>
      </c>
      <c r="K19228" t="s">
        <v>1373</v>
      </c>
      <c r="L19228" t="s">
        <v>1346</v>
      </c>
    </row>
    <row r="19229" spans="8:12" x14ac:dyDescent="0.25">
      <c r="H19229" t="s">
        <v>18489</v>
      </c>
      <c r="I19229">
        <v>7423885</v>
      </c>
      <c r="J19229">
        <v>271000865</v>
      </c>
      <c r="K19229" t="s">
        <v>1373</v>
      </c>
      <c r="L19229" t="s">
        <v>1346</v>
      </c>
    </row>
    <row r="19230" spans="8:12" x14ac:dyDescent="0.25">
      <c r="H19230" t="s">
        <v>18490</v>
      </c>
      <c r="I19230">
        <v>8113619</v>
      </c>
      <c r="J19230">
        <v>667001259</v>
      </c>
      <c r="K19230" t="s">
        <v>2089</v>
      </c>
      <c r="L19230" t="s">
        <v>1295</v>
      </c>
    </row>
    <row r="19231" spans="8:12" x14ac:dyDescent="0.25">
      <c r="H19231" t="s">
        <v>18491</v>
      </c>
      <c r="I19231">
        <v>8758500</v>
      </c>
      <c r="J19231">
        <v>271875850</v>
      </c>
      <c r="K19231" t="s">
        <v>1373</v>
      </c>
      <c r="L19231" t="s">
        <v>1329</v>
      </c>
    </row>
    <row r="19232" spans="8:12" x14ac:dyDescent="0.25">
      <c r="H19232" t="s">
        <v>18492</v>
      </c>
      <c r="I19232">
        <v>9544138</v>
      </c>
      <c r="J19232">
        <v>566352000</v>
      </c>
      <c r="L19232" t="s">
        <v>1308</v>
      </c>
    </row>
    <row r="19233" spans="8:12" x14ac:dyDescent="0.25">
      <c r="H19233" t="s">
        <v>18493</v>
      </c>
      <c r="I19233">
        <v>9666845</v>
      </c>
      <c r="J19233">
        <v>477117100</v>
      </c>
      <c r="K19233" t="s">
        <v>1348</v>
      </c>
      <c r="L19233" t="s">
        <v>1308</v>
      </c>
    </row>
    <row r="19234" spans="8:12" x14ac:dyDescent="0.25">
      <c r="H19234" t="s">
        <v>18494</v>
      </c>
      <c r="I19234">
        <v>9666871</v>
      </c>
      <c r="J19234">
        <v>477585300</v>
      </c>
      <c r="K19234" t="s">
        <v>1348</v>
      </c>
      <c r="L19234" t="s">
        <v>1983</v>
      </c>
    </row>
    <row r="19235" spans="8:12" x14ac:dyDescent="0.25">
      <c r="H19235" t="s">
        <v>18495</v>
      </c>
      <c r="I19235">
        <v>9666857</v>
      </c>
      <c r="J19235">
        <v>477390900</v>
      </c>
      <c r="K19235" t="s">
        <v>1348</v>
      </c>
      <c r="L19235" t="s">
        <v>1308</v>
      </c>
    </row>
    <row r="19236" spans="8:12" x14ac:dyDescent="0.25">
      <c r="H19236" t="s">
        <v>18496</v>
      </c>
      <c r="I19236">
        <v>9704582</v>
      </c>
      <c r="J19236">
        <v>477006600</v>
      </c>
      <c r="K19236" t="s">
        <v>1348</v>
      </c>
      <c r="L19236" t="s">
        <v>1337</v>
      </c>
    </row>
    <row r="19237" spans="8:12" x14ac:dyDescent="0.25">
      <c r="H19237" t="s">
        <v>18497</v>
      </c>
      <c r="I19237">
        <v>9704594</v>
      </c>
      <c r="J19237">
        <v>477524300</v>
      </c>
      <c r="K19237" t="s">
        <v>1348</v>
      </c>
      <c r="L19237" t="s">
        <v>1308</v>
      </c>
    </row>
    <row r="19238" spans="8:12" x14ac:dyDescent="0.25">
      <c r="H19238" t="s">
        <v>18498</v>
      </c>
      <c r="I19238">
        <v>9666869</v>
      </c>
      <c r="J19238">
        <v>477698400</v>
      </c>
      <c r="K19238" t="s">
        <v>1348</v>
      </c>
      <c r="L19238" t="s">
        <v>1337</v>
      </c>
    </row>
    <row r="19239" spans="8:12" x14ac:dyDescent="0.25">
      <c r="H19239" t="s">
        <v>18499</v>
      </c>
      <c r="I19239">
        <v>9101584</v>
      </c>
      <c r="J19239">
        <v>477175000</v>
      </c>
      <c r="K19239" t="s">
        <v>1348</v>
      </c>
      <c r="L19239" t="s">
        <v>1295</v>
      </c>
    </row>
    <row r="19240" spans="8:12" x14ac:dyDescent="0.25">
      <c r="H19240" t="s">
        <v>18500</v>
      </c>
      <c r="I19240">
        <v>9423554</v>
      </c>
      <c r="J19240">
        <v>538002125</v>
      </c>
      <c r="K19240" t="s">
        <v>1437</v>
      </c>
      <c r="L19240" t="s">
        <v>1341</v>
      </c>
    </row>
    <row r="19241" spans="8:12" x14ac:dyDescent="0.25">
      <c r="H19241" t="s">
        <v>18501</v>
      </c>
      <c r="I19241">
        <v>9118185</v>
      </c>
      <c r="J19241">
        <v>234892000</v>
      </c>
      <c r="K19241" t="s">
        <v>1558</v>
      </c>
      <c r="L19241" t="s">
        <v>1362</v>
      </c>
    </row>
    <row r="19242" spans="8:12" x14ac:dyDescent="0.25">
      <c r="H19242" t="s">
        <v>18502</v>
      </c>
      <c r="I19242">
        <v>9642734</v>
      </c>
      <c r="J19242">
        <v>373542000</v>
      </c>
      <c r="L19242" t="s">
        <v>1295</v>
      </c>
    </row>
    <row r="19243" spans="8:12" x14ac:dyDescent="0.25">
      <c r="H19243" t="s">
        <v>18503</v>
      </c>
      <c r="I19243">
        <v>7208716</v>
      </c>
      <c r="J19243">
        <v>620021000</v>
      </c>
      <c r="L19243" t="s">
        <v>1295</v>
      </c>
    </row>
    <row r="19244" spans="8:12" x14ac:dyDescent="0.25">
      <c r="H19244" t="s">
        <v>18504</v>
      </c>
      <c r="I19244">
        <v>9706736</v>
      </c>
      <c r="J19244">
        <v>371215000</v>
      </c>
      <c r="L19244" t="s">
        <v>1308</v>
      </c>
    </row>
    <row r="19245" spans="8:12" x14ac:dyDescent="0.25">
      <c r="H19245" t="s">
        <v>18505</v>
      </c>
      <c r="I19245">
        <v>9141211</v>
      </c>
      <c r="J19245">
        <v>356919000</v>
      </c>
      <c r="K19245" t="s">
        <v>1332</v>
      </c>
      <c r="L19245" t="s">
        <v>1295</v>
      </c>
    </row>
    <row r="19246" spans="8:12" x14ac:dyDescent="0.25">
      <c r="H19246" t="s">
        <v>18506</v>
      </c>
      <c r="I19246">
        <v>9640607</v>
      </c>
      <c r="J19246">
        <v>373921000</v>
      </c>
      <c r="L19246" t="s">
        <v>1308</v>
      </c>
    </row>
    <row r="19247" spans="8:12" x14ac:dyDescent="0.25">
      <c r="H19247" t="s">
        <v>18507</v>
      </c>
      <c r="I19247">
        <v>9284855</v>
      </c>
      <c r="J19247">
        <v>548674000</v>
      </c>
      <c r="K19247" t="s">
        <v>1988</v>
      </c>
      <c r="L19247" t="s">
        <v>1341</v>
      </c>
    </row>
    <row r="19248" spans="8:12" x14ac:dyDescent="0.25">
      <c r="H19248" t="s">
        <v>18508</v>
      </c>
      <c r="I19248">
        <v>9301641</v>
      </c>
      <c r="J19248">
        <v>312784000</v>
      </c>
      <c r="K19248" t="s">
        <v>1379</v>
      </c>
      <c r="L19248" t="s">
        <v>1326</v>
      </c>
    </row>
    <row r="19249" spans="8:12" x14ac:dyDescent="0.25">
      <c r="H19249" t="s">
        <v>18509</v>
      </c>
      <c r="I19249">
        <v>6894097</v>
      </c>
      <c r="J19249">
        <v>636163173</v>
      </c>
      <c r="K19249" t="s">
        <v>1464</v>
      </c>
      <c r="L19249" t="s">
        <v>1313</v>
      </c>
    </row>
    <row r="19250" spans="8:12" x14ac:dyDescent="0.25">
      <c r="H19250" t="s">
        <v>18510</v>
      </c>
      <c r="I19250">
        <v>9472098</v>
      </c>
      <c r="J19250">
        <v>636014358</v>
      </c>
      <c r="K19250" t="s">
        <v>1464</v>
      </c>
      <c r="L19250" t="s">
        <v>1341</v>
      </c>
    </row>
    <row r="19251" spans="8:12" x14ac:dyDescent="0.25">
      <c r="H19251" t="s">
        <v>18510</v>
      </c>
      <c r="I19251">
        <v>9359337</v>
      </c>
      <c r="J19251">
        <v>565461000</v>
      </c>
      <c r="L19251" t="s">
        <v>1362</v>
      </c>
    </row>
    <row r="19252" spans="8:12" x14ac:dyDescent="0.25">
      <c r="H19252" t="s">
        <v>18510</v>
      </c>
      <c r="I19252">
        <v>9280108</v>
      </c>
      <c r="J19252">
        <v>370249000</v>
      </c>
      <c r="L19252" t="s">
        <v>1326</v>
      </c>
    </row>
    <row r="19253" spans="8:12" x14ac:dyDescent="0.25">
      <c r="H19253" t="s">
        <v>18510</v>
      </c>
      <c r="I19253">
        <v>9138446</v>
      </c>
      <c r="J19253">
        <v>248165000</v>
      </c>
      <c r="K19253" t="s">
        <v>1340</v>
      </c>
      <c r="L19253" t="s">
        <v>1341</v>
      </c>
    </row>
    <row r="19254" spans="8:12" x14ac:dyDescent="0.25">
      <c r="H19254" t="s">
        <v>18511</v>
      </c>
      <c r="I19254">
        <v>9579793</v>
      </c>
      <c r="J19254">
        <v>354029000</v>
      </c>
      <c r="K19254" t="s">
        <v>1332</v>
      </c>
      <c r="L19254" t="s">
        <v>1341</v>
      </c>
    </row>
    <row r="19255" spans="8:12" x14ac:dyDescent="0.25">
      <c r="H19255" t="s">
        <v>18512</v>
      </c>
      <c r="I19255">
        <v>9085895</v>
      </c>
      <c r="J19255">
        <v>374377000</v>
      </c>
      <c r="L19255" t="s">
        <v>1341</v>
      </c>
    </row>
    <row r="19256" spans="8:12" x14ac:dyDescent="0.25">
      <c r="H19256" t="s">
        <v>18513</v>
      </c>
      <c r="I19256">
        <v>9300831</v>
      </c>
      <c r="J19256">
        <v>636015751</v>
      </c>
      <c r="K19256" t="s">
        <v>1464</v>
      </c>
      <c r="L19256" t="s">
        <v>1341</v>
      </c>
    </row>
    <row r="19257" spans="8:12" x14ac:dyDescent="0.25">
      <c r="H19257" t="s">
        <v>18514</v>
      </c>
      <c r="I19257">
        <v>9693745</v>
      </c>
      <c r="J19257">
        <v>636016370</v>
      </c>
      <c r="K19257" t="s">
        <v>1464</v>
      </c>
      <c r="L19257" t="s">
        <v>1313</v>
      </c>
    </row>
    <row r="19258" spans="8:12" x14ac:dyDescent="0.25">
      <c r="H19258" t="s">
        <v>18515</v>
      </c>
      <c r="I19258">
        <v>7607467</v>
      </c>
      <c r="J19258">
        <v>201100086</v>
      </c>
      <c r="K19258" t="s">
        <v>2062</v>
      </c>
      <c r="L19258" t="s">
        <v>1295</v>
      </c>
    </row>
    <row r="19259" spans="8:12" x14ac:dyDescent="0.25">
      <c r="H19259" t="s">
        <v>18516</v>
      </c>
      <c r="I19259">
        <v>9562831</v>
      </c>
      <c r="J19259">
        <v>354594000</v>
      </c>
      <c r="K19259" t="s">
        <v>1332</v>
      </c>
      <c r="L19259" t="s">
        <v>1295</v>
      </c>
    </row>
    <row r="19260" spans="8:12" x14ac:dyDescent="0.25">
      <c r="H19260" t="s">
        <v>18517</v>
      </c>
      <c r="I19260">
        <v>9002647</v>
      </c>
      <c r="J19260">
        <v>230185000</v>
      </c>
      <c r="K19260" t="s">
        <v>1432</v>
      </c>
      <c r="L19260" t="s">
        <v>1614</v>
      </c>
    </row>
    <row r="19261" spans="8:12" x14ac:dyDescent="0.25">
      <c r="H19261" t="s">
        <v>18518</v>
      </c>
      <c r="I19261">
        <v>9324083</v>
      </c>
      <c r="J19261">
        <v>538090181</v>
      </c>
      <c r="K19261" t="s">
        <v>1437</v>
      </c>
      <c r="L19261" t="s">
        <v>1341</v>
      </c>
    </row>
    <row r="19262" spans="8:12" x14ac:dyDescent="0.25">
      <c r="H19262" t="s">
        <v>18519</v>
      </c>
      <c r="I19262">
        <v>9147746</v>
      </c>
      <c r="J19262">
        <v>247253200</v>
      </c>
      <c r="K19262" t="s">
        <v>1398</v>
      </c>
      <c r="L19262" t="s">
        <v>1326</v>
      </c>
    </row>
    <row r="19263" spans="8:12" x14ac:dyDescent="0.25">
      <c r="H19263" t="s">
        <v>18520</v>
      </c>
      <c r="I19263">
        <v>7917783</v>
      </c>
      <c r="J19263">
        <v>457626000</v>
      </c>
      <c r="K19263" t="s">
        <v>1409</v>
      </c>
      <c r="L19263" t="s">
        <v>1313</v>
      </c>
    </row>
    <row r="19264" spans="8:12" x14ac:dyDescent="0.25">
      <c r="H19264" t="s">
        <v>18520</v>
      </c>
      <c r="I19264">
        <v>7433517</v>
      </c>
      <c r="J19264">
        <v>341582000</v>
      </c>
      <c r="K19264" t="s">
        <v>1316</v>
      </c>
      <c r="L19264" t="s">
        <v>1341</v>
      </c>
    </row>
    <row r="19265" spans="8:12" x14ac:dyDescent="0.25">
      <c r="H19265" t="s">
        <v>18520</v>
      </c>
      <c r="I19265">
        <v>9242508</v>
      </c>
      <c r="J19265">
        <v>249754000</v>
      </c>
      <c r="K19265" t="s">
        <v>1340</v>
      </c>
      <c r="L19265" t="s">
        <v>1341</v>
      </c>
    </row>
    <row r="19266" spans="8:12" x14ac:dyDescent="0.25">
      <c r="H19266" t="s">
        <v>18521</v>
      </c>
      <c r="I19266">
        <v>9163051</v>
      </c>
      <c r="J19266">
        <v>351284000</v>
      </c>
      <c r="K19266" t="s">
        <v>1332</v>
      </c>
      <c r="L19266" t="s">
        <v>1295</v>
      </c>
    </row>
    <row r="19267" spans="8:12" x14ac:dyDescent="0.25">
      <c r="H19267" t="s">
        <v>18522</v>
      </c>
      <c r="I19267">
        <v>9629251</v>
      </c>
      <c r="J19267">
        <v>413696250</v>
      </c>
      <c r="K19267" t="s">
        <v>1328</v>
      </c>
      <c r="L19267" t="s">
        <v>1313</v>
      </c>
    </row>
    <row r="19268" spans="8:12" x14ac:dyDescent="0.25">
      <c r="H19268" t="s">
        <v>18523</v>
      </c>
      <c r="I19268">
        <v>7529213</v>
      </c>
      <c r="J19268">
        <v>412052000</v>
      </c>
      <c r="K19268" t="s">
        <v>1328</v>
      </c>
      <c r="L19268" t="s">
        <v>1295</v>
      </c>
    </row>
    <row r="19269" spans="8:12" x14ac:dyDescent="0.25">
      <c r="H19269" t="s">
        <v>18524</v>
      </c>
      <c r="I19269">
        <v>8655564</v>
      </c>
      <c r="J19269">
        <v>515039000</v>
      </c>
      <c r="K19269" t="s">
        <v>1406</v>
      </c>
      <c r="L19269" t="s">
        <v>1313</v>
      </c>
    </row>
    <row r="19270" spans="8:12" x14ac:dyDescent="0.25">
      <c r="H19270" t="s">
        <v>18525</v>
      </c>
      <c r="I19270">
        <v>9161194</v>
      </c>
      <c r="J19270">
        <v>477903400</v>
      </c>
      <c r="K19270" t="s">
        <v>1348</v>
      </c>
      <c r="L19270" t="s">
        <v>1295</v>
      </c>
    </row>
    <row r="19271" spans="8:12" x14ac:dyDescent="0.25">
      <c r="H19271" t="s">
        <v>18526</v>
      </c>
      <c r="I19271">
        <v>9573402</v>
      </c>
      <c r="J19271">
        <v>413301880</v>
      </c>
      <c r="K19271" t="s">
        <v>1328</v>
      </c>
      <c r="L19271" t="s">
        <v>1329</v>
      </c>
    </row>
    <row r="19272" spans="8:12" x14ac:dyDescent="0.25">
      <c r="H19272" t="s">
        <v>18527</v>
      </c>
      <c r="I19272">
        <v>9573414</v>
      </c>
      <c r="J19272">
        <v>413301890</v>
      </c>
      <c r="K19272" t="s">
        <v>1328</v>
      </c>
      <c r="L19272" t="s">
        <v>1329</v>
      </c>
    </row>
    <row r="19273" spans="8:12" x14ac:dyDescent="0.25">
      <c r="H19273" t="s">
        <v>18528</v>
      </c>
      <c r="I19273">
        <v>9573426</v>
      </c>
      <c r="J19273">
        <v>413301910</v>
      </c>
      <c r="K19273" t="s">
        <v>1328</v>
      </c>
      <c r="L19273" t="s">
        <v>1329</v>
      </c>
    </row>
    <row r="19274" spans="8:12" x14ac:dyDescent="0.25">
      <c r="H19274" t="s">
        <v>18529</v>
      </c>
      <c r="I19274">
        <v>9573438</v>
      </c>
      <c r="J19274">
        <v>413301920</v>
      </c>
      <c r="K19274" t="s">
        <v>1328</v>
      </c>
      <c r="L19274" t="s">
        <v>1329</v>
      </c>
    </row>
    <row r="19275" spans="8:12" x14ac:dyDescent="0.25">
      <c r="H19275" t="s">
        <v>18530</v>
      </c>
      <c r="I19275">
        <v>9617935</v>
      </c>
      <c r="J19275">
        <v>477024700</v>
      </c>
      <c r="K19275" t="s">
        <v>1348</v>
      </c>
      <c r="L19275" t="s">
        <v>1341</v>
      </c>
    </row>
    <row r="19276" spans="8:12" x14ac:dyDescent="0.25">
      <c r="H19276" t="s">
        <v>18531</v>
      </c>
      <c r="I19276">
        <v>8627309</v>
      </c>
      <c r="J19276">
        <v>542156110</v>
      </c>
      <c r="K19276" t="s">
        <v>4048</v>
      </c>
      <c r="L19276" t="s">
        <v>1308</v>
      </c>
    </row>
    <row r="19277" spans="8:12" x14ac:dyDescent="0.25">
      <c r="H19277" t="s">
        <v>18531</v>
      </c>
      <c r="I19277">
        <v>8627309</v>
      </c>
      <c r="J19277">
        <v>529606000</v>
      </c>
      <c r="K19277" t="s">
        <v>2074</v>
      </c>
      <c r="L19277" t="s">
        <v>1308</v>
      </c>
    </row>
    <row r="19278" spans="8:12" x14ac:dyDescent="0.25">
      <c r="H19278" t="s">
        <v>18532</v>
      </c>
      <c r="I19278">
        <v>9159402</v>
      </c>
      <c r="J19278">
        <v>351053000</v>
      </c>
      <c r="K19278" t="s">
        <v>1332</v>
      </c>
      <c r="L19278" t="s">
        <v>1341</v>
      </c>
    </row>
    <row r="19279" spans="8:12" x14ac:dyDescent="0.25">
      <c r="H19279" t="s">
        <v>18533</v>
      </c>
      <c r="I19279">
        <v>8951229</v>
      </c>
      <c r="J19279">
        <v>271002114</v>
      </c>
      <c r="K19279" t="s">
        <v>1373</v>
      </c>
      <c r="L19279" t="s">
        <v>1295</v>
      </c>
    </row>
    <row r="19280" spans="8:12" x14ac:dyDescent="0.25">
      <c r="H19280" t="s">
        <v>18534</v>
      </c>
      <c r="I19280">
        <v>7627613</v>
      </c>
      <c r="J19280">
        <v>677024000</v>
      </c>
      <c r="K19280" t="s">
        <v>1305</v>
      </c>
      <c r="L19280" t="s">
        <v>1295</v>
      </c>
    </row>
    <row r="19281" spans="8:12" x14ac:dyDescent="0.25">
      <c r="H19281" t="s">
        <v>18535</v>
      </c>
      <c r="I19281">
        <v>9678795</v>
      </c>
      <c r="J19281">
        <v>636016034</v>
      </c>
      <c r="K19281" t="s">
        <v>1464</v>
      </c>
      <c r="L19281" t="s">
        <v>1341</v>
      </c>
    </row>
    <row r="19282" spans="8:12" x14ac:dyDescent="0.25">
      <c r="H19282" t="s">
        <v>18536</v>
      </c>
      <c r="I19282">
        <v>9609483</v>
      </c>
      <c r="J19282">
        <v>370221000</v>
      </c>
      <c r="L19282" t="s">
        <v>1341</v>
      </c>
    </row>
    <row r="19283" spans="8:12" x14ac:dyDescent="0.25">
      <c r="H19283" t="s">
        <v>18537</v>
      </c>
      <c r="I19283">
        <v>9326304</v>
      </c>
      <c r="J19283">
        <v>271000836</v>
      </c>
      <c r="K19283" t="s">
        <v>1373</v>
      </c>
      <c r="L19283" t="s">
        <v>1341</v>
      </c>
    </row>
    <row r="19284" spans="8:12" x14ac:dyDescent="0.25">
      <c r="H19284" t="s">
        <v>18538</v>
      </c>
      <c r="I19284">
        <v>9480564</v>
      </c>
      <c r="J19284">
        <v>271042761</v>
      </c>
      <c r="K19284" t="s">
        <v>1373</v>
      </c>
      <c r="L19284" t="s">
        <v>1341</v>
      </c>
    </row>
    <row r="19285" spans="8:12" x14ac:dyDescent="0.25">
      <c r="H19285" t="s">
        <v>18539</v>
      </c>
      <c r="I19285">
        <v>9147758</v>
      </c>
      <c r="J19285">
        <v>351853000</v>
      </c>
      <c r="K19285" t="s">
        <v>1332</v>
      </c>
      <c r="L19285" t="s">
        <v>1341</v>
      </c>
    </row>
    <row r="19286" spans="8:12" x14ac:dyDescent="0.25">
      <c r="H19286" t="s">
        <v>18540</v>
      </c>
      <c r="I19286">
        <v>8413497</v>
      </c>
      <c r="J19286">
        <v>353950000</v>
      </c>
      <c r="K19286" t="s">
        <v>1332</v>
      </c>
      <c r="L19286" t="s">
        <v>1341</v>
      </c>
    </row>
    <row r="19287" spans="8:12" x14ac:dyDescent="0.25">
      <c r="H19287" t="s">
        <v>18541</v>
      </c>
      <c r="I19287">
        <v>9441207</v>
      </c>
      <c r="J19287">
        <v>538003490</v>
      </c>
      <c r="K19287" t="s">
        <v>1437</v>
      </c>
      <c r="L19287" t="s">
        <v>1326</v>
      </c>
    </row>
    <row r="19288" spans="8:12" x14ac:dyDescent="0.25">
      <c r="H19288" t="s">
        <v>18542</v>
      </c>
      <c r="I19288">
        <v>9233686</v>
      </c>
      <c r="J19288">
        <v>345070257</v>
      </c>
      <c r="K19288" t="s">
        <v>2744</v>
      </c>
      <c r="L19288" t="s">
        <v>1308</v>
      </c>
    </row>
    <row r="19289" spans="8:12" x14ac:dyDescent="0.25">
      <c r="H19289" t="s">
        <v>18543</v>
      </c>
      <c r="I19289">
        <v>9224740</v>
      </c>
      <c r="J19289">
        <v>357467000</v>
      </c>
      <c r="K19289" t="s">
        <v>1332</v>
      </c>
      <c r="L19289" t="s">
        <v>1341</v>
      </c>
    </row>
    <row r="19290" spans="8:12" x14ac:dyDescent="0.25">
      <c r="H19290" t="s">
        <v>18544</v>
      </c>
      <c r="I19290">
        <v>9272383</v>
      </c>
      <c r="J19290">
        <v>205400000</v>
      </c>
      <c r="K19290" t="s">
        <v>1616</v>
      </c>
      <c r="L19290" t="s">
        <v>1341</v>
      </c>
    </row>
    <row r="19291" spans="8:12" x14ac:dyDescent="0.25">
      <c r="H19291" t="s">
        <v>18545</v>
      </c>
      <c r="I19291">
        <v>9309021</v>
      </c>
      <c r="J19291">
        <v>477765100</v>
      </c>
      <c r="K19291" t="s">
        <v>1348</v>
      </c>
      <c r="L19291" t="s">
        <v>1341</v>
      </c>
    </row>
    <row r="19292" spans="8:12" x14ac:dyDescent="0.25">
      <c r="H19292" t="s">
        <v>18546</v>
      </c>
      <c r="I19292">
        <v>9264790</v>
      </c>
      <c r="J19292">
        <v>205387000</v>
      </c>
      <c r="K19292" t="s">
        <v>1616</v>
      </c>
      <c r="L19292" t="s">
        <v>1341</v>
      </c>
    </row>
    <row r="19293" spans="8:12" x14ac:dyDescent="0.25">
      <c r="H19293" t="s">
        <v>18547</v>
      </c>
      <c r="I19293">
        <v>9474137</v>
      </c>
      <c r="J19293">
        <v>205549000</v>
      </c>
      <c r="K19293" t="s">
        <v>1616</v>
      </c>
      <c r="L19293" t="s">
        <v>1341</v>
      </c>
    </row>
    <row r="19294" spans="8:12" x14ac:dyDescent="0.25">
      <c r="H19294" t="s">
        <v>18548</v>
      </c>
      <c r="I19294">
        <v>9508392</v>
      </c>
      <c r="J19294">
        <v>205250000</v>
      </c>
      <c r="K19294" t="s">
        <v>1616</v>
      </c>
      <c r="L19294" t="s">
        <v>1341</v>
      </c>
    </row>
    <row r="19295" spans="8:12" x14ac:dyDescent="0.25">
      <c r="H19295" t="s">
        <v>18549</v>
      </c>
      <c r="I19295">
        <v>9727352</v>
      </c>
      <c r="J19295">
        <v>373449000</v>
      </c>
      <c r="L19295" t="s">
        <v>1308</v>
      </c>
    </row>
    <row r="19296" spans="8:12" x14ac:dyDescent="0.25">
      <c r="H19296" t="s">
        <v>18550</v>
      </c>
      <c r="I19296">
        <v>9314090</v>
      </c>
      <c r="J19296">
        <v>636017398</v>
      </c>
      <c r="K19296" t="s">
        <v>1464</v>
      </c>
      <c r="L19296" t="s">
        <v>1341</v>
      </c>
    </row>
    <row r="19297" spans="8:12" x14ac:dyDescent="0.25">
      <c r="H19297" t="s">
        <v>18551</v>
      </c>
      <c r="I19297">
        <v>9575668</v>
      </c>
      <c r="J19297">
        <v>477947500</v>
      </c>
      <c r="K19297" t="s">
        <v>1348</v>
      </c>
      <c r="L19297" t="s">
        <v>1341</v>
      </c>
    </row>
    <row r="19298" spans="8:12" x14ac:dyDescent="0.25">
      <c r="H19298" t="s">
        <v>18552</v>
      </c>
      <c r="I19298">
        <v>9489845</v>
      </c>
      <c r="J19298">
        <v>372216000</v>
      </c>
      <c r="L19298" t="s">
        <v>1341</v>
      </c>
    </row>
    <row r="19299" spans="8:12" x14ac:dyDescent="0.25">
      <c r="H19299" t="s">
        <v>18553</v>
      </c>
      <c r="I19299">
        <v>9384954</v>
      </c>
      <c r="J19299">
        <v>352105000</v>
      </c>
      <c r="K19299" t="s">
        <v>1332</v>
      </c>
      <c r="L19299" t="s">
        <v>1341</v>
      </c>
    </row>
    <row r="19300" spans="8:12" x14ac:dyDescent="0.25">
      <c r="H19300" t="s">
        <v>18554</v>
      </c>
      <c r="I19300">
        <v>9748095</v>
      </c>
      <c r="J19300">
        <v>374123000</v>
      </c>
      <c r="L19300" t="s">
        <v>1308</v>
      </c>
    </row>
    <row r="19301" spans="8:12" x14ac:dyDescent="0.25">
      <c r="H19301" t="s">
        <v>18555</v>
      </c>
      <c r="I19301">
        <v>9614892</v>
      </c>
      <c r="J19301">
        <v>477174200</v>
      </c>
      <c r="K19301" t="s">
        <v>1348</v>
      </c>
      <c r="L19301" t="s">
        <v>1341</v>
      </c>
    </row>
    <row r="19302" spans="8:12" x14ac:dyDescent="0.25">
      <c r="H19302" t="s">
        <v>18556</v>
      </c>
      <c r="I19302">
        <v>9567025</v>
      </c>
      <c r="J19302">
        <v>477947400</v>
      </c>
      <c r="K19302" t="s">
        <v>1348</v>
      </c>
      <c r="L19302" t="s">
        <v>1341</v>
      </c>
    </row>
    <row r="19303" spans="8:12" x14ac:dyDescent="0.25">
      <c r="H19303" t="s">
        <v>18557</v>
      </c>
      <c r="I19303">
        <v>9314064</v>
      </c>
      <c r="J19303">
        <v>205519000</v>
      </c>
      <c r="K19303" t="s">
        <v>1616</v>
      </c>
      <c r="L19303" t="s">
        <v>1341</v>
      </c>
    </row>
    <row r="19304" spans="8:12" x14ac:dyDescent="0.25">
      <c r="H19304" t="s">
        <v>18558</v>
      </c>
      <c r="I19304">
        <v>9346366</v>
      </c>
      <c r="J19304">
        <v>371705000</v>
      </c>
      <c r="L19304" t="s">
        <v>1341</v>
      </c>
    </row>
    <row r="19305" spans="8:12" x14ac:dyDescent="0.25">
      <c r="H19305" t="s">
        <v>18559</v>
      </c>
      <c r="I19305">
        <v>9585106</v>
      </c>
      <c r="J19305">
        <v>205607000</v>
      </c>
      <c r="K19305" t="s">
        <v>1616</v>
      </c>
      <c r="L19305" t="s">
        <v>1341</v>
      </c>
    </row>
    <row r="19306" spans="8:12" x14ac:dyDescent="0.25">
      <c r="H19306" t="s">
        <v>18560</v>
      </c>
      <c r="I19306">
        <v>9519767</v>
      </c>
      <c r="J19306">
        <v>205569000</v>
      </c>
      <c r="K19306" t="s">
        <v>1616</v>
      </c>
      <c r="L19306" t="s">
        <v>1341</v>
      </c>
    </row>
    <row r="19307" spans="8:12" x14ac:dyDescent="0.25">
      <c r="H19307" t="s">
        <v>18561</v>
      </c>
      <c r="I19307">
        <v>9416848</v>
      </c>
      <c r="J19307">
        <v>205554000</v>
      </c>
      <c r="K19307" t="s">
        <v>1616</v>
      </c>
      <c r="L19307" t="s">
        <v>1308</v>
      </c>
    </row>
    <row r="19308" spans="8:12" x14ac:dyDescent="0.25">
      <c r="H19308" t="s">
        <v>18562</v>
      </c>
      <c r="I19308">
        <v>9336945</v>
      </c>
      <c r="J19308">
        <v>566605000</v>
      </c>
      <c r="L19308" t="s">
        <v>1341</v>
      </c>
    </row>
    <row r="19309" spans="8:12" x14ac:dyDescent="0.25">
      <c r="H19309" t="s">
        <v>18563</v>
      </c>
      <c r="I19309">
        <v>9283681</v>
      </c>
      <c r="J19309">
        <v>205395000</v>
      </c>
      <c r="K19309" t="s">
        <v>1616</v>
      </c>
      <c r="L19309" t="s">
        <v>1341</v>
      </c>
    </row>
    <row r="19310" spans="8:12" x14ac:dyDescent="0.25">
      <c r="H19310" t="s">
        <v>18564</v>
      </c>
      <c r="I19310">
        <v>9413717</v>
      </c>
      <c r="J19310">
        <v>477728500</v>
      </c>
      <c r="K19310" t="s">
        <v>1348</v>
      </c>
      <c r="L19310" t="s">
        <v>1341</v>
      </c>
    </row>
    <row r="19311" spans="8:12" x14ac:dyDescent="0.25">
      <c r="H19311" t="s">
        <v>18565</v>
      </c>
      <c r="I19311">
        <v>9374040</v>
      </c>
      <c r="J19311">
        <v>372020000</v>
      </c>
      <c r="L19311" t="s">
        <v>1341</v>
      </c>
    </row>
    <row r="19312" spans="8:12" x14ac:dyDescent="0.25">
      <c r="H19312" t="s">
        <v>18566</v>
      </c>
      <c r="I19312">
        <v>9519779</v>
      </c>
      <c r="J19312">
        <v>205580000</v>
      </c>
      <c r="K19312" t="s">
        <v>1616</v>
      </c>
      <c r="L19312" t="s">
        <v>1341</v>
      </c>
    </row>
    <row r="19313" spans="8:12" x14ac:dyDescent="0.25">
      <c r="H19313" t="s">
        <v>18567</v>
      </c>
      <c r="I19313">
        <v>9175066</v>
      </c>
      <c r="J19313">
        <v>205487000</v>
      </c>
      <c r="K19313" t="s">
        <v>1616</v>
      </c>
      <c r="L19313" t="s">
        <v>1341</v>
      </c>
    </row>
    <row r="19314" spans="8:12" x14ac:dyDescent="0.25">
      <c r="H19314" t="s">
        <v>18568</v>
      </c>
      <c r="I19314">
        <v>9694426</v>
      </c>
      <c r="J19314">
        <v>563545000</v>
      </c>
      <c r="K19314" t="s">
        <v>1441</v>
      </c>
      <c r="L19314" t="s">
        <v>1308</v>
      </c>
    </row>
    <row r="19315" spans="8:12" x14ac:dyDescent="0.25">
      <c r="H19315" t="s">
        <v>18568</v>
      </c>
      <c r="I19315">
        <v>9283605</v>
      </c>
      <c r="J19315">
        <v>416514000</v>
      </c>
      <c r="K19315" t="s">
        <v>2577</v>
      </c>
      <c r="L19315" t="s">
        <v>1295</v>
      </c>
    </row>
    <row r="19316" spans="8:12" x14ac:dyDescent="0.25">
      <c r="H19316" t="s">
        <v>18568</v>
      </c>
      <c r="I19316">
        <v>9014690</v>
      </c>
      <c r="J19316">
        <v>309694000</v>
      </c>
      <c r="K19316" t="s">
        <v>1609</v>
      </c>
      <c r="L19316" t="s">
        <v>1295</v>
      </c>
    </row>
    <row r="19317" spans="8:12" x14ac:dyDescent="0.25">
      <c r="H19317" t="s">
        <v>18569</v>
      </c>
      <c r="I19317">
        <v>9298507</v>
      </c>
      <c r="J19317">
        <v>240729000</v>
      </c>
      <c r="K19317" t="s">
        <v>1679</v>
      </c>
      <c r="L19317" t="s">
        <v>1326</v>
      </c>
    </row>
    <row r="19318" spans="8:12" x14ac:dyDescent="0.25">
      <c r="H19318" t="s">
        <v>18570</v>
      </c>
      <c r="I19318">
        <v>9412177</v>
      </c>
      <c r="J19318">
        <v>229093000</v>
      </c>
      <c r="L19318" t="s">
        <v>1362</v>
      </c>
    </row>
    <row r="19319" spans="8:12" x14ac:dyDescent="0.25">
      <c r="H19319" t="s">
        <v>18571</v>
      </c>
      <c r="I19319">
        <v>9380063</v>
      </c>
      <c r="J19319">
        <v>229084000</v>
      </c>
      <c r="L19319" t="s">
        <v>1362</v>
      </c>
    </row>
    <row r="19320" spans="8:12" x14ac:dyDescent="0.25">
      <c r="H19320" t="s">
        <v>18572</v>
      </c>
      <c r="I19320">
        <v>9305855</v>
      </c>
      <c r="J19320">
        <v>241193000</v>
      </c>
      <c r="K19320" t="s">
        <v>1679</v>
      </c>
      <c r="L19320" t="s">
        <v>1326</v>
      </c>
    </row>
    <row r="19321" spans="8:12" x14ac:dyDescent="0.25">
      <c r="H19321" t="s">
        <v>18573</v>
      </c>
      <c r="I19321">
        <v>9380386</v>
      </c>
      <c r="J19321">
        <v>240788000</v>
      </c>
      <c r="K19321" t="s">
        <v>1679</v>
      </c>
      <c r="L19321" t="s">
        <v>1326</v>
      </c>
    </row>
    <row r="19322" spans="8:12" x14ac:dyDescent="0.25">
      <c r="H19322" t="s">
        <v>18574</v>
      </c>
      <c r="I19322">
        <v>9363479</v>
      </c>
      <c r="J19322">
        <v>229446000</v>
      </c>
      <c r="L19322" t="s">
        <v>1362</v>
      </c>
    </row>
    <row r="19323" spans="8:12" x14ac:dyDescent="0.25">
      <c r="H19323" t="s">
        <v>18575</v>
      </c>
      <c r="I19323">
        <v>9380831</v>
      </c>
      <c r="J19323">
        <v>240716000</v>
      </c>
      <c r="K19323" t="s">
        <v>1679</v>
      </c>
      <c r="L19323" t="s">
        <v>1326</v>
      </c>
    </row>
    <row r="19324" spans="8:12" x14ac:dyDescent="0.25">
      <c r="H19324" t="s">
        <v>18576</v>
      </c>
      <c r="I19324">
        <v>9723289</v>
      </c>
      <c r="J19324">
        <v>241371000</v>
      </c>
      <c r="K19324" t="s">
        <v>1679</v>
      </c>
      <c r="L19324" t="s">
        <v>1313</v>
      </c>
    </row>
    <row r="19325" spans="8:12" x14ac:dyDescent="0.25">
      <c r="H19325" t="s">
        <v>18577</v>
      </c>
      <c r="I19325">
        <v>9317951</v>
      </c>
      <c r="J19325">
        <v>240766000</v>
      </c>
      <c r="K19325" t="s">
        <v>1679</v>
      </c>
      <c r="L19325" t="s">
        <v>1362</v>
      </c>
    </row>
    <row r="19326" spans="8:12" x14ac:dyDescent="0.25">
      <c r="H19326" t="s">
        <v>18578</v>
      </c>
      <c r="I19326">
        <v>9262900</v>
      </c>
      <c r="J19326">
        <v>229085000</v>
      </c>
      <c r="L19326" t="s">
        <v>1362</v>
      </c>
    </row>
    <row r="19327" spans="8:12" x14ac:dyDescent="0.25">
      <c r="H19327" t="s">
        <v>18579</v>
      </c>
      <c r="I19327">
        <v>9367671</v>
      </c>
      <c r="J19327">
        <v>256553000</v>
      </c>
      <c r="K19327" t="s">
        <v>1340</v>
      </c>
      <c r="L19327" t="s">
        <v>1362</v>
      </c>
    </row>
    <row r="19328" spans="8:12" x14ac:dyDescent="0.25">
      <c r="H19328" t="s">
        <v>18580</v>
      </c>
      <c r="I19328">
        <v>9380075</v>
      </c>
      <c r="J19328">
        <v>256338000</v>
      </c>
      <c r="K19328" t="s">
        <v>1340</v>
      </c>
      <c r="L19328" t="s">
        <v>1362</v>
      </c>
    </row>
    <row r="19329" spans="8:12" x14ac:dyDescent="0.25">
      <c r="H19329" t="s">
        <v>18581</v>
      </c>
      <c r="I19329">
        <v>9325831</v>
      </c>
      <c r="J19329">
        <v>256332000</v>
      </c>
      <c r="K19329" t="s">
        <v>1340</v>
      </c>
      <c r="L19329" t="s">
        <v>1362</v>
      </c>
    </row>
    <row r="19330" spans="8:12" x14ac:dyDescent="0.25">
      <c r="H19330" t="s">
        <v>18582</v>
      </c>
      <c r="I19330">
        <v>9305867</v>
      </c>
      <c r="J19330">
        <v>241285000</v>
      </c>
      <c r="K19330" t="s">
        <v>1679</v>
      </c>
      <c r="L19330" t="s">
        <v>1326</v>
      </c>
    </row>
    <row r="19331" spans="8:12" x14ac:dyDescent="0.25">
      <c r="H19331" t="s">
        <v>18583</v>
      </c>
      <c r="I19331">
        <v>9382762</v>
      </c>
      <c r="J19331">
        <v>240947000</v>
      </c>
      <c r="K19331" t="s">
        <v>1679</v>
      </c>
      <c r="L19331" t="s">
        <v>1313</v>
      </c>
    </row>
    <row r="19332" spans="8:12" x14ac:dyDescent="0.25">
      <c r="H19332" t="s">
        <v>18584</v>
      </c>
      <c r="I19332">
        <v>9723291</v>
      </c>
      <c r="J19332">
        <v>241372000</v>
      </c>
      <c r="K19332" t="s">
        <v>1679</v>
      </c>
      <c r="L19332" t="s">
        <v>1313</v>
      </c>
    </row>
    <row r="19333" spans="8:12" x14ac:dyDescent="0.25">
      <c r="H19333" t="s">
        <v>18585</v>
      </c>
      <c r="I19333">
        <v>9318008</v>
      </c>
      <c r="J19333">
        <v>240728000</v>
      </c>
      <c r="K19333" t="s">
        <v>1679</v>
      </c>
      <c r="L19333" t="s">
        <v>1326</v>
      </c>
    </row>
    <row r="19334" spans="8:12" x14ac:dyDescent="0.25">
      <c r="H19334" t="s">
        <v>18586</v>
      </c>
      <c r="I19334">
        <v>9307827</v>
      </c>
      <c r="J19334">
        <v>240730000</v>
      </c>
      <c r="K19334" t="s">
        <v>1679</v>
      </c>
      <c r="L19334" t="s">
        <v>1326</v>
      </c>
    </row>
    <row r="19335" spans="8:12" x14ac:dyDescent="0.25">
      <c r="H19335" t="s">
        <v>18587</v>
      </c>
      <c r="I19335">
        <v>9318010</v>
      </c>
      <c r="J19335">
        <v>241192000</v>
      </c>
      <c r="K19335" t="s">
        <v>1679</v>
      </c>
      <c r="L19335" t="s">
        <v>1326</v>
      </c>
    </row>
    <row r="19336" spans="8:12" x14ac:dyDescent="0.25">
      <c r="H19336" t="s">
        <v>18588</v>
      </c>
      <c r="I19336">
        <v>9410909</v>
      </c>
      <c r="J19336">
        <v>241190000</v>
      </c>
      <c r="K19336" t="s">
        <v>1679</v>
      </c>
      <c r="L19336" t="s">
        <v>1326</v>
      </c>
    </row>
    <row r="19337" spans="8:12" x14ac:dyDescent="0.25">
      <c r="H19337" t="s">
        <v>18589</v>
      </c>
      <c r="I19337">
        <v>9571521</v>
      </c>
      <c r="J19337">
        <v>246769000</v>
      </c>
      <c r="K19337" t="s">
        <v>1387</v>
      </c>
      <c r="L19337" t="s">
        <v>1295</v>
      </c>
    </row>
    <row r="19338" spans="8:12" x14ac:dyDescent="0.25">
      <c r="H19338" t="s">
        <v>18590</v>
      </c>
      <c r="I19338">
        <v>9021538</v>
      </c>
      <c r="J19338">
        <v>412490000</v>
      </c>
      <c r="K19338" t="s">
        <v>1328</v>
      </c>
      <c r="L19338" t="s">
        <v>1341</v>
      </c>
    </row>
    <row r="19339" spans="8:12" x14ac:dyDescent="0.25">
      <c r="H19339" t="s">
        <v>18591</v>
      </c>
      <c r="I19339">
        <v>8660909</v>
      </c>
      <c r="J19339">
        <v>667003425</v>
      </c>
      <c r="K19339" t="s">
        <v>2089</v>
      </c>
      <c r="L19339" t="s">
        <v>1308</v>
      </c>
    </row>
    <row r="19340" spans="8:12" x14ac:dyDescent="0.25">
      <c r="H19340" t="s">
        <v>18592</v>
      </c>
      <c r="I19340">
        <v>8661032</v>
      </c>
      <c r="J19340">
        <v>667041000</v>
      </c>
      <c r="K19340" t="s">
        <v>2089</v>
      </c>
      <c r="L19340" t="s">
        <v>1308</v>
      </c>
    </row>
    <row r="19341" spans="8:12" x14ac:dyDescent="0.25">
      <c r="H19341" t="s">
        <v>867</v>
      </c>
      <c r="I19341">
        <v>9642784</v>
      </c>
      <c r="J19341">
        <v>477050900</v>
      </c>
      <c r="K19341" t="s">
        <v>1348</v>
      </c>
      <c r="L19341" t="s">
        <v>1308</v>
      </c>
    </row>
    <row r="19342" spans="8:12" x14ac:dyDescent="0.25">
      <c r="H19342" t="s">
        <v>18593</v>
      </c>
      <c r="I19342">
        <v>9657507</v>
      </c>
      <c r="J19342">
        <v>413451910</v>
      </c>
      <c r="K19342" t="s">
        <v>1328</v>
      </c>
      <c r="L19342" t="s">
        <v>1313</v>
      </c>
    </row>
    <row r="19343" spans="8:12" x14ac:dyDescent="0.25">
      <c r="H19343" t="s">
        <v>18594</v>
      </c>
      <c r="I19343">
        <v>8680557</v>
      </c>
      <c r="J19343">
        <v>312677000</v>
      </c>
      <c r="K19343" t="s">
        <v>1379</v>
      </c>
      <c r="L19343" t="s">
        <v>1313</v>
      </c>
    </row>
    <row r="19344" spans="8:12" x14ac:dyDescent="0.25">
      <c r="H19344" t="s">
        <v>18595</v>
      </c>
      <c r="I19344">
        <v>8513546</v>
      </c>
      <c r="J19344">
        <v>515871000</v>
      </c>
      <c r="K19344" t="s">
        <v>1406</v>
      </c>
      <c r="L19344" t="s">
        <v>1308</v>
      </c>
    </row>
    <row r="19345" spans="8:12" x14ac:dyDescent="0.25">
      <c r="H19345" t="s">
        <v>18596</v>
      </c>
      <c r="I19345">
        <v>9639103</v>
      </c>
      <c r="J19345">
        <v>312486000</v>
      </c>
      <c r="K19345" t="s">
        <v>1379</v>
      </c>
      <c r="L19345" t="s">
        <v>1308</v>
      </c>
    </row>
    <row r="19346" spans="8:12" x14ac:dyDescent="0.25">
      <c r="H19346" t="s">
        <v>18597</v>
      </c>
      <c r="I19346">
        <v>9006679</v>
      </c>
      <c r="J19346">
        <v>567419000</v>
      </c>
      <c r="K19346" t="s">
        <v>1861</v>
      </c>
      <c r="L19346" t="s">
        <v>1346</v>
      </c>
    </row>
    <row r="19347" spans="8:12" x14ac:dyDescent="0.25">
      <c r="H19347" t="s">
        <v>18598</v>
      </c>
      <c r="I19347">
        <v>9644732</v>
      </c>
      <c r="J19347">
        <v>312402000</v>
      </c>
      <c r="K19347" t="s">
        <v>1379</v>
      </c>
      <c r="L19347" t="s">
        <v>1308</v>
      </c>
    </row>
    <row r="19348" spans="8:12" x14ac:dyDescent="0.25">
      <c r="H19348" t="s">
        <v>18599</v>
      </c>
      <c r="I19348">
        <v>8687608</v>
      </c>
      <c r="J19348">
        <v>511288000</v>
      </c>
      <c r="K19348" t="s">
        <v>1638</v>
      </c>
      <c r="L19348" t="s">
        <v>1313</v>
      </c>
    </row>
    <row r="19349" spans="8:12" x14ac:dyDescent="0.25">
      <c r="H19349" t="s">
        <v>18600</v>
      </c>
      <c r="I19349">
        <v>9365702</v>
      </c>
      <c r="J19349">
        <v>413200110</v>
      </c>
      <c r="K19349" t="s">
        <v>1328</v>
      </c>
      <c r="L19349" t="s">
        <v>1295</v>
      </c>
    </row>
    <row r="19350" spans="8:12" x14ac:dyDescent="0.25">
      <c r="H19350" t="s">
        <v>18601</v>
      </c>
      <c r="I19350">
        <v>9604689</v>
      </c>
      <c r="J19350">
        <v>413271990</v>
      </c>
      <c r="K19350" t="s">
        <v>1328</v>
      </c>
      <c r="L19350" t="s">
        <v>1308</v>
      </c>
    </row>
    <row r="19351" spans="8:12" x14ac:dyDescent="0.25">
      <c r="H19351" t="s">
        <v>18602</v>
      </c>
      <c r="I19351">
        <v>9604691</v>
      </c>
      <c r="J19351">
        <v>412303370</v>
      </c>
      <c r="K19351" t="s">
        <v>1328</v>
      </c>
      <c r="L19351" t="s">
        <v>1308</v>
      </c>
    </row>
    <row r="19352" spans="8:12" x14ac:dyDescent="0.25">
      <c r="H19352" t="s">
        <v>18603</v>
      </c>
      <c r="I19352">
        <v>9591789</v>
      </c>
      <c r="J19352">
        <v>412570860</v>
      </c>
      <c r="K19352" t="s">
        <v>1328</v>
      </c>
      <c r="L19352" t="s">
        <v>1313</v>
      </c>
    </row>
    <row r="19353" spans="8:12" x14ac:dyDescent="0.25">
      <c r="H19353" t="s">
        <v>18604</v>
      </c>
      <c r="I19353">
        <v>9281138</v>
      </c>
      <c r="J19353">
        <v>356216000</v>
      </c>
      <c r="K19353" t="s">
        <v>1332</v>
      </c>
      <c r="L19353" t="s">
        <v>1308</v>
      </c>
    </row>
    <row r="19354" spans="8:12" x14ac:dyDescent="0.25">
      <c r="H19354" t="s">
        <v>18605</v>
      </c>
      <c r="I19354">
        <v>9586320</v>
      </c>
      <c r="J19354">
        <v>477826200</v>
      </c>
      <c r="K19354" t="s">
        <v>1348</v>
      </c>
      <c r="L19354" t="s">
        <v>1308</v>
      </c>
    </row>
    <row r="19355" spans="8:12" x14ac:dyDescent="0.25">
      <c r="H19355" t="s">
        <v>18606</v>
      </c>
      <c r="I19355">
        <v>8403911</v>
      </c>
      <c r="J19355">
        <v>671674000</v>
      </c>
      <c r="K19355" t="s">
        <v>1311</v>
      </c>
      <c r="L19355" t="s">
        <v>1295</v>
      </c>
    </row>
    <row r="19356" spans="8:12" x14ac:dyDescent="0.25">
      <c r="H19356" t="s">
        <v>18606</v>
      </c>
      <c r="I19356">
        <v>8403911</v>
      </c>
      <c r="J19356">
        <v>515543000</v>
      </c>
      <c r="K19356" t="s">
        <v>1406</v>
      </c>
      <c r="L19356" t="s">
        <v>1295</v>
      </c>
    </row>
    <row r="19357" spans="8:12" x14ac:dyDescent="0.25">
      <c r="H19357" t="s">
        <v>18606</v>
      </c>
      <c r="I19357">
        <v>8882911</v>
      </c>
      <c r="J19357">
        <v>412202870</v>
      </c>
      <c r="K19357" t="s">
        <v>1328</v>
      </c>
      <c r="L19357" t="s">
        <v>1308</v>
      </c>
    </row>
    <row r="19358" spans="8:12" x14ac:dyDescent="0.25">
      <c r="H19358" t="s">
        <v>18607</v>
      </c>
      <c r="I19358">
        <v>9072991</v>
      </c>
      <c r="J19358">
        <v>515253000</v>
      </c>
      <c r="K19358" t="s">
        <v>1406</v>
      </c>
      <c r="L19358" t="s">
        <v>1308</v>
      </c>
    </row>
    <row r="19359" spans="8:12" x14ac:dyDescent="0.25">
      <c r="H19359" t="s">
        <v>18608</v>
      </c>
      <c r="I19359">
        <v>8654742</v>
      </c>
      <c r="J19359">
        <v>515311000</v>
      </c>
      <c r="K19359" t="s">
        <v>1406</v>
      </c>
      <c r="L19359" t="s">
        <v>1308</v>
      </c>
    </row>
    <row r="19360" spans="8:12" x14ac:dyDescent="0.25">
      <c r="H19360" t="s">
        <v>18608</v>
      </c>
      <c r="I19360">
        <v>8654742</v>
      </c>
      <c r="J19360">
        <v>445711000</v>
      </c>
      <c r="K19360" t="s">
        <v>5110</v>
      </c>
      <c r="L19360" t="s">
        <v>1308</v>
      </c>
    </row>
    <row r="19361" spans="8:12" x14ac:dyDescent="0.25">
      <c r="H19361" t="s">
        <v>18609</v>
      </c>
      <c r="I19361">
        <v>8869957</v>
      </c>
      <c r="J19361">
        <v>514208000</v>
      </c>
      <c r="K19361" t="s">
        <v>1406</v>
      </c>
      <c r="L19361" t="s">
        <v>1295</v>
      </c>
    </row>
    <row r="19362" spans="8:12" x14ac:dyDescent="0.25">
      <c r="H19362" t="s">
        <v>18610</v>
      </c>
      <c r="I19362">
        <v>8316601</v>
      </c>
      <c r="J19362">
        <v>412408090</v>
      </c>
      <c r="K19362" t="s">
        <v>1328</v>
      </c>
      <c r="L19362" t="s">
        <v>1341</v>
      </c>
    </row>
    <row r="19363" spans="8:12" x14ac:dyDescent="0.25">
      <c r="H19363" t="s">
        <v>18611</v>
      </c>
      <c r="I19363">
        <v>8921420</v>
      </c>
      <c r="J19363">
        <v>412436120</v>
      </c>
      <c r="K19363" t="s">
        <v>1328</v>
      </c>
      <c r="L19363" t="s">
        <v>1341</v>
      </c>
    </row>
    <row r="19364" spans="8:12" x14ac:dyDescent="0.25">
      <c r="H19364" t="s">
        <v>18612</v>
      </c>
      <c r="I19364">
        <v>8702795</v>
      </c>
      <c r="J19364">
        <v>413401510</v>
      </c>
      <c r="K19364" t="s">
        <v>1328</v>
      </c>
      <c r="L19364" t="s">
        <v>1341</v>
      </c>
    </row>
    <row r="19365" spans="8:12" x14ac:dyDescent="0.25">
      <c r="H19365" t="s">
        <v>18613</v>
      </c>
      <c r="I19365">
        <v>8833893</v>
      </c>
      <c r="J19365">
        <v>413322000</v>
      </c>
      <c r="K19365" t="s">
        <v>1328</v>
      </c>
      <c r="L19365" t="s">
        <v>1341</v>
      </c>
    </row>
    <row r="19366" spans="8:12" x14ac:dyDescent="0.25">
      <c r="H19366" t="s">
        <v>18614</v>
      </c>
      <c r="I19366">
        <v>8900476</v>
      </c>
      <c r="J19366">
        <v>413405680</v>
      </c>
      <c r="K19366" t="s">
        <v>1328</v>
      </c>
      <c r="L19366" t="s">
        <v>1341</v>
      </c>
    </row>
    <row r="19367" spans="8:12" x14ac:dyDescent="0.25">
      <c r="H19367" t="s">
        <v>18615</v>
      </c>
      <c r="I19367">
        <v>9552135</v>
      </c>
      <c r="J19367">
        <v>413869000</v>
      </c>
      <c r="K19367" t="s">
        <v>1328</v>
      </c>
      <c r="L19367" t="s">
        <v>1341</v>
      </c>
    </row>
    <row r="19368" spans="8:12" x14ac:dyDescent="0.25">
      <c r="H19368" t="s">
        <v>18616</v>
      </c>
      <c r="I19368">
        <v>9492385</v>
      </c>
      <c r="J19368">
        <v>413442160</v>
      </c>
      <c r="K19368" t="s">
        <v>1328</v>
      </c>
      <c r="L19368" t="s">
        <v>1341</v>
      </c>
    </row>
    <row r="19369" spans="8:12" x14ac:dyDescent="0.25">
      <c r="H19369" t="s">
        <v>18617</v>
      </c>
      <c r="I19369">
        <v>8602763</v>
      </c>
      <c r="J19369">
        <v>412406970</v>
      </c>
      <c r="K19369" t="s">
        <v>1328</v>
      </c>
      <c r="L19369" t="s">
        <v>1308</v>
      </c>
    </row>
    <row r="19370" spans="8:12" x14ac:dyDescent="0.25">
      <c r="H19370" t="s">
        <v>18618</v>
      </c>
      <c r="I19370">
        <v>8519966</v>
      </c>
      <c r="J19370">
        <v>567481000</v>
      </c>
      <c r="K19370" t="s">
        <v>1861</v>
      </c>
      <c r="L19370" t="s">
        <v>1346</v>
      </c>
    </row>
    <row r="19371" spans="8:12" x14ac:dyDescent="0.25">
      <c r="H19371" t="s">
        <v>18619</v>
      </c>
      <c r="I19371">
        <v>9124794</v>
      </c>
      <c r="J19371">
        <v>514438000</v>
      </c>
      <c r="K19371" t="s">
        <v>1406</v>
      </c>
      <c r="L19371" t="s">
        <v>1295</v>
      </c>
    </row>
    <row r="19372" spans="8:12" x14ac:dyDescent="0.25">
      <c r="H19372" t="s">
        <v>18620</v>
      </c>
      <c r="I19372">
        <v>9160097</v>
      </c>
      <c r="J19372">
        <v>412401230</v>
      </c>
      <c r="K19372" t="s">
        <v>1328</v>
      </c>
      <c r="L19372" t="s">
        <v>1308</v>
      </c>
    </row>
    <row r="19373" spans="8:12" x14ac:dyDescent="0.25">
      <c r="H19373" t="s">
        <v>18621</v>
      </c>
      <c r="I19373">
        <v>9556430</v>
      </c>
      <c r="J19373">
        <v>574000450</v>
      </c>
      <c r="K19373" t="s">
        <v>1350</v>
      </c>
      <c r="L19373" t="s">
        <v>1341</v>
      </c>
    </row>
    <row r="19374" spans="8:12" x14ac:dyDescent="0.25">
      <c r="H19374" t="s">
        <v>18622</v>
      </c>
      <c r="I19374">
        <v>8656465</v>
      </c>
      <c r="J19374">
        <v>574668888</v>
      </c>
      <c r="K19374" t="s">
        <v>1350</v>
      </c>
      <c r="L19374" t="s">
        <v>1308</v>
      </c>
    </row>
    <row r="19375" spans="8:12" x14ac:dyDescent="0.25">
      <c r="H19375" t="s">
        <v>18623</v>
      </c>
      <c r="I19375">
        <v>8118217</v>
      </c>
      <c r="J19375">
        <v>574050040</v>
      </c>
      <c r="K19375" t="s">
        <v>1350</v>
      </c>
      <c r="L19375" t="s">
        <v>1308</v>
      </c>
    </row>
    <row r="19376" spans="8:12" x14ac:dyDescent="0.25">
      <c r="H19376" t="s">
        <v>18624</v>
      </c>
      <c r="I19376">
        <v>8518845</v>
      </c>
      <c r="J19376">
        <v>574183173</v>
      </c>
      <c r="K19376" t="s">
        <v>1350</v>
      </c>
      <c r="L19376" t="s">
        <v>1308</v>
      </c>
    </row>
    <row r="19377" spans="8:12" x14ac:dyDescent="0.25">
      <c r="H19377" t="s">
        <v>18625</v>
      </c>
      <c r="I19377">
        <v>8988947</v>
      </c>
      <c r="J19377">
        <v>574681000</v>
      </c>
      <c r="K19377" t="s">
        <v>1350</v>
      </c>
      <c r="L19377" t="s">
        <v>1308</v>
      </c>
    </row>
    <row r="19378" spans="8:12" x14ac:dyDescent="0.25">
      <c r="H19378" t="s">
        <v>18626</v>
      </c>
      <c r="I19378">
        <v>9475296</v>
      </c>
      <c r="J19378">
        <v>574000470</v>
      </c>
      <c r="K19378" t="s">
        <v>1350</v>
      </c>
      <c r="L19378" t="s">
        <v>1308</v>
      </c>
    </row>
    <row r="19379" spans="8:12" x14ac:dyDescent="0.25">
      <c r="H19379" t="s">
        <v>18627</v>
      </c>
      <c r="I19379">
        <v>9398620</v>
      </c>
      <c r="J19379">
        <v>574368000</v>
      </c>
      <c r="K19379" t="s">
        <v>1350</v>
      </c>
      <c r="L19379" t="s">
        <v>1295</v>
      </c>
    </row>
    <row r="19380" spans="8:12" x14ac:dyDescent="0.25">
      <c r="H19380" t="s">
        <v>18628</v>
      </c>
      <c r="I19380">
        <v>9586992</v>
      </c>
      <c r="J19380">
        <v>574000510</v>
      </c>
      <c r="K19380" t="s">
        <v>1350</v>
      </c>
      <c r="L19380" t="s">
        <v>1308</v>
      </c>
    </row>
    <row r="19381" spans="8:12" x14ac:dyDescent="0.25">
      <c r="H19381" t="s">
        <v>18629</v>
      </c>
      <c r="I19381">
        <v>9488994</v>
      </c>
      <c r="J19381">
        <v>574115000</v>
      </c>
      <c r="K19381" t="s">
        <v>1350</v>
      </c>
      <c r="L19381" t="s">
        <v>1295</v>
      </c>
    </row>
    <row r="19382" spans="8:12" x14ac:dyDescent="0.25">
      <c r="H19382" t="s">
        <v>18630</v>
      </c>
      <c r="I19382">
        <v>1052672</v>
      </c>
      <c r="J19382">
        <v>412502830</v>
      </c>
      <c r="K19382" t="s">
        <v>1328</v>
      </c>
      <c r="L19382" t="s">
        <v>1308</v>
      </c>
    </row>
    <row r="19383" spans="8:12" x14ac:dyDescent="0.25">
      <c r="H19383" t="s">
        <v>18630</v>
      </c>
      <c r="I19383">
        <v>1052672</v>
      </c>
      <c r="J19383">
        <v>411517742</v>
      </c>
      <c r="L19383" t="s">
        <v>1308</v>
      </c>
    </row>
    <row r="19384" spans="8:12" x14ac:dyDescent="0.25">
      <c r="H19384" t="s">
        <v>18631</v>
      </c>
      <c r="I19384">
        <v>9235220</v>
      </c>
      <c r="J19384">
        <v>431401844</v>
      </c>
      <c r="K19384" t="s">
        <v>1368</v>
      </c>
      <c r="L19384" t="s">
        <v>1313</v>
      </c>
    </row>
    <row r="19385" spans="8:12" x14ac:dyDescent="0.25">
      <c r="H19385" t="s">
        <v>18632</v>
      </c>
      <c r="I19385">
        <v>9360570</v>
      </c>
      <c r="J19385">
        <v>574323000</v>
      </c>
      <c r="K19385" t="s">
        <v>1350</v>
      </c>
      <c r="L19385" t="s">
        <v>1308</v>
      </c>
    </row>
    <row r="19386" spans="8:12" x14ac:dyDescent="0.25">
      <c r="H19386" t="s">
        <v>18633</v>
      </c>
      <c r="I19386">
        <v>9464651</v>
      </c>
      <c r="J19386">
        <v>229286000</v>
      </c>
      <c r="L19386" t="s">
        <v>1308</v>
      </c>
    </row>
    <row r="19387" spans="8:12" x14ac:dyDescent="0.25">
      <c r="H19387" t="s">
        <v>18634</v>
      </c>
      <c r="I19387">
        <v>8805597</v>
      </c>
      <c r="J19387">
        <v>265735000</v>
      </c>
      <c r="K19387" t="s">
        <v>2749</v>
      </c>
      <c r="L19387" t="s">
        <v>1614</v>
      </c>
    </row>
    <row r="19388" spans="8:12" x14ac:dyDescent="0.25">
      <c r="H19388" t="s">
        <v>18635</v>
      </c>
      <c r="I19388">
        <v>9310214</v>
      </c>
      <c r="J19388">
        <v>215793000</v>
      </c>
      <c r="L19388" t="s">
        <v>1326</v>
      </c>
    </row>
    <row r="19389" spans="8:12" x14ac:dyDescent="0.25">
      <c r="H19389" t="s">
        <v>18636</v>
      </c>
      <c r="I19389">
        <v>9321433</v>
      </c>
      <c r="J19389">
        <v>256275000</v>
      </c>
      <c r="K19389" t="s">
        <v>1340</v>
      </c>
      <c r="L19389" t="s">
        <v>1326</v>
      </c>
    </row>
    <row r="19390" spans="8:12" x14ac:dyDescent="0.25">
      <c r="H19390" t="s">
        <v>18637</v>
      </c>
      <c r="I19390">
        <v>9321445</v>
      </c>
      <c r="J19390">
        <v>256276000</v>
      </c>
      <c r="K19390" t="s">
        <v>1340</v>
      </c>
      <c r="L19390" t="s">
        <v>1326</v>
      </c>
    </row>
    <row r="19391" spans="8:12" x14ac:dyDescent="0.25">
      <c r="H19391" t="s">
        <v>18638</v>
      </c>
      <c r="I19391">
        <v>9373565</v>
      </c>
      <c r="J19391">
        <v>235061954</v>
      </c>
      <c r="K19391" t="s">
        <v>1558</v>
      </c>
      <c r="L19391" t="s">
        <v>1295</v>
      </c>
    </row>
    <row r="19392" spans="8:12" x14ac:dyDescent="0.25">
      <c r="H19392" t="s">
        <v>18639</v>
      </c>
      <c r="I19392">
        <v>9536155</v>
      </c>
      <c r="J19392">
        <v>636092352</v>
      </c>
      <c r="K19392" t="s">
        <v>1464</v>
      </c>
      <c r="L19392" t="s">
        <v>1341</v>
      </c>
    </row>
    <row r="19393" spans="8:12" x14ac:dyDescent="0.25">
      <c r="H19393" t="s">
        <v>18639</v>
      </c>
      <c r="I19393">
        <v>9536155</v>
      </c>
      <c r="J19393">
        <v>636016674</v>
      </c>
      <c r="K19393" t="s">
        <v>1464</v>
      </c>
      <c r="L19393" t="s">
        <v>1341</v>
      </c>
    </row>
    <row r="19394" spans="8:12" x14ac:dyDescent="0.25">
      <c r="H19394" t="s">
        <v>18640</v>
      </c>
      <c r="I19394">
        <v>9537848</v>
      </c>
      <c r="J19394">
        <v>636092381</v>
      </c>
      <c r="K19394" t="s">
        <v>1464</v>
      </c>
      <c r="L19394" t="s">
        <v>1341</v>
      </c>
    </row>
    <row r="19395" spans="8:12" x14ac:dyDescent="0.25">
      <c r="H19395" t="s">
        <v>18640</v>
      </c>
      <c r="I19395">
        <v>9537848</v>
      </c>
      <c r="J19395">
        <v>636016675</v>
      </c>
      <c r="K19395" t="s">
        <v>1464</v>
      </c>
      <c r="L19395" t="s">
        <v>1341</v>
      </c>
    </row>
    <row r="19396" spans="8:12" x14ac:dyDescent="0.25">
      <c r="H19396" t="s">
        <v>18641</v>
      </c>
      <c r="I19396">
        <v>9354246</v>
      </c>
      <c r="J19396">
        <v>371136000</v>
      </c>
      <c r="L19396" t="s">
        <v>1295</v>
      </c>
    </row>
    <row r="19397" spans="8:12" x14ac:dyDescent="0.25">
      <c r="H19397" t="s">
        <v>18642</v>
      </c>
      <c r="I19397">
        <v>7725697</v>
      </c>
      <c r="J19397">
        <v>514309000</v>
      </c>
      <c r="K19397" t="s">
        <v>1406</v>
      </c>
      <c r="L19397" t="s">
        <v>1341</v>
      </c>
    </row>
    <row r="19398" spans="8:12" x14ac:dyDescent="0.25">
      <c r="H19398" t="s">
        <v>868</v>
      </c>
      <c r="I19398">
        <v>9288526</v>
      </c>
      <c r="J19398">
        <v>636016404</v>
      </c>
      <c r="K19398" t="s">
        <v>1464</v>
      </c>
      <c r="L19398" t="s">
        <v>1341</v>
      </c>
    </row>
    <row r="19399" spans="8:12" x14ac:dyDescent="0.25">
      <c r="H19399" t="s">
        <v>869</v>
      </c>
      <c r="I19399">
        <v>9294484</v>
      </c>
      <c r="J19399">
        <v>636016405</v>
      </c>
      <c r="K19399" t="s">
        <v>1464</v>
      </c>
      <c r="L19399" t="s">
        <v>1341</v>
      </c>
    </row>
    <row r="19400" spans="8:12" x14ac:dyDescent="0.25">
      <c r="H19400" t="s">
        <v>870</v>
      </c>
      <c r="I19400">
        <v>9605841</v>
      </c>
      <c r="J19400">
        <v>215162000</v>
      </c>
      <c r="K19400" t="s">
        <v>1340</v>
      </c>
      <c r="L19400" t="s">
        <v>1308</v>
      </c>
    </row>
    <row r="19401" spans="8:12" x14ac:dyDescent="0.25">
      <c r="H19401" t="s">
        <v>18643</v>
      </c>
      <c r="I19401">
        <v>9147423</v>
      </c>
      <c r="J19401">
        <v>636015886</v>
      </c>
      <c r="K19401" t="s">
        <v>1464</v>
      </c>
      <c r="L19401" t="s">
        <v>1341</v>
      </c>
    </row>
    <row r="19402" spans="8:12" x14ac:dyDescent="0.25">
      <c r="H19402" t="s">
        <v>18644</v>
      </c>
      <c r="I19402">
        <v>9605839</v>
      </c>
      <c r="J19402">
        <v>229128000</v>
      </c>
      <c r="L19402" t="s">
        <v>1341</v>
      </c>
    </row>
    <row r="19403" spans="8:12" x14ac:dyDescent="0.25">
      <c r="H19403" t="s">
        <v>18645</v>
      </c>
      <c r="I19403">
        <v>9721865</v>
      </c>
      <c r="J19403">
        <v>370277000</v>
      </c>
      <c r="L19403" t="s">
        <v>1308</v>
      </c>
    </row>
    <row r="19404" spans="8:12" x14ac:dyDescent="0.25">
      <c r="H19404" t="s">
        <v>18646</v>
      </c>
      <c r="I19404">
        <v>7930553</v>
      </c>
      <c r="J19404">
        <v>720849000</v>
      </c>
      <c r="K19404" t="s">
        <v>1482</v>
      </c>
      <c r="L19404" t="s">
        <v>1295</v>
      </c>
    </row>
    <row r="19405" spans="8:12" x14ac:dyDescent="0.25">
      <c r="H19405" t="s">
        <v>18646</v>
      </c>
      <c r="I19405">
        <v>7930553</v>
      </c>
      <c r="J19405">
        <v>719800424</v>
      </c>
      <c r="L19405" t="s">
        <v>1295</v>
      </c>
    </row>
    <row r="19406" spans="8:12" x14ac:dyDescent="0.25">
      <c r="H19406" t="s">
        <v>18647</v>
      </c>
      <c r="I19406">
        <v>9573385</v>
      </c>
      <c r="J19406">
        <v>413301860</v>
      </c>
      <c r="K19406" t="s">
        <v>1328</v>
      </c>
      <c r="L19406" t="s">
        <v>2421</v>
      </c>
    </row>
    <row r="19407" spans="8:12" x14ac:dyDescent="0.25">
      <c r="H19407" t="s">
        <v>18648</v>
      </c>
      <c r="I19407">
        <v>9259575</v>
      </c>
      <c r="J19407">
        <v>440850000</v>
      </c>
      <c r="K19407" t="s">
        <v>1352</v>
      </c>
      <c r="L19407" t="s">
        <v>1308</v>
      </c>
    </row>
    <row r="19408" spans="8:12" x14ac:dyDescent="0.25">
      <c r="H19408" t="s">
        <v>18649</v>
      </c>
      <c r="I19408">
        <v>9195561</v>
      </c>
      <c r="J19408">
        <v>375736000</v>
      </c>
      <c r="K19408" t="s">
        <v>1322</v>
      </c>
      <c r="L19408" t="s">
        <v>1295</v>
      </c>
    </row>
    <row r="19409" spans="8:12" x14ac:dyDescent="0.25">
      <c r="H19409" t="s">
        <v>18650</v>
      </c>
      <c r="I19409">
        <v>9713636</v>
      </c>
      <c r="J19409">
        <v>277523000</v>
      </c>
      <c r="K19409" t="s">
        <v>1707</v>
      </c>
      <c r="L19409" t="s">
        <v>1329</v>
      </c>
    </row>
    <row r="19410" spans="8:12" x14ac:dyDescent="0.25">
      <c r="H19410" t="s">
        <v>18651</v>
      </c>
      <c r="I19410">
        <v>9070797</v>
      </c>
      <c r="J19410">
        <v>354914000</v>
      </c>
      <c r="K19410" t="s">
        <v>1332</v>
      </c>
      <c r="L19410" t="s">
        <v>1341</v>
      </c>
    </row>
    <row r="19411" spans="8:12" x14ac:dyDescent="0.25">
      <c r="H19411" t="s">
        <v>18652</v>
      </c>
      <c r="I19411">
        <v>9356969</v>
      </c>
      <c r="J19411">
        <v>256234000</v>
      </c>
      <c r="K19411" t="s">
        <v>1340</v>
      </c>
      <c r="L19411" t="s">
        <v>1295</v>
      </c>
    </row>
    <row r="19412" spans="8:12" x14ac:dyDescent="0.25">
      <c r="H19412" t="s">
        <v>18653</v>
      </c>
      <c r="I19412">
        <v>9116668</v>
      </c>
      <c r="J19412">
        <v>636017302</v>
      </c>
      <c r="K19412" t="s">
        <v>1464</v>
      </c>
      <c r="L19412" t="s">
        <v>1341</v>
      </c>
    </row>
    <row r="19413" spans="8:12" x14ac:dyDescent="0.25">
      <c r="H19413" t="s">
        <v>18653</v>
      </c>
      <c r="I19413">
        <v>7637319</v>
      </c>
      <c r="J19413">
        <v>214181201</v>
      </c>
      <c r="K19413" t="s">
        <v>1302</v>
      </c>
      <c r="L19413" t="s">
        <v>1614</v>
      </c>
    </row>
    <row r="19414" spans="8:12" x14ac:dyDescent="0.25">
      <c r="H19414" t="s">
        <v>18654</v>
      </c>
      <c r="I19414">
        <v>9152365</v>
      </c>
      <c r="J19414">
        <v>232563000</v>
      </c>
      <c r="K19414" t="s">
        <v>1558</v>
      </c>
      <c r="L19414" t="s">
        <v>1313</v>
      </c>
    </row>
    <row r="19415" spans="8:12" x14ac:dyDescent="0.25">
      <c r="H19415" t="s">
        <v>18655</v>
      </c>
      <c r="I19415">
        <v>9074705</v>
      </c>
      <c r="J19415">
        <v>352479000</v>
      </c>
      <c r="K19415" t="s">
        <v>1332</v>
      </c>
      <c r="L19415" t="s">
        <v>1341</v>
      </c>
    </row>
    <row r="19416" spans="8:12" x14ac:dyDescent="0.25">
      <c r="H19416" t="s">
        <v>18656</v>
      </c>
      <c r="I19416">
        <v>9506758</v>
      </c>
      <c r="J19416">
        <v>305776000</v>
      </c>
      <c r="L19416" t="s">
        <v>1308</v>
      </c>
    </row>
    <row r="19417" spans="8:12" x14ac:dyDescent="0.25">
      <c r="H19417" t="s">
        <v>18657</v>
      </c>
      <c r="I19417">
        <v>7520712</v>
      </c>
      <c r="J19417">
        <v>271002264</v>
      </c>
      <c r="K19417" t="s">
        <v>1373</v>
      </c>
      <c r="L19417" t="s">
        <v>1308</v>
      </c>
    </row>
    <row r="19418" spans="8:12" x14ac:dyDescent="0.25">
      <c r="H19418" t="s">
        <v>18658</v>
      </c>
      <c r="I19418">
        <v>9387059</v>
      </c>
      <c r="J19418">
        <v>538003114</v>
      </c>
      <c r="K19418" t="s">
        <v>1437</v>
      </c>
      <c r="L19418" t="s">
        <v>1326</v>
      </c>
    </row>
    <row r="19419" spans="8:12" x14ac:dyDescent="0.25">
      <c r="H19419" t="s">
        <v>18659</v>
      </c>
      <c r="I19419">
        <v>8974219</v>
      </c>
      <c r="J19419">
        <v>657118000</v>
      </c>
      <c r="K19419" t="s">
        <v>1607</v>
      </c>
      <c r="L19419" t="s">
        <v>1362</v>
      </c>
    </row>
    <row r="19420" spans="8:12" x14ac:dyDescent="0.25">
      <c r="H19420" t="s">
        <v>871</v>
      </c>
      <c r="I19420">
        <v>9607150</v>
      </c>
      <c r="J19420">
        <v>373216000</v>
      </c>
      <c r="L19420" t="s">
        <v>1341</v>
      </c>
    </row>
    <row r="19421" spans="8:12" x14ac:dyDescent="0.25">
      <c r="H19421" t="s">
        <v>18660</v>
      </c>
      <c r="I19421">
        <v>9607162</v>
      </c>
      <c r="J19421">
        <v>373764000</v>
      </c>
      <c r="L19421" t="s">
        <v>1341</v>
      </c>
    </row>
    <row r="19422" spans="8:12" x14ac:dyDescent="0.25">
      <c r="H19422" t="s">
        <v>18661</v>
      </c>
      <c r="I19422">
        <v>9756690</v>
      </c>
      <c r="J19422">
        <v>431007152</v>
      </c>
      <c r="K19422" t="s">
        <v>1368</v>
      </c>
      <c r="L19422" t="s">
        <v>1308</v>
      </c>
    </row>
    <row r="19423" spans="8:12" x14ac:dyDescent="0.25">
      <c r="H19423" t="s">
        <v>18662</v>
      </c>
      <c r="I19423">
        <v>9368754</v>
      </c>
      <c r="J19423">
        <v>372161000</v>
      </c>
      <c r="L19423" t="s">
        <v>1295</v>
      </c>
    </row>
    <row r="19424" spans="8:12" x14ac:dyDescent="0.25">
      <c r="H19424" t="s">
        <v>18663</v>
      </c>
      <c r="I19424">
        <v>9368766</v>
      </c>
      <c r="J19424">
        <v>372420000</v>
      </c>
      <c r="L19424" t="s">
        <v>1295</v>
      </c>
    </row>
    <row r="19425" spans="8:12" x14ac:dyDescent="0.25">
      <c r="H19425" t="s">
        <v>18664</v>
      </c>
      <c r="I19425">
        <v>9561033</v>
      </c>
      <c r="J19425">
        <v>422890000</v>
      </c>
      <c r="K19425" t="s">
        <v>1664</v>
      </c>
      <c r="L19425" t="s">
        <v>1308</v>
      </c>
    </row>
    <row r="19426" spans="8:12" x14ac:dyDescent="0.25">
      <c r="H19426" t="s">
        <v>18665</v>
      </c>
      <c r="I19426">
        <v>9183790</v>
      </c>
      <c r="J19426">
        <v>230926000</v>
      </c>
      <c r="K19426" t="s">
        <v>1432</v>
      </c>
      <c r="L19426" t="s">
        <v>1614</v>
      </c>
    </row>
    <row r="19427" spans="8:12" x14ac:dyDescent="0.25">
      <c r="H19427" t="s">
        <v>18666</v>
      </c>
      <c r="I19427">
        <v>7741483</v>
      </c>
      <c r="J19427">
        <v>273422310</v>
      </c>
      <c r="K19427" t="s">
        <v>1297</v>
      </c>
      <c r="L19427" t="s">
        <v>1308</v>
      </c>
    </row>
    <row r="19428" spans="8:12" x14ac:dyDescent="0.25">
      <c r="H19428" t="s">
        <v>18667</v>
      </c>
      <c r="I19428">
        <v>9133513</v>
      </c>
      <c r="J19428">
        <v>314026000</v>
      </c>
      <c r="K19428" t="s">
        <v>1285</v>
      </c>
      <c r="L19428" t="s">
        <v>1295</v>
      </c>
    </row>
    <row r="19429" spans="8:12" x14ac:dyDescent="0.25">
      <c r="H19429" t="s">
        <v>18668</v>
      </c>
      <c r="I19429">
        <v>9243382</v>
      </c>
      <c r="J19429">
        <v>229535000</v>
      </c>
      <c r="L19429" t="s">
        <v>1326</v>
      </c>
    </row>
    <row r="19430" spans="8:12" x14ac:dyDescent="0.25">
      <c r="H19430" t="s">
        <v>18669</v>
      </c>
      <c r="I19430">
        <v>9368572</v>
      </c>
      <c r="J19430">
        <v>256361000</v>
      </c>
      <c r="K19430" t="s">
        <v>1340</v>
      </c>
      <c r="L19430" t="s">
        <v>1295</v>
      </c>
    </row>
    <row r="19431" spans="8:12" x14ac:dyDescent="0.25">
      <c r="H19431" t="s">
        <v>18670</v>
      </c>
      <c r="I19431">
        <v>9448243</v>
      </c>
      <c r="J19431">
        <v>311000413</v>
      </c>
      <c r="K19431" t="s">
        <v>1609</v>
      </c>
      <c r="L19431" t="s">
        <v>1308</v>
      </c>
    </row>
    <row r="19432" spans="8:12" x14ac:dyDescent="0.25">
      <c r="H19432" t="s">
        <v>18671</v>
      </c>
      <c r="I19432">
        <v>9644031</v>
      </c>
      <c r="J19432">
        <v>431003359</v>
      </c>
      <c r="K19432" t="s">
        <v>1368</v>
      </c>
      <c r="L19432" t="s">
        <v>1308</v>
      </c>
    </row>
    <row r="19433" spans="8:12" x14ac:dyDescent="0.25">
      <c r="H19433" t="s">
        <v>18672</v>
      </c>
      <c r="I19433">
        <v>9348936</v>
      </c>
      <c r="J19433">
        <v>230994000</v>
      </c>
      <c r="K19433" t="s">
        <v>1432</v>
      </c>
      <c r="L19433" t="s">
        <v>1614</v>
      </c>
    </row>
    <row r="19434" spans="8:12" x14ac:dyDescent="0.25">
      <c r="H19434" t="s">
        <v>18673</v>
      </c>
      <c r="I19434">
        <v>9634438</v>
      </c>
      <c r="J19434">
        <v>354550000</v>
      </c>
      <c r="K19434" t="s">
        <v>1332</v>
      </c>
      <c r="L19434" t="s">
        <v>1341</v>
      </c>
    </row>
    <row r="19435" spans="8:12" x14ac:dyDescent="0.25">
      <c r="H19435" t="s">
        <v>18674</v>
      </c>
      <c r="I19435">
        <v>9756664</v>
      </c>
      <c r="J19435">
        <v>431006889</v>
      </c>
      <c r="K19435" t="s">
        <v>1368</v>
      </c>
      <c r="L19435" t="s">
        <v>1308</v>
      </c>
    </row>
    <row r="19436" spans="8:12" x14ac:dyDescent="0.25">
      <c r="H19436" t="s">
        <v>18675</v>
      </c>
      <c r="I19436">
        <v>9583665</v>
      </c>
      <c r="J19436">
        <v>247316900</v>
      </c>
      <c r="K19436" t="s">
        <v>1398</v>
      </c>
      <c r="L19436" t="s">
        <v>1326</v>
      </c>
    </row>
    <row r="19437" spans="8:12" x14ac:dyDescent="0.25">
      <c r="H19437" t="s">
        <v>18676</v>
      </c>
      <c r="I19437">
        <v>9348948</v>
      </c>
      <c r="J19437">
        <v>230995000</v>
      </c>
      <c r="K19437" t="s">
        <v>1432</v>
      </c>
      <c r="L19437" t="s">
        <v>1614</v>
      </c>
    </row>
    <row r="19438" spans="8:12" x14ac:dyDescent="0.25">
      <c r="H19438" t="s">
        <v>18677</v>
      </c>
      <c r="I19438">
        <v>7510793</v>
      </c>
      <c r="J19438">
        <v>246355000</v>
      </c>
      <c r="K19438" t="s">
        <v>1387</v>
      </c>
      <c r="L19438" t="s">
        <v>1295</v>
      </c>
    </row>
    <row r="19439" spans="8:12" x14ac:dyDescent="0.25">
      <c r="H19439" t="s">
        <v>18678</v>
      </c>
      <c r="I19439">
        <v>7405015</v>
      </c>
      <c r="J19439">
        <v>377181000</v>
      </c>
      <c r="K19439" t="s">
        <v>1322</v>
      </c>
      <c r="L19439" t="s">
        <v>1346</v>
      </c>
    </row>
    <row r="19440" spans="8:12" x14ac:dyDescent="0.25">
      <c r="H19440" t="s">
        <v>18679</v>
      </c>
      <c r="I19440">
        <v>9191096</v>
      </c>
      <c r="J19440">
        <v>366750490</v>
      </c>
      <c r="K19440" t="s">
        <v>1431</v>
      </c>
      <c r="L19440" t="s">
        <v>1308</v>
      </c>
    </row>
    <row r="19441" spans="8:12" x14ac:dyDescent="0.25">
      <c r="H19441" t="s">
        <v>18680</v>
      </c>
      <c r="I19441">
        <v>9541306</v>
      </c>
      <c r="J19441">
        <v>229079000</v>
      </c>
      <c r="L19441" t="s">
        <v>1326</v>
      </c>
    </row>
    <row r="19442" spans="8:12" x14ac:dyDescent="0.25">
      <c r="H19442" t="s">
        <v>18681</v>
      </c>
      <c r="I19442">
        <v>9274472</v>
      </c>
      <c r="J19442">
        <v>538003139</v>
      </c>
      <c r="K19442" t="s">
        <v>1437</v>
      </c>
      <c r="L19442" t="s">
        <v>1329</v>
      </c>
    </row>
    <row r="19443" spans="8:12" x14ac:dyDescent="0.25">
      <c r="H19443" t="s">
        <v>18682</v>
      </c>
      <c r="I19443">
        <v>9293959</v>
      </c>
      <c r="J19443">
        <v>538004072</v>
      </c>
      <c r="K19443" t="s">
        <v>1437</v>
      </c>
      <c r="L19443" t="s">
        <v>1362</v>
      </c>
    </row>
    <row r="19444" spans="8:12" x14ac:dyDescent="0.25">
      <c r="H19444" t="s">
        <v>18683</v>
      </c>
      <c r="I19444">
        <v>9396799</v>
      </c>
      <c r="J19444">
        <v>538003115</v>
      </c>
      <c r="K19444" t="s">
        <v>1437</v>
      </c>
      <c r="L19444" t="s">
        <v>1326</v>
      </c>
    </row>
    <row r="19445" spans="8:12" x14ac:dyDescent="0.25">
      <c r="H19445" t="s">
        <v>18684</v>
      </c>
      <c r="I19445">
        <v>9528392</v>
      </c>
      <c r="J19445">
        <v>215464000</v>
      </c>
      <c r="K19445" t="s">
        <v>1340</v>
      </c>
      <c r="L19445" t="s">
        <v>1326</v>
      </c>
    </row>
    <row r="19446" spans="8:12" x14ac:dyDescent="0.25">
      <c r="H19446" t="s">
        <v>18685</v>
      </c>
      <c r="I19446">
        <v>9528380</v>
      </c>
      <c r="J19446">
        <v>256137000</v>
      </c>
      <c r="K19446" t="s">
        <v>1340</v>
      </c>
      <c r="L19446" t="s">
        <v>1326</v>
      </c>
    </row>
    <row r="19447" spans="8:12" x14ac:dyDescent="0.25">
      <c r="H19447" t="s">
        <v>18686</v>
      </c>
      <c r="I19447">
        <v>1000000</v>
      </c>
      <c r="J19447">
        <v>366940860</v>
      </c>
      <c r="K19447" t="s">
        <v>1431</v>
      </c>
      <c r="L19447" t="s">
        <v>1329</v>
      </c>
    </row>
    <row r="19448" spans="8:12" x14ac:dyDescent="0.25">
      <c r="H19448" t="s">
        <v>18687</v>
      </c>
      <c r="I19448">
        <v>8977754</v>
      </c>
      <c r="J19448">
        <v>338112000</v>
      </c>
      <c r="K19448" t="s">
        <v>1431</v>
      </c>
      <c r="L19448" t="s">
        <v>1560</v>
      </c>
    </row>
    <row r="19449" spans="8:12" x14ac:dyDescent="0.25">
      <c r="H19449" t="s">
        <v>18688</v>
      </c>
      <c r="I19449">
        <v>9481946</v>
      </c>
      <c r="J19449">
        <v>247289600</v>
      </c>
      <c r="K19449" t="s">
        <v>1398</v>
      </c>
      <c r="L19449" t="s">
        <v>1341</v>
      </c>
    </row>
    <row r="19450" spans="8:12" x14ac:dyDescent="0.25">
      <c r="H19450" t="s">
        <v>18689</v>
      </c>
      <c r="I19450">
        <v>9078713</v>
      </c>
      <c r="J19450">
        <v>440125290</v>
      </c>
      <c r="K19450" t="s">
        <v>1352</v>
      </c>
      <c r="L19450" t="s">
        <v>1313</v>
      </c>
    </row>
    <row r="19451" spans="8:12" x14ac:dyDescent="0.25">
      <c r="H19451" t="s">
        <v>18690</v>
      </c>
      <c r="I19451">
        <v>9251468</v>
      </c>
      <c r="J19451">
        <v>576952000</v>
      </c>
      <c r="K19451" t="s">
        <v>2396</v>
      </c>
      <c r="L19451" t="s">
        <v>1560</v>
      </c>
    </row>
    <row r="19452" spans="8:12" x14ac:dyDescent="0.25">
      <c r="H19452" t="s">
        <v>18691</v>
      </c>
      <c r="I19452">
        <v>7929308</v>
      </c>
      <c r="J19452">
        <v>369813000</v>
      </c>
      <c r="K19452" t="s">
        <v>1431</v>
      </c>
      <c r="L19452" t="s">
        <v>1341</v>
      </c>
    </row>
    <row r="19453" spans="8:12" x14ac:dyDescent="0.25">
      <c r="H19453" t="s">
        <v>18692</v>
      </c>
      <c r="I19453">
        <v>9527623</v>
      </c>
      <c r="J19453">
        <v>248621000</v>
      </c>
      <c r="K19453" t="s">
        <v>1340</v>
      </c>
      <c r="L19453" t="s">
        <v>1326</v>
      </c>
    </row>
    <row r="19454" spans="8:12" x14ac:dyDescent="0.25">
      <c r="H19454" t="s">
        <v>18693</v>
      </c>
      <c r="I19454">
        <v>9131369</v>
      </c>
      <c r="J19454">
        <v>366962000</v>
      </c>
      <c r="K19454" t="s">
        <v>1431</v>
      </c>
      <c r="L19454" t="s">
        <v>1362</v>
      </c>
    </row>
    <row r="19455" spans="8:12" x14ac:dyDescent="0.25">
      <c r="H19455" t="s">
        <v>18694</v>
      </c>
      <c r="I19455">
        <v>9207508</v>
      </c>
      <c r="J19455">
        <v>244976000</v>
      </c>
      <c r="K19455" t="s">
        <v>1387</v>
      </c>
      <c r="L19455" t="s">
        <v>1295</v>
      </c>
    </row>
    <row r="19456" spans="8:12" x14ac:dyDescent="0.25">
      <c r="H19456" t="s">
        <v>18695</v>
      </c>
      <c r="I19456">
        <v>9228978</v>
      </c>
      <c r="J19456">
        <v>245170000</v>
      </c>
      <c r="K19456" t="s">
        <v>1387</v>
      </c>
      <c r="L19456" t="s">
        <v>1295</v>
      </c>
    </row>
    <row r="19457" spans="8:12" x14ac:dyDescent="0.25">
      <c r="H19457" t="s">
        <v>136</v>
      </c>
      <c r="I19457">
        <v>7373737</v>
      </c>
      <c r="J19457">
        <v>999000073</v>
      </c>
      <c r="L19457" t="s">
        <v>1329</v>
      </c>
    </row>
    <row r="19458" spans="8:12" x14ac:dyDescent="0.25">
      <c r="H19458" t="s">
        <v>136</v>
      </c>
      <c r="I19458">
        <v>9667540</v>
      </c>
      <c r="J19458">
        <v>538005576</v>
      </c>
      <c r="K19458" t="s">
        <v>1437</v>
      </c>
      <c r="L19458" t="s">
        <v>1313</v>
      </c>
    </row>
    <row r="19459" spans="8:12" x14ac:dyDescent="0.25">
      <c r="H19459" t="s">
        <v>136</v>
      </c>
      <c r="I19459">
        <v>6617855</v>
      </c>
      <c r="J19459">
        <v>304010366</v>
      </c>
      <c r="K19459" t="s">
        <v>1294</v>
      </c>
      <c r="L19459" t="s">
        <v>1295</v>
      </c>
    </row>
    <row r="19460" spans="8:12" x14ac:dyDescent="0.25">
      <c r="H19460" t="s">
        <v>136</v>
      </c>
      <c r="I19460">
        <v>9035539</v>
      </c>
      <c r="J19460">
        <v>273358920</v>
      </c>
      <c r="K19460" t="s">
        <v>1297</v>
      </c>
      <c r="L19460" t="s">
        <v>1362</v>
      </c>
    </row>
    <row r="19461" spans="8:12" x14ac:dyDescent="0.25">
      <c r="H19461" t="s">
        <v>136</v>
      </c>
      <c r="I19461">
        <v>9045651</v>
      </c>
      <c r="J19461">
        <v>271000615</v>
      </c>
      <c r="K19461" t="s">
        <v>1373</v>
      </c>
      <c r="L19461" t="s">
        <v>1295</v>
      </c>
    </row>
    <row r="19462" spans="8:12" x14ac:dyDescent="0.25">
      <c r="H19462" t="s">
        <v>136</v>
      </c>
      <c r="I19462">
        <v>9183788</v>
      </c>
      <c r="J19462">
        <v>230925000</v>
      </c>
      <c r="K19462" t="s">
        <v>1432</v>
      </c>
      <c r="L19462" t="s">
        <v>1614</v>
      </c>
    </row>
    <row r="19463" spans="8:12" x14ac:dyDescent="0.25">
      <c r="H19463" t="s">
        <v>136</v>
      </c>
      <c r="I19463">
        <v>9326665</v>
      </c>
      <c r="J19463">
        <v>227689570</v>
      </c>
      <c r="K19463" t="s">
        <v>1556</v>
      </c>
      <c r="L19463" t="s">
        <v>3618</v>
      </c>
    </row>
    <row r="19464" spans="8:12" x14ac:dyDescent="0.25">
      <c r="H19464" t="s">
        <v>136</v>
      </c>
      <c r="I19464">
        <v>9415143</v>
      </c>
      <c r="J19464">
        <v>212943000</v>
      </c>
      <c r="K19464" t="s">
        <v>1443</v>
      </c>
      <c r="L19464" t="s">
        <v>1341</v>
      </c>
    </row>
    <row r="19465" spans="8:12" x14ac:dyDescent="0.25">
      <c r="H19465" t="s">
        <v>872</v>
      </c>
      <c r="I19465">
        <v>9650860</v>
      </c>
      <c r="J19465">
        <v>371768000</v>
      </c>
      <c r="L19465" t="s">
        <v>1308</v>
      </c>
    </row>
    <row r="19466" spans="8:12" x14ac:dyDescent="0.25">
      <c r="H19466" t="s">
        <v>18696</v>
      </c>
      <c r="I19466">
        <v>9607863</v>
      </c>
      <c r="J19466">
        <v>373768000</v>
      </c>
      <c r="L19466" t="s">
        <v>1586</v>
      </c>
    </row>
    <row r="19467" spans="8:12" x14ac:dyDescent="0.25">
      <c r="H19467" t="s">
        <v>18697</v>
      </c>
      <c r="I19467">
        <v>9081306</v>
      </c>
      <c r="J19467">
        <v>316025029</v>
      </c>
      <c r="K19467" t="s">
        <v>1365</v>
      </c>
      <c r="L19467" t="s">
        <v>1295</v>
      </c>
    </row>
    <row r="19468" spans="8:12" x14ac:dyDescent="0.25">
      <c r="H19468" t="s">
        <v>18697</v>
      </c>
      <c r="I19468">
        <v>9081306</v>
      </c>
      <c r="J19468">
        <v>246308000</v>
      </c>
      <c r="K19468" t="s">
        <v>1387</v>
      </c>
      <c r="L19468" t="s">
        <v>1295</v>
      </c>
    </row>
    <row r="19469" spans="8:12" x14ac:dyDescent="0.25">
      <c r="H19469" t="s">
        <v>18698</v>
      </c>
      <c r="I19469">
        <v>9587788</v>
      </c>
      <c r="J19469">
        <v>351646000</v>
      </c>
      <c r="K19469" t="s">
        <v>1332</v>
      </c>
      <c r="L19469" t="s">
        <v>1341</v>
      </c>
    </row>
    <row r="19470" spans="8:12" x14ac:dyDescent="0.25">
      <c r="H19470" t="s">
        <v>18699</v>
      </c>
      <c r="I19470">
        <v>9319571</v>
      </c>
      <c r="J19470">
        <v>304771000</v>
      </c>
      <c r="K19470" t="s">
        <v>1294</v>
      </c>
      <c r="L19470" t="s">
        <v>3075</v>
      </c>
    </row>
    <row r="19471" spans="8:12" x14ac:dyDescent="0.25">
      <c r="H19471" t="s">
        <v>299</v>
      </c>
      <c r="I19471">
        <v>9326158</v>
      </c>
      <c r="J19471">
        <v>356744000</v>
      </c>
      <c r="K19471" t="s">
        <v>1332</v>
      </c>
      <c r="L19471" t="s">
        <v>1341</v>
      </c>
    </row>
    <row r="19472" spans="8:12" x14ac:dyDescent="0.25">
      <c r="H19472" t="s">
        <v>18700</v>
      </c>
      <c r="I19472">
        <v>9054896</v>
      </c>
      <c r="J19472">
        <v>431500018</v>
      </c>
      <c r="K19472" t="s">
        <v>1368</v>
      </c>
      <c r="L19472" t="s">
        <v>1313</v>
      </c>
    </row>
    <row r="19473" spans="8:12" x14ac:dyDescent="0.25">
      <c r="H19473" t="s">
        <v>18701</v>
      </c>
      <c r="I19473">
        <v>9365673</v>
      </c>
      <c r="J19473">
        <v>565616000</v>
      </c>
      <c r="L19473" t="s">
        <v>1295</v>
      </c>
    </row>
    <row r="19474" spans="8:12" x14ac:dyDescent="0.25">
      <c r="H19474" t="s">
        <v>18702</v>
      </c>
      <c r="I19474">
        <v>9088835</v>
      </c>
      <c r="J19474">
        <v>431500176</v>
      </c>
      <c r="K19474" t="s">
        <v>1368</v>
      </c>
      <c r="L19474" t="s">
        <v>1308</v>
      </c>
    </row>
    <row r="19475" spans="8:12" x14ac:dyDescent="0.25">
      <c r="H19475" t="s">
        <v>18703</v>
      </c>
      <c r="I19475">
        <v>9774757</v>
      </c>
      <c r="J19475">
        <v>431006934</v>
      </c>
      <c r="K19475" t="s">
        <v>1368</v>
      </c>
      <c r="L19475" t="s">
        <v>1308</v>
      </c>
    </row>
    <row r="19476" spans="8:12" x14ac:dyDescent="0.25">
      <c r="H19476" t="s">
        <v>18704</v>
      </c>
      <c r="I19476">
        <v>9412983</v>
      </c>
      <c r="J19476">
        <v>431000326</v>
      </c>
      <c r="K19476" t="s">
        <v>1368</v>
      </c>
      <c r="L19476" t="s">
        <v>1308</v>
      </c>
    </row>
    <row r="19477" spans="8:12" x14ac:dyDescent="0.25">
      <c r="H19477" t="s">
        <v>18705</v>
      </c>
      <c r="I19477">
        <v>9501203</v>
      </c>
      <c r="J19477">
        <v>236509000</v>
      </c>
      <c r="K19477" t="s">
        <v>1383</v>
      </c>
      <c r="L19477" t="s">
        <v>1295</v>
      </c>
    </row>
    <row r="19478" spans="8:12" x14ac:dyDescent="0.25">
      <c r="H19478" t="s">
        <v>18706</v>
      </c>
      <c r="I19478">
        <v>9606297</v>
      </c>
      <c r="J19478">
        <v>431002294</v>
      </c>
      <c r="K19478" t="s">
        <v>1368</v>
      </c>
      <c r="L19478" t="s">
        <v>1308</v>
      </c>
    </row>
    <row r="19479" spans="8:12" x14ac:dyDescent="0.25">
      <c r="H19479" t="s">
        <v>18707</v>
      </c>
      <c r="I19479">
        <v>7615610</v>
      </c>
      <c r="J19479">
        <v>273440370</v>
      </c>
      <c r="K19479" t="s">
        <v>1297</v>
      </c>
      <c r="L19479" t="s">
        <v>1295</v>
      </c>
    </row>
    <row r="19480" spans="8:12" x14ac:dyDescent="0.25">
      <c r="H19480" t="s">
        <v>18708</v>
      </c>
      <c r="I19480">
        <v>7005669</v>
      </c>
      <c r="J19480">
        <v>671065000</v>
      </c>
      <c r="K19480" t="s">
        <v>1311</v>
      </c>
      <c r="L19480" t="s">
        <v>1295</v>
      </c>
    </row>
    <row r="19481" spans="8:12" x14ac:dyDescent="0.25">
      <c r="H19481" t="s">
        <v>18709</v>
      </c>
      <c r="I19481">
        <v>9573878</v>
      </c>
      <c r="J19481">
        <v>431002261</v>
      </c>
      <c r="K19481" t="s">
        <v>1368</v>
      </c>
      <c r="L19481" t="s">
        <v>1313</v>
      </c>
    </row>
    <row r="19482" spans="8:12" x14ac:dyDescent="0.25">
      <c r="H19482" t="s">
        <v>18710</v>
      </c>
      <c r="I19482">
        <v>9413872</v>
      </c>
      <c r="J19482">
        <v>431000196</v>
      </c>
      <c r="K19482" t="s">
        <v>1368</v>
      </c>
      <c r="L19482" t="s">
        <v>1313</v>
      </c>
    </row>
    <row r="19483" spans="8:12" x14ac:dyDescent="0.25">
      <c r="H19483" t="s">
        <v>18711</v>
      </c>
      <c r="I19483">
        <v>9129665</v>
      </c>
      <c r="J19483">
        <v>431600459</v>
      </c>
      <c r="K19483" t="s">
        <v>1368</v>
      </c>
      <c r="L19483" t="s">
        <v>1308</v>
      </c>
    </row>
    <row r="19484" spans="8:12" x14ac:dyDescent="0.25">
      <c r="H19484" t="s">
        <v>18712</v>
      </c>
      <c r="I19484">
        <v>9154048</v>
      </c>
      <c r="J19484">
        <v>431100311</v>
      </c>
      <c r="K19484" t="s">
        <v>1368</v>
      </c>
      <c r="L19484" t="s">
        <v>1308</v>
      </c>
    </row>
    <row r="19485" spans="8:12" x14ac:dyDescent="0.25">
      <c r="H19485" t="s">
        <v>18713</v>
      </c>
      <c r="I19485">
        <v>8213548</v>
      </c>
      <c r="J19485">
        <v>334614000</v>
      </c>
      <c r="K19485" t="s">
        <v>2211</v>
      </c>
      <c r="L19485" t="s">
        <v>1326</v>
      </c>
    </row>
    <row r="19486" spans="8:12" x14ac:dyDescent="0.25">
      <c r="H19486" t="s">
        <v>18714</v>
      </c>
      <c r="I19486">
        <v>9286932</v>
      </c>
      <c r="J19486">
        <v>538005026</v>
      </c>
      <c r="K19486" t="s">
        <v>1437</v>
      </c>
      <c r="L19486" t="s">
        <v>1341</v>
      </c>
    </row>
    <row r="19487" spans="8:12" x14ac:dyDescent="0.25">
      <c r="H19487" t="s">
        <v>18715</v>
      </c>
      <c r="I19487">
        <v>9198331</v>
      </c>
      <c r="J19487">
        <v>431036000</v>
      </c>
      <c r="K19487" t="s">
        <v>1368</v>
      </c>
      <c r="L19487" t="s">
        <v>1313</v>
      </c>
    </row>
    <row r="19488" spans="8:12" x14ac:dyDescent="0.25">
      <c r="H19488" t="s">
        <v>18716</v>
      </c>
      <c r="I19488">
        <v>8863733</v>
      </c>
      <c r="J19488">
        <v>445731000</v>
      </c>
      <c r="K19488" t="s">
        <v>5110</v>
      </c>
      <c r="L19488" t="s">
        <v>1295</v>
      </c>
    </row>
    <row r="19489" spans="8:12" x14ac:dyDescent="0.25">
      <c r="H19489" t="s">
        <v>18717</v>
      </c>
      <c r="I19489">
        <v>9580338</v>
      </c>
      <c r="J19489">
        <v>432995000</v>
      </c>
      <c r="K19489" t="s">
        <v>1368</v>
      </c>
      <c r="L19489" t="s">
        <v>1308</v>
      </c>
    </row>
    <row r="19490" spans="8:12" x14ac:dyDescent="0.25">
      <c r="H19490" t="s">
        <v>18718</v>
      </c>
      <c r="I19490">
        <v>8602464</v>
      </c>
      <c r="J19490">
        <v>431077000</v>
      </c>
      <c r="K19490" t="s">
        <v>1368</v>
      </c>
      <c r="L19490" t="s">
        <v>1329</v>
      </c>
    </row>
    <row r="19491" spans="8:12" x14ac:dyDescent="0.25">
      <c r="H19491" t="s">
        <v>18719</v>
      </c>
      <c r="I19491">
        <v>9781742</v>
      </c>
      <c r="J19491">
        <v>431007486</v>
      </c>
      <c r="K19491" t="s">
        <v>1368</v>
      </c>
      <c r="L19491" t="s">
        <v>1308</v>
      </c>
    </row>
    <row r="19492" spans="8:12" x14ac:dyDescent="0.25">
      <c r="H19492" t="s">
        <v>18720</v>
      </c>
      <c r="I19492">
        <v>9690298</v>
      </c>
      <c r="J19492">
        <v>432983000</v>
      </c>
      <c r="K19492" t="s">
        <v>1368</v>
      </c>
      <c r="L19492" t="s">
        <v>1329</v>
      </c>
    </row>
    <row r="19493" spans="8:12" x14ac:dyDescent="0.25">
      <c r="H19493" t="s">
        <v>18721</v>
      </c>
      <c r="I19493">
        <v>9568213</v>
      </c>
      <c r="J19493">
        <v>372885000</v>
      </c>
      <c r="L19493" t="s">
        <v>1341</v>
      </c>
    </row>
    <row r="19494" spans="8:12" x14ac:dyDescent="0.25">
      <c r="H19494" t="s">
        <v>18722</v>
      </c>
      <c r="I19494">
        <v>8101599</v>
      </c>
      <c r="J19494">
        <v>271002065</v>
      </c>
      <c r="K19494" t="s">
        <v>1373</v>
      </c>
      <c r="L19494" t="s">
        <v>1295</v>
      </c>
    </row>
    <row r="19495" spans="8:12" x14ac:dyDescent="0.25">
      <c r="H19495" t="s">
        <v>18723</v>
      </c>
      <c r="I19495">
        <v>9647849</v>
      </c>
      <c r="J19495">
        <v>533170011</v>
      </c>
      <c r="K19495" t="s">
        <v>1563</v>
      </c>
      <c r="L19495" t="s">
        <v>1308</v>
      </c>
    </row>
    <row r="19496" spans="8:12" x14ac:dyDescent="0.25">
      <c r="H19496" t="s">
        <v>18724</v>
      </c>
      <c r="I19496">
        <v>9647851</v>
      </c>
      <c r="J19496">
        <v>533170012</v>
      </c>
      <c r="K19496" t="s">
        <v>1563</v>
      </c>
      <c r="L19496" t="s">
        <v>1308</v>
      </c>
    </row>
    <row r="19497" spans="8:12" x14ac:dyDescent="0.25">
      <c r="H19497" t="s">
        <v>18725</v>
      </c>
      <c r="I19497">
        <v>9672296</v>
      </c>
      <c r="J19497">
        <v>563611000</v>
      </c>
      <c r="K19497" t="s">
        <v>1441</v>
      </c>
      <c r="L19497" t="s">
        <v>1329</v>
      </c>
    </row>
    <row r="19498" spans="8:12" x14ac:dyDescent="0.25">
      <c r="H19498" t="s">
        <v>18726</v>
      </c>
      <c r="I19498">
        <v>9672325</v>
      </c>
      <c r="J19498">
        <v>564308000</v>
      </c>
      <c r="K19498" t="s">
        <v>1441</v>
      </c>
      <c r="L19498" t="s">
        <v>1313</v>
      </c>
    </row>
    <row r="19499" spans="8:12" x14ac:dyDescent="0.25">
      <c r="H19499" t="s">
        <v>18727</v>
      </c>
      <c r="I19499">
        <v>9694024</v>
      </c>
      <c r="J19499">
        <v>565854000</v>
      </c>
      <c r="L19499" t="s">
        <v>1329</v>
      </c>
    </row>
    <row r="19500" spans="8:12" x14ac:dyDescent="0.25">
      <c r="H19500" t="s">
        <v>18728</v>
      </c>
      <c r="I19500">
        <v>9691864</v>
      </c>
      <c r="J19500">
        <v>563815000</v>
      </c>
      <c r="K19500" t="s">
        <v>1441</v>
      </c>
      <c r="L19500" t="s">
        <v>1329</v>
      </c>
    </row>
    <row r="19501" spans="8:12" x14ac:dyDescent="0.25">
      <c r="H19501" t="s">
        <v>18729</v>
      </c>
      <c r="I19501">
        <v>9691852</v>
      </c>
      <c r="J19501">
        <v>566979000</v>
      </c>
      <c r="L19501" t="s">
        <v>1329</v>
      </c>
    </row>
    <row r="19502" spans="8:12" x14ac:dyDescent="0.25">
      <c r="H19502" t="s">
        <v>18730</v>
      </c>
      <c r="I19502">
        <v>8822117</v>
      </c>
      <c r="J19502">
        <v>525016681</v>
      </c>
      <c r="K19502" t="s">
        <v>1307</v>
      </c>
      <c r="L19502" t="s">
        <v>1308</v>
      </c>
    </row>
    <row r="19503" spans="8:12" x14ac:dyDescent="0.25">
      <c r="H19503" t="s">
        <v>18731</v>
      </c>
      <c r="I19503">
        <v>9737216</v>
      </c>
      <c r="J19503">
        <v>503676000</v>
      </c>
      <c r="K19503" t="s">
        <v>1417</v>
      </c>
      <c r="L19503" t="s">
        <v>1308</v>
      </c>
    </row>
    <row r="19504" spans="8:12" x14ac:dyDescent="0.25">
      <c r="H19504" t="s">
        <v>18732</v>
      </c>
      <c r="I19504">
        <v>9737199</v>
      </c>
      <c r="J19504">
        <v>503385000</v>
      </c>
      <c r="K19504" t="s">
        <v>1417</v>
      </c>
      <c r="L19504" t="s">
        <v>1329</v>
      </c>
    </row>
    <row r="19505" spans="8:12" x14ac:dyDescent="0.25">
      <c r="H19505" t="s">
        <v>18733</v>
      </c>
      <c r="I19505">
        <v>9735397</v>
      </c>
      <c r="J19505">
        <v>563018000</v>
      </c>
      <c r="K19505" t="s">
        <v>1441</v>
      </c>
      <c r="L19505" t="s">
        <v>1329</v>
      </c>
    </row>
    <row r="19506" spans="8:12" x14ac:dyDescent="0.25">
      <c r="H19506" t="s">
        <v>18734</v>
      </c>
      <c r="I19506">
        <v>7607405</v>
      </c>
      <c r="J19506">
        <v>667002252</v>
      </c>
      <c r="K19506" t="s">
        <v>2089</v>
      </c>
      <c r="L19506" t="s">
        <v>1295</v>
      </c>
    </row>
    <row r="19507" spans="8:12" x14ac:dyDescent="0.25">
      <c r="H19507" t="s">
        <v>18735</v>
      </c>
      <c r="I19507">
        <v>9467524</v>
      </c>
      <c r="J19507">
        <v>533020600</v>
      </c>
      <c r="L19507" t="s">
        <v>1308</v>
      </c>
    </row>
    <row r="19508" spans="8:12" x14ac:dyDescent="0.25">
      <c r="H19508" t="s">
        <v>18736</v>
      </c>
      <c r="I19508">
        <v>9642394</v>
      </c>
      <c r="J19508">
        <v>228027900</v>
      </c>
      <c r="K19508" t="s">
        <v>1556</v>
      </c>
      <c r="L19508" t="s">
        <v>1614</v>
      </c>
    </row>
    <row r="19509" spans="8:12" x14ac:dyDescent="0.25">
      <c r="H19509" t="s">
        <v>18737</v>
      </c>
      <c r="I19509">
        <v>9207390</v>
      </c>
      <c r="J19509">
        <v>228057000</v>
      </c>
      <c r="K19509" t="s">
        <v>1556</v>
      </c>
      <c r="L19509" t="s">
        <v>1614</v>
      </c>
    </row>
    <row r="19510" spans="8:12" x14ac:dyDescent="0.25">
      <c r="H19510" t="s">
        <v>18738</v>
      </c>
      <c r="I19510">
        <v>9170999</v>
      </c>
      <c r="J19510">
        <v>228315700</v>
      </c>
      <c r="K19510" t="s">
        <v>1556</v>
      </c>
      <c r="L19510" t="s">
        <v>1614</v>
      </c>
    </row>
    <row r="19511" spans="8:12" x14ac:dyDescent="0.25">
      <c r="H19511" t="s">
        <v>18739</v>
      </c>
      <c r="I19511">
        <v>9642409</v>
      </c>
      <c r="J19511">
        <v>228027800</v>
      </c>
      <c r="K19511" t="s">
        <v>1556</v>
      </c>
      <c r="L19511" t="s">
        <v>1614</v>
      </c>
    </row>
    <row r="19512" spans="8:12" x14ac:dyDescent="0.25">
      <c r="H19512" t="s">
        <v>18740</v>
      </c>
      <c r="I19512">
        <v>9112466</v>
      </c>
      <c r="J19512">
        <v>227278000</v>
      </c>
      <c r="K19512" t="s">
        <v>1556</v>
      </c>
      <c r="L19512" t="s">
        <v>1614</v>
      </c>
    </row>
    <row r="19513" spans="8:12" x14ac:dyDescent="0.25">
      <c r="H19513" t="s">
        <v>18741</v>
      </c>
      <c r="I19513">
        <v>9529190</v>
      </c>
      <c r="J19513">
        <v>246063000</v>
      </c>
      <c r="K19513" t="s">
        <v>1387</v>
      </c>
      <c r="L19513" t="s">
        <v>1295</v>
      </c>
    </row>
    <row r="19514" spans="8:12" x14ac:dyDescent="0.25">
      <c r="H19514" t="s">
        <v>18742</v>
      </c>
      <c r="I19514">
        <v>9189940</v>
      </c>
      <c r="J19514">
        <v>235088041</v>
      </c>
      <c r="K19514" t="s">
        <v>1558</v>
      </c>
      <c r="L19514" t="s">
        <v>1295</v>
      </c>
    </row>
    <row r="19515" spans="8:12" x14ac:dyDescent="0.25">
      <c r="H19515" t="s">
        <v>18743</v>
      </c>
      <c r="I19515">
        <v>8309402</v>
      </c>
      <c r="J19515">
        <v>308531000</v>
      </c>
      <c r="K19515" t="s">
        <v>1609</v>
      </c>
      <c r="L19515" t="s">
        <v>1295</v>
      </c>
    </row>
    <row r="19516" spans="8:12" x14ac:dyDescent="0.25">
      <c r="H19516" t="s">
        <v>18744</v>
      </c>
      <c r="I19516">
        <v>8200656</v>
      </c>
      <c r="J19516">
        <v>526066582</v>
      </c>
      <c r="L19516" t="s">
        <v>2217</v>
      </c>
    </row>
    <row r="19517" spans="8:12" x14ac:dyDescent="0.25">
      <c r="H19517" t="s">
        <v>18745</v>
      </c>
      <c r="I19517">
        <v>7734789</v>
      </c>
      <c r="J19517">
        <v>230081259</v>
      </c>
      <c r="K19517" t="s">
        <v>1432</v>
      </c>
      <c r="L19517" t="s">
        <v>1308</v>
      </c>
    </row>
    <row r="19518" spans="8:12" x14ac:dyDescent="0.25">
      <c r="H19518" t="s">
        <v>18746</v>
      </c>
      <c r="I19518">
        <v>9002489</v>
      </c>
      <c r="J19518">
        <v>356819000</v>
      </c>
      <c r="K19518" t="s">
        <v>1332</v>
      </c>
      <c r="L19518" t="s">
        <v>1313</v>
      </c>
    </row>
    <row r="19519" spans="8:12" x14ac:dyDescent="0.25">
      <c r="H19519" t="s">
        <v>18747</v>
      </c>
      <c r="I19519">
        <v>8751667</v>
      </c>
      <c r="J19519">
        <v>576719000</v>
      </c>
      <c r="K19519" t="s">
        <v>2396</v>
      </c>
      <c r="L19519" t="s">
        <v>1329</v>
      </c>
    </row>
    <row r="19520" spans="8:12" x14ac:dyDescent="0.25">
      <c r="H19520" t="s">
        <v>18748</v>
      </c>
      <c r="I19520">
        <v>8763373</v>
      </c>
      <c r="J19520">
        <v>273371830</v>
      </c>
      <c r="K19520" t="s">
        <v>1297</v>
      </c>
      <c r="L19520" t="s">
        <v>1329</v>
      </c>
    </row>
    <row r="19521" spans="8:12" x14ac:dyDescent="0.25">
      <c r="H19521" t="s">
        <v>18748</v>
      </c>
      <c r="I19521">
        <v>8763373</v>
      </c>
      <c r="J19521">
        <v>272565000</v>
      </c>
      <c r="K19521" t="s">
        <v>1635</v>
      </c>
      <c r="L19521" t="s">
        <v>1329</v>
      </c>
    </row>
    <row r="19522" spans="8:12" x14ac:dyDescent="0.25">
      <c r="H19522" t="s">
        <v>18749</v>
      </c>
      <c r="I19522">
        <v>9471800</v>
      </c>
      <c r="J19522">
        <v>341755000</v>
      </c>
      <c r="K19522" t="s">
        <v>1316</v>
      </c>
      <c r="L19522" t="s">
        <v>1295</v>
      </c>
    </row>
    <row r="19523" spans="8:12" x14ac:dyDescent="0.25">
      <c r="H19523" t="s">
        <v>18749</v>
      </c>
      <c r="I19523">
        <v>9471800</v>
      </c>
      <c r="J19523">
        <v>273338330</v>
      </c>
      <c r="K19523" t="s">
        <v>1297</v>
      </c>
      <c r="L19523" t="s">
        <v>1295</v>
      </c>
    </row>
    <row r="19524" spans="8:12" x14ac:dyDescent="0.25">
      <c r="H19524" t="s">
        <v>18750</v>
      </c>
      <c r="I19524">
        <v>9471812</v>
      </c>
      <c r="J19524">
        <v>273357900</v>
      </c>
      <c r="K19524" t="s">
        <v>1297</v>
      </c>
      <c r="L19524" t="s">
        <v>1295</v>
      </c>
    </row>
    <row r="19525" spans="8:12" x14ac:dyDescent="0.25">
      <c r="H19525" t="s">
        <v>18751</v>
      </c>
      <c r="I19525">
        <v>9256169</v>
      </c>
      <c r="J19525">
        <v>273357280</v>
      </c>
      <c r="K19525" t="s">
        <v>1297</v>
      </c>
      <c r="L19525" t="s">
        <v>1295</v>
      </c>
    </row>
    <row r="19526" spans="8:12" x14ac:dyDescent="0.25">
      <c r="H19526" t="s">
        <v>18752</v>
      </c>
      <c r="I19526">
        <v>9256171</v>
      </c>
      <c r="J19526">
        <v>273359280</v>
      </c>
      <c r="K19526" t="s">
        <v>1297</v>
      </c>
      <c r="L19526" t="s">
        <v>1295</v>
      </c>
    </row>
    <row r="19527" spans="8:12" x14ac:dyDescent="0.25">
      <c r="H19527" t="s">
        <v>18753</v>
      </c>
      <c r="I19527">
        <v>7942958</v>
      </c>
      <c r="J19527">
        <v>514302000</v>
      </c>
      <c r="K19527" t="s">
        <v>1406</v>
      </c>
      <c r="L19527" t="s">
        <v>1295</v>
      </c>
    </row>
    <row r="19528" spans="8:12" x14ac:dyDescent="0.25">
      <c r="H19528" t="s">
        <v>18754</v>
      </c>
      <c r="I19528">
        <v>8216564</v>
      </c>
      <c r="J19528">
        <v>636016312</v>
      </c>
      <c r="K19528" t="s">
        <v>1464</v>
      </c>
      <c r="L19528" t="s">
        <v>1329</v>
      </c>
    </row>
    <row r="19529" spans="8:12" x14ac:dyDescent="0.25">
      <c r="H19529" t="s">
        <v>18755</v>
      </c>
      <c r="I19529">
        <v>9180839</v>
      </c>
      <c r="J19529">
        <v>245315000</v>
      </c>
      <c r="K19529" t="s">
        <v>1387</v>
      </c>
      <c r="L19529" t="s">
        <v>1295</v>
      </c>
    </row>
    <row r="19530" spans="8:12" x14ac:dyDescent="0.25">
      <c r="H19530" t="s">
        <v>18756</v>
      </c>
      <c r="I19530">
        <v>9681716</v>
      </c>
      <c r="J19530">
        <v>431004824</v>
      </c>
      <c r="K19530" t="s">
        <v>1368</v>
      </c>
      <c r="L19530" t="s">
        <v>1308</v>
      </c>
    </row>
    <row r="19531" spans="8:12" x14ac:dyDescent="0.25">
      <c r="H19531" t="s">
        <v>18757</v>
      </c>
      <c r="I19531">
        <v>9632090</v>
      </c>
      <c r="J19531">
        <v>220010000</v>
      </c>
      <c r="K19531" t="s">
        <v>1456</v>
      </c>
      <c r="L19531" t="s">
        <v>1308</v>
      </c>
    </row>
    <row r="19532" spans="8:12" x14ac:dyDescent="0.25">
      <c r="H19532" t="s">
        <v>18758</v>
      </c>
      <c r="I19532">
        <v>9251042</v>
      </c>
      <c r="J19532">
        <v>372105000</v>
      </c>
      <c r="L19532" t="s">
        <v>1341</v>
      </c>
    </row>
    <row r="19533" spans="8:12" x14ac:dyDescent="0.25">
      <c r="H19533" t="s">
        <v>18759</v>
      </c>
      <c r="I19533">
        <v>8605193</v>
      </c>
      <c r="J19533">
        <v>214181926</v>
      </c>
      <c r="K19533" t="s">
        <v>1302</v>
      </c>
      <c r="L19533" t="s">
        <v>1295</v>
      </c>
    </row>
    <row r="19534" spans="8:12" x14ac:dyDescent="0.25">
      <c r="H19534" t="s">
        <v>18760</v>
      </c>
      <c r="I19534">
        <v>8110411</v>
      </c>
      <c r="J19534">
        <v>312600000</v>
      </c>
      <c r="K19534" t="s">
        <v>1379</v>
      </c>
      <c r="L19534" t="s">
        <v>1295</v>
      </c>
    </row>
    <row r="19535" spans="8:12" x14ac:dyDescent="0.25">
      <c r="H19535" t="s">
        <v>18761</v>
      </c>
      <c r="I19535">
        <v>9135468</v>
      </c>
      <c r="J19535">
        <v>417222390</v>
      </c>
      <c r="K19535" t="s">
        <v>1429</v>
      </c>
      <c r="L19535" t="s">
        <v>1341</v>
      </c>
    </row>
    <row r="19536" spans="8:12" x14ac:dyDescent="0.25">
      <c r="H19536" t="s">
        <v>18762</v>
      </c>
      <c r="I19536">
        <v>9280108</v>
      </c>
      <c r="J19536">
        <v>525005176</v>
      </c>
      <c r="L19536" t="s">
        <v>1326</v>
      </c>
    </row>
    <row r="19537" spans="8:12" x14ac:dyDescent="0.25">
      <c r="H19537" t="s">
        <v>18763</v>
      </c>
      <c r="I19537">
        <v>8521799</v>
      </c>
      <c r="J19537">
        <v>341499000</v>
      </c>
      <c r="K19537" t="s">
        <v>1316</v>
      </c>
      <c r="L19537" t="s">
        <v>1295</v>
      </c>
    </row>
    <row r="19538" spans="8:12" x14ac:dyDescent="0.25">
      <c r="H19538" t="s">
        <v>18764</v>
      </c>
      <c r="I19538">
        <v>9322138</v>
      </c>
      <c r="J19538">
        <v>538002436</v>
      </c>
      <c r="K19538" t="s">
        <v>1437</v>
      </c>
      <c r="L19538" t="s">
        <v>1326</v>
      </c>
    </row>
    <row r="19539" spans="8:12" x14ac:dyDescent="0.25">
      <c r="H19539" t="s">
        <v>18765</v>
      </c>
      <c r="I19539">
        <v>9340738</v>
      </c>
      <c r="J19539">
        <v>231845000</v>
      </c>
      <c r="K19539" t="s">
        <v>3557</v>
      </c>
      <c r="L19539" t="s">
        <v>1295</v>
      </c>
    </row>
    <row r="19540" spans="8:12" x14ac:dyDescent="0.25">
      <c r="H19540" t="s">
        <v>18766</v>
      </c>
      <c r="I19540">
        <v>9713337</v>
      </c>
      <c r="J19540">
        <v>477066700</v>
      </c>
      <c r="K19540" t="s">
        <v>1348</v>
      </c>
      <c r="L19540" t="s">
        <v>1337</v>
      </c>
    </row>
    <row r="19541" spans="8:12" x14ac:dyDescent="0.25">
      <c r="H19541" t="s">
        <v>18766</v>
      </c>
      <c r="I19541">
        <v>9685410</v>
      </c>
      <c r="J19541">
        <v>400600310</v>
      </c>
      <c r="L19541" t="s">
        <v>1308</v>
      </c>
    </row>
    <row r="19542" spans="8:12" x14ac:dyDescent="0.25">
      <c r="H19542" t="s">
        <v>18767</v>
      </c>
      <c r="I19542">
        <v>9713349</v>
      </c>
      <c r="J19542">
        <v>477478700</v>
      </c>
      <c r="K19542" t="s">
        <v>1348</v>
      </c>
      <c r="L19542" t="s">
        <v>1337</v>
      </c>
    </row>
    <row r="19543" spans="8:12" x14ac:dyDescent="0.25">
      <c r="H19543" t="s">
        <v>18768</v>
      </c>
      <c r="I19543">
        <v>9713351</v>
      </c>
      <c r="J19543">
        <v>477548300</v>
      </c>
      <c r="K19543" t="s">
        <v>1348</v>
      </c>
      <c r="L19543" t="s">
        <v>1337</v>
      </c>
    </row>
    <row r="19544" spans="8:12" x14ac:dyDescent="0.25">
      <c r="H19544" t="s">
        <v>18769</v>
      </c>
      <c r="I19544">
        <v>9713363</v>
      </c>
      <c r="J19544">
        <v>477181200</v>
      </c>
      <c r="K19544" t="s">
        <v>1348</v>
      </c>
      <c r="L19544" t="s">
        <v>1308</v>
      </c>
    </row>
    <row r="19545" spans="8:12" x14ac:dyDescent="0.25">
      <c r="H19545" t="s">
        <v>18770</v>
      </c>
      <c r="I19545">
        <v>9685322</v>
      </c>
      <c r="J19545">
        <v>477271900</v>
      </c>
      <c r="K19545" t="s">
        <v>1348</v>
      </c>
      <c r="L19545" t="s">
        <v>1308</v>
      </c>
    </row>
    <row r="19546" spans="8:12" x14ac:dyDescent="0.25">
      <c r="H19546" t="s">
        <v>18771</v>
      </c>
      <c r="I19546">
        <v>9685358</v>
      </c>
      <c r="J19546">
        <v>477127900</v>
      </c>
      <c r="K19546" t="s">
        <v>1348</v>
      </c>
      <c r="L19546" t="s">
        <v>1308</v>
      </c>
    </row>
    <row r="19547" spans="8:12" x14ac:dyDescent="0.25">
      <c r="H19547" t="s">
        <v>18772</v>
      </c>
      <c r="I19547">
        <v>9685346</v>
      </c>
      <c r="J19547">
        <v>477518600</v>
      </c>
      <c r="K19547" t="s">
        <v>1348</v>
      </c>
      <c r="L19547" t="s">
        <v>1308</v>
      </c>
    </row>
    <row r="19548" spans="8:12" x14ac:dyDescent="0.25">
      <c r="H19548" t="s">
        <v>18773</v>
      </c>
      <c r="I19548">
        <v>9685334</v>
      </c>
      <c r="J19548">
        <v>477698700</v>
      </c>
      <c r="K19548" t="s">
        <v>1348</v>
      </c>
      <c r="L19548" t="s">
        <v>1337</v>
      </c>
    </row>
    <row r="19549" spans="8:12" x14ac:dyDescent="0.25">
      <c r="H19549" t="s">
        <v>18774</v>
      </c>
      <c r="I19549">
        <v>9535163</v>
      </c>
      <c r="J19549">
        <v>477346500</v>
      </c>
      <c r="K19549" t="s">
        <v>1348</v>
      </c>
      <c r="L19549" t="s">
        <v>1308</v>
      </c>
    </row>
    <row r="19550" spans="8:12" x14ac:dyDescent="0.25">
      <c r="H19550" t="s">
        <v>18775</v>
      </c>
      <c r="I19550">
        <v>9535187</v>
      </c>
      <c r="J19550">
        <v>477462400</v>
      </c>
      <c r="K19550" t="s">
        <v>1348</v>
      </c>
      <c r="L19550" t="s">
        <v>1337</v>
      </c>
    </row>
    <row r="19551" spans="8:12" x14ac:dyDescent="0.25">
      <c r="H19551" t="s">
        <v>18776</v>
      </c>
      <c r="I19551">
        <v>9535204</v>
      </c>
      <c r="J19551">
        <v>477947100</v>
      </c>
      <c r="K19551" t="s">
        <v>1348</v>
      </c>
      <c r="L19551" t="s">
        <v>1308</v>
      </c>
    </row>
    <row r="19552" spans="8:12" x14ac:dyDescent="0.25">
      <c r="H19552" t="s">
        <v>18777</v>
      </c>
      <c r="I19552">
        <v>9610157</v>
      </c>
      <c r="J19552">
        <v>477486100</v>
      </c>
      <c r="K19552" t="s">
        <v>1348</v>
      </c>
      <c r="L19552" t="s">
        <v>1308</v>
      </c>
    </row>
    <row r="19553" spans="8:12" x14ac:dyDescent="0.25">
      <c r="H19553" t="s">
        <v>18778</v>
      </c>
      <c r="I19553">
        <v>9610169</v>
      </c>
      <c r="J19553">
        <v>477776300</v>
      </c>
      <c r="K19553" t="s">
        <v>1348</v>
      </c>
      <c r="L19553" t="s">
        <v>1308</v>
      </c>
    </row>
    <row r="19554" spans="8:12" x14ac:dyDescent="0.25">
      <c r="H19554" t="s">
        <v>18779</v>
      </c>
      <c r="I19554">
        <v>9211559</v>
      </c>
      <c r="J19554">
        <v>238247000</v>
      </c>
      <c r="K19554" t="s">
        <v>2926</v>
      </c>
      <c r="L19554" t="s">
        <v>1341</v>
      </c>
    </row>
    <row r="19555" spans="8:12" x14ac:dyDescent="0.25">
      <c r="H19555" t="s">
        <v>18780</v>
      </c>
      <c r="I19555">
        <v>9571533</v>
      </c>
      <c r="J19555">
        <v>246770000</v>
      </c>
      <c r="K19555" t="s">
        <v>1387</v>
      </c>
      <c r="L19555" t="s">
        <v>1295</v>
      </c>
    </row>
    <row r="19556" spans="8:12" x14ac:dyDescent="0.25">
      <c r="H19556" t="s">
        <v>18781</v>
      </c>
      <c r="I19556">
        <v>9542831</v>
      </c>
      <c r="J19556">
        <v>269039000</v>
      </c>
      <c r="K19556" t="s">
        <v>1460</v>
      </c>
      <c r="L19556" t="s">
        <v>1341</v>
      </c>
    </row>
    <row r="19557" spans="8:12" x14ac:dyDescent="0.25">
      <c r="H19557" t="s">
        <v>18782</v>
      </c>
      <c r="I19557">
        <v>9454034</v>
      </c>
      <c r="J19557">
        <v>271043801</v>
      </c>
      <c r="K19557" t="s">
        <v>1373</v>
      </c>
      <c r="L19557" t="s">
        <v>1308</v>
      </c>
    </row>
    <row r="19558" spans="8:12" x14ac:dyDescent="0.25">
      <c r="H19558" t="s">
        <v>18782</v>
      </c>
      <c r="I19558">
        <v>9454034</v>
      </c>
      <c r="J19558">
        <v>229965000</v>
      </c>
      <c r="L19558" t="s">
        <v>1337</v>
      </c>
    </row>
    <row r="19559" spans="8:12" x14ac:dyDescent="0.25">
      <c r="H19559" t="s">
        <v>18783</v>
      </c>
      <c r="I19559">
        <v>9425863</v>
      </c>
      <c r="J19559">
        <v>235105197</v>
      </c>
      <c r="K19559" t="s">
        <v>1558</v>
      </c>
      <c r="L19559" t="s">
        <v>1341</v>
      </c>
    </row>
    <row r="19560" spans="8:12" x14ac:dyDescent="0.25">
      <c r="H19560" t="s">
        <v>18784</v>
      </c>
      <c r="I19560">
        <v>9236617</v>
      </c>
      <c r="J19560">
        <v>240914000</v>
      </c>
      <c r="K19560" t="s">
        <v>1679</v>
      </c>
      <c r="L19560" t="s">
        <v>1313</v>
      </c>
    </row>
    <row r="19561" spans="8:12" x14ac:dyDescent="0.25">
      <c r="H19561" t="s">
        <v>18785</v>
      </c>
      <c r="I19561">
        <v>9148233</v>
      </c>
      <c r="J19561">
        <v>354854000</v>
      </c>
      <c r="K19561" t="s">
        <v>1332</v>
      </c>
      <c r="L19561" t="s">
        <v>1295</v>
      </c>
    </row>
    <row r="19562" spans="8:12" x14ac:dyDescent="0.25">
      <c r="H19562" t="s">
        <v>18786</v>
      </c>
      <c r="I19562">
        <v>8320638</v>
      </c>
      <c r="J19562">
        <v>515320000</v>
      </c>
      <c r="K19562" t="s">
        <v>1406</v>
      </c>
      <c r="L19562" t="s">
        <v>1614</v>
      </c>
    </row>
    <row r="19563" spans="8:12" x14ac:dyDescent="0.25">
      <c r="H19563" t="s">
        <v>18787</v>
      </c>
      <c r="I19563">
        <v>9695054</v>
      </c>
      <c r="J19563">
        <v>525018187</v>
      </c>
      <c r="K19563" t="s">
        <v>1307</v>
      </c>
      <c r="L19563" t="s">
        <v>1308</v>
      </c>
    </row>
    <row r="19564" spans="8:12" x14ac:dyDescent="0.25">
      <c r="H19564" t="s">
        <v>18788</v>
      </c>
      <c r="I19564">
        <v>9534432</v>
      </c>
      <c r="J19564">
        <v>245980000</v>
      </c>
      <c r="K19564" t="s">
        <v>1387</v>
      </c>
      <c r="L19564" t="s">
        <v>1295</v>
      </c>
    </row>
    <row r="19565" spans="8:12" x14ac:dyDescent="0.25">
      <c r="H19565" t="s">
        <v>18789</v>
      </c>
      <c r="I19565">
        <v>9385506</v>
      </c>
      <c r="J19565">
        <v>372309000</v>
      </c>
      <c r="L19565" t="s">
        <v>1295</v>
      </c>
    </row>
    <row r="19566" spans="8:12" x14ac:dyDescent="0.25">
      <c r="H19566" t="s">
        <v>18790</v>
      </c>
      <c r="I19566">
        <v>9668350</v>
      </c>
      <c r="J19566">
        <v>372043000</v>
      </c>
      <c r="L19566" t="s">
        <v>1341</v>
      </c>
    </row>
    <row r="19567" spans="8:12" x14ac:dyDescent="0.25">
      <c r="H19567" t="s">
        <v>18791</v>
      </c>
      <c r="I19567">
        <v>8889646</v>
      </c>
      <c r="J19567">
        <v>422877000</v>
      </c>
      <c r="K19567" t="s">
        <v>1664</v>
      </c>
      <c r="L19567" t="s">
        <v>1308</v>
      </c>
    </row>
    <row r="19568" spans="8:12" x14ac:dyDescent="0.25">
      <c r="H19568" t="s">
        <v>18792</v>
      </c>
      <c r="I19568">
        <v>8857124</v>
      </c>
      <c r="J19568">
        <v>251848840</v>
      </c>
      <c r="K19568" t="s">
        <v>4930</v>
      </c>
      <c r="L19568" t="s">
        <v>4931</v>
      </c>
    </row>
    <row r="19569" spans="8:12" x14ac:dyDescent="0.25">
      <c r="H19569" t="s">
        <v>18793</v>
      </c>
      <c r="I19569">
        <v>9008689</v>
      </c>
      <c r="J19569">
        <v>563069000</v>
      </c>
      <c r="K19569" t="s">
        <v>1441</v>
      </c>
      <c r="L19569" t="s">
        <v>1341</v>
      </c>
    </row>
    <row r="19570" spans="8:12" x14ac:dyDescent="0.25">
      <c r="H19570" t="s">
        <v>18794</v>
      </c>
      <c r="I19570">
        <v>9201736</v>
      </c>
      <c r="J19570">
        <v>432782000</v>
      </c>
      <c r="K19570" t="s">
        <v>1368</v>
      </c>
      <c r="L19570" t="s">
        <v>1341</v>
      </c>
    </row>
    <row r="19571" spans="8:12" x14ac:dyDescent="0.25">
      <c r="H19571" t="s">
        <v>18794</v>
      </c>
      <c r="I19571">
        <v>9201736</v>
      </c>
      <c r="J19571">
        <v>374539000</v>
      </c>
      <c r="L19571" t="s">
        <v>1341</v>
      </c>
    </row>
    <row r="19572" spans="8:12" x14ac:dyDescent="0.25">
      <c r="H19572" t="s">
        <v>18795</v>
      </c>
      <c r="I19572">
        <v>9371804</v>
      </c>
      <c r="J19572">
        <v>249024000</v>
      </c>
      <c r="K19572" t="s">
        <v>1340</v>
      </c>
      <c r="L19572" t="s">
        <v>1326</v>
      </c>
    </row>
    <row r="19573" spans="8:12" x14ac:dyDescent="0.25">
      <c r="H19573" t="s">
        <v>18795</v>
      </c>
      <c r="I19573">
        <v>9371804</v>
      </c>
      <c r="J19573">
        <v>219624000</v>
      </c>
      <c r="K19573" t="s">
        <v>1456</v>
      </c>
      <c r="L19573" t="s">
        <v>1326</v>
      </c>
    </row>
    <row r="19574" spans="8:12" x14ac:dyDescent="0.25">
      <c r="H19574" t="s">
        <v>18796</v>
      </c>
      <c r="I19574">
        <v>7500736</v>
      </c>
      <c r="J19574">
        <v>677060300</v>
      </c>
      <c r="K19574" t="s">
        <v>1305</v>
      </c>
      <c r="L19574" t="s">
        <v>1614</v>
      </c>
    </row>
    <row r="19575" spans="8:12" x14ac:dyDescent="0.25">
      <c r="H19575" t="s">
        <v>18797</v>
      </c>
      <c r="I19575">
        <v>7113894</v>
      </c>
      <c r="J19575">
        <v>677060600</v>
      </c>
      <c r="K19575" t="s">
        <v>1305</v>
      </c>
      <c r="L19575" t="s">
        <v>1614</v>
      </c>
    </row>
    <row r="19576" spans="8:12" x14ac:dyDescent="0.25">
      <c r="H19576" t="s">
        <v>18798</v>
      </c>
      <c r="I19576">
        <v>9404015</v>
      </c>
      <c r="J19576">
        <v>273340920</v>
      </c>
      <c r="K19576" t="s">
        <v>1297</v>
      </c>
      <c r="L19576" t="s">
        <v>1295</v>
      </c>
    </row>
    <row r="19577" spans="8:12" x14ac:dyDescent="0.25">
      <c r="H19577" t="s">
        <v>18799</v>
      </c>
      <c r="I19577">
        <v>9644718</v>
      </c>
      <c r="J19577">
        <v>431003715</v>
      </c>
      <c r="K19577" t="s">
        <v>1368</v>
      </c>
      <c r="L19577" t="s">
        <v>1313</v>
      </c>
    </row>
    <row r="19578" spans="8:12" x14ac:dyDescent="0.25">
      <c r="H19578" t="s">
        <v>18800</v>
      </c>
      <c r="I19578">
        <v>9455686</v>
      </c>
      <c r="J19578">
        <v>229212000</v>
      </c>
      <c r="L19578" t="s">
        <v>1308</v>
      </c>
    </row>
    <row r="19579" spans="8:12" x14ac:dyDescent="0.25">
      <c r="H19579" t="s">
        <v>18801</v>
      </c>
      <c r="I19579">
        <v>8872631</v>
      </c>
      <c r="J19579">
        <v>272325000</v>
      </c>
      <c r="K19579" t="s">
        <v>1635</v>
      </c>
      <c r="L19579" t="s">
        <v>1362</v>
      </c>
    </row>
    <row r="19580" spans="8:12" x14ac:dyDescent="0.25">
      <c r="H19580" t="s">
        <v>18802</v>
      </c>
      <c r="I19580">
        <v>9654153</v>
      </c>
      <c r="J19580">
        <v>370448000</v>
      </c>
      <c r="L19580" t="s">
        <v>1329</v>
      </c>
    </row>
    <row r="19581" spans="8:12" x14ac:dyDescent="0.25">
      <c r="H19581" t="s">
        <v>18803</v>
      </c>
      <c r="I19581">
        <v>7359149</v>
      </c>
      <c r="J19581">
        <v>671662000</v>
      </c>
      <c r="K19581" t="s">
        <v>1311</v>
      </c>
      <c r="L19581" t="s">
        <v>1295</v>
      </c>
    </row>
    <row r="19582" spans="8:12" x14ac:dyDescent="0.25">
      <c r="H19582" t="s">
        <v>18804</v>
      </c>
      <c r="I19582">
        <v>9525182</v>
      </c>
      <c r="J19582">
        <v>235078722</v>
      </c>
      <c r="K19582" t="s">
        <v>1558</v>
      </c>
      <c r="L19582" t="s">
        <v>1346</v>
      </c>
    </row>
    <row r="19583" spans="8:12" x14ac:dyDescent="0.25">
      <c r="H19583" t="s">
        <v>18805</v>
      </c>
      <c r="I19583">
        <v>9179218</v>
      </c>
      <c r="J19583">
        <v>636010909</v>
      </c>
      <c r="K19583" t="s">
        <v>1464</v>
      </c>
      <c r="L19583" t="s">
        <v>1341</v>
      </c>
    </row>
    <row r="19584" spans="8:12" x14ac:dyDescent="0.25">
      <c r="H19584" t="s">
        <v>18806</v>
      </c>
      <c r="I19584">
        <v>8810750</v>
      </c>
      <c r="J19584">
        <v>730151041</v>
      </c>
      <c r="K19584" t="s">
        <v>3869</v>
      </c>
      <c r="L19584" t="s">
        <v>1295</v>
      </c>
    </row>
    <row r="19585" spans="8:12" x14ac:dyDescent="0.25">
      <c r="H19585" t="s">
        <v>18807</v>
      </c>
      <c r="I19585">
        <v>9195212</v>
      </c>
      <c r="J19585">
        <v>304487000</v>
      </c>
      <c r="K19585" t="s">
        <v>1294</v>
      </c>
      <c r="L19585" t="s">
        <v>1295</v>
      </c>
    </row>
    <row r="19586" spans="8:12" x14ac:dyDescent="0.25">
      <c r="H19586" t="s">
        <v>18808</v>
      </c>
      <c r="I19586">
        <v>7702994</v>
      </c>
      <c r="J19586">
        <v>341254000</v>
      </c>
      <c r="K19586" t="s">
        <v>1316</v>
      </c>
      <c r="L19586" t="s">
        <v>1295</v>
      </c>
    </row>
    <row r="19587" spans="8:12" x14ac:dyDescent="0.25">
      <c r="H19587" t="s">
        <v>18809</v>
      </c>
      <c r="I19587">
        <v>9667564</v>
      </c>
      <c r="J19587">
        <v>538005614</v>
      </c>
      <c r="K19587" t="s">
        <v>1437</v>
      </c>
      <c r="L19587" t="s">
        <v>1313</v>
      </c>
    </row>
    <row r="19588" spans="8:12" x14ac:dyDescent="0.25">
      <c r="H19588" t="s">
        <v>18810</v>
      </c>
      <c r="I19588">
        <v>9388417</v>
      </c>
      <c r="J19588">
        <v>305183000</v>
      </c>
      <c r="L19588" t="s">
        <v>1295</v>
      </c>
    </row>
    <row r="19589" spans="8:12" x14ac:dyDescent="0.25">
      <c r="H19589" t="s">
        <v>18811</v>
      </c>
      <c r="I19589">
        <v>9129586</v>
      </c>
      <c r="J19589">
        <v>235008500</v>
      </c>
      <c r="K19589" t="s">
        <v>1558</v>
      </c>
      <c r="L19589" t="s">
        <v>1614</v>
      </c>
    </row>
    <row r="19590" spans="8:12" x14ac:dyDescent="0.25">
      <c r="H19590" t="s">
        <v>18812</v>
      </c>
      <c r="I19590">
        <v>9277278</v>
      </c>
      <c r="J19590">
        <v>305777000</v>
      </c>
      <c r="L19590" t="s">
        <v>1295</v>
      </c>
    </row>
    <row r="19591" spans="8:12" x14ac:dyDescent="0.25">
      <c r="H19591" t="s">
        <v>18813</v>
      </c>
      <c r="I19591">
        <v>9551399</v>
      </c>
      <c r="J19591">
        <v>225419000</v>
      </c>
      <c r="K19591" t="s">
        <v>1830</v>
      </c>
      <c r="L19591" t="s">
        <v>1362</v>
      </c>
    </row>
    <row r="19592" spans="8:12" x14ac:dyDescent="0.25">
      <c r="H19592" t="s">
        <v>18814</v>
      </c>
      <c r="I19592">
        <v>9550254</v>
      </c>
      <c r="J19592">
        <v>356969000</v>
      </c>
      <c r="K19592" t="s">
        <v>1332</v>
      </c>
      <c r="L19592" t="s">
        <v>1341</v>
      </c>
    </row>
    <row r="19593" spans="8:12" x14ac:dyDescent="0.25">
      <c r="H19593" t="s">
        <v>18815</v>
      </c>
      <c r="I19593">
        <v>9208526</v>
      </c>
      <c r="J19593">
        <v>636091511</v>
      </c>
      <c r="K19593" t="s">
        <v>1464</v>
      </c>
      <c r="L19593" t="s">
        <v>1341</v>
      </c>
    </row>
    <row r="19594" spans="8:12" x14ac:dyDescent="0.25">
      <c r="H19594" t="s">
        <v>18816</v>
      </c>
      <c r="I19594">
        <v>9325025</v>
      </c>
      <c r="J19594">
        <v>248397000</v>
      </c>
      <c r="K19594" t="s">
        <v>1340</v>
      </c>
      <c r="L19594" t="s">
        <v>1341</v>
      </c>
    </row>
    <row r="19595" spans="8:12" x14ac:dyDescent="0.25">
      <c r="H19595" t="s">
        <v>18817</v>
      </c>
      <c r="I19595">
        <v>9294123</v>
      </c>
      <c r="J19595">
        <v>247149400</v>
      </c>
      <c r="K19595" t="s">
        <v>1398</v>
      </c>
      <c r="L19595" t="s">
        <v>1326</v>
      </c>
    </row>
    <row r="19596" spans="8:12" x14ac:dyDescent="0.25">
      <c r="H19596" t="s">
        <v>18818</v>
      </c>
      <c r="I19596">
        <v>9533610</v>
      </c>
      <c r="J19596">
        <v>557045000</v>
      </c>
      <c r="K19596" t="s">
        <v>1287</v>
      </c>
      <c r="L19596" t="s">
        <v>1329</v>
      </c>
    </row>
    <row r="19597" spans="8:12" x14ac:dyDescent="0.25">
      <c r="H19597" t="s">
        <v>18819</v>
      </c>
      <c r="I19597">
        <v>9647514</v>
      </c>
      <c r="J19597">
        <v>369462000</v>
      </c>
      <c r="K19597" t="s">
        <v>1431</v>
      </c>
      <c r="L19597" t="s">
        <v>4744</v>
      </c>
    </row>
    <row r="19598" spans="8:12" x14ac:dyDescent="0.25">
      <c r="H19598" t="s">
        <v>18820</v>
      </c>
      <c r="I19598">
        <v>9290218</v>
      </c>
      <c r="J19598">
        <v>525024314</v>
      </c>
      <c r="K19598" t="s">
        <v>1307</v>
      </c>
      <c r="L19598" t="s">
        <v>1295</v>
      </c>
    </row>
    <row r="19599" spans="8:12" x14ac:dyDescent="0.25">
      <c r="H19599" t="s">
        <v>18821</v>
      </c>
      <c r="I19599">
        <v>9296389</v>
      </c>
      <c r="J19599">
        <v>311000454</v>
      </c>
      <c r="K19599" t="s">
        <v>1609</v>
      </c>
      <c r="L19599" t="s">
        <v>1313</v>
      </c>
    </row>
    <row r="19600" spans="8:12" x14ac:dyDescent="0.25">
      <c r="H19600" t="s">
        <v>18822</v>
      </c>
      <c r="I19600">
        <v>9223813</v>
      </c>
      <c r="J19600">
        <v>212728000</v>
      </c>
      <c r="K19600" t="s">
        <v>1443</v>
      </c>
      <c r="L19600" t="s">
        <v>1341</v>
      </c>
    </row>
    <row r="19601" spans="8:12" x14ac:dyDescent="0.25">
      <c r="H19601" t="s">
        <v>18823</v>
      </c>
      <c r="I19601">
        <v>9697076</v>
      </c>
      <c r="J19601">
        <v>576769000</v>
      </c>
      <c r="K19601" t="s">
        <v>2396</v>
      </c>
      <c r="L19601" t="s">
        <v>1329</v>
      </c>
    </row>
    <row r="19602" spans="8:12" x14ac:dyDescent="0.25">
      <c r="H19602" t="s">
        <v>18824</v>
      </c>
      <c r="I19602">
        <v>9354741</v>
      </c>
      <c r="J19602">
        <v>567097000</v>
      </c>
      <c r="K19602" t="s">
        <v>1861</v>
      </c>
      <c r="L19602" t="s">
        <v>1341</v>
      </c>
    </row>
    <row r="19603" spans="8:12" x14ac:dyDescent="0.25">
      <c r="H19603" t="s">
        <v>18825</v>
      </c>
      <c r="I19603">
        <v>9477426</v>
      </c>
      <c r="J19603">
        <v>235082193</v>
      </c>
      <c r="K19603" t="s">
        <v>1558</v>
      </c>
      <c r="L19603" t="s">
        <v>1341</v>
      </c>
    </row>
    <row r="19604" spans="8:12" x14ac:dyDescent="0.25">
      <c r="H19604" t="s">
        <v>18826</v>
      </c>
      <c r="I19604">
        <v>9564164</v>
      </c>
      <c r="J19604">
        <v>574968000</v>
      </c>
      <c r="K19604" t="s">
        <v>1350</v>
      </c>
      <c r="L19604" t="s">
        <v>1341</v>
      </c>
    </row>
    <row r="19605" spans="8:12" x14ac:dyDescent="0.25">
      <c r="H19605" t="s">
        <v>329</v>
      </c>
      <c r="I19605">
        <v>9294111</v>
      </c>
      <c r="J19605">
        <v>538004367</v>
      </c>
      <c r="K19605" t="s">
        <v>1437</v>
      </c>
      <c r="L19605" t="s">
        <v>1341</v>
      </c>
    </row>
    <row r="19606" spans="8:12" x14ac:dyDescent="0.25">
      <c r="H19606" t="s">
        <v>18827</v>
      </c>
      <c r="I19606">
        <v>7359149</v>
      </c>
      <c r="J19606">
        <v>667005249</v>
      </c>
      <c r="K19606" t="s">
        <v>2089</v>
      </c>
      <c r="L19606" t="s">
        <v>1295</v>
      </c>
    </row>
    <row r="19607" spans="8:12" x14ac:dyDescent="0.25">
      <c r="H19607" t="s">
        <v>18828</v>
      </c>
      <c r="I19607">
        <v>9079030</v>
      </c>
      <c r="J19607">
        <v>514359000</v>
      </c>
      <c r="K19607" t="s">
        <v>1406</v>
      </c>
      <c r="L19607" t="s">
        <v>1308</v>
      </c>
    </row>
    <row r="19608" spans="8:12" x14ac:dyDescent="0.25">
      <c r="H19608" t="s">
        <v>18829</v>
      </c>
      <c r="I19608">
        <v>9691034</v>
      </c>
      <c r="J19608">
        <v>672713000</v>
      </c>
      <c r="K19608" t="s">
        <v>2192</v>
      </c>
      <c r="L19608" t="s">
        <v>1308</v>
      </c>
    </row>
    <row r="19609" spans="8:12" x14ac:dyDescent="0.25">
      <c r="H19609" t="s">
        <v>18829</v>
      </c>
      <c r="I19609">
        <v>9691034</v>
      </c>
      <c r="J19609">
        <v>372240000</v>
      </c>
      <c r="L19609" t="s">
        <v>1308</v>
      </c>
    </row>
    <row r="19610" spans="8:12" x14ac:dyDescent="0.25">
      <c r="H19610" t="s">
        <v>18830</v>
      </c>
      <c r="I19610">
        <v>9493987</v>
      </c>
      <c r="J19610">
        <v>235095943</v>
      </c>
      <c r="K19610" t="s">
        <v>1558</v>
      </c>
      <c r="L19610" t="s">
        <v>1341</v>
      </c>
    </row>
    <row r="19611" spans="8:12" x14ac:dyDescent="0.25">
      <c r="H19611" t="s">
        <v>18831</v>
      </c>
      <c r="I19611">
        <v>9610195</v>
      </c>
      <c r="J19611">
        <v>373060000</v>
      </c>
      <c r="L19611" t="s">
        <v>1341</v>
      </c>
    </row>
    <row r="19612" spans="8:12" x14ac:dyDescent="0.25">
      <c r="H19612" t="s">
        <v>18832</v>
      </c>
      <c r="I19612">
        <v>8509038</v>
      </c>
      <c r="J19612">
        <v>375859000</v>
      </c>
      <c r="K19612" t="s">
        <v>1322</v>
      </c>
      <c r="L19612" t="s">
        <v>1295</v>
      </c>
    </row>
    <row r="19613" spans="8:12" x14ac:dyDescent="0.25">
      <c r="H19613" t="s">
        <v>18833</v>
      </c>
      <c r="I19613">
        <v>9316191</v>
      </c>
      <c r="J19613">
        <v>256003000</v>
      </c>
      <c r="K19613" t="s">
        <v>1340</v>
      </c>
      <c r="L19613" t="s">
        <v>1341</v>
      </c>
    </row>
    <row r="19614" spans="8:12" x14ac:dyDescent="0.25">
      <c r="H19614" t="s">
        <v>18834</v>
      </c>
      <c r="I19614">
        <v>9151395</v>
      </c>
      <c r="J19614">
        <v>311000207</v>
      </c>
      <c r="K19614" t="s">
        <v>1609</v>
      </c>
      <c r="L19614" t="s">
        <v>1341</v>
      </c>
    </row>
    <row r="19615" spans="8:12" x14ac:dyDescent="0.25">
      <c r="H19615" t="s">
        <v>18835</v>
      </c>
      <c r="I19615">
        <v>9493511</v>
      </c>
      <c r="J19615">
        <v>248213000</v>
      </c>
      <c r="K19615" t="s">
        <v>1340</v>
      </c>
      <c r="L19615" t="s">
        <v>1341</v>
      </c>
    </row>
    <row r="19616" spans="8:12" x14ac:dyDescent="0.25">
      <c r="H19616" t="s">
        <v>18836</v>
      </c>
      <c r="I19616">
        <v>9392810</v>
      </c>
      <c r="J19616">
        <v>636014073</v>
      </c>
      <c r="K19616" t="s">
        <v>1464</v>
      </c>
      <c r="L19616" t="s">
        <v>1341</v>
      </c>
    </row>
    <row r="19617" spans="8:12" x14ac:dyDescent="0.25">
      <c r="H19617" t="s">
        <v>18837</v>
      </c>
      <c r="I19617">
        <v>9307334</v>
      </c>
      <c r="J19617">
        <v>477087500</v>
      </c>
      <c r="K19617" t="s">
        <v>1348</v>
      </c>
      <c r="L19617" t="s">
        <v>1362</v>
      </c>
    </row>
    <row r="19618" spans="8:12" x14ac:dyDescent="0.25">
      <c r="H19618" t="s">
        <v>18838</v>
      </c>
      <c r="I19618">
        <v>9408255</v>
      </c>
      <c r="J19618">
        <v>538003250</v>
      </c>
      <c r="K19618" t="s">
        <v>1437</v>
      </c>
      <c r="L19618" t="s">
        <v>1341</v>
      </c>
    </row>
    <row r="19619" spans="8:12" x14ac:dyDescent="0.25">
      <c r="H19619" t="s">
        <v>18839</v>
      </c>
      <c r="I19619">
        <v>9628520</v>
      </c>
      <c r="J19619">
        <v>352432000</v>
      </c>
      <c r="K19619" t="s">
        <v>1332</v>
      </c>
      <c r="L19619" t="s">
        <v>1329</v>
      </c>
    </row>
    <row r="19620" spans="8:12" x14ac:dyDescent="0.25">
      <c r="H19620" t="s">
        <v>18840</v>
      </c>
      <c r="I19620">
        <v>8209004</v>
      </c>
      <c r="J19620">
        <v>376506000</v>
      </c>
      <c r="K19620" t="s">
        <v>1322</v>
      </c>
      <c r="L19620" t="s">
        <v>1341</v>
      </c>
    </row>
    <row r="19621" spans="8:12" x14ac:dyDescent="0.25">
      <c r="H19621" t="s">
        <v>18840</v>
      </c>
      <c r="I19621">
        <v>8209004</v>
      </c>
      <c r="J19621">
        <v>355430000</v>
      </c>
      <c r="K19621" t="s">
        <v>1332</v>
      </c>
      <c r="L19621" t="s">
        <v>1341</v>
      </c>
    </row>
    <row r="19622" spans="8:12" x14ac:dyDescent="0.25">
      <c r="H19622" t="s">
        <v>18841</v>
      </c>
      <c r="I19622">
        <v>9359595</v>
      </c>
      <c r="J19622">
        <v>565632000</v>
      </c>
      <c r="L19622" t="s">
        <v>1326</v>
      </c>
    </row>
    <row r="19623" spans="8:12" x14ac:dyDescent="0.25">
      <c r="H19623" t="s">
        <v>18842</v>
      </c>
      <c r="I19623">
        <v>9262869</v>
      </c>
      <c r="J19623">
        <v>760000440</v>
      </c>
      <c r="K19623" t="s">
        <v>18843</v>
      </c>
      <c r="L19623" t="s">
        <v>1586</v>
      </c>
    </row>
    <row r="19624" spans="8:12" x14ac:dyDescent="0.25">
      <c r="H19624" t="s">
        <v>18844</v>
      </c>
      <c r="I19624">
        <v>9198783</v>
      </c>
      <c r="J19624">
        <v>538003611</v>
      </c>
      <c r="K19624" t="s">
        <v>1437</v>
      </c>
      <c r="L19624" t="s">
        <v>1326</v>
      </c>
    </row>
    <row r="19625" spans="8:12" x14ac:dyDescent="0.25">
      <c r="H19625" t="s">
        <v>18844</v>
      </c>
      <c r="I19625">
        <v>9123879</v>
      </c>
      <c r="J19625">
        <v>457181000</v>
      </c>
      <c r="K19625" t="s">
        <v>1409</v>
      </c>
      <c r="L19625" t="s">
        <v>1362</v>
      </c>
    </row>
    <row r="19626" spans="8:12" x14ac:dyDescent="0.25">
      <c r="H19626" t="s">
        <v>18845</v>
      </c>
      <c r="I19626">
        <v>9725926</v>
      </c>
      <c r="J19626">
        <v>564206000</v>
      </c>
      <c r="K19626" t="s">
        <v>1441</v>
      </c>
      <c r="L19626" t="s">
        <v>1329</v>
      </c>
    </row>
    <row r="19627" spans="8:12" x14ac:dyDescent="0.25">
      <c r="H19627" t="s">
        <v>161</v>
      </c>
      <c r="I19627">
        <v>9699880</v>
      </c>
      <c r="J19627">
        <v>256114000</v>
      </c>
      <c r="K19627" t="s">
        <v>1340</v>
      </c>
      <c r="L19627" t="s">
        <v>1308</v>
      </c>
    </row>
    <row r="19628" spans="8:12" x14ac:dyDescent="0.25">
      <c r="H19628" t="s">
        <v>18846</v>
      </c>
      <c r="I19628">
        <v>6657196</v>
      </c>
      <c r="J19628">
        <v>334647000</v>
      </c>
      <c r="L19628" t="s">
        <v>1313</v>
      </c>
    </row>
    <row r="19629" spans="8:12" x14ac:dyDescent="0.25">
      <c r="H19629" t="s">
        <v>18847</v>
      </c>
      <c r="I19629">
        <v>9065273</v>
      </c>
      <c r="J19629">
        <v>548578300</v>
      </c>
      <c r="K19629" t="s">
        <v>1988</v>
      </c>
      <c r="L19629" t="s">
        <v>1295</v>
      </c>
    </row>
    <row r="19630" spans="8:12" x14ac:dyDescent="0.25">
      <c r="H19630" t="s">
        <v>18848</v>
      </c>
      <c r="I19630">
        <v>9327425</v>
      </c>
      <c r="J19630">
        <v>538002523</v>
      </c>
      <c r="K19630" t="s">
        <v>1437</v>
      </c>
      <c r="L19630" t="s">
        <v>1326</v>
      </c>
    </row>
    <row r="19631" spans="8:12" x14ac:dyDescent="0.25">
      <c r="H19631" t="s">
        <v>18849</v>
      </c>
      <c r="I19631">
        <v>9367073</v>
      </c>
      <c r="J19631">
        <v>244457000</v>
      </c>
      <c r="K19631" t="s">
        <v>1387</v>
      </c>
      <c r="L19631" t="s">
        <v>1295</v>
      </c>
    </row>
    <row r="19632" spans="8:12" x14ac:dyDescent="0.25">
      <c r="H19632" t="s">
        <v>18850</v>
      </c>
      <c r="I19632">
        <v>9553414</v>
      </c>
      <c r="J19632">
        <v>351106000</v>
      </c>
      <c r="K19632" t="s">
        <v>1332</v>
      </c>
      <c r="L19632" t="s">
        <v>1326</v>
      </c>
    </row>
    <row r="19633" spans="8:12" x14ac:dyDescent="0.25">
      <c r="H19633" t="s">
        <v>18851</v>
      </c>
      <c r="I19633">
        <v>9639517</v>
      </c>
      <c r="J19633">
        <v>477219300</v>
      </c>
      <c r="K19633" t="s">
        <v>1348</v>
      </c>
      <c r="L19633" t="s">
        <v>1308</v>
      </c>
    </row>
    <row r="19634" spans="8:12" x14ac:dyDescent="0.25">
      <c r="H19634" t="s">
        <v>18852</v>
      </c>
      <c r="I19634">
        <v>9220794</v>
      </c>
      <c r="J19634">
        <v>235307000</v>
      </c>
      <c r="K19634" t="s">
        <v>1558</v>
      </c>
      <c r="L19634" t="s">
        <v>1346</v>
      </c>
    </row>
    <row r="19635" spans="8:12" x14ac:dyDescent="0.25">
      <c r="H19635" t="s">
        <v>18853</v>
      </c>
      <c r="I19635">
        <v>8914128</v>
      </c>
      <c r="J19635">
        <v>257702000</v>
      </c>
      <c r="K19635" t="s">
        <v>1335</v>
      </c>
      <c r="L19635" t="s">
        <v>1295</v>
      </c>
    </row>
    <row r="19636" spans="8:12" x14ac:dyDescent="0.25">
      <c r="H19636" t="s">
        <v>18853</v>
      </c>
      <c r="I19636">
        <v>8914128</v>
      </c>
      <c r="J19636">
        <v>231793000</v>
      </c>
      <c r="K19636" t="s">
        <v>3557</v>
      </c>
      <c r="L19636" t="s">
        <v>1295</v>
      </c>
    </row>
    <row r="19637" spans="8:12" x14ac:dyDescent="0.25">
      <c r="H19637" t="s">
        <v>18854</v>
      </c>
      <c r="I19637">
        <v>9523809</v>
      </c>
      <c r="J19637">
        <v>371603000</v>
      </c>
      <c r="L19637" t="s">
        <v>1313</v>
      </c>
    </row>
    <row r="19638" spans="8:12" x14ac:dyDescent="0.25">
      <c r="H19638" t="s">
        <v>18855</v>
      </c>
      <c r="I19638">
        <v>9523811</v>
      </c>
      <c r="J19638">
        <v>371401000</v>
      </c>
      <c r="L19638" t="s">
        <v>1313</v>
      </c>
    </row>
    <row r="19639" spans="8:12" x14ac:dyDescent="0.25">
      <c r="H19639" t="s">
        <v>18856</v>
      </c>
      <c r="I19639">
        <v>9675585</v>
      </c>
      <c r="J19639">
        <v>357076000</v>
      </c>
      <c r="K19639" t="s">
        <v>1332</v>
      </c>
      <c r="L19639" t="s">
        <v>1308</v>
      </c>
    </row>
    <row r="19640" spans="8:12" x14ac:dyDescent="0.25">
      <c r="H19640" t="s">
        <v>873</v>
      </c>
      <c r="I19640">
        <v>9532197</v>
      </c>
      <c r="J19640">
        <v>636015429</v>
      </c>
      <c r="K19640" t="s">
        <v>1464</v>
      </c>
      <c r="L19640" t="s">
        <v>1341</v>
      </c>
    </row>
    <row r="19641" spans="8:12" x14ac:dyDescent="0.25">
      <c r="H19641" t="s">
        <v>18857</v>
      </c>
      <c r="I19641">
        <v>9110183</v>
      </c>
      <c r="J19641">
        <v>636010335</v>
      </c>
      <c r="K19641" t="s">
        <v>1464</v>
      </c>
      <c r="L19641" t="s">
        <v>1362</v>
      </c>
    </row>
    <row r="19642" spans="8:12" x14ac:dyDescent="0.25">
      <c r="H19642" t="s">
        <v>18858</v>
      </c>
      <c r="I19642">
        <v>9247883</v>
      </c>
      <c r="J19642">
        <v>636011673</v>
      </c>
      <c r="K19642" t="s">
        <v>1464</v>
      </c>
      <c r="L19642" t="s">
        <v>1362</v>
      </c>
    </row>
    <row r="19643" spans="8:12" x14ac:dyDescent="0.25">
      <c r="H19643" t="s">
        <v>18859</v>
      </c>
      <c r="I19643">
        <v>9313266</v>
      </c>
      <c r="J19643">
        <v>636012596</v>
      </c>
      <c r="K19643" t="s">
        <v>1464</v>
      </c>
      <c r="L19643" t="s">
        <v>1362</v>
      </c>
    </row>
    <row r="19644" spans="8:12" x14ac:dyDescent="0.25">
      <c r="H19644" t="s">
        <v>18860</v>
      </c>
      <c r="I19644">
        <v>9539523</v>
      </c>
      <c r="J19644">
        <v>636016413</v>
      </c>
      <c r="K19644" t="s">
        <v>1464</v>
      </c>
      <c r="L19644" t="s">
        <v>1362</v>
      </c>
    </row>
    <row r="19645" spans="8:12" x14ac:dyDescent="0.25">
      <c r="H19645" t="s">
        <v>18861</v>
      </c>
      <c r="I19645">
        <v>9470832</v>
      </c>
      <c r="J19645">
        <v>371601000</v>
      </c>
      <c r="L19645" t="s">
        <v>1341</v>
      </c>
    </row>
    <row r="19646" spans="8:12" x14ac:dyDescent="0.25">
      <c r="H19646" t="s">
        <v>18862</v>
      </c>
      <c r="I19646">
        <v>9691539</v>
      </c>
      <c r="J19646">
        <v>352669000</v>
      </c>
      <c r="K19646" t="s">
        <v>1332</v>
      </c>
      <c r="L19646" t="s">
        <v>1308</v>
      </c>
    </row>
    <row r="19647" spans="8:12" x14ac:dyDescent="0.25">
      <c r="H19647" t="s">
        <v>18863</v>
      </c>
      <c r="I19647">
        <v>9019987</v>
      </c>
      <c r="J19647">
        <v>440334000</v>
      </c>
      <c r="K19647" t="s">
        <v>1352</v>
      </c>
      <c r="L19647" t="s">
        <v>1295</v>
      </c>
    </row>
    <row r="19648" spans="8:12" x14ac:dyDescent="0.25">
      <c r="H19648" t="s">
        <v>18864</v>
      </c>
      <c r="I19648">
        <v>9230983</v>
      </c>
      <c r="J19648">
        <v>441067000</v>
      </c>
      <c r="K19648" t="s">
        <v>1352</v>
      </c>
      <c r="L19648" t="s">
        <v>1308</v>
      </c>
    </row>
    <row r="19649" spans="8:12" x14ac:dyDescent="0.25">
      <c r="H19649" t="s">
        <v>18865</v>
      </c>
      <c r="I19649">
        <v>9665803</v>
      </c>
      <c r="J19649">
        <v>636016414</v>
      </c>
      <c r="K19649" t="s">
        <v>1464</v>
      </c>
      <c r="L19649" t="s">
        <v>1362</v>
      </c>
    </row>
    <row r="19650" spans="8:12" x14ac:dyDescent="0.25">
      <c r="H19650" t="s">
        <v>18866</v>
      </c>
      <c r="I19650">
        <v>9114490</v>
      </c>
      <c r="J19650">
        <v>357174000</v>
      </c>
      <c r="K19650" t="s">
        <v>1332</v>
      </c>
      <c r="L19650" t="s">
        <v>1341</v>
      </c>
    </row>
    <row r="19651" spans="8:12" x14ac:dyDescent="0.25">
      <c r="H19651" t="s">
        <v>18867</v>
      </c>
      <c r="I19651">
        <v>9263069</v>
      </c>
      <c r="J19651">
        <v>477933000</v>
      </c>
      <c r="K19651" t="s">
        <v>1348</v>
      </c>
      <c r="L19651" t="s">
        <v>1341</v>
      </c>
    </row>
    <row r="19652" spans="8:12" x14ac:dyDescent="0.25">
      <c r="H19652" t="s">
        <v>18868</v>
      </c>
      <c r="I19652">
        <v>9608300</v>
      </c>
      <c r="J19652">
        <v>566693000</v>
      </c>
      <c r="L19652" t="s">
        <v>1313</v>
      </c>
    </row>
    <row r="19653" spans="8:12" x14ac:dyDescent="0.25">
      <c r="H19653" t="s">
        <v>18869</v>
      </c>
      <c r="I19653">
        <v>9632105</v>
      </c>
      <c r="J19653">
        <v>219609000</v>
      </c>
      <c r="K19653" t="s">
        <v>1456</v>
      </c>
      <c r="L19653" t="s">
        <v>1308</v>
      </c>
    </row>
    <row r="19654" spans="8:12" x14ac:dyDescent="0.25">
      <c r="H19654" t="s">
        <v>18870</v>
      </c>
      <c r="I19654">
        <v>8881266</v>
      </c>
      <c r="J19654">
        <v>511101000</v>
      </c>
      <c r="K19654" t="s">
        <v>1638</v>
      </c>
      <c r="L19654" t="s">
        <v>1295</v>
      </c>
    </row>
    <row r="19655" spans="8:12" x14ac:dyDescent="0.25">
      <c r="H19655" t="s">
        <v>18871</v>
      </c>
      <c r="I19655">
        <v>8206947</v>
      </c>
      <c r="J19655">
        <v>620107000</v>
      </c>
      <c r="L19655" t="s">
        <v>1362</v>
      </c>
    </row>
    <row r="19656" spans="8:12" x14ac:dyDescent="0.25">
      <c r="H19656" t="s">
        <v>18872</v>
      </c>
      <c r="I19656">
        <v>9544906</v>
      </c>
      <c r="J19656">
        <v>622123990</v>
      </c>
      <c r="K19656" t="s">
        <v>1937</v>
      </c>
      <c r="L19656" t="s">
        <v>1329</v>
      </c>
    </row>
    <row r="19657" spans="8:12" x14ac:dyDescent="0.25">
      <c r="H19657" t="s">
        <v>18873</v>
      </c>
      <c r="I19657">
        <v>9544982</v>
      </c>
      <c r="J19657">
        <v>622123404</v>
      </c>
      <c r="K19657" t="s">
        <v>1937</v>
      </c>
      <c r="L19657" t="s">
        <v>1329</v>
      </c>
    </row>
    <row r="19658" spans="8:12" x14ac:dyDescent="0.25">
      <c r="H19658" t="s">
        <v>18874</v>
      </c>
      <c r="I19658">
        <v>8206947</v>
      </c>
      <c r="J19658">
        <v>354967000</v>
      </c>
      <c r="K19658" t="s">
        <v>1332</v>
      </c>
      <c r="L19658" t="s">
        <v>1362</v>
      </c>
    </row>
    <row r="19659" spans="8:12" x14ac:dyDescent="0.25">
      <c r="H19659" t="s">
        <v>18875</v>
      </c>
      <c r="I19659">
        <v>8889385</v>
      </c>
      <c r="J19659">
        <v>273437300</v>
      </c>
      <c r="K19659" t="s">
        <v>1297</v>
      </c>
      <c r="L19659" t="s">
        <v>1295</v>
      </c>
    </row>
    <row r="19660" spans="8:12" x14ac:dyDescent="0.25">
      <c r="H19660" t="s">
        <v>18876</v>
      </c>
      <c r="I19660">
        <v>9191527</v>
      </c>
      <c r="J19660">
        <v>238181000</v>
      </c>
      <c r="K19660" t="s">
        <v>2926</v>
      </c>
      <c r="L19660" t="s">
        <v>1341</v>
      </c>
    </row>
    <row r="19661" spans="8:12" x14ac:dyDescent="0.25">
      <c r="H19661" t="s">
        <v>18877</v>
      </c>
      <c r="I19661">
        <v>9577018</v>
      </c>
      <c r="J19661">
        <v>352040000</v>
      </c>
      <c r="K19661" t="s">
        <v>1332</v>
      </c>
      <c r="L19661" t="s">
        <v>1308</v>
      </c>
    </row>
    <row r="19662" spans="8:12" x14ac:dyDescent="0.25">
      <c r="H19662" t="s">
        <v>18878</v>
      </c>
      <c r="I19662">
        <v>9389370</v>
      </c>
      <c r="J19662">
        <v>354186000</v>
      </c>
      <c r="K19662" t="s">
        <v>1332</v>
      </c>
      <c r="L19662" t="s">
        <v>1295</v>
      </c>
    </row>
    <row r="19663" spans="8:12" x14ac:dyDescent="0.25">
      <c r="H19663" t="s">
        <v>18879</v>
      </c>
      <c r="I19663">
        <v>9100176</v>
      </c>
      <c r="J19663">
        <v>311077100</v>
      </c>
      <c r="K19663" t="s">
        <v>1609</v>
      </c>
      <c r="L19663" t="s">
        <v>1295</v>
      </c>
    </row>
    <row r="19664" spans="8:12" x14ac:dyDescent="0.25">
      <c r="H19664" t="s">
        <v>18880</v>
      </c>
      <c r="I19664">
        <v>9160932</v>
      </c>
      <c r="J19664">
        <v>374685000</v>
      </c>
      <c r="L19664" t="s">
        <v>1326</v>
      </c>
    </row>
    <row r="19665" spans="8:12" x14ac:dyDescent="0.25">
      <c r="H19665" t="s">
        <v>18881</v>
      </c>
      <c r="I19665">
        <v>8710998</v>
      </c>
      <c r="J19665">
        <v>305203000</v>
      </c>
      <c r="L19665" t="s">
        <v>1295</v>
      </c>
    </row>
    <row r="19666" spans="8:12" x14ac:dyDescent="0.25">
      <c r="H19666" t="s">
        <v>18882</v>
      </c>
      <c r="I19666">
        <v>8886802</v>
      </c>
      <c r="J19666">
        <v>338701000</v>
      </c>
      <c r="K19666" t="s">
        <v>1431</v>
      </c>
      <c r="L19666" t="s">
        <v>1295</v>
      </c>
    </row>
    <row r="19667" spans="8:12" x14ac:dyDescent="0.25">
      <c r="H19667" t="s">
        <v>18883</v>
      </c>
      <c r="I19667">
        <v>9534456</v>
      </c>
      <c r="J19667">
        <v>245523000</v>
      </c>
      <c r="K19667" t="s">
        <v>1387</v>
      </c>
      <c r="L19667" t="s">
        <v>1295</v>
      </c>
    </row>
    <row r="19668" spans="8:12" x14ac:dyDescent="0.25">
      <c r="H19668" t="s">
        <v>18884</v>
      </c>
      <c r="I19668">
        <v>9301108</v>
      </c>
      <c r="J19668">
        <v>636092241</v>
      </c>
      <c r="K19668" t="s">
        <v>1464</v>
      </c>
      <c r="L19668" t="s">
        <v>1295</v>
      </c>
    </row>
    <row r="19669" spans="8:12" x14ac:dyDescent="0.25">
      <c r="H19669" t="s">
        <v>18885</v>
      </c>
      <c r="I19669">
        <v>9604392</v>
      </c>
      <c r="J19669">
        <v>566694000</v>
      </c>
      <c r="L19669" t="s">
        <v>1346</v>
      </c>
    </row>
    <row r="19670" spans="8:12" x14ac:dyDescent="0.25">
      <c r="H19670" t="s">
        <v>18885</v>
      </c>
      <c r="I19670">
        <v>9340386</v>
      </c>
      <c r="J19670">
        <v>538002789</v>
      </c>
      <c r="K19670" t="s">
        <v>1437</v>
      </c>
      <c r="L19670" t="s">
        <v>1326</v>
      </c>
    </row>
    <row r="19671" spans="8:12" x14ac:dyDescent="0.25">
      <c r="H19671" t="s">
        <v>18886</v>
      </c>
      <c r="I19671">
        <v>9477828</v>
      </c>
      <c r="J19671">
        <v>212735000</v>
      </c>
      <c r="K19671" t="s">
        <v>1443</v>
      </c>
      <c r="L19671" t="s">
        <v>1341</v>
      </c>
    </row>
    <row r="19672" spans="8:12" x14ac:dyDescent="0.25">
      <c r="H19672" t="s">
        <v>18887</v>
      </c>
      <c r="I19672">
        <v>7424061</v>
      </c>
      <c r="J19672">
        <v>677039000</v>
      </c>
      <c r="K19672" t="s">
        <v>1305</v>
      </c>
      <c r="L19672" t="s">
        <v>1295</v>
      </c>
    </row>
    <row r="19673" spans="8:12" x14ac:dyDescent="0.25">
      <c r="H19673" t="s">
        <v>18888</v>
      </c>
      <c r="I19673">
        <v>8416152</v>
      </c>
      <c r="J19673">
        <v>720869000</v>
      </c>
      <c r="K19673" t="s">
        <v>1482</v>
      </c>
      <c r="L19673" t="s">
        <v>1295</v>
      </c>
    </row>
    <row r="19674" spans="8:12" x14ac:dyDescent="0.25">
      <c r="H19674" t="s">
        <v>18889</v>
      </c>
      <c r="I19674">
        <v>9245067</v>
      </c>
      <c r="J19674">
        <v>477282400</v>
      </c>
      <c r="K19674" t="s">
        <v>1348</v>
      </c>
      <c r="L19674" t="s">
        <v>1341</v>
      </c>
    </row>
    <row r="19675" spans="8:12" x14ac:dyDescent="0.25">
      <c r="H19675" t="s">
        <v>18890</v>
      </c>
      <c r="I19675">
        <v>9311244</v>
      </c>
      <c r="J19675">
        <v>354508000</v>
      </c>
      <c r="K19675" t="s">
        <v>1332</v>
      </c>
      <c r="L19675" t="s">
        <v>1295</v>
      </c>
    </row>
    <row r="19676" spans="8:12" x14ac:dyDescent="0.25">
      <c r="H19676" t="s">
        <v>18891</v>
      </c>
      <c r="I19676">
        <v>9493755</v>
      </c>
      <c r="J19676">
        <v>636015656</v>
      </c>
      <c r="K19676" t="s">
        <v>1464</v>
      </c>
      <c r="L19676" t="s">
        <v>1308</v>
      </c>
    </row>
    <row r="19677" spans="8:12" x14ac:dyDescent="0.25">
      <c r="H19677" t="s">
        <v>18892</v>
      </c>
      <c r="I19677">
        <v>9763631</v>
      </c>
      <c r="J19677">
        <v>477684600</v>
      </c>
      <c r="K19677" t="s">
        <v>1348</v>
      </c>
      <c r="L19677" t="s">
        <v>1308</v>
      </c>
    </row>
    <row r="19678" spans="8:12" x14ac:dyDescent="0.25">
      <c r="H19678" t="s">
        <v>18893</v>
      </c>
      <c r="I19678">
        <v>9409118</v>
      </c>
      <c r="J19678">
        <v>636017268</v>
      </c>
      <c r="K19678" t="s">
        <v>1464</v>
      </c>
      <c r="L19678" t="s">
        <v>1341</v>
      </c>
    </row>
    <row r="19679" spans="8:12" x14ac:dyDescent="0.25">
      <c r="H19679" t="s">
        <v>18894</v>
      </c>
      <c r="I19679">
        <v>9266918</v>
      </c>
      <c r="J19679">
        <v>477592800</v>
      </c>
      <c r="K19679" t="s">
        <v>1348</v>
      </c>
      <c r="L19679" t="s">
        <v>1341</v>
      </c>
    </row>
    <row r="19680" spans="8:12" x14ac:dyDescent="0.25">
      <c r="H19680" t="s">
        <v>18895</v>
      </c>
      <c r="I19680">
        <v>9760586</v>
      </c>
      <c r="J19680">
        <v>477769200</v>
      </c>
      <c r="K19680" t="s">
        <v>1348</v>
      </c>
      <c r="L19680" t="s">
        <v>1308</v>
      </c>
    </row>
    <row r="19681" spans="8:12" x14ac:dyDescent="0.25">
      <c r="H19681" t="s">
        <v>18896</v>
      </c>
      <c r="I19681">
        <v>9446635</v>
      </c>
      <c r="J19681">
        <v>636016557</v>
      </c>
      <c r="K19681" t="s">
        <v>1464</v>
      </c>
      <c r="L19681" t="s">
        <v>1341</v>
      </c>
    </row>
    <row r="19682" spans="8:12" x14ac:dyDescent="0.25">
      <c r="H19682" t="s">
        <v>18897</v>
      </c>
      <c r="I19682">
        <v>9470985</v>
      </c>
      <c r="J19682">
        <v>636091999</v>
      </c>
      <c r="K19682" t="s">
        <v>1464</v>
      </c>
      <c r="L19682" t="s">
        <v>1326</v>
      </c>
    </row>
    <row r="19683" spans="8:12" x14ac:dyDescent="0.25">
      <c r="H19683" t="s">
        <v>18898</v>
      </c>
      <c r="I19683">
        <v>9345609</v>
      </c>
      <c r="J19683">
        <v>636016556</v>
      </c>
      <c r="K19683" t="s">
        <v>1464</v>
      </c>
      <c r="L19683" t="s">
        <v>1341</v>
      </c>
    </row>
    <row r="19684" spans="8:12" x14ac:dyDescent="0.25">
      <c r="H19684" t="s">
        <v>18899</v>
      </c>
      <c r="I19684">
        <v>9512939</v>
      </c>
      <c r="J19684">
        <v>636016377</v>
      </c>
      <c r="K19684" t="s">
        <v>1464</v>
      </c>
      <c r="L19684" t="s">
        <v>1341</v>
      </c>
    </row>
    <row r="19685" spans="8:12" x14ac:dyDescent="0.25">
      <c r="H19685" t="s">
        <v>18900</v>
      </c>
      <c r="I19685">
        <v>9737840</v>
      </c>
      <c r="J19685">
        <v>636017399</v>
      </c>
      <c r="K19685" t="s">
        <v>1464</v>
      </c>
      <c r="L19685" t="s">
        <v>1308</v>
      </c>
    </row>
    <row r="19686" spans="8:12" x14ac:dyDescent="0.25">
      <c r="H19686" t="s">
        <v>18901</v>
      </c>
      <c r="I19686">
        <v>9580039</v>
      </c>
      <c r="J19686">
        <v>477195600</v>
      </c>
      <c r="K19686" t="s">
        <v>1348</v>
      </c>
      <c r="L19686" t="s">
        <v>1341</v>
      </c>
    </row>
    <row r="19687" spans="8:12" x14ac:dyDescent="0.25">
      <c r="H19687" t="s">
        <v>18902</v>
      </c>
      <c r="I19687">
        <v>9708265</v>
      </c>
      <c r="J19687">
        <v>371270000</v>
      </c>
      <c r="L19687" t="s">
        <v>1308</v>
      </c>
    </row>
    <row r="19688" spans="8:12" x14ac:dyDescent="0.25">
      <c r="H19688" t="s">
        <v>18903</v>
      </c>
      <c r="I19688">
        <v>9470997</v>
      </c>
      <c r="J19688">
        <v>636092000</v>
      </c>
      <c r="K19688" t="s">
        <v>1464</v>
      </c>
      <c r="L19688" t="s">
        <v>1326</v>
      </c>
    </row>
    <row r="19689" spans="8:12" x14ac:dyDescent="0.25">
      <c r="H19689" t="s">
        <v>18904</v>
      </c>
      <c r="I19689">
        <v>9337107</v>
      </c>
      <c r="J19689">
        <v>636017119</v>
      </c>
      <c r="K19689" t="s">
        <v>1464</v>
      </c>
      <c r="L19689" t="s">
        <v>1341</v>
      </c>
    </row>
    <row r="19690" spans="8:12" x14ac:dyDescent="0.25">
      <c r="H19690" t="s">
        <v>18905</v>
      </c>
      <c r="I19690">
        <v>9263174</v>
      </c>
      <c r="J19690">
        <v>538005372</v>
      </c>
      <c r="K19690" t="s">
        <v>1437</v>
      </c>
      <c r="L19690" t="s">
        <v>1326</v>
      </c>
    </row>
    <row r="19691" spans="8:12" x14ac:dyDescent="0.25">
      <c r="H19691" t="s">
        <v>18906</v>
      </c>
      <c r="I19691">
        <v>9300594</v>
      </c>
      <c r="J19691">
        <v>636017005</v>
      </c>
      <c r="K19691" t="s">
        <v>1464</v>
      </c>
      <c r="L19691" t="s">
        <v>1341</v>
      </c>
    </row>
    <row r="19692" spans="8:12" x14ac:dyDescent="0.25">
      <c r="H19692" t="s">
        <v>18907</v>
      </c>
      <c r="I19692">
        <v>9260081</v>
      </c>
      <c r="J19692">
        <v>538005292</v>
      </c>
      <c r="K19692" t="s">
        <v>1437</v>
      </c>
      <c r="L19692" t="s">
        <v>1326</v>
      </c>
    </row>
    <row r="19693" spans="8:12" x14ac:dyDescent="0.25">
      <c r="H19693" t="s">
        <v>18908</v>
      </c>
      <c r="I19693">
        <v>9296212</v>
      </c>
      <c r="J19693">
        <v>636016412</v>
      </c>
      <c r="K19693" t="s">
        <v>1464</v>
      </c>
      <c r="L19693" t="s">
        <v>1341</v>
      </c>
    </row>
    <row r="19694" spans="8:12" x14ac:dyDescent="0.25">
      <c r="H19694" t="s">
        <v>18909</v>
      </c>
      <c r="I19694">
        <v>9444924</v>
      </c>
      <c r="J19694">
        <v>477049800</v>
      </c>
      <c r="K19694" t="s">
        <v>1348</v>
      </c>
      <c r="L19694" t="s">
        <v>1341</v>
      </c>
    </row>
    <row r="19695" spans="8:12" x14ac:dyDescent="0.25">
      <c r="H19695" t="s">
        <v>18910</v>
      </c>
      <c r="I19695">
        <v>9336799</v>
      </c>
      <c r="J19695">
        <v>477999700</v>
      </c>
      <c r="K19695" t="s">
        <v>1348</v>
      </c>
      <c r="L19695" t="s">
        <v>1341</v>
      </c>
    </row>
    <row r="19696" spans="8:12" x14ac:dyDescent="0.25">
      <c r="H19696" t="s">
        <v>18911</v>
      </c>
      <c r="I19696">
        <v>9263772</v>
      </c>
      <c r="J19696">
        <v>477048000</v>
      </c>
      <c r="K19696" t="s">
        <v>1348</v>
      </c>
      <c r="L19696" t="s">
        <v>1341</v>
      </c>
    </row>
    <row r="19697" spans="8:12" x14ac:dyDescent="0.25">
      <c r="H19697" t="s">
        <v>18912</v>
      </c>
      <c r="I19697">
        <v>9675638</v>
      </c>
      <c r="J19697">
        <v>636017236</v>
      </c>
      <c r="K19697" t="s">
        <v>1464</v>
      </c>
      <c r="L19697" t="s">
        <v>1341</v>
      </c>
    </row>
    <row r="19698" spans="8:12" x14ac:dyDescent="0.25">
      <c r="H19698" t="s">
        <v>18913</v>
      </c>
      <c r="I19698">
        <v>9432385</v>
      </c>
      <c r="J19698">
        <v>538005555</v>
      </c>
      <c r="K19698" t="s">
        <v>1437</v>
      </c>
      <c r="L19698" t="s">
        <v>1326</v>
      </c>
    </row>
    <row r="19699" spans="8:12" x14ac:dyDescent="0.25">
      <c r="H19699" t="s">
        <v>18914</v>
      </c>
      <c r="I19699">
        <v>9021198</v>
      </c>
      <c r="J19699">
        <v>514327000</v>
      </c>
      <c r="K19699" t="s">
        <v>1406</v>
      </c>
      <c r="L19699" t="s">
        <v>1313</v>
      </c>
    </row>
    <row r="19700" spans="8:12" x14ac:dyDescent="0.25">
      <c r="H19700" t="s">
        <v>18915</v>
      </c>
      <c r="I19700">
        <v>9671620</v>
      </c>
      <c r="J19700">
        <v>357816000</v>
      </c>
      <c r="K19700" t="s">
        <v>1332</v>
      </c>
      <c r="L19700" t="s">
        <v>1308</v>
      </c>
    </row>
    <row r="19701" spans="8:12" x14ac:dyDescent="0.25">
      <c r="H19701" t="s">
        <v>18916</v>
      </c>
      <c r="I19701">
        <v>9654725</v>
      </c>
      <c r="J19701">
        <v>503014310</v>
      </c>
      <c r="K19701" t="s">
        <v>1417</v>
      </c>
      <c r="L19701" t="s">
        <v>1313</v>
      </c>
    </row>
    <row r="19702" spans="8:12" x14ac:dyDescent="0.25">
      <c r="H19702" t="s">
        <v>18916</v>
      </c>
      <c r="I19702">
        <v>9654725</v>
      </c>
      <c r="J19702">
        <v>376667000</v>
      </c>
      <c r="L19702" t="s">
        <v>1313</v>
      </c>
    </row>
    <row r="19703" spans="8:12" x14ac:dyDescent="0.25">
      <c r="H19703" t="s">
        <v>18917</v>
      </c>
      <c r="I19703">
        <v>9133070</v>
      </c>
      <c r="J19703">
        <v>538006405</v>
      </c>
      <c r="K19703" t="s">
        <v>1437</v>
      </c>
      <c r="L19703" t="s">
        <v>1326</v>
      </c>
    </row>
    <row r="19704" spans="8:12" x14ac:dyDescent="0.25">
      <c r="H19704" t="s">
        <v>18918</v>
      </c>
      <c r="I19704">
        <v>9271999</v>
      </c>
      <c r="J19704">
        <v>236271000</v>
      </c>
      <c r="K19704" t="s">
        <v>1383</v>
      </c>
      <c r="L19704" t="s">
        <v>1326</v>
      </c>
    </row>
    <row r="19705" spans="8:12" x14ac:dyDescent="0.25">
      <c r="H19705" t="s">
        <v>18919</v>
      </c>
      <c r="I19705">
        <v>9174086</v>
      </c>
      <c r="J19705">
        <v>304117000</v>
      </c>
      <c r="K19705" t="s">
        <v>1294</v>
      </c>
      <c r="L19705" t="s">
        <v>1326</v>
      </c>
    </row>
    <row r="19706" spans="8:12" x14ac:dyDescent="0.25">
      <c r="H19706" t="s">
        <v>18920</v>
      </c>
      <c r="I19706">
        <v>8918227</v>
      </c>
      <c r="J19706">
        <v>309372000</v>
      </c>
      <c r="K19706" t="s">
        <v>1609</v>
      </c>
      <c r="L19706" t="s">
        <v>1295</v>
      </c>
    </row>
    <row r="19707" spans="8:12" x14ac:dyDescent="0.25">
      <c r="H19707" t="s">
        <v>18921</v>
      </c>
      <c r="I19707">
        <v>9720794</v>
      </c>
      <c r="J19707">
        <v>566486000</v>
      </c>
      <c r="L19707" t="s">
        <v>1329</v>
      </c>
    </row>
    <row r="19708" spans="8:12" x14ac:dyDescent="0.25">
      <c r="H19708" t="s">
        <v>18922</v>
      </c>
      <c r="I19708">
        <v>9694098</v>
      </c>
      <c r="J19708">
        <v>533180148</v>
      </c>
      <c r="K19708" t="s">
        <v>1563</v>
      </c>
      <c r="L19708" t="s">
        <v>1329</v>
      </c>
    </row>
    <row r="19709" spans="8:12" x14ac:dyDescent="0.25">
      <c r="H19709" t="s">
        <v>18923</v>
      </c>
      <c r="I19709">
        <v>9694074</v>
      </c>
      <c r="J19709">
        <v>533180071</v>
      </c>
      <c r="K19709" t="s">
        <v>1563</v>
      </c>
      <c r="L19709" t="s">
        <v>1329</v>
      </c>
    </row>
    <row r="19710" spans="8:12" x14ac:dyDescent="0.25">
      <c r="H19710" t="s">
        <v>18924</v>
      </c>
      <c r="I19710">
        <v>9578177</v>
      </c>
      <c r="J19710">
        <v>574000080</v>
      </c>
      <c r="K19710" t="s">
        <v>1350</v>
      </c>
      <c r="L19710" t="s">
        <v>1341</v>
      </c>
    </row>
    <row r="19711" spans="8:12" x14ac:dyDescent="0.25">
      <c r="H19711" t="s">
        <v>18925</v>
      </c>
      <c r="I19711">
        <v>9109495</v>
      </c>
      <c r="J19711">
        <v>564389000</v>
      </c>
      <c r="K19711" t="s">
        <v>1441</v>
      </c>
      <c r="L19711" t="s">
        <v>1308</v>
      </c>
    </row>
    <row r="19712" spans="8:12" x14ac:dyDescent="0.25">
      <c r="H19712" t="s">
        <v>18925</v>
      </c>
      <c r="I19712">
        <v>9109495</v>
      </c>
      <c r="J19712">
        <v>419001004</v>
      </c>
      <c r="K19712" t="s">
        <v>1420</v>
      </c>
      <c r="L19712" t="s">
        <v>1308</v>
      </c>
    </row>
    <row r="19713" spans="8:12" x14ac:dyDescent="0.25">
      <c r="H19713" t="s">
        <v>18926</v>
      </c>
      <c r="I19713">
        <v>9202807</v>
      </c>
      <c r="J19713">
        <v>419000731</v>
      </c>
      <c r="K19713" t="s">
        <v>1420</v>
      </c>
      <c r="L19713" t="s">
        <v>1341</v>
      </c>
    </row>
    <row r="19714" spans="8:12" x14ac:dyDescent="0.25">
      <c r="H19714" t="s">
        <v>18927</v>
      </c>
      <c r="I19714">
        <v>9111577</v>
      </c>
      <c r="J19714">
        <v>564554000</v>
      </c>
      <c r="K19714" t="s">
        <v>1441</v>
      </c>
      <c r="L19714" t="s">
        <v>1341</v>
      </c>
    </row>
    <row r="19715" spans="8:12" x14ac:dyDescent="0.25">
      <c r="H19715" t="s">
        <v>18928</v>
      </c>
      <c r="I19715">
        <v>9768849</v>
      </c>
      <c r="J19715">
        <v>566114000</v>
      </c>
      <c r="L19715" t="s">
        <v>1329</v>
      </c>
    </row>
    <row r="19716" spans="8:12" x14ac:dyDescent="0.25">
      <c r="H19716" t="s">
        <v>18929</v>
      </c>
      <c r="I19716">
        <v>9787625</v>
      </c>
      <c r="J19716">
        <v>564507000</v>
      </c>
      <c r="K19716" t="s">
        <v>1441</v>
      </c>
      <c r="L19716" t="s">
        <v>1329</v>
      </c>
    </row>
    <row r="19717" spans="8:12" x14ac:dyDescent="0.25">
      <c r="H19717" t="s">
        <v>18930</v>
      </c>
      <c r="I19717">
        <v>9760689</v>
      </c>
      <c r="J19717">
        <v>565595000</v>
      </c>
      <c r="L19717" t="s">
        <v>1308</v>
      </c>
    </row>
    <row r="19718" spans="8:12" x14ac:dyDescent="0.25">
      <c r="H19718" t="s">
        <v>18931</v>
      </c>
      <c r="I19718">
        <v>9169847</v>
      </c>
      <c r="J19718">
        <v>538003170</v>
      </c>
      <c r="K19718" t="s">
        <v>1437</v>
      </c>
      <c r="L19718" t="s">
        <v>1295</v>
      </c>
    </row>
    <row r="19719" spans="8:12" x14ac:dyDescent="0.25">
      <c r="H19719" t="s">
        <v>18932</v>
      </c>
      <c r="I19719">
        <v>9235139</v>
      </c>
      <c r="J19719">
        <v>538003169</v>
      </c>
      <c r="K19719" t="s">
        <v>1437</v>
      </c>
      <c r="L19719" t="s">
        <v>1295</v>
      </c>
    </row>
    <row r="19720" spans="8:12" x14ac:dyDescent="0.25">
      <c r="H19720" t="s">
        <v>18933</v>
      </c>
      <c r="I19720">
        <v>9421324</v>
      </c>
      <c r="J19720">
        <v>538002866</v>
      </c>
      <c r="K19720" t="s">
        <v>1437</v>
      </c>
      <c r="L19720" t="s">
        <v>1326</v>
      </c>
    </row>
    <row r="19721" spans="8:12" x14ac:dyDescent="0.25">
      <c r="H19721" t="s">
        <v>18934</v>
      </c>
      <c r="I19721">
        <v>9337315</v>
      </c>
      <c r="J19721">
        <v>538002593</v>
      </c>
      <c r="K19721" t="s">
        <v>1437</v>
      </c>
      <c r="L19721" t="s">
        <v>1326</v>
      </c>
    </row>
    <row r="19722" spans="8:12" x14ac:dyDescent="0.25">
      <c r="H19722" t="s">
        <v>18935</v>
      </c>
      <c r="I19722">
        <v>9421336</v>
      </c>
      <c r="J19722">
        <v>538002869</v>
      </c>
      <c r="K19722" t="s">
        <v>1437</v>
      </c>
      <c r="L19722" t="s">
        <v>1326</v>
      </c>
    </row>
    <row r="19723" spans="8:12" x14ac:dyDescent="0.25">
      <c r="H19723" t="s">
        <v>18936</v>
      </c>
      <c r="I19723">
        <v>9396488</v>
      </c>
      <c r="J19723">
        <v>538003027</v>
      </c>
      <c r="K19723" t="s">
        <v>1437</v>
      </c>
      <c r="L19723" t="s">
        <v>1326</v>
      </c>
    </row>
    <row r="19724" spans="8:12" x14ac:dyDescent="0.25">
      <c r="H19724" t="s">
        <v>18937</v>
      </c>
      <c r="I19724">
        <v>1250337</v>
      </c>
      <c r="J19724">
        <v>367601440</v>
      </c>
      <c r="K19724" t="s">
        <v>1431</v>
      </c>
      <c r="L19724" t="s">
        <v>1329</v>
      </c>
    </row>
    <row r="19725" spans="8:12" x14ac:dyDescent="0.25">
      <c r="H19725" t="s">
        <v>18938</v>
      </c>
      <c r="I19725">
        <v>8964173</v>
      </c>
      <c r="J19725">
        <v>367618240</v>
      </c>
      <c r="K19725" t="s">
        <v>1431</v>
      </c>
      <c r="L19725" t="s">
        <v>1560</v>
      </c>
    </row>
    <row r="19726" spans="8:12" x14ac:dyDescent="0.25">
      <c r="H19726" t="s">
        <v>18939</v>
      </c>
      <c r="I19726">
        <v>9660994</v>
      </c>
      <c r="J19726">
        <v>367561730</v>
      </c>
      <c r="K19726" t="s">
        <v>1431</v>
      </c>
      <c r="L19726" t="s">
        <v>1560</v>
      </c>
    </row>
    <row r="19727" spans="8:12" x14ac:dyDescent="0.25">
      <c r="H19727" t="s">
        <v>18940</v>
      </c>
      <c r="I19727">
        <v>9379131</v>
      </c>
      <c r="J19727">
        <v>538002911</v>
      </c>
      <c r="K19727" t="s">
        <v>1437</v>
      </c>
      <c r="L19727" t="s">
        <v>1326</v>
      </c>
    </row>
    <row r="19728" spans="8:12" x14ac:dyDescent="0.25">
      <c r="H19728" t="s">
        <v>18941</v>
      </c>
      <c r="I19728">
        <v>8983246</v>
      </c>
      <c r="J19728">
        <v>366892580</v>
      </c>
      <c r="K19728" t="s">
        <v>1431</v>
      </c>
      <c r="L19728" t="s">
        <v>1308</v>
      </c>
    </row>
    <row r="19729" spans="8:12" x14ac:dyDescent="0.25">
      <c r="H19729" t="s">
        <v>18942</v>
      </c>
      <c r="I19729">
        <v>9442720</v>
      </c>
      <c r="J19729">
        <v>538002867</v>
      </c>
      <c r="K19729" t="s">
        <v>1437</v>
      </c>
      <c r="L19729" t="s">
        <v>1326</v>
      </c>
    </row>
    <row r="19730" spans="8:12" x14ac:dyDescent="0.25">
      <c r="H19730" t="s">
        <v>18943</v>
      </c>
      <c r="I19730">
        <v>8988480</v>
      </c>
      <c r="J19730">
        <v>366983730</v>
      </c>
      <c r="K19730" t="s">
        <v>1431</v>
      </c>
      <c r="L19730" t="s">
        <v>1560</v>
      </c>
    </row>
    <row r="19731" spans="8:12" x14ac:dyDescent="0.25">
      <c r="H19731" t="s">
        <v>18944</v>
      </c>
      <c r="I19731">
        <v>1248913</v>
      </c>
      <c r="J19731">
        <v>367587880</v>
      </c>
      <c r="K19731" t="s">
        <v>1431</v>
      </c>
      <c r="L19731" t="s">
        <v>1329</v>
      </c>
    </row>
    <row r="19732" spans="8:12" x14ac:dyDescent="0.25">
      <c r="H19732" t="s">
        <v>18945</v>
      </c>
      <c r="I19732">
        <v>8973461</v>
      </c>
      <c r="J19732">
        <v>367481080</v>
      </c>
      <c r="K19732" t="s">
        <v>1431</v>
      </c>
      <c r="L19732" t="s">
        <v>1560</v>
      </c>
    </row>
    <row r="19733" spans="8:12" x14ac:dyDescent="0.25">
      <c r="H19733" t="s">
        <v>18946</v>
      </c>
      <c r="I19733">
        <v>9150767</v>
      </c>
      <c r="J19733">
        <v>371959000</v>
      </c>
      <c r="L19733" t="s">
        <v>1326</v>
      </c>
    </row>
    <row r="19734" spans="8:12" x14ac:dyDescent="0.25">
      <c r="H19734" t="s">
        <v>18947</v>
      </c>
      <c r="I19734">
        <v>8987527</v>
      </c>
      <c r="J19734">
        <v>366999150</v>
      </c>
      <c r="K19734" t="s">
        <v>1431</v>
      </c>
      <c r="L19734" t="s">
        <v>1329</v>
      </c>
    </row>
    <row r="19735" spans="8:12" x14ac:dyDescent="0.25">
      <c r="H19735" t="s">
        <v>18948</v>
      </c>
      <c r="I19735">
        <v>9428384</v>
      </c>
      <c r="J19735">
        <v>538006235</v>
      </c>
      <c r="K19735" t="s">
        <v>1437</v>
      </c>
      <c r="L19735" t="s">
        <v>1326</v>
      </c>
    </row>
    <row r="19736" spans="8:12" x14ac:dyDescent="0.25">
      <c r="H19736" t="s">
        <v>18949</v>
      </c>
      <c r="I19736">
        <v>9428334</v>
      </c>
      <c r="J19736">
        <v>538003501</v>
      </c>
      <c r="K19736" t="s">
        <v>1437</v>
      </c>
      <c r="L19736" t="s">
        <v>1326</v>
      </c>
    </row>
    <row r="19737" spans="8:12" x14ac:dyDescent="0.25">
      <c r="H19737" t="s">
        <v>18950</v>
      </c>
      <c r="I19737">
        <v>9428346</v>
      </c>
      <c r="J19737">
        <v>538006311</v>
      </c>
      <c r="K19737" t="s">
        <v>1437</v>
      </c>
      <c r="L19737" t="s">
        <v>1326</v>
      </c>
    </row>
    <row r="19738" spans="8:12" x14ac:dyDescent="0.25">
      <c r="H19738" t="s">
        <v>18951</v>
      </c>
      <c r="I19738">
        <v>8967539</v>
      </c>
      <c r="J19738">
        <v>367495520</v>
      </c>
      <c r="K19738" t="s">
        <v>1431</v>
      </c>
      <c r="L19738" t="s">
        <v>1560</v>
      </c>
    </row>
    <row r="19739" spans="8:12" x14ac:dyDescent="0.25">
      <c r="H19739" t="s">
        <v>18952</v>
      </c>
      <c r="I19739">
        <v>8964276</v>
      </c>
      <c r="J19739">
        <v>367154130</v>
      </c>
      <c r="K19739" t="s">
        <v>1431</v>
      </c>
      <c r="L19739" t="s">
        <v>1560</v>
      </c>
    </row>
    <row r="19740" spans="8:12" x14ac:dyDescent="0.25">
      <c r="H19740" t="s">
        <v>18953</v>
      </c>
      <c r="I19740">
        <v>9379129</v>
      </c>
      <c r="J19740">
        <v>538002910</v>
      </c>
      <c r="K19740" t="s">
        <v>1437</v>
      </c>
      <c r="L19740" t="s">
        <v>1326</v>
      </c>
    </row>
    <row r="19741" spans="8:12" x14ac:dyDescent="0.25">
      <c r="H19741" t="s">
        <v>18953</v>
      </c>
      <c r="I19741">
        <v>9379129</v>
      </c>
      <c r="J19741">
        <v>212957000</v>
      </c>
      <c r="K19741" t="s">
        <v>1443</v>
      </c>
      <c r="L19741" t="s">
        <v>1326</v>
      </c>
    </row>
    <row r="19742" spans="8:12" x14ac:dyDescent="0.25">
      <c r="H19742" t="s">
        <v>18954</v>
      </c>
      <c r="I19742">
        <v>9145853</v>
      </c>
      <c r="J19742">
        <v>355239000</v>
      </c>
      <c r="K19742" t="s">
        <v>1332</v>
      </c>
      <c r="L19742" t="s">
        <v>1326</v>
      </c>
    </row>
    <row r="19743" spans="8:12" x14ac:dyDescent="0.25">
      <c r="H19743" t="s">
        <v>18955</v>
      </c>
      <c r="I19743">
        <v>8957572</v>
      </c>
      <c r="J19743">
        <v>367332180</v>
      </c>
      <c r="K19743" t="s">
        <v>1431</v>
      </c>
      <c r="L19743" t="s">
        <v>1560</v>
      </c>
    </row>
    <row r="19744" spans="8:12" x14ac:dyDescent="0.25">
      <c r="H19744" t="s">
        <v>18956</v>
      </c>
      <c r="I19744">
        <v>8694575</v>
      </c>
      <c r="J19744">
        <v>367323780</v>
      </c>
      <c r="K19744" t="s">
        <v>1431</v>
      </c>
      <c r="L19744" t="s">
        <v>1308</v>
      </c>
    </row>
    <row r="19745" spans="8:12" x14ac:dyDescent="0.25">
      <c r="H19745" t="s">
        <v>18957</v>
      </c>
      <c r="I19745">
        <v>8977091</v>
      </c>
      <c r="J19745">
        <v>367581530</v>
      </c>
      <c r="K19745" t="s">
        <v>1431</v>
      </c>
      <c r="L19745" t="s">
        <v>1560</v>
      </c>
    </row>
    <row r="19746" spans="8:12" x14ac:dyDescent="0.25">
      <c r="H19746" t="s">
        <v>18958</v>
      </c>
      <c r="I19746">
        <v>9283083</v>
      </c>
      <c r="J19746">
        <v>366874650</v>
      </c>
      <c r="K19746" t="s">
        <v>1431</v>
      </c>
      <c r="L19746" t="s">
        <v>1560</v>
      </c>
    </row>
    <row r="19747" spans="8:12" x14ac:dyDescent="0.25">
      <c r="H19747" t="s">
        <v>18959</v>
      </c>
      <c r="I19747">
        <v>8983648</v>
      </c>
      <c r="J19747">
        <v>730068000</v>
      </c>
      <c r="K19747" t="s">
        <v>3869</v>
      </c>
      <c r="L19747" t="s">
        <v>1329</v>
      </c>
    </row>
    <row r="19748" spans="8:12" x14ac:dyDescent="0.25">
      <c r="H19748" t="s">
        <v>18960</v>
      </c>
      <c r="I19748">
        <v>9444936</v>
      </c>
      <c r="J19748">
        <v>249567000</v>
      </c>
      <c r="K19748" t="s">
        <v>1340</v>
      </c>
      <c r="L19748" t="s">
        <v>1326</v>
      </c>
    </row>
    <row r="19749" spans="8:12" x14ac:dyDescent="0.25">
      <c r="H19749" t="s">
        <v>18961</v>
      </c>
      <c r="I19749">
        <v>9536935</v>
      </c>
      <c r="J19749">
        <v>636092494</v>
      </c>
      <c r="K19749" t="s">
        <v>1464</v>
      </c>
      <c r="L19749" t="s">
        <v>1326</v>
      </c>
    </row>
    <row r="19750" spans="8:12" x14ac:dyDescent="0.25">
      <c r="H19750" t="s">
        <v>18962</v>
      </c>
      <c r="I19750">
        <v>9418793</v>
      </c>
      <c r="J19750">
        <v>249028000</v>
      </c>
      <c r="K19750" t="s">
        <v>1340</v>
      </c>
      <c r="L19750" t="s">
        <v>1326</v>
      </c>
    </row>
    <row r="19751" spans="8:12" x14ac:dyDescent="0.25">
      <c r="H19751" t="s">
        <v>18963</v>
      </c>
      <c r="I19751">
        <v>8858673</v>
      </c>
      <c r="J19751">
        <v>375568000</v>
      </c>
      <c r="K19751" t="s">
        <v>1322</v>
      </c>
      <c r="L19751" t="s">
        <v>1295</v>
      </c>
    </row>
    <row r="19752" spans="8:12" x14ac:dyDescent="0.25">
      <c r="H19752" t="s">
        <v>18964</v>
      </c>
      <c r="I19752">
        <v>4401220</v>
      </c>
      <c r="J19752">
        <v>211438060</v>
      </c>
      <c r="K19752" t="s">
        <v>1426</v>
      </c>
      <c r="L19752" t="s">
        <v>1308</v>
      </c>
    </row>
    <row r="19753" spans="8:12" x14ac:dyDescent="0.25">
      <c r="H19753" t="s">
        <v>18965</v>
      </c>
      <c r="I19753">
        <v>8968545</v>
      </c>
      <c r="J19753">
        <v>366998870</v>
      </c>
      <c r="K19753" t="s">
        <v>1431</v>
      </c>
      <c r="L19753" t="s">
        <v>1560</v>
      </c>
    </row>
    <row r="19754" spans="8:12" x14ac:dyDescent="0.25">
      <c r="H19754" t="s">
        <v>18966</v>
      </c>
      <c r="I19754">
        <v>9260768</v>
      </c>
      <c r="J19754">
        <v>367508040</v>
      </c>
      <c r="K19754" t="s">
        <v>1431</v>
      </c>
      <c r="L19754" t="s">
        <v>1329</v>
      </c>
    </row>
    <row r="19755" spans="8:12" x14ac:dyDescent="0.25">
      <c r="H19755" t="s">
        <v>18967</v>
      </c>
      <c r="I19755">
        <v>9652923</v>
      </c>
      <c r="J19755">
        <v>538004954</v>
      </c>
      <c r="K19755" t="s">
        <v>1437</v>
      </c>
      <c r="L19755" t="s">
        <v>1586</v>
      </c>
    </row>
    <row r="19756" spans="8:12" x14ac:dyDescent="0.25">
      <c r="H19756" t="s">
        <v>18968</v>
      </c>
      <c r="I19756">
        <v>8112574</v>
      </c>
      <c r="J19756">
        <v>258253000</v>
      </c>
      <c r="K19756" t="s">
        <v>1335</v>
      </c>
      <c r="L19756" t="s">
        <v>1295</v>
      </c>
    </row>
    <row r="19757" spans="8:12" x14ac:dyDescent="0.25">
      <c r="H19757" t="s">
        <v>18969</v>
      </c>
      <c r="I19757">
        <v>8964238</v>
      </c>
      <c r="J19757">
        <v>367411940</v>
      </c>
      <c r="K19757" t="s">
        <v>1431</v>
      </c>
      <c r="L19757" t="s">
        <v>1560</v>
      </c>
    </row>
    <row r="19758" spans="8:12" x14ac:dyDescent="0.25">
      <c r="H19758" t="s">
        <v>18970</v>
      </c>
      <c r="I19758">
        <v>8981365</v>
      </c>
      <c r="J19758">
        <v>367461560</v>
      </c>
      <c r="K19758" t="s">
        <v>1431</v>
      </c>
      <c r="L19758" t="s">
        <v>1560</v>
      </c>
    </row>
    <row r="19759" spans="8:12" x14ac:dyDescent="0.25">
      <c r="H19759" t="s">
        <v>18971</v>
      </c>
      <c r="I19759">
        <v>7505853</v>
      </c>
      <c r="J19759">
        <v>367010310</v>
      </c>
      <c r="K19759" t="s">
        <v>1431</v>
      </c>
      <c r="L19759" t="s">
        <v>1329</v>
      </c>
    </row>
    <row r="19760" spans="8:12" x14ac:dyDescent="0.25">
      <c r="H19760" t="s">
        <v>18972</v>
      </c>
      <c r="I19760">
        <v>8983260</v>
      </c>
      <c r="J19760">
        <v>366934410</v>
      </c>
      <c r="K19760" t="s">
        <v>1431</v>
      </c>
      <c r="L19760" t="s">
        <v>1308</v>
      </c>
    </row>
    <row r="19761" spans="8:12" x14ac:dyDescent="0.25">
      <c r="H19761" t="s">
        <v>18973</v>
      </c>
      <c r="I19761">
        <v>9247493</v>
      </c>
      <c r="J19761">
        <v>636091485</v>
      </c>
      <c r="K19761" t="s">
        <v>1464</v>
      </c>
      <c r="L19761" t="s">
        <v>1326</v>
      </c>
    </row>
    <row r="19762" spans="8:12" x14ac:dyDescent="0.25">
      <c r="H19762" t="s">
        <v>18974</v>
      </c>
      <c r="I19762">
        <v>9241798</v>
      </c>
      <c r="J19762">
        <v>636090888</v>
      </c>
      <c r="K19762" t="s">
        <v>1464</v>
      </c>
      <c r="L19762" t="s">
        <v>1326</v>
      </c>
    </row>
    <row r="19763" spans="8:12" x14ac:dyDescent="0.25">
      <c r="H19763" t="s">
        <v>18975</v>
      </c>
      <c r="I19763">
        <v>8739293</v>
      </c>
      <c r="J19763">
        <v>367164680</v>
      </c>
      <c r="K19763" t="s">
        <v>1431</v>
      </c>
      <c r="L19763" t="s">
        <v>1308</v>
      </c>
    </row>
    <row r="19764" spans="8:12" x14ac:dyDescent="0.25">
      <c r="H19764" t="s">
        <v>18976</v>
      </c>
      <c r="I19764">
        <v>9044085</v>
      </c>
      <c r="J19764">
        <v>884466660</v>
      </c>
      <c r="L19764" t="s">
        <v>1326</v>
      </c>
    </row>
    <row r="19765" spans="8:12" x14ac:dyDescent="0.25">
      <c r="H19765" t="s">
        <v>18976</v>
      </c>
      <c r="I19765">
        <v>9044085</v>
      </c>
      <c r="J19765">
        <v>440152280</v>
      </c>
      <c r="K19765" t="s">
        <v>1352</v>
      </c>
      <c r="L19765" t="s">
        <v>1326</v>
      </c>
    </row>
    <row r="19766" spans="8:12" x14ac:dyDescent="0.25">
      <c r="H19766" t="s">
        <v>18977</v>
      </c>
      <c r="I19766">
        <v>7602699</v>
      </c>
      <c r="J19766">
        <v>376246000</v>
      </c>
      <c r="K19766" t="s">
        <v>1322</v>
      </c>
      <c r="L19766" t="s">
        <v>1295</v>
      </c>
    </row>
    <row r="19767" spans="8:12" x14ac:dyDescent="0.25">
      <c r="H19767" t="s">
        <v>18978</v>
      </c>
      <c r="I19767">
        <v>9606338</v>
      </c>
      <c r="J19767">
        <v>373598000</v>
      </c>
      <c r="L19767" t="s">
        <v>1308</v>
      </c>
    </row>
    <row r="19768" spans="8:12" x14ac:dyDescent="0.25">
      <c r="H19768" t="s">
        <v>18979</v>
      </c>
      <c r="I19768">
        <v>8414752</v>
      </c>
      <c r="J19768">
        <v>351526000</v>
      </c>
      <c r="K19768" t="s">
        <v>1332</v>
      </c>
      <c r="L19768" t="s">
        <v>1308</v>
      </c>
    </row>
    <row r="19769" spans="8:12" x14ac:dyDescent="0.25">
      <c r="H19769" t="s">
        <v>18980</v>
      </c>
      <c r="I19769">
        <v>9702273</v>
      </c>
      <c r="J19769">
        <v>722832000</v>
      </c>
      <c r="L19769" t="s">
        <v>1308</v>
      </c>
    </row>
    <row r="19770" spans="8:12" x14ac:dyDescent="0.25">
      <c r="H19770" t="s">
        <v>18981</v>
      </c>
      <c r="I19770">
        <v>9710426</v>
      </c>
      <c r="J19770">
        <v>374617000</v>
      </c>
      <c r="L19770" t="s">
        <v>1308</v>
      </c>
    </row>
    <row r="19771" spans="8:12" x14ac:dyDescent="0.25">
      <c r="H19771" t="s">
        <v>18981</v>
      </c>
      <c r="I19771">
        <v>9710426</v>
      </c>
      <c r="J19771">
        <v>373134100</v>
      </c>
      <c r="L19771" t="s">
        <v>1308</v>
      </c>
    </row>
    <row r="19772" spans="8:12" x14ac:dyDescent="0.25">
      <c r="H19772" t="s">
        <v>18982</v>
      </c>
      <c r="I19772">
        <v>9118288</v>
      </c>
      <c r="J19772">
        <v>250082000</v>
      </c>
      <c r="K19772" t="s">
        <v>3219</v>
      </c>
      <c r="L19772" t="s">
        <v>1295</v>
      </c>
    </row>
    <row r="19773" spans="8:12" x14ac:dyDescent="0.25">
      <c r="H19773" t="s">
        <v>18983</v>
      </c>
      <c r="I19773">
        <v>9702106</v>
      </c>
      <c r="J19773">
        <v>374361000</v>
      </c>
      <c r="L19773" t="s">
        <v>1308</v>
      </c>
    </row>
    <row r="19774" spans="8:12" x14ac:dyDescent="0.25">
      <c r="H19774" t="s">
        <v>18984</v>
      </c>
      <c r="I19774">
        <v>9625944</v>
      </c>
      <c r="J19774">
        <v>371450000</v>
      </c>
      <c r="L19774" t="s">
        <v>1341</v>
      </c>
    </row>
    <row r="19775" spans="8:12" x14ac:dyDescent="0.25">
      <c r="H19775" t="s">
        <v>18985</v>
      </c>
      <c r="I19775">
        <v>9705005</v>
      </c>
      <c r="J19775">
        <v>374196000</v>
      </c>
      <c r="L19775" t="s">
        <v>1308</v>
      </c>
    </row>
    <row r="19776" spans="8:12" x14ac:dyDescent="0.25">
      <c r="H19776" t="s">
        <v>18986</v>
      </c>
      <c r="I19776">
        <v>9710438</v>
      </c>
      <c r="J19776">
        <v>374181000</v>
      </c>
      <c r="L19776" t="s">
        <v>1308</v>
      </c>
    </row>
    <row r="19777" spans="8:12" x14ac:dyDescent="0.25">
      <c r="H19777" t="s">
        <v>18987</v>
      </c>
      <c r="I19777">
        <v>9708693</v>
      </c>
      <c r="J19777">
        <v>374766000</v>
      </c>
      <c r="L19777" t="s">
        <v>1308</v>
      </c>
    </row>
    <row r="19778" spans="8:12" x14ac:dyDescent="0.25">
      <c r="H19778" t="s">
        <v>18988</v>
      </c>
      <c r="I19778">
        <v>9720201</v>
      </c>
      <c r="J19778">
        <v>374586000</v>
      </c>
      <c r="L19778" t="s">
        <v>1308</v>
      </c>
    </row>
    <row r="19779" spans="8:12" x14ac:dyDescent="0.25">
      <c r="H19779" t="s">
        <v>18989</v>
      </c>
      <c r="I19779">
        <v>9704972</v>
      </c>
      <c r="J19779">
        <v>352444000</v>
      </c>
      <c r="K19779" t="s">
        <v>1332</v>
      </c>
      <c r="L19779" t="s">
        <v>1337</v>
      </c>
    </row>
    <row r="19780" spans="8:12" x14ac:dyDescent="0.25">
      <c r="H19780" t="s">
        <v>18990</v>
      </c>
      <c r="I19780">
        <v>9462451</v>
      </c>
      <c r="J19780">
        <v>371813424</v>
      </c>
      <c r="L19780" t="s">
        <v>1337</v>
      </c>
    </row>
    <row r="19781" spans="8:12" x14ac:dyDescent="0.25">
      <c r="H19781" t="s">
        <v>18991</v>
      </c>
      <c r="I19781">
        <v>9720196</v>
      </c>
      <c r="J19781">
        <v>355185000</v>
      </c>
      <c r="K19781" t="s">
        <v>1332</v>
      </c>
      <c r="L19781" t="s">
        <v>1308</v>
      </c>
    </row>
    <row r="19782" spans="8:12" x14ac:dyDescent="0.25">
      <c r="H19782" t="s">
        <v>18992</v>
      </c>
      <c r="I19782">
        <v>8918057</v>
      </c>
      <c r="J19782">
        <v>354353000</v>
      </c>
      <c r="K19782" t="s">
        <v>1332</v>
      </c>
      <c r="L19782" t="s">
        <v>1295</v>
      </c>
    </row>
    <row r="19783" spans="8:12" x14ac:dyDescent="0.25">
      <c r="H19783" t="s">
        <v>18993</v>
      </c>
      <c r="I19783">
        <v>9647461</v>
      </c>
      <c r="J19783">
        <v>374886000</v>
      </c>
      <c r="L19783" t="s">
        <v>1308</v>
      </c>
    </row>
    <row r="19784" spans="8:12" x14ac:dyDescent="0.25">
      <c r="H19784" t="s">
        <v>18994</v>
      </c>
      <c r="I19784">
        <v>8414740</v>
      </c>
      <c r="J19784">
        <v>355379000</v>
      </c>
      <c r="K19784" t="s">
        <v>1332</v>
      </c>
      <c r="L19784" t="s">
        <v>1295</v>
      </c>
    </row>
    <row r="19785" spans="8:12" x14ac:dyDescent="0.25">
      <c r="H19785" t="s">
        <v>18994</v>
      </c>
      <c r="I19785">
        <v>9147215</v>
      </c>
      <c r="J19785">
        <v>255805561</v>
      </c>
      <c r="L19785" t="s">
        <v>1295</v>
      </c>
    </row>
    <row r="19786" spans="8:12" x14ac:dyDescent="0.25">
      <c r="H19786" t="s">
        <v>18995</v>
      </c>
      <c r="I19786">
        <v>9606326</v>
      </c>
      <c r="J19786">
        <v>354504000</v>
      </c>
      <c r="K19786" t="s">
        <v>1332</v>
      </c>
      <c r="L19786" t="s">
        <v>1337</v>
      </c>
    </row>
    <row r="19787" spans="8:12" x14ac:dyDescent="0.25">
      <c r="H19787" t="s">
        <v>18996</v>
      </c>
      <c r="I19787">
        <v>9720471</v>
      </c>
      <c r="J19787">
        <v>374237000</v>
      </c>
      <c r="L19787" t="s">
        <v>1308</v>
      </c>
    </row>
    <row r="19788" spans="8:12" x14ac:dyDescent="0.25">
      <c r="H19788" t="s">
        <v>18997</v>
      </c>
      <c r="I19788">
        <v>9704996</v>
      </c>
      <c r="J19788">
        <v>374335000</v>
      </c>
      <c r="L19788" t="s">
        <v>1308</v>
      </c>
    </row>
    <row r="19789" spans="8:12" x14ac:dyDescent="0.25">
      <c r="H19789" t="s">
        <v>18998</v>
      </c>
      <c r="I19789">
        <v>9702065</v>
      </c>
      <c r="J19789">
        <v>352684000</v>
      </c>
      <c r="K19789" t="s">
        <v>1332</v>
      </c>
      <c r="L19789" t="s">
        <v>1308</v>
      </c>
    </row>
    <row r="19790" spans="8:12" x14ac:dyDescent="0.25">
      <c r="H19790" t="s">
        <v>18999</v>
      </c>
      <c r="I19790">
        <v>9704960</v>
      </c>
      <c r="J19790">
        <v>373134000</v>
      </c>
      <c r="L19790" t="s">
        <v>1337</v>
      </c>
    </row>
    <row r="19791" spans="8:12" x14ac:dyDescent="0.25">
      <c r="H19791" t="s">
        <v>19000</v>
      </c>
      <c r="I19791">
        <v>9264726</v>
      </c>
      <c r="J19791">
        <v>304502000</v>
      </c>
      <c r="K19791" t="s">
        <v>1294</v>
      </c>
      <c r="L19791" t="s">
        <v>1337</v>
      </c>
    </row>
    <row r="19792" spans="8:12" x14ac:dyDescent="0.25">
      <c r="H19792" t="s">
        <v>19001</v>
      </c>
      <c r="I19792">
        <v>9625932</v>
      </c>
      <c r="J19792">
        <v>356440000</v>
      </c>
      <c r="K19792" t="s">
        <v>1332</v>
      </c>
      <c r="L19792" t="s">
        <v>1341</v>
      </c>
    </row>
    <row r="19793" spans="8:12" x14ac:dyDescent="0.25">
      <c r="H19793" t="s">
        <v>19002</v>
      </c>
      <c r="I19793">
        <v>9067544</v>
      </c>
      <c r="J19793">
        <v>256018000</v>
      </c>
      <c r="K19793" t="s">
        <v>1340</v>
      </c>
      <c r="L19793" t="s">
        <v>1614</v>
      </c>
    </row>
    <row r="19794" spans="8:12" x14ac:dyDescent="0.25">
      <c r="H19794" t="s">
        <v>19002</v>
      </c>
      <c r="I19794">
        <v>9067544</v>
      </c>
      <c r="J19794">
        <v>210771000</v>
      </c>
      <c r="K19794" t="s">
        <v>1443</v>
      </c>
      <c r="L19794" t="s">
        <v>1614</v>
      </c>
    </row>
    <row r="19795" spans="8:12" x14ac:dyDescent="0.25">
      <c r="H19795" t="s">
        <v>19003</v>
      </c>
      <c r="I19795">
        <v>9720287</v>
      </c>
      <c r="J19795">
        <v>355813000</v>
      </c>
      <c r="K19795" t="s">
        <v>1332</v>
      </c>
      <c r="L19795" t="s">
        <v>1308</v>
      </c>
    </row>
    <row r="19796" spans="8:12" x14ac:dyDescent="0.25">
      <c r="H19796" t="s">
        <v>19004</v>
      </c>
      <c r="I19796">
        <v>9702077</v>
      </c>
      <c r="J19796">
        <v>374602000</v>
      </c>
      <c r="L19796" t="s">
        <v>1308</v>
      </c>
    </row>
    <row r="19797" spans="8:12" x14ac:dyDescent="0.25">
      <c r="H19797" t="s">
        <v>19005</v>
      </c>
      <c r="I19797">
        <v>9704984</v>
      </c>
      <c r="J19797">
        <v>374008000</v>
      </c>
      <c r="L19797" t="s">
        <v>1308</v>
      </c>
    </row>
    <row r="19798" spans="8:12" x14ac:dyDescent="0.25">
      <c r="H19798" t="s">
        <v>19006</v>
      </c>
      <c r="I19798">
        <v>9606314</v>
      </c>
      <c r="J19798">
        <v>352952000</v>
      </c>
      <c r="K19798" t="s">
        <v>1332</v>
      </c>
      <c r="L19798" t="s">
        <v>1308</v>
      </c>
    </row>
    <row r="19799" spans="8:12" x14ac:dyDescent="0.25">
      <c r="H19799" t="s">
        <v>19007</v>
      </c>
      <c r="I19799">
        <v>9703306</v>
      </c>
      <c r="J19799">
        <v>356289000</v>
      </c>
      <c r="K19799" t="s">
        <v>1332</v>
      </c>
      <c r="L19799" t="s">
        <v>1308</v>
      </c>
    </row>
    <row r="19800" spans="8:12" x14ac:dyDescent="0.25">
      <c r="H19800" t="s">
        <v>19008</v>
      </c>
      <c r="I19800">
        <v>9703291</v>
      </c>
      <c r="J19800">
        <v>355906000</v>
      </c>
      <c r="K19800" t="s">
        <v>1332</v>
      </c>
      <c r="L19800" t="s">
        <v>1337</v>
      </c>
    </row>
    <row r="19801" spans="8:12" x14ac:dyDescent="0.25">
      <c r="H19801" t="s">
        <v>19009</v>
      </c>
      <c r="I19801">
        <v>9702261</v>
      </c>
      <c r="J19801">
        <v>374289000</v>
      </c>
      <c r="L19801" t="s">
        <v>1308</v>
      </c>
    </row>
    <row r="19802" spans="8:12" x14ac:dyDescent="0.25">
      <c r="H19802" t="s">
        <v>19010</v>
      </c>
      <c r="I19802">
        <v>9180968</v>
      </c>
      <c r="J19802">
        <v>371024000</v>
      </c>
      <c r="L19802" t="s">
        <v>1295</v>
      </c>
    </row>
    <row r="19803" spans="8:12" x14ac:dyDescent="0.25">
      <c r="H19803" t="s">
        <v>19011</v>
      </c>
      <c r="I19803">
        <v>9720457</v>
      </c>
      <c r="J19803">
        <v>374128000</v>
      </c>
      <c r="L19803" t="s">
        <v>1308</v>
      </c>
    </row>
    <row r="19804" spans="8:12" x14ac:dyDescent="0.25">
      <c r="H19804" t="s">
        <v>19012</v>
      </c>
      <c r="I19804">
        <v>9702091</v>
      </c>
      <c r="J19804">
        <v>374810000</v>
      </c>
      <c r="L19804" t="s">
        <v>1308</v>
      </c>
    </row>
    <row r="19805" spans="8:12" x14ac:dyDescent="0.25">
      <c r="H19805" t="s">
        <v>19013</v>
      </c>
      <c r="I19805">
        <v>9708681</v>
      </c>
      <c r="J19805">
        <v>374645000</v>
      </c>
      <c r="L19805" t="s">
        <v>1337</v>
      </c>
    </row>
    <row r="19806" spans="8:12" x14ac:dyDescent="0.25">
      <c r="H19806" t="s">
        <v>19014</v>
      </c>
      <c r="I19806">
        <v>9702089</v>
      </c>
      <c r="J19806">
        <v>374464000</v>
      </c>
      <c r="L19806" t="s">
        <v>1308</v>
      </c>
    </row>
    <row r="19807" spans="8:12" x14ac:dyDescent="0.25">
      <c r="H19807" t="s">
        <v>19015</v>
      </c>
      <c r="I19807">
        <v>9703318</v>
      </c>
      <c r="J19807">
        <v>352757000</v>
      </c>
      <c r="K19807" t="s">
        <v>1332</v>
      </c>
      <c r="L19807" t="s">
        <v>1337</v>
      </c>
    </row>
    <row r="19808" spans="8:12" x14ac:dyDescent="0.25">
      <c r="H19808" t="s">
        <v>19016</v>
      </c>
      <c r="I19808">
        <v>9519030</v>
      </c>
      <c r="J19808">
        <v>210047000</v>
      </c>
      <c r="K19808" t="s">
        <v>1443</v>
      </c>
      <c r="L19808" t="s">
        <v>1308</v>
      </c>
    </row>
    <row r="19809" spans="8:12" x14ac:dyDescent="0.25">
      <c r="H19809" t="s">
        <v>19017</v>
      </c>
      <c r="I19809">
        <v>9518971</v>
      </c>
      <c r="J19809">
        <v>209963000</v>
      </c>
      <c r="K19809" t="s">
        <v>1443</v>
      </c>
      <c r="L19809" t="s">
        <v>1295</v>
      </c>
    </row>
    <row r="19810" spans="8:12" x14ac:dyDescent="0.25">
      <c r="H19810" t="s">
        <v>19018</v>
      </c>
      <c r="I19810">
        <v>9519028</v>
      </c>
      <c r="J19810">
        <v>209714000</v>
      </c>
      <c r="K19810" t="s">
        <v>1443</v>
      </c>
      <c r="L19810" t="s">
        <v>1295</v>
      </c>
    </row>
    <row r="19811" spans="8:12" x14ac:dyDescent="0.25">
      <c r="H19811" t="s">
        <v>19019</v>
      </c>
      <c r="I19811">
        <v>9164465</v>
      </c>
      <c r="J19811">
        <v>525023119</v>
      </c>
      <c r="K19811" t="s">
        <v>1307</v>
      </c>
      <c r="L19811" t="s">
        <v>1313</v>
      </c>
    </row>
    <row r="19812" spans="8:12" x14ac:dyDescent="0.25">
      <c r="H19812" t="s">
        <v>19020</v>
      </c>
      <c r="I19812">
        <v>8514306</v>
      </c>
      <c r="J19812">
        <v>533064100</v>
      </c>
      <c r="K19812" t="s">
        <v>1563</v>
      </c>
      <c r="L19812" t="s">
        <v>1362</v>
      </c>
    </row>
    <row r="19813" spans="8:12" x14ac:dyDescent="0.25">
      <c r="H19813" t="s">
        <v>19021</v>
      </c>
      <c r="I19813">
        <v>8862935</v>
      </c>
      <c r="J19813">
        <v>273437420</v>
      </c>
      <c r="K19813" t="s">
        <v>1297</v>
      </c>
      <c r="L19813" t="s">
        <v>1362</v>
      </c>
    </row>
    <row r="19814" spans="8:12" x14ac:dyDescent="0.25">
      <c r="H19814" t="s">
        <v>19022</v>
      </c>
      <c r="I19814">
        <v>8990536</v>
      </c>
      <c r="J19814">
        <v>548351200</v>
      </c>
      <c r="K19814" t="s">
        <v>1988</v>
      </c>
      <c r="L19814" t="s">
        <v>1395</v>
      </c>
    </row>
    <row r="19815" spans="8:12" x14ac:dyDescent="0.25">
      <c r="H19815" t="s">
        <v>19023</v>
      </c>
      <c r="I19815">
        <v>8122464</v>
      </c>
      <c r="J19815">
        <v>355253000</v>
      </c>
      <c r="K19815" t="s">
        <v>1332</v>
      </c>
      <c r="L19815" t="s">
        <v>1362</v>
      </c>
    </row>
    <row r="19816" spans="8:12" x14ac:dyDescent="0.25">
      <c r="H19816" t="s">
        <v>19024</v>
      </c>
      <c r="I19816">
        <v>8416633</v>
      </c>
      <c r="J19816">
        <v>525010055</v>
      </c>
      <c r="K19816" t="s">
        <v>1307</v>
      </c>
      <c r="L19816" t="s">
        <v>1983</v>
      </c>
    </row>
    <row r="19817" spans="8:12" x14ac:dyDescent="0.25">
      <c r="H19817" t="s">
        <v>19025</v>
      </c>
      <c r="I19817">
        <v>8301814</v>
      </c>
      <c r="J19817">
        <v>677034400</v>
      </c>
      <c r="K19817" t="s">
        <v>1305</v>
      </c>
      <c r="L19817" t="s">
        <v>1362</v>
      </c>
    </row>
    <row r="19818" spans="8:12" x14ac:dyDescent="0.25">
      <c r="H19818" t="s">
        <v>19026</v>
      </c>
      <c r="I19818">
        <v>9564578</v>
      </c>
      <c r="J19818">
        <v>367518920</v>
      </c>
      <c r="K19818" t="s">
        <v>1431</v>
      </c>
      <c r="L19818" t="s">
        <v>1326</v>
      </c>
    </row>
    <row r="19819" spans="8:12" x14ac:dyDescent="0.25">
      <c r="H19819" t="s">
        <v>19027</v>
      </c>
      <c r="I19819">
        <v>9101182</v>
      </c>
      <c r="J19819">
        <v>636015081</v>
      </c>
      <c r="K19819" t="s">
        <v>1464</v>
      </c>
      <c r="L19819" t="s">
        <v>1326</v>
      </c>
    </row>
    <row r="19820" spans="8:12" x14ac:dyDescent="0.25">
      <c r="H19820" t="s">
        <v>19028</v>
      </c>
      <c r="I19820">
        <v>9074860</v>
      </c>
      <c r="J19820">
        <v>419023000</v>
      </c>
      <c r="K19820" t="s">
        <v>1420</v>
      </c>
      <c r="L19820" t="s">
        <v>1313</v>
      </c>
    </row>
    <row r="19821" spans="8:12" x14ac:dyDescent="0.25">
      <c r="H19821" t="s">
        <v>19029</v>
      </c>
      <c r="I19821">
        <v>9037147</v>
      </c>
      <c r="J19821">
        <v>538003977</v>
      </c>
      <c r="K19821" t="s">
        <v>1437</v>
      </c>
      <c r="L19821" t="s">
        <v>1362</v>
      </c>
    </row>
    <row r="19822" spans="8:12" x14ac:dyDescent="0.25">
      <c r="H19822" t="s">
        <v>19030</v>
      </c>
      <c r="I19822">
        <v>8712829</v>
      </c>
      <c r="J19822">
        <v>533790000</v>
      </c>
      <c r="K19822" t="s">
        <v>1563</v>
      </c>
      <c r="L19822" t="s">
        <v>1362</v>
      </c>
    </row>
    <row r="19823" spans="8:12" x14ac:dyDescent="0.25">
      <c r="H19823" t="s">
        <v>19031</v>
      </c>
      <c r="I19823">
        <v>9084475</v>
      </c>
      <c r="J19823">
        <v>355935000</v>
      </c>
      <c r="K19823" t="s">
        <v>1332</v>
      </c>
      <c r="L19823" t="s">
        <v>1326</v>
      </c>
    </row>
    <row r="19824" spans="8:12" x14ac:dyDescent="0.25">
      <c r="H19824" t="s">
        <v>19032</v>
      </c>
      <c r="I19824">
        <v>9395991</v>
      </c>
      <c r="J19824">
        <v>248791000</v>
      </c>
      <c r="K19824" t="s">
        <v>1340</v>
      </c>
      <c r="L19824" t="s">
        <v>1326</v>
      </c>
    </row>
    <row r="19825" spans="8:12" x14ac:dyDescent="0.25">
      <c r="H19825" t="s">
        <v>19033</v>
      </c>
      <c r="I19825">
        <v>9748617</v>
      </c>
      <c r="J19825">
        <v>525020286</v>
      </c>
      <c r="K19825" t="s">
        <v>1307</v>
      </c>
      <c r="L19825" t="s">
        <v>1313</v>
      </c>
    </row>
    <row r="19826" spans="8:12" x14ac:dyDescent="0.25">
      <c r="H19826" t="s">
        <v>19034</v>
      </c>
      <c r="I19826">
        <v>9377030</v>
      </c>
      <c r="J19826">
        <v>256784000</v>
      </c>
      <c r="K19826" t="s">
        <v>1340</v>
      </c>
      <c r="L19826" t="s">
        <v>1326</v>
      </c>
    </row>
    <row r="19827" spans="8:12" x14ac:dyDescent="0.25">
      <c r="H19827" t="s">
        <v>19035</v>
      </c>
      <c r="I19827">
        <v>9125645</v>
      </c>
      <c r="J19827">
        <v>257666000</v>
      </c>
      <c r="K19827" t="s">
        <v>1335</v>
      </c>
      <c r="L19827" t="s">
        <v>1326</v>
      </c>
    </row>
    <row r="19828" spans="8:12" x14ac:dyDescent="0.25">
      <c r="H19828" t="s">
        <v>19035</v>
      </c>
      <c r="I19828">
        <v>9125645</v>
      </c>
      <c r="J19828">
        <v>255805760</v>
      </c>
      <c r="L19828" t="s">
        <v>1326</v>
      </c>
    </row>
    <row r="19829" spans="8:12" x14ac:dyDescent="0.25">
      <c r="H19829" t="s">
        <v>19036</v>
      </c>
      <c r="I19829">
        <v>9271236</v>
      </c>
      <c r="J19829">
        <v>525019679</v>
      </c>
      <c r="K19829" t="s">
        <v>1307</v>
      </c>
      <c r="L19829" t="s">
        <v>1362</v>
      </c>
    </row>
    <row r="19830" spans="8:12" x14ac:dyDescent="0.25">
      <c r="H19830" t="s">
        <v>19037</v>
      </c>
      <c r="I19830">
        <v>9424041</v>
      </c>
      <c r="J19830">
        <v>701006216</v>
      </c>
      <c r="K19830" t="s">
        <v>3134</v>
      </c>
      <c r="L19830" t="s">
        <v>1326</v>
      </c>
    </row>
    <row r="19831" spans="8:12" x14ac:dyDescent="0.25">
      <c r="H19831" t="s">
        <v>19038</v>
      </c>
      <c r="I19831">
        <v>9143697</v>
      </c>
      <c r="J19831">
        <v>636013969</v>
      </c>
      <c r="K19831" t="s">
        <v>1464</v>
      </c>
      <c r="L19831" t="s">
        <v>1326</v>
      </c>
    </row>
    <row r="19832" spans="8:12" x14ac:dyDescent="0.25">
      <c r="H19832" t="s">
        <v>19038</v>
      </c>
      <c r="I19832">
        <v>9143697</v>
      </c>
      <c r="J19832">
        <v>636013968</v>
      </c>
      <c r="K19832" t="s">
        <v>1464</v>
      </c>
      <c r="L19832" t="s">
        <v>1326</v>
      </c>
    </row>
    <row r="19833" spans="8:12" x14ac:dyDescent="0.25">
      <c r="H19833" t="s">
        <v>19039</v>
      </c>
      <c r="I19833">
        <v>9294276</v>
      </c>
      <c r="J19833">
        <v>565721000</v>
      </c>
      <c r="L19833" t="s">
        <v>1326</v>
      </c>
    </row>
    <row r="19834" spans="8:12" x14ac:dyDescent="0.25">
      <c r="H19834" t="s">
        <v>19039</v>
      </c>
      <c r="I19834">
        <v>9294276</v>
      </c>
      <c r="J19834">
        <v>538006587</v>
      </c>
      <c r="K19834" t="s">
        <v>1437</v>
      </c>
      <c r="L19834" t="s">
        <v>1326</v>
      </c>
    </row>
    <row r="19835" spans="8:12" x14ac:dyDescent="0.25">
      <c r="H19835" t="s">
        <v>19040</v>
      </c>
      <c r="I19835">
        <v>9170975</v>
      </c>
      <c r="J19835">
        <v>568012720</v>
      </c>
      <c r="L19835" t="s">
        <v>1362</v>
      </c>
    </row>
    <row r="19836" spans="8:12" x14ac:dyDescent="0.25">
      <c r="H19836" t="s">
        <v>19041</v>
      </c>
      <c r="I19836">
        <v>8217958</v>
      </c>
      <c r="J19836">
        <v>352042000</v>
      </c>
      <c r="L19836" t="s">
        <v>1362</v>
      </c>
    </row>
    <row r="19837" spans="8:12" x14ac:dyDescent="0.25">
      <c r="H19837" t="s">
        <v>19042</v>
      </c>
      <c r="I19837">
        <v>9020247</v>
      </c>
      <c r="J19837">
        <v>525011127</v>
      </c>
      <c r="K19837" t="s">
        <v>1307</v>
      </c>
      <c r="L19837" t="s">
        <v>1313</v>
      </c>
    </row>
    <row r="19838" spans="8:12" x14ac:dyDescent="0.25">
      <c r="H19838" t="s">
        <v>19043</v>
      </c>
      <c r="I19838">
        <v>9235701</v>
      </c>
      <c r="J19838">
        <v>565826000</v>
      </c>
      <c r="L19838" t="s">
        <v>1326</v>
      </c>
    </row>
    <row r="19839" spans="8:12" x14ac:dyDescent="0.25">
      <c r="H19839" t="s">
        <v>19044</v>
      </c>
      <c r="I19839">
        <v>8419374</v>
      </c>
      <c r="J19839">
        <v>419624000</v>
      </c>
      <c r="L19839" t="s">
        <v>1326</v>
      </c>
    </row>
    <row r="19840" spans="8:12" x14ac:dyDescent="0.25">
      <c r="H19840" t="s">
        <v>19045</v>
      </c>
      <c r="I19840">
        <v>9160308</v>
      </c>
      <c r="J19840">
        <v>273351970</v>
      </c>
      <c r="K19840" t="s">
        <v>1297</v>
      </c>
      <c r="L19840" t="s">
        <v>1326</v>
      </c>
    </row>
    <row r="19841" spans="8:12" x14ac:dyDescent="0.25">
      <c r="H19841" t="s">
        <v>19046</v>
      </c>
      <c r="I19841">
        <v>4902957</v>
      </c>
      <c r="J19841">
        <v>667005100</v>
      </c>
      <c r="K19841" t="s">
        <v>2089</v>
      </c>
      <c r="L19841" t="s">
        <v>1362</v>
      </c>
    </row>
    <row r="19842" spans="8:12" x14ac:dyDescent="0.25">
      <c r="H19842" t="s">
        <v>19047</v>
      </c>
      <c r="I19842">
        <v>8901688</v>
      </c>
      <c r="J19842">
        <v>657928000</v>
      </c>
      <c r="K19842" t="s">
        <v>1607</v>
      </c>
      <c r="L19842" t="s">
        <v>1313</v>
      </c>
    </row>
    <row r="19843" spans="8:12" x14ac:dyDescent="0.25">
      <c r="H19843" t="s">
        <v>19048</v>
      </c>
      <c r="I19843">
        <v>9208708</v>
      </c>
      <c r="J19843">
        <v>525007030</v>
      </c>
      <c r="K19843" t="s">
        <v>1307</v>
      </c>
      <c r="L19843" t="s">
        <v>1313</v>
      </c>
    </row>
    <row r="19844" spans="8:12" x14ac:dyDescent="0.25">
      <c r="H19844" t="s">
        <v>19049</v>
      </c>
      <c r="I19844">
        <v>9082166</v>
      </c>
      <c r="J19844">
        <v>525018086</v>
      </c>
      <c r="K19844" t="s">
        <v>1307</v>
      </c>
      <c r="L19844" t="s">
        <v>1362</v>
      </c>
    </row>
    <row r="19845" spans="8:12" x14ac:dyDescent="0.25">
      <c r="H19845" t="s">
        <v>19050</v>
      </c>
      <c r="I19845">
        <v>8633256</v>
      </c>
      <c r="J19845">
        <v>547368624</v>
      </c>
      <c r="L19845" t="s">
        <v>1313</v>
      </c>
    </row>
    <row r="19846" spans="8:12" x14ac:dyDescent="0.25">
      <c r="H19846" t="s">
        <v>19051</v>
      </c>
      <c r="I19846">
        <v>9495272</v>
      </c>
      <c r="J19846">
        <v>354049000</v>
      </c>
      <c r="K19846" t="s">
        <v>1332</v>
      </c>
      <c r="L19846" t="s">
        <v>1313</v>
      </c>
    </row>
    <row r="19847" spans="8:12" x14ac:dyDescent="0.25">
      <c r="H19847" t="s">
        <v>19052</v>
      </c>
      <c r="I19847">
        <v>9524786</v>
      </c>
      <c r="J19847">
        <v>477213200</v>
      </c>
      <c r="K19847" t="s">
        <v>1348</v>
      </c>
      <c r="L19847" t="s">
        <v>1313</v>
      </c>
    </row>
    <row r="19848" spans="8:12" x14ac:dyDescent="0.25">
      <c r="H19848" t="s">
        <v>19053</v>
      </c>
      <c r="I19848">
        <v>9014511</v>
      </c>
      <c r="J19848">
        <v>657656000</v>
      </c>
      <c r="K19848" t="s">
        <v>1607</v>
      </c>
      <c r="L19848" t="s">
        <v>1326</v>
      </c>
    </row>
    <row r="19849" spans="8:12" x14ac:dyDescent="0.25">
      <c r="H19849" t="s">
        <v>19054</v>
      </c>
      <c r="I19849">
        <v>9087893</v>
      </c>
      <c r="J19849">
        <v>525015278</v>
      </c>
      <c r="K19849" t="s">
        <v>1307</v>
      </c>
      <c r="L19849" t="s">
        <v>1313</v>
      </c>
    </row>
    <row r="19850" spans="8:12" x14ac:dyDescent="0.25">
      <c r="H19850" t="s">
        <v>19055</v>
      </c>
      <c r="I19850">
        <v>9034224</v>
      </c>
      <c r="J19850">
        <v>525015029</v>
      </c>
      <c r="K19850" t="s">
        <v>1307</v>
      </c>
      <c r="L19850" t="s">
        <v>1412</v>
      </c>
    </row>
    <row r="19851" spans="8:12" x14ac:dyDescent="0.25">
      <c r="H19851" t="s">
        <v>19056</v>
      </c>
      <c r="I19851">
        <v>9160839</v>
      </c>
      <c r="J19851">
        <v>564531000</v>
      </c>
      <c r="K19851" t="s">
        <v>1441</v>
      </c>
      <c r="L19851" t="s">
        <v>1313</v>
      </c>
    </row>
    <row r="19852" spans="8:12" x14ac:dyDescent="0.25">
      <c r="H19852" t="s">
        <v>19057</v>
      </c>
      <c r="I19852">
        <v>9185891</v>
      </c>
      <c r="J19852">
        <v>566778000</v>
      </c>
      <c r="L19852" t="s">
        <v>1326</v>
      </c>
    </row>
    <row r="19853" spans="8:12" x14ac:dyDescent="0.25">
      <c r="H19853" t="s">
        <v>19058</v>
      </c>
      <c r="I19853">
        <v>9371659</v>
      </c>
      <c r="J19853">
        <v>565641231</v>
      </c>
      <c r="L19853" t="s">
        <v>1313</v>
      </c>
    </row>
    <row r="19854" spans="8:12" x14ac:dyDescent="0.25">
      <c r="H19854" t="s">
        <v>19059</v>
      </c>
      <c r="I19854">
        <v>9037006</v>
      </c>
      <c r="J19854">
        <v>353136000</v>
      </c>
      <c r="K19854" t="s">
        <v>1332</v>
      </c>
      <c r="L19854" t="s">
        <v>1326</v>
      </c>
    </row>
    <row r="19855" spans="8:12" x14ac:dyDescent="0.25">
      <c r="H19855" t="s">
        <v>19060</v>
      </c>
      <c r="I19855">
        <v>9078177</v>
      </c>
      <c r="J19855">
        <v>352343000</v>
      </c>
      <c r="K19855" t="s">
        <v>1332</v>
      </c>
      <c r="L19855" t="s">
        <v>1313</v>
      </c>
    </row>
    <row r="19856" spans="8:12" x14ac:dyDescent="0.25">
      <c r="H19856" t="s">
        <v>19061</v>
      </c>
      <c r="I19856">
        <v>9174608</v>
      </c>
      <c r="J19856">
        <v>566992000</v>
      </c>
      <c r="L19856" t="s">
        <v>1326</v>
      </c>
    </row>
    <row r="19857" spans="8:12" x14ac:dyDescent="0.25">
      <c r="H19857" t="s">
        <v>19062</v>
      </c>
      <c r="I19857">
        <v>9335898</v>
      </c>
      <c r="J19857">
        <v>657899000</v>
      </c>
      <c r="K19857" t="s">
        <v>1607</v>
      </c>
      <c r="L19857" t="s">
        <v>1326</v>
      </c>
    </row>
    <row r="19858" spans="8:12" x14ac:dyDescent="0.25">
      <c r="H19858" t="s">
        <v>19063</v>
      </c>
      <c r="I19858">
        <v>8810176</v>
      </c>
      <c r="J19858">
        <v>353931000</v>
      </c>
      <c r="K19858" t="s">
        <v>1332</v>
      </c>
      <c r="L19858" t="s">
        <v>1326</v>
      </c>
    </row>
    <row r="19859" spans="8:12" x14ac:dyDescent="0.25">
      <c r="H19859" t="s">
        <v>19064</v>
      </c>
      <c r="I19859">
        <v>9385051</v>
      </c>
      <c r="J19859">
        <v>565684000</v>
      </c>
      <c r="L19859" t="s">
        <v>1326</v>
      </c>
    </row>
    <row r="19860" spans="8:12" x14ac:dyDescent="0.25">
      <c r="H19860" t="s">
        <v>19065</v>
      </c>
      <c r="I19860">
        <v>9546760</v>
      </c>
      <c r="J19860">
        <v>353745000</v>
      </c>
      <c r="K19860" t="s">
        <v>1332</v>
      </c>
      <c r="L19860" t="s">
        <v>1313</v>
      </c>
    </row>
    <row r="19861" spans="8:12" x14ac:dyDescent="0.25">
      <c r="H19861" t="s">
        <v>19066</v>
      </c>
      <c r="I19861">
        <v>9599248</v>
      </c>
      <c r="J19861">
        <v>548135110</v>
      </c>
      <c r="K19861" t="s">
        <v>1988</v>
      </c>
      <c r="L19861" t="s">
        <v>1313</v>
      </c>
    </row>
    <row r="19862" spans="8:12" x14ac:dyDescent="0.25">
      <c r="H19862" t="s">
        <v>19067</v>
      </c>
      <c r="I19862">
        <v>9180097</v>
      </c>
      <c r="J19862">
        <v>525007035</v>
      </c>
      <c r="K19862" t="s">
        <v>1307</v>
      </c>
      <c r="L19862" t="s">
        <v>1362</v>
      </c>
    </row>
    <row r="19863" spans="8:12" x14ac:dyDescent="0.25">
      <c r="H19863" t="s">
        <v>19068</v>
      </c>
      <c r="I19863">
        <v>8413052</v>
      </c>
      <c r="J19863">
        <v>525008039</v>
      </c>
      <c r="K19863" t="s">
        <v>1307</v>
      </c>
      <c r="L19863" t="s">
        <v>1313</v>
      </c>
    </row>
    <row r="19864" spans="8:12" x14ac:dyDescent="0.25">
      <c r="H19864" t="s">
        <v>19069</v>
      </c>
      <c r="I19864">
        <v>9045962</v>
      </c>
      <c r="J19864">
        <v>563007820</v>
      </c>
      <c r="K19864" t="s">
        <v>1441</v>
      </c>
      <c r="L19864" t="s">
        <v>1362</v>
      </c>
    </row>
    <row r="19865" spans="8:12" x14ac:dyDescent="0.25">
      <c r="H19865" t="s">
        <v>19070</v>
      </c>
      <c r="I19865">
        <v>8303965</v>
      </c>
      <c r="J19865">
        <v>667859000</v>
      </c>
      <c r="L19865" t="s">
        <v>1326</v>
      </c>
    </row>
    <row r="19866" spans="8:12" x14ac:dyDescent="0.25">
      <c r="H19866" t="s">
        <v>19071</v>
      </c>
      <c r="I19866">
        <v>8128195</v>
      </c>
      <c r="J19866">
        <v>657850000</v>
      </c>
      <c r="K19866" t="s">
        <v>1607</v>
      </c>
      <c r="L19866" t="s">
        <v>1326</v>
      </c>
    </row>
    <row r="19867" spans="8:12" x14ac:dyDescent="0.25">
      <c r="H19867" t="s">
        <v>19072</v>
      </c>
      <c r="I19867">
        <v>9170614</v>
      </c>
      <c r="J19867">
        <v>525014056</v>
      </c>
      <c r="K19867" t="s">
        <v>1307</v>
      </c>
      <c r="L19867" t="s">
        <v>1313</v>
      </c>
    </row>
    <row r="19868" spans="8:12" x14ac:dyDescent="0.25">
      <c r="H19868" t="s">
        <v>19073</v>
      </c>
      <c r="I19868">
        <v>8419051</v>
      </c>
      <c r="J19868">
        <v>356140000</v>
      </c>
      <c r="K19868" t="s">
        <v>1332</v>
      </c>
      <c r="L19868" t="s">
        <v>1326</v>
      </c>
    </row>
    <row r="19869" spans="8:12" x14ac:dyDescent="0.25">
      <c r="H19869" t="s">
        <v>19074</v>
      </c>
      <c r="I19869">
        <v>9606077</v>
      </c>
      <c r="J19869">
        <v>341558000</v>
      </c>
      <c r="K19869" t="s">
        <v>1316</v>
      </c>
      <c r="L19869" t="s">
        <v>1326</v>
      </c>
    </row>
    <row r="19870" spans="8:12" x14ac:dyDescent="0.25">
      <c r="H19870" t="s">
        <v>19075</v>
      </c>
      <c r="I19870">
        <v>9398278</v>
      </c>
      <c r="J19870">
        <v>525008061</v>
      </c>
      <c r="K19870" t="s">
        <v>1307</v>
      </c>
      <c r="L19870" t="s">
        <v>2037</v>
      </c>
    </row>
    <row r="19871" spans="8:12" x14ac:dyDescent="0.25">
      <c r="H19871" t="s">
        <v>19076</v>
      </c>
      <c r="I19871">
        <v>8806395</v>
      </c>
      <c r="J19871">
        <v>564973000</v>
      </c>
      <c r="K19871" t="s">
        <v>1441</v>
      </c>
      <c r="L19871" t="s">
        <v>1362</v>
      </c>
    </row>
    <row r="19872" spans="8:12" x14ac:dyDescent="0.25">
      <c r="H19872" t="s">
        <v>19077</v>
      </c>
      <c r="I19872">
        <v>9041801</v>
      </c>
      <c r="J19872">
        <v>457900028</v>
      </c>
      <c r="K19872" t="s">
        <v>1409</v>
      </c>
      <c r="L19872" t="s">
        <v>1313</v>
      </c>
    </row>
    <row r="19873" spans="8:12" x14ac:dyDescent="0.25">
      <c r="H19873" t="s">
        <v>19077</v>
      </c>
      <c r="I19873">
        <v>9041801</v>
      </c>
      <c r="J19873">
        <v>455386000</v>
      </c>
      <c r="K19873" t="s">
        <v>4863</v>
      </c>
      <c r="L19873" t="s">
        <v>1313</v>
      </c>
    </row>
    <row r="19874" spans="8:12" x14ac:dyDescent="0.25">
      <c r="H19874" t="s">
        <v>19078</v>
      </c>
      <c r="I19874">
        <v>9289738</v>
      </c>
      <c r="J19874">
        <v>636012522</v>
      </c>
      <c r="K19874" t="s">
        <v>1464</v>
      </c>
      <c r="L19874" t="s">
        <v>1326</v>
      </c>
    </row>
    <row r="19875" spans="8:12" x14ac:dyDescent="0.25">
      <c r="H19875" t="s">
        <v>19079</v>
      </c>
      <c r="I19875">
        <v>7818262</v>
      </c>
      <c r="J19875">
        <v>563004220</v>
      </c>
      <c r="K19875" t="s">
        <v>1441</v>
      </c>
      <c r="L19875" t="s">
        <v>1313</v>
      </c>
    </row>
    <row r="19876" spans="8:12" x14ac:dyDescent="0.25">
      <c r="H19876" t="s">
        <v>19080</v>
      </c>
      <c r="I19876">
        <v>8825585</v>
      </c>
      <c r="J19876">
        <v>341265000</v>
      </c>
      <c r="K19876" t="s">
        <v>1316</v>
      </c>
      <c r="L19876" t="s">
        <v>1313</v>
      </c>
    </row>
    <row r="19877" spans="8:12" x14ac:dyDescent="0.25">
      <c r="H19877" t="s">
        <v>19081</v>
      </c>
      <c r="I19877">
        <v>9403932</v>
      </c>
      <c r="J19877">
        <v>525019630</v>
      </c>
      <c r="K19877" t="s">
        <v>1307</v>
      </c>
      <c r="L19877" t="s">
        <v>1326</v>
      </c>
    </row>
    <row r="19878" spans="8:12" x14ac:dyDescent="0.25">
      <c r="H19878" t="s">
        <v>19082</v>
      </c>
      <c r="I19878">
        <v>9406582</v>
      </c>
      <c r="J19878">
        <v>220624000</v>
      </c>
      <c r="K19878" t="s">
        <v>1456</v>
      </c>
      <c r="L19878" t="s">
        <v>1326</v>
      </c>
    </row>
    <row r="19879" spans="8:12" x14ac:dyDescent="0.25">
      <c r="H19879" t="s">
        <v>19083</v>
      </c>
      <c r="I19879">
        <v>9302023</v>
      </c>
      <c r="J19879">
        <v>371417000</v>
      </c>
      <c r="L19879" t="s">
        <v>1313</v>
      </c>
    </row>
    <row r="19880" spans="8:12" x14ac:dyDescent="0.25">
      <c r="H19880" t="s">
        <v>19084</v>
      </c>
      <c r="I19880">
        <v>9179892</v>
      </c>
      <c r="J19880">
        <v>525008046</v>
      </c>
      <c r="K19880" t="s">
        <v>1307</v>
      </c>
      <c r="L19880" t="s">
        <v>1313</v>
      </c>
    </row>
    <row r="19881" spans="8:12" x14ac:dyDescent="0.25">
      <c r="H19881" t="s">
        <v>19085</v>
      </c>
      <c r="I19881">
        <v>9189586</v>
      </c>
      <c r="J19881">
        <v>525008045</v>
      </c>
      <c r="K19881" t="s">
        <v>1307</v>
      </c>
      <c r="L19881" t="s">
        <v>1313</v>
      </c>
    </row>
    <row r="19882" spans="8:12" x14ac:dyDescent="0.25">
      <c r="H19882" t="s">
        <v>19086</v>
      </c>
      <c r="I19882">
        <v>8503632</v>
      </c>
      <c r="J19882">
        <v>525002128</v>
      </c>
      <c r="K19882" t="s">
        <v>1307</v>
      </c>
      <c r="L19882" t="s">
        <v>1313</v>
      </c>
    </row>
    <row r="19883" spans="8:12" x14ac:dyDescent="0.25">
      <c r="H19883" t="s">
        <v>19087</v>
      </c>
      <c r="I19883">
        <v>9164500</v>
      </c>
      <c r="J19883">
        <v>636014260</v>
      </c>
      <c r="K19883" t="s">
        <v>1464</v>
      </c>
      <c r="L19883" t="s">
        <v>1326</v>
      </c>
    </row>
    <row r="19884" spans="8:12" x14ac:dyDescent="0.25">
      <c r="H19884" t="s">
        <v>19088</v>
      </c>
      <c r="I19884">
        <v>8617108</v>
      </c>
      <c r="J19884">
        <v>710999117</v>
      </c>
      <c r="K19884" t="s">
        <v>2162</v>
      </c>
      <c r="L19884" t="s">
        <v>1362</v>
      </c>
    </row>
    <row r="19885" spans="8:12" x14ac:dyDescent="0.25">
      <c r="H19885" t="s">
        <v>19089</v>
      </c>
      <c r="I19885">
        <v>8011005</v>
      </c>
      <c r="J19885">
        <v>417222276</v>
      </c>
      <c r="K19885" t="s">
        <v>1429</v>
      </c>
      <c r="L19885" t="s">
        <v>1313</v>
      </c>
    </row>
    <row r="19886" spans="8:12" x14ac:dyDescent="0.25">
      <c r="H19886" t="s">
        <v>19090</v>
      </c>
      <c r="I19886">
        <v>9685516</v>
      </c>
      <c r="J19886">
        <v>525021162</v>
      </c>
      <c r="K19886" t="s">
        <v>1307</v>
      </c>
      <c r="L19886" t="s">
        <v>1329</v>
      </c>
    </row>
    <row r="19887" spans="8:12" x14ac:dyDescent="0.25">
      <c r="H19887" t="s">
        <v>19091</v>
      </c>
      <c r="I19887">
        <v>7123851</v>
      </c>
      <c r="J19887">
        <v>373786000</v>
      </c>
      <c r="L19887" t="s">
        <v>1313</v>
      </c>
    </row>
    <row r="19888" spans="8:12" x14ac:dyDescent="0.25">
      <c r="H19888" t="s">
        <v>19092</v>
      </c>
      <c r="I19888">
        <v>9105580</v>
      </c>
      <c r="J19888">
        <v>548234100</v>
      </c>
      <c r="K19888" t="s">
        <v>1988</v>
      </c>
      <c r="L19888" t="s">
        <v>1313</v>
      </c>
    </row>
    <row r="19889" spans="8:12" x14ac:dyDescent="0.25">
      <c r="H19889" t="s">
        <v>19093</v>
      </c>
      <c r="I19889">
        <v>8705981</v>
      </c>
      <c r="J19889">
        <v>525015880</v>
      </c>
      <c r="K19889" t="s">
        <v>1307</v>
      </c>
      <c r="L19889" t="s">
        <v>1362</v>
      </c>
    </row>
    <row r="19890" spans="8:12" x14ac:dyDescent="0.25">
      <c r="H19890" t="s">
        <v>19094</v>
      </c>
      <c r="I19890">
        <v>9506526</v>
      </c>
      <c r="J19890">
        <v>548279100</v>
      </c>
      <c r="K19890" t="s">
        <v>1988</v>
      </c>
      <c r="L19890" t="s">
        <v>2037</v>
      </c>
    </row>
    <row r="19891" spans="8:12" x14ac:dyDescent="0.25">
      <c r="H19891" t="s">
        <v>19095</v>
      </c>
      <c r="I19891">
        <v>9043732</v>
      </c>
      <c r="J19891">
        <v>525020044</v>
      </c>
      <c r="K19891" t="s">
        <v>1307</v>
      </c>
      <c r="L19891" t="s">
        <v>1326</v>
      </c>
    </row>
    <row r="19892" spans="8:12" x14ac:dyDescent="0.25">
      <c r="H19892" t="s">
        <v>19096</v>
      </c>
      <c r="I19892">
        <v>9762552</v>
      </c>
      <c r="J19892">
        <v>526060644</v>
      </c>
      <c r="L19892" t="s">
        <v>1313</v>
      </c>
    </row>
    <row r="19893" spans="8:12" x14ac:dyDescent="0.25">
      <c r="H19893" t="s">
        <v>19096</v>
      </c>
      <c r="I19893">
        <v>8713976</v>
      </c>
      <c r="J19893">
        <v>525012068</v>
      </c>
      <c r="K19893" t="s">
        <v>1307</v>
      </c>
      <c r="L19893" t="s">
        <v>1326</v>
      </c>
    </row>
    <row r="19894" spans="8:12" x14ac:dyDescent="0.25">
      <c r="H19894" t="s">
        <v>19097</v>
      </c>
      <c r="I19894">
        <v>8021531</v>
      </c>
      <c r="J19894">
        <v>671223000</v>
      </c>
      <c r="K19894" t="s">
        <v>1311</v>
      </c>
      <c r="L19894" t="s">
        <v>1326</v>
      </c>
    </row>
    <row r="19895" spans="8:12" x14ac:dyDescent="0.25">
      <c r="H19895" t="s">
        <v>19098</v>
      </c>
      <c r="I19895">
        <v>9601699</v>
      </c>
      <c r="J19895">
        <v>525008100</v>
      </c>
      <c r="K19895" t="s">
        <v>1307</v>
      </c>
      <c r="L19895" t="s">
        <v>1313</v>
      </c>
    </row>
    <row r="19896" spans="8:12" x14ac:dyDescent="0.25">
      <c r="H19896" t="s">
        <v>19099</v>
      </c>
      <c r="I19896">
        <v>9390525</v>
      </c>
      <c r="J19896">
        <v>533998000</v>
      </c>
      <c r="K19896" t="s">
        <v>1563</v>
      </c>
      <c r="L19896" t="s">
        <v>1326</v>
      </c>
    </row>
    <row r="19897" spans="8:12" x14ac:dyDescent="0.25">
      <c r="H19897" t="s">
        <v>19100</v>
      </c>
      <c r="I19897">
        <v>7508269</v>
      </c>
      <c r="J19897">
        <v>667002215</v>
      </c>
      <c r="K19897" t="s">
        <v>2089</v>
      </c>
      <c r="L19897" t="s">
        <v>1313</v>
      </c>
    </row>
    <row r="19898" spans="8:12" x14ac:dyDescent="0.25">
      <c r="H19898" t="s">
        <v>19101</v>
      </c>
      <c r="I19898">
        <v>8817760</v>
      </c>
      <c r="J19898">
        <v>457867000</v>
      </c>
      <c r="K19898" t="s">
        <v>1409</v>
      </c>
      <c r="L19898" t="s">
        <v>1362</v>
      </c>
    </row>
    <row r="19899" spans="8:12" x14ac:dyDescent="0.25">
      <c r="H19899" t="s">
        <v>19102</v>
      </c>
      <c r="I19899">
        <v>9450179</v>
      </c>
      <c r="J19899">
        <v>574490000</v>
      </c>
      <c r="K19899" t="s">
        <v>1350</v>
      </c>
      <c r="L19899" t="s">
        <v>1362</v>
      </c>
    </row>
    <row r="19900" spans="8:12" x14ac:dyDescent="0.25">
      <c r="H19900" t="s">
        <v>19103</v>
      </c>
      <c r="I19900">
        <v>9410131</v>
      </c>
      <c r="J19900">
        <v>538090448</v>
      </c>
      <c r="K19900" t="s">
        <v>1437</v>
      </c>
      <c r="L19900" t="s">
        <v>1326</v>
      </c>
    </row>
    <row r="19901" spans="8:12" x14ac:dyDescent="0.25">
      <c r="H19901" t="s">
        <v>19104</v>
      </c>
      <c r="I19901">
        <v>8704353</v>
      </c>
      <c r="J19901">
        <v>525015808</v>
      </c>
      <c r="K19901" t="s">
        <v>1307</v>
      </c>
      <c r="L19901" t="s">
        <v>1362</v>
      </c>
    </row>
    <row r="19902" spans="8:12" x14ac:dyDescent="0.25">
      <c r="H19902" t="s">
        <v>19105</v>
      </c>
      <c r="I19902">
        <v>9578878</v>
      </c>
      <c r="J19902">
        <v>440207000</v>
      </c>
      <c r="K19902" t="s">
        <v>1352</v>
      </c>
      <c r="L19902" t="s">
        <v>1313</v>
      </c>
    </row>
    <row r="19903" spans="8:12" x14ac:dyDescent="0.25">
      <c r="H19903" t="s">
        <v>19106</v>
      </c>
      <c r="I19903">
        <v>8312459</v>
      </c>
      <c r="J19903">
        <v>677001030</v>
      </c>
      <c r="K19903" t="s">
        <v>1305</v>
      </c>
      <c r="L19903" t="s">
        <v>1362</v>
      </c>
    </row>
    <row r="19904" spans="8:12" x14ac:dyDescent="0.25">
      <c r="H19904" t="s">
        <v>19107</v>
      </c>
      <c r="I19904">
        <v>9465629</v>
      </c>
      <c r="J19904">
        <v>356057000</v>
      </c>
      <c r="K19904" t="s">
        <v>1332</v>
      </c>
      <c r="L19904" t="s">
        <v>1313</v>
      </c>
    </row>
    <row r="19905" spans="8:12" x14ac:dyDescent="0.25">
      <c r="H19905" t="s">
        <v>19108</v>
      </c>
      <c r="I19905">
        <v>9524786</v>
      </c>
      <c r="J19905">
        <v>566314000</v>
      </c>
      <c r="L19905" t="s">
        <v>1313</v>
      </c>
    </row>
    <row r="19906" spans="8:12" x14ac:dyDescent="0.25">
      <c r="H19906" t="s">
        <v>19109</v>
      </c>
      <c r="I19906">
        <v>9123881</v>
      </c>
      <c r="J19906">
        <v>325600000</v>
      </c>
      <c r="K19906" t="s">
        <v>1521</v>
      </c>
      <c r="L19906" t="s">
        <v>1362</v>
      </c>
    </row>
    <row r="19907" spans="8:12" x14ac:dyDescent="0.25">
      <c r="H19907" t="s">
        <v>19110</v>
      </c>
      <c r="I19907">
        <v>9035266</v>
      </c>
      <c r="J19907">
        <v>657111700</v>
      </c>
      <c r="K19907" t="s">
        <v>1607</v>
      </c>
      <c r="L19907" t="s">
        <v>1362</v>
      </c>
    </row>
    <row r="19908" spans="8:12" x14ac:dyDescent="0.25">
      <c r="H19908" t="s">
        <v>19111</v>
      </c>
      <c r="I19908">
        <v>8421406</v>
      </c>
      <c r="J19908">
        <v>657393000</v>
      </c>
      <c r="K19908" t="s">
        <v>1607</v>
      </c>
      <c r="L19908" t="s">
        <v>1326</v>
      </c>
    </row>
    <row r="19909" spans="8:12" x14ac:dyDescent="0.25">
      <c r="H19909" t="s">
        <v>19112</v>
      </c>
      <c r="I19909">
        <v>6919746</v>
      </c>
      <c r="J19909">
        <v>514218000</v>
      </c>
      <c r="K19909" t="s">
        <v>1406</v>
      </c>
      <c r="L19909" t="s">
        <v>1494</v>
      </c>
    </row>
    <row r="19910" spans="8:12" x14ac:dyDescent="0.25">
      <c r="H19910" t="s">
        <v>19113</v>
      </c>
      <c r="I19910">
        <v>9299214</v>
      </c>
      <c r="J19910">
        <v>247152100</v>
      </c>
      <c r="K19910" t="s">
        <v>1398</v>
      </c>
      <c r="L19910" t="s">
        <v>1326</v>
      </c>
    </row>
    <row r="19911" spans="8:12" x14ac:dyDescent="0.25">
      <c r="H19911" t="s">
        <v>19114</v>
      </c>
      <c r="I19911">
        <v>9601663</v>
      </c>
      <c r="J19911">
        <v>525008119</v>
      </c>
      <c r="K19911" t="s">
        <v>1307</v>
      </c>
      <c r="L19911" t="s">
        <v>1313</v>
      </c>
    </row>
    <row r="19912" spans="8:12" x14ac:dyDescent="0.25">
      <c r="H19912" t="s">
        <v>19115</v>
      </c>
      <c r="I19912">
        <v>9189550</v>
      </c>
      <c r="J19912">
        <v>525004015</v>
      </c>
      <c r="K19912" t="s">
        <v>1307</v>
      </c>
      <c r="L19912" t="s">
        <v>1395</v>
      </c>
    </row>
    <row r="19913" spans="8:12" x14ac:dyDescent="0.25">
      <c r="H19913" t="s">
        <v>19116</v>
      </c>
      <c r="I19913">
        <v>9103829</v>
      </c>
      <c r="J19913">
        <v>239492000</v>
      </c>
      <c r="K19913" t="s">
        <v>1679</v>
      </c>
      <c r="L19913" t="s">
        <v>1326</v>
      </c>
    </row>
    <row r="19914" spans="8:12" x14ac:dyDescent="0.25">
      <c r="H19914" t="s">
        <v>19117</v>
      </c>
      <c r="I19914">
        <v>9313436</v>
      </c>
      <c r="J19914">
        <v>247146700</v>
      </c>
      <c r="K19914" t="s">
        <v>1398</v>
      </c>
      <c r="L19914" t="s">
        <v>1326</v>
      </c>
    </row>
    <row r="19915" spans="8:12" x14ac:dyDescent="0.25">
      <c r="H19915" t="s">
        <v>19117</v>
      </c>
      <c r="I19915">
        <v>9313436</v>
      </c>
      <c r="J19915">
        <v>229848000</v>
      </c>
      <c r="L19915" t="s">
        <v>1326</v>
      </c>
    </row>
    <row r="19916" spans="8:12" x14ac:dyDescent="0.25">
      <c r="H19916" t="s">
        <v>19118</v>
      </c>
      <c r="I19916">
        <v>9384655</v>
      </c>
      <c r="J19916">
        <v>548218100</v>
      </c>
      <c r="K19916" t="s">
        <v>1988</v>
      </c>
      <c r="L19916" t="s">
        <v>1313</v>
      </c>
    </row>
    <row r="19917" spans="8:12" x14ac:dyDescent="0.25">
      <c r="H19917" t="s">
        <v>19119</v>
      </c>
      <c r="I19917">
        <v>8221792</v>
      </c>
      <c r="J19917">
        <v>525009038</v>
      </c>
      <c r="K19917" t="s">
        <v>1307</v>
      </c>
      <c r="L19917" t="s">
        <v>1313</v>
      </c>
    </row>
    <row r="19918" spans="8:12" x14ac:dyDescent="0.25">
      <c r="H19918" t="s">
        <v>19120</v>
      </c>
      <c r="I19918">
        <v>7900170</v>
      </c>
      <c r="J19918">
        <v>525008018</v>
      </c>
      <c r="K19918" t="s">
        <v>1307</v>
      </c>
      <c r="L19918" t="s">
        <v>1313</v>
      </c>
    </row>
    <row r="19919" spans="8:12" x14ac:dyDescent="0.25">
      <c r="H19919" t="s">
        <v>19121</v>
      </c>
      <c r="I19919">
        <v>8610416</v>
      </c>
      <c r="J19919">
        <v>52501708</v>
      </c>
      <c r="K19919" t="s">
        <v>1307</v>
      </c>
      <c r="L19919" t="s">
        <v>1313</v>
      </c>
    </row>
    <row r="19920" spans="8:12" x14ac:dyDescent="0.25">
      <c r="H19920" t="s">
        <v>19122</v>
      </c>
      <c r="I19920">
        <v>8819720</v>
      </c>
      <c r="J19920">
        <v>354347000</v>
      </c>
      <c r="K19920" t="s">
        <v>1332</v>
      </c>
      <c r="L19920" t="s">
        <v>1362</v>
      </c>
    </row>
    <row r="19921" spans="8:12" x14ac:dyDescent="0.25">
      <c r="H19921" t="s">
        <v>19123</v>
      </c>
      <c r="I19921">
        <v>8116611</v>
      </c>
      <c r="J19921">
        <v>657285000</v>
      </c>
      <c r="K19921" t="s">
        <v>1607</v>
      </c>
      <c r="L19921" t="s">
        <v>1362</v>
      </c>
    </row>
    <row r="19922" spans="8:12" x14ac:dyDescent="0.25">
      <c r="H19922" t="s">
        <v>19124</v>
      </c>
      <c r="I19922">
        <v>9183946</v>
      </c>
      <c r="J19922">
        <v>525019557</v>
      </c>
      <c r="K19922" t="s">
        <v>1307</v>
      </c>
      <c r="L19922" t="s">
        <v>1313</v>
      </c>
    </row>
    <row r="19923" spans="8:12" x14ac:dyDescent="0.25">
      <c r="H19923" t="s">
        <v>19125</v>
      </c>
      <c r="I19923">
        <v>8614778</v>
      </c>
      <c r="J19923">
        <v>470316000</v>
      </c>
      <c r="K19923" t="s">
        <v>1403</v>
      </c>
      <c r="L19923" t="s">
        <v>1362</v>
      </c>
    </row>
    <row r="19924" spans="8:12" x14ac:dyDescent="0.25">
      <c r="H19924" t="s">
        <v>19126</v>
      </c>
      <c r="I19924">
        <v>9330446</v>
      </c>
      <c r="J19924">
        <v>548538200</v>
      </c>
      <c r="K19924" t="s">
        <v>1988</v>
      </c>
      <c r="L19924" t="s">
        <v>1326</v>
      </c>
    </row>
    <row r="19925" spans="8:12" x14ac:dyDescent="0.25">
      <c r="H19925" t="s">
        <v>19127</v>
      </c>
      <c r="I19925">
        <v>9508732</v>
      </c>
      <c r="J19925">
        <v>525008065</v>
      </c>
      <c r="K19925" t="s">
        <v>1307</v>
      </c>
      <c r="L19925" t="s">
        <v>1362</v>
      </c>
    </row>
    <row r="19926" spans="8:12" x14ac:dyDescent="0.25">
      <c r="H19926" t="s">
        <v>19128</v>
      </c>
      <c r="I19926">
        <v>8910342</v>
      </c>
      <c r="J19926">
        <v>525021217</v>
      </c>
      <c r="K19926" t="s">
        <v>1307</v>
      </c>
      <c r="L19926" t="s">
        <v>1362</v>
      </c>
    </row>
    <row r="19927" spans="8:12" x14ac:dyDescent="0.25">
      <c r="H19927" t="s">
        <v>19129</v>
      </c>
      <c r="I19927">
        <v>9351440</v>
      </c>
      <c r="J19927">
        <v>538005358</v>
      </c>
      <c r="K19927" t="s">
        <v>1437</v>
      </c>
      <c r="L19927" t="s">
        <v>1362</v>
      </c>
    </row>
    <row r="19928" spans="8:12" x14ac:dyDescent="0.25">
      <c r="H19928" t="s">
        <v>19130</v>
      </c>
      <c r="I19928">
        <v>9390525</v>
      </c>
      <c r="J19928">
        <v>374339000</v>
      </c>
      <c r="L19928" t="s">
        <v>1326</v>
      </c>
    </row>
    <row r="19929" spans="8:12" x14ac:dyDescent="0.25">
      <c r="H19929" t="s">
        <v>19131</v>
      </c>
      <c r="I19929">
        <v>9051337</v>
      </c>
      <c r="J19929">
        <v>525016151</v>
      </c>
      <c r="K19929" t="s">
        <v>1307</v>
      </c>
      <c r="L19929" t="s">
        <v>1313</v>
      </c>
    </row>
    <row r="19930" spans="8:12" x14ac:dyDescent="0.25">
      <c r="H19930" t="s">
        <v>19132</v>
      </c>
      <c r="I19930">
        <v>9082245</v>
      </c>
      <c r="J19930">
        <v>370323000</v>
      </c>
      <c r="L19930" t="s">
        <v>1362</v>
      </c>
    </row>
    <row r="19931" spans="8:12" x14ac:dyDescent="0.25">
      <c r="H19931" t="s">
        <v>19133</v>
      </c>
      <c r="I19931">
        <v>9566306</v>
      </c>
      <c r="J19931">
        <v>256755000</v>
      </c>
      <c r="K19931" t="s">
        <v>1340</v>
      </c>
      <c r="L19931" t="s">
        <v>1346</v>
      </c>
    </row>
    <row r="19932" spans="8:12" x14ac:dyDescent="0.25">
      <c r="H19932" t="s">
        <v>19134</v>
      </c>
      <c r="I19932">
        <v>8915108</v>
      </c>
      <c r="J19932">
        <v>563004890</v>
      </c>
      <c r="K19932" t="s">
        <v>1441</v>
      </c>
      <c r="L19932" t="s">
        <v>1313</v>
      </c>
    </row>
    <row r="19933" spans="8:12" x14ac:dyDescent="0.25">
      <c r="H19933" t="s">
        <v>19135</v>
      </c>
      <c r="I19933">
        <v>9031739</v>
      </c>
      <c r="J19933">
        <v>352305000</v>
      </c>
      <c r="K19933" t="s">
        <v>1332</v>
      </c>
      <c r="L19933" t="s">
        <v>1326</v>
      </c>
    </row>
    <row r="19934" spans="8:12" x14ac:dyDescent="0.25">
      <c r="H19934" t="s">
        <v>19136</v>
      </c>
      <c r="I19934">
        <v>8870865</v>
      </c>
      <c r="J19934">
        <v>271002100</v>
      </c>
      <c r="K19934" t="s">
        <v>1373</v>
      </c>
      <c r="L19934" t="s">
        <v>1362</v>
      </c>
    </row>
    <row r="19935" spans="8:12" x14ac:dyDescent="0.25">
      <c r="H19935" t="s">
        <v>19137</v>
      </c>
      <c r="I19935">
        <v>9514432</v>
      </c>
      <c r="J19935">
        <v>657126900</v>
      </c>
      <c r="K19935" t="s">
        <v>1607</v>
      </c>
      <c r="L19935" t="s">
        <v>1362</v>
      </c>
    </row>
    <row r="19936" spans="8:12" x14ac:dyDescent="0.25">
      <c r="H19936" t="s">
        <v>19138</v>
      </c>
      <c r="I19936">
        <v>9007881</v>
      </c>
      <c r="J19936">
        <v>636010220</v>
      </c>
      <c r="K19936" t="s">
        <v>1464</v>
      </c>
      <c r="L19936" t="s">
        <v>1362</v>
      </c>
    </row>
    <row r="19937" spans="8:12" x14ac:dyDescent="0.25">
      <c r="H19937" t="s">
        <v>19139</v>
      </c>
      <c r="I19937">
        <v>9178240</v>
      </c>
      <c r="J19937">
        <v>525009064</v>
      </c>
      <c r="K19937" t="s">
        <v>1307</v>
      </c>
      <c r="L19937" t="s">
        <v>1362</v>
      </c>
    </row>
    <row r="19938" spans="8:12" x14ac:dyDescent="0.25">
      <c r="H19938" t="s">
        <v>19140</v>
      </c>
      <c r="I19938">
        <v>9036870</v>
      </c>
      <c r="J19938">
        <v>525009047</v>
      </c>
      <c r="K19938" t="s">
        <v>1307</v>
      </c>
      <c r="L19938" t="s">
        <v>1313</v>
      </c>
    </row>
    <row r="19939" spans="8:12" x14ac:dyDescent="0.25">
      <c r="H19939" t="s">
        <v>19141</v>
      </c>
      <c r="I19939">
        <v>9085156</v>
      </c>
      <c r="J19939">
        <v>525009052</v>
      </c>
      <c r="K19939" t="s">
        <v>1307</v>
      </c>
      <c r="L19939" t="s">
        <v>2037</v>
      </c>
    </row>
    <row r="19940" spans="8:12" x14ac:dyDescent="0.25">
      <c r="H19940" t="s">
        <v>19142</v>
      </c>
      <c r="I19940">
        <v>8121161</v>
      </c>
      <c r="J19940">
        <v>525008027</v>
      </c>
      <c r="K19940" t="s">
        <v>1307</v>
      </c>
      <c r="L19940" t="s">
        <v>1362</v>
      </c>
    </row>
    <row r="19941" spans="8:12" x14ac:dyDescent="0.25">
      <c r="H19941" t="s">
        <v>19143</v>
      </c>
      <c r="I19941">
        <v>9162186</v>
      </c>
      <c r="J19941">
        <v>533110083</v>
      </c>
      <c r="K19941" t="s">
        <v>1563</v>
      </c>
      <c r="L19941" t="s">
        <v>1313</v>
      </c>
    </row>
    <row r="19942" spans="8:12" x14ac:dyDescent="0.25">
      <c r="H19942" t="s">
        <v>19144</v>
      </c>
      <c r="I19942">
        <v>6505325</v>
      </c>
      <c r="J19942">
        <v>232003146</v>
      </c>
      <c r="K19942" t="s">
        <v>1558</v>
      </c>
      <c r="L19942" t="s">
        <v>1326</v>
      </c>
    </row>
    <row r="19943" spans="8:12" x14ac:dyDescent="0.25">
      <c r="H19943" t="s">
        <v>19145</v>
      </c>
      <c r="I19943">
        <v>8303240</v>
      </c>
      <c r="J19943">
        <v>525018008</v>
      </c>
      <c r="K19943" t="s">
        <v>1307</v>
      </c>
      <c r="L19943" t="s">
        <v>1412</v>
      </c>
    </row>
    <row r="19944" spans="8:12" x14ac:dyDescent="0.25">
      <c r="H19944" t="s">
        <v>19146</v>
      </c>
      <c r="I19944">
        <v>9704107</v>
      </c>
      <c r="J19944">
        <v>457900092</v>
      </c>
      <c r="K19944" t="s">
        <v>1409</v>
      </c>
      <c r="L19944" t="s">
        <v>1313</v>
      </c>
    </row>
    <row r="19945" spans="8:12" x14ac:dyDescent="0.25">
      <c r="H19945" t="s">
        <v>19147</v>
      </c>
      <c r="I19945">
        <v>7929542</v>
      </c>
      <c r="J19945">
        <v>457801000</v>
      </c>
      <c r="K19945" t="s">
        <v>1409</v>
      </c>
      <c r="L19945" t="s">
        <v>1313</v>
      </c>
    </row>
    <row r="19946" spans="8:12" x14ac:dyDescent="0.25">
      <c r="H19946" t="s">
        <v>19148</v>
      </c>
      <c r="I19946">
        <v>9408047</v>
      </c>
      <c r="J19946">
        <v>525020109</v>
      </c>
      <c r="K19946" t="s">
        <v>1307</v>
      </c>
      <c r="L19946" t="s">
        <v>1326</v>
      </c>
    </row>
    <row r="19947" spans="8:12" x14ac:dyDescent="0.25">
      <c r="H19947" t="s">
        <v>19149</v>
      </c>
      <c r="I19947">
        <v>9084724</v>
      </c>
      <c r="J19947">
        <v>526310130</v>
      </c>
      <c r="L19947" t="s">
        <v>1313</v>
      </c>
    </row>
    <row r="19948" spans="8:12" x14ac:dyDescent="0.25">
      <c r="H19948" t="s">
        <v>19150</v>
      </c>
      <c r="I19948">
        <v>9118056</v>
      </c>
      <c r="J19948">
        <v>636017098</v>
      </c>
      <c r="K19948" t="s">
        <v>1464</v>
      </c>
      <c r="L19948" t="s">
        <v>1326</v>
      </c>
    </row>
    <row r="19949" spans="8:12" x14ac:dyDescent="0.25">
      <c r="H19949" t="s">
        <v>19150</v>
      </c>
      <c r="I19949">
        <v>9118056</v>
      </c>
      <c r="J19949">
        <v>538090171</v>
      </c>
      <c r="K19949" t="s">
        <v>1437</v>
      </c>
      <c r="L19949" t="s">
        <v>1326</v>
      </c>
    </row>
    <row r="19950" spans="8:12" x14ac:dyDescent="0.25">
      <c r="H19950" t="s">
        <v>19151</v>
      </c>
      <c r="I19950">
        <v>9186273</v>
      </c>
      <c r="J19950">
        <v>563834000</v>
      </c>
      <c r="K19950" t="s">
        <v>1441</v>
      </c>
      <c r="L19950" t="s">
        <v>1326</v>
      </c>
    </row>
    <row r="19951" spans="8:12" x14ac:dyDescent="0.25">
      <c r="H19951" t="s">
        <v>19152</v>
      </c>
      <c r="I19951">
        <v>8618231</v>
      </c>
      <c r="J19951">
        <v>572802000</v>
      </c>
      <c r="K19951" t="s">
        <v>1575</v>
      </c>
      <c r="L19951" t="s">
        <v>1326</v>
      </c>
    </row>
    <row r="19952" spans="8:12" x14ac:dyDescent="0.25">
      <c r="H19952" t="s">
        <v>19153</v>
      </c>
      <c r="I19952">
        <v>9240914</v>
      </c>
      <c r="J19952">
        <v>419000962</v>
      </c>
      <c r="K19952" t="s">
        <v>1420</v>
      </c>
      <c r="L19952" t="s">
        <v>1326</v>
      </c>
    </row>
    <row r="19953" spans="8:12" x14ac:dyDescent="0.25">
      <c r="H19953" t="s">
        <v>19154</v>
      </c>
      <c r="I19953">
        <v>9032680</v>
      </c>
      <c r="J19953">
        <v>419000109</v>
      </c>
      <c r="K19953" t="s">
        <v>1420</v>
      </c>
      <c r="L19953" t="s">
        <v>1362</v>
      </c>
    </row>
    <row r="19954" spans="8:12" x14ac:dyDescent="0.25">
      <c r="H19954" t="s">
        <v>19155</v>
      </c>
      <c r="I19954">
        <v>8807246</v>
      </c>
      <c r="J19954">
        <v>564597000</v>
      </c>
      <c r="K19954" t="s">
        <v>1441</v>
      </c>
      <c r="L19954" t="s">
        <v>1362</v>
      </c>
    </row>
    <row r="19955" spans="8:12" x14ac:dyDescent="0.25">
      <c r="H19955" t="s">
        <v>19156</v>
      </c>
      <c r="I19955">
        <v>9337339</v>
      </c>
      <c r="J19955">
        <v>574002000</v>
      </c>
      <c r="K19955" t="s">
        <v>1350</v>
      </c>
      <c r="L19955" t="s">
        <v>1326</v>
      </c>
    </row>
    <row r="19956" spans="8:12" x14ac:dyDescent="0.25">
      <c r="H19956" t="s">
        <v>19157</v>
      </c>
      <c r="I19956">
        <v>9164500</v>
      </c>
      <c r="J19956">
        <v>538006104</v>
      </c>
      <c r="K19956" t="s">
        <v>1437</v>
      </c>
      <c r="L19956" t="s">
        <v>1326</v>
      </c>
    </row>
    <row r="19957" spans="8:12" x14ac:dyDescent="0.25">
      <c r="H19957" t="s">
        <v>19158</v>
      </c>
      <c r="I19957">
        <v>9036387</v>
      </c>
      <c r="J19957">
        <v>440402000</v>
      </c>
      <c r="K19957" t="s">
        <v>1352</v>
      </c>
      <c r="L19957" t="s">
        <v>1313</v>
      </c>
    </row>
    <row r="19958" spans="8:12" x14ac:dyDescent="0.25">
      <c r="H19958" t="s">
        <v>19159</v>
      </c>
      <c r="I19958">
        <v>9268667</v>
      </c>
      <c r="J19958">
        <v>538003437</v>
      </c>
      <c r="K19958" t="s">
        <v>1437</v>
      </c>
      <c r="L19958" t="s">
        <v>1326</v>
      </c>
    </row>
    <row r="19959" spans="8:12" x14ac:dyDescent="0.25">
      <c r="H19959" t="s">
        <v>19160</v>
      </c>
      <c r="I19959">
        <v>9166948</v>
      </c>
      <c r="J19959">
        <v>441227000</v>
      </c>
      <c r="K19959" t="s">
        <v>1352</v>
      </c>
      <c r="L19959" t="s">
        <v>1395</v>
      </c>
    </row>
    <row r="19960" spans="8:12" x14ac:dyDescent="0.25">
      <c r="H19960" t="s">
        <v>19161</v>
      </c>
      <c r="I19960">
        <v>8803381</v>
      </c>
      <c r="J19960">
        <v>372764000</v>
      </c>
      <c r="L19960" t="s">
        <v>4746</v>
      </c>
    </row>
    <row r="19961" spans="8:12" x14ac:dyDescent="0.25">
      <c r="H19961" t="s">
        <v>19162</v>
      </c>
      <c r="I19961">
        <v>8919116</v>
      </c>
      <c r="J19961">
        <v>525015666</v>
      </c>
      <c r="K19961" t="s">
        <v>1307</v>
      </c>
      <c r="L19961" t="s">
        <v>1362</v>
      </c>
    </row>
    <row r="19962" spans="8:12" x14ac:dyDescent="0.25">
      <c r="H19962" t="s">
        <v>19163</v>
      </c>
      <c r="I19962">
        <v>8103432</v>
      </c>
      <c r="J19962">
        <v>525008025</v>
      </c>
      <c r="K19962" t="s">
        <v>1307</v>
      </c>
      <c r="L19962" t="s">
        <v>1395</v>
      </c>
    </row>
    <row r="19963" spans="8:12" x14ac:dyDescent="0.25">
      <c r="H19963" t="s">
        <v>19164</v>
      </c>
      <c r="I19963">
        <v>9164873</v>
      </c>
      <c r="J19963">
        <v>525006010</v>
      </c>
      <c r="K19963" t="s">
        <v>1307</v>
      </c>
      <c r="L19963" t="s">
        <v>1313</v>
      </c>
    </row>
    <row r="19964" spans="8:12" x14ac:dyDescent="0.25">
      <c r="H19964" t="s">
        <v>19165</v>
      </c>
      <c r="I19964">
        <v>8508292</v>
      </c>
      <c r="J19964">
        <v>525008029</v>
      </c>
      <c r="K19964" t="s">
        <v>1307</v>
      </c>
      <c r="L19964" t="s">
        <v>1313</v>
      </c>
    </row>
    <row r="19965" spans="8:12" x14ac:dyDescent="0.25">
      <c r="H19965" t="s">
        <v>19166</v>
      </c>
      <c r="I19965">
        <v>9045431</v>
      </c>
      <c r="J19965">
        <v>525019550</v>
      </c>
      <c r="K19965" t="s">
        <v>1307</v>
      </c>
      <c r="L19965" t="s">
        <v>1362</v>
      </c>
    </row>
    <row r="19966" spans="8:12" x14ac:dyDescent="0.25">
      <c r="H19966" t="s">
        <v>19167</v>
      </c>
      <c r="I19966">
        <v>9179880</v>
      </c>
      <c r="J19966">
        <v>525008056</v>
      </c>
      <c r="K19966" t="s">
        <v>1307</v>
      </c>
      <c r="L19966" t="s">
        <v>1313</v>
      </c>
    </row>
    <row r="19967" spans="8:12" x14ac:dyDescent="0.25">
      <c r="H19967" t="s">
        <v>19168</v>
      </c>
      <c r="I19967">
        <v>9179907</v>
      </c>
      <c r="J19967">
        <v>525008053</v>
      </c>
      <c r="K19967" t="s">
        <v>1307</v>
      </c>
      <c r="L19967" t="s">
        <v>1313</v>
      </c>
    </row>
    <row r="19968" spans="8:12" x14ac:dyDescent="0.25">
      <c r="H19968" t="s">
        <v>19169</v>
      </c>
      <c r="I19968">
        <v>9189603</v>
      </c>
      <c r="J19968">
        <v>525008052</v>
      </c>
      <c r="K19968" t="s">
        <v>1307</v>
      </c>
      <c r="L19968" t="s">
        <v>1313</v>
      </c>
    </row>
    <row r="19969" spans="8:12" x14ac:dyDescent="0.25">
      <c r="H19969" t="s">
        <v>19170</v>
      </c>
      <c r="I19969">
        <v>8810968</v>
      </c>
      <c r="J19969">
        <v>355454000</v>
      </c>
      <c r="K19969" t="s">
        <v>1332</v>
      </c>
      <c r="L19969" t="s">
        <v>1313</v>
      </c>
    </row>
    <row r="19970" spans="8:12" x14ac:dyDescent="0.25">
      <c r="H19970" t="s">
        <v>19171</v>
      </c>
      <c r="I19970">
        <v>9189548</v>
      </c>
      <c r="J19970">
        <v>525008054</v>
      </c>
      <c r="K19970" t="s">
        <v>1307</v>
      </c>
      <c r="L19970" t="s">
        <v>1313</v>
      </c>
    </row>
    <row r="19971" spans="8:12" x14ac:dyDescent="0.25">
      <c r="H19971" t="s">
        <v>19172</v>
      </c>
      <c r="I19971">
        <v>7825758</v>
      </c>
      <c r="J19971">
        <v>525008015</v>
      </c>
      <c r="K19971" t="s">
        <v>1307</v>
      </c>
      <c r="L19971" t="s">
        <v>1586</v>
      </c>
    </row>
    <row r="19972" spans="8:12" x14ac:dyDescent="0.25">
      <c r="H19972" t="s">
        <v>19173</v>
      </c>
      <c r="I19972">
        <v>8125753</v>
      </c>
      <c r="J19972">
        <v>525017079</v>
      </c>
      <c r="K19972" t="s">
        <v>1307</v>
      </c>
      <c r="L19972" t="s">
        <v>1395</v>
      </c>
    </row>
    <row r="19973" spans="8:12" x14ac:dyDescent="0.25">
      <c r="H19973" t="s">
        <v>19174</v>
      </c>
      <c r="I19973">
        <v>9003873</v>
      </c>
      <c r="J19973">
        <v>533021000</v>
      </c>
      <c r="K19973" t="s">
        <v>1563</v>
      </c>
      <c r="L19973" t="s">
        <v>1313</v>
      </c>
    </row>
    <row r="19974" spans="8:12" x14ac:dyDescent="0.25">
      <c r="H19974" t="s">
        <v>19175</v>
      </c>
      <c r="I19974">
        <v>8310487</v>
      </c>
      <c r="J19974">
        <v>525130307</v>
      </c>
      <c r="K19974" t="s">
        <v>1307</v>
      </c>
      <c r="L19974" t="s">
        <v>2037</v>
      </c>
    </row>
    <row r="19975" spans="8:12" x14ac:dyDescent="0.25">
      <c r="H19975" t="s">
        <v>19176</v>
      </c>
      <c r="I19975">
        <v>8121173</v>
      </c>
      <c r="J19975">
        <v>525008028</v>
      </c>
      <c r="K19975" t="s">
        <v>1307</v>
      </c>
      <c r="L19975" t="s">
        <v>1362</v>
      </c>
    </row>
    <row r="19976" spans="8:12" x14ac:dyDescent="0.25">
      <c r="H19976" t="s">
        <v>19177</v>
      </c>
      <c r="I19976">
        <v>9178238</v>
      </c>
      <c r="J19976">
        <v>525009063</v>
      </c>
      <c r="K19976" t="s">
        <v>1307</v>
      </c>
      <c r="L19976" t="s">
        <v>1362</v>
      </c>
    </row>
    <row r="19977" spans="8:12" x14ac:dyDescent="0.25">
      <c r="H19977" t="s">
        <v>19178</v>
      </c>
      <c r="I19977">
        <v>7204930</v>
      </c>
      <c r="J19977">
        <v>525016102</v>
      </c>
      <c r="K19977" t="s">
        <v>1307</v>
      </c>
      <c r="L19977" t="s">
        <v>2037</v>
      </c>
    </row>
    <row r="19978" spans="8:12" x14ac:dyDescent="0.25">
      <c r="H19978" t="s">
        <v>19179</v>
      </c>
      <c r="I19978">
        <v>7723936</v>
      </c>
      <c r="J19978">
        <v>357450000</v>
      </c>
      <c r="K19978" t="s">
        <v>1332</v>
      </c>
      <c r="L19978" t="s">
        <v>1313</v>
      </c>
    </row>
    <row r="19979" spans="8:12" x14ac:dyDescent="0.25">
      <c r="H19979" t="s">
        <v>19180</v>
      </c>
      <c r="I19979">
        <v>9058672</v>
      </c>
      <c r="J19979">
        <v>525019514</v>
      </c>
      <c r="K19979" t="s">
        <v>1307</v>
      </c>
      <c r="L19979" t="s">
        <v>1362</v>
      </c>
    </row>
    <row r="19980" spans="8:12" x14ac:dyDescent="0.25">
      <c r="H19980" t="s">
        <v>19181</v>
      </c>
      <c r="I19980">
        <v>8022028</v>
      </c>
      <c r="J19980">
        <v>525000914</v>
      </c>
      <c r="K19980" t="s">
        <v>1307</v>
      </c>
      <c r="L19980" t="s">
        <v>1313</v>
      </c>
    </row>
    <row r="19981" spans="8:12" x14ac:dyDescent="0.25">
      <c r="H19981" t="s">
        <v>19182</v>
      </c>
      <c r="I19981">
        <v>9009073</v>
      </c>
      <c r="J19981">
        <v>667003168</v>
      </c>
      <c r="K19981" t="s">
        <v>2089</v>
      </c>
      <c r="L19981" t="s">
        <v>1326</v>
      </c>
    </row>
    <row r="19982" spans="8:12" x14ac:dyDescent="0.25">
      <c r="H19982" t="s">
        <v>19183</v>
      </c>
      <c r="I19982">
        <v>9087996</v>
      </c>
      <c r="J19982">
        <v>525019564</v>
      </c>
      <c r="K19982" t="s">
        <v>1307</v>
      </c>
      <c r="L19982" t="s">
        <v>1362</v>
      </c>
    </row>
    <row r="19983" spans="8:12" x14ac:dyDescent="0.25">
      <c r="H19983" t="s">
        <v>19184</v>
      </c>
      <c r="I19983">
        <v>9159294</v>
      </c>
      <c r="J19983">
        <v>525015896</v>
      </c>
      <c r="K19983" t="s">
        <v>1307</v>
      </c>
      <c r="L19983" t="s">
        <v>1326</v>
      </c>
    </row>
    <row r="19984" spans="8:12" x14ac:dyDescent="0.25">
      <c r="H19984" t="s">
        <v>19185</v>
      </c>
      <c r="I19984">
        <v>8708086</v>
      </c>
      <c r="J19984">
        <v>533364000</v>
      </c>
      <c r="K19984" t="s">
        <v>1563</v>
      </c>
      <c r="L19984" t="s">
        <v>1313</v>
      </c>
    </row>
    <row r="19985" spans="8:12" x14ac:dyDescent="0.25">
      <c r="H19985" t="s">
        <v>19186</v>
      </c>
      <c r="I19985">
        <v>8859471</v>
      </c>
      <c r="J19985">
        <v>533367000</v>
      </c>
      <c r="K19985" t="s">
        <v>1563</v>
      </c>
      <c r="L19985" t="s">
        <v>1362</v>
      </c>
    </row>
    <row r="19986" spans="8:12" x14ac:dyDescent="0.25">
      <c r="H19986" t="s">
        <v>19187</v>
      </c>
      <c r="I19986">
        <v>9036131</v>
      </c>
      <c r="J19986">
        <v>525017037</v>
      </c>
      <c r="K19986" t="s">
        <v>1307</v>
      </c>
      <c r="L19986" t="s">
        <v>1313</v>
      </c>
    </row>
    <row r="19987" spans="8:12" x14ac:dyDescent="0.25">
      <c r="H19987" t="s">
        <v>19188</v>
      </c>
      <c r="I19987">
        <v>9095905</v>
      </c>
      <c r="J19987">
        <v>525016196</v>
      </c>
      <c r="K19987" t="s">
        <v>1307</v>
      </c>
      <c r="L19987" t="s">
        <v>1313</v>
      </c>
    </row>
    <row r="19988" spans="8:12" x14ac:dyDescent="0.25">
      <c r="H19988" t="s">
        <v>19189</v>
      </c>
      <c r="I19988">
        <v>7104740</v>
      </c>
      <c r="J19988">
        <v>525015368</v>
      </c>
      <c r="K19988" t="s">
        <v>1307</v>
      </c>
      <c r="L19988" t="s">
        <v>1362</v>
      </c>
    </row>
    <row r="19989" spans="8:12" x14ac:dyDescent="0.25">
      <c r="H19989" t="s">
        <v>19190</v>
      </c>
      <c r="I19989">
        <v>9182825</v>
      </c>
      <c r="J19989">
        <v>525014017</v>
      </c>
      <c r="K19989" t="s">
        <v>1307</v>
      </c>
      <c r="L19989" t="s">
        <v>1313</v>
      </c>
    </row>
    <row r="19990" spans="8:12" x14ac:dyDescent="0.25">
      <c r="H19990" t="s">
        <v>19191</v>
      </c>
      <c r="I19990">
        <v>9019547</v>
      </c>
      <c r="J19990">
        <v>525017008</v>
      </c>
      <c r="K19990" t="s">
        <v>1307</v>
      </c>
      <c r="L19990" t="s">
        <v>1313</v>
      </c>
    </row>
    <row r="19991" spans="8:12" x14ac:dyDescent="0.25">
      <c r="H19991" t="s">
        <v>19192</v>
      </c>
      <c r="I19991">
        <v>8110370</v>
      </c>
      <c r="J19991">
        <v>525016019</v>
      </c>
      <c r="K19991" t="s">
        <v>1307</v>
      </c>
      <c r="L19991" t="s">
        <v>1395</v>
      </c>
    </row>
    <row r="19992" spans="8:12" x14ac:dyDescent="0.25">
      <c r="H19992" t="s">
        <v>19193</v>
      </c>
      <c r="I19992">
        <v>7817983</v>
      </c>
      <c r="J19992">
        <v>525016103</v>
      </c>
      <c r="K19992" t="s">
        <v>1307</v>
      </c>
      <c r="L19992" t="s">
        <v>1313</v>
      </c>
    </row>
    <row r="19993" spans="8:12" x14ac:dyDescent="0.25">
      <c r="H19993" t="s">
        <v>19194</v>
      </c>
      <c r="I19993">
        <v>8618655</v>
      </c>
      <c r="J19993">
        <v>518994000</v>
      </c>
      <c r="K19993" t="s">
        <v>1595</v>
      </c>
      <c r="L19993" t="s">
        <v>1313</v>
      </c>
    </row>
    <row r="19994" spans="8:12" x14ac:dyDescent="0.25">
      <c r="H19994" t="s">
        <v>19195</v>
      </c>
      <c r="I19994">
        <v>9041875</v>
      </c>
      <c r="J19994">
        <v>525003041</v>
      </c>
      <c r="K19994" t="s">
        <v>1307</v>
      </c>
      <c r="L19994" t="s">
        <v>1313</v>
      </c>
    </row>
    <row r="19995" spans="8:12" x14ac:dyDescent="0.25">
      <c r="H19995" t="s">
        <v>19196</v>
      </c>
      <c r="I19995">
        <v>8890798</v>
      </c>
      <c r="J19995">
        <v>525023351</v>
      </c>
      <c r="K19995" t="s">
        <v>1307</v>
      </c>
      <c r="L19995" t="s">
        <v>1313</v>
      </c>
    </row>
    <row r="19996" spans="8:12" x14ac:dyDescent="0.25">
      <c r="H19996" t="s">
        <v>19197</v>
      </c>
      <c r="I19996">
        <v>9612856</v>
      </c>
      <c r="J19996">
        <v>525007120</v>
      </c>
      <c r="K19996" t="s">
        <v>1307</v>
      </c>
      <c r="L19996" t="s">
        <v>1313</v>
      </c>
    </row>
    <row r="19997" spans="8:12" x14ac:dyDescent="0.25">
      <c r="H19997" t="s">
        <v>19198</v>
      </c>
      <c r="I19997">
        <v>7809156</v>
      </c>
      <c r="J19997">
        <v>341545000</v>
      </c>
      <c r="K19997" t="s">
        <v>1316</v>
      </c>
      <c r="L19997" t="s">
        <v>1313</v>
      </c>
    </row>
    <row r="19998" spans="8:12" x14ac:dyDescent="0.25">
      <c r="H19998" t="s">
        <v>19199</v>
      </c>
      <c r="I19998">
        <v>8919908</v>
      </c>
      <c r="J19998">
        <v>525007015</v>
      </c>
      <c r="K19998" t="s">
        <v>1307</v>
      </c>
      <c r="L19998" t="s">
        <v>1346</v>
      </c>
    </row>
    <row r="19999" spans="8:12" x14ac:dyDescent="0.25">
      <c r="H19999" t="s">
        <v>19200</v>
      </c>
      <c r="I19999">
        <v>8413447</v>
      </c>
      <c r="J19999">
        <v>525008038</v>
      </c>
      <c r="K19999" t="s">
        <v>1307</v>
      </c>
      <c r="L19999" t="s">
        <v>1313</v>
      </c>
    </row>
    <row r="20000" spans="8:12" x14ac:dyDescent="0.25">
      <c r="H20000" t="s">
        <v>19201</v>
      </c>
      <c r="I20000">
        <v>9067219</v>
      </c>
      <c r="J20000">
        <v>457879000</v>
      </c>
      <c r="L20000" t="s">
        <v>1313</v>
      </c>
    </row>
    <row r="20001" spans="8:12" x14ac:dyDescent="0.25">
      <c r="H20001" t="s">
        <v>19202</v>
      </c>
      <c r="I20001">
        <v>8905189</v>
      </c>
      <c r="J20001">
        <v>525015059</v>
      </c>
      <c r="K20001" t="s">
        <v>1307</v>
      </c>
      <c r="L20001" t="s">
        <v>1313</v>
      </c>
    </row>
    <row r="20002" spans="8:12" x14ac:dyDescent="0.25">
      <c r="H20002" t="s">
        <v>19203</v>
      </c>
      <c r="I20002">
        <v>9240580</v>
      </c>
      <c r="J20002">
        <v>635961349</v>
      </c>
      <c r="K20002" t="s">
        <v>5822</v>
      </c>
      <c r="L20002" t="s">
        <v>1313</v>
      </c>
    </row>
    <row r="20003" spans="8:12" x14ac:dyDescent="0.25">
      <c r="H20003" t="s">
        <v>19204</v>
      </c>
      <c r="I20003">
        <v>7206627</v>
      </c>
      <c r="J20003">
        <v>525021002</v>
      </c>
      <c r="K20003" t="s">
        <v>1307</v>
      </c>
      <c r="L20003" t="s">
        <v>1362</v>
      </c>
    </row>
    <row r="20004" spans="8:12" x14ac:dyDescent="0.25">
      <c r="H20004" t="s">
        <v>19205</v>
      </c>
      <c r="I20004">
        <v>9755878</v>
      </c>
      <c r="J20004">
        <v>525024257</v>
      </c>
      <c r="K20004" t="s">
        <v>1307</v>
      </c>
      <c r="L20004" t="s">
        <v>1313</v>
      </c>
    </row>
    <row r="20005" spans="8:12" x14ac:dyDescent="0.25">
      <c r="H20005" t="s">
        <v>19205</v>
      </c>
      <c r="I20005">
        <v>9755878</v>
      </c>
      <c r="J20005">
        <v>4500578</v>
      </c>
      <c r="K20005" t="s">
        <v>5140</v>
      </c>
      <c r="L20005" t="s">
        <v>1313</v>
      </c>
    </row>
    <row r="20006" spans="8:12" x14ac:dyDescent="0.25">
      <c r="H20006" t="s">
        <v>19206</v>
      </c>
      <c r="I20006">
        <v>9504401</v>
      </c>
      <c r="J20006">
        <v>525003175</v>
      </c>
      <c r="K20006" t="s">
        <v>1307</v>
      </c>
      <c r="L20006" t="s">
        <v>1362</v>
      </c>
    </row>
    <row r="20007" spans="8:12" x14ac:dyDescent="0.25">
      <c r="H20007" t="s">
        <v>19207</v>
      </c>
      <c r="I20007">
        <v>9189598</v>
      </c>
      <c r="J20007">
        <v>525008050</v>
      </c>
      <c r="K20007" t="s">
        <v>1307</v>
      </c>
      <c r="L20007" t="s">
        <v>1313</v>
      </c>
    </row>
    <row r="20008" spans="8:12" x14ac:dyDescent="0.25">
      <c r="H20008" t="s">
        <v>19208</v>
      </c>
      <c r="I20008">
        <v>9004932</v>
      </c>
      <c r="J20008">
        <v>525008007</v>
      </c>
      <c r="K20008" t="s">
        <v>1307</v>
      </c>
      <c r="L20008" t="s">
        <v>1362</v>
      </c>
    </row>
    <row r="20009" spans="8:12" x14ac:dyDescent="0.25">
      <c r="H20009" t="s">
        <v>19209</v>
      </c>
      <c r="I20009">
        <v>9182813</v>
      </c>
      <c r="J20009">
        <v>525014063</v>
      </c>
      <c r="K20009" t="s">
        <v>1307</v>
      </c>
      <c r="L20009" t="s">
        <v>1313</v>
      </c>
    </row>
    <row r="20010" spans="8:12" x14ac:dyDescent="0.25">
      <c r="H20010" t="s">
        <v>19210</v>
      </c>
      <c r="I20010">
        <v>8504662</v>
      </c>
      <c r="J20010">
        <v>667003184</v>
      </c>
      <c r="K20010" t="s">
        <v>2089</v>
      </c>
      <c r="L20010" t="s">
        <v>1326</v>
      </c>
    </row>
    <row r="20011" spans="8:12" x14ac:dyDescent="0.25">
      <c r="H20011" t="s">
        <v>19211</v>
      </c>
      <c r="I20011">
        <v>9664134</v>
      </c>
      <c r="J20011">
        <v>525021119</v>
      </c>
      <c r="K20011" t="s">
        <v>1307</v>
      </c>
      <c r="L20011" t="s">
        <v>1313</v>
      </c>
    </row>
    <row r="20012" spans="8:12" x14ac:dyDescent="0.25">
      <c r="H20012" t="s">
        <v>19212</v>
      </c>
      <c r="I20012">
        <v>8704418</v>
      </c>
      <c r="J20012">
        <v>567000370</v>
      </c>
      <c r="K20012" t="s">
        <v>1861</v>
      </c>
      <c r="L20012" t="s">
        <v>1313</v>
      </c>
    </row>
    <row r="20013" spans="8:12" x14ac:dyDescent="0.25">
      <c r="H20013" t="s">
        <v>19213</v>
      </c>
      <c r="I20013">
        <v>8700395</v>
      </c>
      <c r="J20013">
        <v>533951000</v>
      </c>
      <c r="K20013" t="s">
        <v>1563</v>
      </c>
      <c r="L20013" t="s">
        <v>1362</v>
      </c>
    </row>
    <row r="20014" spans="8:12" x14ac:dyDescent="0.25">
      <c r="H20014" t="s">
        <v>19214</v>
      </c>
      <c r="I20014">
        <v>8702604</v>
      </c>
      <c r="J20014">
        <v>564950000</v>
      </c>
      <c r="K20014" t="s">
        <v>1441</v>
      </c>
      <c r="L20014" t="s">
        <v>1494</v>
      </c>
    </row>
    <row r="20015" spans="8:12" x14ac:dyDescent="0.25">
      <c r="H20015" t="s">
        <v>19215</v>
      </c>
      <c r="I20015">
        <v>8211277</v>
      </c>
      <c r="J20015">
        <v>525008001</v>
      </c>
      <c r="K20015" t="s">
        <v>1307</v>
      </c>
      <c r="L20015" t="s">
        <v>1362</v>
      </c>
    </row>
    <row r="20016" spans="8:12" x14ac:dyDescent="0.25">
      <c r="H20016" t="s">
        <v>19216</v>
      </c>
      <c r="I20016">
        <v>8909630</v>
      </c>
      <c r="J20016">
        <v>525022265</v>
      </c>
      <c r="K20016" t="s">
        <v>1307</v>
      </c>
      <c r="L20016" t="s">
        <v>1395</v>
      </c>
    </row>
    <row r="20017" spans="8:12" x14ac:dyDescent="0.25">
      <c r="H20017" t="s">
        <v>19217</v>
      </c>
      <c r="I20017">
        <v>8223402</v>
      </c>
      <c r="J20017">
        <v>341416000</v>
      </c>
      <c r="K20017" t="s">
        <v>1316</v>
      </c>
      <c r="L20017" t="s">
        <v>1313</v>
      </c>
    </row>
    <row r="20018" spans="8:12" x14ac:dyDescent="0.25">
      <c r="H20018" t="s">
        <v>19218</v>
      </c>
      <c r="I20018">
        <v>8618683</v>
      </c>
      <c r="J20018">
        <v>525010057</v>
      </c>
      <c r="K20018" t="s">
        <v>1307</v>
      </c>
      <c r="L20018" t="s">
        <v>1313</v>
      </c>
    </row>
    <row r="20019" spans="8:12" x14ac:dyDescent="0.25">
      <c r="H20019" t="s">
        <v>19219</v>
      </c>
      <c r="I20019">
        <v>9711224</v>
      </c>
      <c r="J20019">
        <v>525018278</v>
      </c>
      <c r="K20019" t="s">
        <v>1307</v>
      </c>
      <c r="L20019" t="s">
        <v>1313</v>
      </c>
    </row>
    <row r="20020" spans="8:12" x14ac:dyDescent="0.25">
      <c r="H20020" t="s">
        <v>19220</v>
      </c>
      <c r="I20020">
        <v>9719317</v>
      </c>
      <c r="J20020">
        <v>548626200</v>
      </c>
      <c r="K20020" t="s">
        <v>1988</v>
      </c>
      <c r="L20020" t="s">
        <v>1313</v>
      </c>
    </row>
    <row r="20021" spans="8:12" x14ac:dyDescent="0.25">
      <c r="H20021" t="s">
        <v>19221</v>
      </c>
      <c r="I20021">
        <v>9601716</v>
      </c>
      <c r="J20021">
        <v>525008079</v>
      </c>
      <c r="K20021" t="s">
        <v>1307</v>
      </c>
      <c r="L20021" t="s">
        <v>1362</v>
      </c>
    </row>
    <row r="20022" spans="8:12" x14ac:dyDescent="0.25">
      <c r="H20022" t="s">
        <v>19222</v>
      </c>
      <c r="I20022">
        <v>9664055</v>
      </c>
      <c r="J20022">
        <v>525008078</v>
      </c>
      <c r="K20022" t="s">
        <v>1307</v>
      </c>
      <c r="L20022" t="s">
        <v>1362</v>
      </c>
    </row>
    <row r="20023" spans="8:12" x14ac:dyDescent="0.25">
      <c r="H20023" t="s">
        <v>19223</v>
      </c>
      <c r="I20023">
        <v>9601704</v>
      </c>
      <c r="J20023">
        <v>525008077</v>
      </c>
      <c r="K20023" t="s">
        <v>1307</v>
      </c>
      <c r="L20023" t="s">
        <v>1313</v>
      </c>
    </row>
    <row r="20024" spans="8:12" x14ac:dyDescent="0.25">
      <c r="H20024" t="s">
        <v>19224</v>
      </c>
      <c r="I20024">
        <v>8211241</v>
      </c>
      <c r="J20024">
        <v>525008004</v>
      </c>
      <c r="K20024" t="s">
        <v>1307</v>
      </c>
      <c r="L20024" t="s">
        <v>1313</v>
      </c>
    </row>
    <row r="20025" spans="8:12" x14ac:dyDescent="0.25">
      <c r="H20025" t="s">
        <v>19225</v>
      </c>
      <c r="I20025">
        <v>8211227</v>
      </c>
      <c r="J20025">
        <v>525008005</v>
      </c>
      <c r="K20025" t="s">
        <v>1307</v>
      </c>
      <c r="L20025" t="s">
        <v>2037</v>
      </c>
    </row>
    <row r="20026" spans="8:12" x14ac:dyDescent="0.25">
      <c r="H20026" t="s">
        <v>19226</v>
      </c>
      <c r="I20026">
        <v>9330197</v>
      </c>
      <c r="J20026">
        <v>525008042</v>
      </c>
      <c r="K20026" t="s">
        <v>1307</v>
      </c>
      <c r="L20026" t="s">
        <v>1313</v>
      </c>
    </row>
    <row r="20027" spans="8:12" x14ac:dyDescent="0.25">
      <c r="H20027" t="s">
        <v>19227</v>
      </c>
      <c r="I20027">
        <v>8734231</v>
      </c>
      <c r="J20027">
        <v>525016194</v>
      </c>
      <c r="K20027" t="s">
        <v>1307</v>
      </c>
      <c r="L20027" t="s">
        <v>1313</v>
      </c>
    </row>
    <row r="20028" spans="8:12" x14ac:dyDescent="0.25">
      <c r="H20028" t="s">
        <v>19228</v>
      </c>
      <c r="I20028">
        <v>9546708</v>
      </c>
      <c r="J20028">
        <v>533059600</v>
      </c>
      <c r="K20028" t="s">
        <v>1563</v>
      </c>
      <c r="L20028" t="s">
        <v>1313</v>
      </c>
    </row>
    <row r="20029" spans="8:12" x14ac:dyDescent="0.25">
      <c r="H20029" t="s">
        <v>19229</v>
      </c>
      <c r="I20029">
        <v>7234025</v>
      </c>
      <c r="J20029">
        <v>525015435</v>
      </c>
      <c r="K20029" t="s">
        <v>1307</v>
      </c>
      <c r="L20029" t="s">
        <v>1313</v>
      </c>
    </row>
    <row r="20030" spans="8:12" x14ac:dyDescent="0.25">
      <c r="H20030" t="s">
        <v>19230</v>
      </c>
      <c r="I20030">
        <v>9520754</v>
      </c>
      <c r="J20030">
        <v>525006216</v>
      </c>
      <c r="K20030" t="s">
        <v>1307</v>
      </c>
      <c r="L20030" t="s">
        <v>1362</v>
      </c>
    </row>
    <row r="20031" spans="8:12" x14ac:dyDescent="0.25">
      <c r="H20031" t="s">
        <v>19231</v>
      </c>
      <c r="I20031">
        <v>9036143</v>
      </c>
      <c r="J20031">
        <v>525017038</v>
      </c>
      <c r="K20031" t="s">
        <v>1307</v>
      </c>
      <c r="L20031" t="s">
        <v>1313</v>
      </c>
    </row>
    <row r="20032" spans="8:12" x14ac:dyDescent="0.25">
      <c r="H20032" t="s">
        <v>19232</v>
      </c>
      <c r="I20032">
        <v>9522764</v>
      </c>
      <c r="J20032">
        <v>525006215</v>
      </c>
      <c r="K20032" t="s">
        <v>1307</v>
      </c>
      <c r="L20032" t="s">
        <v>1362</v>
      </c>
    </row>
    <row r="20033" spans="8:12" x14ac:dyDescent="0.25">
      <c r="H20033" t="s">
        <v>19233</v>
      </c>
      <c r="I20033">
        <v>9041411</v>
      </c>
      <c r="J20033">
        <v>525011092</v>
      </c>
      <c r="K20033" t="s">
        <v>1307</v>
      </c>
      <c r="L20033" t="s">
        <v>1362</v>
      </c>
    </row>
    <row r="20034" spans="8:12" x14ac:dyDescent="0.25">
      <c r="H20034" t="s">
        <v>19234</v>
      </c>
      <c r="I20034">
        <v>8122323</v>
      </c>
      <c r="J20034">
        <v>567323000</v>
      </c>
      <c r="K20034" t="s">
        <v>1861</v>
      </c>
      <c r="L20034" t="s">
        <v>1362</v>
      </c>
    </row>
    <row r="20035" spans="8:12" x14ac:dyDescent="0.25">
      <c r="H20035" t="s">
        <v>19235</v>
      </c>
      <c r="I20035">
        <v>9072587</v>
      </c>
      <c r="J20035">
        <v>533417000</v>
      </c>
      <c r="K20035" t="s">
        <v>1563</v>
      </c>
      <c r="L20035" t="s">
        <v>1362</v>
      </c>
    </row>
    <row r="20036" spans="8:12" x14ac:dyDescent="0.25">
      <c r="H20036" t="s">
        <v>19236</v>
      </c>
      <c r="I20036">
        <v>7900168</v>
      </c>
      <c r="J20036">
        <v>525008013</v>
      </c>
      <c r="K20036" t="s">
        <v>1307</v>
      </c>
      <c r="L20036" t="s">
        <v>1395</v>
      </c>
    </row>
    <row r="20037" spans="8:12" x14ac:dyDescent="0.25">
      <c r="H20037" t="s">
        <v>19237</v>
      </c>
      <c r="I20037">
        <v>7012105</v>
      </c>
      <c r="J20037">
        <v>525016378</v>
      </c>
      <c r="K20037" t="s">
        <v>1307</v>
      </c>
      <c r="L20037" t="s">
        <v>1313</v>
      </c>
    </row>
    <row r="20038" spans="8:12" x14ac:dyDescent="0.25">
      <c r="H20038" t="s">
        <v>19238</v>
      </c>
      <c r="I20038">
        <v>8308795</v>
      </c>
      <c r="J20038">
        <v>525015870</v>
      </c>
      <c r="K20038" t="s">
        <v>1307</v>
      </c>
      <c r="L20038" t="s">
        <v>1313</v>
      </c>
    </row>
    <row r="20039" spans="8:12" x14ac:dyDescent="0.25">
      <c r="H20039" t="s">
        <v>19239</v>
      </c>
      <c r="I20039">
        <v>8500094</v>
      </c>
      <c r="J20039">
        <v>525019430</v>
      </c>
      <c r="K20039" t="s">
        <v>1307</v>
      </c>
      <c r="L20039" t="s">
        <v>1313</v>
      </c>
    </row>
    <row r="20040" spans="8:12" x14ac:dyDescent="0.25">
      <c r="H20040" t="s">
        <v>19239</v>
      </c>
      <c r="I20040">
        <v>8500094</v>
      </c>
      <c r="J20040">
        <v>525019403</v>
      </c>
      <c r="K20040" t="s">
        <v>1307</v>
      </c>
      <c r="L20040" t="s">
        <v>1313</v>
      </c>
    </row>
    <row r="20041" spans="8:12" x14ac:dyDescent="0.25">
      <c r="H20041" t="s">
        <v>19240</v>
      </c>
      <c r="I20041">
        <v>8001426</v>
      </c>
      <c r="J20041">
        <v>525008017</v>
      </c>
      <c r="K20041" t="s">
        <v>1307</v>
      </c>
      <c r="L20041" t="s">
        <v>1313</v>
      </c>
    </row>
    <row r="20042" spans="8:12" x14ac:dyDescent="0.25">
      <c r="H20042" t="s">
        <v>19241</v>
      </c>
      <c r="I20042">
        <v>9375161</v>
      </c>
      <c r="J20042">
        <v>525019526</v>
      </c>
      <c r="K20042" t="s">
        <v>1307</v>
      </c>
      <c r="L20042" t="s">
        <v>1395</v>
      </c>
    </row>
    <row r="20043" spans="8:12" x14ac:dyDescent="0.25">
      <c r="H20043" t="s">
        <v>19242</v>
      </c>
      <c r="I20043">
        <v>9119816</v>
      </c>
      <c r="J20043">
        <v>525018148</v>
      </c>
      <c r="K20043" t="s">
        <v>1307</v>
      </c>
      <c r="L20043" t="s">
        <v>1313</v>
      </c>
    </row>
    <row r="20044" spans="8:12" x14ac:dyDescent="0.25">
      <c r="H20044" t="s">
        <v>19243</v>
      </c>
      <c r="I20044">
        <v>9033737</v>
      </c>
      <c r="J20044">
        <v>525015907</v>
      </c>
      <c r="K20044" t="s">
        <v>1307</v>
      </c>
      <c r="L20044" t="s">
        <v>1313</v>
      </c>
    </row>
    <row r="20045" spans="8:12" x14ac:dyDescent="0.25">
      <c r="H20045" t="s">
        <v>19244</v>
      </c>
      <c r="I20045">
        <v>9054183</v>
      </c>
      <c r="J20045">
        <v>525018215</v>
      </c>
      <c r="K20045" t="s">
        <v>1307</v>
      </c>
      <c r="L20045" t="s">
        <v>1313</v>
      </c>
    </row>
    <row r="20046" spans="8:12" x14ac:dyDescent="0.25">
      <c r="H20046" t="s">
        <v>19245</v>
      </c>
      <c r="I20046">
        <v>8312502</v>
      </c>
      <c r="J20046">
        <v>567049700</v>
      </c>
      <c r="K20046" t="s">
        <v>1861</v>
      </c>
      <c r="L20046" t="s">
        <v>1346</v>
      </c>
    </row>
    <row r="20047" spans="8:12" x14ac:dyDescent="0.25">
      <c r="H20047" t="s">
        <v>19246</v>
      </c>
      <c r="I20047">
        <v>9348950</v>
      </c>
      <c r="J20047">
        <v>525008040</v>
      </c>
      <c r="K20047" t="s">
        <v>1307</v>
      </c>
      <c r="L20047" t="s">
        <v>1362</v>
      </c>
    </row>
    <row r="20048" spans="8:12" x14ac:dyDescent="0.25">
      <c r="H20048" t="s">
        <v>19247</v>
      </c>
      <c r="I20048">
        <v>8106525</v>
      </c>
      <c r="J20048">
        <v>445820000</v>
      </c>
      <c r="K20048" t="s">
        <v>5110</v>
      </c>
      <c r="L20048" t="s">
        <v>1586</v>
      </c>
    </row>
    <row r="20049" spans="8:12" x14ac:dyDescent="0.25">
      <c r="H20049" t="s">
        <v>19248</v>
      </c>
      <c r="I20049">
        <v>8032140</v>
      </c>
      <c r="J20049">
        <v>341132000</v>
      </c>
      <c r="K20049" t="s">
        <v>1316</v>
      </c>
      <c r="L20049" t="s">
        <v>1313</v>
      </c>
    </row>
    <row r="20050" spans="8:12" x14ac:dyDescent="0.25">
      <c r="H20050" t="s">
        <v>19249</v>
      </c>
      <c r="I20050">
        <v>9078701</v>
      </c>
      <c r="J20050">
        <v>525010147</v>
      </c>
      <c r="K20050" t="s">
        <v>1307</v>
      </c>
      <c r="L20050" t="s">
        <v>1362</v>
      </c>
    </row>
    <row r="20051" spans="8:12" x14ac:dyDescent="0.25">
      <c r="H20051" t="s">
        <v>19250</v>
      </c>
      <c r="I20051">
        <v>9101431</v>
      </c>
      <c r="J20051">
        <v>525014047</v>
      </c>
      <c r="K20051" t="s">
        <v>1307</v>
      </c>
      <c r="L20051" t="s">
        <v>1313</v>
      </c>
    </row>
    <row r="20052" spans="8:12" x14ac:dyDescent="0.25">
      <c r="H20052" t="s">
        <v>19251</v>
      </c>
      <c r="I20052">
        <v>9188489</v>
      </c>
      <c r="J20052">
        <v>525019395</v>
      </c>
      <c r="K20052" t="s">
        <v>1307</v>
      </c>
      <c r="L20052" t="s">
        <v>1395</v>
      </c>
    </row>
    <row r="20053" spans="8:12" x14ac:dyDescent="0.25">
      <c r="H20053" t="s">
        <v>19252</v>
      </c>
      <c r="I20053">
        <v>7718814</v>
      </c>
      <c r="J20053">
        <v>667970000</v>
      </c>
      <c r="K20053" t="s">
        <v>2089</v>
      </c>
      <c r="L20053" t="s">
        <v>1313</v>
      </c>
    </row>
    <row r="20054" spans="8:12" x14ac:dyDescent="0.25">
      <c r="H20054" t="s">
        <v>19253</v>
      </c>
      <c r="I20054">
        <v>8117158</v>
      </c>
      <c r="J20054">
        <v>525008023</v>
      </c>
      <c r="K20054" t="s">
        <v>1307</v>
      </c>
      <c r="L20054" t="s">
        <v>1313</v>
      </c>
    </row>
    <row r="20055" spans="8:12" x14ac:dyDescent="0.25">
      <c r="H20055" t="s">
        <v>19254</v>
      </c>
      <c r="I20055">
        <v>8103420</v>
      </c>
      <c r="J20055">
        <v>525008024</v>
      </c>
      <c r="K20055" t="s">
        <v>1307</v>
      </c>
      <c r="L20055" t="s">
        <v>1362</v>
      </c>
    </row>
    <row r="20056" spans="8:12" x14ac:dyDescent="0.25">
      <c r="H20056" t="s">
        <v>19255</v>
      </c>
      <c r="I20056">
        <v>6926828</v>
      </c>
      <c r="J20056">
        <v>341952000</v>
      </c>
      <c r="K20056" t="s">
        <v>1316</v>
      </c>
      <c r="L20056" t="s">
        <v>1870</v>
      </c>
    </row>
    <row r="20057" spans="8:12" x14ac:dyDescent="0.25">
      <c r="H20057" t="s">
        <v>19256</v>
      </c>
      <c r="I20057">
        <v>9662813</v>
      </c>
      <c r="J20057">
        <v>525020122</v>
      </c>
      <c r="K20057" t="s">
        <v>1307</v>
      </c>
      <c r="L20057" t="s">
        <v>1395</v>
      </c>
    </row>
    <row r="20058" spans="8:12" x14ac:dyDescent="0.25">
      <c r="H20058" t="s">
        <v>19257</v>
      </c>
      <c r="I20058">
        <v>9163075</v>
      </c>
      <c r="J20058">
        <v>525011121</v>
      </c>
      <c r="L20058" t="s">
        <v>1362</v>
      </c>
    </row>
    <row r="20059" spans="8:12" x14ac:dyDescent="0.25">
      <c r="H20059" t="s">
        <v>19258</v>
      </c>
      <c r="I20059">
        <v>8916061</v>
      </c>
      <c r="J20059">
        <v>567031900</v>
      </c>
      <c r="K20059" t="s">
        <v>1861</v>
      </c>
      <c r="L20059" t="s">
        <v>1362</v>
      </c>
    </row>
    <row r="20060" spans="8:12" x14ac:dyDescent="0.25">
      <c r="H20060" t="s">
        <v>19259</v>
      </c>
      <c r="I20060">
        <v>8414415</v>
      </c>
      <c r="J20060">
        <v>525016028</v>
      </c>
      <c r="K20060" t="s">
        <v>1307</v>
      </c>
      <c r="L20060" t="s">
        <v>1313</v>
      </c>
    </row>
    <row r="20061" spans="8:12" x14ac:dyDescent="0.25">
      <c r="H20061" t="s">
        <v>19260</v>
      </c>
      <c r="I20061">
        <v>9010113</v>
      </c>
      <c r="J20061">
        <v>525009048</v>
      </c>
      <c r="K20061" t="s">
        <v>1307</v>
      </c>
      <c r="L20061" t="s">
        <v>1313</v>
      </c>
    </row>
    <row r="20062" spans="8:12" x14ac:dyDescent="0.25">
      <c r="H20062" t="s">
        <v>19261</v>
      </c>
      <c r="I20062">
        <v>9346483</v>
      </c>
      <c r="J20062">
        <v>525009075</v>
      </c>
      <c r="K20062" t="s">
        <v>1307</v>
      </c>
      <c r="L20062" t="s">
        <v>1326</v>
      </c>
    </row>
    <row r="20063" spans="8:12" x14ac:dyDescent="0.25">
      <c r="H20063" t="s">
        <v>19262</v>
      </c>
      <c r="I20063">
        <v>9099365</v>
      </c>
      <c r="J20063">
        <v>525016306</v>
      </c>
      <c r="K20063" t="s">
        <v>1307</v>
      </c>
      <c r="L20063" t="s">
        <v>1313</v>
      </c>
    </row>
    <row r="20064" spans="8:12" x14ac:dyDescent="0.25">
      <c r="H20064" t="s">
        <v>19263</v>
      </c>
      <c r="I20064">
        <v>7925792</v>
      </c>
      <c r="J20064">
        <v>525019295</v>
      </c>
      <c r="K20064" t="s">
        <v>1307</v>
      </c>
      <c r="L20064" t="s">
        <v>1362</v>
      </c>
    </row>
    <row r="20065" spans="8:12" x14ac:dyDescent="0.25">
      <c r="H20065" t="s">
        <v>19264</v>
      </c>
      <c r="I20065">
        <v>9085766</v>
      </c>
      <c r="J20065">
        <v>525011097</v>
      </c>
      <c r="K20065" t="s">
        <v>1307</v>
      </c>
      <c r="L20065" t="s">
        <v>1313</v>
      </c>
    </row>
    <row r="20066" spans="8:12" x14ac:dyDescent="0.25">
      <c r="H20066" t="s">
        <v>19265</v>
      </c>
      <c r="I20066">
        <v>9018426</v>
      </c>
      <c r="J20066">
        <v>525017099</v>
      </c>
      <c r="K20066" t="s">
        <v>1307</v>
      </c>
      <c r="L20066" t="s">
        <v>1362</v>
      </c>
    </row>
    <row r="20067" spans="8:12" x14ac:dyDescent="0.25">
      <c r="H20067" t="s">
        <v>19266</v>
      </c>
      <c r="I20067">
        <v>8626537</v>
      </c>
      <c r="J20067">
        <v>533063900</v>
      </c>
      <c r="K20067" t="s">
        <v>1563</v>
      </c>
      <c r="L20067" t="s">
        <v>1313</v>
      </c>
    </row>
    <row r="20068" spans="8:12" x14ac:dyDescent="0.25">
      <c r="H20068" t="s">
        <v>19267</v>
      </c>
      <c r="I20068">
        <v>9429338</v>
      </c>
      <c r="J20068">
        <v>563774000</v>
      </c>
      <c r="K20068" t="s">
        <v>1441</v>
      </c>
      <c r="L20068" t="s">
        <v>1362</v>
      </c>
    </row>
    <row r="20069" spans="8:12" x14ac:dyDescent="0.25">
      <c r="H20069" t="s">
        <v>19268</v>
      </c>
      <c r="I20069">
        <v>9065132</v>
      </c>
      <c r="J20069">
        <v>533060800</v>
      </c>
      <c r="K20069" t="s">
        <v>1563</v>
      </c>
      <c r="L20069" t="s">
        <v>1326</v>
      </c>
    </row>
    <row r="20070" spans="8:12" x14ac:dyDescent="0.25">
      <c r="H20070" t="s">
        <v>19269</v>
      </c>
      <c r="I20070">
        <v>7620835</v>
      </c>
      <c r="J20070">
        <v>631915000</v>
      </c>
      <c r="K20070" t="s">
        <v>3379</v>
      </c>
      <c r="L20070" t="s">
        <v>1362</v>
      </c>
    </row>
    <row r="20071" spans="8:12" x14ac:dyDescent="0.25">
      <c r="H20071" t="s">
        <v>19270</v>
      </c>
      <c r="I20071">
        <v>9017185</v>
      </c>
      <c r="J20071">
        <v>542143110</v>
      </c>
      <c r="K20071" t="s">
        <v>4048</v>
      </c>
      <c r="L20071" t="s">
        <v>1362</v>
      </c>
    </row>
    <row r="20072" spans="8:12" x14ac:dyDescent="0.25">
      <c r="H20072" t="s">
        <v>19271</v>
      </c>
      <c r="I20072">
        <v>9555084</v>
      </c>
      <c r="J20072">
        <v>636016937</v>
      </c>
      <c r="K20072" t="s">
        <v>1464</v>
      </c>
      <c r="L20072" t="s">
        <v>1326</v>
      </c>
    </row>
    <row r="20073" spans="8:12" x14ac:dyDescent="0.25">
      <c r="H20073" t="s">
        <v>19272</v>
      </c>
      <c r="I20073">
        <v>9291456</v>
      </c>
      <c r="J20073">
        <v>564335000</v>
      </c>
      <c r="K20073" t="s">
        <v>1441</v>
      </c>
      <c r="L20073" t="s">
        <v>1326</v>
      </c>
    </row>
    <row r="20074" spans="8:12" x14ac:dyDescent="0.25">
      <c r="H20074" t="s">
        <v>19273</v>
      </c>
      <c r="I20074">
        <v>9379844</v>
      </c>
      <c r="J20074">
        <v>566976000</v>
      </c>
      <c r="L20074" t="s">
        <v>1326</v>
      </c>
    </row>
    <row r="20075" spans="8:12" x14ac:dyDescent="0.25">
      <c r="H20075" t="s">
        <v>19274</v>
      </c>
      <c r="I20075">
        <v>9228320</v>
      </c>
      <c r="J20075">
        <v>564002000</v>
      </c>
      <c r="K20075" t="s">
        <v>1441</v>
      </c>
      <c r="L20075" t="s">
        <v>1326</v>
      </c>
    </row>
    <row r="20076" spans="8:12" x14ac:dyDescent="0.25">
      <c r="H20076" t="s">
        <v>19274</v>
      </c>
      <c r="I20076">
        <v>9228320</v>
      </c>
      <c r="J20076">
        <v>477959800</v>
      </c>
      <c r="K20076" t="s">
        <v>1348</v>
      </c>
      <c r="L20076" t="s">
        <v>1326</v>
      </c>
    </row>
    <row r="20077" spans="8:12" x14ac:dyDescent="0.25">
      <c r="H20077" t="s">
        <v>19275</v>
      </c>
      <c r="I20077">
        <v>9505924</v>
      </c>
      <c r="J20077">
        <v>566306000</v>
      </c>
      <c r="L20077" t="s">
        <v>1326</v>
      </c>
    </row>
    <row r="20078" spans="8:12" x14ac:dyDescent="0.25">
      <c r="H20078" t="s">
        <v>19276</v>
      </c>
      <c r="I20078">
        <v>9242326</v>
      </c>
      <c r="J20078">
        <v>566915000</v>
      </c>
      <c r="L20078" t="s">
        <v>1326</v>
      </c>
    </row>
    <row r="20079" spans="8:12" x14ac:dyDescent="0.25">
      <c r="H20079" t="s">
        <v>19277</v>
      </c>
      <c r="I20079">
        <v>9242338</v>
      </c>
      <c r="J20079">
        <v>566913000</v>
      </c>
      <c r="L20079" t="s">
        <v>1326</v>
      </c>
    </row>
    <row r="20080" spans="8:12" x14ac:dyDescent="0.25">
      <c r="H20080" t="s">
        <v>19278</v>
      </c>
      <c r="I20080">
        <v>9749386</v>
      </c>
      <c r="J20080">
        <v>564751000</v>
      </c>
      <c r="K20080" t="s">
        <v>1441</v>
      </c>
      <c r="L20080" t="s">
        <v>1313</v>
      </c>
    </row>
    <row r="20081" spans="8:12" x14ac:dyDescent="0.25">
      <c r="H20081" t="s">
        <v>19279</v>
      </c>
      <c r="I20081">
        <v>9360946</v>
      </c>
      <c r="J20081">
        <v>566203009</v>
      </c>
      <c r="L20081" t="s">
        <v>1326</v>
      </c>
    </row>
    <row r="20082" spans="8:12" x14ac:dyDescent="0.25">
      <c r="H20082" t="s">
        <v>19279</v>
      </c>
      <c r="I20082">
        <v>9360946</v>
      </c>
      <c r="J20082">
        <v>566203000</v>
      </c>
      <c r="L20082" t="s">
        <v>1326</v>
      </c>
    </row>
    <row r="20083" spans="8:12" x14ac:dyDescent="0.25">
      <c r="H20083" t="s">
        <v>19280</v>
      </c>
      <c r="I20083">
        <v>9712591</v>
      </c>
      <c r="J20083">
        <v>565871000</v>
      </c>
      <c r="L20083" t="s">
        <v>2037</v>
      </c>
    </row>
    <row r="20084" spans="8:12" x14ac:dyDescent="0.25">
      <c r="H20084" t="s">
        <v>19281</v>
      </c>
      <c r="I20084">
        <v>9185853</v>
      </c>
      <c r="J20084">
        <v>566291000</v>
      </c>
      <c r="L20084" t="s">
        <v>1326</v>
      </c>
    </row>
    <row r="20085" spans="8:12" x14ac:dyDescent="0.25">
      <c r="H20085" t="s">
        <v>19282</v>
      </c>
      <c r="I20085">
        <v>9477567</v>
      </c>
      <c r="J20085">
        <v>477950600</v>
      </c>
      <c r="K20085" t="s">
        <v>1348</v>
      </c>
      <c r="L20085" t="s">
        <v>1326</v>
      </c>
    </row>
    <row r="20086" spans="8:12" x14ac:dyDescent="0.25">
      <c r="H20086" t="s">
        <v>19283</v>
      </c>
      <c r="I20086">
        <v>9712606</v>
      </c>
      <c r="J20086">
        <v>565873000</v>
      </c>
      <c r="L20086" t="s">
        <v>1313</v>
      </c>
    </row>
    <row r="20087" spans="8:12" x14ac:dyDescent="0.25">
      <c r="H20087" t="s">
        <v>19284</v>
      </c>
      <c r="I20087">
        <v>9726750</v>
      </c>
      <c r="J20087">
        <v>564045000</v>
      </c>
      <c r="K20087" t="s">
        <v>1441</v>
      </c>
      <c r="L20087" t="s">
        <v>1412</v>
      </c>
    </row>
    <row r="20088" spans="8:12" x14ac:dyDescent="0.25">
      <c r="H20088" t="s">
        <v>19285</v>
      </c>
      <c r="I20088">
        <v>9345908</v>
      </c>
      <c r="J20088">
        <v>566240000</v>
      </c>
      <c r="L20088" t="s">
        <v>1326</v>
      </c>
    </row>
    <row r="20089" spans="8:12" x14ac:dyDescent="0.25">
      <c r="H20089" t="s">
        <v>19286</v>
      </c>
      <c r="I20089">
        <v>9416032</v>
      </c>
      <c r="J20089">
        <v>565677000</v>
      </c>
      <c r="L20089" t="s">
        <v>1326</v>
      </c>
    </row>
    <row r="20090" spans="8:12" x14ac:dyDescent="0.25">
      <c r="H20090" t="s">
        <v>19287</v>
      </c>
      <c r="I20090">
        <v>9279111</v>
      </c>
      <c r="J20090">
        <v>477866900</v>
      </c>
      <c r="K20090" t="s">
        <v>1348</v>
      </c>
      <c r="L20090" t="s">
        <v>1326</v>
      </c>
    </row>
    <row r="20091" spans="8:12" x14ac:dyDescent="0.25">
      <c r="H20091" t="s">
        <v>19288</v>
      </c>
      <c r="I20091">
        <v>9185920</v>
      </c>
      <c r="J20091">
        <v>477733700</v>
      </c>
      <c r="K20091" t="s">
        <v>1348</v>
      </c>
      <c r="L20091" t="s">
        <v>1326</v>
      </c>
    </row>
    <row r="20092" spans="8:12" x14ac:dyDescent="0.25">
      <c r="H20092" t="s">
        <v>19289</v>
      </c>
      <c r="I20092">
        <v>9250165</v>
      </c>
      <c r="J20092">
        <v>566914000</v>
      </c>
      <c r="L20092" t="s">
        <v>1326</v>
      </c>
    </row>
    <row r="20093" spans="8:12" x14ac:dyDescent="0.25">
      <c r="H20093" t="s">
        <v>19290</v>
      </c>
      <c r="I20093">
        <v>7821829</v>
      </c>
      <c r="J20093">
        <v>341768000</v>
      </c>
      <c r="K20093" t="s">
        <v>1316</v>
      </c>
      <c r="L20093" t="s">
        <v>1362</v>
      </c>
    </row>
    <row r="20094" spans="8:12" x14ac:dyDescent="0.25">
      <c r="H20094" t="s">
        <v>19291</v>
      </c>
      <c r="I20094">
        <v>8058237</v>
      </c>
      <c r="J20094">
        <v>288147858</v>
      </c>
      <c r="L20094" t="s">
        <v>1308</v>
      </c>
    </row>
    <row r="20095" spans="8:12" x14ac:dyDescent="0.25">
      <c r="H20095" t="s">
        <v>19292</v>
      </c>
      <c r="I20095">
        <v>9608831</v>
      </c>
      <c r="J20095">
        <v>477792700</v>
      </c>
      <c r="K20095" t="s">
        <v>1348</v>
      </c>
      <c r="L20095" t="s">
        <v>1295</v>
      </c>
    </row>
    <row r="20096" spans="8:12" x14ac:dyDescent="0.25">
      <c r="H20096" t="s">
        <v>19293</v>
      </c>
      <c r="I20096">
        <v>8666446</v>
      </c>
      <c r="J20096">
        <v>667083000</v>
      </c>
      <c r="K20096" t="s">
        <v>2089</v>
      </c>
      <c r="L20096" t="s">
        <v>1308</v>
      </c>
    </row>
    <row r="20097" spans="8:12" x14ac:dyDescent="0.25">
      <c r="H20097" t="s">
        <v>19294</v>
      </c>
      <c r="I20097">
        <v>9608843</v>
      </c>
      <c r="J20097">
        <v>477638600</v>
      </c>
      <c r="K20097" t="s">
        <v>1348</v>
      </c>
      <c r="L20097" t="s">
        <v>1295</v>
      </c>
    </row>
    <row r="20098" spans="8:12" x14ac:dyDescent="0.25">
      <c r="H20098" t="s">
        <v>19295</v>
      </c>
      <c r="I20098">
        <v>8010659</v>
      </c>
      <c r="J20098">
        <v>677039800</v>
      </c>
      <c r="K20098" t="s">
        <v>1305</v>
      </c>
      <c r="L20098" t="s">
        <v>1295</v>
      </c>
    </row>
    <row r="20099" spans="8:12" x14ac:dyDescent="0.25">
      <c r="H20099" t="s">
        <v>19296</v>
      </c>
      <c r="I20099">
        <v>9575292</v>
      </c>
      <c r="J20099">
        <v>273353320</v>
      </c>
      <c r="K20099" t="s">
        <v>1297</v>
      </c>
      <c r="L20099" t="s">
        <v>1313</v>
      </c>
    </row>
    <row r="20100" spans="8:12" x14ac:dyDescent="0.25">
      <c r="H20100" t="s">
        <v>19296</v>
      </c>
      <c r="I20100">
        <v>9575292</v>
      </c>
      <c r="J20100">
        <v>215029000</v>
      </c>
      <c r="K20100" t="s">
        <v>1340</v>
      </c>
      <c r="L20100" t="s">
        <v>1313</v>
      </c>
    </row>
    <row r="20101" spans="8:12" x14ac:dyDescent="0.25">
      <c r="H20101" t="s">
        <v>19297</v>
      </c>
      <c r="I20101">
        <v>7647211</v>
      </c>
      <c r="J20101">
        <v>259499000</v>
      </c>
      <c r="K20101" t="s">
        <v>1335</v>
      </c>
      <c r="L20101" t="s">
        <v>1308</v>
      </c>
    </row>
    <row r="20102" spans="8:12" x14ac:dyDescent="0.25">
      <c r="H20102" t="s">
        <v>19298</v>
      </c>
      <c r="I20102">
        <v>9575333</v>
      </c>
      <c r="J20102">
        <v>273367290</v>
      </c>
      <c r="K20102" t="s">
        <v>1297</v>
      </c>
      <c r="L20102" t="s">
        <v>1395</v>
      </c>
    </row>
    <row r="20103" spans="8:12" x14ac:dyDescent="0.25">
      <c r="H20103" t="s">
        <v>19298</v>
      </c>
      <c r="I20103">
        <v>9575333</v>
      </c>
      <c r="J20103">
        <v>256914000</v>
      </c>
      <c r="K20103" t="s">
        <v>1340</v>
      </c>
      <c r="L20103" t="s">
        <v>1313</v>
      </c>
    </row>
    <row r="20104" spans="8:12" x14ac:dyDescent="0.25">
      <c r="H20104" t="s">
        <v>19299</v>
      </c>
      <c r="I20104">
        <v>8520458</v>
      </c>
      <c r="J20104">
        <v>271043725</v>
      </c>
      <c r="K20104" t="s">
        <v>1373</v>
      </c>
      <c r="L20104" t="s">
        <v>1295</v>
      </c>
    </row>
    <row r="20105" spans="8:12" x14ac:dyDescent="0.25">
      <c r="H20105" t="s">
        <v>19300</v>
      </c>
      <c r="I20105">
        <v>8102799</v>
      </c>
      <c r="J20105">
        <v>271043941</v>
      </c>
      <c r="K20105" t="s">
        <v>1373</v>
      </c>
      <c r="L20105" t="s">
        <v>1295</v>
      </c>
    </row>
    <row r="20106" spans="8:12" x14ac:dyDescent="0.25">
      <c r="H20106" t="s">
        <v>19301</v>
      </c>
      <c r="I20106">
        <v>9558581</v>
      </c>
      <c r="J20106">
        <v>271041991</v>
      </c>
      <c r="K20106" t="s">
        <v>1373</v>
      </c>
      <c r="L20106" t="s">
        <v>1295</v>
      </c>
    </row>
    <row r="20107" spans="8:12" x14ac:dyDescent="0.25">
      <c r="H20107" t="s">
        <v>19302</v>
      </c>
      <c r="I20107">
        <v>9313668</v>
      </c>
      <c r="J20107">
        <v>304690000</v>
      </c>
      <c r="K20107" t="s">
        <v>1294</v>
      </c>
      <c r="L20107" t="s">
        <v>1295</v>
      </c>
    </row>
    <row r="20108" spans="8:12" x14ac:dyDescent="0.25">
      <c r="H20108" t="s">
        <v>19303</v>
      </c>
      <c r="I20108">
        <v>9718789</v>
      </c>
      <c r="J20108">
        <v>538006502</v>
      </c>
      <c r="K20108" t="s">
        <v>1437</v>
      </c>
      <c r="L20108" t="s">
        <v>1313</v>
      </c>
    </row>
    <row r="20109" spans="8:12" x14ac:dyDescent="0.25">
      <c r="H20109" t="s">
        <v>19304</v>
      </c>
      <c r="I20109">
        <v>9167241</v>
      </c>
      <c r="J20109">
        <v>477995175</v>
      </c>
      <c r="K20109" t="s">
        <v>1348</v>
      </c>
      <c r="L20109" t="s">
        <v>1313</v>
      </c>
    </row>
    <row r="20110" spans="8:12" x14ac:dyDescent="0.25">
      <c r="H20110" t="s">
        <v>19305</v>
      </c>
      <c r="I20110">
        <v>7725362</v>
      </c>
      <c r="J20110">
        <v>372584000</v>
      </c>
      <c r="L20110" t="s">
        <v>1614</v>
      </c>
    </row>
    <row r="20111" spans="8:12" x14ac:dyDescent="0.25">
      <c r="H20111" t="s">
        <v>19306</v>
      </c>
      <c r="I20111">
        <v>9718052</v>
      </c>
      <c r="J20111">
        <v>425001058</v>
      </c>
      <c r="L20111" t="s">
        <v>1329</v>
      </c>
    </row>
    <row r="20112" spans="8:12" x14ac:dyDescent="0.25">
      <c r="H20112" t="s">
        <v>19307</v>
      </c>
      <c r="I20112">
        <v>9113874</v>
      </c>
      <c r="J20112">
        <v>351653000</v>
      </c>
      <c r="K20112" t="s">
        <v>1332</v>
      </c>
      <c r="L20112" t="s">
        <v>1341</v>
      </c>
    </row>
    <row r="20113" spans="8:12" x14ac:dyDescent="0.25">
      <c r="H20113" t="s">
        <v>19308</v>
      </c>
      <c r="I20113">
        <v>9676230</v>
      </c>
      <c r="J20113">
        <v>273359580</v>
      </c>
      <c r="K20113" t="s">
        <v>1297</v>
      </c>
      <c r="L20113" t="s">
        <v>1313</v>
      </c>
    </row>
    <row r="20114" spans="8:12" x14ac:dyDescent="0.25">
      <c r="H20114" t="s">
        <v>19309</v>
      </c>
      <c r="I20114">
        <v>9288435</v>
      </c>
      <c r="J20114">
        <v>477400700</v>
      </c>
      <c r="K20114" t="s">
        <v>1348</v>
      </c>
      <c r="L20114" t="s">
        <v>1341</v>
      </c>
    </row>
    <row r="20115" spans="8:12" x14ac:dyDescent="0.25">
      <c r="H20115" t="s">
        <v>19310</v>
      </c>
      <c r="I20115">
        <v>9241671</v>
      </c>
      <c r="J20115">
        <v>463046101</v>
      </c>
      <c r="K20115" t="s">
        <v>6624</v>
      </c>
      <c r="L20115" t="s">
        <v>1341</v>
      </c>
    </row>
    <row r="20116" spans="8:12" x14ac:dyDescent="0.25">
      <c r="H20116" t="s">
        <v>19311</v>
      </c>
      <c r="I20116">
        <v>8807337</v>
      </c>
      <c r="J20116">
        <v>525025011</v>
      </c>
      <c r="K20116" t="s">
        <v>1307</v>
      </c>
      <c r="L20116" t="s">
        <v>1308</v>
      </c>
    </row>
    <row r="20117" spans="8:12" x14ac:dyDescent="0.25">
      <c r="H20117" t="s">
        <v>19312</v>
      </c>
      <c r="I20117">
        <v>9555187</v>
      </c>
      <c r="J20117">
        <v>538005147</v>
      </c>
      <c r="K20117" t="s">
        <v>1437</v>
      </c>
      <c r="L20117" t="s">
        <v>1313</v>
      </c>
    </row>
    <row r="20118" spans="8:12" x14ac:dyDescent="0.25">
      <c r="H20118" t="s">
        <v>19313</v>
      </c>
      <c r="I20118">
        <v>8732908</v>
      </c>
      <c r="J20118">
        <v>445271000</v>
      </c>
      <c r="K20118" t="s">
        <v>5110</v>
      </c>
      <c r="L20118" t="s">
        <v>1308</v>
      </c>
    </row>
    <row r="20119" spans="8:12" x14ac:dyDescent="0.25">
      <c r="H20119" t="s">
        <v>19314</v>
      </c>
      <c r="I20119">
        <v>9036569</v>
      </c>
      <c r="J20119">
        <v>511061000</v>
      </c>
      <c r="K20119" t="s">
        <v>1638</v>
      </c>
      <c r="L20119" t="s">
        <v>1313</v>
      </c>
    </row>
    <row r="20120" spans="8:12" x14ac:dyDescent="0.25">
      <c r="H20120" t="s">
        <v>19315</v>
      </c>
      <c r="I20120">
        <v>9706750</v>
      </c>
      <c r="J20120">
        <v>373911000</v>
      </c>
      <c r="L20120" t="s">
        <v>1308</v>
      </c>
    </row>
    <row r="20121" spans="8:12" x14ac:dyDescent="0.25">
      <c r="H20121" t="s">
        <v>19316</v>
      </c>
      <c r="I20121">
        <v>9140322</v>
      </c>
      <c r="J20121">
        <v>431500427</v>
      </c>
      <c r="K20121" t="s">
        <v>1368</v>
      </c>
      <c r="L20121" t="s">
        <v>1362</v>
      </c>
    </row>
    <row r="20122" spans="8:12" x14ac:dyDescent="0.25">
      <c r="H20122" t="s">
        <v>19317</v>
      </c>
      <c r="I20122">
        <v>9631929</v>
      </c>
      <c r="J20122">
        <v>229071000</v>
      </c>
      <c r="L20122" t="s">
        <v>1295</v>
      </c>
    </row>
    <row r="20123" spans="8:12" x14ac:dyDescent="0.25">
      <c r="H20123" t="s">
        <v>19318</v>
      </c>
      <c r="I20123">
        <v>7920338</v>
      </c>
      <c r="J20123">
        <v>309068000</v>
      </c>
      <c r="L20123" t="s">
        <v>1295</v>
      </c>
    </row>
    <row r="20124" spans="8:12" x14ac:dyDescent="0.25">
      <c r="H20124" t="s">
        <v>19319</v>
      </c>
      <c r="I20124">
        <v>9147227</v>
      </c>
      <c r="J20124">
        <v>229442000</v>
      </c>
      <c r="L20124" t="s">
        <v>1295</v>
      </c>
    </row>
    <row r="20125" spans="8:12" x14ac:dyDescent="0.25">
      <c r="H20125" t="s">
        <v>19320</v>
      </c>
      <c r="I20125">
        <v>8882442</v>
      </c>
      <c r="J20125">
        <v>245808000</v>
      </c>
      <c r="K20125" t="s">
        <v>1387</v>
      </c>
      <c r="L20125" t="s">
        <v>1329</v>
      </c>
    </row>
    <row r="20126" spans="8:12" x14ac:dyDescent="0.25">
      <c r="H20126" t="s">
        <v>19321</v>
      </c>
      <c r="I20126">
        <v>9632117</v>
      </c>
      <c r="J20126">
        <v>219021000</v>
      </c>
      <c r="K20126" t="s">
        <v>1456</v>
      </c>
      <c r="L20126" t="s">
        <v>1337</v>
      </c>
    </row>
    <row r="20127" spans="8:12" x14ac:dyDescent="0.25">
      <c r="H20127" t="s">
        <v>19322</v>
      </c>
      <c r="I20127">
        <v>9571545</v>
      </c>
      <c r="J20127">
        <v>246771000</v>
      </c>
      <c r="K20127" t="s">
        <v>1387</v>
      </c>
      <c r="L20127" t="s">
        <v>1295</v>
      </c>
    </row>
    <row r="20128" spans="8:12" x14ac:dyDescent="0.25">
      <c r="H20128" t="s">
        <v>19323</v>
      </c>
      <c r="I20128">
        <v>9508768</v>
      </c>
      <c r="J20128">
        <v>370584000</v>
      </c>
      <c r="L20128" t="s">
        <v>1295</v>
      </c>
    </row>
    <row r="20129" spans="8:12" x14ac:dyDescent="0.25">
      <c r="H20129" t="s">
        <v>19324</v>
      </c>
      <c r="I20129">
        <v>8301046</v>
      </c>
      <c r="J20129">
        <v>271002232</v>
      </c>
      <c r="K20129" t="s">
        <v>1373</v>
      </c>
      <c r="L20129" t="s">
        <v>1295</v>
      </c>
    </row>
    <row r="20130" spans="8:12" x14ac:dyDescent="0.25">
      <c r="H20130" t="s">
        <v>19325</v>
      </c>
      <c r="I20130">
        <v>9188908</v>
      </c>
      <c r="J20130">
        <v>229815000</v>
      </c>
      <c r="L20130" t="s">
        <v>1341</v>
      </c>
    </row>
    <row r="20131" spans="8:12" x14ac:dyDescent="0.25">
      <c r="H20131" t="s">
        <v>19326</v>
      </c>
      <c r="I20131">
        <v>9403243</v>
      </c>
      <c r="J20131">
        <v>353206000</v>
      </c>
      <c r="K20131" t="s">
        <v>1332</v>
      </c>
      <c r="L20131" t="s">
        <v>1295</v>
      </c>
    </row>
    <row r="20132" spans="8:12" x14ac:dyDescent="0.25">
      <c r="H20132" t="s">
        <v>19327</v>
      </c>
      <c r="I20132">
        <v>9397640</v>
      </c>
      <c r="J20132">
        <v>225371000</v>
      </c>
      <c r="K20132" t="s">
        <v>1830</v>
      </c>
      <c r="L20132" t="s">
        <v>1295</v>
      </c>
    </row>
    <row r="20133" spans="8:12" x14ac:dyDescent="0.25">
      <c r="H20133" t="s">
        <v>19328</v>
      </c>
      <c r="I20133">
        <v>9392066</v>
      </c>
      <c r="J20133">
        <v>370647000</v>
      </c>
      <c r="L20133" t="s">
        <v>1295</v>
      </c>
    </row>
    <row r="20134" spans="8:12" x14ac:dyDescent="0.25">
      <c r="H20134" t="s">
        <v>19329</v>
      </c>
      <c r="I20134">
        <v>9539391</v>
      </c>
      <c r="J20134">
        <v>354856000</v>
      </c>
      <c r="K20134" t="s">
        <v>1332</v>
      </c>
      <c r="L20134" t="s">
        <v>1295</v>
      </c>
    </row>
    <row r="20135" spans="8:12" x14ac:dyDescent="0.25">
      <c r="H20135" t="s">
        <v>19330</v>
      </c>
      <c r="I20135">
        <v>9083366</v>
      </c>
      <c r="J20135">
        <v>620113000</v>
      </c>
      <c r="L20135" t="s">
        <v>1362</v>
      </c>
    </row>
    <row r="20136" spans="8:12" x14ac:dyDescent="0.25">
      <c r="H20136" t="s">
        <v>19330</v>
      </c>
      <c r="I20136">
        <v>9083366</v>
      </c>
      <c r="J20136">
        <v>563002330</v>
      </c>
      <c r="K20136" t="s">
        <v>1441</v>
      </c>
      <c r="L20136" t="s">
        <v>1362</v>
      </c>
    </row>
    <row r="20137" spans="8:12" x14ac:dyDescent="0.25">
      <c r="H20137" t="s">
        <v>19331</v>
      </c>
      <c r="I20137">
        <v>9527635</v>
      </c>
      <c r="J20137">
        <v>215178000</v>
      </c>
      <c r="K20137" t="s">
        <v>1340</v>
      </c>
      <c r="L20137" t="s">
        <v>1326</v>
      </c>
    </row>
    <row r="20138" spans="8:12" x14ac:dyDescent="0.25">
      <c r="H20138" t="s">
        <v>19332</v>
      </c>
      <c r="I20138">
        <v>9567269</v>
      </c>
      <c r="J20138">
        <v>255804760</v>
      </c>
      <c r="L20138" t="s">
        <v>1295</v>
      </c>
    </row>
    <row r="20139" spans="8:12" x14ac:dyDescent="0.25">
      <c r="H20139" t="s">
        <v>19333</v>
      </c>
      <c r="I20139">
        <v>9741114</v>
      </c>
      <c r="J20139">
        <v>225984589</v>
      </c>
      <c r="K20139" t="s">
        <v>1830</v>
      </c>
      <c r="L20139" t="s">
        <v>1308</v>
      </c>
    </row>
    <row r="20140" spans="8:12" x14ac:dyDescent="0.25">
      <c r="H20140" t="s">
        <v>19334</v>
      </c>
      <c r="I20140">
        <v>8202939</v>
      </c>
      <c r="J20140">
        <v>271000013</v>
      </c>
      <c r="K20140" t="s">
        <v>1373</v>
      </c>
      <c r="L20140" t="s">
        <v>1295</v>
      </c>
    </row>
    <row r="20141" spans="8:12" x14ac:dyDescent="0.25">
      <c r="H20141" t="s">
        <v>19335</v>
      </c>
      <c r="I20141">
        <v>9415648</v>
      </c>
      <c r="J20141">
        <v>372470000</v>
      </c>
      <c r="L20141" t="s">
        <v>1346</v>
      </c>
    </row>
    <row r="20142" spans="8:12" x14ac:dyDescent="0.25">
      <c r="H20142" t="s">
        <v>19336</v>
      </c>
      <c r="I20142">
        <v>9288318</v>
      </c>
      <c r="J20142">
        <v>431101054</v>
      </c>
      <c r="K20142" t="s">
        <v>1368</v>
      </c>
      <c r="L20142" t="s">
        <v>1308</v>
      </c>
    </row>
    <row r="20143" spans="8:12" x14ac:dyDescent="0.25">
      <c r="H20143" t="s">
        <v>19337</v>
      </c>
      <c r="I20143">
        <v>9615535</v>
      </c>
      <c r="J20143">
        <v>432837000</v>
      </c>
      <c r="K20143" t="s">
        <v>1368</v>
      </c>
      <c r="L20143" t="s">
        <v>1329</v>
      </c>
    </row>
    <row r="20144" spans="8:12" x14ac:dyDescent="0.25">
      <c r="H20144" t="s">
        <v>19338</v>
      </c>
      <c r="I20144">
        <v>9718741</v>
      </c>
      <c r="J20144">
        <v>538006488</v>
      </c>
      <c r="K20144" t="s">
        <v>1437</v>
      </c>
      <c r="L20144" t="s">
        <v>1313</v>
      </c>
    </row>
    <row r="20145" spans="8:12" x14ac:dyDescent="0.25">
      <c r="H20145" t="s">
        <v>19339</v>
      </c>
      <c r="I20145">
        <v>8101434</v>
      </c>
      <c r="J20145">
        <v>515400000</v>
      </c>
      <c r="K20145" t="s">
        <v>1406</v>
      </c>
      <c r="L20145" t="s">
        <v>1295</v>
      </c>
    </row>
    <row r="20146" spans="8:12" x14ac:dyDescent="0.25">
      <c r="H20146" t="s">
        <v>19340</v>
      </c>
      <c r="I20146">
        <v>9369514</v>
      </c>
      <c r="J20146">
        <v>236334000</v>
      </c>
      <c r="K20146" t="s">
        <v>1383</v>
      </c>
      <c r="L20146" t="s">
        <v>1295</v>
      </c>
    </row>
    <row r="20147" spans="8:12" x14ac:dyDescent="0.25">
      <c r="H20147" t="s">
        <v>19341</v>
      </c>
      <c r="I20147">
        <v>9256638</v>
      </c>
      <c r="J20147">
        <v>538005763</v>
      </c>
      <c r="K20147" t="s">
        <v>1437</v>
      </c>
      <c r="L20147" t="s">
        <v>1362</v>
      </c>
    </row>
    <row r="20148" spans="8:12" x14ac:dyDescent="0.25">
      <c r="H20148" t="s">
        <v>19342</v>
      </c>
      <c r="I20148">
        <v>9688855</v>
      </c>
      <c r="J20148">
        <v>210943000</v>
      </c>
      <c r="K20148" t="s">
        <v>1443</v>
      </c>
      <c r="L20148" t="s">
        <v>1308</v>
      </c>
    </row>
    <row r="20149" spans="8:12" x14ac:dyDescent="0.25">
      <c r="H20149" t="s">
        <v>19343</v>
      </c>
      <c r="I20149">
        <v>7519921</v>
      </c>
      <c r="J20149">
        <v>677025600</v>
      </c>
      <c r="K20149" t="s">
        <v>1305</v>
      </c>
      <c r="L20149" t="s">
        <v>1295</v>
      </c>
    </row>
    <row r="20150" spans="8:12" x14ac:dyDescent="0.25">
      <c r="H20150" t="s">
        <v>19344</v>
      </c>
      <c r="I20150">
        <v>8207410</v>
      </c>
      <c r="J20150">
        <v>271008507</v>
      </c>
      <c r="K20150" t="s">
        <v>1373</v>
      </c>
      <c r="L20150" t="s">
        <v>1295</v>
      </c>
    </row>
    <row r="20151" spans="8:12" x14ac:dyDescent="0.25">
      <c r="H20151" t="s">
        <v>19345</v>
      </c>
      <c r="I20151">
        <v>9119464</v>
      </c>
      <c r="J20151">
        <v>271007393</v>
      </c>
      <c r="K20151" t="s">
        <v>1373</v>
      </c>
      <c r="L20151" t="s">
        <v>1362</v>
      </c>
    </row>
    <row r="20152" spans="8:12" x14ac:dyDescent="0.25">
      <c r="H20152" t="s">
        <v>19345</v>
      </c>
      <c r="I20152">
        <v>9119464</v>
      </c>
      <c r="J20152">
        <v>270007393</v>
      </c>
      <c r="K20152" t="s">
        <v>2826</v>
      </c>
      <c r="L20152" t="s">
        <v>1362</v>
      </c>
    </row>
    <row r="20153" spans="8:12" x14ac:dyDescent="0.25">
      <c r="H20153" t="s">
        <v>19346</v>
      </c>
      <c r="I20153">
        <v>9343950</v>
      </c>
      <c r="J20153">
        <v>271000831</v>
      </c>
      <c r="K20153" t="s">
        <v>1373</v>
      </c>
      <c r="L20153" t="s">
        <v>1295</v>
      </c>
    </row>
    <row r="20154" spans="8:12" x14ac:dyDescent="0.25">
      <c r="H20154" t="s">
        <v>19347</v>
      </c>
      <c r="I20154">
        <v>9314545</v>
      </c>
      <c r="J20154">
        <v>271000862</v>
      </c>
      <c r="K20154" t="s">
        <v>1373</v>
      </c>
      <c r="L20154" t="s">
        <v>1295</v>
      </c>
    </row>
    <row r="20155" spans="8:12" x14ac:dyDescent="0.25">
      <c r="H20155" t="s">
        <v>19348</v>
      </c>
      <c r="I20155">
        <v>9753351</v>
      </c>
      <c r="J20155">
        <v>538006799</v>
      </c>
      <c r="K20155" t="s">
        <v>1437</v>
      </c>
      <c r="L20155" t="s">
        <v>1308</v>
      </c>
    </row>
    <row r="20156" spans="8:12" x14ac:dyDescent="0.25">
      <c r="H20156" t="s">
        <v>19348</v>
      </c>
      <c r="I20156">
        <v>9753351</v>
      </c>
      <c r="J20156">
        <v>446000000</v>
      </c>
      <c r="L20156" t="s">
        <v>1308</v>
      </c>
    </row>
    <row r="20157" spans="8:12" x14ac:dyDescent="0.25">
      <c r="H20157" t="s">
        <v>19348</v>
      </c>
      <c r="I20157">
        <v>9225500</v>
      </c>
      <c r="J20157">
        <v>308873000</v>
      </c>
      <c r="K20157" t="s">
        <v>1609</v>
      </c>
      <c r="L20157" t="s">
        <v>1295</v>
      </c>
    </row>
    <row r="20158" spans="8:12" x14ac:dyDescent="0.25">
      <c r="H20158" t="s">
        <v>19348</v>
      </c>
      <c r="I20158">
        <v>8964343</v>
      </c>
      <c r="J20158">
        <v>247239800</v>
      </c>
      <c r="K20158" t="s">
        <v>1398</v>
      </c>
      <c r="L20158" t="s">
        <v>1560</v>
      </c>
    </row>
    <row r="20159" spans="8:12" x14ac:dyDescent="0.25">
      <c r="H20159" t="s">
        <v>19349</v>
      </c>
      <c r="I20159">
        <v>9710373</v>
      </c>
      <c r="J20159">
        <v>572756210</v>
      </c>
      <c r="K20159" t="s">
        <v>1575</v>
      </c>
      <c r="L20159" t="s">
        <v>1329</v>
      </c>
    </row>
    <row r="20160" spans="8:12" x14ac:dyDescent="0.25">
      <c r="H20160" t="s">
        <v>19349</v>
      </c>
      <c r="I20160">
        <v>9710373</v>
      </c>
      <c r="J20160">
        <v>470148000</v>
      </c>
      <c r="K20160" t="s">
        <v>1403</v>
      </c>
      <c r="L20160" t="s">
        <v>1329</v>
      </c>
    </row>
    <row r="20161" spans="8:12" x14ac:dyDescent="0.25">
      <c r="H20161" t="s">
        <v>19350</v>
      </c>
      <c r="I20161">
        <v>8514112</v>
      </c>
      <c r="J20161">
        <v>325304000</v>
      </c>
      <c r="K20161" t="s">
        <v>1521</v>
      </c>
      <c r="L20161" t="s">
        <v>1308</v>
      </c>
    </row>
    <row r="20162" spans="8:12" x14ac:dyDescent="0.25">
      <c r="H20162" t="s">
        <v>19351</v>
      </c>
      <c r="I20162">
        <v>9656058</v>
      </c>
      <c r="J20162">
        <v>447186000</v>
      </c>
      <c r="K20162" t="s">
        <v>1927</v>
      </c>
      <c r="L20162" t="s">
        <v>1313</v>
      </c>
    </row>
    <row r="20163" spans="8:12" x14ac:dyDescent="0.25">
      <c r="H20163" t="s">
        <v>19352</v>
      </c>
      <c r="I20163">
        <v>9355070</v>
      </c>
      <c r="J20163">
        <v>356376000</v>
      </c>
      <c r="K20163" t="s">
        <v>1332</v>
      </c>
      <c r="L20163" t="s">
        <v>1295</v>
      </c>
    </row>
    <row r="20164" spans="8:12" x14ac:dyDescent="0.25">
      <c r="H20164" t="s">
        <v>19353</v>
      </c>
      <c r="I20164">
        <v>9175884</v>
      </c>
      <c r="J20164">
        <v>431500654</v>
      </c>
      <c r="K20164" t="s">
        <v>1368</v>
      </c>
      <c r="L20164" t="s">
        <v>1313</v>
      </c>
    </row>
    <row r="20165" spans="8:12" x14ac:dyDescent="0.25">
      <c r="H20165" t="s">
        <v>19354</v>
      </c>
      <c r="I20165">
        <v>9103738</v>
      </c>
      <c r="J20165">
        <v>232391000</v>
      </c>
      <c r="K20165" t="s">
        <v>1558</v>
      </c>
      <c r="L20165" t="s">
        <v>1295</v>
      </c>
    </row>
    <row r="20166" spans="8:12" x14ac:dyDescent="0.25">
      <c r="H20166" t="s">
        <v>19355</v>
      </c>
      <c r="I20166">
        <v>9038081</v>
      </c>
      <c r="J20166">
        <v>511061024</v>
      </c>
      <c r="K20166" t="s">
        <v>1638</v>
      </c>
      <c r="L20166" t="s">
        <v>1313</v>
      </c>
    </row>
    <row r="20167" spans="8:12" x14ac:dyDescent="0.25">
      <c r="H20167" t="s">
        <v>19356</v>
      </c>
      <c r="I20167">
        <v>9452127</v>
      </c>
      <c r="J20167">
        <v>370824000</v>
      </c>
      <c r="L20167" t="s">
        <v>1295</v>
      </c>
    </row>
    <row r="20168" spans="8:12" x14ac:dyDescent="0.25">
      <c r="H20168" t="s">
        <v>19357</v>
      </c>
      <c r="I20168">
        <v>7602297</v>
      </c>
      <c r="J20168">
        <v>657102900</v>
      </c>
      <c r="K20168" t="s">
        <v>1607</v>
      </c>
      <c r="L20168" t="s">
        <v>1308</v>
      </c>
    </row>
    <row r="20169" spans="8:12" x14ac:dyDescent="0.25">
      <c r="H20169" t="s">
        <v>19358</v>
      </c>
      <c r="I20169">
        <v>8200644</v>
      </c>
      <c r="J20169">
        <v>525018007</v>
      </c>
      <c r="K20169" t="s">
        <v>1307</v>
      </c>
      <c r="L20169" t="s">
        <v>1308</v>
      </c>
    </row>
    <row r="20170" spans="8:12" x14ac:dyDescent="0.25">
      <c r="H20170" t="s">
        <v>19359</v>
      </c>
      <c r="I20170">
        <v>9217644</v>
      </c>
      <c r="J20170">
        <v>538006601</v>
      </c>
      <c r="K20170" t="s">
        <v>1437</v>
      </c>
      <c r="L20170" t="s">
        <v>1341</v>
      </c>
    </row>
    <row r="20171" spans="8:12" x14ac:dyDescent="0.25">
      <c r="H20171" t="s">
        <v>19360</v>
      </c>
      <c r="I20171">
        <v>9217228</v>
      </c>
      <c r="J20171">
        <v>636011526</v>
      </c>
      <c r="K20171" t="s">
        <v>1464</v>
      </c>
      <c r="L20171" t="s">
        <v>1341</v>
      </c>
    </row>
    <row r="20172" spans="8:12" x14ac:dyDescent="0.25">
      <c r="H20172" t="s">
        <v>19361</v>
      </c>
      <c r="I20172">
        <v>9413078</v>
      </c>
      <c r="J20172">
        <v>356300000</v>
      </c>
      <c r="K20172" t="s">
        <v>1332</v>
      </c>
      <c r="L20172" t="s">
        <v>1341</v>
      </c>
    </row>
    <row r="20173" spans="8:12" x14ac:dyDescent="0.25">
      <c r="H20173" t="s">
        <v>19362</v>
      </c>
      <c r="I20173">
        <v>8802935</v>
      </c>
      <c r="J20173">
        <v>210221000</v>
      </c>
      <c r="K20173" t="s">
        <v>1443</v>
      </c>
      <c r="L20173" t="s">
        <v>1341</v>
      </c>
    </row>
    <row r="20174" spans="8:12" x14ac:dyDescent="0.25">
      <c r="H20174" t="s">
        <v>19363</v>
      </c>
      <c r="I20174">
        <v>8913318</v>
      </c>
      <c r="J20174">
        <v>271000267</v>
      </c>
      <c r="K20174" t="s">
        <v>1373</v>
      </c>
      <c r="L20174" t="s">
        <v>1295</v>
      </c>
    </row>
    <row r="20175" spans="8:12" x14ac:dyDescent="0.25">
      <c r="H20175" t="s">
        <v>19364</v>
      </c>
      <c r="I20175">
        <v>8125155</v>
      </c>
      <c r="J20175">
        <v>357512000</v>
      </c>
      <c r="K20175" t="s">
        <v>1332</v>
      </c>
      <c r="L20175" t="s">
        <v>1295</v>
      </c>
    </row>
    <row r="20176" spans="8:12" x14ac:dyDescent="0.25">
      <c r="H20176" t="s">
        <v>19364</v>
      </c>
      <c r="I20176">
        <v>8125155</v>
      </c>
      <c r="J20176">
        <v>271002027</v>
      </c>
      <c r="K20176" t="s">
        <v>1373</v>
      </c>
      <c r="L20176" t="s">
        <v>1295</v>
      </c>
    </row>
    <row r="20177" spans="8:12" x14ac:dyDescent="0.25">
      <c r="H20177" t="s">
        <v>19365</v>
      </c>
      <c r="I20177">
        <v>9515280</v>
      </c>
      <c r="J20177">
        <v>370387000</v>
      </c>
      <c r="L20177" t="s">
        <v>1295</v>
      </c>
    </row>
    <row r="20178" spans="8:12" x14ac:dyDescent="0.25">
      <c r="H20178" t="s">
        <v>19366</v>
      </c>
      <c r="I20178">
        <v>7712963</v>
      </c>
      <c r="J20178">
        <v>671109000</v>
      </c>
      <c r="K20178" t="s">
        <v>1311</v>
      </c>
      <c r="L20178" t="s">
        <v>1614</v>
      </c>
    </row>
    <row r="20179" spans="8:12" x14ac:dyDescent="0.25">
      <c r="H20179" t="s">
        <v>19367</v>
      </c>
      <c r="I20179">
        <v>8403595</v>
      </c>
      <c r="J20179">
        <v>215770000</v>
      </c>
      <c r="K20179" t="s">
        <v>1340</v>
      </c>
      <c r="L20179" t="s">
        <v>1295</v>
      </c>
    </row>
    <row r="20180" spans="8:12" x14ac:dyDescent="0.25">
      <c r="H20180" t="s">
        <v>19368</v>
      </c>
      <c r="I20180">
        <v>9070515</v>
      </c>
      <c r="J20180">
        <v>356959000</v>
      </c>
      <c r="K20180" t="s">
        <v>1332</v>
      </c>
      <c r="L20180" t="s">
        <v>1295</v>
      </c>
    </row>
    <row r="20181" spans="8:12" x14ac:dyDescent="0.25">
      <c r="H20181" t="s">
        <v>19369</v>
      </c>
      <c r="I20181">
        <v>7119965</v>
      </c>
      <c r="J20181">
        <v>677042900</v>
      </c>
      <c r="K20181" t="s">
        <v>1305</v>
      </c>
      <c r="L20181" t="s">
        <v>1295</v>
      </c>
    </row>
    <row r="20182" spans="8:12" x14ac:dyDescent="0.25">
      <c r="H20182" t="s">
        <v>19370</v>
      </c>
      <c r="I20182">
        <v>9004190</v>
      </c>
      <c r="J20182">
        <v>525015672</v>
      </c>
      <c r="K20182" t="s">
        <v>1307</v>
      </c>
      <c r="L20182" t="s">
        <v>1308</v>
      </c>
    </row>
    <row r="20183" spans="8:12" x14ac:dyDescent="0.25">
      <c r="H20183" t="s">
        <v>19371</v>
      </c>
      <c r="I20183">
        <v>9416850</v>
      </c>
      <c r="J20183">
        <v>271001023</v>
      </c>
      <c r="K20183" t="s">
        <v>1373</v>
      </c>
      <c r="L20183" t="s">
        <v>1295</v>
      </c>
    </row>
    <row r="20184" spans="8:12" x14ac:dyDescent="0.25">
      <c r="H20184" t="s">
        <v>19372</v>
      </c>
      <c r="I20184">
        <v>9128805</v>
      </c>
      <c r="J20184">
        <v>525018492</v>
      </c>
      <c r="K20184" t="s">
        <v>1307</v>
      </c>
      <c r="L20184" t="s">
        <v>1341</v>
      </c>
    </row>
    <row r="20185" spans="8:12" x14ac:dyDescent="0.25">
      <c r="H20185" t="s">
        <v>19373</v>
      </c>
      <c r="I20185">
        <v>9426427</v>
      </c>
      <c r="J20185">
        <v>636015168</v>
      </c>
      <c r="K20185" t="s">
        <v>1464</v>
      </c>
      <c r="L20185" t="s">
        <v>1308</v>
      </c>
    </row>
    <row r="20186" spans="8:12" x14ac:dyDescent="0.25">
      <c r="H20186" t="s">
        <v>19374</v>
      </c>
      <c r="I20186">
        <v>9101807</v>
      </c>
      <c r="J20186">
        <v>525005186</v>
      </c>
      <c r="K20186" t="s">
        <v>1307</v>
      </c>
      <c r="L20186" t="s">
        <v>1308</v>
      </c>
    </row>
    <row r="20187" spans="8:12" x14ac:dyDescent="0.25">
      <c r="H20187" t="s">
        <v>19375</v>
      </c>
      <c r="I20187">
        <v>8017310</v>
      </c>
      <c r="J20187">
        <v>525015177</v>
      </c>
      <c r="K20187" t="s">
        <v>1307</v>
      </c>
      <c r="L20187" t="s">
        <v>1308</v>
      </c>
    </row>
    <row r="20188" spans="8:12" x14ac:dyDescent="0.25">
      <c r="H20188" t="s">
        <v>19376</v>
      </c>
      <c r="I20188">
        <v>9308522</v>
      </c>
      <c r="J20188">
        <v>533463000</v>
      </c>
      <c r="K20188" t="s">
        <v>1563</v>
      </c>
      <c r="L20188" t="s">
        <v>1329</v>
      </c>
    </row>
    <row r="20189" spans="8:12" x14ac:dyDescent="0.25">
      <c r="H20189" t="s">
        <v>19377</v>
      </c>
      <c r="I20189">
        <v>9125542</v>
      </c>
      <c r="J20189">
        <v>248834000</v>
      </c>
      <c r="K20189" t="s">
        <v>1340</v>
      </c>
      <c r="L20189" t="s">
        <v>1341</v>
      </c>
    </row>
    <row r="20190" spans="8:12" x14ac:dyDescent="0.25">
      <c r="H20190" t="s">
        <v>19378</v>
      </c>
      <c r="I20190">
        <v>9522934</v>
      </c>
      <c r="J20190">
        <v>636014927</v>
      </c>
      <c r="K20190" t="s">
        <v>1464</v>
      </c>
      <c r="L20190" t="s">
        <v>1341</v>
      </c>
    </row>
    <row r="20191" spans="8:12" x14ac:dyDescent="0.25">
      <c r="H20191" t="s">
        <v>19379</v>
      </c>
      <c r="I20191">
        <v>8001842</v>
      </c>
      <c r="J20191">
        <v>533500000</v>
      </c>
      <c r="K20191" t="s">
        <v>1563</v>
      </c>
      <c r="L20191" t="s">
        <v>1295</v>
      </c>
    </row>
    <row r="20192" spans="8:12" x14ac:dyDescent="0.25">
      <c r="H20192" t="s">
        <v>19380</v>
      </c>
      <c r="I20192">
        <v>9705366</v>
      </c>
      <c r="J20192">
        <v>538006600</v>
      </c>
      <c r="K20192" t="s">
        <v>1437</v>
      </c>
      <c r="L20192" t="s">
        <v>1308</v>
      </c>
    </row>
    <row r="20193" spans="8:12" x14ac:dyDescent="0.25">
      <c r="H20193" t="s">
        <v>19381</v>
      </c>
      <c r="I20193">
        <v>9656175</v>
      </c>
      <c r="J20193">
        <v>229712000</v>
      </c>
      <c r="L20193" t="s">
        <v>1341</v>
      </c>
    </row>
    <row r="20194" spans="8:12" x14ac:dyDescent="0.25">
      <c r="H20194" t="s">
        <v>19382</v>
      </c>
      <c r="I20194">
        <v>9074133</v>
      </c>
      <c r="J20194">
        <v>538005315</v>
      </c>
      <c r="K20194" t="s">
        <v>1437</v>
      </c>
      <c r="L20194" t="s">
        <v>1341</v>
      </c>
    </row>
    <row r="20195" spans="8:12" x14ac:dyDescent="0.25">
      <c r="H20195" t="s">
        <v>19382</v>
      </c>
      <c r="I20195">
        <v>9074133</v>
      </c>
      <c r="J20195">
        <v>358005315</v>
      </c>
      <c r="K20195" t="s">
        <v>11901</v>
      </c>
      <c r="L20195" t="s">
        <v>1341</v>
      </c>
    </row>
    <row r="20196" spans="8:12" x14ac:dyDescent="0.25">
      <c r="H20196" t="s">
        <v>19383</v>
      </c>
      <c r="I20196">
        <v>8301826</v>
      </c>
      <c r="J20196">
        <v>621819028</v>
      </c>
      <c r="K20196" t="s">
        <v>19384</v>
      </c>
      <c r="L20196" t="s">
        <v>1362</v>
      </c>
    </row>
    <row r="20197" spans="8:12" x14ac:dyDescent="0.25">
      <c r="H20197" t="s">
        <v>19385</v>
      </c>
      <c r="I20197">
        <v>8604888</v>
      </c>
      <c r="J20197">
        <v>525019265</v>
      </c>
      <c r="K20197" t="s">
        <v>1307</v>
      </c>
      <c r="L20197" t="s">
        <v>1308</v>
      </c>
    </row>
    <row r="20198" spans="8:12" x14ac:dyDescent="0.25">
      <c r="H20198" t="s">
        <v>19386</v>
      </c>
      <c r="I20198">
        <v>8209614</v>
      </c>
      <c r="J20198">
        <v>405000035</v>
      </c>
      <c r="K20198" t="s">
        <v>1486</v>
      </c>
      <c r="L20198" t="s">
        <v>1295</v>
      </c>
    </row>
    <row r="20199" spans="8:12" x14ac:dyDescent="0.25">
      <c r="H20199" t="s">
        <v>19387</v>
      </c>
      <c r="I20199">
        <v>6613639</v>
      </c>
      <c r="J20199">
        <v>271002372</v>
      </c>
      <c r="K20199" t="s">
        <v>1373</v>
      </c>
      <c r="L20199" t="s">
        <v>1295</v>
      </c>
    </row>
    <row r="20200" spans="8:12" x14ac:dyDescent="0.25">
      <c r="H20200" t="s">
        <v>19388</v>
      </c>
      <c r="I20200">
        <v>9119971</v>
      </c>
      <c r="J20200">
        <v>572487210</v>
      </c>
      <c r="K20200" t="s">
        <v>1575</v>
      </c>
      <c r="L20200" t="s">
        <v>1341</v>
      </c>
    </row>
    <row r="20201" spans="8:12" x14ac:dyDescent="0.25">
      <c r="H20201" t="s">
        <v>19388</v>
      </c>
      <c r="I20201">
        <v>9119971</v>
      </c>
      <c r="J20201">
        <v>405000162</v>
      </c>
      <c r="K20201" t="s">
        <v>1486</v>
      </c>
      <c r="L20201" t="s">
        <v>1341</v>
      </c>
    </row>
    <row r="20202" spans="8:12" x14ac:dyDescent="0.25">
      <c r="H20202" t="s">
        <v>19389</v>
      </c>
      <c r="I20202">
        <v>9210311</v>
      </c>
      <c r="J20202">
        <v>304167000</v>
      </c>
      <c r="K20202" t="s">
        <v>1294</v>
      </c>
      <c r="L20202" t="s">
        <v>1295</v>
      </c>
    </row>
    <row r="20203" spans="8:12" x14ac:dyDescent="0.25">
      <c r="H20203" t="s">
        <v>19390</v>
      </c>
      <c r="I20203">
        <v>9182851</v>
      </c>
      <c r="J20203">
        <v>564080000</v>
      </c>
      <c r="K20203" t="s">
        <v>1441</v>
      </c>
      <c r="L20203" t="s">
        <v>1329</v>
      </c>
    </row>
    <row r="20204" spans="8:12" x14ac:dyDescent="0.25">
      <c r="H20204" t="s">
        <v>19391</v>
      </c>
      <c r="I20204">
        <v>9172961</v>
      </c>
      <c r="J20204">
        <v>636015649</v>
      </c>
      <c r="K20204" t="s">
        <v>1464</v>
      </c>
      <c r="L20204" t="s">
        <v>1341</v>
      </c>
    </row>
    <row r="20205" spans="8:12" x14ac:dyDescent="0.25">
      <c r="H20205" t="s">
        <v>19392</v>
      </c>
      <c r="I20205">
        <v>7927166</v>
      </c>
      <c r="J20205">
        <v>525019360</v>
      </c>
      <c r="K20205" t="s">
        <v>1307</v>
      </c>
      <c r="L20205" t="s">
        <v>1308</v>
      </c>
    </row>
    <row r="20206" spans="8:12" x14ac:dyDescent="0.25">
      <c r="H20206" t="s">
        <v>19393</v>
      </c>
      <c r="I20206">
        <v>8721349</v>
      </c>
      <c r="J20206">
        <v>616920000</v>
      </c>
      <c r="K20206" t="s">
        <v>1968</v>
      </c>
      <c r="L20206" t="s">
        <v>1295</v>
      </c>
    </row>
    <row r="20207" spans="8:12" x14ac:dyDescent="0.25">
      <c r="H20207" t="s">
        <v>19394</v>
      </c>
      <c r="I20207">
        <v>8301620</v>
      </c>
      <c r="J20207">
        <v>518969000</v>
      </c>
      <c r="K20207" t="s">
        <v>1595</v>
      </c>
      <c r="L20207" t="s">
        <v>1341</v>
      </c>
    </row>
    <row r="20208" spans="8:12" x14ac:dyDescent="0.25">
      <c r="H20208" t="s">
        <v>19395</v>
      </c>
      <c r="I20208">
        <v>9070797</v>
      </c>
      <c r="J20208">
        <v>311883000</v>
      </c>
      <c r="K20208" t="s">
        <v>1609</v>
      </c>
      <c r="L20208" t="s">
        <v>1341</v>
      </c>
    </row>
    <row r="20209" spans="8:12" x14ac:dyDescent="0.25">
      <c r="H20209" t="s">
        <v>19396</v>
      </c>
      <c r="I20209">
        <v>9005522</v>
      </c>
      <c r="J20209">
        <v>372242000</v>
      </c>
      <c r="L20209" t="s">
        <v>1308</v>
      </c>
    </row>
    <row r="20210" spans="8:12" x14ac:dyDescent="0.25">
      <c r="H20210" t="s">
        <v>19397</v>
      </c>
      <c r="I20210">
        <v>8685260</v>
      </c>
      <c r="J20210">
        <v>667001514</v>
      </c>
      <c r="K20210" t="s">
        <v>2089</v>
      </c>
      <c r="L20210" t="s">
        <v>1308</v>
      </c>
    </row>
    <row r="20211" spans="8:12" x14ac:dyDescent="0.25">
      <c r="H20211" t="s">
        <v>19398</v>
      </c>
      <c r="I20211">
        <v>7613973</v>
      </c>
      <c r="J20211">
        <v>525024027</v>
      </c>
      <c r="K20211" t="s">
        <v>1307</v>
      </c>
      <c r="L20211" t="s">
        <v>1341</v>
      </c>
    </row>
    <row r="20212" spans="8:12" x14ac:dyDescent="0.25">
      <c r="H20212" t="s">
        <v>19399</v>
      </c>
      <c r="I20212">
        <v>9164653</v>
      </c>
      <c r="J20212">
        <v>374399000</v>
      </c>
      <c r="L20212" t="s">
        <v>1341</v>
      </c>
    </row>
    <row r="20213" spans="8:12" x14ac:dyDescent="0.25">
      <c r="H20213" t="s">
        <v>19400</v>
      </c>
      <c r="I20213">
        <v>9488035</v>
      </c>
      <c r="J20213">
        <v>564425000</v>
      </c>
      <c r="K20213" t="s">
        <v>1441</v>
      </c>
      <c r="L20213" t="s">
        <v>1295</v>
      </c>
    </row>
    <row r="20214" spans="8:12" x14ac:dyDescent="0.25">
      <c r="H20214" t="s">
        <v>19400</v>
      </c>
      <c r="I20214">
        <v>9488035</v>
      </c>
      <c r="J20214">
        <v>374039000</v>
      </c>
      <c r="L20214" t="s">
        <v>1295</v>
      </c>
    </row>
    <row r="20215" spans="8:12" x14ac:dyDescent="0.25">
      <c r="H20215" t="s">
        <v>19401</v>
      </c>
      <c r="I20215">
        <v>8821357</v>
      </c>
      <c r="J20215">
        <v>627109000</v>
      </c>
      <c r="K20215" t="s">
        <v>1649</v>
      </c>
      <c r="L20215" t="s">
        <v>1329</v>
      </c>
    </row>
    <row r="20216" spans="8:12" x14ac:dyDescent="0.25">
      <c r="H20216" t="s">
        <v>19402</v>
      </c>
      <c r="I20216">
        <v>8317112</v>
      </c>
      <c r="J20216">
        <v>525015065</v>
      </c>
      <c r="K20216" t="s">
        <v>1307</v>
      </c>
      <c r="L20216" t="s">
        <v>1308</v>
      </c>
    </row>
    <row r="20217" spans="8:12" x14ac:dyDescent="0.25">
      <c r="H20217" t="s">
        <v>19403</v>
      </c>
      <c r="I20217">
        <v>8005147</v>
      </c>
      <c r="J20217">
        <v>533501000</v>
      </c>
      <c r="K20217" t="s">
        <v>1563</v>
      </c>
      <c r="L20217" t="s">
        <v>1308</v>
      </c>
    </row>
    <row r="20218" spans="8:12" x14ac:dyDescent="0.25">
      <c r="H20218" t="s">
        <v>19404</v>
      </c>
      <c r="I20218">
        <v>9047207</v>
      </c>
      <c r="J20218">
        <v>525019633</v>
      </c>
      <c r="L20218" t="s">
        <v>1308</v>
      </c>
    </row>
    <row r="20219" spans="8:12" x14ac:dyDescent="0.25">
      <c r="H20219" t="s">
        <v>19405</v>
      </c>
      <c r="I20219">
        <v>9128178</v>
      </c>
      <c r="J20219">
        <v>351092000</v>
      </c>
      <c r="K20219" t="s">
        <v>1332</v>
      </c>
      <c r="L20219" t="s">
        <v>1341</v>
      </c>
    </row>
    <row r="20220" spans="8:12" x14ac:dyDescent="0.25">
      <c r="H20220" t="s">
        <v>19406</v>
      </c>
      <c r="I20220">
        <v>9118290</v>
      </c>
      <c r="J20220">
        <v>212598000</v>
      </c>
      <c r="K20220" t="s">
        <v>1443</v>
      </c>
      <c r="L20220" t="s">
        <v>1295</v>
      </c>
    </row>
    <row r="20221" spans="8:12" x14ac:dyDescent="0.25">
      <c r="H20221" t="s">
        <v>19407</v>
      </c>
      <c r="I20221">
        <v>9312327</v>
      </c>
      <c r="J20221">
        <v>636016130</v>
      </c>
      <c r="K20221" t="s">
        <v>1464</v>
      </c>
      <c r="L20221" t="s">
        <v>1341</v>
      </c>
    </row>
    <row r="20222" spans="8:12" x14ac:dyDescent="0.25">
      <c r="H20222" t="s">
        <v>19408</v>
      </c>
      <c r="I20222">
        <v>8314782</v>
      </c>
      <c r="J20222">
        <v>341326000</v>
      </c>
      <c r="K20222" t="s">
        <v>1316</v>
      </c>
      <c r="L20222" t="s">
        <v>1341</v>
      </c>
    </row>
    <row r="20223" spans="8:12" x14ac:dyDescent="0.25">
      <c r="H20223" t="s">
        <v>19409</v>
      </c>
      <c r="I20223">
        <v>7129776</v>
      </c>
      <c r="J20223">
        <v>214180401</v>
      </c>
      <c r="K20223" t="s">
        <v>1302</v>
      </c>
      <c r="L20223" t="s">
        <v>1295</v>
      </c>
    </row>
    <row r="20224" spans="8:12" x14ac:dyDescent="0.25">
      <c r="H20224" t="s">
        <v>19410</v>
      </c>
      <c r="I20224">
        <v>7707463</v>
      </c>
      <c r="J20224">
        <v>533456000</v>
      </c>
      <c r="K20224" t="s">
        <v>1563</v>
      </c>
      <c r="L20224" t="s">
        <v>1295</v>
      </c>
    </row>
    <row r="20225" spans="8:12" x14ac:dyDescent="0.25">
      <c r="H20225" t="s">
        <v>19411</v>
      </c>
      <c r="I20225">
        <v>9243291</v>
      </c>
      <c r="J20225">
        <v>533674000</v>
      </c>
      <c r="K20225" t="s">
        <v>1563</v>
      </c>
      <c r="L20225" t="s">
        <v>4931</v>
      </c>
    </row>
    <row r="20226" spans="8:12" x14ac:dyDescent="0.25">
      <c r="H20226" t="s">
        <v>19412</v>
      </c>
      <c r="I20226">
        <v>9396608</v>
      </c>
      <c r="J20226">
        <v>533799000</v>
      </c>
      <c r="K20226" t="s">
        <v>1563</v>
      </c>
      <c r="L20226" t="s">
        <v>1329</v>
      </c>
    </row>
    <row r="20227" spans="8:12" x14ac:dyDescent="0.25">
      <c r="H20227" t="s">
        <v>19413</v>
      </c>
      <c r="I20227">
        <v>9545144</v>
      </c>
      <c r="J20227">
        <v>355756000</v>
      </c>
      <c r="K20227" t="s">
        <v>1332</v>
      </c>
      <c r="L20227" t="s">
        <v>1308</v>
      </c>
    </row>
    <row r="20228" spans="8:12" x14ac:dyDescent="0.25">
      <c r="H20228" t="s">
        <v>19414</v>
      </c>
      <c r="I20228">
        <v>8319354</v>
      </c>
      <c r="J20228">
        <v>533502000</v>
      </c>
      <c r="K20228" t="s">
        <v>1563</v>
      </c>
      <c r="L20228" t="s">
        <v>1295</v>
      </c>
    </row>
    <row r="20229" spans="8:12" x14ac:dyDescent="0.25">
      <c r="H20229" t="s">
        <v>19415</v>
      </c>
      <c r="I20229">
        <v>7924889</v>
      </c>
      <c r="J20229">
        <v>525011049</v>
      </c>
      <c r="K20229" t="s">
        <v>1307</v>
      </c>
      <c r="L20229" t="s">
        <v>1341</v>
      </c>
    </row>
    <row r="20230" spans="8:12" x14ac:dyDescent="0.25">
      <c r="H20230" t="s">
        <v>19416</v>
      </c>
      <c r="I20230">
        <v>9401037</v>
      </c>
      <c r="J20230">
        <v>271000956</v>
      </c>
      <c r="K20230" t="s">
        <v>1373</v>
      </c>
      <c r="L20230" t="s">
        <v>1295</v>
      </c>
    </row>
    <row r="20231" spans="8:12" x14ac:dyDescent="0.25">
      <c r="H20231" t="s">
        <v>19417</v>
      </c>
      <c r="I20231">
        <v>7526699</v>
      </c>
      <c r="J20231">
        <v>271000983</v>
      </c>
      <c r="K20231" t="s">
        <v>1373</v>
      </c>
      <c r="L20231" t="s">
        <v>1295</v>
      </c>
    </row>
    <row r="20232" spans="8:12" x14ac:dyDescent="0.25">
      <c r="H20232" t="s">
        <v>19418</v>
      </c>
      <c r="I20232">
        <v>9558488</v>
      </c>
      <c r="J20232">
        <v>525019465</v>
      </c>
      <c r="K20232" t="s">
        <v>1307</v>
      </c>
      <c r="L20232" t="s">
        <v>1308</v>
      </c>
    </row>
    <row r="20233" spans="8:12" x14ac:dyDescent="0.25">
      <c r="H20233" t="s">
        <v>19419</v>
      </c>
      <c r="I20233">
        <v>9232163</v>
      </c>
      <c r="J20233">
        <v>209279000</v>
      </c>
      <c r="K20233" t="s">
        <v>1443</v>
      </c>
      <c r="L20233" t="s">
        <v>1341</v>
      </c>
    </row>
    <row r="20234" spans="8:12" x14ac:dyDescent="0.25">
      <c r="H20234" t="s">
        <v>19420</v>
      </c>
      <c r="I20234">
        <v>8501581</v>
      </c>
      <c r="J20234">
        <v>636092234</v>
      </c>
      <c r="K20234" t="s">
        <v>1464</v>
      </c>
      <c r="L20234" t="s">
        <v>1295</v>
      </c>
    </row>
    <row r="20235" spans="8:12" x14ac:dyDescent="0.25">
      <c r="H20235" t="s">
        <v>19421</v>
      </c>
      <c r="I20235">
        <v>9057575</v>
      </c>
      <c r="J20235">
        <v>371126000</v>
      </c>
      <c r="L20235" t="s">
        <v>1341</v>
      </c>
    </row>
    <row r="20236" spans="8:12" x14ac:dyDescent="0.25">
      <c r="H20236" t="s">
        <v>19422</v>
      </c>
      <c r="I20236">
        <v>8672782</v>
      </c>
      <c r="J20236">
        <v>515231000</v>
      </c>
      <c r="K20236" t="s">
        <v>1406</v>
      </c>
      <c r="L20236" t="s">
        <v>1308</v>
      </c>
    </row>
    <row r="20237" spans="8:12" x14ac:dyDescent="0.25">
      <c r="H20237" t="s">
        <v>19423</v>
      </c>
      <c r="I20237">
        <v>8027573</v>
      </c>
      <c r="J20237">
        <v>636013838</v>
      </c>
      <c r="K20237" t="s">
        <v>1464</v>
      </c>
      <c r="L20237" t="s">
        <v>1295</v>
      </c>
    </row>
    <row r="20238" spans="8:12" x14ac:dyDescent="0.25">
      <c r="H20238" t="s">
        <v>19423</v>
      </c>
      <c r="I20238">
        <v>8027573</v>
      </c>
      <c r="J20238">
        <v>271044361</v>
      </c>
      <c r="K20238" t="s">
        <v>1373</v>
      </c>
      <c r="L20238" t="s">
        <v>1295</v>
      </c>
    </row>
    <row r="20239" spans="8:12" x14ac:dyDescent="0.25">
      <c r="H20239" t="s">
        <v>19424</v>
      </c>
      <c r="I20239">
        <v>9398735</v>
      </c>
      <c r="J20239">
        <v>235074612</v>
      </c>
      <c r="K20239" t="s">
        <v>1558</v>
      </c>
      <c r="L20239" t="s">
        <v>1308</v>
      </c>
    </row>
    <row r="20240" spans="8:12" x14ac:dyDescent="0.25">
      <c r="H20240" t="s">
        <v>19425</v>
      </c>
      <c r="I20240">
        <v>8812863</v>
      </c>
      <c r="J20240">
        <v>112</v>
      </c>
      <c r="L20240" t="s">
        <v>1295</v>
      </c>
    </row>
    <row r="20241" spans="8:12" x14ac:dyDescent="0.25">
      <c r="H20241" t="s">
        <v>19426</v>
      </c>
      <c r="I20241">
        <v>8607646</v>
      </c>
      <c r="J20241">
        <v>548097100</v>
      </c>
      <c r="K20241" t="s">
        <v>1988</v>
      </c>
      <c r="L20241" t="s">
        <v>1308</v>
      </c>
    </row>
    <row r="20242" spans="8:12" x14ac:dyDescent="0.25">
      <c r="H20242" t="s">
        <v>19427</v>
      </c>
      <c r="I20242">
        <v>8807351</v>
      </c>
      <c r="J20242">
        <v>548043100</v>
      </c>
      <c r="K20242" t="s">
        <v>1988</v>
      </c>
      <c r="L20242" t="s">
        <v>1308</v>
      </c>
    </row>
    <row r="20243" spans="8:12" x14ac:dyDescent="0.25">
      <c r="H20243" t="s">
        <v>19428</v>
      </c>
      <c r="I20243">
        <v>9626041</v>
      </c>
      <c r="J20243">
        <v>477694200</v>
      </c>
      <c r="K20243" t="s">
        <v>1348</v>
      </c>
      <c r="L20243" t="s">
        <v>1308</v>
      </c>
    </row>
    <row r="20244" spans="8:12" x14ac:dyDescent="0.25">
      <c r="H20244" t="s">
        <v>19429</v>
      </c>
      <c r="I20244">
        <v>8654479</v>
      </c>
      <c r="J20244">
        <v>515218000</v>
      </c>
      <c r="K20244" t="s">
        <v>1406</v>
      </c>
      <c r="L20244" t="s">
        <v>1308</v>
      </c>
    </row>
    <row r="20245" spans="8:12" x14ac:dyDescent="0.25">
      <c r="H20245" t="s">
        <v>19430</v>
      </c>
      <c r="I20245">
        <v>9125073</v>
      </c>
      <c r="J20245">
        <v>304010986</v>
      </c>
      <c r="K20245" t="s">
        <v>1294</v>
      </c>
      <c r="L20245" t="s">
        <v>1295</v>
      </c>
    </row>
    <row r="20246" spans="8:12" x14ac:dyDescent="0.25">
      <c r="H20246" t="s">
        <v>19431</v>
      </c>
      <c r="I20246">
        <v>9166508</v>
      </c>
      <c r="J20246">
        <v>271000588</v>
      </c>
      <c r="K20246" t="s">
        <v>1373</v>
      </c>
      <c r="L20246" t="s">
        <v>1295</v>
      </c>
    </row>
    <row r="20247" spans="8:12" x14ac:dyDescent="0.25">
      <c r="H20247" t="s">
        <v>19432</v>
      </c>
      <c r="I20247">
        <v>7726213</v>
      </c>
      <c r="J20247">
        <v>271000086</v>
      </c>
      <c r="K20247" t="s">
        <v>1373</v>
      </c>
      <c r="L20247" t="s">
        <v>1295</v>
      </c>
    </row>
    <row r="20248" spans="8:12" x14ac:dyDescent="0.25">
      <c r="H20248" t="s">
        <v>19433</v>
      </c>
      <c r="I20248">
        <v>8858855</v>
      </c>
      <c r="J20248">
        <v>440218000</v>
      </c>
      <c r="K20248" t="s">
        <v>1352</v>
      </c>
      <c r="L20248" t="s">
        <v>1308</v>
      </c>
    </row>
    <row r="20249" spans="8:12" x14ac:dyDescent="0.25">
      <c r="H20249" t="s">
        <v>19434</v>
      </c>
      <c r="I20249">
        <v>9785421</v>
      </c>
      <c r="J20249">
        <v>667001446</v>
      </c>
      <c r="K20249" t="s">
        <v>2089</v>
      </c>
      <c r="L20249" t="s">
        <v>1308</v>
      </c>
    </row>
    <row r="20250" spans="8:12" x14ac:dyDescent="0.25">
      <c r="H20250" t="s">
        <v>19435</v>
      </c>
      <c r="I20250">
        <v>9070503</v>
      </c>
      <c r="J20250">
        <v>271044366</v>
      </c>
      <c r="K20250" t="s">
        <v>1373</v>
      </c>
      <c r="L20250" t="s">
        <v>1295</v>
      </c>
    </row>
    <row r="20251" spans="8:12" x14ac:dyDescent="0.25">
      <c r="H20251" t="s">
        <v>19436</v>
      </c>
      <c r="I20251">
        <v>9074846</v>
      </c>
      <c r="J20251">
        <v>529741000</v>
      </c>
      <c r="K20251" t="s">
        <v>2074</v>
      </c>
      <c r="L20251" t="s">
        <v>1295</v>
      </c>
    </row>
    <row r="20252" spans="8:12" x14ac:dyDescent="0.25">
      <c r="H20252" t="s">
        <v>19437</v>
      </c>
      <c r="I20252">
        <v>7375753</v>
      </c>
      <c r="J20252">
        <v>419064500</v>
      </c>
      <c r="K20252" t="s">
        <v>1420</v>
      </c>
      <c r="L20252" t="s">
        <v>1329</v>
      </c>
    </row>
    <row r="20253" spans="8:12" x14ac:dyDescent="0.25">
      <c r="H20253" t="s">
        <v>19438</v>
      </c>
      <c r="I20253">
        <v>9546447</v>
      </c>
      <c r="J20253">
        <v>247285200</v>
      </c>
      <c r="K20253" t="s">
        <v>1398</v>
      </c>
      <c r="L20253" t="s">
        <v>1295</v>
      </c>
    </row>
    <row r="20254" spans="8:12" x14ac:dyDescent="0.25">
      <c r="H20254" t="s">
        <v>19439</v>
      </c>
      <c r="I20254">
        <v>7433335</v>
      </c>
      <c r="J20254">
        <v>371849000</v>
      </c>
      <c r="L20254" t="s">
        <v>1341</v>
      </c>
    </row>
    <row r="20255" spans="8:12" x14ac:dyDescent="0.25">
      <c r="H20255" t="s">
        <v>19440</v>
      </c>
      <c r="I20255">
        <v>9389344</v>
      </c>
      <c r="J20255">
        <v>271000939</v>
      </c>
      <c r="K20255" t="s">
        <v>1373</v>
      </c>
      <c r="L20255" t="s">
        <v>1295</v>
      </c>
    </row>
    <row r="20256" spans="8:12" x14ac:dyDescent="0.25">
      <c r="H20256" t="s">
        <v>19441</v>
      </c>
      <c r="I20256">
        <v>7500580</v>
      </c>
      <c r="J20256">
        <v>271000119</v>
      </c>
      <c r="K20256" t="s">
        <v>1373</v>
      </c>
      <c r="L20256" t="s">
        <v>1295</v>
      </c>
    </row>
    <row r="20257" spans="8:12" x14ac:dyDescent="0.25">
      <c r="H20257" t="s">
        <v>19442</v>
      </c>
      <c r="I20257">
        <v>8408741</v>
      </c>
      <c r="J20257">
        <v>671490000</v>
      </c>
      <c r="K20257" t="s">
        <v>1311</v>
      </c>
      <c r="L20257" t="s">
        <v>1341</v>
      </c>
    </row>
    <row r="20258" spans="8:12" x14ac:dyDescent="0.25">
      <c r="H20258" t="s">
        <v>19443</v>
      </c>
      <c r="I20258">
        <v>9448358</v>
      </c>
      <c r="J20258">
        <v>305702000</v>
      </c>
      <c r="L20258" t="s">
        <v>1295</v>
      </c>
    </row>
    <row r="20259" spans="8:12" x14ac:dyDescent="0.25">
      <c r="H20259" t="s">
        <v>19444</v>
      </c>
      <c r="I20259">
        <v>9025558</v>
      </c>
      <c r="J20259">
        <v>574000200</v>
      </c>
      <c r="K20259" t="s">
        <v>1350</v>
      </c>
      <c r="L20259" t="s">
        <v>1295</v>
      </c>
    </row>
    <row r="20260" spans="8:12" x14ac:dyDescent="0.25">
      <c r="H20260" t="s">
        <v>19445</v>
      </c>
      <c r="I20260">
        <v>8323862</v>
      </c>
      <c r="J20260">
        <v>457282000</v>
      </c>
      <c r="K20260" t="s">
        <v>1409</v>
      </c>
      <c r="L20260" t="s">
        <v>1341</v>
      </c>
    </row>
    <row r="20261" spans="8:12" x14ac:dyDescent="0.25">
      <c r="H20261" t="s">
        <v>19446</v>
      </c>
      <c r="I20261">
        <v>8403648</v>
      </c>
      <c r="J20261">
        <v>525010275</v>
      </c>
      <c r="K20261" t="s">
        <v>1307</v>
      </c>
      <c r="L20261" t="s">
        <v>1295</v>
      </c>
    </row>
    <row r="20262" spans="8:12" x14ac:dyDescent="0.25">
      <c r="H20262" t="s">
        <v>19447</v>
      </c>
      <c r="I20262">
        <v>8982319</v>
      </c>
      <c r="J20262">
        <v>271002361</v>
      </c>
      <c r="K20262" t="s">
        <v>1373</v>
      </c>
      <c r="L20262" t="s">
        <v>1295</v>
      </c>
    </row>
    <row r="20263" spans="8:12" x14ac:dyDescent="0.25">
      <c r="H20263" t="s">
        <v>19448</v>
      </c>
      <c r="I20263">
        <v>7518549</v>
      </c>
      <c r="J20263">
        <v>525018002</v>
      </c>
      <c r="K20263" t="s">
        <v>1307</v>
      </c>
      <c r="L20263" t="s">
        <v>1308</v>
      </c>
    </row>
    <row r="20264" spans="8:12" x14ac:dyDescent="0.25">
      <c r="H20264" t="s">
        <v>19449</v>
      </c>
      <c r="I20264">
        <v>7939937</v>
      </c>
      <c r="J20264">
        <v>271002348</v>
      </c>
      <c r="K20264" t="s">
        <v>1373</v>
      </c>
      <c r="L20264" t="s">
        <v>1295</v>
      </c>
    </row>
    <row r="20265" spans="8:12" x14ac:dyDescent="0.25">
      <c r="H20265" t="s">
        <v>19450</v>
      </c>
      <c r="I20265">
        <v>9744178</v>
      </c>
      <c r="J20265">
        <v>525003239</v>
      </c>
      <c r="K20265" t="s">
        <v>1307</v>
      </c>
      <c r="L20265" t="s">
        <v>1308</v>
      </c>
    </row>
    <row r="20266" spans="8:12" x14ac:dyDescent="0.25">
      <c r="H20266" t="s">
        <v>19451</v>
      </c>
      <c r="I20266">
        <v>9628958</v>
      </c>
      <c r="J20266">
        <v>525010070</v>
      </c>
      <c r="K20266" t="s">
        <v>1307</v>
      </c>
      <c r="L20266" t="s">
        <v>1308</v>
      </c>
    </row>
    <row r="20267" spans="8:12" x14ac:dyDescent="0.25">
      <c r="H20267" t="s">
        <v>19452</v>
      </c>
      <c r="I20267">
        <v>9324629</v>
      </c>
      <c r="J20267">
        <v>215873000</v>
      </c>
      <c r="K20267" t="s">
        <v>1340</v>
      </c>
      <c r="L20267" t="s">
        <v>1341</v>
      </c>
    </row>
    <row r="20268" spans="8:12" x14ac:dyDescent="0.25">
      <c r="H20268" t="s">
        <v>19453</v>
      </c>
      <c r="I20268">
        <v>9313058</v>
      </c>
      <c r="J20268">
        <v>256347000</v>
      </c>
      <c r="K20268" t="s">
        <v>1340</v>
      </c>
      <c r="L20268" t="s">
        <v>1341</v>
      </c>
    </row>
    <row r="20269" spans="8:12" x14ac:dyDescent="0.25">
      <c r="H20269" t="s">
        <v>19454</v>
      </c>
      <c r="I20269">
        <v>9514200</v>
      </c>
      <c r="J20269">
        <v>538003878</v>
      </c>
      <c r="K20269" t="s">
        <v>1437</v>
      </c>
      <c r="L20269" t="s">
        <v>1341</v>
      </c>
    </row>
    <row r="20270" spans="8:12" x14ac:dyDescent="0.25">
      <c r="H20270" t="s">
        <v>19455</v>
      </c>
      <c r="I20270">
        <v>8412742</v>
      </c>
      <c r="J20270">
        <v>657121100</v>
      </c>
      <c r="K20270" t="s">
        <v>1607</v>
      </c>
      <c r="L20270" t="s">
        <v>1308</v>
      </c>
    </row>
    <row r="20271" spans="8:12" x14ac:dyDescent="0.25">
      <c r="H20271" t="s">
        <v>19456</v>
      </c>
      <c r="I20271">
        <v>9284843</v>
      </c>
      <c r="J20271">
        <v>538002659</v>
      </c>
      <c r="K20271" t="s">
        <v>1437</v>
      </c>
      <c r="L20271" t="s">
        <v>1341</v>
      </c>
    </row>
    <row r="20272" spans="8:12" x14ac:dyDescent="0.25">
      <c r="H20272" t="s">
        <v>19457</v>
      </c>
      <c r="I20272">
        <v>9562063</v>
      </c>
      <c r="J20272">
        <v>525019417</v>
      </c>
      <c r="K20272" t="s">
        <v>1307</v>
      </c>
      <c r="L20272" t="s">
        <v>1308</v>
      </c>
    </row>
    <row r="20273" spans="8:12" x14ac:dyDescent="0.25">
      <c r="H20273" t="s">
        <v>19458</v>
      </c>
      <c r="I20273">
        <v>8200668</v>
      </c>
      <c r="J20273">
        <v>525018005</v>
      </c>
      <c r="K20273" t="s">
        <v>1307</v>
      </c>
      <c r="L20273" t="s">
        <v>1308</v>
      </c>
    </row>
    <row r="20274" spans="8:12" x14ac:dyDescent="0.25">
      <c r="H20274" t="s">
        <v>19459</v>
      </c>
      <c r="I20274">
        <v>9233284</v>
      </c>
      <c r="J20274">
        <v>636012640</v>
      </c>
      <c r="K20274" t="s">
        <v>1464</v>
      </c>
      <c r="L20274" t="s">
        <v>1341</v>
      </c>
    </row>
    <row r="20275" spans="8:12" x14ac:dyDescent="0.25">
      <c r="H20275" t="s">
        <v>19460</v>
      </c>
      <c r="I20275">
        <v>9326043</v>
      </c>
      <c r="J20275">
        <v>271002429</v>
      </c>
      <c r="K20275" t="s">
        <v>1373</v>
      </c>
      <c r="L20275" t="s">
        <v>1295</v>
      </c>
    </row>
    <row r="20276" spans="8:12" x14ac:dyDescent="0.25">
      <c r="H20276" t="s">
        <v>19461</v>
      </c>
      <c r="I20276">
        <v>9672260</v>
      </c>
      <c r="J20276">
        <v>312567000</v>
      </c>
      <c r="K20276" t="s">
        <v>1379</v>
      </c>
      <c r="L20276" t="s">
        <v>1308</v>
      </c>
    </row>
    <row r="20277" spans="8:12" x14ac:dyDescent="0.25">
      <c r="H20277" t="s">
        <v>19462</v>
      </c>
      <c r="I20277">
        <v>9141649</v>
      </c>
      <c r="J20277">
        <v>212634000</v>
      </c>
      <c r="K20277" t="s">
        <v>1443</v>
      </c>
      <c r="L20277" t="s">
        <v>1295</v>
      </c>
    </row>
    <row r="20278" spans="8:12" x14ac:dyDescent="0.25">
      <c r="H20278" t="s">
        <v>19463</v>
      </c>
      <c r="I20278">
        <v>9555632</v>
      </c>
      <c r="J20278">
        <v>525019422</v>
      </c>
      <c r="K20278" t="s">
        <v>1307</v>
      </c>
      <c r="L20278" t="s">
        <v>1308</v>
      </c>
    </row>
    <row r="20279" spans="8:12" x14ac:dyDescent="0.25">
      <c r="H20279" t="s">
        <v>19464</v>
      </c>
      <c r="I20279">
        <v>8858776</v>
      </c>
      <c r="J20279">
        <v>271002130</v>
      </c>
      <c r="K20279" t="s">
        <v>1373</v>
      </c>
      <c r="L20279" t="s">
        <v>1295</v>
      </c>
    </row>
    <row r="20280" spans="8:12" x14ac:dyDescent="0.25">
      <c r="H20280" t="s">
        <v>19465</v>
      </c>
      <c r="I20280">
        <v>7364390</v>
      </c>
      <c r="J20280">
        <v>271002077</v>
      </c>
      <c r="K20280" t="s">
        <v>1373</v>
      </c>
      <c r="L20280" t="s">
        <v>1295</v>
      </c>
    </row>
    <row r="20281" spans="8:12" x14ac:dyDescent="0.25">
      <c r="H20281" t="s">
        <v>19466</v>
      </c>
      <c r="I20281">
        <v>9557472</v>
      </c>
      <c r="J20281">
        <v>533002730</v>
      </c>
      <c r="K20281" t="s">
        <v>1563</v>
      </c>
      <c r="L20281" t="s">
        <v>1295</v>
      </c>
    </row>
    <row r="20282" spans="8:12" x14ac:dyDescent="0.25">
      <c r="H20282" t="s">
        <v>19467</v>
      </c>
      <c r="I20282">
        <v>9281944</v>
      </c>
      <c r="J20282">
        <v>256164000</v>
      </c>
      <c r="K20282" t="s">
        <v>1340</v>
      </c>
      <c r="L20282" t="s">
        <v>1341</v>
      </c>
    </row>
    <row r="20283" spans="8:12" x14ac:dyDescent="0.25">
      <c r="H20283" t="s">
        <v>19468</v>
      </c>
      <c r="I20283">
        <v>9106728</v>
      </c>
      <c r="J20283">
        <v>525013032</v>
      </c>
      <c r="K20283" t="s">
        <v>1307</v>
      </c>
      <c r="L20283" t="s">
        <v>1341</v>
      </c>
    </row>
    <row r="20284" spans="8:12" x14ac:dyDescent="0.25">
      <c r="H20284" t="s">
        <v>19469</v>
      </c>
      <c r="I20284">
        <v>9699892</v>
      </c>
      <c r="J20284">
        <v>256112000</v>
      </c>
      <c r="K20284" t="s">
        <v>1340</v>
      </c>
      <c r="L20284" t="s">
        <v>1308</v>
      </c>
    </row>
    <row r="20285" spans="8:12" x14ac:dyDescent="0.25">
      <c r="H20285" t="s">
        <v>19470</v>
      </c>
      <c r="I20285">
        <v>8662335</v>
      </c>
      <c r="J20285">
        <v>413502060</v>
      </c>
      <c r="K20285" t="s">
        <v>1328</v>
      </c>
      <c r="L20285" t="s">
        <v>1308</v>
      </c>
    </row>
    <row r="20286" spans="8:12" x14ac:dyDescent="0.25">
      <c r="H20286" t="s">
        <v>19471</v>
      </c>
      <c r="I20286">
        <v>9106730</v>
      </c>
      <c r="J20286">
        <v>311028100</v>
      </c>
      <c r="K20286" t="s">
        <v>1609</v>
      </c>
      <c r="L20286" t="s">
        <v>1341</v>
      </c>
    </row>
    <row r="20287" spans="8:12" x14ac:dyDescent="0.25">
      <c r="H20287" t="s">
        <v>19472</v>
      </c>
      <c r="I20287">
        <v>9354739</v>
      </c>
      <c r="J20287">
        <v>567015000</v>
      </c>
      <c r="K20287" t="s">
        <v>1861</v>
      </c>
      <c r="L20287" t="s">
        <v>1341</v>
      </c>
    </row>
    <row r="20288" spans="8:12" x14ac:dyDescent="0.25">
      <c r="H20288" t="s">
        <v>19473</v>
      </c>
      <c r="I20288">
        <v>8024167</v>
      </c>
      <c r="J20288">
        <v>525016015</v>
      </c>
      <c r="K20288" t="s">
        <v>1307</v>
      </c>
      <c r="L20288" t="s">
        <v>1295</v>
      </c>
    </row>
    <row r="20289" spans="8:12" x14ac:dyDescent="0.25">
      <c r="H20289" t="s">
        <v>19474</v>
      </c>
      <c r="I20289">
        <v>8655813</v>
      </c>
      <c r="J20289">
        <v>341940000</v>
      </c>
      <c r="K20289" t="s">
        <v>1316</v>
      </c>
      <c r="L20289" t="s">
        <v>1329</v>
      </c>
    </row>
    <row r="20290" spans="8:12" x14ac:dyDescent="0.25">
      <c r="H20290" t="s">
        <v>19475</v>
      </c>
      <c r="I20290">
        <v>9352157</v>
      </c>
      <c r="J20290">
        <v>271000893</v>
      </c>
      <c r="K20290" t="s">
        <v>1373</v>
      </c>
      <c r="L20290" t="s">
        <v>1295</v>
      </c>
    </row>
    <row r="20291" spans="8:12" x14ac:dyDescent="0.25">
      <c r="H20291" t="s">
        <v>19476</v>
      </c>
      <c r="I20291">
        <v>9284881</v>
      </c>
      <c r="J20291">
        <v>538003832</v>
      </c>
      <c r="K20291" t="s">
        <v>1437</v>
      </c>
      <c r="L20291" t="s">
        <v>1341</v>
      </c>
    </row>
    <row r="20292" spans="8:12" x14ac:dyDescent="0.25">
      <c r="H20292" t="s">
        <v>19477</v>
      </c>
      <c r="I20292">
        <v>9456678</v>
      </c>
      <c r="J20292">
        <v>477802900</v>
      </c>
      <c r="K20292" t="s">
        <v>1348</v>
      </c>
      <c r="L20292" t="s">
        <v>1341</v>
      </c>
    </row>
    <row r="20293" spans="8:12" x14ac:dyDescent="0.25">
      <c r="H20293" t="s">
        <v>19478</v>
      </c>
      <c r="I20293">
        <v>7913006</v>
      </c>
      <c r="J20293">
        <v>248431224</v>
      </c>
      <c r="K20293" t="s">
        <v>1340</v>
      </c>
      <c r="L20293" t="s">
        <v>1308</v>
      </c>
    </row>
    <row r="20294" spans="8:12" x14ac:dyDescent="0.25">
      <c r="H20294" t="s">
        <v>19479</v>
      </c>
      <c r="I20294">
        <v>9253090</v>
      </c>
      <c r="J20294">
        <v>563395000</v>
      </c>
      <c r="K20294" t="s">
        <v>1441</v>
      </c>
      <c r="L20294" t="s">
        <v>1341</v>
      </c>
    </row>
    <row r="20295" spans="8:12" x14ac:dyDescent="0.25">
      <c r="H20295" t="s">
        <v>19480</v>
      </c>
      <c r="I20295">
        <v>9191113</v>
      </c>
      <c r="J20295">
        <v>548579300</v>
      </c>
      <c r="K20295" t="s">
        <v>1988</v>
      </c>
      <c r="L20295" t="s">
        <v>1295</v>
      </c>
    </row>
    <row r="20296" spans="8:12" x14ac:dyDescent="0.25">
      <c r="H20296" t="s">
        <v>19481</v>
      </c>
      <c r="I20296">
        <v>9377913</v>
      </c>
      <c r="J20296">
        <v>246644000</v>
      </c>
      <c r="K20296" t="s">
        <v>1387</v>
      </c>
      <c r="L20296" t="s">
        <v>1295</v>
      </c>
    </row>
    <row r="20297" spans="8:12" x14ac:dyDescent="0.25">
      <c r="H20297" t="s">
        <v>19482</v>
      </c>
      <c r="I20297">
        <v>8021127</v>
      </c>
      <c r="J20297">
        <v>525009021</v>
      </c>
      <c r="K20297" t="s">
        <v>1307</v>
      </c>
      <c r="L20297" t="s">
        <v>1308</v>
      </c>
    </row>
    <row r="20298" spans="8:12" x14ac:dyDescent="0.25">
      <c r="H20298" t="s">
        <v>19483</v>
      </c>
      <c r="I20298">
        <v>9280225</v>
      </c>
      <c r="J20298">
        <v>271000739</v>
      </c>
      <c r="K20298" t="s">
        <v>1373</v>
      </c>
      <c r="L20298" t="s">
        <v>1295</v>
      </c>
    </row>
    <row r="20299" spans="8:12" x14ac:dyDescent="0.25">
      <c r="H20299" t="s">
        <v>19484</v>
      </c>
      <c r="I20299">
        <v>8131178</v>
      </c>
      <c r="J20299">
        <v>525025010</v>
      </c>
      <c r="K20299" t="s">
        <v>1307</v>
      </c>
      <c r="L20299" t="s">
        <v>1295</v>
      </c>
    </row>
    <row r="20300" spans="8:12" x14ac:dyDescent="0.25">
      <c r="H20300" t="s">
        <v>19485</v>
      </c>
      <c r="I20300">
        <v>7946875</v>
      </c>
      <c r="J20300">
        <v>677024904</v>
      </c>
      <c r="K20300" t="s">
        <v>1305</v>
      </c>
      <c r="L20300" t="s">
        <v>1295</v>
      </c>
    </row>
    <row r="20301" spans="8:12" x14ac:dyDescent="0.25">
      <c r="H20301" t="s">
        <v>19486</v>
      </c>
      <c r="I20301">
        <v>7946875</v>
      </c>
      <c r="J20301">
        <v>271002121</v>
      </c>
      <c r="K20301" t="s">
        <v>1373</v>
      </c>
      <c r="L20301" t="s">
        <v>1295</v>
      </c>
    </row>
    <row r="20302" spans="8:12" x14ac:dyDescent="0.25">
      <c r="H20302" t="s">
        <v>19487</v>
      </c>
      <c r="I20302">
        <v>9564176</v>
      </c>
      <c r="J20302">
        <v>574538000</v>
      </c>
      <c r="K20302" t="s">
        <v>1350</v>
      </c>
      <c r="L20302" t="s">
        <v>1341</v>
      </c>
    </row>
    <row r="20303" spans="8:12" x14ac:dyDescent="0.25">
      <c r="H20303" t="s">
        <v>19488</v>
      </c>
      <c r="I20303">
        <v>9403102</v>
      </c>
      <c r="J20303">
        <v>249663000</v>
      </c>
      <c r="K20303" t="s">
        <v>1340</v>
      </c>
      <c r="L20303" t="s">
        <v>1341</v>
      </c>
    </row>
    <row r="20304" spans="8:12" x14ac:dyDescent="0.25">
      <c r="H20304" t="s">
        <v>19489</v>
      </c>
      <c r="I20304">
        <v>9208370</v>
      </c>
      <c r="J20304">
        <v>525016684</v>
      </c>
      <c r="K20304" t="s">
        <v>1307</v>
      </c>
      <c r="L20304" t="s">
        <v>1341</v>
      </c>
    </row>
    <row r="20305" spans="8:12" x14ac:dyDescent="0.25">
      <c r="H20305" t="s">
        <v>19490</v>
      </c>
      <c r="I20305">
        <v>8301620</v>
      </c>
      <c r="J20305">
        <v>271040198</v>
      </c>
      <c r="K20305" t="s">
        <v>1373</v>
      </c>
      <c r="L20305" t="s">
        <v>1341</v>
      </c>
    </row>
    <row r="20306" spans="8:12" x14ac:dyDescent="0.25">
      <c r="H20306" t="s">
        <v>19491</v>
      </c>
      <c r="I20306">
        <v>9371799</v>
      </c>
      <c r="J20306">
        <v>538002547</v>
      </c>
      <c r="K20306" t="s">
        <v>1437</v>
      </c>
      <c r="L20306" t="s">
        <v>1341</v>
      </c>
    </row>
    <row r="20307" spans="8:12" x14ac:dyDescent="0.25">
      <c r="H20307" t="s">
        <v>19492</v>
      </c>
      <c r="I20307">
        <v>9217876</v>
      </c>
      <c r="J20307">
        <v>533170206</v>
      </c>
      <c r="K20307" t="s">
        <v>1563</v>
      </c>
      <c r="L20307" t="s">
        <v>1295</v>
      </c>
    </row>
    <row r="20308" spans="8:12" x14ac:dyDescent="0.25">
      <c r="H20308" t="s">
        <v>19493</v>
      </c>
      <c r="I20308">
        <v>8513429</v>
      </c>
      <c r="J20308">
        <v>405000107</v>
      </c>
      <c r="K20308" t="s">
        <v>1486</v>
      </c>
      <c r="L20308" t="s">
        <v>1341</v>
      </c>
    </row>
    <row r="20309" spans="8:12" x14ac:dyDescent="0.25">
      <c r="H20309" t="s">
        <v>19494</v>
      </c>
      <c r="I20309">
        <v>7273529</v>
      </c>
      <c r="J20309">
        <v>547383524</v>
      </c>
      <c r="L20309" t="s">
        <v>1308</v>
      </c>
    </row>
    <row r="20310" spans="8:12" x14ac:dyDescent="0.25">
      <c r="H20310" t="s">
        <v>19495</v>
      </c>
      <c r="I20310">
        <v>9060247</v>
      </c>
      <c r="J20310">
        <v>209513000</v>
      </c>
      <c r="K20310" t="s">
        <v>1443</v>
      </c>
      <c r="L20310" t="s">
        <v>1341</v>
      </c>
    </row>
    <row r="20311" spans="8:12" x14ac:dyDescent="0.25">
      <c r="H20311" t="s">
        <v>19496</v>
      </c>
      <c r="I20311">
        <v>9730593</v>
      </c>
      <c r="J20311">
        <v>657116900</v>
      </c>
      <c r="K20311" t="s">
        <v>1607</v>
      </c>
      <c r="L20311" t="s">
        <v>1329</v>
      </c>
    </row>
    <row r="20312" spans="8:12" x14ac:dyDescent="0.25">
      <c r="H20312" t="s">
        <v>19496</v>
      </c>
      <c r="I20312">
        <v>9730593</v>
      </c>
      <c r="J20312">
        <v>351536000</v>
      </c>
      <c r="K20312" t="s">
        <v>1332</v>
      </c>
      <c r="L20312" t="s">
        <v>1329</v>
      </c>
    </row>
    <row r="20313" spans="8:12" x14ac:dyDescent="0.25">
      <c r="H20313" t="s">
        <v>19497</v>
      </c>
      <c r="I20313">
        <v>9059901</v>
      </c>
      <c r="J20313">
        <v>525019645</v>
      </c>
      <c r="K20313" t="s">
        <v>1307</v>
      </c>
      <c r="L20313" t="s">
        <v>1308</v>
      </c>
    </row>
    <row r="20314" spans="8:12" x14ac:dyDescent="0.25">
      <c r="H20314" t="s">
        <v>19498</v>
      </c>
      <c r="I20314">
        <v>9285134</v>
      </c>
      <c r="J20314">
        <v>311831000</v>
      </c>
      <c r="K20314" t="s">
        <v>1609</v>
      </c>
      <c r="L20314" t="s">
        <v>1341</v>
      </c>
    </row>
    <row r="20315" spans="8:12" x14ac:dyDescent="0.25">
      <c r="H20315" t="s">
        <v>19499</v>
      </c>
      <c r="I20315">
        <v>9231573</v>
      </c>
      <c r="J20315">
        <v>565054000</v>
      </c>
      <c r="L20315" t="s">
        <v>1341</v>
      </c>
    </row>
    <row r="20316" spans="8:12" x14ac:dyDescent="0.25">
      <c r="H20316" t="s">
        <v>19500</v>
      </c>
      <c r="I20316">
        <v>8508826</v>
      </c>
      <c r="J20316">
        <v>525015592</v>
      </c>
      <c r="K20316" t="s">
        <v>1307</v>
      </c>
      <c r="L20316" t="s">
        <v>1381</v>
      </c>
    </row>
    <row r="20317" spans="8:12" x14ac:dyDescent="0.25">
      <c r="H20317" t="s">
        <v>19501</v>
      </c>
      <c r="I20317">
        <v>9212589</v>
      </c>
      <c r="J20317">
        <v>265822000</v>
      </c>
      <c r="K20317" t="s">
        <v>2749</v>
      </c>
      <c r="L20317" t="s">
        <v>1326</v>
      </c>
    </row>
    <row r="20318" spans="8:12" x14ac:dyDescent="0.25">
      <c r="H20318" t="s">
        <v>19502</v>
      </c>
      <c r="I20318">
        <v>7802392</v>
      </c>
      <c r="J20318">
        <v>720839000</v>
      </c>
      <c r="K20318" t="s">
        <v>1482</v>
      </c>
      <c r="L20318" t="s">
        <v>1295</v>
      </c>
    </row>
    <row r="20319" spans="8:12" x14ac:dyDescent="0.25">
      <c r="H20319" t="s">
        <v>19503</v>
      </c>
      <c r="I20319">
        <v>8921341</v>
      </c>
      <c r="J20319">
        <v>511064000</v>
      </c>
      <c r="K20319" t="s">
        <v>1638</v>
      </c>
      <c r="L20319" t="s">
        <v>1295</v>
      </c>
    </row>
    <row r="20320" spans="8:12" x14ac:dyDescent="0.25">
      <c r="H20320" t="s">
        <v>19504</v>
      </c>
      <c r="I20320">
        <v>9057305</v>
      </c>
      <c r="J20320">
        <v>577268000</v>
      </c>
      <c r="L20320" t="s">
        <v>1295</v>
      </c>
    </row>
    <row r="20321" spans="8:12" x14ac:dyDescent="0.25">
      <c r="H20321" t="s">
        <v>19505</v>
      </c>
      <c r="I20321">
        <v>9502415</v>
      </c>
      <c r="J20321">
        <v>503577000</v>
      </c>
      <c r="K20321" t="s">
        <v>1417</v>
      </c>
      <c r="L20321" t="s">
        <v>1308</v>
      </c>
    </row>
    <row r="20322" spans="8:12" x14ac:dyDescent="0.25">
      <c r="H20322" t="s">
        <v>19506</v>
      </c>
      <c r="I20322">
        <v>9281724</v>
      </c>
      <c r="J20322">
        <v>257362000</v>
      </c>
      <c r="K20322" t="s">
        <v>1335</v>
      </c>
      <c r="L20322" t="s">
        <v>1341</v>
      </c>
    </row>
    <row r="20323" spans="8:12" x14ac:dyDescent="0.25">
      <c r="H20323" t="s">
        <v>19507</v>
      </c>
      <c r="I20323">
        <v>9070503</v>
      </c>
      <c r="J20323">
        <v>256781000</v>
      </c>
      <c r="K20323" t="s">
        <v>1340</v>
      </c>
      <c r="L20323" t="s">
        <v>1295</v>
      </c>
    </row>
    <row r="20324" spans="8:12" x14ac:dyDescent="0.25">
      <c r="H20324" t="s">
        <v>19508</v>
      </c>
      <c r="I20324">
        <v>9319947</v>
      </c>
      <c r="J20324">
        <v>271000770</v>
      </c>
      <c r="K20324" t="s">
        <v>1373</v>
      </c>
      <c r="L20324" t="s">
        <v>1295</v>
      </c>
    </row>
    <row r="20325" spans="8:12" x14ac:dyDescent="0.25">
      <c r="H20325" t="s">
        <v>19509</v>
      </c>
      <c r="I20325">
        <v>8909355</v>
      </c>
      <c r="J20325">
        <v>356363000</v>
      </c>
      <c r="K20325" t="s">
        <v>1332</v>
      </c>
      <c r="L20325" t="s">
        <v>1295</v>
      </c>
    </row>
    <row r="20326" spans="8:12" x14ac:dyDescent="0.25">
      <c r="H20326" t="s">
        <v>19510</v>
      </c>
      <c r="I20326">
        <v>9382425</v>
      </c>
      <c r="J20326">
        <v>470882000</v>
      </c>
      <c r="K20326" t="s">
        <v>1403</v>
      </c>
      <c r="L20326" t="s">
        <v>1329</v>
      </c>
    </row>
    <row r="20327" spans="8:12" x14ac:dyDescent="0.25">
      <c r="H20327" t="s">
        <v>19511</v>
      </c>
      <c r="I20327">
        <v>8311730</v>
      </c>
      <c r="J20327">
        <v>419400000</v>
      </c>
      <c r="K20327" t="s">
        <v>1420</v>
      </c>
      <c r="L20327" t="s">
        <v>1329</v>
      </c>
    </row>
    <row r="20328" spans="8:12" x14ac:dyDescent="0.25">
      <c r="H20328" t="s">
        <v>19512</v>
      </c>
      <c r="I20328">
        <v>9382724</v>
      </c>
      <c r="J20328">
        <v>259790000</v>
      </c>
      <c r="K20328" t="s">
        <v>1335</v>
      </c>
      <c r="L20328" t="s">
        <v>1341</v>
      </c>
    </row>
    <row r="20329" spans="8:12" x14ac:dyDescent="0.25">
      <c r="H20329" t="s">
        <v>19513</v>
      </c>
      <c r="I20329">
        <v>9505405</v>
      </c>
      <c r="J20329">
        <v>236111817</v>
      </c>
      <c r="K20329" t="s">
        <v>1383</v>
      </c>
      <c r="L20329" t="s">
        <v>1295</v>
      </c>
    </row>
    <row r="20330" spans="8:12" x14ac:dyDescent="0.25">
      <c r="H20330" t="s">
        <v>19514</v>
      </c>
      <c r="I20330">
        <v>9161869</v>
      </c>
      <c r="J20330">
        <v>351895000</v>
      </c>
      <c r="K20330" t="s">
        <v>1332</v>
      </c>
      <c r="L20330" t="s">
        <v>1341</v>
      </c>
    </row>
    <row r="20331" spans="8:12" x14ac:dyDescent="0.25">
      <c r="H20331" t="s">
        <v>19515</v>
      </c>
      <c r="I20331">
        <v>9517331</v>
      </c>
      <c r="J20331">
        <v>538004503</v>
      </c>
      <c r="K20331" t="s">
        <v>1437</v>
      </c>
      <c r="L20331" t="s">
        <v>1341</v>
      </c>
    </row>
    <row r="20332" spans="8:12" x14ac:dyDescent="0.25">
      <c r="H20332" t="s">
        <v>19516</v>
      </c>
      <c r="I20332">
        <v>8202070</v>
      </c>
      <c r="J20332">
        <v>357865000</v>
      </c>
      <c r="K20332" t="s">
        <v>1332</v>
      </c>
      <c r="L20332" t="s">
        <v>1341</v>
      </c>
    </row>
    <row r="20333" spans="8:12" x14ac:dyDescent="0.25">
      <c r="H20333" t="s">
        <v>19517</v>
      </c>
      <c r="I20333">
        <v>8309464</v>
      </c>
      <c r="J20333">
        <v>356327000</v>
      </c>
      <c r="K20333" t="s">
        <v>1332</v>
      </c>
      <c r="L20333" t="s">
        <v>1341</v>
      </c>
    </row>
    <row r="20334" spans="8:12" x14ac:dyDescent="0.25">
      <c r="H20334" t="s">
        <v>19518</v>
      </c>
      <c r="I20334">
        <v>9385594</v>
      </c>
      <c r="J20334">
        <v>624013000</v>
      </c>
      <c r="K20334" t="s">
        <v>1479</v>
      </c>
      <c r="L20334" t="s">
        <v>1295</v>
      </c>
    </row>
    <row r="20335" spans="8:12" x14ac:dyDescent="0.25">
      <c r="H20335" t="s">
        <v>19519</v>
      </c>
      <c r="I20335">
        <v>8618671</v>
      </c>
      <c r="J20335">
        <v>525022136</v>
      </c>
      <c r="K20335" t="s">
        <v>1307</v>
      </c>
      <c r="L20335" t="s">
        <v>1308</v>
      </c>
    </row>
    <row r="20336" spans="8:12" x14ac:dyDescent="0.25">
      <c r="H20336" t="s">
        <v>19520</v>
      </c>
      <c r="I20336">
        <v>8922199</v>
      </c>
      <c r="J20336">
        <v>533511000</v>
      </c>
      <c r="K20336" t="s">
        <v>1563</v>
      </c>
      <c r="L20336" t="s">
        <v>1295</v>
      </c>
    </row>
    <row r="20337" spans="8:12" x14ac:dyDescent="0.25">
      <c r="H20337" t="s">
        <v>19521</v>
      </c>
      <c r="I20337">
        <v>9613769</v>
      </c>
      <c r="J20337">
        <v>538004305</v>
      </c>
      <c r="K20337" t="s">
        <v>1437</v>
      </c>
      <c r="L20337" t="s">
        <v>1341</v>
      </c>
    </row>
    <row r="20338" spans="8:12" x14ac:dyDescent="0.25">
      <c r="H20338" t="s">
        <v>19522</v>
      </c>
      <c r="I20338">
        <v>9193965</v>
      </c>
      <c r="J20338">
        <v>525003018</v>
      </c>
      <c r="K20338" t="s">
        <v>1307</v>
      </c>
      <c r="L20338" t="s">
        <v>1308</v>
      </c>
    </row>
    <row r="20339" spans="8:12" x14ac:dyDescent="0.25">
      <c r="H20339" t="s">
        <v>19523</v>
      </c>
      <c r="I20339">
        <v>8617732</v>
      </c>
      <c r="J20339">
        <v>457825000</v>
      </c>
      <c r="K20339" t="s">
        <v>1409</v>
      </c>
      <c r="L20339" t="s">
        <v>1308</v>
      </c>
    </row>
    <row r="20340" spans="8:12" x14ac:dyDescent="0.25">
      <c r="H20340" t="s">
        <v>19524</v>
      </c>
      <c r="I20340">
        <v>9137741</v>
      </c>
      <c r="J20340">
        <v>236201000</v>
      </c>
      <c r="K20340" t="s">
        <v>1383</v>
      </c>
      <c r="L20340" t="s">
        <v>1295</v>
      </c>
    </row>
    <row r="20341" spans="8:12" x14ac:dyDescent="0.25">
      <c r="H20341" t="s">
        <v>19525</v>
      </c>
      <c r="I20341">
        <v>9463748</v>
      </c>
      <c r="J20341">
        <v>538003949</v>
      </c>
      <c r="K20341" t="s">
        <v>1437</v>
      </c>
      <c r="L20341" t="s">
        <v>1341</v>
      </c>
    </row>
    <row r="20342" spans="8:12" x14ac:dyDescent="0.25">
      <c r="H20342" t="s">
        <v>19526</v>
      </c>
      <c r="I20342">
        <v>8003175</v>
      </c>
      <c r="J20342">
        <v>470880000</v>
      </c>
      <c r="K20342" t="s">
        <v>1403</v>
      </c>
      <c r="L20342" t="s">
        <v>1329</v>
      </c>
    </row>
    <row r="20343" spans="8:12" x14ac:dyDescent="0.25">
      <c r="H20343" t="s">
        <v>19527</v>
      </c>
      <c r="I20343">
        <v>7801427</v>
      </c>
      <c r="J20343">
        <v>548536300</v>
      </c>
      <c r="K20343" t="s">
        <v>1988</v>
      </c>
      <c r="L20343" t="s">
        <v>1329</v>
      </c>
    </row>
    <row r="20344" spans="8:12" x14ac:dyDescent="0.25">
      <c r="H20344" t="s">
        <v>19528</v>
      </c>
      <c r="I20344">
        <v>8121032</v>
      </c>
      <c r="J20344">
        <v>548813200</v>
      </c>
      <c r="K20344" t="s">
        <v>1988</v>
      </c>
      <c r="L20344" t="s">
        <v>1295</v>
      </c>
    </row>
    <row r="20345" spans="8:12" x14ac:dyDescent="0.25">
      <c r="H20345" t="s">
        <v>19529</v>
      </c>
      <c r="I20345">
        <v>8817071</v>
      </c>
      <c r="J20345">
        <v>548604200</v>
      </c>
      <c r="K20345" t="s">
        <v>1988</v>
      </c>
      <c r="L20345" t="s">
        <v>1308</v>
      </c>
    </row>
    <row r="20346" spans="8:12" x14ac:dyDescent="0.25">
      <c r="H20346" t="s">
        <v>19530</v>
      </c>
      <c r="I20346">
        <v>8410392</v>
      </c>
      <c r="J20346">
        <v>548632200</v>
      </c>
      <c r="K20346" t="s">
        <v>1988</v>
      </c>
      <c r="L20346" t="s">
        <v>1308</v>
      </c>
    </row>
    <row r="20347" spans="8:12" x14ac:dyDescent="0.25">
      <c r="H20347" t="s">
        <v>19531</v>
      </c>
      <c r="I20347">
        <v>9088433</v>
      </c>
      <c r="J20347">
        <v>235395000</v>
      </c>
      <c r="K20347" t="s">
        <v>1558</v>
      </c>
      <c r="L20347" t="s">
        <v>1295</v>
      </c>
    </row>
    <row r="20348" spans="8:12" x14ac:dyDescent="0.25">
      <c r="H20348" t="s">
        <v>19532</v>
      </c>
      <c r="I20348">
        <v>8241224</v>
      </c>
      <c r="J20348">
        <v>548034500</v>
      </c>
      <c r="K20348" t="s">
        <v>1988</v>
      </c>
      <c r="L20348" t="s">
        <v>1308</v>
      </c>
    </row>
    <row r="20349" spans="8:12" x14ac:dyDescent="0.25">
      <c r="H20349" t="s">
        <v>19533</v>
      </c>
      <c r="I20349">
        <v>8738689</v>
      </c>
      <c r="J20349">
        <v>548838000</v>
      </c>
      <c r="K20349" t="s">
        <v>1988</v>
      </c>
      <c r="L20349" t="s">
        <v>1308</v>
      </c>
    </row>
    <row r="20350" spans="8:12" x14ac:dyDescent="0.25">
      <c r="H20350" t="s">
        <v>19534</v>
      </c>
      <c r="I20350">
        <v>8010934</v>
      </c>
      <c r="J20350">
        <v>311301000</v>
      </c>
      <c r="K20350" t="s">
        <v>1609</v>
      </c>
      <c r="L20350" t="s">
        <v>1295</v>
      </c>
    </row>
    <row r="20351" spans="8:12" x14ac:dyDescent="0.25">
      <c r="H20351" t="s">
        <v>19535</v>
      </c>
      <c r="I20351">
        <v>9221126</v>
      </c>
      <c r="J20351">
        <v>538003052</v>
      </c>
      <c r="K20351" t="s">
        <v>1437</v>
      </c>
      <c r="L20351" t="s">
        <v>1341</v>
      </c>
    </row>
    <row r="20352" spans="8:12" x14ac:dyDescent="0.25">
      <c r="H20352" t="s">
        <v>19536</v>
      </c>
      <c r="I20352">
        <v>9274329</v>
      </c>
      <c r="J20352">
        <v>636015738</v>
      </c>
      <c r="K20352" t="s">
        <v>1464</v>
      </c>
      <c r="L20352" t="s">
        <v>1326</v>
      </c>
    </row>
    <row r="20353" spans="8:12" x14ac:dyDescent="0.25">
      <c r="H20353" t="s">
        <v>19537</v>
      </c>
      <c r="I20353">
        <v>7928160</v>
      </c>
      <c r="J20353">
        <v>312802000</v>
      </c>
      <c r="K20353" t="s">
        <v>1379</v>
      </c>
      <c r="L20353" t="s">
        <v>1614</v>
      </c>
    </row>
    <row r="20354" spans="8:12" x14ac:dyDescent="0.25">
      <c r="H20354" t="s">
        <v>19538</v>
      </c>
      <c r="I20354">
        <v>7432317</v>
      </c>
      <c r="J20354">
        <v>377907247</v>
      </c>
      <c r="K20354" t="s">
        <v>1322</v>
      </c>
      <c r="L20354" t="s">
        <v>1295</v>
      </c>
    </row>
    <row r="20355" spans="8:12" x14ac:dyDescent="0.25">
      <c r="H20355" t="s">
        <v>19539</v>
      </c>
      <c r="I20355">
        <v>9720299</v>
      </c>
      <c r="J20355">
        <v>538005623</v>
      </c>
      <c r="K20355" t="s">
        <v>1437</v>
      </c>
      <c r="L20355" t="s">
        <v>1308</v>
      </c>
    </row>
    <row r="20356" spans="8:12" x14ac:dyDescent="0.25">
      <c r="H20356" t="s">
        <v>19540</v>
      </c>
      <c r="I20356">
        <v>8221416</v>
      </c>
      <c r="J20356">
        <v>419416000</v>
      </c>
      <c r="K20356" t="s">
        <v>1420</v>
      </c>
      <c r="L20356" t="s">
        <v>1308</v>
      </c>
    </row>
    <row r="20357" spans="8:12" x14ac:dyDescent="0.25">
      <c r="H20357" t="s">
        <v>19541</v>
      </c>
      <c r="I20357">
        <v>9548134</v>
      </c>
      <c r="J20357">
        <v>533040700</v>
      </c>
      <c r="K20357" t="s">
        <v>1563</v>
      </c>
      <c r="L20357" t="s">
        <v>1308</v>
      </c>
    </row>
    <row r="20358" spans="8:12" x14ac:dyDescent="0.25">
      <c r="H20358" t="s">
        <v>19542</v>
      </c>
      <c r="I20358">
        <v>8906664</v>
      </c>
      <c r="J20358">
        <v>525016694</v>
      </c>
      <c r="K20358" t="s">
        <v>1307</v>
      </c>
      <c r="L20358" t="s">
        <v>1308</v>
      </c>
    </row>
    <row r="20359" spans="8:12" x14ac:dyDescent="0.25">
      <c r="H20359" t="s">
        <v>19543</v>
      </c>
      <c r="I20359">
        <v>8407129</v>
      </c>
      <c r="J20359">
        <v>525016082</v>
      </c>
      <c r="K20359" t="s">
        <v>1307</v>
      </c>
      <c r="L20359" t="s">
        <v>1308</v>
      </c>
    </row>
    <row r="20360" spans="8:12" x14ac:dyDescent="0.25">
      <c r="H20360" t="s">
        <v>19544</v>
      </c>
      <c r="I20360">
        <v>8324270</v>
      </c>
      <c r="J20360">
        <v>525016111</v>
      </c>
      <c r="K20360" t="s">
        <v>1307</v>
      </c>
      <c r="L20360" t="s">
        <v>1308</v>
      </c>
    </row>
    <row r="20361" spans="8:12" x14ac:dyDescent="0.25">
      <c r="H20361" t="s">
        <v>19545</v>
      </c>
      <c r="I20361">
        <v>8504674</v>
      </c>
      <c r="J20361">
        <v>525101010</v>
      </c>
      <c r="K20361" t="s">
        <v>1307</v>
      </c>
      <c r="L20361" t="s">
        <v>1308</v>
      </c>
    </row>
    <row r="20362" spans="8:12" x14ac:dyDescent="0.25">
      <c r="H20362" t="s">
        <v>19546</v>
      </c>
      <c r="I20362">
        <v>9549853</v>
      </c>
      <c r="J20362">
        <v>533000856</v>
      </c>
      <c r="K20362" t="s">
        <v>1563</v>
      </c>
      <c r="L20362" t="s">
        <v>1308</v>
      </c>
    </row>
    <row r="20363" spans="8:12" x14ac:dyDescent="0.25">
      <c r="H20363" t="s">
        <v>19547</v>
      </c>
      <c r="I20363">
        <v>9005857</v>
      </c>
      <c r="J20363">
        <v>271000302</v>
      </c>
      <c r="K20363" t="s">
        <v>1373</v>
      </c>
      <c r="L20363" t="s">
        <v>1295</v>
      </c>
    </row>
    <row r="20364" spans="8:12" x14ac:dyDescent="0.25">
      <c r="H20364" t="s">
        <v>19548</v>
      </c>
      <c r="I20364">
        <v>9672375</v>
      </c>
      <c r="J20364">
        <v>525019050</v>
      </c>
      <c r="K20364" t="s">
        <v>1307</v>
      </c>
      <c r="L20364" t="s">
        <v>1308</v>
      </c>
    </row>
    <row r="20365" spans="8:12" x14ac:dyDescent="0.25">
      <c r="H20365" t="s">
        <v>19549</v>
      </c>
      <c r="I20365">
        <v>9783875</v>
      </c>
      <c r="J20365">
        <v>525007400</v>
      </c>
      <c r="K20365" t="s">
        <v>1307</v>
      </c>
      <c r="L20365" t="s">
        <v>1308</v>
      </c>
    </row>
    <row r="20366" spans="8:12" x14ac:dyDescent="0.25">
      <c r="H20366" t="s">
        <v>19550</v>
      </c>
      <c r="I20366">
        <v>9668257</v>
      </c>
      <c r="J20366">
        <v>657101100</v>
      </c>
      <c r="K20366" t="s">
        <v>1607</v>
      </c>
      <c r="L20366" t="s">
        <v>1329</v>
      </c>
    </row>
    <row r="20367" spans="8:12" x14ac:dyDescent="0.25">
      <c r="H20367" t="s">
        <v>19551</v>
      </c>
      <c r="I20367">
        <v>9324631</v>
      </c>
      <c r="J20367">
        <v>566744000</v>
      </c>
      <c r="L20367" t="s">
        <v>1341</v>
      </c>
    </row>
    <row r="20368" spans="8:12" x14ac:dyDescent="0.25">
      <c r="H20368" t="s">
        <v>19552</v>
      </c>
      <c r="I20368">
        <v>9107253</v>
      </c>
      <c r="J20368">
        <v>533391000</v>
      </c>
      <c r="K20368" t="s">
        <v>1563</v>
      </c>
      <c r="L20368" t="s">
        <v>1295</v>
      </c>
    </row>
    <row r="20369" spans="8:12" x14ac:dyDescent="0.25">
      <c r="H20369" t="s">
        <v>19553</v>
      </c>
      <c r="I20369">
        <v>9100530</v>
      </c>
      <c r="J20369">
        <v>533453000</v>
      </c>
      <c r="K20369" t="s">
        <v>1563</v>
      </c>
      <c r="L20369" t="s">
        <v>1295</v>
      </c>
    </row>
    <row r="20370" spans="8:12" x14ac:dyDescent="0.25">
      <c r="H20370" t="s">
        <v>19554</v>
      </c>
      <c r="I20370">
        <v>9413456</v>
      </c>
      <c r="J20370">
        <v>305046000</v>
      </c>
      <c r="L20370" t="s">
        <v>1295</v>
      </c>
    </row>
    <row r="20371" spans="8:12" x14ac:dyDescent="0.25">
      <c r="H20371" t="s">
        <v>19555</v>
      </c>
      <c r="I20371">
        <v>9145530</v>
      </c>
      <c r="J20371">
        <v>538003007</v>
      </c>
      <c r="K20371" t="s">
        <v>1437</v>
      </c>
      <c r="L20371" t="s">
        <v>1341</v>
      </c>
    </row>
    <row r="20372" spans="8:12" x14ac:dyDescent="0.25">
      <c r="H20372" t="s">
        <v>19556</v>
      </c>
      <c r="I20372">
        <v>9404106</v>
      </c>
      <c r="J20372">
        <v>565211000</v>
      </c>
      <c r="L20372" t="s">
        <v>4931</v>
      </c>
    </row>
    <row r="20373" spans="8:12" x14ac:dyDescent="0.25">
      <c r="H20373" t="s">
        <v>19557</v>
      </c>
      <c r="I20373">
        <v>9036789</v>
      </c>
      <c r="J20373">
        <v>567062400</v>
      </c>
      <c r="K20373" t="s">
        <v>1861</v>
      </c>
      <c r="L20373" t="s">
        <v>1295</v>
      </c>
    </row>
    <row r="20374" spans="8:12" x14ac:dyDescent="0.25">
      <c r="H20374" t="s">
        <v>19558</v>
      </c>
      <c r="I20374">
        <v>8501464</v>
      </c>
      <c r="J20374">
        <v>271000426</v>
      </c>
      <c r="K20374" t="s">
        <v>1373</v>
      </c>
      <c r="L20374" t="s">
        <v>1614</v>
      </c>
    </row>
    <row r="20375" spans="8:12" x14ac:dyDescent="0.25">
      <c r="H20375" t="s">
        <v>19559</v>
      </c>
      <c r="I20375">
        <v>9580106</v>
      </c>
      <c r="J20375">
        <v>538004477</v>
      </c>
      <c r="K20375" t="s">
        <v>1437</v>
      </c>
      <c r="L20375" t="s">
        <v>1341</v>
      </c>
    </row>
    <row r="20376" spans="8:12" x14ac:dyDescent="0.25">
      <c r="H20376" t="s">
        <v>19560</v>
      </c>
      <c r="I20376">
        <v>9037290</v>
      </c>
      <c r="J20376">
        <v>271000694</v>
      </c>
      <c r="K20376" t="s">
        <v>1373</v>
      </c>
      <c r="L20376" t="s">
        <v>1295</v>
      </c>
    </row>
    <row r="20377" spans="8:12" x14ac:dyDescent="0.25">
      <c r="H20377" t="s">
        <v>19561</v>
      </c>
      <c r="I20377">
        <v>9477684</v>
      </c>
      <c r="J20377">
        <v>636092045</v>
      </c>
      <c r="K20377" t="s">
        <v>1464</v>
      </c>
      <c r="L20377" t="s">
        <v>1341</v>
      </c>
    </row>
    <row r="20378" spans="8:12" x14ac:dyDescent="0.25">
      <c r="H20378" t="s">
        <v>19562</v>
      </c>
      <c r="I20378">
        <v>9330628</v>
      </c>
      <c r="J20378">
        <v>258868000</v>
      </c>
      <c r="K20378" t="s">
        <v>1335</v>
      </c>
      <c r="L20378" t="s">
        <v>1341</v>
      </c>
    </row>
    <row r="20379" spans="8:12" x14ac:dyDescent="0.25">
      <c r="H20379" t="s">
        <v>19563</v>
      </c>
      <c r="I20379">
        <v>9018751</v>
      </c>
      <c r="J20379">
        <v>354273000</v>
      </c>
      <c r="K20379" t="s">
        <v>1332</v>
      </c>
      <c r="L20379" t="s">
        <v>1341</v>
      </c>
    </row>
    <row r="20380" spans="8:12" x14ac:dyDescent="0.25">
      <c r="H20380" t="s">
        <v>19564</v>
      </c>
      <c r="I20380">
        <v>9154854</v>
      </c>
      <c r="J20380">
        <v>636092576</v>
      </c>
      <c r="K20380" t="s">
        <v>1464</v>
      </c>
      <c r="L20380" t="s">
        <v>1341</v>
      </c>
    </row>
    <row r="20381" spans="8:12" x14ac:dyDescent="0.25">
      <c r="H20381" t="s">
        <v>19564</v>
      </c>
      <c r="I20381">
        <v>9154854</v>
      </c>
      <c r="J20381">
        <v>636015492</v>
      </c>
      <c r="K20381" t="s">
        <v>1464</v>
      </c>
      <c r="L20381" t="s">
        <v>1341</v>
      </c>
    </row>
    <row r="20382" spans="8:12" x14ac:dyDescent="0.25">
      <c r="H20382" t="s">
        <v>19565</v>
      </c>
      <c r="I20382">
        <v>9141625</v>
      </c>
      <c r="J20382">
        <v>212494000</v>
      </c>
      <c r="K20382" t="s">
        <v>1443</v>
      </c>
      <c r="L20382" t="s">
        <v>1295</v>
      </c>
    </row>
    <row r="20383" spans="8:12" x14ac:dyDescent="0.25">
      <c r="H20383" t="s">
        <v>19566</v>
      </c>
      <c r="I20383">
        <v>9353682</v>
      </c>
      <c r="J20383">
        <v>567273000</v>
      </c>
      <c r="K20383" t="s">
        <v>1861</v>
      </c>
      <c r="L20383" t="s">
        <v>1341</v>
      </c>
    </row>
    <row r="20384" spans="8:12" x14ac:dyDescent="0.25">
      <c r="H20384" t="s">
        <v>19567</v>
      </c>
      <c r="I20384">
        <v>9390159</v>
      </c>
      <c r="J20384">
        <v>305761000</v>
      </c>
      <c r="L20384" t="s">
        <v>1295</v>
      </c>
    </row>
    <row r="20385" spans="8:12" x14ac:dyDescent="0.25">
      <c r="H20385" t="s">
        <v>19568</v>
      </c>
      <c r="I20385">
        <v>8201569</v>
      </c>
      <c r="J20385">
        <v>232004109</v>
      </c>
      <c r="K20385" t="s">
        <v>1558</v>
      </c>
      <c r="L20385" t="s">
        <v>2510</v>
      </c>
    </row>
    <row r="20386" spans="8:12" x14ac:dyDescent="0.25">
      <c r="H20386" t="s">
        <v>19569</v>
      </c>
      <c r="I20386">
        <v>8870279</v>
      </c>
      <c r="J20386">
        <v>525023106</v>
      </c>
      <c r="K20386" t="s">
        <v>1307</v>
      </c>
      <c r="L20386" t="s">
        <v>1308</v>
      </c>
    </row>
    <row r="20387" spans="8:12" x14ac:dyDescent="0.25">
      <c r="H20387" t="s">
        <v>19570</v>
      </c>
      <c r="I20387">
        <v>9589243</v>
      </c>
      <c r="J20387">
        <v>574012592</v>
      </c>
      <c r="K20387" t="s">
        <v>1350</v>
      </c>
      <c r="L20387" t="s">
        <v>1341</v>
      </c>
    </row>
    <row r="20388" spans="8:12" x14ac:dyDescent="0.25">
      <c r="H20388" t="s">
        <v>19571</v>
      </c>
      <c r="I20388">
        <v>7937874</v>
      </c>
      <c r="J20388">
        <v>271002078</v>
      </c>
      <c r="K20388" t="s">
        <v>1373</v>
      </c>
      <c r="L20388" t="s">
        <v>1295</v>
      </c>
    </row>
    <row r="20389" spans="8:12" x14ac:dyDescent="0.25">
      <c r="H20389" t="s">
        <v>19572</v>
      </c>
      <c r="I20389">
        <v>9539951</v>
      </c>
      <c r="J20389">
        <v>525012080</v>
      </c>
      <c r="K20389" t="s">
        <v>1307</v>
      </c>
      <c r="L20389" t="s">
        <v>1308</v>
      </c>
    </row>
    <row r="20390" spans="8:12" x14ac:dyDescent="0.25">
      <c r="H20390" t="s">
        <v>19573</v>
      </c>
      <c r="I20390">
        <v>8405086</v>
      </c>
      <c r="J20390">
        <v>525016071</v>
      </c>
      <c r="K20390" t="s">
        <v>1307</v>
      </c>
      <c r="L20390" t="s">
        <v>1295</v>
      </c>
    </row>
    <row r="20391" spans="8:12" x14ac:dyDescent="0.25">
      <c r="H20391" t="s">
        <v>19574</v>
      </c>
      <c r="I20391">
        <v>9545869</v>
      </c>
      <c r="J20391">
        <v>533004690</v>
      </c>
      <c r="K20391" t="s">
        <v>1563</v>
      </c>
      <c r="L20391" t="s">
        <v>1308</v>
      </c>
    </row>
    <row r="20392" spans="8:12" x14ac:dyDescent="0.25">
      <c r="H20392" t="s">
        <v>19575</v>
      </c>
      <c r="I20392">
        <v>9197026</v>
      </c>
      <c r="J20392">
        <v>525025069</v>
      </c>
      <c r="K20392" t="s">
        <v>1307</v>
      </c>
      <c r="L20392" t="s">
        <v>1295</v>
      </c>
    </row>
    <row r="20393" spans="8:12" x14ac:dyDescent="0.25">
      <c r="H20393" t="s">
        <v>19576</v>
      </c>
      <c r="I20393">
        <v>8654479</v>
      </c>
      <c r="J20393">
        <v>667001423</v>
      </c>
      <c r="K20393" t="s">
        <v>2089</v>
      </c>
      <c r="L20393" t="s">
        <v>1308</v>
      </c>
    </row>
    <row r="20394" spans="8:12" x14ac:dyDescent="0.25">
      <c r="H20394" t="s">
        <v>19577</v>
      </c>
      <c r="I20394">
        <v>7711921</v>
      </c>
      <c r="J20394">
        <v>525015133</v>
      </c>
      <c r="K20394" t="s">
        <v>1307</v>
      </c>
      <c r="L20394" t="s">
        <v>1295</v>
      </c>
    </row>
    <row r="20395" spans="8:12" x14ac:dyDescent="0.25">
      <c r="H20395" t="s">
        <v>19578</v>
      </c>
      <c r="I20395">
        <v>8318702</v>
      </c>
      <c r="J20395">
        <v>525006016</v>
      </c>
      <c r="K20395" t="s">
        <v>1307</v>
      </c>
      <c r="L20395" t="s">
        <v>1341</v>
      </c>
    </row>
    <row r="20396" spans="8:12" x14ac:dyDescent="0.25">
      <c r="H20396" t="s">
        <v>19579</v>
      </c>
      <c r="I20396">
        <v>9362243</v>
      </c>
      <c r="J20396">
        <v>525012349</v>
      </c>
      <c r="K20396" t="s">
        <v>1307</v>
      </c>
      <c r="L20396" t="s">
        <v>1341</v>
      </c>
    </row>
    <row r="20397" spans="8:12" x14ac:dyDescent="0.25">
      <c r="H20397" t="s">
        <v>19580</v>
      </c>
      <c r="I20397">
        <v>7330753</v>
      </c>
      <c r="J20397">
        <v>525122777</v>
      </c>
      <c r="K20397" t="s">
        <v>1307</v>
      </c>
      <c r="L20397" t="s">
        <v>1308</v>
      </c>
    </row>
    <row r="20398" spans="8:12" x14ac:dyDescent="0.25">
      <c r="H20398" t="s">
        <v>19581</v>
      </c>
      <c r="I20398">
        <v>9031727</v>
      </c>
      <c r="J20398">
        <v>525015248</v>
      </c>
      <c r="K20398" t="s">
        <v>1307</v>
      </c>
      <c r="L20398" t="s">
        <v>1308</v>
      </c>
    </row>
    <row r="20399" spans="8:12" x14ac:dyDescent="0.25">
      <c r="H20399" t="s">
        <v>19582</v>
      </c>
      <c r="I20399">
        <v>9013139</v>
      </c>
      <c r="J20399">
        <v>525015931</v>
      </c>
      <c r="K20399" t="s">
        <v>1307</v>
      </c>
      <c r="L20399" t="s">
        <v>1308</v>
      </c>
    </row>
    <row r="20400" spans="8:12" x14ac:dyDescent="0.25">
      <c r="H20400" t="s">
        <v>19583</v>
      </c>
      <c r="I20400">
        <v>9318797</v>
      </c>
      <c r="J20400">
        <v>533000422</v>
      </c>
      <c r="K20400" t="s">
        <v>1563</v>
      </c>
      <c r="L20400" t="s">
        <v>1329</v>
      </c>
    </row>
    <row r="20401" spans="8:12" x14ac:dyDescent="0.25">
      <c r="H20401" t="s">
        <v>19584</v>
      </c>
      <c r="I20401">
        <v>9461453</v>
      </c>
      <c r="J20401">
        <v>538004471</v>
      </c>
      <c r="K20401" t="s">
        <v>1437</v>
      </c>
      <c r="L20401" t="s">
        <v>1341</v>
      </c>
    </row>
    <row r="20402" spans="8:12" x14ac:dyDescent="0.25">
      <c r="H20402" t="s">
        <v>19585</v>
      </c>
      <c r="I20402">
        <v>9393046</v>
      </c>
      <c r="J20402">
        <v>525015114</v>
      </c>
      <c r="K20402" t="s">
        <v>1307</v>
      </c>
      <c r="L20402" t="s">
        <v>1308</v>
      </c>
    </row>
    <row r="20403" spans="8:12" x14ac:dyDescent="0.25">
      <c r="H20403" t="s">
        <v>19586</v>
      </c>
      <c r="I20403">
        <v>9465461</v>
      </c>
      <c r="J20403">
        <v>525015275</v>
      </c>
      <c r="K20403" t="s">
        <v>1307</v>
      </c>
      <c r="L20403" t="s">
        <v>1308</v>
      </c>
    </row>
    <row r="20404" spans="8:12" x14ac:dyDescent="0.25">
      <c r="H20404" t="s">
        <v>19587</v>
      </c>
      <c r="I20404">
        <v>9093426</v>
      </c>
      <c r="J20404">
        <v>525019387</v>
      </c>
      <c r="K20404" t="s">
        <v>1307</v>
      </c>
      <c r="L20404" t="s">
        <v>1308</v>
      </c>
    </row>
    <row r="20405" spans="8:12" x14ac:dyDescent="0.25">
      <c r="H20405" t="s">
        <v>19588</v>
      </c>
      <c r="I20405">
        <v>9672363</v>
      </c>
      <c r="J20405">
        <v>525019274</v>
      </c>
      <c r="K20405" t="s">
        <v>1307</v>
      </c>
      <c r="L20405" t="s">
        <v>1308</v>
      </c>
    </row>
    <row r="20406" spans="8:12" x14ac:dyDescent="0.25">
      <c r="H20406" t="s">
        <v>19589</v>
      </c>
      <c r="I20406">
        <v>9061679</v>
      </c>
      <c r="J20406">
        <v>457533000</v>
      </c>
      <c r="K20406" t="s">
        <v>1409</v>
      </c>
      <c r="L20406" t="s">
        <v>1295</v>
      </c>
    </row>
    <row r="20407" spans="8:12" x14ac:dyDescent="0.25">
      <c r="H20407" t="s">
        <v>19590</v>
      </c>
      <c r="I20407">
        <v>8604515</v>
      </c>
      <c r="J20407">
        <v>525018064</v>
      </c>
      <c r="K20407" t="s">
        <v>1307</v>
      </c>
      <c r="L20407" t="s">
        <v>1341</v>
      </c>
    </row>
    <row r="20408" spans="8:12" x14ac:dyDescent="0.25">
      <c r="H20408" t="s">
        <v>19591</v>
      </c>
      <c r="I20408">
        <v>9058476</v>
      </c>
      <c r="J20408">
        <v>525005036</v>
      </c>
      <c r="K20408" t="s">
        <v>1307</v>
      </c>
      <c r="L20408" t="s">
        <v>1295</v>
      </c>
    </row>
    <row r="20409" spans="8:12" x14ac:dyDescent="0.25">
      <c r="H20409" t="s">
        <v>19592</v>
      </c>
      <c r="I20409">
        <v>9194464</v>
      </c>
      <c r="J20409">
        <v>373092000</v>
      </c>
      <c r="L20409" t="s">
        <v>1341</v>
      </c>
    </row>
    <row r="20410" spans="8:12" x14ac:dyDescent="0.25">
      <c r="H20410" t="s">
        <v>19593</v>
      </c>
      <c r="I20410">
        <v>9156216</v>
      </c>
      <c r="J20410">
        <v>525016701</v>
      </c>
      <c r="K20410" t="s">
        <v>1307</v>
      </c>
      <c r="L20410" t="s">
        <v>1295</v>
      </c>
    </row>
    <row r="20411" spans="8:12" x14ac:dyDescent="0.25">
      <c r="H20411" t="s">
        <v>19594</v>
      </c>
      <c r="I20411">
        <v>8005812</v>
      </c>
      <c r="J20411">
        <v>525016261</v>
      </c>
      <c r="K20411" t="s">
        <v>1307</v>
      </c>
      <c r="L20411" t="s">
        <v>1308</v>
      </c>
    </row>
    <row r="20412" spans="8:12" x14ac:dyDescent="0.25">
      <c r="H20412" t="s">
        <v>19595</v>
      </c>
      <c r="I20412">
        <v>9305518</v>
      </c>
      <c r="J20412">
        <v>533759000</v>
      </c>
      <c r="K20412" t="s">
        <v>1563</v>
      </c>
      <c r="L20412" t="s">
        <v>4931</v>
      </c>
    </row>
    <row r="20413" spans="8:12" x14ac:dyDescent="0.25">
      <c r="H20413" t="s">
        <v>19596</v>
      </c>
      <c r="I20413">
        <v>9333199</v>
      </c>
      <c r="J20413">
        <v>533767000</v>
      </c>
      <c r="K20413" t="s">
        <v>1563</v>
      </c>
      <c r="L20413" t="s">
        <v>4931</v>
      </c>
    </row>
    <row r="20414" spans="8:12" x14ac:dyDescent="0.25">
      <c r="H20414" t="s">
        <v>19597</v>
      </c>
      <c r="I20414">
        <v>9588598</v>
      </c>
      <c r="J20414">
        <v>636015982</v>
      </c>
      <c r="K20414" t="s">
        <v>1464</v>
      </c>
      <c r="L20414" t="s">
        <v>1341</v>
      </c>
    </row>
    <row r="20415" spans="8:12" x14ac:dyDescent="0.25">
      <c r="H20415" t="s">
        <v>19598</v>
      </c>
      <c r="I20415">
        <v>8914922</v>
      </c>
      <c r="J20415">
        <v>567466000</v>
      </c>
      <c r="K20415" t="s">
        <v>1861</v>
      </c>
      <c r="L20415" t="s">
        <v>1295</v>
      </c>
    </row>
    <row r="20416" spans="8:12" x14ac:dyDescent="0.25">
      <c r="H20416" t="s">
        <v>19599</v>
      </c>
      <c r="I20416">
        <v>8060935</v>
      </c>
      <c r="J20416">
        <v>525016095</v>
      </c>
      <c r="K20416" t="s">
        <v>1307</v>
      </c>
      <c r="L20416" t="s">
        <v>1308</v>
      </c>
    </row>
    <row r="20417" spans="8:12" x14ac:dyDescent="0.25">
      <c r="H20417" t="s">
        <v>19600</v>
      </c>
      <c r="I20417">
        <v>8005484</v>
      </c>
      <c r="J20417">
        <v>525016048</v>
      </c>
      <c r="K20417" t="s">
        <v>1307</v>
      </c>
      <c r="L20417" t="s">
        <v>1308</v>
      </c>
    </row>
    <row r="20418" spans="8:12" x14ac:dyDescent="0.25">
      <c r="H20418" t="s">
        <v>19601</v>
      </c>
      <c r="I20418">
        <v>8021828</v>
      </c>
      <c r="J20418">
        <v>620062000</v>
      </c>
      <c r="L20418" t="s">
        <v>1341</v>
      </c>
    </row>
    <row r="20419" spans="8:12" x14ac:dyDescent="0.25">
      <c r="H20419" t="s">
        <v>19602</v>
      </c>
      <c r="I20419">
        <v>9547362</v>
      </c>
      <c r="J20419">
        <v>525015360</v>
      </c>
      <c r="K20419" t="s">
        <v>1307</v>
      </c>
      <c r="L20419" t="s">
        <v>1313</v>
      </c>
    </row>
    <row r="20420" spans="8:12" x14ac:dyDescent="0.25">
      <c r="H20420" t="s">
        <v>19603</v>
      </c>
      <c r="I20420">
        <v>8820391</v>
      </c>
      <c r="J20420">
        <v>525022177</v>
      </c>
      <c r="K20420" t="s">
        <v>1307</v>
      </c>
      <c r="L20420" t="s">
        <v>1308</v>
      </c>
    </row>
    <row r="20421" spans="8:12" x14ac:dyDescent="0.25">
      <c r="H20421" t="s">
        <v>19604</v>
      </c>
      <c r="I20421">
        <v>8309050</v>
      </c>
      <c r="J20421">
        <v>525019195</v>
      </c>
      <c r="K20421" t="s">
        <v>1307</v>
      </c>
      <c r="L20421" t="s">
        <v>1308</v>
      </c>
    </row>
    <row r="20422" spans="8:12" x14ac:dyDescent="0.25">
      <c r="H20422" t="s">
        <v>19605</v>
      </c>
      <c r="I20422">
        <v>8887959</v>
      </c>
      <c r="J20422">
        <v>533782000</v>
      </c>
      <c r="K20422" t="s">
        <v>1563</v>
      </c>
      <c r="L20422" t="s">
        <v>1295</v>
      </c>
    </row>
    <row r="20423" spans="8:12" x14ac:dyDescent="0.25">
      <c r="H20423" t="s">
        <v>19606</v>
      </c>
      <c r="I20423">
        <v>7926904</v>
      </c>
      <c r="J20423">
        <v>525019545</v>
      </c>
      <c r="K20423" t="s">
        <v>1307</v>
      </c>
      <c r="L20423" t="s">
        <v>1308</v>
      </c>
    </row>
    <row r="20424" spans="8:12" x14ac:dyDescent="0.25">
      <c r="H20424" t="s">
        <v>19607</v>
      </c>
      <c r="I20424">
        <v>9141091</v>
      </c>
      <c r="J20424">
        <v>525015798</v>
      </c>
      <c r="K20424" t="s">
        <v>1307</v>
      </c>
      <c r="L20424" t="s">
        <v>1308</v>
      </c>
    </row>
    <row r="20425" spans="8:12" x14ac:dyDescent="0.25">
      <c r="H20425" t="s">
        <v>19608</v>
      </c>
      <c r="I20425">
        <v>9141089</v>
      </c>
      <c r="J20425">
        <v>525015799</v>
      </c>
      <c r="K20425" t="s">
        <v>1307</v>
      </c>
      <c r="L20425" t="s">
        <v>1308</v>
      </c>
    </row>
    <row r="20426" spans="8:12" x14ac:dyDescent="0.25">
      <c r="H20426" t="s">
        <v>19609</v>
      </c>
      <c r="I20426">
        <v>9672399</v>
      </c>
      <c r="J20426">
        <v>525019019</v>
      </c>
      <c r="K20426" t="s">
        <v>1307</v>
      </c>
      <c r="L20426" t="s">
        <v>1308</v>
      </c>
    </row>
    <row r="20427" spans="8:12" x14ac:dyDescent="0.25">
      <c r="H20427" t="s">
        <v>19610</v>
      </c>
      <c r="I20427">
        <v>8844517</v>
      </c>
      <c r="J20427">
        <v>180819728</v>
      </c>
      <c r="L20427" t="s">
        <v>1308</v>
      </c>
    </row>
    <row r="20428" spans="8:12" x14ac:dyDescent="0.25">
      <c r="H20428" t="s">
        <v>19611</v>
      </c>
      <c r="I20428">
        <v>8655148</v>
      </c>
      <c r="J20428">
        <v>525020155</v>
      </c>
      <c r="K20428" t="s">
        <v>1307</v>
      </c>
      <c r="L20428" t="s">
        <v>1308</v>
      </c>
    </row>
    <row r="20429" spans="8:12" x14ac:dyDescent="0.25">
      <c r="H20429" t="s">
        <v>19612</v>
      </c>
      <c r="I20429">
        <v>9178472</v>
      </c>
      <c r="J20429">
        <v>525015928</v>
      </c>
      <c r="K20429" t="s">
        <v>1307</v>
      </c>
      <c r="L20429" t="s">
        <v>1295</v>
      </c>
    </row>
    <row r="20430" spans="8:12" x14ac:dyDescent="0.25">
      <c r="H20430" t="s">
        <v>19613</v>
      </c>
      <c r="I20430">
        <v>9633018</v>
      </c>
      <c r="J20430">
        <v>525012214</v>
      </c>
      <c r="K20430" t="s">
        <v>1307</v>
      </c>
      <c r="L20430" t="s">
        <v>1308</v>
      </c>
    </row>
    <row r="20431" spans="8:12" x14ac:dyDescent="0.25">
      <c r="H20431" t="s">
        <v>19614</v>
      </c>
      <c r="I20431">
        <v>9597173</v>
      </c>
      <c r="J20431">
        <v>525003044</v>
      </c>
      <c r="K20431" t="s">
        <v>1307</v>
      </c>
      <c r="L20431" t="s">
        <v>1295</v>
      </c>
    </row>
    <row r="20432" spans="8:12" x14ac:dyDescent="0.25">
      <c r="H20432" t="s">
        <v>19615</v>
      </c>
      <c r="I20432">
        <v>8510427</v>
      </c>
      <c r="J20432">
        <v>525023132</v>
      </c>
      <c r="K20432" t="s">
        <v>1307</v>
      </c>
      <c r="L20432" t="s">
        <v>1295</v>
      </c>
    </row>
    <row r="20433" spans="8:12" x14ac:dyDescent="0.25">
      <c r="H20433" t="s">
        <v>19616</v>
      </c>
      <c r="I20433">
        <v>7707085</v>
      </c>
      <c r="J20433">
        <v>533022500</v>
      </c>
      <c r="L20433" t="s">
        <v>1295</v>
      </c>
    </row>
    <row r="20434" spans="8:12" x14ac:dyDescent="0.25">
      <c r="H20434" t="s">
        <v>19617</v>
      </c>
      <c r="I20434">
        <v>8110033</v>
      </c>
      <c r="J20434">
        <v>533572000</v>
      </c>
      <c r="K20434" t="s">
        <v>1563</v>
      </c>
      <c r="L20434" t="s">
        <v>1295</v>
      </c>
    </row>
    <row r="20435" spans="8:12" x14ac:dyDescent="0.25">
      <c r="H20435" t="s">
        <v>19618</v>
      </c>
      <c r="I20435">
        <v>9200196</v>
      </c>
      <c r="J20435">
        <v>525003015</v>
      </c>
      <c r="K20435" t="s">
        <v>1307</v>
      </c>
      <c r="L20435" t="s">
        <v>1308</v>
      </c>
    </row>
    <row r="20436" spans="8:12" x14ac:dyDescent="0.25">
      <c r="H20436" t="s">
        <v>19619</v>
      </c>
      <c r="I20436">
        <v>9272993</v>
      </c>
      <c r="J20436">
        <v>357040000</v>
      </c>
      <c r="K20436" t="s">
        <v>1332</v>
      </c>
      <c r="L20436" t="s">
        <v>1295</v>
      </c>
    </row>
    <row r="20437" spans="8:12" x14ac:dyDescent="0.25">
      <c r="H20437" t="s">
        <v>19620</v>
      </c>
      <c r="I20437">
        <v>9122291</v>
      </c>
      <c r="J20437">
        <v>538002352</v>
      </c>
      <c r="K20437" t="s">
        <v>1437</v>
      </c>
      <c r="L20437" t="s">
        <v>1341</v>
      </c>
    </row>
    <row r="20438" spans="8:12" x14ac:dyDescent="0.25">
      <c r="H20438" t="s">
        <v>19621</v>
      </c>
      <c r="I20438">
        <v>9548249</v>
      </c>
      <c r="J20438">
        <v>525019415</v>
      </c>
      <c r="K20438" t="s">
        <v>1307</v>
      </c>
      <c r="L20438" t="s">
        <v>1308</v>
      </c>
    </row>
    <row r="20439" spans="8:12" x14ac:dyDescent="0.25">
      <c r="H20439" t="s">
        <v>19622</v>
      </c>
      <c r="I20439">
        <v>8926999</v>
      </c>
      <c r="J20439">
        <v>533166000</v>
      </c>
      <c r="K20439" t="s">
        <v>1563</v>
      </c>
      <c r="L20439" t="s">
        <v>1295</v>
      </c>
    </row>
    <row r="20440" spans="8:12" x14ac:dyDescent="0.25">
      <c r="H20440" t="s">
        <v>19623</v>
      </c>
      <c r="I20440">
        <v>9591277</v>
      </c>
      <c r="J20440">
        <v>525003217</v>
      </c>
      <c r="K20440" t="s">
        <v>1307</v>
      </c>
      <c r="L20440" t="s">
        <v>1308</v>
      </c>
    </row>
    <row r="20441" spans="8:12" x14ac:dyDescent="0.25">
      <c r="H20441" t="s">
        <v>19624</v>
      </c>
      <c r="I20441">
        <v>9491642</v>
      </c>
      <c r="J20441">
        <v>525016539</v>
      </c>
      <c r="K20441" t="s">
        <v>1307</v>
      </c>
      <c r="L20441" t="s">
        <v>1308</v>
      </c>
    </row>
    <row r="20442" spans="8:12" x14ac:dyDescent="0.25">
      <c r="H20442" t="s">
        <v>19625</v>
      </c>
      <c r="I20442">
        <v>9009152</v>
      </c>
      <c r="J20442">
        <v>525016463</v>
      </c>
      <c r="K20442" t="s">
        <v>1307</v>
      </c>
      <c r="L20442" t="s">
        <v>1341</v>
      </c>
    </row>
    <row r="20443" spans="8:12" x14ac:dyDescent="0.25">
      <c r="H20443" t="s">
        <v>19626</v>
      </c>
      <c r="I20443">
        <v>9564061</v>
      </c>
      <c r="J20443">
        <v>525019510</v>
      </c>
      <c r="K20443" t="s">
        <v>1307</v>
      </c>
      <c r="L20443" t="s">
        <v>1308</v>
      </c>
    </row>
    <row r="20444" spans="8:12" x14ac:dyDescent="0.25">
      <c r="H20444" t="s">
        <v>19627</v>
      </c>
      <c r="I20444">
        <v>8810358</v>
      </c>
      <c r="J20444">
        <v>515308000</v>
      </c>
      <c r="K20444" t="s">
        <v>1406</v>
      </c>
      <c r="L20444" t="s">
        <v>1308</v>
      </c>
    </row>
    <row r="20445" spans="8:12" x14ac:dyDescent="0.25">
      <c r="H20445" t="s">
        <v>19628</v>
      </c>
      <c r="I20445">
        <v>8608353</v>
      </c>
      <c r="J20445">
        <v>525012105</v>
      </c>
      <c r="K20445" t="s">
        <v>1307</v>
      </c>
      <c r="L20445" t="s">
        <v>1308</v>
      </c>
    </row>
    <row r="20446" spans="8:12" x14ac:dyDescent="0.25">
      <c r="H20446" t="s">
        <v>19629</v>
      </c>
      <c r="I20446">
        <v>9509231</v>
      </c>
      <c r="J20446">
        <v>525025061</v>
      </c>
      <c r="K20446" t="s">
        <v>1307</v>
      </c>
      <c r="L20446" t="s">
        <v>4744</v>
      </c>
    </row>
    <row r="20447" spans="8:12" x14ac:dyDescent="0.25">
      <c r="H20447" t="s">
        <v>19630</v>
      </c>
      <c r="I20447">
        <v>9160944</v>
      </c>
      <c r="J20447">
        <v>525025062</v>
      </c>
      <c r="K20447" t="s">
        <v>1307</v>
      </c>
      <c r="L20447" t="s">
        <v>1295</v>
      </c>
    </row>
    <row r="20448" spans="8:12" x14ac:dyDescent="0.25">
      <c r="H20448" t="s">
        <v>19631</v>
      </c>
      <c r="I20448">
        <v>8602751</v>
      </c>
      <c r="J20448">
        <v>525025048</v>
      </c>
      <c r="K20448" t="s">
        <v>1307</v>
      </c>
      <c r="L20448" t="s">
        <v>1329</v>
      </c>
    </row>
    <row r="20449" spans="8:12" x14ac:dyDescent="0.25">
      <c r="H20449" t="s">
        <v>19632</v>
      </c>
      <c r="I20449">
        <v>9310501</v>
      </c>
      <c r="J20449">
        <v>525015026</v>
      </c>
      <c r="K20449" t="s">
        <v>1307</v>
      </c>
      <c r="L20449" t="s">
        <v>1308</v>
      </c>
    </row>
    <row r="20450" spans="8:12" x14ac:dyDescent="0.25">
      <c r="H20450" t="s">
        <v>19633</v>
      </c>
      <c r="I20450">
        <v>9284283</v>
      </c>
      <c r="J20450">
        <v>525020327</v>
      </c>
      <c r="K20450" t="s">
        <v>1307</v>
      </c>
      <c r="L20450" t="s">
        <v>1341</v>
      </c>
    </row>
    <row r="20451" spans="8:12" x14ac:dyDescent="0.25">
      <c r="H20451" t="s">
        <v>19634</v>
      </c>
      <c r="I20451">
        <v>7728340</v>
      </c>
      <c r="J20451">
        <v>525010310</v>
      </c>
      <c r="K20451" t="s">
        <v>1307</v>
      </c>
      <c r="L20451" t="s">
        <v>1329</v>
      </c>
    </row>
    <row r="20452" spans="8:12" x14ac:dyDescent="0.25">
      <c r="H20452" t="s">
        <v>19635</v>
      </c>
      <c r="I20452">
        <v>8902137</v>
      </c>
      <c r="J20452">
        <v>525015583</v>
      </c>
      <c r="K20452" t="s">
        <v>1307</v>
      </c>
      <c r="L20452" t="s">
        <v>1308</v>
      </c>
    </row>
    <row r="20453" spans="8:12" x14ac:dyDescent="0.25">
      <c r="H20453" t="s">
        <v>19636</v>
      </c>
      <c r="I20453">
        <v>9228150</v>
      </c>
      <c r="J20453">
        <v>538002353</v>
      </c>
      <c r="K20453" t="s">
        <v>1437</v>
      </c>
      <c r="L20453" t="s">
        <v>1341</v>
      </c>
    </row>
    <row r="20454" spans="8:12" x14ac:dyDescent="0.25">
      <c r="H20454" t="s">
        <v>19637</v>
      </c>
      <c r="I20454">
        <v>9532745</v>
      </c>
      <c r="J20454">
        <v>15343</v>
      </c>
      <c r="L20454" t="s">
        <v>1308</v>
      </c>
    </row>
    <row r="20455" spans="8:12" x14ac:dyDescent="0.25">
      <c r="H20455" t="s">
        <v>19638</v>
      </c>
      <c r="I20455">
        <v>9029279</v>
      </c>
      <c r="J20455">
        <v>525015174</v>
      </c>
      <c r="K20455" t="s">
        <v>1307</v>
      </c>
      <c r="L20455" t="s">
        <v>1308</v>
      </c>
    </row>
    <row r="20456" spans="8:12" x14ac:dyDescent="0.25">
      <c r="H20456" t="s">
        <v>19639</v>
      </c>
      <c r="I20456">
        <v>9399650</v>
      </c>
      <c r="J20456">
        <v>525015173</v>
      </c>
      <c r="K20456" t="s">
        <v>1307</v>
      </c>
      <c r="L20456" t="s">
        <v>1308</v>
      </c>
    </row>
    <row r="20457" spans="8:12" x14ac:dyDescent="0.25">
      <c r="H20457" t="s">
        <v>19640</v>
      </c>
      <c r="I20457">
        <v>9382009</v>
      </c>
      <c r="J20457">
        <v>466251000</v>
      </c>
      <c r="K20457" t="s">
        <v>1925</v>
      </c>
      <c r="L20457" t="s">
        <v>4931</v>
      </c>
    </row>
    <row r="20458" spans="8:12" x14ac:dyDescent="0.25">
      <c r="H20458" t="s">
        <v>19641</v>
      </c>
      <c r="I20458">
        <v>7529445</v>
      </c>
      <c r="J20458">
        <v>403700610</v>
      </c>
      <c r="K20458" t="s">
        <v>1920</v>
      </c>
      <c r="L20458" t="s">
        <v>1329</v>
      </c>
    </row>
    <row r="20459" spans="8:12" x14ac:dyDescent="0.25">
      <c r="H20459" t="s">
        <v>19642</v>
      </c>
      <c r="I20459">
        <v>8327741</v>
      </c>
      <c r="J20459">
        <v>533429000</v>
      </c>
      <c r="K20459" t="s">
        <v>1563</v>
      </c>
      <c r="L20459" t="s">
        <v>1308</v>
      </c>
    </row>
    <row r="20460" spans="8:12" x14ac:dyDescent="0.25">
      <c r="H20460" t="s">
        <v>19643</v>
      </c>
      <c r="I20460">
        <v>9233600</v>
      </c>
      <c r="J20460">
        <v>405000183</v>
      </c>
      <c r="K20460" t="s">
        <v>1486</v>
      </c>
      <c r="L20460" t="s">
        <v>1341</v>
      </c>
    </row>
    <row r="20461" spans="8:12" x14ac:dyDescent="0.25">
      <c r="H20461" t="s">
        <v>19644</v>
      </c>
      <c r="I20461">
        <v>8307832</v>
      </c>
      <c r="J20461">
        <v>405000073</v>
      </c>
      <c r="K20461" t="s">
        <v>1486</v>
      </c>
      <c r="L20461" t="s">
        <v>1341</v>
      </c>
    </row>
    <row r="20462" spans="8:12" x14ac:dyDescent="0.25">
      <c r="H20462" t="s">
        <v>19645</v>
      </c>
      <c r="I20462">
        <v>8768000</v>
      </c>
      <c r="J20462">
        <v>525016531</v>
      </c>
      <c r="K20462" t="s">
        <v>1307</v>
      </c>
      <c r="L20462" t="s">
        <v>1329</v>
      </c>
    </row>
    <row r="20463" spans="8:12" x14ac:dyDescent="0.25">
      <c r="H20463" t="s">
        <v>19646</v>
      </c>
      <c r="I20463">
        <v>9745586</v>
      </c>
      <c r="J20463">
        <v>525005321</v>
      </c>
      <c r="K20463" t="s">
        <v>1307</v>
      </c>
      <c r="L20463" t="s">
        <v>1308</v>
      </c>
    </row>
    <row r="20464" spans="8:12" x14ac:dyDescent="0.25">
      <c r="H20464" t="s">
        <v>19647</v>
      </c>
      <c r="I20464">
        <v>8909123</v>
      </c>
      <c r="J20464">
        <v>525015105</v>
      </c>
      <c r="K20464" t="s">
        <v>1307</v>
      </c>
      <c r="L20464" t="s">
        <v>1308</v>
      </c>
    </row>
    <row r="20465" spans="8:12" x14ac:dyDescent="0.25">
      <c r="H20465" t="s">
        <v>19648</v>
      </c>
      <c r="I20465">
        <v>9335020</v>
      </c>
      <c r="J20465">
        <v>259717000</v>
      </c>
      <c r="K20465" t="s">
        <v>1335</v>
      </c>
      <c r="L20465" t="s">
        <v>1341</v>
      </c>
    </row>
    <row r="20466" spans="8:12" x14ac:dyDescent="0.25">
      <c r="H20466" t="s">
        <v>19649</v>
      </c>
      <c r="I20466">
        <v>9420382</v>
      </c>
      <c r="J20466">
        <v>525009051</v>
      </c>
      <c r="K20466" t="s">
        <v>1307</v>
      </c>
      <c r="L20466" t="s">
        <v>1308</v>
      </c>
    </row>
    <row r="20467" spans="8:12" x14ac:dyDescent="0.25">
      <c r="H20467" t="s">
        <v>19650</v>
      </c>
      <c r="I20467">
        <v>9382023</v>
      </c>
      <c r="J20467">
        <v>525009040</v>
      </c>
      <c r="K20467" t="s">
        <v>1307</v>
      </c>
      <c r="L20467" t="s">
        <v>4931</v>
      </c>
    </row>
    <row r="20468" spans="8:12" x14ac:dyDescent="0.25">
      <c r="H20468" t="s">
        <v>19651</v>
      </c>
      <c r="I20468">
        <v>9032977</v>
      </c>
      <c r="J20468">
        <v>219370000</v>
      </c>
      <c r="K20468" t="s">
        <v>1456</v>
      </c>
      <c r="L20468" t="s">
        <v>1295</v>
      </c>
    </row>
    <row r="20469" spans="8:12" x14ac:dyDescent="0.25">
      <c r="H20469" t="s">
        <v>19652</v>
      </c>
      <c r="I20469">
        <v>9159191</v>
      </c>
      <c r="J20469">
        <v>525011095</v>
      </c>
      <c r="K20469" t="s">
        <v>1307</v>
      </c>
      <c r="L20469" t="s">
        <v>1341</v>
      </c>
    </row>
    <row r="20470" spans="8:12" x14ac:dyDescent="0.25">
      <c r="H20470" t="s">
        <v>19653</v>
      </c>
      <c r="I20470">
        <v>8859433</v>
      </c>
      <c r="J20470">
        <v>525022213</v>
      </c>
      <c r="K20470" t="s">
        <v>1307</v>
      </c>
      <c r="L20470" t="s">
        <v>1308</v>
      </c>
    </row>
    <row r="20471" spans="8:12" x14ac:dyDescent="0.25">
      <c r="H20471" t="s">
        <v>19653</v>
      </c>
      <c r="I20471">
        <v>8859433</v>
      </c>
      <c r="J20471">
        <v>200919790</v>
      </c>
      <c r="L20471" t="s">
        <v>1308</v>
      </c>
    </row>
    <row r="20472" spans="8:12" x14ac:dyDescent="0.25">
      <c r="H20472" t="s">
        <v>19654</v>
      </c>
      <c r="I20472">
        <v>8223311</v>
      </c>
      <c r="J20472">
        <v>577082000</v>
      </c>
      <c r="L20472" t="s">
        <v>1308</v>
      </c>
    </row>
    <row r="20473" spans="8:12" x14ac:dyDescent="0.25">
      <c r="H20473" t="s">
        <v>19655</v>
      </c>
      <c r="I20473">
        <v>8419491</v>
      </c>
      <c r="J20473">
        <v>525016056</v>
      </c>
      <c r="K20473" t="s">
        <v>1307</v>
      </c>
      <c r="L20473" t="s">
        <v>1295</v>
      </c>
    </row>
    <row r="20474" spans="8:12" x14ac:dyDescent="0.25">
      <c r="H20474" t="s">
        <v>19656</v>
      </c>
      <c r="I20474">
        <v>9714202</v>
      </c>
      <c r="J20474">
        <v>525013035</v>
      </c>
      <c r="K20474" t="s">
        <v>1307</v>
      </c>
      <c r="L20474" t="s">
        <v>1308</v>
      </c>
    </row>
    <row r="20475" spans="8:12" x14ac:dyDescent="0.25">
      <c r="H20475" t="s">
        <v>19657</v>
      </c>
      <c r="I20475">
        <v>8419465</v>
      </c>
      <c r="J20475">
        <v>525016057</v>
      </c>
      <c r="K20475" t="s">
        <v>1307</v>
      </c>
      <c r="L20475" t="s">
        <v>1295</v>
      </c>
    </row>
    <row r="20476" spans="8:12" x14ac:dyDescent="0.25">
      <c r="H20476" t="s">
        <v>19658</v>
      </c>
      <c r="I20476">
        <v>9683506</v>
      </c>
      <c r="J20476">
        <v>525013029</v>
      </c>
      <c r="K20476" t="s">
        <v>1307</v>
      </c>
      <c r="L20476" t="s">
        <v>1308</v>
      </c>
    </row>
    <row r="20477" spans="8:12" x14ac:dyDescent="0.25">
      <c r="H20477" t="s">
        <v>19659</v>
      </c>
      <c r="I20477">
        <v>8204901</v>
      </c>
      <c r="J20477">
        <v>525016081</v>
      </c>
      <c r="K20477" t="s">
        <v>1307</v>
      </c>
      <c r="L20477" t="s">
        <v>1308</v>
      </c>
    </row>
    <row r="20478" spans="8:12" x14ac:dyDescent="0.25">
      <c r="H20478" t="s">
        <v>19660</v>
      </c>
      <c r="I20478">
        <v>9787522</v>
      </c>
      <c r="J20478">
        <v>525013042</v>
      </c>
      <c r="K20478" t="s">
        <v>1307</v>
      </c>
      <c r="L20478" t="s">
        <v>1308</v>
      </c>
    </row>
    <row r="20479" spans="8:12" x14ac:dyDescent="0.25">
      <c r="H20479" t="s">
        <v>19661</v>
      </c>
      <c r="I20479">
        <v>9036416</v>
      </c>
      <c r="J20479">
        <v>525016079</v>
      </c>
      <c r="K20479" t="s">
        <v>1307</v>
      </c>
      <c r="L20479" t="s">
        <v>1308</v>
      </c>
    </row>
    <row r="20480" spans="8:12" x14ac:dyDescent="0.25">
      <c r="H20480" t="s">
        <v>19662</v>
      </c>
      <c r="I20480">
        <v>8819122</v>
      </c>
      <c r="J20480">
        <v>624111000</v>
      </c>
      <c r="K20480" t="s">
        <v>1479</v>
      </c>
      <c r="L20480" t="s">
        <v>1295</v>
      </c>
    </row>
    <row r="20481" spans="8:12" x14ac:dyDescent="0.25">
      <c r="H20481" t="s">
        <v>19663</v>
      </c>
      <c r="I20481">
        <v>9563976</v>
      </c>
      <c r="J20481">
        <v>525015473</v>
      </c>
      <c r="K20481" t="s">
        <v>1307</v>
      </c>
      <c r="L20481" t="s">
        <v>1308</v>
      </c>
    </row>
    <row r="20482" spans="8:12" x14ac:dyDescent="0.25">
      <c r="H20482" t="s">
        <v>19664</v>
      </c>
      <c r="I20482">
        <v>9551088</v>
      </c>
      <c r="J20482">
        <v>525015393</v>
      </c>
      <c r="K20482" t="s">
        <v>1307</v>
      </c>
      <c r="L20482" t="s">
        <v>1308</v>
      </c>
    </row>
    <row r="20483" spans="8:12" x14ac:dyDescent="0.25">
      <c r="H20483" t="s">
        <v>19665</v>
      </c>
      <c r="I20483">
        <v>9109201</v>
      </c>
      <c r="J20483">
        <v>111219901</v>
      </c>
      <c r="L20483" t="s">
        <v>1308</v>
      </c>
    </row>
    <row r="20484" spans="8:12" x14ac:dyDescent="0.25">
      <c r="H20484" t="s">
        <v>19666</v>
      </c>
      <c r="I20484">
        <v>7810753</v>
      </c>
      <c r="J20484">
        <v>525017048</v>
      </c>
      <c r="K20484" t="s">
        <v>1307</v>
      </c>
      <c r="L20484" t="s">
        <v>1308</v>
      </c>
    </row>
    <row r="20485" spans="8:12" x14ac:dyDescent="0.25">
      <c r="H20485" t="s">
        <v>19667</v>
      </c>
      <c r="I20485">
        <v>8115588</v>
      </c>
      <c r="J20485">
        <v>533022700</v>
      </c>
      <c r="K20485" t="s">
        <v>1563</v>
      </c>
      <c r="L20485" t="s">
        <v>1295</v>
      </c>
    </row>
    <row r="20486" spans="8:12" x14ac:dyDescent="0.25">
      <c r="H20486" t="s">
        <v>19668</v>
      </c>
      <c r="I20486">
        <v>8824191</v>
      </c>
      <c r="J20486">
        <v>220619771</v>
      </c>
      <c r="K20486" t="s">
        <v>1456</v>
      </c>
      <c r="L20486" t="s">
        <v>1308</v>
      </c>
    </row>
    <row r="20487" spans="8:12" x14ac:dyDescent="0.25">
      <c r="H20487" t="s">
        <v>19669</v>
      </c>
      <c r="I20487">
        <v>7334345</v>
      </c>
      <c r="J20487">
        <v>525015017</v>
      </c>
      <c r="K20487" t="s">
        <v>1307</v>
      </c>
      <c r="L20487" t="s">
        <v>1308</v>
      </c>
    </row>
    <row r="20488" spans="8:12" x14ac:dyDescent="0.25">
      <c r="H20488" t="s">
        <v>19670</v>
      </c>
      <c r="I20488">
        <v>8607751</v>
      </c>
      <c r="J20488">
        <v>525015308</v>
      </c>
      <c r="K20488" t="s">
        <v>1307</v>
      </c>
      <c r="L20488" t="s">
        <v>1308</v>
      </c>
    </row>
    <row r="20489" spans="8:12" x14ac:dyDescent="0.25">
      <c r="H20489" t="s">
        <v>19671</v>
      </c>
      <c r="I20489">
        <v>8994714</v>
      </c>
      <c r="J20489">
        <v>525015433</v>
      </c>
      <c r="K20489" t="s">
        <v>1307</v>
      </c>
      <c r="L20489" t="s">
        <v>1295</v>
      </c>
    </row>
    <row r="20490" spans="8:12" x14ac:dyDescent="0.25">
      <c r="H20490" t="s">
        <v>19672</v>
      </c>
      <c r="I20490">
        <v>9672351</v>
      </c>
      <c r="J20490">
        <v>525019100</v>
      </c>
      <c r="K20490" t="s">
        <v>1307</v>
      </c>
      <c r="L20490" t="s">
        <v>1308</v>
      </c>
    </row>
    <row r="20491" spans="8:12" x14ac:dyDescent="0.25">
      <c r="H20491" t="s">
        <v>19673</v>
      </c>
      <c r="I20491">
        <v>7900194</v>
      </c>
      <c r="J20491">
        <v>525015397</v>
      </c>
      <c r="K20491" t="s">
        <v>1307</v>
      </c>
      <c r="L20491" t="s">
        <v>1308</v>
      </c>
    </row>
    <row r="20492" spans="8:12" x14ac:dyDescent="0.25">
      <c r="H20492" t="s">
        <v>19674</v>
      </c>
      <c r="I20492">
        <v>9354557</v>
      </c>
      <c r="J20492">
        <v>477105500</v>
      </c>
      <c r="K20492" t="s">
        <v>1348</v>
      </c>
      <c r="L20492" t="s">
        <v>1295</v>
      </c>
    </row>
    <row r="20493" spans="8:12" x14ac:dyDescent="0.25">
      <c r="H20493" t="s">
        <v>19675</v>
      </c>
      <c r="I20493">
        <v>9647253</v>
      </c>
      <c r="J20493">
        <v>525021163</v>
      </c>
      <c r="K20493" t="s">
        <v>1307</v>
      </c>
      <c r="L20493" t="s">
        <v>1308</v>
      </c>
    </row>
    <row r="20494" spans="8:12" x14ac:dyDescent="0.25">
      <c r="H20494" t="s">
        <v>19676</v>
      </c>
      <c r="I20494">
        <v>9190000</v>
      </c>
      <c r="J20494">
        <v>499100000</v>
      </c>
      <c r="L20494" t="s">
        <v>1329</v>
      </c>
    </row>
    <row r="20495" spans="8:12" x14ac:dyDescent="0.25">
      <c r="H20495" t="s">
        <v>19677</v>
      </c>
      <c r="I20495">
        <v>9707528</v>
      </c>
      <c r="J20495">
        <v>443224000</v>
      </c>
      <c r="K20495" t="s">
        <v>19678</v>
      </c>
      <c r="L20495" t="s">
        <v>1329</v>
      </c>
    </row>
    <row r="20496" spans="8:12" x14ac:dyDescent="0.25">
      <c r="H20496" t="s">
        <v>19679</v>
      </c>
      <c r="I20496">
        <v>9713698</v>
      </c>
      <c r="J20496">
        <v>372866000</v>
      </c>
      <c r="L20496" t="s">
        <v>1329</v>
      </c>
    </row>
    <row r="20497" spans="8:12" x14ac:dyDescent="0.25">
      <c r="H20497" t="s">
        <v>19680</v>
      </c>
      <c r="I20497">
        <v>9060728</v>
      </c>
      <c r="J20497">
        <v>574223000</v>
      </c>
      <c r="K20497" t="s">
        <v>1350</v>
      </c>
      <c r="L20497" t="s">
        <v>1295</v>
      </c>
    </row>
    <row r="20498" spans="8:12" x14ac:dyDescent="0.25">
      <c r="H20498" t="s">
        <v>19681</v>
      </c>
      <c r="I20498">
        <v>9152416</v>
      </c>
      <c r="J20498">
        <v>538006695</v>
      </c>
      <c r="K20498" t="s">
        <v>1437</v>
      </c>
      <c r="L20498" t="s">
        <v>1341</v>
      </c>
    </row>
    <row r="20499" spans="8:12" x14ac:dyDescent="0.25">
      <c r="H20499" t="s">
        <v>19682</v>
      </c>
      <c r="I20499">
        <v>8602000</v>
      </c>
      <c r="J20499">
        <v>577302000</v>
      </c>
      <c r="L20499" t="s">
        <v>1295</v>
      </c>
    </row>
    <row r="20500" spans="8:12" x14ac:dyDescent="0.25">
      <c r="H20500" t="s">
        <v>19683</v>
      </c>
      <c r="I20500">
        <v>9048639</v>
      </c>
      <c r="J20500">
        <v>518100103</v>
      </c>
      <c r="K20500" t="s">
        <v>1595</v>
      </c>
      <c r="L20500" t="s">
        <v>1295</v>
      </c>
    </row>
    <row r="20501" spans="8:12" x14ac:dyDescent="0.25">
      <c r="H20501" t="s">
        <v>19684</v>
      </c>
      <c r="I20501">
        <v>9477282</v>
      </c>
      <c r="J20501">
        <v>371810000</v>
      </c>
      <c r="L20501" t="s">
        <v>1295</v>
      </c>
    </row>
    <row r="20502" spans="8:12" x14ac:dyDescent="0.25">
      <c r="H20502" t="s">
        <v>19685</v>
      </c>
      <c r="I20502">
        <v>8319976</v>
      </c>
      <c r="J20502">
        <v>214181709</v>
      </c>
      <c r="K20502" t="s">
        <v>1302</v>
      </c>
      <c r="L20502" t="s">
        <v>1295</v>
      </c>
    </row>
    <row r="20503" spans="8:12" x14ac:dyDescent="0.25">
      <c r="H20503" t="s">
        <v>19686</v>
      </c>
      <c r="I20503">
        <v>9269647</v>
      </c>
      <c r="J20503">
        <v>574230000</v>
      </c>
      <c r="K20503" t="s">
        <v>1350</v>
      </c>
      <c r="L20503" t="s">
        <v>1295</v>
      </c>
    </row>
    <row r="20504" spans="8:12" x14ac:dyDescent="0.25">
      <c r="H20504" t="s">
        <v>19687</v>
      </c>
      <c r="I20504">
        <v>7367885</v>
      </c>
      <c r="J20504">
        <v>377254000</v>
      </c>
      <c r="L20504" t="s">
        <v>1295</v>
      </c>
    </row>
    <row r="20505" spans="8:12" x14ac:dyDescent="0.25">
      <c r="H20505" t="s">
        <v>19688</v>
      </c>
      <c r="I20505">
        <v>9095735</v>
      </c>
      <c r="J20505">
        <v>235793000</v>
      </c>
      <c r="K20505" t="s">
        <v>1558</v>
      </c>
      <c r="L20505" t="s">
        <v>1329</v>
      </c>
    </row>
    <row r="20506" spans="8:12" x14ac:dyDescent="0.25">
      <c r="H20506" t="s">
        <v>19689</v>
      </c>
      <c r="I20506">
        <v>9000302</v>
      </c>
      <c r="J20506">
        <v>312495000</v>
      </c>
      <c r="K20506" t="s">
        <v>1379</v>
      </c>
      <c r="L20506" t="s">
        <v>1341</v>
      </c>
    </row>
    <row r="20507" spans="8:12" x14ac:dyDescent="0.25">
      <c r="H20507" t="s">
        <v>19690</v>
      </c>
      <c r="I20507">
        <v>7639642</v>
      </c>
      <c r="J20507">
        <v>518647000</v>
      </c>
      <c r="K20507" t="s">
        <v>1595</v>
      </c>
      <c r="L20507" t="s">
        <v>1295</v>
      </c>
    </row>
    <row r="20508" spans="8:12" x14ac:dyDescent="0.25">
      <c r="H20508" t="s">
        <v>19690</v>
      </c>
      <c r="I20508">
        <v>8207381</v>
      </c>
      <c r="J20508">
        <v>372505000</v>
      </c>
      <c r="L20508" t="s">
        <v>1614</v>
      </c>
    </row>
    <row r="20509" spans="8:12" x14ac:dyDescent="0.25">
      <c r="H20509" t="s">
        <v>19690</v>
      </c>
      <c r="I20509">
        <v>7639642</v>
      </c>
      <c r="J20509">
        <v>214182520</v>
      </c>
      <c r="K20509" t="s">
        <v>1302</v>
      </c>
      <c r="L20509" t="s">
        <v>1295</v>
      </c>
    </row>
    <row r="20510" spans="8:12" x14ac:dyDescent="0.25">
      <c r="H20510" t="s">
        <v>19691</v>
      </c>
      <c r="I20510">
        <v>8915304</v>
      </c>
      <c r="J20510">
        <v>574311000</v>
      </c>
      <c r="K20510" t="s">
        <v>1350</v>
      </c>
      <c r="L20510" t="s">
        <v>1341</v>
      </c>
    </row>
    <row r="20511" spans="8:12" x14ac:dyDescent="0.25">
      <c r="H20511" t="s">
        <v>19692</v>
      </c>
      <c r="I20511">
        <v>7928756</v>
      </c>
      <c r="J20511">
        <v>518800000</v>
      </c>
      <c r="K20511" t="s">
        <v>1595</v>
      </c>
      <c r="L20511" t="s">
        <v>1295</v>
      </c>
    </row>
    <row r="20512" spans="8:12" x14ac:dyDescent="0.25">
      <c r="H20512" t="s">
        <v>19693</v>
      </c>
      <c r="I20512">
        <v>8915299</v>
      </c>
      <c r="J20512">
        <v>574264000</v>
      </c>
      <c r="K20512" t="s">
        <v>1350</v>
      </c>
      <c r="L20512" t="s">
        <v>1341</v>
      </c>
    </row>
    <row r="20513" spans="8:12" x14ac:dyDescent="0.25">
      <c r="H20513" t="s">
        <v>19694</v>
      </c>
      <c r="I20513">
        <v>9344613</v>
      </c>
      <c r="J20513">
        <v>229196900</v>
      </c>
      <c r="L20513" t="s">
        <v>1313</v>
      </c>
    </row>
    <row r="20514" spans="8:12" x14ac:dyDescent="0.25">
      <c r="H20514" t="s">
        <v>19695</v>
      </c>
      <c r="I20514">
        <v>9557135</v>
      </c>
      <c r="J20514">
        <v>538002301</v>
      </c>
      <c r="K20514" t="s">
        <v>1437</v>
      </c>
      <c r="L20514" t="s">
        <v>1341</v>
      </c>
    </row>
    <row r="20515" spans="8:12" x14ac:dyDescent="0.25">
      <c r="H20515" t="s">
        <v>19696</v>
      </c>
      <c r="I20515">
        <v>9364007</v>
      </c>
      <c r="J20515">
        <v>272549000</v>
      </c>
      <c r="L20515" t="s">
        <v>1295</v>
      </c>
    </row>
    <row r="20516" spans="8:12" x14ac:dyDescent="0.25">
      <c r="H20516" t="s">
        <v>19697</v>
      </c>
      <c r="I20516">
        <v>9281487</v>
      </c>
      <c r="J20516">
        <v>272453000</v>
      </c>
      <c r="K20516" t="s">
        <v>1635</v>
      </c>
      <c r="L20516" t="s">
        <v>1295</v>
      </c>
    </row>
    <row r="20517" spans="8:12" x14ac:dyDescent="0.25">
      <c r="H20517" t="s">
        <v>19698</v>
      </c>
      <c r="I20517">
        <v>9363986</v>
      </c>
      <c r="J20517">
        <v>272532000</v>
      </c>
      <c r="K20517" t="s">
        <v>1635</v>
      </c>
      <c r="L20517" t="s">
        <v>1295</v>
      </c>
    </row>
    <row r="20518" spans="8:12" x14ac:dyDescent="0.25">
      <c r="H20518" t="s">
        <v>874</v>
      </c>
      <c r="I20518">
        <v>9371309</v>
      </c>
      <c r="J20518">
        <v>236502000</v>
      </c>
      <c r="K20518" t="s">
        <v>1383</v>
      </c>
      <c r="L20518" t="s">
        <v>1362</v>
      </c>
    </row>
    <row r="20519" spans="8:12" x14ac:dyDescent="0.25">
      <c r="H20519" t="s">
        <v>874</v>
      </c>
      <c r="I20519">
        <v>9633410</v>
      </c>
      <c r="J20519">
        <v>229285000</v>
      </c>
      <c r="L20519" t="s">
        <v>1308</v>
      </c>
    </row>
    <row r="20520" spans="8:12" x14ac:dyDescent="0.25">
      <c r="H20520" t="s">
        <v>19699</v>
      </c>
      <c r="I20520">
        <v>9517549</v>
      </c>
      <c r="J20520">
        <v>235102498</v>
      </c>
      <c r="K20520" t="s">
        <v>1558</v>
      </c>
      <c r="L20520" t="s">
        <v>1341</v>
      </c>
    </row>
    <row r="20521" spans="8:12" x14ac:dyDescent="0.25">
      <c r="H20521" t="s">
        <v>174</v>
      </c>
      <c r="I20521">
        <v>9491240</v>
      </c>
      <c r="J20521">
        <v>636015849</v>
      </c>
      <c r="K20521" t="s">
        <v>1464</v>
      </c>
      <c r="L20521" t="s">
        <v>1341</v>
      </c>
    </row>
    <row r="20522" spans="8:12" x14ac:dyDescent="0.25">
      <c r="H20522" t="s">
        <v>19700</v>
      </c>
      <c r="I20522">
        <v>9453406</v>
      </c>
      <c r="J20522">
        <v>209430000</v>
      </c>
      <c r="K20522" t="s">
        <v>1443</v>
      </c>
      <c r="L20522" t="s">
        <v>1341</v>
      </c>
    </row>
    <row r="20523" spans="8:12" x14ac:dyDescent="0.25">
      <c r="H20523" t="s">
        <v>19701</v>
      </c>
      <c r="I20523">
        <v>8968416</v>
      </c>
      <c r="J20523">
        <v>576268000</v>
      </c>
      <c r="K20523" t="s">
        <v>2396</v>
      </c>
      <c r="L20523" t="s">
        <v>1308</v>
      </c>
    </row>
    <row r="20524" spans="8:12" x14ac:dyDescent="0.25">
      <c r="H20524" t="s">
        <v>875</v>
      </c>
      <c r="I20524">
        <v>9525613</v>
      </c>
      <c r="J20524">
        <v>210233000</v>
      </c>
      <c r="K20524" t="s">
        <v>1443</v>
      </c>
      <c r="L20524" t="s">
        <v>1341</v>
      </c>
    </row>
    <row r="20525" spans="8:12" x14ac:dyDescent="0.25">
      <c r="H20525" t="s">
        <v>19702</v>
      </c>
      <c r="I20525">
        <v>9241499</v>
      </c>
      <c r="J20525">
        <v>431100923</v>
      </c>
      <c r="K20525" t="s">
        <v>1368</v>
      </c>
      <c r="L20525" t="s">
        <v>1313</v>
      </c>
    </row>
    <row r="20526" spans="8:12" x14ac:dyDescent="0.25">
      <c r="H20526" t="s">
        <v>19703</v>
      </c>
      <c r="I20526">
        <v>9084700</v>
      </c>
      <c r="J20526">
        <v>431500272</v>
      </c>
      <c r="K20526" t="s">
        <v>1368</v>
      </c>
      <c r="L20526" t="s">
        <v>1313</v>
      </c>
    </row>
    <row r="20527" spans="8:12" x14ac:dyDescent="0.25">
      <c r="H20527" t="s">
        <v>19704</v>
      </c>
      <c r="I20527">
        <v>9146936</v>
      </c>
      <c r="J20527">
        <v>432788000</v>
      </c>
      <c r="K20527" t="s">
        <v>1368</v>
      </c>
      <c r="L20527" t="s">
        <v>1341</v>
      </c>
    </row>
    <row r="20528" spans="8:12" x14ac:dyDescent="0.25">
      <c r="H20528" t="s">
        <v>19704</v>
      </c>
      <c r="I20528">
        <v>9146936</v>
      </c>
      <c r="J20528">
        <v>354512000</v>
      </c>
      <c r="K20528" t="s">
        <v>1332</v>
      </c>
      <c r="L20528" t="s">
        <v>1341</v>
      </c>
    </row>
    <row r="20529" spans="8:12" x14ac:dyDescent="0.25">
      <c r="H20529" t="s">
        <v>19705</v>
      </c>
      <c r="I20529">
        <v>7632955</v>
      </c>
      <c r="J20529">
        <v>445129000</v>
      </c>
      <c r="K20529" t="s">
        <v>5110</v>
      </c>
      <c r="L20529" t="s">
        <v>1295</v>
      </c>
    </row>
    <row r="20530" spans="8:12" x14ac:dyDescent="0.25">
      <c r="H20530" t="s">
        <v>19706</v>
      </c>
      <c r="I20530">
        <v>8999544</v>
      </c>
      <c r="J20530">
        <v>445230000</v>
      </c>
      <c r="K20530" t="s">
        <v>5110</v>
      </c>
      <c r="L20530" t="s">
        <v>1295</v>
      </c>
    </row>
    <row r="20531" spans="8:12" x14ac:dyDescent="0.25">
      <c r="H20531" t="s">
        <v>12</v>
      </c>
      <c r="I20531">
        <v>9418456</v>
      </c>
      <c r="J20531">
        <v>538006335</v>
      </c>
      <c r="K20531" t="s">
        <v>1437</v>
      </c>
      <c r="L20531" t="s">
        <v>1341</v>
      </c>
    </row>
    <row r="20532" spans="8:12" x14ac:dyDescent="0.25">
      <c r="H20532" t="s">
        <v>12</v>
      </c>
      <c r="I20532">
        <v>9418456</v>
      </c>
      <c r="J20532">
        <v>229409000</v>
      </c>
      <c r="L20532" t="s">
        <v>1341</v>
      </c>
    </row>
    <row r="20533" spans="8:12" x14ac:dyDescent="0.25">
      <c r="H20533" t="s">
        <v>19707</v>
      </c>
      <c r="I20533">
        <v>9149093</v>
      </c>
      <c r="J20533">
        <v>701097000</v>
      </c>
      <c r="K20533" t="s">
        <v>3134</v>
      </c>
      <c r="L20533" t="s">
        <v>1329</v>
      </c>
    </row>
    <row r="20534" spans="8:12" x14ac:dyDescent="0.25">
      <c r="H20534" t="s">
        <v>19708</v>
      </c>
      <c r="I20534">
        <v>9122679</v>
      </c>
      <c r="J20534">
        <v>229460000</v>
      </c>
      <c r="L20534" t="s">
        <v>1341</v>
      </c>
    </row>
    <row r="20535" spans="8:12" x14ac:dyDescent="0.25">
      <c r="H20535" t="s">
        <v>19709</v>
      </c>
      <c r="I20535">
        <v>8811364</v>
      </c>
      <c r="J20535">
        <v>210590000</v>
      </c>
      <c r="K20535" t="s">
        <v>1443</v>
      </c>
      <c r="L20535" t="s">
        <v>1341</v>
      </c>
    </row>
    <row r="20536" spans="8:12" x14ac:dyDescent="0.25">
      <c r="H20536" t="s">
        <v>19710</v>
      </c>
      <c r="I20536">
        <v>9422940</v>
      </c>
      <c r="J20536">
        <v>538005284</v>
      </c>
      <c r="K20536" t="s">
        <v>1437</v>
      </c>
      <c r="L20536" t="s">
        <v>1341</v>
      </c>
    </row>
    <row r="20537" spans="8:12" x14ac:dyDescent="0.25">
      <c r="H20537" t="s">
        <v>19711</v>
      </c>
      <c r="I20537">
        <v>9364136</v>
      </c>
      <c r="J20537">
        <v>246110000</v>
      </c>
      <c r="K20537" t="s">
        <v>1387</v>
      </c>
      <c r="L20537" t="s">
        <v>1295</v>
      </c>
    </row>
    <row r="20538" spans="8:12" x14ac:dyDescent="0.25">
      <c r="H20538" t="s">
        <v>86</v>
      </c>
      <c r="I20538">
        <v>9518086</v>
      </c>
      <c r="J20538">
        <v>538004996</v>
      </c>
      <c r="K20538" t="s">
        <v>1437</v>
      </c>
      <c r="L20538" t="s">
        <v>1341</v>
      </c>
    </row>
    <row r="20539" spans="8:12" x14ac:dyDescent="0.25">
      <c r="H20539" t="s">
        <v>19712</v>
      </c>
      <c r="I20539">
        <v>9421831</v>
      </c>
      <c r="J20539">
        <v>249290000</v>
      </c>
      <c r="K20539" t="s">
        <v>1340</v>
      </c>
      <c r="L20539" t="s">
        <v>1341</v>
      </c>
    </row>
    <row r="20540" spans="8:12" x14ac:dyDescent="0.25">
      <c r="H20540" t="s">
        <v>19713</v>
      </c>
      <c r="I20540">
        <v>9493688</v>
      </c>
      <c r="J20540">
        <v>311024900</v>
      </c>
      <c r="K20540" t="s">
        <v>1609</v>
      </c>
      <c r="L20540" t="s">
        <v>1341</v>
      </c>
    </row>
    <row r="20541" spans="8:12" x14ac:dyDescent="0.25">
      <c r="H20541" t="s">
        <v>19714</v>
      </c>
      <c r="I20541">
        <v>9601168</v>
      </c>
      <c r="J20541">
        <v>311000080</v>
      </c>
      <c r="K20541" t="s">
        <v>1609</v>
      </c>
      <c r="L20541" t="s">
        <v>1341</v>
      </c>
    </row>
    <row r="20542" spans="8:12" x14ac:dyDescent="0.25">
      <c r="H20542" t="s">
        <v>876</v>
      </c>
      <c r="I20542">
        <v>9300556</v>
      </c>
      <c r="J20542">
        <v>538006677</v>
      </c>
      <c r="K20542" t="s">
        <v>1437</v>
      </c>
      <c r="L20542" t="s">
        <v>1341</v>
      </c>
    </row>
    <row r="20543" spans="8:12" x14ac:dyDescent="0.25">
      <c r="H20543" t="s">
        <v>877</v>
      </c>
      <c r="I20543">
        <v>9364277</v>
      </c>
      <c r="J20543">
        <v>372100000</v>
      </c>
      <c r="L20543" t="s">
        <v>1341</v>
      </c>
    </row>
    <row r="20544" spans="8:12" x14ac:dyDescent="0.25">
      <c r="H20544" t="s">
        <v>19715</v>
      </c>
      <c r="I20544">
        <v>9576387</v>
      </c>
      <c r="J20544">
        <v>419000218</v>
      </c>
      <c r="K20544" t="s">
        <v>1420</v>
      </c>
      <c r="L20544" t="s">
        <v>1329</v>
      </c>
    </row>
    <row r="20545" spans="8:12" x14ac:dyDescent="0.25">
      <c r="H20545" t="s">
        <v>878</v>
      </c>
      <c r="I20545">
        <v>9342815</v>
      </c>
      <c r="J20545">
        <v>371868000</v>
      </c>
      <c r="L20545" t="s">
        <v>1341</v>
      </c>
    </row>
    <row r="20546" spans="8:12" x14ac:dyDescent="0.25">
      <c r="H20546" t="s">
        <v>19716</v>
      </c>
      <c r="I20546">
        <v>9595967</v>
      </c>
      <c r="J20546">
        <v>229196000</v>
      </c>
      <c r="L20546" t="s">
        <v>1341</v>
      </c>
    </row>
    <row r="20547" spans="8:12" x14ac:dyDescent="0.25">
      <c r="H20547" t="s">
        <v>19717</v>
      </c>
      <c r="I20547">
        <v>9596026</v>
      </c>
      <c r="J20547">
        <v>229324000</v>
      </c>
      <c r="L20547" t="s">
        <v>1341</v>
      </c>
    </row>
    <row r="20548" spans="8:12" x14ac:dyDescent="0.25">
      <c r="H20548" t="s">
        <v>19718</v>
      </c>
      <c r="I20548">
        <v>9400239</v>
      </c>
      <c r="J20548">
        <v>567321000</v>
      </c>
      <c r="K20548" t="s">
        <v>1861</v>
      </c>
      <c r="L20548" t="s">
        <v>4931</v>
      </c>
    </row>
    <row r="20549" spans="8:12" x14ac:dyDescent="0.25">
      <c r="H20549" t="s">
        <v>19719</v>
      </c>
      <c r="I20549">
        <v>9596038</v>
      </c>
      <c r="J20549">
        <v>229323000</v>
      </c>
      <c r="L20549" t="s">
        <v>1341</v>
      </c>
    </row>
    <row r="20550" spans="8:12" x14ac:dyDescent="0.25">
      <c r="H20550" t="s">
        <v>19720</v>
      </c>
      <c r="I20550">
        <v>9351751</v>
      </c>
      <c r="J20550">
        <v>657844000</v>
      </c>
      <c r="K20550" t="s">
        <v>1607</v>
      </c>
      <c r="L20550" t="s">
        <v>1326</v>
      </c>
    </row>
    <row r="20551" spans="8:12" x14ac:dyDescent="0.25">
      <c r="H20551" t="s">
        <v>19721</v>
      </c>
      <c r="I20551">
        <v>9045730</v>
      </c>
      <c r="J20551">
        <v>271000768</v>
      </c>
      <c r="K20551" t="s">
        <v>1373</v>
      </c>
      <c r="L20551" t="s">
        <v>1295</v>
      </c>
    </row>
    <row r="20552" spans="8:12" x14ac:dyDescent="0.25">
      <c r="H20552" t="s">
        <v>19722</v>
      </c>
      <c r="I20552">
        <v>9277759</v>
      </c>
      <c r="J20552">
        <v>210857000</v>
      </c>
      <c r="K20552" t="s">
        <v>1443</v>
      </c>
      <c r="L20552" t="s">
        <v>1362</v>
      </c>
    </row>
    <row r="20553" spans="8:12" x14ac:dyDescent="0.25">
      <c r="H20553" t="s">
        <v>19723</v>
      </c>
      <c r="I20553">
        <v>8301826</v>
      </c>
      <c r="J20553">
        <v>710015000</v>
      </c>
      <c r="K20553" t="s">
        <v>2162</v>
      </c>
      <c r="L20553" t="s">
        <v>1362</v>
      </c>
    </row>
    <row r="20554" spans="8:12" x14ac:dyDescent="0.25">
      <c r="H20554" t="s">
        <v>19724</v>
      </c>
      <c r="I20554">
        <v>9340843</v>
      </c>
      <c r="J20554">
        <v>657828000</v>
      </c>
      <c r="K20554" t="s">
        <v>1607</v>
      </c>
      <c r="L20554" t="s">
        <v>1326</v>
      </c>
    </row>
    <row r="20555" spans="8:12" x14ac:dyDescent="0.25">
      <c r="H20555" t="s">
        <v>19725</v>
      </c>
      <c r="I20555">
        <v>8627335</v>
      </c>
      <c r="J20555">
        <v>440149580</v>
      </c>
      <c r="K20555" t="s">
        <v>1352</v>
      </c>
      <c r="L20555" t="s">
        <v>1295</v>
      </c>
    </row>
    <row r="20556" spans="8:12" x14ac:dyDescent="0.25">
      <c r="H20556" t="s">
        <v>19726</v>
      </c>
      <c r="I20556">
        <v>8762898</v>
      </c>
      <c r="J20556">
        <v>354795000</v>
      </c>
      <c r="K20556" t="s">
        <v>1332</v>
      </c>
      <c r="L20556" t="s">
        <v>1329</v>
      </c>
    </row>
    <row r="20557" spans="8:12" x14ac:dyDescent="0.25">
      <c r="H20557" t="s">
        <v>19727</v>
      </c>
      <c r="I20557">
        <v>9717826</v>
      </c>
      <c r="J20557">
        <v>470529000</v>
      </c>
      <c r="K20557" t="s">
        <v>1403</v>
      </c>
      <c r="L20557" t="s">
        <v>1308</v>
      </c>
    </row>
    <row r="20558" spans="8:12" x14ac:dyDescent="0.25">
      <c r="H20558" t="s">
        <v>19728</v>
      </c>
      <c r="I20558">
        <v>8752116</v>
      </c>
      <c r="J20558">
        <v>538002799</v>
      </c>
      <c r="K20558" t="s">
        <v>1437</v>
      </c>
      <c r="L20558" t="s">
        <v>1329</v>
      </c>
    </row>
    <row r="20559" spans="8:12" x14ac:dyDescent="0.25">
      <c r="H20559" t="s">
        <v>19729</v>
      </c>
      <c r="I20559">
        <v>9382059</v>
      </c>
      <c r="J20559">
        <v>271000935</v>
      </c>
      <c r="K20559" t="s">
        <v>1373</v>
      </c>
      <c r="L20559" t="s">
        <v>1295</v>
      </c>
    </row>
    <row r="20560" spans="8:12" x14ac:dyDescent="0.25">
      <c r="H20560" t="s">
        <v>19730</v>
      </c>
      <c r="I20560">
        <v>9217577</v>
      </c>
      <c r="J20560">
        <v>374331000</v>
      </c>
      <c r="L20560" t="s">
        <v>1295</v>
      </c>
    </row>
    <row r="20561" spans="8:12" x14ac:dyDescent="0.25">
      <c r="H20561" t="s">
        <v>19730</v>
      </c>
      <c r="I20561">
        <v>9217577</v>
      </c>
      <c r="J20561">
        <v>271002396</v>
      </c>
      <c r="K20561" t="s">
        <v>1373</v>
      </c>
      <c r="L20561" t="s">
        <v>1295</v>
      </c>
    </row>
    <row r="20562" spans="8:12" x14ac:dyDescent="0.25">
      <c r="H20562" t="s">
        <v>19731</v>
      </c>
      <c r="I20562">
        <v>9874563</v>
      </c>
      <c r="J20562">
        <v>441123000</v>
      </c>
      <c r="K20562" t="s">
        <v>1352</v>
      </c>
      <c r="L20562" t="s">
        <v>1395</v>
      </c>
    </row>
    <row r="20563" spans="8:12" x14ac:dyDescent="0.25">
      <c r="H20563" t="s">
        <v>19732</v>
      </c>
      <c r="I20563">
        <v>7505190</v>
      </c>
      <c r="J20563">
        <v>667005068</v>
      </c>
      <c r="K20563" t="s">
        <v>2089</v>
      </c>
      <c r="L20563" t="s">
        <v>1341</v>
      </c>
    </row>
    <row r="20564" spans="8:12" x14ac:dyDescent="0.25">
      <c r="H20564" t="s">
        <v>19733</v>
      </c>
      <c r="I20564">
        <v>8215754</v>
      </c>
      <c r="J20564">
        <v>667005244</v>
      </c>
      <c r="K20564" t="s">
        <v>2089</v>
      </c>
      <c r="L20564" t="s">
        <v>1295</v>
      </c>
    </row>
    <row r="20565" spans="8:12" x14ac:dyDescent="0.25">
      <c r="H20565" t="s">
        <v>19734</v>
      </c>
      <c r="I20565">
        <v>9534810</v>
      </c>
      <c r="J20565">
        <v>370313000</v>
      </c>
      <c r="L20565" t="s">
        <v>1412</v>
      </c>
    </row>
    <row r="20566" spans="8:12" x14ac:dyDescent="0.25">
      <c r="H20566" t="s">
        <v>19735</v>
      </c>
      <c r="I20566">
        <v>9470715</v>
      </c>
      <c r="J20566">
        <v>431000393</v>
      </c>
      <c r="K20566" t="s">
        <v>1368</v>
      </c>
      <c r="L20566" t="s">
        <v>1313</v>
      </c>
    </row>
    <row r="20567" spans="8:12" x14ac:dyDescent="0.25">
      <c r="H20567" t="s">
        <v>19736</v>
      </c>
      <c r="I20567">
        <v>9404041</v>
      </c>
      <c r="J20567">
        <v>273347820</v>
      </c>
      <c r="K20567" t="s">
        <v>1297</v>
      </c>
      <c r="L20567" t="s">
        <v>1295</v>
      </c>
    </row>
    <row r="20568" spans="8:12" x14ac:dyDescent="0.25">
      <c r="H20568" t="s">
        <v>19736</v>
      </c>
      <c r="I20568">
        <v>9037094</v>
      </c>
      <c r="J20568">
        <v>273151000</v>
      </c>
      <c r="K20568" t="s">
        <v>1297</v>
      </c>
      <c r="L20568" t="s">
        <v>1614</v>
      </c>
    </row>
    <row r="20569" spans="8:12" x14ac:dyDescent="0.25">
      <c r="H20569" t="s">
        <v>19736</v>
      </c>
      <c r="I20569">
        <v>9037070</v>
      </c>
      <c r="J20569">
        <v>273148310</v>
      </c>
      <c r="K20569" t="s">
        <v>1297</v>
      </c>
      <c r="L20569" t="s">
        <v>1614</v>
      </c>
    </row>
    <row r="20570" spans="8:12" x14ac:dyDescent="0.25">
      <c r="H20570" t="s">
        <v>19736</v>
      </c>
      <c r="I20570">
        <v>8720993</v>
      </c>
      <c r="J20570">
        <v>256982000</v>
      </c>
      <c r="K20570" t="s">
        <v>1340</v>
      </c>
      <c r="L20570" t="s">
        <v>1295</v>
      </c>
    </row>
    <row r="20571" spans="8:12" x14ac:dyDescent="0.25">
      <c r="H20571" t="s">
        <v>19737</v>
      </c>
      <c r="I20571">
        <v>7235850</v>
      </c>
      <c r="J20571">
        <v>658322576</v>
      </c>
      <c r="L20571" t="s">
        <v>1362</v>
      </c>
    </row>
    <row r="20572" spans="8:12" x14ac:dyDescent="0.25">
      <c r="H20572" t="s">
        <v>19738</v>
      </c>
      <c r="I20572">
        <v>9512563</v>
      </c>
      <c r="J20572">
        <v>477013500</v>
      </c>
      <c r="K20572" t="s">
        <v>1348</v>
      </c>
      <c r="L20572" t="s">
        <v>1341</v>
      </c>
    </row>
    <row r="20573" spans="8:12" x14ac:dyDescent="0.25">
      <c r="H20573" t="s">
        <v>19739</v>
      </c>
      <c r="I20573">
        <v>8221820</v>
      </c>
      <c r="J20573">
        <v>631871000</v>
      </c>
      <c r="K20573" t="s">
        <v>3379</v>
      </c>
      <c r="L20573" t="s">
        <v>1412</v>
      </c>
    </row>
    <row r="20574" spans="8:12" x14ac:dyDescent="0.25">
      <c r="H20574" t="s">
        <v>19740</v>
      </c>
      <c r="I20574">
        <v>9118745</v>
      </c>
      <c r="J20574">
        <v>533180088</v>
      </c>
      <c r="K20574" t="s">
        <v>1563</v>
      </c>
      <c r="L20574" t="s">
        <v>1313</v>
      </c>
    </row>
    <row r="20575" spans="8:12" x14ac:dyDescent="0.25">
      <c r="H20575" t="s">
        <v>19741</v>
      </c>
      <c r="I20575">
        <v>9252876</v>
      </c>
      <c r="J20575">
        <v>304460000</v>
      </c>
      <c r="K20575" t="s">
        <v>1294</v>
      </c>
      <c r="L20575" t="s">
        <v>1295</v>
      </c>
    </row>
    <row r="20576" spans="8:12" x14ac:dyDescent="0.25">
      <c r="H20576" t="s">
        <v>19742</v>
      </c>
      <c r="I20576">
        <v>8871584</v>
      </c>
      <c r="J20576">
        <v>273332800</v>
      </c>
      <c r="K20576" t="s">
        <v>1297</v>
      </c>
      <c r="L20576" t="s">
        <v>1295</v>
      </c>
    </row>
    <row r="20577" spans="8:12" x14ac:dyDescent="0.25">
      <c r="H20577" t="s">
        <v>19743</v>
      </c>
      <c r="I20577">
        <v>9142904</v>
      </c>
      <c r="J20577">
        <v>273433000</v>
      </c>
      <c r="K20577" t="s">
        <v>1297</v>
      </c>
      <c r="L20577" t="s">
        <v>1295</v>
      </c>
    </row>
    <row r="20578" spans="8:12" x14ac:dyDescent="0.25">
      <c r="H20578" t="s">
        <v>19744</v>
      </c>
      <c r="I20578">
        <v>9721308</v>
      </c>
      <c r="J20578">
        <v>538006033</v>
      </c>
      <c r="K20578" t="s">
        <v>1437</v>
      </c>
      <c r="L20578" t="s">
        <v>1308</v>
      </c>
    </row>
    <row r="20579" spans="8:12" x14ac:dyDescent="0.25">
      <c r="H20579" t="s">
        <v>879</v>
      </c>
      <c r="I20579">
        <v>9721310</v>
      </c>
      <c r="J20579">
        <v>538006035</v>
      </c>
      <c r="K20579" t="s">
        <v>1437</v>
      </c>
      <c r="L20579" t="s">
        <v>1308</v>
      </c>
    </row>
    <row r="20580" spans="8:12" x14ac:dyDescent="0.25">
      <c r="H20580" t="s">
        <v>19745</v>
      </c>
      <c r="I20580">
        <v>9721334</v>
      </c>
      <c r="J20580">
        <v>538006036</v>
      </c>
      <c r="K20580" t="s">
        <v>1437</v>
      </c>
      <c r="L20580" t="s">
        <v>1329</v>
      </c>
    </row>
    <row r="20581" spans="8:12" x14ac:dyDescent="0.25">
      <c r="H20581" t="s">
        <v>19746</v>
      </c>
      <c r="I20581">
        <v>9721322</v>
      </c>
      <c r="J20581">
        <v>538006034</v>
      </c>
      <c r="K20581" t="s">
        <v>1437</v>
      </c>
      <c r="L20581" t="s">
        <v>1308</v>
      </c>
    </row>
    <row r="20582" spans="8:12" x14ac:dyDescent="0.25">
      <c r="H20582" t="s">
        <v>19747</v>
      </c>
      <c r="I20582">
        <v>9434747</v>
      </c>
      <c r="J20582">
        <v>538005208</v>
      </c>
      <c r="K20582" t="s">
        <v>1437</v>
      </c>
      <c r="L20582" t="s">
        <v>1341</v>
      </c>
    </row>
    <row r="20583" spans="8:12" x14ac:dyDescent="0.25">
      <c r="H20583" t="s">
        <v>19748</v>
      </c>
      <c r="I20583">
        <v>8853946</v>
      </c>
      <c r="J20583">
        <v>276260000</v>
      </c>
      <c r="K20583" t="s">
        <v>19749</v>
      </c>
      <c r="L20583" t="s">
        <v>1494</v>
      </c>
    </row>
    <row r="20584" spans="8:12" x14ac:dyDescent="0.25">
      <c r="H20584" t="s">
        <v>19750</v>
      </c>
      <c r="I20584">
        <v>8138906</v>
      </c>
      <c r="J20584">
        <v>423050100</v>
      </c>
      <c r="K20584" t="s">
        <v>2980</v>
      </c>
      <c r="L20584" t="s">
        <v>1313</v>
      </c>
    </row>
    <row r="20585" spans="8:12" x14ac:dyDescent="0.25">
      <c r="H20585" t="s">
        <v>19751</v>
      </c>
      <c r="I20585">
        <v>6619762</v>
      </c>
      <c r="J20585">
        <v>237005900</v>
      </c>
      <c r="K20585" t="s">
        <v>1679</v>
      </c>
      <c r="L20585" t="s">
        <v>1295</v>
      </c>
    </row>
    <row r="20586" spans="8:12" x14ac:dyDescent="0.25">
      <c r="H20586" t="s">
        <v>19752</v>
      </c>
      <c r="I20586">
        <v>9255842</v>
      </c>
      <c r="J20586">
        <v>215462000</v>
      </c>
      <c r="K20586" t="s">
        <v>1340</v>
      </c>
      <c r="L20586" t="s">
        <v>1326</v>
      </c>
    </row>
    <row r="20587" spans="8:12" x14ac:dyDescent="0.25">
      <c r="H20587" t="s">
        <v>19753</v>
      </c>
      <c r="I20587">
        <v>7394321</v>
      </c>
      <c r="J20587">
        <v>375369000</v>
      </c>
      <c r="K20587" t="s">
        <v>1322</v>
      </c>
      <c r="L20587" t="s">
        <v>1341</v>
      </c>
    </row>
    <row r="20588" spans="8:12" x14ac:dyDescent="0.25">
      <c r="H20588" t="s">
        <v>19754</v>
      </c>
      <c r="I20588">
        <v>8751605</v>
      </c>
      <c r="J20588">
        <v>371098000</v>
      </c>
      <c r="L20588" t="s">
        <v>1329</v>
      </c>
    </row>
    <row r="20589" spans="8:12" x14ac:dyDescent="0.25">
      <c r="H20589" t="s">
        <v>19755</v>
      </c>
      <c r="I20589">
        <v>9665877</v>
      </c>
      <c r="J20589">
        <v>354959000</v>
      </c>
      <c r="K20589" t="s">
        <v>1332</v>
      </c>
      <c r="L20589" t="s">
        <v>1295</v>
      </c>
    </row>
    <row r="20590" spans="8:12" x14ac:dyDescent="0.25">
      <c r="H20590" t="s">
        <v>19756</v>
      </c>
      <c r="I20590">
        <v>9104184</v>
      </c>
      <c r="J20590">
        <v>431300167</v>
      </c>
      <c r="K20590" t="s">
        <v>1368</v>
      </c>
      <c r="L20590" t="s">
        <v>1308</v>
      </c>
    </row>
    <row r="20591" spans="8:12" x14ac:dyDescent="0.25">
      <c r="H20591" t="s">
        <v>19756</v>
      </c>
      <c r="I20591">
        <v>9560546</v>
      </c>
      <c r="J20591">
        <v>431000963</v>
      </c>
      <c r="K20591" t="s">
        <v>1368</v>
      </c>
      <c r="L20591" t="s">
        <v>1313</v>
      </c>
    </row>
    <row r="20592" spans="8:12" x14ac:dyDescent="0.25">
      <c r="H20592" t="s">
        <v>19757</v>
      </c>
      <c r="I20592">
        <v>8215376</v>
      </c>
      <c r="J20592">
        <v>622123206</v>
      </c>
      <c r="K20592" t="s">
        <v>1937</v>
      </c>
      <c r="L20592" t="s">
        <v>1308</v>
      </c>
    </row>
    <row r="20593" spans="8:12" x14ac:dyDescent="0.25">
      <c r="H20593" t="s">
        <v>19758</v>
      </c>
      <c r="I20593">
        <v>8215364</v>
      </c>
      <c r="J20593">
        <v>622123203</v>
      </c>
      <c r="K20593" t="s">
        <v>1937</v>
      </c>
      <c r="L20593" t="s">
        <v>1329</v>
      </c>
    </row>
    <row r="20594" spans="8:12" x14ac:dyDescent="0.25">
      <c r="H20594" t="s">
        <v>19759</v>
      </c>
      <c r="I20594">
        <v>9017628</v>
      </c>
      <c r="J20594">
        <v>373172000</v>
      </c>
      <c r="L20594" t="s">
        <v>1295</v>
      </c>
    </row>
    <row r="20595" spans="8:12" x14ac:dyDescent="0.25">
      <c r="H20595" t="s">
        <v>19760</v>
      </c>
      <c r="I20595">
        <v>9744740</v>
      </c>
      <c r="J20595">
        <v>341914000</v>
      </c>
      <c r="K20595" t="s">
        <v>1316</v>
      </c>
      <c r="L20595" t="s">
        <v>1329</v>
      </c>
    </row>
    <row r="20596" spans="8:12" x14ac:dyDescent="0.25">
      <c r="H20596" t="s">
        <v>19761</v>
      </c>
      <c r="I20596">
        <v>8320145</v>
      </c>
      <c r="J20596">
        <v>422037600</v>
      </c>
      <c r="K20596" t="s">
        <v>1664</v>
      </c>
      <c r="L20596" t="s">
        <v>1341</v>
      </c>
    </row>
    <row r="20597" spans="8:12" x14ac:dyDescent="0.25">
      <c r="H20597" t="s">
        <v>19762</v>
      </c>
      <c r="I20597">
        <v>8313130</v>
      </c>
      <c r="J20597">
        <v>525018259</v>
      </c>
      <c r="K20597" t="s">
        <v>1307</v>
      </c>
      <c r="L20597" t="s">
        <v>1341</v>
      </c>
    </row>
    <row r="20598" spans="8:12" x14ac:dyDescent="0.25">
      <c r="H20598" t="s">
        <v>19763</v>
      </c>
      <c r="I20598">
        <v>9726970</v>
      </c>
      <c r="J20598">
        <v>431005632</v>
      </c>
      <c r="K20598" t="s">
        <v>1368</v>
      </c>
      <c r="L20598" t="s">
        <v>1329</v>
      </c>
    </row>
    <row r="20599" spans="8:12" x14ac:dyDescent="0.25">
      <c r="H20599" t="s">
        <v>19764</v>
      </c>
      <c r="I20599">
        <v>9658848</v>
      </c>
      <c r="J20599">
        <v>431004022</v>
      </c>
      <c r="K20599" t="s">
        <v>1368</v>
      </c>
      <c r="L20599" t="s">
        <v>1308</v>
      </c>
    </row>
    <row r="20600" spans="8:12" x14ac:dyDescent="0.25">
      <c r="H20600" t="s">
        <v>19765</v>
      </c>
      <c r="I20600">
        <v>9116319</v>
      </c>
      <c r="J20600">
        <v>248967000</v>
      </c>
      <c r="K20600" t="s">
        <v>1340</v>
      </c>
      <c r="L20600" t="s">
        <v>1341</v>
      </c>
    </row>
    <row r="20601" spans="8:12" x14ac:dyDescent="0.25">
      <c r="H20601" t="s">
        <v>880</v>
      </c>
      <c r="I20601">
        <v>9330800</v>
      </c>
      <c r="J20601">
        <v>538002652</v>
      </c>
      <c r="K20601" t="s">
        <v>1437</v>
      </c>
      <c r="L20601" t="s">
        <v>1341</v>
      </c>
    </row>
    <row r="20602" spans="8:12" x14ac:dyDescent="0.25">
      <c r="H20602" t="s">
        <v>880</v>
      </c>
      <c r="I20602">
        <v>9611254</v>
      </c>
      <c r="J20602">
        <v>210102000</v>
      </c>
      <c r="K20602" t="s">
        <v>1443</v>
      </c>
      <c r="L20602" t="s">
        <v>1341</v>
      </c>
    </row>
    <row r="20603" spans="8:12" x14ac:dyDescent="0.25">
      <c r="H20603" t="s">
        <v>19766</v>
      </c>
      <c r="I20603">
        <v>9279628</v>
      </c>
      <c r="J20603">
        <v>351074000</v>
      </c>
      <c r="K20603" t="s">
        <v>1332</v>
      </c>
      <c r="L20603" t="s">
        <v>1326</v>
      </c>
    </row>
    <row r="20604" spans="8:12" x14ac:dyDescent="0.25">
      <c r="H20604" t="s">
        <v>19767</v>
      </c>
      <c r="I20604">
        <v>9230189</v>
      </c>
      <c r="J20604">
        <v>431501643</v>
      </c>
      <c r="K20604" t="s">
        <v>1368</v>
      </c>
      <c r="L20604" t="s">
        <v>1313</v>
      </c>
    </row>
    <row r="20605" spans="8:12" x14ac:dyDescent="0.25">
      <c r="H20605" t="s">
        <v>19768</v>
      </c>
      <c r="I20605">
        <v>9699799</v>
      </c>
      <c r="J20605">
        <v>431005104</v>
      </c>
      <c r="K20605" t="s">
        <v>1368</v>
      </c>
      <c r="L20605" t="s">
        <v>1308</v>
      </c>
    </row>
    <row r="20606" spans="8:12" x14ac:dyDescent="0.25">
      <c r="H20606" t="s">
        <v>19769</v>
      </c>
      <c r="I20606">
        <v>9580429</v>
      </c>
      <c r="J20606">
        <v>431002386</v>
      </c>
      <c r="K20606" t="s">
        <v>1368</v>
      </c>
      <c r="L20606" t="s">
        <v>1313</v>
      </c>
    </row>
    <row r="20607" spans="8:12" x14ac:dyDescent="0.25">
      <c r="H20607" t="s">
        <v>19770</v>
      </c>
      <c r="I20607">
        <v>9622095</v>
      </c>
      <c r="J20607">
        <v>431003651</v>
      </c>
      <c r="K20607" t="s">
        <v>1368</v>
      </c>
      <c r="L20607" t="s">
        <v>1313</v>
      </c>
    </row>
    <row r="20608" spans="8:12" x14ac:dyDescent="0.25">
      <c r="H20608" t="s">
        <v>19771</v>
      </c>
      <c r="I20608">
        <v>9147021</v>
      </c>
      <c r="J20608">
        <v>431500448</v>
      </c>
      <c r="K20608" t="s">
        <v>1368</v>
      </c>
      <c r="L20608" t="s">
        <v>1295</v>
      </c>
    </row>
    <row r="20609" spans="8:12" x14ac:dyDescent="0.25">
      <c r="H20609" t="s">
        <v>19772</v>
      </c>
      <c r="I20609">
        <v>8408454</v>
      </c>
      <c r="J20609">
        <v>720899000</v>
      </c>
      <c r="K20609" t="s">
        <v>1482</v>
      </c>
      <c r="L20609" t="s">
        <v>1614</v>
      </c>
    </row>
    <row r="20610" spans="8:12" x14ac:dyDescent="0.25">
      <c r="H20610" t="s">
        <v>19773</v>
      </c>
      <c r="I20610">
        <v>9145126</v>
      </c>
      <c r="J20610">
        <v>304256000</v>
      </c>
      <c r="K20610" t="s">
        <v>1294</v>
      </c>
      <c r="L20610" t="s">
        <v>1295</v>
      </c>
    </row>
    <row r="20611" spans="8:12" x14ac:dyDescent="0.25">
      <c r="H20611" t="s">
        <v>19774</v>
      </c>
      <c r="I20611">
        <v>9467213</v>
      </c>
      <c r="J20611">
        <v>245186000</v>
      </c>
      <c r="K20611" t="s">
        <v>1387</v>
      </c>
      <c r="L20611" t="s">
        <v>1295</v>
      </c>
    </row>
    <row r="20612" spans="8:12" x14ac:dyDescent="0.25">
      <c r="H20612" t="s">
        <v>19775</v>
      </c>
      <c r="I20612">
        <v>8806137</v>
      </c>
      <c r="J20612">
        <v>215359000</v>
      </c>
      <c r="K20612" t="s">
        <v>1340</v>
      </c>
      <c r="L20612" t="s">
        <v>1295</v>
      </c>
    </row>
    <row r="20613" spans="8:12" x14ac:dyDescent="0.25">
      <c r="H20613" t="s">
        <v>19776</v>
      </c>
      <c r="I20613">
        <v>9062283</v>
      </c>
      <c r="J20613">
        <v>422880000</v>
      </c>
      <c r="K20613" t="s">
        <v>1664</v>
      </c>
      <c r="L20613" t="s">
        <v>1308</v>
      </c>
    </row>
    <row r="20614" spans="8:12" x14ac:dyDescent="0.25">
      <c r="H20614" t="s">
        <v>19777</v>
      </c>
      <c r="I20614">
        <v>8811637</v>
      </c>
      <c r="J20614">
        <v>422016800</v>
      </c>
      <c r="K20614" t="s">
        <v>1664</v>
      </c>
      <c r="L20614" t="s">
        <v>1295</v>
      </c>
    </row>
    <row r="20615" spans="8:12" x14ac:dyDescent="0.25">
      <c r="H20615" t="s">
        <v>19778</v>
      </c>
      <c r="I20615">
        <v>9269362</v>
      </c>
      <c r="J20615">
        <v>431401925</v>
      </c>
      <c r="K20615" t="s">
        <v>1368</v>
      </c>
      <c r="L20615" t="s">
        <v>1313</v>
      </c>
    </row>
    <row r="20616" spans="8:12" x14ac:dyDescent="0.25">
      <c r="H20616" t="s">
        <v>19779</v>
      </c>
      <c r="I20616">
        <v>8914879</v>
      </c>
      <c r="J20616">
        <v>431401036</v>
      </c>
      <c r="K20616" t="s">
        <v>1368</v>
      </c>
      <c r="L20616" t="s">
        <v>1308</v>
      </c>
    </row>
    <row r="20617" spans="8:12" x14ac:dyDescent="0.25">
      <c r="H20617" t="s">
        <v>19780</v>
      </c>
      <c r="I20617">
        <v>9718765</v>
      </c>
      <c r="J20617">
        <v>538006500</v>
      </c>
      <c r="K20617" t="s">
        <v>1437</v>
      </c>
      <c r="L20617" t="s">
        <v>1313</v>
      </c>
    </row>
    <row r="20618" spans="8:12" x14ac:dyDescent="0.25">
      <c r="H20618" t="s">
        <v>19781</v>
      </c>
      <c r="I20618">
        <v>9353072</v>
      </c>
      <c r="J20618">
        <v>215983000</v>
      </c>
      <c r="K20618" t="s">
        <v>1340</v>
      </c>
      <c r="L20618" t="s">
        <v>1295</v>
      </c>
    </row>
    <row r="20619" spans="8:12" x14ac:dyDescent="0.25">
      <c r="H20619" t="s">
        <v>19782</v>
      </c>
      <c r="I20619">
        <v>7807031</v>
      </c>
      <c r="J20619">
        <v>273318010</v>
      </c>
      <c r="K20619" t="s">
        <v>1297</v>
      </c>
      <c r="L20619" t="s">
        <v>1295</v>
      </c>
    </row>
    <row r="20620" spans="8:12" x14ac:dyDescent="0.25">
      <c r="H20620" t="s">
        <v>19783</v>
      </c>
      <c r="I20620">
        <v>9159804</v>
      </c>
      <c r="J20620">
        <v>455366000</v>
      </c>
      <c r="K20620" t="s">
        <v>4863</v>
      </c>
      <c r="L20620" t="s">
        <v>1341</v>
      </c>
    </row>
    <row r="20621" spans="8:12" x14ac:dyDescent="0.25">
      <c r="H20621" t="s">
        <v>19784</v>
      </c>
      <c r="I20621">
        <v>9302906</v>
      </c>
      <c r="J20621">
        <v>567053000</v>
      </c>
      <c r="K20621" t="s">
        <v>1861</v>
      </c>
      <c r="L20621" t="s">
        <v>1341</v>
      </c>
    </row>
    <row r="20622" spans="8:12" x14ac:dyDescent="0.25">
      <c r="H20622" t="s">
        <v>19785</v>
      </c>
      <c r="I20622">
        <v>9520792</v>
      </c>
      <c r="J20622">
        <v>371883000</v>
      </c>
      <c r="L20622" t="s">
        <v>1341</v>
      </c>
    </row>
    <row r="20623" spans="8:12" x14ac:dyDescent="0.25">
      <c r="H20623" t="s">
        <v>19786</v>
      </c>
      <c r="I20623">
        <v>9581734</v>
      </c>
      <c r="J20623">
        <v>574000850</v>
      </c>
      <c r="K20623" t="s">
        <v>1350</v>
      </c>
      <c r="L20623" t="s">
        <v>1295</v>
      </c>
    </row>
    <row r="20624" spans="8:12" x14ac:dyDescent="0.25">
      <c r="H20624" t="s">
        <v>19787</v>
      </c>
      <c r="I20624">
        <v>9551129</v>
      </c>
      <c r="J20624">
        <v>574976000</v>
      </c>
      <c r="K20624" t="s">
        <v>1350</v>
      </c>
      <c r="L20624" t="s">
        <v>1308</v>
      </c>
    </row>
    <row r="20625" spans="8:12" x14ac:dyDescent="0.25">
      <c r="H20625" t="s">
        <v>19788</v>
      </c>
      <c r="I20625">
        <v>9551002</v>
      </c>
      <c r="J20625">
        <v>574001670</v>
      </c>
      <c r="K20625" t="s">
        <v>1350</v>
      </c>
      <c r="L20625" t="s">
        <v>1308</v>
      </c>
    </row>
    <row r="20626" spans="8:12" x14ac:dyDescent="0.25">
      <c r="H20626" t="s">
        <v>19789</v>
      </c>
      <c r="I20626">
        <v>9373149</v>
      </c>
      <c r="J20626">
        <v>574365000</v>
      </c>
      <c r="K20626" t="s">
        <v>1350</v>
      </c>
      <c r="L20626" t="s">
        <v>1308</v>
      </c>
    </row>
    <row r="20627" spans="8:12" x14ac:dyDescent="0.25">
      <c r="H20627" t="s">
        <v>19790</v>
      </c>
      <c r="I20627">
        <v>9510230</v>
      </c>
      <c r="J20627">
        <v>574393000</v>
      </c>
      <c r="K20627" t="s">
        <v>1350</v>
      </c>
      <c r="L20627" t="s">
        <v>1341</v>
      </c>
    </row>
    <row r="20628" spans="8:12" x14ac:dyDescent="0.25">
      <c r="H20628" t="s">
        <v>19791</v>
      </c>
      <c r="I20628">
        <v>9155913</v>
      </c>
      <c r="J20628">
        <v>245776000</v>
      </c>
      <c r="K20628" t="s">
        <v>1387</v>
      </c>
      <c r="L20628" t="s">
        <v>1295</v>
      </c>
    </row>
    <row r="20629" spans="8:12" x14ac:dyDescent="0.25">
      <c r="H20629" t="s">
        <v>19792</v>
      </c>
      <c r="I20629">
        <v>9671230</v>
      </c>
      <c r="J20629">
        <v>229477000</v>
      </c>
      <c r="L20629" t="s">
        <v>1329</v>
      </c>
    </row>
    <row r="20630" spans="8:12" x14ac:dyDescent="0.25">
      <c r="H20630" t="s">
        <v>19793</v>
      </c>
      <c r="I20630">
        <v>9006693</v>
      </c>
      <c r="J20630">
        <v>440829000</v>
      </c>
      <c r="K20630" t="s">
        <v>1352</v>
      </c>
      <c r="L20630" t="s">
        <v>1346</v>
      </c>
    </row>
    <row r="20631" spans="8:12" x14ac:dyDescent="0.25">
      <c r="H20631" t="s">
        <v>19794</v>
      </c>
      <c r="I20631">
        <v>8419178</v>
      </c>
      <c r="J20631">
        <v>351261000</v>
      </c>
      <c r="K20631" t="s">
        <v>1332</v>
      </c>
      <c r="L20631" t="s">
        <v>1326</v>
      </c>
    </row>
    <row r="20632" spans="8:12" x14ac:dyDescent="0.25">
      <c r="H20632" t="s">
        <v>19795</v>
      </c>
      <c r="I20632">
        <v>8009068</v>
      </c>
      <c r="J20632">
        <v>403289000</v>
      </c>
      <c r="K20632" t="s">
        <v>1920</v>
      </c>
      <c r="L20632" t="s">
        <v>1308</v>
      </c>
    </row>
    <row r="20633" spans="8:12" x14ac:dyDescent="0.25">
      <c r="H20633" t="s">
        <v>19796</v>
      </c>
      <c r="I20633">
        <v>8651415</v>
      </c>
      <c r="J20633">
        <v>445471000</v>
      </c>
      <c r="K20633" t="s">
        <v>5110</v>
      </c>
      <c r="L20633" t="s">
        <v>1308</v>
      </c>
    </row>
    <row r="20634" spans="8:12" x14ac:dyDescent="0.25">
      <c r="H20634" t="s">
        <v>19797</v>
      </c>
      <c r="I20634">
        <v>8122347</v>
      </c>
      <c r="J20634">
        <v>445145000</v>
      </c>
      <c r="K20634" t="s">
        <v>5110</v>
      </c>
      <c r="L20634" t="s">
        <v>1313</v>
      </c>
    </row>
    <row r="20635" spans="8:12" x14ac:dyDescent="0.25">
      <c r="H20635" t="s">
        <v>19798</v>
      </c>
      <c r="I20635">
        <v>9725536</v>
      </c>
      <c r="J20635">
        <v>258364000</v>
      </c>
      <c r="K20635" t="s">
        <v>1335</v>
      </c>
      <c r="L20635" t="s">
        <v>1308</v>
      </c>
    </row>
    <row r="20636" spans="8:12" x14ac:dyDescent="0.25">
      <c r="H20636" t="s">
        <v>19799</v>
      </c>
      <c r="I20636">
        <v>9160279</v>
      </c>
      <c r="J20636">
        <v>412263000</v>
      </c>
      <c r="K20636" t="s">
        <v>1328</v>
      </c>
      <c r="L20636" t="s">
        <v>1341</v>
      </c>
    </row>
    <row r="20637" spans="8:12" x14ac:dyDescent="0.25">
      <c r="H20637" t="s">
        <v>19800</v>
      </c>
      <c r="I20637">
        <v>8752702</v>
      </c>
      <c r="J20637">
        <v>412461260</v>
      </c>
      <c r="K20637" t="s">
        <v>1328</v>
      </c>
      <c r="L20637" t="s">
        <v>1329</v>
      </c>
    </row>
    <row r="20638" spans="8:12" x14ac:dyDescent="0.25">
      <c r="H20638" t="s">
        <v>19801</v>
      </c>
      <c r="I20638">
        <v>7804807</v>
      </c>
      <c r="J20638">
        <v>412461390</v>
      </c>
      <c r="K20638" t="s">
        <v>1328</v>
      </c>
      <c r="L20638" t="s">
        <v>1329</v>
      </c>
    </row>
    <row r="20639" spans="8:12" x14ac:dyDescent="0.25">
      <c r="H20639" t="s">
        <v>19802</v>
      </c>
      <c r="I20639">
        <v>9682643</v>
      </c>
      <c r="J20639">
        <v>413054620</v>
      </c>
      <c r="K20639" t="s">
        <v>1328</v>
      </c>
      <c r="L20639" t="s">
        <v>1329</v>
      </c>
    </row>
    <row r="20640" spans="8:12" x14ac:dyDescent="0.25">
      <c r="H20640" t="s">
        <v>19803</v>
      </c>
      <c r="I20640">
        <v>8752738</v>
      </c>
      <c r="J20640">
        <v>412461290</v>
      </c>
      <c r="K20640" t="s">
        <v>1328</v>
      </c>
      <c r="L20640" t="s">
        <v>1329</v>
      </c>
    </row>
    <row r="20641" spans="8:12" x14ac:dyDescent="0.25">
      <c r="H20641" t="s">
        <v>19804</v>
      </c>
      <c r="I20641">
        <v>9580522</v>
      </c>
      <c r="J20641">
        <v>413356710</v>
      </c>
      <c r="K20641" t="s">
        <v>1328</v>
      </c>
      <c r="L20641" t="s">
        <v>1412</v>
      </c>
    </row>
    <row r="20642" spans="8:12" x14ac:dyDescent="0.25">
      <c r="H20642" t="s">
        <v>19805</v>
      </c>
      <c r="I20642">
        <v>9644249</v>
      </c>
      <c r="J20642">
        <v>413363710</v>
      </c>
      <c r="K20642" t="s">
        <v>1328</v>
      </c>
      <c r="L20642" t="s">
        <v>1412</v>
      </c>
    </row>
    <row r="20643" spans="8:12" x14ac:dyDescent="0.25">
      <c r="H20643" t="s">
        <v>19806</v>
      </c>
      <c r="I20643">
        <v>9220366</v>
      </c>
      <c r="J20643">
        <v>431601949</v>
      </c>
      <c r="K20643" t="s">
        <v>1368</v>
      </c>
      <c r="L20643" t="s">
        <v>1614</v>
      </c>
    </row>
    <row r="20644" spans="8:12" x14ac:dyDescent="0.25">
      <c r="H20644" t="s">
        <v>19807</v>
      </c>
      <c r="I20644">
        <v>8863680</v>
      </c>
      <c r="J20644">
        <v>412054640</v>
      </c>
      <c r="K20644" t="s">
        <v>1328</v>
      </c>
      <c r="L20644" t="s">
        <v>1329</v>
      </c>
    </row>
    <row r="20645" spans="8:12" x14ac:dyDescent="0.25">
      <c r="H20645" t="s">
        <v>19808</v>
      </c>
      <c r="I20645">
        <v>8916669</v>
      </c>
      <c r="J20645">
        <v>514967000</v>
      </c>
      <c r="K20645" t="s">
        <v>1406</v>
      </c>
      <c r="L20645" t="s">
        <v>1308</v>
      </c>
    </row>
    <row r="20646" spans="8:12" x14ac:dyDescent="0.25">
      <c r="H20646" t="s">
        <v>19809</v>
      </c>
      <c r="I20646">
        <v>8808290</v>
      </c>
      <c r="J20646">
        <v>514715000</v>
      </c>
      <c r="K20646" t="s">
        <v>1406</v>
      </c>
      <c r="L20646" t="s">
        <v>1313</v>
      </c>
    </row>
    <row r="20647" spans="8:12" x14ac:dyDescent="0.25">
      <c r="H20647" t="s">
        <v>19810</v>
      </c>
      <c r="I20647">
        <v>9378436</v>
      </c>
      <c r="J20647">
        <v>355542000</v>
      </c>
      <c r="K20647" t="s">
        <v>1332</v>
      </c>
      <c r="L20647" t="s">
        <v>1341</v>
      </c>
    </row>
    <row r="20648" spans="8:12" x14ac:dyDescent="0.25">
      <c r="H20648" t="s">
        <v>19811</v>
      </c>
      <c r="I20648">
        <v>9168489</v>
      </c>
      <c r="J20648">
        <v>414236000</v>
      </c>
      <c r="L20648" t="s">
        <v>1341</v>
      </c>
    </row>
    <row r="20649" spans="8:12" x14ac:dyDescent="0.25">
      <c r="H20649" t="s">
        <v>19812</v>
      </c>
      <c r="I20649">
        <v>9226994</v>
      </c>
      <c r="J20649">
        <v>538006818</v>
      </c>
      <c r="K20649" t="s">
        <v>1437</v>
      </c>
      <c r="L20649" t="s">
        <v>1341</v>
      </c>
    </row>
    <row r="20650" spans="8:12" x14ac:dyDescent="0.25">
      <c r="H20650" t="s">
        <v>19813</v>
      </c>
      <c r="I20650">
        <v>9761724</v>
      </c>
      <c r="J20650">
        <v>533180179</v>
      </c>
      <c r="K20650" t="s">
        <v>1563</v>
      </c>
      <c r="L20650" t="s">
        <v>1329</v>
      </c>
    </row>
    <row r="20651" spans="8:12" x14ac:dyDescent="0.25">
      <c r="H20651" t="s">
        <v>19814</v>
      </c>
      <c r="I20651">
        <v>9258832</v>
      </c>
      <c r="J20651">
        <v>413375950</v>
      </c>
      <c r="K20651" t="s">
        <v>1328</v>
      </c>
      <c r="L20651" t="s">
        <v>1326</v>
      </c>
    </row>
    <row r="20652" spans="8:12" x14ac:dyDescent="0.25">
      <c r="H20652" t="s">
        <v>19815</v>
      </c>
      <c r="I20652">
        <v>9374167</v>
      </c>
      <c r="J20652">
        <v>636013578</v>
      </c>
      <c r="K20652" t="s">
        <v>1464</v>
      </c>
      <c r="L20652" t="s">
        <v>1308</v>
      </c>
    </row>
    <row r="20653" spans="8:12" x14ac:dyDescent="0.25">
      <c r="H20653" t="s">
        <v>19816</v>
      </c>
      <c r="I20653">
        <v>9675315</v>
      </c>
      <c r="J20653">
        <v>357081000</v>
      </c>
      <c r="K20653" t="s">
        <v>1332</v>
      </c>
      <c r="L20653" t="s">
        <v>1308</v>
      </c>
    </row>
    <row r="20654" spans="8:12" x14ac:dyDescent="0.25">
      <c r="H20654" t="s">
        <v>19817</v>
      </c>
      <c r="I20654">
        <v>8717726</v>
      </c>
      <c r="J20654">
        <v>440841000</v>
      </c>
      <c r="K20654" t="s">
        <v>1352</v>
      </c>
      <c r="L20654" t="s">
        <v>1313</v>
      </c>
    </row>
    <row r="20655" spans="8:12" x14ac:dyDescent="0.25">
      <c r="H20655" t="s">
        <v>19818</v>
      </c>
      <c r="I20655">
        <v>9702194</v>
      </c>
      <c r="J20655">
        <v>538006068</v>
      </c>
      <c r="K20655" t="s">
        <v>1437</v>
      </c>
      <c r="L20655" t="s">
        <v>1313</v>
      </c>
    </row>
    <row r="20656" spans="8:12" x14ac:dyDescent="0.25">
      <c r="H20656" t="s">
        <v>19819</v>
      </c>
      <c r="I20656">
        <v>9331880</v>
      </c>
      <c r="J20656">
        <v>419001063</v>
      </c>
      <c r="K20656" t="s">
        <v>1420</v>
      </c>
      <c r="L20656" t="s">
        <v>1341</v>
      </c>
    </row>
    <row r="20657" spans="8:12" x14ac:dyDescent="0.25">
      <c r="H20657" t="s">
        <v>19820</v>
      </c>
      <c r="I20657">
        <v>9529580</v>
      </c>
      <c r="J20657">
        <v>351952000</v>
      </c>
      <c r="K20657" t="s">
        <v>1332</v>
      </c>
      <c r="L20657" t="s">
        <v>1295</v>
      </c>
    </row>
    <row r="20658" spans="8:12" x14ac:dyDescent="0.25">
      <c r="H20658" t="s">
        <v>19821</v>
      </c>
      <c r="I20658">
        <v>9117703</v>
      </c>
      <c r="J20658">
        <v>354147000</v>
      </c>
      <c r="K20658" t="s">
        <v>1332</v>
      </c>
      <c r="L20658" t="s">
        <v>1341</v>
      </c>
    </row>
    <row r="20659" spans="8:12" x14ac:dyDescent="0.25">
      <c r="H20659" t="s">
        <v>19822</v>
      </c>
      <c r="I20659">
        <v>7370868</v>
      </c>
      <c r="J20659">
        <v>636004989</v>
      </c>
      <c r="K20659" t="s">
        <v>1464</v>
      </c>
      <c r="L20659" t="s">
        <v>1313</v>
      </c>
    </row>
    <row r="20660" spans="8:12" x14ac:dyDescent="0.25">
      <c r="H20660" t="s">
        <v>19823</v>
      </c>
      <c r="I20660">
        <v>8415445</v>
      </c>
      <c r="J20660">
        <v>412461150</v>
      </c>
      <c r="K20660" t="s">
        <v>1328</v>
      </c>
      <c r="L20660" t="s">
        <v>1329</v>
      </c>
    </row>
    <row r="20661" spans="8:12" x14ac:dyDescent="0.25">
      <c r="H20661" t="s">
        <v>19824</v>
      </c>
      <c r="I20661">
        <v>8124527</v>
      </c>
      <c r="J20661">
        <v>412461190</v>
      </c>
      <c r="K20661" t="s">
        <v>1328</v>
      </c>
      <c r="L20661" t="s">
        <v>1329</v>
      </c>
    </row>
    <row r="20662" spans="8:12" x14ac:dyDescent="0.25">
      <c r="H20662" t="s">
        <v>19825</v>
      </c>
      <c r="I20662">
        <v>9235660</v>
      </c>
      <c r="J20662">
        <v>412464480</v>
      </c>
      <c r="K20662" t="s">
        <v>1328</v>
      </c>
      <c r="L20662" t="s">
        <v>1329</v>
      </c>
    </row>
    <row r="20663" spans="8:12" x14ac:dyDescent="0.25">
      <c r="H20663" t="s">
        <v>19826</v>
      </c>
      <c r="I20663">
        <v>7909009</v>
      </c>
      <c r="J20663">
        <v>412461410</v>
      </c>
      <c r="K20663" t="s">
        <v>1328</v>
      </c>
      <c r="L20663" t="s">
        <v>1329</v>
      </c>
    </row>
    <row r="20664" spans="8:12" x14ac:dyDescent="0.25">
      <c r="H20664" t="s">
        <v>19827</v>
      </c>
      <c r="I20664">
        <v>9607485</v>
      </c>
      <c r="J20664">
        <v>413054580</v>
      </c>
      <c r="K20664" t="s">
        <v>1328</v>
      </c>
      <c r="L20664" t="s">
        <v>1329</v>
      </c>
    </row>
    <row r="20665" spans="8:12" x14ac:dyDescent="0.25">
      <c r="H20665" t="s">
        <v>19828</v>
      </c>
      <c r="I20665">
        <v>7381025</v>
      </c>
      <c r="J20665">
        <v>636009993</v>
      </c>
      <c r="K20665" t="s">
        <v>1464</v>
      </c>
      <c r="L20665" t="s">
        <v>1313</v>
      </c>
    </row>
    <row r="20666" spans="8:12" x14ac:dyDescent="0.25">
      <c r="H20666" t="s">
        <v>19829</v>
      </c>
      <c r="I20666">
        <v>9605592</v>
      </c>
      <c r="J20666">
        <v>580456780</v>
      </c>
      <c r="L20666" t="s">
        <v>1329</v>
      </c>
    </row>
    <row r="20667" spans="8:12" x14ac:dyDescent="0.25">
      <c r="H20667" t="s">
        <v>19830</v>
      </c>
      <c r="I20667">
        <v>9675327</v>
      </c>
      <c r="J20667">
        <v>372728000</v>
      </c>
      <c r="L20667" t="s">
        <v>1308</v>
      </c>
    </row>
    <row r="20668" spans="8:12" x14ac:dyDescent="0.25">
      <c r="H20668" t="s">
        <v>19831</v>
      </c>
      <c r="I20668">
        <v>8613657</v>
      </c>
      <c r="J20668">
        <v>352578000</v>
      </c>
      <c r="K20668" t="s">
        <v>1332</v>
      </c>
      <c r="L20668" t="s">
        <v>1313</v>
      </c>
    </row>
    <row r="20669" spans="8:12" x14ac:dyDescent="0.25">
      <c r="H20669" t="s">
        <v>19832</v>
      </c>
      <c r="I20669">
        <v>9058907</v>
      </c>
      <c r="J20669">
        <v>341446000</v>
      </c>
      <c r="K20669" t="s">
        <v>1316</v>
      </c>
      <c r="L20669" t="s">
        <v>1362</v>
      </c>
    </row>
    <row r="20670" spans="8:12" x14ac:dyDescent="0.25">
      <c r="H20670" t="s">
        <v>19833</v>
      </c>
      <c r="I20670">
        <v>9254367</v>
      </c>
      <c r="J20670">
        <v>431301595</v>
      </c>
      <c r="K20670" t="s">
        <v>1368</v>
      </c>
      <c r="L20670" t="s">
        <v>1313</v>
      </c>
    </row>
    <row r="20671" spans="8:12" x14ac:dyDescent="0.25">
      <c r="H20671" t="s">
        <v>19834</v>
      </c>
      <c r="I20671">
        <v>9062714</v>
      </c>
      <c r="J20671">
        <v>431301214</v>
      </c>
      <c r="L20671" t="s">
        <v>1313</v>
      </c>
    </row>
    <row r="20672" spans="8:12" x14ac:dyDescent="0.25">
      <c r="H20672" t="s">
        <v>19835</v>
      </c>
      <c r="I20672">
        <v>9460100</v>
      </c>
      <c r="J20672">
        <v>431000661</v>
      </c>
      <c r="K20672" t="s">
        <v>1368</v>
      </c>
      <c r="L20672" t="s">
        <v>1313</v>
      </c>
    </row>
    <row r="20673" spans="8:12" x14ac:dyDescent="0.25">
      <c r="H20673" t="s">
        <v>19836</v>
      </c>
      <c r="I20673">
        <v>9354480</v>
      </c>
      <c r="J20673">
        <v>431000301</v>
      </c>
      <c r="K20673" t="s">
        <v>1368</v>
      </c>
      <c r="L20673" t="s">
        <v>1313</v>
      </c>
    </row>
    <row r="20674" spans="8:12" x14ac:dyDescent="0.25">
      <c r="H20674" t="s">
        <v>19837</v>
      </c>
      <c r="I20674">
        <v>9634787</v>
      </c>
      <c r="J20674">
        <v>431003537</v>
      </c>
      <c r="K20674" t="s">
        <v>1368</v>
      </c>
      <c r="L20674" t="s">
        <v>1313</v>
      </c>
    </row>
    <row r="20675" spans="8:12" x14ac:dyDescent="0.25">
      <c r="H20675" t="s">
        <v>19838</v>
      </c>
      <c r="I20675">
        <v>9713313</v>
      </c>
      <c r="J20675">
        <v>431005655</v>
      </c>
      <c r="K20675" t="s">
        <v>1368</v>
      </c>
      <c r="L20675" t="s">
        <v>1313</v>
      </c>
    </row>
    <row r="20676" spans="8:12" x14ac:dyDescent="0.25">
      <c r="H20676" t="s">
        <v>19839</v>
      </c>
      <c r="I20676">
        <v>9307126</v>
      </c>
      <c r="J20676">
        <v>431301706</v>
      </c>
      <c r="K20676" t="s">
        <v>1368</v>
      </c>
      <c r="L20676" t="s">
        <v>1313</v>
      </c>
    </row>
    <row r="20677" spans="8:12" x14ac:dyDescent="0.25">
      <c r="H20677" t="s">
        <v>19840</v>
      </c>
      <c r="I20677">
        <v>9051399</v>
      </c>
      <c r="J20677">
        <v>316013840</v>
      </c>
      <c r="K20677" t="s">
        <v>1365</v>
      </c>
      <c r="L20677" t="s">
        <v>1326</v>
      </c>
    </row>
    <row r="20678" spans="8:12" x14ac:dyDescent="0.25">
      <c r="H20678" t="s">
        <v>19841</v>
      </c>
      <c r="I20678">
        <v>9438860</v>
      </c>
      <c r="J20678">
        <v>311027500</v>
      </c>
      <c r="K20678" t="s">
        <v>1609</v>
      </c>
      <c r="L20678" t="s">
        <v>1362</v>
      </c>
    </row>
    <row r="20679" spans="8:12" x14ac:dyDescent="0.25">
      <c r="H20679" t="s">
        <v>19842</v>
      </c>
      <c r="I20679">
        <v>9677155</v>
      </c>
      <c r="J20679">
        <v>431004417</v>
      </c>
      <c r="K20679" t="s">
        <v>1368</v>
      </c>
      <c r="L20679" t="s">
        <v>1308</v>
      </c>
    </row>
    <row r="20680" spans="8:12" x14ac:dyDescent="0.25">
      <c r="H20680" t="s">
        <v>19843</v>
      </c>
      <c r="I20680">
        <v>9335214</v>
      </c>
      <c r="J20680">
        <v>413256256</v>
      </c>
      <c r="K20680" t="s">
        <v>1328</v>
      </c>
      <c r="L20680" t="s">
        <v>1308</v>
      </c>
    </row>
    <row r="20681" spans="8:12" x14ac:dyDescent="0.25">
      <c r="H20681" t="s">
        <v>19844</v>
      </c>
      <c r="I20681">
        <v>9600865</v>
      </c>
      <c r="J20681">
        <v>229109000</v>
      </c>
      <c r="L20681" t="s">
        <v>1313</v>
      </c>
    </row>
    <row r="20682" spans="8:12" x14ac:dyDescent="0.25">
      <c r="H20682" t="s">
        <v>19845</v>
      </c>
      <c r="I20682">
        <v>9018115</v>
      </c>
      <c r="J20682">
        <v>701007053</v>
      </c>
      <c r="K20682" t="s">
        <v>3134</v>
      </c>
      <c r="L20682" t="s">
        <v>1326</v>
      </c>
    </row>
    <row r="20683" spans="8:12" x14ac:dyDescent="0.25">
      <c r="H20683" t="s">
        <v>19846</v>
      </c>
      <c r="I20683">
        <v>9722510</v>
      </c>
      <c r="J20683">
        <v>257734000</v>
      </c>
      <c r="K20683" t="s">
        <v>1335</v>
      </c>
      <c r="L20683" t="s">
        <v>1329</v>
      </c>
    </row>
    <row r="20684" spans="8:12" x14ac:dyDescent="0.25">
      <c r="H20684" t="s">
        <v>19847</v>
      </c>
      <c r="I20684">
        <v>9722522</v>
      </c>
      <c r="J20684">
        <v>310698000</v>
      </c>
      <c r="K20684" t="s">
        <v>4450</v>
      </c>
      <c r="L20684" t="s">
        <v>1329</v>
      </c>
    </row>
    <row r="20685" spans="8:12" x14ac:dyDescent="0.25">
      <c r="H20685" t="s">
        <v>19848</v>
      </c>
      <c r="I20685">
        <v>9488530</v>
      </c>
      <c r="J20685">
        <v>241216000</v>
      </c>
      <c r="K20685" t="s">
        <v>1679</v>
      </c>
      <c r="L20685" t="s">
        <v>1326</v>
      </c>
    </row>
    <row r="20686" spans="8:12" x14ac:dyDescent="0.25">
      <c r="H20686" t="s">
        <v>19849</v>
      </c>
      <c r="I20686">
        <v>9136694</v>
      </c>
      <c r="J20686">
        <v>235079501</v>
      </c>
      <c r="K20686" t="s">
        <v>1558</v>
      </c>
      <c r="L20686" t="s">
        <v>1326</v>
      </c>
    </row>
    <row r="20687" spans="8:12" x14ac:dyDescent="0.25">
      <c r="H20687" t="s">
        <v>19850</v>
      </c>
      <c r="I20687">
        <v>8306400</v>
      </c>
      <c r="J20687">
        <v>677059000</v>
      </c>
      <c r="K20687" t="s">
        <v>1305</v>
      </c>
      <c r="L20687" t="s">
        <v>1295</v>
      </c>
    </row>
    <row r="20688" spans="8:12" x14ac:dyDescent="0.25">
      <c r="H20688" t="s">
        <v>19851</v>
      </c>
      <c r="I20688">
        <v>7801752</v>
      </c>
      <c r="J20688">
        <v>710255000</v>
      </c>
      <c r="K20688" t="s">
        <v>2162</v>
      </c>
      <c r="L20688" t="s">
        <v>1362</v>
      </c>
    </row>
    <row r="20689" spans="8:12" x14ac:dyDescent="0.25">
      <c r="H20689" t="s">
        <v>19852</v>
      </c>
      <c r="I20689">
        <v>9137246</v>
      </c>
      <c r="J20689">
        <v>422914000</v>
      </c>
      <c r="K20689" t="s">
        <v>1664</v>
      </c>
      <c r="L20689" t="s">
        <v>1295</v>
      </c>
    </row>
    <row r="20690" spans="8:12" x14ac:dyDescent="0.25">
      <c r="H20690" t="s">
        <v>19853</v>
      </c>
      <c r="I20690">
        <v>9521813</v>
      </c>
      <c r="J20690">
        <v>636015273</v>
      </c>
      <c r="K20690" t="s">
        <v>1464</v>
      </c>
      <c r="L20690" t="s">
        <v>1341</v>
      </c>
    </row>
    <row r="20691" spans="8:12" x14ac:dyDescent="0.25">
      <c r="H20691" t="s">
        <v>19854</v>
      </c>
      <c r="I20691">
        <v>9172715</v>
      </c>
      <c r="J20691">
        <v>525021383</v>
      </c>
      <c r="K20691" t="s">
        <v>1307</v>
      </c>
      <c r="L20691" t="s">
        <v>1326</v>
      </c>
    </row>
    <row r="20692" spans="8:12" x14ac:dyDescent="0.25">
      <c r="H20692" t="s">
        <v>19854</v>
      </c>
      <c r="I20692">
        <v>9172715</v>
      </c>
      <c r="J20692">
        <v>309389000</v>
      </c>
      <c r="K20692" t="s">
        <v>1609</v>
      </c>
      <c r="L20692" t="s">
        <v>1326</v>
      </c>
    </row>
    <row r="20693" spans="8:12" x14ac:dyDescent="0.25">
      <c r="H20693" t="s">
        <v>19855</v>
      </c>
      <c r="I20693">
        <v>9106962</v>
      </c>
      <c r="J20693">
        <v>518675000</v>
      </c>
      <c r="K20693" t="s">
        <v>1595</v>
      </c>
      <c r="L20693" t="s">
        <v>1295</v>
      </c>
    </row>
    <row r="20694" spans="8:12" x14ac:dyDescent="0.25">
      <c r="H20694" t="s">
        <v>19856</v>
      </c>
      <c r="I20694">
        <v>8916499</v>
      </c>
      <c r="J20694">
        <v>271043437</v>
      </c>
      <c r="K20694" t="s">
        <v>1373</v>
      </c>
      <c r="L20694" t="s">
        <v>1326</v>
      </c>
    </row>
    <row r="20695" spans="8:12" x14ac:dyDescent="0.25">
      <c r="H20695" t="s">
        <v>19857</v>
      </c>
      <c r="I20695">
        <v>9256925</v>
      </c>
      <c r="J20695">
        <v>636011656</v>
      </c>
      <c r="K20695" t="s">
        <v>1464</v>
      </c>
      <c r="L20695" t="s">
        <v>1326</v>
      </c>
    </row>
    <row r="20696" spans="8:12" x14ac:dyDescent="0.25">
      <c r="H20696" t="s">
        <v>19858</v>
      </c>
      <c r="I20696">
        <v>9665865</v>
      </c>
      <c r="J20696">
        <v>370577000</v>
      </c>
      <c r="L20696" t="s">
        <v>1308</v>
      </c>
    </row>
    <row r="20697" spans="8:12" x14ac:dyDescent="0.25">
      <c r="H20697" t="s">
        <v>19859</v>
      </c>
      <c r="I20697">
        <v>9631905</v>
      </c>
      <c r="J20697">
        <v>518752000</v>
      </c>
      <c r="K20697" t="s">
        <v>1595</v>
      </c>
      <c r="L20697" t="s">
        <v>1412</v>
      </c>
    </row>
    <row r="20698" spans="8:12" x14ac:dyDescent="0.25">
      <c r="H20698" t="s">
        <v>19859</v>
      </c>
      <c r="I20698">
        <v>9631905</v>
      </c>
      <c r="J20698">
        <v>511254000</v>
      </c>
      <c r="K20698" t="s">
        <v>1638</v>
      </c>
      <c r="L20698" t="s">
        <v>1412</v>
      </c>
    </row>
    <row r="20699" spans="8:12" x14ac:dyDescent="0.25">
      <c r="H20699" t="s">
        <v>19859</v>
      </c>
      <c r="I20699">
        <v>7612436</v>
      </c>
      <c r="J20699">
        <v>273337600</v>
      </c>
      <c r="K20699" t="s">
        <v>1297</v>
      </c>
      <c r="L20699" t="s">
        <v>1295</v>
      </c>
    </row>
    <row r="20700" spans="8:12" x14ac:dyDescent="0.25">
      <c r="H20700" t="s">
        <v>19860</v>
      </c>
      <c r="I20700">
        <v>9454814</v>
      </c>
      <c r="J20700">
        <v>305262000</v>
      </c>
      <c r="L20700" t="s">
        <v>1295</v>
      </c>
    </row>
    <row r="20701" spans="8:12" x14ac:dyDescent="0.25">
      <c r="H20701" t="s">
        <v>19861</v>
      </c>
      <c r="I20701">
        <v>9404986</v>
      </c>
      <c r="J20701">
        <v>357097000</v>
      </c>
      <c r="K20701" t="s">
        <v>1332</v>
      </c>
      <c r="L20701" t="s">
        <v>1341</v>
      </c>
    </row>
    <row r="20702" spans="8:12" x14ac:dyDescent="0.25">
      <c r="H20702" t="s">
        <v>19862</v>
      </c>
      <c r="I20702">
        <v>9547817</v>
      </c>
      <c r="J20702">
        <v>477389900</v>
      </c>
      <c r="K20702" t="s">
        <v>1348</v>
      </c>
      <c r="L20702" t="s">
        <v>1341</v>
      </c>
    </row>
    <row r="20703" spans="8:12" x14ac:dyDescent="0.25">
      <c r="H20703" t="s">
        <v>19863</v>
      </c>
      <c r="I20703">
        <v>9547805</v>
      </c>
      <c r="J20703">
        <v>477982400</v>
      </c>
      <c r="K20703" t="s">
        <v>1348</v>
      </c>
      <c r="L20703" t="s">
        <v>1308</v>
      </c>
    </row>
    <row r="20704" spans="8:12" x14ac:dyDescent="0.25">
      <c r="H20704" t="s">
        <v>19864</v>
      </c>
      <c r="I20704">
        <v>1244069</v>
      </c>
      <c r="J20704">
        <v>367586370</v>
      </c>
      <c r="K20704" t="s">
        <v>1431</v>
      </c>
      <c r="L20704" t="s">
        <v>1329</v>
      </c>
    </row>
    <row r="20705" spans="8:12" x14ac:dyDescent="0.25">
      <c r="H20705" t="s">
        <v>19865</v>
      </c>
      <c r="I20705">
        <v>9394208</v>
      </c>
      <c r="J20705">
        <v>565961000</v>
      </c>
      <c r="L20705" t="s">
        <v>1395</v>
      </c>
    </row>
    <row r="20706" spans="8:12" x14ac:dyDescent="0.25">
      <c r="H20706" t="s">
        <v>19866</v>
      </c>
      <c r="I20706">
        <v>9435349</v>
      </c>
      <c r="J20706">
        <v>273337920</v>
      </c>
      <c r="K20706" t="s">
        <v>1297</v>
      </c>
      <c r="L20706" t="s">
        <v>1313</v>
      </c>
    </row>
    <row r="20707" spans="8:12" x14ac:dyDescent="0.25">
      <c r="H20707" t="s">
        <v>19867</v>
      </c>
      <c r="I20707">
        <v>9561966</v>
      </c>
      <c r="J20707">
        <v>574000690</v>
      </c>
      <c r="K20707" t="s">
        <v>1350</v>
      </c>
      <c r="L20707" t="s">
        <v>1341</v>
      </c>
    </row>
    <row r="20708" spans="8:12" x14ac:dyDescent="0.25">
      <c r="H20708" t="s">
        <v>19868</v>
      </c>
      <c r="I20708">
        <v>9561978</v>
      </c>
      <c r="J20708">
        <v>574962000</v>
      </c>
      <c r="K20708" t="s">
        <v>1350</v>
      </c>
      <c r="L20708" t="s">
        <v>1341</v>
      </c>
    </row>
    <row r="20709" spans="8:12" x14ac:dyDescent="0.25">
      <c r="H20709" t="s">
        <v>19869</v>
      </c>
      <c r="I20709">
        <v>9111230</v>
      </c>
      <c r="J20709">
        <v>574246000</v>
      </c>
      <c r="K20709" t="s">
        <v>1350</v>
      </c>
      <c r="L20709" t="s">
        <v>3075</v>
      </c>
    </row>
    <row r="20710" spans="8:12" x14ac:dyDescent="0.25">
      <c r="H20710" t="s">
        <v>19870</v>
      </c>
      <c r="I20710">
        <v>7928665</v>
      </c>
      <c r="J20710">
        <v>373249000</v>
      </c>
      <c r="L20710" t="s">
        <v>1295</v>
      </c>
    </row>
    <row r="20711" spans="8:12" x14ac:dyDescent="0.25">
      <c r="H20711" t="s">
        <v>19871</v>
      </c>
      <c r="I20711">
        <v>9248564</v>
      </c>
      <c r="J20711">
        <v>246430000</v>
      </c>
      <c r="K20711" t="s">
        <v>1387</v>
      </c>
      <c r="L20711" t="s">
        <v>1295</v>
      </c>
    </row>
    <row r="20712" spans="8:12" x14ac:dyDescent="0.25">
      <c r="H20712" t="s">
        <v>19872</v>
      </c>
      <c r="I20712">
        <v>9330630</v>
      </c>
      <c r="J20712">
        <v>538003610</v>
      </c>
      <c r="K20712" t="s">
        <v>1437</v>
      </c>
      <c r="L20712" t="s">
        <v>1341</v>
      </c>
    </row>
    <row r="20713" spans="8:12" x14ac:dyDescent="0.25">
      <c r="H20713" t="s">
        <v>19873</v>
      </c>
      <c r="I20713">
        <v>9674256</v>
      </c>
      <c r="J20713">
        <v>533170197</v>
      </c>
      <c r="K20713" t="s">
        <v>1563</v>
      </c>
      <c r="L20713" t="s">
        <v>1308</v>
      </c>
    </row>
    <row r="20714" spans="8:12" x14ac:dyDescent="0.25">
      <c r="H20714" t="s">
        <v>19874</v>
      </c>
      <c r="I20714">
        <v>9333072</v>
      </c>
      <c r="J20714">
        <v>636091445</v>
      </c>
      <c r="K20714" t="s">
        <v>1464</v>
      </c>
      <c r="L20714" t="s">
        <v>1337</v>
      </c>
    </row>
    <row r="20715" spans="8:12" x14ac:dyDescent="0.25">
      <c r="H20715" t="s">
        <v>19875</v>
      </c>
      <c r="I20715">
        <v>8203543</v>
      </c>
      <c r="J20715">
        <v>304010200</v>
      </c>
      <c r="K20715" t="s">
        <v>1294</v>
      </c>
      <c r="L20715" t="s">
        <v>1295</v>
      </c>
    </row>
    <row r="20716" spans="8:12" x14ac:dyDescent="0.25">
      <c r="H20716" t="s">
        <v>19876</v>
      </c>
      <c r="I20716">
        <v>7922221</v>
      </c>
      <c r="J20716">
        <v>214182011</v>
      </c>
      <c r="L20716" t="s">
        <v>1326</v>
      </c>
    </row>
    <row r="20717" spans="8:12" x14ac:dyDescent="0.25">
      <c r="H20717" t="s">
        <v>19877</v>
      </c>
      <c r="I20717">
        <v>9232199</v>
      </c>
      <c r="J20717">
        <v>249408000</v>
      </c>
      <c r="K20717" t="s">
        <v>1340</v>
      </c>
      <c r="L20717" t="s">
        <v>1295</v>
      </c>
    </row>
    <row r="20718" spans="8:12" x14ac:dyDescent="0.25">
      <c r="H20718" t="s">
        <v>19878</v>
      </c>
      <c r="I20718">
        <v>8865949</v>
      </c>
      <c r="J20718">
        <v>273343680</v>
      </c>
      <c r="K20718" t="s">
        <v>1297</v>
      </c>
      <c r="L20718" t="s">
        <v>1295</v>
      </c>
    </row>
    <row r="20719" spans="8:12" x14ac:dyDescent="0.25">
      <c r="H20719" t="s">
        <v>19878</v>
      </c>
      <c r="I20719">
        <v>8865949</v>
      </c>
      <c r="J20719">
        <v>256309000</v>
      </c>
      <c r="L20719" t="s">
        <v>1295</v>
      </c>
    </row>
    <row r="20720" spans="8:12" x14ac:dyDescent="0.25">
      <c r="H20720" t="s">
        <v>19879</v>
      </c>
      <c r="I20720">
        <v>9459618</v>
      </c>
      <c r="J20720">
        <v>423047100</v>
      </c>
      <c r="K20720" t="s">
        <v>2980</v>
      </c>
      <c r="L20720" t="s">
        <v>1295</v>
      </c>
    </row>
    <row r="20721" spans="8:12" x14ac:dyDescent="0.25">
      <c r="H20721" t="s">
        <v>19880</v>
      </c>
      <c r="I20721">
        <v>8505939</v>
      </c>
      <c r="J20721">
        <v>305004000</v>
      </c>
      <c r="L20721" t="s">
        <v>1295</v>
      </c>
    </row>
    <row r="20722" spans="8:12" x14ac:dyDescent="0.25">
      <c r="H20722" t="s">
        <v>19880</v>
      </c>
      <c r="I20722">
        <v>8906224</v>
      </c>
      <c r="J20722">
        <v>230987660</v>
      </c>
      <c r="K20722" t="s">
        <v>1432</v>
      </c>
      <c r="L20722" t="s">
        <v>1295</v>
      </c>
    </row>
    <row r="20723" spans="8:12" x14ac:dyDescent="0.25">
      <c r="H20723" t="s">
        <v>19881</v>
      </c>
      <c r="I20723">
        <v>9603116</v>
      </c>
      <c r="J20723">
        <v>566995000</v>
      </c>
      <c r="L20723" t="s">
        <v>1341</v>
      </c>
    </row>
    <row r="20724" spans="8:12" x14ac:dyDescent="0.25">
      <c r="H20724" t="s">
        <v>19882</v>
      </c>
      <c r="I20724">
        <v>8500185</v>
      </c>
      <c r="J20724">
        <v>416324000</v>
      </c>
      <c r="K20724" t="s">
        <v>2577</v>
      </c>
      <c r="L20724" t="s">
        <v>1295</v>
      </c>
    </row>
    <row r="20725" spans="8:12" x14ac:dyDescent="0.25">
      <c r="H20725" t="s">
        <v>19883</v>
      </c>
      <c r="I20725">
        <v>9689275</v>
      </c>
      <c r="J20725">
        <v>375419000</v>
      </c>
      <c r="K20725" t="s">
        <v>1322</v>
      </c>
      <c r="L20725" t="s">
        <v>1329</v>
      </c>
    </row>
    <row r="20726" spans="8:12" x14ac:dyDescent="0.25">
      <c r="H20726" t="s">
        <v>19884</v>
      </c>
      <c r="I20726">
        <v>9729788</v>
      </c>
      <c r="J20726">
        <v>431007132</v>
      </c>
      <c r="K20726" t="s">
        <v>1368</v>
      </c>
      <c r="L20726" t="s">
        <v>1308</v>
      </c>
    </row>
    <row r="20727" spans="8:12" x14ac:dyDescent="0.25">
      <c r="H20727" t="s">
        <v>19885</v>
      </c>
      <c r="I20727">
        <v>7713125</v>
      </c>
      <c r="J20727">
        <v>210308000</v>
      </c>
      <c r="K20727" t="s">
        <v>1443</v>
      </c>
      <c r="L20727" t="s">
        <v>1341</v>
      </c>
    </row>
    <row r="20728" spans="8:12" x14ac:dyDescent="0.25">
      <c r="H20728" t="s">
        <v>19886</v>
      </c>
      <c r="I20728">
        <v>9123398</v>
      </c>
      <c r="J20728">
        <v>538005280</v>
      </c>
      <c r="K20728" t="s">
        <v>1437</v>
      </c>
      <c r="L20728" t="s">
        <v>1341</v>
      </c>
    </row>
    <row r="20729" spans="8:12" x14ac:dyDescent="0.25">
      <c r="H20729" t="s">
        <v>19887</v>
      </c>
      <c r="I20729">
        <v>7925895</v>
      </c>
      <c r="J20729">
        <v>477529000</v>
      </c>
      <c r="K20729" t="s">
        <v>1348</v>
      </c>
      <c r="L20729" t="s">
        <v>1341</v>
      </c>
    </row>
    <row r="20730" spans="8:12" x14ac:dyDescent="0.25">
      <c r="H20730" t="s">
        <v>19888</v>
      </c>
      <c r="I20730">
        <v>9032458</v>
      </c>
      <c r="J20730">
        <v>375156000</v>
      </c>
      <c r="K20730" t="s">
        <v>1322</v>
      </c>
      <c r="L20730" t="s">
        <v>1295</v>
      </c>
    </row>
    <row r="20731" spans="8:12" x14ac:dyDescent="0.25">
      <c r="H20731" t="s">
        <v>19889</v>
      </c>
      <c r="I20731">
        <v>9546710</v>
      </c>
      <c r="J20731">
        <v>533050700</v>
      </c>
      <c r="K20731" t="s">
        <v>1563</v>
      </c>
      <c r="L20731" t="s">
        <v>1362</v>
      </c>
    </row>
    <row r="20732" spans="8:12" x14ac:dyDescent="0.25">
      <c r="H20732" t="s">
        <v>19890</v>
      </c>
      <c r="I20732">
        <v>9417787</v>
      </c>
      <c r="J20732">
        <v>533130378</v>
      </c>
      <c r="K20732" t="s">
        <v>1563</v>
      </c>
      <c r="L20732" t="s">
        <v>1362</v>
      </c>
    </row>
    <row r="20733" spans="8:12" x14ac:dyDescent="0.25">
      <c r="H20733" t="s">
        <v>19891</v>
      </c>
      <c r="I20733">
        <v>9546722</v>
      </c>
      <c r="J20733">
        <v>533041500</v>
      </c>
      <c r="K20733" t="s">
        <v>1563</v>
      </c>
      <c r="L20733" t="s">
        <v>1362</v>
      </c>
    </row>
    <row r="20734" spans="8:12" x14ac:dyDescent="0.25">
      <c r="H20734" t="s">
        <v>19892</v>
      </c>
      <c r="I20734">
        <v>9608154</v>
      </c>
      <c r="J20734">
        <v>533066800</v>
      </c>
      <c r="K20734" t="s">
        <v>1563</v>
      </c>
      <c r="L20734" t="s">
        <v>1329</v>
      </c>
    </row>
    <row r="20735" spans="8:12" x14ac:dyDescent="0.25">
      <c r="H20735" t="s">
        <v>19893</v>
      </c>
      <c r="I20735">
        <v>9714848</v>
      </c>
      <c r="J20735">
        <v>533180037</v>
      </c>
      <c r="K20735" t="s">
        <v>1563</v>
      </c>
      <c r="L20735" t="s">
        <v>1329</v>
      </c>
    </row>
    <row r="20736" spans="8:12" x14ac:dyDescent="0.25">
      <c r="H20736" t="s">
        <v>19894</v>
      </c>
      <c r="I20736">
        <v>9708411</v>
      </c>
      <c r="J20736">
        <v>563371000</v>
      </c>
      <c r="K20736" t="s">
        <v>1441</v>
      </c>
      <c r="L20736" t="s">
        <v>1329</v>
      </c>
    </row>
    <row r="20737" spans="8:12" x14ac:dyDescent="0.25">
      <c r="H20737" t="s">
        <v>19895</v>
      </c>
      <c r="I20737">
        <v>9519365</v>
      </c>
      <c r="J20737">
        <v>636016304</v>
      </c>
      <c r="K20737" t="s">
        <v>1464</v>
      </c>
      <c r="L20737" t="s">
        <v>1341</v>
      </c>
    </row>
    <row r="20738" spans="8:12" x14ac:dyDescent="0.25">
      <c r="H20738" t="s">
        <v>19896</v>
      </c>
      <c r="I20738">
        <v>9699347</v>
      </c>
      <c r="J20738">
        <v>636017044</v>
      </c>
      <c r="K20738" t="s">
        <v>1464</v>
      </c>
      <c r="L20738" t="s">
        <v>1308</v>
      </c>
    </row>
    <row r="20739" spans="8:12" x14ac:dyDescent="0.25">
      <c r="H20739" t="s">
        <v>19897</v>
      </c>
      <c r="I20739">
        <v>9699036</v>
      </c>
      <c r="J20739">
        <v>636016819</v>
      </c>
      <c r="K20739" t="s">
        <v>1464</v>
      </c>
      <c r="L20739" t="s">
        <v>1308</v>
      </c>
    </row>
    <row r="20740" spans="8:12" x14ac:dyDescent="0.25">
      <c r="H20740" t="s">
        <v>19898</v>
      </c>
      <c r="I20740">
        <v>9699359</v>
      </c>
      <c r="J20740">
        <v>636017099</v>
      </c>
      <c r="K20740" t="s">
        <v>1464</v>
      </c>
      <c r="L20740" t="s">
        <v>1308</v>
      </c>
    </row>
    <row r="20741" spans="8:12" x14ac:dyDescent="0.25">
      <c r="H20741" t="s">
        <v>19899</v>
      </c>
      <c r="I20741">
        <v>9699311</v>
      </c>
      <c r="J20741">
        <v>636016820</v>
      </c>
      <c r="K20741" t="s">
        <v>1464</v>
      </c>
      <c r="L20741" t="s">
        <v>1308</v>
      </c>
    </row>
    <row r="20742" spans="8:12" x14ac:dyDescent="0.25">
      <c r="H20742" t="s">
        <v>881</v>
      </c>
      <c r="I20742">
        <v>9699361</v>
      </c>
      <c r="J20742">
        <v>636017100</v>
      </c>
      <c r="K20742" t="s">
        <v>1464</v>
      </c>
      <c r="L20742" t="s">
        <v>1308</v>
      </c>
    </row>
    <row r="20743" spans="8:12" x14ac:dyDescent="0.25">
      <c r="H20743" t="s">
        <v>882</v>
      </c>
      <c r="I20743">
        <v>9699373</v>
      </c>
      <c r="J20743">
        <v>636017101</v>
      </c>
      <c r="K20743" t="s">
        <v>1464</v>
      </c>
      <c r="L20743" t="s">
        <v>1308</v>
      </c>
    </row>
    <row r="20744" spans="8:12" x14ac:dyDescent="0.25">
      <c r="H20744" t="s">
        <v>883</v>
      </c>
      <c r="I20744">
        <v>9699335</v>
      </c>
      <c r="J20744">
        <v>636017043</v>
      </c>
      <c r="K20744" t="s">
        <v>1464</v>
      </c>
      <c r="L20744" t="s">
        <v>1308</v>
      </c>
    </row>
    <row r="20745" spans="8:12" x14ac:dyDescent="0.25">
      <c r="H20745" t="s">
        <v>19900</v>
      </c>
      <c r="I20745">
        <v>9699323</v>
      </c>
      <c r="J20745">
        <v>636017042</v>
      </c>
      <c r="K20745" t="s">
        <v>1464</v>
      </c>
      <c r="L20745" t="s">
        <v>1308</v>
      </c>
    </row>
    <row r="20746" spans="8:12" x14ac:dyDescent="0.25">
      <c r="H20746" t="s">
        <v>19901</v>
      </c>
      <c r="I20746">
        <v>8848941</v>
      </c>
      <c r="J20746">
        <v>273319030</v>
      </c>
      <c r="K20746" t="s">
        <v>1297</v>
      </c>
      <c r="L20746" t="s">
        <v>1295</v>
      </c>
    </row>
    <row r="20747" spans="8:12" x14ac:dyDescent="0.25">
      <c r="H20747" t="s">
        <v>19901</v>
      </c>
      <c r="I20747">
        <v>9377183</v>
      </c>
      <c r="J20747">
        <v>219425000</v>
      </c>
      <c r="K20747" t="s">
        <v>1456</v>
      </c>
      <c r="L20747" t="s">
        <v>1326</v>
      </c>
    </row>
    <row r="20748" spans="8:12" x14ac:dyDescent="0.25">
      <c r="H20748" t="s">
        <v>19901</v>
      </c>
      <c r="I20748">
        <v>9150767</v>
      </c>
      <c r="J20748">
        <v>212434000</v>
      </c>
      <c r="K20748" t="s">
        <v>1443</v>
      </c>
      <c r="L20748" t="s">
        <v>1326</v>
      </c>
    </row>
    <row r="20749" spans="8:12" x14ac:dyDescent="0.25">
      <c r="H20749" t="s">
        <v>19902</v>
      </c>
      <c r="I20749">
        <v>9118226</v>
      </c>
      <c r="J20749">
        <v>311000385</v>
      </c>
      <c r="K20749" t="s">
        <v>1609</v>
      </c>
      <c r="L20749" t="s">
        <v>1341</v>
      </c>
    </row>
    <row r="20750" spans="8:12" x14ac:dyDescent="0.25">
      <c r="H20750" t="s">
        <v>19902</v>
      </c>
      <c r="I20750">
        <v>9220445</v>
      </c>
      <c r="J20750">
        <v>248681000</v>
      </c>
      <c r="K20750" t="s">
        <v>1340</v>
      </c>
      <c r="L20750" t="s">
        <v>1295</v>
      </c>
    </row>
    <row r="20751" spans="8:12" x14ac:dyDescent="0.25">
      <c r="H20751" t="s">
        <v>19903</v>
      </c>
      <c r="I20751">
        <v>9164627</v>
      </c>
      <c r="J20751">
        <v>374228000</v>
      </c>
      <c r="L20751" t="s">
        <v>1341</v>
      </c>
    </row>
    <row r="20752" spans="8:12" x14ac:dyDescent="0.25">
      <c r="H20752" t="s">
        <v>19903</v>
      </c>
      <c r="I20752">
        <v>9164627</v>
      </c>
      <c r="J20752">
        <v>232134000</v>
      </c>
      <c r="K20752" t="s">
        <v>1558</v>
      </c>
      <c r="L20752" t="s">
        <v>1341</v>
      </c>
    </row>
    <row r="20753" spans="8:12" x14ac:dyDescent="0.25">
      <c r="H20753" t="s">
        <v>19904</v>
      </c>
      <c r="I20753">
        <v>8806826</v>
      </c>
      <c r="J20753">
        <v>373934000</v>
      </c>
      <c r="L20753" t="s">
        <v>1326</v>
      </c>
    </row>
    <row r="20754" spans="8:12" x14ac:dyDescent="0.25">
      <c r="H20754" t="s">
        <v>19905</v>
      </c>
      <c r="I20754">
        <v>9548823</v>
      </c>
      <c r="J20754">
        <v>563176000</v>
      </c>
      <c r="K20754" t="s">
        <v>1441</v>
      </c>
      <c r="L20754" t="s">
        <v>1295</v>
      </c>
    </row>
    <row r="20755" spans="8:12" x14ac:dyDescent="0.25">
      <c r="H20755" t="s">
        <v>19906</v>
      </c>
      <c r="I20755">
        <v>9246891</v>
      </c>
      <c r="J20755">
        <v>419095900</v>
      </c>
      <c r="K20755" t="s">
        <v>1420</v>
      </c>
      <c r="L20755" t="s">
        <v>1341</v>
      </c>
    </row>
    <row r="20756" spans="8:12" x14ac:dyDescent="0.25">
      <c r="H20756" t="s">
        <v>19907</v>
      </c>
      <c r="I20756">
        <v>8501476</v>
      </c>
      <c r="J20756">
        <v>419000414</v>
      </c>
      <c r="K20756" t="s">
        <v>1420</v>
      </c>
      <c r="L20756" t="s">
        <v>1614</v>
      </c>
    </row>
    <row r="20757" spans="8:12" x14ac:dyDescent="0.25">
      <c r="H20757" t="s">
        <v>19908</v>
      </c>
      <c r="I20757">
        <v>9487483</v>
      </c>
      <c r="J20757">
        <v>353181000</v>
      </c>
      <c r="K20757" t="s">
        <v>1332</v>
      </c>
      <c r="L20757" t="s">
        <v>1326</v>
      </c>
    </row>
    <row r="20758" spans="8:12" x14ac:dyDescent="0.25">
      <c r="H20758" t="s">
        <v>19909</v>
      </c>
      <c r="I20758">
        <v>9459072</v>
      </c>
      <c r="J20758">
        <v>352901000</v>
      </c>
      <c r="K20758" t="s">
        <v>1332</v>
      </c>
      <c r="L20758" t="s">
        <v>1313</v>
      </c>
    </row>
    <row r="20759" spans="8:12" x14ac:dyDescent="0.25">
      <c r="H20759" t="s">
        <v>19910</v>
      </c>
      <c r="I20759">
        <v>9301964</v>
      </c>
      <c r="J20759">
        <v>319768000</v>
      </c>
      <c r="K20759" t="s">
        <v>1671</v>
      </c>
      <c r="L20759" t="s">
        <v>1362</v>
      </c>
    </row>
    <row r="20760" spans="8:12" x14ac:dyDescent="0.25">
      <c r="H20760" t="s">
        <v>19911</v>
      </c>
      <c r="I20760">
        <v>9459060</v>
      </c>
      <c r="J20760">
        <v>373664000</v>
      </c>
      <c r="L20760" t="s">
        <v>1326</v>
      </c>
    </row>
    <row r="20761" spans="8:12" x14ac:dyDescent="0.25">
      <c r="H20761" t="s">
        <v>19912</v>
      </c>
      <c r="I20761">
        <v>9638563</v>
      </c>
      <c r="J20761">
        <v>538005060</v>
      </c>
      <c r="K20761" t="s">
        <v>1437</v>
      </c>
      <c r="L20761" t="s">
        <v>1313</v>
      </c>
    </row>
    <row r="20762" spans="8:12" x14ac:dyDescent="0.25">
      <c r="H20762" t="s">
        <v>19913</v>
      </c>
      <c r="I20762">
        <v>9459084</v>
      </c>
      <c r="J20762">
        <v>353244000</v>
      </c>
      <c r="K20762" t="s">
        <v>1332</v>
      </c>
      <c r="L20762" t="s">
        <v>1326</v>
      </c>
    </row>
    <row r="20763" spans="8:12" x14ac:dyDescent="0.25">
      <c r="H20763" t="s">
        <v>19914</v>
      </c>
      <c r="I20763">
        <v>9514561</v>
      </c>
      <c r="J20763">
        <v>477814400</v>
      </c>
      <c r="K20763" t="s">
        <v>1348</v>
      </c>
      <c r="L20763" t="s">
        <v>1313</v>
      </c>
    </row>
    <row r="20764" spans="8:12" x14ac:dyDescent="0.25">
      <c r="H20764" t="s">
        <v>19915</v>
      </c>
      <c r="I20764">
        <v>9487471</v>
      </c>
      <c r="J20764">
        <v>371346000</v>
      </c>
      <c r="L20764" t="s">
        <v>1326</v>
      </c>
    </row>
    <row r="20765" spans="8:12" x14ac:dyDescent="0.25">
      <c r="H20765" t="s">
        <v>19916</v>
      </c>
      <c r="I20765">
        <v>9589944</v>
      </c>
      <c r="J20765">
        <v>636015834</v>
      </c>
      <c r="K20765" t="s">
        <v>1464</v>
      </c>
      <c r="L20765" t="s">
        <v>1362</v>
      </c>
    </row>
    <row r="20766" spans="8:12" x14ac:dyDescent="0.25">
      <c r="H20766" t="s">
        <v>19917</v>
      </c>
      <c r="I20766">
        <v>9301976</v>
      </c>
      <c r="J20766">
        <v>319767000</v>
      </c>
      <c r="K20766" t="s">
        <v>1671</v>
      </c>
      <c r="L20766" t="s">
        <v>1362</v>
      </c>
    </row>
    <row r="20767" spans="8:12" x14ac:dyDescent="0.25">
      <c r="H20767" t="s">
        <v>19918</v>
      </c>
      <c r="I20767">
        <v>9489118</v>
      </c>
      <c r="J20767">
        <v>538003853</v>
      </c>
      <c r="K20767" t="s">
        <v>1437</v>
      </c>
      <c r="L20767" t="s">
        <v>1326</v>
      </c>
    </row>
    <row r="20768" spans="8:12" x14ac:dyDescent="0.25">
      <c r="H20768" t="s">
        <v>19919</v>
      </c>
      <c r="I20768">
        <v>9457024</v>
      </c>
      <c r="J20768">
        <v>248745000</v>
      </c>
      <c r="K20768" t="s">
        <v>1340</v>
      </c>
      <c r="L20768" t="s">
        <v>1326</v>
      </c>
    </row>
    <row r="20769" spans="8:12" x14ac:dyDescent="0.25">
      <c r="H20769" t="s">
        <v>19920</v>
      </c>
      <c r="I20769">
        <v>9325336</v>
      </c>
      <c r="J20769">
        <v>371394000</v>
      </c>
      <c r="L20769" t="s">
        <v>1362</v>
      </c>
    </row>
    <row r="20770" spans="8:12" x14ac:dyDescent="0.25">
      <c r="H20770" t="s">
        <v>19921</v>
      </c>
      <c r="I20770">
        <v>9399923</v>
      </c>
      <c r="J20770">
        <v>249779000</v>
      </c>
      <c r="K20770" t="s">
        <v>1340</v>
      </c>
      <c r="L20770" t="s">
        <v>1326</v>
      </c>
    </row>
    <row r="20771" spans="8:12" x14ac:dyDescent="0.25">
      <c r="H20771" t="s">
        <v>19922</v>
      </c>
      <c r="I20771">
        <v>9351634</v>
      </c>
      <c r="J20771">
        <v>538005166</v>
      </c>
      <c r="K20771" t="s">
        <v>1437</v>
      </c>
      <c r="L20771" t="s">
        <v>1326</v>
      </c>
    </row>
    <row r="20772" spans="8:12" x14ac:dyDescent="0.25">
      <c r="H20772" t="s">
        <v>19923</v>
      </c>
      <c r="I20772">
        <v>9580417</v>
      </c>
      <c r="J20772">
        <v>636015502</v>
      </c>
      <c r="K20772" t="s">
        <v>1464</v>
      </c>
      <c r="L20772" t="s">
        <v>1313</v>
      </c>
    </row>
    <row r="20773" spans="8:12" x14ac:dyDescent="0.25">
      <c r="H20773" t="s">
        <v>19924</v>
      </c>
      <c r="I20773">
        <v>9384617</v>
      </c>
      <c r="J20773">
        <v>477399300</v>
      </c>
      <c r="K20773" t="s">
        <v>1348</v>
      </c>
      <c r="L20773" t="s">
        <v>1313</v>
      </c>
    </row>
    <row r="20774" spans="8:12" x14ac:dyDescent="0.25">
      <c r="H20774" t="s">
        <v>19925</v>
      </c>
      <c r="I20774">
        <v>9657038</v>
      </c>
      <c r="J20774">
        <v>538005584</v>
      </c>
      <c r="K20774" t="s">
        <v>1437</v>
      </c>
      <c r="L20774" t="s">
        <v>1313</v>
      </c>
    </row>
    <row r="20775" spans="8:12" x14ac:dyDescent="0.25">
      <c r="H20775" t="s">
        <v>19926</v>
      </c>
      <c r="I20775">
        <v>9325348</v>
      </c>
      <c r="J20775">
        <v>371509008</v>
      </c>
      <c r="L20775" t="s">
        <v>1362</v>
      </c>
    </row>
    <row r="20776" spans="8:12" x14ac:dyDescent="0.25">
      <c r="H20776" t="s">
        <v>19926</v>
      </c>
      <c r="I20776">
        <v>9325348</v>
      </c>
      <c r="J20776">
        <v>371509000</v>
      </c>
      <c r="L20776" t="s">
        <v>1362</v>
      </c>
    </row>
    <row r="20777" spans="8:12" x14ac:dyDescent="0.25">
      <c r="H20777" t="s">
        <v>19927</v>
      </c>
      <c r="I20777">
        <v>9657040</v>
      </c>
      <c r="J20777">
        <v>538005813</v>
      </c>
      <c r="K20777" t="s">
        <v>1437</v>
      </c>
      <c r="L20777" t="s">
        <v>1313</v>
      </c>
    </row>
    <row r="20778" spans="8:12" x14ac:dyDescent="0.25">
      <c r="H20778" t="s">
        <v>19928</v>
      </c>
      <c r="I20778">
        <v>9399935</v>
      </c>
      <c r="J20778">
        <v>249778000</v>
      </c>
      <c r="K20778" t="s">
        <v>1340</v>
      </c>
      <c r="L20778" t="s">
        <v>1326</v>
      </c>
    </row>
    <row r="20779" spans="8:12" x14ac:dyDescent="0.25">
      <c r="H20779" t="s">
        <v>19929</v>
      </c>
      <c r="I20779">
        <v>9459096</v>
      </c>
      <c r="J20779">
        <v>351696000</v>
      </c>
      <c r="K20779" t="s">
        <v>1332</v>
      </c>
      <c r="L20779" t="s">
        <v>1326</v>
      </c>
    </row>
    <row r="20780" spans="8:12" x14ac:dyDescent="0.25">
      <c r="H20780" t="s">
        <v>19930</v>
      </c>
      <c r="I20780">
        <v>9457749</v>
      </c>
      <c r="J20780">
        <v>538004188</v>
      </c>
      <c r="K20780" t="s">
        <v>1437</v>
      </c>
      <c r="L20780" t="s">
        <v>1326</v>
      </c>
    </row>
    <row r="20781" spans="8:12" x14ac:dyDescent="0.25">
      <c r="H20781" t="s">
        <v>19931</v>
      </c>
      <c r="I20781">
        <v>9379313</v>
      </c>
      <c r="J20781">
        <v>538005167</v>
      </c>
      <c r="K20781" t="s">
        <v>1437</v>
      </c>
      <c r="L20781" t="s">
        <v>1326</v>
      </c>
    </row>
    <row r="20782" spans="8:12" x14ac:dyDescent="0.25">
      <c r="H20782" t="s">
        <v>19932</v>
      </c>
      <c r="I20782">
        <v>9697430</v>
      </c>
      <c r="J20782">
        <v>353952000</v>
      </c>
      <c r="K20782" t="s">
        <v>1332</v>
      </c>
      <c r="L20782" t="s">
        <v>1313</v>
      </c>
    </row>
    <row r="20783" spans="8:12" x14ac:dyDescent="0.25">
      <c r="H20783" t="s">
        <v>19933</v>
      </c>
      <c r="I20783">
        <v>9638551</v>
      </c>
      <c r="J20783">
        <v>538005015</v>
      </c>
      <c r="K20783" t="s">
        <v>1437</v>
      </c>
      <c r="L20783" t="s">
        <v>1362</v>
      </c>
    </row>
    <row r="20784" spans="8:12" x14ac:dyDescent="0.25">
      <c r="H20784" t="s">
        <v>19934</v>
      </c>
      <c r="I20784">
        <v>9697442</v>
      </c>
      <c r="J20784">
        <v>372151000</v>
      </c>
      <c r="L20784" t="s">
        <v>1313</v>
      </c>
    </row>
    <row r="20785" spans="8:12" x14ac:dyDescent="0.25">
      <c r="H20785" t="s">
        <v>19935</v>
      </c>
      <c r="I20785">
        <v>9487469</v>
      </c>
      <c r="J20785">
        <v>353962000</v>
      </c>
      <c r="K20785" t="s">
        <v>1332</v>
      </c>
      <c r="L20785" t="s">
        <v>1326</v>
      </c>
    </row>
    <row r="20786" spans="8:12" x14ac:dyDescent="0.25">
      <c r="H20786" t="s">
        <v>19936</v>
      </c>
      <c r="I20786">
        <v>9489106</v>
      </c>
      <c r="J20786">
        <v>538003852</v>
      </c>
      <c r="K20786" t="s">
        <v>1437</v>
      </c>
      <c r="L20786" t="s">
        <v>1326</v>
      </c>
    </row>
    <row r="20787" spans="8:12" x14ac:dyDescent="0.25">
      <c r="H20787" t="s">
        <v>19937</v>
      </c>
      <c r="I20787">
        <v>9657052</v>
      </c>
      <c r="J20787">
        <v>538006100</v>
      </c>
      <c r="K20787" t="s">
        <v>1437</v>
      </c>
      <c r="L20787" t="s">
        <v>1313</v>
      </c>
    </row>
    <row r="20788" spans="8:12" x14ac:dyDescent="0.25">
      <c r="H20788" t="s">
        <v>19938</v>
      </c>
      <c r="I20788">
        <v>9020285</v>
      </c>
      <c r="J20788">
        <v>231794000</v>
      </c>
      <c r="K20788" t="s">
        <v>3557</v>
      </c>
      <c r="L20788" t="s">
        <v>1295</v>
      </c>
    </row>
    <row r="20789" spans="8:12" x14ac:dyDescent="0.25">
      <c r="H20789" t="s">
        <v>19939</v>
      </c>
      <c r="I20789">
        <v>9167118</v>
      </c>
      <c r="J20789">
        <v>540440001</v>
      </c>
      <c r="K20789" t="s">
        <v>12904</v>
      </c>
      <c r="L20789" t="s">
        <v>1313</v>
      </c>
    </row>
    <row r="20790" spans="8:12" x14ac:dyDescent="0.25">
      <c r="H20790" t="s">
        <v>19939</v>
      </c>
      <c r="I20790">
        <v>7924293</v>
      </c>
      <c r="J20790">
        <v>207372000</v>
      </c>
      <c r="K20790" t="s">
        <v>1782</v>
      </c>
      <c r="L20790" t="s">
        <v>1362</v>
      </c>
    </row>
    <row r="20791" spans="8:12" x14ac:dyDescent="0.25">
      <c r="H20791" t="s">
        <v>19940</v>
      </c>
      <c r="I20791">
        <v>8326890</v>
      </c>
      <c r="J20791">
        <v>677055700</v>
      </c>
      <c r="K20791" t="s">
        <v>1305</v>
      </c>
      <c r="L20791" t="s">
        <v>1295</v>
      </c>
    </row>
    <row r="20792" spans="8:12" x14ac:dyDescent="0.25">
      <c r="H20792" t="s">
        <v>19941</v>
      </c>
      <c r="I20792">
        <v>9155406</v>
      </c>
      <c r="J20792">
        <v>341270000</v>
      </c>
      <c r="K20792" t="s">
        <v>1316</v>
      </c>
      <c r="L20792" t="s">
        <v>1295</v>
      </c>
    </row>
    <row r="20793" spans="8:12" x14ac:dyDescent="0.25">
      <c r="H20793" t="s">
        <v>19942</v>
      </c>
      <c r="I20793">
        <v>9123506</v>
      </c>
      <c r="J20793">
        <v>341561000</v>
      </c>
      <c r="K20793" t="s">
        <v>1316</v>
      </c>
      <c r="L20793" t="s">
        <v>1295</v>
      </c>
    </row>
    <row r="20794" spans="8:12" x14ac:dyDescent="0.25">
      <c r="H20794" t="s">
        <v>19943</v>
      </c>
      <c r="I20794">
        <v>8181751</v>
      </c>
      <c r="J20794">
        <v>822896928</v>
      </c>
      <c r="L20794" t="s">
        <v>1308</v>
      </c>
    </row>
    <row r="20795" spans="8:12" x14ac:dyDescent="0.25">
      <c r="H20795" t="s">
        <v>19944</v>
      </c>
      <c r="I20795">
        <v>9727584</v>
      </c>
      <c r="J20795">
        <v>538005786</v>
      </c>
      <c r="K20795" t="s">
        <v>1437</v>
      </c>
      <c r="L20795" t="s">
        <v>1313</v>
      </c>
    </row>
    <row r="20796" spans="8:12" x14ac:dyDescent="0.25">
      <c r="H20796" t="s">
        <v>19945</v>
      </c>
      <c r="I20796">
        <v>9727546</v>
      </c>
      <c r="J20796">
        <v>538005782</v>
      </c>
      <c r="K20796" t="s">
        <v>1437</v>
      </c>
      <c r="L20796" t="s">
        <v>1313</v>
      </c>
    </row>
    <row r="20797" spans="8:12" x14ac:dyDescent="0.25">
      <c r="H20797" t="s">
        <v>19946</v>
      </c>
      <c r="I20797">
        <v>9727572</v>
      </c>
      <c r="J20797">
        <v>538005785</v>
      </c>
      <c r="K20797" t="s">
        <v>1437</v>
      </c>
      <c r="L20797" t="s">
        <v>1313</v>
      </c>
    </row>
    <row r="20798" spans="8:12" x14ac:dyDescent="0.25">
      <c r="H20798" t="s">
        <v>19947</v>
      </c>
      <c r="I20798">
        <v>9714068</v>
      </c>
      <c r="J20798">
        <v>538005770</v>
      </c>
      <c r="K20798" t="s">
        <v>1437</v>
      </c>
      <c r="L20798" t="s">
        <v>1313</v>
      </c>
    </row>
    <row r="20799" spans="8:12" x14ac:dyDescent="0.25">
      <c r="H20799" t="s">
        <v>19948</v>
      </c>
      <c r="I20799">
        <v>9719769</v>
      </c>
      <c r="J20799">
        <v>538005780</v>
      </c>
      <c r="K20799" t="s">
        <v>1437</v>
      </c>
      <c r="L20799" t="s">
        <v>1313</v>
      </c>
    </row>
    <row r="20800" spans="8:12" x14ac:dyDescent="0.25">
      <c r="H20800" t="s">
        <v>19949</v>
      </c>
      <c r="I20800">
        <v>9714056</v>
      </c>
      <c r="J20800">
        <v>538005771</v>
      </c>
      <c r="K20800" t="s">
        <v>1437</v>
      </c>
      <c r="L20800" t="s">
        <v>1313</v>
      </c>
    </row>
    <row r="20801" spans="8:12" x14ac:dyDescent="0.25">
      <c r="H20801" t="s">
        <v>19950</v>
      </c>
      <c r="I20801">
        <v>9719745</v>
      </c>
      <c r="J20801">
        <v>538005779</v>
      </c>
      <c r="K20801" t="s">
        <v>1437</v>
      </c>
      <c r="L20801" t="s">
        <v>1412</v>
      </c>
    </row>
    <row r="20802" spans="8:12" x14ac:dyDescent="0.25">
      <c r="H20802" t="s">
        <v>19951</v>
      </c>
      <c r="I20802">
        <v>9714501</v>
      </c>
      <c r="J20802">
        <v>538005772</v>
      </c>
      <c r="K20802" t="s">
        <v>1437</v>
      </c>
      <c r="L20802" t="s">
        <v>1313</v>
      </c>
    </row>
    <row r="20803" spans="8:12" x14ac:dyDescent="0.25">
      <c r="H20803" t="s">
        <v>19952</v>
      </c>
      <c r="I20803">
        <v>9714513</v>
      </c>
      <c r="J20803">
        <v>538005773</v>
      </c>
      <c r="K20803" t="s">
        <v>1437</v>
      </c>
      <c r="L20803" t="s">
        <v>1313</v>
      </c>
    </row>
    <row r="20804" spans="8:12" x14ac:dyDescent="0.25">
      <c r="H20804" t="s">
        <v>19953</v>
      </c>
      <c r="I20804">
        <v>9727534</v>
      </c>
      <c r="J20804">
        <v>538005781</v>
      </c>
      <c r="K20804" t="s">
        <v>1437</v>
      </c>
      <c r="L20804" t="s">
        <v>1313</v>
      </c>
    </row>
    <row r="20805" spans="8:12" x14ac:dyDescent="0.25">
      <c r="H20805" t="s">
        <v>19954</v>
      </c>
      <c r="I20805">
        <v>9711559</v>
      </c>
      <c r="J20805">
        <v>538005775</v>
      </c>
      <c r="K20805" t="s">
        <v>1437</v>
      </c>
      <c r="L20805" t="s">
        <v>1313</v>
      </c>
    </row>
    <row r="20806" spans="8:12" x14ac:dyDescent="0.25">
      <c r="H20806" t="s">
        <v>19955</v>
      </c>
      <c r="I20806">
        <v>9711573</v>
      </c>
      <c r="J20806">
        <v>538005777</v>
      </c>
      <c r="K20806" t="s">
        <v>1437</v>
      </c>
      <c r="L20806" t="s">
        <v>1313</v>
      </c>
    </row>
    <row r="20807" spans="8:12" x14ac:dyDescent="0.25">
      <c r="H20807" t="s">
        <v>19956</v>
      </c>
      <c r="I20807">
        <v>9727558</v>
      </c>
      <c r="J20807">
        <v>538005783</v>
      </c>
      <c r="K20807" t="s">
        <v>1437</v>
      </c>
      <c r="L20807" t="s">
        <v>1313</v>
      </c>
    </row>
    <row r="20808" spans="8:12" x14ac:dyDescent="0.25">
      <c r="H20808" t="s">
        <v>19957</v>
      </c>
      <c r="I20808">
        <v>9711561</v>
      </c>
      <c r="J20808">
        <v>538005776</v>
      </c>
      <c r="K20808" t="s">
        <v>1437</v>
      </c>
      <c r="L20808" t="s">
        <v>1313</v>
      </c>
    </row>
    <row r="20809" spans="8:12" x14ac:dyDescent="0.25">
      <c r="H20809" t="s">
        <v>19958</v>
      </c>
      <c r="I20809">
        <v>9711547</v>
      </c>
      <c r="J20809">
        <v>538005774</v>
      </c>
      <c r="K20809" t="s">
        <v>1437</v>
      </c>
      <c r="L20809" t="s">
        <v>1313</v>
      </c>
    </row>
    <row r="20810" spans="8:12" x14ac:dyDescent="0.25">
      <c r="H20810" t="s">
        <v>19959</v>
      </c>
      <c r="I20810">
        <v>9719771</v>
      </c>
      <c r="J20810">
        <v>538005778</v>
      </c>
      <c r="K20810" t="s">
        <v>1437</v>
      </c>
      <c r="L20810" t="s">
        <v>1313</v>
      </c>
    </row>
    <row r="20811" spans="8:12" x14ac:dyDescent="0.25">
      <c r="H20811" t="s">
        <v>19960</v>
      </c>
      <c r="I20811">
        <v>9719757</v>
      </c>
      <c r="J20811">
        <v>538005788</v>
      </c>
      <c r="K20811" t="s">
        <v>1437</v>
      </c>
      <c r="L20811" t="s">
        <v>1313</v>
      </c>
    </row>
    <row r="20812" spans="8:12" x14ac:dyDescent="0.25">
      <c r="H20812" t="s">
        <v>19961</v>
      </c>
      <c r="I20812">
        <v>9727560</v>
      </c>
      <c r="J20812">
        <v>538005784</v>
      </c>
      <c r="K20812" t="s">
        <v>1437</v>
      </c>
      <c r="L20812" t="s">
        <v>1313</v>
      </c>
    </row>
    <row r="20813" spans="8:12" x14ac:dyDescent="0.25">
      <c r="H20813" t="s">
        <v>19962</v>
      </c>
      <c r="I20813">
        <v>9735579</v>
      </c>
      <c r="J20813">
        <v>538005990</v>
      </c>
      <c r="K20813" t="s">
        <v>1437</v>
      </c>
      <c r="L20813" t="s">
        <v>1313</v>
      </c>
    </row>
    <row r="20814" spans="8:12" x14ac:dyDescent="0.25">
      <c r="H20814" t="s">
        <v>19963</v>
      </c>
      <c r="I20814">
        <v>9735581</v>
      </c>
      <c r="J20814">
        <v>538005987</v>
      </c>
      <c r="K20814" t="s">
        <v>1437</v>
      </c>
      <c r="L20814" t="s">
        <v>1313</v>
      </c>
    </row>
    <row r="20815" spans="8:12" x14ac:dyDescent="0.25">
      <c r="H20815" t="s">
        <v>19964</v>
      </c>
      <c r="I20815">
        <v>9735593</v>
      </c>
      <c r="J20815">
        <v>538005985</v>
      </c>
      <c r="K20815" t="s">
        <v>1437</v>
      </c>
      <c r="L20815" t="s">
        <v>1313</v>
      </c>
    </row>
    <row r="20816" spans="8:12" x14ac:dyDescent="0.25">
      <c r="H20816" t="s">
        <v>19965</v>
      </c>
      <c r="I20816">
        <v>9379155</v>
      </c>
      <c r="J20816">
        <v>538003024</v>
      </c>
      <c r="K20816" t="s">
        <v>1437</v>
      </c>
      <c r="L20816" t="s">
        <v>1326</v>
      </c>
    </row>
    <row r="20817" spans="8:12" x14ac:dyDescent="0.25">
      <c r="H20817" t="s">
        <v>19966</v>
      </c>
      <c r="I20817">
        <v>9708588</v>
      </c>
      <c r="J20817">
        <v>538006077</v>
      </c>
      <c r="K20817" t="s">
        <v>1437</v>
      </c>
      <c r="L20817" t="s">
        <v>1313</v>
      </c>
    </row>
    <row r="20818" spans="8:12" x14ac:dyDescent="0.25">
      <c r="H20818" t="s">
        <v>19967</v>
      </c>
      <c r="I20818">
        <v>9708576</v>
      </c>
      <c r="J20818">
        <v>538006076</v>
      </c>
      <c r="K20818" t="s">
        <v>1437</v>
      </c>
      <c r="L20818" t="s">
        <v>1313</v>
      </c>
    </row>
    <row r="20819" spans="8:12" x14ac:dyDescent="0.25">
      <c r="H20819" t="s">
        <v>19968</v>
      </c>
      <c r="I20819">
        <v>9337327</v>
      </c>
      <c r="J20819">
        <v>538002594</v>
      </c>
      <c r="K20819" t="s">
        <v>1437</v>
      </c>
      <c r="L20819" t="s">
        <v>1326</v>
      </c>
    </row>
    <row r="20820" spans="8:12" x14ac:dyDescent="0.25">
      <c r="H20820" t="s">
        <v>19969</v>
      </c>
      <c r="I20820">
        <v>9712840</v>
      </c>
      <c r="J20820">
        <v>538006082</v>
      </c>
      <c r="K20820" t="s">
        <v>1437</v>
      </c>
      <c r="L20820" t="s">
        <v>1313</v>
      </c>
    </row>
    <row r="20821" spans="8:12" x14ac:dyDescent="0.25">
      <c r="H20821" t="s">
        <v>19970</v>
      </c>
      <c r="I20821">
        <v>9252072</v>
      </c>
      <c r="J20821">
        <v>538002958</v>
      </c>
      <c r="K20821" t="s">
        <v>1437</v>
      </c>
      <c r="L20821" t="s">
        <v>1326</v>
      </c>
    </row>
    <row r="20822" spans="8:12" x14ac:dyDescent="0.25">
      <c r="H20822" t="s">
        <v>19971</v>
      </c>
      <c r="I20822">
        <v>9396725</v>
      </c>
      <c r="J20822">
        <v>538003202</v>
      </c>
      <c r="K20822" t="s">
        <v>1437</v>
      </c>
      <c r="L20822" t="s">
        <v>1326</v>
      </c>
    </row>
    <row r="20823" spans="8:12" x14ac:dyDescent="0.25">
      <c r="H20823" t="s">
        <v>19972</v>
      </c>
      <c r="I20823">
        <v>9418145</v>
      </c>
      <c r="J20823">
        <v>538003678</v>
      </c>
      <c r="K20823" t="s">
        <v>1437</v>
      </c>
      <c r="L20823" t="s">
        <v>1326</v>
      </c>
    </row>
    <row r="20824" spans="8:12" x14ac:dyDescent="0.25">
      <c r="H20824" t="s">
        <v>19973</v>
      </c>
      <c r="I20824">
        <v>9418133</v>
      </c>
      <c r="J20824">
        <v>538003677</v>
      </c>
      <c r="K20824" t="s">
        <v>1437</v>
      </c>
      <c r="L20824" t="s">
        <v>1326</v>
      </c>
    </row>
    <row r="20825" spans="8:12" x14ac:dyDescent="0.25">
      <c r="H20825" t="s">
        <v>19974</v>
      </c>
      <c r="I20825">
        <v>9690614</v>
      </c>
      <c r="J20825">
        <v>538005992</v>
      </c>
      <c r="K20825" t="s">
        <v>1437</v>
      </c>
      <c r="L20825" t="s">
        <v>2037</v>
      </c>
    </row>
    <row r="20826" spans="8:12" x14ac:dyDescent="0.25">
      <c r="H20826" t="s">
        <v>19974</v>
      </c>
      <c r="I20826">
        <v>9690614</v>
      </c>
      <c r="J20826">
        <v>477127800</v>
      </c>
      <c r="K20826" t="s">
        <v>1348</v>
      </c>
      <c r="L20826" t="s">
        <v>1313</v>
      </c>
    </row>
    <row r="20827" spans="8:12" x14ac:dyDescent="0.25">
      <c r="H20827" t="s">
        <v>19975</v>
      </c>
      <c r="I20827">
        <v>9690626</v>
      </c>
      <c r="J20827">
        <v>477006200</v>
      </c>
      <c r="K20827" t="s">
        <v>1348</v>
      </c>
      <c r="L20827" t="s">
        <v>1313</v>
      </c>
    </row>
    <row r="20828" spans="8:12" x14ac:dyDescent="0.25">
      <c r="H20828" t="s">
        <v>884</v>
      </c>
      <c r="I20828">
        <v>9681493</v>
      </c>
      <c r="J20828">
        <v>355211000</v>
      </c>
      <c r="K20828" t="s">
        <v>1332</v>
      </c>
      <c r="L20828" t="s">
        <v>1308</v>
      </c>
    </row>
    <row r="20829" spans="8:12" x14ac:dyDescent="0.25">
      <c r="H20829" t="s">
        <v>19976</v>
      </c>
      <c r="I20829">
        <v>9126780</v>
      </c>
      <c r="J20829">
        <v>542199110</v>
      </c>
      <c r="K20829" t="s">
        <v>4048</v>
      </c>
      <c r="L20829" t="s">
        <v>1341</v>
      </c>
    </row>
    <row r="20830" spans="8:12" x14ac:dyDescent="0.25">
      <c r="H20830" t="s">
        <v>19976</v>
      </c>
      <c r="I20830">
        <v>8841735</v>
      </c>
      <c r="J20830">
        <v>514441000</v>
      </c>
      <c r="K20830" t="s">
        <v>1406</v>
      </c>
      <c r="L20830" t="s">
        <v>1295</v>
      </c>
    </row>
    <row r="20831" spans="8:12" x14ac:dyDescent="0.25">
      <c r="H20831" t="s">
        <v>19976</v>
      </c>
      <c r="I20831">
        <v>8841735</v>
      </c>
      <c r="J20831">
        <v>273374780</v>
      </c>
      <c r="K20831" t="s">
        <v>1297</v>
      </c>
      <c r="L20831" t="s">
        <v>1295</v>
      </c>
    </row>
    <row r="20832" spans="8:12" x14ac:dyDescent="0.25">
      <c r="H20832" t="s">
        <v>19977</v>
      </c>
      <c r="I20832">
        <v>9403762</v>
      </c>
      <c r="J20832">
        <v>525015749</v>
      </c>
      <c r="K20832" t="s">
        <v>1307</v>
      </c>
      <c r="L20832" t="s">
        <v>1346</v>
      </c>
    </row>
    <row r="20833" spans="8:12" x14ac:dyDescent="0.25">
      <c r="H20833" t="s">
        <v>19978</v>
      </c>
      <c r="I20833">
        <v>9661558</v>
      </c>
      <c r="J20833">
        <v>636016396</v>
      </c>
      <c r="K20833" t="s">
        <v>1464</v>
      </c>
      <c r="L20833" t="s">
        <v>1313</v>
      </c>
    </row>
    <row r="20834" spans="8:12" x14ac:dyDescent="0.25">
      <c r="H20834" t="s">
        <v>19979</v>
      </c>
      <c r="I20834">
        <v>8914245</v>
      </c>
      <c r="J20834">
        <v>572728210</v>
      </c>
      <c r="K20834" t="s">
        <v>1575</v>
      </c>
      <c r="L20834" t="s">
        <v>1341</v>
      </c>
    </row>
    <row r="20835" spans="8:12" x14ac:dyDescent="0.25">
      <c r="H20835" t="s">
        <v>19980</v>
      </c>
      <c r="I20835">
        <v>9403774</v>
      </c>
      <c r="J20835">
        <v>636015939</v>
      </c>
      <c r="K20835" t="s">
        <v>1464</v>
      </c>
      <c r="L20835" t="s">
        <v>1346</v>
      </c>
    </row>
    <row r="20836" spans="8:12" x14ac:dyDescent="0.25">
      <c r="H20836" t="s">
        <v>19981</v>
      </c>
      <c r="I20836">
        <v>9704506</v>
      </c>
      <c r="J20836">
        <v>636016658</v>
      </c>
      <c r="K20836" t="s">
        <v>1464</v>
      </c>
      <c r="L20836" t="s">
        <v>1313</v>
      </c>
    </row>
    <row r="20837" spans="8:12" x14ac:dyDescent="0.25">
      <c r="H20837" t="s">
        <v>19982</v>
      </c>
      <c r="I20837">
        <v>9704518</v>
      </c>
      <c r="J20837">
        <v>636016659</v>
      </c>
      <c r="K20837" t="s">
        <v>1464</v>
      </c>
      <c r="L20837" t="s">
        <v>1313</v>
      </c>
    </row>
    <row r="20838" spans="8:12" x14ac:dyDescent="0.25">
      <c r="H20838" t="s">
        <v>19983</v>
      </c>
      <c r="I20838">
        <v>9704532</v>
      </c>
      <c r="J20838">
        <v>636016660</v>
      </c>
      <c r="K20838" t="s">
        <v>1464</v>
      </c>
      <c r="L20838" t="s">
        <v>1313</v>
      </c>
    </row>
    <row r="20839" spans="8:12" x14ac:dyDescent="0.25">
      <c r="H20839" t="s">
        <v>19984</v>
      </c>
      <c r="I20839">
        <v>9661807</v>
      </c>
      <c r="J20839">
        <v>636016397</v>
      </c>
      <c r="K20839" t="s">
        <v>1464</v>
      </c>
      <c r="L20839" t="s">
        <v>1586</v>
      </c>
    </row>
    <row r="20840" spans="8:12" x14ac:dyDescent="0.25">
      <c r="H20840" t="s">
        <v>19985</v>
      </c>
      <c r="I20840">
        <v>9536363</v>
      </c>
      <c r="J20840">
        <v>636015946</v>
      </c>
      <c r="K20840" t="s">
        <v>1464</v>
      </c>
      <c r="L20840" t="s">
        <v>1346</v>
      </c>
    </row>
    <row r="20841" spans="8:12" x14ac:dyDescent="0.25">
      <c r="H20841" t="s">
        <v>19986</v>
      </c>
      <c r="I20841">
        <v>9404780</v>
      </c>
      <c r="J20841">
        <v>636014077</v>
      </c>
      <c r="K20841" t="s">
        <v>1464</v>
      </c>
      <c r="L20841" t="s">
        <v>1346</v>
      </c>
    </row>
    <row r="20842" spans="8:12" x14ac:dyDescent="0.25">
      <c r="H20842" t="s">
        <v>19987</v>
      </c>
      <c r="I20842">
        <v>9531519</v>
      </c>
      <c r="J20842">
        <v>636015945</v>
      </c>
      <c r="K20842" t="s">
        <v>1464</v>
      </c>
      <c r="L20842" t="s">
        <v>1346</v>
      </c>
    </row>
    <row r="20843" spans="8:12" x14ac:dyDescent="0.25">
      <c r="H20843" t="s">
        <v>19988</v>
      </c>
      <c r="I20843">
        <v>9536375</v>
      </c>
      <c r="J20843">
        <v>525018229</v>
      </c>
      <c r="K20843" t="s">
        <v>1307</v>
      </c>
      <c r="L20843" t="s">
        <v>1346</v>
      </c>
    </row>
    <row r="20844" spans="8:12" x14ac:dyDescent="0.25">
      <c r="H20844" t="s">
        <v>19989</v>
      </c>
      <c r="I20844">
        <v>9531466</v>
      </c>
      <c r="J20844">
        <v>636015942</v>
      </c>
      <c r="K20844" t="s">
        <v>1464</v>
      </c>
      <c r="L20844" t="s">
        <v>1346</v>
      </c>
    </row>
    <row r="20845" spans="8:12" x14ac:dyDescent="0.25">
      <c r="H20845" t="s">
        <v>19990</v>
      </c>
      <c r="I20845">
        <v>9531478</v>
      </c>
      <c r="J20845">
        <v>636015943</v>
      </c>
      <c r="K20845" t="s">
        <v>1464</v>
      </c>
      <c r="L20845" t="s">
        <v>1346</v>
      </c>
    </row>
    <row r="20846" spans="8:12" x14ac:dyDescent="0.25">
      <c r="H20846" t="s">
        <v>19991</v>
      </c>
      <c r="I20846">
        <v>9531507</v>
      </c>
      <c r="J20846">
        <v>636015944</v>
      </c>
      <c r="K20846" t="s">
        <v>1464</v>
      </c>
      <c r="L20846" t="s">
        <v>1346</v>
      </c>
    </row>
    <row r="20847" spans="8:12" x14ac:dyDescent="0.25">
      <c r="H20847" t="s">
        <v>19992</v>
      </c>
      <c r="I20847">
        <v>9482574</v>
      </c>
      <c r="J20847">
        <v>636015187</v>
      </c>
      <c r="K20847" t="s">
        <v>1464</v>
      </c>
      <c r="L20847" t="s">
        <v>1346</v>
      </c>
    </row>
    <row r="20848" spans="8:12" x14ac:dyDescent="0.25">
      <c r="H20848" t="s">
        <v>19993</v>
      </c>
      <c r="I20848">
        <v>9482586</v>
      </c>
      <c r="J20848">
        <v>636015188</v>
      </c>
      <c r="K20848" t="s">
        <v>1464</v>
      </c>
      <c r="L20848" t="s">
        <v>1346</v>
      </c>
    </row>
    <row r="20849" spans="8:12" x14ac:dyDescent="0.25">
      <c r="H20849" t="s">
        <v>19994</v>
      </c>
      <c r="I20849">
        <v>9157478</v>
      </c>
      <c r="J20849">
        <v>636015937</v>
      </c>
      <c r="K20849" t="s">
        <v>1464</v>
      </c>
      <c r="L20849" t="s">
        <v>1346</v>
      </c>
    </row>
    <row r="20850" spans="8:12" x14ac:dyDescent="0.25">
      <c r="H20850" t="s">
        <v>19995</v>
      </c>
      <c r="I20850">
        <v>9178678</v>
      </c>
      <c r="J20850">
        <v>636015938</v>
      </c>
      <c r="K20850" t="s">
        <v>1464</v>
      </c>
      <c r="L20850" t="s">
        <v>1346</v>
      </c>
    </row>
    <row r="20851" spans="8:12" x14ac:dyDescent="0.25">
      <c r="H20851" t="s">
        <v>19995</v>
      </c>
      <c r="I20851">
        <v>9178678</v>
      </c>
      <c r="J20851">
        <v>525003425</v>
      </c>
      <c r="K20851" t="s">
        <v>1307</v>
      </c>
      <c r="L20851" t="s">
        <v>1346</v>
      </c>
    </row>
    <row r="20852" spans="8:12" x14ac:dyDescent="0.25">
      <c r="H20852" t="s">
        <v>19996</v>
      </c>
      <c r="I20852">
        <v>9177545</v>
      </c>
      <c r="J20852">
        <v>636011282</v>
      </c>
      <c r="K20852" t="s">
        <v>1464</v>
      </c>
      <c r="L20852" t="s">
        <v>1346</v>
      </c>
    </row>
    <row r="20853" spans="8:12" x14ac:dyDescent="0.25">
      <c r="H20853" t="s">
        <v>19997</v>
      </c>
      <c r="I20853">
        <v>9177583</v>
      </c>
      <c r="J20853">
        <v>636011290</v>
      </c>
      <c r="K20853" t="s">
        <v>1464</v>
      </c>
      <c r="L20853" t="s">
        <v>1346</v>
      </c>
    </row>
    <row r="20854" spans="8:12" x14ac:dyDescent="0.25">
      <c r="H20854" t="s">
        <v>19998</v>
      </c>
      <c r="I20854">
        <v>9671216</v>
      </c>
      <c r="J20854">
        <v>636016398</v>
      </c>
      <c r="K20854" t="s">
        <v>1464</v>
      </c>
      <c r="L20854" t="s">
        <v>1586</v>
      </c>
    </row>
    <row r="20855" spans="8:12" x14ac:dyDescent="0.25">
      <c r="H20855" t="s">
        <v>19999</v>
      </c>
      <c r="I20855">
        <v>9407328</v>
      </c>
      <c r="J20855">
        <v>636015596</v>
      </c>
      <c r="K20855" t="s">
        <v>1464</v>
      </c>
      <c r="L20855" t="s">
        <v>1346</v>
      </c>
    </row>
    <row r="20856" spans="8:12" x14ac:dyDescent="0.25">
      <c r="H20856" t="s">
        <v>20000</v>
      </c>
      <c r="I20856">
        <v>9407330</v>
      </c>
      <c r="J20856">
        <v>636015597</v>
      </c>
      <c r="K20856" t="s">
        <v>1464</v>
      </c>
      <c r="L20856" t="s">
        <v>1346</v>
      </c>
    </row>
    <row r="20857" spans="8:12" x14ac:dyDescent="0.25">
      <c r="H20857" t="s">
        <v>20001</v>
      </c>
      <c r="I20857">
        <v>9177571</v>
      </c>
      <c r="J20857">
        <v>525015767</v>
      </c>
      <c r="K20857" t="s">
        <v>1307</v>
      </c>
      <c r="L20857" t="s">
        <v>1346</v>
      </c>
    </row>
    <row r="20858" spans="8:12" x14ac:dyDescent="0.25">
      <c r="H20858" t="s">
        <v>20002</v>
      </c>
      <c r="I20858">
        <v>9177569</v>
      </c>
      <c r="J20858">
        <v>636011289</v>
      </c>
      <c r="K20858" t="s">
        <v>1464</v>
      </c>
      <c r="L20858" t="s">
        <v>1346</v>
      </c>
    </row>
    <row r="20859" spans="8:12" x14ac:dyDescent="0.25">
      <c r="H20859" t="s">
        <v>20003</v>
      </c>
      <c r="I20859">
        <v>9404792</v>
      </c>
      <c r="J20859">
        <v>636015940</v>
      </c>
      <c r="K20859" t="s">
        <v>1464</v>
      </c>
      <c r="L20859" t="s">
        <v>1346</v>
      </c>
    </row>
    <row r="20860" spans="8:12" x14ac:dyDescent="0.25">
      <c r="H20860" t="s">
        <v>20004</v>
      </c>
      <c r="I20860">
        <v>9404807</v>
      </c>
      <c r="J20860">
        <v>636014078</v>
      </c>
      <c r="K20860" t="s">
        <v>1464</v>
      </c>
      <c r="L20860" t="s">
        <v>1346</v>
      </c>
    </row>
    <row r="20861" spans="8:12" x14ac:dyDescent="0.25">
      <c r="H20861" t="s">
        <v>20005</v>
      </c>
      <c r="I20861">
        <v>8503395</v>
      </c>
      <c r="J20861">
        <v>369713000</v>
      </c>
      <c r="L20861" t="s">
        <v>1308</v>
      </c>
    </row>
    <row r="20862" spans="8:12" x14ac:dyDescent="0.25">
      <c r="H20862" t="s">
        <v>20006</v>
      </c>
      <c r="I20862">
        <v>9671228</v>
      </c>
      <c r="J20862">
        <v>636016399</v>
      </c>
      <c r="K20862" t="s">
        <v>1464</v>
      </c>
      <c r="L20862" t="s">
        <v>1313</v>
      </c>
    </row>
    <row r="20863" spans="8:12" x14ac:dyDescent="0.25">
      <c r="H20863" t="s">
        <v>20007</v>
      </c>
      <c r="I20863">
        <v>9704491</v>
      </c>
      <c r="J20863">
        <v>636016400</v>
      </c>
      <c r="K20863" t="s">
        <v>1464</v>
      </c>
      <c r="L20863" t="s">
        <v>1313</v>
      </c>
    </row>
    <row r="20864" spans="8:12" x14ac:dyDescent="0.25">
      <c r="H20864" t="s">
        <v>20008</v>
      </c>
      <c r="I20864">
        <v>9404819</v>
      </c>
      <c r="J20864">
        <v>636015941</v>
      </c>
      <c r="K20864" t="s">
        <v>1464</v>
      </c>
      <c r="L20864" t="s">
        <v>1346</v>
      </c>
    </row>
    <row r="20865" spans="8:12" x14ac:dyDescent="0.25">
      <c r="H20865" t="s">
        <v>20009</v>
      </c>
      <c r="I20865">
        <v>9177557</v>
      </c>
      <c r="J20865">
        <v>636011288</v>
      </c>
      <c r="K20865" t="s">
        <v>1464</v>
      </c>
      <c r="L20865" t="s">
        <v>1346</v>
      </c>
    </row>
    <row r="20866" spans="8:12" x14ac:dyDescent="0.25">
      <c r="H20866" t="s">
        <v>20010</v>
      </c>
      <c r="I20866">
        <v>9485186</v>
      </c>
      <c r="J20866">
        <v>538090486</v>
      </c>
      <c r="K20866" t="s">
        <v>1437</v>
      </c>
      <c r="L20866" t="s">
        <v>1341</v>
      </c>
    </row>
    <row r="20867" spans="8:12" x14ac:dyDescent="0.25">
      <c r="H20867" t="s">
        <v>20011</v>
      </c>
      <c r="I20867">
        <v>9492933</v>
      </c>
      <c r="J20867">
        <v>538090482</v>
      </c>
      <c r="K20867" t="s">
        <v>1437</v>
      </c>
      <c r="L20867" t="s">
        <v>1341</v>
      </c>
    </row>
    <row r="20868" spans="8:12" x14ac:dyDescent="0.25">
      <c r="H20868" t="s">
        <v>20012</v>
      </c>
      <c r="I20868">
        <v>9506409</v>
      </c>
      <c r="J20868">
        <v>538090483</v>
      </c>
      <c r="K20868" t="s">
        <v>1437</v>
      </c>
      <c r="L20868" t="s">
        <v>1341</v>
      </c>
    </row>
    <row r="20869" spans="8:12" x14ac:dyDescent="0.25">
      <c r="H20869" t="s">
        <v>20013</v>
      </c>
      <c r="I20869">
        <v>9522738</v>
      </c>
      <c r="J20869">
        <v>538090484</v>
      </c>
      <c r="K20869" t="s">
        <v>1437</v>
      </c>
      <c r="L20869" t="s">
        <v>1341</v>
      </c>
    </row>
    <row r="20870" spans="8:12" x14ac:dyDescent="0.25">
      <c r="H20870" t="s">
        <v>20014</v>
      </c>
      <c r="I20870">
        <v>9381811</v>
      </c>
      <c r="J20870">
        <v>538004897</v>
      </c>
      <c r="K20870" t="s">
        <v>1437</v>
      </c>
      <c r="L20870" t="s">
        <v>1295</v>
      </c>
    </row>
    <row r="20871" spans="8:12" x14ac:dyDescent="0.25">
      <c r="H20871" t="s">
        <v>20015</v>
      </c>
      <c r="I20871">
        <v>9543316</v>
      </c>
      <c r="J20871">
        <v>538090485</v>
      </c>
      <c r="K20871" t="s">
        <v>1437</v>
      </c>
      <c r="L20871" t="s">
        <v>1341</v>
      </c>
    </row>
    <row r="20872" spans="8:12" x14ac:dyDescent="0.25">
      <c r="H20872" t="s">
        <v>20016</v>
      </c>
      <c r="I20872">
        <v>9368649</v>
      </c>
      <c r="J20872">
        <v>538004933</v>
      </c>
      <c r="K20872" t="s">
        <v>1437</v>
      </c>
      <c r="L20872" t="s">
        <v>1295</v>
      </c>
    </row>
    <row r="20873" spans="8:12" x14ac:dyDescent="0.25">
      <c r="H20873" t="s">
        <v>20017</v>
      </c>
      <c r="I20873">
        <v>9543328</v>
      </c>
      <c r="J20873">
        <v>538090480</v>
      </c>
      <c r="K20873" t="s">
        <v>1437</v>
      </c>
      <c r="L20873" t="s">
        <v>1341</v>
      </c>
    </row>
    <row r="20874" spans="8:12" x14ac:dyDescent="0.25">
      <c r="H20874" t="s">
        <v>20018</v>
      </c>
      <c r="I20874">
        <v>9204752</v>
      </c>
      <c r="J20874">
        <v>309432000</v>
      </c>
      <c r="K20874" t="s">
        <v>1609</v>
      </c>
      <c r="L20874" t="s">
        <v>1362</v>
      </c>
    </row>
    <row r="20875" spans="8:12" x14ac:dyDescent="0.25">
      <c r="H20875" t="s">
        <v>20019</v>
      </c>
      <c r="I20875">
        <v>9168922</v>
      </c>
      <c r="J20875">
        <v>316030648</v>
      </c>
      <c r="K20875" t="s">
        <v>1365</v>
      </c>
      <c r="L20875" t="s">
        <v>1362</v>
      </c>
    </row>
    <row r="20876" spans="8:12" x14ac:dyDescent="0.25">
      <c r="H20876" t="s">
        <v>20019</v>
      </c>
      <c r="I20876">
        <v>9168922</v>
      </c>
      <c r="J20876">
        <v>311020100</v>
      </c>
      <c r="K20876" t="s">
        <v>1609</v>
      </c>
      <c r="L20876" t="s">
        <v>1362</v>
      </c>
    </row>
    <row r="20877" spans="8:12" x14ac:dyDescent="0.25">
      <c r="H20877" t="s">
        <v>20020</v>
      </c>
      <c r="I20877">
        <v>9168946</v>
      </c>
      <c r="J20877">
        <v>311020200</v>
      </c>
      <c r="K20877" t="s">
        <v>1609</v>
      </c>
      <c r="L20877" t="s">
        <v>1362</v>
      </c>
    </row>
    <row r="20878" spans="8:12" x14ac:dyDescent="0.25">
      <c r="H20878" t="s">
        <v>20021</v>
      </c>
      <c r="I20878">
        <v>9168934</v>
      </c>
      <c r="J20878">
        <v>311020300</v>
      </c>
      <c r="K20878" t="s">
        <v>1609</v>
      </c>
      <c r="L20878" t="s">
        <v>1362</v>
      </c>
    </row>
    <row r="20879" spans="8:12" x14ac:dyDescent="0.25">
      <c r="H20879" t="s">
        <v>20022</v>
      </c>
      <c r="I20879">
        <v>9127411</v>
      </c>
      <c r="J20879">
        <v>311302000</v>
      </c>
      <c r="K20879" t="s">
        <v>1609</v>
      </c>
      <c r="L20879" t="s">
        <v>1362</v>
      </c>
    </row>
    <row r="20880" spans="8:12" x14ac:dyDescent="0.25">
      <c r="H20880" t="s">
        <v>20023</v>
      </c>
      <c r="I20880">
        <v>9221114</v>
      </c>
      <c r="J20880">
        <v>237937000</v>
      </c>
      <c r="K20880" t="s">
        <v>1679</v>
      </c>
      <c r="L20880" t="s">
        <v>1341</v>
      </c>
    </row>
    <row r="20881" spans="8:12" x14ac:dyDescent="0.25">
      <c r="H20881" t="s">
        <v>885</v>
      </c>
      <c r="I20881">
        <v>9442859</v>
      </c>
      <c r="J20881">
        <v>372084000</v>
      </c>
      <c r="L20881" t="s">
        <v>1341</v>
      </c>
    </row>
    <row r="20882" spans="8:12" x14ac:dyDescent="0.25">
      <c r="H20882" t="s">
        <v>886</v>
      </c>
      <c r="I20882">
        <v>9284893</v>
      </c>
      <c r="J20882">
        <v>352892000</v>
      </c>
      <c r="K20882" t="s">
        <v>1332</v>
      </c>
      <c r="L20882" t="s">
        <v>1341</v>
      </c>
    </row>
    <row r="20883" spans="8:12" x14ac:dyDescent="0.25">
      <c r="H20883" t="s">
        <v>20024</v>
      </c>
      <c r="I20883">
        <v>9310288</v>
      </c>
      <c r="J20883">
        <v>371324000</v>
      </c>
      <c r="L20883" t="s">
        <v>1341</v>
      </c>
    </row>
    <row r="20884" spans="8:12" x14ac:dyDescent="0.25">
      <c r="H20884" t="s">
        <v>20025</v>
      </c>
      <c r="I20884">
        <v>9589827</v>
      </c>
      <c r="J20884">
        <v>370380000</v>
      </c>
      <c r="L20884" t="s">
        <v>1341</v>
      </c>
    </row>
    <row r="20885" spans="8:12" x14ac:dyDescent="0.25">
      <c r="H20885" t="s">
        <v>887</v>
      </c>
      <c r="I20885">
        <v>9736341</v>
      </c>
      <c r="J20885">
        <v>351539000</v>
      </c>
      <c r="K20885" t="s">
        <v>1332</v>
      </c>
      <c r="L20885" t="s">
        <v>1308</v>
      </c>
    </row>
    <row r="20886" spans="8:12" x14ac:dyDescent="0.25">
      <c r="H20886" t="s">
        <v>888</v>
      </c>
      <c r="I20886">
        <v>9328572</v>
      </c>
      <c r="J20886">
        <v>229571000</v>
      </c>
      <c r="L20886" t="s">
        <v>1341</v>
      </c>
    </row>
    <row r="20887" spans="8:12" x14ac:dyDescent="0.25">
      <c r="H20887" t="s">
        <v>20026</v>
      </c>
      <c r="I20887">
        <v>9481257</v>
      </c>
      <c r="J20887">
        <v>351321000</v>
      </c>
      <c r="K20887" t="s">
        <v>1332</v>
      </c>
      <c r="L20887" t="s">
        <v>1341</v>
      </c>
    </row>
    <row r="20888" spans="8:12" x14ac:dyDescent="0.25">
      <c r="H20888" t="s">
        <v>20027</v>
      </c>
      <c r="I20888">
        <v>9267431</v>
      </c>
      <c r="J20888">
        <v>356852000</v>
      </c>
      <c r="K20888" t="s">
        <v>1332</v>
      </c>
      <c r="L20888" t="s">
        <v>1341</v>
      </c>
    </row>
    <row r="20889" spans="8:12" x14ac:dyDescent="0.25">
      <c r="H20889" t="s">
        <v>20028</v>
      </c>
      <c r="I20889">
        <v>9407495</v>
      </c>
      <c r="J20889">
        <v>354514000</v>
      </c>
      <c r="K20889" t="s">
        <v>1332</v>
      </c>
      <c r="L20889" t="s">
        <v>1341</v>
      </c>
    </row>
    <row r="20890" spans="8:12" x14ac:dyDescent="0.25">
      <c r="H20890" t="s">
        <v>20029</v>
      </c>
      <c r="I20890">
        <v>9304253</v>
      </c>
      <c r="J20890">
        <v>256642000</v>
      </c>
      <c r="K20890" t="s">
        <v>1340</v>
      </c>
      <c r="L20890" t="s">
        <v>1341</v>
      </c>
    </row>
    <row r="20891" spans="8:12" x14ac:dyDescent="0.25">
      <c r="H20891" t="s">
        <v>20030</v>
      </c>
      <c r="I20891">
        <v>9364796</v>
      </c>
      <c r="J20891">
        <v>353212000</v>
      </c>
      <c r="K20891" t="s">
        <v>1332</v>
      </c>
      <c r="L20891" t="s">
        <v>1341</v>
      </c>
    </row>
    <row r="20892" spans="8:12" x14ac:dyDescent="0.25">
      <c r="H20892" t="s">
        <v>20031</v>
      </c>
      <c r="I20892">
        <v>9481245</v>
      </c>
      <c r="J20892">
        <v>356408000</v>
      </c>
      <c r="K20892" t="s">
        <v>1332</v>
      </c>
      <c r="L20892" t="s">
        <v>1341</v>
      </c>
    </row>
    <row r="20893" spans="8:12" x14ac:dyDescent="0.25">
      <c r="H20893" t="s">
        <v>889</v>
      </c>
      <c r="I20893">
        <v>9590084</v>
      </c>
      <c r="J20893">
        <v>373188000</v>
      </c>
      <c r="L20893" t="s">
        <v>1341</v>
      </c>
    </row>
    <row r="20894" spans="8:12" x14ac:dyDescent="0.25">
      <c r="H20894" t="s">
        <v>20032</v>
      </c>
      <c r="I20894">
        <v>9589839</v>
      </c>
      <c r="J20894">
        <v>354368000</v>
      </c>
      <c r="K20894" t="s">
        <v>1332</v>
      </c>
      <c r="L20894" t="s">
        <v>1341</v>
      </c>
    </row>
    <row r="20895" spans="8:12" x14ac:dyDescent="0.25">
      <c r="H20895" t="s">
        <v>20033</v>
      </c>
      <c r="I20895">
        <v>9446996</v>
      </c>
      <c r="J20895">
        <v>372755000</v>
      </c>
      <c r="L20895" t="s">
        <v>1341</v>
      </c>
    </row>
    <row r="20896" spans="8:12" x14ac:dyDescent="0.25">
      <c r="H20896" t="s">
        <v>20034</v>
      </c>
      <c r="I20896">
        <v>9481348</v>
      </c>
      <c r="J20896">
        <v>352425000</v>
      </c>
      <c r="K20896" t="s">
        <v>1332</v>
      </c>
      <c r="L20896" t="s">
        <v>1341</v>
      </c>
    </row>
    <row r="20897" spans="8:12" x14ac:dyDescent="0.25">
      <c r="H20897" t="s">
        <v>20035</v>
      </c>
      <c r="I20897">
        <v>9481233</v>
      </c>
      <c r="J20897">
        <v>353933000</v>
      </c>
      <c r="K20897" t="s">
        <v>1332</v>
      </c>
      <c r="L20897" t="s">
        <v>1341</v>
      </c>
    </row>
    <row r="20898" spans="8:12" x14ac:dyDescent="0.25">
      <c r="H20898" t="s">
        <v>20036</v>
      </c>
      <c r="I20898">
        <v>9496226</v>
      </c>
      <c r="J20898">
        <v>351335000</v>
      </c>
      <c r="K20898" t="s">
        <v>1332</v>
      </c>
      <c r="L20898" t="s">
        <v>1341</v>
      </c>
    </row>
    <row r="20899" spans="8:12" x14ac:dyDescent="0.25">
      <c r="H20899" t="s">
        <v>890</v>
      </c>
      <c r="I20899">
        <v>9590072</v>
      </c>
      <c r="J20899">
        <v>373131000</v>
      </c>
      <c r="L20899" t="s">
        <v>1341</v>
      </c>
    </row>
    <row r="20900" spans="8:12" x14ac:dyDescent="0.25">
      <c r="H20900" t="s">
        <v>20037</v>
      </c>
      <c r="I20900">
        <v>9336610</v>
      </c>
      <c r="J20900">
        <v>354030000</v>
      </c>
      <c r="K20900" t="s">
        <v>1332</v>
      </c>
      <c r="L20900" t="s">
        <v>1341</v>
      </c>
    </row>
    <row r="20901" spans="8:12" x14ac:dyDescent="0.25">
      <c r="H20901" t="s">
        <v>20038</v>
      </c>
      <c r="I20901">
        <v>9481312</v>
      </c>
      <c r="J20901">
        <v>372160000</v>
      </c>
      <c r="L20901" t="s">
        <v>1308</v>
      </c>
    </row>
    <row r="20902" spans="8:12" x14ac:dyDescent="0.25">
      <c r="H20902" t="s">
        <v>20039</v>
      </c>
      <c r="I20902">
        <v>9325013</v>
      </c>
      <c r="J20902">
        <v>356704000</v>
      </c>
      <c r="K20902" t="s">
        <v>1332</v>
      </c>
      <c r="L20902" t="s">
        <v>1341</v>
      </c>
    </row>
    <row r="20903" spans="8:12" x14ac:dyDescent="0.25">
      <c r="H20903" t="s">
        <v>20040</v>
      </c>
      <c r="I20903">
        <v>9161675</v>
      </c>
      <c r="J20903">
        <v>351296000</v>
      </c>
      <c r="K20903" t="s">
        <v>1332</v>
      </c>
      <c r="L20903" t="s">
        <v>1341</v>
      </c>
    </row>
    <row r="20904" spans="8:12" x14ac:dyDescent="0.25">
      <c r="H20904" t="s">
        <v>20041</v>
      </c>
      <c r="I20904">
        <v>9500986</v>
      </c>
      <c r="J20904">
        <v>351546000</v>
      </c>
      <c r="K20904" t="s">
        <v>1332</v>
      </c>
      <c r="L20904" t="s">
        <v>1308</v>
      </c>
    </row>
    <row r="20905" spans="8:12" x14ac:dyDescent="0.25">
      <c r="H20905" t="s">
        <v>20042</v>
      </c>
      <c r="I20905">
        <v>9244221</v>
      </c>
      <c r="J20905">
        <v>355701000</v>
      </c>
      <c r="K20905" t="s">
        <v>1332</v>
      </c>
      <c r="L20905" t="s">
        <v>1341</v>
      </c>
    </row>
    <row r="20906" spans="8:12" x14ac:dyDescent="0.25">
      <c r="H20906" t="s">
        <v>20043</v>
      </c>
      <c r="I20906">
        <v>9326536</v>
      </c>
      <c r="J20906">
        <v>229570000</v>
      </c>
      <c r="L20906" t="s">
        <v>1341</v>
      </c>
    </row>
    <row r="20907" spans="8:12" x14ac:dyDescent="0.25">
      <c r="H20907" t="s">
        <v>20044</v>
      </c>
      <c r="I20907">
        <v>9682942</v>
      </c>
      <c r="J20907">
        <v>371201000</v>
      </c>
      <c r="L20907" t="s">
        <v>1308</v>
      </c>
    </row>
    <row r="20908" spans="8:12" x14ac:dyDescent="0.25">
      <c r="H20908" t="s">
        <v>20045</v>
      </c>
      <c r="I20908">
        <v>9072173</v>
      </c>
      <c r="J20908">
        <v>353939000</v>
      </c>
      <c r="K20908" t="s">
        <v>1332</v>
      </c>
      <c r="L20908" t="s">
        <v>1341</v>
      </c>
    </row>
    <row r="20909" spans="8:12" x14ac:dyDescent="0.25">
      <c r="H20909" t="s">
        <v>20046</v>
      </c>
      <c r="I20909">
        <v>9447005</v>
      </c>
      <c r="J20909">
        <v>249954000</v>
      </c>
      <c r="K20909" t="s">
        <v>1340</v>
      </c>
      <c r="L20909" t="s">
        <v>1341</v>
      </c>
    </row>
    <row r="20910" spans="8:12" x14ac:dyDescent="0.25">
      <c r="H20910" t="s">
        <v>891</v>
      </c>
      <c r="I20910">
        <v>9301055</v>
      </c>
      <c r="J20910">
        <v>352690000</v>
      </c>
      <c r="K20910" t="s">
        <v>1332</v>
      </c>
      <c r="L20910" t="s">
        <v>1341</v>
      </c>
    </row>
    <row r="20911" spans="8:12" x14ac:dyDescent="0.25">
      <c r="H20911" t="s">
        <v>892</v>
      </c>
      <c r="I20911">
        <v>9330317</v>
      </c>
      <c r="J20911">
        <v>371623000</v>
      </c>
      <c r="L20911" t="s">
        <v>1341</v>
      </c>
    </row>
    <row r="20912" spans="8:12" x14ac:dyDescent="0.25">
      <c r="H20912" t="s">
        <v>20047</v>
      </c>
      <c r="I20912">
        <v>9328558</v>
      </c>
      <c r="J20912">
        <v>371048000</v>
      </c>
      <c r="L20912" t="s">
        <v>1341</v>
      </c>
    </row>
    <row r="20913" spans="8:12" x14ac:dyDescent="0.25">
      <c r="H20913" t="s">
        <v>20048</v>
      </c>
      <c r="I20913">
        <v>9223564</v>
      </c>
      <c r="J20913">
        <v>355427000</v>
      </c>
      <c r="K20913" t="s">
        <v>1332</v>
      </c>
      <c r="L20913" t="s">
        <v>1341</v>
      </c>
    </row>
    <row r="20914" spans="8:12" x14ac:dyDescent="0.25">
      <c r="H20914" t="s">
        <v>893</v>
      </c>
      <c r="I20914">
        <v>9260627</v>
      </c>
      <c r="J20914">
        <v>356865000</v>
      </c>
      <c r="K20914" t="s">
        <v>1332</v>
      </c>
      <c r="L20914" t="s">
        <v>1341</v>
      </c>
    </row>
    <row r="20915" spans="8:12" x14ac:dyDescent="0.25">
      <c r="H20915" t="s">
        <v>20049</v>
      </c>
      <c r="I20915">
        <v>9211133</v>
      </c>
      <c r="J20915">
        <v>239847000</v>
      </c>
      <c r="K20915" t="s">
        <v>1679</v>
      </c>
      <c r="L20915" t="s">
        <v>1341</v>
      </c>
    </row>
    <row r="20916" spans="8:12" x14ac:dyDescent="0.25">
      <c r="H20916" t="s">
        <v>20050</v>
      </c>
      <c r="I20916">
        <v>9664873</v>
      </c>
      <c r="J20916">
        <v>357783000</v>
      </c>
      <c r="K20916" t="s">
        <v>1332</v>
      </c>
      <c r="L20916" t="s">
        <v>1341</v>
      </c>
    </row>
    <row r="20917" spans="8:12" x14ac:dyDescent="0.25">
      <c r="H20917" t="s">
        <v>20051</v>
      </c>
      <c r="I20917">
        <v>9598127</v>
      </c>
      <c r="J20917">
        <v>373997000</v>
      </c>
      <c r="L20917" t="s">
        <v>1341</v>
      </c>
    </row>
    <row r="20918" spans="8:12" x14ac:dyDescent="0.25">
      <c r="H20918" t="s">
        <v>20052</v>
      </c>
      <c r="I20918">
        <v>9254721</v>
      </c>
      <c r="J20918">
        <v>240148000</v>
      </c>
      <c r="K20918" t="s">
        <v>1679</v>
      </c>
      <c r="L20918" t="s">
        <v>1341</v>
      </c>
    </row>
    <row r="20919" spans="8:12" x14ac:dyDescent="0.25">
      <c r="H20919" t="s">
        <v>20053</v>
      </c>
      <c r="I20919">
        <v>9678329</v>
      </c>
      <c r="J20919">
        <v>357396000</v>
      </c>
      <c r="K20919" t="s">
        <v>1332</v>
      </c>
      <c r="L20919" t="s">
        <v>1341</v>
      </c>
    </row>
    <row r="20920" spans="8:12" x14ac:dyDescent="0.25">
      <c r="H20920" t="s">
        <v>20054</v>
      </c>
      <c r="I20920">
        <v>9100085</v>
      </c>
      <c r="J20920">
        <v>354330000</v>
      </c>
      <c r="K20920" t="s">
        <v>1332</v>
      </c>
      <c r="L20920" t="s">
        <v>1341</v>
      </c>
    </row>
    <row r="20921" spans="8:12" x14ac:dyDescent="0.25">
      <c r="H20921" t="s">
        <v>20055</v>
      </c>
      <c r="I20921">
        <v>9500637</v>
      </c>
      <c r="J20921">
        <v>354700000</v>
      </c>
      <c r="K20921" t="s">
        <v>1332</v>
      </c>
      <c r="L20921" t="s">
        <v>1341</v>
      </c>
    </row>
    <row r="20922" spans="8:12" x14ac:dyDescent="0.25">
      <c r="H20922" t="s">
        <v>20056</v>
      </c>
      <c r="I20922">
        <v>9481295</v>
      </c>
      <c r="J20922">
        <v>370604000</v>
      </c>
      <c r="L20922" t="s">
        <v>1341</v>
      </c>
    </row>
    <row r="20923" spans="8:12" x14ac:dyDescent="0.25">
      <c r="H20923" t="s">
        <v>20057</v>
      </c>
      <c r="I20923">
        <v>9498626</v>
      </c>
      <c r="J20923">
        <v>373526000</v>
      </c>
      <c r="L20923" t="s">
        <v>1341</v>
      </c>
    </row>
    <row r="20924" spans="8:12" x14ac:dyDescent="0.25">
      <c r="H20924" t="s">
        <v>20058</v>
      </c>
      <c r="I20924">
        <v>9214068</v>
      </c>
      <c r="J20924">
        <v>357951000</v>
      </c>
      <c r="K20924" t="s">
        <v>1332</v>
      </c>
      <c r="L20924" t="s">
        <v>1341</v>
      </c>
    </row>
    <row r="20925" spans="8:12" x14ac:dyDescent="0.25">
      <c r="H20925" t="s">
        <v>317</v>
      </c>
      <c r="I20925">
        <v>9454280</v>
      </c>
      <c r="J20925">
        <v>356221000</v>
      </c>
      <c r="K20925" t="s">
        <v>1332</v>
      </c>
      <c r="L20925" t="s">
        <v>1341</v>
      </c>
    </row>
    <row r="20926" spans="8:12" x14ac:dyDescent="0.25">
      <c r="H20926" t="s">
        <v>20059</v>
      </c>
      <c r="I20926">
        <v>9747950</v>
      </c>
      <c r="J20926">
        <v>374305000</v>
      </c>
      <c r="L20926" t="s">
        <v>1308</v>
      </c>
    </row>
    <row r="20927" spans="8:12" x14ac:dyDescent="0.25">
      <c r="H20927" t="s">
        <v>20060</v>
      </c>
      <c r="I20927">
        <v>9451276</v>
      </c>
      <c r="J20927">
        <v>352775000</v>
      </c>
      <c r="K20927" t="s">
        <v>1332</v>
      </c>
      <c r="L20927" t="s">
        <v>1308</v>
      </c>
    </row>
    <row r="20928" spans="8:12" x14ac:dyDescent="0.25">
      <c r="H20928" t="s">
        <v>20061</v>
      </c>
      <c r="I20928">
        <v>9267405</v>
      </c>
      <c r="J20928">
        <v>356726000</v>
      </c>
      <c r="K20928" t="s">
        <v>1332</v>
      </c>
      <c r="L20928" t="s">
        <v>1341</v>
      </c>
    </row>
    <row r="20929" spans="8:12" x14ac:dyDescent="0.25">
      <c r="H20929" t="s">
        <v>20062</v>
      </c>
      <c r="I20929">
        <v>9659919</v>
      </c>
      <c r="J20929">
        <v>563335000</v>
      </c>
      <c r="K20929" t="s">
        <v>1441</v>
      </c>
      <c r="L20929" t="s">
        <v>1341</v>
      </c>
    </row>
    <row r="20930" spans="8:12" x14ac:dyDescent="0.25">
      <c r="H20930" t="s">
        <v>20063</v>
      </c>
      <c r="I20930">
        <v>9237137</v>
      </c>
      <c r="J20930">
        <v>354278000</v>
      </c>
      <c r="K20930" t="s">
        <v>1332</v>
      </c>
      <c r="L20930" t="s">
        <v>1341</v>
      </c>
    </row>
    <row r="20931" spans="8:12" x14ac:dyDescent="0.25">
      <c r="H20931" t="s">
        <v>894</v>
      </c>
      <c r="I20931">
        <v>9328560</v>
      </c>
      <c r="J20931">
        <v>229568000</v>
      </c>
      <c r="L20931" t="s">
        <v>1341</v>
      </c>
    </row>
    <row r="20932" spans="8:12" x14ac:dyDescent="0.25">
      <c r="H20932" t="s">
        <v>20064</v>
      </c>
      <c r="I20932">
        <v>9614880</v>
      </c>
      <c r="J20932">
        <v>373397000</v>
      </c>
      <c r="L20932" t="s">
        <v>1341</v>
      </c>
    </row>
    <row r="20933" spans="8:12" x14ac:dyDescent="0.25">
      <c r="H20933" t="s">
        <v>20065</v>
      </c>
      <c r="I20933">
        <v>9286865</v>
      </c>
      <c r="J20933">
        <v>356276000</v>
      </c>
      <c r="K20933" t="s">
        <v>1332</v>
      </c>
      <c r="L20933" t="s">
        <v>1341</v>
      </c>
    </row>
    <row r="20934" spans="8:12" x14ac:dyDescent="0.25">
      <c r="H20934" t="s">
        <v>20066</v>
      </c>
      <c r="I20934">
        <v>9614969</v>
      </c>
      <c r="J20934">
        <v>373277000</v>
      </c>
      <c r="L20934" t="s">
        <v>1341</v>
      </c>
    </row>
    <row r="20935" spans="8:12" x14ac:dyDescent="0.25">
      <c r="H20935" t="s">
        <v>20067</v>
      </c>
      <c r="I20935">
        <v>9552276</v>
      </c>
      <c r="J20935">
        <v>371638000</v>
      </c>
      <c r="L20935" t="s">
        <v>1341</v>
      </c>
    </row>
    <row r="20936" spans="8:12" x14ac:dyDescent="0.25">
      <c r="H20936" t="s">
        <v>20068</v>
      </c>
      <c r="I20936">
        <v>9460033</v>
      </c>
      <c r="J20936">
        <v>370290000</v>
      </c>
      <c r="L20936" t="s">
        <v>1341</v>
      </c>
    </row>
    <row r="20937" spans="8:12" x14ac:dyDescent="0.25">
      <c r="H20937" t="s">
        <v>20069</v>
      </c>
      <c r="I20937">
        <v>9325350</v>
      </c>
      <c r="J20937">
        <v>372729000</v>
      </c>
      <c r="L20937" t="s">
        <v>1341</v>
      </c>
    </row>
    <row r="20938" spans="8:12" x14ac:dyDescent="0.25">
      <c r="H20938" t="s">
        <v>895</v>
      </c>
      <c r="I20938">
        <v>9392420</v>
      </c>
      <c r="J20938">
        <v>372895000</v>
      </c>
      <c r="L20938" t="s">
        <v>1341</v>
      </c>
    </row>
    <row r="20939" spans="8:12" x14ac:dyDescent="0.25">
      <c r="H20939" t="s">
        <v>20070</v>
      </c>
      <c r="I20939">
        <v>9456692</v>
      </c>
      <c r="J20939">
        <v>373325000</v>
      </c>
      <c r="L20939" t="s">
        <v>1341</v>
      </c>
    </row>
    <row r="20940" spans="8:12" x14ac:dyDescent="0.25">
      <c r="H20940" t="s">
        <v>896</v>
      </c>
      <c r="I20940">
        <v>9316866</v>
      </c>
      <c r="J20940">
        <v>372070000</v>
      </c>
      <c r="L20940" t="s">
        <v>1341</v>
      </c>
    </row>
    <row r="20941" spans="8:12" x14ac:dyDescent="0.25">
      <c r="H20941" t="s">
        <v>20071</v>
      </c>
      <c r="I20941">
        <v>9498432</v>
      </c>
      <c r="J20941">
        <v>636015094</v>
      </c>
      <c r="K20941" t="s">
        <v>1464</v>
      </c>
      <c r="L20941" t="s">
        <v>1341</v>
      </c>
    </row>
    <row r="20942" spans="8:12" x14ac:dyDescent="0.25">
      <c r="H20942" t="s">
        <v>20072</v>
      </c>
      <c r="I20942">
        <v>9724180</v>
      </c>
      <c r="J20942">
        <v>354394000</v>
      </c>
      <c r="K20942" t="s">
        <v>1332</v>
      </c>
      <c r="L20942" t="s">
        <v>1308</v>
      </c>
    </row>
    <row r="20943" spans="8:12" x14ac:dyDescent="0.25">
      <c r="H20943" t="s">
        <v>20073</v>
      </c>
      <c r="I20943">
        <v>9558892</v>
      </c>
      <c r="J20943">
        <v>373759000</v>
      </c>
      <c r="L20943" t="s">
        <v>1341</v>
      </c>
    </row>
    <row r="20944" spans="8:12" x14ac:dyDescent="0.25">
      <c r="H20944" t="s">
        <v>20074</v>
      </c>
      <c r="I20944">
        <v>9518115</v>
      </c>
      <c r="J20944">
        <v>566854000</v>
      </c>
      <c r="L20944" t="s">
        <v>1341</v>
      </c>
    </row>
    <row r="20945" spans="8:12" x14ac:dyDescent="0.25">
      <c r="H20945" t="s">
        <v>20075</v>
      </c>
      <c r="I20945">
        <v>9738818</v>
      </c>
      <c r="J20945">
        <v>374092000</v>
      </c>
      <c r="L20945" t="s">
        <v>1308</v>
      </c>
    </row>
    <row r="20946" spans="8:12" x14ac:dyDescent="0.25">
      <c r="H20946" t="s">
        <v>897</v>
      </c>
      <c r="I20946">
        <v>9243502</v>
      </c>
      <c r="J20946">
        <v>353101000</v>
      </c>
      <c r="K20946" t="s">
        <v>1332</v>
      </c>
      <c r="L20946" t="s">
        <v>1341</v>
      </c>
    </row>
    <row r="20947" spans="8:12" x14ac:dyDescent="0.25">
      <c r="H20947" t="s">
        <v>20076</v>
      </c>
      <c r="I20947">
        <v>9498781</v>
      </c>
      <c r="J20947">
        <v>370435000</v>
      </c>
      <c r="L20947" t="s">
        <v>1341</v>
      </c>
    </row>
    <row r="20948" spans="8:12" x14ac:dyDescent="0.25">
      <c r="H20948" t="s">
        <v>20077</v>
      </c>
      <c r="I20948">
        <v>9342865</v>
      </c>
      <c r="J20948">
        <v>371626000</v>
      </c>
      <c r="L20948" t="s">
        <v>1341</v>
      </c>
    </row>
    <row r="20949" spans="8:12" x14ac:dyDescent="0.25">
      <c r="H20949" t="s">
        <v>898</v>
      </c>
      <c r="I20949">
        <v>9302762</v>
      </c>
      <c r="J20949">
        <v>229569000</v>
      </c>
      <c r="L20949" t="s">
        <v>1341</v>
      </c>
    </row>
    <row r="20950" spans="8:12" x14ac:dyDescent="0.25">
      <c r="H20950" t="s">
        <v>20078</v>
      </c>
      <c r="I20950">
        <v>9317494</v>
      </c>
      <c r="J20950">
        <v>215735000</v>
      </c>
      <c r="K20950" t="s">
        <v>1340</v>
      </c>
      <c r="L20950" t="s">
        <v>1341</v>
      </c>
    </row>
    <row r="20951" spans="8:12" x14ac:dyDescent="0.25">
      <c r="H20951" t="s">
        <v>20079</v>
      </c>
      <c r="I20951">
        <v>9241358</v>
      </c>
      <c r="J20951">
        <v>355851000</v>
      </c>
      <c r="K20951" t="s">
        <v>1332</v>
      </c>
      <c r="L20951" t="s">
        <v>1341</v>
      </c>
    </row>
    <row r="20952" spans="8:12" x14ac:dyDescent="0.25">
      <c r="H20952" t="s">
        <v>20080</v>
      </c>
      <c r="I20952">
        <v>9713492</v>
      </c>
      <c r="J20952">
        <v>351522000</v>
      </c>
      <c r="K20952" t="s">
        <v>1332</v>
      </c>
      <c r="L20952" t="s">
        <v>1308</v>
      </c>
    </row>
    <row r="20953" spans="8:12" x14ac:dyDescent="0.25">
      <c r="H20953" t="s">
        <v>20081</v>
      </c>
      <c r="I20953">
        <v>9254733</v>
      </c>
      <c r="J20953">
        <v>240149000</v>
      </c>
      <c r="K20953" t="s">
        <v>1679</v>
      </c>
      <c r="L20953" t="s">
        <v>1341</v>
      </c>
    </row>
    <row r="20954" spans="8:12" x14ac:dyDescent="0.25">
      <c r="H20954" t="s">
        <v>20082</v>
      </c>
      <c r="I20954">
        <v>9108271</v>
      </c>
      <c r="J20954">
        <v>538002803</v>
      </c>
      <c r="K20954" t="s">
        <v>1437</v>
      </c>
      <c r="L20954" t="s">
        <v>1341</v>
      </c>
    </row>
    <row r="20955" spans="8:12" x14ac:dyDescent="0.25">
      <c r="H20955" t="s">
        <v>20083</v>
      </c>
      <c r="I20955">
        <v>8324737</v>
      </c>
      <c r="J20955">
        <v>376004900</v>
      </c>
      <c r="K20955" t="s">
        <v>1322</v>
      </c>
      <c r="L20955" t="s">
        <v>1295</v>
      </c>
    </row>
    <row r="20956" spans="8:12" x14ac:dyDescent="0.25">
      <c r="H20956" t="s">
        <v>20084</v>
      </c>
      <c r="I20956">
        <v>8807349</v>
      </c>
      <c r="J20956">
        <v>671285000</v>
      </c>
      <c r="K20956" t="s">
        <v>1311</v>
      </c>
      <c r="L20956" t="s">
        <v>1295</v>
      </c>
    </row>
    <row r="20957" spans="8:12" x14ac:dyDescent="0.25">
      <c r="H20957" t="s">
        <v>20085</v>
      </c>
      <c r="I20957">
        <v>9365685</v>
      </c>
      <c r="J20957">
        <v>565615000</v>
      </c>
      <c r="L20957" t="s">
        <v>1295</v>
      </c>
    </row>
    <row r="20958" spans="8:12" x14ac:dyDescent="0.25">
      <c r="H20958" t="s">
        <v>20086</v>
      </c>
      <c r="I20958">
        <v>7302964</v>
      </c>
      <c r="J20958">
        <v>358555555</v>
      </c>
      <c r="K20958" t="s">
        <v>11901</v>
      </c>
      <c r="L20958" t="s">
        <v>1308</v>
      </c>
    </row>
    <row r="20959" spans="8:12" x14ac:dyDescent="0.25">
      <c r="H20959" t="s">
        <v>20087</v>
      </c>
      <c r="I20959">
        <v>9371335</v>
      </c>
      <c r="J20959">
        <v>636015614</v>
      </c>
      <c r="L20959" t="s">
        <v>1362</v>
      </c>
    </row>
    <row r="20960" spans="8:12" x14ac:dyDescent="0.25">
      <c r="H20960" t="s">
        <v>20087</v>
      </c>
      <c r="I20960">
        <v>9371335</v>
      </c>
      <c r="J20960">
        <v>241338000</v>
      </c>
      <c r="K20960" t="s">
        <v>1679</v>
      </c>
      <c r="L20960" t="s">
        <v>1362</v>
      </c>
    </row>
    <row r="20961" spans="8:12" x14ac:dyDescent="0.25">
      <c r="H20961" t="s">
        <v>20088</v>
      </c>
      <c r="I20961">
        <v>9361471</v>
      </c>
      <c r="J20961">
        <v>440130000</v>
      </c>
      <c r="K20961" t="s">
        <v>1352</v>
      </c>
      <c r="L20961" t="s">
        <v>1326</v>
      </c>
    </row>
    <row r="20962" spans="8:12" x14ac:dyDescent="0.25">
      <c r="H20962" t="s">
        <v>20089</v>
      </c>
      <c r="I20962">
        <v>9019573</v>
      </c>
      <c r="J20962">
        <v>376425000</v>
      </c>
      <c r="K20962" t="s">
        <v>1322</v>
      </c>
      <c r="L20962" t="s">
        <v>1295</v>
      </c>
    </row>
    <row r="20963" spans="8:12" x14ac:dyDescent="0.25">
      <c r="H20963" t="s">
        <v>20090</v>
      </c>
      <c r="I20963">
        <v>8230417</v>
      </c>
      <c r="J20963">
        <v>214182415</v>
      </c>
      <c r="K20963" t="s">
        <v>1302</v>
      </c>
      <c r="L20963" t="s">
        <v>1295</v>
      </c>
    </row>
    <row r="20964" spans="8:12" x14ac:dyDescent="0.25">
      <c r="H20964" t="s">
        <v>20091</v>
      </c>
      <c r="I20964">
        <v>8970615</v>
      </c>
      <c r="J20964">
        <v>271002147</v>
      </c>
      <c r="K20964" t="s">
        <v>1373</v>
      </c>
      <c r="L20964" t="s">
        <v>1308</v>
      </c>
    </row>
    <row r="20965" spans="8:12" x14ac:dyDescent="0.25">
      <c r="H20965" t="s">
        <v>20092</v>
      </c>
      <c r="I20965">
        <v>7531357</v>
      </c>
      <c r="J20965">
        <v>271002709</v>
      </c>
      <c r="K20965" t="s">
        <v>1373</v>
      </c>
      <c r="L20965" t="s">
        <v>1295</v>
      </c>
    </row>
    <row r="20966" spans="8:12" x14ac:dyDescent="0.25">
      <c r="H20966" t="s">
        <v>20093</v>
      </c>
      <c r="I20966">
        <v>7412472</v>
      </c>
      <c r="J20966">
        <v>671242000</v>
      </c>
      <c r="K20966" t="s">
        <v>1311</v>
      </c>
      <c r="L20966" t="s">
        <v>1295</v>
      </c>
    </row>
    <row r="20967" spans="8:12" x14ac:dyDescent="0.25">
      <c r="H20967" t="s">
        <v>20094</v>
      </c>
      <c r="I20967">
        <v>7802122</v>
      </c>
      <c r="J20967">
        <v>271043058</v>
      </c>
      <c r="K20967" t="s">
        <v>1373</v>
      </c>
      <c r="L20967" t="s">
        <v>1295</v>
      </c>
    </row>
    <row r="20968" spans="8:12" x14ac:dyDescent="0.25">
      <c r="H20968" t="s">
        <v>20095</v>
      </c>
      <c r="I20968">
        <v>7929619</v>
      </c>
      <c r="J20968">
        <v>376791000</v>
      </c>
      <c r="K20968" t="s">
        <v>1322</v>
      </c>
      <c r="L20968" t="s">
        <v>1295</v>
      </c>
    </row>
    <row r="20969" spans="8:12" x14ac:dyDescent="0.25">
      <c r="H20969" t="s">
        <v>20096</v>
      </c>
      <c r="I20969">
        <v>9657545</v>
      </c>
      <c r="J20969">
        <v>218354000</v>
      </c>
      <c r="K20969" t="s">
        <v>1426</v>
      </c>
      <c r="L20969" t="s">
        <v>1308</v>
      </c>
    </row>
    <row r="20970" spans="8:12" x14ac:dyDescent="0.25">
      <c r="H20970" t="s">
        <v>20097</v>
      </c>
      <c r="I20970">
        <v>9512331</v>
      </c>
      <c r="J20970">
        <v>229347000</v>
      </c>
      <c r="L20970" t="s">
        <v>1341</v>
      </c>
    </row>
    <row r="20971" spans="8:12" x14ac:dyDescent="0.25">
      <c r="H20971" t="s">
        <v>20098</v>
      </c>
      <c r="I20971">
        <v>9518189</v>
      </c>
      <c r="J20971">
        <v>371180000</v>
      </c>
      <c r="L20971" t="s">
        <v>1341</v>
      </c>
    </row>
    <row r="20972" spans="8:12" x14ac:dyDescent="0.25">
      <c r="H20972" t="s">
        <v>20099</v>
      </c>
      <c r="I20972">
        <v>9512305</v>
      </c>
      <c r="J20972">
        <v>229032000</v>
      </c>
      <c r="L20972" t="s">
        <v>1341</v>
      </c>
    </row>
    <row r="20973" spans="8:12" x14ac:dyDescent="0.25">
      <c r="H20973" t="s">
        <v>20100</v>
      </c>
      <c r="I20973">
        <v>9644500</v>
      </c>
      <c r="J20973">
        <v>229264000</v>
      </c>
      <c r="L20973" t="s">
        <v>1341</v>
      </c>
    </row>
    <row r="20974" spans="8:12" x14ac:dyDescent="0.25">
      <c r="H20974" t="s">
        <v>20101</v>
      </c>
      <c r="I20974">
        <v>9477220</v>
      </c>
      <c r="J20974">
        <v>356961000</v>
      </c>
      <c r="K20974" t="s">
        <v>1332</v>
      </c>
      <c r="L20974" t="s">
        <v>1341</v>
      </c>
    </row>
    <row r="20975" spans="8:12" x14ac:dyDescent="0.25">
      <c r="H20975" t="s">
        <v>20102</v>
      </c>
      <c r="I20975">
        <v>9691565</v>
      </c>
      <c r="J20975">
        <v>356628000</v>
      </c>
      <c r="K20975" t="s">
        <v>1332</v>
      </c>
      <c r="L20975" t="s">
        <v>1308</v>
      </c>
    </row>
    <row r="20976" spans="8:12" x14ac:dyDescent="0.25">
      <c r="H20976" t="s">
        <v>20103</v>
      </c>
      <c r="I20976">
        <v>9633109</v>
      </c>
      <c r="J20976">
        <v>357110000</v>
      </c>
      <c r="K20976" t="s">
        <v>1332</v>
      </c>
      <c r="L20976" t="s">
        <v>1341</v>
      </c>
    </row>
    <row r="20977" spans="8:12" x14ac:dyDescent="0.25">
      <c r="H20977" t="s">
        <v>20104</v>
      </c>
      <c r="I20977">
        <v>9624249</v>
      </c>
      <c r="J20977">
        <v>373865000</v>
      </c>
      <c r="L20977" t="s">
        <v>1341</v>
      </c>
    </row>
    <row r="20978" spans="8:12" x14ac:dyDescent="0.25">
      <c r="H20978" t="s">
        <v>20105</v>
      </c>
      <c r="I20978">
        <v>9736016</v>
      </c>
      <c r="J20978">
        <v>470747000</v>
      </c>
      <c r="K20978" t="s">
        <v>1403</v>
      </c>
      <c r="L20978" t="s">
        <v>1329</v>
      </c>
    </row>
    <row r="20979" spans="8:12" x14ac:dyDescent="0.25">
      <c r="H20979" t="s">
        <v>20106</v>
      </c>
      <c r="I20979">
        <v>9505572</v>
      </c>
      <c r="J20979">
        <v>305676000</v>
      </c>
      <c r="L20979" t="s">
        <v>1295</v>
      </c>
    </row>
    <row r="20980" spans="8:12" x14ac:dyDescent="0.25">
      <c r="H20980" t="s">
        <v>20107</v>
      </c>
      <c r="I20980">
        <v>9505601</v>
      </c>
      <c r="J20980">
        <v>305715000</v>
      </c>
      <c r="L20980" t="s">
        <v>1295</v>
      </c>
    </row>
    <row r="20981" spans="8:12" x14ac:dyDescent="0.25">
      <c r="H20981" t="s">
        <v>20108</v>
      </c>
      <c r="I20981">
        <v>9505560</v>
      </c>
      <c r="J20981">
        <v>305675000</v>
      </c>
      <c r="L20981" t="s">
        <v>1295</v>
      </c>
    </row>
    <row r="20982" spans="8:12" x14ac:dyDescent="0.25">
      <c r="H20982" t="s">
        <v>20109</v>
      </c>
      <c r="I20982">
        <v>9505558</v>
      </c>
      <c r="J20982">
        <v>305674000</v>
      </c>
      <c r="L20982" t="s">
        <v>1295</v>
      </c>
    </row>
    <row r="20983" spans="8:12" x14ac:dyDescent="0.25">
      <c r="H20983" t="s">
        <v>20110</v>
      </c>
      <c r="I20983">
        <v>9505613</v>
      </c>
      <c r="J20983">
        <v>305716000</v>
      </c>
      <c r="L20983" t="s">
        <v>1295</v>
      </c>
    </row>
    <row r="20984" spans="8:12" x14ac:dyDescent="0.25">
      <c r="H20984" t="s">
        <v>20111</v>
      </c>
      <c r="I20984">
        <v>9505584</v>
      </c>
      <c r="J20984">
        <v>305714000</v>
      </c>
      <c r="L20984" t="s">
        <v>1295</v>
      </c>
    </row>
    <row r="20985" spans="8:12" x14ac:dyDescent="0.25">
      <c r="H20985" t="s">
        <v>20112</v>
      </c>
      <c r="I20985">
        <v>9505546</v>
      </c>
      <c r="J20985">
        <v>305633000</v>
      </c>
      <c r="L20985" t="s">
        <v>1295</v>
      </c>
    </row>
    <row r="20986" spans="8:12" x14ac:dyDescent="0.25">
      <c r="H20986" t="s">
        <v>20113</v>
      </c>
      <c r="I20986">
        <v>9505596</v>
      </c>
      <c r="J20986">
        <v>305677000</v>
      </c>
      <c r="L20986" t="s">
        <v>1295</v>
      </c>
    </row>
    <row r="20987" spans="8:12" x14ac:dyDescent="0.25">
      <c r="H20987" t="s">
        <v>20114</v>
      </c>
      <c r="I20987">
        <v>9295282</v>
      </c>
      <c r="J20987">
        <v>403506000</v>
      </c>
      <c r="K20987" t="s">
        <v>1920</v>
      </c>
      <c r="L20987" t="s">
        <v>1326</v>
      </c>
    </row>
    <row r="20988" spans="8:12" x14ac:dyDescent="0.25">
      <c r="H20988" t="s">
        <v>20115</v>
      </c>
      <c r="I20988">
        <v>9411317</v>
      </c>
      <c r="J20988">
        <v>403513001</v>
      </c>
      <c r="K20988" t="s">
        <v>1920</v>
      </c>
      <c r="L20988" t="s">
        <v>1326</v>
      </c>
    </row>
    <row r="20989" spans="8:12" x14ac:dyDescent="0.25">
      <c r="H20989" t="s">
        <v>20116</v>
      </c>
      <c r="I20989">
        <v>9335056</v>
      </c>
      <c r="J20989">
        <v>403508001</v>
      </c>
      <c r="K20989" t="s">
        <v>1920</v>
      </c>
      <c r="L20989" t="s">
        <v>1326</v>
      </c>
    </row>
    <row r="20990" spans="8:12" x14ac:dyDescent="0.25">
      <c r="H20990" t="s">
        <v>20117</v>
      </c>
      <c r="I20990">
        <v>9419541</v>
      </c>
      <c r="J20990">
        <v>403516001</v>
      </c>
      <c r="K20990" t="s">
        <v>1920</v>
      </c>
      <c r="L20990" t="s">
        <v>1326</v>
      </c>
    </row>
    <row r="20991" spans="8:12" x14ac:dyDescent="0.25">
      <c r="H20991" t="s">
        <v>20118</v>
      </c>
      <c r="I20991">
        <v>9335068</v>
      </c>
      <c r="J20991">
        <v>403510001</v>
      </c>
      <c r="K20991" t="s">
        <v>1920</v>
      </c>
      <c r="L20991" t="s">
        <v>1326</v>
      </c>
    </row>
    <row r="20992" spans="8:12" x14ac:dyDescent="0.25">
      <c r="H20992" t="s">
        <v>20119</v>
      </c>
      <c r="I20992">
        <v>9299886</v>
      </c>
      <c r="J20992">
        <v>403580000</v>
      </c>
      <c r="K20992" t="s">
        <v>1920</v>
      </c>
      <c r="L20992" t="s">
        <v>1326</v>
      </c>
    </row>
    <row r="20993" spans="8:12" x14ac:dyDescent="0.25">
      <c r="H20993" t="s">
        <v>20120</v>
      </c>
      <c r="I20993">
        <v>9399272</v>
      </c>
      <c r="J20993">
        <v>403511001</v>
      </c>
      <c r="K20993" t="s">
        <v>1920</v>
      </c>
      <c r="L20993" t="s">
        <v>1326</v>
      </c>
    </row>
    <row r="20994" spans="8:12" x14ac:dyDescent="0.25">
      <c r="H20994" t="s">
        <v>20121</v>
      </c>
      <c r="I20994">
        <v>9387683</v>
      </c>
      <c r="J20994">
        <v>403502000</v>
      </c>
      <c r="K20994" t="s">
        <v>1920</v>
      </c>
      <c r="L20994" t="s">
        <v>1326</v>
      </c>
    </row>
    <row r="20995" spans="8:12" x14ac:dyDescent="0.25">
      <c r="H20995" t="s">
        <v>20122</v>
      </c>
      <c r="I20995">
        <v>9299874</v>
      </c>
      <c r="J20995">
        <v>403579000</v>
      </c>
      <c r="K20995" t="s">
        <v>1920</v>
      </c>
      <c r="L20995" t="s">
        <v>1326</v>
      </c>
    </row>
    <row r="20996" spans="8:12" x14ac:dyDescent="0.25">
      <c r="H20996" t="s">
        <v>20123</v>
      </c>
      <c r="I20996">
        <v>9459022</v>
      </c>
      <c r="J20996">
        <v>403518001</v>
      </c>
      <c r="K20996" t="s">
        <v>1920</v>
      </c>
      <c r="L20996" t="s">
        <v>1326</v>
      </c>
    </row>
    <row r="20997" spans="8:12" x14ac:dyDescent="0.25">
      <c r="H20997" t="s">
        <v>20124</v>
      </c>
      <c r="I20997">
        <v>9459008</v>
      </c>
      <c r="J20997">
        <v>403515001</v>
      </c>
      <c r="K20997" t="s">
        <v>1920</v>
      </c>
      <c r="L20997" t="s">
        <v>1326</v>
      </c>
    </row>
    <row r="20998" spans="8:12" x14ac:dyDescent="0.25">
      <c r="H20998" t="s">
        <v>20125</v>
      </c>
      <c r="I20998">
        <v>9399260</v>
      </c>
      <c r="J20998">
        <v>403512001</v>
      </c>
      <c r="K20998" t="s">
        <v>1920</v>
      </c>
      <c r="L20998" t="s">
        <v>1326</v>
      </c>
    </row>
    <row r="20999" spans="8:12" x14ac:dyDescent="0.25">
      <c r="H20999" t="s">
        <v>20126</v>
      </c>
      <c r="I20999">
        <v>9387671</v>
      </c>
      <c r="J20999">
        <v>403503000</v>
      </c>
      <c r="K20999" t="s">
        <v>1920</v>
      </c>
      <c r="L20999" t="s">
        <v>1326</v>
      </c>
    </row>
    <row r="21000" spans="8:12" x14ac:dyDescent="0.25">
      <c r="H21000" t="s">
        <v>20126</v>
      </c>
      <c r="I21000">
        <v>9387671</v>
      </c>
      <c r="J21000">
        <v>259882000</v>
      </c>
      <c r="K21000" t="s">
        <v>1335</v>
      </c>
      <c r="L21000" t="s">
        <v>1326</v>
      </c>
    </row>
    <row r="21001" spans="8:12" x14ac:dyDescent="0.25">
      <c r="H21001" t="s">
        <v>20127</v>
      </c>
      <c r="I21001">
        <v>9306811</v>
      </c>
      <c r="J21001">
        <v>403500000</v>
      </c>
      <c r="K21001" t="s">
        <v>1920</v>
      </c>
      <c r="L21001" t="s">
        <v>1326</v>
      </c>
    </row>
    <row r="21002" spans="8:12" x14ac:dyDescent="0.25">
      <c r="H21002" t="s">
        <v>20128</v>
      </c>
      <c r="I21002">
        <v>9335032</v>
      </c>
      <c r="J21002">
        <v>403575000</v>
      </c>
      <c r="K21002" t="s">
        <v>1920</v>
      </c>
      <c r="L21002" t="s">
        <v>1326</v>
      </c>
    </row>
    <row r="21003" spans="8:12" x14ac:dyDescent="0.25">
      <c r="H21003" t="s">
        <v>20129</v>
      </c>
      <c r="I21003">
        <v>9459034</v>
      </c>
      <c r="J21003">
        <v>403528001</v>
      </c>
      <c r="K21003" t="s">
        <v>1920</v>
      </c>
      <c r="L21003" t="s">
        <v>1326</v>
      </c>
    </row>
    <row r="21004" spans="8:12" x14ac:dyDescent="0.25">
      <c r="H21004" t="s">
        <v>20130</v>
      </c>
      <c r="I21004">
        <v>9411329</v>
      </c>
      <c r="J21004">
        <v>403517001</v>
      </c>
      <c r="K21004" t="s">
        <v>1920</v>
      </c>
      <c r="L21004" t="s">
        <v>1326</v>
      </c>
    </row>
    <row r="21005" spans="8:12" x14ac:dyDescent="0.25">
      <c r="H21005" t="s">
        <v>20131</v>
      </c>
      <c r="I21005">
        <v>9480150</v>
      </c>
      <c r="J21005">
        <v>403529001</v>
      </c>
      <c r="K21005" t="s">
        <v>1920</v>
      </c>
      <c r="L21005" t="s">
        <v>1326</v>
      </c>
    </row>
    <row r="21006" spans="8:12" x14ac:dyDescent="0.25">
      <c r="H21006" t="s">
        <v>20132</v>
      </c>
      <c r="I21006">
        <v>9459010</v>
      </c>
      <c r="J21006">
        <v>403514001</v>
      </c>
      <c r="K21006" t="s">
        <v>1920</v>
      </c>
      <c r="L21006" t="s">
        <v>1326</v>
      </c>
    </row>
    <row r="21007" spans="8:12" x14ac:dyDescent="0.25">
      <c r="H21007" t="s">
        <v>20133</v>
      </c>
      <c r="I21007">
        <v>9335044</v>
      </c>
      <c r="J21007">
        <v>403509001</v>
      </c>
      <c r="K21007" t="s">
        <v>1920</v>
      </c>
      <c r="L21007" t="s">
        <v>1326</v>
      </c>
    </row>
    <row r="21008" spans="8:12" x14ac:dyDescent="0.25">
      <c r="H21008" t="s">
        <v>20134</v>
      </c>
      <c r="I21008">
        <v>9306809</v>
      </c>
      <c r="J21008">
        <v>403581000</v>
      </c>
      <c r="K21008" t="s">
        <v>1920</v>
      </c>
      <c r="L21008" t="s">
        <v>1326</v>
      </c>
    </row>
    <row r="21009" spans="8:12" x14ac:dyDescent="0.25">
      <c r="H21009" t="s">
        <v>20135</v>
      </c>
      <c r="I21009">
        <v>9295270</v>
      </c>
      <c r="J21009">
        <v>403501000</v>
      </c>
      <c r="K21009" t="s">
        <v>1920</v>
      </c>
      <c r="L21009" t="s">
        <v>1326</v>
      </c>
    </row>
    <row r="21010" spans="8:12" x14ac:dyDescent="0.25">
      <c r="H21010" t="s">
        <v>20136</v>
      </c>
      <c r="I21010">
        <v>9376373</v>
      </c>
      <c r="J21010">
        <v>370316000</v>
      </c>
      <c r="L21010" t="s">
        <v>1341</v>
      </c>
    </row>
    <row r="21011" spans="8:12" x14ac:dyDescent="0.25">
      <c r="H21011" t="s">
        <v>20137</v>
      </c>
      <c r="I21011">
        <v>9705299</v>
      </c>
      <c r="J21011">
        <v>583005941</v>
      </c>
      <c r="L21011" t="s">
        <v>1308</v>
      </c>
    </row>
    <row r="21012" spans="8:12" x14ac:dyDescent="0.25">
      <c r="H21012" t="s">
        <v>20138</v>
      </c>
      <c r="I21012">
        <v>9712888</v>
      </c>
      <c r="J21012">
        <v>477900700</v>
      </c>
      <c r="K21012" t="s">
        <v>1348</v>
      </c>
      <c r="L21012" t="s">
        <v>1308</v>
      </c>
    </row>
    <row r="21013" spans="8:12" x14ac:dyDescent="0.25">
      <c r="H21013" t="s">
        <v>20139</v>
      </c>
      <c r="I21013">
        <v>9172571</v>
      </c>
      <c r="J21013">
        <v>636013347</v>
      </c>
      <c r="K21013" t="s">
        <v>1464</v>
      </c>
      <c r="L21013" t="s">
        <v>1341</v>
      </c>
    </row>
    <row r="21014" spans="8:12" x14ac:dyDescent="0.25">
      <c r="H21014" t="s">
        <v>20140</v>
      </c>
      <c r="I21014">
        <v>9373709</v>
      </c>
      <c r="J21014">
        <v>362025000</v>
      </c>
      <c r="K21014" t="s">
        <v>7827</v>
      </c>
      <c r="L21014" t="s">
        <v>1381</v>
      </c>
    </row>
    <row r="21015" spans="8:12" x14ac:dyDescent="0.25">
      <c r="H21015" t="s">
        <v>20141</v>
      </c>
      <c r="I21015">
        <v>9212503</v>
      </c>
      <c r="J21015">
        <v>271002603</v>
      </c>
      <c r="K21015" t="s">
        <v>1373</v>
      </c>
      <c r="L21015" t="s">
        <v>1326</v>
      </c>
    </row>
    <row r="21016" spans="8:12" x14ac:dyDescent="0.25">
      <c r="H21016" t="s">
        <v>20142</v>
      </c>
      <c r="I21016">
        <v>9212785</v>
      </c>
      <c r="J21016">
        <v>271000583</v>
      </c>
      <c r="K21016" t="s">
        <v>1373</v>
      </c>
      <c r="L21016" t="s">
        <v>1295</v>
      </c>
    </row>
    <row r="21017" spans="8:12" x14ac:dyDescent="0.25">
      <c r="H21017" t="s">
        <v>20143</v>
      </c>
      <c r="I21017">
        <v>9548225</v>
      </c>
      <c r="J21017">
        <v>209748000</v>
      </c>
      <c r="K21017" t="s">
        <v>1443</v>
      </c>
      <c r="L21017" t="s">
        <v>1341</v>
      </c>
    </row>
    <row r="21018" spans="8:12" x14ac:dyDescent="0.25">
      <c r="H21018" t="s">
        <v>20144</v>
      </c>
      <c r="I21018">
        <v>9001136</v>
      </c>
      <c r="J21018">
        <v>271000278</v>
      </c>
      <c r="K21018" t="s">
        <v>1373</v>
      </c>
      <c r="L21018" t="s">
        <v>1295</v>
      </c>
    </row>
    <row r="21019" spans="8:12" x14ac:dyDescent="0.25">
      <c r="H21019" t="s">
        <v>20145</v>
      </c>
      <c r="I21019">
        <v>9146053</v>
      </c>
      <c r="J21019">
        <v>271044327</v>
      </c>
      <c r="K21019" t="s">
        <v>1373</v>
      </c>
      <c r="L21019" t="s">
        <v>1341</v>
      </c>
    </row>
    <row r="21020" spans="8:12" x14ac:dyDescent="0.25">
      <c r="H21020" t="s">
        <v>20146</v>
      </c>
      <c r="I21020">
        <v>5271367</v>
      </c>
      <c r="J21020">
        <v>247223700</v>
      </c>
      <c r="K21020" t="s">
        <v>1398</v>
      </c>
      <c r="L21020" t="s">
        <v>1326</v>
      </c>
    </row>
    <row r="21021" spans="8:12" x14ac:dyDescent="0.25">
      <c r="H21021" t="s">
        <v>20147</v>
      </c>
      <c r="I21021">
        <v>6620034</v>
      </c>
      <c r="J21021">
        <v>237096100</v>
      </c>
      <c r="K21021" t="s">
        <v>1679</v>
      </c>
      <c r="L21021" t="s">
        <v>1494</v>
      </c>
    </row>
    <row r="21022" spans="8:12" x14ac:dyDescent="0.25">
      <c r="H21022" t="s">
        <v>20148</v>
      </c>
      <c r="I21022">
        <v>9625463</v>
      </c>
      <c r="J21022">
        <v>229214000</v>
      </c>
      <c r="L21022" t="s">
        <v>1308</v>
      </c>
    </row>
    <row r="21023" spans="8:12" x14ac:dyDescent="0.25">
      <c r="H21023" t="s">
        <v>20149</v>
      </c>
      <c r="I21023">
        <v>7394905</v>
      </c>
      <c r="J21023">
        <v>525002024</v>
      </c>
      <c r="K21023" t="s">
        <v>1307</v>
      </c>
      <c r="L21023" t="s">
        <v>1295</v>
      </c>
    </row>
    <row r="21024" spans="8:12" x14ac:dyDescent="0.25">
      <c r="H21024" t="s">
        <v>20150</v>
      </c>
      <c r="I21024">
        <v>9414321</v>
      </c>
      <c r="J21024">
        <v>419099900</v>
      </c>
      <c r="K21024" t="s">
        <v>1420</v>
      </c>
      <c r="L21024" t="s">
        <v>1326</v>
      </c>
    </row>
    <row r="21025" spans="8:12" x14ac:dyDescent="0.25">
      <c r="H21025" t="s">
        <v>899</v>
      </c>
      <c r="I21025">
        <v>9491628</v>
      </c>
      <c r="J21025">
        <v>636015016</v>
      </c>
      <c r="K21025" t="s">
        <v>1464</v>
      </c>
      <c r="L21025" t="s">
        <v>1337</v>
      </c>
    </row>
    <row r="21026" spans="8:12" x14ac:dyDescent="0.25">
      <c r="H21026" t="s">
        <v>899</v>
      </c>
      <c r="I21026">
        <v>9291432</v>
      </c>
      <c r="J21026">
        <v>311000177</v>
      </c>
      <c r="K21026" t="s">
        <v>1609</v>
      </c>
      <c r="L21026" t="s">
        <v>1341</v>
      </c>
    </row>
    <row r="21027" spans="8:12" x14ac:dyDescent="0.25">
      <c r="H21027" t="s">
        <v>20151</v>
      </c>
      <c r="I21027">
        <v>9004475</v>
      </c>
      <c r="J21027">
        <v>248085000</v>
      </c>
      <c r="K21027" t="s">
        <v>1340</v>
      </c>
      <c r="L21027" t="s">
        <v>1295</v>
      </c>
    </row>
    <row r="21028" spans="8:12" x14ac:dyDescent="0.25">
      <c r="H21028" t="s">
        <v>20152</v>
      </c>
      <c r="I21028">
        <v>7740570</v>
      </c>
      <c r="J21028">
        <v>273345300</v>
      </c>
      <c r="K21028" t="s">
        <v>1297</v>
      </c>
      <c r="L21028" t="s">
        <v>1308</v>
      </c>
    </row>
    <row r="21029" spans="8:12" x14ac:dyDescent="0.25">
      <c r="H21029" t="s">
        <v>20153</v>
      </c>
      <c r="I21029">
        <v>7832751</v>
      </c>
      <c r="J21029">
        <v>273344200</v>
      </c>
      <c r="K21029" t="s">
        <v>1297</v>
      </c>
      <c r="L21029" t="s">
        <v>1308</v>
      </c>
    </row>
    <row r="21030" spans="8:12" x14ac:dyDescent="0.25">
      <c r="H21030" t="s">
        <v>20154</v>
      </c>
      <c r="I21030">
        <v>8136714</v>
      </c>
      <c r="J21030">
        <v>273340900</v>
      </c>
      <c r="K21030" t="s">
        <v>1297</v>
      </c>
      <c r="L21030" t="s">
        <v>1308</v>
      </c>
    </row>
    <row r="21031" spans="8:12" x14ac:dyDescent="0.25">
      <c r="H21031" t="s">
        <v>20155</v>
      </c>
      <c r="I21031">
        <v>8726193</v>
      </c>
      <c r="J21031">
        <v>273347700</v>
      </c>
      <c r="K21031" t="s">
        <v>1297</v>
      </c>
      <c r="L21031" t="s">
        <v>1308</v>
      </c>
    </row>
    <row r="21032" spans="8:12" x14ac:dyDescent="0.25">
      <c r="H21032" t="s">
        <v>20156</v>
      </c>
      <c r="I21032">
        <v>9165839</v>
      </c>
      <c r="J21032">
        <v>422036900</v>
      </c>
      <c r="K21032" t="s">
        <v>1664</v>
      </c>
      <c r="L21032" t="s">
        <v>1295</v>
      </c>
    </row>
    <row r="21033" spans="8:12" x14ac:dyDescent="0.25">
      <c r="H21033" t="s">
        <v>20157</v>
      </c>
      <c r="I21033">
        <v>9587245</v>
      </c>
      <c r="J21033">
        <v>229269000</v>
      </c>
      <c r="L21033" t="s">
        <v>1341</v>
      </c>
    </row>
    <row r="21034" spans="8:12" x14ac:dyDescent="0.25">
      <c r="H21034" t="s">
        <v>20158</v>
      </c>
      <c r="I21034">
        <v>9117480</v>
      </c>
      <c r="J21034">
        <v>775048000</v>
      </c>
      <c r="K21034" t="s">
        <v>1875</v>
      </c>
      <c r="L21034" t="s">
        <v>1362</v>
      </c>
    </row>
    <row r="21035" spans="8:12" x14ac:dyDescent="0.25">
      <c r="H21035" t="s">
        <v>20159</v>
      </c>
      <c r="I21035">
        <v>9117507</v>
      </c>
      <c r="J21035">
        <v>775052000</v>
      </c>
      <c r="K21035" t="s">
        <v>1875</v>
      </c>
      <c r="L21035" t="s">
        <v>1313</v>
      </c>
    </row>
    <row r="21036" spans="8:12" x14ac:dyDescent="0.25">
      <c r="H21036" t="s">
        <v>20160</v>
      </c>
      <c r="I21036">
        <v>9508639</v>
      </c>
      <c r="J21036">
        <v>374960000</v>
      </c>
      <c r="L21036" t="s">
        <v>1295</v>
      </c>
    </row>
    <row r="21037" spans="8:12" x14ac:dyDescent="0.25">
      <c r="H21037" t="s">
        <v>20160</v>
      </c>
      <c r="I21037">
        <v>9508639</v>
      </c>
      <c r="J21037">
        <v>271044050</v>
      </c>
      <c r="K21037" t="s">
        <v>1373</v>
      </c>
      <c r="L21037" t="s">
        <v>1295</v>
      </c>
    </row>
    <row r="21038" spans="8:12" x14ac:dyDescent="0.25">
      <c r="H21038" t="s">
        <v>20161</v>
      </c>
      <c r="I21038">
        <v>7925168</v>
      </c>
      <c r="J21038">
        <v>273315950</v>
      </c>
      <c r="K21038" t="s">
        <v>1297</v>
      </c>
      <c r="L21038" t="s">
        <v>1362</v>
      </c>
    </row>
    <row r="21039" spans="8:12" x14ac:dyDescent="0.25">
      <c r="H21039" t="s">
        <v>900</v>
      </c>
      <c r="I21039">
        <v>9711286</v>
      </c>
      <c r="J21039">
        <v>319073100</v>
      </c>
      <c r="K21039" t="s">
        <v>1671</v>
      </c>
      <c r="L21039" t="s">
        <v>1308</v>
      </c>
    </row>
    <row r="21040" spans="8:12" x14ac:dyDescent="0.25">
      <c r="H21040" t="s">
        <v>20162</v>
      </c>
      <c r="I21040">
        <v>9188623</v>
      </c>
      <c r="J21040">
        <v>538005438</v>
      </c>
      <c r="K21040" t="s">
        <v>1437</v>
      </c>
      <c r="L21040" t="s">
        <v>1341</v>
      </c>
    </row>
    <row r="21041" spans="8:12" x14ac:dyDescent="0.25">
      <c r="H21041" t="s">
        <v>20163</v>
      </c>
      <c r="I21041">
        <v>8103298</v>
      </c>
      <c r="J21041">
        <v>374313000</v>
      </c>
      <c r="L21041" t="s">
        <v>1308</v>
      </c>
    </row>
    <row r="21042" spans="8:12" x14ac:dyDescent="0.25">
      <c r="H21042" t="s">
        <v>20164</v>
      </c>
      <c r="I21042">
        <v>9264037</v>
      </c>
      <c r="J21042">
        <v>636014521</v>
      </c>
      <c r="K21042" t="s">
        <v>1464</v>
      </c>
      <c r="L21042" t="s">
        <v>1341</v>
      </c>
    </row>
    <row r="21043" spans="8:12" x14ac:dyDescent="0.25">
      <c r="H21043" t="s">
        <v>20165</v>
      </c>
      <c r="I21043">
        <v>9228459</v>
      </c>
      <c r="J21043">
        <v>271000643</v>
      </c>
      <c r="K21043" t="s">
        <v>1373</v>
      </c>
      <c r="L21043" t="s">
        <v>1341</v>
      </c>
    </row>
    <row r="21044" spans="8:12" x14ac:dyDescent="0.25">
      <c r="H21044" t="s">
        <v>20166</v>
      </c>
      <c r="I21044">
        <v>9311529</v>
      </c>
      <c r="J21044">
        <v>271001045</v>
      </c>
      <c r="K21044" t="s">
        <v>1373</v>
      </c>
      <c r="L21044" t="s">
        <v>1341</v>
      </c>
    </row>
    <row r="21045" spans="8:12" x14ac:dyDescent="0.25">
      <c r="H21045" t="s">
        <v>20167</v>
      </c>
      <c r="I21045">
        <v>9299915</v>
      </c>
      <c r="J21045">
        <v>271001028</v>
      </c>
      <c r="K21045" t="s">
        <v>1373</v>
      </c>
      <c r="L21045" t="s">
        <v>1341</v>
      </c>
    </row>
    <row r="21046" spans="8:12" x14ac:dyDescent="0.25">
      <c r="H21046" t="s">
        <v>20168</v>
      </c>
      <c r="I21046">
        <v>9179361</v>
      </c>
      <c r="J21046">
        <v>304475000</v>
      </c>
      <c r="K21046" t="s">
        <v>1294</v>
      </c>
      <c r="L21046" t="s">
        <v>1295</v>
      </c>
    </row>
    <row r="21047" spans="8:12" x14ac:dyDescent="0.25">
      <c r="H21047" t="s">
        <v>20168</v>
      </c>
      <c r="I21047">
        <v>9179361</v>
      </c>
      <c r="J21047">
        <v>212308000</v>
      </c>
      <c r="K21047" t="s">
        <v>1443</v>
      </c>
      <c r="L21047" t="s">
        <v>1295</v>
      </c>
    </row>
    <row r="21048" spans="8:12" x14ac:dyDescent="0.25">
      <c r="H21048" t="s">
        <v>20169</v>
      </c>
      <c r="I21048">
        <v>9185762</v>
      </c>
      <c r="J21048">
        <v>370208000</v>
      </c>
      <c r="L21048" t="s">
        <v>1341</v>
      </c>
    </row>
    <row r="21049" spans="8:12" x14ac:dyDescent="0.25">
      <c r="H21049" t="s">
        <v>20170</v>
      </c>
      <c r="I21049">
        <v>9520948</v>
      </c>
      <c r="J21049">
        <v>351275000</v>
      </c>
      <c r="K21049" t="s">
        <v>1332</v>
      </c>
      <c r="L21049" t="s">
        <v>1308</v>
      </c>
    </row>
    <row r="21050" spans="8:12" x14ac:dyDescent="0.25">
      <c r="H21050" t="s">
        <v>20171</v>
      </c>
      <c r="I21050">
        <v>7907233</v>
      </c>
      <c r="J21050">
        <v>312679000</v>
      </c>
      <c r="L21050" t="s">
        <v>1295</v>
      </c>
    </row>
    <row r="21051" spans="8:12" x14ac:dyDescent="0.25">
      <c r="H21051" t="s">
        <v>20171</v>
      </c>
      <c r="I21051">
        <v>7907233</v>
      </c>
      <c r="J21051">
        <v>273453310</v>
      </c>
      <c r="K21051" t="s">
        <v>1297</v>
      </c>
      <c r="L21051" t="s">
        <v>1295</v>
      </c>
    </row>
    <row r="21052" spans="8:12" x14ac:dyDescent="0.25">
      <c r="H21052" t="s">
        <v>20172</v>
      </c>
      <c r="I21052">
        <v>9639385</v>
      </c>
      <c r="J21052">
        <v>566746000</v>
      </c>
      <c r="L21052" t="s">
        <v>1362</v>
      </c>
    </row>
    <row r="21053" spans="8:12" x14ac:dyDescent="0.25">
      <c r="H21053" t="s">
        <v>20173</v>
      </c>
      <c r="I21053">
        <v>9549657</v>
      </c>
      <c r="J21053">
        <v>273339840</v>
      </c>
      <c r="K21053" t="s">
        <v>1297</v>
      </c>
      <c r="L21053" t="s">
        <v>1295</v>
      </c>
    </row>
    <row r="21054" spans="8:12" x14ac:dyDescent="0.25">
      <c r="H21054" t="s">
        <v>20174</v>
      </c>
      <c r="I21054">
        <v>8916982</v>
      </c>
      <c r="J21054">
        <v>457653000</v>
      </c>
      <c r="K21054" t="s">
        <v>1409</v>
      </c>
      <c r="L21054" t="s">
        <v>1362</v>
      </c>
    </row>
    <row r="21055" spans="8:12" x14ac:dyDescent="0.25">
      <c r="H21055" t="s">
        <v>20175</v>
      </c>
      <c r="I21055">
        <v>8434154</v>
      </c>
      <c r="J21055">
        <v>436000018</v>
      </c>
      <c r="K21055" t="s">
        <v>1473</v>
      </c>
      <c r="L21055" t="s">
        <v>1329</v>
      </c>
    </row>
    <row r="21056" spans="8:12" x14ac:dyDescent="0.25">
      <c r="H21056" t="s">
        <v>20176</v>
      </c>
      <c r="I21056">
        <v>9277773</v>
      </c>
      <c r="J21056">
        <v>210979000</v>
      </c>
      <c r="K21056" t="s">
        <v>1443</v>
      </c>
      <c r="L21056" t="s">
        <v>1362</v>
      </c>
    </row>
    <row r="21057" spans="8:12" x14ac:dyDescent="0.25">
      <c r="H21057" t="s">
        <v>20177</v>
      </c>
      <c r="I21057">
        <v>8204729</v>
      </c>
      <c r="J21057">
        <v>667001260</v>
      </c>
      <c r="K21057" t="s">
        <v>2089</v>
      </c>
      <c r="L21057" t="s">
        <v>1313</v>
      </c>
    </row>
    <row r="21058" spans="8:12" x14ac:dyDescent="0.25">
      <c r="H21058" t="s">
        <v>20177</v>
      </c>
      <c r="I21058">
        <v>9712462</v>
      </c>
      <c r="J21058">
        <v>538005979</v>
      </c>
      <c r="K21058" t="s">
        <v>1437</v>
      </c>
      <c r="L21058" t="s">
        <v>1308</v>
      </c>
    </row>
    <row r="21059" spans="8:12" x14ac:dyDescent="0.25">
      <c r="H21059" t="s">
        <v>20177</v>
      </c>
      <c r="I21059">
        <v>9011961</v>
      </c>
      <c r="J21059">
        <v>518790000</v>
      </c>
      <c r="K21059" t="s">
        <v>1595</v>
      </c>
      <c r="L21059" t="s">
        <v>1295</v>
      </c>
    </row>
    <row r="21060" spans="8:12" x14ac:dyDescent="0.25">
      <c r="H21060" t="s">
        <v>20178</v>
      </c>
      <c r="I21060">
        <v>9308247</v>
      </c>
      <c r="J21060">
        <v>372723000</v>
      </c>
      <c r="L21060" t="s">
        <v>1341</v>
      </c>
    </row>
    <row r="21061" spans="8:12" x14ac:dyDescent="0.25">
      <c r="H21061" t="s">
        <v>20179</v>
      </c>
      <c r="I21061">
        <v>9136553</v>
      </c>
      <c r="J21061">
        <v>574498000</v>
      </c>
      <c r="K21061" t="s">
        <v>1350</v>
      </c>
      <c r="L21061" t="s">
        <v>1341</v>
      </c>
    </row>
    <row r="21062" spans="8:12" x14ac:dyDescent="0.25">
      <c r="H21062" t="s">
        <v>20180</v>
      </c>
      <c r="I21062">
        <v>9190561</v>
      </c>
      <c r="J21062">
        <v>775111111</v>
      </c>
      <c r="K21062" t="s">
        <v>1875</v>
      </c>
      <c r="L21062" t="s">
        <v>1329</v>
      </c>
    </row>
    <row r="21063" spans="8:12" x14ac:dyDescent="0.25">
      <c r="H21063" t="s">
        <v>20180</v>
      </c>
      <c r="I21063">
        <v>9662136</v>
      </c>
      <c r="J21063">
        <v>565693000</v>
      </c>
      <c r="L21063" t="s">
        <v>1329</v>
      </c>
    </row>
    <row r="21064" spans="8:12" x14ac:dyDescent="0.25">
      <c r="H21064" t="s">
        <v>20180</v>
      </c>
      <c r="I21064">
        <v>9662136</v>
      </c>
      <c r="J21064">
        <v>257005961</v>
      </c>
      <c r="K21064" t="s">
        <v>1335</v>
      </c>
      <c r="L21064" t="s">
        <v>1313</v>
      </c>
    </row>
    <row r="21065" spans="8:12" x14ac:dyDescent="0.25">
      <c r="H21065" t="s">
        <v>20181</v>
      </c>
      <c r="I21065">
        <v>8848288</v>
      </c>
      <c r="J21065">
        <v>244895000</v>
      </c>
      <c r="K21065" t="s">
        <v>1387</v>
      </c>
      <c r="L21065" t="s">
        <v>10448</v>
      </c>
    </row>
    <row r="21066" spans="8:12" x14ac:dyDescent="0.25">
      <c r="H21066" t="s">
        <v>20181</v>
      </c>
      <c r="I21066">
        <v>9410519</v>
      </c>
      <c r="J21066">
        <v>219430000</v>
      </c>
      <c r="K21066" t="s">
        <v>1456</v>
      </c>
      <c r="L21066" t="s">
        <v>1326</v>
      </c>
    </row>
    <row r="21067" spans="8:12" x14ac:dyDescent="0.25">
      <c r="H21067" t="s">
        <v>20182</v>
      </c>
      <c r="I21067">
        <v>8502365</v>
      </c>
      <c r="J21067">
        <v>377901030</v>
      </c>
      <c r="K21067" t="s">
        <v>1322</v>
      </c>
      <c r="L21067" t="s">
        <v>1295</v>
      </c>
    </row>
    <row r="21068" spans="8:12" x14ac:dyDescent="0.25">
      <c r="H21068" t="s">
        <v>20183</v>
      </c>
      <c r="I21068">
        <v>7519294</v>
      </c>
      <c r="J21068">
        <v>201100121</v>
      </c>
      <c r="K21068" t="s">
        <v>2062</v>
      </c>
      <c r="L21068" t="s">
        <v>1295</v>
      </c>
    </row>
    <row r="21069" spans="8:12" x14ac:dyDescent="0.25">
      <c r="H21069" t="s">
        <v>20184</v>
      </c>
      <c r="I21069">
        <v>9682928</v>
      </c>
      <c r="J21069">
        <v>356072000</v>
      </c>
      <c r="K21069" t="s">
        <v>1332</v>
      </c>
      <c r="L21069" t="s">
        <v>1308</v>
      </c>
    </row>
    <row r="21070" spans="8:12" x14ac:dyDescent="0.25">
      <c r="H21070" t="s">
        <v>20185</v>
      </c>
      <c r="I21070">
        <v>8620040</v>
      </c>
      <c r="J21070">
        <v>214180910</v>
      </c>
      <c r="K21070" t="s">
        <v>1302</v>
      </c>
      <c r="L21070" t="s">
        <v>1295</v>
      </c>
    </row>
    <row r="21071" spans="8:12" x14ac:dyDescent="0.25">
      <c r="H21071" t="s">
        <v>20186</v>
      </c>
      <c r="I21071">
        <v>9167277</v>
      </c>
      <c r="J21071">
        <v>422035800</v>
      </c>
      <c r="K21071" t="s">
        <v>1664</v>
      </c>
      <c r="L21071" t="s">
        <v>1295</v>
      </c>
    </row>
    <row r="21072" spans="8:12" x14ac:dyDescent="0.25">
      <c r="H21072" t="s">
        <v>20187</v>
      </c>
      <c r="I21072">
        <v>9123570</v>
      </c>
      <c r="J21072">
        <v>314152000</v>
      </c>
      <c r="K21072" t="s">
        <v>1285</v>
      </c>
      <c r="L21072" t="s">
        <v>1295</v>
      </c>
    </row>
    <row r="21073" spans="8:12" x14ac:dyDescent="0.25">
      <c r="H21073" t="s">
        <v>20188</v>
      </c>
      <c r="I21073">
        <v>9255294</v>
      </c>
      <c r="J21073">
        <v>230965000</v>
      </c>
      <c r="K21073" t="s">
        <v>1432</v>
      </c>
      <c r="L21073" t="s">
        <v>1326</v>
      </c>
    </row>
    <row r="21074" spans="8:12" x14ac:dyDescent="0.25">
      <c r="H21074" t="s">
        <v>901</v>
      </c>
      <c r="I21074">
        <v>9493913</v>
      </c>
      <c r="J21074">
        <v>636015048</v>
      </c>
      <c r="K21074" t="s">
        <v>1464</v>
      </c>
      <c r="L21074" t="s">
        <v>1341</v>
      </c>
    </row>
    <row r="21075" spans="8:12" x14ac:dyDescent="0.25">
      <c r="H21075" t="s">
        <v>901</v>
      </c>
      <c r="I21075">
        <v>9155315</v>
      </c>
      <c r="J21075">
        <v>538002909</v>
      </c>
      <c r="K21075" t="s">
        <v>1437</v>
      </c>
      <c r="L21075" t="s">
        <v>1341</v>
      </c>
    </row>
    <row r="21076" spans="8:12" x14ac:dyDescent="0.25">
      <c r="H21076" t="s">
        <v>901</v>
      </c>
      <c r="I21076">
        <v>9390123</v>
      </c>
      <c r="J21076">
        <v>305620000</v>
      </c>
      <c r="L21076" t="s">
        <v>1295</v>
      </c>
    </row>
    <row r="21077" spans="8:12" x14ac:dyDescent="0.25">
      <c r="H21077" t="s">
        <v>901</v>
      </c>
      <c r="I21077">
        <v>9234305</v>
      </c>
      <c r="J21077">
        <v>304011028</v>
      </c>
      <c r="K21077" t="s">
        <v>1294</v>
      </c>
      <c r="L21077" t="s">
        <v>1295</v>
      </c>
    </row>
    <row r="21078" spans="8:12" x14ac:dyDescent="0.25">
      <c r="H21078" t="s">
        <v>901</v>
      </c>
      <c r="I21078">
        <v>5249625</v>
      </c>
      <c r="J21078">
        <v>244688000</v>
      </c>
      <c r="K21078" t="s">
        <v>1387</v>
      </c>
      <c r="L21078" t="s">
        <v>1329</v>
      </c>
    </row>
    <row r="21079" spans="8:12" x14ac:dyDescent="0.25">
      <c r="H21079" t="s">
        <v>20189</v>
      </c>
      <c r="I21079">
        <v>9158070</v>
      </c>
      <c r="J21079">
        <v>356642000</v>
      </c>
      <c r="K21079" t="s">
        <v>1332</v>
      </c>
      <c r="L21079" t="s">
        <v>1295</v>
      </c>
    </row>
    <row r="21080" spans="8:12" x14ac:dyDescent="0.25">
      <c r="H21080" t="s">
        <v>20190</v>
      </c>
      <c r="I21080">
        <v>9117959</v>
      </c>
      <c r="J21080">
        <v>218492000</v>
      </c>
      <c r="K21080" t="s">
        <v>1426</v>
      </c>
      <c r="L21080" t="s">
        <v>1295</v>
      </c>
    </row>
    <row r="21081" spans="8:12" x14ac:dyDescent="0.25">
      <c r="H21081" t="s">
        <v>20191</v>
      </c>
      <c r="I21081">
        <v>9640619</v>
      </c>
      <c r="J21081">
        <v>538004586</v>
      </c>
      <c r="K21081" t="s">
        <v>1437</v>
      </c>
      <c r="L21081" t="s">
        <v>1341</v>
      </c>
    </row>
    <row r="21082" spans="8:12" x14ac:dyDescent="0.25">
      <c r="H21082" t="s">
        <v>20192</v>
      </c>
      <c r="I21082">
        <v>8719413</v>
      </c>
      <c r="J21082">
        <v>273419310</v>
      </c>
      <c r="K21082" t="s">
        <v>1297</v>
      </c>
      <c r="L21082" t="s">
        <v>1295</v>
      </c>
    </row>
    <row r="21083" spans="8:12" x14ac:dyDescent="0.25">
      <c r="H21083" t="s">
        <v>20193</v>
      </c>
      <c r="I21083">
        <v>6921751</v>
      </c>
      <c r="J21083">
        <v>273426540</v>
      </c>
      <c r="K21083" t="s">
        <v>1297</v>
      </c>
      <c r="L21083" t="s">
        <v>1326</v>
      </c>
    </row>
    <row r="21084" spans="8:12" x14ac:dyDescent="0.25">
      <c r="H21084" t="s">
        <v>20194</v>
      </c>
      <c r="I21084">
        <v>9425215</v>
      </c>
      <c r="J21084">
        <v>636092440</v>
      </c>
      <c r="K21084" t="s">
        <v>1464</v>
      </c>
      <c r="L21084" t="s">
        <v>1326</v>
      </c>
    </row>
    <row r="21085" spans="8:12" x14ac:dyDescent="0.25">
      <c r="H21085" t="s">
        <v>20195</v>
      </c>
      <c r="I21085">
        <v>9598816</v>
      </c>
      <c r="J21085">
        <v>273351280</v>
      </c>
      <c r="K21085" t="s">
        <v>1297</v>
      </c>
      <c r="L21085" t="s">
        <v>1295</v>
      </c>
    </row>
    <row r="21086" spans="8:12" x14ac:dyDescent="0.25">
      <c r="H21086" t="s">
        <v>20196</v>
      </c>
      <c r="I21086">
        <v>9598828</v>
      </c>
      <c r="J21086">
        <v>273350280</v>
      </c>
      <c r="K21086" t="s">
        <v>1297</v>
      </c>
      <c r="L21086" t="s">
        <v>1295</v>
      </c>
    </row>
    <row r="21087" spans="8:12" x14ac:dyDescent="0.25">
      <c r="H21087" t="s">
        <v>20197</v>
      </c>
      <c r="I21087">
        <v>9598830</v>
      </c>
      <c r="J21087">
        <v>273350190</v>
      </c>
      <c r="K21087" t="s">
        <v>1297</v>
      </c>
      <c r="L21087" t="s">
        <v>1308</v>
      </c>
    </row>
    <row r="21088" spans="8:12" x14ac:dyDescent="0.25">
      <c r="H21088" t="s">
        <v>20198</v>
      </c>
      <c r="I21088">
        <v>9598842</v>
      </c>
      <c r="J21088">
        <v>273359980</v>
      </c>
      <c r="K21088" t="s">
        <v>1297</v>
      </c>
      <c r="L21088" t="s">
        <v>1295</v>
      </c>
    </row>
    <row r="21089" spans="8:12" x14ac:dyDescent="0.25">
      <c r="H21089" t="s">
        <v>20199</v>
      </c>
      <c r="I21089">
        <v>9598854</v>
      </c>
      <c r="J21089">
        <v>273333560</v>
      </c>
      <c r="K21089" t="s">
        <v>1297</v>
      </c>
      <c r="L21089" t="s">
        <v>1295</v>
      </c>
    </row>
    <row r="21090" spans="8:12" x14ac:dyDescent="0.25">
      <c r="H21090" t="s">
        <v>20200</v>
      </c>
      <c r="I21090">
        <v>9598866</v>
      </c>
      <c r="J21090">
        <v>273334560</v>
      </c>
      <c r="K21090" t="s">
        <v>1297</v>
      </c>
      <c r="L21090" t="s">
        <v>1295</v>
      </c>
    </row>
    <row r="21091" spans="8:12" x14ac:dyDescent="0.25">
      <c r="H21091" t="s">
        <v>20201</v>
      </c>
      <c r="I21091">
        <v>9598878</v>
      </c>
      <c r="J21091">
        <v>273333887</v>
      </c>
      <c r="K21091" t="s">
        <v>1297</v>
      </c>
      <c r="L21091" t="s">
        <v>1295</v>
      </c>
    </row>
    <row r="21092" spans="8:12" x14ac:dyDescent="0.25">
      <c r="H21092" t="s">
        <v>20201</v>
      </c>
      <c r="I21092">
        <v>9598878</v>
      </c>
      <c r="J21092">
        <v>273333884</v>
      </c>
      <c r="K21092" t="s">
        <v>1297</v>
      </c>
      <c r="L21092" t="s">
        <v>1295</v>
      </c>
    </row>
    <row r="21093" spans="8:12" x14ac:dyDescent="0.25">
      <c r="H21093" t="s">
        <v>20201</v>
      </c>
      <c r="I21093">
        <v>9598878</v>
      </c>
      <c r="J21093">
        <v>273333880</v>
      </c>
      <c r="K21093" t="s">
        <v>1297</v>
      </c>
      <c r="L21093" t="s">
        <v>1295</v>
      </c>
    </row>
    <row r="21094" spans="8:12" x14ac:dyDescent="0.25">
      <c r="H21094" t="s">
        <v>20202</v>
      </c>
      <c r="I21094">
        <v>9306457</v>
      </c>
      <c r="J21094">
        <v>636012577</v>
      </c>
      <c r="K21094" t="s">
        <v>1464</v>
      </c>
      <c r="L21094" t="s">
        <v>1326</v>
      </c>
    </row>
    <row r="21095" spans="8:12" x14ac:dyDescent="0.25">
      <c r="H21095" t="s">
        <v>20203</v>
      </c>
      <c r="I21095">
        <v>6703549</v>
      </c>
      <c r="J21095">
        <v>273417200</v>
      </c>
      <c r="K21095" t="s">
        <v>1297</v>
      </c>
      <c r="L21095" t="s">
        <v>1308</v>
      </c>
    </row>
    <row r="21096" spans="8:12" x14ac:dyDescent="0.25">
      <c r="H21096" t="s">
        <v>20204</v>
      </c>
      <c r="I21096">
        <v>8946808</v>
      </c>
      <c r="J21096">
        <v>273362180</v>
      </c>
      <c r="K21096" t="s">
        <v>1297</v>
      </c>
      <c r="L21096" t="s">
        <v>1308</v>
      </c>
    </row>
    <row r="21097" spans="8:12" x14ac:dyDescent="0.25">
      <c r="H21097" t="s">
        <v>20205</v>
      </c>
      <c r="I21097">
        <v>9652569</v>
      </c>
      <c r="J21097">
        <v>352151000</v>
      </c>
      <c r="K21097" t="s">
        <v>1332</v>
      </c>
      <c r="L21097" t="s">
        <v>1308</v>
      </c>
    </row>
    <row r="21098" spans="8:12" x14ac:dyDescent="0.25">
      <c r="H21098" t="s">
        <v>20206</v>
      </c>
      <c r="I21098">
        <v>9487172</v>
      </c>
      <c r="J21098">
        <v>636014107</v>
      </c>
      <c r="K21098" t="s">
        <v>1464</v>
      </c>
      <c r="L21098" t="s">
        <v>1362</v>
      </c>
    </row>
    <row r="21099" spans="8:12" x14ac:dyDescent="0.25">
      <c r="H21099" t="s">
        <v>20207</v>
      </c>
      <c r="I21099">
        <v>9686340</v>
      </c>
      <c r="J21099">
        <v>477476400</v>
      </c>
      <c r="K21099" t="s">
        <v>1348</v>
      </c>
      <c r="L21099" t="s">
        <v>1313</v>
      </c>
    </row>
    <row r="21100" spans="8:12" x14ac:dyDescent="0.25">
      <c r="H21100" t="s">
        <v>20208</v>
      </c>
      <c r="I21100">
        <v>9738844</v>
      </c>
      <c r="J21100">
        <v>374459000</v>
      </c>
      <c r="L21100" t="s">
        <v>1308</v>
      </c>
    </row>
    <row r="21101" spans="8:12" x14ac:dyDescent="0.25">
      <c r="H21101" t="s">
        <v>20209</v>
      </c>
      <c r="I21101">
        <v>9414955</v>
      </c>
      <c r="J21101">
        <v>354717000</v>
      </c>
      <c r="K21101" t="s">
        <v>1332</v>
      </c>
      <c r="L21101" t="s">
        <v>1295</v>
      </c>
    </row>
    <row r="21102" spans="8:12" x14ac:dyDescent="0.25">
      <c r="H21102" t="s">
        <v>20210</v>
      </c>
      <c r="I21102">
        <v>9334909</v>
      </c>
      <c r="J21102">
        <v>477192200</v>
      </c>
      <c r="K21102" t="s">
        <v>1348</v>
      </c>
      <c r="L21102" t="s">
        <v>1308</v>
      </c>
    </row>
    <row r="21103" spans="8:12" x14ac:dyDescent="0.25">
      <c r="H21103" t="s">
        <v>902</v>
      </c>
      <c r="I21103">
        <v>9512290</v>
      </c>
      <c r="J21103">
        <v>373627000</v>
      </c>
      <c r="L21103" t="s">
        <v>1341</v>
      </c>
    </row>
    <row r="21104" spans="8:12" x14ac:dyDescent="0.25">
      <c r="H21104" t="s">
        <v>20211</v>
      </c>
      <c r="I21104">
        <v>9599781</v>
      </c>
      <c r="J21104">
        <v>352865000</v>
      </c>
      <c r="K21104" t="s">
        <v>1332</v>
      </c>
      <c r="L21104" t="s">
        <v>1341</v>
      </c>
    </row>
    <row r="21105" spans="8:12" x14ac:dyDescent="0.25">
      <c r="H21105" t="s">
        <v>20212</v>
      </c>
      <c r="I21105">
        <v>9195303</v>
      </c>
      <c r="J21105">
        <v>357557000</v>
      </c>
      <c r="K21105" t="s">
        <v>1332</v>
      </c>
      <c r="L21105" t="s">
        <v>1341</v>
      </c>
    </row>
    <row r="21106" spans="8:12" x14ac:dyDescent="0.25">
      <c r="H21106" t="s">
        <v>20213</v>
      </c>
      <c r="I21106">
        <v>9664160</v>
      </c>
      <c r="J21106">
        <v>352566000</v>
      </c>
      <c r="K21106" t="s">
        <v>1332</v>
      </c>
      <c r="L21106" t="s">
        <v>1308</v>
      </c>
    </row>
    <row r="21107" spans="8:12" x14ac:dyDescent="0.25">
      <c r="H21107" t="s">
        <v>20214</v>
      </c>
      <c r="I21107">
        <v>9487184</v>
      </c>
      <c r="J21107">
        <v>636014638</v>
      </c>
      <c r="K21107" t="s">
        <v>1464</v>
      </c>
      <c r="L21107" t="s">
        <v>1362</v>
      </c>
    </row>
    <row r="21108" spans="8:12" x14ac:dyDescent="0.25">
      <c r="H21108" t="s">
        <v>20215</v>
      </c>
      <c r="I21108">
        <v>9622796</v>
      </c>
      <c r="J21108">
        <v>351604000</v>
      </c>
      <c r="K21108" t="s">
        <v>1332</v>
      </c>
      <c r="L21108" t="s">
        <v>1308</v>
      </c>
    </row>
    <row r="21109" spans="8:12" x14ac:dyDescent="0.25">
      <c r="H21109" t="s">
        <v>20216</v>
      </c>
      <c r="I21109">
        <v>9690511</v>
      </c>
      <c r="J21109">
        <v>356110000</v>
      </c>
      <c r="K21109" t="s">
        <v>1332</v>
      </c>
      <c r="L21109" t="s">
        <v>1308</v>
      </c>
    </row>
    <row r="21110" spans="8:12" x14ac:dyDescent="0.25">
      <c r="H21110" t="s">
        <v>20217</v>
      </c>
      <c r="I21110">
        <v>9561382</v>
      </c>
      <c r="J21110">
        <v>370713000</v>
      </c>
      <c r="L21110" t="s">
        <v>1362</v>
      </c>
    </row>
    <row r="21111" spans="8:12" x14ac:dyDescent="0.25">
      <c r="H21111" t="s">
        <v>20218</v>
      </c>
      <c r="I21111">
        <v>9706401</v>
      </c>
      <c r="J21111">
        <v>477900900</v>
      </c>
      <c r="K21111" t="s">
        <v>1348</v>
      </c>
      <c r="L21111" t="s">
        <v>1313</v>
      </c>
    </row>
    <row r="21112" spans="8:12" x14ac:dyDescent="0.25">
      <c r="H21112" t="s">
        <v>20219</v>
      </c>
      <c r="I21112">
        <v>9520625</v>
      </c>
      <c r="J21112">
        <v>636015874</v>
      </c>
      <c r="K21112" t="s">
        <v>1464</v>
      </c>
      <c r="L21112" t="s">
        <v>1341</v>
      </c>
    </row>
    <row r="21113" spans="8:12" x14ac:dyDescent="0.25">
      <c r="H21113" t="s">
        <v>20220</v>
      </c>
      <c r="I21113">
        <v>9113056</v>
      </c>
      <c r="J21113">
        <v>636016993</v>
      </c>
      <c r="K21113" t="s">
        <v>1464</v>
      </c>
      <c r="L21113" t="s">
        <v>1295</v>
      </c>
    </row>
    <row r="21114" spans="8:12" x14ac:dyDescent="0.25">
      <c r="H21114" t="s">
        <v>20221</v>
      </c>
      <c r="I21114">
        <v>9409376</v>
      </c>
      <c r="J21114">
        <v>441509000</v>
      </c>
      <c r="K21114" t="s">
        <v>1352</v>
      </c>
      <c r="L21114" t="s">
        <v>1326</v>
      </c>
    </row>
    <row r="21115" spans="8:12" x14ac:dyDescent="0.25">
      <c r="H21115" t="s">
        <v>20222</v>
      </c>
      <c r="I21115">
        <v>9345568</v>
      </c>
      <c r="J21115">
        <v>477196600</v>
      </c>
      <c r="K21115" t="s">
        <v>1348</v>
      </c>
      <c r="L21115" t="s">
        <v>1295</v>
      </c>
    </row>
    <row r="21116" spans="8:12" x14ac:dyDescent="0.25">
      <c r="H21116" t="s">
        <v>20223</v>
      </c>
      <c r="I21116">
        <v>9231315</v>
      </c>
      <c r="J21116">
        <v>354077000</v>
      </c>
      <c r="K21116" t="s">
        <v>1332</v>
      </c>
      <c r="L21116" t="s">
        <v>1341</v>
      </c>
    </row>
    <row r="21117" spans="8:12" x14ac:dyDescent="0.25">
      <c r="H21117" t="s">
        <v>20224</v>
      </c>
      <c r="I21117">
        <v>9191747</v>
      </c>
      <c r="J21117">
        <v>229246000</v>
      </c>
      <c r="L21117" t="s">
        <v>1295</v>
      </c>
    </row>
    <row r="21118" spans="8:12" x14ac:dyDescent="0.25">
      <c r="H21118" t="s">
        <v>20225</v>
      </c>
      <c r="I21118">
        <v>9686352</v>
      </c>
      <c r="J21118">
        <v>477855300</v>
      </c>
      <c r="K21118" t="s">
        <v>1348</v>
      </c>
      <c r="L21118" t="s">
        <v>1313</v>
      </c>
    </row>
    <row r="21119" spans="8:12" x14ac:dyDescent="0.25">
      <c r="H21119" t="s">
        <v>20226</v>
      </c>
      <c r="I21119">
        <v>9325116</v>
      </c>
      <c r="J21119">
        <v>353507000</v>
      </c>
      <c r="K21119" t="s">
        <v>1332</v>
      </c>
      <c r="L21119" t="s">
        <v>1341</v>
      </c>
    </row>
    <row r="21120" spans="8:12" x14ac:dyDescent="0.25">
      <c r="H21120" t="s">
        <v>20227</v>
      </c>
      <c r="I21120">
        <v>9135494</v>
      </c>
      <c r="J21120">
        <v>671669000</v>
      </c>
      <c r="K21120" t="s">
        <v>1311</v>
      </c>
      <c r="L21120" t="s">
        <v>1295</v>
      </c>
    </row>
    <row r="21121" spans="8:12" x14ac:dyDescent="0.25">
      <c r="H21121" t="s">
        <v>20227</v>
      </c>
      <c r="I21121">
        <v>9365362</v>
      </c>
      <c r="J21121">
        <v>372777000</v>
      </c>
      <c r="L21121" t="s">
        <v>1326</v>
      </c>
    </row>
    <row r="21122" spans="8:12" x14ac:dyDescent="0.25">
      <c r="H21122" t="s">
        <v>20228</v>
      </c>
      <c r="I21122">
        <v>9168348</v>
      </c>
      <c r="J21122">
        <v>538005741</v>
      </c>
      <c r="K21122" t="s">
        <v>1437</v>
      </c>
      <c r="L21122" t="s">
        <v>1295</v>
      </c>
    </row>
    <row r="21123" spans="8:12" x14ac:dyDescent="0.25">
      <c r="H21123" t="s">
        <v>20229</v>
      </c>
      <c r="I21123">
        <v>9633214</v>
      </c>
      <c r="J21123">
        <v>373922000</v>
      </c>
      <c r="L21123" t="s">
        <v>1308</v>
      </c>
    </row>
    <row r="21124" spans="8:12" x14ac:dyDescent="0.25">
      <c r="H21124" t="s">
        <v>20230</v>
      </c>
      <c r="I21124">
        <v>9405435</v>
      </c>
      <c r="J21124">
        <v>355521000</v>
      </c>
      <c r="K21124" t="s">
        <v>1332</v>
      </c>
      <c r="L21124" t="s">
        <v>1341</v>
      </c>
    </row>
    <row r="21125" spans="8:12" x14ac:dyDescent="0.25">
      <c r="H21125" t="s">
        <v>903</v>
      </c>
      <c r="I21125">
        <v>9622801</v>
      </c>
      <c r="J21125">
        <v>355800000</v>
      </c>
      <c r="K21125" t="s">
        <v>1332</v>
      </c>
      <c r="L21125" t="s">
        <v>1308</v>
      </c>
    </row>
    <row r="21126" spans="8:12" x14ac:dyDescent="0.25">
      <c r="H21126" t="s">
        <v>20231</v>
      </c>
      <c r="I21126">
        <v>9689976</v>
      </c>
      <c r="J21126">
        <v>477848800</v>
      </c>
      <c r="K21126" t="s">
        <v>1348</v>
      </c>
      <c r="L21126" t="s">
        <v>1313</v>
      </c>
    </row>
    <row r="21127" spans="8:12" x14ac:dyDescent="0.25">
      <c r="H21127" t="s">
        <v>20232</v>
      </c>
      <c r="I21127">
        <v>9370331</v>
      </c>
      <c r="J21127">
        <v>351484000</v>
      </c>
      <c r="K21127" t="s">
        <v>1332</v>
      </c>
      <c r="L21127" t="s">
        <v>1341</v>
      </c>
    </row>
    <row r="21128" spans="8:12" x14ac:dyDescent="0.25">
      <c r="H21128" t="s">
        <v>20233</v>
      </c>
      <c r="I21128">
        <v>9110987</v>
      </c>
      <c r="J21128">
        <v>356491000</v>
      </c>
      <c r="K21128" t="s">
        <v>1332</v>
      </c>
      <c r="L21128" t="s">
        <v>1341</v>
      </c>
    </row>
    <row r="21129" spans="8:12" x14ac:dyDescent="0.25">
      <c r="H21129" t="s">
        <v>904</v>
      </c>
      <c r="I21129">
        <v>9579638</v>
      </c>
      <c r="J21129">
        <v>352246000</v>
      </c>
      <c r="K21129" t="s">
        <v>1332</v>
      </c>
      <c r="L21129" t="s">
        <v>1308</v>
      </c>
    </row>
    <row r="21130" spans="8:12" x14ac:dyDescent="0.25">
      <c r="H21130" t="s">
        <v>20234</v>
      </c>
      <c r="I21130">
        <v>9306524</v>
      </c>
      <c r="J21130">
        <v>574310000</v>
      </c>
      <c r="K21130" t="s">
        <v>1350</v>
      </c>
      <c r="L21130" t="s">
        <v>1295</v>
      </c>
    </row>
    <row r="21131" spans="8:12" x14ac:dyDescent="0.25">
      <c r="H21131" t="s">
        <v>20234</v>
      </c>
      <c r="I21131">
        <v>9060613</v>
      </c>
      <c r="J21131">
        <v>416195000</v>
      </c>
      <c r="K21131" t="s">
        <v>2577</v>
      </c>
      <c r="L21131" t="s">
        <v>1362</v>
      </c>
    </row>
    <row r="21132" spans="8:12" x14ac:dyDescent="0.25">
      <c r="H21132" t="s">
        <v>20235</v>
      </c>
      <c r="I21132">
        <v>9298727</v>
      </c>
      <c r="J21132">
        <v>538002220</v>
      </c>
      <c r="K21132" t="s">
        <v>1437</v>
      </c>
      <c r="L21132" t="s">
        <v>1326</v>
      </c>
    </row>
    <row r="21133" spans="8:12" x14ac:dyDescent="0.25">
      <c r="H21133" t="s">
        <v>20236</v>
      </c>
      <c r="I21133">
        <v>9293105</v>
      </c>
      <c r="J21133">
        <v>538006515</v>
      </c>
      <c r="K21133" t="s">
        <v>1437</v>
      </c>
      <c r="L21133" t="s">
        <v>1341</v>
      </c>
    </row>
    <row r="21134" spans="8:12" x14ac:dyDescent="0.25">
      <c r="H21134" t="s">
        <v>20237</v>
      </c>
      <c r="I21134">
        <v>9472696</v>
      </c>
      <c r="J21134">
        <v>372865000</v>
      </c>
      <c r="L21134" t="s">
        <v>1341</v>
      </c>
    </row>
    <row r="21135" spans="8:12" x14ac:dyDescent="0.25">
      <c r="H21135" t="s">
        <v>905</v>
      </c>
      <c r="I21135">
        <v>9502594</v>
      </c>
      <c r="J21135">
        <v>636016451</v>
      </c>
      <c r="K21135" t="s">
        <v>1464</v>
      </c>
      <c r="L21135" t="s">
        <v>1341</v>
      </c>
    </row>
    <row r="21136" spans="8:12" x14ac:dyDescent="0.25">
      <c r="H21136" t="s">
        <v>20238</v>
      </c>
      <c r="I21136">
        <v>9514224</v>
      </c>
      <c r="J21136">
        <v>372481000</v>
      </c>
      <c r="L21136" t="s">
        <v>1308</v>
      </c>
    </row>
    <row r="21137" spans="8:12" x14ac:dyDescent="0.25">
      <c r="H21137" t="s">
        <v>906</v>
      </c>
      <c r="I21137">
        <v>9481489</v>
      </c>
      <c r="J21137">
        <v>636016450</v>
      </c>
      <c r="K21137" t="s">
        <v>1464</v>
      </c>
      <c r="L21137" t="s">
        <v>1308</v>
      </c>
    </row>
    <row r="21138" spans="8:12" x14ac:dyDescent="0.25">
      <c r="H21138" t="s">
        <v>20239</v>
      </c>
      <c r="I21138">
        <v>9110999</v>
      </c>
      <c r="J21138">
        <v>356846000</v>
      </c>
      <c r="K21138" t="s">
        <v>1332</v>
      </c>
      <c r="L21138" t="s">
        <v>1341</v>
      </c>
    </row>
    <row r="21139" spans="8:12" x14ac:dyDescent="0.25">
      <c r="H21139" t="s">
        <v>20240</v>
      </c>
      <c r="I21139">
        <v>9082946</v>
      </c>
      <c r="J21139">
        <v>538003089</v>
      </c>
      <c r="K21139" t="s">
        <v>1437</v>
      </c>
      <c r="L21139" t="s">
        <v>1341</v>
      </c>
    </row>
    <row r="21140" spans="8:12" x14ac:dyDescent="0.25">
      <c r="H21140" t="s">
        <v>20241</v>
      </c>
      <c r="I21140">
        <v>9561796</v>
      </c>
      <c r="J21140">
        <v>351004000</v>
      </c>
      <c r="K21140" t="s">
        <v>1332</v>
      </c>
      <c r="L21140" t="s">
        <v>1341</v>
      </c>
    </row>
    <row r="21141" spans="8:12" x14ac:dyDescent="0.25">
      <c r="H21141" t="s">
        <v>20242</v>
      </c>
      <c r="I21141">
        <v>8801735</v>
      </c>
      <c r="J21141">
        <v>667001426</v>
      </c>
      <c r="K21141" t="s">
        <v>2089</v>
      </c>
      <c r="L21141" t="s">
        <v>1308</v>
      </c>
    </row>
    <row r="21142" spans="8:12" x14ac:dyDescent="0.25">
      <c r="H21142" t="s">
        <v>20242</v>
      </c>
      <c r="I21142">
        <v>8801735</v>
      </c>
      <c r="J21142">
        <v>457843000</v>
      </c>
      <c r="K21142" t="s">
        <v>1409</v>
      </c>
      <c r="L21142" t="s">
        <v>1308</v>
      </c>
    </row>
    <row r="21143" spans="8:12" x14ac:dyDescent="0.25">
      <c r="H21143" t="s">
        <v>20243</v>
      </c>
      <c r="I21143">
        <v>9755103</v>
      </c>
      <c r="J21143">
        <v>373022000</v>
      </c>
      <c r="L21143" t="s">
        <v>1308</v>
      </c>
    </row>
    <row r="21144" spans="8:12" x14ac:dyDescent="0.25">
      <c r="H21144" t="s">
        <v>20244</v>
      </c>
      <c r="I21144">
        <v>9523756</v>
      </c>
      <c r="J21144">
        <v>249348000</v>
      </c>
      <c r="K21144" t="s">
        <v>1340</v>
      </c>
      <c r="L21144" t="s">
        <v>1295</v>
      </c>
    </row>
    <row r="21145" spans="8:12" x14ac:dyDescent="0.25">
      <c r="H21145" t="s">
        <v>20245</v>
      </c>
      <c r="I21145">
        <v>9561813</v>
      </c>
      <c r="J21145">
        <v>371926000</v>
      </c>
      <c r="L21145" t="s">
        <v>1341</v>
      </c>
    </row>
    <row r="21146" spans="8:12" x14ac:dyDescent="0.25">
      <c r="H21146" t="s">
        <v>20246</v>
      </c>
      <c r="I21146">
        <v>9111008</v>
      </c>
      <c r="J21146">
        <v>352809000</v>
      </c>
      <c r="K21146" t="s">
        <v>1332</v>
      </c>
      <c r="L21146" t="s">
        <v>1341</v>
      </c>
    </row>
    <row r="21147" spans="8:12" x14ac:dyDescent="0.25">
      <c r="H21147" t="s">
        <v>20247</v>
      </c>
      <c r="I21147">
        <v>8660521</v>
      </c>
      <c r="J21147">
        <v>529597000</v>
      </c>
      <c r="K21147" t="s">
        <v>2074</v>
      </c>
      <c r="L21147" t="s">
        <v>1308</v>
      </c>
    </row>
    <row r="21148" spans="8:12" x14ac:dyDescent="0.25">
      <c r="H21148" t="s">
        <v>20247</v>
      </c>
      <c r="I21148">
        <v>9425617</v>
      </c>
      <c r="J21148">
        <v>441586000</v>
      </c>
      <c r="K21148" t="s">
        <v>1352</v>
      </c>
      <c r="L21148" t="s">
        <v>1412</v>
      </c>
    </row>
    <row r="21149" spans="8:12" x14ac:dyDescent="0.25">
      <c r="H21149" t="s">
        <v>20248</v>
      </c>
      <c r="I21149">
        <v>9244269</v>
      </c>
      <c r="J21149">
        <v>538003166</v>
      </c>
      <c r="K21149" t="s">
        <v>1437</v>
      </c>
      <c r="L21149" t="s">
        <v>1341</v>
      </c>
    </row>
    <row r="21150" spans="8:12" x14ac:dyDescent="0.25">
      <c r="H21150" t="s">
        <v>20248</v>
      </c>
      <c r="I21150">
        <v>8748426</v>
      </c>
      <c r="J21150">
        <v>514305000</v>
      </c>
      <c r="K21150" t="s">
        <v>1406</v>
      </c>
      <c r="L21150" t="s">
        <v>1308</v>
      </c>
    </row>
    <row r="21151" spans="8:12" x14ac:dyDescent="0.25">
      <c r="H21151" t="s">
        <v>20248</v>
      </c>
      <c r="I21151">
        <v>9179945</v>
      </c>
      <c r="J21151">
        <v>440080000</v>
      </c>
      <c r="K21151" t="s">
        <v>1352</v>
      </c>
      <c r="L21151" t="s">
        <v>1412</v>
      </c>
    </row>
    <row r="21152" spans="8:12" x14ac:dyDescent="0.25">
      <c r="H21152" t="s">
        <v>20248</v>
      </c>
      <c r="I21152">
        <v>9300843</v>
      </c>
      <c r="J21152">
        <v>372916000</v>
      </c>
      <c r="L21152" t="s">
        <v>1341</v>
      </c>
    </row>
    <row r="21153" spans="8:12" x14ac:dyDescent="0.25">
      <c r="H21153" t="s">
        <v>20249</v>
      </c>
      <c r="I21153">
        <v>9689952</v>
      </c>
      <c r="J21153">
        <v>477477400</v>
      </c>
      <c r="K21153" t="s">
        <v>1348</v>
      </c>
      <c r="L21153" t="s">
        <v>2217</v>
      </c>
    </row>
    <row r="21154" spans="8:12" x14ac:dyDescent="0.25">
      <c r="H21154" t="s">
        <v>20250</v>
      </c>
      <c r="I21154">
        <v>9603207</v>
      </c>
      <c r="J21154">
        <v>477390500</v>
      </c>
      <c r="K21154" t="s">
        <v>1348</v>
      </c>
      <c r="L21154" t="s">
        <v>1313</v>
      </c>
    </row>
    <row r="21155" spans="8:12" x14ac:dyDescent="0.25">
      <c r="H21155" t="s">
        <v>20250</v>
      </c>
      <c r="I21155">
        <v>9425629</v>
      </c>
      <c r="J21155">
        <v>441603000</v>
      </c>
      <c r="K21155" t="s">
        <v>1352</v>
      </c>
      <c r="L21155" t="s">
        <v>1313</v>
      </c>
    </row>
    <row r="21156" spans="8:12" x14ac:dyDescent="0.25">
      <c r="H21156" t="s">
        <v>20251</v>
      </c>
      <c r="I21156">
        <v>9131826</v>
      </c>
      <c r="J21156">
        <v>351543000</v>
      </c>
      <c r="K21156" t="s">
        <v>1332</v>
      </c>
      <c r="L21156" t="s">
        <v>1341</v>
      </c>
    </row>
    <row r="21157" spans="8:12" x14ac:dyDescent="0.25">
      <c r="H21157" t="s">
        <v>20252</v>
      </c>
      <c r="I21157">
        <v>9610248</v>
      </c>
      <c r="J21157">
        <v>352620000</v>
      </c>
      <c r="K21157" t="s">
        <v>1332</v>
      </c>
      <c r="L21157" t="s">
        <v>1341</v>
      </c>
    </row>
    <row r="21158" spans="8:12" x14ac:dyDescent="0.25">
      <c r="H21158" t="s">
        <v>20252</v>
      </c>
      <c r="I21158">
        <v>9610248</v>
      </c>
      <c r="J21158">
        <v>352420000</v>
      </c>
      <c r="K21158" t="s">
        <v>1332</v>
      </c>
      <c r="L21158" t="s">
        <v>1341</v>
      </c>
    </row>
    <row r="21159" spans="8:12" x14ac:dyDescent="0.25">
      <c r="H21159" t="s">
        <v>20253</v>
      </c>
      <c r="I21159">
        <v>9190987</v>
      </c>
      <c r="J21159">
        <v>477600500</v>
      </c>
      <c r="L21159" t="s">
        <v>1295</v>
      </c>
    </row>
    <row r="21160" spans="8:12" x14ac:dyDescent="0.25">
      <c r="H21160" t="s">
        <v>20254</v>
      </c>
      <c r="I21160">
        <v>9000584</v>
      </c>
      <c r="J21160">
        <v>441689000</v>
      </c>
      <c r="K21160" t="s">
        <v>1352</v>
      </c>
      <c r="L21160" t="s">
        <v>1341</v>
      </c>
    </row>
    <row r="21161" spans="8:12" x14ac:dyDescent="0.25">
      <c r="H21161" t="s">
        <v>20254</v>
      </c>
      <c r="I21161">
        <v>9048108</v>
      </c>
      <c r="J21161">
        <v>440271000</v>
      </c>
      <c r="K21161" t="s">
        <v>1352</v>
      </c>
      <c r="L21161" t="s">
        <v>1341</v>
      </c>
    </row>
    <row r="21162" spans="8:12" x14ac:dyDescent="0.25">
      <c r="H21162" t="s">
        <v>20255</v>
      </c>
      <c r="I21162">
        <v>9536272</v>
      </c>
      <c r="J21162">
        <v>667003071</v>
      </c>
      <c r="K21162" t="s">
        <v>2089</v>
      </c>
      <c r="L21162" t="s">
        <v>1295</v>
      </c>
    </row>
    <row r="21163" spans="8:12" x14ac:dyDescent="0.25">
      <c r="H21163" t="s">
        <v>20256</v>
      </c>
      <c r="I21163">
        <v>9296781</v>
      </c>
      <c r="J21163">
        <v>371161000</v>
      </c>
      <c r="L21163" t="s">
        <v>1341</v>
      </c>
    </row>
    <row r="21164" spans="8:12" x14ac:dyDescent="0.25">
      <c r="H21164" t="s">
        <v>20257</v>
      </c>
      <c r="I21164">
        <v>9579781</v>
      </c>
      <c r="J21164">
        <v>351785000</v>
      </c>
      <c r="K21164" t="s">
        <v>1332</v>
      </c>
      <c r="L21164" t="s">
        <v>1341</v>
      </c>
    </row>
    <row r="21165" spans="8:12" x14ac:dyDescent="0.25">
      <c r="H21165" t="s">
        <v>20258</v>
      </c>
      <c r="I21165">
        <v>9669976</v>
      </c>
      <c r="J21165">
        <v>372688000</v>
      </c>
      <c r="L21165" t="s">
        <v>1341</v>
      </c>
    </row>
    <row r="21166" spans="8:12" x14ac:dyDescent="0.25">
      <c r="H21166" t="s">
        <v>20259</v>
      </c>
      <c r="I21166">
        <v>9367918</v>
      </c>
      <c r="J21166">
        <v>205462000</v>
      </c>
      <c r="K21166" t="s">
        <v>1616</v>
      </c>
      <c r="L21166" t="s">
        <v>1362</v>
      </c>
    </row>
    <row r="21167" spans="8:12" x14ac:dyDescent="0.25">
      <c r="H21167" t="s">
        <v>20260</v>
      </c>
      <c r="I21167">
        <v>9486491</v>
      </c>
      <c r="J21167">
        <v>477013900</v>
      </c>
      <c r="K21167" t="s">
        <v>1348</v>
      </c>
      <c r="L21167" t="s">
        <v>1313</v>
      </c>
    </row>
    <row r="21168" spans="8:12" x14ac:dyDescent="0.25">
      <c r="H21168" t="s">
        <v>20261</v>
      </c>
      <c r="I21168">
        <v>9170444</v>
      </c>
      <c r="J21168">
        <v>352060000</v>
      </c>
      <c r="K21168" t="s">
        <v>1332</v>
      </c>
      <c r="L21168" t="s">
        <v>1341</v>
      </c>
    </row>
    <row r="21169" spans="8:12" x14ac:dyDescent="0.25">
      <c r="H21169" t="s">
        <v>20262</v>
      </c>
      <c r="I21169">
        <v>9138953</v>
      </c>
      <c r="J21169">
        <v>351345000</v>
      </c>
      <c r="K21169" t="s">
        <v>1332</v>
      </c>
      <c r="L21169" t="s">
        <v>1341</v>
      </c>
    </row>
    <row r="21170" spans="8:12" x14ac:dyDescent="0.25">
      <c r="H21170" t="s">
        <v>20263</v>
      </c>
      <c r="I21170">
        <v>9603192</v>
      </c>
      <c r="J21170">
        <v>477257400</v>
      </c>
      <c r="K21170" t="s">
        <v>1348</v>
      </c>
      <c r="L21170" t="s">
        <v>1313</v>
      </c>
    </row>
    <row r="21171" spans="8:12" x14ac:dyDescent="0.25">
      <c r="H21171" t="s">
        <v>20264</v>
      </c>
      <c r="I21171">
        <v>9471795</v>
      </c>
      <c r="J21171">
        <v>372556000</v>
      </c>
      <c r="L21171" t="s">
        <v>1341</v>
      </c>
    </row>
    <row r="21172" spans="8:12" x14ac:dyDescent="0.25">
      <c r="H21172" t="s">
        <v>20265</v>
      </c>
      <c r="I21172">
        <v>9414773</v>
      </c>
      <c r="J21172">
        <v>357722000</v>
      </c>
      <c r="K21172" t="s">
        <v>1332</v>
      </c>
      <c r="L21172" t="s">
        <v>1341</v>
      </c>
    </row>
    <row r="21173" spans="8:12" x14ac:dyDescent="0.25">
      <c r="H21173" t="s">
        <v>20266</v>
      </c>
      <c r="I21173">
        <v>9526265</v>
      </c>
      <c r="J21173">
        <v>357705000</v>
      </c>
      <c r="K21173" t="s">
        <v>1332</v>
      </c>
      <c r="L21173" t="s">
        <v>1308</v>
      </c>
    </row>
    <row r="21174" spans="8:12" x14ac:dyDescent="0.25">
      <c r="H21174" t="s">
        <v>20267</v>
      </c>
      <c r="I21174">
        <v>9526291</v>
      </c>
      <c r="J21174">
        <v>353282000</v>
      </c>
      <c r="K21174" t="s">
        <v>1332</v>
      </c>
      <c r="L21174" t="s">
        <v>1308</v>
      </c>
    </row>
    <row r="21175" spans="8:12" x14ac:dyDescent="0.25">
      <c r="H21175" t="s">
        <v>20268</v>
      </c>
      <c r="I21175">
        <v>9113044</v>
      </c>
      <c r="J21175">
        <v>636016994</v>
      </c>
      <c r="K21175" t="s">
        <v>1464</v>
      </c>
      <c r="L21175" t="s">
        <v>1295</v>
      </c>
    </row>
    <row r="21176" spans="8:12" x14ac:dyDescent="0.25">
      <c r="H21176" t="s">
        <v>20269</v>
      </c>
      <c r="I21176">
        <v>9108283</v>
      </c>
      <c r="J21176">
        <v>373947000</v>
      </c>
      <c r="L21176" t="s">
        <v>1341</v>
      </c>
    </row>
    <row r="21177" spans="8:12" x14ac:dyDescent="0.25">
      <c r="H21177" t="s">
        <v>20270</v>
      </c>
      <c r="I21177">
        <v>9260641</v>
      </c>
      <c r="J21177">
        <v>636011789</v>
      </c>
      <c r="K21177" t="s">
        <v>1464</v>
      </c>
      <c r="L21177" t="s">
        <v>1341</v>
      </c>
    </row>
    <row r="21178" spans="8:12" x14ac:dyDescent="0.25">
      <c r="H21178" t="s">
        <v>20271</v>
      </c>
      <c r="I21178">
        <v>9650987</v>
      </c>
      <c r="J21178">
        <v>212167000</v>
      </c>
      <c r="K21178" t="s">
        <v>1443</v>
      </c>
      <c r="L21178" t="s">
        <v>1341</v>
      </c>
    </row>
    <row r="21179" spans="8:12" x14ac:dyDescent="0.25">
      <c r="H21179" t="s">
        <v>20272</v>
      </c>
      <c r="I21179">
        <v>9046136</v>
      </c>
      <c r="J21179">
        <v>525015734</v>
      </c>
      <c r="K21179" t="s">
        <v>1307</v>
      </c>
      <c r="L21179" t="s">
        <v>1295</v>
      </c>
    </row>
    <row r="21180" spans="8:12" x14ac:dyDescent="0.25">
      <c r="H21180" t="s">
        <v>20273</v>
      </c>
      <c r="I21180">
        <v>9285108</v>
      </c>
      <c r="J21180">
        <v>351700000</v>
      </c>
      <c r="K21180" t="s">
        <v>1332</v>
      </c>
      <c r="L21180" t="s">
        <v>1341</v>
      </c>
    </row>
    <row r="21181" spans="8:12" x14ac:dyDescent="0.25">
      <c r="H21181" t="s">
        <v>20274</v>
      </c>
      <c r="I21181">
        <v>9244893</v>
      </c>
      <c r="J21181">
        <v>314032000</v>
      </c>
      <c r="K21181" t="s">
        <v>1285</v>
      </c>
      <c r="L21181" t="s">
        <v>1341</v>
      </c>
    </row>
    <row r="21182" spans="8:12" x14ac:dyDescent="0.25">
      <c r="H21182" t="s">
        <v>20275</v>
      </c>
      <c r="I21182">
        <v>9228277</v>
      </c>
      <c r="J21182">
        <v>477852600</v>
      </c>
      <c r="K21182" t="s">
        <v>1348</v>
      </c>
      <c r="L21182" t="s">
        <v>1295</v>
      </c>
    </row>
    <row r="21183" spans="8:12" x14ac:dyDescent="0.25">
      <c r="H21183" t="s">
        <v>20276</v>
      </c>
      <c r="I21183">
        <v>9273181</v>
      </c>
      <c r="J21183">
        <v>477903900</v>
      </c>
      <c r="K21183" t="s">
        <v>1348</v>
      </c>
      <c r="L21183" t="s">
        <v>1295</v>
      </c>
    </row>
    <row r="21184" spans="8:12" x14ac:dyDescent="0.25">
      <c r="H21184" t="s">
        <v>20277</v>
      </c>
      <c r="I21184">
        <v>9197882</v>
      </c>
      <c r="J21184">
        <v>441727000</v>
      </c>
      <c r="K21184" t="s">
        <v>1352</v>
      </c>
      <c r="L21184" t="s">
        <v>1341</v>
      </c>
    </row>
    <row r="21185" spans="8:12" x14ac:dyDescent="0.25">
      <c r="H21185" t="s">
        <v>20277</v>
      </c>
      <c r="I21185">
        <v>9197882</v>
      </c>
      <c r="J21185">
        <v>372253000</v>
      </c>
      <c r="L21185" t="s">
        <v>1341</v>
      </c>
    </row>
    <row r="21186" spans="8:12" x14ac:dyDescent="0.25">
      <c r="H21186" t="s">
        <v>20278</v>
      </c>
      <c r="I21186">
        <v>9581174</v>
      </c>
      <c r="J21186">
        <v>354199000</v>
      </c>
      <c r="K21186" t="s">
        <v>1332</v>
      </c>
      <c r="L21186" t="s">
        <v>1341</v>
      </c>
    </row>
    <row r="21187" spans="8:12" x14ac:dyDescent="0.25">
      <c r="H21187" t="s">
        <v>20279</v>
      </c>
      <c r="I21187">
        <v>9656280</v>
      </c>
      <c r="J21187">
        <v>477250700</v>
      </c>
      <c r="K21187" t="s">
        <v>1348</v>
      </c>
      <c r="L21187" t="s">
        <v>1337</v>
      </c>
    </row>
    <row r="21188" spans="8:12" x14ac:dyDescent="0.25">
      <c r="H21188" t="s">
        <v>20280</v>
      </c>
      <c r="I21188">
        <v>9757319</v>
      </c>
      <c r="J21188">
        <v>477915200</v>
      </c>
      <c r="K21188" t="s">
        <v>1348</v>
      </c>
      <c r="L21188" t="s">
        <v>1308</v>
      </c>
    </row>
    <row r="21189" spans="8:12" x14ac:dyDescent="0.25">
      <c r="H21189" t="s">
        <v>20281</v>
      </c>
      <c r="I21189">
        <v>9111371</v>
      </c>
      <c r="J21189">
        <v>256680000</v>
      </c>
      <c r="K21189" t="s">
        <v>1340</v>
      </c>
      <c r="L21189" t="s">
        <v>1341</v>
      </c>
    </row>
    <row r="21190" spans="8:12" x14ac:dyDescent="0.25">
      <c r="H21190" t="s">
        <v>20282</v>
      </c>
      <c r="I21190">
        <v>9135688</v>
      </c>
      <c r="J21190">
        <v>353768000</v>
      </c>
      <c r="K21190" t="s">
        <v>1332</v>
      </c>
      <c r="L21190" t="s">
        <v>1341</v>
      </c>
    </row>
    <row r="21191" spans="8:12" x14ac:dyDescent="0.25">
      <c r="H21191" t="s">
        <v>20283</v>
      </c>
      <c r="I21191">
        <v>8986468</v>
      </c>
      <c r="J21191">
        <v>431602207</v>
      </c>
      <c r="K21191" t="s">
        <v>1368</v>
      </c>
      <c r="L21191" t="s">
        <v>1295</v>
      </c>
    </row>
    <row r="21192" spans="8:12" x14ac:dyDescent="0.25">
      <c r="H21192" t="s">
        <v>20284</v>
      </c>
      <c r="I21192">
        <v>9127411</v>
      </c>
      <c r="J21192">
        <v>351048000</v>
      </c>
      <c r="K21192" t="s">
        <v>1332</v>
      </c>
      <c r="L21192" t="s">
        <v>1362</v>
      </c>
    </row>
    <row r="21193" spans="8:12" x14ac:dyDescent="0.25">
      <c r="H21193" t="s">
        <v>20285</v>
      </c>
      <c r="I21193">
        <v>9551844</v>
      </c>
      <c r="J21193">
        <v>574991000</v>
      </c>
      <c r="K21193" t="s">
        <v>1350</v>
      </c>
      <c r="L21193" t="s">
        <v>1870</v>
      </c>
    </row>
    <row r="21194" spans="8:12" x14ac:dyDescent="0.25">
      <c r="H21194" t="s">
        <v>20286</v>
      </c>
      <c r="I21194">
        <v>9711652</v>
      </c>
      <c r="J21194">
        <v>477390700</v>
      </c>
      <c r="K21194" t="s">
        <v>1348</v>
      </c>
      <c r="L21194" t="s">
        <v>1313</v>
      </c>
    </row>
    <row r="21195" spans="8:12" x14ac:dyDescent="0.25">
      <c r="H21195" t="s">
        <v>20287</v>
      </c>
      <c r="I21195">
        <v>9711676</v>
      </c>
      <c r="J21195">
        <v>477390800</v>
      </c>
      <c r="K21195" t="s">
        <v>1348</v>
      </c>
      <c r="L21195" t="s">
        <v>1395</v>
      </c>
    </row>
    <row r="21196" spans="8:12" x14ac:dyDescent="0.25">
      <c r="H21196" t="s">
        <v>20288</v>
      </c>
      <c r="I21196">
        <v>9600102</v>
      </c>
      <c r="J21196">
        <v>316001002</v>
      </c>
      <c r="K21196" t="s">
        <v>1365</v>
      </c>
      <c r="L21196" t="s">
        <v>1329</v>
      </c>
    </row>
    <row r="21197" spans="8:12" x14ac:dyDescent="0.25">
      <c r="H21197" t="s">
        <v>20289</v>
      </c>
      <c r="I21197">
        <v>9743265</v>
      </c>
      <c r="J21197">
        <v>538006242</v>
      </c>
      <c r="K21197" t="s">
        <v>1437</v>
      </c>
      <c r="L21197" t="s">
        <v>1308</v>
      </c>
    </row>
    <row r="21198" spans="8:12" x14ac:dyDescent="0.25">
      <c r="H21198" t="s">
        <v>20290</v>
      </c>
      <c r="I21198">
        <v>9329825</v>
      </c>
      <c r="J21198">
        <v>371269000</v>
      </c>
      <c r="L21198" t="s">
        <v>1341</v>
      </c>
    </row>
    <row r="21199" spans="8:12" x14ac:dyDescent="0.25">
      <c r="H21199" t="s">
        <v>20291</v>
      </c>
      <c r="I21199">
        <v>9403138</v>
      </c>
      <c r="J21199">
        <v>355624000</v>
      </c>
      <c r="K21199" t="s">
        <v>1332</v>
      </c>
      <c r="L21199" t="s">
        <v>1341</v>
      </c>
    </row>
    <row r="21200" spans="8:12" x14ac:dyDescent="0.25">
      <c r="H21200" t="s">
        <v>20292</v>
      </c>
      <c r="I21200">
        <v>9689988</v>
      </c>
      <c r="J21200">
        <v>477699100</v>
      </c>
      <c r="K21200" t="s">
        <v>1348</v>
      </c>
      <c r="L21200" t="s">
        <v>1313</v>
      </c>
    </row>
    <row r="21201" spans="8:12" x14ac:dyDescent="0.25">
      <c r="H21201" t="s">
        <v>20293</v>
      </c>
      <c r="I21201">
        <v>9328326</v>
      </c>
      <c r="J21201">
        <v>256520000</v>
      </c>
      <c r="K21201" t="s">
        <v>1340</v>
      </c>
      <c r="L21201" t="s">
        <v>1326</v>
      </c>
    </row>
    <row r="21202" spans="8:12" x14ac:dyDescent="0.25">
      <c r="H21202" t="s">
        <v>20294</v>
      </c>
      <c r="I21202">
        <v>8312497</v>
      </c>
      <c r="J21202">
        <v>667003212</v>
      </c>
      <c r="K21202" t="s">
        <v>2089</v>
      </c>
      <c r="L21202" t="s">
        <v>1313</v>
      </c>
    </row>
    <row r="21203" spans="8:12" x14ac:dyDescent="0.25">
      <c r="H21203" t="s">
        <v>20294</v>
      </c>
      <c r="I21203">
        <v>8312497</v>
      </c>
      <c r="J21203">
        <v>355976000</v>
      </c>
      <c r="K21203" t="s">
        <v>1332</v>
      </c>
      <c r="L21203" t="s">
        <v>1313</v>
      </c>
    </row>
    <row r="21204" spans="8:12" x14ac:dyDescent="0.25">
      <c r="H21204" t="s">
        <v>20295</v>
      </c>
      <c r="I21204">
        <v>9123855</v>
      </c>
      <c r="J21204">
        <v>355262000</v>
      </c>
      <c r="K21204" t="s">
        <v>1332</v>
      </c>
      <c r="L21204" t="s">
        <v>1295</v>
      </c>
    </row>
    <row r="21205" spans="8:12" x14ac:dyDescent="0.25">
      <c r="H21205" t="s">
        <v>20296</v>
      </c>
      <c r="I21205">
        <v>9071167</v>
      </c>
      <c r="J21205">
        <v>352638000</v>
      </c>
      <c r="K21205" t="s">
        <v>1332</v>
      </c>
      <c r="L21205" t="s">
        <v>1295</v>
      </c>
    </row>
    <row r="21206" spans="8:12" x14ac:dyDescent="0.25">
      <c r="H21206" t="s">
        <v>20297</v>
      </c>
      <c r="I21206">
        <v>8651855</v>
      </c>
      <c r="J21206">
        <v>312142000</v>
      </c>
      <c r="K21206" t="s">
        <v>1379</v>
      </c>
      <c r="L21206" t="s">
        <v>1341</v>
      </c>
    </row>
    <row r="21207" spans="8:12" x14ac:dyDescent="0.25">
      <c r="H21207" t="s">
        <v>20298</v>
      </c>
      <c r="I21207">
        <v>9682679</v>
      </c>
      <c r="J21207">
        <v>312808000</v>
      </c>
      <c r="K21207" t="s">
        <v>1379</v>
      </c>
      <c r="L21207" t="s">
        <v>1308</v>
      </c>
    </row>
    <row r="21208" spans="8:12" x14ac:dyDescent="0.25">
      <c r="H21208" t="s">
        <v>20299</v>
      </c>
      <c r="I21208">
        <v>9425605</v>
      </c>
      <c r="J21208">
        <v>441574000</v>
      </c>
      <c r="K21208" t="s">
        <v>1352</v>
      </c>
      <c r="L21208" t="s">
        <v>1326</v>
      </c>
    </row>
    <row r="21209" spans="8:12" x14ac:dyDescent="0.25">
      <c r="H21209" t="s">
        <v>20300</v>
      </c>
      <c r="I21209">
        <v>9139983</v>
      </c>
      <c r="J21209">
        <v>477257800</v>
      </c>
      <c r="K21209" t="s">
        <v>1348</v>
      </c>
      <c r="L21209" t="s">
        <v>1341</v>
      </c>
    </row>
    <row r="21210" spans="8:12" x14ac:dyDescent="0.25">
      <c r="H21210" t="s">
        <v>20301</v>
      </c>
      <c r="I21210">
        <v>9216810</v>
      </c>
      <c r="J21210">
        <v>538004423</v>
      </c>
      <c r="K21210" t="s">
        <v>1437</v>
      </c>
      <c r="L21210" t="s">
        <v>1341</v>
      </c>
    </row>
    <row r="21211" spans="8:12" x14ac:dyDescent="0.25">
      <c r="H21211" t="s">
        <v>20301</v>
      </c>
      <c r="I21211">
        <v>9253882</v>
      </c>
      <c r="J21211">
        <v>352448000</v>
      </c>
      <c r="K21211" t="s">
        <v>1332</v>
      </c>
      <c r="L21211" t="s">
        <v>1341</v>
      </c>
    </row>
    <row r="21212" spans="8:12" x14ac:dyDescent="0.25">
      <c r="H21212" t="s">
        <v>20301</v>
      </c>
      <c r="I21212">
        <v>9337872</v>
      </c>
      <c r="J21212">
        <v>256525000</v>
      </c>
      <c r="K21212" t="s">
        <v>1340</v>
      </c>
      <c r="L21212" t="s">
        <v>1326</v>
      </c>
    </row>
    <row r="21213" spans="8:12" x14ac:dyDescent="0.25">
      <c r="H21213" t="s">
        <v>20302</v>
      </c>
      <c r="I21213">
        <v>9363003</v>
      </c>
      <c r="J21213">
        <v>356160000</v>
      </c>
      <c r="K21213" t="s">
        <v>1332</v>
      </c>
      <c r="L21213" t="s">
        <v>1341</v>
      </c>
    </row>
    <row r="21214" spans="8:12" x14ac:dyDescent="0.25">
      <c r="H21214" t="s">
        <v>20303</v>
      </c>
      <c r="I21214">
        <v>9332418</v>
      </c>
      <c r="J21214">
        <v>440140000</v>
      </c>
      <c r="K21214" t="s">
        <v>1352</v>
      </c>
      <c r="L21214" t="s">
        <v>1326</v>
      </c>
    </row>
    <row r="21215" spans="8:12" x14ac:dyDescent="0.25">
      <c r="H21215" t="s">
        <v>20304</v>
      </c>
      <c r="I21215">
        <v>9527843</v>
      </c>
      <c r="J21215">
        <v>441935000</v>
      </c>
      <c r="K21215" t="s">
        <v>1352</v>
      </c>
      <c r="L21215" t="s">
        <v>1395</v>
      </c>
    </row>
    <row r="21216" spans="8:12" x14ac:dyDescent="0.25">
      <c r="H21216" t="s">
        <v>20305</v>
      </c>
      <c r="I21216">
        <v>9379703</v>
      </c>
      <c r="J21216">
        <v>477127200</v>
      </c>
      <c r="K21216" t="s">
        <v>1348</v>
      </c>
      <c r="L21216" t="s">
        <v>1313</v>
      </c>
    </row>
    <row r="21217" spans="8:12" x14ac:dyDescent="0.25">
      <c r="H21217" t="s">
        <v>20306</v>
      </c>
      <c r="I21217">
        <v>9689990</v>
      </c>
      <c r="J21217">
        <v>477181600</v>
      </c>
      <c r="K21217" t="s">
        <v>1348</v>
      </c>
      <c r="L21217" t="s">
        <v>1313</v>
      </c>
    </row>
    <row r="21218" spans="8:12" x14ac:dyDescent="0.25">
      <c r="H21218" t="s">
        <v>20307</v>
      </c>
      <c r="I21218">
        <v>9188958</v>
      </c>
      <c r="J21218">
        <v>229245000</v>
      </c>
      <c r="L21218" t="s">
        <v>1295</v>
      </c>
    </row>
    <row r="21219" spans="8:12" x14ac:dyDescent="0.25">
      <c r="H21219" t="s">
        <v>20308</v>
      </c>
      <c r="I21219">
        <v>9497622</v>
      </c>
      <c r="J21219">
        <v>636016697</v>
      </c>
      <c r="K21219" t="s">
        <v>1464</v>
      </c>
      <c r="L21219" t="s">
        <v>1308</v>
      </c>
    </row>
    <row r="21220" spans="8:12" x14ac:dyDescent="0.25">
      <c r="H21220" t="s">
        <v>20308</v>
      </c>
      <c r="I21220">
        <v>9482483</v>
      </c>
      <c r="J21220">
        <v>477173100</v>
      </c>
      <c r="K21220" t="s">
        <v>1348</v>
      </c>
      <c r="L21220" t="s">
        <v>1341</v>
      </c>
    </row>
    <row r="21221" spans="8:12" x14ac:dyDescent="0.25">
      <c r="H21221" t="s">
        <v>20309</v>
      </c>
      <c r="I21221">
        <v>9186778</v>
      </c>
      <c r="J21221">
        <v>357764000</v>
      </c>
      <c r="K21221" t="s">
        <v>1332</v>
      </c>
      <c r="L21221" t="s">
        <v>1341</v>
      </c>
    </row>
    <row r="21222" spans="8:12" x14ac:dyDescent="0.25">
      <c r="H21222" t="s">
        <v>20310</v>
      </c>
      <c r="I21222">
        <v>9686364</v>
      </c>
      <c r="J21222">
        <v>477737900</v>
      </c>
      <c r="K21222" t="s">
        <v>1348</v>
      </c>
      <c r="L21222" t="s">
        <v>1313</v>
      </c>
    </row>
    <row r="21223" spans="8:12" x14ac:dyDescent="0.25">
      <c r="H21223" t="s">
        <v>20311</v>
      </c>
      <c r="I21223">
        <v>8113786</v>
      </c>
      <c r="J21223">
        <v>334646000</v>
      </c>
      <c r="K21223" t="s">
        <v>2211</v>
      </c>
      <c r="L21223" t="s">
        <v>1313</v>
      </c>
    </row>
    <row r="21224" spans="8:12" x14ac:dyDescent="0.25">
      <c r="H21224" t="s">
        <v>20312</v>
      </c>
      <c r="I21224">
        <v>9129378</v>
      </c>
      <c r="J21224">
        <v>441761000</v>
      </c>
      <c r="K21224" t="s">
        <v>1352</v>
      </c>
      <c r="L21224" t="s">
        <v>1341</v>
      </c>
    </row>
    <row r="21225" spans="8:12" x14ac:dyDescent="0.25">
      <c r="H21225" t="s">
        <v>20313</v>
      </c>
      <c r="I21225">
        <v>9114866</v>
      </c>
      <c r="J21225">
        <v>371311000</v>
      </c>
      <c r="L21225" t="s">
        <v>1362</v>
      </c>
    </row>
    <row r="21226" spans="8:12" x14ac:dyDescent="0.25">
      <c r="H21226" t="s">
        <v>20314</v>
      </c>
      <c r="I21226">
        <v>9405332</v>
      </c>
      <c r="J21226">
        <v>538003775</v>
      </c>
      <c r="K21226" t="s">
        <v>1437</v>
      </c>
      <c r="L21226" t="s">
        <v>1341</v>
      </c>
    </row>
    <row r="21227" spans="8:12" x14ac:dyDescent="0.25">
      <c r="H21227" t="s">
        <v>20315</v>
      </c>
      <c r="I21227">
        <v>9282170</v>
      </c>
      <c r="J21227">
        <v>563724000</v>
      </c>
      <c r="K21227" t="s">
        <v>1441</v>
      </c>
      <c r="L21227" t="s">
        <v>1295</v>
      </c>
    </row>
    <row r="21228" spans="8:12" x14ac:dyDescent="0.25">
      <c r="H21228" t="s">
        <v>20316</v>
      </c>
      <c r="I21228">
        <v>9598701</v>
      </c>
      <c r="J21228">
        <v>357319000</v>
      </c>
      <c r="K21228" t="s">
        <v>1332</v>
      </c>
      <c r="L21228" t="s">
        <v>1308</v>
      </c>
    </row>
    <row r="21229" spans="8:12" x14ac:dyDescent="0.25">
      <c r="H21229" t="s">
        <v>20317</v>
      </c>
      <c r="I21229">
        <v>9689794</v>
      </c>
      <c r="J21229">
        <v>356548000</v>
      </c>
      <c r="K21229" t="s">
        <v>1332</v>
      </c>
      <c r="L21229" t="s">
        <v>1308</v>
      </c>
    </row>
    <row r="21230" spans="8:12" x14ac:dyDescent="0.25">
      <c r="H21230" t="s">
        <v>20318</v>
      </c>
      <c r="I21230">
        <v>8717881</v>
      </c>
      <c r="J21230">
        <v>441314000</v>
      </c>
      <c r="K21230" t="s">
        <v>1352</v>
      </c>
      <c r="L21230" t="s">
        <v>1308</v>
      </c>
    </row>
    <row r="21231" spans="8:12" x14ac:dyDescent="0.25">
      <c r="H21231" t="s">
        <v>20319</v>
      </c>
      <c r="I21231">
        <v>9454826</v>
      </c>
      <c r="J21231">
        <v>305263000</v>
      </c>
      <c r="L21231" t="s">
        <v>1295</v>
      </c>
    </row>
    <row r="21232" spans="8:12" x14ac:dyDescent="0.25">
      <c r="H21232" t="s">
        <v>20320</v>
      </c>
      <c r="I21232">
        <v>9006227</v>
      </c>
      <c r="J21232">
        <v>503561000</v>
      </c>
      <c r="K21232" t="s">
        <v>1417</v>
      </c>
      <c r="L21232" t="s">
        <v>1295</v>
      </c>
    </row>
    <row r="21233" spans="8:12" x14ac:dyDescent="0.25">
      <c r="H21233" t="s">
        <v>20321</v>
      </c>
      <c r="I21233">
        <v>9159567</v>
      </c>
      <c r="J21233">
        <v>235034249</v>
      </c>
      <c r="K21233" t="s">
        <v>1558</v>
      </c>
      <c r="L21233" t="s">
        <v>1341</v>
      </c>
    </row>
    <row r="21234" spans="8:12" x14ac:dyDescent="0.25">
      <c r="H21234" t="s">
        <v>20322</v>
      </c>
      <c r="I21234">
        <v>8400995</v>
      </c>
      <c r="J21234">
        <v>677059001</v>
      </c>
      <c r="K21234" t="s">
        <v>1305</v>
      </c>
      <c r="L21234" t="s">
        <v>1313</v>
      </c>
    </row>
    <row r="21235" spans="8:12" x14ac:dyDescent="0.25">
      <c r="H21235" t="s">
        <v>20323</v>
      </c>
      <c r="I21235">
        <v>9114206</v>
      </c>
      <c r="J21235">
        <v>310278000</v>
      </c>
      <c r="K21235" t="s">
        <v>4450</v>
      </c>
      <c r="L21235" t="s">
        <v>1341</v>
      </c>
    </row>
    <row r="21236" spans="8:12" x14ac:dyDescent="0.25">
      <c r="H21236" t="s">
        <v>20324</v>
      </c>
      <c r="I21236">
        <v>9640401</v>
      </c>
      <c r="J21236">
        <v>646016479</v>
      </c>
      <c r="L21236" t="s">
        <v>1341</v>
      </c>
    </row>
    <row r="21237" spans="8:12" x14ac:dyDescent="0.25">
      <c r="H21237" t="s">
        <v>20324</v>
      </c>
      <c r="I21237">
        <v>9640401</v>
      </c>
      <c r="J21237">
        <v>646016478</v>
      </c>
      <c r="L21237" t="s">
        <v>1341</v>
      </c>
    </row>
    <row r="21238" spans="8:12" x14ac:dyDescent="0.25">
      <c r="H21238" t="s">
        <v>20324</v>
      </c>
      <c r="I21238">
        <v>9640401</v>
      </c>
      <c r="J21238">
        <v>636016479</v>
      </c>
      <c r="K21238" t="s">
        <v>1464</v>
      </c>
      <c r="L21238" t="s">
        <v>1341</v>
      </c>
    </row>
    <row r="21239" spans="8:12" x14ac:dyDescent="0.25">
      <c r="H21239" t="s">
        <v>20325</v>
      </c>
      <c r="I21239">
        <v>8811792</v>
      </c>
      <c r="J21239">
        <v>538004064</v>
      </c>
      <c r="K21239" t="s">
        <v>1437</v>
      </c>
      <c r="L21239" t="s">
        <v>1341</v>
      </c>
    </row>
    <row r="21240" spans="8:12" x14ac:dyDescent="0.25">
      <c r="H21240" t="s">
        <v>20326</v>
      </c>
      <c r="I21240">
        <v>9640413</v>
      </c>
      <c r="J21240">
        <v>636016561</v>
      </c>
      <c r="K21240" t="s">
        <v>1464</v>
      </c>
      <c r="L21240" t="s">
        <v>1341</v>
      </c>
    </row>
    <row r="21241" spans="8:12" x14ac:dyDescent="0.25">
      <c r="H21241" t="s">
        <v>20327</v>
      </c>
      <c r="I21241">
        <v>9244788</v>
      </c>
      <c r="J21241">
        <v>636014612</v>
      </c>
      <c r="K21241" t="s">
        <v>1464</v>
      </c>
      <c r="L21241" t="s">
        <v>1341</v>
      </c>
    </row>
    <row r="21242" spans="8:12" x14ac:dyDescent="0.25">
      <c r="H21242" t="s">
        <v>20328</v>
      </c>
      <c r="I21242">
        <v>9686338</v>
      </c>
      <c r="J21242">
        <v>636016618</v>
      </c>
      <c r="K21242" t="s">
        <v>1464</v>
      </c>
      <c r="L21242" t="s">
        <v>1341</v>
      </c>
    </row>
    <row r="21243" spans="8:12" x14ac:dyDescent="0.25">
      <c r="H21243" t="s">
        <v>20329</v>
      </c>
      <c r="I21243">
        <v>9447172</v>
      </c>
      <c r="J21243">
        <v>209811000</v>
      </c>
      <c r="K21243" t="s">
        <v>1443</v>
      </c>
      <c r="L21243" t="s">
        <v>1308</v>
      </c>
    </row>
    <row r="21244" spans="8:12" x14ac:dyDescent="0.25">
      <c r="H21244" t="s">
        <v>20330</v>
      </c>
      <c r="I21244">
        <v>9317119</v>
      </c>
      <c r="J21244">
        <v>371247000</v>
      </c>
      <c r="L21244" t="s">
        <v>1341</v>
      </c>
    </row>
    <row r="21245" spans="8:12" x14ac:dyDescent="0.25">
      <c r="H21245" t="s">
        <v>20331</v>
      </c>
      <c r="I21245">
        <v>9288485</v>
      </c>
      <c r="J21245">
        <v>356088000</v>
      </c>
      <c r="K21245" t="s">
        <v>1332</v>
      </c>
      <c r="L21245" t="s">
        <v>1341</v>
      </c>
    </row>
    <row r="21246" spans="8:12" x14ac:dyDescent="0.25">
      <c r="H21246" t="s">
        <v>20332</v>
      </c>
      <c r="I21246">
        <v>9249908</v>
      </c>
      <c r="J21246">
        <v>355104000</v>
      </c>
      <c r="K21246" t="s">
        <v>1332</v>
      </c>
      <c r="L21246" t="s">
        <v>1341</v>
      </c>
    </row>
    <row r="21247" spans="8:12" x14ac:dyDescent="0.25">
      <c r="H21247" t="s">
        <v>20333</v>
      </c>
      <c r="I21247">
        <v>8866802</v>
      </c>
      <c r="J21247">
        <v>273310850</v>
      </c>
      <c r="K21247" t="s">
        <v>1297</v>
      </c>
      <c r="L21247" t="s">
        <v>1295</v>
      </c>
    </row>
    <row r="21248" spans="8:12" x14ac:dyDescent="0.25">
      <c r="H21248" t="s">
        <v>20334</v>
      </c>
      <c r="I21248">
        <v>9755684</v>
      </c>
      <c r="J21248">
        <v>354228000</v>
      </c>
      <c r="K21248" t="s">
        <v>1332</v>
      </c>
      <c r="L21248" t="s">
        <v>1308</v>
      </c>
    </row>
    <row r="21249" spans="8:12" x14ac:dyDescent="0.25">
      <c r="H21249" t="s">
        <v>20335</v>
      </c>
      <c r="I21249">
        <v>9515541</v>
      </c>
      <c r="J21249">
        <v>273341330</v>
      </c>
      <c r="K21249" t="s">
        <v>1297</v>
      </c>
      <c r="L21249" t="s">
        <v>1295</v>
      </c>
    </row>
    <row r="21250" spans="8:12" x14ac:dyDescent="0.25">
      <c r="H21250" t="s">
        <v>20336</v>
      </c>
      <c r="I21250">
        <v>9610389</v>
      </c>
      <c r="J21250">
        <v>235108514</v>
      </c>
      <c r="K21250" t="s">
        <v>1558</v>
      </c>
      <c r="L21250" t="s">
        <v>1313</v>
      </c>
    </row>
    <row r="21251" spans="8:12" x14ac:dyDescent="0.25">
      <c r="H21251" t="s">
        <v>20336</v>
      </c>
      <c r="I21251">
        <v>9733674</v>
      </c>
      <c r="J21251">
        <v>142281</v>
      </c>
      <c r="L21251" t="s">
        <v>1313</v>
      </c>
    </row>
    <row r="21252" spans="8:12" x14ac:dyDescent="0.25">
      <c r="H21252" t="s">
        <v>20337</v>
      </c>
      <c r="I21252">
        <v>8895528</v>
      </c>
      <c r="J21252">
        <v>273347000</v>
      </c>
      <c r="K21252" t="s">
        <v>1297</v>
      </c>
      <c r="L21252" t="s">
        <v>1362</v>
      </c>
    </row>
    <row r="21253" spans="8:12" x14ac:dyDescent="0.25">
      <c r="H21253" t="s">
        <v>20338</v>
      </c>
      <c r="I21253">
        <v>9024059</v>
      </c>
      <c r="J21253">
        <v>422544000</v>
      </c>
      <c r="K21253" t="s">
        <v>1664</v>
      </c>
      <c r="L21253" t="s">
        <v>1308</v>
      </c>
    </row>
    <row r="21254" spans="8:12" x14ac:dyDescent="0.25">
      <c r="H21254" t="s">
        <v>20339</v>
      </c>
      <c r="I21254">
        <v>9493157</v>
      </c>
      <c r="J21254">
        <v>422765000</v>
      </c>
      <c r="K21254" t="s">
        <v>1664</v>
      </c>
      <c r="L21254" t="s">
        <v>1308</v>
      </c>
    </row>
    <row r="21255" spans="8:12" x14ac:dyDescent="0.25">
      <c r="H21255" t="s">
        <v>20340</v>
      </c>
      <c r="I21255">
        <v>9297424</v>
      </c>
      <c r="J21255">
        <v>503482000</v>
      </c>
      <c r="K21255" t="s">
        <v>1417</v>
      </c>
      <c r="L21255" t="s">
        <v>1395</v>
      </c>
    </row>
    <row r="21256" spans="8:12" x14ac:dyDescent="0.25">
      <c r="H21256" t="s">
        <v>20341</v>
      </c>
      <c r="I21256">
        <v>8744169</v>
      </c>
      <c r="J21256">
        <v>677017100</v>
      </c>
      <c r="K21256" t="s">
        <v>1305</v>
      </c>
      <c r="L21256" t="s">
        <v>1329</v>
      </c>
    </row>
    <row r="21257" spans="8:12" x14ac:dyDescent="0.25">
      <c r="H21257" t="s">
        <v>20342</v>
      </c>
      <c r="I21257">
        <v>9122100</v>
      </c>
      <c r="J21257">
        <v>636015635</v>
      </c>
      <c r="K21257" t="s">
        <v>1464</v>
      </c>
      <c r="L21257" t="s">
        <v>1341</v>
      </c>
    </row>
    <row r="21258" spans="8:12" x14ac:dyDescent="0.25">
      <c r="H21258" t="s">
        <v>20343</v>
      </c>
      <c r="I21258">
        <v>9323613</v>
      </c>
      <c r="J21258">
        <v>574261000</v>
      </c>
      <c r="K21258" t="s">
        <v>1350</v>
      </c>
      <c r="L21258" t="s">
        <v>1337</v>
      </c>
    </row>
    <row r="21259" spans="8:12" x14ac:dyDescent="0.25">
      <c r="H21259" t="s">
        <v>20344</v>
      </c>
      <c r="I21259">
        <v>9353474</v>
      </c>
      <c r="J21259">
        <v>574351000</v>
      </c>
      <c r="K21259" t="s">
        <v>1350</v>
      </c>
      <c r="L21259" t="s">
        <v>1295</v>
      </c>
    </row>
    <row r="21260" spans="8:12" x14ac:dyDescent="0.25">
      <c r="H21260" t="s">
        <v>20345</v>
      </c>
      <c r="I21260">
        <v>8706088</v>
      </c>
      <c r="J21260">
        <v>671323000</v>
      </c>
      <c r="K21260" t="s">
        <v>1311</v>
      </c>
      <c r="L21260" t="s">
        <v>1362</v>
      </c>
    </row>
    <row r="21261" spans="8:12" x14ac:dyDescent="0.25">
      <c r="H21261" t="s">
        <v>20346</v>
      </c>
      <c r="I21261">
        <v>9066423</v>
      </c>
      <c r="J21261">
        <v>563002510</v>
      </c>
      <c r="K21261" t="s">
        <v>1441</v>
      </c>
      <c r="L21261" t="s">
        <v>1326</v>
      </c>
    </row>
    <row r="21262" spans="8:12" x14ac:dyDescent="0.25">
      <c r="H21262" t="s">
        <v>20347</v>
      </c>
      <c r="I21262">
        <v>7621097</v>
      </c>
      <c r="J21262">
        <v>574038000</v>
      </c>
      <c r="L21262" t="s">
        <v>1362</v>
      </c>
    </row>
    <row r="21263" spans="8:12" x14ac:dyDescent="0.25">
      <c r="H21263" t="s">
        <v>20348</v>
      </c>
      <c r="I21263">
        <v>7821489</v>
      </c>
      <c r="J21263">
        <v>574046000</v>
      </c>
      <c r="K21263" t="s">
        <v>1350</v>
      </c>
      <c r="L21263" t="s">
        <v>1362</v>
      </c>
    </row>
    <row r="21264" spans="8:12" x14ac:dyDescent="0.25">
      <c r="H21264" t="s">
        <v>20349</v>
      </c>
      <c r="I21264">
        <v>9291200</v>
      </c>
      <c r="J21264">
        <v>574002680</v>
      </c>
      <c r="K21264" t="s">
        <v>1350</v>
      </c>
      <c r="L21264" t="s">
        <v>1326</v>
      </c>
    </row>
    <row r="21265" spans="8:12" x14ac:dyDescent="0.25">
      <c r="H21265" t="s">
        <v>20350</v>
      </c>
      <c r="I21265">
        <v>9571789</v>
      </c>
      <c r="J21265">
        <v>574000060</v>
      </c>
      <c r="K21265" t="s">
        <v>1350</v>
      </c>
      <c r="L21265" t="s">
        <v>1308</v>
      </c>
    </row>
    <row r="21266" spans="8:12" x14ac:dyDescent="0.25">
      <c r="H21266" t="s">
        <v>20351</v>
      </c>
      <c r="I21266">
        <v>9571818</v>
      </c>
      <c r="J21266">
        <v>574969000</v>
      </c>
      <c r="K21266" t="s">
        <v>1350</v>
      </c>
      <c r="L21266" t="s">
        <v>1308</v>
      </c>
    </row>
    <row r="21267" spans="8:12" x14ac:dyDescent="0.25">
      <c r="H21267" t="s">
        <v>20352</v>
      </c>
      <c r="I21267">
        <v>7812919</v>
      </c>
      <c r="J21267">
        <v>357669000</v>
      </c>
      <c r="K21267" t="s">
        <v>1332</v>
      </c>
      <c r="L21267" t="s">
        <v>1614</v>
      </c>
    </row>
    <row r="21268" spans="8:12" x14ac:dyDescent="0.25">
      <c r="H21268" t="s">
        <v>20353</v>
      </c>
      <c r="I21268">
        <v>8003905</v>
      </c>
      <c r="J21268">
        <v>518863000</v>
      </c>
      <c r="K21268" t="s">
        <v>1595</v>
      </c>
      <c r="L21268" t="s">
        <v>1326</v>
      </c>
    </row>
    <row r="21269" spans="8:12" x14ac:dyDescent="0.25">
      <c r="H21269" t="s">
        <v>20354</v>
      </c>
      <c r="I21269">
        <v>9342085</v>
      </c>
      <c r="J21269">
        <v>413168000</v>
      </c>
      <c r="K21269" t="s">
        <v>1328</v>
      </c>
      <c r="L21269" t="s">
        <v>1412</v>
      </c>
    </row>
    <row r="21270" spans="8:12" x14ac:dyDescent="0.25">
      <c r="H21270" t="s">
        <v>20355</v>
      </c>
      <c r="I21270">
        <v>9395202</v>
      </c>
      <c r="J21270">
        <v>413543000</v>
      </c>
      <c r="K21270" t="s">
        <v>1328</v>
      </c>
      <c r="L21270" t="s">
        <v>1341</v>
      </c>
    </row>
    <row r="21271" spans="8:12" x14ac:dyDescent="0.25">
      <c r="H21271" t="s">
        <v>20356</v>
      </c>
      <c r="I21271">
        <v>8964824</v>
      </c>
      <c r="J21271">
        <v>367606530</v>
      </c>
      <c r="K21271" t="s">
        <v>1431</v>
      </c>
      <c r="L21271" t="s">
        <v>1337</v>
      </c>
    </row>
    <row r="21272" spans="8:12" x14ac:dyDescent="0.25">
      <c r="H21272" t="s">
        <v>20357</v>
      </c>
      <c r="I21272">
        <v>9272670</v>
      </c>
      <c r="J21272">
        <v>304563000</v>
      </c>
      <c r="K21272" t="s">
        <v>1294</v>
      </c>
      <c r="L21272" t="s">
        <v>1295</v>
      </c>
    </row>
    <row r="21273" spans="8:12" x14ac:dyDescent="0.25">
      <c r="H21273" t="s">
        <v>20358</v>
      </c>
      <c r="I21273">
        <v>9163099</v>
      </c>
      <c r="J21273">
        <v>431400649</v>
      </c>
      <c r="K21273" t="s">
        <v>1368</v>
      </c>
      <c r="L21273" t="s">
        <v>1313</v>
      </c>
    </row>
    <row r="21274" spans="8:12" x14ac:dyDescent="0.25">
      <c r="H21274" t="s">
        <v>20359</v>
      </c>
      <c r="I21274">
        <v>9006758</v>
      </c>
      <c r="J21274">
        <v>431000495</v>
      </c>
      <c r="K21274" t="s">
        <v>1368</v>
      </c>
      <c r="L21274" t="s">
        <v>1313</v>
      </c>
    </row>
    <row r="21275" spans="8:12" x14ac:dyDescent="0.25">
      <c r="H21275" t="s">
        <v>20360</v>
      </c>
      <c r="I21275">
        <v>9110169</v>
      </c>
      <c r="J21275">
        <v>431500254</v>
      </c>
      <c r="K21275" t="s">
        <v>1368</v>
      </c>
      <c r="L21275" t="s">
        <v>1308</v>
      </c>
    </row>
    <row r="21276" spans="8:12" x14ac:dyDescent="0.25">
      <c r="H21276" t="s">
        <v>20361</v>
      </c>
      <c r="I21276">
        <v>9609184</v>
      </c>
      <c r="J21276">
        <v>431003232</v>
      </c>
      <c r="K21276" t="s">
        <v>1368</v>
      </c>
      <c r="L21276" t="s">
        <v>1308</v>
      </c>
    </row>
    <row r="21277" spans="8:12" x14ac:dyDescent="0.25">
      <c r="H21277" t="s">
        <v>20362</v>
      </c>
      <c r="I21277">
        <v>9478913</v>
      </c>
      <c r="J21277">
        <v>356911000</v>
      </c>
      <c r="K21277" t="s">
        <v>1332</v>
      </c>
      <c r="L21277" t="s">
        <v>1341</v>
      </c>
    </row>
    <row r="21278" spans="8:12" x14ac:dyDescent="0.25">
      <c r="H21278" t="s">
        <v>20363</v>
      </c>
      <c r="I21278">
        <v>9238246</v>
      </c>
      <c r="J21278">
        <v>431100939</v>
      </c>
      <c r="K21278" t="s">
        <v>1368</v>
      </c>
      <c r="L21278" t="s">
        <v>1308</v>
      </c>
    </row>
    <row r="21279" spans="8:12" x14ac:dyDescent="0.25">
      <c r="H21279" t="s">
        <v>20364</v>
      </c>
      <c r="I21279">
        <v>8718469</v>
      </c>
      <c r="J21279">
        <v>351694000</v>
      </c>
      <c r="K21279" t="s">
        <v>1332</v>
      </c>
      <c r="L21279" t="s">
        <v>1313</v>
      </c>
    </row>
    <row r="21280" spans="8:12" x14ac:dyDescent="0.25">
      <c r="H21280" t="s">
        <v>20365</v>
      </c>
      <c r="I21280">
        <v>9322296</v>
      </c>
      <c r="J21280">
        <v>213103000</v>
      </c>
      <c r="K21280" t="s">
        <v>2181</v>
      </c>
      <c r="L21280" t="s">
        <v>1313</v>
      </c>
    </row>
    <row r="21281" spans="8:12" x14ac:dyDescent="0.25">
      <c r="H21281" t="s">
        <v>20366</v>
      </c>
      <c r="I21281">
        <v>7833107</v>
      </c>
      <c r="J21281">
        <v>515491000</v>
      </c>
      <c r="K21281" t="s">
        <v>1406</v>
      </c>
      <c r="L21281" t="s">
        <v>1295</v>
      </c>
    </row>
    <row r="21282" spans="8:12" x14ac:dyDescent="0.25">
      <c r="H21282" t="s">
        <v>20366</v>
      </c>
      <c r="I21282">
        <v>7833107</v>
      </c>
      <c r="J21282">
        <v>457281000</v>
      </c>
      <c r="K21282" t="s">
        <v>1409</v>
      </c>
      <c r="L21282" t="s">
        <v>1295</v>
      </c>
    </row>
    <row r="21283" spans="8:12" x14ac:dyDescent="0.25">
      <c r="H21283" t="s">
        <v>20367</v>
      </c>
      <c r="I21283">
        <v>9195872</v>
      </c>
      <c r="J21283">
        <v>306565000</v>
      </c>
      <c r="K21283" t="s">
        <v>2112</v>
      </c>
      <c r="L21283" t="s">
        <v>1295</v>
      </c>
    </row>
    <row r="21284" spans="8:12" x14ac:dyDescent="0.25">
      <c r="H21284" t="s">
        <v>20367</v>
      </c>
      <c r="I21284">
        <v>9358010</v>
      </c>
      <c r="J21284">
        <v>304845000</v>
      </c>
      <c r="K21284" t="s">
        <v>1294</v>
      </c>
      <c r="L21284" t="s">
        <v>1295</v>
      </c>
    </row>
    <row r="21285" spans="8:12" x14ac:dyDescent="0.25">
      <c r="H21285" t="s">
        <v>20367</v>
      </c>
      <c r="I21285">
        <v>9179567</v>
      </c>
      <c r="J21285">
        <v>304010851</v>
      </c>
      <c r="K21285" t="s">
        <v>1294</v>
      </c>
      <c r="L21285" t="s">
        <v>1295</v>
      </c>
    </row>
    <row r="21286" spans="8:12" x14ac:dyDescent="0.25">
      <c r="H21286" t="s">
        <v>20368</v>
      </c>
      <c r="I21286">
        <v>9200043</v>
      </c>
      <c r="J21286">
        <v>247192800</v>
      </c>
      <c r="K21286" t="s">
        <v>1398</v>
      </c>
      <c r="L21286" t="s">
        <v>1308</v>
      </c>
    </row>
    <row r="21287" spans="8:12" x14ac:dyDescent="0.25">
      <c r="H21287" t="s">
        <v>20369</v>
      </c>
      <c r="I21287">
        <v>9232151</v>
      </c>
      <c r="J21287">
        <v>210698000</v>
      </c>
      <c r="K21287" t="s">
        <v>1443</v>
      </c>
      <c r="L21287" t="s">
        <v>1341</v>
      </c>
    </row>
    <row r="21288" spans="8:12" x14ac:dyDescent="0.25">
      <c r="H21288" t="s">
        <v>20370</v>
      </c>
      <c r="I21288">
        <v>9673783</v>
      </c>
      <c r="J21288">
        <v>563581000</v>
      </c>
      <c r="K21288" t="s">
        <v>1441</v>
      </c>
      <c r="L21288" t="s">
        <v>1341</v>
      </c>
    </row>
    <row r="21289" spans="8:12" x14ac:dyDescent="0.25">
      <c r="H21289" t="s">
        <v>20371</v>
      </c>
      <c r="I21289">
        <v>9373541</v>
      </c>
      <c r="J21289">
        <v>235059768</v>
      </c>
      <c r="K21289" t="s">
        <v>1558</v>
      </c>
      <c r="L21289" t="s">
        <v>1295</v>
      </c>
    </row>
    <row r="21290" spans="8:12" x14ac:dyDescent="0.25">
      <c r="H21290" t="s">
        <v>20372</v>
      </c>
      <c r="I21290">
        <v>9613094</v>
      </c>
      <c r="J21290">
        <v>210933000</v>
      </c>
      <c r="K21290" t="s">
        <v>1443</v>
      </c>
      <c r="L21290" t="s">
        <v>1308</v>
      </c>
    </row>
    <row r="21291" spans="8:12" x14ac:dyDescent="0.25">
      <c r="H21291" t="s">
        <v>20373</v>
      </c>
      <c r="I21291">
        <v>9167631</v>
      </c>
      <c r="J21291">
        <v>548900000</v>
      </c>
      <c r="K21291" t="s">
        <v>1988</v>
      </c>
      <c r="L21291" t="s">
        <v>1295</v>
      </c>
    </row>
    <row r="21292" spans="8:12" x14ac:dyDescent="0.25">
      <c r="H21292" t="s">
        <v>20374</v>
      </c>
      <c r="I21292">
        <v>9544140</v>
      </c>
      <c r="J21292">
        <v>235090269</v>
      </c>
      <c r="K21292" t="s">
        <v>1558</v>
      </c>
      <c r="L21292" t="s">
        <v>1341</v>
      </c>
    </row>
    <row r="21293" spans="8:12" x14ac:dyDescent="0.25">
      <c r="H21293" t="s">
        <v>20375</v>
      </c>
      <c r="I21293">
        <v>9103843</v>
      </c>
      <c r="J21293">
        <v>239984000</v>
      </c>
      <c r="K21293" t="s">
        <v>1679</v>
      </c>
      <c r="L21293" t="s">
        <v>1326</v>
      </c>
    </row>
    <row r="21294" spans="8:12" x14ac:dyDescent="0.25">
      <c r="H21294" t="s">
        <v>907</v>
      </c>
      <c r="I21294">
        <v>9216468</v>
      </c>
      <c r="J21294">
        <v>239861000</v>
      </c>
      <c r="K21294" t="s">
        <v>1679</v>
      </c>
      <c r="L21294" t="s">
        <v>1341</v>
      </c>
    </row>
    <row r="21295" spans="8:12" x14ac:dyDescent="0.25">
      <c r="H21295" t="s">
        <v>20376</v>
      </c>
      <c r="I21295">
        <v>9240706</v>
      </c>
      <c r="J21295">
        <v>240717000</v>
      </c>
      <c r="K21295" t="s">
        <v>1679</v>
      </c>
      <c r="L21295" t="s">
        <v>1326</v>
      </c>
    </row>
    <row r="21296" spans="8:12" x14ac:dyDescent="0.25">
      <c r="H21296" t="s">
        <v>20377</v>
      </c>
      <c r="I21296">
        <v>9425227</v>
      </c>
      <c r="J21296">
        <v>636092498</v>
      </c>
      <c r="K21296" t="s">
        <v>1464</v>
      </c>
      <c r="L21296" t="s">
        <v>1326</v>
      </c>
    </row>
    <row r="21297" spans="8:12" x14ac:dyDescent="0.25">
      <c r="H21297" t="s">
        <v>20378</v>
      </c>
      <c r="I21297">
        <v>6511984</v>
      </c>
      <c r="J21297">
        <v>258256000</v>
      </c>
      <c r="L21297" t="s">
        <v>1295</v>
      </c>
    </row>
    <row r="21298" spans="8:12" x14ac:dyDescent="0.25">
      <c r="H21298" t="s">
        <v>20379</v>
      </c>
      <c r="I21298">
        <v>8900799</v>
      </c>
      <c r="J21298">
        <v>244579000</v>
      </c>
      <c r="K21298" t="s">
        <v>1387</v>
      </c>
      <c r="L21298" t="s">
        <v>10448</v>
      </c>
    </row>
    <row r="21299" spans="8:12" x14ac:dyDescent="0.25">
      <c r="H21299" t="s">
        <v>20380</v>
      </c>
      <c r="I21299">
        <v>8407228</v>
      </c>
      <c r="J21299">
        <v>211673600</v>
      </c>
      <c r="K21299" t="s">
        <v>1426</v>
      </c>
      <c r="L21299" t="s">
        <v>1295</v>
      </c>
    </row>
    <row r="21300" spans="8:12" x14ac:dyDescent="0.25">
      <c r="H21300" t="s">
        <v>20381</v>
      </c>
      <c r="I21300">
        <v>9441362</v>
      </c>
      <c r="J21300">
        <v>538004193</v>
      </c>
      <c r="K21300" t="s">
        <v>1437</v>
      </c>
      <c r="L21300" t="s">
        <v>1341</v>
      </c>
    </row>
    <row r="21301" spans="8:12" x14ac:dyDescent="0.25">
      <c r="H21301" t="s">
        <v>20382</v>
      </c>
      <c r="I21301">
        <v>9696113</v>
      </c>
      <c r="J21301">
        <v>311000125</v>
      </c>
      <c r="K21301" t="s">
        <v>1609</v>
      </c>
      <c r="L21301" t="s">
        <v>1308</v>
      </c>
    </row>
    <row r="21302" spans="8:12" x14ac:dyDescent="0.25">
      <c r="H21302" t="s">
        <v>20383</v>
      </c>
      <c r="I21302">
        <v>9717632</v>
      </c>
      <c r="J21302">
        <v>311000203</v>
      </c>
      <c r="K21302" t="s">
        <v>1609</v>
      </c>
      <c r="L21302" t="s">
        <v>1308</v>
      </c>
    </row>
    <row r="21303" spans="8:12" x14ac:dyDescent="0.25">
      <c r="H21303" t="s">
        <v>20384</v>
      </c>
      <c r="I21303">
        <v>9281712</v>
      </c>
      <c r="J21303">
        <v>309928000</v>
      </c>
      <c r="K21303" t="s">
        <v>1609</v>
      </c>
      <c r="L21303" t="s">
        <v>1341</v>
      </c>
    </row>
    <row r="21304" spans="8:12" x14ac:dyDescent="0.25">
      <c r="H21304" t="s">
        <v>20385</v>
      </c>
      <c r="I21304">
        <v>9185815</v>
      </c>
      <c r="J21304">
        <v>215580000</v>
      </c>
      <c r="K21304" t="s">
        <v>1340</v>
      </c>
      <c r="L21304" t="s">
        <v>1341</v>
      </c>
    </row>
    <row r="21305" spans="8:12" x14ac:dyDescent="0.25">
      <c r="H21305" t="s">
        <v>20385</v>
      </c>
      <c r="I21305">
        <v>9185815</v>
      </c>
      <c r="J21305">
        <v>214240480</v>
      </c>
      <c r="L21305" t="s">
        <v>1341</v>
      </c>
    </row>
    <row r="21306" spans="8:12" x14ac:dyDescent="0.25">
      <c r="H21306" t="s">
        <v>20386</v>
      </c>
      <c r="I21306">
        <v>9088005</v>
      </c>
      <c r="J21306">
        <v>431500268</v>
      </c>
      <c r="K21306" t="s">
        <v>1368</v>
      </c>
      <c r="L21306" t="s">
        <v>1308</v>
      </c>
    </row>
    <row r="21307" spans="8:12" x14ac:dyDescent="0.25">
      <c r="H21307" t="s">
        <v>20387</v>
      </c>
      <c r="I21307">
        <v>9364966</v>
      </c>
      <c r="J21307">
        <v>565817000</v>
      </c>
      <c r="L21307" t="s">
        <v>1346</v>
      </c>
    </row>
    <row r="21308" spans="8:12" x14ac:dyDescent="0.25">
      <c r="H21308" t="s">
        <v>20388</v>
      </c>
      <c r="I21308">
        <v>9254513</v>
      </c>
      <c r="J21308">
        <v>636016918</v>
      </c>
      <c r="K21308" t="s">
        <v>1464</v>
      </c>
      <c r="L21308" t="s">
        <v>1341</v>
      </c>
    </row>
    <row r="21309" spans="8:12" x14ac:dyDescent="0.25">
      <c r="H21309" t="s">
        <v>20388</v>
      </c>
      <c r="I21309">
        <v>8858219</v>
      </c>
      <c r="J21309">
        <v>515390000</v>
      </c>
      <c r="K21309" t="s">
        <v>1406</v>
      </c>
      <c r="L21309" t="s">
        <v>1295</v>
      </c>
    </row>
    <row r="21310" spans="8:12" x14ac:dyDescent="0.25">
      <c r="H21310" t="s">
        <v>20388</v>
      </c>
      <c r="I21310">
        <v>8312899</v>
      </c>
      <c r="J21310">
        <v>273444350</v>
      </c>
      <c r="K21310" t="s">
        <v>1297</v>
      </c>
      <c r="L21310" t="s">
        <v>1313</v>
      </c>
    </row>
    <row r="21311" spans="8:12" x14ac:dyDescent="0.25">
      <c r="H21311" t="s">
        <v>20389</v>
      </c>
      <c r="I21311">
        <v>9222223</v>
      </c>
      <c r="J21311">
        <v>240346000</v>
      </c>
      <c r="L21311" t="s">
        <v>1341</v>
      </c>
    </row>
    <row r="21312" spans="8:12" x14ac:dyDescent="0.25">
      <c r="H21312" t="s">
        <v>20390</v>
      </c>
      <c r="I21312">
        <v>9197777</v>
      </c>
      <c r="J21312">
        <v>304111000</v>
      </c>
      <c r="K21312" t="s">
        <v>1294</v>
      </c>
      <c r="L21312" t="s">
        <v>1295</v>
      </c>
    </row>
    <row r="21313" spans="8:12" x14ac:dyDescent="0.25">
      <c r="H21313" t="s">
        <v>20391</v>
      </c>
      <c r="I21313">
        <v>9544372</v>
      </c>
      <c r="J21313">
        <v>538003719</v>
      </c>
      <c r="K21313" t="s">
        <v>1437</v>
      </c>
      <c r="L21313" t="s">
        <v>1341</v>
      </c>
    </row>
    <row r="21314" spans="8:12" x14ac:dyDescent="0.25">
      <c r="H21314" t="s">
        <v>20392</v>
      </c>
      <c r="I21314">
        <v>9431032</v>
      </c>
      <c r="J21314">
        <v>249803000</v>
      </c>
      <c r="K21314" t="s">
        <v>1340</v>
      </c>
      <c r="L21314" t="s">
        <v>1326</v>
      </c>
    </row>
    <row r="21315" spans="8:12" x14ac:dyDescent="0.25">
      <c r="H21315" t="s">
        <v>20393</v>
      </c>
      <c r="I21315">
        <v>9015591</v>
      </c>
      <c r="J21315">
        <v>636015063</v>
      </c>
      <c r="K21315" t="s">
        <v>1464</v>
      </c>
      <c r="L21315" t="s">
        <v>1341</v>
      </c>
    </row>
    <row r="21316" spans="8:12" x14ac:dyDescent="0.25">
      <c r="H21316" t="s">
        <v>20394</v>
      </c>
      <c r="I21316">
        <v>9497490</v>
      </c>
      <c r="J21316">
        <v>636015017</v>
      </c>
      <c r="K21316" t="s">
        <v>1464</v>
      </c>
      <c r="L21316" t="s">
        <v>1341</v>
      </c>
    </row>
    <row r="21317" spans="8:12" x14ac:dyDescent="0.25">
      <c r="H21317" t="s">
        <v>20395</v>
      </c>
      <c r="I21317">
        <v>9138642</v>
      </c>
      <c r="J21317">
        <v>538002908</v>
      </c>
      <c r="K21317" t="s">
        <v>1437</v>
      </c>
      <c r="L21317" t="s">
        <v>1341</v>
      </c>
    </row>
    <row r="21318" spans="8:12" x14ac:dyDescent="0.25">
      <c r="H21318" t="s">
        <v>20396</v>
      </c>
      <c r="I21318">
        <v>9108116</v>
      </c>
      <c r="J21318">
        <v>836017011</v>
      </c>
      <c r="L21318" t="s">
        <v>1341</v>
      </c>
    </row>
    <row r="21319" spans="8:12" x14ac:dyDescent="0.25">
      <c r="H21319" t="s">
        <v>20396</v>
      </c>
      <c r="I21319">
        <v>9108116</v>
      </c>
      <c r="J21319">
        <v>636017011</v>
      </c>
      <c r="K21319" t="s">
        <v>1464</v>
      </c>
      <c r="L21319" t="s">
        <v>1341</v>
      </c>
    </row>
    <row r="21320" spans="8:12" x14ac:dyDescent="0.25">
      <c r="H21320" t="s">
        <v>20397</v>
      </c>
      <c r="I21320">
        <v>9426001</v>
      </c>
      <c r="J21320">
        <v>538005149</v>
      </c>
      <c r="K21320" t="s">
        <v>1437</v>
      </c>
      <c r="L21320" t="s">
        <v>1341</v>
      </c>
    </row>
    <row r="21321" spans="8:12" x14ac:dyDescent="0.25">
      <c r="H21321" t="s">
        <v>20398</v>
      </c>
      <c r="I21321">
        <v>9197064</v>
      </c>
      <c r="J21321">
        <v>377239000</v>
      </c>
      <c r="K21321" t="s">
        <v>1322</v>
      </c>
      <c r="L21321" t="s">
        <v>1295</v>
      </c>
    </row>
    <row r="21322" spans="8:12" x14ac:dyDescent="0.25">
      <c r="H21322" t="s">
        <v>20399</v>
      </c>
      <c r="I21322">
        <v>9355501</v>
      </c>
      <c r="J21322">
        <v>357984000</v>
      </c>
      <c r="K21322" t="s">
        <v>1332</v>
      </c>
      <c r="L21322" t="s">
        <v>1341</v>
      </c>
    </row>
    <row r="21323" spans="8:12" x14ac:dyDescent="0.25">
      <c r="H21323" t="s">
        <v>20400</v>
      </c>
      <c r="I21323">
        <v>9452921</v>
      </c>
      <c r="J21323">
        <v>357726000</v>
      </c>
      <c r="K21323" t="s">
        <v>1332</v>
      </c>
      <c r="L21323" t="s">
        <v>1308</v>
      </c>
    </row>
    <row r="21324" spans="8:12" x14ac:dyDescent="0.25">
      <c r="H21324" t="s">
        <v>20401</v>
      </c>
      <c r="I21324">
        <v>9452919</v>
      </c>
      <c r="J21324">
        <v>353804000</v>
      </c>
      <c r="K21324" t="s">
        <v>1332</v>
      </c>
      <c r="L21324" t="s">
        <v>1341</v>
      </c>
    </row>
    <row r="21325" spans="8:12" x14ac:dyDescent="0.25">
      <c r="H21325" t="s">
        <v>20402</v>
      </c>
      <c r="I21325">
        <v>9452907</v>
      </c>
      <c r="J21325">
        <v>354519000</v>
      </c>
      <c r="K21325" t="s">
        <v>1332</v>
      </c>
      <c r="L21325" t="s">
        <v>1308</v>
      </c>
    </row>
    <row r="21326" spans="8:12" x14ac:dyDescent="0.25">
      <c r="H21326" t="s">
        <v>20403</v>
      </c>
      <c r="I21326">
        <v>9183879</v>
      </c>
      <c r="J21326">
        <v>431500785</v>
      </c>
      <c r="K21326" t="s">
        <v>1368</v>
      </c>
      <c r="L21326" t="s">
        <v>1313</v>
      </c>
    </row>
    <row r="21327" spans="8:12" x14ac:dyDescent="0.25">
      <c r="H21327" t="s">
        <v>20404</v>
      </c>
      <c r="I21327">
        <v>9110054</v>
      </c>
      <c r="J21327">
        <v>431500285</v>
      </c>
      <c r="K21327" t="s">
        <v>1368</v>
      </c>
      <c r="L21327" t="s">
        <v>1313</v>
      </c>
    </row>
    <row r="21328" spans="8:12" x14ac:dyDescent="0.25">
      <c r="H21328" t="s">
        <v>20405</v>
      </c>
      <c r="I21328">
        <v>9073505</v>
      </c>
      <c r="J21328">
        <v>431400239</v>
      </c>
      <c r="K21328" t="s">
        <v>1368</v>
      </c>
      <c r="L21328" t="s">
        <v>1313</v>
      </c>
    </row>
    <row r="21329" spans="8:12" x14ac:dyDescent="0.25">
      <c r="H21329" t="s">
        <v>20406</v>
      </c>
      <c r="I21329">
        <v>9756054</v>
      </c>
      <c r="J21329">
        <v>431006711</v>
      </c>
      <c r="K21329" t="s">
        <v>1368</v>
      </c>
      <c r="L21329" t="s">
        <v>1308</v>
      </c>
    </row>
    <row r="21330" spans="8:12" x14ac:dyDescent="0.25">
      <c r="H21330" t="s">
        <v>20407</v>
      </c>
      <c r="I21330">
        <v>9677208</v>
      </c>
      <c r="J21330">
        <v>431004494</v>
      </c>
      <c r="K21330" t="s">
        <v>1368</v>
      </c>
      <c r="L21330" t="s">
        <v>1313</v>
      </c>
    </row>
    <row r="21331" spans="8:12" x14ac:dyDescent="0.25">
      <c r="H21331" t="s">
        <v>20408</v>
      </c>
      <c r="I21331">
        <v>9036349</v>
      </c>
      <c r="J21331">
        <v>431500935</v>
      </c>
      <c r="K21331" t="s">
        <v>1368</v>
      </c>
      <c r="L21331" t="s">
        <v>1308</v>
      </c>
    </row>
    <row r="21332" spans="8:12" x14ac:dyDescent="0.25">
      <c r="H21332" t="s">
        <v>20409</v>
      </c>
      <c r="I21332">
        <v>9058878</v>
      </c>
      <c r="J21332">
        <v>431300001</v>
      </c>
      <c r="K21332" t="s">
        <v>1368</v>
      </c>
      <c r="L21332" t="s">
        <v>1308</v>
      </c>
    </row>
    <row r="21333" spans="8:12" x14ac:dyDescent="0.25">
      <c r="H21333" t="s">
        <v>20410</v>
      </c>
      <c r="I21333">
        <v>9582855</v>
      </c>
      <c r="J21333">
        <v>304030000</v>
      </c>
      <c r="K21333" t="s">
        <v>1294</v>
      </c>
      <c r="L21333" t="s">
        <v>1295</v>
      </c>
    </row>
    <row r="21334" spans="8:12" x14ac:dyDescent="0.25">
      <c r="H21334" t="s">
        <v>20411</v>
      </c>
      <c r="I21334">
        <v>9534303</v>
      </c>
      <c r="J21334">
        <v>305733000</v>
      </c>
      <c r="L21334" t="s">
        <v>1295</v>
      </c>
    </row>
    <row r="21335" spans="8:12" x14ac:dyDescent="0.25">
      <c r="H21335" t="s">
        <v>20412</v>
      </c>
      <c r="I21335">
        <v>9167631</v>
      </c>
      <c r="J21335">
        <v>538002223</v>
      </c>
      <c r="K21335" t="s">
        <v>1437</v>
      </c>
      <c r="L21335" t="s">
        <v>1295</v>
      </c>
    </row>
    <row r="21336" spans="8:12" x14ac:dyDescent="0.25">
      <c r="H21336" t="s">
        <v>20413</v>
      </c>
      <c r="I21336">
        <v>8858439</v>
      </c>
      <c r="J21336">
        <v>273438710</v>
      </c>
      <c r="K21336" t="s">
        <v>1297</v>
      </c>
      <c r="L21336" t="s">
        <v>1295</v>
      </c>
    </row>
    <row r="21337" spans="8:12" x14ac:dyDescent="0.25">
      <c r="H21337" t="s">
        <v>20414</v>
      </c>
      <c r="I21337">
        <v>9473121</v>
      </c>
      <c r="J21337">
        <v>636013377</v>
      </c>
      <c r="K21337" t="s">
        <v>1464</v>
      </c>
      <c r="L21337" t="s">
        <v>1341</v>
      </c>
    </row>
    <row r="21338" spans="8:12" x14ac:dyDescent="0.25">
      <c r="H21338" t="s">
        <v>20415</v>
      </c>
      <c r="I21338">
        <v>9493949</v>
      </c>
      <c r="J21338">
        <v>538005791</v>
      </c>
      <c r="K21338" t="s">
        <v>1437</v>
      </c>
      <c r="L21338" t="s">
        <v>1341</v>
      </c>
    </row>
    <row r="21339" spans="8:12" x14ac:dyDescent="0.25">
      <c r="H21339" t="s">
        <v>20415</v>
      </c>
      <c r="I21339">
        <v>9493949</v>
      </c>
      <c r="J21339">
        <v>240948000</v>
      </c>
      <c r="K21339" t="s">
        <v>1679</v>
      </c>
      <c r="L21339" t="s">
        <v>1341</v>
      </c>
    </row>
    <row r="21340" spans="8:12" x14ac:dyDescent="0.25">
      <c r="H21340" t="s">
        <v>20416</v>
      </c>
      <c r="I21340">
        <v>9267170</v>
      </c>
      <c r="J21340">
        <v>538005146</v>
      </c>
      <c r="K21340" t="s">
        <v>1437</v>
      </c>
      <c r="L21340" t="s">
        <v>1341</v>
      </c>
    </row>
    <row r="21341" spans="8:12" x14ac:dyDescent="0.25">
      <c r="H21341" t="s">
        <v>20417</v>
      </c>
      <c r="I21341">
        <v>7431662</v>
      </c>
      <c r="J21341">
        <v>239793800</v>
      </c>
      <c r="K21341" t="s">
        <v>1679</v>
      </c>
      <c r="L21341" t="s">
        <v>1295</v>
      </c>
    </row>
    <row r="21342" spans="8:12" x14ac:dyDescent="0.25">
      <c r="H21342" t="s">
        <v>20418</v>
      </c>
      <c r="I21342">
        <v>9493937</v>
      </c>
      <c r="J21342">
        <v>373940000</v>
      </c>
      <c r="L21342" t="s">
        <v>1341</v>
      </c>
    </row>
    <row r="21343" spans="8:12" x14ac:dyDescent="0.25">
      <c r="H21343" t="s">
        <v>20419</v>
      </c>
      <c r="I21343">
        <v>9766073</v>
      </c>
      <c r="J21343">
        <v>273381530</v>
      </c>
      <c r="K21343" t="s">
        <v>1297</v>
      </c>
      <c r="L21343" t="s">
        <v>1313</v>
      </c>
    </row>
    <row r="21344" spans="8:12" x14ac:dyDescent="0.25">
      <c r="H21344" t="s">
        <v>20420</v>
      </c>
      <c r="I21344">
        <v>8857796</v>
      </c>
      <c r="J21344">
        <v>273824020</v>
      </c>
      <c r="K21344" t="s">
        <v>1297</v>
      </c>
      <c r="L21344" t="s">
        <v>1308</v>
      </c>
    </row>
    <row r="21345" spans="8:12" x14ac:dyDescent="0.25">
      <c r="H21345" t="s">
        <v>20421</v>
      </c>
      <c r="I21345">
        <v>9383883</v>
      </c>
      <c r="J21345">
        <v>256383000</v>
      </c>
      <c r="K21345" t="s">
        <v>1340</v>
      </c>
      <c r="L21345" t="s">
        <v>1295</v>
      </c>
    </row>
    <row r="21346" spans="8:12" x14ac:dyDescent="0.25">
      <c r="H21346" t="s">
        <v>20422</v>
      </c>
      <c r="I21346">
        <v>8838556</v>
      </c>
      <c r="J21346">
        <v>273146710</v>
      </c>
      <c r="K21346" t="s">
        <v>1297</v>
      </c>
      <c r="L21346" t="s">
        <v>1313</v>
      </c>
    </row>
    <row r="21347" spans="8:12" x14ac:dyDescent="0.25">
      <c r="H21347" t="s">
        <v>20423</v>
      </c>
      <c r="I21347">
        <v>8036110</v>
      </c>
      <c r="J21347">
        <v>272086000</v>
      </c>
      <c r="K21347" t="s">
        <v>1635</v>
      </c>
      <c r="L21347" t="s">
        <v>1295</v>
      </c>
    </row>
    <row r="21348" spans="8:12" x14ac:dyDescent="0.25">
      <c r="H21348" t="s">
        <v>20424</v>
      </c>
      <c r="I21348">
        <v>7005554</v>
      </c>
      <c r="J21348">
        <v>273315300</v>
      </c>
      <c r="K21348" t="s">
        <v>1297</v>
      </c>
      <c r="L21348" t="s">
        <v>1295</v>
      </c>
    </row>
    <row r="21349" spans="8:12" x14ac:dyDescent="0.25">
      <c r="H21349" t="s">
        <v>20425</v>
      </c>
      <c r="I21349">
        <v>8862507</v>
      </c>
      <c r="J21349">
        <v>515193000</v>
      </c>
      <c r="K21349" t="s">
        <v>1406</v>
      </c>
      <c r="L21349" t="s">
        <v>1295</v>
      </c>
    </row>
    <row r="21350" spans="8:12" x14ac:dyDescent="0.25">
      <c r="H21350" t="s">
        <v>20425</v>
      </c>
      <c r="I21350">
        <v>8862507</v>
      </c>
      <c r="J21350">
        <v>312487000</v>
      </c>
      <c r="K21350" t="s">
        <v>1379</v>
      </c>
      <c r="L21350" t="s">
        <v>1295</v>
      </c>
    </row>
    <row r="21351" spans="8:12" x14ac:dyDescent="0.25">
      <c r="H21351" t="s">
        <v>20426</v>
      </c>
      <c r="I21351">
        <v>9217321</v>
      </c>
      <c r="J21351">
        <v>273359970</v>
      </c>
      <c r="K21351" t="s">
        <v>1297</v>
      </c>
      <c r="L21351" t="s">
        <v>1362</v>
      </c>
    </row>
    <row r="21352" spans="8:12" x14ac:dyDescent="0.25">
      <c r="H21352" t="s">
        <v>908</v>
      </c>
      <c r="I21352">
        <v>9401506</v>
      </c>
      <c r="J21352">
        <v>212914000</v>
      </c>
      <c r="K21352" t="s">
        <v>1443</v>
      </c>
      <c r="L21352" t="s">
        <v>1341</v>
      </c>
    </row>
    <row r="21353" spans="8:12" x14ac:dyDescent="0.25">
      <c r="H21353" t="s">
        <v>20427</v>
      </c>
      <c r="I21353">
        <v>6805165</v>
      </c>
      <c r="J21353">
        <v>740845003</v>
      </c>
      <c r="K21353" t="s">
        <v>20428</v>
      </c>
      <c r="L21353" t="s">
        <v>1295</v>
      </c>
    </row>
    <row r="21354" spans="8:12" x14ac:dyDescent="0.25">
      <c r="H21354" t="s">
        <v>20429</v>
      </c>
      <c r="I21354">
        <v>2204988</v>
      </c>
      <c r="J21354">
        <v>244740783</v>
      </c>
      <c r="K21354" t="s">
        <v>1387</v>
      </c>
      <c r="L21354" t="s">
        <v>1313</v>
      </c>
    </row>
    <row r="21355" spans="8:12" x14ac:dyDescent="0.25">
      <c r="H21355" t="s">
        <v>20430</v>
      </c>
      <c r="I21355">
        <v>9552745</v>
      </c>
      <c r="J21355">
        <v>563243000</v>
      </c>
      <c r="K21355" t="s">
        <v>1441</v>
      </c>
      <c r="L21355" t="s">
        <v>1313</v>
      </c>
    </row>
    <row r="21356" spans="8:12" x14ac:dyDescent="0.25">
      <c r="H21356" t="s">
        <v>20431</v>
      </c>
      <c r="I21356">
        <v>9612791</v>
      </c>
      <c r="J21356">
        <v>244710009</v>
      </c>
      <c r="K21356" t="s">
        <v>1387</v>
      </c>
      <c r="L21356" t="s">
        <v>1337</v>
      </c>
    </row>
    <row r="21357" spans="8:12" x14ac:dyDescent="0.25">
      <c r="H21357" t="s">
        <v>20432</v>
      </c>
      <c r="I21357">
        <v>9612777</v>
      </c>
      <c r="J21357">
        <v>244620314</v>
      </c>
      <c r="K21357" t="s">
        <v>1387</v>
      </c>
      <c r="L21357" t="s">
        <v>1337</v>
      </c>
    </row>
    <row r="21358" spans="8:12" x14ac:dyDescent="0.25">
      <c r="H21358" t="s">
        <v>20433</v>
      </c>
      <c r="I21358">
        <v>9612789</v>
      </c>
      <c r="J21358">
        <v>244630553</v>
      </c>
      <c r="K21358" t="s">
        <v>1387</v>
      </c>
      <c r="L21358" t="s">
        <v>1337</v>
      </c>
    </row>
    <row r="21359" spans="8:12" x14ac:dyDescent="0.25">
      <c r="H21359" t="s">
        <v>20434</v>
      </c>
      <c r="I21359">
        <v>9726748</v>
      </c>
      <c r="J21359">
        <v>548921000</v>
      </c>
      <c r="K21359" t="s">
        <v>1988</v>
      </c>
      <c r="L21359" t="s">
        <v>1308</v>
      </c>
    </row>
    <row r="21360" spans="8:12" x14ac:dyDescent="0.25">
      <c r="H21360" t="s">
        <v>909</v>
      </c>
      <c r="I21360">
        <v>9311153</v>
      </c>
      <c r="J21360">
        <v>548804000</v>
      </c>
      <c r="K21360" t="s">
        <v>1988</v>
      </c>
      <c r="L21360" t="s">
        <v>1341</v>
      </c>
    </row>
    <row r="21361" spans="8:12" x14ac:dyDescent="0.25">
      <c r="H21361" t="s">
        <v>909</v>
      </c>
      <c r="I21361">
        <v>9311153</v>
      </c>
      <c r="J21361">
        <v>256683000</v>
      </c>
      <c r="K21361" t="s">
        <v>1340</v>
      </c>
      <c r="L21361" t="s">
        <v>1341</v>
      </c>
    </row>
    <row r="21362" spans="8:12" x14ac:dyDescent="0.25">
      <c r="H21362" t="s">
        <v>20435</v>
      </c>
      <c r="I21362">
        <v>9194842</v>
      </c>
      <c r="J21362">
        <v>304010834</v>
      </c>
      <c r="K21362" t="s">
        <v>1294</v>
      </c>
      <c r="L21362" t="s">
        <v>1295</v>
      </c>
    </row>
    <row r="21363" spans="8:12" x14ac:dyDescent="0.25">
      <c r="H21363" t="s">
        <v>20436</v>
      </c>
      <c r="I21363">
        <v>7801726</v>
      </c>
      <c r="J21363">
        <v>710244000</v>
      </c>
      <c r="K21363" t="s">
        <v>2162</v>
      </c>
      <c r="L21363" t="s">
        <v>1362</v>
      </c>
    </row>
    <row r="21364" spans="8:12" x14ac:dyDescent="0.25">
      <c r="H21364" t="s">
        <v>20437</v>
      </c>
      <c r="I21364">
        <v>9410507</v>
      </c>
      <c r="J21364">
        <v>219431000</v>
      </c>
      <c r="K21364" t="s">
        <v>1456</v>
      </c>
      <c r="L21364" t="s">
        <v>1326</v>
      </c>
    </row>
    <row r="21365" spans="8:12" x14ac:dyDescent="0.25">
      <c r="H21365" t="s">
        <v>20438</v>
      </c>
      <c r="I21365">
        <v>8821761</v>
      </c>
      <c r="J21365">
        <v>273350170</v>
      </c>
      <c r="K21365" t="s">
        <v>1297</v>
      </c>
      <c r="L21365" t="s">
        <v>1362</v>
      </c>
    </row>
    <row r="21366" spans="8:12" x14ac:dyDescent="0.25">
      <c r="H21366" t="s">
        <v>20439</v>
      </c>
      <c r="I21366">
        <v>9650999</v>
      </c>
      <c r="J21366">
        <v>636015990</v>
      </c>
      <c r="K21366" t="s">
        <v>1464</v>
      </c>
      <c r="L21366" t="s">
        <v>1341</v>
      </c>
    </row>
    <row r="21367" spans="8:12" x14ac:dyDescent="0.25">
      <c r="H21367" t="s">
        <v>20440</v>
      </c>
      <c r="I21367">
        <v>9211547</v>
      </c>
      <c r="J21367">
        <v>248827000</v>
      </c>
      <c r="K21367" t="s">
        <v>1340</v>
      </c>
      <c r="L21367" t="s">
        <v>1341</v>
      </c>
    </row>
    <row r="21368" spans="8:12" x14ac:dyDescent="0.25">
      <c r="H21368" t="s">
        <v>20441</v>
      </c>
      <c r="I21368">
        <v>9156199</v>
      </c>
      <c r="J21368">
        <v>311026000</v>
      </c>
      <c r="K21368" t="s">
        <v>1609</v>
      </c>
      <c r="L21368" t="s">
        <v>1295</v>
      </c>
    </row>
    <row r="21369" spans="8:12" x14ac:dyDescent="0.25">
      <c r="H21369" t="s">
        <v>20441</v>
      </c>
      <c r="I21369">
        <v>9451733</v>
      </c>
      <c r="J21369">
        <v>247239700</v>
      </c>
      <c r="K21369" t="s">
        <v>1398</v>
      </c>
      <c r="L21369" t="s">
        <v>1326</v>
      </c>
    </row>
    <row r="21370" spans="8:12" x14ac:dyDescent="0.25">
      <c r="H21370" t="s">
        <v>20441</v>
      </c>
      <c r="I21370">
        <v>8618035</v>
      </c>
      <c r="J21370">
        <v>230608000</v>
      </c>
      <c r="K21370" t="s">
        <v>1432</v>
      </c>
      <c r="L21370" t="s">
        <v>1295</v>
      </c>
    </row>
    <row r="21371" spans="8:12" x14ac:dyDescent="0.25">
      <c r="H21371" t="s">
        <v>20442</v>
      </c>
      <c r="I21371">
        <v>8402668</v>
      </c>
      <c r="J21371">
        <v>377764000</v>
      </c>
      <c r="K21371" t="s">
        <v>1322</v>
      </c>
      <c r="L21371" t="s">
        <v>1295</v>
      </c>
    </row>
    <row r="21372" spans="8:12" x14ac:dyDescent="0.25">
      <c r="H21372" t="s">
        <v>20442</v>
      </c>
      <c r="I21372">
        <v>8212324</v>
      </c>
      <c r="J21372">
        <v>374334000</v>
      </c>
      <c r="L21372" t="s">
        <v>1295</v>
      </c>
    </row>
    <row r="21373" spans="8:12" x14ac:dyDescent="0.25">
      <c r="H21373" t="s">
        <v>20443</v>
      </c>
      <c r="I21373">
        <v>9394260</v>
      </c>
      <c r="J21373">
        <v>220540000</v>
      </c>
      <c r="K21373" t="s">
        <v>1456</v>
      </c>
      <c r="L21373" t="s">
        <v>1295</v>
      </c>
    </row>
    <row r="21374" spans="8:12" x14ac:dyDescent="0.25">
      <c r="H21374" t="s">
        <v>20444</v>
      </c>
      <c r="I21374">
        <v>9611292</v>
      </c>
      <c r="J21374">
        <v>636092260</v>
      </c>
      <c r="K21374" t="s">
        <v>1464</v>
      </c>
      <c r="L21374" t="s">
        <v>1341</v>
      </c>
    </row>
    <row r="21375" spans="8:12" x14ac:dyDescent="0.25">
      <c r="H21375" t="s">
        <v>20445</v>
      </c>
      <c r="I21375">
        <v>9105114</v>
      </c>
      <c r="J21375">
        <v>257005000</v>
      </c>
      <c r="K21375" t="s">
        <v>1335</v>
      </c>
      <c r="L21375" t="s">
        <v>1326</v>
      </c>
    </row>
    <row r="21376" spans="8:12" x14ac:dyDescent="0.25">
      <c r="H21376" t="s">
        <v>20446</v>
      </c>
      <c r="I21376">
        <v>8889244</v>
      </c>
      <c r="J21376">
        <v>412782000</v>
      </c>
      <c r="K21376" t="s">
        <v>1328</v>
      </c>
      <c r="L21376" t="s">
        <v>1341</v>
      </c>
    </row>
    <row r="21377" spans="8:12" x14ac:dyDescent="0.25">
      <c r="H21377" t="s">
        <v>20447</v>
      </c>
      <c r="I21377">
        <v>9141467</v>
      </c>
      <c r="J21377">
        <v>412783000</v>
      </c>
      <c r="K21377" t="s">
        <v>1328</v>
      </c>
      <c r="L21377" t="s">
        <v>1308</v>
      </c>
    </row>
    <row r="21378" spans="8:12" x14ac:dyDescent="0.25">
      <c r="H21378" t="s">
        <v>20448</v>
      </c>
      <c r="I21378">
        <v>9141493</v>
      </c>
      <c r="J21378">
        <v>412784000</v>
      </c>
      <c r="K21378" t="s">
        <v>1328</v>
      </c>
      <c r="L21378" t="s">
        <v>1341</v>
      </c>
    </row>
    <row r="21379" spans="8:12" x14ac:dyDescent="0.25">
      <c r="H21379" t="s">
        <v>20449</v>
      </c>
      <c r="I21379">
        <v>9072422</v>
      </c>
      <c r="J21379">
        <v>412766000</v>
      </c>
      <c r="K21379" t="s">
        <v>1328</v>
      </c>
      <c r="L21379" t="s">
        <v>1308</v>
      </c>
    </row>
    <row r="21380" spans="8:12" x14ac:dyDescent="0.25">
      <c r="H21380" t="s">
        <v>20450</v>
      </c>
      <c r="I21380">
        <v>9019808</v>
      </c>
      <c r="J21380">
        <v>412524000</v>
      </c>
      <c r="K21380" t="s">
        <v>1328</v>
      </c>
      <c r="L21380" t="s">
        <v>1341</v>
      </c>
    </row>
    <row r="21381" spans="8:12" x14ac:dyDescent="0.25">
      <c r="H21381" t="s">
        <v>20451</v>
      </c>
      <c r="I21381">
        <v>9019810</v>
      </c>
      <c r="J21381">
        <v>412491000</v>
      </c>
      <c r="K21381" t="s">
        <v>1328</v>
      </c>
      <c r="L21381" t="s">
        <v>1341</v>
      </c>
    </row>
    <row r="21382" spans="8:12" x14ac:dyDescent="0.25">
      <c r="H21382" t="s">
        <v>20452</v>
      </c>
      <c r="I21382">
        <v>9021526</v>
      </c>
      <c r="J21382">
        <v>412493000</v>
      </c>
      <c r="K21382" t="s">
        <v>1328</v>
      </c>
      <c r="L21382" t="s">
        <v>1308</v>
      </c>
    </row>
    <row r="21383" spans="8:12" x14ac:dyDescent="0.25">
      <c r="H21383" t="s">
        <v>20453</v>
      </c>
      <c r="I21383">
        <v>9021538</v>
      </c>
      <c r="J21383">
        <v>412494000</v>
      </c>
      <c r="K21383" t="s">
        <v>1328</v>
      </c>
      <c r="L21383" t="s">
        <v>1341</v>
      </c>
    </row>
    <row r="21384" spans="8:12" x14ac:dyDescent="0.25">
      <c r="H21384" t="s">
        <v>20454</v>
      </c>
      <c r="I21384">
        <v>9044994</v>
      </c>
      <c r="J21384">
        <v>412482000</v>
      </c>
      <c r="K21384" t="s">
        <v>1328</v>
      </c>
      <c r="L21384" t="s">
        <v>1308</v>
      </c>
    </row>
    <row r="21385" spans="8:12" x14ac:dyDescent="0.25">
      <c r="H21385" t="s">
        <v>20455</v>
      </c>
      <c r="I21385">
        <v>8889232</v>
      </c>
      <c r="J21385">
        <v>412483000</v>
      </c>
      <c r="K21385" t="s">
        <v>1328</v>
      </c>
      <c r="L21385" t="s">
        <v>1308</v>
      </c>
    </row>
    <row r="21386" spans="8:12" x14ac:dyDescent="0.25">
      <c r="H21386" t="s">
        <v>20456</v>
      </c>
      <c r="I21386">
        <v>9484041</v>
      </c>
      <c r="J21386">
        <v>477389200</v>
      </c>
      <c r="K21386" t="s">
        <v>1348</v>
      </c>
      <c r="L21386" t="s">
        <v>1308</v>
      </c>
    </row>
    <row r="21387" spans="8:12" x14ac:dyDescent="0.25">
      <c r="H21387" t="s">
        <v>20457</v>
      </c>
      <c r="I21387">
        <v>9066708</v>
      </c>
      <c r="J21387">
        <v>412508000</v>
      </c>
      <c r="K21387" t="s">
        <v>1328</v>
      </c>
      <c r="L21387" t="s">
        <v>1341</v>
      </c>
    </row>
    <row r="21388" spans="8:12" x14ac:dyDescent="0.25">
      <c r="H21388" t="s">
        <v>20458</v>
      </c>
      <c r="I21388">
        <v>8912948</v>
      </c>
      <c r="J21388">
        <v>412657000</v>
      </c>
      <c r="K21388" t="s">
        <v>1328</v>
      </c>
      <c r="L21388" t="s">
        <v>1395</v>
      </c>
    </row>
    <row r="21389" spans="8:12" x14ac:dyDescent="0.25">
      <c r="H21389" t="s">
        <v>20459</v>
      </c>
      <c r="I21389">
        <v>9191929</v>
      </c>
      <c r="J21389">
        <v>412667000</v>
      </c>
      <c r="K21389" t="s">
        <v>1328</v>
      </c>
      <c r="L21389" t="s">
        <v>1326</v>
      </c>
    </row>
    <row r="21390" spans="8:12" x14ac:dyDescent="0.25">
      <c r="H21390" t="s">
        <v>20460</v>
      </c>
      <c r="I21390">
        <v>9445447</v>
      </c>
      <c r="J21390">
        <v>413259000</v>
      </c>
      <c r="K21390" t="s">
        <v>1328</v>
      </c>
      <c r="L21390" t="s">
        <v>1313</v>
      </c>
    </row>
    <row r="21391" spans="8:12" x14ac:dyDescent="0.25">
      <c r="H21391" t="s">
        <v>20461</v>
      </c>
      <c r="I21391">
        <v>9474589</v>
      </c>
      <c r="J21391">
        <v>413356540</v>
      </c>
      <c r="K21391" t="s">
        <v>1328</v>
      </c>
      <c r="L21391" t="s">
        <v>1412</v>
      </c>
    </row>
    <row r="21392" spans="8:12" x14ac:dyDescent="0.25">
      <c r="H21392" t="s">
        <v>20462</v>
      </c>
      <c r="I21392">
        <v>9596909</v>
      </c>
      <c r="J21392">
        <v>413358920</v>
      </c>
      <c r="K21392" t="s">
        <v>1328</v>
      </c>
      <c r="L21392" t="s">
        <v>1412</v>
      </c>
    </row>
    <row r="21393" spans="8:12" x14ac:dyDescent="0.25">
      <c r="H21393" t="s">
        <v>20463</v>
      </c>
      <c r="I21393">
        <v>9622514</v>
      </c>
      <c r="J21393">
        <v>413358930</v>
      </c>
      <c r="K21393" t="s">
        <v>1328</v>
      </c>
      <c r="L21393" t="s">
        <v>1412</v>
      </c>
    </row>
    <row r="21394" spans="8:12" x14ac:dyDescent="0.25">
      <c r="H21394" t="s">
        <v>20464</v>
      </c>
      <c r="I21394">
        <v>8021854</v>
      </c>
      <c r="J21394">
        <v>356058000</v>
      </c>
      <c r="K21394" t="s">
        <v>1332</v>
      </c>
      <c r="L21394" t="s">
        <v>1395</v>
      </c>
    </row>
    <row r="21395" spans="8:12" x14ac:dyDescent="0.25">
      <c r="H21395" t="s">
        <v>910</v>
      </c>
      <c r="I21395">
        <v>9579054</v>
      </c>
      <c r="J21395">
        <v>477764400</v>
      </c>
      <c r="K21395" t="s">
        <v>1348</v>
      </c>
      <c r="L21395" t="s">
        <v>1341</v>
      </c>
    </row>
    <row r="21396" spans="8:12" x14ac:dyDescent="0.25">
      <c r="H21396" t="s">
        <v>20465</v>
      </c>
      <c r="I21396">
        <v>9219422</v>
      </c>
      <c r="J21396">
        <v>566181000</v>
      </c>
      <c r="L21396" t="s">
        <v>1341</v>
      </c>
    </row>
    <row r="21397" spans="8:12" x14ac:dyDescent="0.25">
      <c r="H21397" t="s">
        <v>20466</v>
      </c>
      <c r="I21397">
        <v>8801022</v>
      </c>
      <c r="J21397">
        <v>477593300</v>
      </c>
      <c r="K21397" t="s">
        <v>1348</v>
      </c>
      <c r="L21397" t="s">
        <v>1341</v>
      </c>
    </row>
    <row r="21398" spans="8:12" x14ac:dyDescent="0.25">
      <c r="H21398" t="s">
        <v>20467</v>
      </c>
      <c r="I21398">
        <v>9620322</v>
      </c>
      <c r="J21398">
        <v>477335500</v>
      </c>
      <c r="K21398" t="s">
        <v>1348</v>
      </c>
      <c r="L21398" t="s">
        <v>1341</v>
      </c>
    </row>
    <row r="21399" spans="8:12" x14ac:dyDescent="0.25">
      <c r="H21399" t="s">
        <v>911</v>
      </c>
      <c r="I21399">
        <v>9579066</v>
      </c>
      <c r="J21399">
        <v>477628100</v>
      </c>
      <c r="K21399" t="s">
        <v>1348</v>
      </c>
      <c r="L21399" t="s">
        <v>1341</v>
      </c>
    </row>
    <row r="21400" spans="8:12" x14ac:dyDescent="0.25">
      <c r="H21400" t="s">
        <v>20468</v>
      </c>
      <c r="I21400">
        <v>9620310</v>
      </c>
      <c r="J21400">
        <v>477413900</v>
      </c>
      <c r="K21400" t="s">
        <v>1348</v>
      </c>
      <c r="L21400" t="s">
        <v>1341</v>
      </c>
    </row>
    <row r="21401" spans="8:12" x14ac:dyDescent="0.25">
      <c r="H21401" t="s">
        <v>20469</v>
      </c>
      <c r="I21401">
        <v>9185217</v>
      </c>
      <c r="J21401">
        <v>412663000</v>
      </c>
      <c r="K21401" t="s">
        <v>1328</v>
      </c>
      <c r="L21401" t="s">
        <v>1313</v>
      </c>
    </row>
    <row r="21402" spans="8:12" x14ac:dyDescent="0.25">
      <c r="H21402" t="s">
        <v>20470</v>
      </c>
      <c r="I21402">
        <v>9191917</v>
      </c>
      <c r="J21402">
        <v>412666000</v>
      </c>
      <c r="K21402" t="s">
        <v>1328</v>
      </c>
      <c r="L21402" t="s">
        <v>1412</v>
      </c>
    </row>
    <row r="21403" spans="8:12" x14ac:dyDescent="0.25">
      <c r="H21403" t="s">
        <v>20471</v>
      </c>
      <c r="I21403">
        <v>9495820</v>
      </c>
      <c r="J21403">
        <v>413357440</v>
      </c>
      <c r="K21403" t="s">
        <v>1328</v>
      </c>
      <c r="L21403" t="s">
        <v>1412</v>
      </c>
    </row>
    <row r="21404" spans="8:12" x14ac:dyDescent="0.25">
      <c r="H21404" t="s">
        <v>20472</v>
      </c>
      <c r="I21404">
        <v>9320180</v>
      </c>
      <c r="J21404">
        <v>413234000</v>
      </c>
      <c r="K21404" t="s">
        <v>1328</v>
      </c>
      <c r="L21404" t="s">
        <v>1313</v>
      </c>
    </row>
    <row r="21405" spans="8:12" x14ac:dyDescent="0.25">
      <c r="H21405" t="s">
        <v>20473</v>
      </c>
      <c r="I21405">
        <v>9134658</v>
      </c>
      <c r="J21405">
        <v>477463600</v>
      </c>
      <c r="K21405" t="s">
        <v>1348</v>
      </c>
      <c r="L21405" t="s">
        <v>1295</v>
      </c>
    </row>
    <row r="21406" spans="8:12" x14ac:dyDescent="0.25">
      <c r="H21406" t="s">
        <v>20474</v>
      </c>
      <c r="I21406">
        <v>9478949</v>
      </c>
      <c r="J21406">
        <v>353814000</v>
      </c>
      <c r="K21406" t="s">
        <v>1332</v>
      </c>
      <c r="L21406" t="s">
        <v>1308</v>
      </c>
    </row>
    <row r="21407" spans="8:12" x14ac:dyDescent="0.25">
      <c r="H21407" t="s">
        <v>20475</v>
      </c>
      <c r="I21407">
        <v>9146871</v>
      </c>
      <c r="J21407">
        <v>431680240</v>
      </c>
      <c r="K21407" t="s">
        <v>1368</v>
      </c>
      <c r="L21407" t="s">
        <v>1308</v>
      </c>
    </row>
    <row r="21408" spans="8:12" x14ac:dyDescent="0.25">
      <c r="H21408" t="s">
        <v>912</v>
      </c>
      <c r="I21408">
        <v>9611905</v>
      </c>
      <c r="J21408">
        <v>636015498</v>
      </c>
      <c r="K21408" t="s">
        <v>1464</v>
      </c>
      <c r="L21408" t="s">
        <v>1341</v>
      </c>
    </row>
    <row r="21409" spans="8:12" x14ac:dyDescent="0.25">
      <c r="H21409" t="s">
        <v>913</v>
      </c>
      <c r="I21409">
        <v>9215933</v>
      </c>
      <c r="J21409">
        <v>311108000</v>
      </c>
      <c r="K21409" t="s">
        <v>1609</v>
      </c>
      <c r="L21409" t="s">
        <v>1341</v>
      </c>
    </row>
    <row r="21410" spans="8:12" x14ac:dyDescent="0.25">
      <c r="H21410" t="s">
        <v>20476</v>
      </c>
      <c r="I21410">
        <v>9583653</v>
      </c>
      <c r="J21410">
        <v>247316800</v>
      </c>
      <c r="K21410" t="s">
        <v>1398</v>
      </c>
      <c r="L21410" t="s">
        <v>1326</v>
      </c>
    </row>
    <row r="21411" spans="8:12" x14ac:dyDescent="0.25">
      <c r="H21411" t="s">
        <v>20477</v>
      </c>
      <c r="I21411">
        <v>8520460</v>
      </c>
      <c r="J21411">
        <v>237102900</v>
      </c>
      <c r="K21411" t="s">
        <v>1679</v>
      </c>
      <c r="L21411" t="s">
        <v>1308</v>
      </c>
    </row>
    <row r="21412" spans="8:12" x14ac:dyDescent="0.25">
      <c r="H21412" t="s">
        <v>20478</v>
      </c>
      <c r="I21412">
        <v>8308692</v>
      </c>
      <c r="J21412">
        <v>622123406</v>
      </c>
      <c r="K21412" t="s">
        <v>1937</v>
      </c>
      <c r="L21412" t="s">
        <v>1494</v>
      </c>
    </row>
    <row r="21413" spans="8:12" x14ac:dyDescent="0.25">
      <c r="H21413" t="s">
        <v>20479</v>
      </c>
      <c r="I21413">
        <v>9206669</v>
      </c>
      <c r="J21413">
        <v>667001272</v>
      </c>
      <c r="K21413" t="s">
        <v>2089</v>
      </c>
      <c r="L21413" t="s">
        <v>1295</v>
      </c>
    </row>
    <row r="21414" spans="8:12" x14ac:dyDescent="0.25">
      <c r="H21414" t="s">
        <v>179</v>
      </c>
      <c r="I21414">
        <v>9611515</v>
      </c>
      <c r="J21414">
        <v>311062800</v>
      </c>
      <c r="K21414" t="s">
        <v>1609</v>
      </c>
      <c r="L21414" t="s">
        <v>1341</v>
      </c>
    </row>
    <row r="21415" spans="8:12" x14ac:dyDescent="0.25">
      <c r="H21415" t="s">
        <v>20480</v>
      </c>
      <c r="I21415">
        <v>9153915</v>
      </c>
      <c r="J21415">
        <v>518100125</v>
      </c>
      <c r="K21415" t="s">
        <v>1595</v>
      </c>
      <c r="L21415" t="s">
        <v>1308</v>
      </c>
    </row>
    <row r="21416" spans="8:12" x14ac:dyDescent="0.25">
      <c r="H21416" t="s">
        <v>20481</v>
      </c>
      <c r="I21416">
        <v>9153915</v>
      </c>
      <c r="J21416">
        <v>431400593</v>
      </c>
      <c r="K21416" t="s">
        <v>1368</v>
      </c>
      <c r="L21416" t="s">
        <v>1308</v>
      </c>
    </row>
    <row r="21417" spans="8:12" x14ac:dyDescent="0.25">
      <c r="H21417" t="s">
        <v>20482</v>
      </c>
      <c r="I21417">
        <v>9609196</v>
      </c>
      <c r="J21417">
        <v>431004083</v>
      </c>
      <c r="K21417" t="s">
        <v>1368</v>
      </c>
      <c r="L21417" t="s">
        <v>1308</v>
      </c>
    </row>
    <row r="21418" spans="8:12" x14ac:dyDescent="0.25">
      <c r="H21418" t="s">
        <v>20483</v>
      </c>
      <c r="I21418">
        <v>9104299</v>
      </c>
      <c r="J21418">
        <v>431500248</v>
      </c>
      <c r="K21418" t="s">
        <v>1368</v>
      </c>
      <c r="L21418" t="s">
        <v>1308</v>
      </c>
    </row>
    <row r="21419" spans="8:12" x14ac:dyDescent="0.25">
      <c r="H21419" t="s">
        <v>20484</v>
      </c>
      <c r="I21419">
        <v>9248514</v>
      </c>
      <c r="J21419">
        <v>548616000</v>
      </c>
      <c r="K21419" t="s">
        <v>1988</v>
      </c>
      <c r="L21419" t="s">
        <v>1341</v>
      </c>
    </row>
    <row r="21420" spans="8:12" x14ac:dyDescent="0.25">
      <c r="H21420" t="s">
        <v>20485</v>
      </c>
      <c r="I21420">
        <v>9382243</v>
      </c>
      <c r="J21420">
        <v>431602343</v>
      </c>
      <c r="K21420" t="s">
        <v>1368</v>
      </c>
      <c r="L21420" t="s">
        <v>1308</v>
      </c>
    </row>
    <row r="21421" spans="8:12" x14ac:dyDescent="0.25">
      <c r="H21421" t="s">
        <v>20486</v>
      </c>
      <c r="I21421">
        <v>9035644</v>
      </c>
      <c r="J21421">
        <v>431100408</v>
      </c>
      <c r="K21421" t="s">
        <v>1368</v>
      </c>
      <c r="L21421" t="s">
        <v>1308</v>
      </c>
    </row>
    <row r="21422" spans="8:12" x14ac:dyDescent="0.25">
      <c r="H21422" t="s">
        <v>20486</v>
      </c>
      <c r="I21422">
        <v>9559664</v>
      </c>
      <c r="J21422">
        <v>431001006</v>
      </c>
      <c r="K21422" t="s">
        <v>1368</v>
      </c>
      <c r="L21422" t="s">
        <v>1313</v>
      </c>
    </row>
    <row r="21423" spans="8:12" x14ac:dyDescent="0.25">
      <c r="H21423" t="s">
        <v>20486</v>
      </c>
      <c r="I21423">
        <v>9495260</v>
      </c>
      <c r="J21423">
        <v>431000572</v>
      </c>
      <c r="K21423" t="s">
        <v>1368</v>
      </c>
      <c r="L21423" t="s">
        <v>1308</v>
      </c>
    </row>
    <row r="21424" spans="8:12" x14ac:dyDescent="0.25">
      <c r="H21424" t="s">
        <v>20487</v>
      </c>
      <c r="I21424">
        <v>9145891</v>
      </c>
      <c r="J21424">
        <v>431500465</v>
      </c>
      <c r="K21424" t="s">
        <v>1368</v>
      </c>
      <c r="L21424" t="s">
        <v>1346</v>
      </c>
    </row>
    <row r="21425" spans="8:12" x14ac:dyDescent="0.25">
      <c r="H21425" t="s">
        <v>20487</v>
      </c>
      <c r="I21425">
        <v>9078206</v>
      </c>
      <c r="J21425">
        <v>431101028</v>
      </c>
      <c r="K21425" t="s">
        <v>1368</v>
      </c>
      <c r="L21425" t="s">
        <v>1313</v>
      </c>
    </row>
    <row r="21426" spans="8:12" x14ac:dyDescent="0.25">
      <c r="H21426" t="s">
        <v>20488</v>
      </c>
      <c r="I21426">
        <v>9781231</v>
      </c>
      <c r="J21426">
        <v>431007327</v>
      </c>
      <c r="K21426" t="s">
        <v>1368</v>
      </c>
      <c r="L21426" t="s">
        <v>1308</v>
      </c>
    </row>
    <row r="21427" spans="8:12" x14ac:dyDescent="0.25">
      <c r="H21427" t="s">
        <v>20489</v>
      </c>
      <c r="I21427">
        <v>9207481</v>
      </c>
      <c r="J21427">
        <v>431200355</v>
      </c>
      <c r="K21427" t="s">
        <v>1368</v>
      </c>
      <c r="L21427" t="s">
        <v>1295</v>
      </c>
    </row>
    <row r="21428" spans="8:12" x14ac:dyDescent="0.25">
      <c r="H21428" t="s">
        <v>20490</v>
      </c>
      <c r="I21428">
        <v>9381287</v>
      </c>
      <c r="J21428">
        <v>431501863</v>
      </c>
      <c r="K21428" t="s">
        <v>1368</v>
      </c>
      <c r="L21428" t="s">
        <v>1412</v>
      </c>
    </row>
    <row r="21429" spans="8:12" x14ac:dyDescent="0.25">
      <c r="H21429" t="s">
        <v>20491</v>
      </c>
      <c r="I21429">
        <v>9694658</v>
      </c>
      <c r="J21429">
        <v>241359000</v>
      </c>
      <c r="K21429" t="s">
        <v>1679</v>
      </c>
      <c r="L21429" t="s">
        <v>1313</v>
      </c>
    </row>
    <row r="21430" spans="8:12" x14ac:dyDescent="0.25">
      <c r="H21430" t="s">
        <v>20492</v>
      </c>
      <c r="I21430">
        <v>9701554</v>
      </c>
      <c r="J21430">
        <v>241377000</v>
      </c>
      <c r="K21430" t="s">
        <v>1679</v>
      </c>
      <c r="L21430" t="s">
        <v>1313</v>
      </c>
    </row>
    <row r="21431" spans="8:12" x14ac:dyDescent="0.25">
      <c r="H21431" t="s">
        <v>20493</v>
      </c>
      <c r="I21431">
        <v>9701566</v>
      </c>
      <c r="J21431">
        <v>241385000</v>
      </c>
      <c r="K21431" t="s">
        <v>1679</v>
      </c>
      <c r="L21431" t="s">
        <v>1313</v>
      </c>
    </row>
    <row r="21432" spans="8:12" x14ac:dyDescent="0.25">
      <c r="H21432" t="s">
        <v>20494</v>
      </c>
      <c r="I21432">
        <v>9694646</v>
      </c>
      <c r="J21432">
        <v>241354000</v>
      </c>
      <c r="K21432" t="s">
        <v>1679</v>
      </c>
      <c r="L21432" t="s">
        <v>1313</v>
      </c>
    </row>
    <row r="21433" spans="8:12" x14ac:dyDescent="0.25">
      <c r="H21433" t="s">
        <v>20495</v>
      </c>
      <c r="I21433">
        <v>9412062</v>
      </c>
      <c r="J21433">
        <v>240849000</v>
      </c>
      <c r="K21433" t="s">
        <v>1679</v>
      </c>
      <c r="L21433" t="s">
        <v>1346</v>
      </c>
    </row>
    <row r="21434" spans="8:12" x14ac:dyDescent="0.25">
      <c r="H21434" t="s">
        <v>20495</v>
      </c>
      <c r="I21434">
        <v>9382138</v>
      </c>
      <c r="J21434">
        <v>236590000</v>
      </c>
      <c r="K21434" t="s">
        <v>1383</v>
      </c>
      <c r="L21434" t="s">
        <v>1362</v>
      </c>
    </row>
    <row r="21435" spans="8:12" x14ac:dyDescent="0.25">
      <c r="H21435" t="s">
        <v>20496</v>
      </c>
      <c r="I21435">
        <v>9119359</v>
      </c>
      <c r="J21435">
        <v>470230000</v>
      </c>
      <c r="K21435" t="s">
        <v>1403</v>
      </c>
      <c r="L21435" t="s">
        <v>1560</v>
      </c>
    </row>
    <row r="21436" spans="8:12" x14ac:dyDescent="0.25">
      <c r="H21436" t="s">
        <v>20497</v>
      </c>
      <c r="I21436">
        <v>9287144</v>
      </c>
      <c r="J21436">
        <v>311000301</v>
      </c>
      <c r="K21436" t="s">
        <v>1609</v>
      </c>
      <c r="L21436" t="s">
        <v>1341</v>
      </c>
    </row>
    <row r="21437" spans="8:12" x14ac:dyDescent="0.25">
      <c r="H21437" t="s">
        <v>20498</v>
      </c>
      <c r="I21437">
        <v>9136761</v>
      </c>
      <c r="J21437">
        <v>431100205</v>
      </c>
      <c r="K21437" t="s">
        <v>1368</v>
      </c>
      <c r="L21437" t="s">
        <v>1313</v>
      </c>
    </row>
    <row r="21438" spans="8:12" x14ac:dyDescent="0.25">
      <c r="H21438" t="s">
        <v>20499</v>
      </c>
      <c r="I21438">
        <v>9441790</v>
      </c>
      <c r="J21438">
        <v>431000592</v>
      </c>
      <c r="K21438" t="s">
        <v>1368</v>
      </c>
      <c r="L21438" t="s">
        <v>1313</v>
      </c>
    </row>
    <row r="21439" spans="8:12" x14ac:dyDescent="0.25">
      <c r="H21439" t="s">
        <v>20500</v>
      </c>
      <c r="I21439">
        <v>9253466</v>
      </c>
      <c r="J21439">
        <v>431100969</v>
      </c>
      <c r="K21439" t="s">
        <v>1368</v>
      </c>
      <c r="L21439" t="s">
        <v>1313</v>
      </c>
    </row>
    <row r="21440" spans="8:12" x14ac:dyDescent="0.25">
      <c r="H21440" t="s">
        <v>20501</v>
      </c>
      <c r="I21440">
        <v>9297163</v>
      </c>
      <c r="J21440">
        <v>224296000</v>
      </c>
      <c r="K21440" t="s">
        <v>1830</v>
      </c>
      <c r="L21440" t="s">
        <v>1326</v>
      </c>
    </row>
    <row r="21441" spans="8:12" x14ac:dyDescent="0.25">
      <c r="H21441" t="s">
        <v>20502</v>
      </c>
      <c r="I21441">
        <v>8324751</v>
      </c>
      <c r="J21441">
        <v>667001460</v>
      </c>
      <c r="K21441" t="s">
        <v>2089</v>
      </c>
      <c r="L21441" t="s">
        <v>1295</v>
      </c>
    </row>
    <row r="21442" spans="8:12" x14ac:dyDescent="0.25">
      <c r="H21442" t="s">
        <v>20502</v>
      </c>
      <c r="I21442">
        <v>8324751</v>
      </c>
      <c r="J21442">
        <v>375286000</v>
      </c>
      <c r="K21442" t="s">
        <v>1322</v>
      </c>
      <c r="L21442" t="s">
        <v>1295</v>
      </c>
    </row>
    <row r="21443" spans="8:12" x14ac:dyDescent="0.25">
      <c r="H21443" t="s">
        <v>20503</v>
      </c>
      <c r="I21443">
        <v>9278959</v>
      </c>
      <c r="J21443">
        <v>273442410</v>
      </c>
      <c r="K21443" t="s">
        <v>1297</v>
      </c>
      <c r="L21443" t="s">
        <v>1362</v>
      </c>
    </row>
    <row r="21444" spans="8:12" x14ac:dyDescent="0.25">
      <c r="H21444" t="s">
        <v>20504</v>
      </c>
      <c r="I21444">
        <v>9730634</v>
      </c>
      <c r="J21444">
        <v>235103265</v>
      </c>
      <c r="K21444" t="s">
        <v>1558</v>
      </c>
      <c r="L21444" t="s">
        <v>1560</v>
      </c>
    </row>
    <row r="21445" spans="8:12" x14ac:dyDescent="0.25">
      <c r="H21445" t="s">
        <v>20505</v>
      </c>
      <c r="I21445">
        <v>9230012</v>
      </c>
      <c r="J21445">
        <v>311022900</v>
      </c>
      <c r="K21445" t="s">
        <v>1609</v>
      </c>
      <c r="L21445" t="s">
        <v>1326</v>
      </c>
    </row>
    <row r="21446" spans="8:12" x14ac:dyDescent="0.25">
      <c r="H21446" t="s">
        <v>20506</v>
      </c>
      <c r="I21446">
        <v>9291066</v>
      </c>
      <c r="J21446">
        <v>311023300</v>
      </c>
      <c r="K21446" t="s">
        <v>1609</v>
      </c>
      <c r="L21446" t="s">
        <v>1326</v>
      </c>
    </row>
    <row r="21447" spans="8:12" x14ac:dyDescent="0.25">
      <c r="H21447" t="s">
        <v>20507</v>
      </c>
      <c r="I21447">
        <v>9645841</v>
      </c>
      <c r="J21447">
        <v>477325400</v>
      </c>
      <c r="K21447" t="s">
        <v>1348</v>
      </c>
      <c r="L21447" t="s">
        <v>1308</v>
      </c>
    </row>
    <row r="21448" spans="8:12" x14ac:dyDescent="0.25">
      <c r="H21448" t="s">
        <v>20508</v>
      </c>
      <c r="I21448">
        <v>9516856</v>
      </c>
      <c r="J21448">
        <v>477771500</v>
      </c>
      <c r="K21448" t="s">
        <v>1348</v>
      </c>
      <c r="L21448" t="s">
        <v>1308</v>
      </c>
    </row>
    <row r="21449" spans="8:12" x14ac:dyDescent="0.25">
      <c r="H21449" t="s">
        <v>20509</v>
      </c>
      <c r="I21449">
        <v>9645839</v>
      </c>
      <c r="J21449">
        <v>477325500</v>
      </c>
      <c r="K21449" t="s">
        <v>1348</v>
      </c>
      <c r="L21449" t="s">
        <v>1308</v>
      </c>
    </row>
    <row r="21450" spans="8:12" x14ac:dyDescent="0.25">
      <c r="H21450" t="s">
        <v>914</v>
      </c>
      <c r="I21450">
        <v>9703643</v>
      </c>
      <c r="J21450">
        <v>538006163</v>
      </c>
      <c r="K21450" t="s">
        <v>1437</v>
      </c>
      <c r="L21450" t="s">
        <v>1308</v>
      </c>
    </row>
    <row r="21451" spans="8:12" x14ac:dyDescent="0.25">
      <c r="H21451" t="s">
        <v>20510</v>
      </c>
      <c r="I21451">
        <v>8016017</v>
      </c>
      <c r="J21451">
        <v>470252000</v>
      </c>
      <c r="K21451" t="s">
        <v>1403</v>
      </c>
      <c r="L21451" t="s">
        <v>1308</v>
      </c>
    </row>
    <row r="21452" spans="8:12" x14ac:dyDescent="0.25">
      <c r="H21452" t="s">
        <v>20511</v>
      </c>
      <c r="I21452">
        <v>9104706</v>
      </c>
      <c r="J21452">
        <v>470370000</v>
      </c>
      <c r="K21452" t="s">
        <v>1403</v>
      </c>
      <c r="L21452" t="s">
        <v>1329</v>
      </c>
    </row>
    <row r="21453" spans="8:12" x14ac:dyDescent="0.25">
      <c r="H21453" t="s">
        <v>20512</v>
      </c>
      <c r="I21453">
        <v>2230093</v>
      </c>
      <c r="J21453">
        <v>321212221</v>
      </c>
      <c r="K21453" t="s">
        <v>20513</v>
      </c>
      <c r="L21453" t="s">
        <v>1329</v>
      </c>
    </row>
    <row r="21454" spans="8:12" x14ac:dyDescent="0.25">
      <c r="H21454" t="s">
        <v>20512</v>
      </c>
      <c r="I21454">
        <v>2230093</v>
      </c>
      <c r="J21454">
        <v>89210211</v>
      </c>
      <c r="L21454" t="s">
        <v>1329</v>
      </c>
    </row>
    <row r="21455" spans="8:12" x14ac:dyDescent="0.25">
      <c r="H21455" t="s">
        <v>20514</v>
      </c>
      <c r="I21455">
        <v>9078684</v>
      </c>
      <c r="J21455">
        <v>441785000</v>
      </c>
      <c r="K21455" t="s">
        <v>1352</v>
      </c>
      <c r="L21455" t="s">
        <v>1295</v>
      </c>
    </row>
    <row r="21456" spans="8:12" x14ac:dyDescent="0.25">
      <c r="H21456" t="s">
        <v>20515</v>
      </c>
      <c r="I21456">
        <v>8905244</v>
      </c>
      <c r="J21456">
        <v>440104960</v>
      </c>
      <c r="K21456" t="s">
        <v>1352</v>
      </c>
      <c r="L21456" t="s">
        <v>1313</v>
      </c>
    </row>
    <row r="21457" spans="8:12" x14ac:dyDescent="0.25">
      <c r="H21457" t="s">
        <v>20516</v>
      </c>
      <c r="I21457">
        <v>9627942</v>
      </c>
      <c r="J21457">
        <v>440404000</v>
      </c>
      <c r="K21457" t="s">
        <v>1352</v>
      </c>
      <c r="L21457" t="s">
        <v>1313</v>
      </c>
    </row>
    <row r="21458" spans="8:12" x14ac:dyDescent="0.25">
      <c r="H21458" t="s">
        <v>20517</v>
      </c>
      <c r="I21458">
        <v>9132351</v>
      </c>
      <c r="J21458">
        <v>440100200</v>
      </c>
      <c r="K21458" t="s">
        <v>1352</v>
      </c>
      <c r="L21458" t="s">
        <v>1326</v>
      </c>
    </row>
    <row r="21459" spans="8:12" x14ac:dyDescent="0.25">
      <c r="H21459" t="s">
        <v>20518</v>
      </c>
      <c r="I21459">
        <v>9021203</v>
      </c>
      <c r="J21459">
        <v>440105380</v>
      </c>
      <c r="K21459" t="s">
        <v>1352</v>
      </c>
      <c r="L21459" t="s">
        <v>1362</v>
      </c>
    </row>
    <row r="21460" spans="8:12" x14ac:dyDescent="0.25">
      <c r="H21460" t="s">
        <v>20519</v>
      </c>
      <c r="I21460">
        <v>9118939</v>
      </c>
      <c r="J21460">
        <v>440328740</v>
      </c>
      <c r="L21460" t="s">
        <v>1308</v>
      </c>
    </row>
    <row r="21461" spans="8:12" x14ac:dyDescent="0.25">
      <c r="H21461" t="s">
        <v>20520</v>
      </c>
      <c r="I21461">
        <v>9110066</v>
      </c>
      <c r="J21461">
        <v>441789000</v>
      </c>
      <c r="K21461" t="s">
        <v>1352</v>
      </c>
      <c r="L21461" t="s">
        <v>1346</v>
      </c>
    </row>
    <row r="21462" spans="8:12" x14ac:dyDescent="0.25">
      <c r="H21462" t="s">
        <v>20521</v>
      </c>
      <c r="I21462">
        <v>9553074</v>
      </c>
      <c r="J21462">
        <v>431001112</v>
      </c>
      <c r="K21462" t="s">
        <v>1368</v>
      </c>
      <c r="L21462" t="s">
        <v>1362</v>
      </c>
    </row>
    <row r="21463" spans="8:12" x14ac:dyDescent="0.25">
      <c r="H21463" t="s">
        <v>20522</v>
      </c>
      <c r="I21463">
        <v>9652052</v>
      </c>
      <c r="J21463">
        <v>431003681</v>
      </c>
      <c r="K21463" t="s">
        <v>1368</v>
      </c>
      <c r="L21463" t="s">
        <v>1313</v>
      </c>
    </row>
    <row r="21464" spans="8:12" x14ac:dyDescent="0.25">
      <c r="H21464" t="s">
        <v>20523</v>
      </c>
      <c r="I21464">
        <v>9601651</v>
      </c>
      <c r="J21464">
        <v>431002306</v>
      </c>
      <c r="K21464" t="s">
        <v>1368</v>
      </c>
      <c r="L21464" t="s">
        <v>1308</v>
      </c>
    </row>
    <row r="21465" spans="8:12" x14ac:dyDescent="0.25">
      <c r="H21465" t="s">
        <v>20524</v>
      </c>
      <c r="I21465">
        <v>9276781</v>
      </c>
      <c r="J21465">
        <v>538006127</v>
      </c>
      <c r="K21465" t="s">
        <v>1437</v>
      </c>
      <c r="L21465" t="s">
        <v>1326</v>
      </c>
    </row>
    <row r="21466" spans="8:12" x14ac:dyDescent="0.25">
      <c r="H21466" t="s">
        <v>20525</v>
      </c>
      <c r="I21466">
        <v>9698343</v>
      </c>
      <c r="J21466">
        <v>351350000</v>
      </c>
      <c r="K21466" t="s">
        <v>1332</v>
      </c>
      <c r="L21466" t="s">
        <v>1308</v>
      </c>
    </row>
    <row r="21467" spans="8:12" x14ac:dyDescent="0.25">
      <c r="H21467" t="s">
        <v>20526</v>
      </c>
      <c r="I21467">
        <v>9227601</v>
      </c>
      <c r="J21467">
        <v>357058000</v>
      </c>
      <c r="K21467" t="s">
        <v>1332</v>
      </c>
      <c r="L21467" t="s">
        <v>1308</v>
      </c>
    </row>
    <row r="21468" spans="8:12" x14ac:dyDescent="0.25">
      <c r="H21468" t="s">
        <v>20527</v>
      </c>
      <c r="I21468">
        <v>9321782</v>
      </c>
      <c r="J21468">
        <v>441852000</v>
      </c>
      <c r="K21468" t="s">
        <v>1352</v>
      </c>
      <c r="L21468" t="s">
        <v>1412</v>
      </c>
    </row>
    <row r="21469" spans="8:12" x14ac:dyDescent="0.25">
      <c r="H21469" t="s">
        <v>20528</v>
      </c>
      <c r="I21469">
        <v>9658305</v>
      </c>
      <c r="J21469">
        <v>431004049</v>
      </c>
      <c r="K21469" t="s">
        <v>1368</v>
      </c>
      <c r="L21469" t="s">
        <v>1313</v>
      </c>
    </row>
    <row r="21470" spans="8:12" x14ac:dyDescent="0.25">
      <c r="H21470" t="s">
        <v>20529</v>
      </c>
      <c r="I21470">
        <v>8004027</v>
      </c>
      <c r="J21470">
        <v>440123320</v>
      </c>
      <c r="K21470" t="s">
        <v>1352</v>
      </c>
      <c r="L21470" t="s">
        <v>1313</v>
      </c>
    </row>
    <row r="21471" spans="8:12" x14ac:dyDescent="0.25">
      <c r="H21471" t="s">
        <v>20530</v>
      </c>
      <c r="I21471">
        <v>9438925</v>
      </c>
      <c r="J21471">
        <v>477201700</v>
      </c>
      <c r="K21471" t="s">
        <v>1348</v>
      </c>
      <c r="L21471" t="s">
        <v>1326</v>
      </c>
    </row>
    <row r="21472" spans="8:12" x14ac:dyDescent="0.25">
      <c r="H21472" t="s">
        <v>20531</v>
      </c>
      <c r="I21472">
        <v>9167394</v>
      </c>
      <c r="J21472">
        <v>441862000</v>
      </c>
      <c r="K21472" t="s">
        <v>1352</v>
      </c>
      <c r="L21472" t="s">
        <v>1395</v>
      </c>
    </row>
    <row r="21473" spans="8:12" x14ac:dyDescent="0.25">
      <c r="H21473" t="s">
        <v>20532</v>
      </c>
      <c r="I21473">
        <v>9597458</v>
      </c>
      <c r="J21473">
        <v>431002151</v>
      </c>
      <c r="K21473" t="s">
        <v>1368</v>
      </c>
      <c r="L21473" t="s">
        <v>1313</v>
      </c>
    </row>
    <row r="21474" spans="8:12" x14ac:dyDescent="0.25">
      <c r="H21474" t="s">
        <v>20533</v>
      </c>
      <c r="I21474">
        <v>9017135</v>
      </c>
      <c r="J21474">
        <v>431401545</v>
      </c>
      <c r="K21474" t="s">
        <v>1368</v>
      </c>
      <c r="L21474" t="s">
        <v>1313</v>
      </c>
    </row>
    <row r="21475" spans="8:12" x14ac:dyDescent="0.25">
      <c r="H21475" t="s">
        <v>20534</v>
      </c>
      <c r="I21475">
        <v>9459589</v>
      </c>
      <c r="J21475">
        <v>431000435</v>
      </c>
      <c r="K21475" t="s">
        <v>1368</v>
      </c>
      <c r="L21475" t="s">
        <v>1313</v>
      </c>
    </row>
    <row r="21476" spans="8:12" x14ac:dyDescent="0.25">
      <c r="H21476" t="s">
        <v>20535</v>
      </c>
      <c r="I21476">
        <v>9196333</v>
      </c>
      <c r="J21476">
        <v>441926000</v>
      </c>
      <c r="K21476" t="s">
        <v>1352</v>
      </c>
      <c r="L21476" t="s">
        <v>1346</v>
      </c>
    </row>
    <row r="21477" spans="8:12" x14ac:dyDescent="0.25">
      <c r="H21477" t="s">
        <v>20536</v>
      </c>
      <c r="I21477">
        <v>9652313</v>
      </c>
      <c r="J21477">
        <v>431003911</v>
      </c>
      <c r="K21477" t="s">
        <v>1368</v>
      </c>
      <c r="L21477" t="s">
        <v>1313</v>
      </c>
    </row>
    <row r="21478" spans="8:12" x14ac:dyDescent="0.25">
      <c r="H21478" t="s">
        <v>20537</v>
      </c>
      <c r="I21478">
        <v>9691321</v>
      </c>
      <c r="J21478">
        <v>431005367</v>
      </c>
      <c r="K21478" t="s">
        <v>1368</v>
      </c>
      <c r="L21478" t="s">
        <v>1313</v>
      </c>
    </row>
    <row r="21479" spans="8:12" x14ac:dyDescent="0.25">
      <c r="H21479" t="s">
        <v>20538</v>
      </c>
      <c r="I21479">
        <v>9119218</v>
      </c>
      <c r="J21479">
        <v>440018780</v>
      </c>
      <c r="K21479" t="s">
        <v>1352</v>
      </c>
      <c r="L21479" t="s">
        <v>1308</v>
      </c>
    </row>
    <row r="21480" spans="8:12" x14ac:dyDescent="0.25">
      <c r="H21480" t="s">
        <v>20539</v>
      </c>
      <c r="I21480">
        <v>9124342</v>
      </c>
      <c r="J21480">
        <v>431600379</v>
      </c>
      <c r="K21480" t="s">
        <v>1368</v>
      </c>
      <c r="L21480" t="s">
        <v>1308</v>
      </c>
    </row>
    <row r="21481" spans="8:12" x14ac:dyDescent="0.25">
      <c r="H21481" t="s">
        <v>20540</v>
      </c>
      <c r="I21481">
        <v>8998538</v>
      </c>
      <c r="J21481">
        <v>431602302</v>
      </c>
      <c r="K21481" t="s">
        <v>1368</v>
      </c>
      <c r="L21481" t="s">
        <v>1308</v>
      </c>
    </row>
    <row r="21482" spans="8:12" x14ac:dyDescent="0.25">
      <c r="H21482" t="s">
        <v>20541</v>
      </c>
      <c r="I21482">
        <v>9178070</v>
      </c>
      <c r="J21482">
        <v>370489000</v>
      </c>
      <c r="L21482" t="s">
        <v>1308</v>
      </c>
    </row>
    <row r="21483" spans="8:12" x14ac:dyDescent="0.25">
      <c r="H21483" t="s">
        <v>20542</v>
      </c>
      <c r="I21483">
        <v>8806462</v>
      </c>
      <c r="J21483">
        <v>440109920</v>
      </c>
      <c r="K21483" t="s">
        <v>1352</v>
      </c>
      <c r="L21483" t="s">
        <v>1308</v>
      </c>
    </row>
    <row r="21484" spans="8:12" x14ac:dyDescent="0.25">
      <c r="H21484" t="s">
        <v>20543</v>
      </c>
      <c r="I21484">
        <v>9523732</v>
      </c>
      <c r="J21484">
        <v>431000991</v>
      </c>
      <c r="K21484" t="s">
        <v>1368</v>
      </c>
      <c r="L21484" t="s">
        <v>1313</v>
      </c>
    </row>
    <row r="21485" spans="8:12" x14ac:dyDescent="0.25">
      <c r="H21485" t="s">
        <v>20544</v>
      </c>
      <c r="I21485">
        <v>9235921</v>
      </c>
      <c r="J21485">
        <v>431401857</v>
      </c>
      <c r="K21485" t="s">
        <v>1368</v>
      </c>
      <c r="L21485" t="s">
        <v>1308</v>
      </c>
    </row>
    <row r="21486" spans="8:12" x14ac:dyDescent="0.25">
      <c r="H21486" t="s">
        <v>20545</v>
      </c>
      <c r="I21486">
        <v>9526629</v>
      </c>
      <c r="J21486">
        <v>431000826</v>
      </c>
      <c r="K21486" t="s">
        <v>1368</v>
      </c>
      <c r="L21486" t="s">
        <v>1313</v>
      </c>
    </row>
    <row r="21487" spans="8:12" x14ac:dyDescent="0.25">
      <c r="H21487" t="s">
        <v>20546</v>
      </c>
      <c r="I21487">
        <v>9415480</v>
      </c>
      <c r="J21487">
        <v>441566000</v>
      </c>
      <c r="K21487" t="s">
        <v>1352</v>
      </c>
      <c r="L21487" t="s">
        <v>1326</v>
      </c>
    </row>
    <row r="21488" spans="8:12" x14ac:dyDescent="0.25">
      <c r="H21488" t="s">
        <v>20546</v>
      </c>
      <c r="I21488">
        <v>9415480</v>
      </c>
      <c r="J21488">
        <v>356471000</v>
      </c>
      <c r="K21488" t="s">
        <v>1332</v>
      </c>
      <c r="L21488" t="s">
        <v>1326</v>
      </c>
    </row>
    <row r="21489" spans="8:12" x14ac:dyDescent="0.25">
      <c r="H21489" t="s">
        <v>20547</v>
      </c>
      <c r="I21489">
        <v>8875815</v>
      </c>
      <c r="J21489">
        <v>440254000</v>
      </c>
      <c r="K21489" t="s">
        <v>1352</v>
      </c>
      <c r="L21489" t="s">
        <v>1329</v>
      </c>
    </row>
    <row r="21490" spans="8:12" x14ac:dyDescent="0.25">
      <c r="H21490" t="s">
        <v>20548</v>
      </c>
      <c r="I21490">
        <v>9279575</v>
      </c>
      <c r="J21490">
        <v>538006128</v>
      </c>
      <c r="K21490" t="s">
        <v>1437</v>
      </c>
      <c r="L21490" t="s">
        <v>1326</v>
      </c>
    </row>
    <row r="21491" spans="8:12" x14ac:dyDescent="0.25">
      <c r="H21491" t="s">
        <v>20549</v>
      </c>
      <c r="I21491">
        <v>9321794</v>
      </c>
      <c r="J21491">
        <v>538004663</v>
      </c>
      <c r="K21491" t="s">
        <v>1437</v>
      </c>
      <c r="L21491" t="s">
        <v>1412</v>
      </c>
    </row>
    <row r="21492" spans="8:12" x14ac:dyDescent="0.25">
      <c r="H21492" t="s">
        <v>20550</v>
      </c>
      <c r="I21492">
        <v>9535917</v>
      </c>
      <c r="J21492">
        <v>431000563</v>
      </c>
      <c r="K21492" t="s">
        <v>1368</v>
      </c>
      <c r="L21492" t="s">
        <v>1308</v>
      </c>
    </row>
    <row r="21493" spans="8:12" x14ac:dyDescent="0.25">
      <c r="H21493" t="s">
        <v>20551</v>
      </c>
      <c r="I21493">
        <v>9634597</v>
      </c>
      <c r="J21493">
        <v>431003374</v>
      </c>
      <c r="K21493" t="s">
        <v>1368</v>
      </c>
      <c r="L21493" t="s">
        <v>1313</v>
      </c>
    </row>
    <row r="21494" spans="8:12" x14ac:dyDescent="0.25">
      <c r="H21494" t="s">
        <v>20552</v>
      </c>
      <c r="I21494">
        <v>8500513</v>
      </c>
      <c r="J21494">
        <v>441172000</v>
      </c>
      <c r="K21494" t="s">
        <v>1352</v>
      </c>
      <c r="L21494" t="s">
        <v>1313</v>
      </c>
    </row>
    <row r="21495" spans="8:12" x14ac:dyDescent="0.25">
      <c r="H21495" t="s">
        <v>20553</v>
      </c>
      <c r="I21495">
        <v>8503307</v>
      </c>
      <c r="J21495">
        <v>671616000</v>
      </c>
      <c r="K21495" t="s">
        <v>1311</v>
      </c>
      <c r="L21495" t="s">
        <v>1313</v>
      </c>
    </row>
    <row r="21496" spans="8:12" x14ac:dyDescent="0.25">
      <c r="H21496" t="s">
        <v>20553</v>
      </c>
      <c r="I21496">
        <v>8503307</v>
      </c>
      <c r="J21496">
        <v>529584000</v>
      </c>
      <c r="K21496" t="s">
        <v>2074</v>
      </c>
      <c r="L21496" t="s">
        <v>1313</v>
      </c>
    </row>
    <row r="21497" spans="8:12" x14ac:dyDescent="0.25">
      <c r="H21497" t="s">
        <v>20554</v>
      </c>
      <c r="I21497">
        <v>9540754</v>
      </c>
      <c r="J21497">
        <v>431002314</v>
      </c>
      <c r="K21497" t="s">
        <v>1368</v>
      </c>
      <c r="L21497" t="s">
        <v>1313</v>
      </c>
    </row>
    <row r="21498" spans="8:12" x14ac:dyDescent="0.25">
      <c r="H21498" t="s">
        <v>20555</v>
      </c>
      <c r="I21498">
        <v>9152569</v>
      </c>
      <c r="J21498">
        <v>440204000</v>
      </c>
      <c r="K21498" t="s">
        <v>1352</v>
      </c>
      <c r="L21498" t="s">
        <v>1326</v>
      </c>
    </row>
    <row r="21499" spans="8:12" x14ac:dyDescent="0.25">
      <c r="H21499" t="s">
        <v>20556</v>
      </c>
      <c r="I21499">
        <v>9313620</v>
      </c>
      <c r="J21499">
        <v>525015960</v>
      </c>
      <c r="K21499" t="s">
        <v>1307</v>
      </c>
      <c r="L21499" t="s">
        <v>1295</v>
      </c>
    </row>
    <row r="21500" spans="8:12" x14ac:dyDescent="0.25">
      <c r="H21500" t="s">
        <v>20557</v>
      </c>
      <c r="I21500">
        <v>8750156</v>
      </c>
      <c r="J21500">
        <v>576016000</v>
      </c>
      <c r="K21500" t="s">
        <v>2396</v>
      </c>
      <c r="L21500" t="s">
        <v>1329</v>
      </c>
    </row>
    <row r="21501" spans="8:12" x14ac:dyDescent="0.25">
      <c r="H21501" t="s">
        <v>20558</v>
      </c>
      <c r="I21501">
        <v>8955524</v>
      </c>
      <c r="J21501">
        <v>273317920</v>
      </c>
      <c r="K21501" t="s">
        <v>1297</v>
      </c>
      <c r="L21501" t="s">
        <v>1295</v>
      </c>
    </row>
    <row r="21502" spans="8:12" x14ac:dyDescent="0.25">
      <c r="H21502" t="s">
        <v>20559</v>
      </c>
      <c r="I21502">
        <v>9618927</v>
      </c>
      <c r="J21502">
        <v>636015383</v>
      </c>
      <c r="K21502" t="s">
        <v>1464</v>
      </c>
      <c r="L21502" t="s">
        <v>1329</v>
      </c>
    </row>
    <row r="21503" spans="8:12" x14ac:dyDescent="0.25">
      <c r="H21503" t="s">
        <v>20560</v>
      </c>
      <c r="I21503">
        <v>9433858</v>
      </c>
      <c r="J21503">
        <v>352659000</v>
      </c>
      <c r="K21503" t="s">
        <v>1332</v>
      </c>
      <c r="L21503" t="s">
        <v>1295</v>
      </c>
    </row>
    <row r="21504" spans="8:12" x14ac:dyDescent="0.25">
      <c r="H21504" t="s">
        <v>20561</v>
      </c>
      <c r="I21504">
        <v>8765242</v>
      </c>
      <c r="J21504">
        <v>636012845</v>
      </c>
      <c r="K21504" t="s">
        <v>1464</v>
      </c>
      <c r="L21504" t="s">
        <v>1329</v>
      </c>
    </row>
    <row r="21505" spans="8:12" x14ac:dyDescent="0.25">
      <c r="H21505" t="s">
        <v>20562</v>
      </c>
      <c r="I21505">
        <v>8751100</v>
      </c>
      <c r="J21505">
        <v>636011828</v>
      </c>
      <c r="K21505" t="s">
        <v>1464</v>
      </c>
      <c r="L21505" t="s">
        <v>1329</v>
      </c>
    </row>
    <row r="21506" spans="8:12" x14ac:dyDescent="0.25">
      <c r="H21506" t="s">
        <v>20563</v>
      </c>
      <c r="I21506">
        <v>9339430</v>
      </c>
      <c r="J21506">
        <v>352650000</v>
      </c>
      <c r="K21506" t="s">
        <v>1332</v>
      </c>
      <c r="L21506" t="s">
        <v>1341</v>
      </c>
    </row>
    <row r="21507" spans="8:12" x14ac:dyDescent="0.25">
      <c r="H21507" t="s">
        <v>20564</v>
      </c>
      <c r="I21507">
        <v>9331933</v>
      </c>
      <c r="J21507">
        <v>357932000</v>
      </c>
      <c r="K21507" t="s">
        <v>1332</v>
      </c>
      <c r="L21507" t="s">
        <v>1341</v>
      </c>
    </row>
    <row r="21508" spans="8:12" x14ac:dyDescent="0.25">
      <c r="H21508" t="s">
        <v>20565</v>
      </c>
      <c r="I21508">
        <v>8756253</v>
      </c>
      <c r="J21508">
        <v>636011817</v>
      </c>
      <c r="K21508" t="s">
        <v>1464</v>
      </c>
      <c r="L21508" t="s">
        <v>1329</v>
      </c>
    </row>
    <row r="21509" spans="8:12" x14ac:dyDescent="0.25">
      <c r="H21509" t="s">
        <v>20566</v>
      </c>
      <c r="I21509">
        <v>9350056</v>
      </c>
      <c r="J21509">
        <v>371387000</v>
      </c>
      <c r="L21509" t="s">
        <v>1308</v>
      </c>
    </row>
    <row r="21510" spans="8:12" x14ac:dyDescent="0.25">
      <c r="H21510" t="s">
        <v>20567</v>
      </c>
      <c r="I21510">
        <v>8771227</v>
      </c>
      <c r="J21510">
        <v>636015375</v>
      </c>
      <c r="K21510" t="s">
        <v>1464</v>
      </c>
      <c r="L21510" t="s">
        <v>1329</v>
      </c>
    </row>
    <row r="21511" spans="8:12" x14ac:dyDescent="0.25">
      <c r="H21511" t="s">
        <v>20568</v>
      </c>
      <c r="I21511">
        <v>9602734</v>
      </c>
      <c r="J21511">
        <v>431127000</v>
      </c>
      <c r="K21511" t="s">
        <v>1368</v>
      </c>
      <c r="L21511" t="s">
        <v>1341</v>
      </c>
    </row>
    <row r="21512" spans="8:12" x14ac:dyDescent="0.25">
      <c r="H21512" t="s">
        <v>20569</v>
      </c>
      <c r="I21512">
        <v>9213909</v>
      </c>
      <c r="J21512">
        <v>355437000</v>
      </c>
      <c r="K21512" t="s">
        <v>1332</v>
      </c>
      <c r="L21512" t="s">
        <v>1326</v>
      </c>
    </row>
    <row r="21513" spans="8:12" x14ac:dyDescent="0.25">
      <c r="H21513" t="s">
        <v>20570</v>
      </c>
      <c r="I21513">
        <v>9290191</v>
      </c>
      <c r="J21513">
        <v>354359000</v>
      </c>
      <c r="K21513" t="s">
        <v>1332</v>
      </c>
      <c r="L21513" t="s">
        <v>1295</v>
      </c>
    </row>
    <row r="21514" spans="8:12" x14ac:dyDescent="0.25">
      <c r="H21514" t="s">
        <v>20571</v>
      </c>
      <c r="I21514">
        <v>9639074</v>
      </c>
      <c r="J21514">
        <v>636015442</v>
      </c>
      <c r="K21514" t="s">
        <v>1464</v>
      </c>
      <c r="L21514" t="s">
        <v>1329</v>
      </c>
    </row>
    <row r="21515" spans="8:12" x14ac:dyDescent="0.25">
      <c r="H21515" t="s">
        <v>20572</v>
      </c>
      <c r="I21515">
        <v>9120102</v>
      </c>
      <c r="J21515">
        <v>246523000</v>
      </c>
      <c r="K21515" t="s">
        <v>1387</v>
      </c>
      <c r="L21515" t="s">
        <v>1295</v>
      </c>
    </row>
    <row r="21516" spans="8:12" x14ac:dyDescent="0.25">
      <c r="H21516" t="s">
        <v>20573</v>
      </c>
      <c r="I21516">
        <v>9137739</v>
      </c>
      <c r="J21516">
        <v>428061000</v>
      </c>
      <c r="K21516" t="s">
        <v>10742</v>
      </c>
      <c r="L21516" t="s">
        <v>1295</v>
      </c>
    </row>
    <row r="21517" spans="8:12" x14ac:dyDescent="0.25">
      <c r="H21517" t="s">
        <v>20574</v>
      </c>
      <c r="I21517">
        <v>9154268</v>
      </c>
      <c r="J21517">
        <v>212791000</v>
      </c>
      <c r="K21517" t="s">
        <v>1443</v>
      </c>
      <c r="L21517" t="s">
        <v>1295</v>
      </c>
    </row>
    <row r="21518" spans="8:12" x14ac:dyDescent="0.25">
      <c r="H21518" t="s">
        <v>20575</v>
      </c>
      <c r="I21518">
        <v>9119737</v>
      </c>
      <c r="J21518">
        <v>564513000</v>
      </c>
      <c r="K21518" t="s">
        <v>1441</v>
      </c>
      <c r="L21518" t="s">
        <v>1313</v>
      </c>
    </row>
    <row r="21519" spans="8:12" x14ac:dyDescent="0.25">
      <c r="H21519" t="s">
        <v>20575</v>
      </c>
      <c r="I21519">
        <v>9119737</v>
      </c>
      <c r="J21519">
        <v>538006583</v>
      </c>
      <c r="K21519" t="s">
        <v>1437</v>
      </c>
      <c r="L21519" t="s">
        <v>1313</v>
      </c>
    </row>
    <row r="21520" spans="8:12" x14ac:dyDescent="0.25">
      <c r="H21520" t="s">
        <v>20576</v>
      </c>
      <c r="I21520">
        <v>9523768</v>
      </c>
      <c r="J21520">
        <v>431000828</v>
      </c>
      <c r="K21520" t="s">
        <v>1368</v>
      </c>
      <c r="L21520" t="s">
        <v>1313</v>
      </c>
    </row>
    <row r="21521" spans="8:12" x14ac:dyDescent="0.25">
      <c r="H21521" t="s">
        <v>20577</v>
      </c>
      <c r="I21521">
        <v>9363379</v>
      </c>
      <c r="J21521">
        <v>249610600</v>
      </c>
      <c r="K21521" t="s">
        <v>1340</v>
      </c>
      <c r="L21521" t="s">
        <v>1313</v>
      </c>
    </row>
    <row r="21522" spans="8:12" x14ac:dyDescent="0.25">
      <c r="H21522" t="s">
        <v>20578</v>
      </c>
      <c r="I21522">
        <v>9208435</v>
      </c>
      <c r="J21522">
        <v>314190000</v>
      </c>
      <c r="K21522" t="s">
        <v>1285</v>
      </c>
      <c r="L21522" t="s">
        <v>1614</v>
      </c>
    </row>
    <row r="21523" spans="8:12" x14ac:dyDescent="0.25">
      <c r="H21523" t="s">
        <v>20579</v>
      </c>
      <c r="I21523">
        <v>9162112</v>
      </c>
      <c r="J21523">
        <v>564075000</v>
      </c>
      <c r="K21523" t="s">
        <v>1441</v>
      </c>
      <c r="L21523" t="s">
        <v>1326</v>
      </c>
    </row>
    <row r="21524" spans="8:12" x14ac:dyDescent="0.25">
      <c r="H21524" t="s">
        <v>20579</v>
      </c>
      <c r="I21524">
        <v>9162112</v>
      </c>
      <c r="J21524">
        <v>538006584</v>
      </c>
      <c r="K21524" t="s">
        <v>1437</v>
      </c>
      <c r="L21524" t="s">
        <v>1326</v>
      </c>
    </row>
    <row r="21525" spans="8:12" x14ac:dyDescent="0.25">
      <c r="H21525" t="s">
        <v>20580</v>
      </c>
      <c r="I21525">
        <v>8883886</v>
      </c>
      <c r="J21525">
        <v>515356000</v>
      </c>
      <c r="K21525" t="s">
        <v>1406</v>
      </c>
      <c r="L21525" t="s">
        <v>1295</v>
      </c>
    </row>
    <row r="21526" spans="8:12" x14ac:dyDescent="0.25">
      <c r="H21526" t="s">
        <v>20581</v>
      </c>
      <c r="I21526">
        <v>9432490</v>
      </c>
      <c r="J21526">
        <v>235070364</v>
      </c>
      <c r="K21526" t="s">
        <v>1558</v>
      </c>
      <c r="L21526" t="s">
        <v>1295</v>
      </c>
    </row>
    <row r="21527" spans="8:12" x14ac:dyDescent="0.25">
      <c r="H21527" t="s">
        <v>20582</v>
      </c>
      <c r="I21527">
        <v>9452220</v>
      </c>
      <c r="J21527">
        <v>235075244</v>
      </c>
      <c r="K21527" t="s">
        <v>1558</v>
      </c>
      <c r="L21527" t="s">
        <v>1295</v>
      </c>
    </row>
    <row r="21528" spans="8:12" x14ac:dyDescent="0.25">
      <c r="H21528" t="s">
        <v>20583</v>
      </c>
      <c r="I21528">
        <v>9463554</v>
      </c>
      <c r="J21528">
        <v>235080999</v>
      </c>
      <c r="K21528" t="s">
        <v>1558</v>
      </c>
      <c r="L21528" t="s">
        <v>1295</v>
      </c>
    </row>
    <row r="21529" spans="8:12" x14ac:dyDescent="0.25">
      <c r="H21529" t="s">
        <v>20584</v>
      </c>
      <c r="I21529">
        <v>9379674</v>
      </c>
      <c r="J21529">
        <v>356091000</v>
      </c>
      <c r="K21529" t="s">
        <v>1332</v>
      </c>
      <c r="L21529" t="s">
        <v>1341</v>
      </c>
    </row>
    <row r="21530" spans="8:12" x14ac:dyDescent="0.25">
      <c r="H21530" t="s">
        <v>20585</v>
      </c>
      <c r="I21530">
        <v>9711432</v>
      </c>
      <c r="J21530">
        <v>538006274</v>
      </c>
      <c r="K21530" t="s">
        <v>1437</v>
      </c>
      <c r="L21530" t="s">
        <v>1308</v>
      </c>
    </row>
    <row r="21531" spans="8:12" x14ac:dyDescent="0.25">
      <c r="H21531" t="s">
        <v>20586</v>
      </c>
      <c r="I21531">
        <v>9409132</v>
      </c>
      <c r="J21531">
        <v>354101000</v>
      </c>
      <c r="K21531" t="s">
        <v>1332</v>
      </c>
      <c r="L21531" t="s">
        <v>1341</v>
      </c>
    </row>
    <row r="21532" spans="8:12" x14ac:dyDescent="0.25">
      <c r="H21532" t="s">
        <v>20587</v>
      </c>
      <c r="I21532">
        <v>7402996</v>
      </c>
      <c r="J21532">
        <v>667005089</v>
      </c>
      <c r="K21532" t="s">
        <v>2089</v>
      </c>
      <c r="L21532" t="s">
        <v>1295</v>
      </c>
    </row>
    <row r="21533" spans="8:12" x14ac:dyDescent="0.25">
      <c r="H21533" t="s">
        <v>20588</v>
      </c>
      <c r="I21533">
        <v>7365930</v>
      </c>
      <c r="J21533">
        <v>214181820</v>
      </c>
      <c r="K21533" t="s">
        <v>1302</v>
      </c>
      <c r="L21533" t="s">
        <v>1295</v>
      </c>
    </row>
    <row r="21534" spans="8:12" x14ac:dyDescent="0.25">
      <c r="H21534" t="s">
        <v>20589</v>
      </c>
      <c r="I21534">
        <v>9279068</v>
      </c>
      <c r="J21534">
        <v>246499000</v>
      </c>
      <c r="K21534" t="s">
        <v>1387</v>
      </c>
      <c r="L21534" t="s">
        <v>1295</v>
      </c>
    </row>
    <row r="21535" spans="8:12" x14ac:dyDescent="0.25">
      <c r="H21535" t="s">
        <v>20590</v>
      </c>
      <c r="I21535">
        <v>9518220</v>
      </c>
      <c r="J21535">
        <v>244650165</v>
      </c>
      <c r="K21535" t="s">
        <v>1387</v>
      </c>
      <c r="L21535" t="s">
        <v>1295</v>
      </c>
    </row>
    <row r="21536" spans="8:12" x14ac:dyDescent="0.25">
      <c r="H21536" t="s">
        <v>20591</v>
      </c>
      <c r="I21536">
        <v>8403428</v>
      </c>
      <c r="J21536">
        <v>205527490</v>
      </c>
      <c r="K21536" t="s">
        <v>1616</v>
      </c>
      <c r="L21536" t="s">
        <v>4931</v>
      </c>
    </row>
    <row r="21537" spans="8:12" x14ac:dyDescent="0.25">
      <c r="H21537" t="s">
        <v>20591</v>
      </c>
      <c r="I21537">
        <v>8403428</v>
      </c>
      <c r="J21537">
        <v>205002000</v>
      </c>
      <c r="K21537" t="s">
        <v>1616</v>
      </c>
      <c r="L21537" t="s">
        <v>4931</v>
      </c>
    </row>
    <row r="21538" spans="8:12" x14ac:dyDescent="0.25">
      <c r="H21538" t="s">
        <v>20592</v>
      </c>
      <c r="I21538">
        <v>9744697</v>
      </c>
      <c r="J21538">
        <v>563837000</v>
      </c>
      <c r="K21538" t="s">
        <v>1441</v>
      </c>
      <c r="L21538" t="s">
        <v>1329</v>
      </c>
    </row>
    <row r="21539" spans="8:12" x14ac:dyDescent="0.25">
      <c r="H21539" t="s">
        <v>20593</v>
      </c>
      <c r="I21539">
        <v>7600287</v>
      </c>
      <c r="J21539">
        <v>258902000</v>
      </c>
      <c r="K21539" t="s">
        <v>1335</v>
      </c>
      <c r="L21539" t="s">
        <v>1295</v>
      </c>
    </row>
    <row r="21540" spans="8:12" x14ac:dyDescent="0.25">
      <c r="H21540" t="s">
        <v>20594</v>
      </c>
      <c r="I21540">
        <v>9148881</v>
      </c>
      <c r="J21540">
        <v>256984000</v>
      </c>
      <c r="K21540" t="s">
        <v>1340</v>
      </c>
      <c r="L21540" t="s">
        <v>1326</v>
      </c>
    </row>
    <row r="21541" spans="8:12" x14ac:dyDescent="0.25">
      <c r="H21541" t="s">
        <v>20595</v>
      </c>
      <c r="I21541">
        <v>6423888</v>
      </c>
      <c r="J21541">
        <v>214182023</v>
      </c>
      <c r="K21541" t="s">
        <v>1302</v>
      </c>
      <c r="L21541" t="s">
        <v>2051</v>
      </c>
    </row>
    <row r="21542" spans="8:12" x14ac:dyDescent="0.25">
      <c r="H21542" t="s">
        <v>20596</v>
      </c>
      <c r="I21542">
        <v>9115901</v>
      </c>
      <c r="J21542">
        <v>257152000</v>
      </c>
      <c r="K21542" t="s">
        <v>1335</v>
      </c>
      <c r="L21542" t="s">
        <v>1295</v>
      </c>
    </row>
    <row r="21543" spans="8:12" x14ac:dyDescent="0.25">
      <c r="H21543" t="s">
        <v>20597</v>
      </c>
      <c r="I21543">
        <v>9562568</v>
      </c>
      <c r="J21543">
        <v>311028400</v>
      </c>
      <c r="K21543" t="s">
        <v>1609</v>
      </c>
      <c r="L21543" t="s">
        <v>1329</v>
      </c>
    </row>
    <row r="21544" spans="8:12" x14ac:dyDescent="0.25">
      <c r="H21544" t="s">
        <v>20598</v>
      </c>
      <c r="I21544">
        <v>9197404</v>
      </c>
      <c r="J21544">
        <v>257785000</v>
      </c>
      <c r="K21544" t="s">
        <v>1335</v>
      </c>
      <c r="L21544" t="s">
        <v>1295</v>
      </c>
    </row>
    <row r="21545" spans="8:12" x14ac:dyDescent="0.25">
      <c r="H21545" t="s">
        <v>20599</v>
      </c>
      <c r="I21545">
        <v>9247132</v>
      </c>
      <c r="J21545">
        <v>258648000</v>
      </c>
      <c r="K21545" t="s">
        <v>1335</v>
      </c>
      <c r="L21545" t="s">
        <v>1295</v>
      </c>
    </row>
    <row r="21546" spans="8:12" x14ac:dyDescent="0.25">
      <c r="H21546" t="s">
        <v>20599</v>
      </c>
      <c r="I21546">
        <v>9247132</v>
      </c>
      <c r="J21546">
        <v>236111921</v>
      </c>
      <c r="K21546" t="s">
        <v>1383</v>
      </c>
      <c r="L21546" t="s">
        <v>1295</v>
      </c>
    </row>
    <row r="21547" spans="8:12" x14ac:dyDescent="0.25">
      <c r="H21547" t="s">
        <v>20600</v>
      </c>
      <c r="I21547">
        <v>9259264</v>
      </c>
      <c r="J21547">
        <v>357298000</v>
      </c>
      <c r="K21547" t="s">
        <v>1332</v>
      </c>
      <c r="L21547" t="s">
        <v>1362</v>
      </c>
    </row>
    <row r="21548" spans="8:12" x14ac:dyDescent="0.25">
      <c r="H21548" t="s">
        <v>20601</v>
      </c>
      <c r="I21548">
        <v>9478963</v>
      </c>
      <c r="J21548">
        <v>371326000</v>
      </c>
      <c r="L21548" t="s">
        <v>1341</v>
      </c>
    </row>
    <row r="21549" spans="8:12" x14ac:dyDescent="0.25">
      <c r="H21549" t="s">
        <v>20602</v>
      </c>
      <c r="I21549">
        <v>9544750</v>
      </c>
      <c r="J21549">
        <v>564983000</v>
      </c>
      <c r="K21549" t="s">
        <v>1441</v>
      </c>
      <c r="L21549" t="s">
        <v>1341</v>
      </c>
    </row>
    <row r="21550" spans="8:12" x14ac:dyDescent="0.25">
      <c r="H21550" t="s">
        <v>20603</v>
      </c>
      <c r="I21550">
        <v>9544748</v>
      </c>
      <c r="J21550">
        <v>563334000</v>
      </c>
      <c r="K21550" t="s">
        <v>1441</v>
      </c>
      <c r="L21550" t="s">
        <v>1341</v>
      </c>
    </row>
    <row r="21551" spans="8:12" x14ac:dyDescent="0.25">
      <c r="H21551" t="s">
        <v>20604</v>
      </c>
      <c r="I21551">
        <v>9309980</v>
      </c>
      <c r="J21551">
        <v>220513000</v>
      </c>
      <c r="K21551" t="s">
        <v>1456</v>
      </c>
      <c r="L21551" t="s">
        <v>1362</v>
      </c>
    </row>
    <row r="21552" spans="8:12" x14ac:dyDescent="0.25">
      <c r="H21552" t="s">
        <v>20605</v>
      </c>
      <c r="I21552">
        <v>9727065</v>
      </c>
      <c r="J21552">
        <v>566367000</v>
      </c>
      <c r="L21552" t="s">
        <v>1308</v>
      </c>
    </row>
    <row r="21553" spans="8:12" x14ac:dyDescent="0.25">
      <c r="H21553" t="s">
        <v>20606</v>
      </c>
      <c r="I21553">
        <v>9738820</v>
      </c>
      <c r="J21553">
        <v>374875000</v>
      </c>
      <c r="L21553" t="s">
        <v>1308</v>
      </c>
    </row>
    <row r="21554" spans="8:12" x14ac:dyDescent="0.25">
      <c r="H21554" t="s">
        <v>20607</v>
      </c>
      <c r="I21554">
        <v>9448310</v>
      </c>
      <c r="J21554">
        <v>220617000</v>
      </c>
      <c r="K21554" t="s">
        <v>1456</v>
      </c>
      <c r="L21554" t="s">
        <v>1326</v>
      </c>
    </row>
    <row r="21555" spans="8:12" x14ac:dyDescent="0.25">
      <c r="H21555" t="s">
        <v>915</v>
      </c>
      <c r="I21555">
        <v>9623752</v>
      </c>
      <c r="J21555">
        <v>353627000</v>
      </c>
      <c r="K21555" t="s">
        <v>1332</v>
      </c>
      <c r="L21555" t="s">
        <v>1308</v>
      </c>
    </row>
    <row r="21556" spans="8:12" x14ac:dyDescent="0.25">
      <c r="H21556" t="s">
        <v>20608</v>
      </c>
      <c r="I21556">
        <v>9478846</v>
      </c>
      <c r="J21556">
        <v>373505000</v>
      </c>
      <c r="L21556" t="s">
        <v>1341</v>
      </c>
    </row>
    <row r="21557" spans="8:12" x14ac:dyDescent="0.25">
      <c r="H21557" t="s">
        <v>20609</v>
      </c>
      <c r="I21557">
        <v>9431185</v>
      </c>
      <c r="J21557">
        <v>353163000</v>
      </c>
      <c r="K21557" t="s">
        <v>1332</v>
      </c>
      <c r="L21557" t="s">
        <v>1341</v>
      </c>
    </row>
    <row r="21558" spans="8:12" x14ac:dyDescent="0.25">
      <c r="H21558" t="s">
        <v>20610</v>
      </c>
      <c r="I21558">
        <v>9537020</v>
      </c>
      <c r="J21558">
        <v>373334000</v>
      </c>
      <c r="L21558" t="s">
        <v>1295</v>
      </c>
    </row>
    <row r="21559" spans="8:12" x14ac:dyDescent="0.25">
      <c r="H21559" t="s">
        <v>20611</v>
      </c>
      <c r="I21559">
        <v>9557056</v>
      </c>
      <c r="J21559">
        <v>357711000</v>
      </c>
      <c r="K21559" t="s">
        <v>1332</v>
      </c>
      <c r="L21559" t="s">
        <v>1341</v>
      </c>
    </row>
    <row r="21560" spans="8:12" x14ac:dyDescent="0.25">
      <c r="H21560" t="s">
        <v>20612</v>
      </c>
      <c r="I21560">
        <v>9448023</v>
      </c>
      <c r="J21560">
        <v>565236000</v>
      </c>
      <c r="L21560" t="s">
        <v>1341</v>
      </c>
    </row>
    <row r="21561" spans="8:12" x14ac:dyDescent="0.25">
      <c r="H21561" t="s">
        <v>20613</v>
      </c>
      <c r="I21561">
        <v>9363132</v>
      </c>
      <c r="J21561">
        <v>566610000</v>
      </c>
      <c r="L21561" t="s">
        <v>1341</v>
      </c>
    </row>
    <row r="21562" spans="8:12" x14ac:dyDescent="0.25">
      <c r="H21562" t="s">
        <v>20614</v>
      </c>
      <c r="I21562">
        <v>9309643</v>
      </c>
      <c r="J21562">
        <v>354855000</v>
      </c>
      <c r="K21562" t="s">
        <v>1332</v>
      </c>
      <c r="L21562" t="s">
        <v>1341</v>
      </c>
    </row>
    <row r="21563" spans="8:12" x14ac:dyDescent="0.25">
      <c r="H21563" t="s">
        <v>20615</v>
      </c>
      <c r="I21563">
        <v>9448035</v>
      </c>
      <c r="J21563">
        <v>563878000</v>
      </c>
      <c r="K21563" t="s">
        <v>1441</v>
      </c>
      <c r="L21563" t="s">
        <v>1341</v>
      </c>
    </row>
    <row r="21564" spans="8:12" x14ac:dyDescent="0.25">
      <c r="H21564" t="s">
        <v>20616</v>
      </c>
      <c r="I21564">
        <v>9713911</v>
      </c>
      <c r="J21564">
        <v>538006000</v>
      </c>
      <c r="K21564" t="s">
        <v>1437</v>
      </c>
      <c r="L21564" t="s">
        <v>1308</v>
      </c>
    </row>
    <row r="21565" spans="8:12" x14ac:dyDescent="0.25">
      <c r="H21565" t="s">
        <v>20617</v>
      </c>
      <c r="I21565">
        <v>9478951</v>
      </c>
      <c r="J21565">
        <v>357960000</v>
      </c>
      <c r="K21565" t="s">
        <v>1332</v>
      </c>
      <c r="L21565" t="s">
        <v>1341</v>
      </c>
    </row>
    <row r="21566" spans="8:12" x14ac:dyDescent="0.25">
      <c r="H21566" t="s">
        <v>20618</v>
      </c>
      <c r="I21566">
        <v>9403097</v>
      </c>
      <c r="J21566">
        <v>370687000</v>
      </c>
      <c r="L21566" t="s">
        <v>1341</v>
      </c>
    </row>
    <row r="21567" spans="8:12" x14ac:dyDescent="0.25">
      <c r="H21567" t="s">
        <v>20619</v>
      </c>
      <c r="I21567">
        <v>9403114</v>
      </c>
      <c r="J21567">
        <v>565462000</v>
      </c>
      <c r="L21567" t="s">
        <v>1341</v>
      </c>
    </row>
    <row r="21568" spans="8:12" x14ac:dyDescent="0.25">
      <c r="H21568" t="s">
        <v>20620</v>
      </c>
      <c r="I21568">
        <v>9293947</v>
      </c>
      <c r="J21568">
        <v>564178000</v>
      </c>
      <c r="K21568" t="s">
        <v>1441</v>
      </c>
      <c r="L21568" t="s">
        <v>1326</v>
      </c>
    </row>
    <row r="21569" spans="8:12" x14ac:dyDescent="0.25">
      <c r="H21569" t="s">
        <v>20621</v>
      </c>
      <c r="I21569">
        <v>9500687</v>
      </c>
      <c r="J21569">
        <v>373227000</v>
      </c>
      <c r="L21569" t="s">
        <v>1341</v>
      </c>
    </row>
    <row r="21570" spans="8:12" x14ac:dyDescent="0.25">
      <c r="H21570" t="s">
        <v>916</v>
      </c>
      <c r="I21570">
        <v>9442926</v>
      </c>
      <c r="J21570">
        <v>370058000</v>
      </c>
      <c r="L21570" t="s">
        <v>1341</v>
      </c>
    </row>
    <row r="21571" spans="8:12" x14ac:dyDescent="0.25">
      <c r="H21571" t="s">
        <v>20622</v>
      </c>
      <c r="I21571">
        <v>9479046</v>
      </c>
      <c r="J21571">
        <v>566258000</v>
      </c>
      <c r="L21571" t="s">
        <v>1341</v>
      </c>
    </row>
    <row r="21572" spans="8:12" x14ac:dyDescent="0.25">
      <c r="H21572" t="s">
        <v>20623</v>
      </c>
      <c r="I21572">
        <v>9448724</v>
      </c>
      <c r="J21572">
        <v>219290000</v>
      </c>
      <c r="K21572" t="s">
        <v>1456</v>
      </c>
      <c r="L21572" t="s">
        <v>1326</v>
      </c>
    </row>
    <row r="21573" spans="8:12" x14ac:dyDescent="0.25">
      <c r="H21573" t="s">
        <v>20623</v>
      </c>
      <c r="I21573">
        <v>9448724</v>
      </c>
      <c r="J21573">
        <v>219285904</v>
      </c>
      <c r="K21573" t="s">
        <v>1456</v>
      </c>
      <c r="L21573" t="s">
        <v>1326</v>
      </c>
    </row>
    <row r="21574" spans="8:12" x14ac:dyDescent="0.25">
      <c r="H21574" t="s">
        <v>20624</v>
      </c>
      <c r="I21574">
        <v>9362231</v>
      </c>
      <c r="J21574">
        <v>564648000</v>
      </c>
      <c r="K21574" t="s">
        <v>1441</v>
      </c>
      <c r="L21574" t="s">
        <v>1341</v>
      </c>
    </row>
    <row r="21575" spans="8:12" x14ac:dyDescent="0.25">
      <c r="H21575" t="s">
        <v>20624</v>
      </c>
      <c r="I21575">
        <v>9362231</v>
      </c>
      <c r="J21575">
        <v>464648000</v>
      </c>
      <c r="L21575" t="s">
        <v>1341</v>
      </c>
    </row>
    <row r="21576" spans="8:12" x14ac:dyDescent="0.25">
      <c r="H21576" t="s">
        <v>20625</v>
      </c>
      <c r="I21576">
        <v>9670949</v>
      </c>
      <c r="J21576">
        <v>219511000</v>
      </c>
      <c r="K21576" t="s">
        <v>1456</v>
      </c>
      <c r="L21576" t="s">
        <v>1313</v>
      </c>
    </row>
    <row r="21577" spans="8:12" x14ac:dyDescent="0.25">
      <c r="H21577" t="s">
        <v>20626</v>
      </c>
      <c r="I21577">
        <v>9670937</v>
      </c>
      <c r="J21577">
        <v>219512000</v>
      </c>
      <c r="K21577" t="s">
        <v>1456</v>
      </c>
      <c r="L21577" t="s">
        <v>1313</v>
      </c>
    </row>
    <row r="21578" spans="8:12" x14ac:dyDescent="0.25">
      <c r="H21578" t="s">
        <v>20627</v>
      </c>
      <c r="I21578">
        <v>9479008</v>
      </c>
      <c r="J21578">
        <v>354206000</v>
      </c>
      <c r="K21578" t="s">
        <v>1332</v>
      </c>
      <c r="L21578" t="s">
        <v>1341</v>
      </c>
    </row>
    <row r="21579" spans="8:12" x14ac:dyDescent="0.25">
      <c r="H21579" t="s">
        <v>20628</v>
      </c>
      <c r="I21579">
        <v>9448334</v>
      </c>
      <c r="J21579">
        <v>219011000</v>
      </c>
      <c r="K21579" t="s">
        <v>1456</v>
      </c>
      <c r="L21579" t="s">
        <v>1326</v>
      </c>
    </row>
    <row r="21580" spans="8:12" x14ac:dyDescent="0.25">
      <c r="H21580" t="s">
        <v>20629</v>
      </c>
      <c r="I21580">
        <v>9448712</v>
      </c>
      <c r="J21580">
        <v>219289000</v>
      </c>
      <c r="K21580" t="s">
        <v>1456</v>
      </c>
      <c r="L21580" t="s">
        <v>1326</v>
      </c>
    </row>
    <row r="21581" spans="8:12" x14ac:dyDescent="0.25">
      <c r="H21581" t="s">
        <v>20630</v>
      </c>
      <c r="I21581">
        <v>9550204</v>
      </c>
      <c r="J21581">
        <v>356490000</v>
      </c>
      <c r="K21581" t="s">
        <v>1332</v>
      </c>
      <c r="L21581" t="s">
        <v>1341</v>
      </c>
    </row>
    <row r="21582" spans="8:12" x14ac:dyDescent="0.25">
      <c r="H21582" t="s">
        <v>20631</v>
      </c>
      <c r="I21582">
        <v>9331880</v>
      </c>
      <c r="J21582">
        <v>372132000</v>
      </c>
      <c r="L21582" t="s">
        <v>1341</v>
      </c>
    </row>
    <row r="21583" spans="8:12" x14ac:dyDescent="0.25">
      <c r="H21583" t="s">
        <v>20632</v>
      </c>
      <c r="I21583">
        <v>9478822</v>
      </c>
      <c r="J21583">
        <v>356006000</v>
      </c>
      <c r="K21583" t="s">
        <v>1332</v>
      </c>
      <c r="L21583" t="s">
        <v>1341</v>
      </c>
    </row>
    <row r="21584" spans="8:12" x14ac:dyDescent="0.25">
      <c r="H21584" t="s">
        <v>20633</v>
      </c>
      <c r="I21584">
        <v>9334789</v>
      </c>
      <c r="J21584">
        <v>219719000</v>
      </c>
      <c r="K21584" t="s">
        <v>1456</v>
      </c>
      <c r="L21584" t="s">
        <v>1326</v>
      </c>
    </row>
    <row r="21585" spans="8:12" x14ac:dyDescent="0.25">
      <c r="H21585" t="s">
        <v>20634</v>
      </c>
      <c r="I21585">
        <v>9599004</v>
      </c>
      <c r="J21585">
        <v>566243000</v>
      </c>
      <c r="L21585" t="s">
        <v>1341</v>
      </c>
    </row>
    <row r="21586" spans="8:12" x14ac:dyDescent="0.25">
      <c r="H21586" t="s">
        <v>20635</v>
      </c>
      <c r="I21586">
        <v>9543251</v>
      </c>
      <c r="J21586">
        <v>563698000</v>
      </c>
      <c r="K21586" t="s">
        <v>1441</v>
      </c>
      <c r="L21586" t="s">
        <v>1341</v>
      </c>
    </row>
    <row r="21587" spans="8:12" x14ac:dyDescent="0.25">
      <c r="H21587" t="s">
        <v>20636</v>
      </c>
      <c r="I21587">
        <v>9352195</v>
      </c>
      <c r="J21587">
        <v>219291000</v>
      </c>
      <c r="K21587" t="s">
        <v>1456</v>
      </c>
      <c r="L21587" t="s">
        <v>1326</v>
      </c>
    </row>
    <row r="21588" spans="8:12" x14ac:dyDescent="0.25">
      <c r="H21588" t="s">
        <v>917</v>
      </c>
      <c r="I21588">
        <v>9710787</v>
      </c>
      <c r="J21588">
        <v>565498000</v>
      </c>
      <c r="L21588" t="s">
        <v>1308</v>
      </c>
    </row>
    <row r="21589" spans="8:12" x14ac:dyDescent="0.25">
      <c r="H21589" t="s">
        <v>20637</v>
      </c>
      <c r="I21589">
        <v>9574028</v>
      </c>
      <c r="J21589">
        <v>355784000</v>
      </c>
      <c r="K21589" t="s">
        <v>1332</v>
      </c>
      <c r="L21589" t="s">
        <v>1341</v>
      </c>
    </row>
    <row r="21590" spans="8:12" x14ac:dyDescent="0.25">
      <c r="H21590" t="s">
        <v>20638</v>
      </c>
      <c r="I21590">
        <v>9547506</v>
      </c>
      <c r="J21590">
        <v>354828000</v>
      </c>
      <c r="K21590" t="s">
        <v>1332</v>
      </c>
      <c r="L21590" t="s">
        <v>1362</v>
      </c>
    </row>
    <row r="21591" spans="8:12" x14ac:dyDescent="0.25">
      <c r="H21591" t="s">
        <v>20639</v>
      </c>
      <c r="I21591">
        <v>9568043</v>
      </c>
      <c r="J21591">
        <v>355592000</v>
      </c>
      <c r="K21591" t="s">
        <v>1332</v>
      </c>
      <c r="L21591" t="s">
        <v>1362</v>
      </c>
    </row>
    <row r="21592" spans="8:12" x14ac:dyDescent="0.25">
      <c r="H21592" t="s">
        <v>20640</v>
      </c>
      <c r="I21592">
        <v>9555292</v>
      </c>
      <c r="J21592">
        <v>370756000</v>
      </c>
      <c r="L21592" t="s">
        <v>1362</v>
      </c>
    </row>
    <row r="21593" spans="8:12" x14ac:dyDescent="0.25">
      <c r="H21593" t="s">
        <v>20641</v>
      </c>
      <c r="I21593">
        <v>9441855</v>
      </c>
      <c r="J21593">
        <v>355284000</v>
      </c>
      <c r="K21593" t="s">
        <v>1332</v>
      </c>
      <c r="L21593" t="s">
        <v>1362</v>
      </c>
    </row>
    <row r="21594" spans="8:12" x14ac:dyDescent="0.25">
      <c r="H21594" t="s">
        <v>20642</v>
      </c>
      <c r="I21594">
        <v>9568031</v>
      </c>
      <c r="J21594">
        <v>355260000</v>
      </c>
      <c r="K21594" t="s">
        <v>1332</v>
      </c>
      <c r="L21594" t="s">
        <v>1362</v>
      </c>
    </row>
    <row r="21595" spans="8:12" x14ac:dyDescent="0.25">
      <c r="H21595" t="s">
        <v>20643</v>
      </c>
      <c r="I21595">
        <v>9561368</v>
      </c>
      <c r="J21595">
        <v>565755000</v>
      </c>
      <c r="L21595" t="s">
        <v>1362</v>
      </c>
    </row>
    <row r="21596" spans="8:12" x14ac:dyDescent="0.25">
      <c r="H21596" t="s">
        <v>20644</v>
      </c>
      <c r="I21596">
        <v>9496161</v>
      </c>
      <c r="J21596">
        <v>355416000</v>
      </c>
      <c r="K21596" t="s">
        <v>1332</v>
      </c>
      <c r="L21596" t="s">
        <v>1295</v>
      </c>
    </row>
    <row r="21597" spans="8:12" x14ac:dyDescent="0.25">
      <c r="H21597" t="s">
        <v>20645</v>
      </c>
      <c r="I21597">
        <v>9369980</v>
      </c>
      <c r="J21597">
        <v>372483000</v>
      </c>
      <c r="L21597" t="s">
        <v>1341</v>
      </c>
    </row>
    <row r="21598" spans="8:12" x14ac:dyDescent="0.25">
      <c r="H21598" t="s">
        <v>20646</v>
      </c>
      <c r="I21598">
        <v>9403126</v>
      </c>
      <c r="J21598">
        <v>370823000</v>
      </c>
      <c r="L21598" t="s">
        <v>1341</v>
      </c>
    </row>
    <row r="21599" spans="8:12" x14ac:dyDescent="0.25">
      <c r="H21599" t="s">
        <v>918</v>
      </c>
      <c r="I21599">
        <v>9710799</v>
      </c>
      <c r="J21599">
        <v>565500000</v>
      </c>
      <c r="L21599" t="s">
        <v>1308</v>
      </c>
    </row>
    <row r="21600" spans="8:12" x14ac:dyDescent="0.25">
      <c r="H21600" t="s">
        <v>20647</v>
      </c>
      <c r="I21600">
        <v>9599016</v>
      </c>
      <c r="J21600">
        <v>566317000</v>
      </c>
      <c r="L21600" t="s">
        <v>1341</v>
      </c>
    </row>
    <row r="21601" spans="8:12" x14ac:dyDescent="0.25">
      <c r="H21601" t="s">
        <v>20648</v>
      </c>
      <c r="I21601">
        <v>9284491</v>
      </c>
      <c r="J21601">
        <v>565979000</v>
      </c>
      <c r="L21601" t="s">
        <v>1341</v>
      </c>
    </row>
    <row r="21602" spans="8:12" x14ac:dyDescent="0.25">
      <c r="H21602" t="s">
        <v>20649</v>
      </c>
      <c r="I21602">
        <v>9577898</v>
      </c>
      <c r="J21602">
        <v>311075400</v>
      </c>
      <c r="K21602" t="s">
        <v>1609</v>
      </c>
      <c r="L21602" t="s">
        <v>1341</v>
      </c>
    </row>
    <row r="21603" spans="8:12" x14ac:dyDescent="0.25">
      <c r="H21603" t="s">
        <v>20650</v>
      </c>
      <c r="I21603">
        <v>9303730</v>
      </c>
      <c r="J21603">
        <v>220448000</v>
      </c>
      <c r="K21603" t="s">
        <v>1456</v>
      </c>
      <c r="L21603" t="s">
        <v>1362</v>
      </c>
    </row>
    <row r="21604" spans="8:12" x14ac:dyDescent="0.25">
      <c r="H21604" t="s">
        <v>20651</v>
      </c>
      <c r="I21604">
        <v>9725457</v>
      </c>
      <c r="J21604">
        <v>374767000</v>
      </c>
      <c r="L21604" t="s">
        <v>1308</v>
      </c>
    </row>
    <row r="21605" spans="8:12" x14ac:dyDescent="0.25">
      <c r="H21605" t="s">
        <v>20652</v>
      </c>
      <c r="I21605">
        <v>9725469</v>
      </c>
      <c r="J21605">
        <v>374171000</v>
      </c>
      <c r="L21605" t="s">
        <v>1308</v>
      </c>
    </row>
    <row r="21606" spans="8:12" x14ac:dyDescent="0.25">
      <c r="H21606" t="s">
        <v>20653</v>
      </c>
      <c r="I21606">
        <v>9612284</v>
      </c>
      <c r="J21606">
        <v>566550000</v>
      </c>
      <c r="L21606" t="s">
        <v>1341</v>
      </c>
    </row>
    <row r="21607" spans="8:12" x14ac:dyDescent="0.25">
      <c r="H21607" t="s">
        <v>20654</v>
      </c>
      <c r="I21607">
        <v>9612313</v>
      </c>
      <c r="J21607">
        <v>566533000</v>
      </c>
      <c r="L21607" t="s">
        <v>1341</v>
      </c>
    </row>
    <row r="21608" spans="8:12" x14ac:dyDescent="0.25">
      <c r="H21608" t="s">
        <v>20655</v>
      </c>
      <c r="I21608">
        <v>9624627</v>
      </c>
      <c r="J21608">
        <v>373694000</v>
      </c>
      <c r="L21608" t="s">
        <v>1341</v>
      </c>
    </row>
    <row r="21609" spans="8:12" x14ac:dyDescent="0.25">
      <c r="H21609" t="s">
        <v>20656</v>
      </c>
      <c r="I21609">
        <v>9370769</v>
      </c>
      <c r="J21609">
        <v>355288000</v>
      </c>
      <c r="K21609" t="s">
        <v>1332</v>
      </c>
      <c r="L21609" t="s">
        <v>1341</v>
      </c>
    </row>
    <row r="21610" spans="8:12" x14ac:dyDescent="0.25">
      <c r="H21610" t="s">
        <v>87</v>
      </c>
      <c r="I21610">
        <v>9310537</v>
      </c>
      <c r="J21610">
        <v>219194000</v>
      </c>
      <c r="K21610" t="s">
        <v>1456</v>
      </c>
      <c r="L21610" t="s">
        <v>1341</v>
      </c>
    </row>
    <row r="21611" spans="8:12" x14ac:dyDescent="0.25">
      <c r="H21611" t="s">
        <v>20657</v>
      </c>
      <c r="I21611">
        <v>9376816</v>
      </c>
      <c r="J21611">
        <v>564365000</v>
      </c>
      <c r="K21611" t="s">
        <v>1441</v>
      </c>
      <c r="L21611" t="s">
        <v>1326</v>
      </c>
    </row>
    <row r="21612" spans="8:12" x14ac:dyDescent="0.25">
      <c r="H21612" t="s">
        <v>20658</v>
      </c>
      <c r="I21612">
        <v>9338814</v>
      </c>
      <c r="J21612">
        <v>636013219</v>
      </c>
      <c r="K21612" t="s">
        <v>1464</v>
      </c>
      <c r="L21612" t="s">
        <v>1362</v>
      </c>
    </row>
    <row r="21613" spans="8:12" x14ac:dyDescent="0.25">
      <c r="H21613" t="s">
        <v>20659</v>
      </c>
      <c r="I21613">
        <v>9367671</v>
      </c>
      <c r="J21613">
        <v>353084000</v>
      </c>
      <c r="K21613" t="s">
        <v>1332</v>
      </c>
      <c r="L21613" t="s">
        <v>1362</v>
      </c>
    </row>
    <row r="21614" spans="8:12" x14ac:dyDescent="0.25">
      <c r="H21614" t="s">
        <v>20660</v>
      </c>
      <c r="I21614">
        <v>9438640</v>
      </c>
      <c r="J21614">
        <v>370135000</v>
      </c>
      <c r="L21614" t="s">
        <v>1341</v>
      </c>
    </row>
    <row r="21615" spans="8:12" x14ac:dyDescent="0.25">
      <c r="H21615" t="s">
        <v>20661</v>
      </c>
      <c r="I21615">
        <v>9367748</v>
      </c>
      <c r="J21615">
        <v>370686000</v>
      </c>
      <c r="L21615" t="s">
        <v>1362</v>
      </c>
    </row>
    <row r="21616" spans="8:12" x14ac:dyDescent="0.25">
      <c r="H21616" t="s">
        <v>20662</v>
      </c>
      <c r="I21616">
        <v>9566564</v>
      </c>
      <c r="J21616">
        <v>563706000</v>
      </c>
      <c r="K21616" t="s">
        <v>1441</v>
      </c>
      <c r="L21616" t="s">
        <v>1341</v>
      </c>
    </row>
    <row r="21617" spans="8:12" x14ac:dyDescent="0.25">
      <c r="H21617" t="s">
        <v>20663</v>
      </c>
      <c r="I21617">
        <v>9336608</v>
      </c>
      <c r="J21617">
        <v>372780000</v>
      </c>
      <c r="L21617" t="s">
        <v>1341</v>
      </c>
    </row>
    <row r="21618" spans="8:12" x14ac:dyDescent="0.25">
      <c r="H21618" t="s">
        <v>20664</v>
      </c>
      <c r="I21618">
        <v>9687186</v>
      </c>
      <c r="J21618">
        <v>565765000</v>
      </c>
      <c r="L21618" t="s">
        <v>1308</v>
      </c>
    </row>
    <row r="21619" spans="8:12" x14ac:dyDescent="0.25">
      <c r="H21619" t="s">
        <v>20665</v>
      </c>
      <c r="I21619">
        <v>9392444</v>
      </c>
      <c r="J21619">
        <v>353530000</v>
      </c>
      <c r="K21619" t="s">
        <v>1332</v>
      </c>
      <c r="L21619" t="s">
        <v>1341</v>
      </c>
    </row>
    <row r="21620" spans="8:12" x14ac:dyDescent="0.25">
      <c r="H21620" t="s">
        <v>20666</v>
      </c>
      <c r="I21620">
        <v>9448059</v>
      </c>
      <c r="J21620">
        <v>564377000</v>
      </c>
      <c r="K21620" t="s">
        <v>1441</v>
      </c>
      <c r="L21620" t="s">
        <v>1341</v>
      </c>
    </row>
    <row r="21621" spans="8:12" x14ac:dyDescent="0.25">
      <c r="H21621" t="s">
        <v>919</v>
      </c>
      <c r="I21621">
        <v>9623740</v>
      </c>
      <c r="J21621">
        <v>355153000</v>
      </c>
      <c r="K21621" t="s">
        <v>1332</v>
      </c>
      <c r="L21621" t="s">
        <v>1308</v>
      </c>
    </row>
    <row r="21622" spans="8:12" x14ac:dyDescent="0.25">
      <c r="H21622" t="s">
        <v>920</v>
      </c>
      <c r="I21622">
        <v>9728174</v>
      </c>
      <c r="J21622">
        <v>374279000</v>
      </c>
      <c r="L21622" t="s">
        <v>1308</v>
      </c>
    </row>
    <row r="21623" spans="8:12" x14ac:dyDescent="0.25">
      <c r="H21623" t="s">
        <v>20667</v>
      </c>
      <c r="I21623">
        <v>9271626</v>
      </c>
      <c r="J21623">
        <v>564102000</v>
      </c>
      <c r="K21623" t="s">
        <v>1441</v>
      </c>
      <c r="L21623" t="s">
        <v>1341</v>
      </c>
    </row>
    <row r="21624" spans="8:12" x14ac:dyDescent="0.25">
      <c r="H21624" t="s">
        <v>20668</v>
      </c>
      <c r="I21624">
        <v>9303728</v>
      </c>
      <c r="J21624">
        <v>220425000</v>
      </c>
      <c r="K21624" t="s">
        <v>1456</v>
      </c>
      <c r="L21624" t="s">
        <v>1362</v>
      </c>
    </row>
    <row r="21625" spans="8:12" x14ac:dyDescent="0.25">
      <c r="H21625" t="s">
        <v>20669</v>
      </c>
      <c r="I21625">
        <v>9448047</v>
      </c>
      <c r="J21625">
        <v>563817000</v>
      </c>
      <c r="K21625" t="s">
        <v>1441</v>
      </c>
      <c r="L21625" t="s">
        <v>1341</v>
      </c>
    </row>
    <row r="21626" spans="8:12" x14ac:dyDescent="0.25">
      <c r="H21626" t="s">
        <v>20670</v>
      </c>
      <c r="I21626">
        <v>9612296</v>
      </c>
      <c r="J21626">
        <v>566878000</v>
      </c>
      <c r="L21626" t="s">
        <v>1341</v>
      </c>
    </row>
    <row r="21627" spans="8:12" x14ac:dyDescent="0.25">
      <c r="H21627" t="s">
        <v>20671</v>
      </c>
      <c r="I21627">
        <v>9403188</v>
      </c>
      <c r="J21627">
        <v>477144100</v>
      </c>
      <c r="K21627" t="s">
        <v>1348</v>
      </c>
      <c r="L21627" t="s">
        <v>1341</v>
      </c>
    </row>
    <row r="21628" spans="8:12" x14ac:dyDescent="0.25">
      <c r="H21628" t="s">
        <v>20672</v>
      </c>
      <c r="I21628">
        <v>9544762</v>
      </c>
      <c r="J21628">
        <v>566215000</v>
      </c>
      <c r="L21628" t="s">
        <v>1341</v>
      </c>
    </row>
    <row r="21629" spans="8:12" x14ac:dyDescent="0.25">
      <c r="H21629" t="s">
        <v>20673</v>
      </c>
      <c r="I21629">
        <v>9536820</v>
      </c>
      <c r="J21629">
        <v>538004539</v>
      </c>
      <c r="K21629" t="s">
        <v>1437</v>
      </c>
      <c r="L21629" t="s">
        <v>1362</v>
      </c>
    </row>
    <row r="21630" spans="8:12" x14ac:dyDescent="0.25">
      <c r="H21630" t="s">
        <v>20674</v>
      </c>
      <c r="I21630">
        <v>9644536</v>
      </c>
      <c r="J21630">
        <v>354040000</v>
      </c>
      <c r="K21630" t="s">
        <v>1332</v>
      </c>
      <c r="L21630" t="s">
        <v>1341</v>
      </c>
    </row>
    <row r="21631" spans="8:12" x14ac:dyDescent="0.25">
      <c r="H21631" t="s">
        <v>20675</v>
      </c>
      <c r="I21631">
        <v>9605994</v>
      </c>
      <c r="J21631">
        <v>372044000</v>
      </c>
      <c r="L21631" t="s">
        <v>1308</v>
      </c>
    </row>
    <row r="21632" spans="8:12" x14ac:dyDescent="0.25">
      <c r="H21632" t="s">
        <v>20676</v>
      </c>
      <c r="I21632">
        <v>9544736</v>
      </c>
      <c r="J21632">
        <v>564234000</v>
      </c>
      <c r="K21632" t="s">
        <v>1441</v>
      </c>
      <c r="L21632" t="s">
        <v>1341</v>
      </c>
    </row>
    <row r="21633" spans="8:12" x14ac:dyDescent="0.25">
      <c r="H21633" t="s">
        <v>20677</v>
      </c>
      <c r="I21633">
        <v>9573919</v>
      </c>
      <c r="J21633">
        <v>372024000</v>
      </c>
      <c r="L21633" t="s">
        <v>1341</v>
      </c>
    </row>
    <row r="21634" spans="8:12" x14ac:dyDescent="0.25">
      <c r="H21634" t="s">
        <v>20678</v>
      </c>
      <c r="I21634">
        <v>9612325</v>
      </c>
      <c r="J21634">
        <v>566688000</v>
      </c>
      <c r="L21634" t="s">
        <v>1308</v>
      </c>
    </row>
    <row r="21635" spans="8:12" x14ac:dyDescent="0.25">
      <c r="H21635" t="s">
        <v>20679</v>
      </c>
      <c r="I21635">
        <v>9544384</v>
      </c>
      <c r="J21635">
        <v>356747000</v>
      </c>
      <c r="K21635" t="s">
        <v>1332</v>
      </c>
      <c r="L21635" t="s">
        <v>1341</v>
      </c>
    </row>
    <row r="21636" spans="8:12" x14ac:dyDescent="0.25">
      <c r="H21636" t="s">
        <v>20680</v>
      </c>
      <c r="I21636">
        <v>9620633</v>
      </c>
      <c r="J21636">
        <v>355773000</v>
      </c>
      <c r="K21636" t="s">
        <v>1332</v>
      </c>
      <c r="L21636" t="s">
        <v>1341</v>
      </c>
    </row>
    <row r="21637" spans="8:12" x14ac:dyDescent="0.25">
      <c r="H21637" t="s">
        <v>20681</v>
      </c>
      <c r="I21637">
        <v>9376828</v>
      </c>
      <c r="J21637">
        <v>564359000</v>
      </c>
      <c r="K21637" t="s">
        <v>1441</v>
      </c>
      <c r="L21637" t="s">
        <v>1326</v>
      </c>
    </row>
    <row r="21638" spans="8:12" x14ac:dyDescent="0.25">
      <c r="H21638" t="s">
        <v>20682</v>
      </c>
      <c r="I21638">
        <v>9405485</v>
      </c>
      <c r="J21638">
        <v>354727000</v>
      </c>
      <c r="K21638" t="s">
        <v>1332</v>
      </c>
      <c r="L21638" t="s">
        <v>1341</v>
      </c>
    </row>
    <row r="21639" spans="8:12" x14ac:dyDescent="0.25">
      <c r="H21639" t="s">
        <v>20683</v>
      </c>
      <c r="I21639">
        <v>9629495</v>
      </c>
      <c r="J21639">
        <v>566737000</v>
      </c>
      <c r="L21639" t="s">
        <v>1362</v>
      </c>
    </row>
    <row r="21640" spans="8:12" x14ac:dyDescent="0.25">
      <c r="H21640" t="s">
        <v>20684</v>
      </c>
      <c r="I21640">
        <v>9629706</v>
      </c>
      <c r="J21640">
        <v>566739000</v>
      </c>
      <c r="L21640" t="s">
        <v>1326</v>
      </c>
    </row>
    <row r="21641" spans="8:12" x14ac:dyDescent="0.25">
      <c r="H21641" t="s">
        <v>20685</v>
      </c>
      <c r="I21641">
        <v>9406518</v>
      </c>
      <c r="J21641">
        <v>565579000</v>
      </c>
      <c r="L21641" t="s">
        <v>1341</v>
      </c>
    </row>
    <row r="21642" spans="8:12" x14ac:dyDescent="0.25">
      <c r="H21642" t="s">
        <v>20686</v>
      </c>
      <c r="I21642">
        <v>9629718</v>
      </c>
      <c r="J21642">
        <v>566740000</v>
      </c>
      <c r="L21642" t="s">
        <v>1326</v>
      </c>
    </row>
    <row r="21643" spans="8:12" x14ac:dyDescent="0.25">
      <c r="H21643" t="s">
        <v>20687</v>
      </c>
      <c r="I21643">
        <v>9529504</v>
      </c>
      <c r="J21643">
        <v>566619000</v>
      </c>
      <c r="L21643" t="s">
        <v>1341</v>
      </c>
    </row>
    <row r="21644" spans="8:12" x14ac:dyDescent="0.25">
      <c r="H21644" t="s">
        <v>82</v>
      </c>
      <c r="I21644">
        <v>9622540</v>
      </c>
      <c r="J21644">
        <v>563573000</v>
      </c>
      <c r="K21644" t="s">
        <v>1441</v>
      </c>
      <c r="L21644" t="s">
        <v>1341</v>
      </c>
    </row>
    <row r="21645" spans="8:12" x14ac:dyDescent="0.25">
      <c r="H21645" t="s">
        <v>20688</v>
      </c>
      <c r="I21645">
        <v>9692129</v>
      </c>
      <c r="J21645">
        <v>219598000</v>
      </c>
      <c r="K21645" t="s">
        <v>1456</v>
      </c>
      <c r="L21645" t="s">
        <v>1313</v>
      </c>
    </row>
    <row r="21646" spans="8:12" x14ac:dyDescent="0.25">
      <c r="H21646" t="s">
        <v>20689</v>
      </c>
      <c r="I21646">
        <v>9692131</v>
      </c>
      <c r="J21646">
        <v>219602000</v>
      </c>
      <c r="K21646" t="s">
        <v>1456</v>
      </c>
      <c r="L21646" t="s">
        <v>1313</v>
      </c>
    </row>
    <row r="21647" spans="8:12" x14ac:dyDescent="0.25">
      <c r="H21647" t="s">
        <v>20690</v>
      </c>
      <c r="I21647">
        <v>9692143</v>
      </c>
      <c r="J21647">
        <v>219603000</v>
      </c>
      <c r="K21647" t="s">
        <v>1456</v>
      </c>
      <c r="L21647" t="s">
        <v>1313</v>
      </c>
    </row>
    <row r="21648" spans="8:12" x14ac:dyDescent="0.25">
      <c r="H21648" t="s">
        <v>20691</v>
      </c>
      <c r="I21648">
        <v>9448322</v>
      </c>
      <c r="J21648">
        <v>564637000</v>
      </c>
      <c r="K21648" t="s">
        <v>1441</v>
      </c>
      <c r="L21648" t="s">
        <v>1326</v>
      </c>
    </row>
    <row r="21649" spans="8:12" x14ac:dyDescent="0.25">
      <c r="H21649" t="s">
        <v>20692</v>
      </c>
      <c r="I21649">
        <v>9692155</v>
      </c>
      <c r="J21649">
        <v>219605000</v>
      </c>
      <c r="K21649" t="s">
        <v>1456</v>
      </c>
      <c r="L21649" t="s">
        <v>1313</v>
      </c>
    </row>
    <row r="21650" spans="8:12" x14ac:dyDescent="0.25">
      <c r="H21650" t="s">
        <v>20693</v>
      </c>
      <c r="I21650">
        <v>9577886</v>
      </c>
      <c r="J21650">
        <v>311075300</v>
      </c>
      <c r="K21650" t="s">
        <v>1609</v>
      </c>
      <c r="L21650" t="s">
        <v>1341</v>
      </c>
    </row>
    <row r="21651" spans="8:12" x14ac:dyDescent="0.25">
      <c r="H21651" t="s">
        <v>20694</v>
      </c>
      <c r="I21651">
        <v>9459163</v>
      </c>
      <c r="J21651">
        <v>352031000</v>
      </c>
      <c r="K21651" t="s">
        <v>1332</v>
      </c>
      <c r="L21651" t="s">
        <v>1295</v>
      </c>
    </row>
    <row r="21652" spans="8:12" x14ac:dyDescent="0.25">
      <c r="H21652" t="s">
        <v>20695</v>
      </c>
      <c r="I21652">
        <v>9309978</v>
      </c>
      <c r="J21652">
        <v>564645000</v>
      </c>
      <c r="K21652" t="s">
        <v>1441</v>
      </c>
      <c r="L21652" t="s">
        <v>1362</v>
      </c>
    </row>
    <row r="21653" spans="8:12" x14ac:dyDescent="0.25">
      <c r="H21653" t="s">
        <v>921</v>
      </c>
      <c r="I21653">
        <v>9701164</v>
      </c>
      <c r="J21653">
        <v>355223000</v>
      </c>
      <c r="K21653" t="s">
        <v>1332</v>
      </c>
      <c r="L21653" t="s">
        <v>1308</v>
      </c>
    </row>
    <row r="21654" spans="8:12" x14ac:dyDescent="0.25">
      <c r="H21654" t="s">
        <v>20696</v>
      </c>
      <c r="I21654">
        <v>9519200</v>
      </c>
      <c r="J21654">
        <v>564896000</v>
      </c>
      <c r="K21654" t="s">
        <v>1441</v>
      </c>
      <c r="L21654" t="s">
        <v>1341</v>
      </c>
    </row>
    <row r="21655" spans="8:12" x14ac:dyDescent="0.25">
      <c r="H21655" t="s">
        <v>20697</v>
      </c>
      <c r="I21655">
        <v>9420306</v>
      </c>
      <c r="J21655">
        <v>354619000</v>
      </c>
      <c r="K21655" t="s">
        <v>1332</v>
      </c>
      <c r="L21655" t="s">
        <v>1341</v>
      </c>
    </row>
    <row r="21656" spans="8:12" x14ac:dyDescent="0.25">
      <c r="H21656" t="s">
        <v>20698</v>
      </c>
      <c r="I21656">
        <v>9456551</v>
      </c>
      <c r="J21656">
        <v>370733000</v>
      </c>
      <c r="L21656" t="s">
        <v>1341</v>
      </c>
    </row>
    <row r="21657" spans="8:12" x14ac:dyDescent="0.25">
      <c r="H21657" t="s">
        <v>20699</v>
      </c>
      <c r="I21657">
        <v>9566459</v>
      </c>
      <c r="J21657">
        <v>357997000</v>
      </c>
      <c r="K21657" t="s">
        <v>1332</v>
      </c>
      <c r="L21657" t="s">
        <v>1308</v>
      </c>
    </row>
    <row r="21658" spans="8:12" x14ac:dyDescent="0.25">
      <c r="H21658" t="s">
        <v>20700</v>
      </c>
      <c r="I21658">
        <v>9454187</v>
      </c>
      <c r="J21658">
        <v>372246000</v>
      </c>
      <c r="L21658" t="s">
        <v>1341</v>
      </c>
    </row>
    <row r="21659" spans="8:12" x14ac:dyDescent="0.25">
      <c r="H21659" t="s">
        <v>20701</v>
      </c>
      <c r="I21659">
        <v>9598995</v>
      </c>
      <c r="J21659">
        <v>566182000</v>
      </c>
      <c r="L21659" t="s">
        <v>1341</v>
      </c>
    </row>
    <row r="21660" spans="8:12" x14ac:dyDescent="0.25">
      <c r="H21660" t="s">
        <v>20702</v>
      </c>
      <c r="I21660">
        <v>9431173</v>
      </c>
      <c r="J21660">
        <v>352634000</v>
      </c>
      <c r="K21660" t="s">
        <v>1332</v>
      </c>
      <c r="L21660" t="s">
        <v>1341</v>
      </c>
    </row>
    <row r="21661" spans="8:12" x14ac:dyDescent="0.25">
      <c r="H21661" t="s">
        <v>20703</v>
      </c>
      <c r="I21661">
        <v>9461128</v>
      </c>
      <c r="J21661">
        <v>372184000</v>
      </c>
      <c r="L21661" t="s">
        <v>1341</v>
      </c>
    </row>
    <row r="21662" spans="8:12" x14ac:dyDescent="0.25">
      <c r="H21662" t="s">
        <v>20704</v>
      </c>
      <c r="I21662">
        <v>9479319</v>
      </c>
      <c r="J21662">
        <v>355481000</v>
      </c>
      <c r="K21662" t="s">
        <v>1332</v>
      </c>
      <c r="L21662" t="s">
        <v>1341</v>
      </c>
    </row>
    <row r="21663" spans="8:12" x14ac:dyDescent="0.25">
      <c r="H21663" t="s">
        <v>922</v>
      </c>
      <c r="I21663">
        <v>9711937</v>
      </c>
      <c r="J21663">
        <v>373795000</v>
      </c>
      <c r="L21663" t="s">
        <v>1308</v>
      </c>
    </row>
    <row r="21664" spans="8:12" x14ac:dyDescent="0.25">
      <c r="H21664" t="s">
        <v>20705</v>
      </c>
      <c r="I21664">
        <v>9478779</v>
      </c>
      <c r="J21664">
        <v>353959000</v>
      </c>
      <c r="K21664" t="s">
        <v>1332</v>
      </c>
      <c r="L21664" t="s">
        <v>1341</v>
      </c>
    </row>
    <row r="21665" spans="8:12" x14ac:dyDescent="0.25">
      <c r="H21665" t="s">
        <v>20706</v>
      </c>
      <c r="I21665">
        <v>9573907</v>
      </c>
      <c r="J21665">
        <v>355857000</v>
      </c>
      <c r="K21665" t="s">
        <v>1332</v>
      </c>
      <c r="L21665" t="s">
        <v>1341</v>
      </c>
    </row>
    <row r="21666" spans="8:12" x14ac:dyDescent="0.25">
      <c r="H21666" t="s">
        <v>20707</v>
      </c>
      <c r="I21666">
        <v>9205586</v>
      </c>
      <c r="J21666">
        <v>567170000</v>
      </c>
      <c r="K21666" t="s">
        <v>1861</v>
      </c>
      <c r="L21666" t="s">
        <v>1295</v>
      </c>
    </row>
    <row r="21667" spans="8:12" x14ac:dyDescent="0.25">
      <c r="H21667" t="s">
        <v>20708</v>
      </c>
      <c r="I21667">
        <v>9456721</v>
      </c>
      <c r="J21667">
        <v>244170000</v>
      </c>
      <c r="K21667" t="s">
        <v>1387</v>
      </c>
      <c r="L21667" t="s">
        <v>1295</v>
      </c>
    </row>
    <row r="21668" spans="8:12" x14ac:dyDescent="0.25">
      <c r="H21668" t="s">
        <v>20709</v>
      </c>
      <c r="I21668">
        <v>9437490</v>
      </c>
      <c r="J21668">
        <v>567383000</v>
      </c>
      <c r="K21668" t="s">
        <v>1861</v>
      </c>
      <c r="L21668" t="s">
        <v>1295</v>
      </c>
    </row>
    <row r="21669" spans="8:12" x14ac:dyDescent="0.25">
      <c r="H21669" t="s">
        <v>20710</v>
      </c>
      <c r="I21669">
        <v>9456733</v>
      </c>
      <c r="J21669">
        <v>245020000</v>
      </c>
      <c r="K21669" t="s">
        <v>1387</v>
      </c>
      <c r="L21669" t="s">
        <v>1295</v>
      </c>
    </row>
    <row r="21670" spans="8:12" x14ac:dyDescent="0.25">
      <c r="H21670" t="s">
        <v>20711</v>
      </c>
      <c r="I21670">
        <v>9161845</v>
      </c>
      <c r="J21670">
        <v>567336000</v>
      </c>
      <c r="K21670" t="s">
        <v>1861</v>
      </c>
      <c r="L21670" t="s">
        <v>1295</v>
      </c>
    </row>
    <row r="21671" spans="8:12" x14ac:dyDescent="0.25">
      <c r="H21671" t="s">
        <v>20712</v>
      </c>
      <c r="I21671">
        <v>9721657</v>
      </c>
      <c r="J21671">
        <v>244770273</v>
      </c>
      <c r="K21671" t="s">
        <v>1387</v>
      </c>
      <c r="L21671" t="s">
        <v>1308</v>
      </c>
    </row>
    <row r="21672" spans="8:12" x14ac:dyDescent="0.25">
      <c r="H21672" t="s">
        <v>20713</v>
      </c>
      <c r="I21672">
        <v>9721633</v>
      </c>
      <c r="J21672">
        <v>566252000</v>
      </c>
      <c r="L21672" t="s">
        <v>1308</v>
      </c>
    </row>
    <row r="21673" spans="8:12" x14ac:dyDescent="0.25">
      <c r="H21673" t="s">
        <v>20713</v>
      </c>
      <c r="I21673">
        <v>9721633</v>
      </c>
      <c r="J21673">
        <v>316193000</v>
      </c>
      <c r="K21673" t="s">
        <v>1365</v>
      </c>
      <c r="L21673" t="s">
        <v>1308</v>
      </c>
    </row>
    <row r="21674" spans="8:12" x14ac:dyDescent="0.25">
      <c r="H21674" t="s">
        <v>20713</v>
      </c>
      <c r="I21674">
        <v>9721633</v>
      </c>
      <c r="J21674">
        <v>244850226</v>
      </c>
      <c r="K21674" t="s">
        <v>1387</v>
      </c>
      <c r="L21674" t="s">
        <v>1308</v>
      </c>
    </row>
    <row r="21675" spans="8:12" x14ac:dyDescent="0.25">
      <c r="H21675" t="s">
        <v>20714</v>
      </c>
      <c r="I21675">
        <v>9205562</v>
      </c>
      <c r="J21675">
        <v>567168000</v>
      </c>
      <c r="K21675" t="s">
        <v>1861</v>
      </c>
      <c r="L21675" t="s">
        <v>1295</v>
      </c>
    </row>
    <row r="21676" spans="8:12" x14ac:dyDescent="0.25">
      <c r="H21676" t="s">
        <v>20715</v>
      </c>
      <c r="I21676">
        <v>9721645</v>
      </c>
      <c r="J21676">
        <v>244860255</v>
      </c>
      <c r="K21676" t="s">
        <v>1387</v>
      </c>
      <c r="L21676" t="s">
        <v>1983</v>
      </c>
    </row>
    <row r="21677" spans="8:12" x14ac:dyDescent="0.25">
      <c r="H21677" t="s">
        <v>20716</v>
      </c>
      <c r="I21677">
        <v>8914130</v>
      </c>
      <c r="J21677">
        <v>231839000</v>
      </c>
      <c r="K21677" t="s">
        <v>3557</v>
      </c>
      <c r="L21677" t="s">
        <v>1295</v>
      </c>
    </row>
    <row r="21678" spans="8:12" x14ac:dyDescent="0.25">
      <c r="H21678" t="s">
        <v>20717</v>
      </c>
      <c r="I21678">
        <v>9148180</v>
      </c>
      <c r="J21678">
        <v>245157000</v>
      </c>
      <c r="K21678" t="s">
        <v>1387</v>
      </c>
      <c r="L21678" t="s">
        <v>1295</v>
      </c>
    </row>
    <row r="21679" spans="8:12" x14ac:dyDescent="0.25">
      <c r="H21679" t="s">
        <v>20718</v>
      </c>
      <c r="I21679">
        <v>9212694</v>
      </c>
      <c r="J21679">
        <v>210366000</v>
      </c>
      <c r="K21679" t="s">
        <v>1443</v>
      </c>
      <c r="L21679" t="s">
        <v>1341</v>
      </c>
    </row>
    <row r="21680" spans="8:12" x14ac:dyDescent="0.25">
      <c r="H21680" t="s">
        <v>20719</v>
      </c>
      <c r="I21680">
        <v>9744661</v>
      </c>
      <c r="J21680">
        <v>249230000</v>
      </c>
      <c r="K21680" t="s">
        <v>1340</v>
      </c>
      <c r="L21680" t="s">
        <v>1308</v>
      </c>
    </row>
    <row r="21681" spans="8:12" x14ac:dyDescent="0.25">
      <c r="H21681" t="s">
        <v>20720</v>
      </c>
      <c r="I21681">
        <v>9224685</v>
      </c>
      <c r="J21681">
        <v>209886000</v>
      </c>
      <c r="K21681" t="s">
        <v>1443</v>
      </c>
      <c r="L21681" t="s">
        <v>1341</v>
      </c>
    </row>
    <row r="21682" spans="8:12" x14ac:dyDescent="0.25">
      <c r="H21682" t="s">
        <v>20721</v>
      </c>
      <c r="I21682">
        <v>9346641</v>
      </c>
      <c r="J21682">
        <v>266212000</v>
      </c>
      <c r="K21682" t="s">
        <v>2749</v>
      </c>
      <c r="L21682" t="s">
        <v>1362</v>
      </c>
    </row>
    <row r="21683" spans="8:12" x14ac:dyDescent="0.25">
      <c r="H21683" t="s">
        <v>20721</v>
      </c>
      <c r="I21683">
        <v>9157129</v>
      </c>
      <c r="J21683">
        <v>211265910</v>
      </c>
      <c r="K21683" t="s">
        <v>1426</v>
      </c>
      <c r="L21683" t="s">
        <v>10448</v>
      </c>
    </row>
    <row r="21684" spans="8:12" x14ac:dyDescent="0.25">
      <c r="H21684" t="s">
        <v>20722</v>
      </c>
      <c r="I21684">
        <v>9314090</v>
      </c>
      <c r="J21684">
        <v>565419000</v>
      </c>
      <c r="L21684" t="s">
        <v>1341</v>
      </c>
    </row>
    <row r="21685" spans="8:12" x14ac:dyDescent="0.25">
      <c r="H21685" t="s">
        <v>20723</v>
      </c>
      <c r="I21685">
        <v>9313670</v>
      </c>
      <c r="J21685">
        <v>304779000</v>
      </c>
      <c r="K21685" t="s">
        <v>1294</v>
      </c>
      <c r="L21685" t="s">
        <v>1295</v>
      </c>
    </row>
    <row r="21686" spans="8:12" x14ac:dyDescent="0.25">
      <c r="H21686" t="s">
        <v>20724</v>
      </c>
      <c r="I21686">
        <v>9641778</v>
      </c>
      <c r="J21686">
        <v>211576900</v>
      </c>
      <c r="K21686" t="s">
        <v>1426</v>
      </c>
      <c r="L21686" t="s">
        <v>2510</v>
      </c>
    </row>
    <row r="21687" spans="8:12" x14ac:dyDescent="0.25">
      <c r="H21687" t="s">
        <v>20725</v>
      </c>
      <c r="I21687">
        <v>9506124</v>
      </c>
      <c r="J21687">
        <v>305901000</v>
      </c>
      <c r="L21687" t="s">
        <v>1295</v>
      </c>
    </row>
    <row r="21688" spans="8:12" x14ac:dyDescent="0.25">
      <c r="H21688" t="s">
        <v>20726</v>
      </c>
      <c r="I21688">
        <v>9289790</v>
      </c>
      <c r="J21688">
        <v>236265000</v>
      </c>
      <c r="K21688" t="s">
        <v>1383</v>
      </c>
      <c r="L21688" t="s">
        <v>1295</v>
      </c>
    </row>
    <row r="21689" spans="8:12" x14ac:dyDescent="0.25">
      <c r="H21689" t="s">
        <v>20727</v>
      </c>
      <c r="I21689">
        <v>5387764</v>
      </c>
      <c r="J21689">
        <v>211241130</v>
      </c>
      <c r="K21689" t="s">
        <v>1426</v>
      </c>
      <c r="L21689" t="s">
        <v>1313</v>
      </c>
    </row>
    <row r="21690" spans="8:12" x14ac:dyDescent="0.25">
      <c r="H21690" t="s">
        <v>20728</v>
      </c>
      <c r="I21690">
        <v>9341732</v>
      </c>
      <c r="J21690">
        <v>246512000</v>
      </c>
      <c r="K21690" t="s">
        <v>1387</v>
      </c>
      <c r="L21690" t="s">
        <v>1295</v>
      </c>
    </row>
    <row r="21691" spans="8:12" x14ac:dyDescent="0.25">
      <c r="H21691" t="s">
        <v>20729</v>
      </c>
      <c r="I21691">
        <v>9663001</v>
      </c>
      <c r="J21691">
        <v>244868000</v>
      </c>
      <c r="K21691" t="s">
        <v>1387</v>
      </c>
      <c r="L21691" t="s">
        <v>1295</v>
      </c>
    </row>
    <row r="21692" spans="8:12" x14ac:dyDescent="0.25">
      <c r="H21692" t="s">
        <v>20730</v>
      </c>
      <c r="I21692">
        <v>9422639</v>
      </c>
      <c r="J21692">
        <v>564390000</v>
      </c>
      <c r="K21692" t="s">
        <v>1441</v>
      </c>
      <c r="L21692" t="s">
        <v>1326</v>
      </c>
    </row>
    <row r="21693" spans="8:12" x14ac:dyDescent="0.25">
      <c r="H21693" t="s">
        <v>20731</v>
      </c>
      <c r="I21693">
        <v>9505974</v>
      </c>
      <c r="J21693">
        <v>311047100</v>
      </c>
      <c r="K21693" t="s">
        <v>1609</v>
      </c>
      <c r="L21693" t="s">
        <v>1326</v>
      </c>
    </row>
    <row r="21694" spans="8:12" x14ac:dyDescent="0.25">
      <c r="H21694" t="s">
        <v>20731</v>
      </c>
      <c r="I21694">
        <v>9505974</v>
      </c>
      <c r="J21694">
        <v>249237000</v>
      </c>
      <c r="K21694" t="s">
        <v>1340</v>
      </c>
      <c r="L21694" t="s">
        <v>1326</v>
      </c>
    </row>
    <row r="21695" spans="8:12" x14ac:dyDescent="0.25">
      <c r="H21695" t="s">
        <v>20732</v>
      </c>
      <c r="I21695">
        <v>9689562</v>
      </c>
      <c r="J21695">
        <v>235103721</v>
      </c>
      <c r="K21695" t="s">
        <v>1558</v>
      </c>
      <c r="L21695" t="s">
        <v>1308</v>
      </c>
    </row>
    <row r="21696" spans="8:12" x14ac:dyDescent="0.25">
      <c r="H21696" t="s">
        <v>20733</v>
      </c>
      <c r="I21696">
        <v>9422641</v>
      </c>
      <c r="J21696">
        <v>564431000</v>
      </c>
      <c r="K21696" t="s">
        <v>1441</v>
      </c>
      <c r="L21696" t="s">
        <v>1326</v>
      </c>
    </row>
    <row r="21697" spans="8:12" x14ac:dyDescent="0.25">
      <c r="H21697" t="s">
        <v>20734</v>
      </c>
      <c r="I21697">
        <v>9422665</v>
      </c>
      <c r="J21697">
        <v>311042600</v>
      </c>
      <c r="K21697" t="s">
        <v>1609</v>
      </c>
      <c r="L21697" t="s">
        <v>1326</v>
      </c>
    </row>
    <row r="21698" spans="8:12" x14ac:dyDescent="0.25">
      <c r="H21698" t="s">
        <v>20734</v>
      </c>
      <c r="I21698">
        <v>9422665</v>
      </c>
      <c r="J21698">
        <v>249245000</v>
      </c>
      <c r="K21698" t="s">
        <v>1340</v>
      </c>
      <c r="L21698" t="s">
        <v>1326</v>
      </c>
    </row>
    <row r="21699" spans="8:12" x14ac:dyDescent="0.25">
      <c r="H21699" t="s">
        <v>20735</v>
      </c>
      <c r="I21699">
        <v>9488413</v>
      </c>
      <c r="J21699">
        <v>564435000</v>
      </c>
      <c r="K21699" t="s">
        <v>1441</v>
      </c>
      <c r="L21699" t="s">
        <v>1362</v>
      </c>
    </row>
    <row r="21700" spans="8:12" x14ac:dyDescent="0.25">
      <c r="H21700" t="s">
        <v>20736</v>
      </c>
      <c r="I21700">
        <v>9767247</v>
      </c>
      <c r="J21700">
        <v>525005379</v>
      </c>
      <c r="K21700" t="s">
        <v>1307</v>
      </c>
      <c r="L21700" t="s">
        <v>1329</v>
      </c>
    </row>
    <row r="21701" spans="8:12" x14ac:dyDescent="0.25">
      <c r="H21701" t="s">
        <v>20737</v>
      </c>
      <c r="I21701">
        <v>9079169</v>
      </c>
      <c r="J21701">
        <v>357725000</v>
      </c>
      <c r="K21701" t="s">
        <v>1332</v>
      </c>
      <c r="L21701" t="s">
        <v>1341</v>
      </c>
    </row>
    <row r="21702" spans="8:12" x14ac:dyDescent="0.25">
      <c r="H21702" t="s">
        <v>20738</v>
      </c>
      <c r="I21702">
        <v>9079157</v>
      </c>
      <c r="J21702">
        <v>352212000</v>
      </c>
      <c r="K21702" t="s">
        <v>1332</v>
      </c>
      <c r="L21702" t="s">
        <v>1341</v>
      </c>
    </row>
    <row r="21703" spans="8:12" x14ac:dyDescent="0.25">
      <c r="H21703" t="s">
        <v>20739</v>
      </c>
      <c r="I21703">
        <v>9274513</v>
      </c>
      <c r="J21703">
        <v>311584000</v>
      </c>
      <c r="K21703" t="s">
        <v>1609</v>
      </c>
      <c r="L21703" t="s">
        <v>1362</v>
      </c>
    </row>
    <row r="21704" spans="8:12" x14ac:dyDescent="0.25">
      <c r="H21704" t="s">
        <v>20740</v>
      </c>
      <c r="I21704">
        <v>9278973</v>
      </c>
      <c r="J21704">
        <v>355595000</v>
      </c>
      <c r="K21704" t="s">
        <v>1332</v>
      </c>
      <c r="L21704" t="s">
        <v>1341</v>
      </c>
    </row>
    <row r="21705" spans="8:12" x14ac:dyDescent="0.25">
      <c r="H21705" t="s">
        <v>20741</v>
      </c>
      <c r="I21705">
        <v>9497414</v>
      </c>
      <c r="J21705">
        <v>636091875</v>
      </c>
      <c r="K21705" t="s">
        <v>1464</v>
      </c>
      <c r="L21705" t="s">
        <v>1341</v>
      </c>
    </row>
    <row r="21706" spans="8:12" x14ac:dyDescent="0.25">
      <c r="H21706" t="s">
        <v>20742</v>
      </c>
      <c r="I21706">
        <v>9100138</v>
      </c>
      <c r="J21706">
        <v>258967000</v>
      </c>
      <c r="K21706" t="s">
        <v>1335</v>
      </c>
      <c r="L21706" t="s">
        <v>1295</v>
      </c>
    </row>
    <row r="21707" spans="8:12" x14ac:dyDescent="0.25">
      <c r="H21707" t="s">
        <v>20743</v>
      </c>
      <c r="I21707">
        <v>9300776</v>
      </c>
      <c r="J21707">
        <v>219182000</v>
      </c>
      <c r="K21707" t="s">
        <v>1456</v>
      </c>
      <c r="L21707" t="s">
        <v>1326</v>
      </c>
    </row>
    <row r="21708" spans="8:12" x14ac:dyDescent="0.25">
      <c r="H21708" t="s">
        <v>20744</v>
      </c>
      <c r="I21708">
        <v>9667588</v>
      </c>
      <c r="J21708">
        <v>235100377</v>
      </c>
      <c r="K21708" t="s">
        <v>1558</v>
      </c>
      <c r="L21708" t="s">
        <v>1341</v>
      </c>
    </row>
    <row r="21709" spans="8:12" x14ac:dyDescent="0.25">
      <c r="H21709" t="s">
        <v>20745</v>
      </c>
      <c r="I21709">
        <v>9116010</v>
      </c>
      <c r="J21709">
        <v>244093000</v>
      </c>
      <c r="K21709" t="s">
        <v>1387</v>
      </c>
      <c r="L21709" t="s">
        <v>1295</v>
      </c>
    </row>
    <row r="21710" spans="8:12" x14ac:dyDescent="0.25">
      <c r="H21710" t="s">
        <v>20746</v>
      </c>
      <c r="I21710">
        <v>9528495</v>
      </c>
      <c r="J21710">
        <v>246606000</v>
      </c>
      <c r="K21710" t="s">
        <v>1387</v>
      </c>
      <c r="L21710" t="s">
        <v>1295</v>
      </c>
    </row>
    <row r="21711" spans="8:12" x14ac:dyDescent="0.25">
      <c r="H21711" t="s">
        <v>20747</v>
      </c>
      <c r="I21711">
        <v>9034729</v>
      </c>
      <c r="J21711">
        <v>565430000</v>
      </c>
      <c r="L21711" t="s">
        <v>1346</v>
      </c>
    </row>
    <row r="21712" spans="8:12" x14ac:dyDescent="0.25">
      <c r="H21712" t="s">
        <v>20748</v>
      </c>
      <c r="I21712">
        <v>9340128</v>
      </c>
      <c r="J21712">
        <v>564520000</v>
      </c>
      <c r="K21712" t="s">
        <v>1441</v>
      </c>
      <c r="L21712" t="s">
        <v>1326</v>
      </c>
    </row>
    <row r="21713" spans="8:12" x14ac:dyDescent="0.25">
      <c r="H21713" t="s">
        <v>20749</v>
      </c>
      <c r="I21713">
        <v>9585338</v>
      </c>
      <c r="J21713">
        <v>235096295</v>
      </c>
      <c r="K21713" t="s">
        <v>1558</v>
      </c>
      <c r="L21713" t="s">
        <v>1341</v>
      </c>
    </row>
    <row r="21714" spans="8:12" x14ac:dyDescent="0.25">
      <c r="H21714" t="s">
        <v>20750</v>
      </c>
      <c r="I21714">
        <v>9361457</v>
      </c>
      <c r="J21714">
        <v>219193000</v>
      </c>
      <c r="K21714" t="s">
        <v>1456</v>
      </c>
      <c r="L21714" t="s">
        <v>1326</v>
      </c>
    </row>
    <row r="21715" spans="8:12" x14ac:dyDescent="0.25">
      <c r="H21715" t="s">
        <v>20751</v>
      </c>
      <c r="I21715">
        <v>9403906</v>
      </c>
      <c r="J21715">
        <v>229831000</v>
      </c>
      <c r="L21715" t="s">
        <v>1326</v>
      </c>
    </row>
    <row r="21716" spans="8:12" x14ac:dyDescent="0.25">
      <c r="H21716" t="s">
        <v>20752</v>
      </c>
      <c r="I21716">
        <v>9294692</v>
      </c>
      <c r="J21716">
        <v>220384000</v>
      </c>
      <c r="K21716" t="s">
        <v>1456</v>
      </c>
      <c r="L21716" t="s">
        <v>1326</v>
      </c>
    </row>
    <row r="21717" spans="8:12" x14ac:dyDescent="0.25">
      <c r="H21717" t="s">
        <v>20753</v>
      </c>
      <c r="I21717">
        <v>9043093</v>
      </c>
      <c r="J21717">
        <v>258781000</v>
      </c>
      <c r="K21717" t="s">
        <v>1335</v>
      </c>
      <c r="L21717" t="s">
        <v>1326</v>
      </c>
    </row>
    <row r="21718" spans="8:12" x14ac:dyDescent="0.25">
      <c r="H21718" t="s">
        <v>20754</v>
      </c>
      <c r="I21718">
        <v>9602679</v>
      </c>
      <c r="J21718">
        <v>636092675</v>
      </c>
      <c r="K21718" t="s">
        <v>1464</v>
      </c>
      <c r="L21718" t="s">
        <v>1341</v>
      </c>
    </row>
    <row r="21719" spans="8:12" x14ac:dyDescent="0.25">
      <c r="H21719" t="s">
        <v>20754</v>
      </c>
      <c r="I21719">
        <v>9602679</v>
      </c>
      <c r="J21719">
        <v>235090079</v>
      </c>
      <c r="K21719" t="s">
        <v>1558</v>
      </c>
      <c r="L21719" t="s">
        <v>1341</v>
      </c>
    </row>
    <row r="21720" spans="8:12" x14ac:dyDescent="0.25">
      <c r="H21720" t="s">
        <v>20755</v>
      </c>
      <c r="I21720">
        <v>9422677</v>
      </c>
      <c r="J21720">
        <v>311029600</v>
      </c>
      <c r="K21720" t="s">
        <v>1609</v>
      </c>
      <c r="L21720" t="s">
        <v>1326</v>
      </c>
    </row>
    <row r="21721" spans="8:12" x14ac:dyDescent="0.25">
      <c r="H21721" t="s">
        <v>20755</v>
      </c>
      <c r="I21721">
        <v>9422677</v>
      </c>
      <c r="J21721">
        <v>249249000</v>
      </c>
      <c r="K21721" t="s">
        <v>1340</v>
      </c>
      <c r="L21721" t="s">
        <v>1326</v>
      </c>
    </row>
    <row r="21722" spans="8:12" x14ac:dyDescent="0.25">
      <c r="H21722" t="s">
        <v>20756</v>
      </c>
      <c r="I21722">
        <v>9339351</v>
      </c>
      <c r="J21722">
        <v>249004000</v>
      </c>
      <c r="K21722" t="s">
        <v>1340</v>
      </c>
      <c r="L21722" t="s">
        <v>1326</v>
      </c>
    </row>
    <row r="21723" spans="8:12" x14ac:dyDescent="0.25">
      <c r="H21723" t="s">
        <v>20757</v>
      </c>
      <c r="I21723">
        <v>9122112</v>
      </c>
      <c r="J21723">
        <v>220236000</v>
      </c>
      <c r="K21723" t="s">
        <v>1456</v>
      </c>
      <c r="L21723" t="s">
        <v>1326</v>
      </c>
    </row>
    <row r="21724" spans="8:12" x14ac:dyDescent="0.25">
      <c r="H21724" t="s">
        <v>226</v>
      </c>
      <c r="I21724">
        <v>9647291</v>
      </c>
      <c r="J21724">
        <v>235097727</v>
      </c>
      <c r="K21724" t="s">
        <v>1558</v>
      </c>
      <c r="L21724" t="s">
        <v>1341</v>
      </c>
    </row>
    <row r="21725" spans="8:12" x14ac:dyDescent="0.25">
      <c r="H21725" t="s">
        <v>20758</v>
      </c>
      <c r="I21725">
        <v>9130808</v>
      </c>
      <c r="J21725">
        <v>220234000</v>
      </c>
      <c r="K21725" t="s">
        <v>1456</v>
      </c>
      <c r="L21725" t="s">
        <v>1326</v>
      </c>
    </row>
    <row r="21726" spans="8:12" x14ac:dyDescent="0.25">
      <c r="H21726" t="s">
        <v>20759</v>
      </c>
      <c r="I21726">
        <v>9130810</v>
      </c>
      <c r="J21726">
        <v>220235000</v>
      </c>
      <c r="K21726" t="s">
        <v>1456</v>
      </c>
      <c r="L21726" t="s">
        <v>1326</v>
      </c>
    </row>
    <row r="21727" spans="8:12" x14ac:dyDescent="0.25">
      <c r="H21727" t="s">
        <v>20760</v>
      </c>
      <c r="I21727">
        <v>9727120</v>
      </c>
      <c r="J21727">
        <v>374322000</v>
      </c>
      <c r="L21727" t="s">
        <v>1308</v>
      </c>
    </row>
    <row r="21728" spans="8:12" x14ac:dyDescent="0.25">
      <c r="H21728" t="s">
        <v>20761</v>
      </c>
      <c r="I21728">
        <v>9687239</v>
      </c>
      <c r="J21728">
        <v>356364000</v>
      </c>
      <c r="K21728" t="s">
        <v>1332</v>
      </c>
      <c r="L21728" t="s">
        <v>1308</v>
      </c>
    </row>
    <row r="21729" spans="8:12" x14ac:dyDescent="0.25">
      <c r="H21729" t="s">
        <v>20762</v>
      </c>
      <c r="I21729">
        <v>9529451</v>
      </c>
      <c r="J21729">
        <v>373428000</v>
      </c>
      <c r="L21729" t="s">
        <v>1341</v>
      </c>
    </row>
    <row r="21730" spans="8:12" x14ac:dyDescent="0.25">
      <c r="H21730" t="s">
        <v>20763</v>
      </c>
      <c r="I21730">
        <v>9727118</v>
      </c>
      <c r="J21730">
        <v>356986000</v>
      </c>
      <c r="K21730" t="s">
        <v>1332</v>
      </c>
      <c r="L21730" t="s">
        <v>1308</v>
      </c>
    </row>
    <row r="21731" spans="8:12" x14ac:dyDescent="0.25">
      <c r="H21731" t="s">
        <v>20764</v>
      </c>
      <c r="I21731">
        <v>9529463</v>
      </c>
      <c r="J21731">
        <v>373437000</v>
      </c>
      <c r="L21731" t="s">
        <v>1341</v>
      </c>
    </row>
    <row r="21732" spans="8:12" x14ac:dyDescent="0.25">
      <c r="H21732" t="s">
        <v>20765</v>
      </c>
      <c r="I21732">
        <v>9687227</v>
      </c>
      <c r="J21732">
        <v>357629000</v>
      </c>
      <c r="K21732" t="s">
        <v>1332</v>
      </c>
      <c r="L21732" t="s">
        <v>1308</v>
      </c>
    </row>
    <row r="21733" spans="8:12" x14ac:dyDescent="0.25">
      <c r="H21733" t="s">
        <v>20766</v>
      </c>
      <c r="I21733">
        <v>9300788</v>
      </c>
      <c r="J21733">
        <v>219233000</v>
      </c>
      <c r="K21733" t="s">
        <v>1456</v>
      </c>
      <c r="L21733" t="s">
        <v>1326</v>
      </c>
    </row>
    <row r="21734" spans="8:12" x14ac:dyDescent="0.25">
      <c r="H21734" t="s">
        <v>20767</v>
      </c>
      <c r="I21734">
        <v>9340104</v>
      </c>
      <c r="J21734">
        <v>564517000</v>
      </c>
      <c r="K21734" t="s">
        <v>1441</v>
      </c>
      <c r="L21734" t="s">
        <v>1326</v>
      </c>
    </row>
    <row r="21735" spans="8:12" x14ac:dyDescent="0.25">
      <c r="H21735" t="s">
        <v>20768</v>
      </c>
      <c r="I21735">
        <v>9563407</v>
      </c>
      <c r="J21735">
        <v>235082802</v>
      </c>
      <c r="K21735" t="s">
        <v>1558</v>
      </c>
      <c r="L21735" t="s">
        <v>1341</v>
      </c>
    </row>
    <row r="21736" spans="8:12" x14ac:dyDescent="0.25">
      <c r="H21736" t="s">
        <v>20769</v>
      </c>
      <c r="I21736">
        <v>9274525</v>
      </c>
      <c r="J21736">
        <v>311585000</v>
      </c>
      <c r="K21736" t="s">
        <v>1609</v>
      </c>
      <c r="L21736" t="s">
        <v>1362</v>
      </c>
    </row>
    <row r="21737" spans="8:12" x14ac:dyDescent="0.25">
      <c r="H21737" t="s">
        <v>20770</v>
      </c>
      <c r="I21737">
        <v>9336658</v>
      </c>
      <c r="J21737">
        <v>372721000</v>
      </c>
      <c r="L21737" t="s">
        <v>1346</v>
      </c>
    </row>
    <row r="21738" spans="8:12" x14ac:dyDescent="0.25">
      <c r="H21738" t="s">
        <v>20771</v>
      </c>
      <c r="I21738">
        <v>9208473</v>
      </c>
      <c r="J21738">
        <v>564429000</v>
      </c>
      <c r="K21738" t="s">
        <v>1441</v>
      </c>
      <c r="L21738" t="s">
        <v>1326</v>
      </c>
    </row>
    <row r="21739" spans="8:12" x14ac:dyDescent="0.25">
      <c r="H21739" t="s">
        <v>20772</v>
      </c>
      <c r="I21739">
        <v>9346512</v>
      </c>
      <c r="J21739">
        <v>257942000</v>
      </c>
      <c r="K21739" t="s">
        <v>1335</v>
      </c>
      <c r="L21739" t="s">
        <v>1326</v>
      </c>
    </row>
    <row r="21740" spans="8:12" x14ac:dyDescent="0.25">
      <c r="H21740" t="s">
        <v>20773</v>
      </c>
      <c r="I21740">
        <v>9346500</v>
      </c>
      <c r="J21740">
        <v>257941000</v>
      </c>
      <c r="K21740" t="s">
        <v>1335</v>
      </c>
      <c r="L21740" t="s">
        <v>1326</v>
      </c>
    </row>
    <row r="21741" spans="8:12" x14ac:dyDescent="0.25">
      <c r="H21741" t="s">
        <v>20774</v>
      </c>
      <c r="I21741">
        <v>9375989</v>
      </c>
      <c r="J21741">
        <v>258715000</v>
      </c>
      <c r="K21741" t="s">
        <v>1335</v>
      </c>
      <c r="L21741" t="s">
        <v>1326</v>
      </c>
    </row>
    <row r="21742" spans="8:12" x14ac:dyDescent="0.25">
      <c r="H21742" t="s">
        <v>20775</v>
      </c>
      <c r="I21742">
        <v>9208045</v>
      </c>
      <c r="J21742">
        <v>311435000</v>
      </c>
      <c r="K21742" t="s">
        <v>1609</v>
      </c>
      <c r="L21742" t="s">
        <v>1362</v>
      </c>
    </row>
    <row r="21743" spans="8:12" x14ac:dyDescent="0.25">
      <c r="H21743" t="s">
        <v>20776</v>
      </c>
      <c r="I21743">
        <v>9453248</v>
      </c>
      <c r="J21743">
        <v>636092121</v>
      </c>
      <c r="K21743" t="s">
        <v>1464</v>
      </c>
      <c r="L21743" t="s">
        <v>1341</v>
      </c>
    </row>
    <row r="21744" spans="8:12" x14ac:dyDescent="0.25">
      <c r="H21744" t="s">
        <v>20777</v>
      </c>
      <c r="I21744">
        <v>9563392</v>
      </c>
      <c r="J21744">
        <v>235079725</v>
      </c>
      <c r="K21744" t="s">
        <v>1558</v>
      </c>
      <c r="L21744" t="s">
        <v>1341</v>
      </c>
    </row>
    <row r="21745" spans="8:12" x14ac:dyDescent="0.25">
      <c r="H21745" t="s">
        <v>20777</v>
      </c>
      <c r="I21745">
        <v>9328314</v>
      </c>
      <c r="J21745">
        <v>219179000</v>
      </c>
      <c r="K21745" t="s">
        <v>1456</v>
      </c>
      <c r="L21745" t="s">
        <v>1326</v>
      </c>
    </row>
    <row r="21746" spans="8:12" x14ac:dyDescent="0.25">
      <c r="H21746" t="s">
        <v>20778</v>
      </c>
      <c r="I21746">
        <v>9565340</v>
      </c>
      <c r="J21746">
        <v>538005929</v>
      </c>
      <c r="K21746" t="s">
        <v>1437</v>
      </c>
      <c r="L21746" t="s">
        <v>1337</v>
      </c>
    </row>
    <row r="21747" spans="8:12" x14ac:dyDescent="0.25">
      <c r="H21747" t="s">
        <v>20779</v>
      </c>
      <c r="I21747">
        <v>9375977</v>
      </c>
      <c r="J21747">
        <v>258714000</v>
      </c>
      <c r="K21747" t="s">
        <v>1335</v>
      </c>
      <c r="L21747" t="s">
        <v>1326</v>
      </c>
    </row>
    <row r="21748" spans="8:12" x14ac:dyDescent="0.25">
      <c r="H21748" t="s">
        <v>20780</v>
      </c>
      <c r="I21748">
        <v>9238325</v>
      </c>
      <c r="J21748">
        <v>636092647</v>
      </c>
      <c r="K21748" t="s">
        <v>1464</v>
      </c>
      <c r="L21748" t="s">
        <v>1341</v>
      </c>
    </row>
    <row r="21749" spans="8:12" x14ac:dyDescent="0.25">
      <c r="H21749" t="s">
        <v>20781</v>
      </c>
      <c r="I21749">
        <v>9428437</v>
      </c>
      <c r="J21749">
        <v>256934000</v>
      </c>
      <c r="K21749" t="s">
        <v>1340</v>
      </c>
      <c r="L21749" t="s">
        <v>1326</v>
      </c>
    </row>
    <row r="21750" spans="8:12" x14ac:dyDescent="0.25">
      <c r="H21750" t="s">
        <v>20782</v>
      </c>
      <c r="I21750">
        <v>9632789</v>
      </c>
      <c r="J21750">
        <v>235093442</v>
      </c>
      <c r="K21750" t="s">
        <v>1558</v>
      </c>
      <c r="L21750" t="s">
        <v>1341</v>
      </c>
    </row>
    <row r="21751" spans="8:12" x14ac:dyDescent="0.25">
      <c r="H21751" t="s">
        <v>20783</v>
      </c>
      <c r="I21751">
        <v>9388479</v>
      </c>
      <c r="J21751">
        <v>256933000</v>
      </c>
      <c r="K21751" t="s">
        <v>1340</v>
      </c>
      <c r="L21751" t="s">
        <v>1326</v>
      </c>
    </row>
    <row r="21752" spans="8:12" x14ac:dyDescent="0.25">
      <c r="H21752" t="s">
        <v>20784</v>
      </c>
      <c r="I21752">
        <v>9563380</v>
      </c>
      <c r="J21752">
        <v>235076734</v>
      </c>
      <c r="K21752" t="s">
        <v>1558</v>
      </c>
      <c r="L21752" t="s">
        <v>1341</v>
      </c>
    </row>
    <row r="21753" spans="8:12" x14ac:dyDescent="0.25">
      <c r="H21753" t="s">
        <v>20785</v>
      </c>
      <c r="I21753">
        <v>9043081</v>
      </c>
      <c r="J21753">
        <v>258670000</v>
      </c>
      <c r="K21753" t="s">
        <v>1335</v>
      </c>
      <c r="L21753" t="s">
        <v>1326</v>
      </c>
    </row>
    <row r="21754" spans="8:12" x14ac:dyDescent="0.25">
      <c r="H21754" t="s">
        <v>20786</v>
      </c>
      <c r="I21754">
        <v>9689574</v>
      </c>
      <c r="J21754">
        <v>235105048</v>
      </c>
      <c r="K21754" t="s">
        <v>1558</v>
      </c>
      <c r="L21754" t="s">
        <v>1308</v>
      </c>
    </row>
    <row r="21755" spans="8:12" x14ac:dyDescent="0.25">
      <c r="H21755" t="s">
        <v>20787</v>
      </c>
      <c r="I21755">
        <v>9171101</v>
      </c>
      <c r="J21755">
        <v>236188000</v>
      </c>
      <c r="K21755" t="s">
        <v>1383</v>
      </c>
      <c r="L21755" t="s">
        <v>1295</v>
      </c>
    </row>
    <row r="21756" spans="8:12" x14ac:dyDescent="0.25">
      <c r="H21756" t="s">
        <v>20788</v>
      </c>
      <c r="I21756">
        <v>8209717</v>
      </c>
      <c r="J21756">
        <v>309473000</v>
      </c>
      <c r="K21756" t="s">
        <v>1609</v>
      </c>
      <c r="L21756" t="s">
        <v>1295</v>
      </c>
    </row>
    <row r="21757" spans="8:12" x14ac:dyDescent="0.25">
      <c r="H21757" t="s">
        <v>20789</v>
      </c>
      <c r="I21757">
        <v>9697014</v>
      </c>
      <c r="J21757">
        <v>212185000</v>
      </c>
      <c r="K21757" t="s">
        <v>1443</v>
      </c>
      <c r="L21757" t="s">
        <v>1308</v>
      </c>
    </row>
    <row r="21758" spans="8:12" x14ac:dyDescent="0.25">
      <c r="H21758" t="s">
        <v>20790</v>
      </c>
      <c r="I21758">
        <v>9457828</v>
      </c>
      <c r="J21758">
        <v>212744000</v>
      </c>
      <c r="K21758" t="s">
        <v>1443</v>
      </c>
      <c r="L21758" t="s">
        <v>1326</v>
      </c>
    </row>
    <row r="21759" spans="8:12" x14ac:dyDescent="0.25">
      <c r="H21759" t="s">
        <v>20791</v>
      </c>
      <c r="I21759">
        <v>9210270</v>
      </c>
      <c r="J21759">
        <v>305888000</v>
      </c>
      <c r="L21759" t="s">
        <v>1295</v>
      </c>
    </row>
    <row r="21760" spans="8:12" x14ac:dyDescent="0.25">
      <c r="H21760" t="s">
        <v>20791</v>
      </c>
      <c r="I21760">
        <v>9253181</v>
      </c>
      <c r="J21760">
        <v>220404000</v>
      </c>
      <c r="K21760" t="s">
        <v>1456</v>
      </c>
      <c r="L21760" t="s">
        <v>1341</v>
      </c>
    </row>
    <row r="21761" spans="8:12" x14ac:dyDescent="0.25">
      <c r="H21761" t="s">
        <v>20792</v>
      </c>
      <c r="I21761">
        <v>9673666</v>
      </c>
      <c r="J21761">
        <v>212417000</v>
      </c>
      <c r="K21761" t="s">
        <v>1443</v>
      </c>
      <c r="L21761" t="s">
        <v>1308</v>
      </c>
    </row>
    <row r="21762" spans="8:12" x14ac:dyDescent="0.25">
      <c r="H21762" t="s">
        <v>20793</v>
      </c>
      <c r="I21762">
        <v>9457830</v>
      </c>
      <c r="J21762">
        <v>210333000</v>
      </c>
      <c r="K21762" t="s">
        <v>1443</v>
      </c>
      <c r="L21762" t="s">
        <v>1326</v>
      </c>
    </row>
    <row r="21763" spans="8:12" x14ac:dyDescent="0.25">
      <c r="H21763" t="s">
        <v>20794</v>
      </c>
      <c r="I21763">
        <v>9673642</v>
      </c>
      <c r="J21763">
        <v>229937000</v>
      </c>
      <c r="L21763" t="s">
        <v>1337</v>
      </c>
    </row>
    <row r="21764" spans="8:12" x14ac:dyDescent="0.25">
      <c r="H21764" t="s">
        <v>20795</v>
      </c>
      <c r="I21764">
        <v>9741712</v>
      </c>
      <c r="J21764">
        <v>256664000</v>
      </c>
      <c r="K21764" t="s">
        <v>1340</v>
      </c>
      <c r="L21764" t="s">
        <v>1308</v>
      </c>
    </row>
    <row r="21765" spans="8:12" x14ac:dyDescent="0.25">
      <c r="H21765" t="s">
        <v>20796</v>
      </c>
      <c r="I21765">
        <v>9697002</v>
      </c>
      <c r="J21765">
        <v>636017290</v>
      </c>
      <c r="K21765" t="s">
        <v>1464</v>
      </c>
      <c r="L21765" t="s">
        <v>1308</v>
      </c>
    </row>
    <row r="21766" spans="8:12" x14ac:dyDescent="0.25">
      <c r="H21766" t="s">
        <v>20796</v>
      </c>
      <c r="I21766">
        <v>9697002</v>
      </c>
      <c r="J21766">
        <v>301100000</v>
      </c>
      <c r="K21766" t="s">
        <v>20797</v>
      </c>
      <c r="L21766" t="s">
        <v>1308</v>
      </c>
    </row>
    <row r="21767" spans="8:12" x14ac:dyDescent="0.25">
      <c r="H21767" t="s">
        <v>20798</v>
      </c>
      <c r="I21767">
        <v>9673654</v>
      </c>
      <c r="J21767">
        <v>212531000</v>
      </c>
      <c r="K21767" t="s">
        <v>1443</v>
      </c>
      <c r="L21767" t="s">
        <v>1337</v>
      </c>
    </row>
    <row r="21768" spans="8:12" x14ac:dyDescent="0.25">
      <c r="H21768" t="s">
        <v>20799</v>
      </c>
      <c r="I21768">
        <v>9253193</v>
      </c>
      <c r="J21768">
        <v>220465000</v>
      </c>
      <c r="K21768" t="s">
        <v>1456</v>
      </c>
      <c r="L21768" t="s">
        <v>1341</v>
      </c>
    </row>
    <row r="21769" spans="8:12" x14ac:dyDescent="0.25">
      <c r="H21769" t="s">
        <v>20800</v>
      </c>
      <c r="I21769">
        <v>9404144</v>
      </c>
      <c r="J21769">
        <v>210900000</v>
      </c>
      <c r="K21769" t="s">
        <v>1443</v>
      </c>
      <c r="L21769" t="s">
        <v>1326</v>
      </c>
    </row>
    <row r="21770" spans="8:12" x14ac:dyDescent="0.25">
      <c r="H21770" t="s">
        <v>20801</v>
      </c>
      <c r="I21770">
        <v>9626259</v>
      </c>
      <c r="J21770">
        <v>212289000</v>
      </c>
      <c r="K21770" t="s">
        <v>1443</v>
      </c>
      <c r="L21770" t="s">
        <v>1308</v>
      </c>
    </row>
    <row r="21771" spans="8:12" x14ac:dyDescent="0.25">
      <c r="H21771" t="s">
        <v>20802</v>
      </c>
      <c r="I21771">
        <v>9224702</v>
      </c>
      <c r="J21771">
        <v>209676000</v>
      </c>
      <c r="K21771" t="s">
        <v>1443</v>
      </c>
      <c r="L21771" t="s">
        <v>1341</v>
      </c>
    </row>
    <row r="21772" spans="8:12" x14ac:dyDescent="0.25">
      <c r="H21772" t="s">
        <v>20803</v>
      </c>
      <c r="I21772">
        <v>9596040</v>
      </c>
      <c r="J21772">
        <v>256117000</v>
      </c>
      <c r="K21772" t="s">
        <v>1340</v>
      </c>
      <c r="L21772" t="s">
        <v>1308</v>
      </c>
    </row>
    <row r="21773" spans="8:12" x14ac:dyDescent="0.25">
      <c r="H21773" t="s">
        <v>256</v>
      </c>
      <c r="I21773">
        <v>9763693</v>
      </c>
      <c r="J21773">
        <v>249172000</v>
      </c>
      <c r="K21773" t="s">
        <v>1340</v>
      </c>
      <c r="L21773" t="s">
        <v>1308</v>
      </c>
    </row>
    <row r="21774" spans="8:12" x14ac:dyDescent="0.25">
      <c r="H21774" t="s">
        <v>152</v>
      </c>
      <c r="I21774">
        <v>9596052</v>
      </c>
      <c r="J21774">
        <v>256118000</v>
      </c>
      <c r="K21774" t="s">
        <v>1340</v>
      </c>
      <c r="L21774" t="s">
        <v>1308</v>
      </c>
    </row>
    <row r="21775" spans="8:12" x14ac:dyDescent="0.25">
      <c r="H21775" t="s">
        <v>20804</v>
      </c>
      <c r="I21775">
        <v>9039092</v>
      </c>
      <c r="J21775">
        <v>304010711</v>
      </c>
      <c r="K21775" t="s">
        <v>1294</v>
      </c>
      <c r="L21775" t="s">
        <v>1295</v>
      </c>
    </row>
    <row r="21776" spans="8:12" x14ac:dyDescent="0.25">
      <c r="H21776" t="s">
        <v>20805</v>
      </c>
      <c r="I21776">
        <v>9031260</v>
      </c>
      <c r="J21776">
        <v>235003560</v>
      </c>
      <c r="L21776" t="s">
        <v>1295</v>
      </c>
    </row>
    <row r="21777" spans="8:12" x14ac:dyDescent="0.25">
      <c r="H21777" t="s">
        <v>20806</v>
      </c>
      <c r="I21777">
        <v>9036284</v>
      </c>
      <c r="J21777">
        <v>273376490</v>
      </c>
      <c r="K21777" t="s">
        <v>1297</v>
      </c>
      <c r="L21777" t="s">
        <v>1326</v>
      </c>
    </row>
    <row r="21778" spans="8:12" x14ac:dyDescent="0.25">
      <c r="H21778" t="s">
        <v>20806</v>
      </c>
      <c r="I21778">
        <v>9523548</v>
      </c>
      <c r="J21778">
        <v>258152000</v>
      </c>
      <c r="K21778" t="s">
        <v>1335</v>
      </c>
      <c r="L21778" t="s">
        <v>1326</v>
      </c>
    </row>
    <row r="21779" spans="8:12" x14ac:dyDescent="0.25">
      <c r="H21779" t="s">
        <v>20807</v>
      </c>
      <c r="I21779">
        <v>9626247</v>
      </c>
      <c r="J21779">
        <v>212283000</v>
      </c>
      <c r="K21779" t="s">
        <v>1443</v>
      </c>
      <c r="L21779" t="s">
        <v>1337</v>
      </c>
    </row>
    <row r="21780" spans="8:12" x14ac:dyDescent="0.25">
      <c r="H21780" t="s">
        <v>139</v>
      </c>
      <c r="I21780">
        <v>9741700</v>
      </c>
      <c r="J21780">
        <v>256671000</v>
      </c>
      <c r="K21780" t="s">
        <v>1340</v>
      </c>
      <c r="L21780" t="s">
        <v>1308</v>
      </c>
    </row>
    <row r="21781" spans="8:12" x14ac:dyDescent="0.25">
      <c r="H21781" t="s">
        <v>20808</v>
      </c>
      <c r="I21781">
        <v>9233923</v>
      </c>
      <c r="J21781">
        <v>220459000</v>
      </c>
      <c r="K21781" t="s">
        <v>1456</v>
      </c>
      <c r="L21781" t="s">
        <v>1341</v>
      </c>
    </row>
    <row r="21782" spans="8:12" x14ac:dyDescent="0.25">
      <c r="H21782" t="s">
        <v>20809</v>
      </c>
      <c r="I21782">
        <v>7704849</v>
      </c>
      <c r="J21782">
        <v>231208000</v>
      </c>
      <c r="K21782" t="s">
        <v>3557</v>
      </c>
      <c r="L21782" t="s">
        <v>1808</v>
      </c>
    </row>
    <row r="21783" spans="8:12" x14ac:dyDescent="0.25">
      <c r="H21783" t="s">
        <v>20810</v>
      </c>
      <c r="I21783">
        <v>9744659</v>
      </c>
      <c r="J21783">
        <v>249094000</v>
      </c>
      <c r="K21783" t="s">
        <v>1340</v>
      </c>
      <c r="L21783" t="s">
        <v>1308</v>
      </c>
    </row>
    <row r="21784" spans="8:12" x14ac:dyDescent="0.25">
      <c r="H21784" t="s">
        <v>20811</v>
      </c>
      <c r="I21784">
        <v>9212709</v>
      </c>
      <c r="J21784">
        <v>210190000</v>
      </c>
      <c r="K21784" t="s">
        <v>1443</v>
      </c>
      <c r="L21784" t="s">
        <v>1341</v>
      </c>
    </row>
    <row r="21785" spans="8:12" x14ac:dyDescent="0.25">
      <c r="H21785" t="s">
        <v>20812</v>
      </c>
      <c r="I21785">
        <v>9298703</v>
      </c>
      <c r="J21785">
        <v>538002219</v>
      </c>
      <c r="K21785" t="s">
        <v>1437</v>
      </c>
      <c r="L21785" t="s">
        <v>1326</v>
      </c>
    </row>
    <row r="21786" spans="8:12" x14ac:dyDescent="0.25">
      <c r="H21786" t="s">
        <v>20813</v>
      </c>
      <c r="I21786">
        <v>9418975</v>
      </c>
      <c r="J21786">
        <v>366230000</v>
      </c>
      <c r="K21786" t="s">
        <v>1431</v>
      </c>
      <c r="L21786" t="s">
        <v>1295</v>
      </c>
    </row>
    <row r="21787" spans="8:12" x14ac:dyDescent="0.25">
      <c r="H21787" t="s">
        <v>20813</v>
      </c>
      <c r="I21787">
        <v>9225809</v>
      </c>
      <c r="J21787">
        <v>209063000</v>
      </c>
      <c r="K21787" t="s">
        <v>1443</v>
      </c>
      <c r="L21787" t="s">
        <v>1341</v>
      </c>
    </row>
    <row r="21788" spans="8:12" x14ac:dyDescent="0.25">
      <c r="H21788" t="s">
        <v>20814</v>
      </c>
      <c r="I21788">
        <v>8600856</v>
      </c>
      <c r="J21788">
        <v>570173000</v>
      </c>
      <c r="K21788" t="s">
        <v>20815</v>
      </c>
      <c r="L21788" t="s">
        <v>1295</v>
      </c>
    </row>
    <row r="21789" spans="8:12" x14ac:dyDescent="0.25">
      <c r="H21789" t="s">
        <v>20816</v>
      </c>
      <c r="I21789">
        <v>8713811</v>
      </c>
      <c r="J21789">
        <v>258657000</v>
      </c>
      <c r="K21789" t="s">
        <v>1335</v>
      </c>
      <c r="L21789" t="s">
        <v>1295</v>
      </c>
    </row>
    <row r="21790" spans="8:12" x14ac:dyDescent="0.25">
      <c r="H21790" t="s">
        <v>20817</v>
      </c>
      <c r="I21790">
        <v>9240158</v>
      </c>
      <c r="J21790">
        <v>565183000</v>
      </c>
      <c r="L21790" t="s">
        <v>1346</v>
      </c>
    </row>
    <row r="21791" spans="8:12" x14ac:dyDescent="0.25">
      <c r="H21791" t="s">
        <v>20818</v>
      </c>
      <c r="I21791">
        <v>9370666</v>
      </c>
      <c r="J21791">
        <v>564035000</v>
      </c>
      <c r="K21791" t="s">
        <v>1441</v>
      </c>
      <c r="L21791" t="s">
        <v>1313</v>
      </c>
    </row>
    <row r="21792" spans="8:12" x14ac:dyDescent="0.25">
      <c r="H21792" t="s">
        <v>20818</v>
      </c>
      <c r="I21792">
        <v>9370666</v>
      </c>
      <c r="J21792">
        <v>247356300</v>
      </c>
      <c r="K21792" t="s">
        <v>1398</v>
      </c>
      <c r="L21792" t="s">
        <v>1395</v>
      </c>
    </row>
    <row r="21793" spans="8:12" x14ac:dyDescent="0.25">
      <c r="H21793" t="s">
        <v>20819</v>
      </c>
      <c r="I21793">
        <v>9370654</v>
      </c>
      <c r="J21793">
        <v>247353300</v>
      </c>
      <c r="K21793" t="s">
        <v>1398</v>
      </c>
      <c r="L21793" t="s">
        <v>4746</v>
      </c>
    </row>
    <row r="21794" spans="8:12" x14ac:dyDescent="0.25">
      <c r="H21794" t="s">
        <v>20820</v>
      </c>
      <c r="I21794">
        <v>9254953</v>
      </c>
      <c r="J21794">
        <v>565194000</v>
      </c>
      <c r="L21794" t="s">
        <v>1346</v>
      </c>
    </row>
    <row r="21795" spans="8:12" x14ac:dyDescent="0.25">
      <c r="H21795" t="s">
        <v>20821</v>
      </c>
      <c r="I21795">
        <v>9240122</v>
      </c>
      <c r="J21795">
        <v>565168000</v>
      </c>
      <c r="L21795" t="s">
        <v>1346</v>
      </c>
    </row>
    <row r="21796" spans="8:12" x14ac:dyDescent="0.25">
      <c r="H21796" t="s">
        <v>20822</v>
      </c>
      <c r="I21796">
        <v>9378266</v>
      </c>
      <c r="J21796">
        <v>565779000</v>
      </c>
      <c r="L21796" t="s">
        <v>1346</v>
      </c>
    </row>
    <row r="21797" spans="8:12" x14ac:dyDescent="0.25">
      <c r="H21797" t="s">
        <v>20823</v>
      </c>
      <c r="I21797">
        <v>9240146</v>
      </c>
      <c r="J21797">
        <v>565184000</v>
      </c>
      <c r="L21797" t="s">
        <v>1346</v>
      </c>
    </row>
    <row r="21798" spans="8:12" x14ac:dyDescent="0.25">
      <c r="H21798" t="s">
        <v>20824</v>
      </c>
      <c r="I21798">
        <v>9254941</v>
      </c>
      <c r="J21798">
        <v>565190000</v>
      </c>
      <c r="L21798" t="s">
        <v>1346</v>
      </c>
    </row>
    <row r="21799" spans="8:12" x14ac:dyDescent="0.25">
      <c r="H21799" t="s">
        <v>20824</v>
      </c>
      <c r="I21799">
        <v>9254941</v>
      </c>
      <c r="J21799">
        <v>56519000</v>
      </c>
      <c r="L21799" t="s">
        <v>1346</v>
      </c>
    </row>
    <row r="21800" spans="8:12" x14ac:dyDescent="0.25">
      <c r="H21800" t="s">
        <v>20824</v>
      </c>
      <c r="I21800">
        <v>9254941</v>
      </c>
      <c r="J21800">
        <v>5651900</v>
      </c>
      <c r="L21800" t="s">
        <v>1346</v>
      </c>
    </row>
    <row r="21801" spans="8:12" x14ac:dyDescent="0.25">
      <c r="H21801" t="s">
        <v>20825</v>
      </c>
      <c r="I21801">
        <v>9240134</v>
      </c>
      <c r="J21801">
        <v>565177000</v>
      </c>
      <c r="L21801" t="s">
        <v>1346</v>
      </c>
    </row>
    <row r="21802" spans="8:12" x14ac:dyDescent="0.25">
      <c r="H21802" t="s">
        <v>20826</v>
      </c>
      <c r="I21802">
        <v>9107136</v>
      </c>
      <c r="J21802">
        <v>258656000</v>
      </c>
      <c r="K21802" t="s">
        <v>1335</v>
      </c>
      <c r="L21802" t="s">
        <v>1295</v>
      </c>
    </row>
    <row r="21803" spans="8:12" x14ac:dyDescent="0.25">
      <c r="H21803" t="s">
        <v>20826</v>
      </c>
      <c r="I21803">
        <v>9107136</v>
      </c>
      <c r="J21803">
        <v>236288000</v>
      </c>
      <c r="K21803" t="s">
        <v>1383</v>
      </c>
      <c r="L21803" t="s">
        <v>1295</v>
      </c>
    </row>
    <row r="21804" spans="8:12" x14ac:dyDescent="0.25">
      <c r="H21804" t="s">
        <v>20827</v>
      </c>
      <c r="I21804">
        <v>9394040</v>
      </c>
      <c r="J21804">
        <v>636092659</v>
      </c>
      <c r="K21804" t="s">
        <v>1464</v>
      </c>
      <c r="L21804" t="s">
        <v>1326</v>
      </c>
    </row>
    <row r="21805" spans="8:12" x14ac:dyDescent="0.25">
      <c r="H21805" t="s">
        <v>20827</v>
      </c>
      <c r="I21805">
        <v>9394040</v>
      </c>
      <c r="J21805">
        <v>212655000</v>
      </c>
      <c r="K21805" t="s">
        <v>1443</v>
      </c>
      <c r="L21805" t="s">
        <v>1326</v>
      </c>
    </row>
    <row r="21806" spans="8:12" x14ac:dyDescent="0.25">
      <c r="H21806" t="s">
        <v>20828</v>
      </c>
      <c r="I21806">
        <v>9436678</v>
      </c>
      <c r="J21806">
        <v>249696000</v>
      </c>
      <c r="K21806" t="s">
        <v>1340</v>
      </c>
      <c r="L21806" t="s">
        <v>1326</v>
      </c>
    </row>
    <row r="21807" spans="8:12" x14ac:dyDescent="0.25">
      <c r="H21807" t="s">
        <v>20829</v>
      </c>
      <c r="I21807">
        <v>9396373</v>
      </c>
      <c r="J21807">
        <v>249166000</v>
      </c>
      <c r="K21807" t="s">
        <v>1340</v>
      </c>
      <c r="L21807" t="s">
        <v>1326</v>
      </c>
    </row>
    <row r="21808" spans="8:12" x14ac:dyDescent="0.25">
      <c r="H21808" t="s">
        <v>20830</v>
      </c>
      <c r="I21808">
        <v>9396385</v>
      </c>
      <c r="J21808">
        <v>249434000</v>
      </c>
      <c r="K21808" t="s">
        <v>1340</v>
      </c>
      <c r="L21808" t="s">
        <v>1326</v>
      </c>
    </row>
    <row r="21809" spans="8:12" x14ac:dyDescent="0.25">
      <c r="H21809" t="s">
        <v>20831</v>
      </c>
      <c r="I21809">
        <v>9330836</v>
      </c>
      <c r="J21809">
        <v>273310730</v>
      </c>
      <c r="K21809" t="s">
        <v>1297</v>
      </c>
      <c r="L21809" t="s">
        <v>1295</v>
      </c>
    </row>
    <row r="21810" spans="8:12" x14ac:dyDescent="0.25">
      <c r="H21810" t="s">
        <v>20832</v>
      </c>
      <c r="I21810">
        <v>9622100</v>
      </c>
      <c r="J21810">
        <v>431003089</v>
      </c>
      <c r="K21810" t="s">
        <v>1368</v>
      </c>
      <c r="L21810" t="s">
        <v>1313</v>
      </c>
    </row>
    <row r="21811" spans="8:12" x14ac:dyDescent="0.25">
      <c r="H21811" t="s">
        <v>20833</v>
      </c>
      <c r="I21811">
        <v>9347633</v>
      </c>
      <c r="J21811">
        <v>304037000</v>
      </c>
      <c r="K21811" t="s">
        <v>1294</v>
      </c>
      <c r="L21811" t="s">
        <v>1295</v>
      </c>
    </row>
    <row r="21812" spans="8:12" x14ac:dyDescent="0.25">
      <c r="H21812" t="s">
        <v>20833</v>
      </c>
      <c r="I21812">
        <v>9347633</v>
      </c>
      <c r="J21812">
        <v>253144000</v>
      </c>
      <c r="K21812" t="s">
        <v>1615</v>
      </c>
      <c r="L21812" t="s">
        <v>1295</v>
      </c>
    </row>
    <row r="21813" spans="8:12" x14ac:dyDescent="0.25">
      <c r="H21813" t="s">
        <v>20834</v>
      </c>
      <c r="I21813">
        <v>7801740</v>
      </c>
      <c r="J21813">
        <v>710254000</v>
      </c>
      <c r="K21813" t="s">
        <v>2162</v>
      </c>
      <c r="L21813" t="s">
        <v>1362</v>
      </c>
    </row>
    <row r="21814" spans="8:12" x14ac:dyDescent="0.25">
      <c r="H21814" t="s">
        <v>20834</v>
      </c>
      <c r="I21814">
        <v>9306419</v>
      </c>
      <c r="J21814">
        <v>256161000</v>
      </c>
      <c r="K21814" t="s">
        <v>1340</v>
      </c>
      <c r="L21814" t="s">
        <v>1295</v>
      </c>
    </row>
    <row r="21815" spans="8:12" x14ac:dyDescent="0.25">
      <c r="H21815" t="s">
        <v>20835</v>
      </c>
      <c r="I21815">
        <v>9407782</v>
      </c>
      <c r="J21815">
        <v>366665000</v>
      </c>
      <c r="K21815" t="s">
        <v>1431</v>
      </c>
      <c r="L21815" t="s">
        <v>1308</v>
      </c>
    </row>
    <row r="21816" spans="8:12" x14ac:dyDescent="0.25">
      <c r="H21816" t="s">
        <v>20836</v>
      </c>
      <c r="I21816">
        <v>9170640</v>
      </c>
      <c r="J21816">
        <v>248319000</v>
      </c>
      <c r="K21816" t="s">
        <v>1340</v>
      </c>
      <c r="L21816" t="s">
        <v>1295</v>
      </c>
    </row>
    <row r="21817" spans="8:12" x14ac:dyDescent="0.25">
      <c r="H21817" t="s">
        <v>20837</v>
      </c>
      <c r="I21817">
        <v>9125279</v>
      </c>
      <c r="J21817">
        <v>247758000</v>
      </c>
      <c r="K21817" t="s">
        <v>1398</v>
      </c>
      <c r="L21817" t="s">
        <v>1326</v>
      </c>
    </row>
    <row r="21818" spans="8:12" x14ac:dyDescent="0.25">
      <c r="H21818" t="s">
        <v>20838</v>
      </c>
      <c r="I21818">
        <v>9351361</v>
      </c>
      <c r="J21818">
        <v>305211000</v>
      </c>
      <c r="L21818" t="s">
        <v>1295</v>
      </c>
    </row>
    <row r="21819" spans="8:12" x14ac:dyDescent="0.25">
      <c r="H21819" t="s">
        <v>20839</v>
      </c>
      <c r="I21819">
        <v>9082403</v>
      </c>
      <c r="J21819">
        <v>236008000</v>
      </c>
      <c r="K21819" t="s">
        <v>1383</v>
      </c>
      <c r="L21819" t="s">
        <v>1295</v>
      </c>
    </row>
    <row r="21820" spans="8:12" x14ac:dyDescent="0.25">
      <c r="H21820" t="s">
        <v>20840</v>
      </c>
      <c r="I21820">
        <v>9322516</v>
      </c>
      <c r="J21820">
        <v>636091307</v>
      </c>
      <c r="K21820" t="s">
        <v>1464</v>
      </c>
      <c r="L21820" t="s">
        <v>2217</v>
      </c>
    </row>
    <row r="21821" spans="8:12" x14ac:dyDescent="0.25">
      <c r="H21821" t="s">
        <v>20841</v>
      </c>
      <c r="I21821">
        <v>9191931</v>
      </c>
      <c r="J21821">
        <v>235094204</v>
      </c>
      <c r="K21821" t="s">
        <v>1558</v>
      </c>
      <c r="L21821" t="s">
        <v>1295</v>
      </c>
    </row>
    <row r="21822" spans="8:12" x14ac:dyDescent="0.25">
      <c r="H21822" t="s">
        <v>20842</v>
      </c>
      <c r="I21822">
        <v>9361330</v>
      </c>
      <c r="J21822">
        <v>244576000</v>
      </c>
      <c r="K21822" t="s">
        <v>1387</v>
      </c>
      <c r="L21822" t="s">
        <v>1295</v>
      </c>
    </row>
    <row r="21823" spans="8:12" x14ac:dyDescent="0.25">
      <c r="H21823" t="s">
        <v>20843</v>
      </c>
      <c r="I21823">
        <v>8818764</v>
      </c>
      <c r="J21823">
        <v>304010253</v>
      </c>
      <c r="K21823" t="s">
        <v>1294</v>
      </c>
      <c r="L21823" t="s">
        <v>1614</v>
      </c>
    </row>
    <row r="21824" spans="8:12" x14ac:dyDescent="0.25">
      <c r="H21824" t="s">
        <v>20843</v>
      </c>
      <c r="I21824">
        <v>9358278</v>
      </c>
      <c r="J21824">
        <v>212521000</v>
      </c>
      <c r="K21824" t="s">
        <v>1443</v>
      </c>
      <c r="L21824" t="s">
        <v>1295</v>
      </c>
    </row>
    <row r="21825" spans="8:12" x14ac:dyDescent="0.25">
      <c r="H21825" t="s">
        <v>20844</v>
      </c>
      <c r="I21825">
        <v>7711907</v>
      </c>
      <c r="J21825">
        <v>235000193</v>
      </c>
      <c r="K21825" t="s">
        <v>1558</v>
      </c>
      <c r="L21825" t="s">
        <v>1295</v>
      </c>
    </row>
    <row r="21826" spans="8:12" x14ac:dyDescent="0.25">
      <c r="H21826" t="s">
        <v>20845</v>
      </c>
      <c r="I21826">
        <v>9545675</v>
      </c>
      <c r="J21826">
        <v>257483000</v>
      </c>
      <c r="K21826" t="s">
        <v>1335</v>
      </c>
      <c r="L21826" t="s">
        <v>1329</v>
      </c>
    </row>
    <row r="21827" spans="8:12" x14ac:dyDescent="0.25">
      <c r="H21827" t="s">
        <v>20846</v>
      </c>
      <c r="I21827">
        <v>9186182</v>
      </c>
      <c r="J21827">
        <v>244341000</v>
      </c>
      <c r="K21827" t="s">
        <v>1387</v>
      </c>
      <c r="L21827" t="s">
        <v>1614</v>
      </c>
    </row>
    <row r="21828" spans="8:12" x14ac:dyDescent="0.25">
      <c r="H21828" t="s">
        <v>20846</v>
      </c>
      <c r="I21828">
        <v>9186182</v>
      </c>
      <c r="J21828">
        <v>230652000</v>
      </c>
      <c r="K21828" t="s">
        <v>1432</v>
      </c>
      <c r="L21828" t="s">
        <v>1614</v>
      </c>
    </row>
    <row r="21829" spans="8:12" x14ac:dyDescent="0.25">
      <c r="H21829" t="s">
        <v>20847</v>
      </c>
      <c r="I21829">
        <v>9186194</v>
      </c>
      <c r="J21829">
        <v>244396000</v>
      </c>
      <c r="K21829" t="s">
        <v>1387</v>
      </c>
      <c r="L21829" t="s">
        <v>1614</v>
      </c>
    </row>
    <row r="21830" spans="8:12" x14ac:dyDescent="0.25">
      <c r="H21830" t="s">
        <v>20847</v>
      </c>
      <c r="I21830">
        <v>9186194</v>
      </c>
      <c r="J21830">
        <v>230653000</v>
      </c>
      <c r="K21830" t="s">
        <v>1432</v>
      </c>
      <c r="L21830" t="s">
        <v>1614</v>
      </c>
    </row>
    <row r="21831" spans="8:12" x14ac:dyDescent="0.25">
      <c r="H21831" t="s">
        <v>20848</v>
      </c>
      <c r="I21831">
        <v>9056399</v>
      </c>
      <c r="J21831">
        <v>710172000</v>
      </c>
      <c r="K21831" t="s">
        <v>2162</v>
      </c>
      <c r="L21831" t="s">
        <v>1341</v>
      </c>
    </row>
    <row r="21832" spans="8:12" x14ac:dyDescent="0.25">
      <c r="H21832" t="s">
        <v>20849</v>
      </c>
      <c r="I21832">
        <v>9318450</v>
      </c>
      <c r="J21832">
        <v>710002090</v>
      </c>
      <c r="K21832" t="s">
        <v>2162</v>
      </c>
      <c r="L21832" t="s">
        <v>1308</v>
      </c>
    </row>
    <row r="21833" spans="8:12" x14ac:dyDescent="0.25">
      <c r="H21833" t="s">
        <v>20850</v>
      </c>
      <c r="I21833">
        <v>9007075</v>
      </c>
      <c r="J21833">
        <v>311242000</v>
      </c>
      <c r="K21833" t="s">
        <v>1609</v>
      </c>
      <c r="L21833" t="s">
        <v>1295</v>
      </c>
    </row>
    <row r="21834" spans="8:12" x14ac:dyDescent="0.25">
      <c r="H21834" t="s">
        <v>20851</v>
      </c>
      <c r="I21834">
        <v>8706090</v>
      </c>
      <c r="J21834">
        <v>214182206</v>
      </c>
      <c r="K21834" t="s">
        <v>1302</v>
      </c>
      <c r="L21834" t="s">
        <v>1362</v>
      </c>
    </row>
    <row r="21835" spans="8:12" x14ac:dyDescent="0.25">
      <c r="H21835" t="s">
        <v>20852</v>
      </c>
      <c r="I21835">
        <v>9352585</v>
      </c>
      <c r="J21835">
        <v>538005504</v>
      </c>
      <c r="K21835" t="s">
        <v>1437</v>
      </c>
      <c r="L21835" t="s">
        <v>1326</v>
      </c>
    </row>
    <row r="21836" spans="8:12" x14ac:dyDescent="0.25">
      <c r="H21836" t="s">
        <v>20853</v>
      </c>
      <c r="I21836">
        <v>8772063</v>
      </c>
      <c r="J21836">
        <v>311000443</v>
      </c>
      <c r="K21836" t="s">
        <v>1609</v>
      </c>
      <c r="L21836" t="s">
        <v>1329</v>
      </c>
    </row>
    <row r="21837" spans="8:12" x14ac:dyDescent="0.25">
      <c r="H21837" t="s">
        <v>20854</v>
      </c>
      <c r="I21837">
        <v>9352597</v>
      </c>
      <c r="J21837">
        <v>538005721</v>
      </c>
      <c r="K21837" t="s">
        <v>1437</v>
      </c>
      <c r="L21837" t="s">
        <v>1326</v>
      </c>
    </row>
    <row r="21838" spans="8:12" x14ac:dyDescent="0.25">
      <c r="H21838" t="s">
        <v>20855</v>
      </c>
      <c r="I21838">
        <v>9443827</v>
      </c>
      <c r="J21838">
        <v>357083000</v>
      </c>
      <c r="K21838" t="s">
        <v>1332</v>
      </c>
      <c r="L21838" t="s">
        <v>1341</v>
      </c>
    </row>
    <row r="21839" spans="8:12" x14ac:dyDescent="0.25">
      <c r="H21839" t="s">
        <v>20856</v>
      </c>
      <c r="I21839">
        <v>9196814</v>
      </c>
      <c r="J21839">
        <v>355406000</v>
      </c>
      <c r="K21839" t="s">
        <v>1332</v>
      </c>
      <c r="L21839" t="s">
        <v>1341</v>
      </c>
    </row>
    <row r="21840" spans="8:12" x14ac:dyDescent="0.25">
      <c r="H21840" t="s">
        <v>20857</v>
      </c>
      <c r="I21840">
        <v>9197040</v>
      </c>
      <c r="J21840">
        <v>477117500</v>
      </c>
      <c r="K21840" t="s">
        <v>1348</v>
      </c>
      <c r="L21840" t="s">
        <v>1326</v>
      </c>
    </row>
    <row r="21841" spans="8:12" x14ac:dyDescent="0.25">
      <c r="H21841" t="s">
        <v>20858</v>
      </c>
      <c r="I21841">
        <v>9167045</v>
      </c>
      <c r="J21841">
        <v>477557000</v>
      </c>
      <c r="K21841" t="s">
        <v>1348</v>
      </c>
      <c r="L21841" t="s">
        <v>1308</v>
      </c>
    </row>
    <row r="21842" spans="8:12" x14ac:dyDescent="0.25">
      <c r="H21842" t="s">
        <v>20859</v>
      </c>
      <c r="I21842">
        <v>9317200</v>
      </c>
      <c r="J21842">
        <v>431301776</v>
      </c>
      <c r="K21842" t="s">
        <v>1368</v>
      </c>
      <c r="L21842" t="s">
        <v>1313</v>
      </c>
    </row>
    <row r="21843" spans="8:12" x14ac:dyDescent="0.25">
      <c r="H21843" t="s">
        <v>20860</v>
      </c>
      <c r="I21843">
        <v>9171149</v>
      </c>
      <c r="J21843">
        <v>538004565</v>
      </c>
      <c r="K21843" t="s">
        <v>1437</v>
      </c>
      <c r="L21843" t="s">
        <v>1341</v>
      </c>
    </row>
    <row r="21844" spans="8:12" x14ac:dyDescent="0.25">
      <c r="H21844" t="s">
        <v>20861</v>
      </c>
      <c r="I21844">
        <v>9123128</v>
      </c>
      <c r="J21844">
        <v>538004679</v>
      </c>
      <c r="K21844" t="s">
        <v>1437</v>
      </c>
      <c r="L21844" t="s">
        <v>1341</v>
      </c>
    </row>
    <row r="21845" spans="8:12" x14ac:dyDescent="0.25">
      <c r="H21845" t="s">
        <v>20862</v>
      </c>
      <c r="I21845">
        <v>9487653</v>
      </c>
      <c r="J21845">
        <v>636092653</v>
      </c>
      <c r="K21845" t="s">
        <v>1464</v>
      </c>
      <c r="L21845" t="s">
        <v>1341</v>
      </c>
    </row>
    <row r="21846" spans="8:12" x14ac:dyDescent="0.25">
      <c r="H21846" t="s">
        <v>20863</v>
      </c>
      <c r="I21846">
        <v>8124058</v>
      </c>
      <c r="J21846">
        <v>234148000</v>
      </c>
      <c r="K21846" t="s">
        <v>1558</v>
      </c>
      <c r="L21846" t="s">
        <v>1329</v>
      </c>
    </row>
    <row r="21847" spans="8:12" x14ac:dyDescent="0.25">
      <c r="H21847" t="s">
        <v>20864</v>
      </c>
      <c r="I21847">
        <v>9740433</v>
      </c>
      <c r="J21847">
        <v>538006630</v>
      </c>
      <c r="K21847" t="s">
        <v>1437</v>
      </c>
      <c r="L21847" t="s">
        <v>1308</v>
      </c>
    </row>
    <row r="21848" spans="8:12" x14ac:dyDescent="0.25">
      <c r="H21848" t="s">
        <v>20864</v>
      </c>
      <c r="I21848">
        <v>7811410</v>
      </c>
      <c r="J21848">
        <v>214182515</v>
      </c>
      <c r="K21848" t="s">
        <v>1302</v>
      </c>
      <c r="L21848" t="s">
        <v>1295</v>
      </c>
    </row>
    <row r="21849" spans="8:12" x14ac:dyDescent="0.25">
      <c r="H21849" t="s">
        <v>20865</v>
      </c>
      <c r="I21849">
        <v>9616606</v>
      </c>
      <c r="J21849">
        <v>636015347</v>
      </c>
      <c r="K21849" t="s">
        <v>1464</v>
      </c>
      <c r="L21849" t="s">
        <v>1341</v>
      </c>
    </row>
    <row r="21850" spans="8:12" x14ac:dyDescent="0.25">
      <c r="H21850" t="s">
        <v>20866</v>
      </c>
      <c r="I21850">
        <v>9498286</v>
      </c>
      <c r="J21850">
        <v>236588000</v>
      </c>
      <c r="K21850" t="s">
        <v>1383</v>
      </c>
      <c r="L21850" t="s">
        <v>1341</v>
      </c>
    </row>
    <row r="21851" spans="8:12" x14ac:dyDescent="0.25">
      <c r="H21851" t="s">
        <v>20867</v>
      </c>
      <c r="I21851">
        <v>8602438</v>
      </c>
      <c r="J21851">
        <v>572499210</v>
      </c>
      <c r="K21851" t="s">
        <v>1575</v>
      </c>
      <c r="L21851" t="s">
        <v>1329</v>
      </c>
    </row>
    <row r="21852" spans="8:12" x14ac:dyDescent="0.25">
      <c r="H21852" t="s">
        <v>20868</v>
      </c>
      <c r="I21852">
        <v>9318022</v>
      </c>
      <c r="J21852">
        <v>538004293</v>
      </c>
      <c r="K21852" t="s">
        <v>1437</v>
      </c>
      <c r="L21852" t="s">
        <v>1326</v>
      </c>
    </row>
    <row r="21853" spans="8:12" x14ac:dyDescent="0.25">
      <c r="H21853" t="s">
        <v>20868</v>
      </c>
      <c r="I21853">
        <v>9412945</v>
      </c>
      <c r="J21853">
        <v>477897500</v>
      </c>
      <c r="K21853" t="s">
        <v>1348</v>
      </c>
      <c r="L21853" t="s">
        <v>1341</v>
      </c>
    </row>
    <row r="21854" spans="8:12" x14ac:dyDescent="0.25">
      <c r="H21854" t="s">
        <v>20868</v>
      </c>
      <c r="I21854">
        <v>9744051</v>
      </c>
      <c r="J21854">
        <v>257972000</v>
      </c>
      <c r="K21854" t="s">
        <v>1335</v>
      </c>
      <c r="L21854" t="s">
        <v>1308</v>
      </c>
    </row>
    <row r="21855" spans="8:12" x14ac:dyDescent="0.25">
      <c r="H21855" t="s">
        <v>20869</v>
      </c>
      <c r="I21855">
        <v>9298492</v>
      </c>
      <c r="J21855">
        <v>538004294</v>
      </c>
      <c r="K21855" t="s">
        <v>1437</v>
      </c>
      <c r="L21855" t="s">
        <v>1326</v>
      </c>
    </row>
    <row r="21856" spans="8:12" x14ac:dyDescent="0.25">
      <c r="H21856" t="s">
        <v>20869</v>
      </c>
      <c r="I21856">
        <v>9164495</v>
      </c>
      <c r="J21856">
        <v>231754000</v>
      </c>
      <c r="K21856" t="s">
        <v>3557</v>
      </c>
      <c r="L21856" t="s">
        <v>1326</v>
      </c>
    </row>
    <row r="21857" spans="8:12" x14ac:dyDescent="0.25">
      <c r="H21857" t="s">
        <v>20870</v>
      </c>
      <c r="I21857">
        <v>8122804</v>
      </c>
      <c r="J21857">
        <v>548549300</v>
      </c>
      <c r="K21857" t="s">
        <v>1988</v>
      </c>
      <c r="L21857" t="s">
        <v>1329</v>
      </c>
    </row>
    <row r="21858" spans="8:12" x14ac:dyDescent="0.25">
      <c r="H21858" t="s">
        <v>20871</v>
      </c>
      <c r="I21858">
        <v>9728887</v>
      </c>
      <c r="J21858">
        <v>244850087</v>
      </c>
      <c r="K21858" t="s">
        <v>1387</v>
      </c>
      <c r="L21858" t="s">
        <v>1308</v>
      </c>
    </row>
    <row r="21859" spans="8:12" x14ac:dyDescent="0.25">
      <c r="H21859" t="s">
        <v>20872</v>
      </c>
      <c r="I21859">
        <v>9183350</v>
      </c>
      <c r="J21859">
        <v>567493000</v>
      </c>
      <c r="K21859" t="s">
        <v>1861</v>
      </c>
      <c r="L21859" t="s">
        <v>1313</v>
      </c>
    </row>
    <row r="21860" spans="8:12" x14ac:dyDescent="0.25">
      <c r="H21860" t="s">
        <v>20873</v>
      </c>
      <c r="I21860">
        <v>9543263</v>
      </c>
      <c r="J21860">
        <v>370314000</v>
      </c>
      <c r="L21860" t="s">
        <v>1308</v>
      </c>
    </row>
    <row r="21861" spans="8:12" x14ac:dyDescent="0.25">
      <c r="H21861" t="s">
        <v>20874</v>
      </c>
      <c r="I21861">
        <v>9547764</v>
      </c>
      <c r="J21861">
        <v>248973000</v>
      </c>
      <c r="K21861" t="s">
        <v>1340</v>
      </c>
      <c r="L21861" t="s">
        <v>1326</v>
      </c>
    </row>
    <row r="21862" spans="8:12" x14ac:dyDescent="0.25">
      <c r="H21862" t="s">
        <v>20875</v>
      </c>
      <c r="I21862">
        <v>9547776</v>
      </c>
      <c r="J21862">
        <v>248970000</v>
      </c>
      <c r="K21862" t="s">
        <v>1340</v>
      </c>
      <c r="L21862" t="s">
        <v>1326</v>
      </c>
    </row>
    <row r="21863" spans="8:12" x14ac:dyDescent="0.25">
      <c r="H21863" t="s">
        <v>20876</v>
      </c>
      <c r="I21863">
        <v>9334301</v>
      </c>
      <c r="J21863">
        <v>249689000</v>
      </c>
      <c r="K21863" t="s">
        <v>1340</v>
      </c>
      <c r="L21863" t="s">
        <v>1326</v>
      </c>
    </row>
    <row r="21864" spans="8:12" x14ac:dyDescent="0.25">
      <c r="H21864" t="s">
        <v>20877</v>
      </c>
      <c r="I21864">
        <v>9499541</v>
      </c>
      <c r="J21864">
        <v>229998000</v>
      </c>
      <c r="L21864" t="s">
        <v>1326</v>
      </c>
    </row>
    <row r="21865" spans="8:12" x14ac:dyDescent="0.25">
      <c r="H21865" t="s">
        <v>20878</v>
      </c>
      <c r="I21865">
        <v>9334296</v>
      </c>
      <c r="J21865">
        <v>248114000</v>
      </c>
      <c r="K21865" t="s">
        <v>1340</v>
      </c>
      <c r="L21865" t="s">
        <v>1326</v>
      </c>
    </row>
    <row r="21866" spans="8:12" x14ac:dyDescent="0.25">
      <c r="H21866" t="s">
        <v>20879</v>
      </c>
      <c r="I21866">
        <v>9717371</v>
      </c>
      <c r="J21866">
        <v>566009000</v>
      </c>
      <c r="L21866" t="s">
        <v>1313</v>
      </c>
    </row>
    <row r="21867" spans="8:12" x14ac:dyDescent="0.25">
      <c r="H21867" t="s">
        <v>20880</v>
      </c>
      <c r="I21867">
        <v>9066447</v>
      </c>
      <c r="J21867">
        <v>564320000</v>
      </c>
      <c r="K21867" t="s">
        <v>1441</v>
      </c>
      <c r="L21867" t="s">
        <v>1362</v>
      </c>
    </row>
    <row r="21868" spans="8:12" x14ac:dyDescent="0.25">
      <c r="H21868" t="s">
        <v>20881</v>
      </c>
      <c r="I21868">
        <v>8708323</v>
      </c>
      <c r="J21868">
        <v>563012670</v>
      </c>
      <c r="K21868" t="s">
        <v>1441</v>
      </c>
      <c r="L21868" t="s">
        <v>1362</v>
      </c>
    </row>
    <row r="21869" spans="8:12" x14ac:dyDescent="0.25">
      <c r="H21869" t="s">
        <v>20882</v>
      </c>
      <c r="I21869">
        <v>9017147</v>
      </c>
      <c r="J21869">
        <v>564313000</v>
      </c>
      <c r="K21869" t="s">
        <v>1441</v>
      </c>
      <c r="L21869" t="s">
        <v>1362</v>
      </c>
    </row>
    <row r="21870" spans="8:12" x14ac:dyDescent="0.25">
      <c r="H21870" t="s">
        <v>20883</v>
      </c>
      <c r="I21870">
        <v>9062219</v>
      </c>
      <c r="J21870">
        <v>563012620</v>
      </c>
      <c r="K21870" t="s">
        <v>1441</v>
      </c>
      <c r="L21870" t="s">
        <v>1362</v>
      </c>
    </row>
    <row r="21871" spans="8:12" x14ac:dyDescent="0.25">
      <c r="H21871" t="s">
        <v>20884</v>
      </c>
      <c r="I21871">
        <v>8635851</v>
      </c>
      <c r="J21871">
        <v>367508120</v>
      </c>
      <c r="K21871" t="s">
        <v>1431</v>
      </c>
      <c r="L21871" t="s">
        <v>1329</v>
      </c>
    </row>
    <row r="21872" spans="8:12" x14ac:dyDescent="0.25">
      <c r="H21872" t="s">
        <v>20885</v>
      </c>
      <c r="I21872">
        <v>6924404</v>
      </c>
      <c r="J21872">
        <v>377901018</v>
      </c>
      <c r="K21872" t="s">
        <v>1322</v>
      </c>
      <c r="L21872" t="s">
        <v>1295</v>
      </c>
    </row>
    <row r="21873" spans="8:12" x14ac:dyDescent="0.25">
      <c r="H21873" t="s">
        <v>20886</v>
      </c>
      <c r="I21873">
        <v>9557393</v>
      </c>
      <c r="J21873">
        <v>305928000</v>
      </c>
      <c r="L21873" t="s">
        <v>1295</v>
      </c>
    </row>
    <row r="21874" spans="8:12" x14ac:dyDescent="0.25">
      <c r="H21874" t="s">
        <v>20887</v>
      </c>
      <c r="I21874">
        <v>7911052</v>
      </c>
      <c r="J21874">
        <v>257716000</v>
      </c>
      <c r="K21874" t="s">
        <v>1335</v>
      </c>
      <c r="L21874" t="s">
        <v>1362</v>
      </c>
    </row>
    <row r="21875" spans="8:12" x14ac:dyDescent="0.25">
      <c r="H21875" t="s">
        <v>20888</v>
      </c>
      <c r="I21875">
        <v>9247118</v>
      </c>
      <c r="J21875">
        <v>258761000</v>
      </c>
      <c r="K21875" t="s">
        <v>1335</v>
      </c>
      <c r="L21875" t="s">
        <v>1295</v>
      </c>
    </row>
    <row r="21876" spans="8:12" x14ac:dyDescent="0.25">
      <c r="H21876" t="s">
        <v>20888</v>
      </c>
      <c r="I21876">
        <v>9247118</v>
      </c>
      <c r="J21876">
        <v>236312000</v>
      </c>
      <c r="K21876" t="s">
        <v>1383</v>
      </c>
      <c r="L21876" t="s">
        <v>1295</v>
      </c>
    </row>
    <row r="21877" spans="8:12" x14ac:dyDescent="0.25">
      <c r="H21877" t="s">
        <v>20889</v>
      </c>
      <c r="I21877">
        <v>9138666</v>
      </c>
      <c r="J21877">
        <v>304864000</v>
      </c>
      <c r="K21877" t="s">
        <v>1294</v>
      </c>
      <c r="L21877" t="s">
        <v>1295</v>
      </c>
    </row>
    <row r="21878" spans="8:12" x14ac:dyDescent="0.25">
      <c r="H21878" t="s">
        <v>20890</v>
      </c>
      <c r="I21878">
        <v>9731224</v>
      </c>
      <c r="J21878">
        <v>311000408</v>
      </c>
      <c r="K21878" t="s">
        <v>1609</v>
      </c>
      <c r="L21878" t="s">
        <v>1308</v>
      </c>
    </row>
    <row r="21879" spans="8:12" x14ac:dyDescent="0.25">
      <c r="H21879" t="s">
        <v>20891</v>
      </c>
      <c r="I21879">
        <v>9133422</v>
      </c>
      <c r="J21879">
        <v>248171000</v>
      </c>
      <c r="K21879" t="s">
        <v>1340</v>
      </c>
      <c r="L21879" t="s">
        <v>1295</v>
      </c>
    </row>
    <row r="21880" spans="8:12" x14ac:dyDescent="0.25">
      <c r="H21880" t="s">
        <v>20892</v>
      </c>
      <c r="I21880">
        <v>9171371</v>
      </c>
      <c r="J21880">
        <v>305318000</v>
      </c>
      <c r="L21880" t="s">
        <v>1295</v>
      </c>
    </row>
    <row r="21881" spans="8:12" x14ac:dyDescent="0.25">
      <c r="H21881" t="s">
        <v>20893</v>
      </c>
      <c r="I21881">
        <v>9693616</v>
      </c>
      <c r="J21881">
        <v>247349200</v>
      </c>
      <c r="K21881" t="s">
        <v>1398</v>
      </c>
      <c r="L21881" t="s">
        <v>1329</v>
      </c>
    </row>
    <row r="21882" spans="8:12" x14ac:dyDescent="0.25">
      <c r="H21882" t="s">
        <v>20894</v>
      </c>
      <c r="I21882">
        <v>9104469</v>
      </c>
      <c r="J21882">
        <v>574128000</v>
      </c>
      <c r="K21882" t="s">
        <v>1350</v>
      </c>
      <c r="L21882" t="s">
        <v>1341</v>
      </c>
    </row>
    <row r="21883" spans="8:12" x14ac:dyDescent="0.25">
      <c r="H21883" t="s">
        <v>20895</v>
      </c>
      <c r="I21883">
        <v>9517135</v>
      </c>
      <c r="J21883">
        <v>574001210</v>
      </c>
      <c r="K21883" t="s">
        <v>1350</v>
      </c>
      <c r="L21883" t="s">
        <v>1295</v>
      </c>
    </row>
    <row r="21884" spans="8:12" x14ac:dyDescent="0.25">
      <c r="H21884" t="s">
        <v>20896</v>
      </c>
      <c r="I21884">
        <v>9123831</v>
      </c>
      <c r="J21884">
        <v>574403000</v>
      </c>
      <c r="K21884" t="s">
        <v>1350</v>
      </c>
      <c r="L21884" t="s">
        <v>1341</v>
      </c>
    </row>
    <row r="21885" spans="8:12" x14ac:dyDescent="0.25">
      <c r="H21885" t="s">
        <v>20897</v>
      </c>
      <c r="I21885">
        <v>9278935</v>
      </c>
      <c r="J21885">
        <v>357482000</v>
      </c>
      <c r="K21885" t="s">
        <v>1332</v>
      </c>
      <c r="L21885" t="s">
        <v>1295</v>
      </c>
    </row>
    <row r="21886" spans="8:12" x14ac:dyDescent="0.25">
      <c r="H21886" t="s">
        <v>20898</v>
      </c>
      <c r="I21886">
        <v>9233478</v>
      </c>
      <c r="J21886">
        <v>432785000</v>
      </c>
      <c r="K21886" t="s">
        <v>1368</v>
      </c>
      <c r="L21886" t="s">
        <v>1341</v>
      </c>
    </row>
    <row r="21887" spans="8:12" x14ac:dyDescent="0.25">
      <c r="H21887" t="s">
        <v>20899</v>
      </c>
      <c r="I21887">
        <v>8814536</v>
      </c>
      <c r="J21887">
        <v>231841000</v>
      </c>
      <c r="K21887" t="s">
        <v>3557</v>
      </c>
      <c r="L21887" t="s">
        <v>1295</v>
      </c>
    </row>
    <row r="21888" spans="8:12" x14ac:dyDescent="0.25">
      <c r="H21888" t="s">
        <v>20900</v>
      </c>
      <c r="I21888">
        <v>9325051</v>
      </c>
      <c r="J21888">
        <v>241066000</v>
      </c>
      <c r="K21888" t="s">
        <v>1679</v>
      </c>
      <c r="L21888" t="s">
        <v>1341</v>
      </c>
    </row>
    <row r="21889" spans="8:12" x14ac:dyDescent="0.25">
      <c r="H21889" t="s">
        <v>20901</v>
      </c>
      <c r="I21889">
        <v>9748136</v>
      </c>
      <c r="J21889">
        <v>257891600</v>
      </c>
      <c r="K21889" t="s">
        <v>1335</v>
      </c>
      <c r="L21889" t="s">
        <v>1308</v>
      </c>
    </row>
    <row r="21890" spans="8:12" x14ac:dyDescent="0.25">
      <c r="H21890" t="s">
        <v>20902</v>
      </c>
      <c r="I21890">
        <v>9278947</v>
      </c>
      <c r="J21890">
        <v>351781000</v>
      </c>
      <c r="K21890" t="s">
        <v>1332</v>
      </c>
      <c r="L21890" t="s">
        <v>1295</v>
      </c>
    </row>
    <row r="21891" spans="8:12" x14ac:dyDescent="0.25">
      <c r="H21891" t="s">
        <v>20903</v>
      </c>
      <c r="I21891">
        <v>9045728</v>
      </c>
      <c r="J21891">
        <v>304743000</v>
      </c>
      <c r="K21891" t="s">
        <v>1294</v>
      </c>
      <c r="L21891" t="s">
        <v>1295</v>
      </c>
    </row>
    <row r="21892" spans="8:12" x14ac:dyDescent="0.25">
      <c r="H21892" t="s">
        <v>20904</v>
      </c>
      <c r="I21892">
        <v>8411657</v>
      </c>
      <c r="J21892">
        <v>667005111</v>
      </c>
      <c r="K21892" t="s">
        <v>2089</v>
      </c>
      <c r="L21892" t="s">
        <v>1295</v>
      </c>
    </row>
    <row r="21893" spans="8:12" x14ac:dyDescent="0.25">
      <c r="H21893" t="s">
        <v>20905</v>
      </c>
      <c r="I21893">
        <v>8200606</v>
      </c>
      <c r="J21893">
        <v>312202000</v>
      </c>
      <c r="K21893" t="s">
        <v>1379</v>
      </c>
      <c r="L21893" t="s">
        <v>1295</v>
      </c>
    </row>
    <row r="21894" spans="8:12" x14ac:dyDescent="0.25">
      <c r="H21894" t="s">
        <v>20906</v>
      </c>
      <c r="I21894">
        <v>8913057</v>
      </c>
      <c r="J21894">
        <v>671436000</v>
      </c>
      <c r="K21894" t="s">
        <v>1311</v>
      </c>
      <c r="L21894" t="s">
        <v>1295</v>
      </c>
    </row>
    <row r="21895" spans="8:12" x14ac:dyDescent="0.25">
      <c r="H21895" t="s">
        <v>20906</v>
      </c>
      <c r="I21895">
        <v>9073751</v>
      </c>
      <c r="J21895">
        <v>374332000</v>
      </c>
      <c r="L21895" t="s">
        <v>1362</v>
      </c>
    </row>
    <row r="21896" spans="8:12" x14ac:dyDescent="0.25">
      <c r="H21896" t="s">
        <v>20907</v>
      </c>
      <c r="I21896">
        <v>9101065</v>
      </c>
      <c r="J21896">
        <v>341222000</v>
      </c>
      <c r="K21896" t="s">
        <v>1316</v>
      </c>
      <c r="L21896" t="s">
        <v>1341</v>
      </c>
    </row>
    <row r="21897" spans="8:12" x14ac:dyDescent="0.25">
      <c r="H21897" t="s">
        <v>20908</v>
      </c>
      <c r="I21897">
        <v>9001069</v>
      </c>
      <c r="J21897">
        <v>440340000</v>
      </c>
      <c r="K21897" t="s">
        <v>1352</v>
      </c>
      <c r="L21897" t="s">
        <v>1308</v>
      </c>
    </row>
    <row r="21898" spans="8:12" x14ac:dyDescent="0.25">
      <c r="H21898" t="s">
        <v>20908</v>
      </c>
      <c r="I21898">
        <v>8903038</v>
      </c>
      <c r="J21898">
        <v>215976000</v>
      </c>
      <c r="K21898" t="s">
        <v>1340</v>
      </c>
      <c r="L21898" t="s">
        <v>1295</v>
      </c>
    </row>
    <row r="21899" spans="8:12" x14ac:dyDescent="0.25">
      <c r="H21899" t="s">
        <v>20909</v>
      </c>
      <c r="I21899">
        <v>9508706</v>
      </c>
      <c r="J21899">
        <v>636013839</v>
      </c>
      <c r="K21899" t="s">
        <v>1464</v>
      </c>
      <c r="L21899" t="s">
        <v>1341</v>
      </c>
    </row>
    <row r="21900" spans="8:12" x14ac:dyDescent="0.25">
      <c r="H21900" t="s">
        <v>20910</v>
      </c>
      <c r="I21900">
        <v>9166479</v>
      </c>
      <c r="J21900">
        <v>245127000</v>
      </c>
      <c r="K21900" t="s">
        <v>1387</v>
      </c>
      <c r="L21900" t="s">
        <v>1295</v>
      </c>
    </row>
    <row r="21901" spans="8:12" x14ac:dyDescent="0.25">
      <c r="H21901" t="s">
        <v>20911</v>
      </c>
      <c r="I21901">
        <v>8915756</v>
      </c>
      <c r="J21901">
        <v>245219000</v>
      </c>
      <c r="K21901" t="s">
        <v>1387</v>
      </c>
      <c r="L21901" t="s">
        <v>1295</v>
      </c>
    </row>
    <row r="21902" spans="8:12" x14ac:dyDescent="0.25">
      <c r="H21902" t="s">
        <v>20912</v>
      </c>
      <c r="I21902">
        <v>9549281</v>
      </c>
      <c r="J21902">
        <v>273334820</v>
      </c>
      <c r="K21902" t="s">
        <v>1297</v>
      </c>
      <c r="L21902" t="s">
        <v>1341</v>
      </c>
    </row>
    <row r="21903" spans="8:12" x14ac:dyDescent="0.25">
      <c r="H21903" t="s">
        <v>20913</v>
      </c>
      <c r="I21903">
        <v>9330422</v>
      </c>
      <c r="J21903">
        <v>538003199</v>
      </c>
      <c r="K21903" t="s">
        <v>1437</v>
      </c>
      <c r="L21903" t="s">
        <v>1341</v>
      </c>
    </row>
    <row r="21904" spans="8:12" x14ac:dyDescent="0.25">
      <c r="H21904" t="s">
        <v>20914</v>
      </c>
      <c r="I21904">
        <v>9693812</v>
      </c>
      <c r="J21904">
        <v>238061940</v>
      </c>
      <c r="K21904" t="s">
        <v>2926</v>
      </c>
      <c r="L21904" t="s">
        <v>1313</v>
      </c>
    </row>
    <row r="21905" spans="8:12" x14ac:dyDescent="0.25">
      <c r="H21905" t="s">
        <v>20915</v>
      </c>
      <c r="I21905">
        <v>9471991</v>
      </c>
      <c r="J21905">
        <v>210974000</v>
      </c>
      <c r="K21905" t="s">
        <v>1443</v>
      </c>
      <c r="L21905" t="s">
        <v>1295</v>
      </c>
    </row>
    <row r="21906" spans="8:12" x14ac:dyDescent="0.25">
      <c r="H21906" t="s">
        <v>20916</v>
      </c>
      <c r="I21906">
        <v>8869555</v>
      </c>
      <c r="J21906">
        <v>273337250</v>
      </c>
      <c r="K21906" t="s">
        <v>1297</v>
      </c>
      <c r="L21906" t="s">
        <v>1295</v>
      </c>
    </row>
    <row r="21907" spans="8:12" x14ac:dyDescent="0.25">
      <c r="H21907" t="s">
        <v>20917</v>
      </c>
      <c r="I21907">
        <v>9027142</v>
      </c>
      <c r="J21907">
        <v>273442840</v>
      </c>
      <c r="K21907" t="s">
        <v>1297</v>
      </c>
      <c r="L21907" t="s">
        <v>1313</v>
      </c>
    </row>
    <row r="21908" spans="8:12" x14ac:dyDescent="0.25">
      <c r="H21908" t="s">
        <v>20918</v>
      </c>
      <c r="I21908">
        <v>9558701</v>
      </c>
      <c r="J21908">
        <v>566850000</v>
      </c>
      <c r="L21908" t="s">
        <v>1341</v>
      </c>
    </row>
    <row r="21909" spans="8:12" x14ac:dyDescent="0.25">
      <c r="H21909" t="s">
        <v>20918</v>
      </c>
      <c r="I21909">
        <v>9323871</v>
      </c>
      <c r="J21909">
        <v>538005892</v>
      </c>
      <c r="K21909" t="s">
        <v>1437</v>
      </c>
      <c r="L21909" t="s">
        <v>1341</v>
      </c>
    </row>
    <row r="21910" spans="8:12" x14ac:dyDescent="0.25">
      <c r="H21910" t="s">
        <v>20919</v>
      </c>
      <c r="I21910">
        <v>8755144</v>
      </c>
      <c r="J21910">
        <v>636009053</v>
      </c>
      <c r="K21910" t="s">
        <v>1464</v>
      </c>
      <c r="L21910" t="s">
        <v>1329</v>
      </c>
    </row>
    <row r="21911" spans="8:12" x14ac:dyDescent="0.25">
      <c r="H21911" t="s">
        <v>20920</v>
      </c>
      <c r="I21911">
        <v>9343572</v>
      </c>
      <c r="J21911">
        <v>567000830</v>
      </c>
      <c r="K21911" t="s">
        <v>1861</v>
      </c>
      <c r="L21911" t="s">
        <v>1295</v>
      </c>
    </row>
    <row r="21912" spans="8:12" x14ac:dyDescent="0.25">
      <c r="H21912" t="s">
        <v>20921</v>
      </c>
      <c r="I21912">
        <v>8756954</v>
      </c>
      <c r="J21912">
        <v>470284000</v>
      </c>
      <c r="K21912" t="s">
        <v>1403</v>
      </c>
      <c r="L21912" t="s">
        <v>1329</v>
      </c>
    </row>
    <row r="21913" spans="8:12" x14ac:dyDescent="0.25">
      <c r="H21913" t="s">
        <v>20922</v>
      </c>
      <c r="I21913">
        <v>8759035</v>
      </c>
      <c r="J21913">
        <v>470286000</v>
      </c>
      <c r="K21913" t="s">
        <v>1403</v>
      </c>
      <c r="L21913" t="s">
        <v>1329</v>
      </c>
    </row>
    <row r="21914" spans="8:12" x14ac:dyDescent="0.25">
      <c r="H21914" t="s">
        <v>20923</v>
      </c>
      <c r="I21914">
        <v>8758108</v>
      </c>
      <c r="J21914">
        <v>470339000</v>
      </c>
      <c r="K21914" t="s">
        <v>1403</v>
      </c>
      <c r="L21914" t="s">
        <v>1329</v>
      </c>
    </row>
    <row r="21915" spans="8:12" x14ac:dyDescent="0.25">
      <c r="H21915" t="s">
        <v>20924</v>
      </c>
      <c r="I21915">
        <v>9187289</v>
      </c>
      <c r="J21915">
        <v>351887000</v>
      </c>
      <c r="K21915" t="s">
        <v>1332</v>
      </c>
      <c r="L21915" t="s">
        <v>1341</v>
      </c>
    </row>
    <row r="21916" spans="8:12" x14ac:dyDescent="0.25">
      <c r="H21916" t="s">
        <v>20925</v>
      </c>
      <c r="I21916">
        <v>9333266</v>
      </c>
      <c r="J21916">
        <v>372841000</v>
      </c>
      <c r="L21916" t="s">
        <v>1341</v>
      </c>
    </row>
    <row r="21917" spans="8:12" x14ac:dyDescent="0.25">
      <c r="H21917" t="s">
        <v>20926</v>
      </c>
      <c r="I21917">
        <v>9291353</v>
      </c>
      <c r="J21917">
        <v>567394000</v>
      </c>
      <c r="K21917" t="s">
        <v>1861</v>
      </c>
      <c r="L21917" t="s">
        <v>1341</v>
      </c>
    </row>
    <row r="21918" spans="8:12" x14ac:dyDescent="0.25">
      <c r="H21918" t="s">
        <v>20927</v>
      </c>
      <c r="I21918">
        <v>9002491</v>
      </c>
      <c r="J21918">
        <v>525019535</v>
      </c>
      <c r="K21918" t="s">
        <v>1307</v>
      </c>
      <c r="L21918" t="s">
        <v>1346</v>
      </c>
    </row>
    <row r="21919" spans="8:12" x14ac:dyDescent="0.25">
      <c r="H21919" t="s">
        <v>20928</v>
      </c>
      <c r="I21919">
        <v>9312896</v>
      </c>
      <c r="J21919">
        <v>636012856</v>
      </c>
      <c r="K21919" t="s">
        <v>1464</v>
      </c>
      <c r="L21919" t="s">
        <v>1362</v>
      </c>
    </row>
    <row r="21920" spans="8:12" x14ac:dyDescent="0.25">
      <c r="H21920" t="s">
        <v>20929</v>
      </c>
      <c r="I21920">
        <v>9609732</v>
      </c>
      <c r="J21920">
        <v>636015650</v>
      </c>
      <c r="K21920" t="s">
        <v>1464</v>
      </c>
      <c r="L21920" t="s">
        <v>1341</v>
      </c>
    </row>
    <row r="21921" spans="8:12" x14ac:dyDescent="0.25">
      <c r="H21921" t="s">
        <v>20930</v>
      </c>
      <c r="I21921">
        <v>9657650</v>
      </c>
      <c r="J21921">
        <v>257952000</v>
      </c>
      <c r="K21921" t="s">
        <v>1335</v>
      </c>
      <c r="L21921" t="s">
        <v>1329</v>
      </c>
    </row>
    <row r="21922" spans="8:12" x14ac:dyDescent="0.25">
      <c r="H21922" t="s">
        <v>20931</v>
      </c>
      <c r="I21922">
        <v>9657648</v>
      </c>
      <c r="J21922">
        <v>257243000</v>
      </c>
      <c r="K21922" t="s">
        <v>1335</v>
      </c>
      <c r="L21922" t="s">
        <v>1329</v>
      </c>
    </row>
    <row r="21923" spans="8:12" x14ac:dyDescent="0.25">
      <c r="H21923" t="s">
        <v>20932</v>
      </c>
      <c r="I21923">
        <v>9329667</v>
      </c>
      <c r="J21923">
        <v>636013277</v>
      </c>
      <c r="K21923" t="s">
        <v>1464</v>
      </c>
      <c r="L21923" t="s">
        <v>1326</v>
      </c>
    </row>
    <row r="21924" spans="8:12" x14ac:dyDescent="0.25">
      <c r="H21924" t="s">
        <v>20933</v>
      </c>
      <c r="I21924">
        <v>9329655</v>
      </c>
      <c r="J21924">
        <v>636013276</v>
      </c>
      <c r="K21924" t="s">
        <v>1464</v>
      </c>
      <c r="L21924" t="s">
        <v>1326</v>
      </c>
    </row>
    <row r="21925" spans="8:12" x14ac:dyDescent="0.25">
      <c r="H21925" t="s">
        <v>20934</v>
      </c>
      <c r="I21925">
        <v>9322968</v>
      </c>
      <c r="J21925">
        <v>636012897</v>
      </c>
      <c r="K21925" t="s">
        <v>1464</v>
      </c>
      <c r="L21925" t="s">
        <v>1326</v>
      </c>
    </row>
    <row r="21926" spans="8:12" x14ac:dyDescent="0.25">
      <c r="H21926" t="s">
        <v>20935</v>
      </c>
      <c r="I21926">
        <v>9322956</v>
      </c>
      <c r="J21926">
        <v>636012896</v>
      </c>
      <c r="K21926" t="s">
        <v>1464</v>
      </c>
      <c r="L21926" t="s">
        <v>1326</v>
      </c>
    </row>
    <row r="21927" spans="8:12" x14ac:dyDescent="0.25">
      <c r="H21927" t="s">
        <v>20936</v>
      </c>
      <c r="I21927">
        <v>9309576</v>
      </c>
      <c r="J21927">
        <v>636012464</v>
      </c>
      <c r="K21927" t="s">
        <v>1464</v>
      </c>
      <c r="L21927" t="s">
        <v>1326</v>
      </c>
    </row>
    <row r="21928" spans="8:12" x14ac:dyDescent="0.25">
      <c r="H21928" t="s">
        <v>20937</v>
      </c>
      <c r="I21928">
        <v>9318553</v>
      </c>
      <c r="J21928">
        <v>636012801</v>
      </c>
      <c r="K21928" t="s">
        <v>1464</v>
      </c>
      <c r="L21928" t="s">
        <v>1326</v>
      </c>
    </row>
    <row r="21929" spans="8:12" x14ac:dyDescent="0.25">
      <c r="H21929" t="s">
        <v>20938</v>
      </c>
      <c r="I21929">
        <v>9309588</v>
      </c>
      <c r="J21929">
        <v>636012465</v>
      </c>
      <c r="K21929" t="s">
        <v>1464</v>
      </c>
      <c r="L21929" t="s">
        <v>1326</v>
      </c>
    </row>
    <row r="21930" spans="8:12" x14ac:dyDescent="0.25">
      <c r="H21930" t="s">
        <v>20939</v>
      </c>
      <c r="I21930">
        <v>9318541</v>
      </c>
      <c r="J21930">
        <v>636012800</v>
      </c>
      <c r="K21930" t="s">
        <v>1464</v>
      </c>
      <c r="L21930" t="s">
        <v>1326</v>
      </c>
    </row>
    <row r="21931" spans="8:12" x14ac:dyDescent="0.25">
      <c r="H21931" t="s">
        <v>20940</v>
      </c>
      <c r="I21931">
        <v>9648855</v>
      </c>
      <c r="J21931">
        <v>548863000</v>
      </c>
      <c r="K21931" t="s">
        <v>1988</v>
      </c>
      <c r="L21931" t="s">
        <v>1308</v>
      </c>
    </row>
    <row r="21932" spans="8:12" x14ac:dyDescent="0.25">
      <c r="H21932" t="s">
        <v>20941</v>
      </c>
      <c r="I21932">
        <v>9609744</v>
      </c>
      <c r="J21932">
        <v>636015651</v>
      </c>
      <c r="K21932" t="s">
        <v>1464</v>
      </c>
      <c r="L21932" t="s">
        <v>1341</v>
      </c>
    </row>
    <row r="21933" spans="8:12" x14ac:dyDescent="0.25">
      <c r="H21933" t="s">
        <v>20942</v>
      </c>
      <c r="I21933">
        <v>9737280</v>
      </c>
      <c r="J21933">
        <v>636016440</v>
      </c>
      <c r="K21933" t="s">
        <v>1464</v>
      </c>
      <c r="L21933" t="s">
        <v>1329</v>
      </c>
    </row>
    <row r="21934" spans="8:12" x14ac:dyDescent="0.25">
      <c r="H21934" t="s">
        <v>20943</v>
      </c>
      <c r="I21934">
        <v>7905273</v>
      </c>
      <c r="J21934">
        <v>236628000</v>
      </c>
      <c r="K21934" t="s">
        <v>1383</v>
      </c>
      <c r="L21934" t="s">
        <v>3478</v>
      </c>
    </row>
    <row r="21935" spans="8:12" x14ac:dyDescent="0.25">
      <c r="H21935" t="s">
        <v>20944</v>
      </c>
      <c r="I21935">
        <v>8119649</v>
      </c>
      <c r="J21935">
        <v>236554000</v>
      </c>
      <c r="K21935" t="s">
        <v>1383</v>
      </c>
      <c r="L21935" t="s">
        <v>3478</v>
      </c>
    </row>
    <row r="21936" spans="8:12" x14ac:dyDescent="0.25">
      <c r="H21936" t="s">
        <v>20945</v>
      </c>
      <c r="I21936">
        <v>9250610</v>
      </c>
      <c r="J21936">
        <v>432887000</v>
      </c>
      <c r="K21936" t="s">
        <v>1368</v>
      </c>
      <c r="L21936" t="s">
        <v>1341</v>
      </c>
    </row>
    <row r="21937" spans="8:12" x14ac:dyDescent="0.25">
      <c r="H21937" t="s">
        <v>20946</v>
      </c>
      <c r="I21937">
        <v>9262730</v>
      </c>
      <c r="J21937">
        <v>432931000</v>
      </c>
      <c r="K21937" t="s">
        <v>1368</v>
      </c>
      <c r="L21937" t="s">
        <v>1341</v>
      </c>
    </row>
    <row r="21938" spans="8:12" x14ac:dyDescent="0.25">
      <c r="H21938" t="s">
        <v>20947</v>
      </c>
      <c r="I21938">
        <v>9311452</v>
      </c>
      <c r="J21938">
        <v>431290000</v>
      </c>
      <c r="K21938" t="s">
        <v>1368</v>
      </c>
      <c r="L21938" t="s">
        <v>1341</v>
      </c>
    </row>
    <row r="21939" spans="8:12" x14ac:dyDescent="0.25">
      <c r="H21939" t="s">
        <v>20947</v>
      </c>
      <c r="I21939">
        <v>9311452</v>
      </c>
      <c r="J21939">
        <v>371757000</v>
      </c>
      <c r="L21939" t="s">
        <v>1341</v>
      </c>
    </row>
    <row r="21940" spans="8:12" x14ac:dyDescent="0.25">
      <c r="H21940" t="s">
        <v>20948</v>
      </c>
      <c r="I21940">
        <v>9379260</v>
      </c>
      <c r="J21940">
        <v>374235000</v>
      </c>
      <c r="L21940" t="s">
        <v>1341</v>
      </c>
    </row>
    <row r="21941" spans="8:12" x14ac:dyDescent="0.25">
      <c r="H21941" t="s">
        <v>20949</v>
      </c>
      <c r="I21941">
        <v>9641883</v>
      </c>
      <c r="J21941">
        <v>372974000</v>
      </c>
      <c r="L21941" t="s">
        <v>1341</v>
      </c>
    </row>
    <row r="21942" spans="8:12" x14ac:dyDescent="0.25">
      <c r="H21942" t="s">
        <v>20950</v>
      </c>
      <c r="I21942">
        <v>9465227</v>
      </c>
      <c r="J21942">
        <v>432905000</v>
      </c>
      <c r="K21942" t="s">
        <v>1368</v>
      </c>
      <c r="L21942" t="s">
        <v>1341</v>
      </c>
    </row>
    <row r="21943" spans="8:12" x14ac:dyDescent="0.25">
      <c r="H21943" t="s">
        <v>20951</v>
      </c>
      <c r="I21943">
        <v>9621261</v>
      </c>
      <c r="J21943">
        <v>370583000</v>
      </c>
      <c r="L21943" t="s">
        <v>1308</v>
      </c>
    </row>
    <row r="21944" spans="8:12" x14ac:dyDescent="0.25">
      <c r="H21944" t="s">
        <v>20952</v>
      </c>
      <c r="I21944">
        <v>9668348</v>
      </c>
      <c r="J21944">
        <v>353349000</v>
      </c>
      <c r="K21944" t="s">
        <v>1332</v>
      </c>
      <c r="L21944" t="s">
        <v>1341</v>
      </c>
    </row>
    <row r="21945" spans="8:12" x14ac:dyDescent="0.25">
      <c r="H21945" t="s">
        <v>20953</v>
      </c>
      <c r="I21945">
        <v>9675664</v>
      </c>
      <c r="J21945">
        <v>357348000</v>
      </c>
      <c r="K21945" t="s">
        <v>1332</v>
      </c>
      <c r="L21945" t="s">
        <v>1341</v>
      </c>
    </row>
    <row r="21946" spans="8:12" x14ac:dyDescent="0.25">
      <c r="H21946" t="s">
        <v>20954</v>
      </c>
      <c r="I21946">
        <v>9621273</v>
      </c>
      <c r="J21946">
        <v>357965000</v>
      </c>
      <c r="K21946" t="s">
        <v>1332</v>
      </c>
      <c r="L21946" t="s">
        <v>1308</v>
      </c>
    </row>
    <row r="21947" spans="8:12" x14ac:dyDescent="0.25">
      <c r="H21947" t="s">
        <v>20955</v>
      </c>
      <c r="I21947">
        <v>9713454</v>
      </c>
      <c r="J21947">
        <v>351741000</v>
      </c>
      <c r="K21947" t="s">
        <v>1332</v>
      </c>
      <c r="L21947" t="s">
        <v>1308</v>
      </c>
    </row>
    <row r="21948" spans="8:12" x14ac:dyDescent="0.25">
      <c r="H21948" t="s">
        <v>20956</v>
      </c>
      <c r="I21948">
        <v>9738856</v>
      </c>
      <c r="J21948">
        <v>374498000</v>
      </c>
      <c r="L21948" t="s">
        <v>1308</v>
      </c>
    </row>
    <row r="21949" spans="8:12" x14ac:dyDescent="0.25">
      <c r="H21949" t="s">
        <v>20957</v>
      </c>
      <c r="I21949">
        <v>8301814</v>
      </c>
      <c r="J21949">
        <v>710159000</v>
      </c>
      <c r="K21949" t="s">
        <v>2162</v>
      </c>
      <c r="L21949" t="s">
        <v>1362</v>
      </c>
    </row>
    <row r="21950" spans="8:12" x14ac:dyDescent="0.25">
      <c r="H21950" t="s">
        <v>20958</v>
      </c>
      <c r="I21950">
        <v>7801764</v>
      </c>
      <c r="J21950">
        <v>710256000</v>
      </c>
      <c r="K21950" t="s">
        <v>2162</v>
      </c>
      <c r="L21950" t="s">
        <v>1362</v>
      </c>
    </row>
    <row r="21951" spans="8:12" x14ac:dyDescent="0.25">
      <c r="H21951" t="s">
        <v>20959</v>
      </c>
      <c r="I21951">
        <v>9717838</v>
      </c>
      <c r="J21951">
        <v>533180111</v>
      </c>
      <c r="K21951" t="s">
        <v>1563</v>
      </c>
      <c r="L21951" t="s">
        <v>1329</v>
      </c>
    </row>
    <row r="21952" spans="8:12" x14ac:dyDescent="0.25">
      <c r="H21952" t="s">
        <v>20960</v>
      </c>
      <c r="I21952">
        <v>9717840</v>
      </c>
      <c r="J21952">
        <v>533180110</v>
      </c>
      <c r="K21952" t="s">
        <v>1563</v>
      </c>
      <c r="L21952" t="s">
        <v>1329</v>
      </c>
    </row>
    <row r="21953" spans="8:12" x14ac:dyDescent="0.25">
      <c r="H21953" t="s">
        <v>20961</v>
      </c>
      <c r="I21953">
        <v>9717864</v>
      </c>
      <c r="J21953">
        <v>533180113</v>
      </c>
      <c r="K21953" t="s">
        <v>1563</v>
      </c>
      <c r="L21953" t="s">
        <v>1308</v>
      </c>
    </row>
    <row r="21954" spans="8:12" x14ac:dyDescent="0.25">
      <c r="H21954" t="s">
        <v>20962</v>
      </c>
      <c r="I21954">
        <v>9717888</v>
      </c>
      <c r="J21954">
        <v>533180112</v>
      </c>
      <c r="K21954" t="s">
        <v>1563</v>
      </c>
      <c r="L21954" t="s">
        <v>1308</v>
      </c>
    </row>
    <row r="21955" spans="8:12" x14ac:dyDescent="0.25">
      <c r="H21955" t="s">
        <v>20963</v>
      </c>
      <c r="I21955">
        <v>9717890</v>
      </c>
      <c r="J21955">
        <v>533180107</v>
      </c>
      <c r="K21955" t="s">
        <v>1563</v>
      </c>
      <c r="L21955" t="s">
        <v>1329</v>
      </c>
    </row>
    <row r="21956" spans="8:12" x14ac:dyDescent="0.25">
      <c r="H21956" t="s">
        <v>20964</v>
      </c>
      <c r="I21956">
        <v>9228095</v>
      </c>
      <c r="J21956">
        <v>240048000</v>
      </c>
      <c r="K21956" t="s">
        <v>1679</v>
      </c>
      <c r="L21956" t="s">
        <v>1341</v>
      </c>
    </row>
    <row r="21957" spans="8:12" x14ac:dyDescent="0.25">
      <c r="H21957" t="s">
        <v>20965</v>
      </c>
      <c r="I21957">
        <v>9228112</v>
      </c>
      <c r="J21957">
        <v>240006000</v>
      </c>
      <c r="K21957" t="s">
        <v>1679</v>
      </c>
      <c r="L21957" t="s">
        <v>1341</v>
      </c>
    </row>
    <row r="21958" spans="8:12" x14ac:dyDescent="0.25">
      <c r="H21958" t="s">
        <v>20966</v>
      </c>
      <c r="I21958">
        <v>7164384</v>
      </c>
      <c r="J21958">
        <v>345010002</v>
      </c>
      <c r="K21958" t="s">
        <v>2744</v>
      </c>
      <c r="L21958" t="s">
        <v>1395</v>
      </c>
    </row>
    <row r="21959" spans="8:12" x14ac:dyDescent="0.25">
      <c r="H21959" t="s">
        <v>20967</v>
      </c>
      <c r="I21959">
        <v>9100000</v>
      </c>
      <c r="J21959">
        <v>389900000</v>
      </c>
      <c r="L21959" t="s">
        <v>1308</v>
      </c>
    </row>
    <row r="21960" spans="8:12" x14ac:dyDescent="0.25">
      <c r="H21960" t="s">
        <v>20968</v>
      </c>
      <c r="I21960">
        <v>9673850</v>
      </c>
      <c r="J21960">
        <v>538005278</v>
      </c>
      <c r="K21960" t="s">
        <v>1437</v>
      </c>
      <c r="L21960" t="s">
        <v>1341</v>
      </c>
    </row>
    <row r="21961" spans="8:12" x14ac:dyDescent="0.25">
      <c r="H21961" t="s">
        <v>20969</v>
      </c>
      <c r="I21961">
        <v>8660959</v>
      </c>
      <c r="J21961">
        <v>247339700</v>
      </c>
      <c r="K21961" t="s">
        <v>1398</v>
      </c>
      <c r="L21961" t="s">
        <v>1308</v>
      </c>
    </row>
    <row r="21962" spans="8:12" x14ac:dyDescent="0.25">
      <c r="H21962" t="s">
        <v>20970</v>
      </c>
      <c r="I21962">
        <v>9389370</v>
      </c>
      <c r="J21962">
        <v>518100029</v>
      </c>
      <c r="K21962" t="s">
        <v>1595</v>
      </c>
      <c r="L21962" t="s">
        <v>1295</v>
      </c>
    </row>
    <row r="21963" spans="8:12" x14ac:dyDescent="0.25">
      <c r="H21963" t="s">
        <v>20971</v>
      </c>
      <c r="I21963">
        <v>9245237</v>
      </c>
      <c r="J21963">
        <v>525020021</v>
      </c>
      <c r="K21963" t="s">
        <v>1307</v>
      </c>
      <c r="L21963" t="s">
        <v>1341</v>
      </c>
    </row>
    <row r="21964" spans="8:12" x14ac:dyDescent="0.25">
      <c r="H21964" t="s">
        <v>20972</v>
      </c>
      <c r="I21964">
        <v>8706973</v>
      </c>
      <c r="J21964">
        <v>533013600</v>
      </c>
      <c r="K21964" t="s">
        <v>1563</v>
      </c>
      <c r="L21964" t="s">
        <v>1313</v>
      </c>
    </row>
    <row r="21965" spans="8:12" x14ac:dyDescent="0.25">
      <c r="H21965" t="s">
        <v>20973</v>
      </c>
      <c r="I21965">
        <v>9081045</v>
      </c>
      <c r="J21965">
        <v>533866000</v>
      </c>
      <c r="K21965" t="s">
        <v>1563</v>
      </c>
      <c r="L21965" t="s">
        <v>1313</v>
      </c>
    </row>
    <row r="21966" spans="8:12" x14ac:dyDescent="0.25">
      <c r="H21966" t="s">
        <v>20974</v>
      </c>
      <c r="I21966">
        <v>7725685</v>
      </c>
      <c r="J21966">
        <v>214181314</v>
      </c>
      <c r="K21966" t="s">
        <v>1302</v>
      </c>
      <c r="L21966" t="s">
        <v>1341</v>
      </c>
    </row>
    <row r="21967" spans="8:12" x14ac:dyDescent="0.25">
      <c r="H21967" t="s">
        <v>20975</v>
      </c>
      <c r="I21967">
        <v>8222434</v>
      </c>
      <c r="J21967">
        <v>271000926</v>
      </c>
      <c r="K21967" t="s">
        <v>1373</v>
      </c>
      <c r="L21967" t="s">
        <v>1295</v>
      </c>
    </row>
    <row r="21968" spans="8:12" x14ac:dyDescent="0.25">
      <c r="H21968" t="s">
        <v>20976</v>
      </c>
      <c r="I21968">
        <v>8008383</v>
      </c>
      <c r="J21968">
        <v>370987000</v>
      </c>
      <c r="L21968" t="s">
        <v>1346</v>
      </c>
    </row>
    <row r="21969" spans="8:12" x14ac:dyDescent="0.25">
      <c r="H21969" t="s">
        <v>923</v>
      </c>
      <c r="I21969">
        <v>9569750</v>
      </c>
      <c r="J21969">
        <v>271042638</v>
      </c>
      <c r="K21969" t="s">
        <v>1373</v>
      </c>
      <c r="L21969" t="s">
        <v>1341</v>
      </c>
    </row>
    <row r="21970" spans="8:12" x14ac:dyDescent="0.25">
      <c r="H21970" t="s">
        <v>20977</v>
      </c>
      <c r="I21970">
        <v>9485538</v>
      </c>
      <c r="J21970">
        <v>354434000</v>
      </c>
      <c r="K21970" t="s">
        <v>1332</v>
      </c>
      <c r="L21970" t="s">
        <v>1326</v>
      </c>
    </row>
    <row r="21971" spans="8:12" x14ac:dyDescent="0.25">
      <c r="H21971" t="s">
        <v>20978</v>
      </c>
      <c r="I21971">
        <v>9397169</v>
      </c>
      <c r="J21971">
        <v>441905000</v>
      </c>
      <c r="K21971" t="s">
        <v>1352</v>
      </c>
      <c r="L21971" t="s">
        <v>1313</v>
      </c>
    </row>
    <row r="21972" spans="8:12" x14ac:dyDescent="0.25">
      <c r="H21972" t="s">
        <v>20979</v>
      </c>
      <c r="I21972">
        <v>9310202</v>
      </c>
      <c r="J21972">
        <v>271000876</v>
      </c>
      <c r="K21972" t="s">
        <v>1373</v>
      </c>
      <c r="L21972" t="s">
        <v>1295</v>
      </c>
    </row>
    <row r="21973" spans="8:12" x14ac:dyDescent="0.25">
      <c r="H21973" t="s">
        <v>20980</v>
      </c>
      <c r="I21973">
        <v>9100164</v>
      </c>
      <c r="J21973">
        <v>518100100</v>
      </c>
      <c r="K21973" t="s">
        <v>1595</v>
      </c>
      <c r="L21973" t="s">
        <v>1295</v>
      </c>
    </row>
    <row r="21974" spans="8:12" x14ac:dyDescent="0.25">
      <c r="H21974" t="s">
        <v>20981</v>
      </c>
      <c r="I21974">
        <v>9005508</v>
      </c>
      <c r="J21974">
        <v>525019638</v>
      </c>
      <c r="K21974" t="s">
        <v>1307</v>
      </c>
      <c r="L21974" t="s">
        <v>1346</v>
      </c>
    </row>
    <row r="21975" spans="8:12" x14ac:dyDescent="0.25">
      <c r="H21975" t="s">
        <v>20982</v>
      </c>
      <c r="I21975">
        <v>8910902</v>
      </c>
      <c r="J21975">
        <v>525015932</v>
      </c>
      <c r="K21975" t="s">
        <v>1307</v>
      </c>
      <c r="L21975" t="s">
        <v>1346</v>
      </c>
    </row>
    <row r="21976" spans="8:12" x14ac:dyDescent="0.25">
      <c r="H21976" t="s">
        <v>20983</v>
      </c>
      <c r="I21976">
        <v>9066370</v>
      </c>
      <c r="J21976">
        <v>525015795</v>
      </c>
      <c r="K21976" t="s">
        <v>1307</v>
      </c>
      <c r="L21976" t="s">
        <v>1313</v>
      </c>
    </row>
    <row r="21977" spans="8:12" x14ac:dyDescent="0.25">
      <c r="H21977" t="s">
        <v>20984</v>
      </c>
      <c r="I21977">
        <v>8131128</v>
      </c>
      <c r="J21977">
        <v>525016458</v>
      </c>
      <c r="K21977" t="s">
        <v>1307</v>
      </c>
      <c r="L21977" t="s">
        <v>1308</v>
      </c>
    </row>
    <row r="21978" spans="8:12" x14ac:dyDescent="0.25">
      <c r="H21978" t="s">
        <v>20985</v>
      </c>
      <c r="I21978">
        <v>9619608</v>
      </c>
      <c r="J21978">
        <v>419000998</v>
      </c>
      <c r="K21978" t="s">
        <v>1420</v>
      </c>
      <c r="L21978" t="s">
        <v>1313</v>
      </c>
    </row>
    <row r="21979" spans="8:12" x14ac:dyDescent="0.25">
      <c r="H21979" t="s">
        <v>20986</v>
      </c>
      <c r="I21979">
        <v>8409068</v>
      </c>
      <c r="J21979">
        <v>657581000</v>
      </c>
      <c r="K21979" t="s">
        <v>1607</v>
      </c>
      <c r="L21979" t="s">
        <v>1362</v>
      </c>
    </row>
    <row r="21980" spans="8:12" x14ac:dyDescent="0.25">
      <c r="H21980" t="s">
        <v>20987</v>
      </c>
      <c r="I21980">
        <v>9623051</v>
      </c>
      <c r="J21980">
        <v>548893000</v>
      </c>
      <c r="K21980" t="s">
        <v>1988</v>
      </c>
      <c r="L21980" t="s">
        <v>1308</v>
      </c>
    </row>
    <row r="21981" spans="8:12" x14ac:dyDescent="0.25">
      <c r="H21981" t="s">
        <v>20988</v>
      </c>
      <c r="I21981">
        <v>9691498</v>
      </c>
      <c r="J21981">
        <v>548881000</v>
      </c>
      <c r="K21981" t="s">
        <v>1988</v>
      </c>
      <c r="L21981" t="s">
        <v>1341</v>
      </c>
    </row>
    <row r="21982" spans="8:12" x14ac:dyDescent="0.25">
      <c r="H21982" t="s">
        <v>20989</v>
      </c>
      <c r="I21982">
        <v>7602584</v>
      </c>
      <c r="J21982">
        <v>258221000</v>
      </c>
      <c r="K21982" t="s">
        <v>1335</v>
      </c>
      <c r="L21982" t="s">
        <v>1295</v>
      </c>
    </row>
    <row r="21983" spans="8:12" x14ac:dyDescent="0.25">
      <c r="H21983" t="s">
        <v>20990</v>
      </c>
      <c r="I21983">
        <v>9741372</v>
      </c>
      <c r="J21983">
        <v>374404000</v>
      </c>
      <c r="L21983" t="s">
        <v>1308</v>
      </c>
    </row>
    <row r="21984" spans="8:12" x14ac:dyDescent="0.25">
      <c r="H21984" t="s">
        <v>20991</v>
      </c>
      <c r="I21984">
        <v>9354167</v>
      </c>
      <c r="J21984">
        <v>370289000</v>
      </c>
      <c r="L21984" t="s">
        <v>1308</v>
      </c>
    </row>
    <row r="21985" spans="8:12" x14ac:dyDescent="0.25">
      <c r="H21985" t="s">
        <v>20992</v>
      </c>
      <c r="I21985">
        <v>7922245</v>
      </c>
      <c r="J21985">
        <v>258663000</v>
      </c>
      <c r="K21985" t="s">
        <v>1335</v>
      </c>
      <c r="L21985" t="s">
        <v>1808</v>
      </c>
    </row>
    <row r="21986" spans="8:12" x14ac:dyDescent="0.25">
      <c r="H21986" t="s">
        <v>20993</v>
      </c>
      <c r="I21986">
        <v>9436240</v>
      </c>
      <c r="J21986">
        <v>210438000</v>
      </c>
      <c r="K21986" t="s">
        <v>1443</v>
      </c>
      <c r="L21986" t="s">
        <v>1295</v>
      </c>
    </row>
    <row r="21987" spans="8:12" x14ac:dyDescent="0.25">
      <c r="H21987" t="s">
        <v>20994</v>
      </c>
      <c r="I21987">
        <v>9078191</v>
      </c>
      <c r="J21987">
        <v>565170000</v>
      </c>
      <c r="L21987" t="s">
        <v>1362</v>
      </c>
    </row>
    <row r="21988" spans="8:12" x14ac:dyDescent="0.25">
      <c r="H21988" t="s">
        <v>20995</v>
      </c>
      <c r="I21988">
        <v>9549360</v>
      </c>
      <c r="J21988">
        <v>441640000</v>
      </c>
      <c r="K21988" t="s">
        <v>1352</v>
      </c>
      <c r="L21988" t="s">
        <v>1308</v>
      </c>
    </row>
    <row r="21989" spans="8:12" x14ac:dyDescent="0.25">
      <c r="H21989" t="s">
        <v>20996</v>
      </c>
      <c r="I21989">
        <v>9438781</v>
      </c>
      <c r="J21989">
        <v>240929000</v>
      </c>
      <c r="K21989" t="s">
        <v>1679</v>
      </c>
      <c r="L21989" t="s">
        <v>1341</v>
      </c>
    </row>
    <row r="21990" spans="8:12" x14ac:dyDescent="0.25">
      <c r="H21990" t="s">
        <v>20997</v>
      </c>
      <c r="I21990">
        <v>9177650</v>
      </c>
      <c r="J21990">
        <v>269997000</v>
      </c>
      <c r="K21990" t="s">
        <v>1460</v>
      </c>
      <c r="L21990" t="s">
        <v>1341</v>
      </c>
    </row>
    <row r="21991" spans="8:12" x14ac:dyDescent="0.25">
      <c r="H21991" t="s">
        <v>20998</v>
      </c>
      <c r="I21991">
        <v>6514936</v>
      </c>
      <c r="J21991">
        <v>257040600</v>
      </c>
      <c r="K21991" t="s">
        <v>1335</v>
      </c>
      <c r="L21991" t="s">
        <v>1295</v>
      </c>
    </row>
    <row r="21992" spans="8:12" x14ac:dyDescent="0.25">
      <c r="H21992" t="s">
        <v>20999</v>
      </c>
      <c r="I21992">
        <v>9430155</v>
      </c>
      <c r="J21992">
        <v>636091410</v>
      </c>
      <c r="K21992" t="s">
        <v>1464</v>
      </c>
      <c r="L21992" t="s">
        <v>1308</v>
      </c>
    </row>
    <row r="21993" spans="8:12" x14ac:dyDescent="0.25">
      <c r="H21993" t="s">
        <v>21000</v>
      </c>
      <c r="I21993">
        <v>9431604</v>
      </c>
      <c r="J21993">
        <v>244796000</v>
      </c>
      <c r="K21993" t="s">
        <v>1387</v>
      </c>
      <c r="L21993" t="s">
        <v>1295</v>
      </c>
    </row>
    <row r="21994" spans="8:12" x14ac:dyDescent="0.25">
      <c r="H21994" t="s">
        <v>21001</v>
      </c>
      <c r="I21994">
        <v>8211629</v>
      </c>
      <c r="J21994">
        <v>518689000</v>
      </c>
      <c r="K21994" t="s">
        <v>1595</v>
      </c>
      <c r="L21994" t="s">
        <v>1295</v>
      </c>
    </row>
    <row r="21995" spans="8:12" x14ac:dyDescent="0.25">
      <c r="H21995" t="s">
        <v>21002</v>
      </c>
      <c r="I21995">
        <v>9652557</v>
      </c>
      <c r="J21995">
        <v>477832900</v>
      </c>
      <c r="K21995" t="s">
        <v>1348</v>
      </c>
      <c r="L21995" t="s">
        <v>1308</v>
      </c>
    </row>
    <row r="21996" spans="8:12" x14ac:dyDescent="0.25">
      <c r="H21996" t="s">
        <v>21003</v>
      </c>
      <c r="I21996">
        <v>9268942</v>
      </c>
      <c r="J21996">
        <v>477752800</v>
      </c>
      <c r="K21996" t="s">
        <v>1348</v>
      </c>
      <c r="L21996" t="s">
        <v>1341</v>
      </c>
    </row>
    <row r="21997" spans="8:12" x14ac:dyDescent="0.25">
      <c r="H21997" t="s">
        <v>21004</v>
      </c>
      <c r="I21997">
        <v>7901148</v>
      </c>
      <c r="J21997">
        <v>316013966</v>
      </c>
      <c r="K21997" t="s">
        <v>1365</v>
      </c>
      <c r="L21997" t="s">
        <v>1341</v>
      </c>
    </row>
    <row r="21998" spans="8:12" x14ac:dyDescent="0.25">
      <c r="H21998" t="s">
        <v>21005</v>
      </c>
      <c r="I21998">
        <v>9205627</v>
      </c>
      <c r="J21998">
        <v>352261000</v>
      </c>
      <c r="K21998" t="s">
        <v>1332</v>
      </c>
      <c r="L21998" t="s">
        <v>1341</v>
      </c>
    </row>
    <row r="21999" spans="8:12" x14ac:dyDescent="0.25">
      <c r="H21999" t="s">
        <v>21006</v>
      </c>
      <c r="I21999">
        <v>9405796</v>
      </c>
      <c r="J21999">
        <v>354302000</v>
      </c>
      <c r="K21999" t="s">
        <v>1332</v>
      </c>
      <c r="L21999" t="s">
        <v>1326</v>
      </c>
    </row>
    <row r="22000" spans="8:12" x14ac:dyDescent="0.25">
      <c r="H22000" t="s">
        <v>21007</v>
      </c>
      <c r="I22000">
        <v>9758753</v>
      </c>
      <c r="J22000">
        <v>374213000</v>
      </c>
      <c r="L22000" t="s">
        <v>1308</v>
      </c>
    </row>
    <row r="22001" spans="8:12" x14ac:dyDescent="0.25">
      <c r="H22001" t="s">
        <v>21008</v>
      </c>
      <c r="I22001">
        <v>9230916</v>
      </c>
      <c r="J22001">
        <v>285110000</v>
      </c>
      <c r="L22001" t="s">
        <v>1395</v>
      </c>
    </row>
    <row r="22002" spans="8:12" x14ac:dyDescent="0.25">
      <c r="H22002" t="s">
        <v>21008</v>
      </c>
      <c r="I22002">
        <v>9291630</v>
      </c>
      <c r="J22002">
        <v>215181000</v>
      </c>
      <c r="L22002" t="s">
        <v>1313</v>
      </c>
    </row>
    <row r="22003" spans="8:12" x14ac:dyDescent="0.25">
      <c r="H22003" t="s">
        <v>21009</v>
      </c>
      <c r="I22003">
        <v>8724377</v>
      </c>
      <c r="J22003">
        <v>273191300</v>
      </c>
      <c r="K22003" t="s">
        <v>1297</v>
      </c>
      <c r="L22003" t="s">
        <v>1308</v>
      </c>
    </row>
    <row r="22004" spans="8:12" x14ac:dyDescent="0.25">
      <c r="H22004" t="s">
        <v>21010</v>
      </c>
      <c r="I22004">
        <v>9087350</v>
      </c>
      <c r="J22004">
        <v>265411000</v>
      </c>
      <c r="K22004" t="s">
        <v>2749</v>
      </c>
      <c r="L22004" t="s">
        <v>1614</v>
      </c>
    </row>
    <row r="22005" spans="8:12" x14ac:dyDescent="0.25">
      <c r="H22005" t="s">
        <v>21011</v>
      </c>
      <c r="I22005">
        <v>9446582</v>
      </c>
      <c r="J22005">
        <v>538004851</v>
      </c>
      <c r="K22005" t="s">
        <v>1437</v>
      </c>
      <c r="L22005" t="s">
        <v>1341</v>
      </c>
    </row>
    <row r="22006" spans="8:12" x14ac:dyDescent="0.25">
      <c r="H22006" t="s">
        <v>21011</v>
      </c>
      <c r="I22006">
        <v>9330123</v>
      </c>
      <c r="J22006">
        <v>432528000</v>
      </c>
      <c r="K22006" t="s">
        <v>1368</v>
      </c>
      <c r="L22006" t="s">
        <v>1313</v>
      </c>
    </row>
    <row r="22007" spans="8:12" x14ac:dyDescent="0.25">
      <c r="H22007" t="s">
        <v>21012</v>
      </c>
      <c r="I22007">
        <v>9489170</v>
      </c>
      <c r="J22007">
        <v>311000297</v>
      </c>
      <c r="K22007" t="s">
        <v>1609</v>
      </c>
      <c r="L22007" t="s">
        <v>1341</v>
      </c>
    </row>
    <row r="22008" spans="8:12" x14ac:dyDescent="0.25">
      <c r="H22008" t="s">
        <v>21012</v>
      </c>
      <c r="I22008">
        <v>9489170</v>
      </c>
      <c r="J22008">
        <v>238263000</v>
      </c>
      <c r="K22008" t="s">
        <v>2926</v>
      </c>
      <c r="L22008" t="s">
        <v>1341</v>
      </c>
    </row>
    <row r="22009" spans="8:12" x14ac:dyDescent="0.25">
      <c r="H22009" t="s">
        <v>21013</v>
      </c>
      <c r="I22009">
        <v>9553244</v>
      </c>
      <c r="J22009">
        <v>636015445</v>
      </c>
      <c r="K22009" t="s">
        <v>1464</v>
      </c>
      <c r="L22009" t="s">
        <v>1341</v>
      </c>
    </row>
    <row r="22010" spans="8:12" x14ac:dyDescent="0.25">
      <c r="H22010" t="s">
        <v>21014</v>
      </c>
      <c r="I22010">
        <v>9746231</v>
      </c>
      <c r="J22010">
        <v>538006181</v>
      </c>
      <c r="K22010" t="s">
        <v>1437</v>
      </c>
      <c r="L22010" t="s">
        <v>1313</v>
      </c>
    </row>
    <row r="22011" spans="8:12" x14ac:dyDescent="0.25">
      <c r="H22011" t="s">
        <v>21015</v>
      </c>
      <c r="I22011">
        <v>9668300</v>
      </c>
      <c r="J22011">
        <v>477752500</v>
      </c>
      <c r="K22011" t="s">
        <v>1348</v>
      </c>
      <c r="L22011" t="s">
        <v>1341</v>
      </c>
    </row>
    <row r="22012" spans="8:12" x14ac:dyDescent="0.25">
      <c r="H22012" t="s">
        <v>21016</v>
      </c>
      <c r="I22012">
        <v>9244037</v>
      </c>
      <c r="J22012">
        <v>311000126</v>
      </c>
      <c r="K22012" t="s">
        <v>1609</v>
      </c>
      <c r="L22012" t="s">
        <v>1341</v>
      </c>
    </row>
    <row r="22013" spans="8:12" x14ac:dyDescent="0.25">
      <c r="H22013" t="s">
        <v>21017</v>
      </c>
      <c r="I22013">
        <v>9274355</v>
      </c>
      <c r="J22013">
        <v>311453000</v>
      </c>
      <c r="K22013" t="s">
        <v>1609</v>
      </c>
      <c r="L22013" t="s">
        <v>1341</v>
      </c>
    </row>
    <row r="22014" spans="8:12" x14ac:dyDescent="0.25">
      <c r="H22014" t="s">
        <v>21018</v>
      </c>
      <c r="I22014">
        <v>9255191</v>
      </c>
      <c r="J22014">
        <v>311291000</v>
      </c>
      <c r="K22014" t="s">
        <v>1609</v>
      </c>
      <c r="L22014" t="s">
        <v>1341</v>
      </c>
    </row>
    <row r="22015" spans="8:12" x14ac:dyDescent="0.25">
      <c r="H22015" t="s">
        <v>21019</v>
      </c>
      <c r="I22015">
        <v>9690755</v>
      </c>
      <c r="J22015">
        <v>616999446</v>
      </c>
      <c r="K22015" t="s">
        <v>1968</v>
      </c>
      <c r="L22015" t="s">
        <v>1329</v>
      </c>
    </row>
    <row r="22016" spans="8:12" x14ac:dyDescent="0.25">
      <c r="H22016" t="s">
        <v>21020</v>
      </c>
      <c r="I22016">
        <v>9471939</v>
      </c>
      <c r="J22016">
        <v>419701000</v>
      </c>
      <c r="K22016" t="s">
        <v>1420</v>
      </c>
      <c r="L22016" t="s">
        <v>1329</v>
      </c>
    </row>
    <row r="22017" spans="8:12" x14ac:dyDescent="0.25">
      <c r="H22017" t="s">
        <v>21021</v>
      </c>
      <c r="I22017">
        <v>9236602</v>
      </c>
      <c r="J22017">
        <v>312719000</v>
      </c>
      <c r="K22017" t="s">
        <v>1379</v>
      </c>
      <c r="L22017" t="s">
        <v>1586</v>
      </c>
    </row>
    <row r="22018" spans="8:12" x14ac:dyDescent="0.25">
      <c r="H22018" t="s">
        <v>21022</v>
      </c>
      <c r="I22018">
        <v>9686948</v>
      </c>
      <c r="J22018">
        <v>563174000</v>
      </c>
      <c r="K22018" t="s">
        <v>1441</v>
      </c>
      <c r="L22018" t="s">
        <v>1329</v>
      </c>
    </row>
    <row r="22019" spans="8:12" x14ac:dyDescent="0.25">
      <c r="H22019" t="s">
        <v>21023</v>
      </c>
      <c r="I22019">
        <v>9104067</v>
      </c>
      <c r="J22019">
        <v>525015970</v>
      </c>
      <c r="K22019" t="s">
        <v>1307</v>
      </c>
      <c r="L22019" t="s">
        <v>1313</v>
      </c>
    </row>
    <row r="22020" spans="8:12" x14ac:dyDescent="0.25">
      <c r="H22020" t="s">
        <v>21024</v>
      </c>
      <c r="I22020">
        <v>9561007</v>
      </c>
      <c r="J22020">
        <v>574001640</v>
      </c>
      <c r="K22020" t="s">
        <v>1350</v>
      </c>
      <c r="L22020" t="s">
        <v>1308</v>
      </c>
    </row>
    <row r="22021" spans="8:12" x14ac:dyDescent="0.25">
      <c r="H22021" t="s">
        <v>21025</v>
      </c>
      <c r="I22021">
        <v>9599808</v>
      </c>
      <c r="J22021">
        <v>574001910</v>
      </c>
      <c r="K22021" t="s">
        <v>1350</v>
      </c>
      <c r="L22021" t="s">
        <v>1308</v>
      </c>
    </row>
    <row r="22022" spans="8:12" x14ac:dyDescent="0.25">
      <c r="H22022" t="s">
        <v>21026</v>
      </c>
      <c r="I22022">
        <v>8909587</v>
      </c>
      <c r="J22022">
        <v>372847000</v>
      </c>
      <c r="L22022" t="s">
        <v>1308</v>
      </c>
    </row>
    <row r="22023" spans="8:12" x14ac:dyDescent="0.25">
      <c r="H22023" t="s">
        <v>21027</v>
      </c>
      <c r="I22023">
        <v>9087192</v>
      </c>
      <c r="J22023">
        <v>621530042</v>
      </c>
      <c r="K22023" t="s">
        <v>19384</v>
      </c>
      <c r="L22023" t="s">
        <v>1341</v>
      </c>
    </row>
    <row r="22024" spans="8:12" x14ac:dyDescent="0.25">
      <c r="H22024" t="s">
        <v>21027</v>
      </c>
      <c r="I22024">
        <v>9087192</v>
      </c>
      <c r="J22024">
        <v>312561000</v>
      </c>
      <c r="K22024" t="s">
        <v>1379</v>
      </c>
      <c r="L22024" t="s">
        <v>1341</v>
      </c>
    </row>
    <row r="22025" spans="8:12" x14ac:dyDescent="0.25">
      <c r="H22025" t="s">
        <v>21028</v>
      </c>
      <c r="I22025">
        <v>9303027</v>
      </c>
      <c r="J22025">
        <v>566926000</v>
      </c>
      <c r="L22025" t="s">
        <v>1341</v>
      </c>
    </row>
    <row r="22026" spans="8:12" x14ac:dyDescent="0.25">
      <c r="H22026" t="s">
        <v>21029</v>
      </c>
      <c r="I22026">
        <v>9708174</v>
      </c>
      <c r="J22026">
        <v>477181700</v>
      </c>
      <c r="K22026" t="s">
        <v>1348</v>
      </c>
      <c r="L22026" t="s">
        <v>1308</v>
      </c>
    </row>
    <row r="22027" spans="8:12" x14ac:dyDescent="0.25">
      <c r="H22027" t="s">
        <v>21030</v>
      </c>
      <c r="I22027">
        <v>9727443</v>
      </c>
      <c r="J22027">
        <v>374058000</v>
      </c>
      <c r="L22027" t="s">
        <v>1308</v>
      </c>
    </row>
    <row r="22028" spans="8:12" x14ac:dyDescent="0.25">
      <c r="H22028" t="s">
        <v>21031</v>
      </c>
      <c r="I22028">
        <v>9544877</v>
      </c>
      <c r="J22028">
        <v>259993000</v>
      </c>
      <c r="K22028" t="s">
        <v>1335</v>
      </c>
      <c r="L22028" t="s">
        <v>1308</v>
      </c>
    </row>
    <row r="22029" spans="8:12" x14ac:dyDescent="0.25">
      <c r="H22029" t="s">
        <v>21032</v>
      </c>
      <c r="I22029">
        <v>9087130</v>
      </c>
      <c r="J22029">
        <v>419078400</v>
      </c>
      <c r="K22029" t="s">
        <v>1420</v>
      </c>
      <c r="L22029" t="s">
        <v>1329</v>
      </c>
    </row>
    <row r="22030" spans="8:12" x14ac:dyDescent="0.25">
      <c r="H22030" t="s">
        <v>21033</v>
      </c>
      <c r="I22030">
        <v>9162942</v>
      </c>
      <c r="J22030">
        <v>566356000</v>
      </c>
      <c r="L22030" t="s">
        <v>1341</v>
      </c>
    </row>
    <row r="22031" spans="8:12" x14ac:dyDescent="0.25">
      <c r="H22031" t="s">
        <v>21034</v>
      </c>
      <c r="I22031">
        <v>8752556</v>
      </c>
      <c r="J22031">
        <v>538002057</v>
      </c>
      <c r="K22031" t="s">
        <v>1437</v>
      </c>
      <c r="L22031" t="s">
        <v>1329</v>
      </c>
    </row>
    <row r="22032" spans="8:12" x14ac:dyDescent="0.25">
      <c r="H22032" t="s">
        <v>21035</v>
      </c>
      <c r="I22032">
        <v>9075670</v>
      </c>
      <c r="J22032">
        <v>477690400</v>
      </c>
      <c r="K22032" t="s">
        <v>1348</v>
      </c>
      <c r="L22032" t="s">
        <v>1341</v>
      </c>
    </row>
    <row r="22033" spans="8:12" x14ac:dyDescent="0.25">
      <c r="H22033" t="s">
        <v>21035</v>
      </c>
      <c r="I22033">
        <v>9579200</v>
      </c>
      <c r="J22033">
        <v>419000161</v>
      </c>
      <c r="K22033" t="s">
        <v>1420</v>
      </c>
      <c r="L22033" t="s">
        <v>1329</v>
      </c>
    </row>
    <row r="22034" spans="8:12" x14ac:dyDescent="0.25">
      <c r="H22034" t="s">
        <v>21036</v>
      </c>
      <c r="I22034">
        <v>9579200</v>
      </c>
      <c r="J22034">
        <v>566159000</v>
      </c>
      <c r="L22034" t="s">
        <v>1329</v>
      </c>
    </row>
    <row r="22035" spans="8:12" x14ac:dyDescent="0.25">
      <c r="H22035" t="s">
        <v>21037</v>
      </c>
      <c r="I22035">
        <v>9717709</v>
      </c>
      <c r="J22035">
        <v>477698200</v>
      </c>
      <c r="K22035" t="s">
        <v>1348</v>
      </c>
      <c r="L22035" t="s">
        <v>1308</v>
      </c>
    </row>
    <row r="22036" spans="8:12" x14ac:dyDescent="0.25">
      <c r="H22036" t="s">
        <v>21038</v>
      </c>
      <c r="I22036">
        <v>8752984</v>
      </c>
      <c r="J22036">
        <v>538002420</v>
      </c>
      <c r="K22036" t="s">
        <v>1437</v>
      </c>
      <c r="L22036" t="s">
        <v>1329</v>
      </c>
    </row>
    <row r="22037" spans="8:12" x14ac:dyDescent="0.25">
      <c r="H22037" t="s">
        <v>21039</v>
      </c>
      <c r="I22037">
        <v>9561227</v>
      </c>
      <c r="J22037">
        <v>419798000</v>
      </c>
      <c r="K22037" t="s">
        <v>1420</v>
      </c>
      <c r="L22037" t="s">
        <v>1329</v>
      </c>
    </row>
    <row r="22038" spans="8:12" x14ac:dyDescent="0.25">
      <c r="H22038" t="s">
        <v>21040</v>
      </c>
      <c r="I22038">
        <v>9318797</v>
      </c>
      <c r="J22038">
        <v>419001100</v>
      </c>
      <c r="K22038" t="s">
        <v>1420</v>
      </c>
      <c r="L22038" t="s">
        <v>1329</v>
      </c>
    </row>
    <row r="22039" spans="8:12" x14ac:dyDescent="0.25">
      <c r="H22039" t="s">
        <v>21041</v>
      </c>
      <c r="I22039">
        <v>9386392</v>
      </c>
      <c r="J22039">
        <v>565714000</v>
      </c>
      <c r="L22039" t="s">
        <v>1341</v>
      </c>
    </row>
    <row r="22040" spans="8:12" x14ac:dyDescent="0.25">
      <c r="H22040" t="s">
        <v>21042</v>
      </c>
      <c r="I22040">
        <v>9427029</v>
      </c>
      <c r="J22040">
        <v>564242000</v>
      </c>
      <c r="K22040" t="s">
        <v>1441</v>
      </c>
      <c r="L22040" t="s">
        <v>1341</v>
      </c>
    </row>
    <row r="22041" spans="8:12" x14ac:dyDescent="0.25">
      <c r="H22041" t="s">
        <v>21043</v>
      </c>
      <c r="I22041">
        <v>9534999</v>
      </c>
      <c r="J22041">
        <v>477353300</v>
      </c>
      <c r="K22041" t="s">
        <v>1348</v>
      </c>
      <c r="L22041" t="s">
        <v>1341</v>
      </c>
    </row>
    <row r="22042" spans="8:12" x14ac:dyDescent="0.25">
      <c r="H22042" t="s">
        <v>21044</v>
      </c>
      <c r="I22042">
        <v>8407515</v>
      </c>
      <c r="J22042">
        <v>373679000</v>
      </c>
      <c r="L22042" t="s">
        <v>1341</v>
      </c>
    </row>
    <row r="22043" spans="8:12" x14ac:dyDescent="0.25">
      <c r="H22043" t="s">
        <v>21045</v>
      </c>
      <c r="I22043">
        <v>9534987</v>
      </c>
      <c r="J22043">
        <v>477814500</v>
      </c>
      <c r="K22043" t="s">
        <v>1348</v>
      </c>
      <c r="L22043" t="s">
        <v>1341</v>
      </c>
    </row>
    <row r="22044" spans="8:12" x14ac:dyDescent="0.25">
      <c r="H22044" t="s">
        <v>21046</v>
      </c>
      <c r="I22044">
        <v>9379052</v>
      </c>
      <c r="J22044">
        <v>563943000</v>
      </c>
      <c r="K22044" t="s">
        <v>1441</v>
      </c>
      <c r="L22044" t="s">
        <v>1362</v>
      </c>
    </row>
    <row r="22045" spans="8:12" x14ac:dyDescent="0.25">
      <c r="H22045" t="s">
        <v>21047</v>
      </c>
      <c r="I22045">
        <v>9642186</v>
      </c>
      <c r="J22045">
        <v>477305100</v>
      </c>
      <c r="K22045" t="s">
        <v>1348</v>
      </c>
      <c r="L22045" t="s">
        <v>1341</v>
      </c>
    </row>
    <row r="22046" spans="8:12" x14ac:dyDescent="0.25">
      <c r="H22046" t="s">
        <v>21047</v>
      </c>
      <c r="I22046">
        <v>9118434</v>
      </c>
      <c r="J22046">
        <v>356897000</v>
      </c>
      <c r="K22046" t="s">
        <v>1332</v>
      </c>
      <c r="L22046" t="s">
        <v>1341</v>
      </c>
    </row>
    <row r="22047" spans="8:12" x14ac:dyDescent="0.25">
      <c r="H22047" t="s">
        <v>21047</v>
      </c>
      <c r="I22047">
        <v>9118434</v>
      </c>
      <c r="J22047">
        <v>356843521</v>
      </c>
      <c r="K22047" t="s">
        <v>1332</v>
      </c>
      <c r="L22047" t="s">
        <v>1341</v>
      </c>
    </row>
    <row r="22048" spans="8:12" x14ac:dyDescent="0.25">
      <c r="H22048" t="s">
        <v>21048</v>
      </c>
      <c r="I22048">
        <v>8976023</v>
      </c>
      <c r="J22048">
        <v>529390000</v>
      </c>
      <c r="K22048" t="s">
        <v>2074</v>
      </c>
      <c r="L22048" t="s">
        <v>1295</v>
      </c>
    </row>
    <row r="22049" spans="8:12" x14ac:dyDescent="0.25">
      <c r="H22049" t="s">
        <v>21049</v>
      </c>
      <c r="I22049">
        <v>9618903</v>
      </c>
      <c r="J22049">
        <v>538005314</v>
      </c>
      <c r="K22049" t="s">
        <v>1437</v>
      </c>
      <c r="L22049" t="s">
        <v>1329</v>
      </c>
    </row>
    <row r="22050" spans="8:12" x14ac:dyDescent="0.25">
      <c r="H22050" t="s">
        <v>21050</v>
      </c>
      <c r="I22050">
        <v>9662631</v>
      </c>
      <c r="J22050">
        <v>538005361</v>
      </c>
      <c r="K22050" t="s">
        <v>1437</v>
      </c>
      <c r="L22050" t="s">
        <v>1329</v>
      </c>
    </row>
    <row r="22051" spans="8:12" x14ac:dyDescent="0.25">
      <c r="H22051" t="s">
        <v>21051</v>
      </c>
      <c r="I22051">
        <v>9629641</v>
      </c>
      <c r="J22051">
        <v>538005360</v>
      </c>
      <c r="K22051" t="s">
        <v>1437</v>
      </c>
      <c r="L22051" t="s">
        <v>1329</v>
      </c>
    </row>
    <row r="22052" spans="8:12" x14ac:dyDescent="0.25">
      <c r="H22052" t="s">
        <v>21052</v>
      </c>
      <c r="I22052">
        <v>9141716</v>
      </c>
      <c r="J22052">
        <v>548005500</v>
      </c>
      <c r="K22052" t="s">
        <v>1988</v>
      </c>
      <c r="L22052" t="s">
        <v>1295</v>
      </c>
    </row>
    <row r="22053" spans="8:12" x14ac:dyDescent="0.25">
      <c r="H22053" t="s">
        <v>21053</v>
      </c>
      <c r="I22053">
        <v>9633197</v>
      </c>
      <c r="J22053">
        <v>373425000</v>
      </c>
      <c r="L22053" t="s">
        <v>1341</v>
      </c>
    </row>
    <row r="22054" spans="8:12" x14ac:dyDescent="0.25">
      <c r="H22054" t="s">
        <v>21054</v>
      </c>
      <c r="I22054">
        <v>9351749</v>
      </c>
      <c r="J22054">
        <v>538005043</v>
      </c>
      <c r="K22054" t="s">
        <v>1437</v>
      </c>
      <c r="L22054" t="s">
        <v>1362</v>
      </c>
    </row>
    <row r="22055" spans="8:12" x14ac:dyDescent="0.25">
      <c r="H22055" t="s">
        <v>21055</v>
      </c>
      <c r="I22055">
        <v>9371359</v>
      </c>
      <c r="J22055">
        <v>538002986</v>
      </c>
      <c r="K22055" t="s">
        <v>1437</v>
      </c>
      <c r="L22055" t="s">
        <v>1341</v>
      </c>
    </row>
    <row r="22056" spans="8:12" x14ac:dyDescent="0.25">
      <c r="H22056" t="s">
        <v>21055</v>
      </c>
      <c r="I22056">
        <v>9011002</v>
      </c>
      <c r="J22056">
        <v>356369000</v>
      </c>
      <c r="K22056" t="s">
        <v>1332</v>
      </c>
      <c r="L22056" t="s">
        <v>1362</v>
      </c>
    </row>
    <row r="22057" spans="8:12" x14ac:dyDescent="0.25">
      <c r="H22057" t="s">
        <v>21055</v>
      </c>
      <c r="I22057">
        <v>9282429</v>
      </c>
      <c r="J22057">
        <v>312491000</v>
      </c>
      <c r="K22057" t="s">
        <v>1379</v>
      </c>
      <c r="L22057" t="s">
        <v>1362</v>
      </c>
    </row>
    <row r="22058" spans="8:12" x14ac:dyDescent="0.25">
      <c r="H22058" t="s">
        <v>21055</v>
      </c>
      <c r="I22058">
        <v>9391529</v>
      </c>
      <c r="J22058">
        <v>240742000</v>
      </c>
      <c r="K22058" t="s">
        <v>1679</v>
      </c>
      <c r="L22058" t="s">
        <v>1326</v>
      </c>
    </row>
    <row r="22059" spans="8:12" x14ac:dyDescent="0.25">
      <c r="H22059" t="s">
        <v>21055</v>
      </c>
      <c r="I22059">
        <v>9436642</v>
      </c>
      <c r="J22059">
        <v>235067318</v>
      </c>
      <c r="K22059" t="s">
        <v>1558</v>
      </c>
      <c r="L22059" t="s">
        <v>1341</v>
      </c>
    </row>
    <row r="22060" spans="8:12" x14ac:dyDescent="0.25">
      <c r="H22060" t="s">
        <v>21056</v>
      </c>
      <c r="I22060">
        <v>9494644</v>
      </c>
      <c r="J22060">
        <v>574137000</v>
      </c>
      <c r="K22060" t="s">
        <v>1350</v>
      </c>
      <c r="L22060" t="s">
        <v>1341</v>
      </c>
    </row>
    <row r="22061" spans="8:12" x14ac:dyDescent="0.25">
      <c r="H22061" t="s">
        <v>21056</v>
      </c>
      <c r="I22061">
        <v>9643192</v>
      </c>
      <c r="J22061">
        <v>373176000</v>
      </c>
      <c r="L22061" t="s">
        <v>2695</v>
      </c>
    </row>
    <row r="22062" spans="8:12" x14ac:dyDescent="0.25">
      <c r="H22062" t="s">
        <v>21057</v>
      </c>
      <c r="I22062">
        <v>9237383</v>
      </c>
      <c r="J22062">
        <v>229566000</v>
      </c>
      <c r="L22062" t="s">
        <v>1341</v>
      </c>
    </row>
    <row r="22063" spans="8:12" x14ac:dyDescent="0.25">
      <c r="H22063" t="s">
        <v>21058</v>
      </c>
      <c r="I22063">
        <v>9439125</v>
      </c>
      <c r="J22063">
        <v>370118000</v>
      </c>
      <c r="L22063" t="s">
        <v>1341</v>
      </c>
    </row>
    <row r="22064" spans="8:12" x14ac:dyDescent="0.25">
      <c r="H22064" t="s">
        <v>21059</v>
      </c>
      <c r="I22064">
        <v>9465186</v>
      </c>
      <c r="J22064">
        <v>354522000</v>
      </c>
      <c r="K22064" t="s">
        <v>1332</v>
      </c>
      <c r="L22064" t="s">
        <v>1341</v>
      </c>
    </row>
    <row r="22065" spans="8:12" x14ac:dyDescent="0.25">
      <c r="H22065" t="s">
        <v>21060</v>
      </c>
      <c r="I22065">
        <v>9624677</v>
      </c>
      <c r="J22065">
        <v>538005044</v>
      </c>
      <c r="K22065" t="s">
        <v>1437</v>
      </c>
      <c r="L22065" t="s">
        <v>1341</v>
      </c>
    </row>
    <row r="22066" spans="8:12" x14ac:dyDescent="0.25">
      <c r="H22066" t="s">
        <v>21060</v>
      </c>
      <c r="I22066">
        <v>9591222</v>
      </c>
      <c r="J22066">
        <v>477340600</v>
      </c>
      <c r="K22066" t="s">
        <v>1348</v>
      </c>
      <c r="L22066" t="s">
        <v>1341</v>
      </c>
    </row>
    <row r="22067" spans="8:12" x14ac:dyDescent="0.25">
      <c r="H22067" t="s">
        <v>21061</v>
      </c>
      <c r="I22067">
        <v>9258117</v>
      </c>
      <c r="J22067">
        <v>356712000</v>
      </c>
      <c r="K22067" t="s">
        <v>1332</v>
      </c>
      <c r="L22067" t="s">
        <v>1341</v>
      </c>
    </row>
    <row r="22068" spans="8:12" x14ac:dyDescent="0.25">
      <c r="H22068" t="s">
        <v>21062</v>
      </c>
      <c r="I22068">
        <v>9165516</v>
      </c>
      <c r="J22068">
        <v>564385000</v>
      </c>
      <c r="K22068" t="s">
        <v>1441</v>
      </c>
      <c r="L22068" t="s">
        <v>1341</v>
      </c>
    </row>
    <row r="22069" spans="8:12" x14ac:dyDescent="0.25">
      <c r="H22069" t="s">
        <v>21063</v>
      </c>
      <c r="I22069">
        <v>9007013</v>
      </c>
      <c r="J22069">
        <v>548436100</v>
      </c>
      <c r="K22069" t="s">
        <v>1988</v>
      </c>
      <c r="L22069" t="s">
        <v>1295</v>
      </c>
    </row>
    <row r="22070" spans="8:12" x14ac:dyDescent="0.25">
      <c r="H22070" t="s">
        <v>21064</v>
      </c>
      <c r="I22070">
        <v>9213959</v>
      </c>
      <c r="J22070">
        <v>368430000</v>
      </c>
      <c r="K22070" t="s">
        <v>1431</v>
      </c>
      <c r="L22070" t="s">
        <v>1295</v>
      </c>
    </row>
    <row r="22071" spans="8:12" x14ac:dyDescent="0.25">
      <c r="H22071" t="s">
        <v>21065</v>
      </c>
      <c r="I22071">
        <v>9075400</v>
      </c>
      <c r="J22071">
        <v>563900000</v>
      </c>
      <c r="K22071" t="s">
        <v>1441</v>
      </c>
      <c r="L22071" t="s">
        <v>1362</v>
      </c>
    </row>
    <row r="22072" spans="8:12" x14ac:dyDescent="0.25">
      <c r="H22072" t="s">
        <v>21066</v>
      </c>
      <c r="I22072">
        <v>9279745</v>
      </c>
      <c r="J22072">
        <v>352310000</v>
      </c>
      <c r="K22072" t="s">
        <v>1332</v>
      </c>
      <c r="L22072" t="s">
        <v>1341</v>
      </c>
    </row>
    <row r="22073" spans="8:12" x14ac:dyDescent="0.25">
      <c r="H22073" t="s">
        <v>21067</v>
      </c>
      <c r="I22073">
        <v>9445291</v>
      </c>
      <c r="J22073">
        <v>477899700</v>
      </c>
      <c r="K22073" t="s">
        <v>1348</v>
      </c>
      <c r="L22073" t="s">
        <v>1308</v>
      </c>
    </row>
    <row r="22074" spans="8:12" x14ac:dyDescent="0.25">
      <c r="H22074" t="s">
        <v>21068</v>
      </c>
      <c r="I22074">
        <v>9410454</v>
      </c>
      <c r="J22074">
        <v>351188000</v>
      </c>
      <c r="K22074" t="s">
        <v>1332</v>
      </c>
      <c r="L22074" t="s">
        <v>1341</v>
      </c>
    </row>
    <row r="22075" spans="8:12" x14ac:dyDescent="0.25">
      <c r="H22075" t="s">
        <v>21069</v>
      </c>
      <c r="I22075">
        <v>9439137</v>
      </c>
      <c r="J22075">
        <v>370272000</v>
      </c>
      <c r="L22075" t="s">
        <v>1341</v>
      </c>
    </row>
    <row r="22076" spans="8:12" x14ac:dyDescent="0.25">
      <c r="H22076" t="s">
        <v>21070</v>
      </c>
      <c r="I22076">
        <v>9454084</v>
      </c>
      <c r="J22076">
        <v>564413000</v>
      </c>
      <c r="K22076" t="s">
        <v>1441</v>
      </c>
      <c r="L22076" t="s">
        <v>1341</v>
      </c>
    </row>
    <row r="22077" spans="8:12" x14ac:dyDescent="0.25">
      <c r="H22077" t="s">
        <v>21071</v>
      </c>
      <c r="I22077">
        <v>9313412</v>
      </c>
      <c r="J22077">
        <v>372984000</v>
      </c>
      <c r="L22077" t="s">
        <v>1341</v>
      </c>
    </row>
    <row r="22078" spans="8:12" x14ac:dyDescent="0.25">
      <c r="H22078" t="s">
        <v>21072</v>
      </c>
      <c r="I22078">
        <v>9346330</v>
      </c>
      <c r="J22078">
        <v>371967000</v>
      </c>
      <c r="L22078" t="s">
        <v>1341</v>
      </c>
    </row>
    <row r="22079" spans="8:12" x14ac:dyDescent="0.25">
      <c r="H22079" t="s">
        <v>21073</v>
      </c>
      <c r="I22079">
        <v>9318656</v>
      </c>
      <c r="J22079">
        <v>477360300</v>
      </c>
      <c r="K22079" t="s">
        <v>1348</v>
      </c>
      <c r="L22079" t="s">
        <v>1295</v>
      </c>
    </row>
    <row r="22080" spans="8:12" x14ac:dyDescent="0.25">
      <c r="H22080" t="s">
        <v>21073</v>
      </c>
      <c r="I22080">
        <v>9052874</v>
      </c>
      <c r="J22080">
        <v>325576000</v>
      </c>
      <c r="K22080" t="s">
        <v>1521</v>
      </c>
      <c r="L22080" t="s">
        <v>1362</v>
      </c>
    </row>
    <row r="22081" spans="8:12" x14ac:dyDescent="0.25">
      <c r="H22081" t="s">
        <v>21074</v>
      </c>
      <c r="I22081">
        <v>8758079</v>
      </c>
      <c r="J22081">
        <v>538001750</v>
      </c>
      <c r="K22081" t="s">
        <v>1437</v>
      </c>
      <c r="L22081" t="s">
        <v>1329</v>
      </c>
    </row>
    <row r="22082" spans="8:12" x14ac:dyDescent="0.25">
      <c r="H22082" t="s">
        <v>21074</v>
      </c>
      <c r="I22082">
        <v>9325661</v>
      </c>
      <c r="J22082">
        <v>477960900</v>
      </c>
      <c r="K22082" t="s">
        <v>1348</v>
      </c>
      <c r="L22082" t="s">
        <v>1341</v>
      </c>
    </row>
    <row r="22083" spans="8:12" x14ac:dyDescent="0.25">
      <c r="H22083" t="s">
        <v>21075</v>
      </c>
      <c r="I22083">
        <v>9222699</v>
      </c>
      <c r="J22083">
        <v>636015768</v>
      </c>
      <c r="K22083" t="s">
        <v>1464</v>
      </c>
      <c r="L22083" t="s">
        <v>1362</v>
      </c>
    </row>
    <row r="22084" spans="8:12" x14ac:dyDescent="0.25">
      <c r="H22084" t="s">
        <v>21076</v>
      </c>
      <c r="I22084">
        <v>9410404</v>
      </c>
      <c r="J22084">
        <v>372358000</v>
      </c>
      <c r="L22084" t="s">
        <v>1341</v>
      </c>
    </row>
    <row r="22085" spans="8:12" x14ac:dyDescent="0.25">
      <c r="H22085" t="s">
        <v>21077</v>
      </c>
      <c r="I22085">
        <v>9075424</v>
      </c>
      <c r="J22085">
        <v>563594000</v>
      </c>
      <c r="K22085" t="s">
        <v>1441</v>
      </c>
      <c r="L22085" t="s">
        <v>1362</v>
      </c>
    </row>
    <row r="22086" spans="8:12" x14ac:dyDescent="0.25">
      <c r="H22086" t="s">
        <v>21078</v>
      </c>
      <c r="I22086">
        <v>7005281</v>
      </c>
      <c r="J22086">
        <v>352750000</v>
      </c>
      <c r="K22086" t="s">
        <v>1332</v>
      </c>
      <c r="L22086" t="s">
        <v>1362</v>
      </c>
    </row>
    <row r="22087" spans="8:12" x14ac:dyDescent="0.25">
      <c r="H22087" t="s">
        <v>21079</v>
      </c>
      <c r="I22087">
        <v>9465198</v>
      </c>
      <c r="J22087">
        <v>538004047</v>
      </c>
      <c r="K22087" t="s">
        <v>1437</v>
      </c>
      <c r="L22087" t="s">
        <v>1341</v>
      </c>
    </row>
    <row r="22088" spans="8:12" x14ac:dyDescent="0.25">
      <c r="H22088" t="s">
        <v>21080</v>
      </c>
      <c r="I22088">
        <v>9398125</v>
      </c>
      <c r="J22088">
        <v>371274000</v>
      </c>
      <c r="L22088" t="s">
        <v>1341</v>
      </c>
    </row>
    <row r="22089" spans="8:12" x14ac:dyDescent="0.25">
      <c r="H22089" t="s">
        <v>21081</v>
      </c>
      <c r="I22089">
        <v>9313400</v>
      </c>
      <c r="J22089">
        <v>372713000</v>
      </c>
      <c r="L22089" t="s">
        <v>1341</v>
      </c>
    </row>
    <row r="22090" spans="8:12" x14ac:dyDescent="0.25">
      <c r="H22090" t="s">
        <v>21081</v>
      </c>
      <c r="I22090">
        <v>9258193</v>
      </c>
      <c r="J22090">
        <v>368596000</v>
      </c>
      <c r="K22090" t="s">
        <v>1431</v>
      </c>
      <c r="L22090" t="s">
        <v>1295</v>
      </c>
    </row>
    <row r="22091" spans="8:12" x14ac:dyDescent="0.25">
      <c r="H22091" t="s">
        <v>21082</v>
      </c>
      <c r="I22091">
        <v>9317107</v>
      </c>
      <c r="J22091">
        <v>212909000</v>
      </c>
      <c r="K22091" t="s">
        <v>1443</v>
      </c>
      <c r="L22091" t="s">
        <v>1341</v>
      </c>
    </row>
    <row r="22092" spans="8:12" x14ac:dyDescent="0.25">
      <c r="H22092" t="s">
        <v>21083</v>
      </c>
      <c r="I22092">
        <v>9116905</v>
      </c>
      <c r="J22092">
        <v>538006154</v>
      </c>
      <c r="K22092" t="s">
        <v>1437</v>
      </c>
      <c r="L22092" t="s">
        <v>1326</v>
      </c>
    </row>
    <row r="22093" spans="8:12" x14ac:dyDescent="0.25">
      <c r="H22093" t="s">
        <v>21083</v>
      </c>
      <c r="I22093">
        <v>9597680</v>
      </c>
      <c r="J22093">
        <v>373271000</v>
      </c>
      <c r="L22093" t="s">
        <v>1341</v>
      </c>
    </row>
    <row r="22094" spans="8:12" x14ac:dyDescent="0.25">
      <c r="H22094" t="s">
        <v>21083</v>
      </c>
      <c r="I22094">
        <v>9180786</v>
      </c>
      <c r="J22094">
        <v>215767000</v>
      </c>
      <c r="K22094" t="s">
        <v>1340</v>
      </c>
      <c r="L22094" t="s">
        <v>1341</v>
      </c>
    </row>
    <row r="22095" spans="8:12" x14ac:dyDescent="0.25">
      <c r="H22095" t="s">
        <v>924</v>
      </c>
      <c r="I22095">
        <v>9493640</v>
      </c>
      <c r="J22095">
        <v>477424800</v>
      </c>
      <c r="K22095" t="s">
        <v>1348</v>
      </c>
      <c r="L22095" t="s">
        <v>1341</v>
      </c>
    </row>
    <row r="22096" spans="8:12" x14ac:dyDescent="0.25">
      <c r="H22096" t="s">
        <v>21084</v>
      </c>
      <c r="I22096">
        <v>8505329</v>
      </c>
      <c r="J22096">
        <v>354319000</v>
      </c>
      <c r="L22096" t="s">
        <v>1341</v>
      </c>
    </row>
    <row r="22097" spans="8:12" x14ac:dyDescent="0.25">
      <c r="H22097" t="s">
        <v>21085</v>
      </c>
      <c r="I22097">
        <v>9078050</v>
      </c>
      <c r="J22097">
        <v>219585000</v>
      </c>
      <c r="L22097" t="s">
        <v>1295</v>
      </c>
    </row>
    <row r="22098" spans="8:12" x14ac:dyDescent="0.25">
      <c r="H22098" t="s">
        <v>21086</v>
      </c>
      <c r="I22098">
        <v>9460863</v>
      </c>
      <c r="J22098">
        <v>538004590</v>
      </c>
      <c r="K22098" t="s">
        <v>1437</v>
      </c>
      <c r="L22098" t="s">
        <v>1341</v>
      </c>
    </row>
    <row r="22099" spans="8:12" x14ac:dyDescent="0.25">
      <c r="H22099" t="s">
        <v>21086</v>
      </c>
      <c r="I22099">
        <v>9485045</v>
      </c>
      <c r="J22099">
        <v>271042602</v>
      </c>
      <c r="K22099" t="s">
        <v>1373</v>
      </c>
      <c r="L22099" t="s">
        <v>1341</v>
      </c>
    </row>
    <row r="22100" spans="8:12" x14ac:dyDescent="0.25">
      <c r="H22100" t="s">
        <v>21087</v>
      </c>
      <c r="I22100">
        <v>9181508</v>
      </c>
      <c r="J22100">
        <v>538003285</v>
      </c>
      <c r="K22100" t="s">
        <v>1437</v>
      </c>
      <c r="L22100" t="s">
        <v>1341</v>
      </c>
    </row>
    <row r="22101" spans="8:12" x14ac:dyDescent="0.25">
      <c r="H22101" t="s">
        <v>21087</v>
      </c>
      <c r="I22101">
        <v>9181508</v>
      </c>
      <c r="J22101">
        <v>536954709</v>
      </c>
      <c r="K22101" t="s">
        <v>6445</v>
      </c>
      <c r="L22101" t="s">
        <v>1341</v>
      </c>
    </row>
    <row r="22102" spans="8:12" x14ac:dyDescent="0.25">
      <c r="H22102" t="s">
        <v>21087</v>
      </c>
      <c r="I22102">
        <v>9599573</v>
      </c>
      <c r="J22102">
        <v>477847100</v>
      </c>
      <c r="K22102" t="s">
        <v>1348</v>
      </c>
      <c r="L22102" t="s">
        <v>1341</v>
      </c>
    </row>
    <row r="22103" spans="8:12" x14ac:dyDescent="0.25">
      <c r="H22103" t="s">
        <v>21087</v>
      </c>
      <c r="I22103">
        <v>9405461</v>
      </c>
      <c r="J22103">
        <v>356414000</v>
      </c>
      <c r="K22103" t="s">
        <v>1332</v>
      </c>
      <c r="L22103" t="s">
        <v>1341</v>
      </c>
    </row>
    <row r="22104" spans="8:12" x14ac:dyDescent="0.25">
      <c r="H22104" t="s">
        <v>21087</v>
      </c>
      <c r="I22104">
        <v>9465162</v>
      </c>
      <c r="J22104">
        <v>271043094</v>
      </c>
      <c r="K22104" t="s">
        <v>1373</v>
      </c>
      <c r="L22104" t="s">
        <v>1308</v>
      </c>
    </row>
    <row r="22105" spans="8:12" x14ac:dyDescent="0.25">
      <c r="H22105" t="s">
        <v>21088</v>
      </c>
      <c r="I22105">
        <v>9306641</v>
      </c>
      <c r="J22105">
        <v>235011530</v>
      </c>
      <c r="K22105" t="s">
        <v>1558</v>
      </c>
      <c r="L22105" t="s">
        <v>1326</v>
      </c>
    </row>
    <row r="22106" spans="8:12" x14ac:dyDescent="0.25">
      <c r="H22106" t="s">
        <v>21089</v>
      </c>
      <c r="I22106">
        <v>9742431</v>
      </c>
      <c r="J22106">
        <v>311000276</v>
      </c>
      <c r="K22106" t="s">
        <v>1609</v>
      </c>
      <c r="L22106" t="s">
        <v>1329</v>
      </c>
    </row>
    <row r="22107" spans="8:12" x14ac:dyDescent="0.25">
      <c r="H22107" t="s">
        <v>925</v>
      </c>
      <c r="I22107">
        <v>9286619</v>
      </c>
      <c r="J22107">
        <v>311000141</v>
      </c>
      <c r="K22107" t="s">
        <v>1609</v>
      </c>
      <c r="L22107" t="s">
        <v>1341</v>
      </c>
    </row>
    <row r="22108" spans="8:12" x14ac:dyDescent="0.25">
      <c r="H22108" t="s">
        <v>21090</v>
      </c>
      <c r="I22108">
        <v>9075412</v>
      </c>
      <c r="J22108">
        <v>563521000</v>
      </c>
      <c r="K22108" t="s">
        <v>1441</v>
      </c>
      <c r="L22108" t="s">
        <v>1362</v>
      </c>
    </row>
    <row r="22109" spans="8:12" x14ac:dyDescent="0.25">
      <c r="H22109" t="s">
        <v>21090</v>
      </c>
      <c r="I22109">
        <v>9112258</v>
      </c>
      <c r="J22109">
        <v>477120100</v>
      </c>
      <c r="K22109" t="s">
        <v>1348</v>
      </c>
      <c r="L22109" t="s">
        <v>1341</v>
      </c>
    </row>
    <row r="22110" spans="8:12" x14ac:dyDescent="0.25">
      <c r="H22110" t="s">
        <v>21090</v>
      </c>
      <c r="I22110">
        <v>9508770</v>
      </c>
      <c r="J22110">
        <v>373672000</v>
      </c>
      <c r="L22110" t="s">
        <v>1308</v>
      </c>
    </row>
    <row r="22111" spans="8:12" x14ac:dyDescent="0.25">
      <c r="H22111" t="s">
        <v>21091</v>
      </c>
      <c r="I22111">
        <v>9220641</v>
      </c>
      <c r="J22111">
        <v>636016448</v>
      </c>
      <c r="K22111" t="s">
        <v>1464</v>
      </c>
      <c r="L22111" t="s">
        <v>1614</v>
      </c>
    </row>
    <row r="22112" spans="8:12" x14ac:dyDescent="0.25">
      <c r="H22112" t="s">
        <v>21091</v>
      </c>
      <c r="I22112">
        <v>8904757</v>
      </c>
      <c r="J22112">
        <v>440600000</v>
      </c>
      <c r="K22112" t="s">
        <v>1352</v>
      </c>
      <c r="L22112" t="s">
        <v>1308</v>
      </c>
    </row>
    <row r="22113" spans="8:12" x14ac:dyDescent="0.25">
      <c r="H22113" t="s">
        <v>21092</v>
      </c>
      <c r="I22113">
        <v>9518660</v>
      </c>
      <c r="J22113">
        <v>477641200</v>
      </c>
      <c r="K22113" t="s">
        <v>1348</v>
      </c>
      <c r="L22113" t="s">
        <v>1308</v>
      </c>
    </row>
    <row r="22114" spans="8:12" x14ac:dyDescent="0.25">
      <c r="H22114" t="s">
        <v>69</v>
      </c>
      <c r="I22114">
        <v>9216236</v>
      </c>
      <c r="J22114">
        <v>538004221</v>
      </c>
      <c r="K22114" t="s">
        <v>1437</v>
      </c>
      <c r="L22114" t="s">
        <v>1341</v>
      </c>
    </row>
    <row r="22115" spans="8:12" x14ac:dyDescent="0.25">
      <c r="H22115" t="s">
        <v>21093</v>
      </c>
      <c r="I22115">
        <v>9643312</v>
      </c>
      <c r="J22115">
        <v>353092000</v>
      </c>
      <c r="K22115" t="s">
        <v>1332</v>
      </c>
      <c r="L22115" t="s">
        <v>1308</v>
      </c>
    </row>
    <row r="22116" spans="8:12" x14ac:dyDescent="0.25">
      <c r="H22116" t="s">
        <v>21094</v>
      </c>
      <c r="I22116">
        <v>9522855</v>
      </c>
      <c r="J22116">
        <v>477399700</v>
      </c>
      <c r="K22116" t="s">
        <v>1348</v>
      </c>
      <c r="L22116" t="s">
        <v>1295</v>
      </c>
    </row>
    <row r="22117" spans="8:12" x14ac:dyDescent="0.25">
      <c r="H22117" t="s">
        <v>21095</v>
      </c>
      <c r="I22117">
        <v>9221683</v>
      </c>
      <c r="J22117">
        <v>374245000</v>
      </c>
      <c r="L22117" t="s">
        <v>1362</v>
      </c>
    </row>
    <row r="22118" spans="8:12" x14ac:dyDescent="0.25">
      <c r="H22118" t="s">
        <v>926</v>
      </c>
      <c r="I22118">
        <v>9153795</v>
      </c>
      <c r="J22118">
        <v>636013281</v>
      </c>
      <c r="K22118" t="s">
        <v>1464</v>
      </c>
      <c r="L22118" t="s">
        <v>1341</v>
      </c>
    </row>
    <row r="22119" spans="8:12" x14ac:dyDescent="0.25">
      <c r="H22119" t="s">
        <v>926</v>
      </c>
      <c r="I22119">
        <v>9423956</v>
      </c>
      <c r="J22119">
        <v>477614900</v>
      </c>
      <c r="K22119" t="s">
        <v>1348</v>
      </c>
      <c r="L22119" t="s">
        <v>1341</v>
      </c>
    </row>
    <row r="22120" spans="8:12" x14ac:dyDescent="0.25">
      <c r="H22120" t="s">
        <v>21096</v>
      </c>
      <c r="I22120">
        <v>9179842</v>
      </c>
      <c r="J22120">
        <v>636016011</v>
      </c>
      <c r="K22120" t="s">
        <v>1464</v>
      </c>
      <c r="L22120" t="s">
        <v>1614</v>
      </c>
    </row>
    <row r="22121" spans="8:12" x14ac:dyDescent="0.25">
      <c r="H22121" t="s">
        <v>21096</v>
      </c>
      <c r="I22121">
        <v>9589580</v>
      </c>
      <c r="J22121">
        <v>564616000</v>
      </c>
      <c r="K22121" t="s">
        <v>1441</v>
      </c>
      <c r="L22121" t="s">
        <v>1362</v>
      </c>
    </row>
    <row r="22122" spans="8:12" x14ac:dyDescent="0.25">
      <c r="H22122" t="s">
        <v>21096</v>
      </c>
      <c r="I22122">
        <v>9495076</v>
      </c>
      <c r="J22122">
        <v>477351500</v>
      </c>
      <c r="K22122" t="s">
        <v>1348</v>
      </c>
      <c r="L22122" t="s">
        <v>1341</v>
      </c>
    </row>
    <row r="22123" spans="8:12" x14ac:dyDescent="0.25">
      <c r="H22123" t="s">
        <v>21097</v>
      </c>
      <c r="I22123">
        <v>9607576</v>
      </c>
      <c r="J22123">
        <v>566032000</v>
      </c>
      <c r="L22123" t="s">
        <v>1308</v>
      </c>
    </row>
    <row r="22124" spans="8:12" x14ac:dyDescent="0.25">
      <c r="H22124" t="s">
        <v>21098</v>
      </c>
      <c r="I22124">
        <v>9260304</v>
      </c>
      <c r="J22124">
        <v>477980000</v>
      </c>
      <c r="K22124" t="s">
        <v>1348</v>
      </c>
      <c r="L22124" t="s">
        <v>1341</v>
      </c>
    </row>
    <row r="22125" spans="8:12" x14ac:dyDescent="0.25">
      <c r="H22125" t="s">
        <v>21099</v>
      </c>
      <c r="I22125">
        <v>9399167</v>
      </c>
      <c r="J22125">
        <v>565311000</v>
      </c>
      <c r="L22125" t="s">
        <v>1326</v>
      </c>
    </row>
    <row r="22126" spans="8:12" x14ac:dyDescent="0.25">
      <c r="H22126" t="s">
        <v>21099</v>
      </c>
      <c r="I22126">
        <v>9595163</v>
      </c>
      <c r="J22126">
        <v>357656000</v>
      </c>
      <c r="K22126" t="s">
        <v>1332</v>
      </c>
      <c r="L22126" t="s">
        <v>1341</v>
      </c>
    </row>
    <row r="22127" spans="8:12" x14ac:dyDescent="0.25">
      <c r="H22127" t="s">
        <v>21099</v>
      </c>
      <c r="I22127">
        <v>9698915</v>
      </c>
      <c r="J22127">
        <v>235104981</v>
      </c>
      <c r="K22127" t="s">
        <v>1558</v>
      </c>
      <c r="L22127" t="s">
        <v>1329</v>
      </c>
    </row>
    <row r="22128" spans="8:12" x14ac:dyDescent="0.25">
      <c r="H22128" t="s">
        <v>21100</v>
      </c>
      <c r="I22128">
        <v>8412508</v>
      </c>
      <c r="J22128">
        <v>353105000</v>
      </c>
      <c r="K22128" t="s">
        <v>1332</v>
      </c>
      <c r="L22128" t="s">
        <v>1341</v>
      </c>
    </row>
    <row r="22129" spans="8:12" x14ac:dyDescent="0.25">
      <c r="H22129" t="s">
        <v>21101</v>
      </c>
      <c r="I22129">
        <v>9185798</v>
      </c>
      <c r="J22129">
        <v>477783000</v>
      </c>
      <c r="K22129" t="s">
        <v>1348</v>
      </c>
      <c r="L22129" t="s">
        <v>1341</v>
      </c>
    </row>
    <row r="22130" spans="8:12" x14ac:dyDescent="0.25">
      <c r="H22130" t="s">
        <v>21102</v>
      </c>
      <c r="I22130">
        <v>9596715</v>
      </c>
      <c r="J22130">
        <v>477588900</v>
      </c>
      <c r="K22130" t="s">
        <v>1348</v>
      </c>
      <c r="L22130" t="s">
        <v>1308</v>
      </c>
    </row>
    <row r="22131" spans="8:12" x14ac:dyDescent="0.25">
      <c r="H22131" t="s">
        <v>21103</v>
      </c>
      <c r="I22131">
        <v>9522867</v>
      </c>
      <c r="J22131">
        <v>477595600</v>
      </c>
      <c r="K22131" t="s">
        <v>1348</v>
      </c>
      <c r="L22131" t="s">
        <v>1295</v>
      </c>
    </row>
    <row r="22132" spans="8:12" x14ac:dyDescent="0.25">
      <c r="H22132" t="s">
        <v>21104</v>
      </c>
      <c r="I22132">
        <v>9547192</v>
      </c>
      <c r="J22132">
        <v>353128000</v>
      </c>
      <c r="K22132" t="s">
        <v>1332</v>
      </c>
      <c r="L22132" t="s">
        <v>1341</v>
      </c>
    </row>
    <row r="22133" spans="8:12" x14ac:dyDescent="0.25">
      <c r="H22133" t="s">
        <v>21105</v>
      </c>
      <c r="I22133">
        <v>9241827</v>
      </c>
      <c r="J22133">
        <v>538003944</v>
      </c>
      <c r="K22133" t="s">
        <v>1437</v>
      </c>
      <c r="L22133" t="s">
        <v>1326</v>
      </c>
    </row>
    <row r="22134" spans="8:12" x14ac:dyDescent="0.25">
      <c r="H22134" t="s">
        <v>21105</v>
      </c>
      <c r="I22134">
        <v>8215613</v>
      </c>
      <c r="J22134">
        <v>312666000</v>
      </c>
      <c r="K22134" t="s">
        <v>1379</v>
      </c>
      <c r="L22134" t="s">
        <v>5817</v>
      </c>
    </row>
    <row r="22135" spans="8:12" x14ac:dyDescent="0.25">
      <c r="H22135" t="s">
        <v>21106</v>
      </c>
      <c r="I22135">
        <v>9558684</v>
      </c>
      <c r="J22135">
        <v>440061000</v>
      </c>
      <c r="K22135" t="s">
        <v>1352</v>
      </c>
      <c r="L22135" t="s">
        <v>1308</v>
      </c>
    </row>
    <row r="22136" spans="8:12" x14ac:dyDescent="0.25">
      <c r="H22136" t="s">
        <v>21106</v>
      </c>
      <c r="I22136">
        <v>9558684</v>
      </c>
      <c r="J22136">
        <v>370893000</v>
      </c>
      <c r="L22136" t="s">
        <v>1308</v>
      </c>
    </row>
    <row r="22137" spans="8:12" x14ac:dyDescent="0.25">
      <c r="H22137" t="s">
        <v>21107</v>
      </c>
      <c r="I22137">
        <v>9718739</v>
      </c>
      <c r="J22137">
        <v>477289500</v>
      </c>
      <c r="K22137" t="s">
        <v>1348</v>
      </c>
      <c r="L22137" t="s">
        <v>1308</v>
      </c>
    </row>
    <row r="22138" spans="8:12" x14ac:dyDescent="0.25">
      <c r="H22138" t="s">
        <v>21108</v>
      </c>
      <c r="I22138">
        <v>9512434</v>
      </c>
      <c r="J22138">
        <v>636013841</v>
      </c>
      <c r="K22138" t="s">
        <v>1464</v>
      </c>
      <c r="L22138" t="s">
        <v>1295</v>
      </c>
    </row>
    <row r="22139" spans="8:12" x14ac:dyDescent="0.25">
      <c r="H22139" t="s">
        <v>21108</v>
      </c>
      <c r="I22139">
        <v>8313049</v>
      </c>
      <c r="J22139">
        <v>477761000</v>
      </c>
      <c r="L22139" t="s">
        <v>1341</v>
      </c>
    </row>
    <row r="22140" spans="8:12" x14ac:dyDescent="0.25">
      <c r="H22140" t="s">
        <v>21108</v>
      </c>
      <c r="I22140">
        <v>9727077</v>
      </c>
      <c r="J22140">
        <v>477637500</v>
      </c>
      <c r="K22140" t="s">
        <v>1348</v>
      </c>
      <c r="L22140" t="s">
        <v>1308</v>
      </c>
    </row>
    <row r="22141" spans="8:12" x14ac:dyDescent="0.25">
      <c r="H22141" t="s">
        <v>21108</v>
      </c>
      <c r="I22141">
        <v>8307533</v>
      </c>
      <c r="J22141">
        <v>357091000</v>
      </c>
      <c r="K22141" t="s">
        <v>1332</v>
      </c>
      <c r="L22141" t="s">
        <v>1341</v>
      </c>
    </row>
    <row r="22142" spans="8:12" x14ac:dyDescent="0.25">
      <c r="H22142" t="s">
        <v>147</v>
      </c>
      <c r="I22142">
        <v>9506722</v>
      </c>
      <c r="J22142">
        <v>367503980</v>
      </c>
      <c r="K22142" t="s">
        <v>1431</v>
      </c>
      <c r="L22142" t="s">
        <v>1295</v>
      </c>
    </row>
    <row r="22143" spans="8:12" x14ac:dyDescent="0.25">
      <c r="H22143" t="s">
        <v>147</v>
      </c>
      <c r="I22143">
        <v>9423932</v>
      </c>
      <c r="J22143">
        <v>271042439</v>
      </c>
      <c r="K22143" t="s">
        <v>1373</v>
      </c>
      <c r="L22143" t="s">
        <v>1341</v>
      </c>
    </row>
    <row r="22144" spans="8:12" x14ac:dyDescent="0.25">
      <c r="H22144" t="s">
        <v>21109</v>
      </c>
      <c r="I22144">
        <v>9401829</v>
      </c>
      <c r="J22144">
        <v>564708000</v>
      </c>
      <c r="K22144" t="s">
        <v>1441</v>
      </c>
      <c r="L22144" t="s">
        <v>1341</v>
      </c>
    </row>
    <row r="22145" spans="8:12" x14ac:dyDescent="0.25">
      <c r="H22145" t="s">
        <v>21109</v>
      </c>
      <c r="I22145">
        <v>9354569</v>
      </c>
      <c r="J22145">
        <v>477241400</v>
      </c>
      <c r="K22145" t="s">
        <v>1348</v>
      </c>
      <c r="L22145" t="s">
        <v>1295</v>
      </c>
    </row>
    <row r="22146" spans="8:12" x14ac:dyDescent="0.25">
      <c r="H22146" t="s">
        <v>21110</v>
      </c>
      <c r="I22146">
        <v>9418779</v>
      </c>
      <c r="J22146">
        <v>271042428</v>
      </c>
      <c r="K22146" t="s">
        <v>1373</v>
      </c>
      <c r="L22146" t="s">
        <v>1341</v>
      </c>
    </row>
    <row r="22147" spans="8:12" x14ac:dyDescent="0.25">
      <c r="H22147" t="s">
        <v>21111</v>
      </c>
      <c r="I22147">
        <v>9595175</v>
      </c>
      <c r="J22147">
        <v>477628500</v>
      </c>
      <c r="K22147" t="s">
        <v>1348</v>
      </c>
      <c r="L22147" t="s">
        <v>1341</v>
      </c>
    </row>
    <row r="22148" spans="8:12" x14ac:dyDescent="0.25">
      <c r="H22148" t="s">
        <v>927</v>
      </c>
      <c r="I22148">
        <v>9592056</v>
      </c>
      <c r="J22148">
        <v>538006845</v>
      </c>
      <c r="K22148" t="s">
        <v>1437</v>
      </c>
      <c r="L22148" t="s">
        <v>1341</v>
      </c>
    </row>
    <row r="22149" spans="8:12" x14ac:dyDescent="0.25">
      <c r="H22149" t="s">
        <v>21112</v>
      </c>
      <c r="I22149">
        <v>9477244</v>
      </c>
      <c r="J22149">
        <v>477190800</v>
      </c>
      <c r="K22149" t="s">
        <v>1348</v>
      </c>
      <c r="L22149" t="s">
        <v>1341</v>
      </c>
    </row>
    <row r="22150" spans="8:12" x14ac:dyDescent="0.25">
      <c r="H22150" t="s">
        <v>21112</v>
      </c>
      <c r="I22150">
        <v>9127710</v>
      </c>
      <c r="J22150">
        <v>355455000</v>
      </c>
      <c r="K22150" t="s">
        <v>1332</v>
      </c>
      <c r="L22150" t="s">
        <v>1326</v>
      </c>
    </row>
    <row r="22151" spans="8:12" x14ac:dyDescent="0.25">
      <c r="H22151" t="s">
        <v>21113</v>
      </c>
      <c r="I22151">
        <v>9388687</v>
      </c>
      <c r="J22151">
        <v>370653000</v>
      </c>
      <c r="L22151" t="s">
        <v>1346</v>
      </c>
    </row>
    <row r="22152" spans="8:12" x14ac:dyDescent="0.25">
      <c r="H22152" t="s">
        <v>928</v>
      </c>
      <c r="I22152">
        <v>9538763</v>
      </c>
      <c r="J22152">
        <v>538003748</v>
      </c>
      <c r="K22152" t="s">
        <v>1437</v>
      </c>
      <c r="L22152" t="s">
        <v>1341</v>
      </c>
    </row>
    <row r="22153" spans="8:12" x14ac:dyDescent="0.25">
      <c r="H22153" t="s">
        <v>928</v>
      </c>
      <c r="I22153">
        <v>9576882</v>
      </c>
      <c r="J22153">
        <v>477742300</v>
      </c>
      <c r="K22153" t="s">
        <v>1348</v>
      </c>
      <c r="L22153" t="s">
        <v>1295</v>
      </c>
    </row>
    <row r="22154" spans="8:12" x14ac:dyDescent="0.25">
      <c r="H22154" t="s">
        <v>21114</v>
      </c>
      <c r="I22154">
        <v>9437335</v>
      </c>
      <c r="J22154">
        <v>367535950</v>
      </c>
      <c r="K22154" t="s">
        <v>1431</v>
      </c>
      <c r="L22154" t="s">
        <v>1295</v>
      </c>
    </row>
    <row r="22155" spans="8:12" x14ac:dyDescent="0.25">
      <c r="H22155" t="s">
        <v>21115</v>
      </c>
      <c r="I22155">
        <v>9241827</v>
      </c>
      <c r="J22155">
        <v>565827000</v>
      </c>
      <c r="L22155" t="s">
        <v>1326</v>
      </c>
    </row>
    <row r="22156" spans="8:12" x14ac:dyDescent="0.25">
      <c r="H22156" t="s">
        <v>21116</v>
      </c>
      <c r="I22156">
        <v>9419008</v>
      </c>
      <c r="J22156">
        <v>367649340</v>
      </c>
      <c r="K22156" t="s">
        <v>1431</v>
      </c>
      <c r="L22156" t="s">
        <v>1295</v>
      </c>
    </row>
    <row r="22157" spans="8:12" x14ac:dyDescent="0.25">
      <c r="H22157" t="s">
        <v>21117</v>
      </c>
      <c r="I22157">
        <v>9217682</v>
      </c>
      <c r="J22157">
        <v>636017058</v>
      </c>
      <c r="K22157" t="s">
        <v>1464</v>
      </c>
      <c r="L22157" t="s">
        <v>1308</v>
      </c>
    </row>
    <row r="22158" spans="8:12" x14ac:dyDescent="0.25">
      <c r="H22158" t="s">
        <v>21117</v>
      </c>
      <c r="I22158">
        <v>9227637</v>
      </c>
      <c r="J22158">
        <v>538004192</v>
      </c>
      <c r="K22158" t="s">
        <v>1437</v>
      </c>
      <c r="L22158" t="s">
        <v>1341</v>
      </c>
    </row>
    <row r="22159" spans="8:12" x14ac:dyDescent="0.25">
      <c r="H22159" t="s">
        <v>21117</v>
      </c>
      <c r="I22159">
        <v>9303077</v>
      </c>
      <c r="J22159">
        <v>371800000</v>
      </c>
      <c r="L22159" t="s">
        <v>1341</v>
      </c>
    </row>
    <row r="22160" spans="8:12" x14ac:dyDescent="0.25">
      <c r="H22160" t="s">
        <v>21117</v>
      </c>
      <c r="I22160">
        <v>9485033</v>
      </c>
      <c r="J22160">
        <v>271042601</v>
      </c>
      <c r="K22160" t="s">
        <v>1373</v>
      </c>
      <c r="L22160" t="s">
        <v>1341</v>
      </c>
    </row>
    <row r="22161" spans="8:12" x14ac:dyDescent="0.25">
      <c r="H22161" t="s">
        <v>21117</v>
      </c>
      <c r="I22161">
        <v>9368625</v>
      </c>
      <c r="J22161">
        <v>256252000</v>
      </c>
      <c r="K22161" t="s">
        <v>1340</v>
      </c>
      <c r="L22161" t="s">
        <v>1295</v>
      </c>
    </row>
    <row r="22162" spans="8:12" x14ac:dyDescent="0.25">
      <c r="H22162" t="s">
        <v>21117</v>
      </c>
      <c r="I22162">
        <v>9278648</v>
      </c>
      <c r="J22162">
        <v>210115000</v>
      </c>
      <c r="K22162" t="s">
        <v>1443</v>
      </c>
      <c r="L22162" t="s">
        <v>1341</v>
      </c>
    </row>
    <row r="22163" spans="8:12" x14ac:dyDescent="0.25">
      <c r="H22163" t="s">
        <v>21118</v>
      </c>
      <c r="I22163">
        <v>9336751</v>
      </c>
      <c r="J22163">
        <v>477435600</v>
      </c>
      <c r="K22163" t="s">
        <v>1348</v>
      </c>
      <c r="L22163" t="s">
        <v>1295</v>
      </c>
    </row>
    <row r="22164" spans="8:12" x14ac:dyDescent="0.25">
      <c r="H22164" t="s">
        <v>21119</v>
      </c>
      <c r="I22164">
        <v>9288502</v>
      </c>
      <c r="J22164">
        <v>563063000</v>
      </c>
      <c r="K22164" t="s">
        <v>1441</v>
      </c>
      <c r="L22164" t="s">
        <v>1341</v>
      </c>
    </row>
    <row r="22165" spans="8:12" x14ac:dyDescent="0.25">
      <c r="H22165" t="s">
        <v>21120</v>
      </c>
      <c r="I22165">
        <v>8033742</v>
      </c>
      <c r="J22165">
        <v>671601000</v>
      </c>
      <c r="K22165" t="s">
        <v>1311</v>
      </c>
      <c r="L22165" t="s">
        <v>1313</v>
      </c>
    </row>
    <row r="22166" spans="8:12" x14ac:dyDescent="0.25">
      <c r="H22166" t="s">
        <v>21121</v>
      </c>
      <c r="I22166">
        <v>9642174</v>
      </c>
      <c r="J22166">
        <v>352715000</v>
      </c>
      <c r="K22166" t="s">
        <v>1332</v>
      </c>
      <c r="L22166" t="s">
        <v>1341</v>
      </c>
    </row>
    <row r="22167" spans="8:12" x14ac:dyDescent="0.25">
      <c r="H22167" t="s">
        <v>21122</v>
      </c>
      <c r="I22167">
        <v>9681821</v>
      </c>
      <c r="J22167">
        <v>367665030</v>
      </c>
      <c r="K22167" t="s">
        <v>1431</v>
      </c>
      <c r="L22167" t="s">
        <v>1308</v>
      </c>
    </row>
    <row r="22168" spans="8:12" x14ac:dyDescent="0.25">
      <c r="H22168" t="s">
        <v>21123</v>
      </c>
      <c r="I22168">
        <v>9060223</v>
      </c>
      <c r="J22168">
        <v>352347000</v>
      </c>
      <c r="K22168" t="s">
        <v>1332</v>
      </c>
      <c r="L22168" t="s">
        <v>1341</v>
      </c>
    </row>
    <row r="22169" spans="8:12" x14ac:dyDescent="0.25">
      <c r="H22169" t="s">
        <v>21124</v>
      </c>
      <c r="I22169">
        <v>9514901</v>
      </c>
      <c r="J22169">
        <v>477691500</v>
      </c>
      <c r="K22169" t="s">
        <v>1348</v>
      </c>
      <c r="L22169" t="s">
        <v>1341</v>
      </c>
    </row>
    <row r="22170" spans="8:12" x14ac:dyDescent="0.25">
      <c r="H22170" t="s">
        <v>21125</v>
      </c>
      <c r="I22170">
        <v>9432529</v>
      </c>
      <c r="J22170">
        <v>565328000</v>
      </c>
      <c r="L22170" t="s">
        <v>1308</v>
      </c>
    </row>
    <row r="22171" spans="8:12" x14ac:dyDescent="0.25">
      <c r="H22171" t="s">
        <v>21125</v>
      </c>
      <c r="I22171">
        <v>9267106</v>
      </c>
      <c r="J22171">
        <v>477690100</v>
      </c>
      <c r="K22171" t="s">
        <v>1348</v>
      </c>
      <c r="L22171" t="s">
        <v>1341</v>
      </c>
    </row>
    <row r="22172" spans="8:12" x14ac:dyDescent="0.25">
      <c r="H22172" t="s">
        <v>21126</v>
      </c>
      <c r="I22172">
        <v>9267091</v>
      </c>
      <c r="J22172">
        <v>477657800</v>
      </c>
      <c r="K22172" t="s">
        <v>1348</v>
      </c>
      <c r="L22172" t="s">
        <v>1341</v>
      </c>
    </row>
    <row r="22173" spans="8:12" x14ac:dyDescent="0.25">
      <c r="H22173" t="s">
        <v>21126</v>
      </c>
      <c r="I22173">
        <v>9747467</v>
      </c>
      <c r="J22173">
        <v>374495000</v>
      </c>
      <c r="L22173" t="s">
        <v>1308</v>
      </c>
    </row>
    <row r="22174" spans="8:12" x14ac:dyDescent="0.25">
      <c r="H22174" t="s">
        <v>21127</v>
      </c>
      <c r="I22174">
        <v>9257084</v>
      </c>
      <c r="J22174">
        <v>636017303</v>
      </c>
      <c r="K22174" t="s">
        <v>1464</v>
      </c>
      <c r="L22174" t="s">
        <v>1341</v>
      </c>
    </row>
    <row r="22175" spans="8:12" x14ac:dyDescent="0.25">
      <c r="H22175" t="s">
        <v>21128</v>
      </c>
      <c r="I22175">
        <v>9422859</v>
      </c>
      <c r="J22175">
        <v>565573000</v>
      </c>
      <c r="L22175" t="s">
        <v>1326</v>
      </c>
    </row>
    <row r="22176" spans="8:12" x14ac:dyDescent="0.25">
      <c r="H22176" t="s">
        <v>21128</v>
      </c>
      <c r="I22176">
        <v>9595187</v>
      </c>
      <c r="J22176">
        <v>477628600</v>
      </c>
      <c r="K22176" t="s">
        <v>1348</v>
      </c>
      <c r="L22176" t="s">
        <v>1341</v>
      </c>
    </row>
    <row r="22177" spans="8:12" x14ac:dyDescent="0.25">
      <c r="H22177" t="s">
        <v>21129</v>
      </c>
      <c r="I22177">
        <v>9331933</v>
      </c>
      <c r="J22177">
        <v>563641000</v>
      </c>
      <c r="K22177" t="s">
        <v>1441</v>
      </c>
      <c r="L22177" t="s">
        <v>1341</v>
      </c>
    </row>
    <row r="22178" spans="8:12" x14ac:dyDescent="0.25">
      <c r="H22178" t="s">
        <v>21130</v>
      </c>
      <c r="I22178">
        <v>9596179</v>
      </c>
      <c r="J22178">
        <v>373880000</v>
      </c>
      <c r="L22178" t="s">
        <v>1341</v>
      </c>
    </row>
    <row r="22179" spans="8:12" x14ac:dyDescent="0.25">
      <c r="H22179" t="s">
        <v>21131</v>
      </c>
      <c r="I22179">
        <v>9402823</v>
      </c>
      <c r="J22179">
        <v>566333000</v>
      </c>
      <c r="L22179" t="s">
        <v>1326</v>
      </c>
    </row>
    <row r="22180" spans="8:12" x14ac:dyDescent="0.25">
      <c r="H22180" t="s">
        <v>21131</v>
      </c>
      <c r="I22180">
        <v>9576894</v>
      </c>
      <c r="J22180">
        <v>477749200</v>
      </c>
      <c r="K22180" t="s">
        <v>1348</v>
      </c>
      <c r="L22180" t="s">
        <v>1295</v>
      </c>
    </row>
    <row r="22181" spans="8:12" x14ac:dyDescent="0.25">
      <c r="H22181" t="s">
        <v>21132</v>
      </c>
      <c r="I22181">
        <v>9263265</v>
      </c>
      <c r="J22181">
        <v>566594000</v>
      </c>
      <c r="L22181" t="s">
        <v>1341</v>
      </c>
    </row>
    <row r="22182" spans="8:12" x14ac:dyDescent="0.25">
      <c r="H22182" t="s">
        <v>21133</v>
      </c>
      <c r="I22182">
        <v>9650810</v>
      </c>
      <c r="J22182">
        <v>373179000</v>
      </c>
      <c r="L22182" t="s">
        <v>1308</v>
      </c>
    </row>
    <row r="22183" spans="8:12" x14ac:dyDescent="0.25">
      <c r="H22183" t="s">
        <v>21134</v>
      </c>
      <c r="I22183">
        <v>9110327</v>
      </c>
      <c r="J22183">
        <v>477003100</v>
      </c>
      <c r="K22183" t="s">
        <v>1348</v>
      </c>
      <c r="L22183" t="s">
        <v>1341</v>
      </c>
    </row>
    <row r="22184" spans="8:12" x14ac:dyDescent="0.25">
      <c r="H22184" t="s">
        <v>21135</v>
      </c>
      <c r="I22184">
        <v>9445306</v>
      </c>
      <c r="J22184">
        <v>477435500</v>
      </c>
      <c r="K22184" t="s">
        <v>1348</v>
      </c>
      <c r="L22184" t="s">
        <v>1308</v>
      </c>
    </row>
    <row r="22185" spans="8:12" x14ac:dyDescent="0.25">
      <c r="H22185" t="s">
        <v>21136</v>
      </c>
      <c r="I22185">
        <v>9147617</v>
      </c>
      <c r="J22185">
        <v>636013425</v>
      </c>
      <c r="K22185" t="s">
        <v>1464</v>
      </c>
      <c r="L22185" t="s">
        <v>1295</v>
      </c>
    </row>
    <row r="22186" spans="8:12" x14ac:dyDescent="0.25">
      <c r="H22186" t="s">
        <v>21136</v>
      </c>
      <c r="I22186">
        <v>9424106</v>
      </c>
      <c r="J22186">
        <v>576290000</v>
      </c>
      <c r="K22186" t="s">
        <v>2396</v>
      </c>
      <c r="L22186" t="s">
        <v>1341</v>
      </c>
    </row>
    <row r="22187" spans="8:12" x14ac:dyDescent="0.25">
      <c r="H22187" t="s">
        <v>21136</v>
      </c>
      <c r="I22187">
        <v>9527207</v>
      </c>
      <c r="J22187">
        <v>373402000</v>
      </c>
      <c r="L22187" t="s">
        <v>1295</v>
      </c>
    </row>
    <row r="22188" spans="8:12" x14ac:dyDescent="0.25">
      <c r="H22188" t="s">
        <v>21137</v>
      </c>
      <c r="I22188">
        <v>9685619</v>
      </c>
      <c r="J22188">
        <v>372719000</v>
      </c>
      <c r="L22188" t="s">
        <v>1308</v>
      </c>
    </row>
    <row r="22189" spans="8:12" x14ac:dyDescent="0.25">
      <c r="H22189" t="s">
        <v>21138</v>
      </c>
      <c r="I22189">
        <v>9590163</v>
      </c>
      <c r="J22189">
        <v>419000167</v>
      </c>
      <c r="K22189" t="s">
        <v>1420</v>
      </c>
      <c r="L22189" t="s">
        <v>1329</v>
      </c>
    </row>
    <row r="22190" spans="8:12" x14ac:dyDescent="0.25">
      <c r="H22190" t="s">
        <v>21139</v>
      </c>
      <c r="I22190">
        <v>9659892</v>
      </c>
      <c r="J22190">
        <v>477195900</v>
      </c>
      <c r="K22190" t="s">
        <v>1348</v>
      </c>
      <c r="L22190" t="s">
        <v>1308</v>
      </c>
    </row>
    <row r="22191" spans="8:12" x14ac:dyDescent="0.25">
      <c r="H22191" t="s">
        <v>21140</v>
      </c>
      <c r="I22191">
        <v>9729312</v>
      </c>
      <c r="J22191">
        <v>477855400</v>
      </c>
      <c r="K22191" t="s">
        <v>1348</v>
      </c>
      <c r="L22191" t="s">
        <v>1308</v>
      </c>
    </row>
    <row r="22192" spans="8:12" x14ac:dyDescent="0.25">
      <c r="H22192" t="s">
        <v>21141</v>
      </c>
      <c r="I22192">
        <v>8413306</v>
      </c>
      <c r="J22192">
        <v>373094000</v>
      </c>
      <c r="L22192" t="s">
        <v>1362</v>
      </c>
    </row>
    <row r="22193" spans="8:12" x14ac:dyDescent="0.25">
      <c r="H22193" t="s">
        <v>21142</v>
      </c>
      <c r="I22193">
        <v>8809919</v>
      </c>
      <c r="J22193">
        <v>572371210</v>
      </c>
      <c r="L22193" t="s">
        <v>1313</v>
      </c>
    </row>
    <row r="22194" spans="8:12" x14ac:dyDescent="0.25">
      <c r="H22194" t="s">
        <v>21142</v>
      </c>
      <c r="I22194">
        <v>9610640</v>
      </c>
      <c r="J22194">
        <v>373554000</v>
      </c>
      <c r="L22194" t="s">
        <v>1341</v>
      </c>
    </row>
    <row r="22195" spans="8:12" x14ac:dyDescent="0.25">
      <c r="H22195" t="s">
        <v>21143</v>
      </c>
      <c r="I22195">
        <v>9675729</v>
      </c>
      <c r="J22195">
        <v>355575000</v>
      </c>
      <c r="K22195" t="s">
        <v>1332</v>
      </c>
      <c r="L22195" t="s">
        <v>1341</v>
      </c>
    </row>
    <row r="22196" spans="8:12" x14ac:dyDescent="0.25">
      <c r="H22196" t="s">
        <v>21144</v>
      </c>
      <c r="I22196">
        <v>9233985</v>
      </c>
      <c r="J22196">
        <v>538003892</v>
      </c>
      <c r="K22196" t="s">
        <v>1437</v>
      </c>
      <c r="L22196" t="s">
        <v>1341</v>
      </c>
    </row>
    <row r="22197" spans="8:12" x14ac:dyDescent="0.25">
      <c r="H22197" t="s">
        <v>21145</v>
      </c>
      <c r="I22197">
        <v>9134722</v>
      </c>
      <c r="J22197">
        <v>351979000</v>
      </c>
      <c r="K22197" t="s">
        <v>1332</v>
      </c>
      <c r="L22197" t="s">
        <v>1313</v>
      </c>
    </row>
    <row r="22198" spans="8:12" x14ac:dyDescent="0.25">
      <c r="H22198" t="s">
        <v>21146</v>
      </c>
      <c r="I22198">
        <v>9610652</v>
      </c>
      <c r="J22198">
        <v>373746000</v>
      </c>
      <c r="L22198" t="s">
        <v>1341</v>
      </c>
    </row>
    <row r="22199" spans="8:12" x14ac:dyDescent="0.25">
      <c r="H22199" t="s">
        <v>21146</v>
      </c>
      <c r="I22199">
        <v>9129201</v>
      </c>
      <c r="J22199">
        <v>325605000</v>
      </c>
      <c r="K22199" t="s">
        <v>1521</v>
      </c>
      <c r="L22199" t="s">
        <v>1362</v>
      </c>
    </row>
    <row r="22200" spans="8:12" x14ac:dyDescent="0.25">
      <c r="H22200" t="s">
        <v>21147</v>
      </c>
      <c r="I22200">
        <v>9483322</v>
      </c>
      <c r="J22200">
        <v>477614200</v>
      </c>
      <c r="K22200" t="s">
        <v>1348</v>
      </c>
      <c r="L22200" t="s">
        <v>1341</v>
      </c>
    </row>
    <row r="22201" spans="8:12" x14ac:dyDescent="0.25">
      <c r="H22201" t="s">
        <v>21148</v>
      </c>
      <c r="I22201">
        <v>9422847</v>
      </c>
      <c r="J22201">
        <v>565545000</v>
      </c>
      <c r="L22201" t="s">
        <v>1326</v>
      </c>
    </row>
    <row r="22202" spans="8:12" x14ac:dyDescent="0.25">
      <c r="H22202" t="s">
        <v>21148</v>
      </c>
      <c r="I22202">
        <v>9616723</v>
      </c>
      <c r="J22202">
        <v>373030000</v>
      </c>
      <c r="L22202" t="s">
        <v>1341</v>
      </c>
    </row>
    <row r="22203" spans="8:12" x14ac:dyDescent="0.25">
      <c r="H22203" t="s">
        <v>21149</v>
      </c>
      <c r="I22203">
        <v>9402835</v>
      </c>
      <c r="J22203">
        <v>566354000</v>
      </c>
      <c r="L22203" t="s">
        <v>1326</v>
      </c>
    </row>
    <row r="22204" spans="8:12" x14ac:dyDescent="0.25">
      <c r="H22204" t="s">
        <v>21149</v>
      </c>
      <c r="I22204">
        <v>9127394</v>
      </c>
      <c r="J22204">
        <v>440783000</v>
      </c>
      <c r="K22204" t="s">
        <v>1352</v>
      </c>
      <c r="L22204" t="s">
        <v>1295</v>
      </c>
    </row>
    <row r="22205" spans="8:12" x14ac:dyDescent="0.25">
      <c r="H22205" t="s">
        <v>21149</v>
      </c>
      <c r="I22205">
        <v>9260976</v>
      </c>
      <c r="J22205">
        <v>440199000</v>
      </c>
      <c r="K22205" t="s">
        <v>1352</v>
      </c>
      <c r="L22205" t="s">
        <v>1295</v>
      </c>
    </row>
    <row r="22206" spans="8:12" x14ac:dyDescent="0.25">
      <c r="H22206" t="s">
        <v>21149</v>
      </c>
      <c r="I22206">
        <v>9546992</v>
      </c>
      <c r="J22206">
        <v>356260000</v>
      </c>
      <c r="K22206" t="s">
        <v>1332</v>
      </c>
      <c r="L22206" t="s">
        <v>1341</v>
      </c>
    </row>
    <row r="22207" spans="8:12" x14ac:dyDescent="0.25">
      <c r="H22207" t="s">
        <v>21150</v>
      </c>
      <c r="I22207">
        <v>8730895</v>
      </c>
      <c r="J22207">
        <v>351177000</v>
      </c>
      <c r="K22207" t="s">
        <v>1332</v>
      </c>
      <c r="L22207" t="s">
        <v>1308</v>
      </c>
    </row>
    <row r="22208" spans="8:12" x14ac:dyDescent="0.25">
      <c r="H22208" t="s">
        <v>21151</v>
      </c>
      <c r="I22208">
        <v>9104067</v>
      </c>
      <c r="J22208">
        <v>667001296</v>
      </c>
      <c r="K22208" t="s">
        <v>2089</v>
      </c>
      <c r="L22208" t="s">
        <v>1313</v>
      </c>
    </row>
    <row r="22209" spans="8:12" x14ac:dyDescent="0.25">
      <c r="H22209" t="s">
        <v>21152</v>
      </c>
      <c r="I22209">
        <v>9639567</v>
      </c>
      <c r="J22209">
        <v>477017900</v>
      </c>
      <c r="K22209" t="s">
        <v>1348</v>
      </c>
      <c r="L22209" t="s">
        <v>1341</v>
      </c>
    </row>
    <row r="22210" spans="8:12" x14ac:dyDescent="0.25">
      <c r="H22210" t="s">
        <v>21153</v>
      </c>
      <c r="I22210">
        <v>9254537</v>
      </c>
      <c r="J22210">
        <v>210056000</v>
      </c>
      <c r="K22210" t="s">
        <v>1443</v>
      </c>
      <c r="L22210" t="s">
        <v>1341</v>
      </c>
    </row>
    <row r="22211" spans="8:12" x14ac:dyDescent="0.25">
      <c r="H22211" t="s">
        <v>21154</v>
      </c>
      <c r="I22211">
        <v>9284960</v>
      </c>
      <c r="J22211">
        <v>538004268</v>
      </c>
      <c r="K22211" t="s">
        <v>1437</v>
      </c>
      <c r="L22211" t="s">
        <v>1313</v>
      </c>
    </row>
    <row r="22212" spans="8:12" x14ac:dyDescent="0.25">
      <c r="H22212" t="s">
        <v>21154</v>
      </c>
      <c r="I22212">
        <v>9284960</v>
      </c>
      <c r="J22212">
        <v>477178100</v>
      </c>
      <c r="K22212" t="s">
        <v>1348</v>
      </c>
      <c r="L22212" t="s">
        <v>1313</v>
      </c>
    </row>
    <row r="22213" spans="8:12" x14ac:dyDescent="0.25">
      <c r="H22213" t="s">
        <v>929</v>
      </c>
      <c r="I22213">
        <v>9296248</v>
      </c>
      <c r="J22213">
        <v>636014514</v>
      </c>
      <c r="K22213" t="s">
        <v>1464</v>
      </c>
      <c r="L22213" t="s">
        <v>1341</v>
      </c>
    </row>
    <row r="22214" spans="8:12" x14ac:dyDescent="0.25">
      <c r="H22214" t="s">
        <v>929</v>
      </c>
      <c r="I22214">
        <v>9125724</v>
      </c>
      <c r="J22214">
        <v>564007000</v>
      </c>
      <c r="K22214" t="s">
        <v>1441</v>
      </c>
      <c r="L22214" t="s">
        <v>1362</v>
      </c>
    </row>
    <row r="22215" spans="8:12" x14ac:dyDescent="0.25">
      <c r="H22215" t="s">
        <v>21155</v>
      </c>
      <c r="I22215">
        <v>9176462</v>
      </c>
      <c r="J22215">
        <v>372793000</v>
      </c>
      <c r="L22215" t="s">
        <v>1295</v>
      </c>
    </row>
    <row r="22216" spans="8:12" x14ac:dyDescent="0.25">
      <c r="H22216" t="s">
        <v>21156</v>
      </c>
      <c r="I22216">
        <v>9198226</v>
      </c>
      <c r="J22216">
        <v>636016268</v>
      </c>
      <c r="K22216" t="s">
        <v>1464</v>
      </c>
      <c r="L22216" t="s">
        <v>1614</v>
      </c>
    </row>
    <row r="22217" spans="8:12" x14ac:dyDescent="0.25">
      <c r="H22217" t="s">
        <v>21156</v>
      </c>
      <c r="I22217">
        <v>9445318</v>
      </c>
      <c r="J22217">
        <v>477065800</v>
      </c>
      <c r="K22217" t="s">
        <v>1348</v>
      </c>
      <c r="L22217" t="s">
        <v>1308</v>
      </c>
    </row>
    <row r="22218" spans="8:12" x14ac:dyDescent="0.25">
      <c r="H22218" t="s">
        <v>21156</v>
      </c>
      <c r="I22218">
        <v>9602411</v>
      </c>
      <c r="J22218">
        <v>354604000</v>
      </c>
      <c r="K22218" t="s">
        <v>1332</v>
      </c>
      <c r="L22218" t="s">
        <v>1308</v>
      </c>
    </row>
    <row r="22219" spans="8:12" x14ac:dyDescent="0.25">
      <c r="H22219" t="s">
        <v>21157</v>
      </c>
      <c r="I22219">
        <v>8313049</v>
      </c>
      <c r="J22219">
        <v>352316000</v>
      </c>
      <c r="K22219" t="s">
        <v>1332</v>
      </c>
      <c r="L22219" t="s">
        <v>1341</v>
      </c>
    </row>
    <row r="22220" spans="8:12" x14ac:dyDescent="0.25">
      <c r="H22220" t="s">
        <v>21158</v>
      </c>
      <c r="I22220">
        <v>9174505</v>
      </c>
      <c r="J22220">
        <v>477971000</v>
      </c>
      <c r="K22220" t="s">
        <v>1348</v>
      </c>
      <c r="L22220" t="s">
        <v>1341</v>
      </c>
    </row>
    <row r="22221" spans="8:12" x14ac:dyDescent="0.25">
      <c r="H22221" t="s">
        <v>21158</v>
      </c>
      <c r="I22221">
        <v>9036894</v>
      </c>
      <c r="J22221">
        <v>312155000</v>
      </c>
      <c r="K22221" t="s">
        <v>1379</v>
      </c>
      <c r="L22221" t="s">
        <v>1308</v>
      </c>
    </row>
    <row r="22222" spans="8:12" x14ac:dyDescent="0.25">
      <c r="H22222" t="s">
        <v>21159</v>
      </c>
      <c r="I22222">
        <v>9514896</v>
      </c>
      <c r="J22222">
        <v>477622500</v>
      </c>
      <c r="K22222" t="s">
        <v>1348</v>
      </c>
      <c r="L22222" t="s">
        <v>1341</v>
      </c>
    </row>
    <row r="22223" spans="8:12" x14ac:dyDescent="0.25">
      <c r="H22223" t="s">
        <v>21160</v>
      </c>
      <c r="I22223">
        <v>9075395</v>
      </c>
      <c r="J22223">
        <v>563806000</v>
      </c>
      <c r="K22223" t="s">
        <v>1441</v>
      </c>
      <c r="L22223" t="s">
        <v>1362</v>
      </c>
    </row>
    <row r="22224" spans="8:12" x14ac:dyDescent="0.25">
      <c r="H22224" t="s">
        <v>21161</v>
      </c>
      <c r="I22224">
        <v>9123867</v>
      </c>
      <c r="J22224">
        <v>325593000</v>
      </c>
      <c r="K22224" t="s">
        <v>1521</v>
      </c>
      <c r="L22224" t="s">
        <v>1313</v>
      </c>
    </row>
    <row r="22225" spans="8:12" x14ac:dyDescent="0.25">
      <c r="H22225" t="s">
        <v>21162</v>
      </c>
      <c r="I22225">
        <v>9126895</v>
      </c>
      <c r="J22225">
        <v>563957000</v>
      </c>
      <c r="L22225" t="s">
        <v>1313</v>
      </c>
    </row>
    <row r="22226" spans="8:12" x14ac:dyDescent="0.25">
      <c r="H22226" t="s">
        <v>21162</v>
      </c>
      <c r="I22226">
        <v>9126895</v>
      </c>
      <c r="J22226">
        <v>325606000</v>
      </c>
      <c r="K22226" t="s">
        <v>1521</v>
      </c>
      <c r="L22226" t="s">
        <v>1313</v>
      </c>
    </row>
    <row r="22227" spans="8:12" x14ac:dyDescent="0.25">
      <c r="H22227" t="s">
        <v>21163</v>
      </c>
      <c r="I22227">
        <v>9191527</v>
      </c>
      <c r="J22227">
        <v>636017249</v>
      </c>
      <c r="K22227" t="s">
        <v>1464</v>
      </c>
      <c r="L22227" t="s">
        <v>1341</v>
      </c>
    </row>
    <row r="22228" spans="8:12" x14ac:dyDescent="0.25">
      <c r="H22228" t="s">
        <v>21164</v>
      </c>
      <c r="I22228">
        <v>9108685</v>
      </c>
      <c r="J22228">
        <v>354996000</v>
      </c>
      <c r="K22228" t="s">
        <v>1332</v>
      </c>
      <c r="L22228" t="s">
        <v>1341</v>
      </c>
    </row>
    <row r="22229" spans="8:12" x14ac:dyDescent="0.25">
      <c r="H22229" t="s">
        <v>21165</v>
      </c>
      <c r="I22229">
        <v>9472701</v>
      </c>
      <c r="J22229">
        <v>370966000</v>
      </c>
      <c r="L22229" t="s">
        <v>1341</v>
      </c>
    </row>
    <row r="22230" spans="8:12" x14ac:dyDescent="0.25">
      <c r="H22230" t="s">
        <v>21166</v>
      </c>
      <c r="I22230">
        <v>9616735</v>
      </c>
      <c r="J22230">
        <v>373155000</v>
      </c>
      <c r="L22230" t="s">
        <v>1341</v>
      </c>
    </row>
    <row r="22231" spans="8:12" x14ac:dyDescent="0.25">
      <c r="H22231" t="s">
        <v>21167</v>
      </c>
      <c r="I22231">
        <v>9742443</v>
      </c>
      <c r="J22231">
        <v>311000275</v>
      </c>
      <c r="K22231" t="s">
        <v>1609</v>
      </c>
      <c r="L22231" t="s">
        <v>1329</v>
      </c>
    </row>
    <row r="22232" spans="8:12" x14ac:dyDescent="0.25">
      <c r="H22232" t="s">
        <v>21168</v>
      </c>
      <c r="I22232">
        <v>9101558</v>
      </c>
      <c r="J22232">
        <v>372917000</v>
      </c>
      <c r="L22232" t="s">
        <v>1341</v>
      </c>
    </row>
    <row r="22233" spans="8:12" x14ac:dyDescent="0.25">
      <c r="H22233" t="s">
        <v>21169</v>
      </c>
      <c r="I22233">
        <v>9316880</v>
      </c>
      <c r="J22233">
        <v>372268000</v>
      </c>
      <c r="L22233" t="s">
        <v>1341</v>
      </c>
    </row>
    <row r="22234" spans="8:12" x14ac:dyDescent="0.25">
      <c r="H22234" t="s">
        <v>21170</v>
      </c>
      <c r="I22234">
        <v>8751368</v>
      </c>
      <c r="J22234">
        <v>538002469</v>
      </c>
      <c r="K22234" t="s">
        <v>1437</v>
      </c>
      <c r="L22234" t="s">
        <v>1329</v>
      </c>
    </row>
    <row r="22235" spans="8:12" x14ac:dyDescent="0.25">
      <c r="H22235" t="s">
        <v>21171</v>
      </c>
      <c r="I22235">
        <v>9123879</v>
      </c>
      <c r="J22235">
        <v>325596000</v>
      </c>
      <c r="K22235" t="s">
        <v>1521</v>
      </c>
      <c r="L22235" t="s">
        <v>1362</v>
      </c>
    </row>
    <row r="22236" spans="8:12" x14ac:dyDescent="0.25">
      <c r="H22236" t="s">
        <v>21172</v>
      </c>
      <c r="I22236">
        <v>9727431</v>
      </c>
      <c r="J22236">
        <v>374006000</v>
      </c>
      <c r="L22236" t="s">
        <v>1329</v>
      </c>
    </row>
    <row r="22237" spans="8:12" x14ac:dyDescent="0.25">
      <c r="H22237" t="s">
        <v>21173</v>
      </c>
      <c r="I22237">
        <v>9616747</v>
      </c>
      <c r="J22237">
        <v>373291000</v>
      </c>
      <c r="L22237" t="s">
        <v>1341</v>
      </c>
    </row>
    <row r="22238" spans="8:12" x14ac:dyDescent="0.25">
      <c r="H22238" t="s">
        <v>21174</v>
      </c>
      <c r="I22238">
        <v>9141699</v>
      </c>
      <c r="J22238">
        <v>548486100</v>
      </c>
      <c r="K22238" t="s">
        <v>1988</v>
      </c>
      <c r="L22238" t="s">
        <v>1295</v>
      </c>
    </row>
    <row r="22239" spans="8:12" x14ac:dyDescent="0.25">
      <c r="H22239" t="s">
        <v>21175</v>
      </c>
      <c r="I22239">
        <v>9535008</v>
      </c>
      <c r="J22239">
        <v>477628700</v>
      </c>
      <c r="K22239" t="s">
        <v>1348</v>
      </c>
      <c r="L22239" t="s">
        <v>1308</v>
      </c>
    </row>
    <row r="22240" spans="8:12" x14ac:dyDescent="0.25">
      <c r="H22240" t="s">
        <v>21176</v>
      </c>
      <c r="I22240">
        <v>8753366</v>
      </c>
      <c r="J22240">
        <v>538001765</v>
      </c>
      <c r="K22240" t="s">
        <v>1437</v>
      </c>
      <c r="L22240" t="s">
        <v>1329</v>
      </c>
    </row>
    <row r="22241" spans="8:12" x14ac:dyDescent="0.25">
      <c r="H22241" t="s">
        <v>21177</v>
      </c>
      <c r="I22241">
        <v>9626364</v>
      </c>
      <c r="J22241">
        <v>636015690</v>
      </c>
      <c r="K22241" t="s">
        <v>1464</v>
      </c>
      <c r="L22241" t="s">
        <v>1341</v>
      </c>
    </row>
    <row r="22242" spans="8:12" x14ac:dyDescent="0.25">
      <c r="H22242" t="s">
        <v>21177</v>
      </c>
      <c r="I22242">
        <v>9625243</v>
      </c>
      <c r="J22242">
        <v>477942500</v>
      </c>
      <c r="K22242" t="s">
        <v>1348</v>
      </c>
      <c r="L22242" t="s">
        <v>1341</v>
      </c>
    </row>
    <row r="22243" spans="8:12" x14ac:dyDescent="0.25">
      <c r="H22243" t="s">
        <v>21178</v>
      </c>
      <c r="I22243">
        <v>9223540</v>
      </c>
      <c r="J22243">
        <v>563657000</v>
      </c>
      <c r="K22243" t="s">
        <v>1441</v>
      </c>
      <c r="L22243" t="s">
        <v>1313</v>
      </c>
    </row>
    <row r="22244" spans="8:12" x14ac:dyDescent="0.25">
      <c r="H22244" t="s">
        <v>21179</v>
      </c>
      <c r="I22244">
        <v>9150652</v>
      </c>
      <c r="J22244">
        <v>325601000</v>
      </c>
      <c r="K22244" t="s">
        <v>1521</v>
      </c>
      <c r="L22244" t="s">
        <v>1362</v>
      </c>
    </row>
    <row r="22245" spans="8:12" x14ac:dyDescent="0.25">
      <c r="H22245" t="s">
        <v>21180</v>
      </c>
      <c r="I22245">
        <v>9731767</v>
      </c>
      <c r="J22245">
        <v>477849100</v>
      </c>
      <c r="K22245" t="s">
        <v>1348</v>
      </c>
      <c r="L22245" t="s">
        <v>1308</v>
      </c>
    </row>
    <row r="22246" spans="8:12" x14ac:dyDescent="0.25">
      <c r="H22246" t="s">
        <v>21180</v>
      </c>
      <c r="I22246">
        <v>9731767</v>
      </c>
      <c r="J22246">
        <v>411100000</v>
      </c>
      <c r="L22246" t="s">
        <v>1308</v>
      </c>
    </row>
    <row r="22247" spans="8:12" x14ac:dyDescent="0.25">
      <c r="H22247" t="s">
        <v>21181</v>
      </c>
      <c r="I22247">
        <v>9368883</v>
      </c>
      <c r="J22247">
        <v>565346000</v>
      </c>
      <c r="L22247" t="s">
        <v>1341</v>
      </c>
    </row>
    <row r="22248" spans="8:12" x14ac:dyDescent="0.25">
      <c r="H22248" t="s">
        <v>21182</v>
      </c>
      <c r="I22248">
        <v>9113329</v>
      </c>
      <c r="J22248">
        <v>370796000</v>
      </c>
      <c r="L22248" t="s">
        <v>1341</v>
      </c>
    </row>
    <row r="22249" spans="8:12" x14ac:dyDescent="0.25">
      <c r="H22249" t="s">
        <v>21183</v>
      </c>
      <c r="I22249">
        <v>8401250</v>
      </c>
      <c r="J22249">
        <v>518522000</v>
      </c>
      <c r="K22249" t="s">
        <v>1595</v>
      </c>
      <c r="L22249" t="s">
        <v>1341</v>
      </c>
    </row>
    <row r="22250" spans="8:12" x14ac:dyDescent="0.25">
      <c r="H22250" t="s">
        <v>21183</v>
      </c>
      <c r="I22250">
        <v>9278818</v>
      </c>
      <c r="J22250">
        <v>271000767</v>
      </c>
      <c r="K22250" t="s">
        <v>1373</v>
      </c>
      <c r="L22250" t="s">
        <v>1341</v>
      </c>
    </row>
    <row r="22251" spans="8:12" x14ac:dyDescent="0.25">
      <c r="H22251" t="s">
        <v>21184</v>
      </c>
      <c r="I22251">
        <v>9020704</v>
      </c>
      <c r="J22251">
        <v>431392000</v>
      </c>
      <c r="K22251" t="s">
        <v>1368</v>
      </c>
      <c r="L22251" t="s">
        <v>1346</v>
      </c>
    </row>
    <row r="22252" spans="8:12" x14ac:dyDescent="0.25">
      <c r="H22252" t="s">
        <v>21185</v>
      </c>
      <c r="I22252">
        <v>9175638</v>
      </c>
      <c r="J22252">
        <v>564310000</v>
      </c>
      <c r="K22252" t="s">
        <v>1441</v>
      </c>
      <c r="L22252" t="s">
        <v>1341</v>
      </c>
    </row>
    <row r="22253" spans="8:12" x14ac:dyDescent="0.25">
      <c r="H22253" t="s">
        <v>21185</v>
      </c>
      <c r="I22253">
        <v>9514391</v>
      </c>
      <c r="J22253">
        <v>353131000</v>
      </c>
      <c r="K22253" t="s">
        <v>1332</v>
      </c>
      <c r="L22253" t="s">
        <v>1341</v>
      </c>
    </row>
    <row r="22254" spans="8:12" x14ac:dyDescent="0.25">
      <c r="H22254" t="s">
        <v>21186</v>
      </c>
      <c r="I22254">
        <v>9392444</v>
      </c>
      <c r="J22254">
        <v>563653000</v>
      </c>
      <c r="K22254" t="s">
        <v>1441</v>
      </c>
      <c r="L22254" t="s">
        <v>1341</v>
      </c>
    </row>
    <row r="22255" spans="8:12" x14ac:dyDescent="0.25">
      <c r="H22255" t="s">
        <v>21187</v>
      </c>
      <c r="I22255">
        <v>9467823</v>
      </c>
      <c r="J22255">
        <v>566218000</v>
      </c>
      <c r="L22255" t="s">
        <v>1362</v>
      </c>
    </row>
    <row r="22256" spans="8:12" x14ac:dyDescent="0.25">
      <c r="H22256" t="s">
        <v>21187</v>
      </c>
      <c r="I22256">
        <v>9364784</v>
      </c>
      <c r="J22256">
        <v>477201300</v>
      </c>
      <c r="K22256" t="s">
        <v>1348</v>
      </c>
      <c r="L22256" t="s">
        <v>1341</v>
      </c>
    </row>
    <row r="22257" spans="8:12" x14ac:dyDescent="0.25">
      <c r="H22257" t="s">
        <v>21187</v>
      </c>
      <c r="I22257">
        <v>9119103</v>
      </c>
      <c r="J22257">
        <v>354754000</v>
      </c>
      <c r="K22257" t="s">
        <v>1332</v>
      </c>
      <c r="L22257" t="s">
        <v>1295</v>
      </c>
    </row>
    <row r="22258" spans="8:12" x14ac:dyDescent="0.25">
      <c r="H22258" t="s">
        <v>21188</v>
      </c>
      <c r="I22258">
        <v>9567764</v>
      </c>
      <c r="J22258">
        <v>566320000</v>
      </c>
      <c r="L22258" t="s">
        <v>1313</v>
      </c>
    </row>
    <row r="22259" spans="8:12" x14ac:dyDescent="0.25">
      <c r="H22259" t="s">
        <v>21189</v>
      </c>
      <c r="I22259">
        <v>9626376</v>
      </c>
      <c r="J22259">
        <v>636015792</v>
      </c>
      <c r="K22259" t="s">
        <v>1464</v>
      </c>
      <c r="L22259" t="s">
        <v>1341</v>
      </c>
    </row>
    <row r="22260" spans="8:12" x14ac:dyDescent="0.25">
      <c r="H22260" t="s">
        <v>21190</v>
      </c>
      <c r="I22260">
        <v>9179854</v>
      </c>
      <c r="J22260">
        <v>636016012</v>
      </c>
      <c r="K22260" t="s">
        <v>1464</v>
      </c>
      <c r="L22260" t="s">
        <v>1614</v>
      </c>
    </row>
    <row r="22261" spans="8:12" x14ac:dyDescent="0.25">
      <c r="H22261" t="s">
        <v>21191</v>
      </c>
      <c r="I22261">
        <v>9249257</v>
      </c>
      <c r="J22261">
        <v>232731000</v>
      </c>
      <c r="K22261" t="s">
        <v>1558</v>
      </c>
      <c r="L22261" t="s">
        <v>1341</v>
      </c>
    </row>
    <row r="22262" spans="8:12" x14ac:dyDescent="0.25">
      <c r="H22262" t="s">
        <v>21192</v>
      </c>
      <c r="I22262">
        <v>9254458</v>
      </c>
      <c r="J22262">
        <v>232480000</v>
      </c>
      <c r="K22262" t="s">
        <v>1558</v>
      </c>
      <c r="L22262" t="s">
        <v>1341</v>
      </c>
    </row>
    <row r="22263" spans="8:12" x14ac:dyDescent="0.25">
      <c r="H22263" t="s">
        <v>21193</v>
      </c>
      <c r="I22263">
        <v>9402811</v>
      </c>
      <c r="J22263">
        <v>566378000</v>
      </c>
      <c r="L22263" t="s">
        <v>1326</v>
      </c>
    </row>
    <row r="22264" spans="8:12" x14ac:dyDescent="0.25">
      <c r="H22264" t="s">
        <v>21194</v>
      </c>
      <c r="I22264">
        <v>9019327</v>
      </c>
      <c r="J22264">
        <v>564786000</v>
      </c>
      <c r="K22264" t="s">
        <v>1441</v>
      </c>
      <c r="L22264" t="s">
        <v>1362</v>
      </c>
    </row>
    <row r="22265" spans="8:12" x14ac:dyDescent="0.25">
      <c r="H22265" t="s">
        <v>21195</v>
      </c>
      <c r="I22265">
        <v>9220639</v>
      </c>
      <c r="J22265">
        <v>636016260</v>
      </c>
      <c r="K22265" t="s">
        <v>1464</v>
      </c>
      <c r="L22265" t="s">
        <v>1614</v>
      </c>
    </row>
    <row r="22266" spans="8:12" x14ac:dyDescent="0.25">
      <c r="H22266" t="s">
        <v>21195</v>
      </c>
      <c r="I22266">
        <v>9055565</v>
      </c>
      <c r="J22266">
        <v>564787000</v>
      </c>
      <c r="K22266" t="s">
        <v>1441</v>
      </c>
      <c r="L22266" t="s">
        <v>1362</v>
      </c>
    </row>
    <row r="22267" spans="8:12" x14ac:dyDescent="0.25">
      <c r="H22267" t="s">
        <v>21195</v>
      </c>
      <c r="I22267">
        <v>9146950</v>
      </c>
      <c r="J22267">
        <v>477784000</v>
      </c>
      <c r="K22267" t="s">
        <v>1348</v>
      </c>
      <c r="L22267" t="s">
        <v>1341</v>
      </c>
    </row>
    <row r="22268" spans="8:12" x14ac:dyDescent="0.25">
      <c r="H22268" t="s">
        <v>21196</v>
      </c>
      <c r="I22268">
        <v>9031973</v>
      </c>
      <c r="J22268">
        <v>374144000</v>
      </c>
      <c r="L22268" t="s">
        <v>1346</v>
      </c>
    </row>
    <row r="22269" spans="8:12" x14ac:dyDescent="0.25">
      <c r="H22269" t="s">
        <v>21197</v>
      </c>
      <c r="I22269">
        <v>9031973</v>
      </c>
      <c r="J22269">
        <v>235010370</v>
      </c>
      <c r="K22269" t="s">
        <v>1558</v>
      </c>
      <c r="L22269" t="s">
        <v>1346</v>
      </c>
    </row>
    <row r="22270" spans="8:12" x14ac:dyDescent="0.25">
      <c r="H22270" t="s">
        <v>21198</v>
      </c>
      <c r="I22270">
        <v>9005479</v>
      </c>
      <c r="J22270">
        <v>232828000</v>
      </c>
      <c r="K22270" t="s">
        <v>1558</v>
      </c>
      <c r="L22270" t="s">
        <v>1346</v>
      </c>
    </row>
    <row r="22271" spans="8:12" x14ac:dyDescent="0.25">
      <c r="H22271" t="s">
        <v>930</v>
      </c>
      <c r="I22271">
        <v>9279771</v>
      </c>
      <c r="J22271">
        <v>538003529</v>
      </c>
      <c r="K22271" t="s">
        <v>1437</v>
      </c>
      <c r="L22271" t="s">
        <v>1341</v>
      </c>
    </row>
    <row r="22272" spans="8:12" x14ac:dyDescent="0.25">
      <c r="H22272" t="s">
        <v>930</v>
      </c>
      <c r="I22272">
        <v>9244908</v>
      </c>
      <c r="J22272">
        <v>477054000</v>
      </c>
      <c r="K22272" t="s">
        <v>1348</v>
      </c>
      <c r="L22272" t="s">
        <v>1341</v>
      </c>
    </row>
    <row r="22273" spans="8:12" x14ac:dyDescent="0.25">
      <c r="H22273" t="s">
        <v>21199</v>
      </c>
      <c r="I22273">
        <v>9085388</v>
      </c>
      <c r="J22273">
        <v>636015831</v>
      </c>
      <c r="K22273" t="s">
        <v>1464</v>
      </c>
      <c r="L22273" t="s">
        <v>1326</v>
      </c>
    </row>
    <row r="22274" spans="8:12" x14ac:dyDescent="0.25">
      <c r="H22274" t="s">
        <v>21199</v>
      </c>
      <c r="I22274">
        <v>9245196</v>
      </c>
      <c r="J22274">
        <v>477288000</v>
      </c>
      <c r="K22274" t="s">
        <v>1348</v>
      </c>
      <c r="L22274" t="s">
        <v>1341</v>
      </c>
    </row>
    <row r="22275" spans="8:12" x14ac:dyDescent="0.25">
      <c r="H22275" t="s">
        <v>21199</v>
      </c>
      <c r="I22275">
        <v>9268291</v>
      </c>
      <c r="J22275">
        <v>370425000</v>
      </c>
      <c r="L22275" t="s">
        <v>1326</v>
      </c>
    </row>
    <row r="22276" spans="8:12" x14ac:dyDescent="0.25">
      <c r="H22276" t="s">
        <v>21199</v>
      </c>
      <c r="I22276">
        <v>8601496</v>
      </c>
      <c r="J22276">
        <v>325589000</v>
      </c>
      <c r="K22276" t="s">
        <v>1521</v>
      </c>
      <c r="L22276" t="s">
        <v>1313</v>
      </c>
    </row>
    <row r="22277" spans="8:12" x14ac:dyDescent="0.25">
      <c r="H22277" t="s">
        <v>21200</v>
      </c>
      <c r="I22277">
        <v>9391517</v>
      </c>
      <c r="J22277">
        <v>538003578</v>
      </c>
      <c r="K22277" t="s">
        <v>1437</v>
      </c>
      <c r="L22277" t="s">
        <v>1326</v>
      </c>
    </row>
    <row r="22278" spans="8:12" x14ac:dyDescent="0.25">
      <c r="H22278" t="s">
        <v>21201</v>
      </c>
      <c r="I22278">
        <v>9108233</v>
      </c>
      <c r="J22278">
        <v>477240600</v>
      </c>
      <c r="K22278" t="s">
        <v>1348</v>
      </c>
      <c r="L22278" t="s">
        <v>1308</v>
      </c>
    </row>
    <row r="22279" spans="8:12" x14ac:dyDescent="0.25">
      <c r="H22279" t="s">
        <v>21202</v>
      </c>
      <c r="I22279">
        <v>9449314</v>
      </c>
      <c r="J22279">
        <v>352500000</v>
      </c>
      <c r="K22279" t="s">
        <v>1332</v>
      </c>
      <c r="L22279" t="s">
        <v>1295</v>
      </c>
    </row>
    <row r="22280" spans="8:12" x14ac:dyDescent="0.25">
      <c r="H22280" t="s">
        <v>21203</v>
      </c>
      <c r="I22280">
        <v>8314366</v>
      </c>
      <c r="J22280">
        <v>356281000</v>
      </c>
      <c r="K22280" t="s">
        <v>1332</v>
      </c>
      <c r="L22280" t="s">
        <v>1329</v>
      </c>
    </row>
    <row r="22281" spans="8:12" x14ac:dyDescent="0.25">
      <c r="H22281" t="s">
        <v>21204</v>
      </c>
      <c r="I22281">
        <v>9402847</v>
      </c>
      <c r="J22281">
        <v>566543000</v>
      </c>
      <c r="L22281" t="s">
        <v>1326</v>
      </c>
    </row>
    <row r="22282" spans="8:12" x14ac:dyDescent="0.25">
      <c r="H22282" t="s">
        <v>21205</v>
      </c>
      <c r="I22282">
        <v>9336957</v>
      </c>
      <c r="J22282">
        <v>636013318</v>
      </c>
      <c r="K22282" t="s">
        <v>1464</v>
      </c>
      <c r="L22282" t="s">
        <v>1341</v>
      </c>
    </row>
    <row r="22283" spans="8:12" x14ac:dyDescent="0.25">
      <c r="H22283" t="s">
        <v>21206</v>
      </c>
      <c r="I22283">
        <v>9401972</v>
      </c>
      <c r="J22283">
        <v>565998000</v>
      </c>
      <c r="L22283" t="s">
        <v>1341</v>
      </c>
    </row>
    <row r="22284" spans="8:12" x14ac:dyDescent="0.25">
      <c r="H22284" t="s">
        <v>21207</v>
      </c>
      <c r="I22284">
        <v>9401984</v>
      </c>
      <c r="J22284">
        <v>563212000</v>
      </c>
      <c r="K22284" t="s">
        <v>1441</v>
      </c>
      <c r="L22284" t="s">
        <v>1341</v>
      </c>
    </row>
    <row r="22285" spans="8:12" x14ac:dyDescent="0.25">
      <c r="H22285" t="s">
        <v>21208</v>
      </c>
      <c r="I22285">
        <v>9493638</v>
      </c>
      <c r="J22285">
        <v>477229500</v>
      </c>
      <c r="K22285" t="s">
        <v>1348</v>
      </c>
      <c r="L22285" t="s">
        <v>1341</v>
      </c>
    </row>
    <row r="22286" spans="8:12" x14ac:dyDescent="0.25">
      <c r="H22286" t="s">
        <v>21209</v>
      </c>
      <c r="I22286">
        <v>9626388</v>
      </c>
      <c r="J22286">
        <v>373925000</v>
      </c>
      <c r="L22286" t="s">
        <v>1341</v>
      </c>
    </row>
    <row r="22287" spans="8:12" x14ac:dyDescent="0.25">
      <c r="H22287" t="s">
        <v>21210</v>
      </c>
      <c r="I22287">
        <v>9121326</v>
      </c>
      <c r="J22287">
        <v>636016944</v>
      </c>
      <c r="K22287" t="s">
        <v>1464</v>
      </c>
      <c r="L22287" t="s">
        <v>1341</v>
      </c>
    </row>
    <row r="22288" spans="8:12" x14ac:dyDescent="0.25">
      <c r="H22288" t="s">
        <v>21210</v>
      </c>
      <c r="I22288">
        <v>9331751</v>
      </c>
      <c r="J22288">
        <v>574001380</v>
      </c>
      <c r="K22288" t="s">
        <v>1350</v>
      </c>
      <c r="L22288" t="s">
        <v>1329</v>
      </c>
    </row>
    <row r="22289" spans="8:12" x14ac:dyDescent="0.25">
      <c r="H22289" t="s">
        <v>21210</v>
      </c>
      <c r="I22289">
        <v>9278571</v>
      </c>
      <c r="J22289">
        <v>477040500</v>
      </c>
      <c r="K22289" t="s">
        <v>1348</v>
      </c>
      <c r="L22289" t="s">
        <v>1341</v>
      </c>
    </row>
    <row r="22290" spans="8:12" x14ac:dyDescent="0.25">
      <c r="H22290" t="s">
        <v>21211</v>
      </c>
      <c r="I22290">
        <v>9598024</v>
      </c>
      <c r="J22290">
        <v>370867000</v>
      </c>
      <c r="L22290" t="s">
        <v>1341</v>
      </c>
    </row>
    <row r="22291" spans="8:12" x14ac:dyDescent="0.25">
      <c r="H22291" t="s">
        <v>21212</v>
      </c>
      <c r="I22291">
        <v>9652600</v>
      </c>
      <c r="J22291">
        <v>636016804</v>
      </c>
      <c r="K22291" t="s">
        <v>1464</v>
      </c>
      <c r="L22291" t="s">
        <v>1308</v>
      </c>
    </row>
    <row r="22292" spans="8:12" x14ac:dyDescent="0.25">
      <c r="H22292" t="s">
        <v>21213</v>
      </c>
      <c r="I22292">
        <v>9641209</v>
      </c>
      <c r="J22292">
        <v>572359210</v>
      </c>
      <c r="K22292" t="s">
        <v>1575</v>
      </c>
      <c r="L22292" t="s">
        <v>1329</v>
      </c>
    </row>
    <row r="22293" spans="8:12" x14ac:dyDescent="0.25">
      <c r="H22293" t="s">
        <v>21213</v>
      </c>
      <c r="I22293">
        <v>9641209</v>
      </c>
      <c r="J22293">
        <v>419000847</v>
      </c>
      <c r="L22293" t="s">
        <v>1329</v>
      </c>
    </row>
    <row r="22294" spans="8:12" x14ac:dyDescent="0.25">
      <c r="H22294" t="s">
        <v>21214</v>
      </c>
      <c r="I22294">
        <v>9324605</v>
      </c>
      <c r="J22294">
        <v>538002204</v>
      </c>
      <c r="K22294" t="s">
        <v>1437</v>
      </c>
      <c r="L22294" t="s">
        <v>1341</v>
      </c>
    </row>
    <row r="22295" spans="8:12" x14ac:dyDescent="0.25">
      <c r="H22295" t="s">
        <v>21215</v>
      </c>
      <c r="I22295">
        <v>9064358</v>
      </c>
      <c r="J22295">
        <v>564486000</v>
      </c>
      <c r="K22295" t="s">
        <v>1441</v>
      </c>
      <c r="L22295" t="s">
        <v>1313</v>
      </c>
    </row>
    <row r="22296" spans="8:12" x14ac:dyDescent="0.25">
      <c r="H22296" t="s">
        <v>21216</v>
      </c>
      <c r="I22296">
        <v>9078048</v>
      </c>
      <c r="J22296">
        <v>149414</v>
      </c>
      <c r="L22296" t="s">
        <v>1295</v>
      </c>
    </row>
    <row r="22297" spans="8:12" x14ac:dyDescent="0.25">
      <c r="H22297" t="s">
        <v>21217</v>
      </c>
      <c r="I22297">
        <v>9614098</v>
      </c>
      <c r="J22297">
        <v>416461000</v>
      </c>
      <c r="K22297" t="s">
        <v>2577</v>
      </c>
      <c r="L22297" t="s">
        <v>1329</v>
      </c>
    </row>
    <row r="22298" spans="8:12" x14ac:dyDescent="0.25">
      <c r="H22298" t="s">
        <v>21218</v>
      </c>
      <c r="I22298">
        <v>9438729</v>
      </c>
      <c r="J22298">
        <v>477986400</v>
      </c>
      <c r="K22298" t="s">
        <v>1348</v>
      </c>
      <c r="L22298" t="s">
        <v>1341</v>
      </c>
    </row>
    <row r="22299" spans="8:12" x14ac:dyDescent="0.25">
      <c r="H22299" t="s">
        <v>21219</v>
      </c>
      <c r="I22299">
        <v>7823815</v>
      </c>
      <c r="J22299">
        <v>667003138</v>
      </c>
      <c r="K22299" t="s">
        <v>2089</v>
      </c>
      <c r="L22299" t="s">
        <v>1329</v>
      </c>
    </row>
    <row r="22300" spans="8:12" x14ac:dyDescent="0.25">
      <c r="H22300" t="s">
        <v>21219</v>
      </c>
      <c r="I22300">
        <v>9118848</v>
      </c>
      <c r="J22300">
        <v>355965000</v>
      </c>
      <c r="K22300" t="s">
        <v>1332</v>
      </c>
      <c r="L22300" t="s">
        <v>1341</v>
      </c>
    </row>
    <row r="22301" spans="8:12" x14ac:dyDescent="0.25">
      <c r="H22301" t="s">
        <v>21220</v>
      </c>
      <c r="I22301">
        <v>9542245</v>
      </c>
      <c r="J22301">
        <v>370989000</v>
      </c>
      <c r="L22301" t="s">
        <v>1295</v>
      </c>
    </row>
    <row r="22302" spans="8:12" x14ac:dyDescent="0.25">
      <c r="H22302" t="s">
        <v>21221</v>
      </c>
      <c r="I22302">
        <v>9083823</v>
      </c>
      <c r="J22302">
        <v>248003000</v>
      </c>
      <c r="K22302" t="s">
        <v>1340</v>
      </c>
      <c r="L22302" t="s">
        <v>1341</v>
      </c>
    </row>
    <row r="22303" spans="8:12" x14ac:dyDescent="0.25">
      <c r="H22303" t="s">
        <v>21222</v>
      </c>
      <c r="I22303">
        <v>9676981</v>
      </c>
      <c r="J22303">
        <v>538005583</v>
      </c>
      <c r="K22303" t="s">
        <v>1437</v>
      </c>
      <c r="L22303" t="s">
        <v>1329</v>
      </c>
    </row>
    <row r="22304" spans="8:12" x14ac:dyDescent="0.25">
      <c r="H22304" t="s">
        <v>21223</v>
      </c>
      <c r="I22304">
        <v>9516882</v>
      </c>
      <c r="J22304">
        <v>538004079</v>
      </c>
      <c r="K22304" t="s">
        <v>1437</v>
      </c>
      <c r="L22304" t="s">
        <v>1329</v>
      </c>
    </row>
    <row r="22305" spans="8:12" x14ac:dyDescent="0.25">
      <c r="H22305" t="s">
        <v>21224</v>
      </c>
      <c r="I22305">
        <v>9516870</v>
      </c>
      <c r="J22305">
        <v>538004078</v>
      </c>
      <c r="K22305" t="s">
        <v>1437</v>
      </c>
      <c r="L22305" t="s">
        <v>1329</v>
      </c>
    </row>
    <row r="22306" spans="8:12" x14ac:dyDescent="0.25">
      <c r="H22306" t="s">
        <v>931</v>
      </c>
      <c r="I22306">
        <v>9503201</v>
      </c>
      <c r="J22306">
        <v>357314000</v>
      </c>
      <c r="K22306" t="s">
        <v>1332</v>
      </c>
      <c r="L22306" t="s">
        <v>1341</v>
      </c>
    </row>
    <row r="22307" spans="8:12" x14ac:dyDescent="0.25">
      <c r="H22307" t="s">
        <v>21225</v>
      </c>
      <c r="I22307">
        <v>9464508</v>
      </c>
      <c r="J22307">
        <v>370353000</v>
      </c>
      <c r="L22307" t="s">
        <v>1341</v>
      </c>
    </row>
    <row r="22308" spans="8:12" x14ac:dyDescent="0.25">
      <c r="H22308" t="s">
        <v>932</v>
      </c>
      <c r="I22308">
        <v>9465150</v>
      </c>
      <c r="J22308">
        <v>271043072</v>
      </c>
      <c r="K22308" t="s">
        <v>1373</v>
      </c>
      <c r="L22308" t="s">
        <v>1341</v>
      </c>
    </row>
    <row r="22309" spans="8:12" x14ac:dyDescent="0.25">
      <c r="H22309" t="s">
        <v>933</v>
      </c>
      <c r="I22309">
        <v>9498705</v>
      </c>
      <c r="J22309">
        <v>477812400</v>
      </c>
      <c r="K22309" t="s">
        <v>1348</v>
      </c>
      <c r="L22309" t="s">
        <v>1341</v>
      </c>
    </row>
    <row r="22310" spans="8:12" x14ac:dyDescent="0.25">
      <c r="H22310" t="s">
        <v>933</v>
      </c>
      <c r="I22310">
        <v>9498705</v>
      </c>
      <c r="J22310">
        <v>474291312</v>
      </c>
      <c r="L22310" t="s">
        <v>1341</v>
      </c>
    </row>
    <row r="22311" spans="8:12" x14ac:dyDescent="0.25">
      <c r="H22311" t="s">
        <v>933</v>
      </c>
      <c r="I22311">
        <v>9246487</v>
      </c>
      <c r="J22311">
        <v>370131000</v>
      </c>
      <c r="L22311" t="s">
        <v>1362</v>
      </c>
    </row>
    <row r="22312" spans="8:12" x14ac:dyDescent="0.25">
      <c r="H22312" t="s">
        <v>21226</v>
      </c>
      <c r="I22312">
        <v>9519808</v>
      </c>
      <c r="J22312">
        <v>273337870</v>
      </c>
      <c r="K22312" t="s">
        <v>1297</v>
      </c>
      <c r="L22312" t="s">
        <v>1295</v>
      </c>
    </row>
    <row r="22313" spans="8:12" x14ac:dyDescent="0.25">
      <c r="H22313" t="s">
        <v>21227</v>
      </c>
      <c r="I22313">
        <v>9374210</v>
      </c>
      <c r="J22313">
        <v>563317000</v>
      </c>
      <c r="K22313" t="s">
        <v>1441</v>
      </c>
      <c r="L22313" t="s">
        <v>1308</v>
      </c>
    </row>
    <row r="22314" spans="8:12" x14ac:dyDescent="0.25">
      <c r="H22314" t="s">
        <v>21228</v>
      </c>
      <c r="I22314">
        <v>9491989</v>
      </c>
      <c r="J22314">
        <v>477065400</v>
      </c>
      <c r="K22314" t="s">
        <v>1348</v>
      </c>
      <c r="L22314" t="s">
        <v>1341</v>
      </c>
    </row>
    <row r="22315" spans="8:12" x14ac:dyDescent="0.25">
      <c r="H22315" t="s">
        <v>21229</v>
      </c>
      <c r="I22315">
        <v>9610638</v>
      </c>
      <c r="J22315">
        <v>373445000</v>
      </c>
      <c r="L22315" t="s">
        <v>1341</v>
      </c>
    </row>
    <row r="22316" spans="8:12" x14ac:dyDescent="0.25">
      <c r="H22316" t="s">
        <v>934</v>
      </c>
      <c r="I22316">
        <v>9639579</v>
      </c>
      <c r="J22316">
        <v>477319500</v>
      </c>
      <c r="K22316" t="s">
        <v>1348</v>
      </c>
      <c r="L22316" t="s">
        <v>1341</v>
      </c>
    </row>
    <row r="22317" spans="8:12" x14ac:dyDescent="0.25">
      <c r="H22317" t="s">
        <v>21230</v>
      </c>
      <c r="I22317">
        <v>9542855</v>
      </c>
      <c r="J22317">
        <v>351954000</v>
      </c>
      <c r="K22317" t="s">
        <v>1332</v>
      </c>
      <c r="L22317" t="s">
        <v>1295</v>
      </c>
    </row>
    <row r="22318" spans="8:12" x14ac:dyDescent="0.25">
      <c r="H22318" t="s">
        <v>21231</v>
      </c>
      <c r="I22318">
        <v>9308120</v>
      </c>
      <c r="J22318">
        <v>565031000</v>
      </c>
      <c r="L22318" t="s">
        <v>1362</v>
      </c>
    </row>
    <row r="22319" spans="8:12" x14ac:dyDescent="0.25">
      <c r="H22319" t="s">
        <v>21232</v>
      </c>
      <c r="I22319">
        <v>9654957</v>
      </c>
      <c r="J22319">
        <v>525001066</v>
      </c>
      <c r="K22319" t="s">
        <v>1307</v>
      </c>
      <c r="L22319" t="s">
        <v>1295</v>
      </c>
    </row>
    <row r="22320" spans="8:12" x14ac:dyDescent="0.25">
      <c r="H22320" t="s">
        <v>21233</v>
      </c>
      <c r="I22320">
        <v>9590931</v>
      </c>
      <c r="J22320">
        <v>566484111</v>
      </c>
      <c r="L22320" t="s">
        <v>1308</v>
      </c>
    </row>
    <row r="22321" spans="8:12" x14ac:dyDescent="0.25">
      <c r="H22321" t="s">
        <v>21234</v>
      </c>
      <c r="I22321">
        <v>9344306</v>
      </c>
      <c r="J22321">
        <v>477079400</v>
      </c>
      <c r="K22321" t="s">
        <v>1348</v>
      </c>
      <c r="L22321" t="s">
        <v>1341</v>
      </c>
    </row>
    <row r="22322" spans="8:12" x14ac:dyDescent="0.25">
      <c r="H22322" t="s">
        <v>21235</v>
      </c>
      <c r="I22322">
        <v>9697260</v>
      </c>
      <c r="J22322">
        <v>325609000</v>
      </c>
      <c r="K22322" t="s">
        <v>1521</v>
      </c>
      <c r="L22322" t="s">
        <v>1329</v>
      </c>
    </row>
    <row r="22323" spans="8:12" x14ac:dyDescent="0.25">
      <c r="H22323" t="s">
        <v>21236</v>
      </c>
      <c r="I22323">
        <v>9750103</v>
      </c>
      <c r="J22323">
        <v>325637000</v>
      </c>
      <c r="K22323" t="s">
        <v>1521</v>
      </c>
      <c r="L22323" t="s">
        <v>1329</v>
      </c>
    </row>
    <row r="22324" spans="8:12" x14ac:dyDescent="0.25">
      <c r="H22324" t="s">
        <v>21237</v>
      </c>
      <c r="I22324">
        <v>9591210</v>
      </c>
      <c r="J22324">
        <v>477091600</v>
      </c>
      <c r="K22324" t="s">
        <v>1348</v>
      </c>
      <c r="L22324" t="s">
        <v>1308</v>
      </c>
    </row>
    <row r="22325" spans="8:12" x14ac:dyDescent="0.25">
      <c r="H22325" t="s">
        <v>21238</v>
      </c>
      <c r="I22325">
        <v>9585584</v>
      </c>
      <c r="J22325">
        <v>354234000</v>
      </c>
      <c r="K22325" t="s">
        <v>1332</v>
      </c>
      <c r="L22325" t="s">
        <v>1295</v>
      </c>
    </row>
    <row r="22326" spans="8:12" x14ac:dyDescent="0.25">
      <c r="H22326" t="s">
        <v>21239</v>
      </c>
      <c r="I22326">
        <v>9589592</v>
      </c>
      <c r="J22326">
        <v>566007000</v>
      </c>
      <c r="L22326" t="s">
        <v>1362</v>
      </c>
    </row>
    <row r="22327" spans="8:12" x14ac:dyDescent="0.25">
      <c r="H22327" t="s">
        <v>21240</v>
      </c>
      <c r="I22327">
        <v>9235701</v>
      </c>
      <c r="J22327">
        <v>538003943</v>
      </c>
      <c r="K22327" t="s">
        <v>1437</v>
      </c>
      <c r="L22327" t="s">
        <v>1326</v>
      </c>
    </row>
    <row r="22328" spans="8:12" x14ac:dyDescent="0.25">
      <c r="H22328" t="s">
        <v>21240</v>
      </c>
      <c r="I22328">
        <v>9086320</v>
      </c>
      <c r="J22328">
        <v>518721000</v>
      </c>
      <c r="K22328" t="s">
        <v>1595</v>
      </c>
      <c r="L22328" t="s">
        <v>1341</v>
      </c>
    </row>
    <row r="22329" spans="8:12" x14ac:dyDescent="0.25">
      <c r="H22329" t="s">
        <v>21240</v>
      </c>
      <c r="I22329">
        <v>9207417</v>
      </c>
      <c r="J22329">
        <v>311022600</v>
      </c>
      <c r="K22329" t="s">
        <v>1609</v>
      </c>
      <c r="L22329" t="s">
        <v>1341</v>
      </c>
    </row>
    <row r="22330" spans="8:12" x14ac:dyDescent="0.25">
      <c r="H22330" t="s">
        <v>21240</v>
      </c>
      <c r="I22330">
        <v>9306665</v>
      </c>
      <c r="J22330">
        <v>235010100</v>
      </c>
      <c r="K22330" t="s">
        <v>1558</v>
      </c>
      <c r="L22330" t="s">
        <v>1362</v>
      </c>
    </row>
    <row r="22331" spans="8:12" x14ac:dyDescent="0.25">
      <c r="H22331" t="s">
        <v>21241</v>
      </c>
      <c r="I22331">
        <v>9622825</v>
      </c>
      <c r="J22331">
        <v>354395000</v>
      </c>
      <c r="K22331" t="s">
        <v>1332</v>
      </c>
      <c r="L22331" t="s">
        <v>1341</v>
      </c>
    </row>
    <row r="22332" spans="8:12" x14ac:dyDescent="0.25">
      <c r="H22332" t="s">
        <v>21242</v>
      </c>
      <c r="I22332">
        <v>9379038</v>
      </c>
      <c r="J22332">
        <v>563832000</v>
      </c>
      <c r="K22332" t="s">
        <v>1441</v>
      </c>
      <c r="L22332" t="s">
        <v>1362</v>
      </c>
    </row>
    <row r="22333" spans="8:12" x14ac:dyDescent="0.25">
      <c r="H22333" t="s">
        <v>21243</v>
      </c>
      <c r="I22333">
        <v>8105533</v>
      </c>
      <c r="J22333">
        <v>667003031</v>
      </c>
      <c r="K22333" t="s">
        <v>2089</v>
      </c>
      <c r="L22333" t="s">
        <v>1362</v>
      </c>
    </row>
    <row r="22334" spans="8:12" x14ac:dyDescent="0.25">
      <c r="H22334" t="s">
        <v>21243</v>
      </c>
      <c r="I22334">
        <v>9008677</v>
      </c>
      <c r="J22334">
        <v>574258000</v>
      </c>
      <c r="K22334" t="s">
        <v>1350</v>
      </c>
      <c r="L22334" t="s">
        <v>1341</v>
      </c>
    </row>
    <row r="22335" spans="8:12" x14ac:dyDescent="0.25">
      <c r="H22335" t="s">
        <v>21243</v>
      </c>
      <c r="I22335">
        <v>9074690</v>
      </c>
      <c r="J22335">
        <v>533180172</v>
      </c>
      <c r="K22335" t="s">
        <v>1563</v>
      </c>
      <c r="L22335" t="s">
        <v>1341</v>
      </c>
    </row>
    <row r="22336" spans="8:12" x14ac:dyDescent="0.25">
      <c r="H22336" t="s">
        <v>21243</v>
      </c>
      <c r="I22336">
        <v>9310771</v>
      </c>
      <c r="J22336">
        <v>477797100</v>
      </c>
      <c r="K22336" t="s">
        <v>1348</v>
      </c>
      <c r="L22336" t="s">
        <v>1341</v>
      </c>
    </row>
    <row r="22337" spans="8:12" x14ac:dyDescent="0.25">
      <c r="H22337" t="s">
        <v>21243</v>
      </c>
      <c r="I22337">
        <v>9260988</v>
      </c>
      <c r="J22337">
        <v>440244000</v>
      </c>
      <c r="K22337" t="s">
        <v>1352</v>
      </c>
      <c r="L22337" t="s">
        <v>1295</v>
      </c>
    </row>
    <row r="22338" spans="8:12" x14ac:dyDescent="0.25">
      <c r="H22338" t="s">
        <v>21243</v>
      </c>
      <c r="I22338">
        <v>9107033</v>
      </c>
      <c r="J22338">
        <v>440190000</v>
      </c>
      <c r="K22338" t="s">
        <v>1352</v>
      </c>
      <c r="L22338" t="s">
        <v>1341</v>
      </c>
    </row>
    <row r="22339" spans="8:12" x14ac:dyDescent="0.25">
      <c r="H22339" t="s">
        <v>21244</v>
      </c>
      <c r="I22339">
        <v>9400978</v>
      </c>
      <c r="J22339">
        <v>566379000</v>
      </c>
      <c r="L22339" t="s">
        <v>1326</v>
      </c>
    </row>
    <row r="22340" spans="8:12" x14ac:dyDescent="0.25">
      <c r="H22340" t="s">
        <v>21244</v>
      </c>
      <c r="I22340">
        <v>9546253</v>
      </c>
      <c r="J22340">
        <v>441612000</v>
      </c>
      <c r="K22340" t="s">
        <v>1352</v>
      </c>
      <c r="L22340" t="s">
        <v>1308</v>
      </c>
    </row>
    <row r="22341" spans="8:12" x14ac:dyDescent="0.25">
      <c r="H22341" t="s">
        <v>21245</v>
      </c>
      <c r="I22341">
        <v>9379040</v>
      </c>
      <c r="J22341">
        <v>563937000</v>
      </c>
      <c r="K22341" t="s">
        <v>1441</v>
      </c>
      <c r="L22341" t="s">
        <v>1362</v>
      </c>
    </row>
    <row r="22342" spans="8:12" x14ac:dyDescent="0.25">
      <c r="H22342" t="s">
        <v>21246</v>
      </c>
      <c r="I22342">
        <v>8750948</v>
      </c>
      <c r="J22342">
        <v>538003571</v>
      </c>
      <c r="K22342" t="s">
        <v>1437</v>
      </c>
      <c r="L22342" t="s">
        <v>1329</v>
      </c>
    </row>
    <row r="22343" spans="8:12" x14ac:dyDescent="0.25">
      <c r="H22343" t="s">
        <v>21247</v>
      </c>
      <c r="I22343">
        <v>9402859</v>
      </c>
      <c r="J22343">
        <v>566544000</v>
      </c>
      <c r="L22343" t="s">
        <v>1326</v>
      </c>
    </row>
    <row r="22344" spans="8:12" x14ac:dyDescent="0.25">
      <c r="H22344" t="s">
        <v>21248</v>
      </c>
      <c r="I22344">
        <v>9596167</v>
      </c>
      <c r="J22344">
        <v>566656000</v>
      </c>
      <c r="L22344" t="s">
        <v>1341</v>
      </c>
    </row>
    <row r="22345" spans="8:12" x14ac:dyDescent="0.25">
      <c r="H22345" t="s">
        <v>21248</v>
      </c>
      <c r="I22345">
        <v>9400667</v>
      </c>
      <c r="J22345">
        <v>419064300</v>
      </c>
      <c r="K22345" t="s">
        <v>1420</v>
      </c>
      <c r="L22345" t="s">
        <v>1329</v>
      </c>
    </row>
    <row r="22346" spans="8:12" x14ac:dyDescent="0.25">
      <c r="H22346" t="s">
        <v>21249</v>
      </c>
      <c r="I22346">
        <v>9347140</v>
      </c>
      <c r="J22346">
        <v>372041000</v>
      </c>
      <c r="L22346" t="s">
        <v>1295</v>
      </c>
    </row>
    <row r="22347" spans="8:12" x14ac:dyDescent="0.25">
      <c r="H22347" t="s">
        <v>935</v>
      </c>
      <c r="I22347">
        <v>9740067</v>
      </c>
      <c r="J22347">
        <v>477900300</v>
      </c>
      <c r="K22347" t="s">
        <v>1348</v>
      </c>
      <c r="L22347" t="s">
        <v>1308</v>
      </c>
    </row>
    <row r="22348" spans="8:12" x14ac:dyDescent="0.25">
      <c r="H22348" t="s">
        <v>21250</v>
      </c>
      <c r="I22348">
        <v>9125712</v>
      </c>
      <c r="J22348">
        <v>564006000</v>
      </c>
      <c r="K22348" t="s">
        <v>1441</v>
      </c>
      <c r="L22348" t="s">
        <v>1362</v>
      </c>
    </row>
    <row r="22349" spans="8:12" x14ac:dyDescent="0.25">
      <c r="H22349" t="s">
        <v>21251</v>
      </c>
      <c r="I22349">
        <v>9478808</v>
      </c>
      <c r="J22349">
        <v>372951000</v>
      </c>
      <c r="L22349" t="s">
        <v>1341</v>
      </c>
    </row>
    <row r="22350" spans="8:12" x14ac:dyDescent="0.25">
      <c r="H22350" t="s">
        <v>21252</v>
      </c>
      <c r="I22350">
        <v>9498731</v>
      </c>
      <c r="J22350">
        <v>477203500</v>
      </c>
      <c r="K22350" t="s">
        <v>1348</v>
      </c>
      <c r="L22350" t="s">
        <v>1341</v>
      </c>
    </row>
    <row r="22351" spans="8:12" x14ac:dyDescent="0.25">
      <c r="H22351" t="s">
        <v>21252</v>
      </c>
      <c r="I22351">
        <v>9184055</v>
      </c>
      <c r="J22351">
        <v>356361000</v>
      </c>
      <c r="K22351" t="s">
        <v>1332</v>
      </c>
      <c r="L22351" t="s">
        <v>1586</v>
      </c>
    </row>
    <row r="22352" spans="8:12" x14ac:dyDescent="0.25">
      <c r="H22352" t="s">
        <v>21253</v>
      </c>
      <c r="I22352">
        <v>9123099</v>
      </c>
      <c r="J22352">
        <v>636013424</v>
      </c>
      <c r="K22352" t="s">
        <v>1464</v>
      </c>
      <c r="L22352" t="s">
        <v>1295</v>
      </c>
    </row>
    <row r="22353" spans="8:12" x14ac:dyDescent="0.25">
      <c r="H22353" t="s">
        <v>936</v>
      </c>
      <c r="I22353">
        <v>9190004</v>
      </c>
      <c r="J22353">
        <v>636016350</v>
      </c>
      <c r="K22353" t="s">
        <v>1464</v>
      </c>
      <c r="L22353" t="s">
        <v>1341</v>
      </c>
    </row>
    <row r="22354" spans="8:12" x14ac:dyDescent="0.25">
      <c r="H22354" t="s">
        <v>936</v>
      </c>
      <c r="I22354">
        <v>9362217</v>
      </c>
      <c r="J22354">
        <v>564252000</v>
      </c>
      <c r="K22354" t="s">
        <v>1441</v>
      </c>
      <c r="L22354" t="s">
        <v>1341</v>
      </c>
    </row>
    <row r="22355" spans="8:12" x14ac:dyDescent="0.25">
      <c r="H22355" t="s">
        <v>21254</v>
      </c>
      <c r="I22355">
        <v>9257060</v>
      </c>
      <c r="J22355">
        <v>636017304</v>
      </c>
      <c r="K22355" t="s">
        <v>1464</v>
      </c>
      <c r="L22355" t="s">
        <v>1341</v>
      </c>
    </row>
    <row r="22356" spans="8:12" x14ac:dyDescent="0.25">
      <c r="H22356" t="s">
        <v>21254</v>
      </c>
      <c r="I22356">
        <v>9437414</v>
      </c>
      <c r="J22356">
        <v>477903700</v>
      </c>
      <c r="K22356" t="s">
        <v>1348</v>
      </c>
      <c r="L22356" t="s">
        <v>1341</v>
      </c>
    </row>
    <row r="22357" spans="8:12" x14ac:dyDescent="0.25">
      <c r="H22357" t="s">
        <v>21254</v>
      </c>
      <c r="I22357">
        <v>1132710</v>
      </c>
      <c r="J22357">
        <v>413771467</v>
      </c>
      <c r="K22357" t="s">
        <v>1328</v>
      </c>
      <c r="L22357" t="s">
        <v>1308</v>
      </c>
    </row>
    <row r="22358" spans="8:12" x14ac:dyDescent="0.25">
      <c r="H22358" t="s">
        <v>21255</v>
      </c>
      <c r="I22358">
        <v>9344291</v>
      </c>
      <c r="J22358">
        <v>371813000</v>
      </c>
      <c r="L22358" t="s">
        <v>1341</v>
      </c>
    </row>
    <row r="22359" spans="8:12" x14ac:dyDescent="0.25">
      <c r="H22359" t="s">
        <v>21256</v>
      </c>
      <c r="I22359">
        <v>9686948</v>
      </c>
      <c r="J22359">
        <v>419001116</v>
      </c>
      <c r="K22359" t="s">
        <v>1420</v>
      </c>
      <c r="L22359" t="s">
        <v>1329</v>
      </c>
    </row>
    <row r="22360" spans="8:12" x14ac:dyDescent="0.25">
      <c r="H22360" t="s">
        <v>21257</v>
      </c>
      <c r="I22360">
        <v>8753330</v>
      </c>
      <c r="J22360">
        <v>538001763</v>
      </c>
      <c r="K22360" t="s">
        <v>1437</v>
      </c>
      <c r="L22360" t="s">
        <v>1329</v>
      </c>
    </row>
    <row r="22361" spans="8:12" x14ac:dyDescent="0.25">
      <c r="H22361" t="s">
        <v>21258</v>
      </c>
      <c r="I22361">
        <v>8769470</v>
      </c>
      <c r="J22361">
        <v>538003741</v>
      </c>
      <c r="K22361" t="s">
        <v>1437</v>
      </c>
      <c r="L22361" t="s">
        <v>1329</v>
      </c>
    </row>
    <row r="22362" spans="8:12" x14ac:dyDescent="0.25">
      <c r="H22362" t="s">
        <v>21259</v>
      </c>
      <c r="I22362">
        <v>9064889</v>
      </c>
      <c r="J22362">
        <v>352581000</v>
      </c>
      <c r="K22362" t="s">
        <v>1332</v>
      </c>
      <c r="L22362" t="s">
        <v>1341</v>
      </c>
    </row>
    <row r="22363" spans="8:12" x14ac:dyDescent="0.25">
      <c r="H22363" t="s">
        <v>21260</v>
      </c>
      <c r="I22363">
        <v>9591234</v>
      </c>
      <c r="J22363">
        <v>477765700</v>
      </c>
      <c r="K22363" t="s">
        <v>1348</v>
      </c>
      <c r="L22363" t="s">
        <v>1341</v>
      </c>
    </row>
    <row r="22364" spans="8:12" x14ac:dyDescent="0.25">
      <c r="H22364" t="s">
        <v>21261</v>
      </c>
      <c r="I22364">
        <v>9534975</v>
      </c>
      <c r="J22364">
        <v>477835500</v>
      </c>
      <c r="K22364" t="s">
        <v>1348</v>
      </c>
      <c r="L22364" t="s">
        <v>1341</v>
      </c>
    </row>
    <row r="22365" spans="8:12" x14ac:dyDescent="0.25">
      <c r="H22365" t="s">
        <v>21261</v>
      </c>
      <c r="I22365">
        <v>9604964</v>
      </c>
      <c r="J22365">
        <v>373063000</v>
      </c>
      <c r="L22365" t="s">
        <v>1341</v>
      </c>
    </row>
    <row r="22366" spans="8:12" x14ac:dyDescent="0.25">
      <c r="H22366" t="s">
        <v>21262</v>
      </c>
      <c r="I22366">
        <v>9242481</v>
      </c>
      <c r="J22366">
        <v>565538000</v>
      </c>
      <c r="L22366" t="s">
        <v>1362</v>
      </c>
    </row>
    <row r="22367" spans="8:12" x14ac:dyDescent="0.25">
      <c r="H22367" t="s">
        <v>21262</v>
      </c>
      <c r="I22367">
        <v>9591076</v>
      </c>
      <c r="J22367">
        <v>352851000</v>
      </c>
      <c r="K22367" t="s">
        <v>1332</v>
      </c>
      <c r="L22367" t="s">
        <v>1341</v>
      </c>
    </row>
    <row r="22368" spans="8:12" x14ac:dyDescent="0.25">
      <c r="H22368" t="s">
        <v>21262</v>
      </c>
      <c r="I22368">
        <v>9425289</v>
      </c>
      <c r="J22368">
        <v>256965000</v>
      </c>
      <c r="K22368" t="s">
        <v>1340</v>
      </c>
      <c r="L22368" t="s">
        <v>1295</v>
      </c>
    </row>
    <row r="22369" spans="8:12" x14ac:dyDescent="0.25">
      <c r="H22369" t="s">
        <v>21263</v>
      </c>
      <c r="I22369">
        <v>9639555</v>
      </c>
      <c r="J22369">
        <v>477017800</v>
      </c>
      <c r="K22369" t="s">
        <v>1348</v>
      </c>
      <c r="L22369" t="s">
        <v>1341</v>
      </c>
    </row>
    <row r="22370" spans="8:12" x14ac:dyDescent="0.25">
      <c r="H22370" t="s">
        <v>21263</v>
      </c>
      <c r="I22370">
        <v>9288497</v>
      </c>
      <c r="J22370">
        <v>371656000</v>
      </c>
      <c r="L22370" t="s">
        <v>1341</v>
      </c>
    </row>
    <row r="22371" spans="8:12" x14ac:dyDescent="0.25">
      <c r="H22371" t="s">
        <v>21264</v>
      </c>
      <c r="I22371">
        <v>9729324</v>
      </c>
      <c r="J22371">
        <v>477477600</v>
      </c>
      <c r="K22371" t="s">
        <v>1348</v>
      </c>
      <c r="L22371" t="s">
        <v>1308</v>
      </c>
    </row>
    <row r="22372" spans="8:12" x14ac:dyDescent="0.25">
      <c r="H22372" t="s">
        <v>21264</v>
      </c>
      <c r="I22372">
        <v>8840119</v>
      </c>
      <c r="J22372">
        <v>370787000</v>
      </c>
      <c r="L22372" t="s">
        <v>1295</v>
      </c>
    </row>
    <row r="22373" spans="8:12" x14ac:dyDescent="0.25">
      <c r="H22373" t="s">
        <v>21265</v>
      </c>
      <c r="I22373">
        <v>9111216</v>
      </c>
      <c r="J22373">
        <v>375019000</v>
      </c>
      <c r="L22373" t="s">
        <v>1295</v>
      </c>
    </row>
    <row r="22374" spans="8:12" x14ac:dyDescent="0.25">
      <c r="H22374" t="s">
        <v>21265</v>
      </c>
      <c r="I22374">
        <v>9659191</v>
      </c>
      <c r="J22374">
        <v>373970000</v>
      </c>
      <c r="L22374" t="s">
        <v>1341</v>
      </c>
    </row>
    <row r="22375" spans="8:12" x14ac:dyDescent="0.25">
      <c r="H22375" t="s">
        <v>21266</v>
      </c>
      <c r="I22375">
        <v>9180102</v>
      </c>
      <c r="J22375">
        <v>538004805</v>
      </c>
      <c r="K22375" t="s">
        <v>1437</v>
      </c>
      <c r="L22375" t="s">
        <v>1362</v>
      </c>
    </row>
    <row r="22376" spans="8:12" x14ac:dyDescent="0.25">
      <c r="H22376" t="s">
        <v>21267</v>
      </c>
      <c r="I22376">
        <v>9604809</v>
      </c>
      <c r="J22376">
        <v>565476000</v>
      </c>
      <c r="L22376" t="s">
        <v>1341</v>
      </c>
    </row>
    <row r="22377" spans="8:12" x14ac:dyDescent="0.25">
      <c r="H22377" t="s">
        <v>21268</v>
      </c>
      <c r="I22377">
        <v>8400567</v>
      </c>
      <c r="J22377">
        <v>373405000</v>
      </c>
      <c r="L22377" t="s">
        <v>1341</v>
      </c>
    </row>
    <row r="22378" spans="8:12" x14ac:dyDescent="0.25">
      <c r="H22378" t="s">
        <v>21269</v>
      </c>
      <c r="I22378">
        <v>9362229</v>
      </c>
      <c r="J22378">
        <v>636016454</v>
      </c>
      <c r="K22378" t="s">
        <v>1464</v>
      </c>
      <c r="L22378" t="s">
        <v>1341</v>
      </c>
    </row>
    <row r="22379" spans="8:12" x14ac:dyDescent="0.25">
      <c r="H22379" t="s">
        <v>21269</v>
      </c>
      <c r="I22379">
        <v>9302786</v>
      </c>
      <c r="J22379">
        <v>576007000</v>
      </c>
      <c r="K22379" t="s">
        <v>2396</v>
      </c>
      <c r="L22379" t="s">
        <v>1341</v>
      </c>
    </row>
    <row r="22380" spans="8:12" x14ac:dyDescent="0.25">
      <c r="H22380" t="s">
        <v>21270</v>
      </c>
      <c r="I22380">
        <v>9512422</v>
      </c>
      <c r="J22380">
        <v>636013840</v>
      </c>
      <c r="K22380" t="s">
        <v>1464</v>
      </c>
      <c r="L22380" t="s">
        <v>1295</v>
      </c>
    </row>
    <row r="22381" spans="8:12" x14ac:dyDescent="0.25">
      <c r="H22381" t="s">
        <v>21270</v>
      </c>
      <c r="I22381">
        <v>9242479</v>
      </c>
      <c r="J22381">
        <v>565517000</v>
      </c>
      <c r="L22381" t="s">
        <v>1362</v>
      </c>
    </row>
    <row r="22382" spans="8:12" x14ac:dyDescent="0.25">
      <c r="H22382" t="s">
        <v>21271</v>
      </c>
      <c r="I22382">
        <v>9379064</v>
      </c>
      <c r="J22382">
        <v>565252000</v>
      </c>
      <c r="L22382" t="s">
        <v>1362</v>
      </c>
    </row>
    <row r="22383" spans="8:12" x14ac:dyDescent="0.25">
      <c r="H22383" t="s">
        <v>21272</v>
      </c>
      <c r="I22383">
        <v>8506452</v>
      </c>
      <c r="J22383">
        <v>548041500</v>
      </c>
      <c r="K22383" t="s">
        <v>1988</v>
      </c>
      <c r="L22383" t="s">
        <v>1295</v>
      </c>
    </row>
    <row r="22384" spans="8:12" x14ac:dyDescent="0.25">
      <c r="H22384" t="s">
        <v>21273</v>
      </c>
      <c r="I22384">
        <v>9445289</v>
      </c>
      <c r="J22384">
        <v>477802300</v>
      </c>
      <c r="K22384" t="s">
        <v>1348</v>
      </c>
      <c r="L22384" t="s">
        <v>1308</v>
      </c>
    </row>
    <row r="22385" spans="8:12" x14ac:dyDescent="0.25">
      <c r="H22385" t="s">
        <v>21274</v>
      </c>
      <c r="I22385">
        <v>9000625</v>
      </c>
      <c r="J22385">
        <v>538090463</v>
      </c>
      <c r="K22385" t="s">
        <v>1437</v>
      </c>
      <c r="L22385" t="s">
        <v>3478</v>
      </c>
    </row>
    <row r="22386" spans="8:12" x14ac:dyDescent="0.25">
      <c r="H22386" t="s">
        <v>937</v>
      </c>
      <c r="I22386">
        <v>9667095</v>
      </c>
      <c r="J22386">
        <v>477300700</v>
      </c>
      <c r="K22386" t="s">
        <v>1348</v>
      </c>
      <c r="L22386" t="s">
        <v>1308</v>
      </c>
    </row>
    <row r="22387" spans="8:12" x14ac:dyDescent="0.25">
      <c r="H22387" t="s">
        <v>21275</v>
      </c>
      <c r="I22387">
        <v>9641338</v>
      </c>
      <c r="J22387">
        <v>636015757</v>
      </c>
      <c r="K22387" t="s">
        <v>1464</v>
      </c>
      <c r="L22387" t="s">
        <v>1341</v>
      </c>
    </row>
    <row r="22388" spans="8:12" x14ac:dyDescent="0.25">
      <c r="H22388" t="s">
        <v>21276</v>
      </c>
      <c r="I22388">
        <v>8876015</v>
      </c>
      <c r="J22388">
        <v>441338000</v>
      </c>
      <c r="K22388" t="s">
        <v>1352</v>
      </c>
      <c r="L22388" t="s">
        <v>1295</v>
      </c>
    </row>
    <row r="22389" spans="8:12" x14ac:dyDescent="0.25">
      <c r="H22389" t="s">
        <v>21277</v>
      </c>
      <c r="I22389">
        <v>9649718</v>
      </c>
      <c r="J22389">
        <v>316025676</v>
      </c>
      <c r="K22389" t="s">
        <v>1365</v>
      </c>
      <c r="L22389" t="s">
        <v>1614</v>
      </c>
    </row>
    <row r="22390" spans="8:12" x14ac:dyDescent="0.25">
      <c r="H22390" t="s">
        <v>21278</v>
      </c>
      <c r="I22390">
        <v>7603502</v>
      </c>
      <c r="J22390">
        <v>316278000</v>
      </c>
      <c r="K22390" t="s">
        <v>1365</v>
      </c>
      <c r="L22390" t="s">
        <v>1614</v>
      </c>
    </row>
    <row r="22391" spans="8:12" x14ac:dyDescent="0.25">
      <c r="H22391" t="s">
        <v>21279</v>
      </c>
      <c r="I22391">
        <v>9553086</v>
      </c>
      <c r="J22391">
        <v>373564000</v>
      </c>
      <c r="L22391" t="s">
        <v>1295</v>
      </c>
    </row>
    <row r="22392" spans="8:12" x14ac:dyDescent="0.25">
      <c r="H22392" t="s">
        <v>21280</v>
      </c>
      <c r="I22392">
        <v>9624550</v>
      </c>
      <c r="J22392">
        <v>244918000</v>
      </c>
      <c r="K22392" t="s">
        <v>1387</v>
      </c>
      <c r="L22392" t="s">
        <v>1295</v>
      </c>
    </row>
    <row r="22393" spans="8:12" x14ac:dyDescent="0.25">
      <c r="H22393" t="s">
        <v>21281</v>
      </c>
      <c r="I22393">
        <v>8402436</v>
      </c>
      <c r="J22393">
        <v>457457000</v>
      </c>
      <c r="K22393" t="s">
        <v>1409</v>
      </c>
      <c r="L22393" t="s">
        <v>1362</v>
      </c>
    </row>
    <row r="22394" spans="8:12" x14ac:dyDescent="0.25">
      <c r="H22394" t="s">
        <v>21282</v>
      </c>
      <c r="I22394">
        <v>8003759</v>
      </c>
      <c r="J22394">
        <v>334624000</v>
      </c>
      <c r="K22394" t="s">
        <v>2211</v>
      </c>
      <c r="L22394" t="s">
        <v>1308</v>
      </c>
    </row>
    <row r="22395" spans="8:12" x14ac:dyDescent="0.25">
      <c r="H22395" t="s">
        <v>21283</v>
      </c>
      <c r="I22395">
        <v>9559145</v>
      </c>
      <c r="J22395">
        <v>314301000</v>
      </c>
      <c r="K22395" t="s">
        <v>1285</v>
      </c>
      <c r="L22395" t="s">
        <v>1329</v>
      </c>
    </row>
    <row r="22396" spans="8:12" x14ac:dyDescent="0.25">
      <c r="H22396" t="s">
        <v>21284</v>
      </c>
      <c r="I22396">
        <v>9434682</v>
      </c>
      <c r="J22396">
        <v>372570000</v>
      </c>
      <c r="L22396" t="s">
        <v>1326</v>
      </c>
    </row>
    <row r="22397" spans="8:12" x14ac:dyDescent="0.25">
      <c r="H22397" t="s">
        <v>21285</v>
      </c>
      <c r="I22397">
        <v>9434709</v>
      </c>
      <c r="J22397">
        <v>372542000</v>
      </c>
      <c r="L22397" t="s">
        <v>1326</v>
      </c>
    </row>
    <row r="22398" spans="8:12" x14ac:dyDescent="0.25">
      <c r="H22398" t="s">
        <v>21286</v>
      </c>
      <c r="I22398">
        <v>9434670</v>
      </c>
      <c r="J22398">
        <v>372700000</v>
      </c>
      <c r="L22398" t="s">
        <v>1326</v>
      </c>
    </row>
    <row r="22399" spans="8:12" x14ac:dyDescent="0.25">
      <c r="H22399" t="s">
        <v>21287</v>
      </c>
      <c r="I22399">
        <v>9434668</v>
      </c>
      <c r="J22399">
        <v>372493000</v>
      </c>
      <c r="L22399" t="s">
        <v>1326</v>
      </c>
    </row>
    <row r="22400" spans="8:12" x14ac:dyDescent="0.25">
      <c r="H22400" t="s">
        <v>21288</v>
      </c>
      <c r="I22400">
        <v>9434694</v>
      </c>
      <c r="J22400">
        <v>372598000</v>
      </c>
      <c r="L22400" t="s">
        <v>1326</v>
      </c>
    </row>
    <row r="22401" spans="8:12" x14ac:dyDescent="0.25">
      <c r="H22401" t="s">
        <v>21289</v>
      </c>
      <c r="I22401">
        <v>9561899</v>
      </c>
      <c r="J22401">
        <v>370270000</v>
      </c>
      <c r="L22401" t="s">
        <v>1341</v>
      </c>
    </row>
    <row r="22402" spans="8:12" x14ac:dyDescent="0.25">
      <c r="H22402" t="s">
        <v>21290</v>
      </c>
      <c r="I22402">
        <v>8511172</v>
      </c>
      <c r="J22402">
        <v>457420000</v>
      </c>
      <c r="K22402" t="s">
        <v>1409</v>
      </c>
      <c r="L22402" t="s">
        <v>1326</v>
      </c>
    </row>
    <row r="22403" spans="8:12" x14ac:dyDescent="0.25">
      <c r="H22403" t="s">
        <v>21291</v>
      </c>
      <c r="I22403">
        <v>9528902</v>
      </c>
      <c r="J22403">
        <v>209209000</v>
      </c>
      <c r="K22403" t="s">
        <v>1443</v>
      </c>
      <c r="L22403" t="s">
        <v>1326</v>
      </c>
    </row>
    <row r="22404" spans="8:12" x14ac:dyDescent="0.25">
      <c r="H22404" t="s">
        <v>21292</v>
      </c>
      <c r="I22404">
        <v>9220407</v>
      </c>
      <c r="J22404">
        <v>352397000</v>
      </c>
      <c r="K22404" t="s">
        <v>1332</v>
      </c>
      <c r="L22404" t="s">
        <v>1295</v>
      </c>
    </row>
    <row r="22405" spans="8:12" x14ac:dyDescent="0.25">
      <c r="H22405" t="s">
        <v>21293</v>
      </c>
      <c r="I22405">
        <v>8601408</v>
      </c>
      <c r="J22405">
        <v>232270000</v>
      </c>
      <c r="K22405" t="s">
        <v>1558</v>
      </c>
      <c r="L22405" t="s">
        <v>12891</v>
      </c>
    </row>
    <row r="22406" spans="8:12" x14ac:dyDescent="0.25">
      <c r="H22406" t="s">
        <v>21294</v>
      </c>
      <c r="I22406">
        <v>9650755</v>
      </c>
      <c r="J22406">
        <v>354297000</v>
      </c>
      <c r="K22406" t="s">
        <v>1332</v>
      </c>
      <c r="L22406" t="s">
        <v>1341</v>
      </c>
    </row>
    <row r="22407" spans="8:12" x14ac:dyDescent="0.25">
      <c r="H22407" t="s">
        <v>21295</v>
      </c>
      <c r="I22407">
        <v>9724386</v>
      </c>
      <c r="J22407">
        <v>525003273</v>
      </c>
      <c r="K22407" t="s">
        <v>1307</v>
      </c>
      <c r="L22407" t="s">
        <v>1308</v>
      </c>
    </row>
    <row r="22408" spans="8:12" x14ac:dyDescent="0.25">
      <c r="H22408" t="s">
        <v>21296</v>
      </c>
      <c r="I22408">
        <v>8312837</v>
      </c>
      <c r="J22408">
        <v>457900063</v>
      </c>
      <c r="K22408" t="s">
        <v>1409</v>
      </c>
      <c r="L22408" t="s">
        <v>1362</v>
      </c>
    </row>
    <row r="22409" spans="8:12" x14ac:dyDescent="0.25">
      <c r="H22409" t="s">
        <v>938</v>
      </c>
      <c r="I22409">
        <v>9225055</v>
      </c>
      <c r="J22409">
        <v>311208000</v>
      </c>
      <c r="K22409" t="s">
        <v>1609</v>
      </c>
      <c r="L22409" t="s">
        <v>1341</v>
      </c>
    </row>
    <row r="22410" spans="8:12" x14ac:dyDescent="0.25">
      <c r="H22410" t="s">
        <v>21297</v>
      </c>
      <c r="I22410">
        <v>9074834</v>
      </c>
      <c r="J22410">
        <v>636010270</v>
      </c>
      <c r="K22410" t="s">
        <v>1464</v>
      </c>
      <c r="L22410" t="s">
        <v>1341</v>
      </c>
    </row>
    <row r="22411" spans="8:12" x14ac:dyDescent="0.25">
      <c r="H22411" t="s">
        <v>21298</v>
      </c>
      <c r="I22411">
        <v>9641364</v>
      </c>
      <c r="J22411">
        <v>636015760</v>
      </c>
      <c r="K22411" t="s">
        <v>1464</v>
      </c>
      <c r="L22411" t="s">
        <v>1341</v>
      </c>
    </row>
    <row r="22412" spans="8:12" x14ac:dyDescent="0.25">
      <c r="H22412" t="s">
        <v>21299</v>
      </c>
      <c r="I22412">
        <v>8300626</v>
      </c>
      <c r="J22412">
        <v>341793000</v>
      </c>
      <c r="L22412" t="s">
        <v>1295</v>
      </c>
    </row>
    <row r="22413" spans="8:12" x14ac:dyDescent="0.25">
      <c r="H22413" t="s">
        <v>21300</v>
      </c>
      <c r="I22413">
        <v>9669859</v>
      </c>
      <c r="J22413">
        <v>457629000</v>
      </c>
      <c r="K22413" t="s">
        <v>1409</v>
      </c>
      <c r="L22413" t="s">
        <v>1308</v>
      </c>
    </row>
    <row r="22414" spans="8:12" x14ac:dyDescent="0.25">
      <c r="H22414" t="s">
        <v>21301</v>
      </c>
      <c r="I22414">
        <v>9641352</v>
      </c>
      <c r="J22414">
        <v>636015759</v>
      </c>
      <c r="K22414" t="s">
        <v>1464</v>
      </c>
      <c r="L22414" t="s">
        <v>1308</v>
      </c>
    </row>
    <row r="22415" spans="8:12" x14ac:dyDescent="0.25">
      <c r="H22415" t="s">
        <v>21302</v>
      </c>
      <c r="I22415">
        <v>9641340</v>
      </c>
      <c r="J22415">
        <v>636015758</v>
      </c>
      <c r="K22415" t="s">
        <v>1464</v>
      </c>
      <c r="L22415" t="s">
        <v>1341</v>
      </c>
    </row>
    <row r="22416" spans="8:12" x14ac:dyDescent="0.25">
      <c r="H22416" t="s">
        <v>21303</v>
      </c>
      <c r="I22416">
        <v>8121355</v>
      </c>
      <c r="J22416">
        <v>622122202</v>
      </c>
      <c r="K22416" t="s">
        <v>1937</v>
      </c>
      <c r="L22416" t="s">
        <v>1329</v>
      </c>
    </row>
    <row r="22417" spans="8:12" x14ac:dyDescent="0.25">
      <c r="H22417" t="s">
        <v>21304</v>
      </c>
      <c r="I22417">
        <v>9195286</v>
      </c>
      <c r="J22417">
        <v>636011071</v>
      </c>
      <c r="K22417" t="s">
        <v>1464</v>
      </c>
      <c r="L22417" t="s">
        <v>1295</v>
      </c>
    </row>
    <row r="22418" spans="8:12" x14ac:dyDescent="0.25">
      <c r="H22418" t="s">
        <v>21305</v>
      </c>
      <c r="I22418">
        <v>9195298</v>
      </c>
      <c r="J22418">
        <v>636011072</v>
      </c>
      <c r="K22418" t="s">
        <v>1464</v>
      </c>
      <c r="L22418" t="s">
        <v>1295</v>
      </c>
    </row>
    <row r="22419" spans="8:12" x14ac:dyDescent="0.25">
      <c r="H22419" t="s">
        <v>21306</v>
      </c>
      <c r="I22419">
        <v>9074779</v>
      </c>
      <c r="J22419">
        <v>636010123</v>
      </c>
      <c r="K22419" t="s">
        <v>1464</v>
      </c>
      <c r="L22419" t="s">
        <v>1341</v>
      </c>
    </row>
    <row r="22420" spans="8:12" x14ac:dyDescent="0.25">
      <c r="H22420" t="s">
        <v>21307</v>
      </c>
      <c r="I22420">
        <v>9670925</v>
      </c>
      <c r="J22420">
        <v>636016601</v>
      </c>
      <c r="K22420" t="s">
        <v>1464</v>
      </c>
      <c r="L22420" t="s">
        <v>1308</v>
      </c>
    </row>
    <row r="22421" spans="8:12" x14ac:dyDescent="0.25">
      <c r="H22421" t="s">
        <v>21307</v>
      </c>
      <c r="I22421">
        <v>8811754</v>
      </c>
      <c r="J22421">
        <v>441895000</v>
      </c>
      <c r="K22421" t="s">
        <v>1352</v>
      </c>
      <c r="L22421" t="s">
        <v>1346</v>
      </c>
    </row>
    <row r="22422" spans="8:12" x14ac:dyDescent="0.25">
      <c r="H22422" t="s">
        <v>21308</v>
      </c>
      <c r="I22422">
        <v>9218129</v>
      </c>
      <c r="J22422">
        <v>574002670</v>
      </c>
      <c r="K22422" t="s">
        <v>1350</v>
      </c>
      <c r="L22422" t="s">
        <v>1313</v>
      </c>
    </row>
    <row r="22423" spans="8:12" x14ac:dyDescent="0.25">
      <c r="H22423" t="s">
        <v>21309</v>
      </c>
      <c r="I22423">
        <v>9142136</v>
      </c>
      <c r="J22423">
        <v>574001880</v>
      </c>
      <c r="K22423" t="s">
        <v>1350</v>
      </c>
      <c r="L22423" t="s">
        <v>1313</v>
      </c>
    </row>
    <row r="22424" spans="8:12" x14ac:dyDescent="0.25">
      <c r="H22424" t="s">
        <v>21310</v>
      </c>
      <c r="I22424">
        <v>9145310</v>
      </c>
      <c r="J22424">
        <v>432899983</v>
      </c>
      <c r="K22424" t="s">
        <v>1368</v>
      </c>
      <c r="L22424" t="s">
        <v>1326</v>
      </c>
    </row>
    <row r="22425" spans="8:12" x14ac:dyDescent="0.25">
      <c r="H22425" t="s">
        <v>21311</v>
      </c>
      <c r="I22425">
        <v>9340477</v>
      </c>
      <c r="J22425">
        <v>548765000</v>
      </c>
      <c r="K22425" t="s">
        <v>1988</v>
      </c>
      <c r="L22425" t="s">
        <v>1326</v>
      </c>
    </row>
    <row r="22426" spans="8:12" x14ac:dyDescent="0.25">
      <c r="H22426" t="s">
        <v>21312</v>
      </c>
      <c r="I22426">
        <v>9717383</v>
      </c>
      <c r="J22426">
        <v>566287000</v>
      </c>
      <c r="L22426" t="s">
        <v>1313</v>
      </c>
    </row>
    <row r="22427" spans="8:12" x14ac:dyDescent="0.25">
      <c r="H22427" t="s">
        <v>21313</v>
      </c>
      <c r="I22427">
        <v>9597587</v>
      </c>
      <c r="J22427">
        <v>477535900</v>
      </c>
      <c r="K22427" t="s">
        <v>1348</v>
      </c>
      <c r="L22427" t="s">
        <v>1341</v>
      </c>
    </row>
    <row r="22428" spans="8:12" x14ac:dyDescent="0.25">
      <c r="H22428" t="s">
        <v>21314</v>
      </c>
      <c r="I22428">
        <v>7636743</v>
      </c>
      <c r="J22428">
        <v>514321000</v>
      </c>
      <c r="K22428" t="s">
        <v>1406</v>
      </c>
      <c r="L22428" t="s">
        <v>1295</v>
      </c>
    </row>
    <row r="22429" spans="8:12" x14ac:dyDescent="0.25">
      <c r="H22429" t="s">
        <v>21315</v>
      </c>
      <c r="I22429">
        <v>9454802</v>
      </c>
      <c r="J22429">
        <v>305261000</v>
      </c>
      <c r="L22429" t="s">
        <v>1295</v>
      </c>
    </row>
    <row r="22430" spans="8:12" x14ac:dyDescent="0.25">
      <c r="H22430" t="s">
        <v>21316</v>
      </c>
      <c r="I22430">
        <v>9404235</v>
      </c>
      <c r="J22430">
        <v>305125000</v>
      </c>
      <c r="L22430" t="s">
        <v>1295</v>
      </c>
    </row>
    <row r="22431" spans="8:12" x14ac:dyDescent="0.25">
      <c r="H22431" t="s">
        <v>21317</v>
      </c>
      <c r="I22431">
        <v>8891390</v>
      </c>
      <c r="J22431">
        <v>616999005</v>
      </c>
      <c r="K22431" t="s">
        <v>1968</v>
      </c>
      <c r="L22431" t="s">
        <v>1295</v>
      </c>
    </row>
    <row r="22432" spans="8:12" x14ac:dyDescent="0.25">
      <c r="H22432" t="s">
        <v>21318</v>
      </c>
      <c r="I22432">
        <v>8728086</v>
      </c>
      <c r="J22432">
        <v>214181512</v>
      </c>
      <c r="K22432" t="s">
        <v>1302</v>
      </c>
      <c r="L22432" t="s">
        <v>1295</v>
      </c>
    </row>
    <row r="22433" spans="8:12" x14ac:dyDescent="0.25">
      <c r="H22433" t="s">
        <v>21319</v>
      </c>
      <c r="I22433">
        <v>9220483</v>
      </c>
      <c r="J22433">
        <v>538002319</v>
      </c>
      <c r="K22433" t="s">
        <v>1437</v>
      </c>
      <c r="L22433" t="s">
        <v>1341</v>
      </c>
    </row>
    <row r="22434" spans="8:12" x14ac:dyDescent="0.25">
      <c r="H22434" t="s">
        <v>21320</v>
      </c>
      <c r="I22434">
        <v>9101144</v>
      </c>
      <c r="J22434">
        <v>304010514</v>
      </c>
      <c r="K22434" t="s">
        <v>1294</v>
      </c>
      <c r="L22434" t="s">
        <v>1295</v>
      </c>
    </row>
    <row r="22435" spans="8:12" x14ac:dyDescent="0.25">
      <c r="H22435" t="s">
        <v>21321</v>
      </c>
      <c r="I22435">
        <v>7942910</v>
      </c>
      <c r="J22435">
        <v>667002157</v>
      </c>
      <c r="K22435" t="s">
        <v>2089</v>
      </c>
      <c r="L22435" t="s">
        <v>1295</v>
      </c>
    </row>
    <row r="22436" spans="8:12" x14ac:dyDescent="0.25">
      <c r="H22436" t="s">
        <v>21322</v>
      </c>
      <c r="I22436">
        <v>9364801</v>
      </c>
      <c r="J22436">
        <v>229722000</v>
      </c>
      <c r="L22436" t="s">
        <v>1341</v>
      </c>
    </row>
    <row r="22437" spans="8:12" x14ac:dyDescent="0.25">
      <c r="H22437" t="s">
        <v>21323</v>
      </c>
      <c r="I22437">
        <v>9588524</v>
      </c>
      <c r="J22437">
        <v>311041200</v>
      </c>
      <c r="K22437" t="s">
        <v>1609</v>
      </c>
      <c r="L22437" t="s">
        <v>1329</v>
      </c>
    </row>
    <row r="22438" spans="8:12" x14ac:dyDescent="0.25">
      <c r="H22438" t="s">
        <v>21324</v>
      </c>
      <c r="I22438">
        <v>9588706</v>
      </c>
      <c r="J22438">
        <v>311041300</v>
      </c>
      <c r="K22438" t="s">
        <v>1609</v>
      </c>
      <c r="L22438" t="s">
        <v>1329</v>
      </c>
    </row>
    <row r="22439" spans="8:12" x14ac:dyDescent="0.25">
      <c r="H22439" t="s">
        <v>21325</v>
      </c>
      <c r="I22439">
        <v>9361031</v>
      </c>
      <c r="J22439">
        <v>247282600</v>
      </c>
      <c r="K22439" t="s">
        <v>1398</v>
      </c>
      <c r="L22439" t="s">
        <v>1326</v>
      </c>
    </row>
    <row r="22440" spans="8:12" x14ac:dyDescent="0.25">
      <c r="H22440" t="s">
        <v>21326</v>
      </c>
      <c r="I22440">
        <v>9128673</v>
      </c>
      <c r="J22440">
        <v>372893000</v>
      </c>
      <c r="L22440" t="s">
        <v>1346</v>
      </c>
    </row>
    <row r="22441" spans="8:12" x14ac:dyDescent="0.25">
      <c r="H22441" t="s">
        <v>21327</v>
      </c>
      <c r="I22441">
        <v>9535072</v>
      </c>
      <c r="J22441">
        <v>367387930</v>
      </c>
      <c r="K22441" t="s">
        <v>1431</v>
      </c>
      <c r="L22441" t="s">
        <v>1308</v>
      </c>
    </row>
    <row r="22442" spans="8:12" x14ac:dyDescent="0.25">
      <c r="H22442" t="s">
        <v>21328</v>
      </c>
      <c r="I22442">
        <v>1185952</v>
      </c>
      <c r="J22442">
        <v>367411870</v>
      </c>
      <c r="K22442" t="s">
        <v>1431</v>
      </c>
      <c r="L22442" t="s">
        <v>1329</v>
      </c>
    </row>
    <row r="22443" spans="8:12" x14ac:dyDescent="0.25">
      <c r="H22443" t="s">
        <v>21329</v>
      </c>
      <c r="I22443">
        <v>9595266</v>
      </c>
      <c r="J22443">
        <v>636016101</v>
      </c>
      <c r="K22443" t="s">
        <v>1464</v>
      </c>
      <c r="L22443" t="s">
        <v>1308</v>
      </c>
    </row>
    <row r="22444" spans="8:12" x14ac:dyDescent="0.25">
      <c r="H22444" t="s">
        <v>21330</v>
      </c>
      <c r="I22444">
        <v>9595266</v>
      </c>
      <c r="J22444">
        <v>209721000</v>
      </c>
      <c r="K22444" t="s">
        <v>1443</v>
      </c>
      <c r="L22444" t="s">
        <v>1308</v>
      </c>
    </row>
    <row r="22445" spans="8:12" x14ac:dyDescent="0.25">
      <c r="H22445" t="s">
        <v>337</v>
      </c>
      <c r="I22445">
        <v>9597381</v>
      </c>
      <c r="J22445">
        <v>636016151</v>
      </c>
      <c r="K22445" t="s">
        <v>1464</v>
      </c>
      <c r="L22445" t="s">
        <v>1341</v>
      </c>
    </row>
    <row r="22446" spans="8:12" x14ac:dyDescent="0.25">
      <c r="H22446" t="s">
        <v>939</v>
      </c>
      <c r="I22446">
        <v>9490442</v>
      </c>
      <c r="J22446">
        <v>538006458</v>
      </c>
      <c r="K22446" t="s">
        <v>1437</v>
      </c>
      <c r="L22446" t="s">
        <v>1341</v>
      </c>
    </row>
    <row r="22447" spans="8:12" x14ac:dyDescent="0.25">
      <c r="H22447" t="s">
        <v>21331</v>
      </c>
      <c r="I22447">
        <v>8214401</v>
      </c>
      <c r="J22447">
        <v>273357730</v>
      </c>
      <c r="K22447" t="s">
        <v>1297</v>
      </c>
      <c r="L22447" t="s">
        <v>1295</v>
      </c>
    </row>
    <row r="22448" spans="8:12" x14ac:dyDescent="0.25">
      <c r="H22448" t="s">
        <v>21332</v>
      </c>
      <c r="I22448">
        <v>9105968</v>
      </c>
      <c r="J22448">
        <v>372252000</v>
      </c>
      <c r="L22448" t="s">
        <v>1295</v>
      </c>
    </row>
    <row r="22449" spans="8:12" x14ac:dyDescent="0.25">
      <c r="H22449" t="s">
        <v>21333</v>
      </c>
      <c r="I22449">
        <v>9351804</v>
      </c>
      <c r="J22449">
        <v>356207000</v>
      </c>
      <c r="K22449" t="s">
        <v>1332</v>
      </c>
      <c r="L22449" t="s">
        <v>1308</v>
      </c>
    </row>
    <row r="22450" spans="8:12" x14ac:dyDescent="0.25">
      <c r="H22450" t="s">
        <v>21334</v>
      </c>
      <c r="I22450">
        <v>9134660</v>
      </c>
      <c r="J22450">
        <v>372426000</v>
      </c>
      <c r="L22450" t="s">
        <v>1295</v>
      </c>
    </row>
    <row r="22451" spans="8:12" x14ac:dyDescent="0.25">
      <c r="H22451" t="s">
        <v>21335</v>
      </c>
      <c r="I22451">
        <v>9247120</v>
      </c>
      <c r="J22451">
        <v>235008920</v>
      </c>
      <c r="K22451" t="s">
        <v>1558</v>
      </c>
      <c r="L22451" t="s">
        <v>1295</v>
      </c>
    </row>
    <row r="22452" spans="8:12" x14ac:dyDescent="0.25">
      <c r="H22452" t="s">
        <v>21336</v>
      </c>
      <c r="I22452">
        <v>6000000</v>
      </c>
      <c r="J22452">
        <v>502400000</v>
      </c>
      <c r="L22452" t="s">
        <v>1308</v>
      </c>
    </row>
    <row r="22453" spans="8:12" x14ac:dyDescent="0.25">
      <c r="H22453" t="s">
        <v>21337</v>
      </c>
      <c r="I22453">
        <v>9653836</v>
      </c>
      <c r="J22453">
        <v>636015896</v>
      </c>
      <c r="K22453" t="s">
        <v>1464</v>
      </c>
      <c r="L22453" t="s">
        <v>1341</v>
      </c>
    </row>
    <row r="22454" spans="8:12" x14ac:dyDescent="0.25">
      <c r="H22454" t="s">
        <v>21338</v>
      </c>
      <c r="I22454">
        <v>8218287</v>
      </c>
      <c r="J22454">
        <v>419078500</v>
      </c>
      <c r="K22454" t="s">
        <v>1420</v>
      </c>
      <c r="L22454" t="s">
        <v>1329</v>
      </c>
    </row>
    <row r="22455" spans="8:12" x14ac:dyDescent="0.25">
      <c r="H22455" t="s">
        <v>21339</v>
      </c>
      <c r="I22455">
        <v>8766246</v>
      </c>
      <c r="J22455">
        <v>374704000</v>
      </c>
      <c r="L22455" t="s">
        <v>1329</v>
      </c>
    </row>
    <row r="22456" spans="8:12" x14ac:dyDescent="0.25">
      <c r="H22456" t="s">
        <v>21340</v>
      </c>
      <c r="I22456">
        <v>8768476</v>
      </c>
      <c r="J22456">
        <v>351971000</v>
      </c>
      <c r="K22456" t="s">
        <v>1332</v>
      </c>
      <c r="L22456" t="s">
        <v>1329</v>
      </c>
    </row>
    <row r="22457" spans="8:12" x14ac:dyDescent="0.25">
      <c r="H22457" t="s">
        <v>21341</v>
      </c>
      <c r="I22457">
        <v>7654321</v>
      </c>
      <c r="J22457">
        <v>12345671</v>
      </c>
      <c r="L22457" t="s">
        <v>2037</v>
      </c>
    </row>
    <row r="22458" spans="8:12" x14ac:dyDescent="0.25">
      <c r="H22458" t="s">
        <v>21342</v>
      </c>
      <c r="I22458">
        <v>9253557</v>
      </c>
      <c r="J22458">
        <v>419093300</v>
      </c>
      <c r="K22458" t="s">
        <v>1420</v>
      </c>
      <c r="L22458" t="s">
        <v>1329</v>
      </c>
    </row>
    <row r="22459" spans="8:12" x14ac:dyDescent="0.25">
      <c r="H22459" t="s">
        <v>940</v>
      </c>
      <c r="I22459">
        <v>9413418</v>
      </c>
      <c r="J22459">
        <v>259832000</v>
      </c>
      <c r="K22459" t="s">
        <v>1335</v>
      </c>
      <c r="L22459" t="s">
        <v>1341</v>
      </c>
    </row>
    <row r="22460" spans="8:12" x14ac:dyDescent="0.25">
      <c r="H22460" t="s">
        <v>21343</v>
      </c>
      <c r="I22460">
        <v>8420672</v>
      </c>
      <c r="J22460">
        <v>271043201</v>
      </c>
      <c r="K22460" t="s">
        <v>1373</v>
      </c>
      <c r="L22460" t="s">
        <v>1295</v>
      </c>
    </row>
    <row r="22461" spans="8:12" x14ac:dyDescent="0.25">
      <c r="H22461" t="s">
        <v>21344</v>
      </c>
      <c r="I22461">
        <v>9430636</v>
      </c>
      <c r="J22461">
        <v>431000131</v>
      </c>
      <c r="K22461" t="s">
        <v>1368</v>
      </c>
      <c r="L22461" t="s">
        <v>1313</v>
      </c>
    </row>
    <row r="22462" spans="8:12" x14ac:dyDescent="0.25">
      <c r="H22462" t="s">
        <v>21345</v>
      </c>
      <c r="I22462">
        <v>9704776</v>
      </c>
      <c r="J22462">
        <v>338227000</v>
      </c>
      <c r="K22462" t="s">
        <v>1431</v>
      </c>
      <c r="L22462" t="s">
        <v>1313</v>
      </c>
    </row>
    <row r="22463" spans="8:12" x14ac:dyDescent="0.25">
      <c r="H22463" t="s">
        <v>21346</v>
      </c>
      <c r="I22463">
        <v>9209544</v>
      </c>
      <c r="J22463">
        <v>431301453</v>
      </c>
      <c r="K22463" t="s">
        <v>1368</v>
      </c>
      <c r="L22463" t="s">
        <v>1614</v>
      </c>
    </row>
    <row r="22464" spans="8:12" x14ac:dyDescent="0.25">
      <c r="H22464" t="s">
        <v>21347</v>
      </c>
      <c r="I22464">
        <v>9375903</v>
      </c>
      <c r="J22464">
        <v>305123000</v>
      </c>
      <c r="L22464" t="s">
        <v>1295</v>
      </c>
    </row>
    <row r="22465" spans="8:12" x14ac:dyDescent="0.25">
      <c r="H22465" t="s">
        <v>21348</v>
      </c>
      <c r="I22465">
        <v>9568237</v>
      </c>
      <c r="J22465">
        <v>636015227</v>
      </c>
      <c r="K22465" t="s">
        <v>1464</v>
      </c>
      <c r="L22465" t="s">
        <v>1341</v>
      </c>
    </row>
    <row r="22466" spans="8:12" x14ac:dyDescent="0.25">
      <c r="H22466" t="s">
        <v>21349</v>
      </c>
      <c r="I22466">
        <v>9213492</v>
      </c>
      <c r="J22466">
        <v>431501625</v>
      </c>
      <c r="K22466" t="s">
        <v>1368</v>
      </c>
      <c r="L22466" t="s">
        <v>1337</v>
      </c>
    </row>
    <row r="22467" spans="8:12" x14ac:dyDescent="0.25">
      <c r="H22467" t="s">
        <v>21350</v>
      </c>
      <c r="I22467">
        <v>9509970</v>
      </c>
      <c r="J22467">
        <v>305508000</v>
      </c>
      <c r="L22467" t="s">
        <v>4744</v>
      </c>
    </row>
    <row r="22468" spans="8:12" x14ac:dyDescent="0.25">
      <c r="H22468" t="s">
        <v>21351</v>
      </c>
      <c r="I22468">
        <v>9434242</v>
      </c>
      <c r="J22468">
        <v>563010320</v>
      </c>
      <c r="K22468" t="s">
        <v>1441</v>
      </c>
      <c r="L22468" t="s">
        <v>1362</v>
      </c>
    </row>
    <row r="22469" spans="8:12" x14ac:dyDescent="0.25">
      <c r="H22469" t="s">
        <v>21352</v>
      </c>
      <c r="I22469">
        <v>9198238</v>
      </c>
      <c r="J22469">
        <v>376035000</v>
      </c>
      <c r="K22469" t="s">
        <v>1322</v>
      </c>
      <c r="L22469" t="s">
        <v>1614</v>
      </c>
    </row>
    <row r="22470" spans="8:12" x14ac:dyDescent="0.25">
      <c r="H22470" t="s">
        <v>21353</v>
      </c>
      <c r="I22470">
        <v>8787551</v>
      </c>
      <c r="J22470">
        <v>372671000</v>
      </c>
      <c r="L22470" t="s">
        <v>1329</v>
      </c>
    </row>
    <row r="22471" spans="8:12" x14ac:dyDescent="0.25">
      <c r="H22471" t="s">
        <v>21354</v>
      </c>
      <c r="I22471">
        <v>9294501</v>
      </c>
      <c r="J22471">
        <v>240170000</v>
      </c>
      <c r="K22471" t="s">
        <v>1679</v>
      </c>
      <c r="L22471" t="s">
        <v>1341</v>
      </c>
    </row>
    <row r="22472" spans="8:12" x14ac:dyDescent="0.25">
      <c r="H22472" t="s">
        <v>21355</v>
      </c>
      <c r="I22472">
        <v>9122849</v>
      </c>
      <c r="J22472">
        <v>237645000</v>
      </c>
      <c r="K22472" t="s">
        <v>1679</v>
      </c>
      <c r="L22472" t="s">
        <v>1341</v>
      </c>
    </row>
    <row r="22473" spans="8:12" x14ac:dyDescent="0.25">
      <c r="H22473" t="s">
        <v>21356</v>
      </c>
      <c r="I22473">
        <v>9398151</v>
      </c>
      <c r="J22473">
        <v>354467000</v>
      </c>
      <c r="K22473" t="s">
        <v>1332</v>
      </c>
      <c r="L22473" t="s">
        <v>1308</v>
      </c>
    </row>
    <row r="22474" spans="8:12" x14ac:dyDescent="0.25">
      <c r="H22474" t="s">
        <v>21357</v>
      </c>
      <c r="I22474">
        <v>5105831</v>
      </c>
      <c r="J22474">
        <v>316607241</v>
      </c>
      <c r="K22474" t="s">
        <v>1365</v>
      </c>
      <c r="L22474" t="s">
        <v>1341</v>
      </c>
    </row>
    <row r="22475" spans="8:12" x14ac:dyDescent="0.25">
      <c r="H22475" t="s">
        <v>21358</v>
      </c>
      <c r="I22475">
        <v>8502547</v>
      </c>
      <c r="J22475">
        <v>636016159</v>
      </c>
      <c r="K22475" t="s">
        <v>1464</v>
      </c>
      <c r="L22475" t="s">
        <v>1341</v>
      </c>
    </row>
    <row r="22476" spans="8:12" x14ac:dyDescent="0.25">
      <c r="H22476" t="s">
        <v>21359</v>
      </c>
      <c r="I22476">
        <v>6901634</v>
      </c>
      <c r="J22476">
        <v>273318580</v>
      </c>
      <c r="K22476" t="s">
        <v>1297</v>
      </c>
      <c r="L22476" t="s">
        <v>1362</v>
      </c>
    </row>
    <row r="22477" spans="8:12" x14ac:dyDescent="0.25">
      <c r="H22477" t="s">
        <v>21360</v>
      </c>
      <c r="I22477">
        <v>9142916</v>
      </c>
      <c r="J22477">
        <v>667006110</v>
      </c>
      <c r="K22477" t="s">
        <v>2089</v>
      </c>
      <c r="L22477" t="s">
        <v>1362</v>
      </c>
    </row>
    <row r="22478" spans="8:12" x14ac:dyDescent="0.25">
      <c r="H22478" t="s">
        <v>941</v>
      </c>
      <c r="I22478">
        <v>9464390</v>
      </c>
      <c r="J22478">
        <v>370960000</v>
      </c>
      <c r="L22478" t="s">
        <v>1341</v>
      </c>
    </row>
    <row r="22479" spans="8:12" x14ac:dyDescent="0.25">
      <c r="H22479" t="s">
        <v>21361</v>
      </c>
      <c r="I22479">
        <v>8835114</v>
      </c>
      <c r="J22479">
        <v>369888000</v>
      </c>
      <c r="K22479" t="s">
        <v>1431</v>
      </c>
      <c r="L22479" t="s">
        <v>1329</v>
      </c>
    </row>
    <row r="22480" spans="8:12" x14ac:dyDescent="0.25">
      <c r="H22480" t="s">
        <v>21362</v>
      </c>
      <c r="I22480">
        <v>8887454</v>
      </c>
      <c r="J22480">
        <v>273317010</v>
      </c>
      <c r="K22480" t="s">
        <v>1297</v>
      </c>
      <c r="L22480" t="s">
        <v>1295</v>
      </c>
    </row>
    <row r="22481" spans="8:12" x14ac:dyDescent="0.25">
      <c r="H22481" t="s">
        <v>21363</v>
      </c>
      <c r="I22481">
        <v>8857265</v>
      </c>
      <c r="J22481">
        <v>273412410</v>
      </c>
      <c r="K22481" t="s">
        <v>1297</v>
      </c>
      <c r="L22481" t="s">
        <v>1362</v>
      </c>
    </row>
    <row r="22482" spans="8:12" x14ac:dyDescent="0.25">
      <c r="H22482" t="s">
        <v>21364</v>
      </c>
      <c r="I22482">
        <v>9256937</v>
      </c>
      <c r="J22482">
        <v>636011657</v>
      </c>
      <c r="K22482" t="s">
        <v>1464</v>
      </c>
      <c r="L22482" t="s">
        <v>1326</v>
      </c>
    </row>
    <row r="22483" spans="8:12" x14ac:dyDescent="0.25">
      <c r="H22483" t="s">
        <v>21365</v>
      </c>
      <c r="I22483">
        <v>9105243</v>
      </c>
      <c r="J22483">
        <v>538002840</v>
      </c>
      <c r="K22483" t="s">
        <v>1437</v>
      </c>
      <c r="L22483" t="s">
        <v>1341</v>
      </c>
    </row>
    <row r="22484" spans="8:12" x14ac:dyDescent="0.25">
      <c r="H22484" t="s">
        <v>21366</v>
      </c>
      <c r="I22484">
        <v>9253868</v>
      </c>
      <c r="J22484">
        <v>235102348</v>
      </c>
      <c r="K22484" t="s">
        <v>1558</v>
      </c>
      <c r="L22484" t="s">
        <v>1295</v>
      </c>
    </row>
    <row r="22485" spans="8:12" x14ac:dyDescent="0.25">
      <c r="H22485" t="s">
        <v>21367</v>
      </c>
      <c r="I22485">
        <v>9058505</v>
      </c>
      <c r="J22485">
        <v>431400181</v>
      </c>
      <c r="K22485" t="s">
        <v>1368</v>
      </c>
      <c r="L22485" t="s">
        <v>1308</v>
      </c>
    </row>
    <row r="22486" spans="8:12" x14ac:dyDescent="0.25">
      <c r="H22486" t="s">
        <v>942</v>
      </c>
      <c r="I22486">
        <v>9376361</v>
      </c>
      <c r="J22486">
        <v>636013349</v>
      </c>
      <c r="K22486" t="s">
        <v>1464</v>
      </c>
      <c r="L22486" t="s">
        <v>1341</v>
      </c>
    </row>
    <row r="22487" spans="8:12" x14ac:dyDescent="0.25">
      <c r="H22487" t="s">
        <v>21368</v>
      </c>
      <c r="I22487">
        <v>9145310</v>
      </c>
      <c r="J22487">
        <v>432900000</v>
      </c>
      <c r="K22487" t="s">
        <v>1368</v>
      </c>
      <c r="L22487" t="s">
        <v>1326</v>
      </c>
    </row>
    <row r="22488" spans="8:12" x14ac:dyDescent="0.25">
      <c r="H22488" t="s">
        <v>21369</v>
      </c>
      <c r="I22488">
        <v>9209910</v>
      </c>
      <c r="J22488">
        <v>352049000</v>
      </c>
      <c r="K22488" t="s">
        <v>1332</v>
      </c>
      <c r="L22488" t="s">
        <v>1341</v>
      </c>
    </row>
    <row r="22489" spans="8:12" x14ac:dyDescent="0.25">
      <c r="H22489" t="s">
        <v>21370</v>
      </c>
      <c r="I22489">
        <v>9282742</v>
      </c>
      <c r="J22489">
        <v>249806000</v>
      </c>
      <c r="K22489" t="s">
        <v>1340</v>
      </c>
      <c r="L22489" t="s">
        <v>1341</v>
      </c>
    </row>
    <row r="22490" spans="8:12" x14ac:dyDescent="0.25">
      <c r="H22490" t="s">
        <v>21371</v>
      </c>
      <c r="I22490">
        <v>9674490</v>
      </c>
      <c r="J22490">
        <v>431004341</v>
      </c>
      <c r="K22490" t="s">
        <v>1368</v>
      </c>
      <c r="L22490" t="s">
        <v>1308</v>
      </c>
    </row>
    <row r="22491" spans="8:12" x14ac:dyDescent="0.25">
      <c r="H22491" t="s">
        <v>21372</v>
      </c>
      <c r="I22491">
        <v>9145059</v>
      </c>
      <c r="J22491">
        <v>374476000</v>
      </c>
      <c r="L22491" t="s">
        <v>1341</v>
      </c>
    </row>
    <row r="22492" spans="8:12" x14ac:dyDescent="0.25">
      <c r="H22492" t="s">
        <v>21372</v>
      </c>
      <c r="I22492">
        <v>9145059</v>
      </c>
      <c r="J22492">
        <v>212511000</v>
      </c>
      <c r="K22492" t="s">
        <v>1443</v>
      </c>
      <c r="L22492" t="s">
        <v>1341</v>
      </c>
    </row>
    <row r="22493" spans="8:12" x14ac:dyDescent="0.25">
      <c r="H22493" t="s">
        <v>21373</v>
      </c>
      <c r="I22493">
        <v>7703015</v>
      </c>
      <c r="J22493">
        <v>341021000</v>
      </c>
      <c r="K22493" t="s">
        <v>1316</v>
      </c>
      <c r="L22493" t="s">
        <v>1295</v>
      </c>
    </row>
    <row r="22494" spans="8:12" x14ac:dyDescent="0.25">
      <c r="H22494" t="s">
        <v>21374</v>
      </c>
      <c r="I22494">
        <v>8852045</v>
      </c>
      <c r="J22494">
        <v>677024889</v>
      </c>
      <c r="K22494" t="s">
        <v>1305</v>
      </c>
      <c r="L22494" t="s">
        <v>1295</v>
      </c>
    </row>
    <row r="22495" spans="8:12" x14ac:dyDescent="0.25">
      <c r="H22495" t="s">
        <v>21374</v>
      </c>
      <c r="I22495">
        <v>8852045</v>
      </c>
      <c r="J22495">
        <v>457222000</v>
      </c>
      <c r="K22495" t="s">
        <v>1409</v>
      </c>
      <c r="L22495" t="s">
        <v>1295</v>
      </c>
    </row>
    <row r="22496" spans="8:12" x14ac:dyDescent="0.25">
      <c r="H22496" t="s">
        <v>21375</v>
      </c>
      <c r="I22496">
        <v>9452701</v>
      </c>
      <c r="J22496">
        <v>212905000</v>
      </c>
      <c r="K22496" t="s">
        <v>1443</v>
      </c>
      <c r="L22496" t="s">
        <v>3267</v>
      </c>
    </row>
    <row r="22497" spans="8:12" x14ac:dyDescent="0.25">
      <c r="H22497" t="s">
        <v>21376</v>
      </c>
      <c r="I22497">
        <v>8866656</v>
      </c>
      <c r="J22497">
        <v>272295000</v>
      </c>
      <c r="K22497" t="s">
        <v>1635</v>
      </c>
      <c r="L22497" t="s">
        <v>1295</v>
      </c>
    </row>
    <row r="22498" spans="8:12" x14ac:dyDescent="0.25">
      <c r="H22498" t="s">
        <v>21377</v>
      </c>
      <c r="I22498">
        <v>9281516</v>
      </c>
      <c r="J22498">
        <v>272505000</v>
      </c>
      <c r="K22498" t="s">
        <v>1635</v>
      </c>
      <c r="L22498" t="s">
        <v>1295</v>
      </c>
    </row>
    <row r="22499" spans="8:12" x14ac:dyDescent="0.25">
      <c r="H22499" t="s">
        <v>21378</v>
      </c>
      <c r="I22499">
        <v>9510591</v>
      </c>
      <c r="J22499">
        <v>236573000</v>
      </c>
      <c r="K22499" t="s">
        <v>1383</v>
      </c>
      <c r="L22499" t="s">
        <v>1326</v>
      </c>
    </row>
    <row r="22500" spans="8:12" x14ac:dyDescent="0.25">
      <c r="H22500" t="s">
        <v>21379</v>
      </c>
      <c r="I22500">
        <v>9108415</v>
      </c>
      <c r="J22500">
        <v>314027000</v>
      </c>
      <c r="K22500" t="s">
        <v>1285</v>
      </c>
      <c r="L22500" t="s">
        <v>1295</v>
      </c>
    </row>
    <row r="22501" spans="8:12" x14ac:dyDescent="0.25">
      <c r="H22501" t="s">
        <v>21380</v>
      </c>
      <c r="I22501">
        <v>9736688</v>
      </c>
      <c r="J22501">
        <v>256518015</v>
      </c>
      <c r="K22501" t="s">
        <v>1340</v>
      </c>
      <c r="L22501" t="s">
        <v>1313</v>
      </c>
    </row>
    <row r="22502" spans="8:12" x14ac:dyDescent="0.25">
      <c r="H22502" t="s">
        <v>21380</v>
      </c>
      <c r="I22502">
        <v>9736688</v>
      </c>
      <c r="J22502">
        <v>256518000</v>
      </c>
      <c r="K22502" t="s">
        <v>1340</v>
      </c>
      <c r="L22502" t="s">
        <v>1313</v>
      </c>
    </row>
    <row r="22503" spans="8:12" x14ac:dyDescent="0.25">
      <c r="H22503" t="s">
        <v>21381</v>
      </c>
      <c r="I22503">
        <v>9107667</v>
      </c>
      <c r="J22503">
        <v>636010327</v>
      </c>
      <c r="K22503" t="s">
        <v>1464</v>
      </c>
      <c r="L22503" t="s">
        <v>1341</v>
      </c>
    </row>
    <row r="22504" spans="8:12" x14ac:dyDescent="0.25">
      <c r="H22504" t="s">
        <v>21382</v>
      </c>
      <c r="I22504">
        <v>9482017</v>
      </c>
      <c r="J22504">
        <v>273332220</v>
      </c>
      <c r="K22504" t="s">
        <v>1297</v>
      </c>
      <c r="L22504" t="s">
        <v>1295</v>
      </c>
    </row>
    <row r="22505" spans="8:12" x14ac:dyDescent="0.25">
      <c r="H22505" t="s">
        <v>21383</v>
      </c>
      <c r="I22505">
        <v>7700427</v>
      </c>
      <c r="J22505">
        <v>677057000</v>
      </c>
      <c r="K22505" t="s">
        <v>1305</v>
      </c>
      <c r="L22505" t="s">
        <v>1614</v>
      </c>
    </row>
    <row r="22506" spans="8:12" x14ac:dyDescent="0.25">
      <c r="H22506" t="s">
        <v>21384</v>
      </c>
      <c r="I22506">
        <v>9661819</v>
      </c>
      <c r="J22506">
        <v>345070319</v>
      </c>
      <c r="K22506" t="s">
        <v>2744</v>
      </c>
      <c r="L22506" t="s">
        <v>1329</v>
      </c>
    </row>
    <row r="22507" spans="8:12" x14ac:dyDescent="0.25">
      <c r="H22507" t="s">
        <v>21385</v>
      </c>
      <c r="I22507">
        <v>9286061</v>
      </c>
      <c r="J22507">
        <v>601232500</v>
      </c>
      <c r="K22507" t="s">
        <v>5762</v>
      </c>
      <c r="L22507" t="s">
        <v>1326</v>
      </c>
    </row>
    <row r="22508" spans="8:12" x14ac:dyDescent="0.25">
      <c r="H22508" t="s">
        <v>21385</v>
      </c>
      <c r="I22508">
        <v>9286061</v>
      </c>
      <c r="J22508">
        <v>564199000</v>
      </c>
      <c r="K22508" t="s">
        <v>1441</v>
      </c>
      <c r="L22508" t="s">
        <v>1326</v>
      </c>
    </row>
    <row r="22509" spans="8:12" x14ac:dyDescent="0.25">
      <c r="H22509" t="s">
        <v>21386</v>
      </c>
      <c r="I22509">
        <v>9718624</v>
      </c>
      <c r="J22509">
        <v>477314200</v>
      </c>
      <c r="K22509" t="s">
        <v>1348</v>
      </c>
      <c r="L22509" t="s">
        <v>1308</v>
      </c>
    </row>
    <row r="22510" spans="8:12" x14ac:dyDescent="0.25">
      <c r="H22510" t="s">
        <v>21387</v>
      </c>
      <c r="I22510">
        <v>9704180</v>
      </c>
      <c r="J22510">
        <v>375352000</v>
      </c>
      <c r="K22510" t="s">
        <v>1322</v>
      </c>
      <c r="L22510" t="s">
        <v>1329</v>
      </c>
    </row>
    <row r="22511" spans="8:12" x14ac:dyDescent="0.25">
      <c r="H22511" t="s">
        <v>21388</v>
      </c>
      <c r="I22511">
        <v>9399595</v>
      </c>
      <c r="J22511">
        <v>368613000</v>
      </c>
      <c r="K22511" t="s">
        <v>1431</v>
      </c>
      <c r="L22511" t="s">
        <v>1329</v>
      </c>
    </row>
    <row r="22512" spans="8:12" x14ac:dyDescent="0.25">
      <c r="H22512" t="s">
        <v>21389</v>
      </c>
      <c r="I22512">
        <v>9053191</v>
      </c>
      <c r="J22512">
        <v>373767000</v>
      </c>
      <c r="L22512" t="s">
        <v>1326</v>
      </c>
    </row>
    <row r="22513" spans="8:12" x14ac:dyDescent="0.25">
      <c r="H22513" t="s">
        <v>21390</v>
      </c>
      <c r="I22513">
        <v>9156486</v>
      </c>
      <c r="J22513">
        <v>636015470</v>
      </c>
      <c r="K22513" t="s">
        <v>1464</v>
      </c>
      <c r="L22513" t="s">
        <v>1326</v>
      </c>
    </row>
    <row r="22514" spans="8:12" x14ac:dyDescent="0.25">
      <c r="H22514" t="s">
        <v>160</v>
      </c>
      <c r="I22514">
        <v>9710555</v>
      </c>
      <c r="J22514">
        <v>538006221</v>
      </c>
      <c r="K22514" t="s">
        <v>1437</v>
      </c>
      <c r="L22514" t="s">
        <v>1308</v>
      </c>
    </row>
    <row r="22515" spans="8:12" x14ac:dyDescent="0.25">
      <c r="H22515" t="s">
        <v>21391</v>
      </c>
      <c r="I22515">
        <v>1183556</v>
      </c>
      <c r="J22515">
        <v>369811000</v>
      </c>
      <c r="K22515" t="s">
        <v>1431</v>
      </c>
      <c r="L22515" t="s">
        <v>2421</v>
      </c>
    </row>
    <row r="22516" spans="8:12" x14ac:dyDescent="0.25">
      <c r="H22516" t="s">
        <v>21392</v>
      </c>
      <c r="I22516">
        <v>9236315</v>
      </c>
      <c r="J22516">
        <v>265724260</v>
      </c>
      <c r="K22516" t="s">
        <v>2749</v>
      </c>
      <c r="L22516" t="s">
        <v>1362</v>
      </c>
    </row>
    <row r="22517" spans="8:12" x14ac:dyDescent="0.25">
      <c r="H22517" t="s">
        <v>21393</v>
      </c>
      <c r="I22517">
        <v>8004806</v>
      </c>
      <c r="J22517">
        <v>312012000</v>
      </c>
      <c r="K22517" t="s">
        <v>1379</v>
      </c>
      <c r="L22517" t="s">
        <v>1295</v>
      </c>
    </row>
    <row r="22518" spans="8:12" x14ac:dyDescent="0.25">
      <c r="H22518" t="s">
        <v>21394</v>
      </c>
      <c r="I22518">
        <v>9715373</v>
      </c>
      <c r="J22518">
        <v>461000140</v>
      </c>
      <c r="K22518" t="s">
        <v>21395</v>
      </c>
      <c r="L22518" t="s">
        <v>1308</v>
      </c>
    </row>
    <row r="22519" spans="8:12" x14ac:dyDescent="0.25">
      <c r="H22519" t="s">
        <v>21396</v>
      </c>
      <c r="I22519">
        <v>9715359</v>
      </c>
      <c r="J22519">
        <v>375269000</v>
      </c>
      <c r="K22519" t="s">
        <v>1322</v>
      </c>
      <c r="L22519" t="s">
        <v>1308</v>
      </c>
    </row>
    <row r="22520" spans="8:12" x14ac:dyDescent="0.25">
      <c r="H22520" t="s">
        <v>21397</v>
      </c>
      <c r="I22520">
        <v>7517882</v>
      </c>
      <c r="J22520">
        <v>657819000</v>
      </c>
      <c r="K22520" t="s">
        <v>1607</v>
      </c>
      <c r="L22520" t="s">
        <v>1313</v>
      </c>
    </row>
    <row r="22521" spans="8:12" x14ac:dyDescent="0.25">
      <c r="H22521" t="s">
        <v>21398</v>
      </c>
      <c r="I22521">
        <v>9141704</v>
      </c>
      <c r="J22521">
        <v>518520000</v>
      </c>
      <c r="K22521" t="s">
        <v>1595</v>
      </c>
      <c r="L22521" t="s">
        <v>1295</v>
      </c>
    </row>
    <row r="22522" spans="8:12" x14ac:dyDescent="0.25">
      <c r="H22522" t="s">
        <v>21399</v>
      </c>
      <c r="I22522">
        <v>8888874</v>
      </c>
      <c r="J22522">
        <v>272293000</v>
      </c>
      <c r="K22522" t="s">
        <v>1635</v>
      </c>
      <c r="L22522" t="s">
        <v>1295</v>
      </c>
    </row>
    <row r="22523" spans="8:12" x14ac:dyDescent="0.25">
      <c r="H22523" t="s">
        <v>21400</v>
      </c>
      <c r="I22523">
        <v>9117624</v>
      </c>
      <c r="J22523">
        <v>538003345</v>
      </c>
      <c r="K22523" t="s">
        <v>1437</v>
      </c>
      <c r="L22523" t="s">
        <v>1341</v>
      </c>
    </row>
    <row r="22524" spans="8:12" x14ac:dyDescent="0.25">
      <c r="H22524" t="s">
        <v>21401</v>
      </c>
      <c r="I22524">
        <v>9523469</v>
      </c>
      <c r="J22524">
        <v>538003228</v>
      </c>
      <c r="K22524" t="s">
        <v>1437</v>
      </c>
      <c r="L22524" t="s">
        <v>1326</v>
      </c>
    </row>
    <row r="22525" spans="8:12" x14ac:dyDescent="0.25">
      <c r="H22525" t="s">
        <v>21401</v>
      </c>
      <c r="I22525">
        <v>9523469</v>
      </c>
      <c r="J22525">
        <v>212717000</v>
      </c>
      <c r="K22525" t="s">
        <v>1443</v>
      </c>
      <c r="L22525" t="s">
        <v>1326</v>
      </c>
    </row>
    <row r="22526" spans="8:12" x14ac:dyDescent="0.25">
      <c r="H22526" t="s">
        <v>21402</v>
      </c>
      <c r="I22526">
        <v>9726217</v>
      </c>
      <c r="J22526">
        <v>311000395</v>
      </c>
      <c r="K22526" t="s">
        <v>1609</v>
      </c>
      <c r="L22526" t="s">
        <v>1329</v>
      </c>
    </row>
    <row r="22527" spans="8:12" x14ac:dyDescent="0.25">
      <c r="H22527" t="s">
        <v>21403</v>
      </c>
      <c r="I22527">
        <v>9745768</v>
      </c>
      <c r="J22527">
        <v>258107000</v>
      </c>
      <c r="K22527" t="s">
        <v>1335</v>
      </c>
      <c r="L22527" t="s">
        <v>1308</v>
      </c>
    </row>
    <row r="22528" spans="8:12" x14ac:dyDescent="0.25">
      <c r="H22528" t="s">
        <v>943</v>
      </c>
      <c r="I22528">
        <v>9375915</v>
      </c>
      <c r="J22528">
        <v>538005673</v>
      </c>
      <c r="K22528" t="s">
        <v>1437</v>
      </c>
      <c r="L22528" t="s">
        <v>1341</v>
      </c>
    </row>
    <row r="22529" spans="8:12" x14ac:dyDescent="0.25">
      <c r="H22529" t="s">
        <v>944</v>
      </c>
      <c r="I22529">
        <v>9331397</v>
      </c>
      <c r="J22529">
        <v>538005675</v>
      </c>
      <c r="K22529" t="s">
        <v>1437</v>
      </c>
      <c r="L22529" t="s">
        <v>1341</v>
      </c>
    </row>
    <row r="22530" spans="8:12" x14ac:dyDescent="0.25">
      <c r="H22530" t="s">
        <v>945</v>
      </c>
      <c r="I22530">
        <v>9510694</v>
      </c>
      <c r="J22530">
        <v>538004344</v>
      </c>
      <c r="K22530" t="s">
        <v>1437</v>
      </c>
      <c r="L22530" t="s">
        <v>1341</v>
      </c>
    </row>
    <row r="22531" spans="8:12" x14ac:dyDescent="0.25">
      <c r="H22531" t="s">
        <v>21404</v>
      </c>
      <c r="I22531">
        <v>9750828</v>
      </c>
      <c r="J22531">
        <v>374540000</v>
      </c>
      <c r="L22531" t="s">
        <v>1308</v>
      </c>
    </row>
    <row r="22532" spans="8:12" x14ac:dyDescent="0.25">
      <c r="H22532" t="s">
        <v>21405</v>
      </c>
      <c r="I22532">
        <v>9233971</v>
      </c>
      <c r="J22532">
        <v>237118000</v>
      </c>
      <c r="K22532" t="s">
        <v>1679</v>
      </c>
      <c r="L22532" t="s">
        <v>1313</v>
      </c>
    </row>
    <row r="22533" spans="8:12" x14ac:dyDescent="0.25">
      <c r="H22533" t="s">
        <v>21406</v>
      </c>
      <c r="I22533">
        <v>8116623</v>
      </c>
      <c r="J22533">
        <v>312739000</v>
      </c>
      <c r="K22533" t="s">
        <v>1379</v>
      </c>
      <c r="L22533" t="s">
        <v>1295</v>
      </c>
    </row>
    <row r="22534" spans="8:12" x14ac:dyDescent="0.25">
      <c r="H22534" t="s">
        <v>21407</v>
      </c>
      <c r="I22534">
        <v>9303883</v>
      </c>
      <c r="J22534">
        <v>538005674</v>
      </c>
      <c r="K22534" t="s">
        <v>1437</v>
      </c>
      <c r="L22534" t="s">
        <v>1341</v>
      </c>
    </row>
    <row r="22535" spans="8:12" x14ac:dyDescent="0.25">
      <c r="H22535" t="s">
        <v>21408</v>
      </c>
      <c r="I22535">
        <v>9513830</v>
      </c>
      <c r="J22535">
        <v>538004573</v>
      </c>
      <c r="K22535" t="s">
        <v>1437</v>
      </c>
      <c r="L22535" t="s">
        <v>1341</v>
      </c>
    </row>
    <row r="22536" spans="8:12" x14ac:dyDescent="0.25">
      <c r="H22536" t="s">
        <v>21409</v>
      </c>
      <c r="I22536">
        <v>9303015</v>
      </c>
      <c r="J22536">
        <v>538005464</v>
      </c>
      <c r="K22536" t="s">
        <v>1437</v>
      </c>
      <c r="L22536" t="s">
        <v>1341</v>
      </c>
    </row>
    <row r="22537" spans="8:12" x14ac:dyDescent="0.25">
      <c r="H22537" t="s">
        <v>21410</v>
      </c>
      <c r="I22537">
        <v>9513854</v>
      </c>
      <c r="J22537">
        <v>538004707</v>
      </c>
      <c r="K22537" t="s">
        <v>1437</v>
      </c>
      <c r="L22537" t="s">
        <v>1341</v>
      </c>
    </row>
    <row r="22538" spans="8:12" x14ac:dyDescent="0.25">
      <c r="H22538" t="s">
        <v>21411</v>
      </c>
      <c r="I22538">
        <v>9266956</v>
      </c>
      <c r="J22538">
        <v>235006990</v>
      </c>
      <c r="K22538" t="s">
        <v>1558</v>
      </c>
      <c r="L22538" t="s">
        <v>1341</v>
      </c>
    </row>
    <row r="22539" spans="8:12" x14ac:dyDescent="0.25">
      <c r="H22539" t="s">
        <v>21412</v>
      </c>
      <c r="I22539">
        <v>9224714</v>
      </c>
      <c r="J22539">
        <v>355753000</v>
      </c>
      <c r="K22539" t="s">
        <v>1332</v>
      </c>
      <c r="L22539" t="s">
        <v>1341</v>
      </c>
    </row>
    <row r="22540" spans="8:12" x14ac:dyDescent="0.25">
      <c r="H22540" t="s">
        <v>21413</v>
      </c>
      <c r="I22540">
        <v>9703526</v>
      </c>
      <c r="J22540">
        <v>538005961</v>
      </c>
      <c r="K22540" t="s">
        <v>1437</v>
      </c>
      <c r="L22540" t="s">
        <v>1308</v>
      </c>
    </row>
    <row r="22541" spans="8:12" x14ac:dyDescent="0.25">
      <c r="H22541" t="s">
        <v>21413</v>
      </c>
      <c r="I22541">
        <v>9616541</v>
      </c>
      <c r="J22541">
        <v>311000117</v>
      </c>
      <c r="K22541" t="s">
        <v>1609</v>
      </c>
      <c r="L22541" t="s">
        <v>1341</v>
      </c>
    </row>
    <row r="22542" spans="8:12" x14ac:dyDescent="0.25">
      <c r="H22542" t="s">
        <v>21413</v>
      </c>
      <c r="I22542">
        <v>9310355</v>
      </c>
      <c r="J22542">
        <v>219539000</v>
      </c>
      <c r="K22542" t="s">
        <v>1456</v>
      </c>
      <c r="L22542" t="s">
        <v>1326</v>
      </c>
    </row>
    <row r="22543" spans="8:12" x14ac:dyDescent="0.25">
      <c r="H22543" t="s">
        <v>21414</v>
      </c>
      <c r="I22543">
        <v>9521837</v>
      </c>
      <c r="J22543">
        <v>636015275</v>
      </c>
      <c r="K22543" t="s">
        <v>1464</v>
      </c>
      <c r="L22543" t="s">
        <v>1341</v>
      </c>
    </row>
    <row r="22544" spans="8:12" x14ac:dyDescent="0.25">
      <c r="H22544" t="s">
        <v>21414</v>
      </c>
      <c r="I22544">
        <v>8919843</v>
      </c>
      <c r="J22544">
        <v>261499000</v>
      </c>
      <c r="K22544" t="s">
        <v>1514</v>
      </c>
      <c r="L22544" t="s">
        <v>1295</v>
      </c>
    </row>
    <row r="22545" spans="8:12" x14ac:dyDescent="0.25">
      <c r="H22545" t="s">
        <v>21414</v>
      </c>
      <c r="I22545">
        <v>8919843</v>
      </c>
      <c r="J22545">
        <v>210375000</v>
      </c>
      <c r="K22545" t="s">
        <v>1443</v>
      </c>
      <c r="L22545" t="s">
        <v>1295</v>
      </c>
    </row>
    <row r="22546" spans="8:12" x14ac:dyDescent="0.25">
      <c r="H22546" t="s">
        <v>21415</v>
      </c>
      <c r="I22546">
        <v>9363041</v>
      </c>
      <c r="J22546">
        <v>249339000</v>
      </c>
      <c r="K22546" t="s">
        <v>1340</v>
      </c>
      <c r="L22546" t="s">
        <v>1341</v>
      </c>
    </row>
    <row r="22547" spans="8:12" x14ac:dyDescent="0.25">
      <c r="H22547" t="s">
        <v>21416</v>
      </c>
      <c r="I22547">
        <v>9309851</v>
      </c>
      <c r="J22547">
        <v>356568000</v>
      </c>
      <c r="K22547" t="s">
        <v>1332</v>
      </c>
      <c r="L22547" t="s">
        <v>1313</v>
      </c>
    </row>
    <row r="22548" spans="8:12" x14ac:dyDescent="0.25">
      <c r="H22548" t="s">
        <v>21417</v>
      </c>
      <c r="I22548">
        <v>8012243</v>
      </c>
      <c r="J22548">
        <v>376974000</v>
      </c>
      <c r="K22548" t="s">
        <v>1322</v>
      </c>
      <c r="L22548" t="s">
        <v>1341</v>
      </c>
    </row>
    <row r="22549" spans="8:12" x14ac:dyDescent="0.25">
      <c r="H22549" t="s">
        <v>21418</v>
      </c>
      <c r="I22549">
        <v>9177959</v>
      </c>
      <c r="J22549">
        <v>304050840</v>
      </c>
      <c r="K22549" t="s">
        <v>1294</v>
      </c>
      <c r="L22549" t="s">
        <v>1346</v>
      </c>
    </row>
    <row r="22550" spans="8:12" x14ac:dyDescent="0.25">
      <c r="H22550" t="s">
        <v>21419</v>
      </c>
      <c r="I22550">
        <v>9512525</v>
      </c>
      <c r="J22550">
        <v>354878000</v>
      </c>
      <c r="K22550" t="s">
        <v>1332</v>
      </c>
      <c r="L22550" t="s">
        <v>1295</v>
      </c>
    </row>
    <row r="22551" spans="8:12" x14ac:dyDescent="0.25">
      <c r="H22551" t="s">
        <v>21420</v>
      </c>
      <c r="I22551">
        <v>9075462</v>
      </c>
      <c r="J22551">
        <v>271002131</v>
      </c>
      <c r="K22551" t="s">
        <v>1373</v>
      </c>
      <c r="L22551" t="s">
        <v>1295</v>
      </c>
    </row>
    <row r="22552" spans="8:12" x14ac:dyDescent="0.25">
      <c r="H22552" t="s">
        <v>946</v>
      </c>
      <c r="I22552">
        <v>9268980</v>
      </c>
      <c r="J22552">
        <v>636016680</v>
      </c>
      <c r="K22552" t="s">
        <v>1464</v>
      </c>
      <c r="L22552" t="s">
        <v>1341</v>
      </c>
    </row>
    <row r="22553" spans="8:12" x14ac:dyDescent="0.25">
      <c r="H22553" t="s">
        <v>21421</v>
      </c>
      <c r="I22553">
        <v>9227998</v>
      </c>
      <c r="J22553">
        <v>636016387</v>
      </c>
      <c r="K22553" t="s">
        <v>1464</v>
      </c>
      <c r="L22553" t="s">
        <v>1341</v>
      </c>
    </row>
    <row r="22554" spans="8:12" x14ac:dyDescent="0.25">
      <c r="H22554" t="s">
        <v>947</v>
      </c>
      <c r="I22554">
        <v>9330329</v>
      </c>
      <c r="J22554">
        <v>636017169</v>
      </c>
      <c r="K22554" t="s">
        <v>1464</v>
      </c>
      <c r="L22554" t="s">
        <v>1341</v>
      </c>
    </row>
    <row r="22555" spans="8:12" x14ac:dyDescent="0.25">
      <c r="H22555" t="s">
        <v>21422</v>
      </c>
      <c r="I22555">
        <v>9235957</v>
      </c>
      <c r="J22555">
        <v>636016236</v>
      </c>
      <c r="K22555" t="s">
        <v>1464</v>
      </c>
      <c r="L22555" t="s">
        <v>1341</v>
      </c>
    </row>
    <row r="22556" spans="8:12" x14ac:dyDescent="0.25">
      <c r="H22556" t="s">
        <v>21423</v>
      </c>
      <c r="I22556">
        <v>9218296</v>
      </c>
      <c r="J22556">
        <v>538005720</v>
      </c>
      <c r="K22556" t="s">
        <v>1437</v>
      </c>
      <c r="L22556" t="s">
        <v>1341</v>
      </c>
    </row>
    <row r="22557" spans="8:12" x14ac:dyDescent="0.25">
      <c r="H22557" t="s">
        <v>948</v>
      </c>
      <c r="I22557">
        <v>9597393</v>
      </c>
      <c r="J22557">
        <v>636016152</v>
      </c>
      <c r="K22557" t="s">
        <v>1464</v>
      </c>
      <c r="L22557" t="s">
        <v>1308</v>
      </c>
    </row>
    <row r="22558" spans="8:12" x14ac:dyDescent="0.25">
      <c r="H22558" t="s">
        <v>21424</v>
      </c>
      <c r="I22558">
        <v>9481738</v>
      </c>
      <c r="J22558">
        <v>616999019</v>
      </c>
      <c r="K22558" t="s">
        <v>1968</v>
      </c>
      <c r="L22558" t="s">
        <v>1295</v>
      </c>
    </row>
    <row r="22559" spans="8:12" x14ac:dyDescent="0.25">
      <c r="H22559" t="s">
        <v>21425</v>
      </c>
      <c r="I22559">
        <v>9625334</v>
      </c>
      <c r="J22559">
        <v>533065600</v>
      </c>
      <c r="K22559" t="s">
        <v>1563</v>
      </c>
      <c r="L22559" t="s">
        <v>1308</v>
      </c>
    </row>
    <row r="22560" spans="8:12" x14ac:dyDescent="0.25">
      <c r="H22560" t="s">
        <v>21426</v>
      </c>
      <c r="I22560">
        <v>7514311</v>
      </c>
      <c r="J22560">
        <v>667005109</v>
      </c>
      <c r="K22560" t="s">
        <v>2089</v>
      </c>
      <c r="L22560" t="s">
        <v>1295</v>
      </c>
    </row>
    <row r="22561" spans="8:12" x14ac:dyDescent="0.25">
      <c r="H22561" t="s">
        <v>21427</v>
      </c>
      <c r="I22561">
        <v>9399909</v>
      </c>
      <c r="J22561">
        <v>370153000</v>
      </c>
      <c r="L22561" t="s">
        <v>1326</v>
      </c>
    </row>
    <row r="22562" spans="8:12" x14ac:dyDescent="0.25">
      <c r="H22562" t="s">
        <v>21428</v>
      </c>
      <c r="I22562">
        <v>8419128</v>
      </c>
      <c r="J22562">
        <v>273355220</v>
      </c>
      <c r="K22562" t="s">
        <v>1297</v>
      </c>
      <c r="L22562" t="s">
        <v>1295</v>
      </c>
    </row>
    <row r="22563" spans="8:12" x14ac:dyDescent="0.25">
      <c r="H22563" t="s">
        <v>21429</v>
      </c>
      <c r="I22563">
        <v>9682681</v>
      </c>
      <c r="J22563">
        <v>525018103</v>
      </c>
      <c r="K22563" t="s">
        <v>1307</v>
      </c>
      <c r="L22563" t="s">
        <v>1308</v>
      </c>
    </row>
    <row r="22564" spans="8:12" x14ac:dyDescent="0.25">
      <c r="H22564" t="s">
        <v>21430</v>
      </c>
      <c r="I22564">
        <v>9682708</v>
      </c>
      <c r="J22564">
        <v>525018220</v>
      </c>
      <c r="K22564" t="s">
        <v>1307</v>
      </c>
      <c r="L22564" t="s">
        <v>1308</v>
      </c>
    </row>
    <row r="22565" spans="8:12" x14ac:dyDescent="0.25">
      <c r="H22565" t="s">
        <v>21431</v>
      </c>
      <c r="I22565">
        <v>8874914</v>
      </c>
      <c r="J22565">
        <v>273340210</v>
      </c>
      <c r="K22565" t="s">
        <v>1297</v>
      </c>
      <c r="L22565" t="s">
        <v>1295</v>
      </c>
    </row>
    <row r="22566" spans="8:12" x14ac:dyDescent="0.25">
      <c r="H22566" t="s">
        <v>21432</v>
      </c>
      <c r="I22566">
        <v>8866747</v>
      </c>
      <c r="J22566">
        <v>273313240</v>
      </c>
      <c r="K22566" t="s">
        <v>1297</v>
      </c>
      <c r="L22566" t="s">
        <v>1295</v>
      </c>
    </row>
    <row r="22567" spans="8:12" x14ac:dyDescent="0.25">
      <c r="H22567" t="s">
        <v>21433</v>
      </c>
      <c r="I22567">
        <v>8875621</v>
      </c>
      <c r="J22567">
        <v>273349110</v>
      </c>
      <c r="K22567" t="s">
        <v>1297</v>
      </c>
      <c r="L22567" t="s">
        <v>1295</v>
      </c>
    </row>
    <row r="22568" spans="8:12" x14ac:dyDescent="0.25">
      <c r="H22568" t="s">
        <v>21434</v>
      </c>
      <c r="I22568">
        <v>8876376</v>
      </c>
      <c r="J22568">
        <v>273424130</v>
      </c>
      <c r="K22568" t="s">
        <v>1297</v>
      </c>
      <c r="L22568" t="s">
        <v>1295</v>
      </c>
    </row>
    <row r="22569" spans="8:12" x14ac:dyDescent="0.25">
      <c r="H22569" t="s">
        <v>21435</v>
      </c>
      <c r="I22569">
        <v>8870827</v>
      </c>
      <c r="J22569">
        <v>273428130</v>
      </c>
      <c r="K22569" t="s">
        <v>1297</v>
      </c>
      <c r="L22569" t="s">
        <v>1295</v>
      </c>
    </row>
    <row r="22570" spans="8:12" x14ac:dyDescent="0.25">
      <c r="H22570" t="s">
        <v>21436</v>
      </c>
      <c r="I22570">
        <v>8865937</v>
      </c>
      <c r="J22570">
        <v>273310060</v>
      </c>
      <c r="K22570" t="s">
        <v>1297</v>
      </c>
      <c r="L22570" t="s">
        <v>1295</v>
      </c>
    </row>
    <row r="22571" spans="8:12" x14ac:dyDescent="0.25">
      <c r="H22571" t="s">
        <v>21437</v>
      </c>
      <c r="I22571">
        <v>8866735</v>
      </c>
      <c r="J22571">
        <v>273441210</v>
      </c>
      <c r="K22571" t="s">
        <v>1297</v>
      </c>
      <c r="L22571" t="s">
        <v>1295</v>
      </c>
    </row>
    <row r="22572" spans="8:12" x14ac:dyDescent="0.25">
      <c r="H22572" t="s">
        <v>21438</v>
      </c>
      <c r="I22572">
        <v>8866759</v>
      </c>
      <c r="J22572">
        <v>273343220</v>
      </c>
      <c r="K22572" t="s">
        <v>1297</v>
      </c>
      <c r="L22572" t="s">
        <v>1295</v>
      </c>
    </row>
    <row r="22573" spans="8:12" x14ac:dyDescent="0.25">
      <c r="H22573" t="s">
        <v>21439</v>
      </c>
      <c r="I22573">
        <v>8922888</v>
      </c>
      <c r="J22573">
        <v>273350300</v>
      </c>
      <c r="K22573" t="s">
        <v>1297</v>
      </c>
      <c r="L22573" t="s">
        <v>1295</v>
      </c>
    </row>
    <row r="22574" spans="8:12" x14ac:dyDescent="0.25">
      <c r="H22574" t="s">
        <v>21440</v>
      </c>
      <c r="I22574">
        <v>8874421</v>
      </c>
      <c r="J22574">
        <v>514075000</v>
      </c>
      <c r="K22574" t="s">
        <v>1406</v>
      </c>
      <c r="L22574" t="s">
        <v>1295</v>
      </c>
    </row>
    <row r="22575" spans="8:12" x14ac:dyDescent="0.25">
      <c r="H22575" t="s">
        <v>21441</v>
      </c>
      <c r="I22575">
        <v>8871194</v>
      </c>
      <c r="J22575">
        <v>514058000</v>
      </c>
      <c r="K22575" t="s">
        <v>1406</v>
      </c>
      <c r="L22575" t="s">
        <v>1295</v>
      </c>
    </row>
    <row r="22576" spans="8:12" x14ac:dyDescent="0.25">
      <c r="H22576" t="s">
        <v>21442</v>
      </c>
      <c r="I22576">
        <v>8873025</v>
      </c>
      <c r="J22576">
        <v>273316800</v>
      </c>
      <c r="K22576" t="s">
        <v>1297</v>
      </c>
      <c r="L22576" t="s">
        <v>1295</v>
      </c>
    </row>
    <row r="22577" spans="8:12" x14ac:dyDescent="0.25">
      <c r="H22577" t="s">
        <v>21443</v>
      </c>
      <c r="I22577">
        <v>8873336</v>
      </c>
      <c r="J22577">
        <v>273310900</v>
      </c>
      <c r="K22577" t="s">
        <v>1297</v>
      </c>
      <c r="L22577" t="s">
        <v>1295</v>
      </c>
    </row>
    <row r="22578" spans="8:12" x14ac:dyDescent="0.25">
      <c r="H22578" t="s">
        <v>21444</v>
      </c>
      <c r="I22578">
        <v>8881711</v>
      </c>
      <c r="J22578">
        <v>273317900</v>
      </c>
      <c r="K22578" t="s">
        <v>1297</v>
      </c>
      <c r="L22578" t="s">
        <v>1295</v>
      </c>
    </row>
    <row r="22579" spans="8:12" x14ac:dyDescent="0.25">
      <c r="H22579" t="s">
        <v>21445</v>
      </c>
      <c r="I22579">
        <v>8881723</v>
      </c>
      <c r="J22579">
        <v>273318800</v>
      </c>
      <c r="K22579" t="s">
        <v>1297</v>
      </c>
      <c r="L22579" t="s">
        <v>1295</v>
      </c>
    </row>
    <row r="22580" spans="8:12" x14ac:dyDescent="0.25">
      <c r="H22580" t="s">
        <v>21446</v>
      </c>
      <c r="I22580">
        <v>8873087</v>
      </c>
      <c r="J22580">
        <v>273313900</v>
      </c>
      <c r="K22580" t="s">
        <v>1297</v>
      </c>
      <c r="L22580" t="s">
        <v>1295</v>
      </c>
    </row>
    <row r="22581" spans="8:12" x14ac:dyDescent="0.25">
      <c r="H22581" t="s">
        <v>21447</v>
      </c>
      <c r="I22581">
        <v>8867052</v>
      </c>
      <c r="J22581">
        <v>273315800</v>
      </c>
      <c r="K22581" t="s">
        <v>1297</v>
      </c>
      <c r="L22581" t="s">
        <v>1295</v>
      </c>
    </row>
    <row r="22582" spans="8:12" x14ac:dyDescent="0.25">
      <c r="H22582" t="s">
        <v>21448</v>
      </c>
      <c r="I22582">
        <v>8873764</v>
      </c>
      <c r="J22582">
        <v>273310600</v>
      </c>
      <c r="K22582" t="s">
        <v>1297</v>
      </c>
      <c r="L22582" t="s">
        <v>1295</v>
      </c>
    </row>
    <row r="22583" spans="8:12" x14ac:dyDescent="0.25">
      <c r="H22583" t="s">
        <v>21449</v>
      </c>
      <c r="I22583">
        <v>8869385</v>
      </c>
      <c r="J22583">
        <v>273396000</v>
      </c>
      <c r="K22583" t="s">
        <v>1297</v>
      </c>
      <c r="L22583" t="s">
        <v>1295</v>
      </c>
    </row>
    <row r="22584" spans="8:12" x14ac:dyDescent="0.25">
      <c r="H22584" t="s">
        <v>21450</v>
      </c>
      <c r="I22584">
        <v>8881814</v>
      </c>
      <c r="J22584">
        <v>273315460</v>
      </c>
      <c r="K22584" t="s">
        <v>1297</v>
      </c>
      <c r="L22584" t="s">
        <v>1295</v>
      </c>
    </row>
    <row r="22585" spans="8:12" x14ac:dyDescent="0.25">
      <c r="H22585" t="s">
        <v>21451</v>
      </c>
      <c r="I22585">
        <v>9132363</v>
      </c>
      <c r="J22585">
        <v>273332310</v>
      </c>
      <c r="K22585" t="s">
        <v>1297</v>
      </c>
      <c r="L22585" t="s">
        <v>1295</v>
      </c>
    </row>
    <row r="22586" spans="8:12" x14ac:dyDescent="0.25">
      <c r="H22586" t="s">
        <v>21452</v>
      </c>
      <c r="I22586">
        <v>8953306</v>
      </c>
      <c r="J22586">
        <v>312245000</v>
      </c>
      <c r="L22586" t="s">
        <v>1295</v>
      </c>
    </row>
    <row r="22587" spans="8:12" x14ac:dyDescent="0.25">
      <c r="H22587" t="s">
        <v>21452</v>
      </c>
      <c r="I22587">
        <v>8953306</v>
      </c>
      <c r="J22587">
        <v>273433060</v>
      </c>
      <c r="K22587" t="s">
        <v>1297</v>
      </c>
      <c r="L22587" t="s">
        <v>1295</v>
      </c>
    </row>
    <row r="22588" spans="8:12" x14ac:dyDescent="0.25">
      <c r="H22588" t="s">
        <v>21453</v>
      </c>
      <c r="I22588">
        <v>8937687</v>
      </c>
      <c r="J22588">
        <v>273339310</v>
      </c>
      <c r="K22588" t="s">
        <v>1297</v>
      </c>
      <c r="L22588" t="s">
        <v>1295</v>
      </c>
    </row>
    <row r="22589" spans="8:12" x14ac:dyDescent="0.25">
      <c r="H22589" t="s">
        <v>21454</v>
      </c>
      <c r="I22589">
        <v>8943399</v>
      </c>
      <c r="J22589">
        <v>273430720</v>
      </c>
      <c r="K22589" t="s">
        <v>1297</v>
      </c>
      <c r="L22589" t="s">
        <v>1295</v>
      </c>
    </row>
    <row r="22590" spans="8:12" x14ac:dyDescent="0.25">
      <c r="H22590" t="s">
        <v>21455</v>
      </c>
      <c r="I22590">
        <v>9088744</v>
      </c>
      <c r="J22590">
        <v>515214000</v>
      </c>
      <c r="K22590" t="s">
        <v>1406</v>
      </c>
      <c r="L22590" t="s">
        <v>1308</v>
      </c>
    </row>
    <row r="22591" spans="8:12" x14ac:dyDescent="0.25">
      <c r="H22591" t="s">
        <v>21456</v>
      </c>
      <c r="I22591">
        <v>8808537</v>
      </c>
      <c r="J22591">
        <v>701040000</v>
      </c>
      <c r="K22591" t="s">
        <v>3134</v>
      </c>
      <c r="L22591" t="s">
        <v>1313</v>
      </c>
    </row>
    <row r="22592" spans="8:12" x14ac:dyDescent="0.25">
      <c r="H22592" t="s">
        <v>21457</v>
      </c>
      <c r="I22592">
        <v>8812904</v>
      </c>
      <c r="J22592">
        <v>355854000</v>
      </c>
      <c r="K22592" t="s">
        <v>1332</v>
      </c>
      <c r="L22592" t="s">
        <v>1295</v>
      </c>
    </row>
    <row r="22593" spans="8:12" x14ac:dyDescent="0.25">
      <c r="H22593" t="s">
        <v>21458</v>
      </c>
      <c r="I22593">
        <v>8517982</v>
      </c>
      <c r="J22593">
        <v>325515000</v>
      </c>
      <c r="K22593" t="s">
        <v>1521</v>
      </c>
      <c r="L22593" t="s">
        <v>1341</v>
      </c>
    </row>
    <row r="22594" spans="8:12" x14ac:dyDescent="0.25">
      <c r="H22594" t="s">
        <v>21459</v>
      </c>
      <c r="I22594">
        <v>9290048</v>
      </c>
      <c r="J22594">
        <v>305799000</v>
      </c>
      <c r="L22594" t="s">
        <v>1295</v>
      </c>
    </row>
    <row r="22595" spans="8:12" x14ac:dyDescent="0.25">
      <c r="H22595" t="s">
        <v>21460</v>
      </c>
      <c r="I22595">
        <v>9613604</v>
      </c>
      <c r="J22595">
        <v>209312000</v>
      </c>
      <c r="K22595" t="s">
        <v>1443</v>
      </c>
      <c r="L22595" t="s">
        <v>1295</v>
      </c>
    </row>
    <row r="22596" spans="8:12" x14ac:dyDescent="0.25">
      <c r="H22596" t="s">
        <v>21461</v>
      </c>
      <c r="I22596">
        <v>9578359</v>
      </c>
      <c r="J22596">
        <v>209656000</v>
      </c>
      <c r="K22596" t="s">
        <v>1443</v>
      </c>
      <c r="L22596" t="s">
        <v>1295</v>
      </c>
    </row>
    <row r="22597" spans="8:12" x14ac:dyDescent="0.25">
      <c r="H22597" t="s">
        <v>21462</v>
      </c>
      <c r="I22597">
        <v>9245275</v>
      </c>
      <c r="J22597">
        <v>305394000</v>
      </c>
      <c r="L22597" t="s">
        <v>1295</v>
      </c>
    </row>
    <row r="22598" spans="8:12" x14ac:dyDescent="0.25">
      <c r="H22598" t="s">
        <v>21463</v>
      </c>
      <c r="I22598">
        <v>9190080</v>
      </c>
      <c r="J22598">
        <v>212852000</v>
      </c>
      <c r="K22598" t="s">
        <v>1443</v>
      </c>
      <c r="L22598" t="s">
        <v>1295</v>
      </c>
    </row>
    <row r="22599" spans="8:12" x14ac:dyDescent="0.25">
      <c r="H22599" t="s">
        <v>21464</v>
      </c>
      <c r="I22599">
        <v>9245263</v>
      </c>
      <c r="J22599">
        <v>305395000</v>
      </c>
      <c r="L22599" t="s">
        <v>1295</v>
      </c>
    </row>
    <row r="22600" spans="8:12" x14ac:dyDescent="0.25">
      <c r="H22600" t="s">
        <v>21465</v>
      </c>
      <c r="I22600">
        <v>9190119</v>
      </c>
      <c r="J22600">
        <v>212932000</v>
      </c>
      <c r="K22600" t="s">
        <v>1443</v>
      </c>
      <c r="L22600" t="s">
        <v>1295</v>
      </c>
    </row>
    <row r="22601" spans="8:12" x14ac:dyDescent="0.25">
      <c r="H22601" t="s">
        <v>21466</v>
      </c>
      <c r="I22601">
        <v>9631345</v>
      </c>
      <c r="J22601">
        <v>305961000</v>
      </c>
      <c r="L22601" t="s">
        <v>1308</v>
      </c>
    </row>
    <row r="22602" spans="8:12" x14ac:dyDescent="0.25">
      <c r="H22602" t="s">
        <v>21467</v>
      </c>
      <c r="I22602">
        <v>9238351</v>
      </c>
      <c r="J22602">
        <v>245149000</v>
      </c>
      <c r="K22602" t="s">
        <v>1387</v>
      </c>
      <c r="L22602" t="s">
        <v>1295</v>
      </c>
    </row>
    <row r="22603" spans="8:12" x14ac:dyDescent="0.25">
      <c r="H22603" t="s">
        <v>21468</v>
      </c>
      <c r="I22603">
        <v>7620184</v>
      </c>
      <c r="J22603">
        <v>214182404</v>
      </c>
      <c r="K22603" t="s">
        <v>1302</v>
      </c>
      <c r="L22603" t="s">
        <v>1295</v>
      </c>
    </row>
    <row r="22604" spans="8:12" x14ac:dyDescent="0.25">
      <c r="H22604" t="s">
        <v>21469</v>
      </c>
      <c r="I22604">
        <v>9013012</v>
      </c>
      <c r="J22604">
        <v>376099000</v>
      </c>
      <c r="K22604" t="s">
        <v>1322</v>
      </c>
      <c r="L22604" t="s">
        <v>1295</v>
      </c>
    </row>
    <row r="22605" spans="8:12" x14ac:dyDescent="0.25">
      <c r="H22605" t="s">
        <v>21470</v>
      </c>
      <c r="I22605">
        <v>9555321</v>
      </c>
      <c r="J22605">
        <v>273339540</v>
      </c>
      <c r="K22605" t="s">
        <v>1297</v>
      </c>
      <c r="L22605" t="s">
        <v>1295</v>
      </c>
    </row>
    <row r="22606" spans="8:12" x14ac:dyDescent="0.25">
      <c r="H22606" t="s">
        <v>21471</v>
      </c>
      <c r="I22606">
        <v>8943478</v>
      </c>
      <c r="J22606">
        <v>273435130</v>
      </c>
      <c r="K22606" t="s">
        <v>1297</v>
      </c>
      <c r="L22606" t="s">
        <v>1295</v>
      </c>
    </row>
    <row r="22607" spans="8:12" x14ac:dyDescent="0.25">
      <c r="H22607" t="s">
        <v>21471</v>
      </c>
      <c r="I22607">
        <v>9198512</v>
      </c>
      <c r="J22607">
        <v>249611000</v>
      </c>
      <c r="K22607" t="s">
        <v>1340</v>
      </c>
      <c r="L22607" t="s">
        <v>1313</v>
      </c>
    </row>
    <row r="22608" spans="8:12" x14ac:dyDescent="0.25">
      <c r="H22608" t="s">
        <v>21472</v>
      </c>
      <c r="I22608">
        <v>9217759</v>
      </c>
      <c r="J22608">
        <v>432781000</v>
      </c>
      <c r="K22608" t="s">
        <v>1368</v>
      </c>
      <c r="L22608" t="s">
        <v>1341</v>
      </c>
    </row>
    <row r="22609" spans="8:12" x14ac:dyDescent="0.25">
      <c r="H22609" t="s">
        <v>21473</v>
      </c>
      <c r="I22609">
        <v>9398137</v>
      </c>
      <c r="J22609">
        <v>354043000</v>
      </c>
      <c r="K22609" t="s">
        <v>1332</v>
      </c>
      <c r="L22609" t="s">
        <v>1341</v>
      </c>
    </row>
    <row r="22610" spans="8:12" x14ac:dyDescent="0.25">
      <c r="H22610" t="s">
        <v>21474</v>
      </c>
      <c r="I22610">
        <v>8801620</v>
      </c>
      <c r="J22610">
        <v>210267000</v>
      </c>
      <c r="K22610" t="s">
        <v>1443</v>
      </c>
      <c r="L22610" t="s">
        <v>1295</v>
      </c>
    </row>
    <row r="22611" spans="8:12" x14ac:dyDescent="0.25">
      <c r="H22611" t="s">
        <v>21475</v>
      </c>
      <c r="I22611">
        <v>9118185</v>
      </c>
      <c r="J22611">
        <v>353747000</v>
      </c>
      <c r="K22611" t="s">
        <v>1332</v>
      </c>
      <c r="L22611" t="s">
        <v>1362</v>
      </c>
    </row>
    <row r="22612" spans="8:12" x14ac:dyDescent="0.25">
      <c r="H22612" t="s">
        <v>21476</v>
      </c>
      <c r="I22612">
        <v>9613587</v>
      </c>
      <c r="J22612">
        <v>477454900</v>
      </c>
      <c r="K22612" t="s">
        <v>1348</v>
      </c>
      <c r="L22612" t="s">
        <v>1308</v>
      </c>
    </row>
    <row r="22613" spans="8:12" x14ac:dyDescent="0.25">
      <c r="H22613" t="s">
        <v>21477</v>
      </c>
      <c r="I22613">
        <v>9613599</v>
      </c>
      <c r="J22613">
        <v>477314100</v>
      </c>
      <c r="K22613" t="s">
        <v>1348</v>
      </c>
      <c r="L22613" t="s">
        <v>1308</v>
      </c>
    </row>
    <row r="22614" spans="8:12" x14ac:dyDescent="0.25">
      <c r="H22614" t="s">
        <v>21478</v>
      </c>
      <c r="I22614">
        <v>9404883</v>
      </c>
      <c r="J22614">
        <v>477738800</v>
      </c>
      <c r="K22614" t="s">
        <v>1348</v>
      </c>
      <c r="L22614" t="s">
        <v>1308</v>
      </c>
    </row>
    <row r="22615" spans="8:12" x14ac:dyDescent="0.25">
      <c r="H22615" t="s">
        <v>21479</v>
      </c>
      <c r="I22615">
        <v>9486075</v>
      </c>
      <c r="J22615">
        <v>477222600</v>
      </c>
      <c r="K22615" t="s">
        <v>1348</v>
      </c>
      <c r="L22615" t="s">
        <v>1308</v>
      </c>
    </row>
    <row r="22616" spans="8:12" x14ac:dyDescent="0.25">
      <c r="H22616" t="s">
        <v>21480</v>
      </c>
      <c r="I22616">
        <v>9477892</v>
      </c>
      <c r="J22616">
        <v>477182400</v>
      </c>
      <c r="K22616" t="s">
        <v>1348</v>
      </c>
      <c r="L22616" t="s">
        <v>1337</v>
      </c>
    </row>
    <row r="22617" spans="8:12" x14ac:dyDescent="0.25">
      <c r="H22617" t="s">
        <v>21481</v>
      </c>
      <c r="I22617">
        <v>9477907</v>
      </c>
      <c r="J22617">
        <v>477067800</v>
      </c>
      <c r="K22617" t="s">
        <v>1348</v>
      </c>
      <c r="L22617" t="s">
        <v>1308</v>
      </c>
    </row>
    <row r="22618" spans="8:12" x14ac:dyDescent="0.25">
      <c r="H22618" t="s">
        <v>21482</v>
      </c>
      <c r="I22618">
        <v>9486087</v>
      </c>
      <c r="J22618">
        <v>477067900</v>
      </c>
      <c r="K22618" t="s">
        <v>1348</v>
      </c>
      <c r="L22618" t="s">
        <v>1308</v>
      </c>
    </row>
    <row r="22619" spans="8:12" x14ac:dyDescent="0.25">
      <c r="H22619" t="s">
        <v>21483</v>
      </c>
      <c r="I22619">
        <v>9142655</v>
      </c>
      <c r="J22619">
        <v>304670000</v>
      </c>
      <c r="K22619" t="s">
        <v>1294</v>
      </c>
      <c r="L22619" t="s">
        <v>1295</v>
      </c>
    </row>
    <row r="22620" spans="8:12" x14ac:dyDescent="0.25">
      <c r="H22620" t="s">
        <v>21484</v>
      </c>
      <c r="I22620">
        <v>9665970</v>
      </c>
      <c r="J22620">
        <v>431004666</v>
      </c>
      <c r="K22620" t="s">
        <v>1368</v>
      </c>
      <c r="L22620" t="s">
        <v>1313</v>
      </c>
    </row>
    <row r="22621" spans="8:12" x14ac:dyDescent="0.25">
      <c r="H22621" t="s">
        <v>21485</v>
      </c>
      <c r="I22621">
        <v>8887507</v>
      </c>
      <c r="J22621">
        <v>273374900</v>
      </c>
      <c r="K22621" t="s">
        <v>1297</v>
      </c>
      <c r="L22621" t="s">
        <v>1295</v>
      </c>
    </row>
    <row r="22622" spans="8:12" x14ac:dyDescent="0.25">
      <c r="H22622" t="s">
        <v>21486</v>
      </c>
      <c r="I22622">
        <v>9292345</v>
      </c>
      <c r="J22622">
        <v>538002598</v>
      </c>
      <c r="K22622" t="s">
        <v>1437</v>
      </c>
      <c r="L22622" t="s">
        <v>1362</v>
      </c>
    </row>
    <row r="22623" spans="8:12" x14ac:dyDescent="0.25">
      <c r="H22623" t="s">
        <v>21486</v>
      </c>
      <c r="I22623">
        <v>9292345</v>
      </c>
      <c r="J22623">
        <v>538002500</v>
      </c>
      <c r="K22623" t="s">
        <v>1437</v>
      </c>
      <c r="L22623" t="s">
        <v>1362</v>
      </c>
    </row>
    <row r="22624" spans="8:12" x14ac:dyDescent="0.25">
      <c r="H22624" t="s">
        <v>21487</v>
      </c>
      <c r="I22624">
        <v>9424869</v>
      </c>
      <c r="J22624">
        <v>248701000</v>
      </c>
      <c r="K22624" t="s">
        <v>1340</v>
      </c>
      <c r="L22624" t="s">
        <v>1614</v>
      </c>
    </row>
    <row r="22625" spans="8:12" x14ac:dyDescent="0.25">
      <c r="H22625" t="s">
        <v>21488</v>
      </c>
      <c r="I22625">
        <v>9145023</v>
      </c>
      <c r="J22625">
        <v>356182000</v>
      </c>
      <c r="K22625" t="s">
        <v>1332</v>
      </c>
      <c r="L22625" t="s">
        <v>1362</v>
      </c>
    </row>
    <row r="22626" spans="8:12" x14ac:dyDescent="0.25">
      <c r="H22626" t="s">
        <v>21489</v>
      </c>
      <c r="I22626">
        <v>9735244</v>
      </c>
      <c r="J22626">
        <v>256477000</v>
      </c>
      <c r="K22626" t="s">
        <v>1340</v>
      </c>
      <c r="L22626" t="s">
        <v>1329</v>
      </c>
    </row>
    <row r="22627" spans="8:12" x14ac:dyDescent="0.25">
      <c r="H22627" t="s">
        <v>21490</v>
      </c>
      <c r="I22627">
        <v>7433945</v>
      </c>
      <c r="J22627">
        <v>372328000</v>
      </c>
      <c r="L22627" t="s">
        <v>1329</v>
      </c>
    </row>
    <row r="22628" spans="8:12" x14ac:dyDescent="0.25">
      <c r="H22628" t="s">
        <v>21491</v>
      </c>
      <c r="I22628">
        <v>9331206</v>
      </c>
      <c r="J22628">
        <v>225302000</v>
      </c>
      <c r="K22628" t="s">
        <v>1830</v>
      </c>
      <c r="L22628" t="s">
        <v>1614</v>
      </c>
    </row>
    <row r="22629" spans="8:12" x14ac:dyDescent="0.25">
      <c r="H22629" t="s">
        <v>21492</v>
      </c>
      <c r="I22629">
        <v>9331191</v>
      </c>
      <c r="J22629">
        <v>225315000</v>
      </c>
      <c r="K22629" t="s">
        <v>1830</v>
      </c>
      <c r="L22629" t="s">
        <v>1614</v>
      </c>
    </row>
    <row r="22630" spans="8:12" x14ac:dyDescent="0.25">
      <c r="H22630" t="s">
        <v>21493</v>
      </c>
      <c r="I22630">
        <v>8959063</v>
      </c>
      <c r="J22630">
        <v>247230600</v>
      </c>
      <c r="K22630" t="s">
        <v>1398</v>
      </c>
      <c r="L22630" t="s">
        <v>1308</v>
      </c>
    </row>
    <row r="22631" spans="8:12" x14ac:dyDescent="0.25">
      <c r="H22631" t="s">
        <v>21494</v>
      </c>
      <c r="I22631">
        <v>9438298</v>
      </c>
      <c r="J22631">
        <v>564344000</v>
      </c>
      <c r="K22631" t="s">
        <v>1441</v>
      </c>
      <c r="L22631" t="s">
        <v>1362</v>
      </c>
    </row>
    <row r="22632" spans="8:12" x14ac:dyDescent="0.25">
      <c r="H22632" t="s">
        <v>21494</v>
      </c>
      <c r="I22632">
        <v>8010427</v>
      </c>
      <c r="J22632">
        <v>273345030</v>
      </c>
      <c r="K22632" t="s">
        <v>1297</v>
      </c>
      <c r="L22632" t="s">
        <v>1326</v>
      </c>
    </row>
    <row r="22633" spans="8:12" x14ac:dyDescent="0.25">
      <c r="H22633" t="s">
        <v>21495</v>
      </c>
      <c r="I22633">
        <v>9197387</v>
      </c>
      <c r="J22633">
        <v>304875424</v>
      </c>
      <c r="K22633" t="s">
        <v>1294</v>
      </c>
      <c r="L22633" t="s">
        <v>1295</v>
      </c>
    </row>
    <row r="22634" spans="8:12" x14ac:dyDescent="0.25">
      <c r="H22634" t="s">
        <v>21496</v>
      </c>
      <c r="I22634">
        <v>9695951</v>
      </c>
      <c r="J22634">
        <v>563559000</v>
      </c>
      <c r="K22634" t="s">
        <v>1441</v>
      </c>
      <c r="L22634" t="s">
        <v>1494</v>
      </c>
    </row>
    <row r="22635" spans="8:12" x14ac:dyDescent="0.25">
      <c r="H22635" t="s">
        <v>21497</v>
      </c>
      <c r="I22635">
        <v>9406829</v>
      </c>
      <c r="J22635">
        <v>636092040</v>
      </c>
      <c r="K22635" t="s">
        <v>1464</v>
      </c>
      <c r="L22635" t="s">
        <v>1295</v>
      </c>
    </row>
    <row r="22636" spans="8:12" x14ac:dyDescent="0.25">
      <c r="H22636" t="s">
        <v>21498</v>
      </c>
      <c r="I22636">
        <v>9609419</v>
      </c>
      <c r="J22636">
        <v>311049600</v>
      </c>
      <c r="K22636" t="s">
        <v>1609</v>
      </c>
      <c r="L22636" t="s">
        <v>1308</v>
      </c>
    </row>
    <row r="22637" spans="8:12" x14ac:dyDescent="0.25">
      <c r="H22637" t="s">
        <v>21499</v>
      </c>
      <c r="I22637">
        <v>9253856</v>
      </c>
      <c r="J22637">
        <v>563531000</v>
      </c>
      <c r="K22637" t="s">
        <v>1441</v>
      </c>
      <c r="L22637" t="s">
        <v>1295</v>
      </c>
    </row>
    <row r="22638" spans="8:12" x14ac:dyDescent="0.25">
      <c r="H22638" t="s">
        <v>21500</v>
      </c>
      <c r="I22638">
        <v>8300262</v>
      </c>
      <c r="J22638">
        <v>375088000</v>
      </c>
      <c r="K22638" t="s">
        <v>1322</v>
      </c>
      <c r="L22638" t="s">
        <v>1295</v>
      </c>
    </row>
    <row r="22639" spans="8:12" x14ac:dyDescent="0.25">
      <c r="H22639" t="s">
        <v>21501</v>
      </c>
      <c r="I22639">
        <v>9650341</v>
      </c>
      <c r="J22639">
        <v>311000128</v>
      </c>
      <c r="K22639" t="s">
        <v>1609</v>
      </c>
      <c r="L22639" t="s">
        <v>1329</v>
      </c>
    </row>
    <row r="22640" spans="8:12" x14ac:dyDescent="0.25">
      <c r="H22640" t="s">
        <v>21502</v>
      </c>
      <c r="I22640">
        <v>9525819</v>
      </c>
      <c r="J22640">
        <v>564968000</v>
      </c>
      <c r="K22640" t="s">
        <v>1441</v>
      </c>
      <c r="L22640" t="s">
        <v>1362</v>
      </c>
    </row>
    <row r="22641" spans="8:12" x14ac:dyDescent="0.25">
      <c r="H22641" t="s">
        <v>21503</v>
      </c>
      <c r="I22641">
        <v>9336696</v>
      </c>
      <c r="J22641">
        <v>220442000</v>
      </c>
      <c r="K22641" t="s">
        <v>1456</v>
      </c>
      <c r="L22641" t="s">
        <v>1326</v>
      </c>
    </row>
    <row r="22642" spans="8:12" x14ac:dyDescent="0.25">
      <c r="H22642" t="s">
        <v>21504</v>
      </c>
      <c r="I22642">
        <v>9402689</v>
      </c>
      <c r="J22642">
        <v>236646000</v>
      </c>
      <c r="K22642" t="s">
        <v>1383</v>
      </c>
      <c r="L22642" t="s">
        <v>1326</v>
      </c>
    </row>
    <row r="22643" spans="8:12" x14ac:dyDescent="0.25">
      <c r="H22643" t="s">
        <v>21505</v>
      </c>
      <c r="I22643">
        <v>9269609</v>
      </c>
      <c r="J22643">
        <v>351169000</v>
      </c>
      <c r="K22643" t="s">
        <v>1332</v>
      </c>
      <c r="L22643" t="s">
        <v>1326</v>
      </c>
    </row>
    <row r="22644" spans="8:12" x14ac:dyDescent="0.25">
      <c r="H22644" t="s">
        <v>21506</v>
      </c>
      <c r="I22644">
        <v>9537094</v>
      </c>
      <c r="J22644">
        <v>236111857</v>
      </c>
      <c r="K22644" t="s">
        <v>1383</v>
      </c>
      <c r="L22644" t="s">
        <v>1326</v>
      </c>
    </row>
    <row r="22645" spans="8:12" x14ac:dyDescent="0.25">
      <c r="H22645" t="s">
        <v>21507</v>
      </c>
      <c r="I22645">
        <v>9402677</v>
      </c>
      <c r="J22645">
        <v>236647000</v>
      </c>
      <c r="K22645" t="s">
        <v>1383</v>
      </c>
      <c r="L22645" t="s">
        <v>1326</v>
      </c>
    </row>
    <row r="22646" spans="8:12" x14ac:dyDescent="0.25">
      <c r="H22646" t="s">
        <v>21508</v>
      </c>
      <c r="I22646">
        <v>9392640</v>
      </c>
      <c r="J22646">
        <v>236112003</v>
      </c>
      <c r="K22646" t="s">
        <v>1383</v>
      </c>
      <c r="L22646" t="s">
        <v>1326</v>
      </c>
    </row>
    <row r="22647" spans="8:12" x14ac:dyDescent="0.25">
      <c r="H22647" t="s">
        <v>21509</v>
      </c>
      <c r="I22647">
        <v>8407931</v>
      </c>
      <c r="J22647">
        <v>636007699</v>
      </c>
      <c r="K22647" t="s">
        <v>1464</v>
      </c>
      <c r="L22647" t="s">
        <v>4763</v>
      </c>
    </row>
    <row r="22648" spans="8:12" x14ac:dyDescent="0.25">
      <c r="H22648" t="s">
        <v>21510</v>
      </c>
      <c r="I22648">
        <v>9675406</v>
      </c>
      <c r="J22648">
        <v>636015957</v>
      </c>
      <c r="K22648" t="s">
        <v>1464</v>
      </c>
      <c r="L22648" t="s">
        <v>4763</v>
      </c>
    </row>
    <row r="22649" spans="8:12" x14ac:dyDescent="0.25">
      <c r="H22649" t="s">
        <v>21511</v>
      </c>
      <c r="I22649">
        <v>9104249</v>
      </c>
      <c r="J22649">
        <v>341919000</v>
      </c>
      <c r="K22649" t="s">
        <v>1316</v>
      </c>
      <c r="L22649" t="s">
        <v>1614</v>
      </c>
    </row>
    <row r="22650" spans="8:12" x14ac:dyDescent="0.25">
      <c r="H22650" t="s">
        <v>21512</v>
      </c>
      <c r="I22650">
        <v>9401958</v>
      </c>
      <c r="J22650">
        <v>370724000</v>
      </c>
      <c r="L22650" t="s">
        <v>1341</v>
      </c>
    </row>
    <row r="22651" spans="8:12" x14ac:dyDescent="0.25">
      <c r="H22651" t="s">
        <v>21513</v>
      </c>
      <c r="I22651">
        <v>8653073</v>
      </c>
      <c r="J22651">
        <v>667001401</v>
      </c>
      <c r="K22651" t="s">
        <v>2089</v>
      </c>
      <c r="L22651" t="s">
        <v>1341</v>
      </c>
    </row>
    <row r="22652" spans="8:12" x14ac:dyDescent="0.25">
      <c r="H22652" t="s">
        <v>21514</v>
      </c>
      <c r="I22652">
        <v>9675391</v>
      </c>
      <c r="J22652">
        <v>636015956</v>
      </c>
      <c r="K22652" t="s">
        <v>1464</v>
      </c>
      <c r="L22652" t="s">
        <v>4763</v>
      </c>
    </row>
    <row r="22653" spans="8:12" x14ac:dyDescent="0.25">
      <c r="H22653" t="s">
        <v>21515</v>
      </c>
      <c r="I22653">
        <v>9700835</v>
      </c>
      <c r="J22653">
        <v>353879000</v>
      </c>
      <c r="K22653" t="s">
        <v>1332</v>
      </c>
      <c r="L22653" t="s">
        <v>1308</v>
      </c>
    </row>
    <row r="22654" spans="8:12" x14ac:dyDescent="0.25">
      <c r="H22654" t="s">
        <v>21516</v>
      </c>
      <c r="I22654">
        <v>9397858</v>
      </c>
      <c r="J22654">
        <v>477133300</v>
      </c>
      <c r="K22654" t="s">
        <v>1348</v>
      </c>
      <c r="L22654" t="s">
        <v>1341</v>
      </c>
    </row>
    <row r="22655" spans="8:12" x14ac:dyDescent="0.25">
      <c r="H22655" t="s">
        <v>21517</v>
      </c>
      <c r="I22655">
        <v>9228370</v>
      </c>
      <c r="J22655">
        <v>636011527</v>
      </c>
      <c r="K22655" t="s">
        <v>1464</v>
      </c>
      <c r="L22655" t="s">
        <v>4763</v>
      </c>
    </row>
    <row r="22656" spans="8:12" x14ac:dyDescent="0.25">
      <c r="H22656" t="s">
        <v>21518</v>
      </c>
      <c r="I22656">
        <v>9564384</v>
      </c>
      <c r="J22656">
        <v>636014800</v>
      </c>
      <c r="K22656" t="s">
        <v>1464</v>
      </c>
      <c r="L22656" t="s">
        <v>4763</v>
      </c>
    </row>
    <row r="22657" spans="8:12" x14ac:dyDescent="0.25">
      <c r="H22657" t="s">
        <v>21519</v>
      </c>
      <c r="I22657">
        <v>9342580</v>
      </c>
      <c r="J22657">
        <v>636012804</v>
      </c>
      <c r="K22657" t="s">
        <v>1464</v>
      </c>
      <c r="L22657" t="s">
        <v>4763</v>
      </c>
    </row>
    <row r="22658" spans="8:12" x14ac:dyDescent="0.25">
      <c r="H22658" t="s">
        <v>21520</v>
      </c>
      <c r="I22658">
        <v>9624445</v>
      </c>
      <c r="J22658">
        <v>636015725</v>
      </c>
      <c r="K22658" t="s">
        <v>1464</v>
      </c>
      <c r="L22658" t="s">
        <v>1341</v>
      </c>
    </row>
    <row r="22659" spans="8:12" x14ac:dyDescent="0.25">
      <c r="H22659" t="s">
        <v>21521</v>
      </c>
      <c r="I22659">
        <v>9446611</v>
      </c>
      <c r="J22659">
        <v>352630000</v>
      </c>
      <c r="K22659" t="s">
        <v>1332</v>
      </c>
      <c r="L22659" t="s">
        <v>1341</v>
      </c>
    </row>
    <row r="22660" spans="8:12" x14ac:dyDescent="0.25">
      <c r="H22660" t="s">
        <v>21522</v>
      </c>
      <c r="I22660">
        <v>9351763</v>
      </c>
      <c r="J22660">
        <v>371997000</v>
      </c>
      <c r="L22660" t="s">
        <v>1341</v>
      </c>
    </row>
    <row r="22661" spans="8:12" x14ac:dyDescent="0.25">
      <c r="H22661" t="s">
        <v>21523</v>
      </c>
      <c r="I22661">
        <v>9057123</v>
      </c>
      <c r="J22661">
        <v>636009894</v>
      </c>
      <c r="K22661" t="s">
        <v>1464</v>
      </c>
      <c r="L22661" t="s">
        <v>4763</v>
      </c>
    </row>
    <row r="22662" spans="8:12" x14ac:dyDescent="0.25">
      <c r="H22662" t="s">
        <v>21524</v>
      </c>
      <c r="I22662">
        <v>9061239</v>
      </c>
      <c r="J22662">
        <v>341978000</v>
      </c>
      <c r="K22662" t="s">
        <v>1316</v>
      </c>
      <c r="L22662" t="s">
        <v>1295</v>
      </c>
    </row>
    <row r="22663" spans="8:12" x14ac:dyDescent="0.25">
      <c r="H22663" t="s">
        <v>21525</v>
      </c>
      <c r="I22663">
        <v>9232797</v>
      </c>
      <c r="J22663">
        <v>246265000</v>
      </c>
      <c r="K22663" t="s">
        <v>1387</v>
      </c>
      <c r="L22663" t="s">
        <v>1614</v>
      </c>
    </row>
    <row r="22664" spans="8:12" x14ac:dyDescent="0.25">
      <c r="H22664" t="s">
        <v>21526</v>
      </c>
      <c r="I22664">
        <v>8126094</v>
      </c>
      <c r="J22664">
        <v>567042000</v>
      </c>
      <c r="K22664" t="s">
        <v>1861</v>
      </c>
      <c r="L22664" t="s">
        <v>1362</v>
      </c>
    </row>
    <row r="22665" spans="8:12" x14ac:dyDescent="0.25">
      <c r="H22665" t="s">
        <v>21527</v>
      </c>
      <c r="I22665">
        <v>8210027</v>
      </c>
      <c r="J22665">
        <v>567177000</v>
      </c>
      <c r="K22665" t="s">
        <v>1861</v>
      </c>
      <c r="L22665" t="s">
        <v>1362</v>
      </c>
    </row>
    <row r="22666" spans="8:12" x14ac:dyDescent="0.25">
      <c r="H22666" t="s">
        <v>21528</v>
      </c>
      <c r="I22666">
        <v>9336725</v>
      </c>
      <c r="J22666">
        <v>220443000</v>
      </c>
      <c r="K22666" t="s">
        <v>1456</v>
      </c>
      <c r="L22666" t="s">
        <v>1326</v>
      </c>
    </row>
    <row r="22667" spans="8:12" x14ac:dyDescent="0.25">
      <c r="H22667" t="s">
        <v>21529</v>
      </c>
      <c r="I22667">
        <v>9336701</v>
      </c>
      <c r="J22667">
        <v>220514000</v>
      </c>
      <c r="K22667" t="s">
        <v>1456</v>
      </c>
      <c r="L22667" t="s">
        <v>1326</v>
      </c>
    </row>
    <row r="22668" spans="8:12" x14ac:dyDescent="0.25">
      <c r="H22668" t="s">
        <v>21530</v>
      </c>
      <c r="I22668">
        <v>9336713</v>
      </c>
      <c r="J22668">
        <v>220516000</v>
      </c>
      <c r="K22668" t="s">
        <v>1456</v>
      </c>
      <c r="L22668" t="s">
        <v>1326</v>
      </c>
    </row>
    <row r="22669" spans="8:12" x14ac:dyDescent="0.25">
      <c r="H22669" t="s">
        <v>21531</v>
      </c>
      <c r="I22669">
        <v>8023527</v>
      </c>
      <c r="J22669">
        <v>219675000</v>
      </c>
      <c r="K22669" t="s">
        <v>1456</v>
      </c>
      <c r="L22669" t="s">
        <v>2051</v>
      </c>
    </row>
    <row r="22670" spans="8:12" x14ac:dyDescent="0.25">
      <c r="H22670" t="s">
        <v>949</v>
      </c>
      <c r="I22670">
        <v>9687679</v>
      </c>
      <c r="J22670">
        <v>352039000</v>
      </c>
      <c r="K22670" t="s">
        <v>1332</v>
      </c>
      <c r="L22670" t="s">
        <v>1308</v>
      </c>
    </row>
    <row r="22671" spans="8:12" x14ac:dyDescent="0.25">
      <c r="H22671" t="s">
        <v>21532</v>
      </c>
      <c r="I22671">
        <v>9386926</v>
      </c>
      <c r="J22671">
        <v>311005800</v>
      </c>
      <c r="K22671" t="s">
        <v>1609</v>
      </c>
      <c r="L22671" t="s">
        <v>1341</v>
      </c>
    </row>
    <row r="22672" spans="8:12" x14ac:dyDescent="0.25">
      <c r="H22672" t="s">
        <v>21533</v>
      </c>
      <c r="I22672">
        <v>7429918</v>
      </c>
      <c r="J22672">
        <v>373010000</v>
      </c>
      <c r="L22672" t="s">
        <v>1341</v>
      </c>
    </row>
    <row r="22673" spans="8:12" x14ac:dyDescent="0.25">
      <c r="H22673" t="s">
        <v>21534</v>
      </c>
      <c r="I22673">
        <v>9353711</v>
      </c>
      <c r="J22673">
        <v>246287000</v>
      </c>
      <c r="K22673" t="s">
        <v>1387</v>
      </c>
      <c r="L22673" t="s">
        <v>1295</v>
      </c>
    </row>
    <row r="22674" spans="8:12" x14ac:dyDescent="0.25">
      <c r="H22674" t="s">
        <v>21535</v>
      </c>
      <c r="I22674">
        <v>9528017</v>
      </c>
      <c r="J22674">
        <v>564638000</v>
      </c>
      <c r="K22674" t="s">
        <v>1441</v>
      </c>
      <c r="L22674" t="s">
        <v>1341</v>
      </c>
    </row>
    <row r="22675" spans="8:12" x14ac:dyDescent="0.25">
      <c r="H22675" t="s">
        <v>21536</v>
      </c>
      <c r="I22675">
        <v>9526980</v>
      </c>
      <c r="J22675">
        <v>351320000</v>
      </c>
      <c r="K22675" t="s">
        <v>1332</v>
      </c>
      <c r="L22675" t="s">
        <v>1346</v>
      </c>
    </row>
    <row r="22676" spans="8:12" x14ac:dyDescent="0.25">
      <c r="H22676" t="s">
        <v>21537</v>
      </c>
      <c r="I22676">
        <v>9116735</v>
      </c>
      <c r="J22676">
        <v>352770000</v>
      </c>
      <c r="K22676" t="s">
        <v>1332</v>
      </c>
      <c r="L22676" t="s">
        <v>1341</v>
      </c>
    </row>
    <row r="22677" spans="8:12" x14ac:dyDescent="0.25">
      <c r="H22677" t="s">
        <v>21538</v>
      </c>
      <c r="I22677">
        <v>9609641</v>
      </c>
      <c r="J22677">
        <v>538005223</v>
      </c>
      <c r="K22677" t="s">
        <v>1437</v>
      </c>
      <c r="L22677" t="s">
        <v>1313</v>
      </c>
    </row>
    <row r="22678" spans="8:12" x14ac:dyDescent="0.25">
      <c r="H22678" t="s">
        <v>21539</v>
      </c>
      <c r="I22678">
        <v>9514339</v>
      </c>
      <c r="J22678">
        <v>373725000</v>
      </c>
      <c r="L22678" t="s">
        <v>1341</v>
      </c>
    </row>
    <row r="22679" spans="8:12" x14ac:dyDescent="0.25">
      <c r="H22679" t="s">
        <v>21540</v>
      </c>
      <c r="I22679">
        <v>9401867</v>
      </c>
      <c r="J22679">
        <v>351360000</v>
      </c>
      <c r="K22679" t="s">
        <v>1332</v>
      </c>
      <c r="L22679" t="s">
        <v>1295</v>
      </c>
    </row>
    <row r="22680" spans="8:12" x14ac:dyDescent="0.25">
      <c r="H22680" t="s">
        <v>21541</v>
      </c>
      <c r="I22680">
        <v>9103142</v>
      </c>
      <c r="J22680">
        <v>440007000</v>
      </c>
      <c r="K22680" t="s">
        <v>1352</v>
      </c>
      <c r="L22680" t="s">
        <v>1341</v>
      </c>
    </row>
    <row r="22681" spans="8:12" x14ac:dyDescent="0.25">
      <c r="H22681" t="s">
        <v>21542</v>
      </c>
      <c r="I22681">
        <v>9584047</v>
      </c>
      <c r="J22681">
        <v>215676000</v>
      </c>
      <c r="K22681" t="s">
        <v>1340</v>
      </c>
      <c r="L22681" t="s">
        <v>1341</v>
      </c>
    </row>
    <row r="22682" spans="8:12" x14ac:dyDescent="0.25">
      <c r="H22682" t="s">
        <v>21543</v>
      </c>
      <c r="I22682">
        <v>9105073</v>
      </c>
      <c r="J22682">
        <v>636010513</v>
      </c>
      <c r="K22682" t="s">
        <v>1464</v>
      </c>
      <c r="L22682" t="s">
        <v>1326</v>
      </c>
    </row>
    <row r="22683" spans="8:12" x14ac:dyDescent="0.25">
      <c r="H22683" t="s">
        <v>21544</v>
      </c>
      <c r="I22683">
        <v>9532549</v>
      </c>
      <c r="J22683">
        <v>566586000</v>
      </c>
      <c r="L22683" t="s">
        <v>1308</v>
      </c>
    </row>
    <row r="22684" spans="8:12" x14ac:dyDescent="0.25">
      <c r="H22684" t="s">
        <v>21544</v>
      </c>
      <c r="I22684">
        <v>9532549</v>
      </c>
      <c r="J22684">
        <v>477510500</v>
      </c>
      <c r="K22684" t="s">
        <v>1348</v>
      </c>
      <c r="L22684" t="s">
        <v>1308</v>
      </c>
    </row>
    <row r="22685" spans="8:12" x14ac:dyDescent="0.25">
      <c r="H22685" t="s">
        <v>21545</v>
      </c>
      <c r="I22685">
        <v>9135690</v>
      </c>
      <c r="J22685">
        <v>564718000</v>
      </c>
      <c r="K22685" t="s">
        <v>1441</v>
      </c>
      <c r="L22685" t="s">
        <v>1341</v>
      </c>
    </row>
    <row r="22686" spans="8:12" x14ac:dyDescent="0.25">
      <c r="H22686" t="s">
        <v>21546</v>
      </c>
      <c r="I22686">
        <v>9157686</v>
      </c>
      <c r="J22686">
        <v>566063000</v>
      </c>
      <c r="L22686" t="s">
        <v>1341</v>
      </c>
    </row>
    <row r="22687" spans="8:12" x14ac:dyDescent="0.25">
      <c r="H22687" t="s">
        <v>21547</v>
      </c>
      <c r="I22687">
        <v>9569798</v>
      </c>
      <c r="J22687">
        <v>566051000</v>
      </c>
      <c r="L22687" t="s">
        <v>1341</v>
      </c>
    </row>
    <row r="22688" spans="8:12" x14ac:dyDescent="0.25">
      <c r="H22688" t="s">
        <v>21548</v>
      </c>
      <c r="I22688">
        <v>9046019</v>
      </c>
      <c r="J22688">
        <v>518671000</v>
      </c>
      <c r="K22688" t="s">
        <v>1595</v>
      </c>
      <c r="L22688" t="s">
        <v>21549</v>
      </c>
    </row>
    <row r="22689" spans="8:12" x14ac:dyDescent="0.25">
      <c r="H22689" t="s">
        <v>21550</v>
      </c>
      <c r="I22689">
        <v>9174646</v>
      </c>
      <c r="J22689">
        <v>564729000</v>
      </c>
      <c r="K22689" t="s">
        <v>1441</v>
      </c>
      <c r="L22689" t="s">
        <v>1341</v>
      </c>
    </row>
    <row r="22690" spans="8:12" x14ac:dyDescent="0.25">
      <c r="H22690" t="s">
        <v>21551</v>
      </c>
      <c r="I22690">
        <v>9001289</v>
      </c>
      <c r="J22690">
        <v>636014290</v>
      </c>
      <c r="K22690" t="s">
        <v>1464</v>
      </c>
      <c r="L22690" t="s">
        <v>1341</v>
      </c>
    </row>
    <row r="22691" spans="8:12" x14ac:dyDescent="0.25">
      <c r="H22691" t="s">
        <v>21552</v>
      </c>
      <c r="I22691">
        <v>9569786</v>
      </c>
      <c r="J22691">
        <v>565942000</v>
      </c>
      <c r="L22691" t="s">
        <v>1308</v>
      </c>
    </row>
    <row r="22692" spans="8:12" x14ac:dyDescent="0.25">
      <c r="H22692" t="s">
        <v>21553</v>
      </c>
      <c r="I22692">
        <v>9120803</v>
      </c>
      <c r="J22692">
        <v>564570000</v>
      </c>
      <c r="K22692" t="s">
        <v>1441</v>
      </c>
      <c r="L22692" t="s">
        <v>1341</v>
      </c>
    </row>
    <row r="22693" spans="8:12" x14ac:dyDescent="0.25">
      <c r="H22693" t="s">
        <v>21554</v>
      </c>
      <c r="I22693">
        <v>8906688</v>
      </c>
      <c r="J22693">
        <v>636014416</v>
      </c>
      <c r="K22693" t="s">
        <v>1464</v>
      </c>
      <c r="L22693" t="s">
        <v>1341</v>
      </c>
    </row>
    <row r="22694" spans="8:12" x14ac:dyDescent="0.25">
      <c r="H22694" t="s">
        <v>21555</v>
      </c>
      <c r="I22694">
        <v>9569774</v>
      </c>
      <c r="J22694">
        <v>565433000</v>
      </c>
      <c r="L22694" t="s">
        <v>1341</v>
      </c>
    </row>
    <row r="22695" spans="8:12" x14ac:dyDescent="0.25">
      <c r="H22695" t="s">
        <v>21556</v>
      </c>
      <c r="I22695">
        <v>9569803</v>
      </c>
      <c r="J22695">
        <v>566050000</v>
      </c>
      <c r="L22695" t="s">
        <v>1341</v>
      </c>
    </row>
    <row r="22696" spans="8:12" x14ac:dyDescent="0.25">
      <c r="H22696" t="s">
        <v>21557</v>
      </c>
      <c r="I22696">
        <v>9532616</v>
      </c>
      <c r="J22696">
        <v>565531000</v>
      </c>
      <c r="L22696" t="s">
        <v>1308</v>
      </c>
    </row>
    <row r="22697" spans="8:12" x14ac:dyDescent="0.25">
      <c r="H22697" t="s">
        <v>21558</v>
      </c>
      <c r="I22697">
        <v>9607045</v>
      </c>
      <c r="J22697">
        <v>636015935</v>
      </c>
      <c r="K22697" t="s">
        <v>1464</v>
      </c>
      <c r="L22697" t="s">
        <v>1308</v>
      </c>
    </row>
    <row r="22698" spans="8:12" x14ac:dyDescent="0.25">
      <c r="H22698" t="s">
        <v>21559</v>
      </c>
      <c r="I22698">
        <v>8907436</v>
      </c>
      <c r="J22698">
        <v>518672000</v>
      </c>
      <c r="K22698" t="s">
        <v>1595</v>
      </c>
      <c r="L22698" t="s">
        <v>21549</v>
      </c>
    </row>
    <row r="22699" spans="8:12" x14ac:dyDescent="0.25">
      <c r="H22699" t="s">
        <v>21560</v>
      </c>
      <c r="I22699">
        <v>9532604</v>
      </c>
      <c r="J22699">
        <v>565511000</v>
      </c>
      <c r="L22699" t="s">
        <v>1308</v>
      </c>
    </row>
    <row r="22700" spans="8:12" x14ac:dyDescent="0.25">
      <c r="H22700" t="s">
        <v>21561</v>
      </c>
      <c r="I22700">
        <v>8323238</v>
      </c>
      <c r="J22700">
        <v>636014292</v>
      </c>
      <c r="K22700" t="s">
        <v>1464</v>
      </c>
      <c r="L22700" t="s">
        <v>1308</v>
      </c>
    </row>
    <row r="22701" spans="8:12" x14ac:dyDescent="0.25">
      <c r="H22701" t="s">
        <v>21562</v>
      </c>
      <c r="I22701">
        <v>9670107</v>
      </c>
      <c r="J22701">
        <v>256558000</v>
      </c>
      <c r="K22701" t="s">
        <v>1340</v>
      </c>
      <c r="L22701" t="s">
        <v>1308</v>
      </c>
    </row>
    <row r="22702" spans="8:12" x14ac:dyDescent="0.25">
      <c r="H22702" t="s">
        <v>950</v>
      </c>
      <c r="I22702">
        <v>9214123</v>
      </c>
      <c r="J22702">
        <v>256808000</v>
      </c>
      <c r="K22702" t="s">
        <v>1340</v>
      </c>
      <c r="L22702" t="s">
        <v>1341</v>
      </c>
    </row>
    <row r="22703" spans="8:12" x14ac:dyDescent="0.25">
      <c r="H22703" t="s">
        <v>21563</v>
      </c>
      <c r="I22703">
        <v>9144914</v>
      </c>
      <c r="J22703">
        <v>367457000</v>
      </c>
      <c r="K22703" t="s">
        <v>1431</v>
      </c>
      <c r="L22703" t="s">
        <v>1326</v>
      </c>
    </row>
    <row r="22704" spans="8:12" x14ac:dyDescent="0.25">
      <c r="H22704" t="s">
        <v>21564</v>
      </c>
      <c r="I22704">
        <v>6728068</v>
      </c>
      <c r="J22704">
        <v>303967000</v>
      </c>
      <c r="K22704" t="s">
        <v>2019</v>
      </c>
      <c r="L22704" t="s">
        <v>1329</v>
      </c>
    </row>
    <row r="22705" spans="8:12" x14ac:dyDescent="0.25">
      <c r="H22705" t="s">
        <v>21565</v>
      </c>
      <c r="I22705">
        <v>8853582</v>
      </c>
      <c r="J22705">
        <v>272057000</v>
      </c>
      <c r="K22705" t="s">
        <v>1635</v>
      </c>
      <c r="L22705" t="s">
        <v>1295</v>
      </c>
    </row>
    <row r="22706" spans="8:12" x14ac:dyDescent="0.25">
      <c r="H22706" t="s">
        <v>21566</v>
      </c>
      <c r="I22706">
        <v>8853594</v>
      </c>
      <c r="J22706">
        <v>272059000</v>
      </c>
      <c r="K22706" t="s">
        <v>1635</v>
      </c>
      <c r="L22706" t="s">
        <v>1295</v>
      </c>
    </row>
    <row r="22707" spans="8:12" x14ac:dyDescent="0.25">
      <c r="H22707" t="s">
        <v>21567</v>
      </c>
      <c r="I22707">
        <v>8849610</v>
      </c>
      <c r="J22707">
        <v>272056000</v>
      </c>
      <c r="K22707" t="s">
        <v>1635</v>
      </c>
      <c r="L22707" t="s">
        <v>1295</v>
      </c>
    </row>
    <row r="22708" spans="8:12" x14ac:dyDescent="0.25">
      <c r="H22708" t="s">
        <v>21568</v>
      </c>
      <c r="I22708">
        <v>8853714</v>
      </c>
      <c r="J22708">
        <v>273330970</v>
      </c>
      <c r="K22708" t="s">
        <v>1297</v>
      </c>
      <c r="L22708" t="s">
        <v>1295</v>
      </c>
    </row>
    <row r="22709" spans="8:12" x14ac:dyDescent="0.25">
      <c r="H22709" t="s">
        <v>21569</v>
      </c>
      <c r="I22709">
        <v>8853609</v>
      </c>
      <c r="J22709">
        <v>273331970</v>
      </c>
      <c r="K22709" t="s">
        <v>1297</v>
      </c>
      <c r="L22709" t="s">
        <v>1295</v>
      </c>
    </row>
    <row r="22710" spans="8:12" x14ac:dyDescent="0.25">
      <c r="H22710" t="s">
        <v>21570</v>
      </c>
      <c r="I22710">
        <v>8844153</v>
      </c>
      <c r="J22710">
        <v>273440590</v>
      </c>
      <c r="K22710" t="s">
        <v>1297</v>
      </c>
      <c r="L22710" t="s">
        <v>1295</v>
      </c>
    </row>
    <row r="22711" spans="8:12" x14ac:dyDescent="0.25">
      <c r="H22711" t="s">
        <v>21571</v>
      </c>
      <c r="I22711">
        <v>9412514</v>
      </c>
      <c r="J22711">
        <v>214211000</v>
      </c>
      <c r="K22711" t="s">
        <v>1302</v>
      </c>
      <c r="L22711" t="s">
        <v>1313</v>
      </c>
    </row>
    <row r="22712" spans="8:12" x14ac:dyDescent="0.25">
      <c r="H22712" t="s">
        <v>21572</v>
      </c>
      <c r="I22712">
        <v>9510589</v>
      </c>
      <c r="J22712">
        <v>236589000</v>
      </c>
      <c r="K22712" t="s">
        <v>1383</v>
      </c>
      <c r="L22712" t="s">
        <v>1326</v>
      </c>
    </row>
    <row r="22713" spans="8:12" x14ac:dyDescent="0.25">
      <c r="H22713" t="s">
        <v>21573</v>
      </c>
      <c r="I22713">
        <v>9625451</v>
      </c>
      <c r="J22713">
        <v>229215000</v>
      </c>
      <c r="L22713" t="s">
        <v>1341</v>
      </c>
    </row>
    <row r="22714" spans="8:12" x14ac:dyDescent="0.25">
      <c r="H22714" t="s">
        <v>21574</v>
      </c>
      <c r="I22714">
        <v>9310331</v>
      </c>
      <c r="J22714">
        <v>271000781</v>
      </c>
      <c r="K22714" t="s">
        <v>1373</v>
      </c>
      <c r="L22714" t="s">
        <v>1295</v>
      </c>
    </row>
    <row r="22715" spans="8:12" x14ac:dyDescent="0.25">
      <c r="H22715" t="s">
        <v>21575</v>
      </c>
      <c r="I22715">
        <v>8400218</v>
      </c>
      <c r="J22715">
        <v>667005192</v>
      </c>
      <c r="K22715" t="s">
        <v>2089</v>
      </c>
      <c r="L22715" t="s">
        <v>1341</v>
      </c>
    </row>
    <row r="22716" spans="8:12" x14ac:dyDescent="0.25">
      <c r="H22716" t="s">
        <v>21576</v>
      </c>
      <c r="I22716">
        <v>9450844</v>
      </c>
      <c r="J22716">
        <v>538003691</v>
      </c>
      <c r="K22716" t="s">
        <v>1437</v>
      </c>
      <c r="L22716" t="s">
        <v>1341</v>
      </c>
    </row>
    <row r="22717" spans="8:12" x14ac:dyDescent="0.25">
      <c r="H22717" t="s">
        <v>21577</v>
      </c>
      <c r="I22717">
        <v>8860030</v>
      </c>
      <c r="J22717">
        <v>273433740</v>
      </c>
      <c r="K22717" t="s">
        <v>1297</v>
      </c>
      <c r="L22717" t="s">
        <v>1308</v>
      </c>
    </row>
    <row r="22718" spans="8:12" x14ac:dyDescent="0.25">
      <c r="H22718" t="s">
        <v>21578</v>
      </c>
      <c r="I22718">
        <v>9467627</v>
      </c>
      <c r="J22718">
        <v>248865000</v>
      </c>
      <c r="K22718" t="s">
        <v>1340</v>
      </c>
      <c r="L22718" t="s">
        <v>1341</v>
      </c>
    </row>
    <row r="22719" spans="8:12" x14ac:dyDescent="0.25">
      <c r="H22719" t="s">
        <v>21579</v>
      </c>
      <c r="I22719">
        <v>9652519</v>
      </c>
      <c r="J22719">
        <v>566873000</v>
      </c>
      <c r="L22719" t="s">
        <v>1295</v>
      </c>
    </row>
    <row r="22720" spans="8:12" x14ac:dyDescent="0.25">
      <c r="H22720" t="s">
        <v>21580</v>
      </c>
      <c r="I22720">
        <v>9496329</v>
      </c>
      <c r="J22720">
        <v>209086000</v>
      </c>
      <c r="K22720" t="s">
        <v>1443</v>
      </c>
      <c r="L22720" t="s">
        <v>1341</v>
      </c>
    </row>
    <row r="22721" spans="8:12" x14ac:dyDescent="0.25">
      <c r="H22721" t="s">
        <v>21581</v>
      </c>
      <c r="I22721">
        <v>9496331</v>
      </c>
      <c r="J22721">
        <v>256743000</v>
      </c>
      <c r="K22721" t="s">
        <v>1340</v>
      </c>
      <c r="L22721" t="s">
        <v>1341</v>
      </c>
    </row>
    <row r="22722" spans="8:12" x14ac:dyDescent="0.25">
      <c r="H22722" t="s">
        <v>21582</v>
      </c>
      <c r="I22722">
        <v>9384916</v>
      </c>
      <c r="J22722">
        <v>372897000</v>
      </c>
      <c r="L22722" t="s">
        <v>1341</v>
      </c>
    </row>
    <row r="22723" spans="8:12" x14ac:dyDescent="0.25">
      <c r="H22723" t="s">
        <v>21583</v>
      </c>
      <c r="I22723">
        <v>9665841</v>
      </c>
      <c r="J22723">
        <v>566859000</v>
      </c>
      <c r="L22723" t="s">
        <v>1341</v>
      </c>
    </row>
    <row r="22724" spans="8:12" x14ac:dyDescent="0.25">
      <c r="H22724" t="s">
        <v>21584</v>
      </c>
      <c r="I22724">
        <v>9436460</v>
      </c>
      <c r="J22724">
        <v>212091000</v>
      </c>
      <c r="K22724" t="s">
        <v>1443</v>
      </c>
      <c r="L22724" t="s">
        <v>1341</v>
      </c>
    </row>
    <row r="22725" spans="8:12" x14ac:dyDescent="0.25">
      <c r="H22725" t="s">
        <v>21585</v>
      </c>
      <c r="I22725">
        <v>9464572</v>
      </c>
      <c r="J22725">
        <v>212060000</v>
      </c>
      <c r="K22725" t="s">
        <v>1443</v>
      </c>
      <c r="L22725" t="s">
        <v>1341</v>
      </c>
    </row>
    <row r="22726" spans="8:12" x14ac:dyDescent="0.25">
      <c r="H22726" t="s">
        <v>21586</v>
      </c>
      <c r="I22726">
        <v>9464584</v>
      </c>
      <c r="J22726">
        <v>256433000</v>
      </c>
      <c r="K22726" t="s">
        <v>1340</v>
      </c>
      <c r="L22726" t="s">
        <v>1341</v>
      </c>
    </row>
    <row r="22727" spans="8:12" x14ac:dyDescent="0.25">
      <c r="H22727" t="s">
        <v>21586</v>
      </c>
      <c r="I22727">
        <v>9464584</v>
      </c>
      <c r="J22727">
        <v>209042000</v>
      </c>
      <c r="K22727" t="s">
        <v>1443</v>
      </c>
      <c r="L22727" t="s">
        <v>1341</v>
      </c>
    </row>
    <row r="22728" spans="8:12" x14ac:dyDescent="0.25">
      <c r="H22728" t="s">
        <v>21587</v>
      </c>
      <c r="I22728">
        <v>9464596</v>
      </c>
      <c r="J22728">
        <v>209038000</v>
      </c>
      <c r="K22728" t="s">
        <v>1443</v>
      </c>
      <c r="L22728" t="s">
        <v>1341</v>
      </c>
    </row>
    <row r="22729" spans="8:12" x14ac:dyDescent="0.25">
      <c r="H22729" t="s">
        <v>21588</v>
      </c>
      <c r="I22729">
        <v>9522881</v>
      </c>
      <c r="J22729">
        <v>209428000</v>
      </c>
      <c r="K22729" t="s">
        <v>1443</v>
      </c>
      <c r="L22729" t="s">
        <v>1341</v>
      </c>
    </row>
    <row r="22730" spans="8:12" x14ac:dyDescent="0.25">
      <c r="H22730" t="s">
        <v>21589</v>
      </c>
      <c r="I22730">
        <v>9522893</v>
      </c>
      <c r="J22730">
        <v>209745000</v>
      </c>
      <c r="K22730" t="s">
        <v>1443</v>
      </c>
      <c r="L22730" t="s">
        <v>1341</v>
      </c>
    </row>
    <row r="22731" spans="8:12" x14ac:dyDescent="0.25">
      <c r="H22731" t="s">
        <v>21590</v>
      </c>
      <c r="I22731">
        <v>9522908</v>
      </c>
      <c r="J22731">
        <v>210123000</v>
      </c>
      <c r="K22731" t="s">
        <v>1443</v>
      </c>
      <c r="L22731" t="s">
        <v>1341</v>
      </c>
    </row>
    <row r="22732" spans="8:12" x14ac:dyDescent="0.25">
      <c r="H22732" t="s">
        <v>21591</v>
      </c>
      <c r="I22732">
        <v>9385154</v>
      </c>
      <c r="J22732">
        <v>370677000</v>
      </c>
      <c r="L22732" t="s">
        <v>1341</v>
      </c>
    </row>
    <row r="22733" spans="8:12" x14ac:dyDescent="0.25">
      <c r="H22733" t="s">
        <v>951</v>
      </c>
      <c r="I22733">
        <v>9673202</v>
      </c>
      <c r="J22733">
        <v>566905000</v>
      </c>
      <c r="L22733" t="s">
        <v>1308</v>
      </c>
    </row>
    <row r="22734" spans="8:12" x14ac:dyDescent="0.25">
      <c r="H22734" t="s">
        <v>951</v>
      </c>
      <c r="I22734">
        <v>9673202</v>
      </c>
      <c r="J22734">
        <v>354762000</v>
      </c>
      <c r="K22734" t="s">
        <v>1332</v>
      </c>
      <c r="L22734" t="s">
        <v>1308</v>
      </c>
    </row>
    <row r="22735" spans="8:12" x14ac:dyDescent="0.25">
      <c r="H22735" t="s">
        <v>21592</v>
      </c>
      <c r="I22735">
        <v>9571428</v>
      </c>
      <c r="J22735">
        <v>441970000</v>
      </c>
      <c r="K22735" t="s">
        <v>1352</v>
      </c>
      <c r="L22735" t="s">
        <v>1341</v>
      </c>
    </row>
    <row r="22736" spans="8:12" x14ac:dyDescent="0.25">
      <c r="H22736" t="s">
        <v>21593</v>
      </c>
      <c r="I22736">
        <v>9650157</v>
      </c>
      <c r="J22736">
        <v>577110000</v>
      </c>
      <c r="L22736" t="s">
        <v>1341</v>
      </c>
    </row>
    <row r="22737" spans="8:12" x14ac:dyDescent="0.25">
      <c r="H22737" t="s">
        <v>21594</v>
      </c>
      <c r="I22737">
        <v>9385166</v>
      </c>
      <c r="J22737">
        <v>354213000</v>
      </c>
      <c r="K22737" t="s">
        <v>1332</v>
      </c>
      <c r="L22737" t="s">
        <v>1341</v>
      </c>
    </row>
    <row r="22738" spans="8:12" x14ac:dyDescent="0.25">
      <c r="H22738" t="s">
        <v>21595</v>
      </c>
      <c r="I22738">
        <v>9514327</v>
      </c>
      <c r="J22738">
        <v>566381000</v>
      </c>
      <c r="L22738" t="s">
        <v>1341</v>
      </c>
    </row>
    <row r="22739" spans="8:12" x14ac:dyDescent="0.25">
      <c r="H22739" t="s">
        <v>21596</v>
      </c>
      <c r="I22739">
        <v>9377729</v>
      </c>
      <c r="J22739">
        <v>372239000</v>
      </c>
      <c r="L22739" t="s">
        <v>1295</v>
      </c>
    </row>
    <row r="22740" spans="8:12" x14ac:dyDescent="0.25">
      <c r="H22740" t="s">
        <v>21597</v>
      </c>
      <c r="I22740">
        <v>9514315</v>
      </c>
      <c r="J22740">
        <v>566380000</v>
      </c>
      <c r="L22740" t="s">
        <v>1341</v>
      </c>
    </row>
    <row r="22741" spans="8:12" x14ac:dyDescent="0.25">
      <c r="H22741" t="s">
        <v>21598</v>
      </c>
      <c r="I22741">
        <v>9436111</v>
      </c>
      <c r="J22741">
        <v>352521000</v>
      </c>
      <c r="K22741" t="s">
        <v>1332</v>
      </c>
      <c r="L22741" t="s">
        <v>1341</v>
      </c>
    </row>
    <row r="22742" spans="8:12" x14ac:dyDescent="0.25">
      <c r="H22742" t="s">
        <v>21599</v>
      </c>
      <c r="I22742">
        <v>9571430</v>
      </c>
      <c r="J22742">
        <v>441980000</v>
      </c>
      <c r="K22742" t="s">
        <v>1352</v>
      </c>
      <c r="L22742" t="s">
        <v>1341</v>
      </c>
    </row>
    <row r="22743" spans="8:12" x14ac:dyDescent="0.25">
      <c r="H22743" t="s">
        <v>21600</v>
      </c>
      <c r="I22743">
        <v>9478860</v>
      </c>
      <c r="J22743">
        <v>566375000</v>
      </c>
      <c r="L22743" t="s">
        <v>1341</v>
      </c>
    </row>
    <row r="22744" spans="8:12" x14ac:dyDescent="0.25">
      <c r="H22744" t="s">
        <v>21601</v>
      </c>
      <c r="I22744">
        <v>9683128</v>
      </c>
      <c r="J22744">
        <v>564421000</v>
      </c>
      <c r="K22744" t="s">
        <v>1441</v>
      </c>
      <c r="L22744" t="s">
        <v>1308</v>
      </c>
    </row>
    <row r="22745" spans="8:12" x14ac:dyDescent="0.25">
      <c r="H22745" t="s">
        <v>21602</v>
      </c>
      <c r="I22745">
        <v>9370006</v>
      </c>
      <c r="J22745">
        <v>372989000</v>
      </c>
      <c r="L22745" t="s">
        <v>1341</v>
      </c>
    </row>
    <row r="22746" spans="8:12" x14ac:dyDescent="0.25">
      <c r="H22746" t="s">
        <v>21603</v>
      </c>
      <c r="I22746">
        <v>9194804</v>
      </c>
      <c r="J22746">
        <v>441959000</v>
      </c>
      <c r="K22746" t="s">
        <v>1352</v>
      </c>
      <c r="L22746" t="s">
        <v>1326</v>
      </c>
    </row>
    <row r="22747" spans="8:12" x14ac:dyDescent="0.25">
      <c r="H22747" t="s">
        <v>21604</v>
      </c>
      <c r="I22747">
        <v>9020637</v>
      </c>
      <c r="J22747">
        <v>515571000</v>
      </c>
      <c r="K22747" t="s">
        <v>1406</v>
      </c>
      <c r="L22747" t="s">
        <v>1308</v>
      </c>
    </row>
    <row r="22748" spans="8:12" x14ac:dyDescent="0.25">
      <c r="H22748" t="s">
        <v>21605</v>
      </c>
      <c r="I22748">
        <v>9105566</v>
      </c>
      <c r="J22748">
        <v>372443000</v>
      </c>
      <c r="L22748" t="s">
        <v>1341</v>
      </c>
    </row>
    <row r="22749" spans="8:12" x14ac:dyDescent="0.25">
      <c r="H22749" t="s">
        <v>21606</v>
      </c>
      <c r="I22749">
        <v>9459230</v>
      </c>
      <c r="J22749">
        <v>356092000</v>
      </c>
      <c r="K22749" t="s">
        <v>1332</v>
      </c>
      <c r="L22749" t="s">
        <v>1362</v>
      </c>
    </row>
    <row r="22750" spans="8:12" x14ac:dyDescent="0.25">
      <c r="H22750" t="s">
        <v>21607</v>
      </c>
      <c r="I22750">
        <v>9464663</v>
      </c>
      <c r="J22750">
        <v>209898000</v>
      </c>
      <c r="K22750" t="s">
        <v>1443</v>
      </c>
      <c r="L22750" t="s">
        <v>1341</v>
      </c>
    </row>
    <row r="22751" spans="8:12" x14ac:dyDescent="0.25">
      <c r="H22751" t="s">
        <v>21608</v>
      </c>
      <c r="I22751">
        <v>9464675</v>
      </c>
      <c r="J22751">
        <v>209651000</v>
      </c>
      <c r="K22751" t="s">
        <v>1443</v>
      </c>
      <c r="L22751" t="s">
        <v>1341</v>
      </c>
    </row>
    <row r="22752" spans="8:12" x14ac:dyDescent="0.25">
      <c r="H22752" t="s">
        <v>21609</v>
      </c>
      <c r="I22752">
        <v>9228215</v>
      </c>
      <c r="J22752">
        <v>477282800</v>
      </c>
      <c r="K22752" t="s">
        <v>1348</v>
      </c>
      <c r="L22752" t="s">
        <v>1341</v>
      </c>
    </row>
    <row r="22753" spans="8:12" x14ac:dyDescent="0.25">
      <c r="H22753" t="s">
        <v>21610</v>
      </c>
      <c r="I22753">
        <v>9354521</v>
      </c>
      <c r="J22753">
        <v>564491000</v>
      </c>
      <c r="K22753" t="s">
        <v>1441</v>
      </c>
      <c r="L22753" t="s">
        <v>1362</v>
      </c>
    </row>
    <row r="22754" spans="8:12" x14ac:dyDescent="0.25">
      <c r="H22754" t="s">
        <v>21610</v>
      </c>
      <c r="I22754">
        <v>9036882</v>
      </c>
      <c r="J22754">
        <v>514272000</v>
      </c>
      <c r="K22754" t="s">
        <v>1406</v>
      </c>
      <c r="L22754" t="s">
        <v>1308</v>
      </c>
    </row>
    <row r="22755" spans="8:12" x14ac:dyDescent="0.25">
      <c r="H22755" t="s">
        <v>21611</v>
      </c>
      <c r="I22755">
        <v>9467548</v>
      </c>
      <c r="J22755">
        <v>212257000</v>
      </c>
      <c r="K22755" t="s">
        <v>1443</v>
      </c>
      <c r="L22755" t="s">
        <v>1341</v>
      </c>
    </row>
    <row r="22756" spans="8:12" x14ac:dyDescent="0.25">
      <c r="H22756" t="s">
        <v>21612</v>
      </c>
      <c r="I22756">
        <v>9467550</v>
      </c>
      <c r="J22756">
        <v>212258000</v>
      </c>
      <c r="K22756" t="s">
        <v>1443</v>
      </c>
      <c r="L22756" t="s">
        <v>1341</v>
      </c>
    </row>
    <row r="22757" spans="8:12" x14ac:dyDescent="0.25">
      <c r="H22757" t="s">
        <v>21613</v>
      </c>
      <c r="I22757">
        <v>9467562</v>
      </c>
      <c r="J22757">
        <v>215617000</v>
      </c>
      <c r="K22757" t="s">
        <v>1340</v>
      </c>
      <c r="L22757" t="s">
        <v>1341</v>
      </c>
    </row>
    <row r="22758" spans="8:12" x14ac:dyDescent="0.25">
      <c r="H22758" t="s">
        <v>21614</v>
      </c>
      <c r="I22758">
        <v>9589762</v>
      </c>
      <c r="J22758">
        <v>566126000</v>
      </c>
      <c r="L22758" t="s">
        <v>1341</v>
      </c>
    </row>
    <row r="22759" spans="8:12" x14ac:dyDescent="0.25">
      <c r="H22759" t="s">
        <v>21615</v>
      </c>
      <c r="I22759">
        <v>9467574</v>
      </c>
      <c r="J22759">
        <v>209088000</v>
      </c>
      <c r="K22759" t="s">
        <v>1443</v>
      </c>
      <c r="L22759" t="s">
        <v>1341</v>
      </c>
    </row>
    <row r="22760" spans="8:12" x14ac:dyDescent="0.25">
      <c r="H22760" t="s">
        <v>21616</v>
      </c>
      <c r="I22760">
        <v>9467586</v>
      </c>
      <c r="J22760">
        <v>256597000</v>
      </c>
      <c r="K22760" t="s">
        <v>1340</v>
      </c>
      <c r="L22760" t="s">
        <v>1341</v>
      </c>
    </row>
    <row r="22761" spans="8:12" x14ac:dyDescent="0.25">
      <c r="H22761" t="s">
        <v>21617</v>
      </c>
      <c r="I22761">
        <v>9467598</v>
      </c>
      <c r="J22761">
        <v>209089000</v>
      </c>
      <c r="K22761" t="s">
        <v>1443</v>
      </c>
      <c r="L22761" t="s">
        <v>1341</v>
      </c>
    </row>
    <row r="22762" spans="8:12" x14ac:dyDescent="0.25">
      <c r="H22762" t="s">
        <v>21618</v>
      </c>
      <c r="I22762">
        <v>9467603</v>
      </c>
      <c r="J22762">
        <v>209263000</v>
      </c>
      <c r="K22762" t="s">
        <v>1443</v>
      </c>
      <c r="L22762" t="s">
        <v>1341</v>
      </c>
    </row>
    <row r="22763" spans="8:12" x14ac:dyDescent="0.25">
      <c r="H22763" t="s">
        <v>952</v>
      </c>
      <c r="I22763">
        <v>9469493</v>
      </c>
      <c r="J22763">
        <v>477434400</v>
      </c>
      <c r="K22763" t="s">
        <v>1348</v>
      </c>
      <c r="L22763" t="s">
        <v>1341</v>
      </c>
    </row>
    <row r="22764" spans="8:12" x14ac:dyDescent="0.25">
      <c r="H22764" t="s">
        <v>21619</v>
      </c>
      <c r="I22764">
        <v>9446506</v>
      </c>
      <c r="J22764">
        <v>354680000</v>
      </c>
      <c r="K22764" t="s">
        <v>1332</v>
      </c>
      <c r="L22764" t="s">
        <v>1341</v>
      </c>
    </row>
    <row r="22765" spans="8:12" x14ac:dyDescent="0.25">
      <c r="H22765" t="s">
        <v>21620</v>
      </c>
      <c r="I22765">
        <v>8869713</v>
      </c>
      <c r="J22765">
        <v>515283000</v>
      </c>
      <c r="K22765" t="s">
        <v>1406</v>
      </c>
      <c r="L22765" t="s">
        <v>1308</v>
      </c>
    </row>
    <row r="22766" spans="8:12" x14ac:dyDescent="0.25">
      <c r="H22766" t="s">
        <v>21621</v>
      </c>
      <c r="I22766">
        <v>9127629</v>
      </c>
      <c r="J22766">
        <v>636015418</v>
      </c>
      <c r="K22766" t="s">
        <v>1464</v>
      </c>
      <c r="L22766" t="s">
        <v>1341</v>
      </c>
    </row>
    <row r="22767" spans="8:12" x14ac:dyDescent="0.25">
      <c r="H22767" t="s">
        <v>21622</v>
      </c>
      <c r="I22767">
        <v>9553048</v>
      </c>
      <c r="J22767">
        <v>319014800</v>
      </c>
      <c r="K22767" t="s">
        <v>1671</v>
      </c>
      <c r="L22767" t="s">
        <v>1326</v>
      </c>
    </row>
    <row r="22768" spans="8:12" x14ac:dyDescent="0.25">
      <c r="H22768" t="s">
        <v>21623</v>
      </c>
      <c r="I22768">
        <v>9203241</v>
      </c>
      <c r="J22768">
        <v>431526000</v>
      </c>
      <c r="K22768" t="s">
        <v>1368</v>
      </c>
      <c r="L22768" t="s">
        <v>1313</v>
      </c>
    </row>
    <row r="22769" spans="8:12" x14ac:dyDescent="0.25">
      <c r="H22769" t="s">
        <v>21623</v>
      </c>
      <c r="I22769">
        <v>9443114</v>
      </c>
      <c r="J22769">
        <v>356344000</v>
      </c>
      <c r="K22769" t="s">
        <v>1332</v>
      </c>
      <c r="L22769" t="s">
        <v>1308</v>
      </c>
    </row>
    <row r="22770" spans="8:12" x14ac:dyDescent="0.25">
      <c r="H22770" t="s">
        <v>21624</v>
      </c>
      <c r="I22770">
        <v>9659828</v>
      </c>
      <c r="J22770">
        <v>636016150</v>
      </c>
      <c r="K22770" t="s">
        <v>1464</v>
      </c>
      <c r="L22770" t="s">
        <v>1308</v>
      </c>
    </row>
    <row r="22771" spans="8:12" x14ac:dyDescent="0.25">
      <c r="H22771" t="s">
        <v>21624</v>
      </c>
      <c r="I22771">
        <v>9494486</v>
      </c>
      <c r="J22771">
        <v>477340100</v>
      </c>
      <c r="K22771" t="s">
        <v>1348</v>
      </c>
      <c r="L22771" t="s">
        <v>1341</v>
      </c>
    </row>
    <row r="22772" spans="8:12" x14ac:dyDescent="0.25">
      <c r="H22772" t="s">
        <v>21625</v>
      </c>
      <c r="I22772">
        <v>9443138</v>
      </c>
      <c r="J22772">
        <v>352065000</v>
      </c>
      <c r="K22772" t="s">
        <v>1332</v>
      </c>
      <c r="L22772" t="s">
        <v>1341</v>
      </c>
    </row>
    <row r="22773" spans="8:12" x14ac:dyDescent="0.25">
      <c r="H22773" t="s">
        <v>21626</v>
      </c>
      <c r="I22773">
        <v>9174244</v>
      </c>
      <c r="J22773">
        <v>416455000</v>
      </c>
      <c r="K22773" t="s">
        <v>2577</v>
      </c>
      <c r="L22773" t="s">
        <v>1295</v>
      </c>
    </row>
    <row r="22774" spans="8:12" x14ac:dyDescent="0.25">
      <c r="H22774" t="s">
        <v>21627</v>
      </c>
      <c r="I22774">
        <v>9205653</v>
      </c>
      <c r="J22774">
        <v>441893000</v>
      </c>
      <c r="K22774" t="s">
        <v>1352</v>
      </c>
      <c r="L22774" t="s">
        <v>1326</v>
      </c>
    </row>
    <row r="22775" spans="8:12" x14ac:dyDescent="0.25">
      <c r="H22775" t="s">
        <v>21628</v>
      </c>
      <c r="I22775">
        <v>9330408</v>
      </c>
      <c r="J22775">
        <v>565157000</v>
      </c>
      <c r="L22775" t="s">
        <v>1326</v>
      </c>
    </row>
    <row r="22776" spans="8:12" x14ac:dyDescent="0.25">
      <c r="H22776" t="s">
        <v>21629</v>
      </c>
      <c r="I22776">
        <v>9614335</v>
      </c>
      <c r="J22776">
        <v>373815000</v>
      </c>
      <c r="L22776" t="s">
        <v>1308</v>
      </c>
    </row>
    <row r="22777" spans="8:12" x14ac:dyDescent="0.25">
      <c r="H22777" t="s">
        <v>21630</v>
      </c>
      <c r="I22777">
        <v>9399868</v>
      </c>
      <c r="J22777">
        <v>354329000</v>
      </c>
      <c r="K22777" t="s">
        <v>1332</v>
      </c>
      <c r="L22777" t="s">
        <v>1326</v>
      </c>
    </row>
    <row r="22778" spans="8:12" x14ac:dyDescent="0.25">
      <c r="H22778" t="s">
        <v>21631</v>
      </c>
      <c r="I22778">
        <v>9584798</v>
      </c>
      <c r="J22778">
        <v>477903800</v>
      </c>
      <c r="K22778" t="s">
        <v>1348</v>
      </c>
      <c r="L22778" t="s">
        <v>1341</v>
      </c>
    </row>
    <row r="22779" spans="8:12" x14ac:dyDescent="0.25">
      <c r="H22779" t="s">
        <v>21632</v>
      </c>
      <c r="I22779">
        <v>9146077</v>
      </c>
      <c r="J22779">
        <v>525015962</v>
      </c>
      <c r="K22779" t="s">
        <v>1307</v>
      </c>
      <c r="L22779" t="s">
        <v>1308</v>
      </c>
    </row>
    <row r="22780" spans="8:12" x14ac:dyDescent="0.25">
      <c r="H22780" t="s">
        <v>21633</v>
      </c>
      <c r="I22780">
        <v>9632806</v>
      </c>
      <c r="J22780">
        <v>538004550</v>
      </c>
      <c r="K22780" t="s">
        <v>1437</v>
      </c>
      <c r="L22780" t="s">
        <v>1341</v>
      </c>
    </row>
    <row r="22781" spans="8:12" x14ac:dyDescent="0.25">
      <c r="H22781" t="s">
        <v>21634</v>
      </c>
      <c r="I22781">
        <v>9330410</v>
      </c>
      <c r="J22781">
        <v>319349000</v>
      </c>
      <c r="K22781" t="s">
        <v>1671</v>
      </c>
      <c r="L22781" t="s">
        <v>1326</v>
      </c>
    </row>
    <row r="22782" spans="8:12" x14ac:dyDescent="0.25">
      <c r="H22782" t="s">
        <v>21635</v>
      </c>
      <c r="I22782">
        <v>9214056</v>
      </c>
      <c r="J22782">
        <v>441628000</v>
      </c>
      <c r="K22782" t="s">
        <v>1352</v>
      </c>
      <c r="L22782" t="s">
        <v>1341</v>
      </c>
    </row>
    <row r="22783" spans="8:12" x14ac:dyDescent="0.25">
      <c r="H22783" t="s">
        <v>21636</v>
      </c>
      <c r="I22783">
        <v>9399870</v>
      </c>
      <c r="J22783">
        <v>356035000</v>
      </c>
      <c r="K22783" t="s">
        <v>1332</v>
      </c>
      <c r="L22783" t="s">
        <v>1326</v>
      </c>
    </row>
    <row r="22784" spans="8:12" x14ac:dyDescent="0.25">
      <c r="H22784" t="s">
        <v>21637</v>
      </c>
      <c r="I22784">
        <v>9455399</v>
      </c>
      <c r="J22784">
        <v>355722000</v>
      </c>
      <c r="K22784" t="s">
        <v>1332</v>
      </c>
      <c r="L22784" t="s">
        <v>1341</v>
      </c>
    </row>
    <row r="22785" spans="8:12" x14ac:dyDescent="0.25">
      <c r="H22785" t="s">
        <v>21638</v>
      </c>
      <c r="I22785">
        <v>9009982</v>
      </c>
      <c r="J22785">
        <v>564328000</v>
      </c>
      <c r="K22785" t="s">
        <v>1441</v>
      </c>
      <c r="L22785" t="s">
        <v>1313</v>
      </c>
    </row>
    <row r="22786" spans="8:12" x14ac:dyDescent="0.25">
      <c r="H22786" t="s">
        <v>21639</v>
      </c>
      <c r="I22786">
        <v>9571222</v>
      </c>
      <c r="J22786">
        <v>354947000</v>
      </c>
      <c r="K22786" t="s">
        <v>1332</v>
      </c>
      <c r="L22786" t="s">
        <v>1313</v>
      </c>
    </row>
    <row r="22787" spans="8:12" x14ac:dyDescent="0.25">
      <c r="H22787" t="s">
        <v>21640</v>
      </c>
      <c r="I22787">
        <v>8309115</v>
      </c>
      <c r="J22787">
        <v>356779000</v>
      </c>
      <c r="K22787" t="s">
        <v>1332</v>
      </c>
      <c r="L22787" t="s">
        <v>1341</v>
      </c>
    </row>
    <row r="22788" spans="8:12" x14ac:dyDescent="0.25">
      <c r="H22788" t="s">
        <v>21641</v>
      </c>
      <c r="I22788">
        <v>9743760</v>
      </c>
      <c r="J22788">
        <v>374912000</v>
      </c>
      <c r="L22788" t="s">
        <v>1395</v>
      </c>
    </row>
    <row r="22789" spans="8:12" x14ac:dyDescent="0.25">
      <c r="H22789" t="s">
        <v>21642</v>
      </c>
      <c r="I22789">
        <v>8652823</v>
      </c>
      <c r="J22789">
        <v>667107000</v>
      </c>
      <c r="K22789" t="s">
        <v>2089</v>
      </c>
      <c r="L22789" t="s">
        <v>1308</v>
      </c>
    </row>
    <row r="22790" spans="8:12" x14ac:dyDescent="0.25">
      <c r="H22790" t="s">
        <v>21643</v>
      </c>
      <c r="I22790">
        <v>9633135</v>
      </c>
      <c r="J22790">
        <v>441903000</v>
      </c>
      <c r="K22790" t="s">
        <v>1352</v>
      </c>
      <c r="L22790" t="s">
        <v>1341</v>
      </c>
    </row>
    <row r="22791" spans="8:12" x14ac:dyDescent="0.25">
      <c r="H22791" t="s">
        <v>21644</v>
      </c>
      <c r="I22791">
        <v>9594054</v>
      </c>
      <c r="J22791">
        <v>319150000</v>
      </c>
      <c r="K22791" t="s">
        <v>1671</v>
      </c>
      <c r="L22791" t="s">
        <v>1326</v>
      </c>
    </row>
    <row r="22792" spans="8:12" x14ac:dyDescent="0.25">
      <c r="H22792" t="s">
        <v>21645</v>
      </c>
      <c r="I22792">
        <v>9407201</v>
      </c>
      <c r="J22792">
        <v>356903000</v>
      </c>
      <c r="K22792" t="s">
        <v>1332</v>
      </c>
      <c r="L22792" t="s">
        <v>1326</v>
      </c>
    </row>
    <row r="22793" spans="8:12" x14ac:dyDescent="0.25">
      <c r="H22793" t="s">
        <v>21646</v>
      </c>
      <c r="I22793">
        <v>9136486</v>
      </c>
      <c r="J22793">
        <v>356111000</v>
      </c>
      <c r="K22793" t="s">
        <v>1332</v>
      </c>
      <c r="L22793" t="s">
        <v>1313</v>
      </c>
    </row>
    <row r="22794" spans="8:12" x14ac:dyDescent="0.25">
      <c r="H22794" t="s">
        <v>21647</v>
      </c>
      <c r="I22794">
        <v>8717518</v>
      </c>
      <c r="J22794">
        <v>525015526</v>
      </c>
      <c r="K22794" t="s">
        <v>1307</v>
      </c>
      <c r="L22794" t="s">
        <v>1295</v>
      </c>
    </row>
    <row r="22795" spans="8:12" x14ac:dyDescent="0.25">
      <c r="H22795" t="s">
        <v>21648</v>
      </c>
      <c r="I22795">
        <v>9442665</v>
      </c>
      <c r="J22795">
        <v>371742000</v>
      </c>
      <c r="L22795" t="s">
        <v>1326</v>
      </c>
    </row>
    <row r="22796" spans="8:12" x14ac:dyDescent="0.25">
      <c r="H22796" t="s">
        <v>21649</v>
      </c>
      <c r="I22796">
        <v>9371191</v>
      </c>
      <c r="J22796">
        <v>566720000</v>
      </c>
      <c r="L22796" t="s">
        <v>1313</v>
      </c>
    </row>
    <row r="22797" spans="8:12" x14ac:dyDescent="0.25">
      <c r="H22797" t="s">
        <v>21650</v>
      </c>
      <c r="I22797">
        <v>9632791</v>
      </c>
      <c r="J22797">
        <v>538004462</v>
      </c>
      <c r="K22797" t="s">
        <v>1437</v>
      </c>
      <c r="L22797" t="s">
        <v>1341</v>
      </c>
    </row>
    <row r="22798" spans="8:12" x14ac:dyDescent="0.25">
      <c r="H22798" t="s">
        <v>21650</v>
      </c>
      <c r="I22798">
        <v>9194440</v>
      </c>
      <c r="J22798">
        <v>212790000</v>
      </c>
      <c r="K22798" t="s">
        <v>1443</v>
      </c>
      <c r="L22798" t="s">
        <v>1341</v>
      </c>
    </row>
    <row r="22799" spans="8:12" x14ac:dyDescent="0.25">
      <c r="H22799" t="s">
        <v>21651</v>
      </c>
      <c r="I22799">
        <v>9014482</v>
      </c>
      <c r="J22799">
        <v>373675000</v>
      </c>
      <c r="L22799" t="s">
        <v>1295</v>
      </c>
    </row>
    <row r="22800" spans="8:12" x14ac:dyDescent="0.25">
      <c r="H22800" t="s">
        <v>21652</v>
      </c>
      <c r="I22800">
        <v>9330381</v>
      </c>
      <c r="J22800">
        <v>371560000</v>
      </c>
      <c r="L22800" t="s">
        <v>1326</v>
      </c>
    </row>
    <row r="22801" spans="8:12" x14ac:dyDescent="0.25">
      <c r="H22801" t="s">
        <v>21653</v>
      </c>
      <c r="I22801">
        <v>9282106</v>
      </c>
      <c r="J22801">
        <v>477480100</v>
      </c>
      <c r="K22801" t="s">
        <v>1348</v>
      </c>
      <c r="L22801" t="s">
        <v>1313</v>
      </c>
    </row>
    <row r="22802" spans="8:12" x14ac:dyDescent="0.25">
      <c r="H22802" t="s">
        <v>21654</v>
      </c>
      <c r="I22802">
        <v>9330393</v>
      </c>
      <c r="J22802">
        <v>319024300</v>
      </c>
      <c r="K22802" t="s">
        <v>1671</v>
      </c>
      <c r="L22802" t="s">
        <v>1326</v>
      </c>
    </row>
    <row r="22803" spans="8:12" x14ac:dyDescent="0.25">
      <c r="H22803" t="s">
        <v>21655</v>
      </c>
      <c r="I22803">
        <v>9255256</v>
      </c>
      <c r="J22803">
        <v>212050000</v>
      </c>
      <c r="K22803" t="s">
        <v>1443</v>
      </c>
      <c r="L22803" t="s">
        <v>1341</v>
      </c>
    </row>
    <row r="22804" spans="8:12" x14ac:dyDescent="0.25">
      <c r="H22804" t="s">
        <v>21656</v>
      </c>
      <c r="I22804">
        <v>9075747</v>
      </c>
      <c r="J22804">
        <v>352229000</v>
      </c>
      <c r="K22804" t="s">
        <v>1332</v>
      </c>
      <c r="L22804" t="s">
        <v>1341</v>
      </c>
    </row>
    <row r="22805" spans="8:12" x14ac:dyDescent="0.25">
      <c r="H22805" t="s">
        <v>21657</v>
      </c>
      <c r="I22805">
        <v>9743746</v>
      </c>
      <c r="J22805">
        <v>351533000</v>
      </c>
      <c r="K22805" t="s">
        <v>1332</v>
      </c>
      <c r="L22805" t="s">
        <v>1412</v>
      </c>
    </row>
    <row r="22806" spans="8:12" x14ac:dyDescent="0.25">
      <c r="H22806" t="s">
        <v>21658</v>
      </c>
      <c r="I22806">
        <v>9085077</v>
      </c>
      <c r="J22806">
        <v>574464000</v>
      </c>
      <c r="K22806" t="s">
        <v>1350</v>
      </c>
      <c r="L22806" t="s">
        <v>1295</v>
      </c>
    </row>
    <row r="22807" spans="8:12" x14ac:dyDescent="0.25">
      <c r="H22807" t="s">
        <v>21659</v>
      </c>
      <c r="I22807">
        <v>9326316</v>
      </c>
      <c r="J22807">
        <v>477968700</v>
      </c>
      <c r="K22807" t="s">
        <v>1348</v>
      </c>
      <c r="L22807" t="s">
        <v>1341</v>
      </c>
    </row>
    <row r="22808" spans="8:12" x14ac:dyDescent="0.25">
      <c r="H22808" t="s">
        <v>21660</v>
      </c>
      <c r="I22808">
        <v>8318817</v>
      </c>
      <c r="J22808">
        <v>515876000</v>
      </c>
      <c r="K22808" t="s">
        <v>1406</v>
      </c>
      <c r="L22808" t="s">
        <v>1341</v>
      </c>
    </row>
    <row r="22809" spans="8:12" x14ac:dyDescent="0.25">
      <c r="H22809" t="s">
        <v>21661</v>
      </c>
      <c r="I22809">
        <v>9316971</v>
      </c>
      <c r="J22809">
        <v>210602000</v>
      </c>
      <c r="K22809" t="s">
        <v>1443</v>
      </c>
      <c r="L22809" t="s">
        <v>1341</v>
      </c>
    </row>
    <row r="22810" spans="8:12" x14ac:dyDescent="0.25">
      <c r="H22810" t="s">
        <v>21662</v>
      </c>
      <c r="I22810">
        <v>9115028</v>
      </c>
      <c r="J22810">
        <v>441715000</v>
      </c>
      <c r="K22810" t="s">
        <v>1352</v>
      </c>
      <c r="L22810" t="s">
        <v>1295</v>
      </c>
    </row>
    <row r="22811" spans="8:12" x14ac:dyDescent="0.25">
      <c r="H22811" t="s">
        <v>21662</v>
      </c>
      <c r="I22811">
        <v>9102617</v>
      </c>
      <c r="J22811">
        <v>441672000</v>
      </c>
      <c r="K22811" t="s">
        <v>1352</v>
      </c>
      <c r="L22811" t="s">
        <v>1341</v>
      </c>
    </row>
    <row r="22812" spans="8:12" x14ac:dyDescent="0.25">
      <c r="H22812" t="s">
        <v>21663</v>
      </c>
      <c r="I22812">
        <v>9316995</v>
      </c>
      <c r="J22812">
        <v>353648000</v>
      </c>
      <c r="K22812" t="s">
        <v>1332</v>
      </c>
      <c r="L22812" t="s">
        <v>1341</v>
      </c>
    </row>
    <row r="22813" spans="8:12" x14ac:dyDescent="0.25">
      <c r="H22813" t="s">
        <v>21664</v>
      </c>
      <c r="I22813">
        <v>9385207</v>
      </c>
      <c r="J22813">
        <v>212507000</v>
      </c>
      <c r="K22813" t="s">
        <v>1443</v>
      </c>
      <c r="L22813" t="s">
        <v>1308</v>
      </c>
    </row>
    <row r="22814" spans="8:12" x14ac:dyDescent="0.25">
      <c r="H22814" t="s">
        <v>953</v>
      </c>
      <c r="I22814">
        <v>9576260</v>
      </c>
      <c r="J22814">
        <v>477795200</v>
      </c>
      <c r="K22814" t="s">
        <v>1348</v>
      </c>
      <c r="L22814" t="s">
        <v>1341</v>
      </c>
    </row>
    <row r="22815" spans="8:12" x14ac:dyDescent="0.25">
      <c r="H22815" t="s">
        <v>21665</v>
      </c>
      <c r="I22815">
        <v>9392145</v>
      </c>
      <c r="J22815">
        <v>372529000</v>
      </c>
      <c r="L22815" t="s">
        <v>1341</v>
      </c>
    </row>
    <row r="22816" spans="8:12" x14ac:dyDescent="0.25">
      <c r="H22816" t="s">
        <v>21666</v>
      </c>
      <c r="I22816">
        <v>9236858</v>
      </c>
      <c r="J22816">
        <v>353356000</v>
      </c>
      <c r="K22816" t="s">
        <v>1332</v>
      </c>
      <c r="L22816" t="s">
        <v>1341</v>
      </c>
    </row>
    <row r="22817" spans="8:12" x14ac:dyDescent="0.25">
      <c r="H22817" t="s">
        <v>21667</v>
      </c>
      <c r="I22817">
        <v>9276755</v>
      </c>
      <c r="J22817">
        <v>352811000</v>
      </c>
      <c r="K22817" t="s">
        <v>1332</v>
      </c>
      <c r="L22817" t="s">
        <v>1341</v>
      </c>
    </row>
    <row r="22818" spans="8:12" x14ac:dyDescent="0.25">
      <c r="H22818" t="s">
        <v>21668</v>
      </c>
      <c r="I22818">
        <v>9650822</v>
      </c>
      <c r="J22818">
        <v>373981000</v>
      </c>
      <c r="L22818" t="s">
        <v>1341</v>
      </c>
    </row>
    <row r="22819" spans="8:12" x14ac:dyDescent="0.25">
      <c r="H22819" t="s">
        <v>21669</v>
      </c>
      <c r="I22819">
        <v>9236846</v>
      </c>
      <c r="J22819">
        <v>355900000</v>
      </c>
      <c r="K22819" t="s">
        <v>1332</v>
      </c>
      <c r="L22819" t="s">
        <v>1341</v>
      </c>
    </row>
    <row r="22820" spans="8:12" x14ac:dyDescent="0.25">
      <c r="H22820" t="s">
        <v>21670</v>
      </c>
      <c r="I22820">
        <v>9180334</v>
      </c>
      <c r="J22820">
        <v>353986000</v>
      </c>
      <c r="K22820" t="s">
        <v>1332</v>
      </c>
      <c r="L22820" t="s">
        <v>1341</v>
      </c>
    </row>
    <row r="22821" spans="8:12" x14ac:dyDescent="0.25">
      <c r="H22821" t="s">
        <v>21671</v>
      </c>
      <c r="I22821">
        <v>8130291</v>
      </c>
      <c r="J22821">
        <v>308792000</v>
      </c>
      <c r="K22821" t="s">
        <v>1609</v>
      </c>
      <c r="L22821" t="s">
        <v>1295</v>
      </c>
    </row>
    <row r="22822" spans="8:12" x14ac:dyDescent="0.25">
      <c r="H22822" t="s">
        <v>21672</v>
      </c>
      <c r="I22822">
        <v>9411989</v>
      </c>
      <c r="J22822">
        <v>235069272</v>
      </c>
      <c r="K22822" t="s">
        <v>1558</v>
      </c>
      <c r="L22822" t="s">
        <v>1326</v>
      </c>
    </row>
    <row r="22823" spans="8:12" x14ac:dyDescent="0.25">
      <c r="H22823" t="s">
        <v>21673</v>
      </c>
      <c r="I22823">
        <v>9441374</v>
      </c>
      <c r="J22823">
        <v>538004303</v>
      </c>
      <c r="K22823" t="s">
        <v>1437</v>
      </c>
      <c r="L22823" t="s">
        <v>1341</v>
      </c>
    </row>
    <row r="22824" spans="8:12" x14ac:dyDescent="0.25">
      <c r="H22824" t="s">
        <v>21674</v>
      </c>
      <c r="I22824">
        <v>7005683</v>
      </c>
      <c r="J22824">
        <v>676054000</v>
      </c>
      <c r="K22824" t="s">
        <v>2690</v>
      </c>
      <c r="L22824" t="s">
        <v>1295</v>
      </c>
    </row>
    <row r="22825" spans="8:12" x14ac:dyDescent="0.25">
      <c r="H22825" t="s">
        <v>21674</v>
      </c>
      <c r="I22825">
        <v>9358319</v>
      </c>
      <c r="J22825">
        <v>477241100</v>
      </c>
      <c r="K22825" t="s">
        <v>1348</v>
      </c>
      <c r="L22825" t="s">
        <v>1326</v>
      </c>
    </row>
    <row r="22826" spans="8:12" x14ac:dyDescent="0.25">
      <c r="H22826" t="s">
        <v>21674</v>
      </c>
      <c r="I22826">
        <v>9223734</v>
      </c>
      <c r="J22826">
        <v>431501644</v>
      </c>
      <c r="K22826" t="s">
        <v>1368</v>
      </c>
      <c r="L22826" t="s">
        <v>1308</v>
      </c>
    </row>
    <row r="22827" spans="8:12" x14ac:dyDescent="0.25">
      <c r="H22827" t="s">
        <v>21674</v>
      </c>
      <c r="I22827">
        <v>7708912</v>
      </c>
      <c r="J22827">
        <v>312391000</v>
      </c>
      <c r="K22827" t="s">
        <v>1379</v>
      </c>
      <c r="L22827" t="s">
        <v>1308</v>
      </c>
    </row>
    <row r="22828" spans="8:12" x14ac:dyDescent="0.25">
      <c r="H22828" t="s">
        <v>21674</v>
      </c>
      <c r="I22828">
        <v>8862909</v>
      </c>
      <c r="J22828">
        <v>273455200</v>
      </c>
      <c r="K22828" t="s">
        <v>1297</v>
      </c>
      <c r="L22828" t="s">
        <v>1362</v>
      </c>
    </row>
    <row r="22829" spans="8:12" x14ac:dyDescent="0.25">
      <c r="H22829" t="s">
        <v>21674</v>
      </c>
      <c r="I22829">
        <v>9143415</v>
      </c>
      <c r="J22829">
        <v>246046000</v>
      </c>
      <c r="K22829" t="s">
        <v>1387</v>
      </c>
      <c r="L22829" t="s">
        <v>1295</v>
      </c>
    </row>
    <row r="22830" spans="8:12" x14ac:dyDescent="0.25">
      <c r="H22830" t="s">
        <v>21674</v>
      </c>
      <c r="I22830">
        <v>9118018</v>
      </c>
      <c r="J22830">
        <v>236311000</v>
      </c>
      <c r="K22830" t="s">
        <v>1383</v>
      </c>
      <c r="L22830" t="s">
        <v>1295</v>
      </c>
    </row>
    <row r="22831" spans="8:12" x14ac:dyDescent="0.25">
      <c r="H22831" t="s">
        <v>21675</v>
      </c>
      <c r="I22831">
        <v>7005683</v>
      </c>
      <c r="J22831">
        <v>214180408</v>
      </c>
      <c r="K22831" t="s">
        <v>1302</v>
      </c>
      <c r="L22831" t="s">
        <v>1295</v>
      </c>
    </row>
    <row r="22832" spans="8:12" x14ac:dyDescent="0.25">
      <c r="H22832" t="s">
        <v>21676</v>
      </c>
      <c r="I22832">
        <v>9018684</v>
      </c>
      <c r="J22832">
        <v>354236000</v>
      </c>
      <c r="K22832" t="s">
        <v>1332</v>
      </c>
      <c r="L22832" t="s">
        <v>1326</v>
      </c>
    </row>
    <row r="22833" spans="8:12" x14ac:dyDescent="0.25">
      <c r="H22833" t="s">
        <v>21677</v>
      </c>
      <c r="I22833">
        <v>9414474</v>
      </c>
      <c r="J22833">
        <v>235103766</v>
      </c>
      <c r="K22833" t="s">
        <v>1558</v>
      </c>
      <c r="L22833" t="s">
        <v>1341</v>
      </c>
    </row>
    <row r="22834" spans="8:12" x14ac:dyDescent="0.25">
      <c r="H22834" t="s">
        <v>21678</v>
      </c>
      <c r="I22834">
        <v>9075369</v>
      </c>
      <c r="J22834">
        <v>259496000</v>
      </c>
      <c r="K22834" t="s">
        <v>1335</v>
      </c>
      <c r="L22834" t="s">
        <v>1295</v>
      </c>
    </row>
    <row r="22835" spans="8:12" x14ac:dyDescent="0.25">
      <c r="H22835" t="s">
        <v>21679</v>
      </c>
      <c r="I22835">
        <v>9162992</v>
      </c>
      <c r="J22835">
        <v>212044000</v>
      </c>
      <c r="K22835" t="s">
        <v>1443</v>
      </c>
      <c r="L22835" t="s">
        <v>1341</v>
      </c>
    </row>
    <row r="22836" spans="8:12" x14ac:dyDescent="0.25">
      <c r="H22836" t="s">
        <v>21680</v>
      </c>
      <c r="I22836">
        <v>9461752</v>
      </c>
      <c r="J22836">
        <v>345070267</v>
      </c>
      <c r="K22836" t="s">
        <v>2744</v>
      </c>
      <c r="L22836" t="s">
        <v>1308</v>
      </c>
    </row>
    <row r="22837" spans="8:12" x14ac:dyDescent="0.25">
      <c r="H22837" t="s">
        <v>21681</v>
      </c>
      <c r="I22837">
        <v>9302748</v>
      </c>
      <c r="J22837">
        <v>352914000</v>
      </c>
      <c r="K22837" t="s">
        <v>1332</v>
      </c>
      <c r="L22837" t="s">
        <v>1341</v>
      </c>
    </row>
    <row r="22838" spans="8:12" x14ac:dyDescent="0.25">
      <c r="H22838" t="s">
        <v>21682</v>
      </c>
      <c r="I22838">
        <v>9738935</v>
      </c>
      <c r="J22838">
        <v>563507000</v>
      </c>
      <c r="K22838" t="s">
        <v>1441</v>
      </c>
      <c r="L22838" t="s">
        <v>1308</v>
      </c>
    </row>
    <row r="22839" spans="8:12" x14ac:dyDescent="0.25">
      <c r="H22839" t="s">
        <v>21683</v>
      </c>
      <c r="I22839">
        <v>9333589</v>
      </c>
      <c r="J22839">
        <v>529681000</v>
      </c>
      <c r="K22839" t="s">
        <v>2074</v>
      </c>
      <c r="L22839" t="s">
        <v>1308</v>
      </c>
    </row>
    <row r="22840" spans="8:12" x14ac:dyDescent="0.25">
      <c r="H22840" t="s">
        <v>21684</v>
      </c>
      <c r="I22840">
        <v>7725556</v>
      </c>
      <c r="J22840">
        <v>514741000</v>
      </c>
      <c r="K22840" t="s">
        <v>1406</v>
      </c>
      <c r="L22840" t="s">
        <v>1341</v>
      </c>
    </row>
    <row r="22841" spans="8:12" x14ac:dyDescent="0.25">
      <c r="H22841" t="s">
        <v>21685</v>
      </c>
      <c r="I22841">
        <v>7403237</v>
      </c>
      <c r="J22841">
        <v>419035000</v>
      </c>
      <c r="K22841" t="s">
        <v>1420</v>
      </c>
      <c r="L22841" t="s">
        <v>1341</v>
      </c>
    </row>
    <row r="22842" spans="8:12" x14ac:dyDescent="0.25">
      <c r="H22842" t="s">
        <v>21686</v>
      </c>
      <c r="I22842">
        <v>9564372</v>
      </c>
      <c r="J22842">
        <v>533056200</v>
      </c>
      <c r="K22842" t="s">
        <v>1563</v>
      </c>
      <c r="L22842" t="s">
        <v>1313</v>
      </c>
    </row>
    <row r="22843" spans="8:12" x14ac:dyDescent="0.25">
      <c r="H22843" t="s">
        <v>21687</v>
      </c>
      <c r="I22843">
        <v>9564396</v>
      </c>
      <c r="J22843">
        <v>533057100</v>
      </c>
      <c r="K22843" t="s">
        <v>1563</v>
      </c>
      <c r="L22843" t="s">
        <v>1362</v>
      </c>
    </row>
    <row r="22844" spans="8:12" x14ac:dyDescent="0.25">
      <c r="H22844" t="s">
        <v>21688</v>
      </c>
      <c r="I22844">
        <v>9572886</v>
      </c>
      <c r="J22844">
        <v>533060200</v>
      </c>
      <c r="K22844" t="s">
        <v>1563</v>
      </c>
      <c r="L22844" t="s">
        <v>1362</v>
      </c>
    </row>
    <row r="22845" spans="8:12" x14ac:dyDescent="0.25">
      <c r="H22845" t="s">
        <v>21689</v>
      </c>
      <c r="I22845">
        <v>9524657</v>
      </c>
      <c r="J22845">
        <v>533042300</v>
      </c>
      <c r="K22845" t="s">
        <v>1563</v>
      </c>
      <c r="L22845" t="s">
        <v>1362</v>
      </c>
    </row>
    <row r="22846" spans="8:12" x14ac:dyDescent="0.25">
      <c r="H22846" t="s">
        <v>21690</v>
      </c>
      <c r="I22846">
        <v>9715957</v>
      </c>
      <c r="J22846">
        <v>533180177</v>
      </c>
      <c r="K22846" t="s">
        <v>1563</v>
      </c>
      <c r="L22846" t="s">
        <v>1313</v>
      </c>
    </row>
    <row r="22847" spans="8:12" x14ac:dyDescent="0.25">
      <c r="H22847" t="s">
        <v>21691</v>
      </c>
      <c r="I22847">
        <v>9685059</v>
      </c>
      <c r="J22847">
        <v>533130976</v>
      </c>
      <c r="K22847" t="s">
        <v>1563</v>
      </c>
      <c r="L22847" t="s">
        <v>1362</v>
      </c>
    </row>
    <row r="22848" spans="8:12" x14ac:dyDescent="0.25">
      <c r="H22848" t="s">
        <v>21692</v>
      </c>
      <c r="I22848">
        <v>9524671</v>
      </c>
      <c r="J22848">
        <v>533042200</v>
      </c>
      <c r="K22848" t="s">
        <v>1563</v>
      </c>
      <c r="L22848" t="s">
        <v>1313</v>
      </c>
    </row>
    <row r="22849" spans="8:12" x14ac:dyDescent="0.25">
      <c r="H22849" t="s">
        <v>21693</v>
      </c>
      <c r="I22849">
        <v>9572111</v>
      </c>
      <c r="J22849">
        <v>533000520</v>
      </c>
      <c r="K22849" t="s">
        <v>1563</v>
      </c>
      <c r="L22849" t="s">
        <v>1362</v>
      </c>
    </row>
    <row r="22850" spans="8:12" x14ac:dyDescent="0.25">
      <c r="H22850" t="s">
        <v>21694</v>
      </c>
      <c r="I22850">
        <v>9546837</v>
      </c>
      <c r="J22850">
        <v>533048500</v>
      </c>
      <c r="K22850" t="s">
        <v>1563</v>
      </c>
      <c r="L22850" t="s">
        <v>1362</v>
      </c>
    </row>
    <row r="22851" spans="8:12" x14ac:dyDescent="0.25">
      <c r="H22851" t="s">
        <v>21695</v>
      </c>
      <c r="I22851">
        <v>9572874</v>
      </c>
      <c r="J22851">
        <v>533056300</v>
      </c>
      <c r="K22851" t="s">
        <v>1563</v>
      </c>
      <c r="L22851" t="s">
        <v>1362</v>
      </c>
    </row>
    <row r="22852" spans="8:12" x14ac:dyDescent="0.25">
      <c r="H22852" t="s">
        <v>21696</v>
      </c>
      <c r="I22852">
        <v>9546825</v>
      </c>
      <c r="J22852">
        <v>533048600</v>
      </c>
      <c r="K22852" t="s">
        <v>1563</v>
      </c>
      <c r="L22852" t="s">
        <v>1362</v>
      </c>
    </row>
    <row r="22853" spans="8:12" x14ac:dyDescent="0.25">
      <c r="H22853" t="s">
        <v>21697</v>
      </c>
      <c r="I22853">
        <v>9564401</v>
      </c>
      <c r="J22853">
        <v>533057200</v>
      </c>
      <c r="K22853" t="s">
        <v>1563</v>
      </c>
      <c r="L22853" t="s">
        <v>1362</v>
      </c>
    </row>
    <row r="22854" spans="8:12" x14ac:dyDescent="0.25">
      <c r="H22854" t="s">
        <v>21698</v>
      </c>
      <c r="I22854">
        <v>9554913</v>
      </c>
      <c r="J22854">
        <v>533897000</v>
      </c>
      <c r="K22854" t="s">
        <v>1563</v>
      </c>
      <c r="L22854" t="s">
        <v>1362</v>
      </c>
    </row>
    <row r="22855" spans="8:12" x14ac:dyDescent="0.25">
      <c r="H22855" t="s">
        <v>21699</v>
      </c>
      <c r="I22855">
        <v>9420095</v>
      </c>
      <c r="J22855">
        <v>533044600</v>
      </c>
      <c r="K22855" t="s">
        <v>1563</v>
      </c>
      <c r="L22855" t="s">
        <v>1362</v>
      </c>
    </row>
    <row r="22856" spans="8:12" x14ac:dyDescent="0.25">
      <c r="H22856" t="s">
        <v>21700</v>
      </c>
      <c r="I22856">
        <v>9154270</v>
      </c>
      <c r="J22856">
        <v>248544000</v>
      </c>
      <c r="K22856" t="s">
        <v>1340</v>
      </c>
      <c r="L22856" t="s">
        <v>1295</v>
      </c>
    </row>
    <row r="22857" spans="8:12" x14ac:dyDescent="0.25">
      <c r="H22857" t="s">
        <v>21701</v>
      </c>
      <c r="I22857">
        <v>8813960</v>
      </c>
      <c r="J22857">
        <v>576057000</v>
      </c>
      <c r="L22857" t="s">
        <v>1341</v>
      </c>
    </row>
    <row r="22858" spans="8:12" x14ac:dyDescent="0.25">
      <c r="H22858" t="s">
        <v>21702</v>
      </c>
      <c r="I22858">
        <v>8727903</v>
      </c>
      <c r="J22858">
        <v>273131700</v>
      </c>
      <c r="K22858" t="s">
        <v>1297</v>
      </c>
      <c r="L22858" t="s">
        <v>1362</v>
      </c>
    </row>
    <row r="22859" spans="8:12" x14ac:dyDescent="0.25">
      <c r="H22859" t="s">
        <v>21703</v>
      </c>
      <c r="I22859">
        <v>9397200</v>
      </c>
      <c r="J22859">
        <v>351931000</v>
      </c>
      <c r="K22859" t="s">
        <v>1332</v>
      </c>
      <c r="L22859" t="s">
        <v>1341</v>
      </c>
    </row>
    <row r="22860" spans="8:12" x14ac:dyDescent="0.25">
      <c r="H22860" t="s">
        <v>21704</v>
      </c>
      <c r="I22860">
        <v>9698989</v>
      </c>
      <c r="J22860">
        <v>636017319</v>
      </c>
      <c r="K22860" t="s">
        <v>1464</v>
      </c>
      <c r="L22860" t="s">
        <v>1308</v>
      </c>
    </row>
    <row r="22861" spans="8:12" x14ac:dyDescent="0.25">
      <c r="H22861" t="s">
        <v>21705</v>
      </c>
      <c r="I22861">
        <v>9452610</v>
      </c>
      <c r="J22861">
        <v>311040900</v>
      </c>
      <c r="K22861" t="s">
        <v>1609</v>
      </c>
      <c r="L22861" t="s">
        <v>1341</v>
      </c>
    </row>
    <row r="22862" spans="8:12" x14ac:dyDescent="0.25">
      <c r="H22862" t="s">
        <v>21706</v>
      </c>
      <c r="I22862">
        <v>7628655</v>
      </c>
      <c r="J22862">
        <v>518842000</v>
      </c>
      <c r="L22862" t="s">
        <v>1295</v>
      </c>
    </row>
    <row r="22863" spans="8:12" x14ac:dyDescent="0.25">
      <c r="H22863" t="s">
        <v>21707</v>
      </c>
      <c r="I22863">
        <v>9223459</v>
      </c>
      <c r="J22863">
        <v>304010984</v>
      </c>
      <c r="K22863" t="s">
        <v>1294</v>
      </c>
      <c r="L22863" t="s">
        <v>1295</v>
      </c>
    </row>
    <row r="22864" spans="8:12" x14ac:dyDescent="0.25">
      <c r="H22864" t="s">
        <v>21708</v>
      </c>
      <c r="I22864">
        <v>9501617</v>
      </c>
      <c r="J22864">
        <v>247304400</v>
      </c>
      <c r="K22864" t="s">
        <v>1398</v>
      </c>
      <c r="L22864" t="s">
        <v>1341</v>
      </c>
    </row>
    <row r="22865" spans="8:12" x14ac:dyDescent="0.25">
      <c r="H22865" t="s">
        <v>21709</v>
      </c>
      <c r="I22865">
        <v>9219434</v>
      </c>
      <c r="J22865">
        <v>247035400</v>
      </c>
      <c r="K22865" t="s">
        <v>1398</v>
      </c>
      <c r="L22865" t="s">
        <v>1341</v>
      </c>
    </row>
    <row r="22866" spans="8:12" x14ac:dyDescent="0.25">
      <c r="H22866" t="s">
        <v>21710</v>
      </c>
      <c r="I22866">
        <v>9110901</v>
      </c>
      <c r="J22866">
        <v>538003343</v>
      </c>
      <c r="K22866" t="s">
        <v>1437</v>
      </c>
      <c r="L22866" t="s">
        <v>1341</v>
      </c>
    </row>
    <row r="22867" spans="8:12" x14ac:dyDescent="0.25">
      <c r="H22867" t="s">
        <v>21711</v>
      </c>
      <c r="I22867">
        <v>9087374</v>
      </c>
      <c r="J22867">
        <v>265412000</v>
      </c>
      <c r="K22867" t="s">
        <v>2749</v>
      </c>
      <c r="L22867" t="s">
        <v>1614</v>
      </c>
    </row>
    <row r="22868" spans="8:12" x14ac:dyDescent="0.25">
      <c r="H22868" t="s">
        <v>21712</v>
      </c>
      <c r="I22868">
        <v>9430624</v>
      </c>
      <c r="J22868">
        <v>373735000</v>
      </c>
      <c r="L22868" t="s">
        <v>1295</v>
      </c>
    </row>
    <row r="22869" spans="8:12" x14ac:dyDescent="0.25">
      <c r="H22869" t="s">
        <v>21713</v>
      </c>
      <c r="I22869">
        <v>9163128</v>
      </c>
      <c r="J22869">
        <v>352041000</v>
      </c>
      <c r="K22869" t="s">
        <v>1332</v>
      </c>
      <c r="L22869" t="s">
        <v>1295</v>
      </c>
    </row>
    <row r="22870" spans="8:12" x14ac:dyDescent="0.25">
      <c r="H22870" t="s">
        <v>21714</v>
      </c>
      <c r="I22870">
        <v>9205952</v>
      </c>
      <c r="J22870">
        <v>355858000</v>
      </c>
      <c r="K22870" t="s">
        <v>1332</v>
      </c>
      <c r="L22870" t="s">
        <v>1295</v>
      </c>
    </row>
    <row r="22871" spans="8:12" x14ac:dyDescent="0.25">
      <c r="H22871" t="s">
        <v>21715</v>
      </c>
      <c r="I22871">
        <v>8123183</v>
      </c>
      <c r="J22871">
        <v>419320000</v>
      </c>
      <c r="K22871" t="s">
        <v>1420</v>
      </c>
      <c r="L22871" t="s">
        <v>1329</v>
      </c>
    </row>
    <row r="22872" spans="8:12" x14ac:dyDescent="0.25">
      <c r="H22872" t="s">
        <v>21716</v>
      </c>
      <c r="I22872">
        <v>9472751</v>
      </c>
      <c r="J22872">
        <v>538006161</v>
      </c>
      <c r="K22872" t="s">
        <v>1437</v>
      </c>
      <c r="L22872" t="s">
        <v>1326</v>
      </c>
    </row>
    <row r="22873" spans="8:12" x14ac:dyDescent="0.25">
      <c r="H22873" t="s">
        <v>21717</v>
      </c>
      <c r="I22873">
        <v>9018490</v>
      </c>
      <c r="J22873">
        <v>431500955</v>
      </c>
      <c r="K22873" t="s">
        <v>1368</v>
      </c>
      <c r="L22873" t="s">
        <v>1308</v>
      </c>
    </row>
    <row r="22874" spans="8:12" x14ac:dyDescent="0.25">
      <c r="H22874" t="s">
        <v>21718</v>
      </c>
      <c r="I22874">
        <v>8909111</v>
      </c>
      <c r="J22874">
        <v>357901000</v>
      </c>
      <c r="K22874" t="s">
        <v>1332</v>
      </c>
      <c r="L22874" t="s">
        <v>1341</v>
      </c>
    </row>
    <row r="22875" spans="8:12" x14ac:dyDescent="0.25">
      <c r="H22875" t="s">
        <v>21719</v>
      </c>
      <c r="I22875">
        <v>9701669</v>
      </c>
      <c r="J22875">
        <v>572730210</v>
      </c>
      <c r="K22875" t="s">
        <v>1575</v>
      </c>
      <c r="L22875" t="s">
        <v>1329</v>
      </c>
    </row>
    <row r="22876" spans="8:12" x14ac:dyDescent="0.25">
      <c r="H22876" t="s">
        <v>21720</v>
      </c>
      <c r="I22876">
        <v>9155482</v>
      </c>
      <c r="J22876">
        <v>441756000</v>
      </c>
      <c r="K22876" t="s">
        <v>1352</v>
      </c>
      <c r="L22876" t="s">
        <v>1295</v>
      </c>
    </row>
    <row r="22877" spans="8:12" x14ac:dyDescent="0.25">
      <c r="H22877" t="s">
        <v>21721</v>
      </c>
      <c r="I22877">
        <v>7825631</v>
      </c>
      <c r="J22877">
        <v>273339230</v>
      </c>
      <c r="K22877" t="s">
        <v>1297</v>
      </c>
      <c r="L22877" t="s">
        <v>1295</v>
      </c>
    </row>
    <row r="22878" spans="8:12" x14ac:dyDescent="0.25">
      <c r="H22878" t="s">
        <v>21722</v>
      </c>
      <c r="I22878">
        <v>8420086</v>
      </c>
      <c r="J22878">
        <v>261362000</v>
      </c>
      <c r="K22878" t="s">
        <v>1514</v>
      </c>
      <c r="L22878" t="s">
        <v>1295</v>
      </c>
    </row>
    <row r="22879" spans="8:12" x14ac:dyDescent="0.25">
      <c r="H22879" t="s">
        <v>21722</v>
      </c>
      <c r="I22879">
        <v>8420086</v>
      </c>
      <c r="J22879">
        <v>212958000</v>
      </c>
      <c r="K22879" t="s">
        <v>1443</v>
      </c>
      <c r="L22879" t="s">
        <v>1295</v>
      </c>
    </row>
    <row r="22880" spans="8:12" x14ac:dyDescent="0.25">
      <c r="H22880" t="s">
        <v>21723</v>
      </c>
      <c r="I22880">
        <v>9253870</v>
      </c>
      <c r="J22880">
        <v>235102349</v>
      </c>
      <c r="K22880" t="s">
        <v>1558</v>
      </c>
      <c r="L22880" t="s">
        <v>1295</v>
      </c>
    </row>
    <row r="22881" spans="8:12" x14ac:dyDescent="0.25">
      <c r="H22881" t="s">
        <v>21724</v>
      </c>
      <c r="I22881">
        <v>9755608</v>
      </c>
      <c r="J22881">
        <v>376536000</v>
      </c>
      <c r="K22881" t="s">
        <v>1322</v>
      </c>
      <c r="L22881" t="s">
        <v>1329</v>
      </c>
    </row>
    <row r="22882" spans="8:12" x14ac:dyDescent="0.25">
      <c r="H22882" t="s">
        <v>21725</v>
      </c>
      <c r="I22882">
        <v>8835097</v>
      </c>
      <c r="J22882">
        <v>303999000</v>
      </c>
      <c r="K22882" t="s">
        <v>2019</v>
      </c>
      <c r="L22882" t="s">
        <v>1329</v>
      </c>
    </row>
    <row r="22883" spans="8:12" x14ac:dyDescent="0.25">
      <c r="H22883" t="s">
        <v>21726</v>
      </c>
      <c r="I22883">
        <v>9596820</v>
      </c>
      <c r="J22883">
        <v>710019480</v>
      </c>
      <c r="K22883" t="s">
        <v>2162</v>
      </c>
      <c r="L22883" t="s">
        <v>1329</v>
      </c>
    </row>
    <row r="22884" spans="8:12" x14ac:dyDescent="0.25">
      <c r="H22884" t="s">
        <v>21727</v>
      </c>
      <c r="I22884">
        <v>6706113</v>
      </c>
      <c r="J22884">
        <v>257374500</v>
      </c>
      <c r="K22884" t="s">
        <v>1335</v>
      </c>
      <c r="L22884" t="s">
        <v>1295</v>
      </c>
    </row>
    <row r="22885" spans="8:12" x14ac:dyDescent="0.25">
      <c r="H22885" t="s">
        <v>21728</v>
      </c>
      <c r="I22885">
        <v>9441477</v>
      </c>
      <c r="J22885">
        <v>367501540</v>
      </c>
      <c r="K22885" t="s">
        <v>1431</v>
      </c>
      <c r="L22885" t="s">
        <v>1313</v>
      </c>
    </row>
    <row r="22886" spans="8:12" x14ac:dyDescent="0.25">
      <c r="H22886" t="s">
        <v>21729</v>
      </c>
      <c r="I22886">
        <v>9436537</v>
      </c>
      <c r="J22886">
        <v>369235000</v>
      </c>
      <c r="K22886" t="s">
        <v>1431</v>
      </c>
      <c r="L22886" t="s">
        <v>1313</v>
      </c>
    </row>
    <row r="22887" spans="8:12" x14ac:dyDescent="0.25">
      <c r="H22887" t="s">
        <v>21730</v>
      </c>
      <c r="I22887">
        <v>9609500</v>
      </c>
      <c r="J22887">
        <v>566668000</v>
      </c>
      <c r="L22887" t="s">
        <v>1341</v>
      </c>
    </row>
    <row r="22888" spans="8:12" x14ac:dyDescent="0.25">
      <c r="H22888" t="s">
        <v>21731</v>
      </c>
      <c r="I22888">
        <v>9073476</v>
      </c>
      <c r="J22888">
        <v>431400245</v>
      </c>
      <c r="K22888" t="s">
        <v>1368</v>
      </c>
      <c r="L22888" t="s">
        <v>1329</v>
      </c>
    </row>
    <row r="22889" spans="8:12" x14ac:dyDescent="0.25">
      <c r="H22889" t="s">
        <v>21732</v>
      </c>
      <c r="I22889">
        <v>9382255</v>
      </c>
      <c r="J22889">
        <v>431501872</v>
      </c>
      <c r="K22889" t="s">
        <v>1368</v>
      </c>
      <c r="L22889" t="s">
        <v>1308</v>
      </c>
    </row>
    <row r="22890" spans="8:12" x14ac:dyDescent="0.25">
      <c r="H22890" t="s">
        <v>21733</v>
      </c>
      <c r="I22890">
        <v>9249295</v>
      </c>
      <c r="J22890">
        <v>563539000</v>
      </c>
      <c r="K22890" t="s">
        <v>1441</v>
      </c>
      <c r="L22890" t="s">
        <v>1295</v>
      </c>
    </row>
    <row r="22891" spans="8:12" x14ac:dyDescent="0.25">
      <c r="H22891" t="s">
        <v>21734</v>
      </c>
      <c r="I22891">
        <v>9699983</v>
      </c>
      <c r="J22891">
        <v>431001010</v>
      </c>
      <c r="K22891" t="s">
        <v>1368</v>
      </c>
      <c r="L22891" t="s">
        <v>1329</v>
      </c>
    </row>
    <row r="22892" spans="8:12" x14ac:dyDescent="0.25">
      <c r="H22892" t="s">
        <v>21735</v>
      </c>
      <c r="I22892">
        <v>9720768</v>
      </c>
      <c r="J22892">
        <v>572746210</v>
      </c>
      <c r="K22892" t="s">
        <v>1575</v>
      </c>
      <c r="L22892" t="s">
        <v>1329</v>
      </c>
    </row>
    <row r="22893" spans="8:12" x14ac:dyDescent="0.25">
      <c r="H22893" t="s">
        <v>21735</v>
      </c>
      <c r="I22893">
        <v>9720756</v>
      </c>
      <c r="J22893">
        <v>419000956</v>
      </c>
      <c r="K22893" t="s">
        <v>1420</v>
      </c>
      <c r="L22893" t="s">
        <v>1329</v>
      </c>
    </row>
    <row r="22894" spans="8:12" x14ac:dyDescent="0.25">
      <c r="H22894" t="s">
        <v>21736</v>
      </c>
      <c r="I22894">
        <v>9125700</v>
      </c>
      <c r="J22894">
        <v>304010779</v>
      </c>
      <c r="K22894" t="s">
        <v>1294</v>
      </c>
      <c r="L22894" t="s">
        <v>1295</v>
      </c>
    </row>
    <row r="22895" spans="8:12" x14ac:dyDescent="0.25">
      <c r="H22895" t="s">
        <v>21737</v>
      </c>
      <c r="I22895">
        <v>9485758</v>
      </c>
      <c r="J22895">
        <v>564010000</v>
      </c>
      <c r="K22895" t="s">
        <v>1441</v>
      </c>
      <c r="L22895" t="s">
        <v>1295</v>
      </c>
    </row>
    <row r="22896" spans="8:12" x14ac:dyDescent="0.25">
      <c r="H22896" t="s">
        <v>21738</v>
      </c>
      <c r="I22896">
        <v>9485837</v>
      </c>
      <c r="J22896">
        <v>564846000</v>
      </c>
      <c r="K22896" t="s">
        <v>1441</v>
      </c>
      <c r="L22896" t="s">
        <v>1295</v>
      </c>
    </row>
    <row r="22897" spans="8:12" x14ac:dyDescent="0.25">
      <c r="H22897" t="s">
        <v>21739</v>
      </c>
      <c r="I22897">
        <v>9410076</v>
      </c>
      <c r="J22897">
        <v>563663000</v>
      </c>
      <c r="K22897" t="s">
        <v>1441</v>
      </c>
      <c r="L22897" t="s">
        <v>1295</v>
      </c>
    </row>
    <row r="22898" spans="8:12" x14ac:dyDescent="0.25">
      <c r="H22898" t="s">
        <v>21740</v>
      </c>
      <c r="I22898">
        <v>9485772</v>
      </c>
      <c r="J22898">
        <v>564237000</v>
      </c>
      <c r="K22898" t="s">
        <v>1441</v>
      </c>
      <c r="L22898" t="s">
        <v>1295</v>
      </c>
    </row>
    <row r="22899" spans="8:12" x14ac:dyDescent="0.25">
      <c r="H22899" t="s">
        <v>21741</v>
      </c>
      <c r="I22899">
        <v>9485784</v>
      </c>
      <c r="J22899">
        <v>564392000</v>
      </c>
      <c r="K22899" t="s">
        <v>1441</v>
      </c>
      <c r="L22899" t="s">
        <v>1295</v>
      </c>
    </row>
    <row r="22900" spans="8:12" x14ac:dyDescent="0.25">
      <c r="H22900" t="s">
        <v>21742</v>
      </c>
      <c r="I22900">
        <v>9589956</v>
      </c>
      <c r="J22900">
        <v>564433000</v>
      </c>
      <c r="K22900" t="s">
        <v>1441</v>
      </c>
      <c r="L22900" t="s">
        <v>1295</v>
      </c>
    </row>
    <row r="22901" spans="8:12" x14ac:dyDescent="0.25">
      <c r="H22901" t="s">
        <v>21743</v>
      </c>
      <c r="I22901">
        <v>9485796</v>
      </c>
      <c r="J22901">
        <v>564669000</v>
      </c>
      <c r="K22901" t="s">
        <v>1441</v>
      </c>
      <c r="L22901" t="s">
        <v>1295</v>
      </c>
    </row>
    <row r="22902" spans="8:12" x14ac:dyDescent="0.25">
      <c r="H22902" t="s">
        <v>21744</v>
      </c>
      <c r="I22902">
        <v>9589968</v>
      </c>
      <c r="J22902">
        <v>565271000</v>
      </c>
      <c r="L22902" t="s">
        <v>1295</v>
      </c>
    </row>
    <row r="22903" spans="8:12" x14ac:dyDescent="0.25">
      <c r="H22903" t="s">
        <v>21745</v>
      </c>
      <c r="I22903">
        <v>9485801</v>
      </c>
      <c r="J22903">
        <v>565139000</v>
      </c>
      <c r="L22903" t="s">
        <v>1295</v>
      </c>
    </row>
    <row r="22904" spans="8:12" x14ac:dyDescent="0.25">
      <c r="H22904" t="s">
        <v>21746</v>
      </c>
      <c r="I22904">
        <v>9485813</v>
      </c>
      <c r="J22904">
        <v>563431000</v>
      </c>
      <c r="K22904" t="s">
        <v>1441</v>
      </c>
      <c r="L22904" t="s">
        <v>1295</v>
      </c>
    </row>
    <row r="22905" spans="8:12" x14ac:dyDescent="0.25">
      <c r="H22905" t="s">
        <v>21747</v>
      </c>
      <c r="I22905">
        <v>9485825</v>
      </c>
      <c r="J22905">
        <v>564841000</v>
      </c>
      <c r="K22905" t="s">
        <v>1441</v>
      </c>
      <c r="L22905" t="s">
        <v>1295</v>
      </c>
    </row>
    <row r="22906" spans="8:12" x14ac:dyDescent="0.25">
      <c r="H22906" t="s">
        <v>21748</v>
      </c>
      <c r="I22906">
        <v>9366134</v>
      </c>
      <c r="J22906">
        <v>566838000</v>
      </c>
      <c r="L22906" t="s">
        <v>1295</v>
      </c>
    </row>
    <row r="22907" spans="8:12" x14ac:dyDescent="0.25">
      <c r="H22907" t="s">
        <v>21749</v>
      </c>
      <c r="I22907">
        <v>9366146</v>
      </c>
      <c r="J22907">
        <v>566839000</v>
      </c>
      <c r="L22907" t="s">
        <v>1295</v>
      </c>
    </row>
    <row r="22908" spans="8:12" x14ac:dyDescent="0.25">
      <c r="H22908" t="s">
        <v>21750</v>
      </c>
      <c r="I22908">
        <v>9310575</v>
      </c>
      <c r="J22908">
        <v>565009000</v>
      </c>
      <c r="L22908" t="s">
        <v>1341</v>
      </c>
    </row>
    <row r="22909" spans="8:12" x14ac:dyDescent="0.25">
      <c r="H22909" t="s">
        <v>21751</v>
      </c>
      <c r="I22909">
        <v>9436159</v>
      </c>
      <c r="J22909">
        <v>257479000</v>
      </c>
      <c r="K22909" t="s">
        <v>1335</v>
      </c>
      <c r="L22909" t="s">
        <v>1494</v>
      </c>
    </row>
    <row r="22910" spans="8:12" x14ac:dyDescent="0.25">
      <c r="H22910" t="s">
        <v>21752</v>
      </c>
      <c r="I22910">
        <v>9509700</v>
      </c>
      <c r="J22910">
        <v>636092123</v>
      </c>
      <c r="K22910" t="s">
        <v>1464</v>
      </c>
      <c r="L22910" t="s">
        <v>1295</v>
      </c>
    </row>
    <row r="22911" spans="8:12" x14ac:dyDescent="0.25">
      <c r="H22911" t="s">
        <v>954</v>
      </c>
      <c r="I22911">
        <v>9693185</v>
      </c>
      <c r="J22911">
        <v>477476200</v>
      </c>
      <c r="K22911" t="s">
        <v>1348</v>
      </c>
      <c r="L22911" t="s">
        <v>1308</v>
      </c>
    </row>
    <row r="22912" spans="8:12" x14ac:dyDescent="0.25">
      <c r="H22912" t="s">
        <v>21753</v>
      </c>
      <c r="I22912">
        <v>9190092</v>
      </c>
      <c r="J22912">
        <v>538004991</v>
      </c>
      <c r="K22912" t="s">
        <v>1437</v>
      </c>
      <c r="L22912" t="s">
        <v>1295</v>
      </c>
    </row>
    <row r="22913" spans="8:12" x14ac:dyDescent="0.25">
      <c r="H22913" t="s">
        <v>21754</v>
      </c>
      <c r="I22913">
        <v>9132519</v>
      </c>
      <c r="J22913">
        <v>248176000</v>
      </c>
      <c r="K22913" t="s">
        <v>1340</v>
      </c>
      <c r="L22913" t="s">
        <v>1341</v>
      </c>
    </row>
    <row r="22914" spans="8:12" x14ac:dyDescent="0.25">
      <c r="H22914" t="s">
        <v>21755</v>
      </c>
      <c r="I22914">
        <v>8401523</v>
      </c>
      <c r="J22914">
        <v>620040000</v>
      </c>
      <c r="L22914" t="s">
        <v>1295</v>
      </c>
    </row>
    <row r="22915" spans="8:12" x14ac:dyDescent="0.25">
      <c r="H22915" t="s">
        <v>21755</v>
      </c>
      <c r="I22915">
        <v>8401523</v>
      </c>
      <c r="J22915">
        <v>214182312</v>
      </c>
      <c r="K22915" t="s">
        <v>1302</v>
      </c>
      <c r="L22915" t="s">
        <v>1295</v>
      </c>
    </row>
    <row r="22916" spans="8:12" x14ac:dyDescent="0.25">
      <c r="H22916" t="s">
        <v>955</v>
      </c>
      <c r="I22916">
        <v>9342839</v>
      </c>
      <c r="J22916">
        <v>371989000</v>
      </c>
      <c r="L22916" t="s">
        <v>1341</v>
      </c>
    </row>
    <row r="22917" spans="8:12" x14ac:dyDescent="0.25">
      <c r="H22917" t="s">
        <v>21756</v>
      </c>
      <c r="I22917">
        <v>9498250</v>
      </c>
      <c r="J22917">
        <v>215400000</v>
      </c>
      <c r="K22917" t="s">
        <v>1340</v>
      </c>
      <c r="L22917" t="s">
        <v>1341</v>
      </c>
    </row>
    <row r="22918" spans="8:12" x14ac:dyDescent="0.25">
      <c r="H22918" t="s">
        <v>956</v>
      </c>
      <c r="I22918">
        <v>9745811</v>
      </c>
      <c r="J22918">
        <v>636016684</v>
      </c>
      <c r="K22918" t="s">
        <v>1464</v>
      </c>
      <c r="L22918" t="s">
        <v>1308</v>
      </c>
    </row>
    <row r="22919" spans="8:12" x14ac:dyDescent="0.25">
      <c r="H22919" t="s">
        <v>956</v>
      </c>
      <c r="I22919">
        <v>8616568</v>
      </c>
      <c r="J22919">
        <v>259753000</v>
      </c>
      <c r="K22919" t="s">
        <v>1335</v>
      </c>
      <c r="L22919" t="s">
        <v>4744</v>
      </c>
    </row>
    <row r="22920" spans="8:12" x14ac:dyDescent="0.25">
      <c r="H22920" t="s">
        <v>956</v>
      </c>
      <c r="I22920">
        <v>9700859</v>
      </c>
      <c r="J22920">
        <v>210930000</v>
      </c>
      <c r="K22920" t="s">
        <v>1443</v>
      </c>
      <c r="L22920" t="s">
        <v>1308</v>
      </c>
    </row>
    <row r="22921" spans="8:12" x14ac:dyDescent="0.25">
      <c r="H22921" t="s">
        <v>21757</v>
      </c>
      <c r="I22921">
        <v>9687174</v>
      </c>
      <c r="J22921">
        <v>311000236</v>
      </c>
      <c r="K22921" t="s">
        <v>1609</v>
      </c>
      <c r="L22921" t="s">
        <v>1308</v>
      </c>
    </row>
    <row r="22922" spans="8:12" x14ac:dyDescent="0.25">
      <c r="H22922" t="s">
        <v>21758</v>
      </c>
      <c r="I22922">
        <v>9241504</v>
      </c>
      <c r="J22922">
        <v>538002355</v>
      </c>
      <c r="K22922" t="s">
        <v>1437</v>
      </c>
      <c r="L22922" t="s">
        <v>1341</v>
      </c>
    </row>
    <row r="22923" spans="8:12" x14ac:dyDescent="0.25">
      <c r="H22923" t="s">
        <v>21759</v>
      </c>
      <c r="I22923">
        <v>7615751</v>
      </c>
      <c r="J22923">
        <v>273449810</v>
      </c>
      <c r="K22923" t="s">
        <v>1297</v>
      </c>
      <c r="L22923" t="s">
        <v>1313</v>
      </c>
    </row>
    <row r="22924" spans="8:12" x14ac:dyDescent="0.25">
      <c r="H22924" t="s">
        <v>21760</v>
      </c>
      <c r="I22924">
        <v>8129395</v>
      </c>
      <c r="J22924">
        <v>231842000</v>
      </c>
      <c r="K22924" t="s">
        <v>3557</v>
      </c>
      <c r="L22924" t="s">
        <v>1295</v>
      </c>
    </row>
    <row r="22925" spans="8:12" x14ac:dyDescent="0.25">
      <c r="H22925" t="s">
        <v>21761</v>
      </c>
      <c r="I22925">
        <v>9566784</v>
      </c>
      <c r="J22925">
        <v>305631000</v>
      </c>
      <c r="L22925" t="s">
        <v>1295</v>
      </c>
    </row>
    <row r="22926" spans="8:12" x14ac:dyDescent="0.25">
      <c r="H22926" t="s">
        <v>21762</v>
      </c>
      <c r="I22926">
        <v>9196216</v>
      </c>
      <c r="J22926">
        <v>245180000</v>
      </c>
      <c r="K22926" t="s">
        <v>1387</v>
      </c>
      <c r="L22926" t="s">
        <v>1295</v>
      </c>
    </row>
    <row r="22927" spans="8:12" x14ac:dyDescent="0.25">
      <c r="H22927" t="s">
        <v>21763</v>
      </c>
      <c r="I22927">
        <v>9435557</v>
      </c>
      <c r="J22927">
        <v>636015913</v>
      </c>
      <c r="K22927" t="s">
        <v>1464</v>
      </c>
      <c r="L22927" t="s">
        <v>1326</v>
      </c>
    </row>
    <row r="22928" spans="8:12" x14ac:dyDescent="0.25">
      <c r="H22928" t="s">
        <v>21764</v>
      </c>
      <c r="I22928">
        <v>9280706</v>
      </c>
      <c r="J22928">
        <v>304817000</v>
      </c>
      <c r="K22928" t="s">
        <v>1294</v>
      </c>
      <c r="L22928" t="s">
        <v>1295</v>
      </c>
    </row>
    <row r="22929" spans="8:12" x14ac:dyDescent="0.25">
      <c r="H22929" t="s">
        <v>21765</v>
      </c>
      <c r="I22929">
        <v>9164653</v>
      </c>
      <c r="J22929">
        <v>235008410</v>
      </c>
      <c r="K22929" t="s">
        <v>1558</v>
      </c>
      <c r="L22929" t="s">
        <v>1341</v>
      </c>
    </row>
    <row r="22930" spans="8:12" x14ac:dyDescent="0.25">
      <c r="H22930" t="s">
        <v>21766</v>
      </c>
      <c r="I22930">
        <v>9148207</v>
      </c>
      <c r="J22930">
        <v>304032000</v>
      </c>
      <c r="K22930" t="s">
        <v>1294</v>
      </c>
      <c r="L22930" t="s">
        <v>1295</v>
      </c>
    </row>
    <row r="22931" spans="8:12" x14ac:dyDescent="0.25">
      <c r="H22931" t="s">
        <v>21766</v>
      </c>
      <c r="I22931">
        <v>9148207</v>
      </c>
      <c r="J22931">
        <v>275463000</v>
      </c>
      <c r="K22931" t="s">
        <v>4905</v>
      </c>
      <c r="L22931" t="s">
        <v>1295</v>
      </c>
    </row>
    <row r="22932" spans="8:12" x14ac:dyDescent="0.25">
      <c r="H22932" t="s">
        <v>21767</v>
      </c>
      <c r="I22932">
        <v>8200151</v>
      </c>
      <c r="J22932">
        <v>259522000</v>
      </c>
      <c r="K22932" t="s">
        <v>1335</v>
      </c>
      <c r="L22932" t="s">
        <v>1295</v>
      </c>
    </row>
    <row r="22933" spans="8:12" x14ac:dyDescent="0.25">
      <c r="H22933" t="s">
        <v>21768</v>
      </c>
      <c r="I22933">
        <v>9434759</v>
      </c>
      <c r="J22933">
        <v>305284000</v>
      </c>
      <c r="L22933" t="s">
        <v>1295</v>
      </c>
    </row>
    <row r="22934" spans="8:12" x14ac:dyDescent="0.25">
      <c r="H22934" t="s">
        <v>21769</v>
      </c>
      <c r="I22934">
        <v>9045742</v>
      </c>
      <c r="J22934">
        <v>271000884</v>
      </c>
      <c r="K22934" t="s">
        <v>1373</v>
      </c>
      <c r="L22934" t="s">
        <v>1295</v>
      </c>
    </row>
    <row r="22935" spans="8:12" x14ac:dyDescent="0.25">
      <c r="H22935" t="s">
        <v>21770</v>
      </c>
      <c r="I22935">
        <v>9087362</v>
      </c>
      <c r="J22935">
        <v>265413000</v>
      </c>
      <c r="K22935" t="s">
        <v>2749</v>
      </c>
      <c r="L22935" t="s">
        <v>1614</v>
      </c>
    </row>
    <row r="22936" spans="8:12" x14ac:dyDescent="0.25">
      <c r="H22936" t="s">
        <v>21771</v>
      </c>
      <c r="I22936">
        <v>9126730</v>
      </c>
      <c r="J22936">
        <v>353056000</v>
      </c>
      <c r="K22936" t="s">
        <v>1332</v>
      </c>
      <c r="L22936" t="s">
        <v>1295</v>
      </c>
    </row>
    <row r="22937" spans="8:12" x14ac:dyDescent="0.25">
      <c r="H22937" t="s">
        <v>21771</v>
      </c>
      <c r="I22937">
        <v>9126730</v>
      </c>
      <c r="J22937">
        <v>256923000</v>
      </c>
      <c r="K22937" t="s">
        <v>1340</v>
      </c>
      <c r="L22937" t="s">
        <v>1295</v>
      </c>
    </row>
    <row r="22938" spans="8:12" x14ac:dyDescent="0.25">
      <c r="H22938" t="s">
        <v>21772</v>
      </c>
      <c r="I22938">
        <v>9399557</v>
      </c>
      <c r="J22938">
        <v>240754000</v>
      </c>
      <c r="K22938" t="s">
        <v>1679</v>
      </c>
      <c r="L22938" t="s">
        <v>1341</v>
      </c>
    </row>
    <row r="22939" spans="8:12" x14ac:dyDescent="0.25">
      <c r="H22939" t="s">
        <v>21773</v>
      </c>
      <c r="I22939">
        <v>8421262</v>
      </c>
      <c r="J22939">
        <v>273359860</v>
      </c>
      <c r="K22939" t="s">
        <v>1297</v>
      </c>
      <c r="L22939" t="s">
        <v>1313</v>
      </c>
    </row>
    <row r="22940" spans="8:12" x14ac:dyDescent="0.25">
      <c r="H22940" t="s">
        <v>21774</v>
      </c>
      <c r="I22940">
        <v>7416997</v>
      </c>
      <c r="J22940">
        <v>419001800</v>
      </c>
      <c r="K22940" t="s">
        <v>1420</v>
      </c>
      <c r="L22940" t="s">
        <v>1329</v>
      </c>
    </row>
    <row r="22941" spans="8:12" x14ac:dyDescent="0.25">
      <c r="H22941" t="s">
        <v>21775</v>
      </c>
      <c r="I22941">
        <v>9268928</v>
      </c>
      <c r="J22941">
        <v>477271600</v>
      </c>
      <c r="K22941" t="s">
        <v>1348</v>
      </c>
      <c r="L22941" t="s">
        <v>1341</v>
      </c>
    </row>
    <row r="22942" spans="8:12" x14ac:dyDescent="0.25">
      <c r="H22942" t="s">
        <v>21776</v>
      </c>
      <c r="I22942">
        <v>9707091</v>
      </c>
      <c r="J22942">
        <v>230942840</v>
      </c>
      <c r="K22942" t="s">
        <v>1432</v>
      </c>
      <c r="L22942" t="s">
        <v>1329</v>
      </c>
    </row>
    <row r="22943" spans="8:12" x14ac:dyDescent="0.25">
      <c r="H22943" t="s">
        <v>21777</v>
      </c>
      <c r="I22943">
        <v>9684110</v>
      </c>
      <c r="J22943">
        <v>253279000</v>
      </c>
      <c r="K22943" t="s">
        <v>1615</v>
      </c>
      <c r="L22943" t="s">
        <v>1313</v>
      </c>
    </row>
    <row r="22944" spans="8:12" x14ac:dyDescent="0.25">
      <c r="H22944" t="s">
        <v>21778</v>
      </c>
      <c r="I22944">
        <v>9711494</v>
      </c>
      <c r="J22944">
        <v>241389000</v>
      </c>
      <c r="K22944" t="s">
        <v>1679</v>
      </c>
      <c r="L22944" t="s">
        <v>1329</v>
      </c>
    </row>
    <row r="22945" spans="8:12" x14ac:dyDescent="0.25">
      <c r="H22945" t="s">
        <v>21779</v>
      </c>
      <c r="I22945">
        <v>9603403</v>
      </c>
      <c r="J22945">
        <v>373222000</v>
      </c>
      <c r="L22945" t="s">
        <v>1341</v>
      </c>
    </row>
    <row r="22946" spans="8:12" x14ac:dyDescent="0.25">
      <c r="H22946" t="s">
        <v>21780</v>
      </c>
      <c r="I22946">
        <v>6609420</v>
      </c>
      <c r="J22946">
        <v>211604570</v>
      </c>
      <c r="K22946" t="s">
        <v>1426</v>
      </c>
      <c r="L22946" t="s">
        <v>2510</v>
      </c>
    </row>
    <row r="22947" spans="8:12" x14ac:dyDescent="0.25">
      <c r="H22947" t="s">
        <v>21781</v>
      </c>
      <c r="I22947">
        <v>9594418</v>
      </c>
      <c r="J22947">
        <v>229131000</v>
      </c>
      <c r="L22947" t="s">
        <v>1308</v>
      </c>
    </row>
    <row r="22948" spans="8:12" x14ac:dyDescent="0.25">
      <c r="H22948" t="s">
        <v>21782</v>
      </c>
      <c r="I22948">
        <v>9618408</v>
      </c>
      <c r="J22948">
        <v>412477690</v>
      </c>
      <c r="K22948" t="s">
        <v>1328</v>
      </c>
      <c r="L22948" t="s">
        <v>1313</v>
      </c>
    </row>
    <row r="22949" spans="8:12" x14ac:dyDescent="0.25">
      <c r="H22949" t="s">
        <v>21783</v>
      </c>
      <c r="I22949">
        <v>9688178</v>
      </c>
      <c r="J22949">
        <v>413475640</v>
      </c>
      <c r="K22949" t="s">
        <v>1328</v>
      </c>
      <c r="L22949" t="s">
        <v>1395</v>
      </c>
    </row>
    <row r="22950" spans="8:12" x14ac:dyDescent="0.25">
      <c r="H22950" t="s">
        <v>21784</v>
      </c>
      <c r="I22950">
        <v>8029442</v>
      </c>
      <c r="J22950">
        <v>413464260</v>
      </c>
      <c r="K22950" t="s">
        <v>1328</v>
      </c>
      <c r="L22950" t="s">
        <v>1313</v>
      </c>
    </row>
    <row r="22951" spans="8:12" x14ac:dyDescent="0.25">
      <c r="H22951" t="s">
        <v>21785</v>
      </c>
      <c r="I22951">
        <v>9623843</v>
      </c>
      <c r="J22951">
        <v>229932000</v>
      </c>
      <c r="L22951" t="s">
        <v>1308</v>
      </c>
    </row>
    <row r="22952" spans="8:12" x14ac:dyDescent="0.25">
      <c r="H22952" t="s">
        <v>21786</v>
      </c>
      <c r="I22952">
        <v>9623855</v>
      </c>
      <c r="J22952">
        <v>229933000</v>
      </c>
      <c r="L22952" t="s">
        <v>1308</v>
      </c>
    </row>
    <row r="22953" spans="8:12" x14ac:dyDescent="0.25">
      <c r="H22953" t="s">
        <v>21787</v>
      </c>
      <c r="I22953">
        <v>8810334</v>
      </c>
      <c r="J22953">
        <v>431601158</v>
      </c>
      <c r="K22953" t="s">
        <v>1368</v>
      </c>
      <c r="L22953" t="s">
        <v>1308</v>
      </c>
    </row>
    <row r="22954" spans="8:12" x14ac:dyDescent="0.25">
      <c r="H22954" t="s">
        <v>21788</v>
      </c>
      <c r="I22954">
        <v>9340879</v>
      </c>
      <c r="J22954">
        <v>273431390</v>
      </c>
      <c r="K22954" t="s">
        <v>1297</v>
      </c>
      <c r="L22954" t="s">
        <v>1362</v>
      </c>
    </row>
    <row r="22955" spans="8:12" x14ac:dyDescent="0.25">
      <c r="H22955" t="s">
        <v>21789</v>
      </c>
      <c r="I22955">
        <v>8330815</v>
      </c>
      <c r="J22955">
        <v>445116000</v>
      </c>
      <c r="L22955" t="s">
        <v>1295</v>
      </c>
    </row>
    <row r="22956" spans="8:12" x14ac:dyDescent="0.25">
      <c r="H22956" t="s">
        <v>21790</v>
      </c>
      <c r="I22956">
        <v>9581033</v>
      </c>
      <c r="J22956">
        <v>373866000</v>
      </c>
      <c r="L22956" t="s">
        <v>1308</v>
      </c>
    </row>
    <row r="22957" spans="8:12" x14ac:dyDescent="0.25">
      <c r="H22957" t="s">
        <v>21791</v>
      </c>
      <c r="I22957">
        <v>8024870</v>
      </c>
      <c r="J22957">
        <v>372626000</v>
      </c>
      <c r="L22957" t="s">
        <v>1362</v>
      </c>
    </row>
    <row r="22958" spans="8:12" x14ac:dyDescent="0.25">
      <c r="H22958" t="s">
        <v>21791</v>
      </c>
      <c r="I22958">
        <v>8024870</v>
      </c>
      <c r="J22958">
        <v>240140000</v>
      </c>
      <c r="K22958" t="s">
        <v>1679</v>
      </c>
      <c r="L22958" t="s">
        <v>1362</v>
      </c>
    </row>
    <row r="22959" spans="8:12" x14ac:dyDescent="0.25">
      <c r="H22959" t="s">
        <v>21792</v>
      </c>
      <c r="I22959">
        <v>9387815</v>
      </c>
      <c r="J22959">
        <v>422034900</v>
      </c>
      <c r="K22959" t="s">
        <v>1664</v>
      </c>
      <c r="L22959" t="s">
        <v>1341</v>
      </c>
    </row>
    <row r="22960" spans="8:12" x14ac:dyDescent="0.25">
      <c r="H22960" t="s">
        <v>21793</v>
      </c>
      <c r="I22960">
        <v>9196371</v>
      </c>
      <c r="J22960">
        <v>353551000</v>
      </c>
      <c r="K22960" t="s">
        <v>1332</v>
      </c>
      <c r="L22960" t="s">
        <v>1341</v>
      </c>
    </row>
    <row r="22961" spans="8:12" x14ac:dyDescent="0.25">
      <c r="H22961" t="s">
        <v>957</v>
      </c>
      <c r="I22961">
        <v>9218428</v>
      </c>
      <c r="J22961">
        <v>538003445</v>
      </c>
      <c r="K22961" t="s">
        <v>1437</v>
      </c>
      <c r="L22961" t="s">
        <v>1341</v>
      </c>
    </row>
    <row r="22962" spans="8:12" x14ac:dyDescent="0.25">
      <c r="H22962" t="s">
        <v>21794</v>
      </c>
      <c r="I22962">
        <v>9018646</v>
      </c>
      <c r="J22962">
        <v>636009832</v>
      </c>
      <c r="K22962" t="s">
        <v>1464</v>
      </c>
      <c r="L22962" t="s">
        <v>4763</v>
      </c>
    </row>
    <row r="22963" spans="8:12" x14ac:dyDescent="0.25">
      <c r="H22963" t="s">
        <v>21795</v>
      </c>
      <c r="I22963">
        <v>9643128</v>
      </c>
      <c r="J22963">
        <v>503691000</v>
      </c>
      <c r="K22963" t="s">
        <v>1417</v>
      </c>
      <c r="L22963" t="s">
        <v>1560</v>
      </c>
    </row>
    <row r="22964" spans="8:12" x14ac:dyDescent="0.25">
      <c r="H22964" t="s">
        <v>21796</v>
      </c>
      <c r="I22964">
        <v>9459448</v>
      </c>
      <c r="J22964">
        <v>477534600</v>
      </c>
      <c r="K22964" t="s">
        <v>1348</v>
      </c>
      <c r="L22964" t="s">
        <v>1295</v>
      </c>
    </row>
    <row r="22965" spans="8:12" x14ac:dyDescent="0.25">
      <c r="H22965" t="s">
        <v>21797</v>
      </c>
      <c r="I22965">
        <v>9600217</v>
      </c>
      <c r="J22965">
        <v>477389800</v>
      </c>
      <c r="K22965" t="s">
        <v>1348</v>
      </c>
      <c r="L22965" t="s">
        <v>1295</v>
      </c>
    </row>
    <row r="22966" spans="8:12" x14ac:dyDescent="0.25">
      <c r="H22966" t="s">
        <v>21798</v>
      </c>
      <c r="I22966">
        <v>9623623</v>
      </c>
      <c r="J22966">
        <v>477899800</v>
      </c>
      <c r="K22966" t="s">
        <v>1348</v>
      </c>
      <c r="L22966" t="s">
        <v>1308</v>
      </c>
    </row>
    <row r="22967" spans="8:12" x14ac:dyDescent="0.25">
      <c r="H22967" t="s">
        <v>21799</v>
      </c>
      <c r="I22967">
        <v>9353424</v>
      </c>
      <c r="J22967">
        <v>371748000</v>
      </c>
      <c r="L22967" t="s">
        <v>1308</v>
      </c>
    </row>
    <row r="22968" spans="8:12" x14ac:dyDescent="0.25">
      <c r="H22968" t="s">
        <v>21800</v>
      </c>
      <c r="I22968">
        <v>9572056</v>
      </c>
      <c r="J22968">
        <v>431001033</v>
      </c>
      <c r="K22968" t="s">
        <v>1368</v>
      </c>
      <c r="L22968" t="s">
        <v>1308</v>
      </c>
    </row>
    <row r="22969" spans="8:12" x14ac:dyDescent="0.25">
      <c r="H22969" t="s">
        <v>21801</v>
      </c>
      <c r="I22969">
        <v>9124275</v>
      </c>
      <c r="J22969">
        <v>431500366</v>
      </c>
      <c r="K22969" t="s">
        <v>1368</v>
      </c>
      <c r="L22969" t="s">
        <v>1395</v>
      </c>
    </row>
    <row r="22970" spans="8:12" x14ac:dyDescent="0.25">
      <c r="H22970" t="s">
        <v>21802</v>
      </c>
      <c r="I22970">
        <v>9279020</v>
      </c>
      <c r="J22970">
        <v>305923000</v>
      </c>
      <c r="L22970" t="s">
        <v>1295</v>
      </c>
    </row>
    <row r="22971" spans="8:12" x14ac:dyDescent="0.25">
      <c r="H22971" t="s">
        <v>21803</v>
      </c>
      <c r="I22971">
        <v>9301940</v>
      </c>
      <c r="J22971">
        <v>538002946</v>
      </c>
      <c r="K22971" t="s">
        <v>1437</v>
      </c>
      <c r="L22971" t="s">
        <v>1362</v>
      </c>
    </row>
    <row r="22972" spans="8:12" x14ac:dyDescent="0.25">
      <c r="H22972" t="s">
        <v>21804</v>
      </c>
      <c r="I22972">
        <v>9265861</v>
      </c>
      <c r="J22972">
        <v>538002280</v>
      </c>
      <c r="K22972" t="s">
        <v>1437</v>
      </c>
      <c r="L22972" t="s">
        <v>1326</v>
      </c>
    </row>
    <row r="22973" spans="8:12" x14ac:dyDescent="0.25">
      <c r="H22973" t="s">
        <v>21805</v>
      </c>
      <c r="I22973">
        <v>9265873</v>
      </c>
      <c r="J22973">
        <v>538002281</v>
      </c>
      <c r="K22973" t="s">
        <v>1437</v>
      </c>
      <c r="L22973" t="s">
        <v>1326</v>
      </c>
    </row>
    <row r="22974" spans="8:12" x14ac:dyDescent="0.25">
      <c r="H22974" t="s">
        <v>21806</v>
      </c>
      <c r="I22974">
        <v>9353591</v>
      </c>
      <c r="J22974">
        <v>366539000</v>
      </c>
      <c r="K22974" t="s">
        <v>1431</v>
      </c>
      <c r="L22974" t="s">
        <v>1326</v>
      </c>
    </row>
    <row r="22975" spans="8:12" x14ac:dyDescent="0.25">
      <c r="H22975" t="s">
        <v>21807</v>
      </c>
      <c r="I22975">
        <v>9265885</v>
      </c>
      <c r="J22975">
        <v>538002282</v>
      </c>
      <c r="K22975" t="s">
        <v>1437</v>
      </c>
      <c r="L22975" t="s">
        <v>1326</v>
      </c>
    </row>
    <row r="22976" spans="8:12" x14ac:dyDescent="0.25">
      <c r="H22976" t="s">
        <v>21808</v>
      </c>
      <c r="I22976">
        <v>9271834</v>
      </c>
      <c r="J22976">
        <v>538002283</v>
      </c>
      <c r="K22976" t="s">
        <v>1437</v>
      </c>
      <c r="L22976" t="s">
        <v>1326</v>
      </c>
    </row>
    <row r="22977" spans="8:12" x14ac:dyDescent="0.25">
      <c r="H22977" t="s">
        <v>21809</v>
      </c>
      <c r="I22977">
        <v>9273624</v>
      </c>
      <c r="J22977">
        <v>538002284</v>
      </c>
      <c r="K22977" t="s">
        <v>1437</v>
      </c>
      <c r="L22977" t="s">
        <v>1326</v>
      </c>
    </row>
    <row r="22978" spans="8:12" x14ac:dyDescent="0.25">
      <c r="H22978" t="s">
        <v>21810</v>
      </c>
      <c r="I22978">
        <v>9273636</v>
      </c>
      <c r="J22978">
        <v>538002285</v>
      </c>
      <c r="K22978" t="s">
        <v>1437</v>
      </c>
      <c r="L22978" t="s">
        <v>1326</v>
      </c>
    </row>
    <row r="22979" spans="8:12" x14ac:dyDescent="0.25">
      <c r="H22979" t="s">
        <v>21811</v>
      </c>
      <c r="I22979">
        <v>9470260</v>
      </c>
      <c r="J22979">
        <v>538004377</v>
      </c>
      <c r="K22979" t="s">
        <v>1437</v>
      </c>
      <c r="L22979" t="s">
        <v>1326</v>
      </c>
    </row>
    <row r="22980" spans="8:12" x14ac:dyDescent="0.25">
      <c r="H22980" t="s">
        <v>21812</v>
      </c>
      <c r="I22980">
        <v>9353565</v>
      </c>
      <c r="J22980">
        <v>338221000</v>
      </c>
      <c r="K22980" t="s">
        <v>1431</v>
      </c>
      <c r="L22980" t="s">
        <v>1326</v>
      </c>
    </row>
    <row r="22981" spans="8:12" x14ac:dyDescent="0.25">
      <c r="H22981" t="s">
        <v>21813</v>
      </c>
      <c r="I22981">
        <v>9475935</v>
      </c>
      <c r="J22981">
        <v>368589000</v>
      </c>
      <c r="K22981" t="s">
        <v>1431</v>
      </c>
      <c r="L22981" t="s">
        <v>1326</v>
      </c>
    </row>
    <row r="22982" spans="8:12" x14ac:dyDescent="0.25">
      <c r="H22982" t="s">
        <v>21814</v>
      </c>
      <c r="I22982">
        <v>9432218</v>
      </c>
      <c r="J22982">
        <v>366495000</v>
      </c>
      <c r="K22982" t="s">
        <v>1431</v>
      </c>
      <c r="L22982" t="s">
        <v>1326</v>
      </c>
    </row>
    <row r="22983" spans="8:12" x14ac:dyDescent="0.25">
      <c r="H22983" t="s">
        <v>21815</v>
      </c>
      <c r="I22983">
        <v>9239628</v>
      </c>
      <c r="J22983">
        <v>538002278</v>
      </c>
      <c r="K22983" t="s">
        <v>1437</v>
      </c>
      <c r="L22983" t="s">
        <v>1362</v>
      </c>
    </row>
    <row r="22984" spans="8:12" x14ac:dyDescent="0.25">
      <c r="H22984" t="s">
        <v>21816</v>
      </c>
      <c r="I22984">
        <v>9351062</v>
      </c>
      <c r="J22984">
        <v>367109000</v>
      </c>
      <c r="K22984" t="s">
        <v>1431</v>
      </c>
      <c r="L22984" t="s">
        <v>1326</v>
      </c>
    </row>
    <row r="22985" spans="8:12" x14ac:dyDescent="0.25">
      <c r="H22985" t="s">
        <v>21817</v>
      </c>
      <c r="I22985">
        <v>9232606</v>
      </c>
      <c r="J22985">
        <v>538002275</v>
      </c>
      <c r="K22985" t="s">
        <v>1437</v>
      </c>
      <c r="L22985" t="s">
        <v>1362</v>
      </c>
    </row>
    <row r="22986" spans="8:12" x14ac:dyDescent="0.25">
      <c r="H22986" t="s">
        <v>21818</v>
      </c>
      <c r="I22986">
        <v>9563237</v>
      </c>
      <c r="J22986">
        <v>538004169</v>
      </c>
      <c r="K22986" t="s">
        <v>1437</v>
      </c>
      <c r="L22986" t="s">
        <v>1313</v>
      </c>
    </row>
    <row r="22987" spans="8:12" x14ac:dyDescent="0.25">
      <c r="H22987" t="s">
        <v>21819</v>
      </c>
      <c r="I22987">
        <v>9384019</v>
      </c>
      <c r="J22987">
        <v>538003217</v>
      </c>
      <c r="K22987" t="s">
        <v>1437</v>
      </c>
      <c r="L22987" t="s">
        <v>1326</v>
      </c>
    </row>
    <row r="22988" spans="8:12" x14ac:dyDescent="0.25">
      <c r="H22988" t="s">
        <v>21820</v>
      </c>
      <c r="I22988">
        <v>9569841</v>
      </c>
      <c r="J22988">
        <v>538004017</v>
      </c>
      <c r="K22988" t="s">
        <v>1437</v>
      </c>
      <c r="L22988" t="s">
        <v>1326</v>
      </c>
    </row>
    <row r="22989" spans="8:12" x14ac:dyDescent="0.25">
      <c r="H22989" t="s">
        <v>21821</v>
      </c>
      <c r="I22989">
        <v>9470272</v>
      </c>
      <c r="J22989">
        <v>538004255</v>
      </c>
      <c r="K22989" t="s">
        <v>1437</v>
      </c>
      <c r="L22989" t="s">
        <v>1326</v>
      </c>
    </row>
    <row r="22990" spans="8:12" x14ac:dyDescent="0.25">
      <c r="H22990" t="s">
        <v>21822</v>
      </c>
      <c r="I22990">
        <v>9353527</v>
      </c>
      <c r="J22990">
        <v>367703000</v>
      </c>
      <c r="K22990" t="s">
        <v>1431</v>
      </c>
      <c r="L22990" t="s">
        <v>1326</v>
      </c>
    </row>
    <row r="22991" spans="8:12" x14ac:dyDescent="0.25">
      <c r="H22991" t="s">
        <v>21823</v>
      </c>
      <c r="I22991">
        <v>9353539</v>
      </c>
      <c r="J22991">
        <v>367134000</v>
      </c>
      <c r="K22991" t="s">
        <v>1431</v>
      </c>
      <c r="L22991" t="s">
        <v>1326</v>
      </c>
    </row>
    <row r="22992" spans="8:12" x14ac:dyDescent="0.25">
      <c r="H22992" t="s">
        <v>21824</v>
      </c>
      <c r="I22992">
        <v>9129940</v>
      </c>
      <c r="J22992">
        <v>538004838</v>
      </c>
      <c r="K22992" t="s">
        <v>1437</v>
      </c>
      <c r="L22992" t="s">
        <v>1326</v>
      </c>
    </row>
    <row r="22993" spans="8:12" x14ac:dyDescent="0.25">
      <c r="H22993" t="s">
        <v>21825</v>
      </c>
      <c r="I22993">
        <v>9353589</v>
      </c>
      <c r="J22993">
        <v>366508000</v>
      </c>
      <c r="K22993" t="s">
        <v>1431</v>
      </c>
      <c r="L22993" t="s">
        <v>1326</v>
      </c>
    </row>
    <row r="22994" spans="8:12" x14ac:dyDescent="0.25">
      <c r="H22994" t="s">
        <v>21826</v>
      </c>
      <c r="I22994">
        <v>9470258</v>
      </c>
      <c r="J22994">
        <v>538004376</v>
      </c>
      <c r="K22994" t="s">
        <v>1437</v>
      </c>
      <c r="L22994" t="s">
        <v>1326</v>
      </c>
    </row>
    <row r="22995" spans="8:12" x14ac:dyDescent="0.25">
      <c r="H22995" t="s">
        <v>21827</v>
      </c>
      <c r="I22995">
        <v>9435894</v>
      </c>
      <c r="J22995">
        <v>366846000</v>
      </c>
      <c r="K22995" t="s">
        <v>1431</v>
      </c>
      <c r="L22995" t="s">
        <v>1326</v>
      </c>
    </row>
    <row r="22996" spans="8:12" x14ac:dyDescent="0.25">
      <c r="H22996" t="s">
        <v>21828</v>
      </c>
      <c r="I22996">
        <v>9353541</v>
      </c>
      <c r="J22996">
        <v>367381000</v>
      </c>
      <c r="K22996" t="s">
        <v>1431</v>
      </c>
      <c r="L22996" t="s">
        <v>1326</v>
      </c>
    </row>
    <row r="22997" spans="8:12" x14ac:dyDescent="0.25">
      <c r="H22997" t="s">
        <v>21829</v>
      </c>
      <c r="I22997">
        <v>9353577</v>
      </c>
      <c r="J22997">
        <v>368445000</v>
      </c>
      <c r="K22997" t="s">
        <v>1431</v>
      </c>
      <c r="L22997" t="s">
        <v>1326</v>
      </c>
    </row>
    <row r="22998" spans="8:12" x14ac:dyDescent="0.25">
      <c r="H22998" t="s">
        <v>21830</v>
      </c>
      <c r="I22998">
        <v>9232591</v>
      </c>
      <c r="J22998">
        <v>538002274</v>
      </c>
      <c r="K22998" t="s">
        <v>1437</v>
      </c>
      <c r="L22998" t="s">
        <v>1362</v>
      </c>
    </row>
    <row r="22999" spans="8:12" x14ac:dyDescent="0.25">
      <c r="H22999" t="s">
        <v>21831</v>
      </c>
      <c r="I22999">
        <v>9222170</v>
      </c>
      <c r="J22999">
        <v>538002264</v>
      </c>
      <c r="K22999" t="s">
        <v>1437</v>
      </c>
      <c r="L22999" t="s">
        <v>1326</v>
      </c>
    </row>
    <row r="23000" spans="8:12" x14ac:dyDescent="0.25">
      <c r="H23000" t="s">
        <v>21832</v>
      </c>
      <c r="I23000">
        <v>9232620</v>
      </c>
      <c r="J23000">
        <v>538002277</v>
      </c>
      <c r="K23000" t="s">
        <v>1437</v>
      </c>
      <c r="L23000" t="s">
        <v>1362</v>
      </c>
    </row>
    <row r="23001" spans="8:12" x14ac:dyDescent="0.25">
      <c r="H23001" t="s">
        <v>21833</v>
      </c>
      <c r="I23001">
        <v>9232618</v>
      </c>
      <c r="J23001">
        <v>538002276</v>
      </c>
      <c r="K23001" t="s">
        <v>1437</v>
      </c>
      <c r="L23001" t="s">
        <v>1362</v>
      </c>
    </row>
    <row r="23002" spans="8:12" x14ac:dyDescent="0.25">
      <c r="H23002" t="s">
        <v>21834</v>
      </c>
      <c r="I23002">
        <v>9470284</v>
      </c>
      <c r="J23002">
        <v>538004375</v>
      </c>
      <c r="K23002" t="s">
        <v>1437</v>
      </c>
      <c r="L23002" t="s">
        <v>1326</v>
      </c>
    </row>
    <row r="23003" spans="8:12" x14ac:dyDescent="0.25">
      <c r="H23003" t="s">
        <v>21835</v>
      </c>
      <c r="I23003">
        <v>9435909</v>
      </c>
      <c r="J23003">
        <v>303270000</v>
      </c>
      <c r="K23003" t="s">
        <v>2019</v>
      </c>
      <c r="L23003" t="s">
        <v>1326</v>
      </c>
    </row>
    <row r="23004" spans="8:12" x14ac:dyDescent="0.25">
      <c r="H23004" t="s">
        <v>21836</v>
      </c>
      <c r="I23004">
        <v>9607966</v>
      </c>
      <c r="J23004">
        <v>538005473</v>
      </c>
      <c r="K23004" t="s">
        <v>1437</v>
      </c>
      <c r="L23004" t="s">
        <v>1313</v>
      </c>
    </row>
    <row r="23005" spans="8:12" x14ac:dyDescent="0.25">
      <c r="H23005" t="s">
        <v>21837</v>
      </c>
      <c r="I23005">
        <v>9384033</v>
      </c>
      <c r="J23005">
        <v>538003197</v>
      </c>
      <c r="K23005" t="s">
        <v>1437</v>
      </c>
      <c r="L23005" t="s">
        <v>1326</v>
      </c>
    </row>
    <row r="23006" spans="8:12" x14ac:dyDescent="0.25">
      <c r="H23006" t="s">
        <v>21838</v>
      </c>
      <c r="I23006">
        <v>9239630</v>
      </c>
      <c r="J23006">
        <v>538002279</v>
      </c>
      <c r="K23006" t="s">
        <v>1437</v>
      </c>
      <c r="L23006" t="s">
        <v>1362</v>
      </c>
    </row>
    <row r="23007" spans="8:12" x14ac:dyDescent="0.25">
      <c r="H23007" t="s">
        <v>21839</v>
      </c>
      <c r="I23007">
        <v>9478638</v>
      </c>
      <c r="J23007">
        <v>538003726</v>
      </c>
      <c r="K23007" t="s">
        <v>1437</v>
      </c>
      <c r="L23007" t="s">
        <v>1326</v>
      </c>
    </row>
    <row r="23008" spans="8:12" x14ac:dyDescent="0.25">
      <c r="H23008" t="s">
        <v>21840</v>
      </c>
      <c r="I23008">
        <v>9353606</v>
      </c>
      <c r="J23008">
        <v>368295000</v>
      </c>
      <c r="K23008" t="s">
        <v>1431</v>
      </c>
      <c r="L23008" t="s">
        <v>1326</v>
      </c>
    </row>
    <row r="23009" spans="8:12" x14ac:dyDescent="0.25">
      <c r="H23009" t="s">
        <v>21841</v>
      </c>
      <c r="I23009">
        <v>9353553</v>
      </c>
      <c r="J23009">
        <v>366273000</v>
      </c>
      <c r="K23009" t="s">
        <v>1431</v>
      </c>
      <c r="L23009" t="s">
        <v>1326</v>
      </c>
    </row>
    <row r="23010" spans="8:12" x14ac:dyDescent="0.25">
      <c r="H23010" t="s">
        <v>21842</v>
      </c>
      <c r="I23010">
        <v>9301952</v>
      </c>
      <c r="J23010">
        <v>538002947</v>
      </c>
      <c r="K23010" t="s">
        <v>1437</v>
      </c>
      <c r="L23010" t="s">
        <v>1362</v>
      </c>
    </row>
    <row r="23011" spans="8:12" x14ac:dyDescent="0.25">
      <c r="H23011" t="s">
        <v>21843</v>
      </c>
      <c r="I23011">
        <v>9466611</v>
      </c>
      <c r="J23011">
        <v>256661000</v>
      </c>
      <c r="K23011" t="s">
        <v>1340</v>
      </c>
      <c r="L23011" t="s">
        <v>1326</v>
      </c>
    </row>
    <row r="23012" spans="8:12" x14ac:dyDescent="0.25">
      <c r="H23012" t="s">
        <v>21844</v>
      </c>
      <c r="I23012">
        <v>9326677</v>
      </c>
      <c r="J23012">
        <v>770576044</v>
      </c>
      <c r="K23012" t="s">
        <v>2082</v>
      </c>
      <c r="L23012" t="s">
        <v>1362</v>
      </c>
    </row>
    <row r="23013" spans="8:12" x14ac:dyDescent="0.25">
      <c r="H23013" t="s">
        <v>21845</v>
      </c>
      <c r="I23013">
        <v>9441386</v>
      </c>
      <c r="J23013">
        <v>538004337</v>
      </c>
      <c r="K23013" t="s">
        <v>1437</v>
      </c>
      <c r="L23013" t="s">
        <v>1341</v>
      </c>
    </row>
    <row r="23014" spans="8:12" x14ac:dyDescent="0.25">
      <c r="H23014" t="s">
        <v>21846</v>
      </c>
      <c r="I23014">
        <v>9310824</v>
      </c>
      <c r="J23014">
        <v>563623000</v>
      </c>
      <c r="K23014" t="s">
        <v>1441</v>
      </c>
      <c r="L23014" t="s">
        <v>1362</v>
      </c>
    </row>
    <row r="23015" spans="8:12" x14ac:dyDescent="0.25">
      <c r="H23015" t="s">
        <v>21847</v>
      </c>
      <c r="I23015">
        <v>9682112</v>
      </c>
      <c r="J23015">
        <v>563504000</v>
      </c>
      <c r="K23015" t="s">
        <v>1441</v>
      </c>
      <c r="L23015" t="s">
        <v>1362</v>
      </c>
    </row>
    <row r="23016" spans="8:12" x14ac:dyDescent="0.25">
      <c r="H23016" t="s">
        <v>21848</v>
      </c>
      <c r="I23016">
        <v>9478896</v>
      </c>
      <c r="J23016">
        <v>240803000</v>
      </c>
      <c r="K23016" t="s">
        <v>1679</v>
      </c>
      <c r="L23016" t="s">
        <v>1341</v>
      </c>
    </row>
    <row r="23017" spans="8:12" x14ac:dyDescent="0.25">
      <c r="H23017" t="s">
        <v>21849</v>
      </c>
      <c r="I23017">
        <v>8512126</v>
      </c>
      <c r="J23017">
        <v>374304000</v>
      </c>
      <c r="L23017" t="s">
        <v>1295</v>
      </c>
    </row>
    <row r="23018" spans="8:12" x14ac:dyDescent="0.25">
      <c r="H23018" t="s">
        <v>21850</v>
      </c>
      <c r="I23018">
        <v>9619153</v>
      </c>
      <c r="J23018">
        <v>228057900</v>
      </c>
      <c r="K23018" t="s">
        <v>1556</v>
      </c>
      <c r="L23018" t="s">
        <v>1329</v>
      </c>
    </row>
    <row r="23019" spans="8:12" x14ac:dyDescent="0.25">
      <c r="H23019" t="s">
        <v>21851</v>
      </c>
      <c r="I23019">
        <v>9743801</v>
      </c>
      <c r="J23019">
        <v>258053000</v>
      </c>
      <c r="K23019" t="s">
        <v>1335</v>
      </c>
      <c r="L23019" t="s">
        <v>1308</v>
      </c>
    </row>
    <row r="23020" spans="8:12" x14ac:dyDescent="0.25">
      <c r="H23020" t="s">
        <v>21852</v>
      </c>
      <c r="I23020">
        <v>9338735</v>
      </c>
      <c r="J23020">
        <v>271000783</v>
      </c>
      <c r="K23020" t="s">
        <v>1373</v>
      </c>
      <c r="L23020" t="s">
        <v>1326</v>
      </c>
    </row>
    <row r="23021" spans="8:12" x14ac:dyDescent="0.25">
      <c r="H23021" t="s">
        <v>21853</v>
      </c>
      <c r="I23021">
        <v>8826973</v>
      </c>
      <c r="J23021">
        <v>273814050</v>
      </c>
      <c r="K23021" t="s">
        <v>1297</v>
      </c>
      <c r="L23021" t="s">
        <v>1308</v>
      </c>
    </row>
    <row r="23022" spans="8:12" x14ac:dyDescent="0.25">
      <c r="H23022" t="s">
        <v>21854</v>
      </c>
      <c r="I23022">
        <v>9104574</v>
      </c>
      <c r="J23022">
        <v>636017263</v>
      </c>
      <c r="K23022" t="s">
        <v>1464</v>
      </c>
      <c r="L23022" t="s">
        <v>1341</v>
      </c>
    </row>
    <row r="23023" spans="8:12" x14ac:dyDescent="0.25">
      <c r="H23023" t="s">
        <v>21854</v>
      </c>
      <c r="I23023">
        <v>9104574</v>
      </c>
      <c r="J23023">
        <v>271043097</v>
      </c>
      <c r="K23023" t="s">
        <v>1373</v>
      </c>
      <c r="L23023" t="s">
        <v>1341</v>
      </c>
    </row>
    <row r="23024" spans="8:12" x14ac:dyDescent="0.25">
      <c r="H23024" t="s">
        <v>21855</v>
      </c>
      <c r="I23024">
        <v>9318278</v>
      </c>
      <c r="J23024">
        <v>229371000</v>
      </c>
      <c r="L23024" t="s">
        <v>1295</v>
      </c>
    </row>
    <row r="23025" spans="8:12" x14ac:dyDescent="0.25">
      <c r="H23025" t="s">
        <v>21856</v>
      </c>
      <c r="I23025">
        <v>9475040</v>
      </c>
      <c r="J23025">
        <v>248950000</v>
      </c>
      <c r="K23025" t="s">
        <v>1340</v>
      </c>
      <c r="L23025" t="s">
        <v>1341</v>
      </c>
    </row>
    <row r="23026" spans="8:12" x14ac:dyDescent="0.25">
      <c r="H23026" t="s">
        <v>21857</v>
      </c>
      <c r="I23026">
        <v>9464285</v>
      </c>
      <c r="J23026">
        <v>538003699</v>
      </c>
      <c r="K23026" t="s">
        <v>1437</v>
      </c>
      <c r="L23026" t="s">
        <v>1326</v>
      </c>
    </row>
    <row r="23027" spans="8:12" x14ac:dyDescent="0.25">
      <c r="H23027" t="s">
        <v>21858</v>
      </c>
      <c r="I23027">
        <v>9036686</v>
      </c>
      <c r="J23027">
        <v>514525000</v>
      </c>
      <c r="K23027" t="s">
        <v>1406</v>
      </c>
      <c r="L23027" t="s">
        <v>1313</v>
      </c>
    </row>
    <row r="23028" spans="8:12" x14ac:dyDescent="0.25">
      <c r="H23028" t="s">
        <v>21859</v>
      </c>
      <c r="I23028">
        <v>8652800</v>
      </c>
      <c r="J23028">
        <v>237037900</v>
      </c>
      <c r="K23028" t="s">
        <v>1679</v>
      </c>
      <c r="L23028" t="s">
        <v>1308</v>
      </c>
    </row>
    <row r="23029" spans="8:12" x14ac:dyDescent="0.25">
      <c r="H23029" t="s">
        <v>21860</v>
      </c>
      <c r="I23029">
        <v>7357749</v>
      </c>
      <c r="J23029">
        <v>356790000</v>
      </c>
      <c r="K23029" t="s">
        <v>1332</v>
      </c>
      <c r="L23029" t="s">
        <v>1329</v>
      </c>
    </row>
    <row r="23030" spans="8:12" x14ac:dyDescent="0.25">
      <c r="H23030" t="s">
        <v>21861</v>
      </c>
      <c r="I23030">
        <v>8742238</v>
      </c>
      <c r="J23030">
        <v>247179200</v>
      </c>
      <c r="K23030" t="s">
        <v>1398</v>
      </c>
      <c r="L23030" t="s">
        <v>1313</v>
      </c>
    </row>
    <row r="23031" spans="8:12" x14ac:dyDescent="0.25">
      <c r="H23031" t="s">
        <v>21862</v>
      </c>
      <c r="I23031">
        <v>9213208</v>
      </c>
      <c r="J23031">
        <v>441704000</v>
      </c>
      <c r="K23031" t="s">
        <v>1352</v>
      </c>
      <c r="L23031" t="s">
        <v>1326</v>
      </c>
    </row>
    <row r="23032" spans="8:12" x14ac:dyDescent="0.25">
      <c r="H23032" t="s">
        <v>21863</v>
      </c>
      <c r="I23032">
        <v>9213222</v>
      </c>
      <c r="J23032">
        <v>440265000</v>
      </c>
      <c r="K23032" t="s">
        <v>1352</v>
      </c>
      <c r="L23032" t="s">
        <v>1313</v>
      </c>
    </row>
    <row r="23033" spans="8:12" x14ac:dyDescent="0.25">
      <c r="H23033" t="s">
        <v>21864</v>
      </c>
      <c r="I23033">
        <v>9362633</v>
      </c>
      <c r="J23033">
        <v>236111919</v>
      </c>
      <c r="K23033" t="s">
        <v>1383</v>
      </c>
      <c r="L23033" t="s">
        <v>1295</v>
      </c>
    </row>
    <row r="23034" spans="8:12" x14ac:dyDescent="0.25">
      <c r="H23034" t="s">
        <v>21865</v>
      </c>
      <c r="I23034">
        <v>7113090</v>
      </c>
      <c r="J23034">
        <v>525015143</v>
      </c>
      <c r="K23034" t="s">
        <v>1307</v>
      </c>
      <c r="L23034" t="s">
        <v>1329</v>
      </c>
    </row>
    <row r="23035" spans="8:12" x14ac:dyDescent="0.25">
      <c r="H23035" t="s">
        <v>21866</v>
      </c>
      <c r="I23035">
        <v>9576351</v>
      </c>
      <c r="J23035">
        <v>419000211</v>
      </c>
      <c r="K23035" t="s">
        <v>1420</v>
      </c>
      <c r="L23035" t="s">
        <v>1329</v>
      </c>
    </row>
    <row r="23036" spans="8:12" x14ac:dyDescent="0.25">
      <c r="H23036" t="s">
        <v>21867</v>
      </c>
      <c r="I23036">
        <v>9573103</v>
      </c>
      <c r="J23036">
        <v>538004949</v>
      </c>
      <c r="K23036" t="s">
        <v>1437</v>
      </c>
      <c r="L23036" t="s">
        <v>1341</v>
      </c>
    </row>
    <row r="23037" spans="8:12" x14ac:dyDescent="0.25">
      <c r="H23037" t="s">
        <v>21868</v>
      </c>
      <c r="I23037">
        <v>8870803</v>
      </c>
      <c r="J23037">
        <v>436000020</v>
      </c>
      <c r="K23037" t="s">
        <v>1473</v>
      </c>
      <c r="L23037" t="s">
        <v>1329</v>
      </c>
    </row>
    <row r="23038" spans="8:12" x14ac:dyDescent="0.25">
      <c r="H23038" t="s">
        <v>21869</v>
      </c>
      <c r="I23038">
        <v>7728974</v>
      </c>
      <c r="J23038">
        <v>248000957</v>
      </c>
      <c r="K23038" t="s">
        <v>1340</v>
      </c>
      <c r="L23038" t="s">
        <v>1329</v>
      </c>
    </row>
    <row r="23039" spans="8:12" x14ac:dyDescent="0.25">
      <c r="H23039" t="s">
        <v>958</v>
      </c>
      <c r="I23039">
        <v>9614842</v>
      </c>
      <c r="J23039">
        <v>305843000</v>
      </c>
      <c r="L23039" t="s">
        <v>1341</v>
      </c>
    </row>
    <row r="23040" spans="8:12" x14ac:dyDescent="0.25">
      <c r="H23040" t="s">
        <v>21870</v>
      </c>
      <c r="I23040">
        <v>9008500</v>
      </c>
      <c r="J23040">
        <v>374118000</v>
      </c>
      <c r="L23040" t="s">
        <v>1346</v>
      </c>
    </row>
    <row r="23041" spans="8:12" x14ac:dyDescent="0.25">
      <c r="H23041" t="s">
        <v>21871</v>
      </c>
      <c r="I23041">
        <v>9614854</v>
      </c>
      <c r="J23041">
        <v>305907000</v>
      </c>
      <c r="L23041" t="s">
        <v>1341</v>
      </c>
    </row>
    <row r="23042" spans="8:12" x14ac:dyDescent="0.25">
      <c r="H23042" t="s">
        <v>21872</v>
      </c>
      <c r="I23042">
        <v>9262974</v>
      </c>
      <c r="J23042">
        <v>563235000</v>
      </c>
      <c r="K23042" t="s">
        <v>1441</v>
      </c>
      <c r="L23042" t="s">
        <v>1295</v>
      </c>
    </row>
    <row r="23043" spans="8:12" x14ac:dyDescent="0.25">
      <c r="H23043" t="s">
        <v>21873</v>
      </c>
      <c r="I23043">
        <v>9272656</v>
      </c>
      <c r="J23043">
        <v>563871000</v>
      </c>
      <c r="K23043" t="s">
        <v>1441</v>
      </c>
      <c r="L23043" t="s">
        <v>1295</v>
      </c>
    </row>
    <row r="23044" spans="8:12" x14ac:dyDescent="0.25">
      <c r="H23044" t="s">
        <v>21874</v>
      </c>
      <c r="I23044">
        <v>9265914</v>
      </c>
      <c r="J23044">
        <v>563880000</v>
      </c>
      <c r="K23044" t="s">
        <v>1441</v>
      </c>
      <c r="L23044" t="s">
        <v>1295</v>
      </c>
    </row>
    <row r="23045" spans="8:12" x14ac:dyDescent="0.25">
      <c r="H23045" t="s">
        <v>21875</v>
      </c>
      <c r="I23045">
        <v>9265926</v>
      </c>
      <c r="J23045">
        <v>564280000</v>
      </c>
      <c r="K23045" t="s">
        <v>1441</v>
      </c>
      <c r="L23045" t="s">
        <v>1295</v>
      </c>
    </row>
    <row r="23046" spans="8:12" x14ac:dyDescent="0.25">
      <c r="H23046" t="s">
        <v>21876</v>
      </c>
      <c r="I23046">
        <v>9265902</v>
      </c>
      <c r="J23046">
        <v>564864000</v>
      </c>
      <c r="K23046" t="s">
        <v>1441</v>
      </c>
      <c r="L23046" t="s">
        <v>1295</v>
      </c>
    </row>
    <row r="23047" spans="8:12" x14ac:dyDescent="0.25">
      <c r="H23047" t="s">
        <v>21877</v>
      </c>
      <c r="I23047">
        <v>9262962</v>
      </c>
      <c r="J23047">
        <v>564862000</v>
      </c>
      <c r="K23047" t="s">
        <v>1441</v>
      </c>
      <c r="L23047" t="s">
        <v>1295</v>
      </c>
    </row>
    <row r="23048" spans="8:12" x14ac:dyDescent="0.25">
      <c r="H23048" t="s">
        <v>21878</v>
      </c>
      <c r="I23048">
        <v>9262950</v>
      </c>
      <c r="J23048">
        <v>564670000</v>
      </c>
      <c r="K23048" t="s">
        <v>1441</v>
      </c>
      <c r="L23048" t="s">
        <v>1295</v>
      </c>
    </row>
    <row r="23049" spans="8:12" x14ac:dyDescent="0.25">
      <c r="H23049" t="s">
        <v>21879</v>
      </c>
      <c r="I23049">
        <v>9212515</v>
      </c>
      <c r="J23049">
        <v>563783000</v>
      </c>
      <c r="K23049" t="s">
        <v>1441</v>
      </c>
      <c r="L23049" t="s">
        <v>1295</v>
      </c>
    </row>
    <row r="23050" spans="8:12" x14ac:dyDescent="0.25">
      <c r="H23050" t="s">
        <v>21880</v>
      </c>
      <c r="I23050">
        <v>9304019</v>
      </c>
      <c r="J23050">
        <v>565020000</v>
      </c>
      <c r="L23050" t="s">
        <v>1295</v>
      </c>
    </row>
    <row r="23051" spans="8:12" x14ac:dyDescent="0.25">
      <c r="H23051" t="s">
        <v>21881</v>
      </c>
      <c r="I23051">
        <v>9304021</v>
      </c>
      <c r="J23051">
        <v>565169000</v>
      </c>
      <c r="L23051" t="s">
        <v>1295</v>
      </c>
    </row>
    <row r="23052" spans="8:12" x14ac:dyDescent="0.25">
      <c r="H23052" t="s">
        <v>21882</v>
      </c>
      <c r="I23052">
        <v>9371983</v>
      </c>
      <c r="J23052">
        <v>566964000</v>
      </c>
      <c r="L23052" t="s">
        <v>1295</v>
      </c>
    </row>
    <row r="23053" spans="8:12" x14ac:dyDescent="0.25">
      <c r="H23053" t="s">
        <v>21883</v>
      </c>
      <c r="I23053">
        <v>9443360</v>
      </c>
      <c r="J23053">
        <v>538004654</v>
      </c>
      <c r="K23053" t="s">
        <v>1437</v>
      </c>
      <c r="L23053" t="s">
        <v>1308</v>
      </c>
    </row>
    <row r="23054" spans="8:12" x14ac:dyDescent="0.25">
      <c r="H23054" t="s">
        <v>21884</v>
      </c>
      <c r="I23054">
        <v>9443358</v>
      </c>
      <c r="J23054">
        <v>538004653</v>
      </c>
      <c r="K23054" t="s">
        <v>1437</v>
      </c>
      <c r="L23054" t="s">
        <v>1295</v>
      </c>
    </row>
    <row r="23055" spans="8:12" x14ac:dyDescent="0.25">
      <c r="H23055" t="s">
        <v>21885</v>
      </c>
      <c r="I23055">
        <v>9598957</v>
      </c>
      <c r="J23055">
        <v>566603000</v>
      </c>
      <c r="L23055" t="s">
        <v>1295</v>
      </c>
    </row>
    <row r="23056" spans="8:12" x14ac:dyDescent="0.25">
      <c r="H23056" t="s">
        <v>21886</v>
      </c>
      <c r="I23056">
        <v>9116292</v>
      </c>
      <c r="J23056">
        <v>353823000</v>
      </c>
      <c r="K23056" t="s">
        <v>1332</v>
      </c>
      <c r="L23056" t="s">
        <v>1341</v>
      </c>
    </row>
    <row r="23057" spans="8:12" x14ac:dyDescent="0.25">
      <c r="H23057" t="s">
        <v>21887</v>
      </c>
      <c r="I23057">
        <v>9598945</v>
      </c>
      <c r="J23057">
        <v>566464000</v>
      </c>
      <c r="L23057" t="s">
        <v>1295</v>
      </c>
    </row>
    <row r="23058" spans="8:12" x14ac:dyDescent="0.25">
      <c r="H23058" t="s">
        <v>21888</v>
      </c>
      <c r="I23058">
        <v>9330276</v>
      </c>
      <c r="J23058">
        <v>304220000</v>
      </c>
      <c r="K23058" t="s">
        <v>1294</v>
      </c>
      <c r="L23058" t="s">
        <v>1295</v>
      </c>
    </row>
    <row r="23059" spans="8:12" x14ac:dyDescent="0.25">
      <c r="H23059" t="s">
        <v>21889</v>
      </c>
      <c r="I23059">
        <v>9308900</v>
      </c>
      <c r="J23059">
        <v>219018272</v>
      </c>
      <c r="K23059" t="s">
        <v>1456</v>
      </c>
      <c r="L23059" t="s">
        <v>1326</v>
      </c>
    </row>
    <row r="23060" spans="8:12" x14ac:dyDescent="0.25">
      <c r="H23060" t="s">
        <v>21890</v>
      </c>
      <c r="I23060">
        <v>9503407</v>
      </c>
      <c r="J23060">
        <v>566067000</v>
      </c>
      <c r="L23060" t="s">
        <v>1329</v>
      </c>
    </row>
    <row r="23061" spans="8:12" x14ac:dyDescent="0.25">
      <c r="H23061" t="s">
        <v>21891</v>
      </c>
      <c r="I23061">
        <v>9677014</v>
      </c>
      <c r="J23061">
        <v>477995357</v>
      </c>
      <c r="K23061" t="s">
        <v>1348</v>
      </c>
      <c r="L23061" t="s">
        <v>1313</v>
      </c>
    </row>
    <row r="23062" spans="8:12" x14ac:dyDescent="0.25">
      <c r="H23062" t="s">
        <v>21892</v>
      </c>
      <c r="I23062">
        <v>9503079</v>
      </c>
      <c r="J23062">
        <v>566968000</v>
      </c>
      <c r="L23062" t="s">
        <v>1329</v>
      </c>
    </row>
    <row r="23063" spans="8:12" x14ac:dyDescent="0.25">
      <c r="H23063" t="s">
        <v>21893</v>
      </c>
      <c r="I23063">
        <v>9503081</v>
      </c>
      <c r="J23063">
        <v>563563000</v>
      </c>
      <c r="K23063" t="s">
        <v>1441</v>
      </c>
      <c r="L23063" t="s">
        <v>1329</v>
      </c>
    </row>
    <row r="23064" spans="8:12" x14ac:dyDescent="0.25">
      <c r="H23064" t="s">
        <v>21894</v>
      </c>
      <c r="I23064">
        <v>9503110</v>
      </c>
      <c r="J23064">
        <v>563794000</v>
      </c>
      <c r="K23064" t="s">
        <v>1441</v>
      </c>
      <c r="L23064" t="s">
        <v>1329</v>
      </c>
    </row>
    <row r="23065" spans="8:12" x14ac:dyDescent="0.25">
      <c r="H23065" t="s">
        <v>21895</v>
      </c>
      <c r="I23065">
        <v>9116644</v>
      </c>
      <c r="J23065">
        <v>477030200</v>
      </c>
      <c r="K23065" t="s">
        <v>1348</v>
      </c>
      <c r="L23065" t="s">
        <v>1341</v>
      </c>
    </row>
    <row r="23066" spans="8:12" x14ac:dyDescent="0.25">
      <c r="H23066" t="s">
        <v>21896</v>
      </c>
      <c r="I23066">
        <v>9406520</v>
      </c>
      <c r="J23066">
        <v>565648000</v>
      </c>
      <c r="L23066" t="s">
        <v>1341</v>
      </c>
    </row>
    <row r="23067" spans="8:12" x14ac:dyDescent="0.25">
      <c r="H23067" t="s">
        <v>21897</v>
      </c>
      <c r="I23067">
        <v>9605724</v>
      </c>
      <c r="J23067">
        <v>373687000</v>
      </c>
      <c r="L23067" t="s">
        <v>1341</v>
      </c>
    </row>
    <row r="23068" spans="8:12" x14ac:dyDescent="0.25">
      <c r="H23068" t="s">
        <v>959</v>
      </c>
      <c r="I23068">
        <v>9712515</v>
      </c>
      <c r="J23068">
        <v>477078900</v>
      </c>
      <c r="K23068" t="s">
        <v>1348</v>
      </c>
      <c r="L23068" t="s">
        <v>1308</v>
      </c>
    </row>
    <row r="23069" spans="8:12" x14ac:dyDescent="0.25">
      <c r="H23069" t="s">
        <v>21898</v>
      </c>
      <c r="I23069">
        <v>9621077</v>
      </c>
      <c r="J23069">
        <v>311072200</v>
      </c>
      <c r="K23069" t="s">
        <v>1609</v>
      </c>
      <c r="L23069" t="s">
        <v>1313</v>
      </c>
    </row>
    <row r="23070" spans="8:12" x14ac:dyDescent="0.25">
      <c r="H23070" t="s">
        <v>21899</v>
      </c>
      <c r="I23070">
        <v>9469986</v>
      </c>
      <c r="J23070">
        <v>477765300</v>
      </c>
      <c r="K23070" t="s">
        <v>1348</v>
      </c>
      <c r="L23070" t="s">
        <v>1341</v>
      </c>
    </row>
    <row r="23071" spans="8:12" x14ac:dyDescent="0.25">
      <c r="H23071" t="s">
        <v>21900</v>
      </c>
      <c r="I23071">
        <v>9683104</v>
      </c>
      <c r="J23071">
        <v>565199000</v>
      </c>
      <c r="L23071" t="s">
        <v>1308</v>
      </c>
    </row>
    <row r="23072" spans="8:12" x14ac:dyDescent="0.25">
      <c r="H23072" t="s">
        <v>21900</v>
      </c>
      <c r="I23072">
        <v>9683104</v>
      </c>
      <c r="J23072">
        <v>356681000</v>
      </c>
      <c r="L23072" t="s">
        <v>1308</v>
      </c>
    </row>
    <row r="23073" spans="8:12" x14ac:dyDescent="0.25">
      <c r="H23073" t="s">
        <v>21901</v>
      </c>
      <c r="I23073">
        <v>9712905</v>
      </c>
      <c r="J23073">
        <v>477078100</v>
      </c>
      <c r="K23073" t="s">
        <v>1348</v>
      </c>
      <c r="L23073" t="s">
        <v>1308</v>
      </c>
    </row>
    <row r="23074" spans="8:12" x14ac:dyDescent="0.25">
      <c r="H23074" t="s">
        <v>21902</v>
      </c>
      <c r="I23074">
        <v>9149457</v>
      </c>
      <c r="J23074">
        <v>564595000</v>
      </c>
      <c r="K23074" t="s">
        <v>1441</v>
      </c>
      <c r="L23074" t="s">
        <v>1329</v>
      </c>
    </row>
    <row r="23075" spans="8:12" x14ac:dyDescent="0.25">
      <c r="H23075" t="s">
        <v>21903</v>
      </c>
      <c r="I23075">
        <v>9402782</v>
      </c>
      <c r="J23075">
        <v>566366000</v>
      </c>
      <c r="L23075" t="s">
        <v>1362</v>
      </c>
    </row>
    <row r="23076" spans="8:12" x14ac:dyDescent="0.25">
      <c r="H23076" t="s">
        <v>21904</v>
      </c>
      <c r="I23076">
        <v>9626948</v>
      </c>
      <c r="J23076">
        <v>373830000</v>
      </c>
      <c r="L23076" t="s">
        <v>1341</v>
      </c>
    </row>
    <row r="23077" spans="8:12" x14ac:dyDescent="0.25">
      <c r="H23077" t="s">
        <v>21905</v>
      </c>
      <c r="I23077">
        <v>9570682</v>
      </c>
      <c r="J23077">
        <v>431000560</v>
      </c>
      <c r="K23077" t="s">
        <v>1368</v>
      </c>
      <c r="L23077" t="s">
        <v>1308</v>
      </c>
    </row>
    <row r="23078" spans="8:12" x14ac:dyDescent="0.25">
      <c r="H23078" t="s">
        <v>21905</v>
      </c>
      <c r="I23078">
        <v>9278430</v>
      </c>
      <c r="J23078">
        <v>235842000</v>
      </c>
      <c r="K23078" t="s">
        <v>1558</v>
      </c>
      <c r="L23078" t="s">
        <v>1341</v>
      </c>
    </row>
    <row r="23079" spans="8:12" x14ac:dyDescent="0.25">
      <c r="H23079" t="s">
        <v>21906</v>
      </c>
      <c r="I23079">
        <v>9626974</v>
      </c>
      <c r="J23079">
        <v>353570000</v>
      </c>
      <c r="K23079" t="s">
        <v>1332</v>
      </c>
      <c r="L23079" t="s">
        <v>1341</v>
      </c>
    </row>
    <row r="23080" spans="8:12" x14ac:dyDescent="0.25">
      <c r="H23080" t="s">
        <v>21907</v>
      </c>
      <c r="I23080">
        <v>9674787</v>
      </c>
      <c r="J23080">
        <v>371732000</v>
      </c>
      <c r="L23080" t="s">
        <v>1308</v>
      </c>
    </row>
    <row r="23081" spans="8:12" x14ac:dyDescent="0.25">
      <c r="H23081" t="s">
        <v>21908</v>
      </c>
      <c r="I23081">
        <v>9668312</v>
      </c>
      <c r="J23081">
        <v>353233000</v>
      </c>
      <c r="K23081" t="s">
        <v>1332</v>
      </c>
      <c r="L23081" t="s">
        <v>1341</v>
      </c>
    </row>
    <row r="23082" spans="8:12" x14ac:dyDescent="0.25">
      <c r="H23082" t="s">
        <v>21909</v>
      </c>
      <c r="I23082">
        <v>9603908</v>
      </c>
      <c r="J23082">
        <v>566138000</v>
      </c>
      <c r="L23082" t="s">
        <v>1308</v>
      </c>
    </row>
    <row r="23083" spans="8:12" x14ac:dyDescent="0.25">
      <c r="H23083" t="s">
        <v>21910</v>
      </c>
      <c r="I23083">
        <v>9603910</v>
      </c>
      <c r="J23083">
        <v>566205000</v>
      </c>
      <c r="L23083" t="s">
        <v>1341</v>
      </c>
    </row>
    <row r="23084" spans="8:12" x14ac:dyDescent="0.25">
      <c r="H23084" t="s">
        <v>21911</v>
      </c>
      <c r="I23084">
        <v>9040376</v>
      </c>
      <c r="J23084">
        <v>477608800</v>
      </c>
      <c r="K23084" t="s">
        <v>1348</v>
      </c>
      <c r="L23084" t="s">
        <v>1341</v>
      </c>
    </row>
    <row r="23085" spans="8:12" x14ac:dyDescent="0.25">
      <c r="H23085" t="s">
        <v>21912</v>
      </c>
      <c r="I23085">
        <v>9254460</v>
      </c>
      <c r="J23085">
        <v>356337000</v>
      </c>
      <c r="K23085" t="s">
        <v>1332</v>
      </c>
      <c r="L23085" t="s">
        <v>1341</v>
      </c>
    </row>
    <row r="23086" spans="8:12" x14ac:dyDescent="0.25">
      <c r="H23086" t="s">
        <v>21913</v>
      </c>
      <c r="I23086">
        <v>9455131</v>
      </c>
      <c r="J23086">
        <v>563638000</v>
      </c>
      <c r="K23086" t="s">
        <v>1441</v>
      </c>
      <c r="L23086" t="s">
        <v>1329</v>
      </c>
    </row>
    <row r="23087" spans="8:12" x14ac:dyDescent="0.25">
      <c r="H23087" t="s">
        <v>21914</v>
      </c>
      <c r="I23087">
        <v>9007386</v>
      </c>
      <c r="J23087">
        <v>636009549</v>
      </c>
      <c r="K23087" t="s">
        <v>1464</v>
      </c>
      <c r="L23087" t="s">
        <v>1313</v>
      </c>
    </row>
    <row r="23088" spans="8:12" x14ac:dyDescent="0.25">
      <c r="H23088" t="s">
        <v>21914</v>
      </c>
      <c r="I23088">
        <v>9568902</v>
      </c>
      <c r="J23088">
        <v>477389400</v>
      </c>
      <c r="K23088" t="s">
        <v>1348</v>
      </c>
      <c r="L23088" t="s">
        <v>1341</v>
      </c>
    </row>
    <row r="23089" spans="8:12" x14ac:dyDescent="0.25">
      <c r="H23089" t="s">
        <v>21915</v>
      </c>
      <c r="I23089">
        <v>9622734</v>
      </c>
      <c r="J23089">
        <v>373523000</v>
      </c>
      <c r="L23089" t="s">
        <v>1341</v>
      </c>
    </row>
    <row r="23090" spans="8:12" x14ac:dyDescent="0.25">
      <c r="H23090" t="s">
        <v>21916</v>
      </c>
      <c r="I23090">
        <v>9633733</v>
      </c>
      <c r="J23090">
        <v>477077100</v>
      </c>
      <c r="K23090" t="s">
        <v>1348</v>
      </c>
      <c r="L23090" t="s">
        <v>1341</v>
      </c>
    </row>
    <row r="23091" spans="8:12" x14ac:dyDescent="0.25">
      <c r="H23091" t="s">
        <v>21917</v>
      </c>
      <c r="I23091">
        <v>9216339</v>
      </c>
      <c r="J23091">
        <v>357687000</v>
      </c>
      <c r="K23091" t="s">
        <v>1332</v>
      </c>
      <c r="L23091" t="s">
        <v>1295</v>
      </c>
    </row>
    <row r="23092" spans="8:12" x14ac:dyDescent="0.25">
      <c r="H23092" t="s">
        <v>21918</v>
      </c>
      <c r="I23092">
        <v>9606429</v>
      </c>
      <c r="J23092">
        <v>477766900</v>
      </c>
      <c r="K23092" t="s">
        <v>1348</v>
      </c>
      <c r="L23092" t="s">
        <v>1341</v>
      </c>
    </row>
    <row r="23093" spans="8:12" x14ac:dyDescent="0.25">
      <c r="H23093" t="s">
        <v>21919</v>
      </c>
      <c r="I23093">
        <v>9469974</v>
      </c>
      <c r="J23093">
        <v>477749600</v>
      </c>
      <c r="K23093" t="s">
        <v>1348</v>
      </c>
      <c r="L23093" t="s">
        <v>1341</v>
      </c>
    </row>
    <row r="23094" spans="8:12" x14ac:dyDescent="0.25">
      <c r="H23094" t="s">
        <v>21920</v>
      </c>
      <c r="I23094">
        <v>9626924</v>
      </c>
      <c r="J23094">
        <v>373261000</v>
      </c>
      <c r="L23094" t="s">
        <v>1308</v>
      </c>
    </row>
    <row r="23095" spans="8:12" x14ac:dyDescent="0.25">
      <c r="H23095" t="s">
        <v>21921</v>
      </c>
      <c r="I23095">
        <v>9605097</v>
      </c>
      <c r="J23095">
        <v>373073000</v>
      </c>
      <c r="L23095" t="s">
        <v>1341</v>
      </c>
    </row>
    <row r="23096" spans="8:12" x14ac:dyDescent="0.25">
      <c r="H23096" t="s">
        <v>21922</v>
      </c>
      <c r="I23096">
        <v>9558464</v>
      </c>
      <c r="J23096">
        <v>245118000</v>
      </c>
      <c r="K23096" t="s">
        <v>1387</v>
      </c>
      <c r="L23096" t="s">
        <v>1295</v>
      </c>
    </row>
    <row r="23097" spans="8:12" x14ac:dyDescent="0.25">
      <c r="H23097" t="s">
        <v>21923</v>
      </c>
      <c r="I23097">
        <v>9690573</v>
      </c>
      <c r="J23097">
        <v>431005521</v>
      </c>
      <c r="K23097" t="s">
        <v>1368</v>
      </c>
      <c r="L23097" t="s">
        <v>1308</v>
      </c>
    </row>
    <row r="23098" spans="8:12" x14ac:dyDescent="0.25">
      <c r="H23098" t="s">
        <v>21923</v>
      </c>
      <c r="I23098">
        <v>9666649</v>
      </c>
      <c r="J23098">
        <v>357607000</v>
      </c>
      <c r="K23098" t="s">
        <v>1332</v>
      </c>
      <c r="L23098" t="s">
        <v>1308</v>
      </c>
    </row>
    <row r="23099" spans="8:12" x14ac:dyDescent="0.25">
      <c r="H23099" t="s">
        <v>21924</v>
      </c>
      <c r="I23099">
        <v>9246138</v>
      </c>
      <c r="J23099">
        <v>538006110</v>
      </c>
      <c r="K23099" t="s">
        <v>1437</v>
      </c>
      <c r="L23099" t="s">
        <v>1362</v>
      </c>
    </row>
    <row r="23100" spans="8:12" x14ac:dyDescent="0.25">
      <c r="H23100" t="s">
        <v>21925</v>
      </c>
      <c r="I23100">
        <v>9405916</v>
      </c>
      <c r="J23100">
        <v>355567000</v>
      </c>
      <c r="K23100" t="s">
        <v>1332</v>
      </c>
      <c r="L23100" t="s">
        <v>1326</v>
      </c>
    </row>
    <row r="23101" spans="8:12" x14ac:dyDescent="0.25">
      <c r="H23101" t="s">
        <v>21926</v>
      </c>
      <c r="I23101">
        <v>9464871</v>
      </c>
      <c r="J23101">
        <v>235076846</v>
      </c>
      <c r="K23101" t="s">
        <v>1558</v>
      </c>
      <c r="L23101" t="s">
        <v>1308</v>
      </c>
    </row>
    <row r="23102" spans="8:12" x14ac:dyDescent="0.25">
      <c r="H23102" t="s">
        <v>21927</v>
      </c>
      <c r="I23102">
        <v>9040388</v>
      </c>
      <c r="J23102">
        <v>477243600</v>
      </c>
      <c r="K23102" t="s">
        <v>1348</v>
      </c>
      <c r="L23102" t="s">
        <v>1341</v>
      </c>
    </row>
    <row r="23103" spans="8:12" x14ac:dyDescent="0.25">
      <c r="H23103" t="s">
        <v>21928</v>
      </c>
      <c r="I23103">
        <v>9116668</v>
      </c>
      <c r="J23103">
        <v>477030100</v>
      </c>
      <c r="K23103" t="s">
        <v>1348</v>
      </c>
      <c r="L23103" t="s">
        <v>1341</v>
      </c>
    </row>
    <row r="23104" spans="8:12" x14ac:dyDescent="0.25">
      <c r="H23104" t="s">
        <v>21929</v>
      </c>
      <c r="I23104">
        <v>9040352</v>
      </c>
      <c r="J23104">
        <v>477631100</v>
      </c>
      <c r="K23104" t="s">
        <v>1348</v>
      </c>
      <c r="L23104" t="s">
        <v>1341</v>
      </c>
    </row>
    <row r="23105" spans="8:12" x14ac:dyDescent="0.25">
      <c r="H23105" t="s">
        <v>21929</v>
      </c>
      <c r="I23105">
        <v>9490325</v>
      </c>
      <c r="J23105">
        <v>355050000</v>
      </c>
      <c r="K23105" t="s">
        <v>1332</v>
      </c>
      <c r="L23105" t="s">
        <v>1326</v>
      </c>
    </row>
    <row r="23106" spans="8:12" x14ac:dyDescent="0.25">
      <c r="H23106" t="s">
        <v>21930</v>
      </c>
      <c r="I23106">
        <v>9573775</v>
      </c>
      <c r="J23106">
        <v>370379000</v>
      </c>
      <c r="L23106" t="s">
        <v>1308</v>
      </c>
    </row>
    <row r="23107" spans="8:12" x14ac:dyDescent="0.25">
      <c r="H23107" t="s">
        <v>21931</v>
      </c>
      <c r="I23107">
        <v>9536430</v>
      </c>
      <c r="J23107">
        <v>477892100</v>
      </c>
      <c r="K23107" t="s">
        <v>1348</v>
      </c>
      <c r="L23107" t="s">
        <v>1308</v>
      </c>
    </row>
    <row r="23108" spans="8:12" x14ac:dyDescent="0.25">
      <c r="H23108" t="s">
        <v>21932</v>
      </c>
      <c r="I23108">
        <v>9625267</v>
      </c>
      <c r="J23108">
        <v>566676000</v>
      </c>
      <c r="L23108" t="s">
        <v>1362</v>
      </c>
    </row>
    <row r="23109" spans="8:12" x14ac:dyDescent="0.25">
      <c r="H23109" t="s">
        <v>21933</v>
      </c>
      <c r="I23109">
        <v>9647904</v>
      </c>
      <c r="J23109">
        <v>566685000</v>
      </c>
      <c r="L23109" t="s">
        <v>1362</v>
      </c>
    </row>
    <row r="23110" spans="8:12" x14ac:dyDescent="0.25">
      <c r="H23110" t="s">
        <v>21934</v>
      </c>
      <c r="I23110">
        <v>9647899</v>
      </c>
      <c r="J23110">
        <v>477065900</v>
      </c>
      <c r="K23110" t="s">
        <v>1348</v>
      </c>
      <c r="L23110" t="s">
        <v>1313</v>
      </c>
    </row>
    <row r="23111" spans="8:12" x14ac:dyDescent="0.25">
      <c r="H23111" t="s">
        <v>21935</v>
      </c>
      <c r="I23111">
        <v>9647916</v>
      </c>
      <c r="J23111">
        <v>566687000</v>
      </c>
      <c r="L23111" t="s">
        <v>1313</v>
      </c>
    </row>
    <row r="23112" spans="8:12" x14ac:dyDescent="0.25">
      <c r="H23112" t="s">
        <v>21936</v>
      </c>
      <c r="I23112">
        <v>9588689</v>
      </c>
      <c r="J23112">
        <v>566612000</v>
      </c>
      <c r="L23112" t="s">
        <v>1362</v>
      </c>
    </row>
    <row r="23113" spans="8:12" x14ac:dyDescent="0.25">
      <c r="H23113" t="s">
        <v>21937</v>
      </c>
      <c r="I23113">
        <v>9351971</v>
      </c>
      <c r="J23113">
        <v>308078000</v>
      </c>
      <c r="K23113" t="s">
        <v>1609</v>
      </c>
      <c r="L23113" t="s">
        <v>1395</v>
      </c>
    </row>
    <row r="23114" spans="8:12" x14ac:dyDescent="0.25">
      <c r="H23114" t="s">
        <v>21938</v>
      </c>
      <c r="I23114">
        <v>8413007</v>
      </c>
      <c r="J23114">
        <v>431100505</v>
      </c>
      <c r="K23114" t="s">
        <v>1368</v>
      </c>
      <c r="L23114" t="s">
        <v>1313</v>
      </c>
    </row>
    <row r="23115" spans="8:12" x14ac:dyDescent="0.25">
      <c r="H23115" t="s">
        <v>21939</v>
      </c>
      <c r="I23115">
        <v>9329801</v>
      </c>
      <c r="J23115">
        <v>372325000</v>
      </c>
      <c r="L23115" t="s">
        <v>1341</v>
      </c>
    </row>
    <row r="23116" spans="8:12" x14ac:dyDescent="0.25">
      <c r="H23116" t="s">
        <v>21940</v>
      </c>
      <c r="I23116">
        <v>9384071</v>
      </c>
      <c r="J23116">
        <v>565685000</v>
      </c>
      <c r="L23116" t="s">
        <v>1362</v>
      </c>
    </row>
    <row r="23117" spans="8:12" x14ac:dyDescent="0.25">
      <c r="H23117" t="s">
        <v>21941</v>
      </c>
      <c r="I23117">
        <v>9209570</v>
      </c>
      <c r="J23117">
        <v>431401846</v>
      </c>
      <c r="K23117" t="s">
        <v>1368</v>
      </c>
      <c r="L23117" t="s">
        <v>1308</v>
      </c>
    </row>
    <row r="23118" spans="8:12" x14ac:dyDescent="0.25">
      <c r="H23118" t="s">
        <v>21942</v>
      </c>
      <c r="I23118">
        <v>9177624</v>
      </c>
      <c r="J23118">
        <v>229585000</v>
      </c>
      <c r="L23118" t="s">
        <v>1295</v>
      </c>
    </row>
    <row r="23119" spans="8:12" x14ac:dyDescent="0.25">
      <c r="H23119" t="s">
        <v>21943</v>
      </c>
      <c r="I23119">
        <v>9548495</v>
      </c>
      <c r="J23119">
        <v>525015926</v>
      </c>
      <c r="K23119" t="s">
        <v>1307</v>
      </c>
      <c r="L23119" t="s">
        <v>1329</v>
      </c>
    </row>
    <row r="23120" spans="8:12" x14ac:dyDescent="0.25">
      <c r="H23120" t="s">
        <v>21944</v>
      </c>
      <c r="I23120">
        <v>9392626</v>
      </c>
      <c r="J23120">
        <v>477829500</v>
      </c>
      <c r="K23120" t="s">
        <v>1348</v>
      </c>
      <c r="L23120" t="s">
        <v>1295</v>
      </c>
    </row>
    <row r="23121" spans="8:12" x14ac:dyDescent="0.25">
      <c r="H23121" t="s">
        <v>21945</v>
      </c>
      <c r="I23121">
        <v>9666883</v>
      </c>
      <c r="J23121">
        <v>565093000</v>
      </c>
      <c r="L23121" t="s">
        <v>1329</v>
      </c>
    </row>
    <row r="23122" spans="8:12" x14ac:dyDescent="0.25">
      <c r="H23122" t="s">
        <v>21946</v>
      </c>
      <c r="I23122">
        <v>9505235</v>
      </c>
      <c r="J23122">
        <v>563271000</v>
      </c>
      <c r="K23122" t="s">
        <v>1441</v>
      </c>
      <c r="L23122" t="s">
        <v>1329</v>
      </c>
    </row>
    <row r="23123" spans="8:12" x14ac:dyDescent="0.25">
      <c r="H23123" t="s">
        <v>21947</v>
      </c>
      <c r="I23123">
        <v>9739111</v>
      </c>
      <c r="J23123">
        <v>431006614</v>
      </c>
      <c r="K23123" t="s">
        <v>1368</v>
      </c>
      <c r="L23123" t="s">
        <v>1308</v>
      </c>
    </row>
    <row r="23124" spans="8:12" x14ac:dyDescent="0.25">
      <c r="H23124" t="s">
        <v>21948</v>
      </c>
      <c r="I23124">
        <v>9464883</v>
      </c>
      <c r="J23124">
        <v>235076847</v>
      </c>
      <c r="K23124" t="s">
        <v>1558</v>
      </c>
      <c r="L23124" t="s">
        <v>12891</v>
      </c>
    </row>
    <row r="23125" spans="8:12" x14ac:dyDescent="0.25">
      <c r="H23125" t="s">
        <v>21949</v>
      </c>
      <c r="I23125">
        <v>9601601</v>
      </c>
      <c r="J23125">
        <v>440030000</v>
      </c>
      <c r="K23125" t="s">
        <v>1352</v>
      </c>
      <c r="L23125" t="s">
        <v>1308</v>
      </c>
    </row>
    <row r="23126" spans="8:12" x14ac:dyDescent="0.25">
      <c r="H23126" t="s">
        <v>21950</v>
      </c>
      <c r="I23126">
        <v>9298569</v>
      </c>
      <c r="J23126">
        <v>356623000</v>
      </c>
      <c r="K23126" t="s">
        <v>1332</v>
      </c>
      <c r="L23126" t="s">
        <v>1341</v>
      </c>
    </row>
    <row r="23127" spans="8:12" x14ac:dyDescent="0.25">
      <c r="H23127" t="s">
        <v>21951</v>
      </c>
      <c r="I23127">
        <v>9668271</v>
      </c>
      <c r="J23127">
        <v>577168000</v>
      </c>
      <c r="L23127" t="s">
        <v>1341</v>
      </c>
    </row>
    <row r="23128" spans="8:12" x14ac:dyDescent="0.25">
      <c r="H23128" t="s">
        <v>21951</v>
      </c>
      <c r="I23128">
        <v>9701451</v>
      </c>
      <c r="J23128">
        <v>477790300</v>
      </c>
      <c r="K23128" t="s">
        <v>1348</v>
      </c>
      <c r="L23128" t="s">
        <v>1308</v>
      </c>
    </row>
    <row r="23129" spans="8:12" x14ac:dyDescent="0.25">
      <c r="H23129" t="s">
        <v>21952</v>
      </c>
      <c r="I23129">
        <v>9552331</v>
      </c>
      <c r="J23129">
        <v>538004676</v>
      </c>
      <c r="K23129" t="s">
        <v>1437</v>
      </c>
      <c r="L23129" t="s">
        <v>1341</v>
      </c>
    </row>
    <row r="23130" spans="8:12" x14ac:dyDescent="0.25">
      <c r="H23130" t="s">
        <v>21953</v>
      </c>
      <c r="I23130">
        <v>9552317</v>
      </c>
      <c r="J23130">
        <v>538004431</v>
      </c>
      <c r="K23130" t="s">
        <v>1437</v>
      </c>
      <c r="L23130" t="s">
        <v>1341</v>
      </c>
    </row>
    <row r="23131" spans="8:12" x14ac:dyDescent="0.25">
      <c r="H23131" t="s">
        <v>21954</v>
      </c>
      <c r="I23131">
        <v>8921858</v>
      </c>
      <c r="J23131">
        <v>563002380</v>
      </c>
      <c r="K23131" t="s">
        <v>1441</v>
      </c>
      <c r="L23131" t="s">
        <v>1362</v>
      </c>
    </row>
    <row r="23132" spans="8:12" x14ac:dyDescent="0.25">
      <c r="H23132" t="s">
        <v>21955</v>
      </c>
      <c r="I23132">
        <v>9605047</v>
      </c>
      <c r="J23132">
        <v>351849000</v>
      </c>
      <c r="K23132" t="s">
        <v>1332</v>
      </c>
      <c r="L23132" t="s">
        <v>1341</v>
      </c>
    </row>
    <row r="23133" spans="8:12" x14ac:dyDescent="0.25">
      <c r="H23133" t="s">
        <v>21956</v>
      </c>
      <c r="I23133">
        <v>9370707</v>
      </c>
      <c r="J23133">
        <v>351620000</v>
      </c>
      <c r="K23133" t="s">
        <v>1332</v>
      </c>
      <c r="L23133" t="s">
        <v>1326</v>
      </c>
    </row>
    <row r="23134" spans="8:12" x14ac:dyDescent="0.25">
      <c r="H23134" t="s">
        <v>21957</v>
      </c>
      <c r="I23134">
        <v>9694878</v>
      </c>
      <c r="J23134">
        <v>371054000</v>
      </c>
      <c r="L23134" t="s">
        <v>1308</v>
      </c>
    </row>
    <row r="23135" spans="8:12" x14ac:dyDescent="0.25">
      <c r="H23135" t="s">
        <v>21958</v>
      </c>
      <c r="I23135">
        <v>9546796</v>
      </c>
      <c r="J23135">
        <v>305535000</v>
      </c>
      <c r="L23135" t="s">
        <v>1341</v>
      </c>
    </row>
    <row r="23136" spans="8:12" x14ac:dyDescent="0.25">
      <c r="H23136" t="s">
        <v>21959</v>
      </c>
      <c r="I23136">
        <v>9567738</v>
      </c>
      <c r="J23136">
        <v>373201000</v>
      </c>
      <c r="L23136" t="s">
        <v>1308</v>
      </c>
    </row>
    <row r="23137" spans="8:12" x14ac:dyDescent="0.25">
      <c r="H23137" t="s">
        <v>21960</v>
      </c>
      <c r="I23137">
        <v>9649342</v>
      </c>
      <c r="J23137">
        <v>566578000</v>
      </c>
      <c r="L23137" t="s">
        <v>1329</v>
      </c>
    </row>
    <row r="23138" spans="8:12" x14ac:dyDescent="0.25">
      <c r="H23138" t="s">
        <v>21961</v>
      </c>
      <c r="I23138">
        <v>9622837</v>
      </c>
      <c r="J23138">
        <v>352633000</v>
      </c>
      <c r="K23138" t="s">
        <v>1332</v>
      </c>
      <c r="L23138" t="s">
        <v>1308</v>
      </c>
    </row>
    <row r="23139" spans="8:12" x14ac:dyDescent="0.25">
      <c r="H23139" t="s">
        <v>21962</v>
      </c>
      <c r="I23139">
        <v>9633202</v>
      </c>
      <c r="J23139">
        <v>373840000</v>
      </c>
      <c r="L23139" t="s">
        <v>1341</v>
      </c>
    </row>
    <row r="23140" spans="8:12" x14ac:dyDescent="0.25">
      <c r="H23140" t="s">
        <v>21963</v>
      </c>
      <c r="I23140">
        <v>9255921</v>
      </c>
      <c r="J23140">
        <v>357260000</v>
      </c>
      <c r="K23140" t="s">
        <v>1332</v>
      </c>
      <c r="L23140" t="s">
        <v>1614</v>
      </c>
    </row>
    <row r="23141" spans="8:12" x14ac:dyDescent="0.25">
      <c r="H23141" t="s">
        <v>21964</v>
      </c>
      <c r="I23141">
        <v>9487550</v>
      </c>
      <c r="J23141">
        <v>354039000</v>
      </c>
      <c r="K23141" t="s">
        <v>1332</v>
      </c>
      <c r="L23141" t="s">
        <v>1341</v>
      </c>
    </row>
    <row r="23142" spans="8:12" x14ac:dyDescent="0.25">
      <c r="H23142" t="s">
        <v>21965</v>
      </c>
      <c r="I23142">
        <v>9590955</v>
      </c>
      <c r="J23142">
        <v>371467000</v>
      </c>
      <c r="L23142" t="s">
        <v>1341</v>
      </c>
    </row>
    <row r="23143" spans="8:12" x14ac:dyDescent="0.25">
      <c r="H23143" t="s">
        <v>21966</v>
      </c>
      <c r="I23143">
        <v>9496408</v>
      </c>
      <c r="J23143">
        <v>548805000</v>
      </c>
      <c r="K23143" t="s">
        <v>1988</v>
      </c>
      <c r="L23143" t="s">
        <v>1308</v>
      </c>
    </row>
    <row r="23144" spans="8:12" x14ac:dyDescent="0.25">
      <c r="H23144" t="s">
        <v>21967</v>
      </c>
      <c r="I23144">
        <v>9583172</v>
      </c>
      <c r="J23144">
        <v>355311000</v>
      </c>
      <c r="K23144" t="s">
        <v>1332</v>
      </c>
      <c r="L23144" t="s">
        <v>1341</v>
      </c>
    </row>
    <row r="23145" spans="8:12" x14ac:dyDescent="0.25">
      <c r="H23145" t="s">
        <v>21968</v>
      </c>
      <c r="I23145">
        <v>9127679</v>
      </c>
      <c r="J23145">
        <v>353314000</v>
      </c>
      <c r="K23145" t="s">
        <v>1332</v>
      </c>
      <c r="L23145" t="s">
        <v>1341</v>
      </c>
    </row>
    <row r="23146" spans="8:12" x14ac:dyDescent="0.25">
      <c r="H23146" t="s">
        <v>21969</v>
      </c>
      <c r="I23146">
        <v>9626962</v>
      </c>
      <c r="J23146">
        <v>372186000</v>
      </c>
      <c r="L23146" t="s">
        <v>1308</v>
      </c>
    </row>
    <row r="23147" spans="8:12" x14ac:dyDescent="0.25">
      <c r="H23147" t="s">
        <v>21970</v>
      </c>
      <c r="I23147">
        <v>8112914</v>
      </c>
      <c r="J23147">
        <v>354418000</v>
      </c>
      <c r="K23147" t="s">
        <v>1332</v>
      </c>
      <c r="L23147" t="s">
        <v>1326</v>
      </c>
    </row>
    <row r="23148" spans="8:12" x14ac:dyDescent="0.25">
      <c r="H23148" t="s">
        <v>21971</v>
      </c>
      <c r="I23148">
        <v>9583108</v>
      </c>
      <c r="J23148">
        <v>373727000</v>
      </c>
      <c r="L23148" t="s">
        <v>1341</v>
      </c>
    </row>
    <row r="23149" spans="8:12" x14ac:dyDescent="0.25">
      <c r="H23149" t="s">
        <v>21972</v>
      </c>
      <c r="I23149">
        <v>9626936</v>
      </c>
      <c r="J23149">
        <v>373603000</v>
      </c>
      <c r="L23149" t="s">
        <v>1341</v>
      </c>
    </row>
    <row r="23150" spans="8:12" x14ac:dyDescent="0.25">
      <c r="H23150" t="s">
        <v>21973</v>
      </c>
      <c r="I23150">
        <v>9648374</v>
      </c>
      <c r="J23150">
        <v>565240000</v>
      </c>
      <c r="L23150" t="s">
        <v>1329</v>
      </c>
    </row>
    <row r="23151" spans="8:12" x14ac:dyDescent="0.25">
      <c r="H23151" t="s">
        <v>21974</v>
      </c>
      <c r="I23151">
        <v>9648386</v>
      </c>
      <c r="J23151">
        <v>565486000</v>
      </c>
      <c r="L23151" t="s">
        <v>1329</v>
      </c>
    </row>
    <row r="23152" spans="8:12" x14ac:dyDescent="0.25">
      <c r="H23152" t="s">
        <v>21974</v>
      </c>
      <c r="I23152">
        <v>9573995</v>
      </c>
      <c r="J23152">
        <v>351104000</v>
      </c>
      <c r="K23152" t="s">
        <v>1332</v>
      </c>
      <c r="L23152" t="s">
        <v>1341</v>
      </c>
    </row>
    <row r="23153" spans="8:12" x14ac:dyDescent="0.25">
      <c r="H23153" t="s">
        <v>21975</v>
      </c>
      <c r="I23153">
        <v>9648398</v>
      </c>
      <c r="J23153">
        <v>565738000</v>
      </c>
      <c r="L23153" t="s">
        <v>1329</v>
      </c>
    </row>
    <row r="23154" spans="8:12" x14ac:dyDescent="0.25">
      <c r="H23154" t="s">
        <v>182</v>
      </c>
      <c r="I23154">
        <v>9218301</v>
      </c>
      <c r="J23154">
        <v>477773000</v>
      </c>
      <c r="K23154" t="s">
        <v>1348</v>
      </c>
      <c r="L23154" t="s">
        <v>1341</v>
      </c>
    </row>
    <row r="23155" spans="8:12" x14ac:dyDescent="0.25">
      <c r="H23155" t="s">
        <v>21976</v>
      </c>
      <c r="I23155">
        <v>9176450</v>
      </c>
      <c r="J23155">
        <v>477661100</v>
      </c>
      <c r="K23155" t="s">
        <v>1348</v>
      </c>
      <c r="L23155" t="s">
        <v>1295</v>
      </c>
    </row>
    <row r="23156" spans="8:12" x14ac:dyDescent="0.25">
      <c r="H23156" t="s">
        <v>21977</v>
      </c>
      <c r="I23156">
        <v>9405928</v>
      </c>
      <c r="J23156">
        <v>357211000</v>
      </c>
      <c r="K23156" t="s">
        <v>1332</v>
      </c>
      <c r="L23156" t="s">
        <v>1313</v>
      </c>
    </row>
    <row r="23157" spans="8:12" x14ac:dyDescent="0.25">
      <c r="H23157" t="s">
        <v>21978</v>
      </c>
      <c r="I23157">
        <v>7913414</v>
      </c>
      <c r="J23157">
        <v>567003600</v>
      </c>
      <c r="K23157" t="s">
        <v>1861</v>
      </c>
      <c r="L23157" t="s">
        <v>1362</v>
      </c>
    </row>
    <row r="23158" spans="8:12" x14ac:dyDescent="0.25">
      <c r="H23158" t="s">
        <v>21979</v>
      </c>
      <c r="I23158">
        <v>9532628</v>
      </c>
      <c r="J23158">
        <v>477178600</v>
      </c>
      <c r="K23158" t="s">
        <v>1348</v>
      </c>
      <c r="L23158" t="s">
        <v>1308</v>
      </c>
    </row>
    <row r="23159" spans="8:12" x14ac:dyDescent="0.25">
      <c r="H23159" t="s">
        <v>21980</v>
      </c>
      <c r="I23159">
        <v>9643506</v>
      </c>
      <c r="J23159">
        <v>373280000</v>
      </c>
      <c r="L23159" t="s">
        <v>1341</v>
      </c>
    </row>
    <row r="23160" spans="8:12" x14ac:dyDescent="0.25">
      <c r="H23160" t="s">
        <v>21981</v>
      </c>
      <c r="I23160">
        <v>9643609</v>
      </c>
      <c r="J23160">
        <v>538004887</v>
      </c>
      <c r="K23160" t="s">
        <v>1437</v>
      </c>
      <c r="L23160" t="s">
        <v>1341</v>
      </c>
    </row>
    <row r="23161" spans="8:12" x14ac:dyDescent="0.25">
      <c r="H23161" t="s">
        <v>21982</v>
      </c>
      <c r="I23161">
        <v>9657818</v>
      </c>
      <c r="J23161">
        <v>636016410</v>
      </c>
      <c r="K23161" t="s">
        <v>1464</v>
      </c>
      <c r="L23161" t="s">
        <v>1329</v>
      </c>
    </row>
    <row r="23162" spans="8:12" x14ac:dyDescent="0.25">
      <c r="H23162" t="s">
        <v>21983</v>
      </c>
      <c r="I23162">
        <v>9532604</v>
      </c>
      <c r="J23162">
        <v>477178700</v>
      </c>
      <c r="K23162" t="s">
        <v>1348</v>
      </c>
      <c r="L23162" t="s">
        <v>1308</v>
      </c>
    </row>
    <row r="23163" spans="8:12" x14ac:dyDescent="0.25">
      <c r="H23163" t="s">
        <v>21984</v>
      </c>
      <c r="I23163">
        <v>9496159</v>
      </c>
      <c r="J23163">
        <v>636014747</v>
      </c>
      <c r="K23163" t="s">
        <v>1464</v>
      </c>
      <c r="L23163" t="s">
        <v>1329</v>
      </c>
    </row>
    <row r="23164" spans="8:12" x14ac:dyDescent="0.25">
      <c r="H23164" t="s">
        <v>21985</v>
      </c>
      <c r="I23164">
        <v>9126780</v>
      </c>
      <c r="J23164">
        <v>477523000</v>
      </c>
      <c r="K23164" t="s">
        <v>1348</v>
      </c>
      <c r="L23164" t="s">
        <v>1341</v>
      </c>
    </row>
    <row r="23165" spans="8:12" x14ac:dyDescent="0.25">
      <c r="H23165" t="s">
        <v>21986</v>
      </c>
      <c r="I23165">
        <v>9615066</v>
      </c>
      <c r="J23165">
        <v>538004604</v>
      </c>
      <c r="K23165" t="s">
        <v>1437</v>
      </c>
      <c r="L23165" t="s">
        <v>1341</v>
      </c>
    </row>
    <row r="23166" spans="8:12" x14ac:dyDescent="0.25">
      <c r="H23166" t="s">
        <v>21987</v>
      </c>
      <c r="I23166">
        <v>9331531</v>
      </c>
      <c r="J23166">
        <v>371430000</v>
      </c>
      <c r="L23166" t="s">
        <v>1341</v>
      </c>
    </row>
    <row r="23167" spans="8:12" x14ac:dyDescent="0.25">
      <c r="H23167" t="s">
        <v>21988</v>
      </c>
      <c r="I23167">
        <v>9311268</v>
      </c>
      <c r="J23167">
        <v>533130966</v>
      </c>
      <c r="K23167" t="s">
        <v>1563</v>
      </c>
      <c r="L23167" t="s">
        <v>1326</v>
      </c>
    </row>
    <row r="23168" spans="8:12" x14ac:dyDescent="0.25">
      <c r="H23168" t="s">
        <v>21988</v>
      </c>
      <c r="I23168">
        <v>8902436</v>
      </c>
      <c r="J23168">
        <v>372644000</v>
      </c>
      <c r="L23168" t="s">
        <v>1341</v>
      </c>
    </row>
    <row r="23169" spans="8:12" x14ac:dyDescent="0.25">
      <c r="H23169" t="s">
        <v>21989</v>
      </c>
      <c r="I23169">
        <v>9539597</v>
      </c>
      <c r="J23169">
        <v>636015706</v>
      </c>
      <c r="K23169" t="s">
        <v>1464</v>
      </c>
      <c r="L23169" t="s">
        <v>1313</v>
      </c>
    </row>
    <row r="23170" spans="8:12" x14ac:dyDescent="0.25">
      <c r="H23170" t="s">
        <v>21990</v>
      </c>
      <c r="I23170">
        <v>9116682</v>
      </c>
      <c r="J23170">
        <v>374296000</v>
      </c>
      <c r="L23170" t="s">
        <v>1341</v>
      </c>
    </row>
    <row r="23171" spans="8:12" x14ac:dyDescent="0.25">
      <c r="H23171" t="s">
        <v>21991</v>
      </c>
      <c r="I23171">
        <v>9167215</v>
      </c>
      <c r="J23171">
        <v>538004584</v>
      </c>
      <c r="K23171" t="s">
        <v>1437</v>
      </c>
      <c r="L23171" t="s">
        <v>1362</v>
      </c>
    </row>
    <row r="23172" spans="8:12" x14ac:dyDescent="0.25">
      <c r="H23172" t="s">
        <v>21992</v>
      </c>
      <c r="I23172">
        <v>9503354</v>
      </c>
      <c r="J23172">
        <v>564523000</v>
      </c>
      <c r="K23172" t="s">
        <v>1441</v>
      </c>
      <c r="L23172" t="s">
        <v>1329</v>
      </c>
    </row>
    <row r="23173" spans="8:12" x14ac:dyDescent="0.25">
      <c r="H23173" t="s">
        <v>21993</v>
      </c>
      <c r="I23173">
        <v>9503366</v>
      </c>
      <c r="J23173">
        <v>564525000</v>
      </c>
      <c r="K23173" t="s">
        <v>1441</v>
      </c>
      <c r="L23173" t="s">
        <v>1329</v>
      </c>
    </row>
    <row r="23174" spans="8:12" x14ac:dyDescent="0.25">
      <c r="H23174" t="s">
        <v>21994</v>
      </c>
      <c r="I23174">
        <v>9036820</v>
      </c>
      <c r="J23174">
        <v>477608300</v>
      </c>
      <c r="L23174" t="s">
        <v>1341</v>
      </c>
    </row>
    <row r="23175" spans="8:12" x14ac:dyDescent="0.25">
      <c r="H23175" t="s">
        <v>21995</v>
      </c>
      <c r="I23175">
        <v>9314492</v>
      </c>
      <c r="J23175">
        <v>563118000</v>
      </c>
      <c r="K23175" t="s">
        <v>1441</v>
      </c>
      <c r="L23175" t="s">
        <v>1329</v>
      </c>
    </row>
    <row r="23176" spans="8:12" x14ac:dyDescent="0.25">
      <c r="H23176" t="s">
        <v>21996</v>
      </c>
      <c r="I23176">
        <v>9739082</v>
      </c>
      <c r="J23176">
        <v>477790200</v>
      </c>
      <c r="K23176" t="s">
        <v>1348</v>
      </c>
      <c r="L23176" t="s">
        <v>1308</v>
      </c>
    </row>
    <row r="23177" spans="8:12" x14ac:dyDescent="0.25">
      <c r="H23177" t="s">
        <v>21996</v>
      </c>
      <c r="I23177">
        <v>9001796</v>
      </c>
      <c r="J23177">
        <v>477297000</v>
      </c>
      <c r="L23177" t="s">
        <v>1341</v>
      </c>
    </row>
    <row r="23178" spans="8:12" x14ac:dyDescent="0.25">
      <c r="H23178" t="s">
        <v>21996</v>
      </c>
      <c r="I23178">
        <v>9074482</v>
      </c>
      <c r="J23178">
        <v>371447000</v>
      </c>
      <c r="L23178" t="s">
        <v>1341</v>
      </c>
    </row>
    <row r="23179" spans="8:12" x14ac:dyDescent="0.25">
      <c r="H23179" t="s">
        <v>21997</v>
      </c>
      <c r="I23179">
        <v>9539262</v>
      </c>
      <c r="J23179">
        <v>370678000</v>
      </c>
      <c r="L23179" t="s">
        <v>1308</v>
      </c>
    </row>
    <row r="23180" spans="8:12" x14ac:dyDescent="0.25">
      <c r="H23180" t="s">
        <v>21998</v>
      </c>
      <c r="I23180">
        <v>9058919</v>
      </c>
      <c r="J23180">
        <v>564434000</v>
      </c>
      <c r="K23180" t="s">
        <v>1441</v>
      </c>
      <c r="L23180" t="s">
        <v>1313</v>
      </c>
    </row>
    <row r="23181" spans="8:12" x14ac:dyDescent="0.25">
      <c r="H23181" t="s">
        <v>21998</v>
      </c>
      <c r="I23181">
        <v>9605736</v>
      </c>
      <c r="J23181">
        <v>373587000</v>
      </c>
      <c r="L23181" t="s">
        <v>1341</v>
      </c>
    </row>
    <row r="23182" spans="8:12" x14ac:dyDescent="0.25">
      <c r="H23182" t="s">
        <v>21999</v>
      </c>
      <c r="I23182">
        <v>9116682</v>
      </c>
      <c r="J23182">
        <v>477030500</v>
      </c>
      <c r="K23182" t="s">
        <v>1348</v>
      </c>
      <c r="L23182" t="s">
        <v>1341</v>
      </c>
    </row>
    <row r="23183" spans="8:12" x14ac:dyDescent="0.25">
      <c r="H23183" t="s">
        <v>22000</v>
      </c>
      <c r="I23183">
        <v>9497359</v>
      </c>
      <c r="J23183">
        <v>538090418</v>
      </c>
      <c r="K23183" t="s">
        <v>1437</v>
      </c>
      <c r="L23183" t="s">
        <v>1341</v>
      </c>
    </row>
    <row r="23184" spans="8:12" x14ac:dyDescent="0.25">
      <c r="H23184" t="s">
        <v>22001</v>
      </c>
      <c r="I23184">
        <v>9382085</v>
      </c>
      <c r="J23184">
        <v>311002200</v>
      </c>
      <c r="K23184" t="s">
        <v>1609</v>
      </c>
      <c r="L23184" t="s">
        <v>1362</v>
      </c>
    </row>
    <row r="23185" spans="8:12" x14ac:dyDescent="0.25">
      <c r="H23185" t="s">
        <v>22002</v>
      </c>
      <c r="I23185">
        <v>9565326</v>
      </c>
      <c r="J23185">
        <v>477661200</v>
      </c>
      <c r="K23185" t="s">
        <v>1348</v>
      </c>
      <c r="L23185" t="s">
        <v>1341</v>
      </c>
    </row>
    <row r="23186" spans="8:12" x14ac:dyDescent="0.25">
      <c r="H23186" t="s">
        <v>22003</v>
      </c>
      <c r="I23186">
        <v>9116694</v>
      </c>
      <c r="J23186">
        <v>477631600</v>
      </c>
      <c r="K23186" t="s">
        <v>1348</v>
      </c>
      <c r="L23186" t="s">
        <v>1341</v>
      </c>
    </row>
    <row r="23187" spans="8:12" x14ac:dyDescent="0.25">
      <c r="H23187" t="s">
        <v>22004</v>
      </c>
      <c r="I23187">
        <v>9293674</v>
      </c>
      <c r="J23187">
        <v>477520500</v>
      </c>
      <c r="K23187" t="s">
        <v>1348</v>
      </c>
      <c r="L23187" t="s">
        <v>1341</v>
      </c>
    </row>
    <row r="23188" spans="8:12" x14ac:dyDescent="0.25">
      <c r="H23188" t="s">
        <v>960</v>
      </c>
      <c r="I23188">
        <v>9209568</v>
      </c>
      <c r="J23188">
        <v>431100871</v>
      </c>
      <c r="K23188" t="s">
        <v>1368</v>
      </c>
      <c r="L23188" t="s">
        <v>1308</v>
      </c>
    </row>
    <row r="23189" spans="8:12" x14ac:dyDescent="0.25">
      <c r="H23189" t="s">
        <v>22005</v>
      </c>
      <c r="I23189">
        <v>9116694</v>
      </c>
      <c r="J23189">
        <v>374294000</v>
      </c>
      <c r="L23189" t="s">
        <v>1341</v>
      </c>
    </row>
    <row r="23190" spans="8:12" x14ac:dyDescent="0.25">
      <c r="H23190" t="s">
        <v>22006</v>
      </c>
      <c r="I23190">
        <v>9032252</v>
      </c>
      <c r="J23190">
        <v>563005270</v>
      </c>
      <c r="K23190" t="s">
        <v>1441</v>
      </c>
      <c r="L23190" t="s">
        <v>1362</v>
      </c>
    </row>
    <row r="23191" spans="8:12" x14ac:dyDescent="0.25">
      <c r="H23191" t="s">
        <v>22007</v>
      </c>
      <c r="I23191">
        <v>9408554</v>
      </c>
      <c r="J23191">
        <v>538003470</v>
      </c>
      <c r="K23191" t="s">
        <v>1437</v>
      </c>
      <c r="L23191" t="s">
        <v>1362</v>
      </c>
    </row>
    <row r="23192" spans="8:12" x14ac:dyDescent="0.25">
      <c r="H23192" t="s">
        <v>22008</v>
      </c>
      <c r="I23192">
        <v>9681998</v>
      </c>
      <c r="J23192">
        <v>355323000</v>
      </c>
      <c r="K23192" t="s">
        <v>1332</v>
      </c>
      <c r="L23192" t="s">
        <v>1308</v>
      </c>
    </row>
    <row r="23193" spans="8:12" x14ac:dyDescent="0.25">
      <c r="H23193" t="s">
        <v>22009</v>
      </c>
      <c r="I23193">
        <v>9384083</v>
      </c>
      <c r="J23193">
        <v>565769000</v>
      </c>
      <c r="L23193" t="s">
        <v>1362</v>
      </c>
    </row>
    <row r="23194" spans="8:12" x14ac:dyDescent="0.25">
      <c r="H23194" t="s">
        <v>22009</v>
      </c>
      <c r="I23194">
        <v>9518646</v>
      </c>
      <c r="J23194">
        <v>477213900</v>
      </c>
      <c r="K23194" t="s">
        <v>1348</v>
      </c>
      <c r="L23194" t="s">
        <v>1341</v>
      </c>
    </row>
    <row r="23195" spans="8:12" x14ac:dyDescent="0.25">
      <c r="H23195" t="s">
        <v>22010</v>
      </c>
      <c r="I23195">
        <v>8716837</v>
      </c>
      <c r="J23195">
        <v>306034000</v>
      </c>
      <c r="K23195" t="s">
        <v>2112</v>
      </c>
      <c r="L23195" t="s">
        <v>1329</v>
      </c>
    </row>
    <row r="23196" spans="8:12" x14ac:dyDescent="0.25">
      <c r="H23196" t="s">
        <v>22011</v>
      </c>
      <c r="I23196">
        <v>9518658</v>
      </c>
      <c r="J23196">
        <v>477317300</v>
      </c>
      <c r="K23196" t="s">
        <v>1348</v>
      </c>
      <c r="L23196" t="s">
        <v>1308</v>
      </c>
    </row>
    <row r="23197" spans="8:12" x14ac:dyDescent="0.25">
      <c r="H23197" t="s">
        <v>22011</v>
      </c>
      <c r="I23197">
        <v>8821656</v>
      </c>
      <c r="J23197">
        <v>441159000</v>
      </c>
      <c r="K23197" t="s">
        <v>1352</v>
      </c>
      <c r="L23197" t="s">
        <v>1341</v>
      </c>
    </row>
    <row r="23198" spans="8:12" x14ac:dyDescent="0.25">
      <c r="H23198" t="s">
        <v>22012</v>
      </c>
      <c r="I23198">
        <v>8009753</v>
      </c>
      <c r="J23198">
        <v>373747000</v>
      </c>
      <c r="L23198" t="s">
        <v>1326</v>
      </c>
    </row>
    <row r="23199" spans="8:12" x14ac:dyDescent="0.25">
      <c r="H23199" t="s">
        <v>22013</v>
      </c>
      <c r="I23199">
        <v>9626950</v>
      </c>
      <c r="J23199">
        <v>357504000</v>
      </c>
      <c r="K23199" t="s">
        <v>1332</v>
      </c>
      <c r="L23199" t="s">
        <v>1341</v>
      </c>
    </row>
    <row r="23200" spans="8:12" x14ac:dyDescent="0.25">
      <c r="H23200" t="s">
        <v>22014</v>
      </c>
      <c r="I23200">
        <v>9505259</v>
      </c>
      <c r="J23200">
        <v>565581000</v>
      </c>
      <c r="L23200" t="s">
        <v>1329</v>
      </c>
    </row>
    <row r="23201" spans="8:12" x14ac:dyDescent="0.25">
      <c r="H23201" t="s">
        <v>22015</v>
      </c>
      <c r="I23201">
        <v>9406922</v>
      </c>
      <c r="J23201">
        <v>210749000</v>
      </c>
      <c r="K23201" t="s">
        <v>1443</v>
      </c>
      <c r="L23201" t="s">
        <v>1295</v>
      </c>
    </row>
    <row r="23202" spans="8:12" x14ac:dyDescent="0.25">
      <c r="H23202" t="s">
        <v>22016</v>
      </c>
      <c r="I23202">
        <v>9604988</v>
      </c>
      <c r="J23202">
        <v>357952000</v>
      </c>
      <c r="K23202" t="s">
        <v>1332</v>
      </c>
      <c r="L23202" t="s">
        <v>1308</v>
      </c>
    </row>
    <row r="23203" spans="8:12" x14ac:dyDescent="0.25">
      <c r="H23203" t="s">
        <v>22017</v>
      </c>
      <c r="I23203">
        <v>9526564</v>
      </c>
      <c r="J23203">
        <v>636091813</v>
      </c>
      <c r="K23203" t="s">
        <v>1464</v>
      </c>
      <c r="L23203" t="s">
        <v>1341</v>
      </c>
    </row>
    <row r="23204" spans="8:12" x14ac:dyDescent="0.25">
      <c r="H23204" t="s">
        <v>22017</v>
      </c>
      <c r="I23204">
        <v>9502726</v>
      </c>
      <c r="J23204">
        <v>636026890</v>
      </c>
      <c r="K23204" t="s">
        <v>1464</v>
      </c>
      <c r="L23204" t="s">
        <v>1341</v>
      </c>
    </row>
    <row r="23205" spans="8:12" x14ac:dyDescent="0.25">
      <c r="H23205" t="s">
        <v>961</v>
      </c>
      <c r="I23205">
        <v>9712503</v>
      </c>
      <c r="J23205">
        <v>477548600</v>
      </c>
      <c r="K23205" t="s">
        <v>1348</v>
      </c>
      <c r="L23205" t="s">
        <v>1308</v>
      </c>
    </row>
    <row r="23206" spans="8:12" x14ac:dyDescent="0.25">
      <c r="H23206" t="s">
        <v>22018</v>
      </c>
      <c r="I23206">
        <v>9385831</v>
      </c>
      <c r="J23206">
        <v>311037900</v>
      </c>
      <c r="K23206" t="s">
        <v>1609</v>
      </c>
      <c r="L23206" t="s">
        <v>1362</v>
      </c>
    </row>
    <row r="23207" spans="8:12" x14ac:dyDescent="0.25">
      <c r="H23207" t="s">
        <v>22019</v>
      </c>
      <c r="I23207">
        <v>9243253</v>
      </c>
      <c r="J23207">
        <v>352449000</v>
      </c>
      <c r="K23207" t="s">
        <v>1332</v>
      </c>
      <c r="L23207" t="s">
        <v>1341</v>
      </c>
    </row>
    <row r="23208" spans="8:12" x14ac:dyDescent="0.25">
      <c r="H23208" t="s">
        <v>22020</v>
      </c>
      <c r="I23208">
        <v>9458456</v>
      </c>
      <c r="J23208">
        <v>477441900</v>
      </c>
      <c r="K23208" t="s">
        <v>1348</v>
      </c>
      <c r="L23208" t="s">
        <v>1308</v>
      </c>
    </row>
    <row r="23209" spans="8:12" x14ac:dyDescent="0.25">
      <c r="H23209" t="s">
        <v>22021</v>
      </c>
      <c r="I23209">
        <v>9443528</v>
      </c>
      <c r="J23209">
        <v>565119000</v>
      </c>
      <c r="L23209" t="s">
        <v>1329</v>
      </c>
    </row>
    <row r="23210" spans="8:12" x14ac:dyDescent="0.25">
      <c r="H23210" t="s">
        <v>22022</v>
      </c>
      <c r="I23210">
        <v>9040364</v>
      </c>
      <c r="J23210">
        <v>477030600</v>
      </c>
      <c r="K23210" t="s">
        <v>1348</v>
      </c>
      <c r="L23210" t="s">
        <v>1341</v>
      </c>
    </row>
    <row r="23211" spans="8:12" x14ac:dyDescent="0.25">
      <c r="H23211" t="s">
        <v>22023</v>
      </c>
      <c r="I23211">
        <v>9672507</v>
      </c>
      <c r="J23211">
        <v>352549000</v>
      </c>
      <c r="K23211" t="s">
        <v>1332</v>
      </c>
      <c r="L23211" t="s">
        <v>1308</v>
      </c>
    </row>
    <row r="23212" spans="8:12" x14ac:dyDescent="0.25">
      <c r="H23212" t="s">
        <v>22024</v>
      </c>
      <c r="I23212">
        <v>9568914</v>
      </c>
      <c r="J23212">
        <v>477091500</v>
      </c>
      <c r="K23212" t="s">
        <v>1348</v>
      </c>
      <c r="L23212" t="s">
        <v>1308</v>
      </c>
    </row>
    <row r="23213" spans="8:12" x14ac:dyDescent="0.25">
      <c r="H23213" t="s">
        <v>22025</v>
      </c>
      <c r="I23213">
        <v>9126778</v>
      </c>
      <c r="J23213">
        <v>477511000</v>
      </c>
      <c r="K23213" t="s">
        <v>1348</v>
      </c>
      <c r="L23213" t="s">
        <v>1341</v>
      </c>
    </row>
    <row r="23214" spans="8:12" x14ac:dyDescent="0.25">
      <c r="H23214" t="s">
        <v>22026</v>
      </c>
      <c r="I23214">
        <v>9003835</v>
      </c>
      <c r="J23214">
        <v>354444000</v>
      </c>
      <c r="K23214" t="s">
        <v>1332</v>
      </c>
      <c r="L23214" t="s">
        <v>1295</v>
      </c>
    </row>
    <row r="23215" spans="8:12" x14ac:dyDescent="0.25">
      <c r="H23215" t="s">
        <v>22027</v>
      </c>
      <c r="I23215">
        <v>9412969</v>
      </c>
      <c r="J23215">
        <v>352161000</v>
      </c>
      <c r="K23215" t="s">
        <v>1332</v>
      </c>
      <c r="L23215" t="s">
        <v>1341</v>
      </c>
    </row>
    <row r="23216" spans="8:12" x14ac:dyDescent="0.25">
      <c r="H23216" t="s">
        <v>22028</v>
      </c>
      <c r="I23216">
        <v>9532616</v>
      </c>
      <c r="J23216">
        <v>477178800</v>
      </c>
      <c r="K23216" t="s">
        <v>1348</v>
      </c>
      <c r="L23216" t="s">
        <v>1308</v>
      </c>
    </row>
    <row r="23217" spans="8:12" x14ac:dyDescent="0.25">
      <c r="H23217" t="s">
        <v>22029</v>
      </c>
      <c r="I23217">
        <v>9467160</v>
      </c>
      <c r="J23217">
        <v>636092134</v>
      </c>
      <c r="K23217" t="s">
        <v>1464</v>
      </c>
      <c r="L23217" t="s">
        <v>1295</v>
      </c>
    </row>
    <row r="23218" spans="8:12" x14ac:dyDescent="0.25">
      <c r="H23218" t="s">
        <v>22030</v>
      </c>
      <c r="I23218">
        <v>9001801</v>
      </c>
      <c r="J23218">
        <v>477298000</v>
      </c>
      <c r="L23218" t="s">
        <v>1341</v>
      </c>
    </row>
    <row r="23219" spans="8:12" x14ac:dyDescent="0.25">
      <c r="H23219" t="s">
        <v>22031</v>
      </c>
      <c r="I23219">
        <v>9282596</v>
      </c>
      <c r="J23219">
        <v>563003940</v>
      </c>
      <c r="K23219" t="s">
        <v>1441</v>
      </c>
      <c r="L23219" t="s">
        <v>1313</v>
      </c>
    </row>
    <row r="23220" spans="8:12" x14ac:dyDescent="0.25">
      <c r="H23220" t="s">
        <v>22032</v>
      </c>
      <c r="I23220">
        <v>9539573</v>
      </c>
      <c r="J23220">
        <v>636015704</v>
      </c>
      <c r="K23220" t="s">
        <v>1464</v>
      </c>
      <c r="L23220" t="s">
        <v>1313</v>
      </c>
    </row>
    <row r="23221" spans="8:12" x14ac:dyDescent="0.25">
      <c r="H23221" t="s">
        <v>22033</v>
      </c>
      <c r="I23221">
        <v>9685176</v>
      </c>
      <c r="J23221">
        <v>636016896</v>
      </c>
      <c r="K23221" t="s">
        <v>1464</v>
      </c>
      <c r="L23221" t="s">
        <v>1329</v>
      </c>
    </row>
    <row r="23222" spans="8:12" x14ac:dyDescent="0.25">
      <c r="H23222" t="s">
        <v>962</v>
      </c>
      <c r="I23222">
        <v>9500297</v>
      </c>
      <c r="J23222">
        <v>477423400</v>
      </c>
      <c r="K23222" t="s">
        <v>1348</v>
      </c>
      <c r="L23222" t="s">
        <v>1341</v>
      </c>
    </row>
    <row r="23223" spans="8:12" x14ac:dyDescent="0.25">
      <c r="H23223" t="s">
        <v>22034</v>
      </c>
      <c r="I23223">
        <v>9121699</v>
      </c>
      <c r="J23223">
        <v>210188000</v>
      </c>
      <c r="K23223" t="s">
        <v>1443</v>
      </c>
      <c r="L23223" t="s">
        <v>1326</v>
      </c>
    </row>
    <row r="23224" spans="8:12" x14ac:dyDescent="0.25">
      <c r="H23224" t="s">
        <v>22035</v>
      </c>
      <c r="I23224">
        <v>8910598</v>
      </c>
      <c r="J23224">
        <v>256590000</v>
      </c>
      <c r="K23224" t="s">
        <v>1340</v>
      </c>
      <c r="L23224" t="s">
        <v>1362</v>
      </c>
    </row>
    <row r="23225" spans="8:12" x14ac:dyDescent="0.25">
      <c r="H23225" t="s">
        <v>22036</v>
      </c>
      <c r="I23225">
        <v>9298076</v>
      </c>
      <c r="J23225">
        <v>445375000</v>
      </c>
      <c r="K23225" t="s">
        <v>5110</v>
      </c>
      <c r="L23225" t="s">
        <v>1308</v>
      </c>
    </row>
    <row r="23226" spans="8:12" x14ac:dyDescent="0.25">
      <c r="H23226" t="s">
        <v>22037</v>
      </c>
      <c r="I23226">
        <v>8882002</v>
      </c>
      <c r="J23226">
        <v>445316000</v>
      </c>
      <c r="K23226" t="s">
        <v>5110</v>
      </c>
      <c r="L23226" t="s">
        <v>1308</v>
      </c>
    </row>
    <row r="23227" spans="8:12" x14ac:dyDescent="0.25">
      <c r="H23227" t="s">
        <v>22038</v>
      </c>
      <c r="I23227">
        <v>8416009</v>
      </c>
      <c r="J23227">
        <v>445457000</v>
      </c>
      <c r="K23227" t="s">
        <v>5110</v>
      </c>
      <c r="L23227" t="s">
        <v>1308</v>
      </c>
    </row>
    <row r="23228" spans="8:12" x14ac:dyDescent="0.25">
      <c r="H23228" t="s">
        <v>22039</v>
      </c>
      <c r="I23228">
        <v>9052642</v>
      </c>
      <c r="J23228">
        <v>309658000</v>
      </c>
      <c r="K23228" t="s">
        <v>1609</v>
      </c>
      <c r="L23228" t="s">
        <v>1313</v>
      </c>
    </row>
    <row r="23229" spans="8:12" x14ac:dyDescent="0.25">
      <c r="H23229" t="s">
        <v>22040</v>
      </c>
      <c r="I23229">
        <v>9440514</v>
      </c>
      <c r="J23229">
        <v>238009000</v>
      </c>
      <c r="K23229" t="s">
        <v>2926</v>
      </c>
      <c r="L23229" t="s">
        <v>1313</v>
      </c>
    </row>
    <row r="23230" spans="8:12" x14ac:dyDescent="0.25">
      <c r="H23230" t="s">
        <v>22041</v>
      </c>
      <c r="I23230">
        <v>9422328</v>
      </c>
      <c r="J23230">
        <v>255805579</v>
      </c>
      <c r="L23230" t="s">
        <v>1341</v>
      </c>
    </row>
    <row r="23231" spans="8:12" x14ac:dyDescent="0.25">
      <c r="H23231" t="s">
        <v>22042</v>
      </c>
      <c r="I23231">
        <v>8130552</v>
      </c>
      <c r="J23231">
        <v>457100000</v>
      </c>
      <c r="K23231" t="s">
        <v>1409</v>
      </c>
      <c r="L23231" t="s">
        <v>1362</v>
      </c>
    </row>
    <row r="23232" spans="8:12" x14ac:dyDescent="0.25">
      <c r="H23232" t="s">
        <v>22043</v>
      </c>
      <c r="I23232">
        <v>9196395</v>
      </c>
      <c r="J23232">
        <v>357601000</v>
      </c>
      <c r="K23232" t="s">
        <v>1332</v>
      </c>
      <c r="L23232" t="s">
        <v>1341</v>
      </c>
    </row>
    <row r="23233" spans="8:12" x14ac:dyDescent="0.25">
      <c r="H23233" t="s">
        <v>22044</v>
      </c>
      <c r="I23233">
        <v>9207431</v>
      </c>
      <c r="J23233">
        <v>525014015</v>
      </c>
      <c r="K23233" t="s">
        <v>1307</v>
      </c>
      <c r="L23233" t="s">
        <v>1341</v>
      </c>
    </row>
    <row r="23234" spans="8:12" x14ac:dyDescent="0.25">
      <c r="H23234" t="s">
        <v>22045</v>
      </c>
      <c r="I23234">
        <v>9434149</v>
      </c>
      <c r="J23234">
        <v>212801000</v>
      </c>
      <c r="K23234" t="s">
        <v>1443</v>
      </c>
      <c r="L23234" t="s">
        <v>1295</v>
      </c>
    </row>
    <row r="23235" spans="8:12" x14ac:dyDescent="0.25">
      <c r="H23235" t="s">
        <v>22046</v>
      </c>
      <c r="I23235">
        <v>9427122</v>
      </c>
      <c r="J23235">
        <v>351240000</v>
      </c>
      <c r="K23235" t="s">
        <v>1332</v>
      </c>
      <c r="L23235" t="s">
        <v>1341</v>
      </c>
    </row>
    <row r="23236" spans="8:12" x14ac:dyDescent="0.25">
      <c r="H23236" t="s">
        <v>22047</v>
      </c>
      <c r="I23236">
        <v>9081992</v>
      </c>
      <c r="J23236">
        <v>271000483</v>
      </c>
      <c r="K23236" t="s">
        <v>1373</v>
      </c>
      <c r="L23236" t="s">
        <v>1295</v>
      </c>
    </row>
    <row r="23237" spans="8:12" x14ac:dyDescent="0.25">
      <c r="H23237" t="s">
        <v>22048</v>
      </c>
      <c r="I23237">
        <v>9501875</v>
      </c>
      <c r="J23237">
        <v>305533000</v>
      </c>
      <c r="L23237" t="s">
        <v>1295</v>
      </c>
    </row>
    <row r="23238" spans="8:12" x14ac:dyDescent="0.25">
      <c r="H23238" t="s">
        <v>22049</v>
      </c>
      <c r="I23238">
        <v>9143893</v>
      </c>
      <c r="J23238">
        <v>440555000</v>
      </c>
      <c r="K23238" t="s">
        <v>1352</v>
      </c>
      <c r="L23238" t="s">
        <v>1326</v>
      </c>
    </row>
    <row r="23239" spans="8:12" x14ac:dyDescent="0.25">
      <c r="H23239" t="s">
        <v>963</v>
      </c>
      <c r="I23239">
        <v>9646649</v>
      </c>
      <c r="J23239">
        <v>538005431</v>
      </c>
      <c r="K23239" t="s">
        <v>1437</v>
      </c>
      <c r="L23239" t="s">
        <v>1341</v>
      </c>
    </row>
    <row r="23240" spans="8:12" x14ac:dyDescent="0.25">
      <c r="H23240" t="s">
        <v>22050</v>
      </c>
      <c r="I23240">
        <v>9428152</v>
      </c>
      <c r="J23240">
        <v>256506000</v>
      </c>
      <c r="K23240" t="s">
        <v>1340</v>
      </c>
      <c r="L23240" t="s">
        <v>1341</v>
      </c>
    </row>
    <row r="23241" spans="8:12" x14ac:dyDescent="0.25">
      <c r="H23241" t="s">
        <v>22051</v>
      </c>
      <c r="I23241">
        <v>9659660</v>
      </c>
      <c r="J23241">
        <v>538005111</v>
      </c>
      <c r="K23241" t="s">
        <v>1437</v>
      </c>
      <c r="L23241" t="s">
        <v>1313</v>
      </c>
    </row>
    <row r="23242" spans="8:12" x14ac:dyDescent="0.25">
      <c r="H23242" t="s">
        <v>22052</v>
      </c>
      <c r="I23242">
        <v>9659672</v>
      </c>
      <c r="J23242">
        <v>538005203</v>
      </c>
      <c r="K23242" t="s">
        <v>1437</v>
      </c>
      <c r="L23242" t="s">
        <v>1326</v>
      </c>
    </row>
    <row r="23243" spans="8:12" x14ac:dyDescent="0.25">
      <c r="H23243" t="s">
        <v>22053</v>
      </c>
      <c r="I23243">
        <v>9133733</v>
      </c>
      <c r="J23243">
        <v>376623000</v>
      </c>
      <c r="K23243" t="s">
        <v>1322</v>
      </c>
      <c r="L23243" t="s">
        <v>1295</v>
      </c>
    </row>
    <row r="23244" spans="8:12" x14ac:dyDescent="0.25">
      <c r="H23244" t="s">
        <v>22054</v>
      </c>
      <c r="I23244">
        <v>9376701</v>
      </c>
      <c r="J23244">
        <v>253416000</v>
      </c>
      <c r="K23244" t="s">
        <v>1615</v>
      </c>
      <c r="L23244" t="s">
        <v>1614</v>
      </c>
    </row>
    <row r="23245" spans="8:12" x14ac:dyDescent="0.25">
      <c r="H23245" t="s">
        <v>22055</v>
      </c>
      <c r="I23245">
        <v>9261035</v>
      </c>
      <c r="J23245">
        <v>636092288</v>
      </c>
      <c r="K23245" t="s">
        <v>1464</v>
      </c>
      <c r="L23245" t="s">
        <v>1341</v>
      </c>
    </row>
    <row r="23246" spans="8:12" x14ac:dyDescent="0.25">
      <c r="H23246" t="s">
        <v>22055</v>
      </c>
      <c r="I23246">
        <v>9261035</v>
      </c>
      <c r="J23246">
        <v>636017117</v>
      </c>
      <c r="K23246" t="s">
        <v>1464</v>
      </c>
      <c r="L23246" t="s">
        <v>1341</v>
      </c>
    </row>
    <row r="23247" spans="8:12" x14ac:dyDescent="0.25">
      <c r="H23247" t="s">
        <v>22055</v>
      </c>
      <c r="I23247">
        <v>9501899</v>
      </c>
      <c r="J23247">
        <v>229127000</v>
      </c>
      <c r="L23247" t="s">
        <v>1295</v>
      </c>
    </row>
    <row r="23248" spans="8:12" x14ac:dyDescent="0.25">
      <c r="H23248" t="s">
        <v>22056</v>
      </c>
      <c r="I23248">
        <v>9401233</v>
      </c>
      <c r="J23248">
        <v>538003334</v>
      </c>
      <c r="K23248" t="s">
        <v>1437</v>
      </c>
      <c r="L23248" t="s">
        <v>1326</v>
      </c>
    </row>
    <row r="23249" spans="8:12" x14ac:dyDescent="0.25">
      <c r="H23249" t="s">
        <v>22057</v>
      </c>
      <c r="I23249">
        <v>9427976</v>
      </c>
      <c r="J23249">
        <v>249955000</v>
      </c>
      <c r="K23249" t="s">
        <v>1340</v>
      </c>
      <c r="L23249" t="s">
        <v>1326</v>
      </c>
    </row>
    <row r="23250" spans="8:12" x14ac:dyDescent="0.25">
      <c r="H23250" t="s">
        <v>22058</v>
      </c>
      <c r="I23250">
        <v>9501887</v>
      </c>
      <c r="J23250">
        <v>305544000</v>
      </c>
      <c r="L23250" t="s">
        <v>1295</v>
      </c>
    </row>
    <row r="23251" spans="8:12" x14ac:dyDescent="0.25">
      <c r="H23251" t="s">
        <v>22059</v>
      </c>
      <c r="I23251">
        <v>9189562</v>
      </c>
      <c r="J23251">
        <v>525003012</v>
      </c>
      <c r="K23251" t="s">
        <v>1307</v>
      </c>
      <c r="L23251" t="s">
        <v>1308</v>
      </c>
    </row>
    <row r="23252" spans="8:12" x14ac:dyDescent="0.25">
      <c r="H23252" t="s">
        <v>22060</v>
      </c>
      <c r="I23252">
        <v>9137856</v>
      </c>
      <c r="J23252">
        <v>518100059</v>
      </c>
      <c r="K23252" t="s">
        <v>1595</v>
      </c>
      <c r="L23252" t="s">
        <v>1295</v>
      </c>
    </row>
    <row r="23253" spans="8:12" x14ac:dyDescent="0.25">
      <c r="H23253" t="s">
        <v>22061</v>
      </c>
      <c r="I23253">
        <v>9584293</v>
      </c>
      <c r="J23253">
        <v>352296000</v>
      </c>
      <c r="K23253" t="s">
        <v>1332</v>
      </c>
      <c r="L23253" t="s">
        <v>1341</v>
      </c>
    </row>
    <row r="23254" spans="8:12" x14ac:dyDescent="0.25">
      <c r="H23254" t="s">
        <v>22061</v>
      </c>
      <c r="I23254">
        <v>9238088</v>
      </c>
      <c r="J23254">
        <v>304255000</v>
      </c>
      <c r="K23254" t="s">
        <v>1294</v>
      </c>
      <c r="L23254" t="s">
        <v>1295</v>
      </c>
    </row>
    <row r="23255" spans="8:12" x14ac:dyDescent="0.25">
      <c r="H23255" t="s">
        <v>22062</v>
      </c>
      <c r="I23255">
        <v>8952235</v>
      </c>
      <c r="J23255">
        <v>273454320</v>
      </c>
      <c r="K23255" t="s">
        <v>1297</v>
      </c>
      <c r="L23255" t="s">
        <v>1362</v>
      </c>
    </row>
    <row r="23256" spans="8:12" x14ac:dyDescent="0.25">
      <c r="H23256" t="s">
        <v>22063</v>
      </c>
      <c r="I23256">
        <v>8952247</v>
      </c>
      <c r="J23256">
        <v>273455220</v>
      </c>
      <c r="K23256" t="s">
        <v>1297</v>
      </c>
      <c r="L23256" t="s">
        <v>1362</v>
      </c>
    </row>
    <row r="23257" spans="8:12" x14ac:dyDescent="0.25">
      <c r="H23257" t="s">
        <v>22064</v>
      </c>
      <c r="I23257">
        <v>9035371</v>
      </c>
      <c r="J23257">
        <v>273443040</v>
      </c>
      <c r="K23257" t="s">
        <v>1297</v>
      </c>
      <c r="L23257" t="s">
        <v>1362</v>
      </c>
    </row>
    <row r="23258" spans="8:12" x14ac:dyDescent="0.25">
      <c r="H23258" t="s">
        <v>22065</v>
      </c>
      <c r="I23258">
        <v>7704057</v>
      </c>
      <c r="J23258">
        <v>261980000</v>
      </c>
      <c r="K23258" t="s">
        <v>1514</v>
      </c>
      <c r="L23258" t="s">
        <v>1494</v>
      </c>
    </row>
    <row r="23259" spans="8:12" x14ac:dyDescent="0.25">
      <c r="H23259" t="s">
        <v>22065</v>
      </c>
      <c r="I23259">
        <v>7704057</v>
      </c>
      <c r="J23259">
        <v>261198000</v>
      </c>
      <c r="K23259" t="s">
        <v>1514</v>
      </c>
      <c r="L23259" t="s">
        <v>1494</v>
      </c>
    </row>
    <row r="23260" spans="8:12" x14ac:dyDescent="0.25">
      <c r="H23260" t="s">
        <v>22065</v>
      </c>
      <c r="I23260">
        <v>7704057</v>
      </c>
      <c r="J23260">
        <v>61198000</v>
      </c>
      <c r="K23260" t="s">
        <v>1637</v>
      </c>
      <c r="L23260" t="s">
        <v>1494</v>
      </c>
    </row>
    <row r="23261" spans="8:12" x14ac:dyDescent="0.25">
      <c r="H23261" t="s">
        <v>22066</v>
      </c>
      <c r="I23261">
        <v>8825662</v>
      </c>
      <c r="J23261">
        <v>345070141</v>
      </c>
      <c r="K23261" t="s">
        <v>2744</v>
      </c>
      <c r="L23261" t="s">
        <v>1308</v>
      </c>
    </row>
    <row r="23262" spans="8:12" x14ac:dyDescent="0.25">
      <c r="H23262" t="s">
        <v>22067</v>
      </c>
      <c r="I23262">
        <v>8856261</v>
      </c>
      <c r="J23262">
        <v>514308000</v>
      </c>
      <c r="K23262" t="s">
        <v>1406</v>
      </c>
      <c r="L23262" t="s">
        <v>1295</v>
      </c>
    </row>
    <row r="23263" spans="8:12" x14ac:dyDescent="0.25">
      <c r="H23263" t="s">
        <v>22067</v>
      </c>
      <c r="I23263">
        <v>8856261</v>
      </c>
      <c r="J23263">
        <v>312510000</v>
      </c>
      <c r="K23263" t="s">
        <v>1379</v>
      </c>
      <c r="L23263" t="s">
        <v>1295</v>
      </c>
    </row>
    <row r="23264" spans="8:12" x14ac:dyDescent="0.25">
      <c r="H23264" t="s">
        <v>22067</v>
      </c>
      <c r="I23264">
        <v>8129620</v>
      </c>
      <c r="J23264">
        <v>273441850</v>
      </c>
      <c r="K23264" t="s">
        <v>1297</v>
      </c>
      <c r="L23264" t="s">
        <v>1362</v>
      </c>
    </row>
    <row r="23265" spans="8:12" x14ac:dyDescent="0.25">
      <c r="H23265" t="s">
        <v>22068</v>
      </c>
      <c r="I23265">
        <v>9318230</v>
      </c>
      <c r="J23265">
        <v>229192000</v>
      </c>
      <c r="L23265" t="s">
        <v>1326</v>
      </c>
    </row>
    <row r="23266" spans="8:12" x14ac:dyDescent="0.25">
      <c r="H23266" t="s">
        <v>22069</v>
      </c>
      <c r="I23266">
        <v>8515283</v>
      </c>
      <c r="J23266">
        <v>314278000</v>
      </c>
      <c r="K23266" t="s">
        <v>1285</v>
      </c>
      <c r="L23266" t="s">
        <v>1295</v>
      </c>
    </row>
    <row r="23267" spans="8:12" x14ac:dyDescent="0.25">
      <c r="H23267" t="s">
        <v>22070</v>
      </c>
      <c r="I23267">
        <v>8917742</v>
      </c>
      <c r="J23267">
        <v>314054000</v>
      </c>
      <c r="K23267" t="s">
        <v>1285</v>
      </c>
      <c r="L23267" t="s">
        <v>1295</v>
      </c>
    </row>
    <row r="23268" spans="8:12" x14ac:dyDescent="0.25">
      <c r="H23268" t="s">
        <v>22071</v>
      </c>
      <c r="I23268">
        <v>9427512</v>
      </c>
      <c r="J23268">
        <v>229447000</v>
      </c>
      <c r="L23268" t="s">
        <v>1326</v>
      </c>
    </row>
    <row r="23269" spans="8:12" x14ac:dyDescent="0.25">
      <c r="H23269" t="s">
        <v>964</v>
      </c>
      <c r="I23269">
        <v>9311191</v>
      </c>
      <c r="J23269">
        <v>352604000</v>
      </c>
      <c r="K23269" t="s">
        <v>1332</v>
      </c>
      <c r="L23269" t="s">
        <v>1341</v>
      </c>
    </row>
    <row r="23270" spans="8:12" x14ac:dyDescent="0.25">
      <c r="H23270" t="s">
        <v>22072</v>
      </c>
      <c r="I23270">
        <v>9375082</v>
      </c>
      <c r="J23270">
        <v>256331000</v>
      </c>
      <c r="K23270" t="s">
        <v>1340</v>
      </c>
      <c r="L23270" t="s">
        <v>1295</v>
      </c>
    </row>
    <row r="23271" spans="8:12" x14ac:dyDescent="0.25">
      <c r="H23271" t="s">
        <v>22073</v>
      </c>
      <c r="I23271">
        <v>9311892</v>
      </c>
      <c r="J23271">
        <v>215566000</v>
      </c>
      <c r="K23271" t="s">
        <v>1340</v>
      </c>
      <c r="L23271" t="s">
        <v>1295</v>
      </c>
    </row>
    <row r="23272" spans="8:12" x14ac:dyDescent="0.25">
      <c r="H23272" t="s">
        <v>22074</v>
      </c>
      <c r="I23272">
        <v>9324801</v>
      </c>
      <c r="J23272">
        <v>215695000</v>
      </c>
      <c r="K23272" t="s">
        <v>1340</v>
      </c>
      <c r="L23272" t="s">
        <v>1295</v>
      </c>
    </row>
    <row r="23273" spans="8:12" x14ac:dyDescent="0.25">
      <c r="H23273" t="s">
        <v>22075</v>
      </c>
      <c r="I23273">
        <v>5359951</v>
      </c>
      <c r="J23273">
        <v>247223500</v>
      </c>
      <c r="K23273" t="s">
        <v>1398</v>
      </c>
      <c r="L23273" t="s">
        <v>1326</v>
      </c>
    </row>
    <row r="23274" spans="8:12" x14ac:dyDescent="0.25">
      <c r="H23274" t="s">
        <v>22076</v>
      </c>
      <c r="I23274">
        <v>9501863</v>
      </c>
      <c r="J23274">
        <v>305480000</v>
      </c>
      <c r="L23274" t="s">
        <v>1295</v>
      </c>
    </row>
    <row r="23275" spans="8:12" x14ac:dyDescent="0.25">
      <c r="H23275" t="s">
        <v>965</v>
      </c>
      <c r="I23275">
        <v>9667112</v>
      </c>
      <c r="J23275">
        <v>477848500</v>
      </c>
      <c r="K23275" t="s">
        <v>1348</v>
      </c>
      <c r="L23275" t="s">
        <v>1308</v>
      </c>
    </row>
    <row r="23276" spans="8:12" x14ac:dyDescent="0.25">
      <c r="H23276" t="s">
        <v>22077</v>
      </c>
      <c r="I23276">
        <v>9636735</v>
      </c>
      <c r="J23276">
        <v>229582000</v>
      </c>
      <c r="L23276" t="s">
        <v>1313</v>
      </c>
    </row>
    <row r="23277" spans="8:12" x14ac:dyDescent="0.25">
      <c r="H23277" t="s">
        <v>22078</v>
      </c>
      <c r="I23277">
        <v>9276028</v>
      </c>
      <c r="J23277">
        <v>215572000</v>
      </c>
      <c r="K23277" t="s">
        <v>1340</v>
      </c>
      <c r="L23277" t="s">
        <v>1326</v>
      </c>
    </row>
    <row r="23278" spans="8:12" x14ac:dyDescent="0.25">
      <c r="H23278" t="s">
        <v>22079</v>
      </c>
      <c r="I23278">
        <v>9689548</v>
      </c>
      <c r="J23278">
        <v>538006047</v>
      </c>
      <c r="K23278" t="s">
        <v>1437</v>
      </c>
      <c r="L23278" t="s">
        <v>1313</v>
      </c>
    </row>
    <row r="23279" spans="8:12" x14ac:dyDescent="0.25">
      <c r="H23279" t="s">
        <v>22079</v>
      </c>
      <c r="I23279">
        <v>1823031</v>
      </c>
      <c r="J23279">
        <v>227088130</v>
      </c>
      <c r="K23279" t="s">
        <v>1556</v>
      </c>
      <c r="L23279" t="s">
        <v>1313</v>
      </c>
    </row>
    <row r="23280" spans="8:12" x14ac:dyDescent="0.25">
      <c r="H23280" t="s">
        <v>22080</v>
      </c>
      <c r="I23280">
        <v>9510515</v>
      </c>
      <c r="J23280">
        <v>352200000</v>
      </c>
      <c r="K23280" t="s">
        <v>1332</v>
      </c>
      <c r="L23280" t="s">
        <v>1341</v>
      </c>
    </row>
    <row r="23281" spans="8:12" x14ac:dyDescent="0.25">
      <c r="H23281" t="s">
        <v>22081</v>
      </c>
      <c r="I23281">
        <v>9626003</v>
      </c>
      <c r="J23281">
        <v>538004560</v>
      </c>
      <c r="K23281" t="s">
        <v>1437</v>
      </c>
      <c r="L23281" t="s">
        <v>1341</v>
      </c>
    </row>
    <row r="23282" spans="8:12" x14ac:dyDescent="0.25">
      <c r="H23282" t="s">
        <v>22082</v>
      </c>
      <c r="I23282">
        <v>9441879</v>
      </c>
      <c r="J23282">
        <v>370900000</v>
      </c>
      <c r="L23282" t="s">
        <v>1341</v>
      </c>
    </row>
    <row r="23283" spans="8:12" x14ac:dyDescent="0.25">
      <c r="H23283" t="s">
        <v>22083</v>
      </c>
      <c r="I23283">
        <v>9510527</v>
      </c>
      <c r="J23283">
        <v>355120000</v>
      </c>
      <c r="K23283" t="s">
        <v>1332</v>
      </c>
      <c r="L23283" t="s">
        <v>1341</v>
      </c>
    </row>
    <row r="23284" spans="8:12" x14ac:dyDescent="0.25">
      <c r="H23284" t="s">
        <v>22084</v>
      </c>
      <c r="I23284">
        <v>9626015</v>
      </c>
      <c r="J23284">
        <v>538004689</v>
      </c>
      <c r="K23284" t="s">
        <v>1437</v>
      </c>
      <c r="L23284" t="s">
        <v>1341</v>
      </c>
    </row>
    <row r="23285" spans="8:12" x14ac:dyDescent="0.25">
      <c r="H23285" t="s">
        <v>22085</v>
      </c>
      <c r="I23285">
        <v>9509499</v>
      </c>
      <c r="J23285">
        <v>372844000</v>
      </c>
      <c r="L23285" t="s">
        <v>1341</v>
      </c>
    </row>
    <row r="23286" spans="8:12" x14ac:dyDescent="0.25">
      <c r="H23286" t="s">
        <v>22086</v>
      </c>
      <c r="I23286">
        <v>9621417</v>
      </c>
      <c r="J23286">
        <v>538004668</v>
      </c>
      <c r="K23286" t="s">
        <v>1437</v>
      </c>
      <c r="L23286" t="s">
        <v>1341</v>
      </c>
    </row>
    <row r="23287" spans="8:12" x14ac:dyDescent="0.25">
      <c r="H23287" t="s">
        <v>22087</v>
      </c>
      <c r="I23287">
        <v>9441881</v>
      </c>
      <c r="J23287">
        <v>352196000</v>
      </c>
      <c r="K23287" t="s">
        <v>1332</v>
      </c>
      <c r="L23287" t="s">
        <v>1341</v>
      </c>
    </row>
    <row r="23288" spans="8:12" x14ac:dyDescent="0.25">
      <c r="H23288" t="s">
        <v>22088</v>
      </c>
      <c r="I23288">
        <v>9449493</v>
      </c>
      <c r="J23288">
        <v>356748000</v>
      </c>
      <c r="K23288" t="s">
        <v>1332</v>
      </c>
      <c r="L23288" t="s">
        <v>1295</v>
      </c>
    </row>
    <row r="23289" spans="8:12" x14ac:dyDescent="0.25">
      <c r="H23289" t="s">
        <v>22089</v>
      </c>
      <c r="I23289">
        <v>9539195</v>
      </c>
      <c r="J23289">
        <v>354534000</v>
      </c>
      <c r="K23289" t="s">
        <v>1332</v>
      </c>
      <c r="L23289" t="s">
        <v>1341</v>
      </c>
    </row>
    <row r="23290" spans="8:12" x14ac:dyDescent="0.25">
      <c r="H23290" t="s">
        <v>22090</v>
      </c>
      <c r="I23290">
        <v>9449508</v>
      </c>
      <c r="J23290">
        <v>352647000</v>
      </c>
      <c r="K23290" t="s">
        <v>1332</v>
      </c>
      <c r="L23290" t="s">
        <v>1295</v>
      </c>
    </row>
    <row r="23291" spans="8:12" x14ac:dyDescent="0.25">
      <c r="H23291" t="s">
        <v>22091</v>
      </c>
      <c r="I23291">
        <v>9468358</v>
      </c>
      <c r="J23291">
        <v>373117000</v>
      </c>
      <c r="L23291" t="s">
        <v>1341</v>
      </c>
    </row>
    <row r="23292" spans="8:12" x14ac:dyDescent="0.25">
      <c r="H23292" t="s">
        <v>22092</v>
      </c>
      <c r="I23292">
        <v>9621405</v>
      </c>
      <c r="J23292">
        <v>538004579</v>
      </c>
      <c r="K23292" t="s">
        <v>1437</v>
      </c>
      <c r="L23292" t="s">
        <v>1341</v>
      </c>
    </row>
    <row r="23293" spans="8:12" x14ac:dyDescent="0.25">
      <c r="H23293" t="s">
        <v>22093</v>
      </c>
      <c r="I23293">
        <v>9625841</v>
      </c>
      <c r="J23293">
        <v>373975000</v>
      </c>
      <c r="L23293" t="s">
        <v>1308</v>
      </c>
    </row>
    <row r="23294" spans="8:12" x14ac:dyDescent="0.25">
      <c r="H23294" t="s">
        <v>22094</v>
      </c>
      <c r="I23294">
        <v>9468360</v>
      </c>
      <c r="J23294">
        <v>373137000</v>
      </c>
      <c r="L23294" t="s">
        <v>1308</v>
      </c>
    </row>
    <row r="23295" spans="8:12" x14ac:dyDescent="0.25">
      <c r="H23295" t="s">
        <v>22095</v>
      </c>
      <c r="I23295">
        <v>9625853</v>
      </c>
      <c r="J23295">
        <v>355693000</v>
      </c>
      <c r="K23295" t="s">
        <v>1332</v>
      </c>
      <c r="L23295" t="s">
        <v>1341</v>
      </c>
    </row>
    <row r="23296" spans="8:12" x14ac:dyDescent="0.25">
      <c r="H23296" t="s">
        <v>22096</v>
      </c>
      <c r="I23296">
        <v>9449510</v>
      </c>
      <c r="J23296">
        <v>538003809</v>
      </c>
      <c r="K23296" t="s">
        <v>1437</v>
      </c>
      <c r="L23296" t="s">
        <v>1295</v>
      </c>
    </row>
    <row r="23297" spans="8:12" x14ac:dyDescent="0.25">
      <c r="H23297" t="s">
        <v>22097</v>
      </c>
      <c r="I23297">
        <v>9468712</v>
      </c>
      <c r="J23297">
        <v>356723000</v>
      </c>
      <c r="K23297" t="s">
        <v>1332</v>
      </c>
      <c r="L23297" t="s">
        <v>1341</v>
      </c>
    </row>
    <row r="23298" spans="8:12" x14ac:dyDescent="0.25">
      <c r="H23298" t="s">
        <v>22098</v>
      </c>
      <c r="I23298">
        <v>9449522</v>
      </c>
      <c r="J23298">
        <v>354920000</v>
      </c>
      <c r="K23298" t="s">
        <v>1332</v>
      </c>
      <c r="L23298" t="s">
        <v>1295</v>
      </c>
    </row>
    <row r="23299" spans="8:12" x14ac:dyDescent="0.25">
      <c r="H23299" t="s">
        <v>22099</v>
      </c>
      <c r="I23299">
        <v>9468724</v>
      </c>
      <c r="J23299">
        <v>370137000</v>
      </c>
      <c r="L23299" t="s">
        <v>1308</v>
      </c>
    </row>
    <row r="23300" spans="8:12" x14ac:dyDescent="0.25">
      <c r="H23300" t="s">
        <v>22100</v>
      </c>
      <c r="I23300">
        <v>9625865</v>
      </c>
      <c r="J23300">
        <v>351203000</v>
      </c>
      <c r="K23300" t="s">
        <v>1332</v>
      </c>
      <c r="L23300" t="s">
        <v>1341</v>
      </c>
    </row>
    <row r="23301" spans="8:12" x14ac:dyDescent="0.25">
      <c r="H23301" t="s">
        <v>22101</v>
      </c>
      <c r="I23301">
        <v>9468736</v>
      </c>
      <c r="J23301">
        <v>373143000</v>
      </c>
      <c r="L23301" t="s">
        <v>1341</v>
      </c>
    </row>
    <row r="23302" spans="8:12" x14ac:dyDescent="0.25">
      <c r="H23302" t="s">
        <v>22102</v>
      </c>
      <c r="I23302">
        <v>9548316</v>
      </c>
      <c r="J23302">
        <v>538003981</v>
      </c>
      <c r="K23302" t="s">
        <v>1437</v>
      </c>
      <c r="L23302" t="s">
        <v>1341</v>
      </c>
    </row>
    <row r="23303" spans="8:12" x14ac:dyDescent="0.25">
      <c r="H23303" t="s">
        <v>22103</v>
      </c>
      <c r="I23303">
        <v>9548328</v>
      </c>
      <c r="J23303">
        <v>538004128</v>
      </c>
      <c r="K23303" t="s">
        <v>1437</v>
      </c>
      <c r="L23303" t="s">
        <v>1341</v>
      </c>
    </row>
    <row r="23304" spans="8:12" x14ac:dyDescent="0.25">
      <c r="H23304" t="s">
        <v>22104</v>
      </c>
      <c r="I23304">
        <v>9468748</v>
      </c>
      <c r="J23304">
        <v>373116000</v>
      </c>
      <c r="L23304" t="s">
        <v>1341</v>
      </c>
    </row>
    <row r="23305" spans="8:12" x14ac:dyDescent="0.25">
      <c r="H23305" t="s">
        <v>22105</v>
      </c>
      <c r="I23305">
        <v>9460186</v>
      </c>
      <c r="J23305">
        <v>538004378</v>
      </c>
      <c r="K23305" t="s">
        <v>1437</v>
      </c>
      <c r="L23305" t="s">
        <v>1341</v>
      </c>
    </row>
    <row r="23306" spans="8:12" x14ac:dyDescent="0.25">
      <c r="H23306" t="s">
        <v>22106</v>
      </c>
      <c r="I23306">
        <v>9566837</v>
      </c>
      <c r="J23306">
        <v>373422000</v>
      </c>
      <c r="L23306" t="s">
        <v>1341</v>
      </c>
    </row>
    <row r="23307" spans="8:12" x14ac:dyDescent="0.25">
      <c r="H23307" t="s">
        <v>22107</v>
      </c>
      <c r="I23307">
        <v>9545297</v>
      </c>
      <c r="J23307">
        <v>353267000</v>
      </c>
      <c r="K23307" t="s">
        <v>1332</v>
      </c>
      <c r="L23307" t="s">
        <v>1308</v>
      </c>
    </row>
    <row r="23308" spans="8:12" x14ac:dyDescent="0.25">
      <c r="H23308" t="s">
        <v>22108</v>
      </c>
      <c r="I23308">
        <v>9621390</v>
      </c>
      <c r="J23308">
        <v>538004499</v>
      </c>
      <c r="K23308" t="s">
        <v>1437</v>
      </c>
      <c r="L23308" t="s">
        <v>1341</v>
      </c>
    </row>
    <row r="23309" spans="8:12" x14ac:dyDescent="0.25">
      <c r="H23309" t="s">
        <v>22109</v>
      </c>
      <c r="I23309">
        <v>9487407</v>
      </c>
      <c r="J23309">
        <v>371572000</v>
      </c>
      <c r="L23309" t="s">
        <v>1341</v>
      </c>
    </row>
    <row r="23310" spans="8:12" x14ac:dyDescent="0.25">
      <c r="H23310" t="s">
        <v>22110</v>
      </c>
      <c r="I23310">
        <v>9487419</v>
      </c>
      <c r="J23310">
        <v>354968000</v>
      </c>
      <c r="K23310" t="s">
        <v>1332</v>
      </c>
      <c r="L23310" t="s">
        <v>1341</v>
      </c>
    </row>
    <row r="23311" spans="8:12" x14ac:dyDescent="0.25">
      <c r="H23311" t="s">
        <v>22111</v>
      </c>
      <c r="I23311">
        <v>9487421</v>
      </c>
      <c r="J23311">
        <v>351878000</v>
      </c>
      <c r="K23311" t="s">
        <v>1332</v>
      </c>
      <c r="L23311" t="s">
        <v>1341</v>
      </c>
    </row>
    <row r="23312" spans="8:12" x14ac:dyDescent="0.25">
      <c r="H23312" t="s">
        <v>22112</v>
      </c>
      <c r="I23312">
        <v>9460000</v>
      </c>
      <c r="J23312">
        <v>416777777</v>
      </c>
      <c r="K23312" t="s">
        <v>2577</v>
      </c>
      <c r="L23312" t="s">
        <v>1308</v>
      </c>
    </row>
    <row r="23313" spans="8:12" x14ac:dyDescent="0.25">
      <c r="H23313" t="s">
        <v>22113</v>
      </c>
      <c r="I23313">
        <v>9487433</v>
      </c>
      <c r="J23313">
        <v>371334000</v>
      </c>
      <c r="L23313" t="s">
        <v>1308</v>
      </c>
    </row>
    <row r="23314" spans="8:12" x14ac:dyDescent="0.25">
      <c r="H23314" t="s">
        <v>966</v>
      </c>
      <c r="I23314">
        <v>9625827</v>
      </c>
      <c r="J23314">
        <v>373079000</v>
      </c>
      <c r="L23314" t="s">
        <v>1341</v>
      </c>
    </row>
    <row r="23315" spans="8:12" x14ac:dyDescent="0.25">
      <c r="H23315" t="s">
        <v>22114</v>
      </c>
      <c r="I23315">
        <v>9226982</v>
      </c>
      <c r="J23315">
        <v>247191200</v>
      </c>
      <c r="K23315" t="s">
        <v>1398</v>
      </c>
      <c r="L23315" t="s">
        <v>1341</v>
      </c>
    </row>
    <row r="23316" spans="8:12" x14ac:dyDescent="0.25">
      <c r="H23316" t="s">
        <v>22114</v>
      </c>
      <c r="I23316">
        <v>9226982</v>
      </c>
      <c r="J23316">
        <v>229871000</v>
      </c>
      <c r="L23316" t="s">
        <v>1341</v>
      </c>
    </row>
    <row r="23317" spans="8:12" x14ac:dyDescent="0.25">
      <c r="H23317" t="s">
        <v>967</v>
      </c>
      <c r="I23317">
        <v>9453494</v>
      </c>
      <c r="J23317">
        <v>357841000</v>
      </c>
      <c r="K23317" t="s">
        <v>1332</v>
      </c>
      <c r="L23317" t="s">
        <v>1341</v>
      </c>
    </row>
    <row r="23318" spans="8:12" x14ac:dyDescent="0.25">
      <c r="H23318" t="s">
        <v>22115</v>
      </c>
      <c r="I23318">
        <v>8117809</v>
      </c>
      <c r="J23318">
        <v>370920000</v>
      </c>
      <c r="L23318" t="s">
        <v>1494</v>
      </c>
    </row>
    <row r="23319" spans="8:12" x14ac:dyDescent="0.25">
      <c r="H23319" t="s">
        <v>968</v>
      </c>
      <c r="I23319">
        <v>9350343</v>
      </c>
      <c r="J23319">
        <v>538006052</v>
      </c>
      <c r="K23319" t="s">
        <v>1437</v>
      </c>
      <c r="L23319" t="s">
        <v>1341</v>
      </c>
    </row>
    <row r="23320" spans="8:12" x14ac:dyDescent="0.25">
      <c r="H23320" t="s">
        <v>22116</v>
      </c>
      <c r="I23320">
        <v>9305295</v>
      </c>
      <c r="J23320">
        <v>304610000</v>
      </c>
      <c r="K23320" t="s">
        <v>1294</v>
      </c>
      <c r="L23320" t="s">
        <v>1295</v>
      </c>
    </row>
    <row r="23321" spans="8:12" x14ac:dyDescent="0.25">
      <c r="H23321" t="s">
        <v>22117</v>
      </c>
      <c r="I23321">
        <v>9180126</v>
      </c>
      <c r="J23321">
        <v>229637000</v>
      </c>
      <c r="L23321" t="s">
        <v>1362</v>
      </c>
    </row>
    <row r="23322" spans="8:12" x14ac:dyDescent="0.25">
      <c r="H23322" t="s">
        <v>22118</v>
      </c>
      <c r="I23322">
        <v>9241085</v>
      </c>
      <c r="J23322">
        <v>636011888</v>
      </c>
      <c r="K23322" t="s">
        <v>1464</v>
      </c>
      <c r="L23322" t="s">
        <v>1326</v>
      </c>
    </row>
    <row r="23323" spans="8:12" x14ac:dyDescent="0.25">
      <c r="H23323" t="s">
        <v>969</v>
      </c>
      <c r="I23323">
        <v>9592020</v>
      </c>
      <c r="J23323">
        <v>209756000</v>
      </c>
      <c r="K23323" t="s">
        <v>1443</v>
      </c>
      <c r="L23323" t="s">
        <v>1341</v>
      </c>
    </row>
    <row r="23324" spans="8:12" x14ac:dyDescent="0.25">
      <c r="H23324" t="s">
        <v>22119</v>
      </c>
      <c r="I23324">
        <v>8016902</v>
      </c>
      <c r="J23324">
        <v>241328000</v>
      </c>
      <c r="K23324" t="s">
        <v>1679</v>
      </c>
      <c r="L23324" t="s">
        <v>1295</v>
      </c>
    </row>
    <row r="23325" spans="8:12" x14ac:dyDescent="0.25">
      <c r="H23325" t="s">
        <v>22120</v>
      </c>
      <c r="I23325">
        <v>9013268</v>
      </c>
      <c r="J23325">
        <v>256029000</v>
      </c>
      <c r="L23325" t="s">
        <v>1341</v>
      </c>
    </row>
    <row r="23326" spans="8:12" x14ac:dyDescent="0.25">
      <c r="H23326" t="s">
        <v>22121</v>
      </c>
      <c r="I23326">
        <v>9536480</v>
      </c>
      <c r="J23326">
        <v>351710000</v>
      </c>
      <c r="K23326" t="s">
        <v>1332</v>
      </c>
      <c r="L23326" t="s">
        <v>1362</v>
      </c>
    </row>
    <row r="23327" spans="8:12" x14ac:dyDescent="0.25">
      <c r="H23327" t="s">
        <v>22122</v>
      </c>
      <c r="I23327">
        <v>5066451</v>
      </c>
      <c r="J23327">
        <v>357590000</v>
      </c>
      <c r="K23327" t="s">
        <v>1332</v>
      </c>
      <c r="L23327" t="s">
        <v>1313</v>
      </c>
    </row>
    <row r="23328" spans="8:12" x14ac:dyDescent="0.25">
      <c r="H23328" t="s">
        <v>22123</v>
      </c>
      <c r="I23328">
        <v>9401805</v>
      </c>
      <c r="J23328">
        <v>564137000</v>
      </c>
      <c r="K23328" t="s">
        <v>1441</v>
      </c>
      <c r="L23328" t="s">
        <v>1295</v>
      </c>
    </row>
    <row r="23329" spans="8:12" x14ac:dyDescent="0.25">
      <c r="H23329" t="s">
        <v>970</v>
      </c>
      <c r="I23329">
        <v>9442378</v>
      </c>
      <c r="J23329">
        <v>538006054</v>
      </c>
      <c r="K23329" t="s">
        <v>1437</v>
      </c>
      <c r="L23329" t="s">
        <v>1341</v>
      </c>
    </row>
    <row r="23330" spans="8:12" x14ac:dyDescent="0.25">
      <c r="H23330" t="s">
        <v>22124</v>
      </c>
      <c r="I23330">
        <v>8622490</v>
      </c>
      <c r="J23330">
        <v>351375000</v>
      </c>
      <c r="K23330" t="s">
        <v>1332</v>
      </c>
      <c r="L23330" t="s">
        <v>1362</v>
      </c>
    </row>
    <row r="23331" spans="8:12" x14ac:dyDescent="0.25">
      <c r="H23331" t="s">
        <v>22125</v>
      </c>
      <c r="I23331">
        <v>9233492</v>
      </c>
      <c r="J23331">
        <v>210385000</v>
      </c>
      <c r="K23331" t="s">
        <v>1443</v>
      </c>
      <c r="L23331" t="s">
        <v>1341</v>
      </c>
    </row>
    <row r="23332" spans="8:12" x14ac:dyDescent="0.25">
      <c r="H23332" t="s">
        <v>22126</v>
      </c>
      <c r="I23332">
        <v>9161479</v>
      </c>
      <c r="J23332">
        <v>209577000</v>
      </c>
      <c r="K23332" t="s">
        <v>1443</v>
      </c>
      <c r="L23332" t="s">
        <v>1341</v>
      </c>
    </row>
    <row r="23333" spans="8:12" x14ac:dyDescent="0.25">
      <c r="H23333" t="s">
        <v>22127</v>
      </c>
      <c r="I23333">
        <v>9085869</v>
      </c>
      <c r="J23333">
        <v>212046000</v>
      </c>
      <c r="K23333" t="s">
        <v>1443</v>
      </c>
      <c r="L23333" t="s">
        <v>1341</v>
      </c>
    </row>
    <row r="23334" spans="8:12" x14ac:dyDescent="0.25">
      <c r="H23334" t="s">
        <v>22128</v>
      </c>
      <c r="I23334">
        <v>9278430</v>
      </c>
      <c r="J23334">
        <v>210014000</v>
      </c>
      <c r="K23334" t="s">
        <v>1443</v>
      </c>
      <c r="L23334" t="s">
        <v>1341</v>
      </c>
    </row>
    <row r="23335" spans="8:12" x14ac:dyDescent="0.25">
      <c r="H23335" t="s">
        <v>22129</v>
      </c>
      <c r="I23335">
        <v>9153094</v>
      </c>
      <c r="J23335">
        <v>210913000</v>
      </c>
      <c r="K23335" t="s">
        <v>1443</v>
      </c>
      <c r="L23335" t="s">
        <v>1341</v>
      </c>
    </row>
    <row r="23336" spans="8:12" x14ac:dyDescent="0.25">
      <c r="H23336" t="s">
        <v>22130</v>
      </c>
      <c r="I23336">
        <v>8708232</v>
      </c>
      <c r="J23336">
        <v>212007000</v>
      </c>
      <c r="K23336" t="s">
        <v>1443</v>
      </c>
      <c r="L23336" t="s">
        <v>1341</v>
      </c>
    </row>
    <row r="23337" spans="8:12" x14ac:dyDescent="0.25">
      <c r="H23337" t="s">
        <v>22131</v>
      </c>
      <c r="I23337">
        <v>7902544</v>
      </c>
      <c r="J23337">
        <v>356519000</v>
      </c>
      <c r="K23337" t="s">
        <v>1332</v>
      </c>
      <c r="L23337" t="s">
        <v>1308</v>
      </c>
    </row>
    <row r="23338" spans="8:12" x14ac:dyDescent="0.25">
      <c r="H23338" t="s">
        <v>22132</v>
      </c>
      <c r="I23338">
        <v>9231389</v>
      </c>
      <c r="J23338">
        <v>210274000</v>
      </c>
      <c r="K23338" t="s">
        <v>1443</v>
      </c>
      <c r="L23338" t="s">
        <v>1341</v>
      </c>
    </row>
    <row r="23339" spans="8:12" x14ac:dyDescent="0.25">
      <c r="H23339" t="s">
        <v>22133</v>
      </c>
      <c r="I23339">
        <v>9278428</v>
      </c>
      <c r="J23339">
        <v>210377000</v>
      </c>
      <c r="K23339" t="s">
        <v>1443</v>
      </c>
      <c r="L23339" t="s">
        <v>1341</v>
      </c>
    </row>
    <row r="23340" spans="8:12" x14ac:dyDescent="0.25">
      <c r="H23340" t="s">
        <v>22134</v>
      </c>
      <c r="I23340">
        <v>9341873</v>
      </c>
      <c r="J23340">
        <v>210119000</v>
      </c>
      <c r="K23340" t="s">
        <v>1443</v>
      </c>
      <c r="L23340" t="s">
        <v>1341</v>
      </c>
    </row>
    <row r="23341" spans="8:12" x14ac:dyDescent="0.25">
      <c r="H23341" t="s">
        <v>22135</v>
      </c>
      <c r="I23341">
        <v>9003108</v>
      </c>
      <c r="J23341">
        <v>357727000</v>
      </c>
      <c r="L23341" t="s">
        <v>1341</v>
      </c>
    </row>
    <row r="23342" spans="8:12" x14ac:dyDescent="0.25">
      <c r="H23342" t="s">
        <v>22136</v>
      </c>
      <c r="I23342">
        <v>9609275</v>
      </c>
      <c r="J23342">
        <v>371356000</v>
      </c>
      <c r="L23342" t="s">
        <v>1308</v>
      </c>
    </row>
    <row r="23343" spans="8:12" x14ac:dyDescent="0.25">
      <c r="H23343" t="s">
        <v>127</v>
      </c>
      <c r="I23343">
        <v>9310276</v>
      </c>
      <c r="J23343">
        <v>538005231</v>
      </c>
      <c r="K23343" t="s">
        <v>1437</v>
      </c>
      <c r="L23343" t="s">
        <v>1341</v>
      </c>
    </row>
    <row r="23344" spans="8:12" x14ac:dyDescent="0.25">
      <c r="H23344" t="s">
        <v>22137</v>
      </c>
      <c r="I23344">
        <v>9455856</v>
      </c>
      <c r="J23344">
        <v>212273000</v>
      </c>
      <c r="K23344" t="s">
        <v>1443</v>
      </c>
      <c r="L23344" t="s">
        <v>1341</v>
      </c>
    </row>
    <row r="23345" spans="8:12" x14ac:dyDescent="0.25">
      <c r="H23345" t="s">
        <v>22138</v>
      </c>
      <c r="I23345">
        <v>9749116</v>
      </c>
      <c r="J23345">
        <v>440375000</v>
      </c>
      <c r="K23345" t="s">
        <v>1352</v>
      </c>
      <c r="L23345" t="s">
        <v>1308</v>
      </c>
    </row>
    <row r="23346" spans="8:12" x14ac:dyDescent="0.25">
      <c r="H23346" t="s">
        <v>22139</v>
      </c>
      <c r="I23346">
        <v>9288540</v>
      </c>
      <c r="J23346">
        <v>352528000</v>
      </c>
      <c r="K23346" t="s">
        <v>1332</v>
      </c>
      <c r="L23346" t="s">
        <v>1341</v>
      </c>
    </row>
    <row r="23347" spans="8:12" x14ac:dyDescent="0.25">
      <c r="H23347" t="s">
        <v>22139</v>
      </c>
      <c r="I23347">
        <v>9201968</v>
      </c>
      <c r="J23347">
        <v>245014000</v>
      </c>
      <c r="K23347" t="s">
        <v>1387</v>
      </c>
      <c r="L23347" t="s">
        <v>1295</v>
      </c>
    </row>
    <row r="23348" spans="8:12" x14ac:dyDescent="0.25">
      <c r="H23348" t="s">
        <v>22140</v>
      </c>
      <c r="I23348">
        <v>9280158</v>
      </c>
      <c r="J23348">
        <v>235009010</v>
      </c>
      <c r="K23348" t="s">
        <v>1558</v>
      </c>
      <c r="L23348" t="s">
        <v>1326</v>
      </c>
    </row>
    <row r="23349" spans="8:12" x14ac:dyDescent="0.25">
      <c r="H23349" t="s">
        <v>22141</v>
      </c>
      <c r="I23349">
        <v>9714549</v>
      </c>
      <c r="J23349">
        <v>563026590</v>
      </c>
      <c r="K23349" t="s">
        <v>1441</v>
      </c>
      <c r="L23349" t="s">
        <v>2510</v>
      </c>
    </row>
    <row r="23350" spans="8:12" x14ac:dyDescent="0.25">
      <c r="H23350" t="s">
        <v>22142</v>
      </c>
      <c r="I23350">
        <v>9283849</v>
      </c>
      <c r="J23350">
        <v>636015371</v>
      </c>
      <c r="K23350" t="s">
        <v>1464</v>
      </c>
      <c r="L23350" t="s">
        <v>1341</v>
      </c>
    </row>
    <row r="23351" spans="8:12" x14ac:dyDescent="0.25">
      <c r="H23351" t="s">
        <v>22143</v>
      </c>
      <c r="I23351">
        <v>9318943</v>
      </c>
      <c r="J23351">
        <v>236299000</v>
      </c>
      <c r="K23351" t="s">
        <v>1383</v>
      </c>
      <c r="L23351" t="s">
        <v>1295</v>
      </c>
    </row>
    <row r="23352" spans="8:12" x14ac:dyDescent="0.25">
      <c r="H23352" t="s">
        <v>22144</v>
      </c>
      <c r="I23352">
        <v>9587879</v>
      </c>
      <c r="J23352">
        <v>636016371</v>
      </c>
      <c r="K23352" t="s">
        <v>1464</v>
      </c>
      <c r="L23352" t="s">
        <v>1341</v>
      </c>
    </row>
    <row r="23353" spans="8:12" x14ac:dyDescent="0.25">
      <c r="H23353" t="s">
        <v>22145</v>
      </c>
      <c r="I23353">
        <v>9601675</v>
      </c>
      <c r="J23353">
        <v>525008095</v>
      </c>
      <c r="K23353" t="s">
        <v>1307</v>
      </c>
      <c r="L23353" t="s">
        <v>1313</v>
      </c>
    </row>
    <row r="23354" spans="8:12" x14ac:dyDescent="0.25">
      <c r="H23354" t="s">
        <v>22146</v>
      </c>
      <c r="I23354">
        <v>9301639</v>
      </c>
      <c r="J23354">
        <v>548303100</v>
      </c>
      <c r="K23354" t="s">
        <v>1988</v>
      </c>
      <c r="L23354" t="s">
        <v>1362</v>
      </c>
    </row>
    <row r="23355" spans="8:12" x14ac:dyDescent="0.25">
      <c r="H23355" t="s">
        <v>22147</v>
      </c>
      <c r="I23355">
        <v>9567946</v>
      </c>
      <c r="J23355">
        <v>247302400</v>
      </c>
      <c r="K23355" t="s">
        <v>1398</v>
      </c>
      <c r="L23355" t="s">
        <v>1341</v>
      </c>
    </row>
    <row r="23356" spans="8:12" x14ac:dyDescent="0.25">
      <c r="H23356" t="s">
        <v>22148</v>
      </c>
      <c r="I23356">
        <v>9460320</v>
      </c>
      <c r="J23356">
        <v>240775000</v>
      </c>
      <c r="K23356" t="s">
        <v>1679</v>
      </c>
      <c r="L23356" t="s">
        <v>1341</v>
      </c>
    </row>
    <row r="23357" spans="8:12" x14ac:dyDescent="0.25">
      <c r="H23357" t="s">
        <v>22149</v>
      </c>
      <c r="I23357">
        <v>9597771</v>
      </c>
      <c r="J23357">
        <v>538004139</v>
      </c>
      <c r="K23357" t="s">
        <v>1437</v>
      </c>
      <c r="L23357" t="s">
        <v>1341</v>
      </c>
    </row>
    <row r="23358" spans="8:12" x14ac:dyDescent="0.25">
      <c r="H23358" t="s">
        <v>22150</v>
      </c>
      <c r="I23358">
        <v>9601871</v>
      </c>
      <c r="J23358">
        <v>432814000</v>
      </c>
      <c r="K23358" t="s">
        <v>1368</v>
      </c>
      <c r="L23358" t="s">
        <v>1313</v>
      </c>
    </row>
    <row r="23359" spans="8:12" x14ac:dyDescent="0.25">
      <c r="H23359" t="s">
        <v>22151</v>
      </c>
      <c r="I23359">
        <v>9628104</v>
      </c>
      <c r="J23359">
        <v>229027000</v>
      </c>
      <c r="L23359" t="s">
        <v>1341</v>
      </c>
    </row>
    <row r="23360" spans="8:12" x14ac:dyDescent="0.25">
      <c r="H23360" t="s">
        <v>22152</v>
      </c>
      <c r="I23360">
        <v>9480930</v>
      </c>
      <c r="J23360">
        <v>240774000</v>
      </c>
      <c r="K23360" t="s">
        <v>1679</v>
      </c>
      <c r="L23360" t="s">
        <v>1341</v>
      </c>
    </row>
    <row r="23361" spans="8:12" x14ac:dyDescent="0.25">
      <c r="H23361" t="s">
        <v>22153</v>
      </c>
      <c r="I23361">
        <v>8012839</v>
      </c>
      <c r="J23361">
        <v>240869000</v>
      </c>
      <c r="K23361" t="s">
        <v>1679</v>
      </c>
      <c r="L23361" t="s">
        <v>1295</v>
      </c>
    </row>
    <row r="23362" spans="8:12" x14ac:dyDescent="0.25">
      <c r="H23362" t="s">
        <v>22154</v>
      </c>
      <c r="I23362">
        <v>9088392</v>
      </c>
      <c r="J23362">
        <v>636011520</v>
      </c>
      <c r="K23362" t="s">
        <v>1464</v>
      </c>
      <c r="L23362" t="s">
        <v>1341</v>
      </c>
    </row>
    <row r="23363" spans="8:12" x14ac:dyDescent="0.25">
      <c r="H23363" t="s">
        <v>22155</v>
      </c>
      <c r="I23363">
        <v>9480538</v>
      </c>
      <c r="J23363">
        <v>215738000</v>
      </c>
      <c r="K23363" t="s">
        <v>1340</v>
      </c>
      <c r="L23363" t="s">
        <v>1341</v>
      </c>
    </row>
    <row r="23364" spans="8:12" x14ac:dyDescent="0.25">
      <c r="H23364" t="s">
        <v>22156</v>
      </c>
      <c r="I23364">
        <v>9175456</v>
      </c>
      <c r="J23364">
        <v>538005214</v>
      </c>
      <c r="K23364" t="s">
        <v>1437</v>
      </c>
      <c r="L23364" t="s">
        <v>1341</v>
      </c>
    </row>
    <row r="23365" spans="8:12" x14ac:dyDescent="0.25">
      <c r="H23365" t="s">
        <v>22157</v>
      </c>
      <c r="I23365">
        <v>9317004</v>
      </c>
      <c r="J23365">
        <v>240537000</v>
      </c>
      <c r="K23365" t="s">
        <v>1679</v>
      </c>
      <c r="L23365" t="s">
        <v>1341</v>
      </c>
    </row>
    <row r="23366" spans="8:12" x14ac:dyDescent="0.25">
      <c r="H23366" t="s">
        <v>971</v>
      </c>
      <c r="I23366">
        <v>9316684</v>
      </c>
      <c r="J23366">
        <v>240538000</v>
      </c>
      <c r="K23366" t="s">
        <v>1679</v>
      </c>
      <c r="L23366" t="s">
        <v>1341</v>
      </c>
    </row>
    <row r="23367" spans="8:12" x14ac:dyDescent="0.25">
      <c r="H23367" t="s">
        <v>10</v>
      </c>
      <c r="I23367">
        <v>9272943</v>
      </c>
      <c r="J23367">
        <v>241033000</v>
      </c>
      <c r="K23367" t="s">
        <v>1679</v>
      </c>
      <c r="L23367" t="s">
        <v>1341</v>
      </c>
    </row>
    <row r="23368" spans="8:12" x14ac:dyDescent="0.25">
      <c r="H23368" t="s">
        <v>22158</v>
      </c>
      <c r="I23368">
        <v>9489522</v>
      </c>
      <c r="J23368">
        <v>245169000</v>
      </c>
      <c r="K23368" t="s">
        <v>1387</v>
      </c>
      <c r="L23368" t="s">
        <v>1295</v>
      </c>
    </row>
    <row r="23369" spans="8:12" x14ac:dyDescent="0.25">
      <c r="H23369" t="s">
        <v>22159</v>
      </c>
      <c r="I23369">
        <v>9274903</v>
      </c>
      <c r="J23369">
        <v>538005281</v>
      </c>
      <c r="K23369" t="s">
        <v>1437</v>
      </c>
      <c r="L23369" t="s">
        <v>1341</v>
      </c>
    </row>
    <row r="23370" spans="8:12" x14ac:dyDescent="0.25">
      <c r="H23370" t="s">
        <v>22160</v>
      </c>
      <c r="I23370">
        <v>9316579</v>
      </c>
      <c r="J23370">
        <v>304639000</v>
      </c>
      <c r="K23370" t="s">
        <v>1294</v>
      </c>
      <c r="L23370" t="s">
        <v>1295</v>
      </c>
    </row>
    <row r="23371" spans="8:12" x14ac:dyDescent="0.25">
      <c r="H23371" t="s">
        <v>22161</v>
      </c>
      <c r="I23371">
        <v>9006643</v>
      </c>
      <c r="J23371">
        <v>538004104</v>
      </c>
      <c r="K23371" t="s">
        <v>1437</v>
      </c>
      <c r="L23371" t="s">
        <v>1341</v>
      </c>
    </row>
    <row r="23372" spans="8:12" x14ac:dyDescent="0.25">
      <c r="H23372" t="s">
        <v>972</v>
      </c>
      <c r="I23372">
        <v>9272955</v>
      </c>
      <c r="J23372">
        <v>636013183</v>
      </c>
      <c r="K23372" t="s">
        <v>1464</v>
      </c>
      <c r="L23372" t="s">
        <v>1341</v>
      </c>
    </row>
    <row r="23373" spans="8:12" x14ac:dyDescent="0.25">
      <c r="H23373" t="s">
        <v>22162</v>
      </c>
      <c r="I23373">
        <v>9321469</v>
      </c>
      <c r="J23373">
        <v>372004000</v>
      </c>
      <c r="L23373" t="s">
        <v>1326</v>
      </c>
    </row>
    <row r="23374" spans="8:12" x14ac:dyDescent="0.25">
      <c r="H23374" t="s">
        <v>973</v>
      </c>
      <c r="I23374">
        <v>9207730</v>
      </c>
      <c r="J23374">
        <v>636014539</v>
      </c>
      <c r="K23374" t="s">
        <v>1464</v>
      </c>
      <c r="L23374" t="s">
        <v>1341</v>
      </c>
    </row>
    <row r="23375" spans="8:12" x14ac:dyDescent="0.25">
      <c r="H23375" t="s">
        <v>973</v>
      </c>
      <c r="I23375">
        <v>9337810</v>
      </c>
      <c r="J23375">
        <v>372743000</v>
      </c>
      <c r="L23375" t="s">
        <v>1326</v>
      </c>
    </row>
    <row r="23376" spans="8:12" x14ac:dyDescent="0.25">
      <c r="H23376" t="s">
        <v>974</v>
      </c>
      <c r="I23376">
        <v>9402940</v>
      </c>
      <c r="J23376">
        <v>356190000</v>
      </c>
      <c r="K23376" t="s">
        <v>1332</v>
      </c>
      <c r="L23376" t="s">
        <v>1341</v>
      </c>
    </row>
    <row r="23377" spans="8:12" x14ac:dyDescent="0.25">
      <c r="H23377" t="s">
        <v>975</v>
      </c>
      <c r="I23377">
        <v>9593402</v>
      </c>
      <c r="J23377">
        <v>311053400</v>
      </c>
      <c r="K23377" t="s">
        <v>1609</v>
      </c>
      <c r="L23377" t="s">
        <v>1341</v>
      </c>
    </row>
    <row r="23378" spans="8:12" x14ac:dyDescent="0.25">
      <c r="H23378" t="s">
        <v>22163</v>
      </c>
      <c r="I23378">
        <v>9226700</v>
      </c>
      <c r="J23378">
        <v>304225000</v>
      </c>
      <c r="K23378" t="s">
        <v>1294</v>
      </c>
      <c r="L23378" t="s">
        <v>1295</v>
      </c>
    </row>
    <row r="23379" spans="8:12" x14ac:dyDescent="0.25">
      <c r="H23379" t="s">
        <v>22164</v>
      </c>
      <c r="I23379">
        <v>9226700</v>
      </c>
      <c r="J23379">
        <v>636017210</v>
      </c>
      <c r="K23379" t="s">
        <v>1464</v>
      </c>
      <c r="L23379" t="s">
        <v>1295</v>
      </c>
    </row>
    <row r="23380" spans="8:12" x14ac:dyDescent="0.25">
      <c r="H23380" t="s">
        <v>22165</v>
      </c>
      <c r="I23380">
        <v>8883276</v>
      </c>
      <c r="J23380">
        <v>241296000</v>
      </c>
      <c r="K23380" t="s">
        <v>1679</v>
      </c>
      <c r="L23380" t="s">
        <v>1295</v>
      </c>
    </row>
    <row r="23381" spans="8:12" x14ac:dyDescent="0.25">
      <c r="H23381" t="s">
        <v>22165</v>
      </c>
      <c r="I23381">
        <v>8883276</v>
      </c>
      <c r="J23381">
        <v>2201600</v>
      </c>
      <c r="K23381" t="s">
        <v>1456</v>
      </c>
      <c r="L23381" t="s">
        <v>1295</v>
      </c>
    </row>
    <row r="23382" spans="8:12" x14ac:dyDescent="0.25">
      <c r="H23382" t="s">
        <v>22166</v>
      </c>
      <c r="I23382">
        <v>9509085</v>
      </c>
      <c r="J23382">
        <v>312042000</v>
      </c>
      <c r="K23382" t="s">
        <v>1379</v>
      </c>
      <c r="L23382" t="s">
        <v>1308</v>
      </c>
    </row>
    <row r="23383" spans="8:12" x14ac:dyDescent="0.25">
      <c r="H23383" t="s">
        <v>187</v>
      </c>
      <c r="I23383">
        <v>9598086</v>
      </c>
      <c r="J23383">
        <v>636015231</v>
      </c>
      <c r="K23383" t="s">
        <v>1464</v>
      </c>
      <c r="L23383" t="s">
        <v>1341</v>
      </c>
    </row>
    <row r="23384" spans="8:12" x14ac:dyDescent="0.25">
      <c r="H23384" t="s">
        <v>22167</v>
      </c>
      <c r="I23384">
        <v>9491379</v>
      </c>
      <c r="J23384">
        <v>636016372</v>
      </c>
      <c r="K23384" t="s">
        <v>1464</v>
      </c>
      <c r="L23384" t="s">
        <v>1341</v>
      </c>
    </row>
    <row r="23385" spans="8:12" x14ac:dyDescent="0.25">
      <c r="H23385" t="s">
        <v>22168</v>
      </c>
      <c r="I23385">
        <v>9300207</v>
      </c>
      <c r="J23385">
        <v>354552000</v>
      </c>
      <c r="K23385" t="s">
        <v>1332</v>
      </c>
      <c r="L23385" t="s">
        <v>1341</v>
      </c>
    </row>
    <row r="23386" spans="8:12" x14ac:dyDescent="0.25">
      <c r="H23386" t="s">
        <v>22168</v>
      </c>
      <c r="I23386">
        <v>9497579</v>
      </c>
      <c r="J23386">
        <v>256345000</v>
      </c>
      <c r="K23386" t="s">
        <v>1340</v>
      </c>
      <c r="L23386" t="s">
        <v>1341</v>
      </c>
    </row>
    <row r="23387" spans="8:12" x14ac:dyDescent="0.25">
      <c r="H23387" t="s">
        <v>22168</v>
      </c>
      <c r="I23387">
        <v>9497579</v>
      </c>
      <c r="J23387">
        <v>247312300</v>
      </c>
      <c r="L23387" t="s">
        <v>1341</v>
      </c>
    </row>
    <row r="23388" spans="8:12" x14ac:dyDescent="0.25">
      <c r="H23388" t="s">
        <v>22169</v>
      </c>
      <c r="I23388">
        <v>9426075</v>
      </c>
      <c r="J23388">
        <v>247289500</v>
      </c>
      <c r="K23388" t="s">
        <v>1398</v>
      </c>
      <c r="L23388" t="s">
        <v>1341</v>
      </c>
    </row>
    <row r="23389" spans="8:12" x14ac:dyDescent="0.25">
      <c r="H23389" t="s">
        <v>22170</v>
      </c>
      <c r="I23389">
        <v>9149378</v>
      </c>
      <c r="J23389">
        <v>636015468</v>
      </c>
      <c r="K23389" t="s">
        <v>1464</v>
      </c>
      <c r="L23389" t="s">
        <v>1341</v>
      </c>
    </row>
    <row r="23390" spans="8:12" x14ac:dyDescent="0.25">
      <c r="H23390" t="s">
        <v>22171</v>
      </c>
      <c r="I23390">
        <v>8121020</v>
      </c>
      <c r="J23390">
        <v>312661000</v>
      </c>
      <c r="K23390" t="s">
        <v>1379</v>
      </c>
      <c r="L23390" t="s">
        <v>1295</v>
      </c>
    </row>
    <row r="23391" spans="8:12" x14ac:dyDescent="0.25">
      <c r="H23391" t="s">
        <v>22172</v>
      </c>
      <c r="I23391">
        <v>9216690</v>
      </c>
      <c r="J23391">
        <v>538004965</v>
      </c>
      <c r="K23391" t="s">
        <v>1437</v>
      </c>
      <c r="L23391" t="s">
        <v>1341</v>
      </c>
    </row>
    <row r="23392" spans="8:12" x14ac:dyDescent="0.25">
      <c r="H23392" t="s">
        <v>22173</v>
      </c>
      <c r="I23392">
        <v>8500599</v>
      </c>
      <c r="J23392">
        <v>305947000</v>
      </c>
      <c r="L23392" t="s">
        <v>1729</v>
      </c>
    </row>
    <row r="23393" spans="8:12" x14ac:dyDescent="0.25">
      <c r="H23393" t="s">
        <v>22173</v>
      </c>
      <c r="I23393">
        <v>8500599</v>
      </c>
      <c r="J23393">
        <v>255805751</v>
      </c>
      <c r="L23393" t="s">
        <v>1729</v>
      </c>
    </row>
    <row r="23394" spans="8:12" x14ac:dyDescent="0.25">
      <c r="H23394" t="s">
        <v>22174</v>
      </c>
      <c r="I23394">
        <v>8919855</v>
      </c>
      <c r="J23394">
        <v>304010672</v>
      </c>
      <c r="K23394" t="s">
        <v>1294</v>
      </c>
      <c r="L23394" t="s">
        <v>1295</v>
      </c>
    </row>
    <row r="23395" spans="8:12" x14ac:dyDescent="0.25">
      <c r="H23395" t="s">
        <v>22175</v>
      </c>
      <c r="I23395">
        <v>8905892</v>
      </c>
      <c r="J23395">
        <v>304010658</v>
      </c>
      <c r="K23395" t="s">
        <v>1294</v>
      </c>
      <c r="L23395" t="s">
        <v>1295</v>
      </c>
    </row>
    <row r="23396" spans="8:12" x14ac:dyDescent="0.25">
      <c r="H23396" t="s">
        <v>22176</v>
      </c>
      <c r="I23396">
        <v>9345659</v>
      </c>
      <c r="J23396">
        <v>308871000</v>
      </c>
      <c r="K23396" t="s">
        <v>1609</v>
      </c>
      <c r="L23396" t="s">
        <v>1326</v>
      </c>
    </row>
    <row r="23397" spans="8:12" x14ac:dyDescent="0.25">
      <c r="H23397" t="s">
        <v>22177</v>
      </c>
      <c r="I23397">
        <v>9508718</v>
      </c>
      <c r="J23397">
        <v>352955000</v>
      </c>
      <c r="K23397" t="s">
        <v>1332</v>
      </c>
      <c r="L23397" t="s">
        <v>1341</v>
      </c>
    </row>
    <row r="23398" spans="8:12" x14ac:dyDescent="0.25">
      <c r="H23398" t="s">
        <v>22178</v>
      </c>
      <c r="I23398">
        <v>9266906</v>
      </c>
      <c r="J23398">
        <v>636092301</v>
      </c>
      <c r="K23398" t="s">
        <v>1464</v>
      </c>
      <c r="L23398" t="s">
        <v>1341</v>
      </c>
    </row>
    <row r="23399" spans="8:12" x14ac:dyDescent="0.25">
      <c r="H23399" t="s">
        <v>22179</v>
      </c>
      <c r="I23399">
        <v>9689964</v>
      </c>
      <c r="J23399">
        <v>477477700</v>
      </c>
      <c r="K23399" t="s">
        <v>1348</v>
      </c>
      <c r="L23399" t="s">
        <v>2217</v>
      </c>
    </row>
    <row r="23400" spans="8:12" x14ac:dyDescent="0.25">
      <c r="H23400" t="s">
        <v>22180</v>
      </c>
      <c r="I23400">
        <v>9457206</v>
      </c>
      <c r="J23400">
        <v>271044071</v>
      </c>
      <c r="K23400" t="s">
        <v>1373</v>
      </c>
      <c r="L23400" t="s">
        <v>1614</v>
      </c>
    </row>
    <row r="23401" spans="8:12" x14ac:dyDescent="0.25">
      <c r="H23401" t="s">
        <v>22180</v>
      </c>
      <c r="I23401">
        <v>9457206</v>
      </c>
      <c r="J23401">
        <v>253043000</v>
      </c>
      <c r="K23401" t="s">
        <v>1615</v>
      </c>
      <c r="L23401" t="s">
        <v>1614</v>
      </c>
    </row>
    <row r="23402" spans="8:12" x14ac:dyDescent="0.25">
      <c r="H23402" t="s">
        <v>976</v>
      </c>
      <c r="I23402">
        <v>9324239</v>
      </c>
      <c r="J23402">
        <v>353018000</v>
      </c>
      <c r="K23402" t="s">
        <v>1332</v>
      </c>
      <c r="L23402" t="s">
        <v>1341</v>
      </c>
    </row>
    <row r="23403" spans="8:12" x14ac:dyDescent="0.25">
      <c r="H23403" t="s">
        <v>22181</v>
      </c>
      <c r="I23403">
        <v>9621247</v>
      </c>
      <c r="J23403">
        <v>355205000</v>
      </c>
      <c r="K23403" t="s">
        <v>1332</v>
      </c>
      <c r="L23403" t="s">
        <v>1308</v>
      </c>
    </row>
    <row r="23404" spans="8:12" x14ac:dyDescent="0.25">
      <c r="H23404" t="s">
        <v>22182</v>
      </c>
      <c r="I23404">
        <v>9263241</v>
      </c>
      <c r="J23404">
        <v>235101907</v>
      </c>
      <c r="K23404" t="s">
        <v>1558</v>
      </c>
      <c r="L23404" t="s">
        <v>1341</v>
      </c>
    </row>
    <row r="23405" spans="8:12" x14ac:dyDescent="0.25">
      <c r="H23405" t="s">
        <v>22183</v>
      </c>
      <c r="I23405">
        <v>9623764</v>
      </c>
      <c r="J23405">
        <v>352367000</v>
      </c>
      <c r="K23405" t="s">
        <v>1332</v>
      </c>
      <c r="L23405" t="s">
        <v>1308</v>
      </c>
    </row>
    <row r="23406" spans="8:12" x14ac:dyDescent="0.25">
      <c r="H23406" t="s">
        <v>22184</v>
      </c>
      <c r="I23406">
        <v>9651864</v>
      </c>
      <c r="J23406">
        <v>566530000</v>
      </c>
      <c r="L23406" t="s">
        <v>1362</v>
      </c>
    </row>
    <row r="23407" spans="8:12" x14ac:dyDescent="0.25">
      <c r="H23407" t="s">
        <v>22185</v>
      </c>
      <c r="I23407">
        <v>8755857</v>
      </c>
      <c r="J23407">
        <v>636011833</v>
      </c>
      <c r="K23407" t="s">
        <v>1464</v>
      </c>
      <c r="L23407" t="s">
        <v>1329</v>
      </c>
    </row>
    <row r="23408" spans="8:12" x14ac:dyDescent="0.25">
      <c r="H23408" t="s">
        <v>22186</v>
      </c>
      <c r="I23408">
        <v>8751215</v>
      </c>
      <c r="J23408">
        <v>636011832</v>
      </c>
      <c r="K23408" t="s">
        <v>1464</v>
      </c>
      <c r="L23408" t="s">
        <v>1329</v>
      </c>
    </row>
    <row r="23409" spans="8:12" x14ac:dyDescent="0.25">
      <c r="H23409" t="s">
        <v>22187</v>
      </c>
      <c r="I23409">
        <v>9201712</v>
      </c>
      <c r="J23409">
        <v>357587000</v>
      </c>
      <c r="K23409" t="s">
        <v>1332</v>
      </c>
      <c r="L23409" t="s">
        <v>1295</v>
      </c>
    </row>
    <row r="23410" spans="8:12" x14ac:dyDescent="0.25">
      <c r="H23410" t="s">
        <v>22188</v>
      </c>
      <c r="I23410">
        <v>8756368</v>
      </c>
      <c r="J23410">
        <v>636009823</v>
      </c>
      <c r="K23410" t="s">
        <v>1464</v>
      </c>
      <c r="L23410" t="s">
        <v>1329</v>
      </c>
    </row>
    <row r="23411" spans="8:12" x14ac:dyDescent="0.25">
      <c r="H23411" t="s">
        <v>22189</v>
      </c>
      <c r="I23411">
        <v>9190262</v>
      </c>
      <c r="J23411">
        <v>210230000</v>
      </c>
      <c r="K23411" t="s">
        <v>1443</v>
      </c>
      <c r="L23411" t="s">
        <v>1295</v>
      </c>
    </row>
    <row r="23412" spans="8:12" x14ac:dyDescent="0.25">
      <c r="H23412" t="s">
        <v>22190</v>
      </c>
      <c r="I23412">
        <v>9190286</v>
      </c>
      <c r="J23412">
        <v>273354390</v>
      </c>
      <c r="K23412" t="s">
        <v>1297</v>
      </c>
      <c r="L23412" t="s">
        <v>1295</v>
      </c>
    </row>
    <row r="23413" spans="8:12" x14ac:dyDescent="0.25">
      <c r="H23413" t="s">
        <v>22191</v>
      </c>
      <c r="I23413">
        <v>8002286</v>
      </c>
      <c r="J23413">
        <v>701090000</v>
      </c>
      <c r="K23413" t="s">
        <v>3134</v>
      </c>
      <c r="L23413" t="s">
        <v>1362</v>
      </c>
    </row>
    <row r="23414" spans="8:12" x14ac:dyDescent="0.25">
      <c r="H23414" t="s">
        <v>22192</v>
      </c>
      <c r="I23414">
        <v>9432139</v>
      </c>
      <c r="J23414">
        <v>209073000</v>
      </c>
      <c r="K23414" t="s">
        <v>1443</v>
      </c>
      <c r="L23414" t="s">
        <v>1295</v>
      </c>
    </row>
    <row r="23415" spans="8:12" x14ac:dyDescent="0.25">
      <c r="H23415" t="s">
        <v>22193</v>
      </c>
      <c r="I23415">
        <v>9469869</v>
      </c>
      <c r="J23415">
        <v>256643000</v>
      </c>
      <c r="K23415" t="s">
        <v>1340</v>
      </c>
      <c r="L23415" t="s">
        <v>1341</v>
      </c>
    </row>
    <row r="23416" spans="8:12" x14ac:dyDescent="0.25">
      <c r="H23416" t="s">
        <v>22193</v>
      </c>
      <c r="I23416">
        <v>9469869</v>
      </c>
      <c r="J23416">
        <v>240916000</v>
      </c>
      <c r="K23416" t="s">
        <v>1679</v>
      </c>
      <c r="L23416" t="s">
        <v>1341</v>
      </c>
    </row>
    <row r="23417" spans="8:12" x14ac:dyDescent="0.25">
      <c r="H23417" t="s">
        <v>977</v>
      </c>
      <c r="I23417">
        <v>9117313</v>
      </c>
      <c r="J23417">
        <v>374081000</v>
      </c>
      <c r="L23417" t="s">
        <v>1341</v>
      </c>
    </row>
    <row r="23418" spans="8:12" x14ac:dyDescent="0.25">
      <c r="H23418" t="s">
        <v>977</v>
      </c>
      <c r="I23418">
        <v>9117313</v>
      </c>
      <c r="J23418">
        <v>234065000</v>
      </c>
      <c r="K23418" t="s">
        <v>1558</v>
      </c>
      <c r="L23418" t="s">
        <v>1341</v>
      </c>
    </row>
    <row r="23419" spans="8:12" x14ac:dyDescent="0.25">
      <c r="H23419" t="s">
        <v>977</v>
      </c>
      <c r="I23419">
        <v>9254111</v>
      </c>
      <c r="J23419">
        <v>210452000</v>
      </c>
      <c r="K23419" t="s">
        <v>1443</v>
      </c>
      <c r="L23419" t="s">
        <v>1341</v>
      </c>
    </row>
    <row r="23420" spans="8:12" x14ac:dyDescent="0.25">
      <c r="H23420" t="s">
        <v>22194</v>
      </c>
      <c r="I23420">
        <v>9787405</v>
      </c>
      <c r="J23420">
        <v>374278000</v>
      </c>
      <c r="L23420" t="s">
        <v>1329</v>
      </c>
    </row>
    <row r="23421" spans="8:12" x14ac:dyDescent="0.25">
      <c r="H23421" t="s">
        <v>22195</v>
      </c>
      <c r="I23421">
        <v>9159933</v>
      </c>
      <c r="J23421">
        <v>304051000</v>
      </c>
      <c r="K23421" t="s">
        <v>1294</v>
      </c>
      <c r="L23421" t="s">
        <v>1614</v>
      </c>
    </row>
    <row r="23422" spans="8:12" x14ac:dyDescent="0.25">
      <c r="H23422" t="s">
        <v>22195</v>
      </c>
      <c r="I23422">
        <v>9159933</v>
      </c>
      <c r="J23422">
        <v>219471000</v>
      </c>
      <c r="K23422" t="s">
        <v>1456</v>
      </c>
      <c r="L23422" t="s">
        <v>1614</v>
      </c>
    </row>
    <row r="23423" spans="8:12" x14ac:dyDescent="0.25">
      <c r="H23423" t="s">
        <v>22196</v>
      </c>
      <c r="I23423">
        <v>9076478</v>
      </c>
      <c r="J23423">
        <v>422246000</v>
      </c>
      <c r="K23423" t="s">
        <v>1664</v>
      </c>
      <c r="L23423" t="s">
        <v>1308</v>
      </c>
    </row>
    <row r="23424" spans="8:12" x14ac:dyDescent="0.25">
      <c r="H23424" t="s">
        <v>22197</v>
      </c>
      <c r="I23424">
        <v>9113862</v>
      </c>
      <c r="J23424">
        <v>567031000</v>
      </c>
      <c r="K23424" t="s">
        <v>1861</v>
      </c>
      <c r="L23424" t="s">
        <v>1341</v>
      </c>
    </row>
    <row r="23425" spans="8:12" x14ac:dyDescent="0.25">
      <c r="H23425" t="s">
        <v>22198</v>
      </c>
      <c r="I23425">
        <v>8870906</v>
      </c>
      <c r="J23425">
        <v>273839000</v>
      </c>
      <c r="K23425" t="s">
        <v>1297</v>
      </c>
      <c r="L23425" t="s">
        <v>1313</v>
      </c>
    </row>
    <row r="23426" spans="8:12" x14ac:dyDescent="0.25">
      <c r="H23426" t="s">
        <v>22199</v>
      </c>
      <c r="I23426">
        <v>9594494</v>
      </c>
      <c r="J23426">
        <v>305871000</v>
      </c>
      <c r="L23426" t="s">
        <v>1295</v>
      </c>
    </row>
    <row r="23427" spans="8:12" x14ac:dyDescent="0.25">
      <c r="H23427" t="s">
        <v>22200</v>
      </c>
      <c r="I23427">
        <v>9465851</v>
      </c>
      <c r="J23427">
        <v>422037300</v>
      </c>
      <c r="K23427" t="s">
        <v>1664</v>
      </c>
      <c r="L23427" t="s">
        <v>1308</v>
      </c>
    </row>
    <row r="23428" spans="8:12" x14ac:dyDescent="0.25">
      <c r="H23428" t="s">
        <v>22201</v>
      </c>
      <c r="I23428">
        <v>9498315</v>
      </c>
      <c r="J23428">
        <v>636015208</v>
      </c>
      <c r="K23428" t="s">
        <v>1464</v>
      </c>
      <c r="L23428" t="s">
        <v>1341</v>
      </c>
    </row>
    <row r="23429" spans="8:12" x14ac:dyDescent="0.25">
      <c r="H23429" t="s">
        <v>22202</v>
      </c>
      <c r="I23429">
        <v>7433426</v>
      </c>
      <c r="J23429">
        <v>667210600</v>
      </c>
      <c r="K23429" t="s">
        <v>2089</v>
      </c>
      <c r="L23429" t="s">
        <v>1341</v>
      </c>
    </row>
    <row r="23430" spans="8:12" x14ac:dyDescent="0.25">
      <c r="H23430" t="s">
        <v>22203</v>
      </c>
      <c r="I23430">
        <v>9240251</v>
      </c>
      <c r="J23430">
        <v>304239000</v>
      </c>
      <c r="K23430" t="s">
        <v>1294</v>
      </c>
      <c r="L23430" t="s">
        <v>1295</v>
      </c>
    </row>
    <row r="23431" spans="8:12" x14ac:dyDescent="0.25">
      <c r="H23431" t="s">
        <v>22204</v>
      </c>
      <c r="I23431">
        <v>9565168</v>
      </c>
      <c r="J23431">
        <v>503613000</v>
      </c>
      <c r="K23431" t="s">
        <v>1417</v>
      </c>
      <c r="L23431" t="s">
        <v>1329</v>
      </c>
    </row>
    <row r="23432" spans="8:12" x14ac:dyDescent="0.25">
      <c r="H23432" t="s">
        <v>22205</v>
      </c>
      <c r="I23432">
        <v>8902747</v>
      </c>
      <c r="J23432">
        <v>525015816</v>
      </c>
      <c r="K23432" t="s">
        <v>1307</v>
      </c>
      <c r="L23432" t="s">
        <v>1346</v>
      </c>
    </row>
    <row r="23433" spans="8:12" x14ac:dyDescent="0.25">
      <c r="H23433" t="s">
        <v>22206</v>
      </c>
      <c r="I23433">
        <v>9167265</v>
      </c>
      <c r="J23433">
        <v>422035900</v>
      </c>
      <c r="K23433" t="s">
        <v>1664</v>
      </c>
      <c r="L23433" t="s">
        <v>1295</v>
      </c>
    </row>
    <row r="23434" spans="8:12" x14ac:dyDescent="0.25">
      <c r="H23434" t="s">
        <v>22207</v>
      </c>
      <c r="I23434">
        <v>9576569</v>
      </c>
      <c r="J23434">
        <v>538004068</v>
      </c>
      <c r="K23434" t="s">
        <v>1437</v>
      </c>
      <c r="L23434" t="s">
        <v>1341</v>
      </c>
    </row>
    <row r="23435" spans="8:12" x14ac:dyDescent="0.25">
      <c r="H23435" t="s">
        <v>22208</v>
      </c>
      <c r="I23435">
        <v>9138458</v>
      </c>
      <c r="J23435">
        <v>636091977</v>
      </c>
      <c r="K23435" t="s">
        <v>1464</v>
      </c>
      <c r="L23435" t="s">
        <v>1341</v>
      </c>
    </row>
    <row r="23436" spans="8:12" x14ac:dyDescent="0.25">
      <c r="H23436" t="s">
        <v>22208</v>
      </c>
      <c r="I23436">
        <v>9711511</v>
      </c>
      <c r="J23436">
        <v>241388000</v>
      </c>
      <c r="K23436" t="s">
        <v>1679</v>
      </c>
      <c r="L23436" t="s">
        <v>1313</v>
      </c>
    </row>
    <row r="23437" spans="8:12" x14ac:dyDescent="0.25">
      <c r="H23437" t="s">
        <v>22209</v>
      </c>
      <c r="I23437">
        <v>9491238</v>
      </c>
      <c r="J23437">
        <v>636015848</v>
      </c>
      <c r="K23437" t="s">
        <v>1464</v>
      </c>
      <c r="L23437" t="s">
        <v>1341</v>
      </c>
    </row>
    <row r="23438" spans="8:12" x14ac:dyDescent="0.25">
      <c r="H23438" t="s">
        <v>22210</v>
      </c>
      <c r="I23438">
        <v>8517059</v>
      </c>
      <c r="J23438">
        <v>353953000</v>
      </c>
      <c r="K23438" t="s">
        <v>1332</v>
      </c>
      <c r="L23438" t="s">
        <v>1326</v>
      </c>
    </row>
    <row r="23439" spans="8:12" x14ac:dyDescent="0.25">
      <c r="H23439" t="s">
        <v>22211</v>
      </c>
      <c r="I23439">
        <v>9387786</v>
      </c>
      <c r="J23439">
        <v>422040200</v>
      </c>
      <c r="K23439" t="s">
        <v>1664</v>
      </c>
      <c r="L23439" t="s">
        <v>1341</v>
      </c>
    </row>
    <row r="23440" spans="8:12" x14ac:dyDescent="0.25">
      <c r="H23440" t="s">
        <v>22212</v>
      </c>
      <c r="I23440">
        <v>9051648</v>
      </c>
      <c r="J23440">
        <v>422025100</v>
      </c>
      <c r="K23440" t="s">
        <v>1664</v>
      </c>
      <c r="L23440" t="s">
        <v>1295</v>
      </c>
    </row>
    <row r="23441" spans="8:12" x14ac:dyDescent="0.25">
      <c r="H23441" t="s">
        <v>22213</v>
      </c>
      <c r="I23441">
        <v>9116802</v>
      </c>
      <c r="J23441">
        <v>304010881</v>
      </c>
      <c r="K23441" t="s">
        <v>1294</v>
      </c>
      <c r="L23441" t="s">
        <v>1295</v>
      </c>
    </row>
    <row r="23442" spans="8:12" x14ac:dyDescent="0.25">
      <c r="H23442" t="s">
        <v>22214</v>
      </c>
      <c r="I23442">
        <v>9272345</v>
      </c>
      <c r="J23442">
        <v>249953000</v>
      </c>
      <c r="K23442" t="s">
        <v>1340</v>
      </c>
      <c r="L23442" t="s">
        <v>1341</v>
      </c>
    </row>
    <row r="23443" spans="8:12" x14ac:dyDescent="0.25">
      <c r="H23443" t="s">
        <v>22215</v>
      </c>
      <c r="I23443">
        <v>9113020</v>
      </c>
      <c r="J23443">
        <v>273370950</v>
      </c>
      <c r="K23443" t="s">
        <v>1297</v>
      </c>
      <c r="L23443" t="s">
        <v>1295</v>
      </c>
    </row>
    <row r="23444" spans="8:12" x14ac:dyDescent="0.25">
      <c r="H23444" t="s">
        <v>22216</v>
      </c>
      <c r="I23444">
        <v>9407237</v>
      </c>
      <c r="J23444">
        <v>565257000</v>
      </c>
      <c r="L23444" t="s">
        <v>1362</v>
      </c>
    </row>
    <row r="23445" spans="8:12" x14ac:dyDescent="0.25">
      <c r="H23445" t="s">
        <v>22217</v>
      </c>
      <c r="I23445">
        <v>9017422</v>
      </c>
      <c r="J23445">
        <v>304228000</v>
      </c>
      <c r="K23445" t="s">
        <v>1294</v>
      </c>
      <c r="L23445" t="s">
        <v>1295</v>
      </c>
    </row>
    <row r="23446" spans="8:12" x14ac:dyDescent="0.25">
      <c r="H23446" t="s">
        <v>22218</v>
      </c>
      <c r="I23446">
        <v>9256559</v>
      </c>
      <c r="J23446">
        <v>304291000</v>
      </c>
      <c r="K23446" t="s">
        <v>1294</v>
      </c>
      <c r="L23446" t="s">
        <v>1295</v>
      </c>
    </row>
    <row r="23447" spans="8:12" x14ac:dyDescent="0.25">
      <c r="H23447" t="s">
        <v>22219</v>
      </c>
      <c r="I23447">
        <v>9227376</v>
      </c>
      <c r="J23447">
        <v>210146000</v>
      </c>
      <c r="K23447" t="s">
        <v>1443</v>
      </c>
      <c r="L23447" t="s">
        <v>1341</v>
      </c>
    </row>
    <row r="23448" spans="8:12" x14ac:dyDescent="0.25">
      <c r="H23448" t="s">
        <v>22220</v>
      </c>
      <c r="I23448">
        <v>9586978</v>
      </c>
      <c r="J23448">
        <v>574000880</v>
      </c>
      <c r="K23448" t="s">
        <v>1350</v>
      </c>
      <c r="L23448" t="s">
        <v>1341</v>
      </c>
    </row>
    <row r="23449" spans="8:12" x14ac:dyDescent="0.25">
      <c r="H23449" t="s">
        <v>22221</v>
      </c>
      <c r="I23449">
        <v>9586966</v>
      </c>
      <c r="J23449">
        <v>574000610</v>
      </c>
      <c r="K23449" t="s">
        <v>1350</v>
      </c>
      <c r="L23449" t="s">
        <v>1341</v>
      </c>
    </row>
    <row r="23450" spans="8:12" x14ac:dyDescent="0.25">
      <c r="H23450" t="s">
        <v>22222</v>
      </c>
      <c r="I23450">
        <v>8213718</v>
      </c>
      <c r="J23450">
        <v>518839000</v>
      </c>
      <c r="K23450" t="s">
        <v>1595</v>
      </c>
      <c r="L23450" t="s">
        <v>1295</v>
      </c>
    </row>
    <row r="23451" spans="8:12" x14ac:dyDescent="0.25">
      <c r="H23451" t="s">
        <v>22223</v>
      </c>
      <c r="I23451">
        <v>9113018</v>
      </c>
      <c r="J23451">
        <v>230336000</v>
      </c>
      <c r="K23451" t="s">
        <v>1432</v>
      </c>
      <c r="L23451" t="s">
        <v>1295</v>
      </c>
    </row>
    <row r="23452" spans="8:12" x14ac:dyDescent="0.25">
      <c r="H23452" t="s">
        <v>22224</v>
      </c>
      <c r="I23452">
        <v>9080687</v>
      </c>
      <c r="J23452">
        <v>246276000</v>
      </c>
      <c r="K23452" t="s">
        <v>1387</v>
      </c>
      <c r="L23452" t="s">
        <v>1295</v>
      </c>
    </row>
    <row r="23453" spans="8:12" x14ac:dyDescent="0.25">
      <c r="H23453" t="s">
        <v>22225</v>
      </c>
      <c r="I23453">
        <v>9674854</v>
      </c>
      <c r="J23453">
        <v>538005616</v>
      </c>
      <c r="K23453" t="s">
        <v>1437</v>
      </c>
      <c r="L23453" t="s">
        <v>1313</v>
      </c>
    </row>
    <row r="23454" spans="8:12" x14ac:dyDescent="0.25">
      <c r="H23454" t="s">
        <v>22226</v>
      </c>
      <c r="I23454">
        <v>9253698</v>
      </c>
      <c r="J23454">
        <v>311224000</v>
      </c>
      <c r="K23454" t="s">
        <v>1609</v>
      </c>
      <c r="L23454" t="s">
        <v>22227</v>
      </c>
    </row>
    <row r="23455" spans="8:12" x14ac:dyDescent="0.25">
      <c r="H23455" t="s">
        <v>22228</v>
      </c>
      <c r="I23455">
        <v>8226997</v>
      </c>
      <c r="J23455">
        <v>214182423</v>
      </c>
      <c r="K23455" t="s">
        <v>1302</v>
      </c>
      <c r="L23455" t="s">
        <v>2051</v>
      </c>
    </row>
    <row r="23456" spans="8:12" x14ac:dyDescent="0.25">
      <c r="H23456" t="s">
        <v>22229</v>
      </c>
      <c r="I23456">
        <v>9611280</v>
      </c>
      <c r="J23456">
        <v>566098000</v>
      </c>
      <c r="L23456" t="s">
        <v>1341</v>
      </c>
    </row>
    <row r="23457" spans="8:12" x14ac:dyDescent="0.25">
      <c r="H23457" t="s">
        <v>22229</v>
      </c>
      <c r="I23457">
        <v>9312080</v>
      </c>
      <c r="J23457">
        <v>249231000</v>
      </c>
      <c r="K23457" t="s">
        <v>1340</v>
      </c>
      <c r="L23457" t="s">
        <v>1326</v>
      </c>
    </row>
    <row r="23458" spans="8:12" x14ac:dyDescent="0.25">
      <c r="H23458" t="s">
        <v>22230</v>
      </c>
      <c r="I23458">
        <v>9350252</v>
      </c>
      <c r="J23458">
        <v>636016425</v>
      </c>
      <c r="K23458" t="s">
        <v>1464</v>
      </c>
      <c r="L23458" t="s">
        <v>1362</v>
      </c>
    </row>
    <row r="23459" spans="8:12" x14ac:dyDescent="0.25">
      <c r="H23459" t="s">
        <v>22230</v>
      </c>
      <c r="I23459">
        <v>9350252</v>
      </c>
      <c r="J23459">
        <v>236659000</v>
      </c>
      <c r="K23459" t="s">
        <v>1383</v>
      </c>
      <c r="L23459" t="s">
        <v>1362</v>
      </c>
    </row>
    <row r="23460" spans="8:12" x14ac:dyDescent="0.25">
      <c r="H23460" t="s">
        <v>22231</v>
      </c>
      <c r="I23460">
        <v>8813099</v>
      </c>
      <c r="J23460">
        <v>355204000</v>
      </c>
      <c r="K23460" t="s">
        <v>1332</v>
      </c>
      <c r="L23460" t="s">
        <v>1346</v>
      </c>
    </row>
    <row r="23461" spans="8:12" x14ac:dyDescent="0.25">
      <c r="H23461" t="s">
        <v>22232</v>
      </c>
      <c r="I23461">
        <v>9303417</v>
      </c>
      <c r="J23461">
        <v>371118000</v>
      </c>
      <c r="L23461" t="s">
        <v>1326</v>
      </c>
    </row>
    <row r="23462" spans="8:12" x14ac:dyDescent="0.25">
      <c r="H23462" t="s">
        <v>22233</v>
      </c>
      <c r="I23462">
        <v>9305180</v>
      </c>
      <c r="J23462">
        <v>249207000</v>
      </c>
      <c r="K23462" t="s">
        <v>1340</v>
      </c>
      <c r="L23462" t="s">
        <v>1326</v>
      </c>
    </row>
    <row r="23463" spans="8:12" x14ac:dyDescent="0.25">
      <c r="H23463" t="s">
        <v>22234</v>
      </c>
      <c r="I23463">
        <v>9746061</v>
      </c>
      <c r="J23463">
        <v>374562000</v>
      </c>
      <c r="L23463" t="s">
        <v>1313</v>
      </c>
    </row>
    <row r="23464" spans="8:12" x14ac:dyDescent="0.25">
      <c r="H23464" t="s">
        <v>22235</v>
      </c>
      <c r="I23464">
        <v>9373644</v>
      </c>
      <c r="J23464">
        <v>249246000</v>
      </c>
      <c r="K23464" t="s">
        <v>1340</v>
      </c>
      <c r="L23464" t="s">
        <v>1326</v>
      </c>
    </row>
    <row r="23465" spans="8:12" x14ac:dyDescent="0.25">
      <c r="H23465" t="s">
        <v>22236</v>
      </c>
      <c r="I23465">
        <v>9344423</v>
      </c>
      <c r="J23465">
        <v>256790000</v>
      </c>
      <c r="K23465" t="s">
        <v>1340</v>
      </c>
      <c r="L23465" t="s">
        <v>1326</v>
      </c>
    </row>
    <row r="23466" spans="8:12" x14ac:dyDescent="0.25">
      <c r="H23466" t="s">
        <v>22237</v>
      </c>
      <c r="I23466">
        <v>8684668</v>
      </c>
      <c r="J23466">
        <v>567066300</v>
      </c>
      <c r="K23466" t="s">
        <v>1861</v>
      </c>
      <c r="L23466" t="s">
        <v>1313</v>
      </c>
    </row>
    <row r="23467" spans="8:12" x14ac:dyDescent="0.25">
      <c r="H23467" t="s">
        <v>22238</v>
      </c>
      <c r="I23467">
        <v>7913854</v>
      </c>
      <c r="J23467">
        <v>567002200</v>
      </c>
      <c r="K23467" t="s">
        <v>1861</v>
      </c>
      <c r="L23467" t="s">
        <v>1346</v>
      </c>
    </row>
    <row r="23468" spans="8:12" x14ac:dyDescent="0.25">
      <c r="H23468" t="s">
        <v>22239</v>
      </c>
      <c r="I23468">
        <v>8021880</v>
      </c>
      <c r="J23468">
        <v>567441000</v>
      </c>
      <c r="K23468" t="s">
        <v>1861</v>
      </c>
      <c r="L23468" t="s">
        <v>1346</v>
      </c>
    </row>
    <row r="23469" spans="8:12" x14ac:dyDescent="0.25">
      <c r="H23469" t="s">
        <v>22240</v>
      </c>
      <c r="I23469">
        <v>7525736</v>
      </c>
      <c r="J23469">
        <v>567358000</v>
      </c>
      <c r="K23469" t="s">
        <v>1861</v>
      </c>
      <c r="L23469" t="s">
        <v>1346</v>
      </c>
    </row>
    <row r="23470" spans="8:12" x14ac:dyDescent="0.25">
      <c r="H23470" t="s">
        <v>22241</v>
      </c>
      <c r="I23470">
        <v>8021878</v>
      </c>
      <c r="J23470">
        <v>567452000</v>
      </c>
      <c r="K23470" t="s">
        <v>1861</v>
      </c>
      <c r="L23470" t="s">
        <v>1346</v>
      </c>
    </row>
    <row r="23471" spans="8:12" x14ac:dyDescent="0.25">
      <c r="H23471" t="s">
        <v>22242</v>
      </c>
      <c r="I23471">
        <v>8959374</v>
      </c>
      <c r="J23471">
        <v>247278700</v>
      </c>
      <c r="K23471" t="s">
        <v>1398</v>
      </c>
      <c r="L23471" t="s">
        <v>1329</v>
      </c>
    </row>
    <row r="23472" spans="8:12" x14ac:dyDescent="0.25">
      <c r="H23472" t="s">
        <v>22243</v>
      </c>
      <c r="I23472">
        <v>9365477</v>
      </c>
      <c r="J23472">
        <v>215734000</v>
      </c>
      <c r="K23472" t="s">
        <v>1340</v>
      </c>
      <c r="L23472" t="s">
        <v>1326</v>
      </c>
    </row>
    <row r="23473" spans="8:12" x14ac:dyDescent="0.25">
      <c r="H23473" t="s">
        <v>22244</v>
      </c>
      <c r="I23473">
        <v>9697088</v>
      </c>
      <c r="J23473">
        <v>577283000</v>
      </c>
      <c r="L23473" t="s">
        <v>1329</v>
      </c>
    </row>
    <row r="23474" spans="8:12" x14ac:dyDescent="0.25">
      <c r="H23474" t="s">
        <v>22245</v>
      </c>
      <c r="I23474">
        <v>8718720</v>
      </c>
      <c r="J23474">
        <v>440830000</v>
      </c>
      <c r="K23474" t="s">
        <v>1352</v>
      </c>
      <c r="L23474" t="s">
        <v>1346</v>
      </c>
    </row>
    <row r="23475" spans="8:12" x14ac:dyDescent="0.25">
      <c r="H23475" t="s">
        <v>251</v>
      </c>
      <c r="I23475">
        <v>9638422</v>
      </c>
      <c r="J23475">
        <v>477257900</v>
      </c>
      <c r="K23475" t="s">
        <v>1348</v>
      </c>
      <c r="L23475" t="s">
        <v>1341</v>
      </c>
    </row>
    <row r="23476" spans="8:12" x14ac:dyDescent="0.25">
      <c r="H23476" t="s">
        <v>22246</v>
      </c>
      <c r="I23476">
        <v>9365489</v>
      </c>
      <c r="J23476">
        <v>249273000</v>
      </c>
      <c r="K23476" t="s">
        <v>1340</v>
      </c>
      <c r="L23476" t="s">
        <v>1326</v>
      </c>
    </row>
    <row r="23477" spans="8:12" x14ac:dyDescent="0.25">
      <c r="H23477" t="s">
        <v>22247</v>
      </c>
      <c r="I23477">
        <v>8521308</v>
      </c>
      <c r="J23477">
        <v>525003457</v>
      </c>
      <c r="K23477" t="s">
        <v>1307</v>
      </c>
      <c r="L23477" t="s">
        <v>1313</v>
      </c>
    </row>
    <row r="23478" spans="8:12" x14ac:dyDescent="0.25">
      <c r="H23478" t="s">
        <v>22248</v>
      </c>
      <c r="I23478">
        <v>9442172</v>
      </c>
      <c r="J23478">
        <v>636014515</v>
      </c>
      <c r="K23478" t="s">
        <v>1464</v>
      </c>
      <c r="L23478" t="s">
        <v>1308</v>
      </c>
    </row>
    <row r="23479" spans="8:12" x14ac:dyDescent="0.25">
      <c r="H23479" t="s">
        <v>22249</v>
      </c>
      <c r="I23479">
        <v>9348297</v>
      </c>
      <c r="J23479">
        <v>256809000</v>
      </c>
      <c r="K23479" t="s">
        <v>1340</v>
      </c>
      <c r="L23479" t="s">
        <v>1326</v>
      </c>
    </row>
    <row r="23480" spans="8:12" x14ac:dyDescent="0.25">
      <c r="H23480" t="s">
        <v>22250</v>
      </c>
      <c r="I23480">
        <v>9580053</v>
      </c>
      <c r="J23480">
        <v>636016250</v>
      </c>
      <c r="K23480" t="s">
        <v>1464</v>
      </c>
      <c r="L23480" t="s">
        <v>1308</v>
      </c>
    </row>
    <row r="23481" spans="8:12" x14ac:dyDescent="0.25">
      <c r="H23481" t="s">
        <v>22250</v>
      </c>
      <c r="I23481">
        <v>9159921</v>
      </c>
      <c r="J23481">
        <v>304010909</v>
      </c>
      <c r="K23481" t="s">
        <v>1294</v>
      </c>
      <c r="L23481" t="s">
        <v>1614</v>
      </c>
    </row>
    <row r="23482" spans="8:12" x14ac:dyDescent="0.25">
      <c r="H23482" t="s">
        <v>22250</v>
      </c>
      <c r="I23482">
        <v>9157428</v>
      </c>
      <c r="J23482">
        <v>229334000</v>
      </c>
      <c r="L23482" t="s">
        <v>1341</v>
      </c>
    </row>
    <row r="23483" spans="8:12" x14ac:dyDescent="0.25">
      <c r="H23483" t="s">
        <v>22250</v>
      </c>
      <c r="I23483">
        <v>9123312</v>
      </c>
      <c r="J23483">
        <v>209734000</v>
      </c>
      <c r="K23483" t="s">
        <v>1443</v>
      </c>
      <c r="L23483" t="s">
        <v>1295</v>
      </c>
    </row>
    <row r="23484" spans="8:12" x14ac:dyDescent="0.25">
      <c r="H23484" t="s">
        <v>22251</v>
      </c>
      <c r="I23484">
        <v>9312078</v>
      </c>
      <c r="J23484">
        <v>249232000</v>
      </c>
      <c r="K23484" t="s">
        <v>1340</v>
      </c>
      <c r="L23484" t="s">
        <v>1326</v>
      </c>
    </row>
    <row r="23485" spans="8:12" x14ac:dyDescent="0.25">
      <c r="H23485" t="s">
        <v>22251</v>
      </c>
      <c r="I23485">
        <v>8003632</v>
      </c>
      <c r="J23485">
        <v>232647000</v>
      </c>
      <c r="K23485" t="s">
        <v>1558</v>
      </c>
      <c r="L23485" t="s">
        <v>2510</v>
      </c>
    </row>
    <row r="23486" spans="8:12" x14ac:dyDescent="0.25">
      <c r="H23486" t="s">
        <v>22252</v>
      </c>
      <c r="I23486">
        <v>9212486</v>
      </c>
      <c r="J23486">
        <v>255805754</v>
      </c>
      <c r="L23486" t="s">
        <v>1326</v>
      </c>
    </row>
    <row r="23487" spans="8:12" x14ac:dyDescent="0.25">
      <c r="H23487" t="s">
        <v>22252</v>
      </c>
      <c r="I23487">
        <v>9212486</v>
      </c>
      <c r="J23487">
        <v>211636000</v>
      </c>
      <c r="K23487" t="s">
        <v>1426</v>
      </c>
      <c r="L23487" t="s">
        <v>1326</v>
      </c>
    </row>
    <row r="23488" spans="8:12" x14ac:dyDescent="0.25">
      <c r="H23488" t="s">
        <v>22253</v>
      </c>
      <c r="I23488">
        <v>9453054</v>
      </c>
      <c r="J23488">
        <v>636014708</v>
      </c>
      <c r="K23488" t="s">
        <v>1464</v>
      </c>
      <c r="L23488" t="s">
        <v>1341</v>
      </c>
    </row>
    <row r="23489" spans="8:12" x14ac:dyDescent="0.25">
      <c r="H23489" t="s">
        <v>22254</v>
      </c>
      <c r="I23489">
        <v>9518426</v>
      </c>
      <c r="J23489">
        <v>304060000</v>
      </c>
      <c r="K23489" t="s">
        <v>1294</v>
      </c>
      <c r="L23489" t="s">
        <v>1295</v>
      </c>
    </row>
    <row r="23490" spans="8:12" x14ac:dyDescent="0.25">
      <c r="H23490" t="s">
        <v>22255</v>
      </c>
      <c r="I23490">
        <v>6709062</v>
      </c>
      <c r="J23490">
        <v>367011130</v>
      </c>
      <c r="K23490" t="s">
        <v>1431</v>
      </c>
      <c r="L23490" t="s">
        <v>1494</v>
      </c>
    </row>
    <row r="23491" spans="8:12" x14ac:dyDescent="0.25">
      <c r="H23491" t="s">
        <v>22256</v>
      </c>
      <c r="I23491">
        <v>9317080</v>
      </c>
      <c r="J23491">
        <v>354802000</v>
      </c>
      <c r="K23491" t="s">
        <v>1332</v>
      </c>
      <c r="L23491" t="s">
        <v>1341</v>
      </c>
    </row>
    <row r="23492" spans="8:12" x14ac:dyDescent="0.25">
      <c r="H23492" t="s">
        <v>22256</v>
      </c>
      <c r="I23492">
        <v>9083885</v>
      </c>
      <c r="J23492">
        <v>210648000</v>
      </c>
      <c r="K23492" t="s">
        <v>1443</v>
      </c>
      <c r="L23492" t="s">
        <v>1295</v>
      </c>
    </row>
    <row r="23493" spans="8:12" x14ac:dyDescent="0.25">
      <c r="H23493" t="s">
        <v>22257</v>
      </c>
      <c r="I23493">
        <v>9002556</v>
      </c>
      <c r="J23493">
        <v>525015345</v>
      </c>
      <c r="K23493" t="s">
        <v>1307</v>
      </c>
      <c r="L23493" t="s">
        <v>1395</v>
      </c>
    </row>
    <row r="23494" spans="8:12" x14ac:dyDescent="0.25">
      <c r="H23494" t="s">
        <v>22258</v>
      </c>
      <c r="I23494">
        <v>9532848</v>
      </c>
      <c r="J23494">
        <v>355133000</v>
      </c>
      <c r="K23494" t="s">
        <v>1332</v>
      </c>
      <c r="L23494" t="s">
        <v>1295</v>
      </c>
    </row>
    <row r="23495" spans="8:12" x14ac:dyDescent="0.25">
      <c r="H23495" t="s">
        <v>22259</v>
      </c>
      <c r="I23495">
        <v>9361469</v>
      </c>
      <c r="J23495">
        <v>538002792</v>
      </c>
      <c r="K23495" t="s">
        <v>1437</v>
      </c>
      <c r="L23495" t="s">
        <v>1326</v>
      </c>
    </row>
    <row r="23496" spans="8:12" x14ac:dyDescent="0.25">
      <c r="H23496" t="s">
        <v>22260</v>
      </c>
      <c r="I23496">
        <v>9012276</v>
      </c>
      <c r="J23496">
        <v>273332710</v>
      </c>
      <c r="K23496" t="s">
        <v>1297</v>
      </c>
      <c r="L23496" t="s">
        <v>1313</v>
      </c>
    </row>
    <row r="23497" spans="8:12" x14ac:dyDescent="0.25">
      <c r="H23497" t="s">
        <v>22261</v>
      </c>
      <c r="I23497">
        <v>9376464</v>
      </c>
      <c r="J23497">
        <v>244227000</v>
      </c>
      <c r="K23497" t="s">
        <v>1387</v>
      </c>
      <c r="L23497" t="s">
        <v>1295</v>
      </c>
    </row>
    <row r="23498" spans="8:12" x14ac:dyDescent="0.25">
      <c r="H23498" t="s">
        <v>22262</v>
      </c>
      <c r="I23498">
        <v>9305178</v>
      </c>
      <c r="J23498">
        <v>249206000</v>
      </c>
      <c r="K23498" t="s">
        <v>1340</v>
      </c>
      <c r="L23498" t="s">
        <v>1326</v>
      </c>
    </row>
    <row r="23499" spans="8:12" x14ac:dyDescent="0.25">
      <c r="H23499" t="s">
        <v>22263</v>
      </c>
      <c r="I23499">
        <v>9015773</v>
      </c>
      <c r="J23499">
        <v>312101000</v>
      </c>
      <c r="K23499" t="s">
        <v>1379</v>
      </c>
      <c r="L23499" t="s">
        <v>1614</v>
      </c>
    </row>
    <row r="23500" spans="8:12" x14ac:dyDescent="0.25">
      <c r="H23500" t="s">
        <v>22264</v>
      </c>
      <c r="I23500">
        <v>9044205</v>
      </c>
      <c r="J23500">
        <v>440309000</v>
      </c>
      <c r="K23500" t="s">
        <v>1352</v>
      </c>
      <c r="L23500" t="s">
        <v>1308</v>
      </c>
    </row>
    <row r="23501" spans="8:12" x14ac:dyDescent="0.25">
      <c r="H23501" t="s">
        <v>22265</v>
      </c>
      <c r="I23501">
        <v>9154866</v>
      </c>
      <c r="J23501">
        <v>636091281</v>
      </c>
      <c r="K23501" t="s">
        <v>1464</v>
      </c>
      <c r="L23501" t="s">
        <v>1341</v>
      </c>
    </row>
    <row r="23502" spans="8:12" x14ac:dyDescent="0.25">
      <c r="H23502" t="s">
        <v>22265</v>
      </c>
      <c r="I23502">
        <v>9141352</v>
      </c>
      <c r="J23502">
        <v>304052000</v>
      </c>
      <c r="K23502" t="s">
        <v>1294</v>
      </c>
      <c r="L23502" t="s">
        <v>1295</v>
      </c>
    </row>
    <row r="23503" spans="8:12" x14ac:dyDescent="0.25">
      <c r="H23503" t="s">
        <v>22266</v>
      </c>
      <c r="I23503">
        <v>9316799</v>
      </c>
      <c r="J23503">
        <v>367628670</v>
      </c>
      <c r="K23503" t="s">
        <v>1431</v>
      </c>
      <c r="L23503" t="s">
        <v>1560</v>
      </c>
    </row>
    <row r="23504" spans="8:12" x14ac:dyDescent="0.25">
      <c r="H23504" t="s">
        <v>22267</v>
      </c>
      <c r="I23504">
        <v>9268277</v>
      </c>
      <c r="J23504">
        <v>236283000</v>
      </c>
      <c r="K23504" t="s">
        <v>1383</v>
      </c>
      <c r="L23504" t="s">
        <v>1326</v>
      </c>
    </row>
    <row r="23505" spans="8:12" x14ac:dyDescent="0.25">
      <c r="H23505" t="s">
        <v>22268</v>
      </c>
      <c r="I23505">
        <v>9197466</v>
      </c>
      <c r="J23505">
        <v>304010228</v>
      </c>
      <c r="K23505" t="s">
        <v>1294</v>
      </c>
      <c r="L23505" t="s">
        <v>1295</v>
      </c>
    </row>
    <row r="23506" spans="8:12" x14ac:dyDescent="0.25">
      <c r="H23506" t="s">
        <v>22269</v>
      </c>
      <c r="I23506">
        <v>9507142</v>
      </c>
      <c r="J23506">
        <v>305863000</v>
      </c>
      <c r="L23506" t="s">
        <v>1295</v>
      </c>
    </row>
    <row r="23507" spans="8:12" x14ac:dyDescent="0.25">
      <c r="H23507" t="s">
        <v>22270</v>
      </c>
      <c r="I23507">
        <v>9373553</v>
      </c>
      <c r="J23507">
        <v>235059765</v>
      </c>
      <c r="K23507" t="s">
        <v>1558</v>
      </c>
      <c r="L23507" t="s">
        <v>1295</v>
      </c>
    </row>
    <row r="23508" spans="8:12" x14ac:dyDescent="0.25">
      <c r="H23508" t="s">
        <v>22271</v>
      </c>
      <c r="I23508">
        <v>8102414</v>
      </c>
      <c r="J23508">
        <v>466019000</v>
      </c>
      <c r="K23508" t="s">
        <v>1925</v>
      </c>
      <c r="L23508" t="s">
        <v>1341</v>
      </c>
    </row>
    <row r="23509" spans="8:12" x14ac:dyDescent="0.25">
      <c r="H23509" t="s">
        <v>22272</v>
      </c>
      <c r="I23509">
        <v>9436783</v>
      </c>
      <c r="J23509">
        <v>305964000</v>
      </c>
      <c r="L23509" t="s">
        <v>1295</v>
      </c>
    </row>
    <row r="23510" spans="8:12" x14ac:dyDescent="0.25">
      <c r="H23510" t="s">
        <v>22273</v>
      </c>
      <c r="I23510">
        <v>8765539</v>
      </c>
      <c r="J23510">
        <v>377324000</v>
      </c>
      <c r="K23510" t="s">
        <v>1322</v>
      </c>
      <c r="L23510" t="s">
        <v>9385</v>
      </c>
    </row>
    <row r="23511" spans="8:12" x14ac:dyDescent="0.25">
      <c r="H23511" t="s">
        <v>22273</v>
      </c>
      <c r="I23511">
        <v>9324473</v>
      </c>
      <c r="J23511">
        <v>253310000</v>
      </c>
      <c r="K23511" t="s">
        <v>1615</v>
      </c>
      <c r="L23511" t="s">
        <v>1614</v>
      </c>
    </row>
    <row r="23512" spans="8:12" x14ac:dyDescent="0.25">
      <c r="H23512" t="s">
        <v>22274</v>
      </c>
      <c r="I23512">
        <v>9198989</v>
      </c>
      <c r="J23512">
        <v>304080890</v>
      </c>
      <c r="K23512" t="s">
        <v>1294</v>
      </c>
      <c r="L23512" t="s">
        <v>1614</v>
      </c>
    </row>
    <row r="23513" spans="8:12" x14ac:dyDescent="0.25">
      <c r="H23513" t="s">
        <v>22275</v>
      </c>
      <c r="I23513">
        <v>7129661</v>
      </c>
      <c r="J23513">
        <v>204706000</v>
      </c>
      <c r="L23513" t="s">
        <v>1295</v>
      </c>
    </row>
    <row r="23514" spans="8:12" x14ac:dyDescent="0.25">
      <c r="H23514" t="s">
        <v>22276</v>
      </c>
      <c r="I23514">
        <v>7830911</v>
      </c>
      <c r="J23514">
        <v>667002274</v>
      </c>
      <c r="K23514" t="s">
        <v>2089</v>
      </c>
      <c r="L23514" t="s">
        <v>1295</v>
      </c>
    </row>
    <row r="23515" spans="8:12" x14ac:dyDescent="0.25">
      <c r="H23515" t="s">
        <v>22277</v>
      </c>
      <c r="I23515">
        <v>8131893</v>
      </c>
      <c r="J23515">
        <v>273135200</v>
      </c>
      <c r="K23515" t="s">
        <v>1297</v>
      </c>
      <c r="L23515" t="s">
        <v>1341</v>
      </c>
    </row>
    <row r="23516" spans="8:12" x14ac:dyDescent="0.25">
      <c r="H23516" t="s">
        <v>22278</v>
      </c>
      <c r="I23516">
        <v>9248904</v>
      </c>
      <c r="J23516">
        <v>636092249</v>
      </c>
      <c r="K23516" t="s">
        <v>1464</v>
      </c>
      <c r="L23516" t="s">
        <v>1341</v>
      </c>
    </row>
    <row r="23517" spans="8:12" x14ac:dyDescent="0.25">
      <c r="H23517" t="s">
        <v>22279</v>
      </c>
      <c r="I23517">
        <v>8613542</v>
      </c>
      <c r="J23517">
        <v>273348520</v>
      </c>
      <c r="K23517" t="s">
        <v>1297</v>
      </c>
      <c r="L23517" t="s">
        <v>1308</v>
      </c>
    </row>
    <row r="23518" spans="8:12" x14ac:dyDescent="0.25">
      <c r="H23518" t="s">
        <v>22280</v>
      </c>
      <c r="I23518">
        <v>9122863</v>
      </c>
      <c r="J23518">
        <v>538005950</v>
      </c>
      <c r="K23518" t="s">
        <v>1437</v>
      </c>
      <c r="L23518" t="s">
        <v>1341</v>
      </c>
    </row>
    <row r="23519" spans="8:12" x14ac:dyDescent="0.25">
      <c r="H23519" t="s">
        <v>22281</v>
      </c>
      <c r="I23519">
        <v>9679555</v>
      </c>
      <c r="J23519">
        <v>636016307</v>
      </c>
      <c r="K23519" t="s">
        <v>1464</v>
      </c>
      <c r="L23519" t="s">
        <v>1308</v>
      </c>
    </row>
    <row r="23520" spans="8:12" x14ac:dyDescent="0.25">
      <c r="H23520" t="s">
        <v>22281</v>
      </c>
      <c r="I23520">
        <v>9449792</v>
      </c>
      <c r="J23520">
        <v>538003424</v>
      </c>
      <c r="K23520" t="s">
        <v>1437</v>
      </c>
      <c r="L23520" t="s">
        <v>1341</v>
      </c>
    </row>
    <row r="23521" spans="8:12" x14ac:dyDescent="0.25">
      <c r="H23521" t="s">
        <v>22282</v>
      </c>
      <c r="I23521">
        <v>9382190</v>
      </c>
      <c r="J23521">
        <v>636014431</v>
      </c>
      <c r="K23521" t="s">
        <v>1464</v>
      </c>
      <c r="L23521" t="s">
        <v>1362</v>
      </c>
    </row>
    <row r="23522" spans="8:12" x14ac:dyDescent="0.25">
      <c r="H23522" t="s">
        <v>22283</v>
      </c>
      <c r="I23522">
        <v>9224130</v>
      </c>
      <c r="J23522">
        <v>244790009</v>
      </c>
      <c r="K23522" t="s">
        <v>1387</v>
      </c>
      <c r="L23522" t="s">
        <v>1295</v>
      </c>
    </row>
    <row r="23523" spans="8:12" x14ac:dyDescent="0.25">
      <c r="H23523" t="s">
        <v>22284</v>
      </c>
      <c r="I23523">
        <v>9524803</v>
      </c>
      <c r="J23523">
        <v>355276000</v>
      </c>
      <c r="K23523" t="s">
        <v>1332</v>
      </c>
      <c r="L23523" t="s">
        <v>1341</v>
      </c>
    </row>
    <row r="23524" spans="8:12" x14ac:dyDescent="0.25">
      <c r="H23524" t="s">
        <v>22285</v>
      </c>
      <c r="I23524">
        <v>9293430</v>
      </c>
      <c r="J23524">
        <v>236111796</v>
      </c>
      <c r="K23524" t="s">
        <v>1383</v>
      </c>
      <c r="L23524" t="s">
        <v>1346</v>
      </c>
    </row>
    <row r="23525" spans="8:12" x14ac:dyDescent="0.25">
      <c r="H23525" t="s">
        <v>22286</v>
      </c>
      <c r="I23525">
        <v>9456848</v>
      </c>
      <c r="J23525">
        <v>518288000</v>
      </c>
      <c r="K23525" t="s">
        <v>1595</v>
      </c>
      <c r="L23525" t="s">
        <v>1329</v>
      </c>
    </row>
    <row r="23526" spans="8:12" x14ac:dyDescent="0.25">
      <c r="H23526" t="s">
        <v>22287</v>
      </c>
      <c r="I23526">
        <v>9430480</v>
      </c>
      <c r="J23526">
        <v>518298000</v>
      </c>
      <c r="K23526" t="s">
        <v>1595</v>
      </c>
      <c r="L23526" t="s">
        <v>1329</v>
      </c>
    </row>
    <row r="23527" spans="8:12" x14ac:dyDescent="0.25">
      <c r="H23527" t="s">
        <v>22288</v>
      </c>
      <c r="I23527">
        <v>1193046</v>
      </c>
      <c r="J23527">
        <v>303174162</v>
      </c>
      <c r="K23527" t="s">
        <v>2019</v>
      </c>
      <c r="L23527" t="s">
        <v>1329</v>
      </c>
    </row>
    <row r="23528" spans="8:12" x14ac:dyDescent="0.25">
      <c r="H23528" t="s">
        <v>978</v>
      </c>
      <c r="I23528">
        <v>9492725</v>
      </c>
      <c r="J23528">
        <v>477424400</v>
      </c>
      <c r="K23528" t="s">
        <v>1348</v>
      </c>
      <c r="L23528" t="s">
        <v>1308</v>
      </c>
    </row>
    <row r="23529" spans="8:12" x14ac:dyDescent="0.25">
      <c r="H23529" t="s">
        <v>978</v>
      </c>
      <c r="I23529">
        <v>9614103</v>
      </c>
      <c r="J23529">
        <v>312346000</v>
      </c>
      <c r="K23529" t="s">
        <v>1379</v>
      </c>
      <c r="L23529" t="s">
        <v>1308</v>
      </c>
    </row>
    <row r="23530" spans="8:12" x14ac:dyDescent="0.25">
      <c r="H23530" t="s">
        <v>978</v>
      </c>
      <c r="I23530">
        <v>9553983</v>
      </c>
      <c r="J23530">
        <v>207138000</v>
      </c>
      <c r="K23530" t="s">
        <v>1782</v>
      </c>
      <c r="L23530" t="s">
        <v>1295</v>
      </c>
    </row>
    <row r="23531" spans="8:12" x14ac:dyDescent="0.25">
      <c r="H23531" t="s">
        <v>22289</v>
      </c>
      <c r="I23531">
        <v>9547790</v>
      </c>
      <c r="J23531">
        <v>477266400</v>
      </c>
      <c r="K23531" t="s">
        <v>1348</v>
      </c>
      <c r="L23531" t="s">
        <v>1308</v>
      </c>
    </row>
    <row r="23532" spans="8:12" x14ac:dyDescent="0.25">
      <c r="H23532" t="s">
        <v>22290</v>
      </c>
      <c r="I23532">
        <v>9574406</v>
      </c>
      <c r="J23532">
        <v>477903300</v>
      </c>
      <c r="K23532" t="s">
        <v>1348</v>
      </c>
      <c r="L23532" t="s">
        <v>1341</v>
      </c>
    </row>
    <row r="23533" spans="8:12" x14ac:dyDescent="0.25">
      <c r="H23533" t="s">
        <v>22291</v>
      </c>
      <c r="I23533">
        <v>9663362</v>
      </c>
      <c r="J23533">
        <v>354408000</v>
      </c>
      <c r="K23533" t="s">
        <v>1332</v>
      </c>
      <c r="L23533" t="s">
        <v>1341</v>
      </c>
    </row>
    <row r="23534" spans="8:12" x14ac:dyDescent="0.25">
      <c r="H23534" t="s">
        <v>979</v>
      </c>
      <c r="I23534">
        <v>9663336</v>
      </c>
      <c r="J23534">
        <v>352123000</v>
      </c>
      <c r="K23534" t="s">
        <v>1332</v>
      </c>
      <c r="L23534" t="s">
        <v>1341</v>
      </c>
    </row>
    <row r="23535" spans="8:12" x14ac:dyDescent="0.25">
      <c r="H23535" t="s">
        <v>980</v>
      </c>
      <c r="I23535">
        <v>9663348</v>
      </c>
      <c r="J23535">
        <v>372447000</v>
      </c>
      <c r="L23535" t="s">
        <v>1341</v>
      </c>
    </row>
    <row r="23536" spans="8:12" x14ac:dyDescent="0.25">
      <c r="H23536" t="s">
        <v>22292</v>
      </c>
      <c r="I23536">
        <v>9467902</v>
      </c>
      <c r="J23536">
        <v>354761000</v>
      </c>
      <c r="K23536" t="s">
        <v>1332</v>
      </c>
      <c r="L23536" t="s">
        <v>1341</v>
      </c>
    </row>
    <row r="23537" spans="8:12" x14ac:dyDescent="0.25">
      <c r="H23537" t="s">
        <v>22293</v>
      </c>
      <c r="I23537">
        <v>9467914</v>
      </c>
      <c r="J23537">
        <v>353628000</v>
      </c>
      <c r="K23537" t="s">
        <v>1332</v>
      </c>
      <c r="L23537" t="s">
        <v>1341</v>
      </c>
    </row>
    <row r="23538" spans="8:12" x14ac:dyDescent="0.25">
      <c r="H23538" t="s">
        <v>244</v>
      </c>
      <c r="I23538">
        <v>9663350</v>
      </c>
      <c r="J23538">
        <v>371674000</v>
      </c>
      <c r="L23538" t="s">
        <v>1341</v>
      </c>
    </row>
    <row r="23539" spans="8:12" x14ac:dyDescent="0.25">
      <c r="H23539" t="s">
        <v>244</v>
      </c>
      <c r="I23539">
        <v>9663350</v>
      </c>
      <c r="J23539">
        <v>369432080</v>
      </c>
      <c r="L23539" t="s">
        <v>1341</v>
      </c>
    </row>
    <row r="23540" spans="8:12" x14ac:dyDescent="0.25">
      <c r="H23540" t="s">
        <v>981</v>
      </c>
      <c r="I23540">
        <v>9707584</v>
      </c>
      <c r="J23540">
        <v>636016197</v>
      </c>
      <c r="K23540" t="s">
        <v>1464</v>
      </c>
      <c r="L23540" t="s">
        <v>1308</v>
      </c>
    </row>
    <row r="23541" spans="8:12" x14ac:dyDescent="0.25">
      <c r="H23541" t="s">
        <v>22294</v>
      </c>
      <c r="I23541">
        <v>9110494</v>
      </c>
      <c r="J23541">
        <v>477843000</v>
      </c>
      <c r="K23541" t="s">
        <v>1348</v>
      </c>
      <c r="L23541" t="s">
        <v>1341</v>
      </c>
    </row>
    <row r="23542" spans="8:12" x14ac:dyDescent="0.25">
      <c r="H23542" t="s">
        <v>22295</v>
      </c>
      <c r="I23542">
        <v>8416750</v>
      </c>
      <c r="J23542">
        <v>518456000</v>
      </c>
      <c r="K23542" t="s">
        <v>1595</v>
      </c>
      <c r="L23542" t="s">
        <v>1295</v>
      </c>
    </row>
    <row r="23543" spans="8:12" x14ac:dyDescent="0.25">
      <c r="H23543" t="s">
        <v>22296</v>
      </c>
      <c r="I23543">
        <v>8416798</v>
      </c>
      <c r="J23543">
        <v>518435000</v>
      </c>
      <c r="K23543" t="s">
        <v>1595</v>
      </c>
      <c r="L23543" t="s">
        <v>1295</v>
      </c>
    </row>
    <row r="23544" spans="8:12" x14ac:dyDescent="0.25">
      <c r="H23544" t="s">
        <v>22297</v>
      </c>
      <c r="I23544">
        <v>8502133</v>
      </c>
      <c r="J23544">
        <v>518455000</v>
      </c>
      <c r="K23544" t="s">
        <v>1595</v>
      </c>
      <c r="L23544" t="s">
        <v>1295</v>
      </c>
    </row>
    <row r="23545" spans="8:12" x14ac:dyDescent="0.25">
      <c r="H23545" t="s">
        <v>22298</v>
      </c>
      <c r="I23545">
        <v>8883886</v>
      </c>
      <c r="J23545">
        <v>667001348</v>
      </c>
      <c r="K23545" t="s">
        <v>2089</v>
      </c>
      <c r="L23545" t="s">
        <v>1295</v>
      </c>
    </row>
    <row r="23546" spans="8:12" x14ac:dyDescent="0.25">
      <c r="H23546" t="s">
        <v>22299</v>
      </c>
      <c r="I23546">
        <v>9020534</v>
      </c>
      <c r="J23546">
        <v>371197000</v>
      </c>
      <c r="L23546" t="s">
        <v>1308</v>
      </c>
    </row>
    <row r="23547" spans="8:12" x14ac:dyDescent="0.25">
      <c r="H23547" t="s">
        <v>22300</v>
      </c>
      <c r="I23547">
        <v>9296559</v>
      </c>
      <c r="J23547">
        <v>356229000</v>
      </c>
      <c r="K23547" t="s">
        <v>1332</v>
      </c>
      <c r="L23547" t="s">
        <v>1362</v>
      </c>
    </row>
    <row r="23548" spans="8:12" x14ac:dyDescent="0.25">
      <c r="H23548" t="s">
        <v>22301</v>
      </c>
      <c r="I23548">
        <v>9425772</v>
      </c>
      <c r="J23548">
        <v>355333000</v>
      </c>
      <c r="K23548" t="s">
        <v>1332</v>
      </c>
      <c r="L23548" t="s">
        <v>1341</v>
      </c>
    </row>
    <row r="23549" spans="8:12" x14ac:dyDescent="0.25">
      <c r="H23549" t="s">
        <v>22302</v>
      </c>
      <c r="I23549">
        <v>9701944</v>
      </c>
      <c r="J23549">
        <v>564735000</v>
      </c>
      <c r="K23549" t="s">
        <v>1441</v>
      </c>
      <c r="L23549" t="s">
        <v>1313</v>
      </c>
    </row>
    <row r="23550" spans="8:12" x14ac:dyDescent="0.25">
      <c r="H23550" t="s">
        <v>22303</v>
      </c>
      <c r="I23550">
        <v>9695872</v>
      </c>
      <c r="J23550">
        <v>564287000</v>
      </c>
      <c r="K23550" t="s">
        <v>1441</v>
      </c>
      <c r="L23550" t="s">
        <v>1313</v>
      </c>
    </row>
    <row r="23551" spans="8:12" x14ac:dyDescent="0.25">
      <c r="H23551" t="s">
        <v>22304</v>
      </c>
      <c r="I23551">
        <v>9218844</v>
      </c>
      <c r="J23551">
        <v>209610000</v>
      </c>
      <c r="K23551" t="s">
        <v>1443</v>
      </c>
      <c r="L23551" t="s">
        <v>1341</v>
      </c>
    </row>
    <row r="23552" spans="8:12" x14ac:dyDescent="0.25">
      <c r="H23552" t="s">
        <v>22305</v>
      </c>
      <c r="I23552">
        <v>9135901</v>
      </c>
      <c r="J23552">
        <v>636090983</v>
      </c>
      <c r="K23552" t="s">
        <v>1464</v>
      </c>
      <c r="L23552" t="s">
        <v>1341</v>
      </c>
    </row>
    <row r="23553" spans="8:12" x14ac:dyDescent="0.25">
      <c r="H23553" t="s">
        <v>22306</v>
      </c>
      <c r="I23553">
        <v>9264166</v>
      </c>
      <c r="J23553">
        <v>229895000</v>
      </c>
      <c r="L23553" t="s">
        <v>1362</v>
      </c>
    </row>
    <row r="23554" spans="8:12" x14ac:dyDescent="0.25">
      <c r="H23554" t="s">
        <v>22307</v>
      </c>
      <c r="I23554">
        <v>9595979</v>
      </c>
      <c r="J23554">
        <v>229276000</v>
      </c>
      <c r="L23554" t="s">
        <v>1341</v>
      </c>
    </row>
    <row r="23555" spans="8:12" x14ac:dyDescent="0.25">
      <c r="H23555" t="s">
        <v>22308</v>
      </c>
      <c r="I23555">
        <v>9730323</v>
      </c>
      <c r="J23555">
        <v>367657110</v>
      </c>
      <c r="K23555" t="s">
        <v>1431</v>
      </c>
      <c r="L23555" t="s">
        <v>1308</v>
      </c>
    </row>
    <row r="23556" spans="8:12" x14ac:dyDescent="0.25">
      <c r="H23556" t="s">
        <v>22309</v>
      </c>
      <c r="I23556">
        <v>9488322</v>
      </c>
      <c r="J23556">
        <v>215760000</v>
      </c>
      <c r="K23556" t="s">
        <v>1340</v>
      </c>
      <c r="L23556" t="s">
        <v>1326</v>
      </c>
    </row>
    <row r="23557" spans="8:12" x14ac:dyDescent="0.25">
      <c r="H23557" t="s">
        <v>22310</v>
      </c>
      <c r="I23557">
        <v>7716919</v>
      </c>
      <c r="J23557">
        <v>657566000</v>
      </c>
      <c r="K23557" t="s">
        <v>1607</v>
      </c>
      <c r="L23557" t="s">
        <v>1308</v>
      </c>
    </row>
    <row r="23558" spans="8:12" x14ac:dyDescent="0.25">
      <c r="H23558" t="s">
        <v>982</v>
      </c>
      <c r="I23558">
        <v>9589255</v>
      </c>
      <c r="J23558">
        <v>210104000</v>
      </c>
      <c r="K23558" t="s">
        <v>1443</v>
      </c>
      <c r="L23558" t="s">
        <v>1341</v>
      </c>
    </row>
    <row r="23559" spans="8:12" x14ac:dyDescent="0.25">
      <c r="H23559" t="s">
        <v>22311</v>
      </c>
      <c r="I23559">
        <v>9738040</v>
      </c>
      <c r="J23559">
        <v>212438000</v>
      </c>
      <c r="K23559" t="s">
        <v>1443</v>
      </c>
      <c r="L23559" t="s">
        <v>1308</v>
      </c>
    </row>
    <row r="23560" spans="8:12" x14ac:dyDescent="0.25">
      <c r="H23560" t="s">
        <v>983</v>
      </c>
      <c r="I23560">
        <v>9381524</v>
      </c>
      <c r="J23560">
        <v>209854000</v>
      </c>
      <c r="K23560" t="s">
        <v>1443</v>
      </c>
      <c r="L23560" t="s">
        <v>1341</v>
      </c>
    </row>
    <row r="23561" spans="8:12" x14ac:dyDescent="0.25">
      <c r="H23561" t="s">
        <v>984</v>
      </c>
      <c r="I23561">
        <v>9589267</v>
      </c>
      <c r="J23561">
        <v>210156000</v>
      </c>
      <c r="K23561" t="s">
        <v>1443</v>
      </c>
      <c r="L23561" t="s">
        <v>1341</v>
      </c>
    </row>
    <row r="23562" spans="8:12" x14ac:dyDescent="0.25">
      <c r="H23562" t="s">
        <v>985</v>
      </c>
      <c r="I23562">
        <v>9610286</v>
      </c>
      <c r="J23562">
        <v>210963000</v>
      </c>
      <c r="K23562" t="s">
        <v>1443</v>
      </c>
      <c r="L23562" t="s">
        <v>1341</v>
      </c>
    </row>
    <row r="23563" spans="8:12" x14ac:dyDescent="0.25">
      <c r="H23563" t="s">
        <v>6</v>
      </c>
      <c r="I23563">
        <v>9323065</v>
      </c>
      <c r="J23563">
        <v>210982000</v>
      </c>
      <c r="K23563" t="s">
        <v>1443</v>
      </c>
      <c r="L23563" t="s">
        <v>1341</v>
      </c>
    </row>
    <row r="23564" spans="8:12" x14ac:dyDescent="0.25">
      <c r="H23564" t="s">
        <v>22312</v>
      </c>
      <c r="I23564">
        <v>9279800</v>
      </c>
      <c r="J23564">
        <v>210349000</v>
      </c>
      <c r="K23564" t="s">
        <v>1443</v>
      </c>
      <c r="L23564" t="s">
        <v>1341</v>
      </c>
    </row>
    <row r="23565" spans="8:12" x14ac:dyDescent="0.25">
      <c r="H23565" t="s">
        <v>986</v>
      </c>
      <c r="I23565">
        <v>9296626</v>
      </c>
      <c r="J23565">
        <v>210073000</v>
      </c>
      <c r="K23565" t="s">
        <v>1443</v>
      </c>
      <c r="L23565" t="s">
        <v>1341</v>
      </c>
    </row>
    <row r="23566" spans="8:12" x14ac:dyDescent="0.25">
      <c r="H23566" t="s">
        <v>22313</v>
      </c>
      <c r="I23566">
        <v>9163776</v>
      </c>
      <c r="J23566">
        <v>273365690</v>
      </c>
      <c r="K23566" t="s">
        <v>1297</v>
      </c>
      <c r="L23566" t="s">
        <v>1326</v>
      </c>
    </row>
    <row r="23567" spans="8:12" x14ac:dyDescent="0.25">
      <c r="H23567" t="s">
        <v>22313</v>
      </c>
      <c r="I23567">
        <v>9078983</v>
      </c>
      <c r="J23567">
        <v>273359960</v>
      </c>
      <c r="K23567" t="s">
        <v>1297</v>
      </c>
      <c r="L23567" t="s">
        <v>1494</v>
      </c>
    </row>
    <row r="23568" spans="8:12" x14ac:dyDescent="0.25">
      <c r="H23568" t="s">
        <v>22314</v>
      </c>
      <c r="I23568">
        <v>8411310</v>
      </c>
      <c r="J23568">
        <v>247265900</v>
      </c>
      <c r="K23568" t="s">
        <v>1398</v>
      </c>
      <c r="L23568" t="s">
        <v>1308</v>
      </c>
    </row>
    <row r="23569" spans="8:12" x14ac:dyDescent="0.25">
      <c r="H23569" t="s">
        <v>987</v>
      </c>
      <c r="I23569">
        <v>9052733</v>
      </c>
      <c r="J23569">
        <v>636013471</v>
      </c>
      <c r="K23569" t="s">
        <v>1464</v>
      </c>
      <c r="L23569" t="s">
        <v>1341</v>
      </c>
    </row>
    <row r="23570" spans="8:12" x14ac:dyDescent="0.25">
      <c r="H23570" t="s">
        <v>987</v>
      </c>
      <c r="I23570">
        <v>9621780</v>
      </c>
      <c r="J23570">
        <v>538004334</v>
      </c>
      <c r="K23570" t="s">
        <v>1437</v>
      </c>
      <c r="L23570" t="s">
        <v>1341</v>
      </c>
    </row>
    <row r="23571" spans="8:12" x14ac:dyDescent="0.25">
      <c r="H23571" t="s">
        <v>987</v>
      </c>
      <c r="I23571">
        <v>9611242</v>
      </c>
      <c r="J23571">
        <v>209782000</v>
      </c>
      <c r="K23571" t="s">
        <v>1443</v>
      </c>
      <c r="L23571" t="s">
        <v>1341</v>
      </c>
    </row>
    <row r="23572" spans="8:12" x14ac:dyDescent="0.25">
      <c r="H23572" t="s">
        <v>22315</v>
      </c>
      <c r="I23572">
        <v>9036428</v>
      </c>
      <c r="J23572">
        <v>525015918</v>
      </c>
      <c r="K23572" t="s">
        <v>1307</v>
      </c>
      <c r="L23572" t="s">
        <v>1308</v>
      </c>
    </row>
    <row r="23573" spans="8:12" x14ac:dyDescent="0.25">
      <c r="H23573" t="s">
        <v>22316</v>
      </c>
      <c r="I23573">
        <v>9736963</v>
      </c>
      <c r="J23573">
        <v>564294000</v>
      </c>
      <c r="K23573" t="s">
        <v>1441</v>
      </c>
      <c r="L23573" t="s">
        <v>1308</v>
      </c>
    </row>
    <row r="23574" spans="8:12" x14ac:dyDescent="0.25">
      <c r="H23574" t="s">
        <v>22317</v>
      </c>
      <c r="I23574">
        <v>9283150</v>
      </c>
      <c r="J23574">
        <v>441567000</v>
      </c>
      <c r="K23574" t="s">
        <v>1352</v>
      </c>
      <c r="L23574" t="s">
        <v>1308</v>
      </c>
    </row>
    <row r="23575" spans="8:12" x14ac:dyDescent="0.25">
      <c r="H23575" t="s">
        <v>22318</v>
      </c>
      <c r="I23575">
        <v>9707522</v>
      </c>
      <c r="J23575">
        <v>538005864</v>
      </c>
      <c r="K23575" t="s">
        <v>1437</v>
      </c>
      <c r="L23575" t="s">
        <v>1308</v>
      </c>
    </row>
    <row r="23576" spans="8:12" x14ac:dyDescent="0.25">
      <c r="H23576" t="s">
        <v>22319</v>
      </c>
      <c r="I23576">
        <v>9685061</v>
      </c>
      <c r="J23576">
        <v>538005313</v>
      </c>
      <c r="K23576" t="s">
        <v>1437</v>
      </c>
      <c r="L23576" t="s">
        <v>1308</v>
      </c>
    </row>
    <row r="23577" spans="8:12" x14ac:dyDescent="0.25">
      <c r="H23577" t="s">
        <v>22320</v>
      </c>
      <c r="I23577">
        <v>9665736</v>
      </c>
      <c r="J23577">
        <v>311000111</v>
      </c>
      <c r="K23577" t="s">
        <v>1609</v>
      </c>
      <c r="L23577" t="s">
        <v>1313</v>
      </c>
    </row>
    <row r="23578" spans="8:12" x14ac:dyDescent="0.25">
      <c r="H23578" t="s">
        <v>22321</v>
      </c>
      <c r="I23578">
        <v>9433872</v>
      </c>
      <c r="J23578">
        <v>357045000</v>
      </c>
      <c r="K23578" t="s">
        <v>1332</v>
      </c>
      <c r="L23578" t="s">
        <v>1295</v>
      </c>
    </row>
    <row r="23579" spans="8:12" x14ac:dyDescent="0.25">
      <c r="H23579" t="s">
        <v>22322</v>
      </c>
      <c r="I23579">
        <v>8324684</v>
      </c>
      <c r="J23579">
        <v>212663000</v>
      </c>
      <c r="K23579" t="s">
        <v>1443</v>
      </c>
      <c r="L23579" t="s">
        <v>1295</v>
      </c>
    </row>
    <row r="23580" spans="8:12" x14ac:dyDescent="0.25">
      <c r="H23580" t="s">
        <v>22323</v>
      </c>
      <c r="I23580">
        <v>9282613</v>
      </c>
      <c r="J23580">
        <v>229565000</v>
      </c>
      <c r="L23580" t="s">
        <v>1341</v>
      </c>
    </row>
    <row r="23581" spans="8:12" x14ac:dyDescent="0.25">
      <c r="H23581" t="s">
        <v>22324</v>
      </c>
      <c r="I23581">
        <v>9390381</v>
      </c>
      <c r="J23581">
        <v>372804000</v>
      </c>
      <c r="L23581" t="s">
        <v>1295</v>
      </c>
    </row>
    <row r="23582" spans="8:12" x14ac:dyDescent="0.25">
      <c r="H23582" t="s">
        <v>22325</v>
      </c>
      <c r="I23582">
        <v>9453781</v>
      </c>
      <c r="J23582">
        <v>566222000</v>
      </c>
      <c r="L23582" t="s">
        <v>1295</v>
      </c>
    </row>
    <row r="23583" spans="8:12" x14ac:dyDescent="0.25">
      <c r="H23583" t="s">
        <v>22326</v>
      </c>
      <c r="I23583">
        <v>7528611</v>
      </c>
      <c r="J23583">
        <v>241053000</v>
      </c>
      <c r="K23583" t="s">
        <v>1679</v>
      </c>
      <c r="L23583" t="s">
        <v>1614</v>
      </c>
    </row>
    <row r="23584" spans="8:12" x14ac:dyDescent="0.25">
      <c r="H23584" t="s">
        <v>22326</v>
      </c>
      <c r="I23584">
        <v>7471254</v>
      </c>
      <c r="J23584">
        <v>241041410</v>
      </c>
      <c r="K23584" t="s">
        <v>1679</v>
      </c>
      <c r="L23584" t="s">
        <v>2037</v>
      </c>
    </row>
    <row r="23585" spans="8:12" x14ac:dyDescent="0.25">
      <c r="H23585" t="s">
        <v>22327</v>
      </c>
      <c r="I23585">
        <v>9465734</v>
      </c>
      <c r="J23585">
        <v>256818000</v>
      </c>
      <c r="K23585" t="s">
        <v>1340</v>
      </c>
      <c r="L23585" t="s">
        <v>1341</v>
      </c>
    </row>
    <row r="23586" spans="8:12" x14ac:dyDescent="0.25">
      <c r="H23586" t="s">
        <v>22328</v>
      </c>
      <c r="I23586">
        <v>8721078</v>
      </c>
      <c r="J23586">
        <v>273376330</v>
      </c>
      <c r="K23586" t="s">
        <v>1297</v>
      </c>
      <c r="L23586" t="s">
        <v>1313</v>
      </c>
    </row>
    <row r="23587" spans="8:12" x14ac:dyDescent="0.25">
      <c r="H23587" t="s">
        <v>22328</v>
      </c>
      <c r="I23587">
        <v>8721078</v>
      </c>
      <c r="J23587">
        <v>272728000</v>
      </c>
      <c r="K23587" t="s">
        <v>1635</v>
      </c>
      <c r="L23587" t="s">
        <v>1313</v>
      </c>
    </row>
    <row r="23588" spans="8:12" x14ac:dyDescent="0.25">
      <c r="H23588" t="s">
        <v>22329</v>
      </c>
      <c r="I23588">
        <v>8112380</v>
      </c>
      <c r="J23588">
        <v>645133000</v>
      </c>
      <c r="K23588" t="s">
        <v>16831</v>
      </c>
      <c r="L23588" t="s">
        <v>1308</v>
      </c>
    </row>
    <row r="23589" spans="8:12" x14ac:dyDescent="0.25">
      <c r="H23589" t="s">
        <v>22330</v>
      </c>
      <c r="I23589">
        <v>9409613</v>
      </c>
      <c r="J23589">
        <v>305810000</v>
      </c>
      <c r="L23589" t="s">
        <v>1295</v>
      </c>
    </row>
    <row r="23590" spans="8:12" x14ac:dyDescent="0.25">
      <c r="H23590" t="s">
        <v>22331</v>
      </c>
      <c r="I23590">
        <v>8513168</v>
      </c>
      <c r="J23590">
        <v>273356540</v>
      </c>
      <c r="L23590" t="s">
        <v>1326</v>
      </c>
    </row>
    <row r="23591" spans="8:12" x14ac:dyDescent="0.25">
      <c r="H23591" t="s">
        <v>22332</v>
      </c>
      <c r="I23591">
        <v>9495923</v>
      </c>
      <c r="J23591">
        <v>354726000</v>
      </c>
      <c r="K23591" t="s">
        <v>1332</v>
      </c>
      <c r="L23591" t="s">
        <v>1295</v>
      </c>
    </row>
    <row r="23592" spans="8:12" x14ac:dyDescent="0.25">
      <c r="H23592" t="s">
        <v>22333</v>
      </c>
      <c r="I23592">
        <v>9666259</v>
      </c>
      <c r="J23592">
        <v>373347000</v>
      </c>
      <c r="L23592" t="s">
        <v>1560</v>
      </c>
    </row>
    <row r="23593" spans="8:12" x14ac:dyDescent="0.25">
      <c r="H23593" t="s">
        <v>22334</v>
      </c>
      <c r="I23593">
        <v>9770268</v>
      </c>
      <c r="J23593">
        <v>533170329</v>
      </c>
      <c r="K23593" t="s">
        <v>1563</v>
      </c>
      <c r="L23593" t="s">
        <v>1329</v>
      </c>
    </row>
    <row r="23594" spans="8:12" x14ac:dyDescent="0.25">
      <c r="H23594" t="s">
        <v>22334</v>
      </c>
      <c r="I23594">
        <v>9770268</v>
      </c>
      <c r="J23594">
        <v>374057000</v>
      </c>
      <c r="L23594" t="s">
        <v>1329</v>
      </c>
    </row>
    <row r="23595" spans="8:12" x14ac:dyDescent="0.25">
      <c r="H23595" t="s">
        <v>22335</v>
      </c>
      <c r="I23595">
        <v>9762170</v>
      </c>
      <c r="J23595">
        <v>533170286</v>
      </c>
      <c r="K23595" t="s">
        <v>1563</v>
      </c>
      <c r="L23595" t="s">
        <v>1329</v>
      </c>
    </row>
    <row r="23596" spans="8:12" x14ac:dyDescent="0.25">
      <c r="H23596" t="s">
        <v>22336</v>
      </c>
      <c r="I23596">
        <v>9764283</v>
      </c>
      <c r="J23596">
        <v>355823000</v>
      </c>
      <c r="K23596" t="s">
        <v>1332</v>
      </c>
      <c r="L23596" t="s">
        <v>1329</v>
      </c>
    </row>
    <row r="23597" spans="8:12" x14ac:dyDescent="0.25">
      <c r="H23597" t="s">
        <v>22337</v>
      </c>
      <c r="I23597">
        <v>9764295</v>
      </c>
      <c r="J23597">
        <v>357927000</v>
      </c>
      <c r="K23597" t="s">
        <v>1332</v>
      </c>
      <c r="L23597" t="s">
        <v>1329</v>
      </c>
    </row>
    <row r="23598" spans="8:12" x14ac:dyDescent="0.25">
      <c r="H23598" t="s">
        <v>22338</v>
      </c>
      <c r="I23598">
        <v>9408102</v>
      </c>
      <c r="J23598">
        <v>367353110</v>
      </c>
      <c r="K23598" t="s">
        <v>1431</v>
      </c>
      <c r="L23598" t="s">
        <v>1326</v>
      </c>
    </row>
    <row r="23599" spans="8:12" x14ac:dyDescent="0.25">
      <c r="H23599" t="s">
        <v>22339</v>
      </c>
      <c r="I23599">
        <v>9401790</v>
      </c>
      <c r="J23599">
        <v>564037000</v>
      </c>
      <c r="K23599" t="s">
        <v>1441</v>
      </c>
      <c r="L23599" t="s">
        <v>1295</v>
      </c>
    </row>
    <row r="23600" spans="8:12" x14ac:dyDescent="0.25">
      <c r="H23600" t="s">
        <v>22340</v>
      </c>
      <c r="I23600">
        <v>7804560</v>
      </c>
      <c r="J23600">
        <v>525019388</v>
      </c>
      <c r="K23600" t="s">
        <v>1307</v>
      </c>
      <c r="L23600" t="s">
        <v>1313</v>
      </c>
    </row>
    <row r="23601" spans="8:12" x14ac:dyDescent="0.25">
      <c r="H23601" t="s">
        <v>988</v>
      </c>
      <c r="I23601">
        <v>9510321</v>
      </c>
      <c r="J23601">
        <v>538004093</v>
      </c>
      <c r="K23601" t="s">
        <v>1437</v>
      </c>
      <c r="L23601" t="s">
        <v>1341</v>
      </c>
    </row>
    <row r="23602" spans="8:12" x14ac:dyDescent="0.25">
      <c r="H23602" t="s">
        <v>22341</v>
      </c>
      <c r="I23602">
        <v>9501071</v>
      </c>
      <c r="J23602">
        <v>538004475</v>
      </c>
      <c r="K23602" t="s">
        <v>1437</v>
      </c>
      <c r="L23602" t="s">
        <v>1341</v>
      </c>
    </row>
    <row r="23603" spans="8:12" x14ac:dyDescent="0.25">
      <c r="H23603" t="s">
        <v>22342</v>
      </c>
      <c r="I23603">
        <v>9702534</v>
      </c>
      <c r="J23603">
        <v>538005739</v>
      </c>
      <c r="K23603" t="s">
        <v>1437</v>
      </c>
      <c r="L23603" t="s">
        <v>1308</v>
      </c>
    </row>
    <row r="23604" spans="8:12" x14ac:dyDescent="0.25">
      <c r="H23604" t="s">
        <v>22343</v>
      </c>
      <c r="I23604">
        <v>9504267</v>
      </c>
      <c r="J23604">
        <v>305333000</v>
      </c>
      <c r="L23604" t="s">
        <v>1295</v>
      </c>
    </row>
    <row r="23605" spans="8:12" x14ac:dyDescent="0.25">
      <c r="H23605" t="s">
        <v>22344</v>
      </c>
      <c r="I23605">
        <v>9368405</v>
      </c>
      <c r="J23605">
        <v>255802970</v>
      </c>
      <c r="L23605" t="s">
        <v>1295</v>
      </c>
    </row>
    <row r="23606" spans="8:12" x14ac:dyDescent="0.25">
      <c r="H23606" t="s">
        <v>989</v>
      </c>
      <c r="I23606">
        <v>9344095</v>
      </c>
      <c r="J23606">
        <v>538005454</v>
      </c>
      <c r="K23606" t="s">
        <v>1437</v>
      </c>
      <c r="L23606" t="s">
        <v>1341</v>
      </c>
    </row>
    <row r="23607" spans="8:12" x14ac:dyDescent="0.25">
      <c r="H23607" t="s">
        <v>22345</v>
      </c>
      <c r="I23607">
        <v>9317822</v>
      </c>
      <c r="J23607">
        <v>538005744</v>
      </c>
      <c r="K23607" t="s">
        <v>1437</v>
      </c>
      <c r="L23607" t="s">
        <v>1341</v>
      </c>
    </row>
    <row r="23608" spans="8:12" x14ac:dyDescent="0.25">
      <c r="H23608" t="s">
        <v>22345</v>
      </c>
      <c r="I23608">
        <v>9540364</v>
      </c>
      <c r="J23608">
        <v>273356510</v>
      </c>
      <c r="K23608" t="s">
        <v>1297</v>
      </c>
      <c r="L23608" t="s">
        <v>1313</v>
      </c>
    </row>
    <row r="23609" spans="8:12" x14ac:dyDescent="0.25">
      <c r="H23609" t="s">
        <v>22346</v>
      </c>
      <c r="I23609">
        <v>9714343</v>
      </c>
      <c r="J23609">
        <v>636016826</v>
      </c>
      <c r="K23609" t="s">
        <v>1464</v>
      </c>
      <c r="L23609" t="s">
        <v>1308</v>
      </c>
    </row>
    <row r="23610" spans="8:12" x14ac:dyDescent="0.25">
      <c r="H23610" t="s">
        <v>22347</v>
      </c>
      <c r="I23610">
        <v>9676228</v>
      </c>
      <c r="J23610">
        <v>229645000</v>
      </c>
      <c r="L23610" t="s">
        <v>1313</v>
      </c>
    </row>
    <row r="23611" spans="8:12" x14ac:dyDescent="0.25">
      <c r="H23611" t="s">
        <v>22348</v>
      </c>
      <c r="I23611">
        <v>9349928</v>
      </c>
      <c r="J23611">
        <v>413376290</v>
      </c>
      <c r="K23611" t="s">
        <v>1328</v>
      </c>
      <c r="L23611" t="s">
        <v>1346</v>
      </c>
    </row>
    <row r="23612" spans="8:12" x14ac:dyDescent="0.25">
      <c r="H23612" t="s">
        <v>22349</v>
      </c>
      <c r="I23612">
        <v>8408533</v>
      </c>
      <c r="J23612">
        <v>413238000</v>
      </c>
      <c r="K23612" t="s">
        <v>1328</v>
      </c>
      <c r="L23612" t="s">
        <v>1341</v>
      </c>
    </row>
    <row r="23613" spans="8:12" x14ac:dyDescent="0.25">
      <c r="H23613" t="s">
        <v>22350</v>
      </c>
      <c r="I23613">
        <v>8903301</v>
      </c>
      <c r="J23613">
        <v>413405000</v>
      </c>
      <c r="K23613" t="s">
        <v>1328</v>
      </c>
      <c r="L23613" t="s">
        <v>1341</v>
      </c>
    </row>
    <row r="23614" spans="8:12" x14ac:dyDescent="0.25">
      <c r="H23614" t="s">
        <v>22351</v>
      </c>
      <c r="I23614">
        <v>9034626</v>
      </c>
      <c r="J23614">
        <v>413465290</v>
      </c>
      <c r="K23614" t="s">
        <v>1328</v>
      </c>
      <c r="L23614" t="s">
        <v>1341</v>
      </c>
    </row>
    <row r="23615" spans="8:12" x14ac:dyDescent="0.25">
      <c r="H23615" t="s">
        <v>22352</v>
      </c>
      <c r="I23615">
        <v>8319500</v>
      </c>
      <c r="J23615">
        <v>413088000</v>
      </c>
      <c r="K23615" t="s">
        <v>1328</v>
      </c>
      <c r="L23615" t="s">
        <v>1341</v>
      </c>
    </row>
    <row r="23616" spans="8:12" x14ac:dyDescent="0.25">
      <c r="H23616" t="s">
        <v>22353</v>
      </c>
      <c r="I23616">
        <v>8512877</v>
      </c>
      <c r="J23616">
        <v>413093000</v>
      </c>
      <c r="K23616" t="s">
        <v>1328</v>
      </c>
      <c r="L23616" t="s">
        <v>1308</v>
      </c>
    </row>
    <row r="23617" spans="8:12" x14ac:dyDescent="0.25">
      <c r="H23617" t="s">
        <v>22354</v>
      </c>
      <c r="I23617">
        <v>8806890</v>
      </c>
      <c r="J23617">
        <v>413085000</v>
      </c>
      <c r="L23617" t="s">
        <v>1341</v>
      </c>
    </row>
    <row r="23618" spans="8:12" x14ac:dyDescent="0.25">
      <c r="H23618" t="s">
        <v>22355</v>
      </c>
      <c r="I23618">
        <v>8319512</v>
      </c>
      <c r="J23618">
        <v>413087000</v>
      </c>
      <c r="K23618" t="s">
        <v>1328</v>
      </c>
      <c r="L23618" t="s">
        <v>1341</v>
      </c>
    </row>
    <row r="23619" spans="8:12" x14ac:dyDescent="0.25">
      <c r="H23619" t="s">
        <v>22356</v>
      </c>
      <c r="I23619">
        <v>8912596</v>
      </c>
      <c r="J23619">
        <v>413084000</v>
      </c>
      <c r="K23619" t="s">
        <v>1328</v>
      </c>
      <c r="L23619" t="s">
        <v>1341</v>
      </c>
    </row>
    <row r="23620" spans="8:12" x14ac:dyDescent="0.25">
      <c r="H23620" t="s">
        <v>22357</v>
      </c>
      <c r="I23620">
        <v>8903313</v>
      </c>
      <c r="J23620">
        <v>413350000</v>
      </c>
      <c r="K23620" t="s">
        <v>1328</v>
      </c>
      <c r="L23620" t="s">
        <v>1341</v>
      </c>
    </row>
    <row r="23621" spans="8:12" x14ac:dyDescent="0.25">
      <c r="H23621" t="s">
        <v>22358</v>
      </c>
      <c r="I23621">
        <v>8912637</v>
      </c>
      <c r="J23621">
        <v>413083000</v>
      </c>
      <c r="K23621" t="s">
        <v>1328</v>
      </c>
      <c r="L23621" t="s">
        <v>1341</v>
      </c>
    </row>
    <row r="23622" spans="8:12" x14ac:dyDescent="0.25">
      <c r="H23622" t="s">
        <v>22359</v>
      </c>
      <c r="I23622">
        <v>8674819</v>
      </c>
      <c r="J23622">
        <v>529787000</v>
      </c>
      <c r="K23622" t="s">
        <v>2074</v>
      </c>
      <c r="L23622" t="s">
        <v>1308</v>
      </c>
    </row>
    <row r="23623" spans="8:12" x14ac:dyDescent="0.25">
      <c r="H23623" t="s">
        <v>22360</v>
      </c>
      <c r="I23623">
        <v>9450155</v>
      </c>
      <c r="J23623">
        <v>356046000</v>
      </c>
      <c r="K23623" t="s">
        <v>1332</v>
      </c>
      <c r="L23623" t="s">
        <v>1308</v>
      </c>
    </row>
    <row r="23624" spans="8:12" x14ac:dyDescent="0.25">
      <c r="H23624" t="s">
        <v>22361</v>
      </c>
      <c r="I23624">
        <v>8800250</v>
      </c>
      <c r="J23624">
        <v>412377160</v>
      </c>
      <c r="K23624" t="s">
        <v>1328</v>
      </c>
      <c r="L23624" t="s">
        <v>1341</v>
      </c>
    </row>
    <row r="23625" spans="8:12" x14ac:dyDescent="0.25">
      <c r="H23625" t="s">
        <v>22362</v>
      </c>
      <c r="I23625">
        <v>9151814</v>
      </c>
      <c r="J23625">
        <v>309927000</v>
      </c>
      <c r="K23625" t="s">
        <v>1609</v>
      </c>
      <c r="L23625" t="s">
        <v>1295</v>
      </c>
    </row>
    <row r="23626" spans="8:12" x14ac:dyDescent="0.25">
      <c r="H23626" t="s">
        <v>22363</v>
      </c>
      <c r="I23626">
        <v>9534365</v>
      </c>
      <c r="J23626">
        <v>246666000</v>
      </c>
      <c r="K23626" t="s">
        <v>1387</v>
      </c>
      <c r="L23626" t="s">
        <v>1295</v>
      </c>
    </row>
    <row r="23627" spans="8:12" x14ac:dyDescent="0.25">
      <c r="H23627" t="s">
        <v>22364</v>
      </c>
      <c r="I23627">
        <v>9332420</v>
      </c>
      <c r="J23627">
        <v>235012290</v>
      </c>
      <c r="K23627" t="s">
        <v>1558</v>
      </c>
      <c r="L23627" t="s">
        <v>1326</v>
      </c>
    </row>
    <row r="23628" spans="8:12" x14ac:dyDescent="0.25">
      <c r="H23628" t="s">
        <v>22365</v>
      </c>
      <c r="I23628">
        <v>7326714</v>
      </c>
      <c r="J23628">
        <v>366920960</v>
      </c>
      <c r="K23628" t="s">
        <v>1431</v>
      </c>
      <c r="L23628" t="s">
        <v>1313</v>
      </c>
    </row>
    <row r="23629" spans="8:12" x14ac:dyDescent="0.25">
      <c r="H23629" t="s">
        <v>22366</v>
      </c>
      <c r="I23629">
        <v>9486958</v>
      </c>
      <c r="J23629">
        <v>338617000</v>
      </c>
      <c r="K23629" t="s">
        <v>1431</v>
      </c>
      <c r="L23629" t="s">
        <v>1326</v>
      </c>
    </row>
    <row r="23630" spans="8:12" x14ac:dyDescent="0.25">
      <c r="H23630" t="s">
        <v>22367</v>
      </c>
      <c r="I23630">
        <v>1203576</v>
      </c>
      <c r="J23630">
        <v>367332830</v>
      </c>
      <c r="K23630" t="s">
        <v>1431</v>
      </c>
      <c r="L23630" t="s">
        <v>1308</v>
      </c>
    </row>
    <row r="23631" spans="8:12" x14ac:dyDescent="0.25">
      <c r="H23631" t="s">
        <v>22368</v>
      </c>
      <c r="I23631">
        <v>9287443</v>
      </c>
      <c r="J23631">
        <v>730026000</v>
      </c>
      <c r="K23631" t="s">
        <v>3869</v>
      </c>
      <c r="L23631" t="s">
        <v>1295</v>
      </c>
    </row>
    <row r="23632" spans="8:12" x14ac:dyDescent="0.25">
      <c r="H23632" t="s">
        <v>22369</v>
      </c>
      <c r="I23632">
        <v>9460605</v>
      </c>
      <c r="J23632">
        <v>371932000</v>
      </c>
      <c r="L23632" t="s">
        <v>1308</v>
      </c>
    </row>
    <row r="23633" spans="8:12" x14ac:dyDescent="0.25">
      <c r="H23633" t="s">
        <v>22370</v>
      </c>
      <c r="I23633">
        <v>8604955</v>
      </c>
      <c r="J23633">
        <v>533580000</v>
      </c>
      <c r="K23633" t="s">
        <v>1563</v>
      </c>
      <c r="L23633" t="s">
        <v>1362</v>
      </c>
    </row>
    <row r="23634" spans="8:12" x14ac:dyDescent="0.25">
      <c r="H23634" t="s">
        <v>22371</v>
      </c>
      <c r="I23634">
        <v>9200574</v>
      </c>
      <c r="J23634">
        <v>538005525</v>
      </c>
      <c r="K23634" t="s">
        <v>1437</v>
      </c>
      <c r="L23634" t="s">
        <v>1341</v>
      </c>
    </row>
    <row r="23635" spans="8:12" x14ac:dyDescent="0.25">
      <c r="H23635" t="s">
        <v>22372</v>
      </c>
      <c r="I23635">
        <v>9196228</v>
      </c>
      <c r="J23635">
        <v>370805000</v>
      </c>
      <c r="L23635" t="s">
        <v>1295</v>
      </c>
    </row>
    <row r="23636" spans="8:12" x14ac:dyDescent="0.25">
      <c r="H23636" t="s">
        <v>22373</v>
      </c>
      <c r="I23636">
        <v>9701956</v>
      </c>
      <c r="J23636">
        <v>352717000</v>
      </c>
      <c r="K23636" t="s">
        <v>1332</v>
      </c>
      <c r="L23636" t="s">
        <v>1329</v>
      </c>
    </row>
    <row r="23637" spans="8:12" x14ac:dyDescent="0.25">
      <c r="H23637" t="s">
        <v>22374</v>
      </c>
      <c r="I23637">
        <v>9477854</v>
      </c>
      <c r="J23637">
        <v>247271200</v>
      </c>
      <c r="K23637" t="s">
        <v>1398</v>
      </c>
      <c r="L23637" t="s">
        <v>1341</v>
      </c>
    </row>
    <row r="23638" spans="8:12" x14ac:dyDescent="0.25">
      <c r="H23638" t="s">
        <v>22375</v>
      </c>
      <c r="I23638">
        <v>9111149</v>
      </c>
      <c r="J23638">
        <v>304010708</v>
      </c>
      <c r="K23638" t="s">
        <v>1294</v>
      </c>
      <c r="L23638" t="s">
        <v>1295</v>
      </c>
    </row>
    <row r="23639" spans="8:12" x14ac:dyDescent="0.25">
      <c r="H23639" t="s">
        <v>22376</v>
      </c>
      <c r="I23639">
        <v>9587362</v>
      </c>
      <c r="J23639">
        <v>209082000</v>
      </c>
      <c r="K23639" t="s">
        <v>1443</v>
      </c>
      <c r="L23639" t="s">
        <v>1341</v>
      </c>
    </row>
    <row r="23640" spans="8:12" x14ac:dyDescent="0.25">
      <c r="H23640" t="s">
        <v>22377</v>
      </c>
      <c r="I23640">
        <v>9444077</v>
      </c>
      <c r="J23640">
        <v>533065300</v>
      </c>
      <c r="K23640" t="s">
        <v>1563</v>
      </c>
      <c r="L23640" t="s">
        <v>1329</v>
      </c>
    </row>
    <row r="23641" spans="8:12" x14ac:dyDescent="0.25">
      <c r="H23641" t="s">
        <v>22378</v>
      </c>
      <c r="I23641">
        <v>9556650</v>
      </c>
      <c r="J23641">
        <v>533180053</v>
      </c>
      <c r="K23641" t="s">
        <v>1563</v>
      </c>
      <c r="L23641" t="s">
        <v>1308</v>
      </c>
    </row>
    <row r="23642" spans="8:12" x14ac:dyDescent="0.25">
      <c r="H23642" t="s">
        <v>22379</v>
      </c>
      <c r="I23642">
        <v>9534212</v>
      </c>
      <c r="J23642">
        <v>533051600</v>
      </c>
      <c r="K23642" t="s">
        <v>1563</v>
      </c>
      <c r="L23642" t="s">
        <v>1329</v>
      </c>
    </row>
    <row r="23643" spans="8:12" x14ac:dyDescent="0.25">
      <c r="H23643" t="s">
        <v>22380</v>
      </c>
      <c r="I23643">
        <v>9536911</v>
      </c>
      <c r="J23643">
        <v>533048400</v>
      </c>
      <c r="L23643" t="s">
        <v>1329</v>
      </c>
    </row>
    <row r="23644" spans="8:12" x14ac:dyDescent="0.25">
      <c r="H23644" t="s">
        <v>22381</v>
      </c>
      <c r="I23644">
        <v>9526057</v>
      </c>
      <c r="J23644">
        <v>533059500</v>
      </c>
      <c r="K23644" t="s">
        <v>1563</v>
      </c>
      <c r="L23644" t="s">
        <v>1329</v>
      </c>
    </row>
    <row r="23645" spans="8:12" x14ac:dyDescent="0.25">
      <c r="H23645" t="s">
        <v>22382</v>
      </c>
      <c r="I23645">
        <v>9534119</v>
      </c>
      <c r="J23645">
        <v>533059400</v>
      </c>
      <c r="K23645" t="s">
        <v>1563</v>
      </c>
      <c r="L23645" t="s">
        <v>1308</v>
      </c>
    </row>
    <row r="23646" spans="8:12" x14ac:dyDescent="0.25">
      <c r="H23646" t="s">
        <v>22383</v>
      </c>
      <c r="I23646">
        <v>9376725</v>
      </c>
      <c r="J23646">
        <v>215740000</v>
      </c>
      <c r="K23646" t="s">
        <v>1340</v>
      </c>
      <c r="L23646" t="s">
        <v>1614</v>
      </c>
    </row>
    <row r="23647" spans="8:12" x14ac:dyDescent="0.25">
      <c r="H23647" t="s">
        <v>22384</v>
      </c>
      <c r="I23647">
        <v>8304218</v>
      </c>
      <c r="J23647">
        <v>514930000</v>
      </c>
      <c r="K23647" t="s">
        <v>1406</v>
      </c>
      <c r="L23647" t="s">
        <v>1308</v>
      </c>
    </row>
    <row r="23648" spans="8:12" x14ac:dyDescent="0.25">
      <c r="H23648" t="s">
        <v>22385</v>
      </c>
      <c r="I23648">
        <v>9132507</v>
      </c>
      <c r="J23648">
        <v>248115000</v>
      </c>
      <c r="K23648" t="s">
        <v>1340</v>
      </c>
      <c r="L23648" t="s">
        <v>1341</v>
      </c>
    </row>
    <row r="23649" spans="8:12" x14ac:dyDescent="0.25">
      <c r="H23649" t="s">
        <v>22386</v>
      </c>
      <c r="I23649">
        <v>9376452</v>
      </c>
      <c r="J23649">
        <v>244989000</v>
      </c>
      <c r="K23649" t="s">
        <v>1387</v>
      </c>
      <c r="L23649" t="s">
        <v>1295</v>
      </c>
    </row>
    <row r="23650" spans="8:12" x14ac:dyDescent="0.25">
      <c r="H23650" t="s">
        <v>22387</v>
      </c>
      <c r="I23650">
        <v>9343833</v>
      </c>
      <c r="J23650">
        <v>240564000</v>
      </c>
      <c r="K23650" t="s">
        <v>1679</v>
      </c>
      <c r="L23650" t="s">
        <v>1341</v>
      </c>
    </row>
    <row r="23651" spans="8:12" x14ac:dyDescent="0.25">
      <c r="H23651" t="s">
        <v>22388</v>
      </c>
      <c r="I23651">
        <v>9519626</v>
      </c>
      <c r="J23651">
        <v>238266000</v>
      </c>
      <c r="K23651" t="s">
        <v>2926</v>
      </c>
      <c r="L23651" t="s">
        <v>1341</v>
      </c>
    </row>
    <row r="23652" spans="8:12" x14ac:dyDescent="0.25">
      <c r="H23652" t="s">
        <v>22389</v>
      </c>
      <c r="I23652">
        <v>9693680</v>
      </c>
      <c r="J23652">
        <v>525021282</v>
      </c>
      <c r="K23652" t="s">
        <v>1307</v>
      </c>
      <c r="L23652" t="s">
        <v>1329</v>
      </c>
    </row>
    <row r="23653" spans="8:12" x14ac:dyDescent="0.25">
      <c r="H23653" t="s">
        <v>22390</v>
      </c>
      <c r="I23653">
        <v>9503689</v>
      </c>
      <c r="J23653">
        <v>563711000</v>
      </c>
      <c r="K23653" t="s">
        <v>1441</v>
      </c>
      <c r="L23653" t="s">
        <v>1362</v>
      </c>
    </row>
    <row r="23654" spans="8:12" x14ac:dyDescent="0.25">
      <c r="H23654" t="s">
        <v>22391</v>
      </c>
      <c r="I23654">
        <v>9374129</v>
      </c>
      <c r="J23654">
        <v>538090424</v>
      </c>
      <c r="K23654" t="s">
        <v>1437</v>
      </c>
      <c r="L23654" t="s">
        <v>1295</v>
      </c>
    </row>
    <row r="23655" spans="8:12" x14ac:dyDescent="0.25">
      <c r="H23655" t="s">
        <v>22391</v>
      </c>
      <c r="I23655">
        <v>9258129</v>
      </c>
      <c r="J23655">
        <v>354939000</v>
      </c>
      <c r="K23655" t="s">
        <v>1332</v>
      </c>
      <c r="L23655" t="s">
        <v>1326</v>
      </c>
    </row>
    <row r="23656" spans="8:12" x14ac:dyDescent="0.25">
      <c r="H23656" t="s">
        <v>22391</v>
      </c>
      <c r="I23656">
        <v>9546423</v>
      </c>
      <c r="J23656">
        <v>345070252</v>
      </c>
      <c r="K23656" t="s">
        <v>2744</v>
      </c>
      <c r="L23656" t="s">
        <v>1560</v>
      </c>
    </row>
    <row r="23657" spans="8:12" x14ac:dyDescent="0.25">
      <c r="H23657" t="s">
        <v>22392</v>
      </c>
      <c r="I23657">
        <v>9680853</v>
      </c>
      <c r="J23657">
        <v>338789000</v>
      </c>
      <c r="K23657" t="s">
        <v>1431</v>
      </c>
      <c r="L23657" t="s">
        <v>1308</v>
      </c>
    </row>
    <row r="23658" spans="8:12" x14ac:dyDescent="0.25">
      <c r="H23658" t="s">
        <v>22393</v>
      </c>
      <c r="I23658">
        <v>8223050</v>
      </c>
      <c r="J23658">
        <v>356261000</v>
      </c>
      <c r="K23658" t="s">
        <v>1332</v>
      </c>
      <c r="L23658" t="s">
        <v>1362</v>
      </c>
    </row>
    <row r="23659" spans="8:12" x14ac:dyDescent="0.25">
      <c r="H23659" t="s">
        <v>22394</v>
      </c>
      <c r="I23659">
        <v>9119579</v>
      </c>
      <c r="J23659">
        <v>305882000</v>
      </c>
      <c r="L23659" t="s">
        <v>1295</v>
      </c>
    </row>
    <row r="23660" spans="8:12" x14ac:dyDescent="0.25">
      <c r="H23660" t="s">
        <v>22395</v>
      </c>
      <c r="I23660">
        <v>9769532</v>
      </c>
      <c r="J23660">
        <v>258634000</v>
      </c>
      <c r="K23660" t="s">
        <v>1335</v>
      </c>
      <c r="L23660" t="s">
        <v>1308</v>
      </c>
    </row>
    <row r="23661" spans="8:12" x14ac:dyDescent="0.25">
      <c r="H23661" t="s">
        <v>22396</v>
      </c>
      <c r="I23661">
        <v>9636137</v>
      </c>
      <c r="J23661">
        <v>373078000</v>
      </c>
      <c r="L23661" t="s">
        <v>1295</v>
      </c>
    </row>
    <row r="23662" spans="8:12" x14ac:dyDescent="0.25">
      <c r="H23662" t="s">
        <v>22397</v>
      </c>
      <c r="I23662">
        <v>9693678</v>
      </c>
      <c r="J23662">
        <v>525018154</v>
      </c>
      <c r="K23662" t="s">
        <v>1307</v>
      </c>
      <c r="L23662" t="s">
        <v>1308</v>
      </c>
    </row>
    <row r="23663" spans="8:12" x14ac:dyDescent="0.25">
      <c r="H23663" t="s">
        <v>22398</v>
      </c>
      <c r="I23663">
        <v>9742297</v>
      </c>
      <c r="J23663">
        <v>533130219</v>
      </c>
      <c r="K23663" t="s">
        <v>1563</v>
      </c>
      <c r="L23663" t="s">
        <v>1329</v>
      </c>
    </row>
    <row r="23664" spans="8:12" x14ac:dyDescent="0.25">
      <c r="H23664" t="s">
        <v>22399</v>
      </c>
      <c r="I23664">
        <v>9075735</v>
      </c>
      <c r="J23664">
        <v>525019589</v>
      </c>
      <c r="K23664" t="s">
        <v>1307</v>
      </c>
      <c r="L23664" t="s">
        <v>1341</v>
      </c>
    </row>
    <row r="23665" spans="8:12" x14ac:dyDescent="0.25">
      <c r="H23665" t="s">
        <v>22400</v>
      </c>
      <c r="I23665">
        <v>9434163</v>
      </c>
      <c r="J23665">
        <v>212662000</v>
      </c>
      <c r="K23665" t="s">
        <v>1443</v>
      </c>
      <c r="L23665" t="s">
        <v>1295</v>
      </c>
    </row>
    <row r="23666" spans="8:12" x14ac:dyDescent="0.25">
      <c r="H23666" t="s">
        <v>22401</v>
      </c>
      <c r="I23666">
        <v>8753926</v>
      </c>
      <c r="J23666">
        <v>255806000</v>
      </c>
      <c r="L23666" t="s">
        <v>1329</v>
      </c>
    </row>
    <row r="23667" spans="8:12" x14ac:dyDescent="0.25">
      <c r="H23667" t="s">
        <v>22402</v>
      </c>
      <c r="I23667">
        <v>8769626</v>
      </c>
      <c r="J23667">
        <v>311032400</v>
      </c>
      <c r="K23667" t="s">
        <v>1609</v>
      </c>
      <c r="L23667" t="s">
        <v>1329</v>
      </c>
    </row>
    <row r="23668" spans="8:12" x14ac:dyDescent="0.25">
      <c r="H23668" t="s">
        <v>22403</v>
      </c>
      <c r="I23668">
        <v>9006215</v>
      </c>
      <c r="J23668">
        <v>219192000</v>
      </c>
      <c r="K23668" t="s">
        <v>1456</v>
      </c>
      <c r="L23668" t="s">
        <v>1295</v>
      </c>
    </row>
    <row r="23669" spans="8:12" x14ac:dyDescent="0.25">
      <c r="H23669" t="s">
        <v>990</v>
      </c>
      <c r="I23669">
        <v>9650638</v>
      </c>
      <c r="J23669">
        <v>355661000</v>
      </c>
      <c r="K23669" t="s">
        <v>1332</v>
      </c>
      <c r="L23669" t="s">
        <v>1341</v>
      </c>
    </row>
    <row r="23670" spans="8:12" x14ac:dyDescent="0.25">
      <c r="H23670" t="s">
        <v>22404</v>
      </c>
      <c r="I23670">
        <v>9578995</v>
      </c>
      <c r="J23670">
        <v>256350000</v>
      </c>
      <c r="K23670" t="s">
        <v>1340</v>
      </c>
      <c r="L23670" t="s">
        <v>1341</v>
      </c>
    </row>
    <row r="23671" spans="8:12" x14ac:dyDescent="0.25">
      <c r="H23671" t="s">
        <v>22405</v>
      </c>
      <c r="I23671">
        <v>8616087</v>
      </c>
      <c r="J23671">
        <v>277372000</v>
      </c>
      <c r="K23671" t="s">
        <v>1707</v>
      </c>
      <c r="L23671" t="s">
        <v>1295</v>
      </c>
    </row>
    <row r="23672" spans="8:12" x14ac:dyDescent="0.25">
      <c r="H23672" t="s">
        <v>22406</v>
      </c>
      <c r="I23672">
        <v>9371414</v>
      </c>
      <c r="J23672">
        <v>212068000</v>
      </c>
      <c r="K23672" t="s">
        <v>1443</v>
      </c>
      <c r="L23672" t="s">
        <v>1295</v>
      </c>
    </row>
    <row r="23673" spans="8:12" x14ac:dyDescent="0.25">
      <c r="H23673" t="s">
        <v>22407</v>
      </c>
      <c r="I23673">
        <v>9425497</v>
      </c>
      <c r="J23673">
        <v>636016315</v>
      </c>
      <c r="K23673" t="s">
        <v>1464</v>
      </c>
      <c r="L23673" t="s">
        <v>1326</v>
      </c>
    </row>
    <row r="23674" spans="8:12" x14ac:dyDescent="0.25">
      <c r="H23674" t="s">
        <v>22408</v>
      </c>
      <c r="I23674">
        <v>9647875</v>
      </c>
      <c r="J23674">
        <v>538005192</v>
      </c>
      <c r="K23674" t="s">
        <v>1437</v>
      </c>
      <c r="L23674" t="s">
        <v>1341</v>
      </c>
    </row>
    <row r="23675" spans="8:12" x14ac:dyDescent="0.25">
      <c r="H23675" t="s">
        <v>22409</v>
      </c>
      <c r="I23675">
        <v>9730139</v>
      </c>
      <c r="J23675">
        <v>566621000</v>
      </c>
      <c r="L23675" t="s">
        <v>1313</v>
      </c>
    </row>
    <row r="23676" spans="8:12" x14ac:dyDescent="0.25">
      <c r="H23676" t="s">
        <v>22410</v>
      </c>
      <c r="I23676">
        <v>9043794</v>
      </c>
      <c r="J23676">
        <v>273358480</v>
      </c>
      <c r="K23676" t="s">
        <v>1297</v>
      </c>
      <c r="L23676" t="s">
        <v>1326</v>
      </c>
    </row>
    <row r="23677" spans="8:12" x14ac:dyDescent="0.25">
      <c r="H23677" t="s">
        <v>22410</v>
      </c>
      <c r="I23677">
        <v>8214396</v>
      </c>
      <c r="J23677">
        <v>273356660</v>
      </c>
      <c r="K23677" t="s">
        <v>1297</v>
      </c>
      <c r="L23677" t="s">
        <v>1614</v>
      </c>
    </row>
    <row r="23678" spans="8:12" x14ac:dyDescent="0.25">
      <c r="H23678" t="s">
        <v>22410</v>
      </c>
      <c r="I23678">
        <v>8925048</v>
      </c>
      <c r="J23678">
        <v>273350180</v>
      </c>
      <c r="K23678" t="s">
        <v>1297</v>
      </c>
      <c r="L23678" t="s">
        <v>1295</v>
      </c>
    </row>
    <row r="23679" spans="8:12" x14ac:dyDescent="0.25">
      <c r="H23679" t="s">
        <v>22411</v>
      </c>
      <c r="I23679">
        <v>8316845</v>
      </c>
      <c r="J23679">
        <v>671262000</v>
      </c>
      <c r="K23679" t="s">
        <v>1311</v>
      </c>
      <c r="L23679" t="s">
        <v>1326</v>
      </c>
    </row>
    <row r="23680" spans="8:12" x14ac:dyDescent="0.25">
      <c r="H23680" t="s">
        <v>22412</v>
      </c>
      <c r="I23680">
        <v>9405473</v>
      </c>
      <c r="J23680">
        <v>563280000</v>
      </c>
      <c r="K23680" t="s">
        <v>1441</v>
      </c>
      <c r="L23680" t="s">
        <v>1341</v>
      </c>
    </row>
    <row r="23681" spans="8:12" x14ac:dyDescent="0.25">
      <c r="H23681" t="s">
        <v>22413</v>
      </c>
      <c r="I23681">
        <v>9643348</v>
      </c>
      <c r="J23681">
        <v>525008084</v>
      </c>
      <c r="K23681" t="s">
        <v>1307</v>
      </c>
      <c r="L23681" t="s">
        <v>1412</v>
      </c>
    </row>
    <row r="23682" spans="8:12" x14ac:dyDescent="0.25">
      <c r="H23682" t="s">
        <v>22414</v>
      </c>
      <c r="I23682">
        <v>9685217</v>
      </c>
      <c r="J23682">
        <v>525008121</v>
      </c>
      <c r="K23682" t="s">
        <v>1307</v>
      </c>
      <c r="L23682" t="s">
        <v>1313</v>
      </c>
    </row>
    <row r="23683" spans="8:12" x14ac:dyDescent="0.25">
      <c r="H23683" t="s">
        <v>22415</v>
      </c>
      <c r="I23683">
        <v>9583550</v>
      </c>
      <c r="J23683">
        <v>248550000</v>
      </c>
      <c r="K23683" t="s">
        <v>1340</v>
      </c>
      <c r="L23683" t="s">
        <v>1341</v>
      </c>
    </row>
    <row r="23684" spans="8:12" x14ac:dyDescent="0.25">
      <c r="H23684" t="s">
        <v>22416</v>
      </c>
      <c r="I23684">
        <v>9147394</v>
      </c>
      <c r="J23684">
        <v>247399000</v>
      </c>
      <c r="K23684" t="s">
        <v>1398</v>
      </c>
      <c r="L23684" t="s">
        <v>1346</v>
      </c>
    </row>
    <row r="23685" spans="8:12" x14ac:dyDescent="0.25">
      <c r="H23685" t="s">
        <v>30</v>
      </c>
      <c r="I23685">
        <v>9017410</v>
      </c>
      <c r="J23685">
        <v>305562000</v>
      </c>
      <c r="L23685" t="s">
        <v>1295</v>
      </c>
    </row>
    <row r="23686" spans="8:12" x14ac:dyDescent="0.25">
      <c r="H23686" t="s">
        <v>22417</v>
      </c>
      <c r="I23686">
        <v>8102799</v>
      </c>
      <c r="J23686">
        <v>271629000</v>
      </c>
      <c r="K23686" t="s">
        <v>1373</v>
      </c>
      <c r="L23686" t="s">
        <v>1295</v>
      </c>
    </row>
    <row r="23687" spans="8:12" x14ac:dyDescent="0.25">
      <c r="H23687" t="s">
        <v>22418</v>
      </c>
      <c r="I23687">
        <v>8521335</v>
      </c>
      <c r="J23687">
        <v>224540000</v>
      </c>
      <c r="K23687" t="s">
        <v>1830</v>
      </c>
      <c r="L23687" t="s">
        <v>1329</v>
      </c>
    </row>
    <row r="23688" spans="8:12" x14ac:dyDescent="0.25">
      <c r="H23688" t="s">
        <v>22419</v>
      </c>
      <c r="I23688">
        <v>9174270</v>
      </c>
      <c r="J23688">
        <v>215268000</v>
      </c>
      <c r="K23688" t="s">
        <v>1340</v>
      </c>
      <c r="L23688" t="s">
        <v>1341</v>
      </c>
    </row>
    <row r="23689" spans="8:12" x14ac:dyDescent="0.25">
      <c r="H23689" t="s">
        <v>22420</v>
      </c>
      <c r="I23689">
        <v>9275402</v>
      </c>
      <c r="J23689">
        <v>636012196</v>
      </c>
      <c r="K23689" t="s">
        <v>1464</v>
      </c>
      <c r="L23689" t="s">
        <v>1362</v>
      </c>
    </row>
    <row r="23690" spans="8:12" x14ac:dyDescent="0.25">
      <c r="H23690" t="s">
        <v>22421</v>
      </c>
      <c r="I23690">
        <v>9469041</v>
      </c>
      <c r="J23690">
        <v>241016000</v>
      </c>
      <c r="K23690" t="s">
        <v>1679</v>
      </c>
      <c r="L23690" t="s">
        <v>1341</v>
      </c>
    </row>
    <row r="23691" spans="8:12" x14ac:dyDescent="0.25">
      <c r="H23691" t="s">
        <v>22422</v>
      </c>
      <c r="I23691">
        <v>9367669</v>
      </c>
      <c r="J23691">
        <v>311001200</v>
      </c>
      <c r="K23691" t="s">
        <v>1609</v>
      </c>
      <c r="L23691" t="s">
        <v>1362</v>
      </c>
    </row>
    <row r="23692" spans="8:12" x14ac:dyDescent="0.25">
      <c r="H23692" t="s">
        <v>991</v>
      </c>
      <c r="I23692">
        <v>9363065</v>
      </c>
      <c r="J23692">
        <v>249029000</v>
      </c>
      <c r="K23692" t="s">
        <v>1340</v>
      </c>
      <c r="L23692" t="s">
        <v>1341</v>
      </c>
    </row>
    <row r="23693" spans="8:12" x14ac:dyDescent="0.25">
      <c r="H23693" t="s">
        <v>22423</v>
      </c>
      <c r="I23693">
        <v>9198628</v>
      </c>
      <c r="J23693">
        <v>236042000</v>
      </c>
      <c r="K23693" t="s">
        <v>1383</v>
      </c>
      <c r="L23693" t="s">
        <v>1295</v>
      </c>
    </row>
    <row r="23694" spans="8:12" x14ac:dyDescent="0.25">
      <c r="H23694" t="s">
        <v>22424</v>
      </c>
      <c r="I23694">
        <v>9104110</v>
      </c>
      <c r="J23694">
        <v>636013322</v>
      </c>
      <c r="K23694" t="s">
        <v>1464</v>
      </c>
      <c r="L23694" t="s">
        <v>1341</v>
      </c>
    </row>
    <row r="23695" spans="8:12" x14ac:dyDescent="0.25">
      <c r="H23695" t="s">
        <v>22425</v>
      </c>
      <c r="I23695">
        <v>8319184</v>
      </c>
      <c r="J23695">
        <v>273436790</v>
      </c>
      <c r="K23695" t="s">
        <v>1297</v>
      </c>
      <c r="L23695" t="s">
        <v>1308</v>
      </c>
    </row>
    <row r="23696" spans="8:12" x14ac:dyDescent="0.25">
      <c r="H23696" t="s">
        <v>22426</v>
      </c>
      <c r="I23696">
        <v>9188740</v>
      </c>
      <c r="J23696">
        <v>304293000</v>
      </c>
      <c r="K23696" t="s">
        <v>1294</v>
      </c>
      <c r="L23696" t="s">
        <v>1295</v>
      </c>
    </row>
    <row r="23697" spans="8:12" x14ac:dyDescent="0.25">
      <c r="H23697" t="s">
        <v>22427</v>
      </c>
      <c r="I23697">
        <v>7113210</v>
      </c>
      <c r="J23697">
        <v>667797000</v>
      </c>
      <c r="K23697" t="s">
        <v>2089</v>
      </c>
      <c r="L23697" t="s">
        <v>1295</v>
      </c>
    </row>
    <row r="23698" spans="8:12" x14ac:dyDescent="0.25">
      <c r="H23698" t="s">
        <v>22428</v>
      </c>
      <c r="I23698">
        <v>8702264</v>
      </c>
      <c r="J23698">
        <v>273332500</v>
      </c>
      <c r="K23698" t="s">
        <v>1297</v>
      </c>
      <c r="L23698" t="s">
        <v>1295</v>
      </c>
    </row>
    <row r="23699" spans="8:12" x14ac:dyDescent="0.25">
      <c r="H23699" t="s">
        <v>22429</v>
      </c>
      <c r="I23699">
        <v>8989214</v>
      </c>
      <c r="J23699">
        <v>352646000</v>
      </c>
      <c r="K23699" t="s">
        <v>1332</v>
      </c>
      <c r="L23699" t="s">
        <v>1295</v>
      </c>
    </row>
    <row r="23700" spans="8:12" x14ac:dyDescent="0.25">
      <c r="H23700" t="s">
        <v>22429</v>
      </c>
      <c r="I23700">
        <v>8989214</v>
      </c>
      <c r="J23700">
        <v>312513000</v>
      </c>
      <c r="K23700" t="s">
        <v>1379</v>
      </c>
      <c r="L23700" t="s">
        <v>1295</v>
      </c>
    </row>
    <row r="23701" spans="8:12" x14ac:dyDescent="0.25">
      <c r="H23701" t="s">
        <v>22430</v>
      </c>
      <c r="I23701">
        <v>7721225</v>
      </c>
      <c r="J23701">
        <v>273132200</v>
      </c>
      <c r="K23701" t="s">
        <v>1297</v>
      </c>
      <c r="L23701" t="s">
        <v>1341</v>
      </c>
    </row>
    <row r="23702" spans="8:12" x14ac:dyDescent="0.25">
      <c r="H23702" t="s">
        <v>22431</v>
      </c>
      <c r="I23702">
        <v>9597630</v>
      </c>
      <c r="J23702">
        <v>229843000</v>
      </c>
      <c r="L23702" t="s">
        <v>1341</v>
      </c>
    </row>
    <row r="23703" spans="8:12" x14ac:dyDescent="0.25">
      <c r="H23703" t="s">
        <v>22432</v>
      </c>
      <c r="I23703">
        <v>9478183</v>
      </c>
      <c r="J23703">
        <v>533000825</v>
      </c>
      <c r="K23703" t="s">
        <v>1563</v>
      </c>
      <c r="L23703" t="s">
        <v>1329</v>
      </c>
    </row>
    <row r="23704" spans="8:12" x14ac:dyDescent="0.25">
      <c r="H23704" t="s">
        <v>22433</v>
      </c>
      <c r="I23704">
        <v>8902462</v>
      </c>
      <c r="J23704">
        <v>354669000</v>
      </c>
      <c r="K23704" t="s">
        <v>1332</v>
      </c>
      <c r="L23704" t="s">
        <v>1341</v>
      </c>
    </row>
    <row r="23705" spans="8:12" x14ac:dyDescent="0.25">
      <c r="H23705" t="s">
        <v>22434</v>
      </c>
      <c r="I23705">
        <v>8902474</v>
      </c>
      <c r="J23705">
        <v>354574000</v>
      </c>
      <c r="K23705" t="s">
        <v>1332</v>
      </c>
      <c r="L23705" t="s">
        <v>1341</v>
      </c>
    </row>
    <row r="23706" spans="8:12" x14ac:dyDescent="0.25">
      <c r="H23706" t="s">
        <v>22435</v>
      </c>
      <c r="I23706">
        <v>9440679</v>
      </c>
      <c r="J23706">
        <v>710011290</v>
      </c>
      <c r="K23706" t="s">
        <v>2162</v>
      </c>
      <c r="L23706" t="s">
        <v>1329</v>
      </c>
    </row>
    <row r="23707" spans="8:12" x14ac:dyDescent="0.25">
      <c r="H23707" t="s">
        <v>22435</v>
      </c>
      <c r="I23707">
        <v>7626877</v>
      </c>
      <c r="J23707">
        <v>372103000</v>
      </c>
      <c r="L23707" t="s">
        <v>1295</v>
      </c>
    </row>
    <row r="23708" spans="8:12" x14ac:dyDescent="0.25">
      <c r="H23708" t="s">
        <v>22436</v>
      </c>
      <c r="I23708">
        <v>9607083</v>
      </c>
      <c r="J23708">
        <v>311000114</v>
      </c>
      <c r="K23708" t="s">
        <v>1609</v>
      </c>
      <c r="L23708" t="s">
        <v>1295</v>
      </c>
    </row>
    <row r="23709" spans="8:12" x14ac:dyDescent="0.25">
      <c r="H23709" t="s">
        <v>22437</v>
      </c>
      <c r="I23709">
        <v>9441398</v>
      </c>
      <c r="J23709">
        <v>538004338</v>
      </c>
      <c r="K23709" t="s">
        <v>1437</v>
      </c>
      <c r="L23709" t="s">
        <v>1341</v>
      </c>
    </row>
    <row r="23710" spans="8:12" x14ac:dyDescent="0.25">
      <c r="H23710" t="s">
        <v>22438</v>
      </c>
      <c r="I23710">
        <v>9009085</v>
      </c>
      <c r="J23710">
        <v>529718000</v>
      </c>
      <c r="K23710" t="s">
        <v>2074</v>
      </c>
      <c r="L23710" t="s">
        <v>1295</v>
      </c>
    </row>
    <row r="23711" spans="8:12" x14ac:dyDescent="0.25">
      <c r="H23711" t="s">
        <v>22438</v>
      </c>
      <c r="I23711">
        <v>9009085</v>
      </c>
      <c r="J23711">
        <v>515040000</v>
      </c>
      <c r="K23711" t="s">
        <v>1406</v>
      </c>
      <c r="L23711" t="s">
        <v>1295</v>
      </c>
    </row>
    <row r="23712" spans="8:12" x14ac:dyDescent="0.25">
      <c r="H23712" t="s">
        <v>22439</v>
      </c>
      <c r="I23712">
        <v>9394325</v>
      </c>
      <c r="J23712">
        <v>548763000</v>
      </c>
      <c r="K23712" t="s">
        <v>1988</v>
      </c>
      <c r="L23712" t="s">
        <v>1395</v>
      </c>
    </row>
    <row r="23713" spans="8:12" x14ac:dyDescent="0.25">
      <c r="H23713" t="s">
        <v>22440</v>
      </c>
      <c r="I23713">
        <v>9662708</v>
      </c>
      <c r="J23713">
        <v>566569000</v>
      </c>
      <c r="L23713" t="s">
        <v>1313</v>
      </c>
    </row>
    <row r="23714" spans="8:12" x14ac:dyDescent="0.25">
      <c r="H23714" t="s">
        <v>22441</v>
      </c>
      <c r="I23714">
        <v>9394337</v>
      </c>
      <c r="J23714">
        <v>548250100</v>
      </c>
      <c r="K23714" t="s">
        <v>1988</v>
      </c>
      <c r="L23714" t="s">
        <v>1362</v>
      </c>
    </row>
    <row r="23715" spans="8:12" x14ac:dyDescent="0.25">
      <c r="H23715" t="s">
        <v>22442</v>
      </c>
      <c r="I23715">
        <v>8204004</v>
      </c>
      <c r="J23715">
        <v>616999153</v>
      </c>
      <c r="K23715" t="s">
        <v>1968</v>
      </c>
      <c r="L23715" t="s">
        <v>1329</v>
      </c>
    </row>
    <row r="23716" spans="8:12" x14ac:dyDescent="0.25">
      <c r="H23716" t="s">
        <v>22443</v>
      </c>
      <c r="I23716">
        <v>9218129</v>
      </c>
      <c r="J23716">
        <v>371503000</v>
      </c>
      <c r="L23716" t="s">
        <v>2037</v>
      </c>
    </row>
    <row r="23717" spans="8:12" x14ac:dyDescent="0.25">
      <c r="H23717" t="s">
        <v>22444</v>
      </c>
      <c r="I23717">
        <v>9047221</v>
      </c>
      <c r="J23717">
        <v>525018094</v>
      </c>
      <c r="K23717" t="s">
        <v>1307</v>
      </c>
      <c r="L23717" t="s">
        <v>1313</v>
      </c>
    </row>
    <row r="23718" spans="8:12" x14ac:dyDescent="0.25">
      <c r="H23718" t="s">
        <v>22445</v>
      </c>
      <c r="I23718">
        <v>8865391</v>
      </c>
      <c r="J23718">
        <v>525018105</v>
      </c>
      <c r="K23718" t="s">
        <v>1307</v>
      </c>
      <c r="L23718" t="s">
        <v>1313</v>
      </c>
    </row>
    <row r="23719" spans="8:12" x14ac:dyDescent="0.25">
      <c r="H23719" t="s">
        <v>22446</v>
      </c>
      <c r="I23719">
        <v>9233818</v>
      </c>
      <c r="J23719">
        <v>311517000</v>
      </c>
      <c r="K23719" t="s">
        <v>1609</v>
      </c>
      <c r="L23719" t="s">
        <v>1362</v>
      </c>
    </row>
    <row r="23720" spans="8:12" x14ac:dyDescent="0.25">
      <c r="H23720" t="s">
        <v>22447</v>
      </c>
      <c r="I23720">
        <v>9301172</v>
      </c>
      <c r="J23720">
        <v>224115180</v>
      </c>
      <c r="K23720" t="s">
        <v>1830</v>
      </c>
      <c r="L23720" t="s">
        <v>1362</v>
      </c>
    </row>
    <row r="23721" spans="8:12" x14ac:dyDescent="0.25">
      <c r="H23721" t="s">
        <v>22448</v>
      </c>
      <c r="I23721">
        <v>9635705</v>
      </c>
      <c r="J23721">
        <v>538004529</v>
      </c>
      <c r="K23721" t="s">
        <v>1437</v>
      </c>
      <c r="L23721" t="s">
        <v>1329</v>
      </c>
    </row>
    <row r="23722" spans="8:12" x14ac:dyDescent="0.25">
      <c r="H23722" t="s">
        <v>22449</v>
      </c>
      <c r="I23722">
        <v>9662899</v>
      </c>
      <c r="J23722">
        <v>538004598</v>
      </c>
      <c r="K23722" t="s">
        <v>1437</v>
      </c>
      <c r="L23722" t="s">
        <v>1329</v>
      </c>
    </row>
    <row r="23723" spans="8:12" x14ac:dyDescent="0.25">
      <c r="H23723" t="s">
        <v>22450</v>
      </c>
      <c r="I23723">
        <v>7385124</v>
      </c>
      <c r="J23723">
        <v>538005076</v>
      </c>
      <c r="K23723" t="s">
        <v>1437</v>
      </c>
      <c r="L23723" t="s">
        <v>1362</v>
      </c>
    </row>
    <row r="23724" spans="8:12" x14ac:dyDescent="0.25">
      <c r="H23724" t="s">
        <v>22451</v>
      </c>
      <c r="I23724">
        <v>8753720</v>
      </c>
      <c r="J23724">
        <v>351418000</v>
      </c>
      <c r="K23724" t="s">
        <v>1332</v>
      </c>
      <c r="L23724" t="s">
        <v>1329</v>
      </c>
    </row>
    <row r="23725" spans="8:12" x14ac:dyDescent="0.25">
      <c r="H23725" t="s">
        <v>22452</v>
      </c>
      <c r="I23725">
        <v>7374694</v>
      </c>
      <c r="J23725">
        <v>353558000</v>
      </c>
      <c r="K23725" t="s">
        <v>1332</v>
      </c>
      <c r="L23725" t="s">
        <v>1329</v>
      </c>
    </row>
    <row r="23726" spans="8:12" x14ac:dyDescent="0.25">
      <c r="H23726" t="s">
        <v>22453</v>
      </c>
      <c r="I23726">
        <v>7351800</v>
      </c>
      <c r="J23726">
        <v>351279000</v>
      </c>
      <c r="K23726" t="s">
        <v>1332</v>
      </c>
      <c r="L23726" t="s">
        <v>1329</v>
      </c>
    </row>
    <row r="23727" spans="8:12" x14ac:dyDescent="0.25">
      <c r="H23727" t="s">
        <v>22454</v>
      </c>
      <c r="I23727">
        <v>9654024</v>
      </c>
      <c r="J23727">
        <v>538005509</v>
      </c>
      <c r="K23727" t="s">
        <v>1437</v>
      </c>
      <c r="L23727" t="s">
        <v>1313</v>
      </c>
    </row>
    <row r="23728" spans="8:12" x14ac:dyDescent="0.25">
      <c r="H23728" t="s">
        <v>22455</v>
      </c>
      <c r="I23728">
        <v>9643257</v>
      </c>
      <c r="J23728">
        <v>341355000</v>
      </c>
      <c r="K23728" t="s">
        <v>1316</v>
      </c>
      <c r="L23728" t="s">
        <v>1313</v>
      </c>
    </row>
    <row r="23729" spans="8:12" x14ac:dyDescent="0.25">
      <c r="H23729" t="s">
        <v>22455</v>
      </c>
      <c r="I23729">
        <v>9643257</v>
      </c>
      <c r="J23729">
        <v>273341040</v>
      </c>
      <c r="K23729" t="s">
        <v>1297</v>
      </c>
      <c r="L23729" t="s">
        <v>1313</v>
      </c>
    </row>
    <row r="23730" spans="8:12" x14ac:dyDescent="0.25">
      <c r="H23730" t="s">
        <v>22456</v>
      </c>
      <c r="I23730">
        <v>8820171</v>
      </c>
      <c r="J23730">
        <v>574169159</v>
      </c>
      <c r="K23730" t="s">
        <v>1350</v>
      </c>
      <c r="L23730" t="s">
        <v>1313</v>
      </c>
    </row>
    <row r="23731" spans="8:12" x14ac:dyDescent="0.25">
      <c r="H23731" t="s">
        <v>22457</v>
      </c>
      <c r="I23731">
        <v>9630987</v>
      </c>
      <c r="J23731">
        <v>311000116</v>
      </c>
      <c r="K23731" t="s">
        <v>1609</v>
      </c>
      <c r="L23731" t="s">
        <v>1329</v>
      </c>
    </row>
    <row r="23732" spans="8:12" x14ac:dyDescent="0.25">
      <c r="H23732" t="s">
        <v>22458</v>
      </c>
      <c r="I23732">
        <v>9137583</v>
      </c>
      <c r="J23732">
        <v>574808000</v>
      </c>
      <c r="K23732" t="s">
        <v>1350</v>
      </c>
      <c r="L23732" t="s">
        <v>1313</v>
      </c>
    </row>
    <row r="23733" spans="8:12" x14ac:dyDescent="0.25">
      <c r="H23733" t="s">
        <v>22459</v>
      </c>
      <c r="I23733">
        <v>9255830</v>
      </c>
      <c r="J23733">
        <v>574322000</v>
      </c>
      <c r="K23733" t="s">
        <v>1350</v>
      </c>
      <c r="L23733" t="s">
        <v>1326</v>
      </c>
    </row>
    <row r="23734" spans="8:12" x14ac:dyDescent="0.25">
      <c r="H23734" t="s">
        <v>22460</v>
      </c>
      <c r="I23734">
        <v>9359624</v>
      </c>
      <c r="J23734">
        <v>574447000</v>
      </c>
      <c r="K23734" t="s">
        <v>1350</v>
      </c>
      <c r="L23734" t="s">
        <v>1326</v>
      </c>
    </row>
    <row r="23735" spans="8:12" x14ac:dyDescent="0.25">
      <c r="H23735" t="s">
        <v>22461</v>
      </c>
      <c r="I23735">
        <v>9239642</v>
      </c>
      <c r="J23735">
        <v>574451000</v>
      </c>
      <c r="K23735" t="s">
        <v>1350</v>
      </c>
      <c r="L23735" t="s">
        <v>1362</v>
      </c>
    </row>
    <row r="23736" spans="8:12" x14ac:dyDescent="0.25">
      <c r="H23736" t="s">
        <v>22462</v>
      </c>
      <c r="I23736">
        <v>9359636</v>
      </c>
      <c r="J23736">
        <v>574133000</v>
      </c>
      <c r="K23736" t="s">
        <v>1350</v>
      </c>
      <c r="L23736" t="s">
        <v>1326</v>
      </c>
    </row>
    <row r="23737" spans="8:12" x14ac:dyDescent="0.25">
      <c r="H23737" t="s">
        <v>22463</v>
      </c>
      <c r="I23737">
        <v>9404168</v>
      </c>
      <c r="J23737">
        <v>574401000</v>
      </c>
      <c r="K23737" t="s">
        <v>1350</v>
      </c>
      <c r="L23737" t="s">
        <v>1326</v>
      </c>
    </row>
    <row r="23738" spans="8:12" x14ac:dyDescent="0.25">
      <c r="H23738" t="s">
        <v>22464</v>
      </c>
      <c r="I23738">
        <v>9191759</v>
      </c>
      <c r="J23738">
        <v>574913000</v>
      </c>
      <c r="K23738" t="s">
        <v>1350</v>
      </c>
      <c r="L23738" t="s">
        <v>1362</v>
      </c>
    </row>
    <row r="23739" spans="8:12" x14ac:dyDescent="0.25">
      <c r="H23739" t="s">
        <v>22465</v>
      </c>
      <c r="I23739">
        <v>9257723</v>
      </c>
      <c r="J23739">
        <v>574252000</v>
      </c>
      <c r="K23739" t="s">
        <v>1350</v>
      </c>
      <c r="L23739" t="s">
        <v>1326</v>
      </c>
    </row>
    <row r="23740" spans="8:12" x14ac:dyDescent="0.25">
      <c r="H23740" t="s">
        <v>22466</v>
      </c>
      <c r="I23740">
        <v>9404156</v>
      </c>
      <c r="J23740">
        <v>574383000</v>
      </c>
      <c r="K23740" t="s">
        <v>1350</v>
      </c>
      <c r="L23740" t="s">
        <v>1326</v>
      </c>
    </row>
    <row r="23741" spans="8:12" x14ac:dyDescent="0.25">
      <c r="H23741" t="s">
        <v>22467</v>
      </c>
      <c r="I23741">
        <v>9460617</v>
      </c>
      <c r="J23741">
        <v>212422000</v>
      </c>
      <c r="K23741" t="s">
        <v>1443</v>
      </c>
      <c r="L23741" t="s">
        <v>1326</v>
      </c>
    </row>
    <row r="23742" spans="8:12" x14ac:dyDescent="0.25">
      <c r="H23742" t="s">
        <v>22468</v>
      </c>
      <c r="I23742">
        <v>9240201</v>
      </c>
      <c r="J23742">
        <v>225438000</v>
      </c>
      <c r="K23742" t="s">
        <v>1830</v>
      </c>
      <c r="L23742" t="s">
        <v>1362</v>
      </c>
    </row>
    <row r="23743" spans="8:12" x14ac:dyDescent="0.25">
      <c r="H23743" t="s">
        <v>22469</v>
      </c>
      <c r="I23743">
        <v>9259501</v>
      </c>
      <c r="J23743">
        <v>220223000</v>
      </c>
      <c r="K23743" t="s">
        <v>1456</v>
      </c>
      <c r="L23743" t="s">
        <v>1614</v>
      </c>
    </row>
    <row r="23744" spans="8:12" x14ac:dyDescent="0.25">
      <c r="H23744" t="s">
        <v>22470</v>
      </c>
      <c r="I23744">
        <v>9740160</v>
      </c>
      <c r="J23744">
        <v>356631000</v>
      </c>
      <c r="K23744" t="s">
        <v>1332</v>
      </c>
      <c r="L23744" t="s">
        <v>1308</v>
      </c>
    </row>
    <row r="23745" spans="8:12" x14ac:dyDescent="0.25">
      <c r="H23745" t="s">
        <v>22471</v>
      </c>
      <c r="I23745">
        <v>9240249</v>
      </c>
      <c r="J23745">
        <v>304201000</v>
      </c>
      <c r="K23745" t="s">
        <v>1294</v>
      </c>
      <c r="L23745" t="s">
        <v>1295</v>
      </c>
    </row>
    <row r="23746" spans="8:12" x14ac:dyDescent="0.25">
      <c r="H23746" t="s">
        <v>22472</v>
      </c>
      <c r="I23746">
        <v>9251779</v>
      </c>
      <c r="J23746">
        <v>311000172</v>
      </c>
      <c r="K23746" t="s">
        <v>1609</v>
      </c>
      <c r="L23746" t="s">
        <v>1346</v>
      </c>
    </row>
    <row r="23747" spans="8:12" x14ac:dyDescent="0.25">
      <c r="H23747" t="s">
        <v>22472</v>
      </c>
      <c r="I23747">
        <v>9251779</v>
      </c>
      <c r="J23747">
        <v>229723000</v>
      </c>
      <c r="L23747" t="s">
        <v>1346</v>
      </c>
    </row>
    <row r="23748" spans="8:12" x14ac:dyDescent="0.25">
      <c r="H23748" t="s">
        <v>22473</v>
      </c>
      <c r="I23748">
        <v>9175846</v>
      </c>
      <c r="J23748">
        <v>311000217</v>
      </c>
      <c r="K23748" t="s">
        <v>1609</v>
      </c>
      <c r="L23748" t="s">
        <v>1346</v>
      </c>
    </row>
    <row r="23749" spans="8:12" x14ac:dyDescent="0.25">
      <c r="H23749" t="s">
        <v>22474</v>
      </c>
      <c r="I23749">
        <v>9205574</v>
      </c>
      <c r="J23749">
        <v>308026000</v>
      </c>
      <c r="K23749" t="s">
        <v>1609</v>
      </c>
      <c r="L23749" t="s">
        <v>1346</v>
      </c>
    </row>
    <row r="23750" spans="8:12" x14ac:dyDescent="0.25">
      <c r="H23750" t="s">
        <v>22475</v>
      </c>
      <c r="I23750">
        <v>9737589</v>
      </c>
      <c r="J23750">
        <v>636017064</v>
      </c>
      <c r="K23750" t="s">
        <v>1464</v>
      </c>
      <c r="L23750" t="s">
        <v>1308</v>
      </c>
    </row>
    <row r="23751" spans="8:12" x14ac:dyDescent="0.25">
      <c r="H23751" t="s">
        <v>22475</v>
      </c>
      <c r="I23751">
        <v>9737589</v>
      </c>
      <c r="J23751">
        <v>538006116</v>
      </c>
      <c r="K23751" t="s">
        <v>1437</v>
      </c>
      <c r="L23751" t="s">
        <v>1308</v>
      </c>
    </row>
    <row r="23752" spans="8:12" x14ac:dyDescent="0.25">
      <c r="H23752" t="s">
        <v>22476</v>
      </c>
      <c r="I23752">
        <v>9226712</v>
      </c>
      <c r="J23752">
        <v>236124000</v>
      </c>
      <c r="K23752" t="s">
        <v>1383</v>
      </c>
      <c r="L23752" t="s">
        <v>1295</v>
      </c>
    </row>
    <row r="23753" spans="8:12" x14ac:dyDescent="0.25">
      <c r="H23753" t="s">
        <v>22477</v>
      </c>
      <c r="I23753">
        <v>9590694</v>
      </c>
      <c r="J23753">
        <v>370445000</v>
      </c>
      <c r="L23753" t="s">
        <v>1341</v>
      </c>
    </row>
    <row r="23754" spans="8:12" x14ac:dyDescent="0.25">
      <c r="H23754" t="s">
        <v>22478</v>
      </c>
      <c r="I23754">
        <v>9207845</v>
      </c>
      <c r="J23754">
        <v>357526000</v>
      </c>
      <c r="K23754" t="s">
        <v>1332</v>
      </c>
      <c r="L23754" t="s">
        <v>1326</v>
      </c>
    </row>
    <row r="23755" spans="8:12" x14ac:dyDescent="0.25">
      <c r="H23755" t="s">
        <v>22479</v>
      </c>
      <c r="I23755">
        <v>9338606</v>
      </c>
      <c r="J23755">
        <v>233185000</v>
      </c>
      <c r="K23755" t="s">
        <v>1558</v>
      </c>
      <c r="L23755" t="s">
        <v>2510</v>
      </c>
    </row>
    <row r="23756" spans="8:12" x14ac:dyDescent="0.25">
      <c r="H23756" t="s">
        <v>22480</v>
      </c>
      <c r="I23756">
        <v>9601871</v>
      </c>
      <c r="J23756">
        <v>354280000</v>
      </c>
      <c r="K23756" t="s">
        <v>1332</v>
      </c>
      <c r="L23756" t="s">
        <v>1313</v>
      </c>
    </row>
    <row r="23757" spans="8:12" x14ac:dyDescent="0.25">
      <c r="H23757" t="s">
        <v>22481</v>
      </c>
      <c r="I23757">
        <v>9595539</v>
      </c>
      <c r="J23757">
        <v>431001427</v>
      </c>
      <c r="K23757" t="s">
        <v>1368</v>
      </c>
      <c r="L23757" t="s">
        <v>1313</v>
      </c>
    </row>
    <row r="23758" spans="8:12" x14ac:dyDescent="0.25">
      <c r="H23758" t="s">
        <v>22482</v>
      </c>
      <c r="I23758">
        <v>9588495</v>
      </c>
      <c r="J23758">
        <v>538004559</v>
      </c>
      <c r="K23758" t="s">
        <v>1437</v>
      </c>
      <c r="L23758" t="s">
        <v>1308</v>
      </c>
    </row>
    <row r="23759" spans="8:12" x14ac:dyDescent="0.25">
      <c r="H23759" t="s">
        <v>22483</v>
      </c>
      <c r="I23759">
        <v>9183570</v>
      </c>
      <c r="J23759">
        <v>235004280</v>
      </c>
      <c r="K23759" t="s">
        <v>1558</v>
      </c>
      <c r="L23759" t="s">
        <v>1346</v>
      </c>
    </row>
    <row r="23760" spans="8:12" x14ac:dyDescent="0.25">
      <c r="H23760" t="s">
        <v>22484</v>
      </c>
      <c r="I23760">
        <v>9222261</v>
      </c>
      <c r="J23760">
        <v>338194000</v>
      </c>
      <c r="K23760" t="s">
        <v>1431</v>
      </c>
      <c r="L23760" t="s">
        <v>1560</v>
      </c>
    </row>
    <row r="23761" spans="8:12" x14ac:dyDescent="0.25">
      <c r="H23761" t="s">
        <v>22485</v>
      </c>
      <c r="I23761">
        <v>9191163</v>
      </c>
      <c r="J23761">
        <v>255714000</v>
      </c>
      <c r="L23761" t="s">
        <v>1326</v>
      </c>
    </row>
    <row r="23762" spans="8:12" x14ac:dyDescent="0.25">
      <c r="H23762" t="s">
        <v>22486</v>
      </c>
      <c r="I23762">
        <v>9074858</v>
      </c>
      <c r="J23762">
        <v>228083000</v>
      </c>
      <c r="K23762" t="s">
        <v>1556</v>
      </c>
      <c r="L23762" t="s">
        <v>1346</v>
      </c>
    </row>
    <row r="23763" spans="8:12" x14ac:dyDescent="0.25">
      <c r="H23763" t="s">
        <v>22487</v>
      </c>
      <c r="I23763">
        <v>9448009</v>
      </c>
      <c r="J23763">
        <v>215038000</v>
      </c>
      <c r="K23763" t="s">
        <v>1340</v>
      </c>
      <c r="L23763" t="s">
        <v>1308</v>
      </c>
    </row>
    <row r="23764" spans="8:12" x14ac:dyDescent="0.25">
      <c r="H23764" t="s">
        <v>22488</v>
      </c>
      <c r="I23764">
        <v>9706279</v>
      </c>
      <c r="J23764">
        <v>636016178</v>
      </c>
      <c r="K23764" t="s">
        <v>1464</v>
      </c>
      <c r="L23764" t="s">
        <v>1308</v>
      </c>
    </row>
    <row r="23765" spans="8:12" x14ac:dyDescent="0.25">
      <c r="H23765" t="s">
        <v>22488</v>
      </c>
      <c r="I23765">
        <v>9706279</v>
      </c>
      <c r="J23765">
        <v>212665000</v>
      </c>
      <c r="K23765" t="s">
        <v>1443</v>
      </c>
      <c r="L23765" t="s">
        <v>1308</v>
      </c>
    </row>
    <row r="23766" spans="8:12" x14ac:dyDescent="0.25">
      <c r="H23766" t="s">
        <v>22489</v>
      </c>
      <c r="I23766">
        <v>9732840</v>
      </c>
      <c r="J23766">
        <v>515572000</v>
      </c>
      <c r="K23766" t="s">
        <v>1406</v>
      </c>
      <c r="L23766" t="s">
        <v>1308</v>
      </c>
    </row>
    <row r="23767" spans="8:12" x14ac:dyDescent="0.25">
      <c r="H23767" t="s">
        <v>22490</v>
      </c>
      <c r="I23767">
        <v>8208919</v>
      </c>
      <c r="J23767">
        <v>371574000</v>
      </c>
      <c r="L23767" t="s">
        <v>1295</v>
      </c>
    </row>
    <row r="23768" spans="8:12" x14ac:dyDescent="0.25">
      <c r="H23768" t="s">
        <v>22491</v>
      </c>
      <c r="I23768">
        <v>8888094</v>
      </c>
      <c r="J23768">
        <v>273311400</v>
      </c>
      <c r="K23768" t="s">
        <v>1297</v>
      </c>
      <c r="L23768" t="s">
        <v>1295</v>
      </c>
    </row>
    <row r="23769" spans="8:12" x14ac:dyDescent="0.25">
      <c r="H23769" t="s">
        <v>22492</v>
      </c>
      <c r="I23769">
        <v>9297711</v>
      </c>
      <c r="J23769">
        <v>354688000</v>
      </c>
      <c r="K23769" t="s">
        <v>1332</v>
      </c>
      <c r="L23769" t="s">
        <v>1326</v>
      </c>
    </row>
    <row r="23770" spans="8:12" x14ac:dyDescent="0.25">
      <c r="H23770" t="s">
        <v>22493</v>
      </c>
      <c r="I23770">
        <v>9031818</v>
      </c>
      <c r="J23770">
        <v>533180052</v>
      </c>
      <c r="K23770" t="s">
        <v>1563</v>
      </c>
      <c r="L23770" t="s">
        <v>1313</v>
      </c>
    </row>
    <row r="23771" spans="8:12" x14ac:dyDescent="0.25">
      <c r="H23771" t="s">
        <v>22493</v>
      </c>
      <c r="I23771">
        <v>9266920</v>
      </c>
      <c r="J23771">
        <v>431501732</v>
      </c>
      <c r="K23771" t="s">
        <v>1368</v>
      </c>
      <c r="L23771" t="s">
        <v>1308</v>
      </c>
    </row>
    <row r="23772" spans="8:12" x14ac:dyDescent="0.25">
      <c r="H23772" t="s">
        <v>22493</v>
      </c>
      <c r="I23772">
        <v>8506529</v>
      </c>
      <c r="J23772">
        <v>341815000</v>
      </c>
      <c r="K23772" t="s">
        <v>1316</v>
      </c>
      <c r="L23772" t="s">
        <v>1341</v>
      </c>
    </row>
    <row r="23773" spans="8:12" x14ac:dyDescent="0.25">
      <c r="H23773" t="s">
        <v>22493</v>
      </c>
      <c r="I23773">
        <v>9558490</v>
      </c>
      <c r="J23773">
        <v>207137000</v>
      </c>
      <c r="K23773" t="s">
        <v>1782</v>
      </c>
      <c r="L23773" t="s">
        <v>1295</v>
      </c>
    </row>
    <row r="23774" spans="8:12" x14ac:dyDescent="0.25">
      <c r="H23774" t="s">
        <v>22494</v>
      </c>
      <c r="I23774">
        <v>9299496</v>
      </c>
      <c r="J23774">
        <v>229357000</v>
      </c>
      <c r="L23774" t="s">
        <v>1362</v>
      </c>
    </row>
    <row r="23775" spans="8:12" x14ac:dyDescent="0.25">
      <c r="H23775" t="s">
        <v>22495</v>
      </c>
      <c r="I23775">
        <v>9455894</v>
      </c>
      <c r="J23775">
        <v>371971000</v>
      </c>
      <c r="L23775" t="s">
        <v>1341</v>
      </c>
    </row>
    <row r="23776" spans="8:12" x14ac:dyDescent="0.25">
      <c r="H23776" t="s">
        <v>22496</v>
      </c>
      <c r="I23776">
        <v>9275995</v>
      </c>
      <c r="J23776">
        <v>477274300</v>
      </c>
      <c r="K23776" t="s">
        <v>1348</v>
      </c>
      <c r="L23776" t="s">
        <v>1362</v>
      </c>
    </row>
    <row r="23777" spans="8:12" x14ac:dyDescent="0.25">
      <c r="H23777" t="s">
        <v>22497</v>
      </c>
      <c r="I23777">
        <v>9574200</v>
      </c>
      <c r="J23777">
        <v>538004225</v>
      </c>
      <c r="K23777" t="s">
        <v>1437</v>
      </c>
      <c r="L23777" t="s">
        <v>1341</v>
      </c>
    </row>
    <row r="23778" spans="8:12" x14ac:dyDescent="0.25">
      <c r="H23778" t="s">
        <v>22498</v>
      </c>
      <c r="I23778">
        <v>9317365</v>
      </c>
      <c r="J23778">
        <v>372712000</v>
      </c>
      <c r="L23778" t="s">
        <v>1341</v>
      </c>
    </row>
    <row r="23779" spans="8:12" x14ac:dyDescent="0.25">
      <c r="H23779" t="s">
        <v>22499</v>
      </c>
      <c r="I23779">
        <v>9586863</v>
      </c>
      <c r="J23779">
        <v>355709000</v>
      </c>
      <c r="K23779" t="s">
        <v>1332</v>
      </c>
      <c r="L23779" t="s">
        <v>1341</v>
      </c>
    </row>
    <row r="23780" spans="8:12" x14ac:dyDescent="0.25">
      <c r="H23780" t="s">
        <v>992</v>
      </c>
      <c r="I23780">
        <v>9591997</v>
      </c>
      <c r="J23780">
        <v>477224600</v>
      </c>
      <c r="K23780" t="s">
        <v>1348</v>
      </c>
      <c r="L23780" t="s">
        <v>1308</v>
      </c>
    </row>
    <row r="23781" spans="8:12" x14ac:dyDescent="0.25">
      <c r="H23781" t="s">
        <v>22500</v>
      </c>
      <c r="I23781">
        <v>9712979</v>
      </c>
      <c r="J23781">
        <v>538006208</v>
      </c>
      <c r="K23781" t="s">
        <v>1437</v>
      </c>
      <c r="L23781" t="s">
        <v>1308</v>
      </c>
    </row>
    <row r="23782" spans="8:12" x14ac:dyDescent="0.25">
      <c r="H23782" t="s">
        <v>22501</v>
      </c>
      <c r="I23782">
        <v>8417962</v>
      </c>
      <c r="J23782">
        <v>445721000</v>
      </c>
      <c r="K23782" t="s">
        <v>5110</v>
      </c>
      <c r="L23782" t="s">
        <v>1341</v>
      </c>
    </row>
    <row r="23783" spans="8:12" x14ac:dyDescent="0.25">
      <c r="H23783" t="s">
        <v>22502</v>
      </c>
      <c r="I23783">
        <v>9511739</v>
      </c>
      <c r="J23783">
        <v>370174000</v>
      </c>
      <c r="L23783" t="s">
        <v>1295</v>
      </c>
    </row>
    <row r="23784" spans="8:12" x14ac:dyDescent="0.25">
      <c r="H23784" t="s">
        <v>22503</v>
      </c>
      <c r="I23784">
        <v>9549293</v>
      </c>
      <c r="J23784">
        <v>574908000</v>
      </c>
      <c r="K23784" t="s">
        <v>1350</v>
      </c>
      <c r="L23784" t="s">
        <v>1295</v>
      </c>
    </row>
    <row r="23785" spans="8:12" x14ac:dyDescent="0.25">
      <c r="H23785" t="s">
        <v>22504</v>
      </c>
      <c r="I23785">
        <v>9620437</v>
      </c>
      <c r="J23785">
        <v>574000940</v>
      </c>
      <c r="K23785" t="s">
        <v>1350</v>
      </c>
      <c r="L23785" t="s">
        <v>1341</v>
      </c>
    </row>
    <row r="23786" spans="8:12" x14ac:dyDescent="0.25">
      <c r="H23786" t="s">
        <v>22505</v>
      </c>
      <c r="I23786">
        <v>9617349</v>
      </c>
      <c r="J23786">
        <v>574000870</v>
      </c>
      <c r="K23786" t="s">
        <v>1350</v>
      </c>
      <c r="L23786" t="s">
        <v>1308</v>
      </c>
    </row>
    <row r="23787" spans="8:12" x14ac:dyDescent="0.25">
      <c r="H23787" t="s">
        <v>22506</v>
      </c>
      <c r="I23787">
        <v>8666214</v>
      </c>
      <c r="J23787">
        <v>574012461</v>
      </c>
      <c r="K23787" t="s">
        <v>1350</v>
      </c>
      <c r="L23787" t="s">
        <v>1308</v>
      </c>
    </row>
    <row r="23788" spans="8:12" x14ac:dyDescent="0.25">
      <c r="H23788" t="s">
        <v>22507</v>
      </c>
      <c r="I23788">
        <v>9113367</v>
      </c>
      <c r="J23788">
        <v>567338000</v>
      </c>
      <c r="K23788" t="s">
        <v>1861</v>
      </c>
      <c r="L23788" t="s">
        <v>1362</v>
      </c>
    </row>
    <row r="23789" spans="8:12" x14ac:dyDescent="0.25">
      <c r="H23789" t="s">
        <v>22508</v>
      </c>
      <c r="I23789">
        <v>9519664</v>
      </c>
      <c r="J23789">
        <v>567362000</v>
      </c>
      <c r="K23789" t="s">
        <v>1861</v>
      </c>
      <c r="L23789" t="s">
        <v>1326</v>
      </c>
    </row>
    <row r="23790" spans="8:12" x14ac:dyDescent="0.25">
      <c r="H23790" t="s">
        <v>22509</v>
      </c>
      <c r="I23790">
        <v>9004140</v>
      </c>
      <c r="J23790">
        <v>567011200</v>
      </c>
      <c r="K23790" t="s">
        <v>1861</v>
      </c>
      <c r="L23790" t="s">
        <v>1362</v>
      </c>
    </row>
    <row r="23791" spans="8:12" x14ac:dyDescent="0.25">
      <c r="H23791" t="s">
        <v>22510</v>
      </c>
      <c r="I23791">
        <v>9127447</v>
      </c>
      <c r="J23791">
        <v>567511000</v>
      </c>
      <c r="K23791" t="s">
        <v>1861</v>
      </c>
      <c r="L23791" t="s">
        <v>1313</v>
      </c>
    </row>
    <row r="23792" spans="8:12" x14ac:dyDescent="0.25">
      <c r="H23792" t="s">
        <v>22511</v>
      </c>
      <c r="I23792">
        <v>9425485</v>
      </c>
      <c r="J23792">
        <v>574449000</v>
      </c>
      <c r="K23792" t="s">
        <v>1350</v>
      </c>
      <c r="L23792" t="s">
        <v>1295</v>
      </c>
    </row>
    <row r="23793" spans="8:12" x14ac:dyDescent="0.25">
      <c r="H23793" t="s">
        <v>22512</v>
      </c>
      <c r="I23793">
        <v>9612234</v>
      </c>
      <c r="J23793">
        <v>574002110</v>
      </c>
      <c r="K23793" t="s">
        <v>1350</v>
      </c>
      <c r="L23793" t="s">
        <v>1308</v>
      </c>
    </row>
    <row r="23794" spans="8:12" x14ac:dyDescent="0.25">
      <c r="H23794" t="s">
        <v>22513</v>
      </c>
      <c r="I23794">
        <v>9404572</v>
      </c>
      <c r="J23794">
        <v>574068000</v>
      </c>
      <c r="K23794" t="s">
        <v>1350</v>
      </c>
      <c r="L23794" t="s">
        <v>1313</v>
      </c>
    </row>
    <row r="23795" spans="8:12" x14ac:dyDescent="0.25">
      <c r="H23795" t="s">
        <v>22514</v>
      </c>
      <c r="I23795">
        <v>9418688</v>
      </c>
      <c r="J23795">
        <v>574470000</v>
      </c>
      <c r="K23795" t="s">
        <v>1350</v>
      </c>
      <c r="L23795" t="s">
        <v>1295</v>
      </c>
    </row>
    <row r="23796" spans="8:12" x14ac:dyDescent="0.25">
      <c r="H23796" t="s">
        <v>22515</v>
      </c>
      <c r="I23796">
        <v>9569918</v>
      </c>
      <c r="J23796">
        <v>574000300</v>
      </c>
      <c r="K23796" t="s">
        <v>1350</v>
      </c>
      <c r="L23796" t="s">
        <v>1341</v>
      </c>
    </row>
    <row r="23797" spans="8:12" x14ac:dyDescent="0.25">
      <c r="H23797" t="s">
        <v>22516</v>
      </c>
      <c r="I23797">
        <v>9562386</v>
      </c>
      <c r="J23797">
        <v>574980000</v>
      </c>
      <c r="K23797" t="s">
        <v>1350</v>
      </c>
      <c r="L23797" t="s">
        <v>1341</v>
      </c>
    </row>
    <row r="23798" spans="8:12" x14ac:dyDescent="0.25">
      <c r="H23798" t="s">
        <v>22517</v>
      </c>
      <c r="I23798">
        <v>8829593</v>
      </c>
      <c r="J23798">
        <v>445122000</v>
      </c>
      <c r="L23798" t="s">
        <v>1295</v>
      </c>
    </row>
    <row r="23799" spans="8:12" x14ac:dyDescent="0.25">
      <c r="H23799" t="s">
        <v>22518</v>
      </c>
      <c r="I23799">
        <v>9704245</v>
      </c>
      <c r="J23799">
        <v>357014000</v>
      </c>
      <c r="K23799" t="s">
        <v>1332</v>
      </c>
      <c r="L23799" t="s">
        <v>1329</v>
      </c>
    </row>
    <row r="23800" spans="8:12" x14ac:dyDescent="0.25">
      <c r="H23800" t="s">
        <v>22519</v>
      </c>
      <c r="I23800">
        <v>8881072</v>
      </c>
      <c r="J23800">
        <v>214181819</v>
      </c>
      <c r="K23800" t="s">
        <v>1302</v>
      </c>
      <c r="L23800" t="s">
        <v>1295</v>
      </c>
    </row>
    <row r="23801" spans="8:12" x14ac:dyDescent="0.25">
      <c r="H23801" t="s">
        <v>22520</v>
      </c>
      <c r="I23801">
        <v>8679687</v>
      </c>
      <c r="J23801">
        <v>247356100</v>
      </c>
      <c r="K23801" t="s">
        <v>1398</v>
      </c>
      <c r="L23801" t="s">
        <v>1308</v>
      </c>
    </row>
    <row r="23802" spans="8:12" x14ac:dyDescent="0.25">
      <c r="H23802" t="s">
        <v>22520</v>
      </c>
      <c r="I23802">
        <v>8679687</v>
      </c>
      <c r="J23802">
        <v>247107300</v>
      </c>
      <c r="K23802" t="s">
        <v>1398</v>
      </c>
      <c r="L23802" t="s">
        <v>1308</v>
      </c>
    </row>
    <row r="23803" spans="8:12" x14ac:dyDescent="0.25">
      <c r="H23803" t="s">
        <v>22521</v>
      </c>
      <c r="I23803">
        <v>9570864</v>
      </c>
      <c r="J23803">
        <v>636092084</v>
      </c>
      <c r="K23803" t="s">
        <v>1464</v>
      </c>
      <c r="L23803" t="s">
        <v>1341</v>
      </c>
    </row>
    <row r="23804" spans="8:12" x14ac:dyDescent="0.25">
      <c r="H23804" t="s">
        <v>22522</v>
      </c>
      <c r="I23804">
        <v>9444821</v>
      </c>
      <c r="J23804">
        <v>775083000</v>
      </c>
      <c r="K23804" t="s">
        <v>1875</v>
      </c>
      <c r="L23804" t="s">
        <v>1362</v>
      </c>
    </row>
    <row r="23805" spans="8:12" x14ac:dyDescent="0.25">
      <c r="H23805" t="s">
        <v>22523</v>
      </c>
      <c r="I23805">
        <v>9365439</v>
      </c>
      <c r="J23805">
        <v>372590000</v>
      </c>
      <c r="L23805" t="s">
        <v>1295</v>
      </c>
    </row>
    <row r="23806" spans="8:12" x14ac:dyDescent="0.25">
      <c r="H23806" t="s">
        <v>22524</v>
      </c>
      <c r="I23806">
        <v>8012786</v>
      </c>
      <c r="J23806">
        <v>775082000</v>
      </c>
      <c r="K23806" t="s">
        <v>1875</v>
      </c>
      <c r="L23806" t="s">
        <v>1326</v>
      </c>
    </row>
    <row r="23807" spans="8:12" x14ac:dyDescent="0.25">
      <c r="H23807" t="s">
        <v>993</v>
      </c>
      <c r="I23807">
        <v>9254563</v>
      </c>
      <c r="J23807">
        <v>636016730</v>
      </c>
      <c r="K23807" t="s">
        <v>1464</v>
      </c>
      <c r="L23807" t="s">
        <v>1341</v>
      </c>
    </row>
    <row r="23808" spans="8:12" x14ac:dyDescent="0.25">
      <c r="H23808" t="s">
        <v>993</v>
      </c>
      <c r="I23808">
        <v>9287962</v>
      </c>
      <c r="J23808">
        <v>256147000</v>
      </c>
      <c r="K23808" t="s">
        <v>1340</v>
      </c>
      <c r="L23808" t="s">
        <v>1341</v>
      </c>
    </row>
    <row r="23809" spans="8:12" x14ac:dyDescent="0.25">
      <c r="H23809" t="s">
        <v>22525</v>
      </c>
      <c r="I23809">
        <v>9371426</v>
      </c>
      <c r="J23809">
        <v>209204000</v>
      </c>
      <c r="K23809" t="s">
        <v>1443</v>
      </c>
      <c r="L23809" t="s">
        <v>1295</v>
      </c>
    </row>
    <row r="23810" spans="8:12" x14ac:dyDescent="0.25">
      <c r="H23810" t="s">
        <v>22526</v>
      </c>
      <c r="I23810">
        <v>9450909</v>
      </c>
      <c r="J23810">
        <v>247295900</v>
      </c>
      <c r="L23810" t="s">
        <v>1341</v>
      </c>
    </row>
    <row r="23811" spans="8:12" x14ac:dyDescent="0.25">
      <c r="H23811" t="s">
        <v>22526</v>
      </c>
      <c r="I23811">
        <v>9450909</v>
      </c>
      <c r="J23811">
        <v>229872000</v>
      </c>
      <c r="L23811" t="s">
        <v>1341</v>
      </c>
    </row>
    <row r="23812" spans="8:12" x14ac:dyDescent="0.25">
      <c r="H23812" t="s">
        <v>22527</v>
      </c>
      <c r="I23812">
        <v>9694505</v>
      </c>
      <c r="J23812">
        <v>228041600</v>
      </c>
      <c r="K23812" t="s">
        <v>1556</v>
      </c>
      <c r="L23812" t="s">
        <v>1329</v>
      </c>
    </row>
    <row r="23813" spans="8:12" x14ac:dyDescent="0.25">
      <c r="H23813" t="s">
        <v>22528</v>
      </c>
      <c r="I23813">
        <v>9311608</v>
      </c>
      <c r="J23813">
        <v>229608000</v>
      </c>
      <c r="L23813" t="s">
        <v>1341</v>
      </c>
    </row>
    <row r="23814" spans="8:12" x14ac:dyDescent="0.25">
      <c r="H23814" t="s">
        <v>22529</v>
      </c>
      <c r="I23814">
        <v>9568574</v>
      </c>
      <c r="J23814">
        <v>636092074</v>
      </c>
      <c r="K23814" t="s">
        <v>1464</v>
      </c>
      <c r="L23814" t="s">
        <v>1341</v>
      </c>
    </row>
    <row r="23815" spans="8:12" x14ac:dyDescent="0.25">
      <c r="H23815" t="s">
        <v>22530</v>
      </c>
      <c r="I23815">
        <v>9593505</v>
      </c>
      <c r="J23815">
        <v>357477000</v>
      </c>
      <c r="K23815" t="s">
        <v>1332</v>
      </c>
      <c r="L23815" t="s">
        <v>1329</v>
      </c>
    </row>
    <row r="23816" spans="8:12" x14ac:dyDescent="0.25">
      <c r="H23816" t="s">
        <v>22531</v>
      </c>
      <c r="I23816">
        <v>9580780</v>
      </c>
      <c r="J23816">
        <v>247241600</v>
      </c>
      <c r="K23816" t="s">
        <v>1398</v>
      </c>
      <c r="L23816" t="s">
        <v>1295</v>
      </c>
    </row>
    <row r="23817" spans="8:12" x14ac:dyDescent="0.25">
      <c r="H23817" t="s">
        <v>22532</v>
      </c>
      <c r="I23817">
        <v>9447196</v>
      </c>
      <c r="J23817">
        <v>210730000</v>
      </c>
      <c r="K23817" t="s">
        <v>1443</v>
      </c>
      <c r="L23817" t="s">
        <v>1308</v>
      </c>
    </row>
    <row r="23818" spans="8:12" x14ac:dyDescent="0.25">
      <c r="H23818" t="s">
        <v>22533</v>
      </c>
      <c r="I23818">
        <v>9396672</v>
      </c>
      <c r="J23818">
        <v>538005150</v>
      </c>
      <c r="K23818" t="s">
        <v>1437</v>
      </c>
      <c r="L23818" t="s">
        <v>1362</v>
      </c>
    </row>
    <row r="23819" spans="8:12" x14ac:dyDescent="0.25">
      <c r="H23819" t="s">
        <v>22534</v>
      </c>
      <c r="I23819">
        <v>9582257</v>
      </c>
      <c r="J23819">
        <v>636015576</v>
      </c>
      <c r="K23819" t="s">
        <v>1464</v>
      </c>
      <c r="L23819" t="s">
        <v>1308</v>
      </c>
    </row>
    <row r="23820" spans="8:12" x14ac:dyDescent="0.25">
      <c r="H23820" t="s">
        <v>22534</v>
      </c>
      <c r="I23820">
        <v>9582257</v>
      </c>
      <c r="J23820">
        <v>565256000</v>
      </c>
      <c r="L23820" t="s">
        <v>1308</v>
      </c>
    </row>
    <row r="23821" spans="8:12" x14ac:dyDescent="0.25">
      <c r="H23821" t="s">
        <v>22535</v>
      </c>
      <c r="I23821">
        <v>9154282</v>
      </c>
      <c r="J23821">
        <v>248599000</v>
      </c>
      <c r="K23821" t="s">
        <v>1340</v>
      </c>
      <c r="L23821" t="s">
        <v>1295</v>
      </c>
    </row>
    <row r="23822" spans="8:12" x14ac:dyDescent="0.25">
      <c r="H23822" t="s">
        <v>22536</v>
      </c>
      <c r="I23822">
        <v>9425825</v>
      </c>
      <c r="J23822">
        <v>314312000</v>
      </c>
      <c r="K23822" t="s">
        <v>1285</v>
      </c>
      <c r="L23822" t="s">
        <v>1341</v>
      </c>
    </row>
    <row r="23823" spans="8:12" x14ac:dyDescent="0.25">
      <c r="H23823" t="s">
        <v>22537</v>
      </c>
      <c r="I23823">
        <v>1120139</v>
      </c>
      <c r="J23823">
        <v>366824910</v>
      </c>
      <c r="K23823" t="s">
        <v>1431</v>
      </c>
      <c r="L23823" t="s">
        <v>1329</v>
      </c>
    </row>
    <row r="23824" spans="8:12" x14ac:dyDescent="0.25">
      <c r="H23824" t="s">
        <v>22538</v>
      </c>
      <c r="I23824">
        <v>4063232</v>
      </c>
      <c r="J23824">
        <v>367049470</v>
      </c>
      <c r="K23824" t="s">
        <v>1431</v>
      </c>
      <c r="L23824" t="s">
        <v>1329</v>
      </c>
    </row>
    <row r="23825" spans="8:12" x14ac:dyDescent="0.25">
      <c r="H23825" t="s">
        <v>22539</v>
      </c>
      <c r="I23825">
        <v>9015448</v>
      </c>
      <c r="J23825">
        <v>304010549</v>
      </c>
      <c r="K23825" t="s">
        <v>1294</v>
      </c>
      <c r="L23825" t="s">
        <v>1295</v>
      </c>
    </row>
    <row r="23826" spans="8:12" x14ac:dyDescent="0.25">
      <c r="H23826" t="s">
        <v>22540</v>
      </c>
      <c r="I23826">
        <v>9323376</v>
      </c>
      <c r="J23826">
        <v>538002773</v>
      </c>
      <c r="K23826" t="s">
        <v>1437</v>
      </c>
      <c r="L23826" t="s">
        <v>1326</v>
      </c>
    </row>
    <row r="23827" spans="8:12" x14ac:dyDescent="0.25">
      <c r="H23827" t="s">
        <v>994</v>
      </c>
      <c r="I23827">
        <v>9221762</v>
      </c>
      <c r="J23827">
        <v>229873000</v>
      </c>
      <c r="L23827" t="s">
        <v>1341</v>
      </c>
    </row>
    <row r="23828" spans="8:12" x14ac:dyDescent="0.25">
      <c r="H23828" t="s">
        <v>22541</v>
      </c>
      <c r="I23828">
        <v>9589164</v>
      </c>
      <c r="J23828">
        <v>310640000</v>
      </c>
      <c r="K23828" t="s">
        <v>4450</v>
      </c>
      <c r="L23828" t="s">
        <v>1341</v>
      </c>
    </row>
    <row r="23829" spans="8:12" x14ac:dyDescent="0.25">
      <c r="H23829" t="s">
        <v>22542</v>
      </c>
      <c r="I23829">
        <v>7646918</v>
      </c>
      <c r="J23829">
        <v>273338500</v>
      </c>
      <c r="K23829" t="s">
        <v>1297</v>
      </c>
      <c r="L23829" t="s">
        <v>1295</v>
      </c>
    </row>
    <row r="23830" spans="8:12" x14ac:dyDescent="0.25">
      <c r="H23830" t="s">
        <v>22543</v>
      </c>
      <c r="I23830">
        <v>9107306</v>
      </c>
      <c r="J23830">
        <v>309587000</v>
      </c>
      <c r="K23830" t="s">
        <v>1609</v>
      </c>
      <c r="L23830" t="s">
        <v>1295</v>
      </c>
    </row>
    <row r="23831" spans="8:12" x14ac:dyDescent="0.25">
      <c r="H23831" t="s">
        <v>22544</v>
      </c>
      <c r="I23831">
        <v>9438377</v>
      </c>
      <c r="J23831">
        <v>354249000</v>
      </c>
      <c r="K23831" t="s">
        <v>1332</v>
      </c>
      <c r="L23831" t="s">
        <v>1295</v>
      </c>
    </row>
    <row r="23832" spans="8:12" x14ac:dyDescent="0.25">
      <c r="H23832" t="s">
        <v>22545</v>
      </c>
      <c r="I23832">
        <v>9438353</v>
      </c>
      <c r="J23832">
        <v>355640000</v>
      </c>
      <c r="K23832" t="s">
        <v>1332</v>
      </c>
      <c r="L23832" t="s">
        <v>1295</v>
      </c>
    </row>
    <row r="23833" spans="8:12" x14ac:dyDescent="0.25">
      <c r="H23833" t="s">
        <v>22546</v>
      </c>
      <c r="I23833">
        <v>9438389</v>
      </c>
      <c r="J23833">
        <v>351797000</v>
      </c>
      <c r="K23833" t="s">
        <v>1332</v>
      </c>
      <c r="L23833" t="s">
        <v>1295</v>
      </c>
    </row>
    <row r="23834" spans="8:12" x14ac:dyDescent="0.25">
      <c r="H23834" t="s">
        <v>22547</v>
      </c>
      <c r="I23834">
        <v>9435143</v>
      </c>
      <c r="J23834">
        <v>372918000</v>
      </c>
      <c r="L23834" t="s">
        <v>1295</v>
      </c>
    </row>
    <row r="23835" spans="8:12" x14ac:dyDescent="0.25">
      <c r="H23835" t="s">
        <v>22548</v>
      </c>
      <c r="I23835">
        <v>9438391</v>
      </c>
      <c r="J23835">
        <v>353146000</v>
      </c>
      <c r="K23835" t="s">
        <v>1332</v>
      </c>
      <c r="L23835" t="s">
        <v>1295</v>
      </c>
    </row>
    <row r="23836" spans="8:12" x14ac:dyDescent="0.25">
      <c r="H23836" t="s">
        <v>22549</v>
      </c>
      <c r="I23836">
        <v>9438365</v>
      </c>
      <c r="J23836">
        <v>354560000</v>
      </c>
      <c r="K23836" t="s">
        <v>1332</v>
      </c>
      <c r="L23836" t="s">
        <v>1295</v>
      </c>
    </row>
    <row r="23837" spans="8:12" x14ac:dyDescent="0.25">
      <c r="H23837" t="s">
        <v>22550</v>
      </c>
      <c r="I23837">
        <v>9272682</v>
      </c>
      <c r="J23837">
        <v>311772000</v>
      </c>
      <c r="K23837" t="s">
        <v>1609</v>
      </c>
      <c r="L23837" t="s">
        <v>1326</v>
      </c>
    </row>
    <row r="23838" spans="8:12" x14ac:dyDescent="0.25">
      <c r="H23838" t="s">
        <v>22551</v>
      </c>
      <c r="I23838">
        <v>9619660</v>
      </c>
      <c r="J23838">
        <v>370450000</v>
      </c>
      <c r="L23838" t="s">
        <v>1308</v>
      </c>
    </row>
    <row r="23839" spans="8:12" x14ac:dyDescent="0.25">
      <c r="H23839" t="s">
        <v>22552</v>
      </c>
      <c r="I23839">
        <v>9102825</v>
      </c>
      <c r="J23839">
        <v>440035000</v>
      </c>
      <c r="K23839" t="s">
        <v>1352</v>
      </c>
      <c r="L23839" t="s">
        <v>1308</v>
      </c>
    </row>
    <row r="23840" spans="8:12" x14ac:dyDescent="0.25">
      <c r="H23840" t="s">
        <v>22553</v>
      </c>
      <c r="I23840">
        <v>9395604</v>
      </c>
      <c r="J23840">
        <v>538005849</v>
      </c>
      <c r="K23840" t="s">
        <v>1437</v>
      </c>
      <c r="L23840" t="s">
        <v>1295</v>
      </c>
    </row>
    <row r="23841" spans="8:12" x14ac:dyDescent="0.25">
      <c r="H23841" t="s">
        <v>22554</v>
      </c>
      <c r="I23841">
        <v>9277565</v>
      </c>
      <c r="J23841">
        <v>565123000</v>
      </c>
      <c r="L23841" t="s">
        <v>1341</v>
      </c>
    </row>
    <row r="23842" spans="8:12" x14ac:dyDescent="0.25">
      <c r="H23842" t="s">
        <v>22555</v>
      </c>
      <c r="I23842">
        <v>9495856</v>
      </c>
      <c r="J23842">
        <v>538090427</v>
      </c>
      <c r="K23842" t="s">
        <v>1437</v>
      </c>
      <c r="L23842" t="s">
        <v>1326</v>
      </c>
    </row>
    <row r="23843" spans="8:12" x14ac:dyDescent="0.25">
      <c r="H23843" t="s">
        <v>22556</v>
      </c>
      <c r="I23843">
        <v>9568897</v>
      </c>
      <c r="J23843">
        <v>413931000</v>
      </c>
      <c r="K23843" t="s">
        <v>1328</v>
      </c>
      <c r="L23843" t="s">
        <v>1341</v>
      </c>
    </row>
    <row r="23844" spans="8:12" x14ac:dyDescent="0.25">
      <c r="H23844" t="s">
        <v>22557</v>
      </c>
      <c r="I23844">
        <v>9608946</v>
      </c>
      <c r="J23844">
        <v>413471950</v>
      </c>
      <c r="K23844" t="s">
        <v>1328</v>
      </c>
      <c r="L23844" t="s">
        <v>1295</v>
      </c>
    </row>
    <row r="23845" spans="8:12" x14ac:dyDescent="0.25">
      <c r="H23845" t="s">
        <v>22558</v>
      </c>
      <c r="I23845">
        <v>9251418</v>
      </c>
      <c r="J23845">
        <v>412558000</v>
      </c>
      <c r="K23845" t="s">
        <v>1328</v>
      </c>
      <c r="L23845" t="s">
        <v>1362</v>
      </c>
    </row>
    <row r="23846" spans="8:12" x14ac:dyDescent="0.25">
      <c r="H23846" t="s">
        <v>22559</v>
      </c>
      <c r="I23846">
        <v>9469649</v>
      </c>
      <c r="J23846">
        <v>636014628</v>
      </c>
      <c r="K23846" t="s">
        <v>1464</v>
      </c>
      <c r="L23846" t="s">
        <v>1341</v>
      </c>
    </row>
    <row r="23847" spans="8:12" x14ac:dyDescent="0.25">
      <c r="H23847" t="s">
        <v>22560</v>
      </c>
      <c r="I23847">
        <v>9419890</v>
      </c>
      <c r="J23847">
        <v>248530000</v>
      </c>
      <c r="K23847" t="s">
        <v>1340</v>
      </c>
      <c r="L23847" t="s">
        <v>1313</v>
      </c>
    </row>
    <row r="23848" spans="8:12" x14ac:dyDescent="0.25">
      <c r="H23848" t="s">
        <v>22561</v>
      </c>
      <c r="I23848">
        <v>9259898</v>
      </c>
      <c r="J23848">
        <v>249344000</v>
      </c>
      <c r="K23848" t="s">
        <v>1340</v>
      </c>
      <c r="L23848" t="s">
        <v>1326</v>
      </c>
    </row>
    <row r="23849" spans="8:12" x14ac:dyDescent="0.25">
      <c r="H23849" t="s">
        <v>22562</v>
      </c>
      <c r="I23849">
        <v>9370989</v>
      </c>
      <c r="J23849">
        <v>564414000</v>
      </c>
      <c r="K23849" t="s">
        <v>1441</v>
      </c>
      <c r="L23849" t="s">
        <v>1362</v>
      </c>
    </row>
    <row r="23850" spans="8:12" x14ac:dyDescent="0.25">
      <c r="H23850" t="s">
        <v>22563</v>
      </c>
      <c r="I23850">
        <v>9733810</v>
      </c>
      <c r="J23850">
        <v>367396230</v>
      </c>
      <c r="K23850" t="s">
        <v>1431</v>
      </c>
      <c r="L23850" t="s">
        <v>1329</v>
      </c>
    </row>
    <row r="23851" spans="8:12" x14ac:dyDescent="0.25">
      <c r="H23851" t="s">
        <v>22564</v>
      </c>
      <c r="I23851">
        <v>8408789</v>
      </c>
      <c r="J23851">
        <v>214182022</v>
      </c>
      <c r="K23851" t="s">
        <v>1302</v>
      </c>
      <c r="L23851" t="s">
        <v>1295</v>
      </c>
    </row>
    <row r="23852" spans="8:12" x14ac:dyDescent="0.25">
      <c r="H23852" t="s">
        <v>22565</v>
      </c>
      <c r="I23852">
        <v>9433585</v>
      </c>
      <c r="J23852">
        <v>538003608</v>
      </c>
      <c r="K23852" t="s">
        <v>1437</v>
      </c>
      <c r="L23852" t="s">
        <v>1395</v>
      </c>
    </row>
    <row r="23853" spans="8:12" x14ac:dyDescent="0.25">
      <c r="H23853" t="s">
        <v>995</v>
      </c>
      <c r="I23853">
        <v>9460588</v>
      </c>
      <c r="J23853">
        <v>566115000</v>
      </c>
      <c r="L23853" t="s">
        <v>1341</v>
      </c>
    </row>
    <row r="23854" spans="8:12" x14ac:dyDescent="0.25">
      <c r="H23854" t="s">
        <v>22566</v>
      </c>
      <c r="I23854">
        <v>9199139</v>
      </c>
      <c r="J23854">
        <v>304470000</v>
      </c>
      <c r="K23854" t="s">
        <v>1294</v>
      </c>
      <c r="L23854" t="s">
        <v>1295</v>
      </c>
    </row>
    <row r="23855" spans="8:12" x14ac:dyDescent="0.25">
      <c r="H23855" t="s">
        <v>22567</v>
      </c>
      <c r="I23855">
        <v>9063299</v>
      </c>
      <c r="J23855">
        <v>236180000</v>
      </c>
      <c r="K23855" t="s">
        <v>1383</v>
      </c>
      <c r="L23855" t="s">
        <v>1295</v>
      </c>
    </row>
    <row r="23856" spans="8:12" x14ac:dyDescent="0.25">
      <c r="H23856" t="s">
        <v>22568</v>
      </c>
      <c r="I23856">
        <v>9578050</v>
      </c>
      <c r="J23856">
        <v>209102000</v>
      </c>
      <c r="K23856" t="s">
        <v>1443</v>
      </c>
      <c r="L23856" t="s">
        <v>1341</v>
      </c>
    </row>
    <row r="23857" spans="8:12" x14ac:dyDescent="0.25">
      <c r="H23857" t="s">
        <v>22569</v>
      </c>
      <c r="I23857">
        <v>9647863</v>
      </c>
      <c r="J23857">
        <v>710011840</v>
      </c>
      <c r="K23857" t="s">
        <v>2162</v>
      </c>
      <c r="L23857" t="s">
        <v>1341</v>
      </c>
    </row>
    <row r="23858" spans="8:12" x14ac:dyDescent="0.25">
      <c r="H23858" t="s">
        <v>22570</v>
      </c>
      <c r="I23858">
        <v>8764212</v>
      </c>
      <c r="J23858">
        <v>775990250</v>
      </c>
      <c r="K23858" t="s">
        <v>1875</v>
      </c>
      <c r="L23858" t="s">
        <v>1329</v>
      </c>
    </row>
    <row r="23859" spans="8:12" x14ac:dyDescent="0.25">
      <c r="H23859" t="s">
        <v>22570</v>
      </c>
      <c r="I23859">
        <v>9260079</v>
      </c>
      <c r="J23859">
        <v>538005221</v>
      </c>
      <c r="K23859" t="s">
        <v>1437</v>
      </c>
      <c r="L23859" t="s">
        <v>1326</v>
      </c>
    </row>
    <row r="23860" spans="8:12" x14ac:dyDescent="0.25">
      <c r="H23860" t="s">
        <v>22570</v>
      </c>
      <c r="I23860">
        <v>9111436</v>
      </c>
      <c r="J23860">
        <v>477257300</v>
      </c>
      <c r="K23860" t="s">
        <v>1348</v>
      </c>
      <c r="L23860" t="s">
        <v>1295</v>
      </c>
    </row>
    <row r="23861" spans="8:12" x14ac:dyDescent="0.25">
      <c r="H23861" t="s">
        <v>22570</v>
      </c>
      <c r="I23861">
        <v>9044322</v>
      </c>
      <c r="J23861">
        <v>341157000</v>
      </c>
      <c r="K23861" t="s">
        <v>1316</v>
      </c>
      <c r="L23861" t="s">
        <v>1341</v>
      </c>
    </row>
    <row r="23862" spans="8:12" x14ac:dyDescent="0.25">
      <c r="H23862" t="s">
        <v>22570</v>
      </c>
      <c r="I23862">
        <v>8979843</v>
      </c>
      <c r="J23862">
        <v>319002500</v>
      </c>
      <c r="K23862" t="s">
        <v>1671</v>
      </c>
      <c r="L23862" t="s">
        <v>1329</v>
      </c>
    </row>
    <row r="23863" spans="8:12" x14ac:dyDescent="0.25">
      <c r="H23863" t="s">
        <v>22570</v>
      </c>
      <c r="I23863">
        <v>9488633</v>
      </c>
      <c r="J23863">
        <v>305206000</v>
      </c>
      <c r="L23863" t="s">
        <v>1295</v>
      </c>
    </row>
    <row r="23864" spans="8:12" x14ac:dyDescent="0.25">
      <c r="H23864" t="s">
        <v>22570</v>
      </c>
      <c r="I23864">
        <v>8866785</v>
      </c>
      <c r="J23864">
        <v>273315720</v>
      </c>
      <c r="K23864" t="s">
        <v>1297</v>
      </c>
      <c r="L23864" t="s">
        <v>1295</v>
      </c>
    </row>
    <row r="23865" spans="8:12" x14ac:dyDescent="0.25">
      <c r="H23865" t="s">
        <v>22570</v>
      </c>
      <c r="I23865">
        <v>9504102</v>
      </c>
      <c r="J23865">
        <v>246646000</v>
      </c>
      <c r="K23865" t="s">
        <v>1387</v>
      </c>
      <c r="L23865" t="s">
        <v>1295</v>
      </c>
    </row>
    <row r="23866" spans="8:12" x14ac:dyDescent="0.25">
      <c r="H23866" t="s">
        <v>22570</v>
      </c>
      <c r="I23866">
        <v>9286803</v>
      </c>
      <c r="J23866">
        <v>240204000</v>
      </c>
      <c r="K23866" t="s">
        <v>1679</v>
      </c>
      <c r="L23866" t="s">
        <v>1341</v>
      </c>
    </row>
    <row r="23867" spans="8:12" x14ac:dyDescent="0.25">
      <c r="H23867" t="s">
        <v>22571</v>
      </c>
      <c r="I23867">
        <v>8500501</v>
      </c>
      <c r="J23867">
        <v>671162000</v>
      </c>
      <c r="K23867" t="s">
        <v>1311</v>
      </c>
      <c r="L23867" t="s">
        <v>1313</v>
      </c>
    </row>
    <row r="23868" spans="8:12" x14ac:dyDescent="0.25">
      <c r="H23868" t="s">
        <v>22572</v>
      </c>
      <c r="I23868">
        <v>9546966</v>
      </c>
      <c r="J23868">
        <v>564982000</v>
      </c>
      <c r="K23868" t="s">
        <v>1441</v>
      </c>
      <c r="L23868" t="s">
        <v>1329</v>
      </c>
    </row>
    <row r="23869" spans="8:12" x14ac:dyDescent="0.25">
      <c r="H23869" t="s">
        <v>22573</v>
      </c>
      <c r="I23869">
        <v>9543146</v>
      </c>
      <c r="J23869">
        <v>564546000</v>
      </c>
      <c r="K23869" t="s">
        <v>1441</v>
      </c>
      <c r="L23869" t="s">
        <v>1329</v>
      </c>
    </row>
    <row r="23870" spans="8:12" x14ac:dyDescent="0.25">
      <c r="H23870" t="s">
        <v>22574</v>
      </c>
      <c r="I23870">
        <v>7024081</v>
      </c>
      <c r="J23870">
        <v>523010208</v>
      </c>
      <c r="K23870" t="s">
        <v>22575</v>
      </c>
      <c r="L23870" t="s">
        <v>1295</v>
      </c>
    </row>
    <row r="23871" spans="8:12" x14ac:dyDescent="0.25">
      <c r="H23871" t="s">
        <v>22576</v>
      </c>
      <c r="I23871">
        <v>9003586</v>
      </c>
      <c r="J23871">
        <v>457809000</v>
      </c>
      <c r="K23871" t="s">
        <v>1409</v>
      </c>
      <c r="L23871" t="s">
        <v>1295</v>
      </c>
    </row>
    <row r="23872" spans="8:12" x14ac:dyDescent="0.25">
      <c r="H23872" t="s">
        <v>22577</v>
      </c>
      <c r="I23872">
        <v>9057458</v>
      </c>
      <c r="J23872">
        <v>477478200</v>
      </c>
      <c r="K23872" t="s">
        <v>1348</v>
      </c>
      <c r="L23872" t="s">
        <v>1341</v>
      </c>
    </row>
    <row r="23873" spans="8:12" x14ac:dyDescent="0.25">
      <c r="H23873" t="s">
        <v>22578</v>
      </c>
      <c r="I23873">
        <v>9120047</v>
      </c>
      <c r="J23873">
        <v>457186000</v>
      </c>
      <c r="K23873" t="s">
        <v>1409</v>
      </c>
      <c r="L23873" t="s">
        <v>1295</v>
      </c>
    </row>
    <row r="23874" spans="8:12" x14ac:dyDescent="0.25">
      <c r="H23874" t="s">
        <v>22579</v>
      </c>
      <c r="I23874">
        <v>9164550</v>
      </c>
      <c r="J23874">
        <v>304116000</v>
      </c>
      <c r="K23874" t="s">
        <v>1294</v>
      </c>
      <c r="L23874" t="s">
        <v>1295</v>
      </c>
    </row>
    <row r="23875" spans="8:12" x14ac:dyDescent="0.25">
      <c r="H23875" t="s">
        <v>22580</v>
      </c>
      <c r="I23875">
        <v>9380609</v>
      </c>
      <c r="J23875">
        <v>565224000</v>
      </c>
      <c r="L23875" t="s">
        <v>1329</v>
      </c>
    </row>
    <row r="23876" spans="8:12" x14ac:dyDescent="0.25">
      <c r="H23876" t="s">
        <v>22581</v>
      </c>
      <c r="I23876">
        <v>9380104</v>
      </c>
      <c r="J23876">
        <v>351518000</v>
      </c>
      <c r="K23876" t="s">
        <v>1332</v>
      </c>
      <c r="L23876" t="s">
        <v>1362</v>
      </c>
    </row>
    <row r="23877" spans="8:12" x14ac:dyDescent="0.25">
      <c r="H23877" t="s">
        <v>22582</v>
      </c>
      <c r="I23877">
        <v>9166950</v>
      </c>
      <c r="J23877">
        <v>444001169</v>
      </c>
      <c r="L23877" t="s">
        <v>1326</v>
      </c>
    </row>
    <row r="23878" spans="8:12" x14ac:dyDescent="0.25">
      <c r="H23878" t="s">
        <v>22583</v>
      </c>
      <c r="I23878">
        <v>9166950</v>
      </c>
      <c r="J23878">
        <v>441854000</v>
      </c>
      <c r="K23878" t="s">
        <v>1352</v>
      </c>
      <c r="L23878" t="s">
        <v>1326</v>
      </c>
    </row>
    <row r="23879" spans="8:12" x14ac:dyDescent="0.25">
      <c r="H23879" t="s">
        <v>22584</v>
      </c>
      <c r="I23879">
        <v>9166950</v>
      </c>
      <c r="J23879">
        <v>440146000</v>
      </c>
      <c r="K23879" t="s">
        <v>1352</v>
      </c>
      <c r="L23879" t="s">
        <v>1326</v>
      </c>
    </row>
    <row r="23880" spans="8:12" x14ac:dyDescent="0.25">
      <c r="H23880" t="s">
        <v>22585</v>
      </c>
      <c r="I23880">
        <v>9305960</v>
      </c>
      <c r="J23880">
        <v>351436000</v>
      </c>
      <c r="K23880" t="s">
        <v>1332</v>
      </c>
      <c r="L23880" t="s">
        <v>1295</v>
      </c>
    </row>
    <row r="23881" spans="8:12" x14ac:dyDescent="0.25">
      <c r="H23881" t="s">
        <v>22586</v>
      </c>
      <c r="I23881">
        <v>9593505</v>
      </c>
      <c r="J23881">
        <v>249110000</v>
      </c>
      <c r="K23881" t="s">
        <v>1340</v>
      </c>
      <c r="L23881" t="s">
        <v>1329</v>
      </c>
    </row>
    <row r="23882" spans="8:12" x14ac:dyDescent="0.25">
      <c r="H23882" t="s">
        <v>22587</v>
      </c>
      <c r="I23882">
        <v>9113032</v>
      </c>
      <c r="J23882">
        <v>273337950</v>
      </c>
      <c r="K23882" t="s">
        <v>1297</v>
      </c>
      <c r="L23882" t="s">
        <v>1295</v>
      </c>
    </row>
    <row r="23883" spans="8:12" x14ac:dyDescent="0.25">
      <c r="H23883" t="s">
        <v>22588</v>
      </c>
      <c r="I23883">
        <v>8003826</v>
      </c>
      <c r="J23883">
        <v>211263880</v>
      </c>
      <c r="K23883" t="s">
        <v>1426</v>
      </c>
      <c r="L23883" t="s">
        <v>1329</v>
      </c>
    </row>
    <row r="23884" spans="8:12" x14ac:dyDescent="0.25">
      <c r="H23884" t="s">
        <v>22589</v>
      </c>
      <c r="I23884">
        <v>9552898</v>
      </c>
      <c r="J23884">
        <v>373640000</v>
      </c>
      <c r="L23884" t="s">
        <v>1295</v>
      </c>
    </row>
    <row r="23885" spans="8:12" x14ac:dyDescent="0.25">
      <c r="H23885" t="s">
        <v>22590</v>
      </c>
      <c r="I23885">
        <v>9253478</v>
      </c>
      <c r="J23885">
        <v>353928000</v>
      </c>
      <c r="K23885" t="s">
        <v>1332</v>
      </c>
      <c r="L23885" t="s">
        <v>1362</v>
      </c>
    </row>
    <row r="23886" spans="8:12" x14ac:dyDescent="0.25">
      <c r="H23886" t="s">
        <v>996</v>
      </c>
      <c r="I23886">
        <v>9342853</v>
      </c>
      <c r="J23886">
        <v>241335000</v>
      </c>
      <c r="K23886" t="s">
        <v>1679</v>
      </c>
      <c r="L23886" t="s">
        <v>1341</v>
      </c>
    </row>
    <row r="23887" spans="8:12" x14ac:dyDescent="0.25">
      <c r="H23887" t="s">
        <v>22591</v>
      </c>
      <c r="I23887">
        <v>9030515</v>
      </c>
      <c r="J23887">
        <v>259998000</v>
      </c>
      <c r="K23887" t="s">
        <v>1335</v>
      </c>
      <c r="L23887" t="s">
        <v>1295</v>
      </c>
    </row>
    <row r="23888" spans="8:12" x14ac:dyDescent="0.25">
      <c r="H23888" t="s">
        <v>22592</v>
      </c>
      <c r="I23888">
        <v>9146998</v>
      </c>
      <c r="J23888">
        <v>357860000</v>
      </c>
      <c r="K23888" t="s">
        <v>1332</v>
      </c>
      <c r="L23888" t="s">
        <v>1341</v>
      </c>
    </row>
    <row r="23889" spans="8:12" x14ac:dyDescent="0.25">
      <c r="H23889" t="s">
        <v>22593</v>
      </c>
      <c r="I23889">
        <v>9381861</v>
      </c>
      <c r="J23889">
        <v>256562000</v>
      </c>
      <c r="K23889" t="s">
        <v>1340</v>
      </c>
      <c r="L23889" t="s">
        <v>1341</v>
      </c>
    </row>
    <row r="23890" spans="8:12" x14ac:dyDescent="0.25">
      <c r="H23890" t="s">
        <v>22594</v>
      </c>
      <c r="I23890">
        <v>9530333</v>
      </c>
      <c r="J23890">
        <v>441575000</v>
      </c>
      <c r="K23890" t="s">
        <v>1352</v>
      </c>
      <c r="L23890" t="s">
        <v>1308</v>
      </c>
    </row>
    <row r="23891" spans="8:12" x14ac:dyDescent="0.25">
      <c r="H23891" t="s">
        <v>22595</v>
      </c>
      <c r="I23891">
        <v>9139282</v>
      </c>
      <c r="J23891">
        <v>636090672</v>
      </c>
      <c r="K23891" t="s">
        <v>1464</v>
      </c>
      <c r="L23891" t="s">
        <v>1341</v>
      </c>
    </row>
    <row r="23892" spans="8:12" x14ac:dyDescent="0.25">
      <c r="H23892" t="s">
        <v>22596</v>
      </c>
      <c r="I23892">
        <v>8882014</v>
      </c>
      <c r="J23892">
        <v>445314000</v>
      </c>
      <c r="K23892" t="s">
        <v>5110</v>
      </c>
      <c r="L23892" t="s">
        <v>1308</v>
      </c>
    </row>
    <row r="23893" spans="8:12" x14ac:dyDescent="0.25">
      <c r="H23893" t="s">
        <v>22597</v>
      </c>
      <c r="I23893">
        <v>8604242</v>
      </c>
      <c r="J23893">
        <v>563000030</v>
      </c>
      <c r="K23893" t="s">
        <v>1441</v>
      </c>
      <c r="L23893" t="s">
        <v>1313</v>
      </c>
    </row>
    <row r="23894" spans="8:12" x14ac:dyDescent="0.25">
      <c r="H23894" t="s">
        <v>22597</v>
      </c>
      <c r="I23894">
        <v>9349071</v>
      </c>
      <c r="J23894">
        <v>369970145</v>
      </c>
      <c r="K23894" t="s">
        <v>1431</v>
      </c>
      <c r="L23894" t="s">
        <v>1329</v>
      </c>
    </row>
    <row r="23895" spans="8:12" x14ac:dyDescent="0.25">
      <c r="H23895" t="s">
        <v>22598</v>
      </c>
      <c r="I23895">
        <v>9676876</v>
      </c>
      <c r="J23895">
        <v>353987000</v>
      </c>
      <c r="K23895" t="s">
        <v>1332</v>
      </c>
      <c r="L23895" t="s">
        <v>1308</v>
      </c>
    </row>
    <row r="23896" spans="8:12" x14ac:dyDescent="0.25">
      <c r="H23896" t="s">
        <v>22599</v>
      </c>
      <c r="I23896">
        <v>9456367</v>
      </c>
      <c r="J23896">
        <v>636014862</v>
      </c>
      <c r="K23896" t="s">
        <v>1464</v>
      </c>
      <c r="L23896" t="s">
        <v>1341</v>
      </c>
    </row>
    <row r="23897" spans="8:12" x14ac:dyDescent="0.25">
      <c r="H23897" t="s">
        <v>22600</v>
      </c>
      <c r="I23897">
        <v>9279769</v>
      </c>
      <c r="J23897">
        <v>636016265</v>
      </c>
      <c r="K23897" t="s">
        <v>1464</v>
      </c>
      <c r="L23897" t="s">
        <v>1341</v>
      </c>
    </row>
    <row r="23898" spans="8:12" x14ac:dyDescent="0.25">
      <c r="H23898" t="s">
        <v>22601</v>
      </c>
      <c r="I23898">
        <v>9227388</v>
      </c>
      <c r="J23898">
        <v>240308000</v>
      </c>
      <c r="K23898" t="s">
        <v>1679</v>
      </c>
      <c r="L23898" t="s">
        <v>1341</v>
      </c>
    </row>
    <row r="23899" spans="8:12" x14ac:dyDescent="0.25">
      <c r="H23899" t="s">
        <v>22601</v>
      </c>
      <c r="I23899">
        <v>9175133</v>
      </c>
      <c r="J23899">
        <v>240255066</v>
      </c>
      <c r="L23899" t="s">
        <v>1308</v>
      </c>
    </row>
    <row r="23900" spans="8:12" x14ac:dyDescent="0.25">
      <c r="H23900" t="s">
        <v>22602</v>
      </c>
      <c r="I23900">
        <v>8918708</v>
      </c>
      <c r="J23900">
        <v>246190000</v>
      </c>
      <c r="K23900" t="s">
        <v>1387</v>
      </c>
      <c r="L23900" t="s">
        <v>1295</v>
      </c>
    </row>
    <row r="23901" spans="8:12" x14ac:dyDescent="0.25">
      <c r="H23901" t="s">
        <v>22603</v>
      </c>
      <c r="I23901">
        <v>8955861</v>
      </c>
      <c r="J23901">
        <v>273452130</v>
      </c>
      <c r="K23901" t="s">
        <v>1297</v>
      </c>
      <c r="L23901" t="s">
        <v>1329</v>
      </c>
    </row>
    <row r="23902" spans="8:12" x14ac:dyDescent="0.25">
      <c r="H23902" t="s">
        <v>22604</v>
      </c>
      <c r="I23902">
        <v>8927486</v>
      </c>
      <c r="J23902">
        <v>273332110</v>
      </c>
      <c r="K23902" t="s">
        <v>1297</v>
      </c>
      <c r="L23902" t="s">
        <v>1329</v>
      </c>
    </row>
    <row r="23903" spans="8:12" x14ac:dyDescent="0.25">
      <c r="H23903" t="s">
        <v>22605</v>
      </c>
      <c r="I23903">
        <v>9169873</v>
      </c>
      <c r="J23903">
        <v>533130353</v>
      </c>
      <c r="K23903" t="s">
        <v>1563</v>
      </c>
      <c r="L23903" t="s">
        <v>1295</v>
      </c>
    </row>
    <row r="23904" spans="8:12" x14ac:dyDescent="0.25">
      <c r="H23904" t="s">
        <v>22606</v>
      </c>
      <c r="I23904">
        <v>9107382</v>
      </c>
      <c r="J23904">
        <v>373123000</v>
      </c>
      <c r="L23904" t="s">
        <v>1295</v>
      </c>
    </row>
    <row r="23905" spans="8:12" x14ac:dyDescent="0.25">
      <c r="H23905" t="s">
        <v>22607</v>
      </c>
      <c r="I23905">
        <v>9151709</v>
      </c>
      <c r="J23905">
        <v>353683000</v>
      </c>
      <c r="K23905" t="s">
        <v>1332</v>
      </c>
      <c r="L23905" t="s">
        <v>1308</v>
      </c>
    </row>
    <row r="23906" spans="8:12" x14ac:dyDescent="0.25">
      <c r="H23906" t="s">
        <v>22608</v>
      </c>
      <c r="I23906">
        <v>8921664</v>
      </c>
      <c r="J23906">
        <v>373503000</v>
      </c>
      <c r="L23906" t="s">
        <v>1308</v>
      </c>
    </row>
    <row r="23907" spans="8:12" x14ac:dyDescent="0.25">
      <c r="H23907" t="s">
        <v>22609</v>
      </c>
      <c r="I23907">
        <v>9285110</v>
      </c>
      <c r="J23907">
        <v>354879000</v>
      </c>
      <c r="K23907" t="s">
        <v>1332</v>
      </c>
      <c r="L23907" t="s">
        <v>1341</v>
      </c>
    </row>
    <row r="23908" spans="8:12" x14ac:dyDescent="0.25">
      <c r="H23908" t="s">
        <v>997</v>
      </c>
      <c r="I23908">
        <v>9739032</v>
      </c>
      <c r="J23908">
        <v>374566000</v>
      </c>
      <c r="L23908" t="s">
        <v>1308</v>
      </c>
    </row>
    <row r="23909" spans="8:12" x14ac:dyDescent="0.25">
      <c r="H23909" t="s">
        <v>22610</v>
      </c>
      <c r="I23909">
        <v>9004176</v>
      </c>
      <c r="J23909">
        <v>248393000</v>
      </c>
      <c r="K23909" t="s">
        <v>1340</v>
      </c>
      <c r="L23909" t="s">
        <v>1341</v>
      </c>
    </row>
    <row r="23910" spans="8:12" x14ac:dyDescent="0.25">
      <c r="H23910" t="s">
        <v>22611</v>
      </c>
      <c r="I23910">
        <v>9087532</v>
      </c>
      <c r="J23910">
        <v>305779000</v>
      </c>
      <c r="L23910" t="s">
        <v>1295</v>
      </c>
    </row>
    <row r="23911" spans="8:12" x14ac:dyDescent="0.25">
      <c r="H23911" t="s">
        <v>22612</v>
      </c>
      <c r="I23911">
        <v>8121513</v>
      </c>
      <c r="J23911">
        <v>261196000</v>
      </c>
      <c r="K23911" t="s">
        <v>1514</v>
      </c>
      <c r="L23911" t="s">
        <v>2510</v>
      </c>
    </row>
    <row r="23912" spans="8:12" x14ac:dyDescent="0.25">
      <c r="H23912" t="s">
        <v>22613</v>
      </c>
      <c r="I23912">
        <v>8943442</v>
      </c>
      <c r="J23912">
        <v>273458460</v>
      </c>
      <c r="K23912" t="s">
        <v>1297</v>
      </c>
      <c r="L23912" t="s">
        <v>1295</v>
      </c>
    </row>
    <row r="23913" spans="8:12" x14ac:dyDescent="0.25">
      <c r="H23913" t="s">
        <v>22614</v>
      </c>
      <c r="I23913">
        <v>7045580</v>
      </c>
      <c r="J23913">
        <v>701089000</v>
      </c>
      <c r="K23913" t="s">
        <v>3134</v>
      </c>
      <c r="L23913" t="s">
        <v>3618</v>
      </c>
    </row>
    <row r="23914" spans="8:12" x14ac:dyDescent="0.25">
      <c r="H23914" t="s">
        <v>22615</v>
      </c>
      <c r="I23914">
        <v>6708412</v>
      </c>
      <c r="J23914">
        <v>756050576</v>
      </c>
      <c r="L23914" t="s">
        <v>1308</v>
      </c>
    </row>
    <row r="23915" spans="8:12" x14ac:dyDescent="0.25">
      <c r="H23915" t="s">
        <v>22616</v>
      </c>
      <c r="I23915">
        <v>7822524</v>
      </c>
      <c r="J23915">
        <v>755002000</v>
      </c>
      <c r="K23915" t="s">
        <v>8152</v>
      </c>
      <c r="L23915" t="s">
        <v>1295</v>
      </c>
    </row>
    <row r="23916" spans="8:12" x14ac:dyDescent="0.25">
      <c r="H23916" t="s">
        <v>22617</v>
      </c>
      <c r="I23916">
        <v>9371074</v>
      </c>
      <c r="J23916">
        <v>538005164</v>
      </c>
      <c r="K23916" t="s">
        <v>1437</v>
      </c>
      <c r="L23916" t="s">
        <v>1341</v>
      </c>
    </row>
    <row r="23917" spans="8:12" x14ac:dyDescent="0.25">
      <c r="H23917" t="s">
        <v>22618</v>
      </c>
      <c r="I23917">
        <v>7808188</v>
      </c>
      <c r="J23917">
        <v>770576010</v>
      </c>
      <c r="K23917" t="s">
        <v>2082</v>
      </c>
      <c r="L23917" t="s">
        <v>1614</v>
      </c>
    </row>
    <row r="23918" spans="8:12" x14ac:dyDescent="0.25">
      <c r="H23918" t="s">
        <v>22619</v>
      </c>
      <c r="I23918">
        <v>8649814</v>
      </c>
      <c r="J23918">
        <v>515683000</v>
      </c>
      <c r="K23918" t="s">
        <v>1406</v>
      </c>
      <c r="L23918" t="s">
        <v>1308</v>
      </c>
    </row>
    <row r="23919" spans="8:12" x14ac:dyDescent="0.25">
      <c r="H23919" t="s">
        <v>22619</v>
      </c>
      <c r="I23919">
        <v>9075008</v>
      </c>
      <c r="J23919">
        <v>239277000</v>
      </c>
      <c r="K23919" t="s">
        <v>1679</v>
      </c>
      <c r="L23919" t="s">
        <v>1326</v>
      </c>
    </row>
    <row r="23920" spans="8:12" x14ac:dyDescent="0.25">
      <c r="H23920" t="s">
        <v>22620</v>
      </c>
      <c r="I23920">
        <v>9463516</v>
      </c>
      <c r="J23920">
        <v>311021200</v>
      </c>
      <c r="K23920" t="s">
        <v>1609</v>
      </c>
      <c r="L23920" t="s">
        <v>1329</v>
      </c>
    </row>
    <row r="23921" spans="8:12" x14ac:dyDescent="0.25">
      <c r="H23921" t="s">
        <v>22621</v>
      </c>
      <c r="I23921">
        <v>8822636</v>
      </c>
      <c r="J23921">
        <v>314189000</v>
      </c>
      <c r="K23921" t="s">
        <v>1285</v>
      </c>
      <c r="L23921" t="s">
        <v>1295</v>
      </c>
    </row>
    <row r="23922" spans="8:12" x14ac:dyDescent="0.25">
      <c r="H23922" t="s">
        <v>22622</v>
      </c>
      <c r="I23922">
        <v>9452555</v>
      </c>
      <c r="J23922">
        <v>538004270</v>
      </c>
      <c r="K23922" t="s">
        <v>1437</v>
      </c>
      <c r="L23922" t="s">
        <v>1341</v>
      </c>
    </row>
    <row r="23923" spans="8:12" x14ac:dyDescent="0.25">
      <c r="H23923" t="s">
        <v>22623</v>
      </c>
      <c r="I23923">
        <v>8923674</v>
      </c>
      <c r="J23923">
        <v>273436250</v>
      </c>
      <c r="K23923" t="s">
        <v>1297</v>
      </c>
      <c r="L23923" t="s">
        <v>1313</v>
      </c>
    </row>
    <row r="23924" spans="8:12" x14ac:dyDescent="0.25">
      <c r="H23924" t="s">
        <v>22624</v>
      </c>
      <c r="I23924">
        <v>8209080</v>
      </c>
      <c r="J23924">
        <v>511011031</v>
      </c>
      <c r="K23924" t="s">
        <v>1638</v>
      </c>
      <c r="L23924" t="s">
        <v>1295</v>
      </c>
    </row>
    <row r="23925" spans="8:12" x14ac:dyDescent="0.25">
      <c r="H23925" t="s">
        <v>22624</v>
      </c>
      <c r="I23925">
        <v>9371995</v>
      </c>
      <c r="J23925">
        <v>210508000</v>
      </c>
      <c r="K23925" t="s">
        <v>1443</v>
      </c>
      <c r="L23925" t="s">
        <v>1295</v>
      </c>
    </row>
    <row r="23926" spans="8:12" x14ac:dyDescent="0.25">
      <c r="H23926" t="s">
        <v>22625</v>
      </c>
      <c r="I23926">
        <v>9148738</v>
      </c>
      <c r="J23926">
        <v>224504000</v>
      </c>
      <c r="K23926" t="s">
        <v>1830</v>
      </c>
      <c r="L23926" t="s">
        <v>1295</v>
      </c>
    </row>
    <row r="23927" spans="8:12" x14ac:dyDescent="0.25">
      <c r="H23927" t="s">
        <v>22626</v>
      </c>
      <c r="I23927">
        <v>9306598</v>
      </c>
      <c r="J23927">
        <v>224770000</v>
      </c>
      <c r="K23927" t="s">
        <v>1830</v>
      </c>
      <c r="L23927" t="s">
        <v>1329</v>
      </c>
    </row>
    <row r="23928" spans="8:12" x14ac:dyDescent="0.25">
      <c r="H23928" t="s">
        <v>22627</v>
      </c>
      <c r="I23928">
        <v>9393199</v>
      </c>
      <c r="J23928">
        <v>432715000</v>
      </c>
      <c r="K23928" t="s">
        <v>1368</v>
      </c>
      <c r="L23928" t="s">
        <v>1341</v>
      </c>
    </row>
    <row r="23929" spans="8:12" x14ac:dyDescent="0.25">
      <c r="H23929" t="s">
        <v>22628</v>
      </c>
      <c r="I23929">
        <v>9144407</v>
      </c>
      <c r="J23929">
        <v>309823000</v>
      </c>
      <c r="K23929" t="s">
        <v>1609</v>
      </c>
      <c r="L23929" t="s">
        <v>1295</v>
      </c>
    </row>
    <row r="23930" spans="8:12" x14ac:dyDescent="0.25">
      <c r="H23930" t="s">
        <v>22629</v>
      </c>
      <c r="I23930">
        <v>9074717</v>
      </c>
      <c r="J23930">
        <v>567254000</v>
      </c>
      <c r="K23930" t="s">
        <v>1861</v>
      </c>
      <c r="L23930" t="s">
        <v>1341</v>
      </c>
    </row>
    <row r="23931" spans="8:12" x14ac:dyDescent="0.25">
      <c r="H23931" t="s">
        <v>22630</v>
      </c>
      <c r="I23931">
        <v>9432531</v>
      </c>
      <c r="J23931">
        <v>636016416</v>
      </c>
      <c r="K23931" t="s">
        <v>1464</v>
      </c>
      <c r="L23931" t="s">
        <v>1308</v>
      </c>
    </row>
    <row r="23932" spans="8:12" x14ac:dyDescent="0.25">
      <c r="H23932" t="s">
        <v>22630</v>
      </c>
      <c r="I23932">
        <v>8518340</v>
      </c>
      <c r="J23932">
        <v>314417000</v>
      </c>
      <c r="K23932" t="s">
        <v>1285</v>
      </c>
      <c r="L23932" t="s">
        <v>1295</v>
      </c>
    </row>
    <row r="23933" spans="8:12" x14ac:dyDescent="0.25">
      <c r="H23933" t="s">
        <v>22630</v>
      </c>
      <c r="I23933">
        <v>8415665</v>
      </c>
      <c r="J23933">
        <v>235050523</v>
      </c>
      <c r="K23933" t="s">
        <v>1558</v>
      </c>
      <c r="L23933" t="s">
        <v>1295</v>
      </c>
    </row>
    <row r="23934" spans="8:12" x14ac:dyDescent="0.25">
      <c r="H23934" t="s">
        <v>22631</v>
      </c>
      <c r="I23934">
        <v>8866022</v>
      </c>
      <c r="J23934">
        <v>356602000</v>
      </c>
      <c r="K23934" t="s">
        <v>1332</v>
      </c>
      <c r="L23934" t="s">
        <v>1295</v>
      </c>
    </row>
    <row r="23935" spans="8:12" x14ac:dyDescent="0.25">
      <c r="H23935" t="s">
        <v>22632</v>
      </c>
      <c r="I23935">
        <v>9345398</v>
      </c>
      <c r="J23935">
        <v>245897000</v>
      </c>
      <c r="K23935" t="s">
        <v>1387</v>
      </c>
      <c r="L23935" t="s">
        <v>1614</v>
      </c>
    </row>
    <row r="23936" spans="8:12" x14ac:dyDescent="0.25">
      <c r="H23936" t="s">
        <v>22633</v>
      </c>
      <c r="I23936">
        <v>9520663</v>
      </c>
      <c r="J23936">
        <v>565830000</v>
      </c>
      <c r="L23936" t="s">
        <v>1308</v>
      </c>
    </row>
    <row r="23937" spans="8:12" x14ac:dyDescent="0.25">
      <c r="H23937" t="s">
        <v>22634</v>
      </c>
      <c r="I23937">
        <v>9728112</v>
      </c>
      <c r="J23937">
        <v>529704000</v>
      </c>
      <c r="K23937" t="s">
        <v>2074</v>
      </c>
      <c r="L23937" t="s">
        <v>1308</v>
      </c>
    </row>
    <row r="23938" spans="8:12" x14ac:dyDescent="0.25">
      <c r="H23938" t="s">
        <v>22635</v>
      </c>
      <c r="I23938">
        <v>9744300</v>
      </c>
      <c r="J23938">
        <v>667096000</v>
      </c>
      <c r="K23938" t="s">
        <v>2089</v>
      </c>
      <c r="L23938" t="s">
        <v>1308</v>
      </c>
    </row>
    <row r="23939" spans="8:12" x14ac:dyDescent="0.25">
      <c r="H23939" t="s">
        <v>22636</v>
      </c>
      <c r="I23939">
        <v>9685607</v>
      </c>
      <c r="J23939">
        <v>667003395</v>
      </c>
      <c r="L23939" t="s">
        <v>1308</v>
      </c>
    </row>
    <row r="23940" spans="8:12" x14ac:dyDescent="0.25">
      <c r="H23940" t="s">
        <v>22637</v>
      </c>
      <c r="I23940">
        <v>9680449</v>
      </c>
      <c r="J23940">
        <v>622121528</v>
      </c>
      <c r="K23940" t="s">
        <v>1937</v>
      </c>
      <c r="L23940" t="s">
        <v>1870</v>
      </c>
    </row>
    <row r="23941" spans="8:12" x14ac:dyDescent="0.25">
      <c r="H23941" t="s">
        <v>22637</v>
      </c>
      <c r="I23941">
        <v>9680449</v>
      </c>
      <c r="J23941">
        <v>572716210</v>
      </c>
      <c r="K23941" t="s">
        <v>1575</v>
      </c>
      <c r="L23941" t="s">
        <v>1329</v>
      </c>
    </row>
    <row r="23942" spans="8:12" x14ac:dyDescent="0.25">
      <c r="H23942" t="s">
        <v>22638</v>
      </c>
      <c r="I23942">
        <v>9680750</v>
      </c>
      <c r="J23942">
        <v>622121527</v>
      </c>
      <c r="K23942" t="s">
        <v>1937</v>
      </c>
      <c r="L23942" t="s">
        <v>1308</v>
      </c>
    </row>
    <row r="23943" spans="8:12" x14ac:dyDescent="0.25">
      <c r="H23943" t="s">
        <v>22638</v>
      </c>
      <c r="I23943">
        <v>9680750</v>
      </c>
      <c r="J23943">
        <v>621094199</v>
      </c>
      <c r="L23943" t="s">
        <v>1308</v>
      </c>
    </row>
    <row r="23944" spans="8:12" x14ac:dyDescent="0.25">
      <c r="H23944" t="s">
        <v>22639</v>
      </c>
      <c r="I23944">
        <v>8118633</v>
      </c>
      <c r="J23944">
        <v>341652000</v>
      </c>
      <c r="L23944" t="s">
        <v>1313</v>
      </c>
    </row>
    <row r="23945" spans="8:12" x14ac:dyDescent="0.25">
      <c r="H23945" t="s">
        <v>22640</v>
      </c>
      <c r="I23945">
        <v>7724643</v>
      </c>
      <c r="J23945">
        <v>334342000</v>
      </c>
      <c r="K23945" t="s">
        <v>2211</v>
      </c>
      <c r="L23945" t="s">
        <v>1362</v>
      </c>
    </row>
    <row r="23946" spans="8:12" x14ac:dyDescent="0.25">
      <c r="H23946" t="s">
        <v>1514</v>
      </c>
      <c r="I23946">
        <v>9734290</v>
      </c>
      <c r="J23946">
        <v>375686000</v>
      </c>
      <c r="K23946" t="s">
        <v>1322</v>
      </c>
      <c r="L23946" t="s">
        <v>1329</v>
      </c>
    </row>
    <row r="23947" spans="8:12" x14ac:dyDescent="0.25">
      <c r="H23947" t="s">
        <v>22641</v>
      </c>
      <c r="I23947">
        <v>8829555</v>
      </c>
      <c r="J23947">
        <v>446175568</v>
      </c>
      <c r="L23947" t="s">
        <v>1295</v>
      </c>
    </row>
    <row r="23948" spans="8:12" x14ac:dyDescent="0.25">
      <c r="H23948" t="s">
        <v>22641</v>
      </c>
      <c r="I23948">
        <v>8829555</v>
      </c>
      <c r="J23948">
        <v>445127000</v>
      </c>
      <c r="K23948" t="s">
        <v>5110</v>
      </c>
      <c r="L23948" t="s">
        <v>1295</v>
      </c>
    </row>
    <row r="23949" spans="8:12" x14ac:dyDescent="0.25">
      <c r="H23949" t="s">
        <v>22642</v>
      </c>
      <c r="I23949">
        <v>9668362</v>
      </c>
      <c r="J23949">
        <v>356836000</v>
      </c>
      <c r="K23949" t="s">
        <v>1332</v>
      </c>
      <c r="L23949" t="s">
        <v>1341</v>
      </c>
    </row>
    <row r="23950" spans="8:12" x14ac:dyDescent="0.25">
      <c r="H23950" t="s">
        <v>22643</v>
      </c>
      <c r="I23950">
        <v>9519195</v>
      </c>
      <c r="J23950">
        <v>354820000</v>
      </c>
      <c r="K23950" t="s">
        <v>1332</v>
      </c>
      <c r="L23950" t="s">
        <v>1341</v>
      </c>
    </row>
    <row r="23951" spans="8:12" x14ac:dyDescent="0.25">
      <c r="H23951" t="s">
        <v>22644</v>
      </c>
      <c r="I23951">
        <v>9515644</v>
      </c>
      <c r="J23951">
        <v>370714000</v>
      </c>
      <c r="L23951" t="s">
        <v>1341</v>
      </c>
    </row>
    <row r="23952" spans="8:12" x14ac:dyDescent="0.25">
      <c r="H23952" t="s">
        <v>22645</v>
      </c>
      <c r="I23952">
        <v>9580314</v>
      </c>
      <c r="J23952">
        <v>353200000</v>
      </c>
      <c r="K23952" t="s">
        <v>1332</v>
      </c>
      <c r="L23952" t="s">
        <v>1341</v>
      </c>
    </row>
    <row r="23953" spans="8:12" x14ac:dyDescent="0.25">
      <c r="H23953" t="s">
        <v>22646</v>
      </c>
      <c r="I23953">
        <v>9589724</v>
      </c>
      <c r="J23953">
        <v>371061000</v>
      </c>
      <c r="L23953" t="s">
        <v>1341</v>
      </c>
    </row>
    <row r="23954" spans="8:12" x14ac:dyDescent="0.25">
      <c r="H23954" t="s">
        <v>22647</v>
      </c>
      <c r="I23954">
        <v>9633276</v>
      </c>
      <c r="J23954">
        <v>356192000</v>
      </c>
      <c r="K23954" t="s">
        <v>1332</v>
      </c>
      <c r="L23954" t="s">
        <v>1341</v>
      </c>
    </row>
    <row r="23955" spans="8:12" x14ac:dyDescent="0.25">
      <c r="H23955" t="s">
        <v>22648</v>
      </c>
      <c r="I23955">
        <v>9641924</v>
      </c>
      <c r="J23955">
        <v>356188000</v>
      </c>
      <c r="K23955" t="s">
        <v>1332</v>
      </c>
      <c r="L23955" t="s">
        <v>1341</v>
      </c>
    </row>
    <row r="23956" spans="8:12" x14ac:dyDescent="0.25">
      <c r="H23956" t="s">
        <v>22649</v>
      </c>
      <c r="I23956">
        <v>9262534</v>
      </c>
      <c r="J23956">
        <v>518896000</v>
      </c>
      <c r="K23956" t="s">
        <v>1595</v>
      </c>
      <c r="L23956" t="s">
        <v>1341</v>
      </c>
    </row>
    <row r="23957" spans="8:12" x14ac:dyDescent="0.25">
      <c r="H23957" t="s">
        <v>22650</v>
      </c>
      <c r="I23957">
        <v>9346811</v>
      </c>
      <c r="J23957">
        <v>311046100</v>
      </c>
      <c r="K23957" t="s">
        <v>1609</v>
      </c>
      <c r="L23957" t="s">
        <v>1341</v>
      </c>
    </row>
    <row r="23958" spans="8:12" x14ac:dyDescent="0.25">
      <c r="H23958" t="s">
        <v>22651</v>
      </c>
      <c r="I23958">
        <v>9729582</v>
      </c>
      <c r="J23958">
        <v>256673000</v>
      </c>
      <c r="K23958" t="s">
        <v>1340</v>
      </c>
      <c r="L23958" t="s">
        <v>1313</v>
      </c>
    </row>
    <row r="23959" spans="8:12" x14ac:dyDescent="0.25">
      <c r="H23959" t="s">
        <v>22652</v>
      </c>
      <c r="I23959">
        <v>8309397</v>
      </c>
      <c r="J23959">
        <v>308521000</v>
      </c>
      <c r="K23959" t="s">
        <v>1609</v>
      </c>
      <c r="L23959" t="s">
        <v>1295</v>
      </c>
    </row>
    <row r="23960" spans="8:12" x14ac:dyDescent="0.25">
      <c r="H23960" t="s">
        <v>22653</v>
      </c>
      <c r="I23960">
        <v>9489417</v>
      </c>
      <c r="J23960">
        <v>248769000</v>
      </c>
      <c r="K23960" t="s">
        <v>1340</v>
      </c>
      <c r="L23960" t="s">
        <v>1341</v>
      </c>
    </row>
    <row r="23961" spans="8:12" x14ac:dyDescent="0.25">
      <c r="H23961" t="s">
        <v>22654</v>
      </c>
      <c r="I23961">
        <v>9659787</v>
      </c>
      <c r="J23961">
        <v>229613000</v>
      </c>
      <c r="L23961" t="s">
        <v>1341</v>
      </c>
    </row>
    <row r="23962" spans="8:12" x14ac:dyDescent="0.25">
      <c r="H23962" t="s">
        <v>117</v>
      </c>
      <c r="I23962">
        <v>9659799</v>
      </c>
      <c r="J23962">
        <v>229616000</v>
      </c>
      <c r="L23962" t="s">
        <v>1308</v>
      </c>
    </row>
    <row r="23963" spans="8:12" x14ac:dyDescent="0.25">
      <c r="H23963" t="s">
        <v>22655</v>
      </c>
      <c r="I23963">
        <v>8313221</v>
      </c>
      <c r="J23963">
        <v>229222000</v>
      </c>
      <c r="L23963" t="s">
        <v>1295</v>
      </c>
    </row>
    <row r="23964" spans="8:12" x14ac:dyDescent="0.25">
      <c r="H23964" t="s">
        <v>132</v>
      </c>
      <c r="I23964">
        <v>9674385</v>
      </c>
      <c r="J23964">
        <v>229611000</v>
      </c>
      <c r="L23964" t="s">
        <v>1308</v>
      </c>
    </row>
    <row r="23965" spans="8:12" x14ac:dyDescent="0.25">
      <c r="H23965" t="s">
        <v>137</v>
      </c>
      <c r="I23965">
        <v>9674361</v>
      </c>
      <c r="J23965">
        <v>229615000</v>
      </c>
      <c r="L23965" t="s">
        <v>1308</v>
      </c>
    </row>
    <row r="23966" spans="8:12" x14ac:dyDescent="0.25">
      <c r="H23966" t="s">
        <v>22656</v>
      </c>
      <c r="I23966">
        <v>9497878</v>
      </c>
      <c r="J23966">
        <v>248770000</v>
      </c>
      <c r="K23966" t="s">
        <v>1340</v>
      </c>
      <c r="L23966" t="s">
        <v>1341</v>
      </c>
    </row>
    <row r="23967" spans="8:12" x14ac:dyDescent="0.25">
      <c r="H23967" t="s">
        <v>115</v>
      </c>
      <c r="I23967">
        <v>9674397</v>
      </c>
      <c r="J23967">
        <v>229612000</v>
      </c>
      <c r="L23967" t="s">
        <v>1308</v>
      </c>
    </row>
    <row r="23968" spans="8:12" x14ac:dyDescent="0.25">
      <c r="H23968" t="s">
        <v>111</v>
      </c>
      <c r="I23968">
        <v>9674373</v>
      </c>
      <c r="J23968">
        <v>229614000</v>
      </c>
      <c r="L23968" t="s">
        <v>1308</v>
      </c>
    </row>
    <row r="23969" spans="8:12" x14ac:dyDescent="0.25">
      <c r="H23969" t="s">
        <v>22657</v>
      </c>
      <c r="I23969">
        <v>9731236</v>
      </c>
      <c r="J23969">
        <v>311000327</v>
      </c>
      <c r="K23969" t="s">
        <v>1609</v>
      </c>
      <c r="L23969" t="s">
        <v>1308</v>
      </c>
    </row>
    <row r="23970" spans="8:12" x14ac:dyDescent="0.25">
      <c r="H23970" t="s">
        <v>22658</v>
      </c>
      <c r="I23970">
        <v>9292216</v>
      </c>
      <c r="J23970">
        <v>236111795</v>
      </c>
      <c r="K23970" t="s">
        <v>1383</v>
      </c>
      <c r="L23970" t="s">
        <v>1346</v>
      </c>
    </row>
    <row r="23971" spans="8:12" x14ac:dyDescent="0.25">
      <c r="H23971" t="s">
        <v>22659</v>
      </c>
      <c r="I23971">
        <v>9334557</v>
      </c>
      <c r="J23971">
        <v>538004214</v>
      </c>
      <c r="K23971" t="s">
        <v>1437</v>
      </c>
      <c r="L23971" t="s">
        <v>1362</v>
      </c>
    </row>
    <row r="23972" spans="8:12" x14ac:dyDescent="0.25">
      <c r="H23972" t="s">
        <v>22660</v>
      </c>
      <c r="I23972">
        <v>9687370</v>
      </c>
      <c r="J23972">
        <v>257908000</v>
      </c>
      <c r="K23972" t="s">
        <v>1335</v>
      </c>
      <c r="L23972" t="s">
        <v>1329</v>
      </c>
    </row>
    <row r="23973" spans="8:12" x14ac:dyDescent="0.25">
      <c r="H23973" t="s">
        <v>22661</v>
      </c>
      <c r="I23973">
        <v>8711320</v>
      </c>
      <c r="J23973">
        <v>273352370</v>
      </c>
      <c r="K23973" t="s">
        <v>1297</v>
      </c>
      <c r="L23973" t="s">
        <v>1295</v>
      </c>
    </row>
    <row r="23974" spans="8:12" x14ac:dyDescent="0.25">
      <c r="H23974" t="s">
        <v>22662</v>
      </c>
      <c r="I23974">
        <v>8223579</v>
      </c>
      <c r="J23974">
        <v>271000002</v>
      </c>
      <c r="K23974" t="s">
        <v>1373</v>
      </c>
      <c r="L23974" t="s">
        <v>1341</v>
      </c>
    </row>
    <row r="23975" spans="8:12" x14ac:dyDescent="0.25">
      <c r="H23975" t="s">
        <v>22663</v>
      </c>
      <c r="I23975">
        <v>5329566</v>
      </c>
      <c r="J23975">
        <v>316006460</v>
      </c>
      <c r="K23975" t="s">
        <v>1365</v>
      </c>
      <c r="L23975" t="s">
        <v>2510</v>
      </c>
    </row>
    <row r="23976" spans="8:12" x14ac:dyDescent="0.25">
      <c r="H23976" t="s">
        <v>22664</v>
      </c>
      <c r="I23976">
        <v>9334569</v>
      </c>
      <c r="J23976">
        <v>538004215</v>
      </c>
      <c r="K23976" t="s">
        <v>1437</v>
      </c>
      <c r="L23976" t="s">
        <v>1362</v>
      </c>
    </row>
    <row r="23977" spans="8:12" x14ac:dyDescent="0.25">
      <c r="H23977" t="s">
        <v>22665</v>
      </c>
      <c r="I23977">
        <v>8813087</v>
      </c>
      <c r="J23977">
        <v>351038000</v>
      </c>
      <c r="K23977" t="s">
        <v>1332</v>
      </c>
      <c r="L23977" t="s">
        <v>1346</v>
      </c>
    </row>
    <row r="23978" spans="8:12" x14ac:dyDescent="0.25">
      <c r="H23978" t="s">
        <v>22666</v>
      </c>
      <c r="I23978">
        <v>9388235</v>
      </c>
      <c r="J23978">
        <v>538003214</v>
      </c>
      <c r="K23978" t="s">
        <v>1437</v>
      </c>
      <c r="L23978" t="s">
        <v>1326</v>
      </c>
    </row>
    <row r="23979" spans="8:12" x14ac:dyDescent="0.25">
      <c r="H23979" t="s">
        <v>22666</v>
      </c>
      <c r="I23979">
        <v>9682459</v>
      </c>
      <c r="J23979">
        <v>477300300</v>
      </c>
      <c r="K23979" t="s">
        <v>1348</v>
      </c>
      <c r="L23979" t="s">
        <v>1313</v>
      </c>
    </row>
    <row r="23980" spans="8:12" x14ac:dyDescent="0.25">
      <c r="H23980" t="s">
        <v>22666</v>
      </c>
      <c r="I23980">
        <v>9498121</v>
      </c>
      <c r="J23980">
        <v>441634000</v>
      </c>
      <c r="K23980" t="s">
        <v>1352</v>
      </c>
      <c r="L23980" t="s">
        <v>1326</v>
      </c>
    </row>
    <row r="23981" spans="8:12" x14ac:dyDescent="0.25">
      <c r="H23981" t="s">
        <v>22666</v>
      </c>
      <c r="I23981">
        <v>9571727</v>
      </c>
      <c r="J23981">
        <v>416435000</v>
      </c>
      <c r="K23981" t="s">
        <v>2577</v>
      </c>
      <c r="L23981" t="s">
        <v>1329</v>
      </c>
    </row>
    <row r="23982" spans="8:12" x14ac:dyDescent="0.25">
      <c r="H23982" t="s">
        <v>22666</v>
      </c>
      <c r="I23982">
        <v>9699086</v>
      </c>
      <c r="J23982">
        <v>345070351</v>
      </c>
      <c r="K23982" t="s">
        <v>2744</v>
      </c>
      <c r="L23982" t="s">
        <v>1329</v>
      </c>
    </row>
    <row r="23983" spans="8:12" x14ac:dyDescent="0.25">
      <c r="H23983" t="s">
        <v>22666</v>
      </c>
      <c r="I23983">
        <v>9581312</v>
      </c>
      <c r="J23983">
        <v>338397000</v>
      </c>
      <c r="K23983" t="s">
        <v>1431</v>
      </c>
      <c r="L23983" t="s">
        <v>1329</v>
      </c>
    </row>
    <row r="23984" spans="8:12" x14ac:dyDescent="0.25">
      <c r="H23984" t="s">
        <v>22666</v>
      </c>
      <c r="I23984">
        <v>8716100</v>
      </c>
      <c r="J23984">
        <v>211203240</v>
      </c>
      <c r="K23984" t="s">
        <v>1426</v>
      </c>
      <c r="L23984" t="s">
        <v>1614</v>
      </c>
    </row>
    <row r="23985" spans="8:12" x14ac:dyDescent="0.25">
      <c r="H23985" t="s">
        <v>22666</v>
      </c>
      <c r="I23985">
        <v>8012853</v>
      </c>
      <c r="J23985">
        <v>207345200</v>
      </c>
      <c r="K23985" t="s">
        <v>1782</v>
      </c>
      <c r="L23985" t="s">
        <v>1346</v>
      </c>
    </row>
    <row r="23986" spans="8:12" x14ac:dyDescent="0.25">
      <c r="H23986" t="s">
        <v>22667</v>
      </c>
      <c r="I23986">
        <v>9272694</v>
      </c>
      <c r="J23986">
        <v>373991000</v>
      </c>
      <c r="L23986" t="s">
        <v>1326</v>
      </c>
    </row>
    <row r="23987" spans="8:12" x14ac:dyDescent="0.25">
      <c r="H23987" t="s">
        <v>22668</v>
      </c>
      <c r="I23987">
        <v>9470143</v>
      </c>
      <c r="J23987">
        <v>256824000</v>
      </c>
      <c r="K23987" t="s">
        <v>1340</v>
      </c>
      <c r="L23987" t="s">
        <v>1341</v>
      </c>
    </row>
    <row r="23988" spans="8:12" x14ac:dyDescent="0.25">
      <c r="H23988" t="s">
        <v>22669</v>
      </c>
      <c r="I23988">
        <v>9476410</v>
      </c>
      <c r="J23988">
        <v>256823100</v>
      </c>
      <c r="K23988" t="s">
        <v>1340</v>
      </c>
      <c r="L23988" t="s">
        <v>1341</v>
      </c>
    </row>
    <row r="23989" spans="8:12" x14ac:dyDescent="0.25">
      <c r="H23989" t="s">
        <v>22669</v>
      </c>
      <c r="I23989">
        <v>9476410</v>
      </c>
      <c r="J23989">
        <v>256823000</v>
      </c>
      <c r="K23989" t="s">
        <v>1340</v>
      </c>
      <c r="L23989" t="s">
        <v>1341</v>
      </c>
    </row>
    <row r="23990" spans="8:12" x14ac:dyDescent="0.25">
      <c r="H23990" t="s">
        <v>22670</v>
      </c>
      <c r="I23990">
        <v>9470246</v>
      </c>
      <c r="J23990">
        <v>370836000</v>
      </c>
      <c r="L23990" t="s">
        <v>1395</v>
      </c>
    </row>
    <row r="23991" spans="8:12" x14ac:dyDescent="0.25">
      <c r="H23991" t="s">
        <v>22671</v>
      </c>
      <c r="I23991">
        <v>8716100</v>
      </c>
      <c r="J23991">
        <v>230651000</v>
      </c>
      <c r="K23991" t="s">
        <v>1432</v>
      </c>
      <c r="L23991" t="s">
        <v>1614</v>
      </c>
    </row>
    <row r="23992" spans="8:12" x14ac:dyDescent="0.25">
      <c r="H23992" t="s">
        <v>22672</v>
      </c>
      <c r="I23992">
        <v>9665748</v>
      </c>
      <c r="J23992">
        <v>311000112</v>
      </c>
      <c r="K23992" t="s">
        <v>1609</v>
      </c>
      <c r="L23992" t="s">
        <v>1395</v>
      </c>
    </row>
    <row r="23993" spans="8:12" x14ac:dyDescent="0.25">
      <c r="H23993" t="s">
        <v>22673</v>
      </c>
      <c r="I23993">
        <v>7039531</v>
      </c>
      <c r="J23993">
        <v>258558000</v>
      </c>
      <c r="K23993" t="s">
        <v>1335</v>
      </c>
      <c r="L23993" t="s">
        <v>1295</v>
      </c>
    </row>
    <row r="23994" spans="8:12" x14ac:dyDescent="0.25">
      <c r="H23994" t="s">
        <v>22674</v>
      </c>
      <c r="I23994">
        <v>8989094</v>
      </c>
      <c r="J23994">
        <v>271000102</v>
      </c>
      <c r="K23994" t="s">
        <v>1373</v>
      </c>
      <c r="L23994" t="s">
        <v>1295</v>
      </c>
    </row>
    <row r="23995" spans="8:12" x14ac:dyDescent="0.25">
      <c r="H23995" t="s">
        <v>22675</v>
      </c>
      <c r="I23995">
        <v>9128245</v>
      </c>
      <c r="J23995">
        <v>256170000</v>
      </c>
      <c r="K23995" t="s">
        <v>1340</v>
      </c>
      <c r="L23995" t="s">
        <v>1341</v>
      </c>
    </row>
    <row r="23996" spans="8:12" x14ac:dyDescent="0.25">
      <c r="H23996" t="s">
        <v>22675</v>
      </c>
      <c r="I23996">
        <v>9128245</v>
      </c>
      <c r="J23996">
        <v>247119100</v>
      </c>
      <c r="K23996" t="s">
        <v>1398</v>
      </c>
      <c r="L23996" t="s">
        <v>1341</v>
      </c>
    </row>
    <row r="23997" spans="8:12" x14ac:dyDescent="0.25">
      <c r="H23997" t="s">
        <v>22676</v>
      </c>
      <c r="I23997">
        <v>8405309</v>
      </c>
      <c r="J23997">
        <v>514033000</v>
      </c>
      <c r="K23997" t="s">
        <v>1406</v>
      </c>
      <c r="L23997" t="s">
        <v>1308</v>
      </c>
    </row>
    <row r="23998" spans="8:12" x14ac:dyDescent="0.25">
      <c r="H23998" t="s">
        <v>22676</v>
      </c>
      <c r="I23998">
        <v>9211987</v>
      </c>
      <c r="J23998">
        <v>235000500</v>
      </c>
      <c r="K23998" t="s">
        <v>1558</v>
      </c>
      <c r="L23998" t="s">
        <v>2510</v>
      </c>
    </row>
    <row r="23999" spans="8:12" x14ac:dyDescent="0.25">
      <c r="H23999" t="s">
        <v>22677</v>
      </c>
      <c r="I23999">
        <v>9011399</v>
      </c>
      <c r="J23999">
        <v>671703000</v>
      </c>
      <c r="K23999" t="s">
        <v>1311</v>
      </c>
      <c r="L23999" t="s">
        <v>1308</v>
      </c>
    </row>
    <row r="24000" spans="8:12" x14ac:dyDescent="0.25">
      <c r="H24000" t="s">
        <v>22678</v>
      </c>
      <c r="I24000">
        <v>9129677</v>
      </c>
      <c r="J24000">
        <v>515564000</v>
      </c>
      <c r="K24000" t="s">
        <v>1406</v>
      </c>
      <c r="L24000" t="s">
        <v>1295</v>
      </c>
    </row>
    <row r="24001" spans="8:12" x14ac:dyDescent="0.25">
      <c r="H24001" t="s">
        <v>22678</v>
      </c>
      <c r="I24001">
        <v>9129677</v>
      </c>
      <c r="J24001">
        <v>355599000</v>
      </c>
      <c r="K24001" t="s">
        <v>1332</v>
      </c>
      <c r="L24001" t="s">
        <v>1295</v>
      </c>
    </row>
    <row r="24002" spans="8:12" x14ac:dyDescent="0.25">
      <c r="H24002" t="s">
        <v>22679</v>
      </c>
      <c r="I24002">
        <v>9939849</v>
      </c>
      <c r="J24002">
        <v>515364576</v>
      </c>
      <c r="K24002" t="s">
        <v>1406</v>
      </c>
      <c r="L24002" t="s">
        <v>1308</v>
      </c>
    </row>
    <row r="24003" spans="8:12" x14ac:dyDescent="0.25">
      <c r="H24003" t="s">
        <v>22679</v>
      </c>
      <c r="I24003">
        <v>8891273</v>
      </c>
      <c r="J24003">
        <v>514316000</v>
      </c>
      <c r="K24003" t="s">
        <v>1406</v>
      </c>
      <c r="L24003" t="s">
        <v>1295</v>
      </c>
    </row>
    <row r="24004" spans="8:12" x14ac:dyDescent="0.25">
      <c r="H24004" t="s">
        <v>22680</v>
      </c>
      <c r="I24004">
        <v>9488097</v>
      </c>
      <c r="J24004">
        <v>311018000</v>
      </c>
      <c r="K24004" t="s">
        <v>1609</v>
      </c>
      <c r="L24004" t="s">
        <v>1341</v>
      </c>
    </row>
    <row r="24005" spans="8:12" x14ac:dyDescent="0.25">
      <c r="H24005" t="s">
        <v>22681</v>
      </c>
      <c r="I24005">
        <v>9364813</v>
      </c>
      <c r="J24005">
        <v>371811000</v>
      </c>
      <c r="L24005" t="s">
        <v>1341</v>
      </c>
    </row>
    <row r="24006" spans="8:12" x14ac:dyDescent="0.25">
      <c r="H24006" t="s">
        <v>22682</v>
      </c>
      <c r="I24006">
        <v>6717887</v>
      </c>
      <c r="J24006">
        <v>265327000</v>
      </c>
      <c r="K24006" t="s">
        <v>2749</v>
      </c>
      <c r="L24006" t="s">
        <v>1295</v>
      </c>
    </row>
    <row r="24007" spans="8:12" x14ac:dyDescent="0.25">
      <c r="H24007" t="s">
        <v>22683</v>
      </c>
      <c r="I24007">
        <v>9306469</v>
      </c>
      <c r="J24007">
        <v>636012578</v>
      </c>
      <c r="K24007" t="s">
        <v>1464</v>
      </c>
      <c r="L24007" t="s">
        <v>1326</v>
      </c>
    </row>
    <row r="24008" spans="8:12" x14ac:dyDescent="0.25">
      <c r="H24008" t="s">
        <v>22684</v>
      </c>
      <c r="I24008">
        <v>7740491</v>
      </c>
      <c r="J24008">
        <v>616999090</v>
      </c>
      <c r="L24008" t="s">
        <v>1295</v>
      </c>
    </row>
    <row r="24009" spans="8:12" x14ac:dyDescent="0.25">
      <c r="H24009" t="s">
        <v>22685</v>
      </c>
      <c r="I24009">
        <v>7740491</v>
      </c>
      <c r="J24009">
        <v>677042200</v>
      </c>
      <c r="K24009" t="s">
        <v>1305</v>
      </c>
      <c r="L24009" t="s">
        <v>1295</v>
      </c>
    </row>
    <row r="24010" spans="8:12" x14ac:dyDescent="0.25">
      <c r="H24010" t="s">
        <v>22686</v>
      </c>
      <c r="I24010">
        <v>7937252</v>
      </c>
      <c r="J24010">
        <v>235062576</v>
      </c>
      <c r="K24010" t="s">
        <v>1558</v>
      </c>
      <c r="L24010" t="s">
        <v>1295</v>
      </c>
    </row>
    <row r="24011" spans="8:12" x14ac:dyDescent="0.25">
      <c r="H24011" t="s">
        <v>22687</v>
      </c>
      <c r="I24011">
        <v>9379648</v>
      </c>
      <c r="J24011">
        <v>636092405</v>
      </c>
      <c r="K24011" t="s">
        <v>1464</v>
      </c>
      <c r="L24011" t="s">
        <v>1341</v>
      </c>
    </row>
    <row r="24012" spans="8:12" x14ac:dyDescent="0.25">
      <c r="H24012" t="s">
        <v>22688</v>
      </c>
      <c r="I24012">
        <v>9448578</v>
      </c>
      <c r="J24012">
        <v>357955000</v>
      </c>
      <c r="K24012" t="s">
        <v>1332</v>
      </c>
      <c r="L24012" t="s">
        <v>1308</v>
      </c>
    </row>
    <row r="24013" spans="8:12" x14ac:dyDescent="0.25">
      <c r="H24013" t="s">
        <v>22689</v>
      </c>
      <c r="I24013">
        <v>9011923</v>
      </c>
      <c r="J24013">
        <v>576761000</v>
      </c>
      <c r="K24013" t="s">
        <v>2396</v>
      </c>
      <c r="L24013" t="s">
        <v>1341</v>
      </c>
    </row>
    <row r="24014" spans="8:12" x14ac:dyDescent="0.25">
      <c r="H24014" t="s">
        <v>22690</v>
      </c>
      <c r="I24014">
        <v>7626346</v>
      </c>
      <c r="J24014">
        <v>265552070</v>
      </c>
      <c r="K24014" t="s">
        <v>2749</v>
      </c>
      <c r="L24014" t="s">
        <v>2510</v>
      </c>
    </row>
    <row r="24015" spans="8:12" x14ac:dyDescent="0.25">
      <c r="H24015" t="s">
        <v>22691</v>
      </c>
      <c r="I24015">
        <v>8770986</v>
      </c>
      <c r="J24015">
        <v>273355210</v>
      </c>
      <c r="K24015" t="s">
        <v>1297</v>
      </c>
      <c r="L24015" t="s">
        <v>1329</v>
      </c>
    </row>
    <row r="24016" spans="8:12" x14ac:dyDescent="0.25">
      <c r="H24016" t="s">
        <v>22692</v>
      </c>
      <c r="I24016">
        <v>9280392</v>
      </c>
      <c r="J24016">
        <v>205396000</v>
      </c>
      <c r="K24016" t="s">
        <v>1616</v>
      </c>
      <c r="L24016" t="s">
        <v>2277</v>
      </c>
    </row>
    <row r="24017" spans="8:12" x14ac:dyDescent="0.25">
      <c r="H24017" t="s">
        <v>22693</v>
      </c>
      <c r="I24017">
        <v>9598660</v>
      </c>
      <c r="J24017">
        <v>538004898</v>
      </c>
      <c r="K24017" t="s">
        <v>1437</v>
      </c>
      <c r="L24017" t="s">
        <v>1341</v>
      </c>
    </row>
    <row r="24018" spans="8:12" x14ac:dyDescent="0.25">
      <c r="H24018" t="s">
        <v>22693</v>
      </c>
      <c r="I24018">
        <v>9447976</v>
      </c>
      <c r="J24018">
        <v>215041000</v>
      </c>
      <c r="K24018" t="s">
        <v>1340</v>
      </c>
      <c r="L24018" t="s">
        <v>1341</v>
      </c>
    </row>
    <row r="24019" spans="8:12" x14ac:dyDescent="0.25">
      <c r="H24019" t="s">
        <v>22694</v>
      </c>
      <c r="I24019">
        <v>9142978</v>
      </c>
      <c r="J24019">
        <v>538003842</v>
      </c>
      <c r="K24019" t="s">
        <v>1437</v>
      </c>
      <c r="L24019" t="s">
        <v>1341</v>
      </c>
    </row>
    <row r="24020" spans="8:12" x14ac:dyDescent="0.25">
      <c r="H24020" t="s">
        <v>22695</v>
      </c>
      <c r="I24020">
        <v>9634658</v>
      </c>
      <c r="J24020">
        <v>229993000</v>
      </c>
      <c r="L24020" t="s">
        <v>1337</v>
      </c>
    </row>
    <row r="24021" spans="8:12" x14ac:dyDescent="0.25">
      <c r="H24021" t="s">
        <v>22696</v>
      </c>
      <c r="I24021">
        <v>9455739</v>
      </c>
      <c r="J24021">
        <v>238294000</v>
      </c>
      <c r="K24021" t="s">
        <v>2926</v>
      </c>
      <c r="L24021" t="s">
        <v>1326</v>
      </c>
    </row>
    <row r="24022" spans="8:12" x14ac:dyDescent="0.25">
      <c r="H24022" t="s">
        <v>22697</v>
      </c>
      <c r="I24022">
        <v>9108427</v>
      </c>
      <c r="J24022">
        <v>304010860</v>
      </c>
      <c r="K24022" t="s">
        <v>1294</v>
      </c>
      <c r="L24022" t="s">
        <v>1295</v>
      </c>
    </row>
    <row r="24023" spans="8:12" x14ac:dyDescent="0.25">
      <c r="H24023" t="s">
        <v>22698</v>
      </c>
      <c r="I24023">
        <v>9005326</v>
      </c>
      <c r="J24023">
        <v>341337000</v>
      </c>
      <c r="K24023" t="s">
        <v>1316</v>
      </c>
      <c r="L24023" t="s">
        <v>1295</v>
      </c>
    </row>
    <row r="24024" spans="8:12" x14ac:dyDescent="0.25">
      <c r="H24024" t="s">
        <v>22699</v>
      </c>
      <c r="I24024">
        <v>8725632</v>
      </c>
      <c r="J24024">
        <v>341071000</v>
      </c>
      <c r="K24024" t="s">
        <v>1316</v>
      </c>
      <c r="L24024" t="s">
        <v>1295</v>
      </c>
    </row>
    <row r="24025" spans="8:12" x14ac:dyDescent="0.25">
      <c r="H24025" t="s">
        <v>22700</v>
      </c>
      <c r="I24025">
        <v>9428499</v>
      </c>
      <c r="J24025">
        <v>273317180</v>
      </c>
      <c r="K24025" t="s">
        <v>1297</v>
      </c>
      <c r="L24025" t="s">
        <v>1341</v>
      </c>
    </row>
    <row r="24026" spans="8:12" x14ac:dyDescent="0.25">
      <c r="H24026" t="s">
        <v>22701</v>
      </c>
      <c r="I24026">
        <v>9346823</v>
      </c>
      <c r="J24026">
        <v>311358000</v>
      </c>
      <c r="K24026" t="s">
        <v>1609</v>
      </c>
      <c r="L24026" t="s">
        <v>1341</v>
      </c>
    </row>
    <row r="24027" spans="8:12" x14ac:dyDescent="0.25">
      <c r="H24027" t="s">
        <v>22702</v>
      </c>
      <c r="I24027">
        <v>9346768</v>
      </c>
      <c r="J24027">
        <v>256138000</v>
      </c>
      <c r="K24027" t="s">
        <v>1340</v>
      </c>
      <c r="L24027" t="s">
        <v>1341</v>
      </c>
    </row>
    <row r="24028" spans="8:12" x14ac:dyDescent="0.25">
      <c r="H24028" t="s">
        <v>22703</v>
      </c>
      <c r="I24028">
        <v>9534652</v>
      </c>
      <c r="J24028">
        <v>445272000</v>
      </c>
      <c r="K24028" t="s">
        <v>5110</v>
      </c>
      <c r="L24028" t="s">
        <v>1308</v>
      </c>
    </row>
    <row r="24029" spans="8:12" x14ac:dyDescent="0.25">
      <c r="H24029" t="s">
        <v>22704</v>
      </c>
      <c r="I24029">
        <v>9232656</v>
      </c>
      <c r="J24029">
        <v>636017244</v>
      </c>
      <c r="K24029" t="s">
        <v>1464</v>
      </c>
      <c r="L24029" t="s">
        <v>1337</v>
      </c>
    </row>
    <row r="24030" spans="8:12" x14ac:dyDescent="0.25">
      <c r="H24030" t="s">
        <v>22704</v>
      </c>
      <c r="I24030">
        <v>9232656</v>
      </c>
      <c r="J24030">
        <v>563925000</v>
      </c>
      <c r="K24030" t="s">
        <v>1441</v>
      </c>
      <c r="L24030" t="s">
        <v>1337</v>
      </c>
    </row>
    <row r="24031" spans="8:12" x14ac:dyDescent="0.25">
      <c r="H24031" t="s">
        <v>22705</v>
      </c>
      <c r="I24031">
        <v>6806640</v>
      </c>
      <c r="J24031">
        <v>204600009</v>
      </c>
      <c r="L24031" t="s">
        <v>1295</v>
      </c>
    </row>
    <row r="24032" spans="8:12" x14ac:dyDescent="0.25">
      <c r="H24032" t="s">
        <v>22706</v>
      </c>
      <c r="I24032">
        <v>9141613</v>
      </c>
      <c r="J24032">
        <v>263757000</v>
      </c>
      <c r="K24032" t="s">
        <v>13590</v>
      </c>
      <c r="L24032" t="s">
        <v>1295</v>
      </c>
    </row>
    <row r="24033" spans="8:12" x14ac:dyDescent="0.25">
      <c r="H24033" t="s">
        <v>22707</v>
      </c>
      <c r="I24033">
        <v>9681974</v>
      </c>
      <c r="J24033">
        <v>636015915</v>
      </c>
      <c r="K24033" t="s">
        <v>1464</v>
      </c>
      <c r="L24033" t="s">
        <v>1308</v>
      </c>
    </row>
    <row r="24034" spans="8:12" x14ac:dyDescent="0.25">
      <c r="H24034" t="s">
        <v>22708</v>
      </c>
      <c r="I24034">
        <v>9062300</v>
      </c>
      <c r="J24034">
        <v>210021000</v>
      </c>
      <c r="K24034" t="s">
        <v>1443</v>
      </c>
      <c r="L24034" t="s">
        <v>1341</v>
      </c>
    </row>
    <row r="24035" spans="8:12" x14ac:dyDescent="0.25">
      <c r="H24035" t="s">
        <v>13</v>
      </c>
      <c r="I24035">
        <v>9221877</v>
      </c>
      <c r="J24035">
        <v>239907000</v>
      </c>
      <c r="K24035" t="s">
        <v>1679</v>
      </c>
      <c r="L24035" t="s">
        <v>1341</v>
      </c>
    </row>
    <row r="24036" spans="8:12" x14ac:dyDescent="0.25">
      <c r="H24036" t="s">
        <v>22709</v>
      </c>
      <c r="I24036">
        <v>8914245</v>
      </c>
      <c r="J24036">
        <v>209795000</v>
      </c>
      <c r="L24036" t="s">
        <v>1341</v>
      </c>
    </row>
    <row r="24037" spans="8:12" x14ac:dyDescent="0.25">
      <c r="H24037" t="s">
        <v>22710</v>
      </c>
      <c r="I24037">
        <v>9429869</v>
      </c>
      <c r="J24037">
        <v>240607000</v>
      </c>
      <c r="K24037" t="s">
        <v>1679</v>
      </c>
      <c r="L24037" t="s">
        <v>1341</v>
      </c>
    </row>
    <row r="24038" spans="8:12" x14ac:dyDescent="0.25">
      <c r="H24038" t="s">
        <v>998</v>
      </c>
      <c r="I24038">
        <v>9223320</v>
      </c>
      <c r="J24038">
        <v>209733000</v>
      </c>
      <c r="K24038" t="s">
        <v>1443</v>
      </c>
      <c r="L24038" t="s">
        <v>1341</v>
      </c>
    </row>
    <row r="24039" spans="8:12" x14ac:dyDescent="0.25">
      <c r="H24039" t="s">
        <v>22711</v>
      </c>
      <c r="I24039">
        <v>9306119</v>
      </c>
      <c r="J24039">
        <v>636091487</v>
      </c>
      <c r="K24039" t="s">
        <v>1464</v>
      </c>
      <c r="L24039" t="s">
        <v>1337</v>
      </c>
    </row>
    <row r="24040" spans="8:12" x14ac:dyDescent="0.25">
      <c r="H24040" t="s">
        <v>22712</v>
      </c>
      <c r="I24040">
        <v>9503550</v>
      </c>
      <c r="J24040">
        <v>419705000</v>
      </c>
      <c r="K24040" t="s">
        <v>1420</v>
      </c>
      <c r="L24040" t="s">
        <v>1329</v>
      </c>
    </row>
    <row r="24041" spans="8:12" x14ac:dyDescent="0.25">
      <c r="H24041" t="s">
        <v>22713</v>
      </c>
      <c r="I24041">
        <v>8897045</v>
      </c>
      <c r="J24041">
        <v>262002000</v>
      </c>
      <c r="L24041" t="s">
        <v>1295</v>
      </c>
    </row>
    <row r="24042" spans="8:12" x14ac:dyDescent="0.25">
      <c r="H24042" t="s">
        <v>999</v>
      </c>
      <c r="I24042">
        <v>9527233</v>
      </c>
      <c r="J24042">
        <v>636015428</v>
      </c>
      <c r="K24042" t="s">
        <v>1464</v>
      </c>
      <c r="L24042" t="s">
        <v>1341</v>
      </c>
    </row>
    <row r="24043" spans="8:12" x14ac:dyDescent="0.25">
      <c r="H24043" t="s">
        <v>22714</v>
      </c>
      <c r="I24043">
        <v>9235141</v>
      </c>
      <c r="J24043">
        <v>311744000</v>
      </c>
      <c r="K24043" t="s">
        <v>1609</v>
      </c>
      <c r="L24043" t="s">
        <v>1295</v>
      </c>
    </row>
    <row r="24044" spans="8:12" x14ac:dyDescent="0.25">
      <c r="H24044" t="s">
        <v>22715</v>
      </c>
      <c r="I24044">
        <v>9184134</v>
      </c>
      <c r="J24044">
        <v>367390240</v>
      </c>
      <c r="K24044" t="s">
        <v>1431</v>
      </c>
      <c r="L24044" t="s">
        <v>1308</v>
      </c>
    </row>
    <row r="24045" spans="8:12" x14ac:dyDescent="0.25">
      <c r="H24045" t="s">
        <v>22716</v>
      </c>
      <c r="I24045">
        <v>8509002</v>
      </c>
      <c r="J24045">
        <v>261479000</v>
      </c>
      <c r="K24045" t="s">
        <v>1514</v>
      </c>
      <c r="L24045" t="s">
        <v>1295</v>
      </c>
    </row>
    <row r="24046" spans="8:12" x14ac:dyDescent="0.25">
      <c r="H24046" t="s">
        <v>22716</v>
      </c>
      <c r="I24046">
        <v>8509002</v>
      </c>
      <c r="J24046">
        <v>212961000</v>
      </c>
      <c r="K24046" t="s">
        <v>1443</v>
      </c>
      <c r="L24046" t="s">
        <v>1295</v>
      </c>
    </row>
    <row r="24047" spans="8:12" x14ac:dyDescent="0.25">
      <c r="H24047" t="s">
        <v>22717</v>
      </c>
      <c r="I24047">
        <v>7235068</v>
      </c>
      <c r="J24047">
        <v>272544000</v>
      </c>
      <c r="K24047" t="s">
        <v>1635</v>
      </c>
      <c r="L24047" t="s">
        <v>1295</v>
      </c>
    </row>
    <row r="24048" spans="8:12" x14ac:dyDescent="0.25">
      <c r="H24048" t="s">
        <v>22718</v>
      </c>
      <c r="I24048">
        <v>7612474</v>
      </c>
      <c r="J24048">
        <v>671623000</v>
      </c>
      <c r="K24048" t="s">
        <v>1311</v>
      </c>
      <c r="L24048" t="s">
        <v>1295</v>
      </c>
    </row>
    <row r="24049" spans="8:12" x14ac:dyDescent="0.25">
      <c r="H24049" t="s">
        <v>22718</v>
      </c>
      <c r="I24049">
        <v>7612474</v>
      </c>
      <c r="J24049">
        <v>667001323</v>
      </c>
      <c r="K24049" t="s">
        <v>2089</v>
      </c>
      <c r="L24049" t="s">
        <v>1295</v>
      </c>
    </row>
    <row r="24050" spans="8:12" x14ac:dyDescent="0.25">
      <c r="H24050" t="s">
        <v>22718</v>
      </c>
      <c r="I24050">
        <v>7612474</v>
      </c>
      <c r="J24050">
        <v>312835000</v>
      </c>
      <c r="K24050" t="s">
        <v>1379</v>
      </c>
      <c r="L24050" t="s">
        <v>1295</v>
      </c>
    </row>
    <row r="24051" spans="8:12" x14ac:dyDescent="0.25">
      <c r="H24051" t="s">
        <v>22718</v>
      </c>
      <c r="I24051">
        <v>7612474</v>
      </c>
      <c r="J24051">
        <v>273330830</v>
      </c>
      <c r="L24051" t="s">
        <v>1295</v>
      </c>
    </row>
    <row r="24052" spans="8:12" x14ac:dyDescent="0.25">
      <c r="H24052" t="s">
        <v>22719</v>
      </c>
      <c r="I24052">
        <v>7641475</v>
      </c>
      <c r="J24052">
        <v>261000560</v>
      </c>
      <c r="K24052" t="s">
        <v>1514</v>
      </c>
      <c r="L24052" t="s">
        <v>1313</v>
      </c>
    </row>
    <row r="24053" spans="8:12" x14ac:dyDescent="0.25">
      <c r="H24053" t="s">
        <v>22720</v>
      </c>
      <c r="I24053">
        <v>9335886</v>
      </c>
      <c r="J24053">
        <v>477046800</v>
      </c>
      <c r="K24053" t="s">
        <v>1348</v>
      </c>
      <c r="L24053" t="s">
        <v>1341</v>
      </c>
    </row>
    <row r="24054" spans="8:12" x14ac:dyDescent="0.25">
      <c r="H24054" t="s">
        <v>22721</v>
      </c>
      <c r="I24054">
        <v>9293868</v>
      </c>
      <c r="J24054">
        <v>477832100</v>
      </c>
      <c r="K24054" t="s">
        <v>1348</v>
      </c>
      <c r="L24054" t="s">
        <v>1341</v>
      </c>
    </row>
    <row r="24055" spans="8:12" x14ac:dyDescent="0.25">
      <c r="H24055" t="s">
        <v>22722</v>
      </c>
      <c r="I24055">
        <v>9311402</v>
      </c>
      <c r="J24055">
        <v>477351600</v>
      </c>
      <c r="K24055" t="s">
        <v>1348</v>
      </c>
      <c r="L24055" t="s">
        <v>1341</v>
      </c>
    </row>
    <row r="24056" spans="8:12" x14ac:dyDescent="0.25">
      <c r="H24056" t="s">
        <v>22723</v>
      </c>
      <c r="I24056">
        <v>9367621</v>
      </c>
      <c r="J24056">
        <v>477829600</v>
      </c>
      <c r="K24056" t="s">
        <v>1348</v>
      </c>
      <c r="L24056" t="s">
        <v>1341</v>
      </c>
    </row>
    <row r="24057" spans="8:12" x14ac:dyDescent="0.25">
      <c r="H24057" t="s">
        <v>22724</v>
      </c>
      <c r="I24057">
        <v>9735127</v>
      </c>
      <c r="J24057">
        <v>374403000</v>
      </c>
      <c r="L24057" t="s">
        <v>1308</v>
      </c>
    </row>
    <row r="24058" spans="8:12" x14ac:dyDescent="0.25">
      <c r="H24058" t="s">
        <v>22725</v>
      </c>
      <c r="I24058">
        <v>9256353</v>
      </c>
      <c r="J24058">
        <v>477013700</v>
      </c>
      <c r="K24058" t="s">
        <v>1348</v>
      </c>
      <c r="L24058" t="s">
        <v>1341</v>
      </c>
    </row>
    <row r="24059" spans="8:12" x14ac:dyDescent="0.25">
      <c r="H24059" t="s">
        <v>22726</v>
      </c>
      <c r="I24059">
        <v>9456434</v>
      </c>
      <c r="J24059">
        <v>477628900</v>
      </c>
      <c r="K24059" t="s">
        <v>1348</v>
      </c>
      <c r="L24059" t="s">
        <v>1341</v>
      </c>
    </row>
    <row r="24060" spans="8:12" x14ac:dyDescent="0.25">
      <c r="H24060" t="s">
        <v>22727</v>
      </c>
      <c r="I24060">
        <v>9456410</v>
      </c>
      <c r="J24060">
        <v>477346100</v>
      </c>
      <c r="K24060" t="s">
        <v>1348</v>
      </c>
      <c r="L24060" t="s">
        <v>1341</v>
      </c>
    </row>
    <row r="24061" spans="8:12" x14ac:dyDescent="0.25">
      <c r="H24061" t="s">
        <v>22728</v>
      </c>
      <c r="I24061">
        <v>9231561</v>
      </c>
      <c r="J24061">
        <v>215083000</v>
      </c>
      <c r="K24061" t="s">
        <v>1340</v>
      </c>
      <c r="L24061" t="s">
        <v>1341</v>
      </c>
    </row>
    <row r="24062" spans="8:12" x14ac:dyDescent="0.25">
      <c r="H24062" t="s">
        <v>22729</v>
      </c>
      <c r="I24062">
        <v>9456422</v>
      </c>
      <c r="J24062">
        <v>477628800</v>
      </c>
      <c r="K24062" t="s">
        <v>1348</v>
      </c>
      <c r="L24062" t="s">
        <v>1341</v>
      </c>
    </row>
    <row r="24063" spans="8:12" x14ac:dyDescent="0.25">
      <c r="H24063" t="s">
        <v>22730</v>
      </c>
      <c r="I24063">
        <v>9223253</v>
      </c>
      <c r="J24063">
        <v>538090222</v>
      </c>
      <c r="K24063" t="s">
        <v>1437</v>
      </c>
      <c r="L24063" t="s">
        <v>1362</v>
      </c>
    </row>
    <row r="24064" spans="8:12" x14ac:dyDescent="0.25">
      <c r="H24064" t="s">
        <v>22731</v>
      </c>
      <c r="I24064">
        <v>9423475</v>
      </c>
      <c r="J24064">
        <v>370018000</v>
      </c>
      <c r="L24064" t="s">
        <v>1341</v>
      </c>
    </row>
    <row r="24065" spans="8:12" x14ac:dyDescent="0.25">
      <c r="H24065" t="s">
        <v>22732</v>
      </c>
      <c r="I24065">
        <v>8912807</v>
      </c>
      <c r="J24065">
        <v>427306151</v>
      </c>
      <c r="L24065" t="s">
        <v>1295</v>
      </c>
    </row>
    <row r="24066" spans="8:12" x14ac:dyDescent="0.25">
      <c r="H24066" t="s">
        <v>22732</v>
      </c>
      <c r="I24066">
        <v>8912807</v>
      </c>
      <c r="J24066">
        <v>273330160</v>
      </c>
      <c r="K24066" t="s">
        <v>1297</v>
      </c>
      <c r="L24066" t="s">
        <v>1295</v>
      </c>
    </row>
    <row r="24067" spans="8:12" x14ac:dyDescent="0.25">
      <c r="H24067" t="s">
        <v>22733</v>
      </c>
      <c r="I24067">
        <v>9246449</v>
      </c>
      <c r="J24067">
        <v>538090269</v>
      </c>
      <c r="K24067" t="s">
        <v>1437</v>
      </c>
      <c r="L24067" t="s">
        <v>1326</v>
      </c>
    </row>
    <row r="24068" spans="8:12" x14ac:dyDescent="0.25">
      <c r="H24068" t="s">
        <v>22734</v>
      </c>
      <c r="I24068">
        <v>9308118</v>
      </c>
      <c r="J24068">
        <v>538090192</v>
      </c>
      <c r="K24068" t="s">
        <v>1437</v>
      </c>
      <c r="L24068" t="s">
        <v>1341</v>
      </c>
    </row>
    <row r="24069" spans="8:12" x14ac:dyDescent="0.25">
      <c r="H24069" t="s">
        <v>22735</v>
      </c>
      <c r="I24069">
        <v>8214384</v>
      </c>
      <c r="J24069">
        <v>525015238</v>
      </c>
      <c r="K24069" t="s">
        <v>1307</v>
      </c>
      <c r="L24069" t="s">
        <v>1295</v>
      </c>
    </row>
    <row r="24070" spans="8:12" x14ac:dyDescent="0.25">
      <c r="H24070" t="s">
        <v>22736</v>
      </c>
      <c r="I24070">
        <v>9481922</v>
      </c>
      <c r="J24070">
        <v>273343190</v>
      </c>
      <c r="K24070" t="s">
        <v>1297</v>
      </c>
      <c r="L24070" t="s">
        <v>1308</v>
      </c>
    </row>
    <row r="24071" spans="8:12" x14ac:dyDescent="0.25">
      <c r="H24071" t="s">
        <v>22737</v>
      </c>
      <c r="I24071">
        <v>9481881</v>
      </c>
      <c r="J24071">
        <v>273379120</v>
      </c>
      <c r="K24071" t="s">
        <v>1297</v>
      </c>
      <c r="L24071" t="s">
        <v>1295</v>
      </c>
    </row>
    <row r="24072" spans="8:12" x14ac:dyDescent="0.25">
      <c r="H24072" t="s">
        <v>22738</v>
      </c>
      <c r="I24072">
        <v>9481910</v>
      </c>
      <c r="J24072">
        <v>273371920</v>
      </c>
      <c r="K24072" t="s">
        <v>1297</v>
      </c>
      <c r="L24072" t="s">
        <v>1295</v>
      </c>
    </row>
    <row r="24073" spans="8:12" x14ac:dyDescent="0.25">
      <c r="H24073" t="s">
        <v>22739</v>
      </c>
      <c r="I24073">
        <v>9284001</v>
      </c>
      <c r="J24073">
        <v>477280900</v>
      </c>
      <c r="K24073" t="s">
        <v>1348</v>
      </c>
      <c r="L24073" t="s">
        <v>1341</v>
      </c>
    </row>
    <row r="24074" spans="8:12" x14ac:dyDescent="0.25">
      <c r="H24074" t="s">
        <v>22740</v>
      </c>
      <c r="I24074">
        <v>9377975</v>
      </c>
      <c r="J24074">
        <v>477071800</v>
      </c>
      <c r="K24074" t="s">
        <v>1348</v>
      </c>
      <c r="L24074" t="s">
        <v>1341</v>
      </c>
    </row>
    <row r="24075" spans="8:12" x14ac:dyDescent="0.25">
      <c r="H24075" t="s">
        <v>22741</v>
      </c>
      <c r="I24075">
        <v>9687148</v>
      </c>
      <c r="J24075">
        <v>374311000</v>
      </c>
      <c r="L24075" t="s">
        <v>1308</v>
      </c>
    </row>
    <row r="24076" spans="8:12" x14ac:dyDescent="0.25">
      <c r="H24076" t="s">
        <v>22742</v>
      </c>
      <c r="I24076">
        <v>9648051</v>
      </c>
      <c r="J24076">
        <v>367597640</v>
      </c>
      <c r="K24076" t="s">
        <v>1431</v>
      </c>
      <c r="L24076" t="s">
        <v>1313</v>
      </c>
    </row>
    <row r="24077" spans="8:12" x14ac:dyDescent="0.25">
      <c r="H24077" t="s">
        <v>22743</v>
      </c>
      <c r="I24077">
        <v>9223265</v>
      </c>
      <c r="J24077">
        <v>538090297</v>
      </c>
      <c r="K24077" t="s">
        <v>1437</v>
      </c>
      <c r="L24077" t="s">
        <v>1326</v>
      </c>
    </row>
    <row r="24078" spans="8:12" x14ac:dyDescent="0.25">
      <c r="H24078" t="s">
        <v>22744</v>
      </c>
      <c r="I24078">
        <v>9246475</v>
      </c>
      <c r="J24078">
        <v>538090298</v>
      </c>
      <c r="K24078" t="s">
        <v>1437</v>
      </c>
      <c r="L24078" t="s">
        <v>1326</v>
      </c>
    </row>
    <row r="24079" spans="8:12" x14ac:dyDescent="0.25">
      <c r="H24079" t="s">
        <v>22744</v>
      </c>
      <c r="I24079">
        <v>8311027</v>
      </c>
      <c r="J24079">
        <v>353063000</v>
      </c>
      <c r="K24079" t="s">
        <v>1332</v>
      </c>
      <c r="L24079" t="s">
        <v>1295</v>
      </c>
    </row>
    <row r="24080" spans="8:12" x14ac:dyDescent="0.25">
      <c r="H24080" t="s">
        <v>22745</v>
      </c>
      <c r="I24080">
        <v>9423528</v>
      </c>
      <c r="J24080">
        <v>354299000</v>
      </c>
      <c r="K24080" t="s">
        <v>1332</v>
      </c>
      <c r="L24080" t="s">
        <v>1341</v>
      </c>
    </row>
    <row r="24081" spans="8:12" x14ac:dyDescent="0.25">
      <c r="H24081" t="s">
        <v>22746</v>
      </c>
      <c r="I24081">
        <v>9246463</v>
      </c>
      <c r="J24081">
        <v>538090299</v>
      </c>
      <c r="K24081" t="s">
        <v>1437</v>
      </c>
      <c r="L24081" t="s">
        <v>1326</v>
      </c>
    </row>
    <row r="24082" spans="8:12" x14ac:dyDescent="0.25">
      <c r="H24082" t="s">
        <v>22747</v>
      </c>
      <c r="I24082">
        <v>9583237</v>
      </c>
      <c r="J24082">
        <v>373332000</v>
      </c>
      <c r="L24082" t="s">
        <v>1341</v>
      </c>
    </row>
    <row r="24083" spans="8:12" x14ac:dyDescent="0.25">
      <c r="H24083" t="s">
        <v>22748</v>
      </c>
      <c r="I24083">
        <v>9251456</v>
      </c>
      <c r="J24083">
        <v>538090300</v>
      </c>
      <c r="K24083" t="s">
        <v>1437</v>
      </c>
      <c r="L24083" t="s">
        <v>1362</v>
      </c>
    </row>
    <row r="24084" spans="8:12" x14ac:dyDescent="0.25">
      <c r="H24084" t="s">
        <v>22749</v>
      </c>
      <c r="I24084">
        <v>9246451</v>
      </c>
      <c r="J24084">
        <v>538090301</v>
      </c>
      <c r="K24084" t="s">
        <v>1437</v>
      </c>
      <c r="L24084" t="s">
        <v>1326</v>
      </c>
    </row>
    <row r="24085" spans="8:12" x14ac:dyDescent="0.25">
      <c r="H24085" t="s">
        <v>22750</v>
      </c>
      <c r="I24085">
        <v>9254666</v>
      </c>
      <c r="J24085">
        <v>354781000</v>
      </c>
      <c r="K24085" t="s">
        <v>1332</v>
      </c>
      <c r="L24085" t="s">
        <v>1341</v>
      </c>
    </row>
    <row r="24086" spans="8:12" x14ac:dyDescent="0.25">
      <c r="H24086" t="s">
        <v>22751</v>
      </c>
      <c r="I24086">
        <v>9408267</v>
      </c>
      <c r="J24086">
        <v>538003518</v>
      </c>
      <c r="K24086" t="s">
        <v>1437</v>
      </c>
      <c r="L24086" t="s">
        <v>1341</v>
      </c>
    </row>
    <row r="24087" spans="8:12" x14ac:dyDescent="0.25">
      <c r="H24087" t="s">
        <v>22752</v>
      </c>
      <c r="I24087">
        <v>9291212</v>
      </c>
      <c r="J24087">
        <v>477742600</v>
      </c>
      <c r="K24087" t="s">
        <v>1348</v>
      </c>
      <c r="L24087" t="s">
        <v>1341</v>
      </c>
    </row>
    <row r="24088" spans="8:12" x14ac:dyDescent="0.25">
      <c r="H24088" t="s">
        <v>22753</v>
      </c>
      <c r="I24088">
        <v>9497854</v>
      </c>
      <c r="J24088">
        <v>538003411</v>
      </c>
      <c r="K24088" t="s">
        <v>1437</v>
      </c>
      <c r="L24088" t="s">
        <v>1341</v>
      </c>
    </row>
    <row r="24089" spans="8:12" x14ac:dyDescent="0.25">
      <c r="H24089" t="s">
        <v>22753</v>
      </c>
      <c r="I24089">
        <v>8401200</v>
      </c>
      <c r="J24089">
        <v>511011033</v>
      </c>
      <c r="K24089" t="s">
        <v>1638</v>
      </c>
      <c r="L24089" t="s">
        <v>1341</v>
      </c>
    </row>
    <row r="24090" spans="8:12" x14ac:dyDescent="0.25">
      <c r="H24090" t="s">
        <v>22753</v>
      </c>
      <c r="I24090">
        <v>8509117</v>
      </c>
      <c r="J24090">
        <v>503000027</v>
      </c>
      <c r="K24090" t="s">
        <v>1417</v>
      </c>
      <c r="L24090" t="s">
        <v>1295</v>
      </c>
    </row>
    <row r="24091" spans="8:12" x14ac:dyDescent="0.25">
      <c r="H24091" t="s">
        <v>22753</v>
      </c>
      <c r="I24091">
        <v>7413751</v>
      </c>
      <c r="J24091">
        <v>341904000</v>
      </c>
      <c r="K24091" t="s">
        <v>1316</v>
      </c>
      <c r="L24091" t="s">
        <v>1341</v>
      </c>
    </row>
    <row r="24092" spans="8:12" x14ac:dyDescent="0.25">
      <c r="H24092" t="s">
        <v>22754</v>
      </c>
      <c r="I24092">
        <v>9276200</v>
      </c>
      <c r="J24092">
        <v>477746600</v>
      </c>
      <c r="K24092" t="s">
        <v>1348</v>
      </c>
      <c r="L24092" t="s">
        <v>1341</v>
      </c>
    </row>
    <row r="24093" spans="8:12" x14ac:dyDescent="0.25">
      <c r="H24093" t="s">
        <v>22755</v>
      </c>
      <c r="I24093">
        <v>8323903</v>
      </c>
      <c r="J24093">
        <v>341830000</v>
      </c>
      <c r="K24093" t="s">
        <v>1316</v>
      </c>
      <c r="L24093" t="s">
        <v>1341</v>
      </c>
    </row>
    <row r="24094" spans="8:12" x14ac:dyDescent="0.25">
      <c r="H24094" t="s">
        <v>22756</v>
      </c>
      <c r="I24094">
        <v>9149213</v>
      </c>
      <c r="J24094">
        <v>538006607</v>
      </c>
      <c r="K24094" t="s">
        <v>1437</v>
      </c>
      <c r="L24094" t="s">
        <v>1362</v>
      </c>
    </row>
    <row r="24095" spans="8:12" x14ac:dyDescent="0.25">
      <c r="H24095" t="s">
        <v>22757</v>
      </c>
      <c r="I24095">
        <v>9656096</v>
      </c>
      <c r="J24095">
        <v>563735000</v>
      </c>
      <c r="K24095" t="s">
        <v>1441</v>
      </c>
      <c r="L24095" t="s">
        <v>1308</v>
      </c>
    </row>
    <row r="24096" spans="8:12" x14ac:dyDescent="0.25">
      <c r="H24096" t="s">
        <v>22758</v>
      </c>
      <c r="I24096">
        <v>2328753</v>
      </c>
      <c r="J24096">
        <v>205413390</v>
      </c>
      <c r="K24096" t="s">
        <v>1616</v>
      </c>
      <c r="L24096" t="s">
        <v>1308</v>
      </c>
    </row>
    <row r="24097" spans="8:12" x14ac:dyDescent="0.25">
      <c r="H24097" t="s">
        <v>22759</v>
      </c>
      <c r="I24097">
        <v>3223323</v>
      </c>
      <c r="J24097">
        <v>209444444</v>
      </c>
      <c r="K24097" t="s">
        <v>1443</v>
      </c>
      <c r="L24097" t="s">
        <v>1308</v>
      </c>
    </row>
    <row r="24098" spans="8:12" x14ac:dyDescent="0.25">
      <c r="H24098" t="s">
        <v>22760</v>
      </c>
      <c r="I24098">
        <v>8959398</v>
      </c>
      <c r="J24098">
        <v>247333400</v>
      </c>
      <c r="K24098" t="s">
        <v>1398</v>
      </c>
      <c r="L24098" t="s">
        <v>1308</v>
      </c>
    </row>
    <row r="24099" spans="8:12" x14ac:dyDescent="0.25">
      <c r="H24099" t="s">
        <v>22761</v>
      </c>
      <c r="I24099">
        <v>9588536</v>
      </c>
      <c r="J24099">
        <v>256832000</v>
      </c>
      <c r="K24099" t="s">
        <v>1340</v>
      </c>
      <c r="L24099" t="s">
        <v>1341</v>
      </c>
    </row>
    <row r="24100" spans="8:12" x14ac:dyDescent="0.25">
      <c r="H24100" t="s">
        <v>22762</v>
      </c>
      <c r="I24100">
        <v>9037733</v>
      </c>
      <c r="J24100">
        <v>441649000</v>
      </c>
      <c r="K24100" t="s">
        <v>1352</v>
      </c>
      <c r="L24100" t="s">
        <v>1341</v>
      </c>
    </row>
    <row r="24101" spans="8:12" x14ac:dyDescent="0.25">
      <c r="H24101" t="s">
        <v>22763</v>
      </c>
      <c r="I24101">
        <v>9037721</v>
      </c>
      <c r="J24101">
        <v>440260000</v>
      </c>
      <c r="K24101" t="s">
        <v>1352</v>
      </c>
      <c r="L24101" t="s">
        <v>1341</v>
      </c>
    </row>
    <row r="24102" spans="8:12" x14ac:dyDescent="0.25">
      <c r="H24102" t="s">
        <v>22764</v>
      </c>
      <c r="I24102">
        <v>9039171</v>
      </c>
      <c r="J24102">
        <v>440355000</v>
      </c>
      <c r="K24102" t="s">
        <v>1352</v>
      </c>
      <c r="L24102" t="s">
        <v>1341</v>
      </c>
    </row>
    <row r="24103" spans="8:12" x14ac:dyDescent="0.25">
      <c r="H24103" t="s">
        <v>22765</v>
      </c>
      <c r="I24103">
        <v>9037719</v>
      </c>
      <c r="J24103">
        <v>440480000</v>
      </c>
      <c r="K24103" t="s">
        <v>1352</v>
      </c>
      <c r="L24103" t="s">
        <v>1341</v>
      </c>
    </row>
    <row r="24104" spans="8:12" x14ac:dyDescent="0.25">
      <c r="H24104" t="s">
        <v>22766</v>
      </c>
      <c r="I24104">
        <v>9562453</v>
      </c>
      <c r="J24104">
        <v>373415000</v>
      </c>
      <c r="L24104" t="s">
        <v>1341</v>
      </c>
    </row>
    <row r="24105" spans="8:12" x14ac:dyDescent="0.25">
      <c r="H24105" t="s">
        <v>22767</v>
      </c>
      <c r="I24105">
        <v>9039183</v>
      </c>
      <c r="J24105">
        <v>440481000</v>
      </c>
      <c r="K24105" t="s">
        <v>1352</v>
      </c>
      <c r="L24105" t="s">
        <v>1341</v>
      </c>
    </row>
    <row r="24106" spans="8:12" x14ac:dyDescent="0.25">
      <c r="H24106" t="s">
        <v>22768</v>
      </c>
      <c r="I24106">
        <v>9615145</v>
      </c>
      <c r="J24106">
        <v>538004706</v>
      </c>
      <c r="K24106" t="s">
        <v>1437</v>
      </c>
      <c r="L24106" t="s">
        <v>1341</v>
      </c>
    </row>
    <row r="24107" spans="8:12" x14ac:dyDescent="0.25">
      <c r="H24107" t="s">
        <v>1000</v>
      </c>
      <c r="I24107">
        <v>9414101</v>
      </c>
      <c r="J24107">
        <v>566661000</v>
      </c>
      <c r="L24107" t="s">
        <v>1326</v>
      </c>
    </row>
    <row r="24108" spans="8:12" x14ac:dyDescent="0.25">
      <c r="H24108" t="s">
        <v>1000</v>
      </c>
      <c r="I24108">
        <v>9219044</v>
      </c>
      <c r="J24108">
        <v>239896000</v>
      </c>
      <c r="K24108" t="s">
        <v>1679</v>
      </c>
      <c r="L24108" t="s">
        <v>1341</v>
      </c>
    </row>
    <row r="24109" spans="8:12" x14ac:dyDescent="0.25">
      <c r="H24109" t="s">
        <v>1000</v>
      </c>
      <c r="I24109">
        <v>9555022</v>
      </c>
      <c r="J24109">
        <v>239869900</v>
      </c>
      <c r="K24109" t="s">
        <v>1679</v>
      </c>
      <c r="L24109" t="s">
        <v>1313</v>
      </c>
    </row>
    <row r="24110" spans="8:12" x14ac:dyDescent="0.25">
      <c r="H24110" t="s">
        <v>22769</v>
      </c>
      <c r="I24110">
        <v>9708500</v>
      </c>
      <c r="J24110">
        <v>600013035</v>
      </c>
      <c r="L24110" t="s">
        <v>1308</v>
      </c>
    </row>
    <row r="24111" spans="8:12" x14ac:dyDescent="0.25">
      <c r="H24111" t="s">
        <v>22770</v>
      </c>
      <c r="I24111">
        <v>9343546</v>
      </c>
      <c r="J24111">
        <v>351742000</v>
      </c>
      <c r="K24111" t="s">
        <v>1332</v>
      </c>
      <c r="L24111" t="s">
        <v>1341</v>
      </c>
    </row>
    <row r="24112" spans="8:12" x14ac:dyDescent="0.25">
      <c r="H24112" t="s">
        <v>22771</v>
      </c>
      <c r="I24112">
        <v>9284673</v>
      </c>
      <c r="J24112">
        <v>355421000</v>
      </c>
      <c r="K24112" t="s">
        <v>1332</v>
      </c>
      <c r="L24112" t="s">
        <v>1295</v>
      </c>
    </row>
    <row r="24113" spans="8:12" x14ac:dyDescent="0.25">
      <c r="H24113" t="s">
        <v>22772</v>
      </c>
      <c r="I24113">
        <v>9748356</v>
      </c>
      <c r="J24113">
        <v>431214000</v>
      </c>
      <c r="K24113" t="s">
        <v>1368</v>
      </c>
      <c r="L24113" t="s">
        <v>1329</v>
      </c>
    </row>
    <row r="24114" spans="8:12" x14ac:dyDescent="0.25">
      <c r="H24114" t="s">
        <v>22773</v>
      </c>
      <c r="I24114">
        <v>9056052</v>
      </c>
      <c r="J24114">
        <v>304010857</v>
      </c>
      <c r="K24114" t="s">
        <v>1294</v>
      </c>
      <c r="L24114" t="s">
        <v>1295</v>
      </c>
    </row>
    <row r="24115" spans="8:12" x14ac:dyDescent="0.25">
      <c r="H24115" t="s">
        <v>22774</v>
      </c>
      <c r="I24115">
        <v>9639995</v>
      </c>
      <c r="J24115">
        <v>311000283</v>
      </c>
      <c r="K24115" t="s">
        <v>1609</v>
      </c>
      <c r="L24115" t="s">
        <v>1329</v>
      </c>
    </row>
    <row r="24116" spans="8:12" x14ac:dyDescent="0.25">
      <c r="H24116" t="s">
        <v>22775</v>
      </c>
      <c r="I24116">
        <v>9180736</v>
      </c>
      <c r="J24116">
        <v>636010998</v>
      </c>
      <c r="K24116" t="s">
        <v>1464</v>
      </c>
      <c r="L24116" t="s">
        <v>1308</v>
      </c>
    </row>
    <row r="24117" spans="8:12" x14ac:dyDescent="0.25">
      <c r="H24117" t="s">
        <v>22776</v>
      </c>
      <c r="I24117">
        <v>9722209</v>
      </c>
      <c r="J24117">
        <v>565680000</v>
      </c>
      <c r="L24117" t="s">
        <v>1329</v>
      </c>
    </row>
    <row r="24118" spans="8:12" x14ac:dyDescent="0.25">
      <c r="H24118" t="s">
        <v>22777</v>
      </c>
      <c r="I24118">
        <v>9722194</v>
      </c>
      <c r="J24118">
        <v>565313000</v>
      </c>
      <c r="L24118" t="s">
        <v>1329</v>
      </c>
    </row>
    <row r="24119" spans="8:12" x14ac:dyDescent="0.25">
      <c r="H24119" t="s">
        <v>22778</v>
      </c>
      <c r="I24119">
        <v>9722211</v>
      </c>
      <c r="J24119">
        <v>566558000</v>
      </c>
      <c r="L24119" t="s">
        <v>1329</v>
      </c>
    </row>
    <row r="24120" spans="8:12" x14ac:dyDescent="0.25">
      <c r="H24120" t="s">
        <v>22779</v>
      </c>
      <c r="I24120">
        <v>9410868</v>
      </c>
      <c r="J24120">
        <v>345070288</v>
      </c>
      <c r="K24120" t="s">
        <v>2744</v>
      </c>
      <c r="L24120" t="s">
        <v>1381</v>
      </c>
    </row>
    <row r="24121" spans="8:12" x14ac:dyDescent="0.25">
      <c r="H24121" t="s">
        <v>22780</v>
      </c>
      <c r="I24121">
        <v>9741607</v>
      </c>
      <c r="J24121">
        <v>566188000</v>
      </c>
      <c r="L24121" t="s">
        <v>1329</v>
      </c>
    </row>
    <row r="24122" spans="8:12" x14ac:dyDescent="0.25">
      <c r="H24122" t="s">
        <v>22781</v>
      </c>
      <c r="I24122">
        <v>9741592</v>
      </c>
      <c r="J24122">
        <v>566185000</v>
      </c>
      <c r="L24122" t="s">
        <v>1308</v>
      </c>
    </row>
    <row r="24123" spans="8:12" x14ac:dyDescent="0.25">
      <c r="H24123" t="s">
        <v>22782</v>
      </c>
      <c r="I24123">
        <v>9617765</v>
      </c>
      <c r="J24123">
        <v>372022000</v>
      </c>
      <c r="L24123" t="s">
        <v>1329</v>
      </c>
    </row>
    <row r="24124" spans="8:12" x14ac:dyDescent="0.25">
      <c r="H24124" t="s">
        <v>22783</v>
      </c>
      <c r="I24124">
        <v>9605592</v>
      </c>
      <c r="J24124">
        <v>565920000</v>
      </c>
      <c r="L24124" t="s">
        <v>1329</v>
      </c>
    </row>
    <row r="24125" spans="8:12" x14ac:dyDescent="0.25">
      <c r="H24125" t="s">
        <v>22784</v>
      </c>
      <c r="I24125">
        <v>9709881</v>
      </c>
      <c r="J24125">
        <v>564689000</v>
      </c>
      <c r="K24125" t="s">
        <v>1441</v>
      </c>
      <c r="L24125" t="s">
        <v>1329</v>
      </c>
    </row>
    <row r="24126" spans="8:12" x14ac:dyDescent="0.25">
      <c r="H24126" t="s">
        <v>22784</v>
      </c>
      <c r="I24126">
        <v>9709881</v>
      </c>
      <c r="J24126">
        <v>374557000</v>
      </c>
      <c r="L24126" t="s">
        <v>1329</v>
      </c>
    </row>
    <row r="24127" spans="8:12" x14ac:dyDescent="0.25">
      <c r="H24127" t="s">
        <v>22785</v>
      </c>
      <c r="I24127">
        <v>9618070</v>
      </c>
      <c r="J24127">
        <v>525023198</v>
      </c>
      <c r="L24127" t="s">
        <v>1329</v>
      </c>
    </row>
    <row r="24128" spans="8:12" x14ac:dyDescent="0.25">
      <c r="H24128" t="s">
        <v>22785</v>
      </c>
      <c r="I24128">
        <v>9618070</v>
      </c>
      <c r="J24128">
        <v>371556000</v>
      </c>
      <c r="L24128" t="s">
        <v>1329</v>
      </c>
    </row>
    <row r="24129" spans="8:12" x14ac:dyDescent="0.25">
      <c r="H24129" t="s">
        <v>22786</v>
      </c>
      <c r="I24129">
        <v>9640009</v>
      </c>
      <c r="J24129">
        <v>311000282</v>
      </c>
      <c r="K24129" t="s">
        <v>1609</v>
      </c>
      <c r="L24129" t="s">
        <v>1329</v>
      </c>
    </row>
    <row r="24130" spans="8:12" x14ac:dyDescent="0.25">
      <c r="H24130" t="s">
        <v>22787</v>
      </c>
      <c r="I24130">
        <v>9371086</v>
      </c>
      <c r="J24130">
        <v>563291000</v>
      </c>
      <c r="K24130" t="s">
        <v>1441</v>
      </c>
      <c r="L24130" t="s">
        <v>1295</v>
      </c>
    </row>
    <row r="24131" spans="8:12" x14ac:dyDescent="0.25">
      <c r="H24131" t="s">
        <v>22788</v>
      </c>
      <c r="I24131">
        <v>9410911</v>
      </c>
      <c r="J24131">
        <v>247283200</v>
      </c>
      <c r="K24131" t="s">
        <v>1398</v>
      </c>
      <c r="L24131" t="s">
        <v>1326</v>
      </c>
    </row>
    <row r="24132" spans="8:12" x14ac:dyDescent="0.25">
      <c r="H24132" t="s">
        <v>22789</v>
      </c>
      <c r="I24132">
        <v>9144031</v>
      </c>
      <c r="J24132">
        <v>636014061</v>
      </c>
      <c r="K24132" t="s">
        <v>1464</v>
      </c>
      <c r="L24132" t="s">
        <v>1341</v>
      </c>
    </row>
    <row r="24133" spans="8:12" x14ac:dyDescent="0.25">
      <c r="H24133" t="s">
        <v>22790</v>
      </c>
      <c r="I24133">
        <v>9111151</v>
      </c>
      <c r="J24133">
        <v>304010766</v>
      </c>
      <c r="K24133" t="s">
        <v>1294</v>
      </c>
      <c r="L24133" t="s">
        <v>1295</v>
      </c>
    </row>
    <row r="24134" spans="8:12" x14ac:dyDescent="0.25">
      <c r="H24134" t="s">
        <v>22791</v>
      </c>
      <c r="I24134">
        <v>9250969</v>
      </c>
      <c r="J24134">
        <v>219997000</v>
      </c>
      <c r="K24134" t="s">
        <v>1456</v>
      </c>
      <c r="L24134" t="s">
        <v>2510</v>
      </c>
    </row>
    <row r="24135" spans="8:12" x14ac:dyDescent="0.25">
      <c r="H24135" t="s">
        <v>22792</v>
      </c>
      <c r="I24135">
        <v>9228849</v>
      </c>
      <c r="J24135">
        <v>636017270</v>
      </c>
      <c r="K24135" t="s">
        <v>1464</v>
      </c>
      <c r="L24135" t="s">
        <v>1326</v>
      </c>
    </row>
    <row r="24136" spans="8:12" x14ac:dyDescent="0.25">
      <c r="H24136" t="s">
        <v>22793</v>
      </c>
      <c r="I24136">
        <v>9493028</v>
      </c>
      <c r="J24136">
        <v>249632000</v>
      </c>
      <c r="K24136" t="s">
        <v>1340</v>
      </c>
      <c r="L24136" t="s">
        <v>1341</v>
      </c>
    </row>
    <row r="24137" spans="8:12" x14ac:dyDescent="0.25">
      <c r="H24137" t="s">
        <v>22794</v>
      </c>
      <c r="I24137">
        <v>9047051</v>
      </c>
      <c r="J24137">
        <v>351042000</v>
      </c>
      <c r="K24137" t="s">
        <v>1332</v>
      </c>
      <c r="L24137" t="s">
        <v>1341</v>
      </c>
    </row>
    <row r="24138" spans="8:12" x14ac:dyDescent="0.25">
      <c r="H24138" t="s">
        <v>22795</v>
      </c>
      <c r="I24138">
        <v>7931129</v>
      </c>
      <c r="J24138">
        <v>667005227</v>
      </c>
      <c r="K24138" t="s">
        <v>2089</v>
      </c>
      <c r="L24138" t="s">
        <v>1362</v>
      </c>
    </row>
    <row r="24139" spans="8:12" x14ac:dyDescent="0.25">
      <c r="H24139" t="s">
        <v>22796</v>
      </c>
      <c r="I24139">
        <v>9123740</v>
      </c>
      <c r="J24139">
        <v>234245000</v>
      </c>
      <c r="K24139" t="s">
        <v>1558</v>
      </c>
      <c r="L24139" t="s">
        <v>1341</v>
      </c>
    </row>
    <row r="24140" spans="8:12" x14ac:dyDescent="0.25">
      <c r="H24140" t="s">
        <v>22797</v>
      </c>
      <c r="I24140">
        <v>8705955</v>
      </c>
      <c r="J24140">
        <v>354800000</v>
      </c>
      <c r="K24140" t="s">
        <v>1332</v>
      </c>
      <c r="L24140" t="s">
        <v>1346</v>
      </c>
    </row>
    <row r="24141" spans="8:12" x14ac:dyDescent="0.25">
      <c r="H24141" t="s">
        <v>22798</v>
      </c>
      <c r="I24141">
        <v>8919104</v>
      </c>
      <c r="J24141">
        <v>511181000</v>
      </c>
      <c r="K24141" t="s">
        <v>1638</v>
      </c>
      <c r="L24141" t="s">
        <v>1341</v>
      </c>
    </row>
    <row r="24142" spans="8:12" x14ac:dyDescent="0.25">
      <c r="H24142" t="s">
        <v>22799</v>
      </c>
      <c r="I24142">
        <v>8710170</v>
      </c>
      <c r="J24142">
        <v>567001410</v>
      </c>
      <c r="K24142" t="s">
        <v>1861</v>
      </c>
      <c r="L24142" t="s">
        <v>1395</v>
      </c>
    </row>
    <row r="24143" spans="8:12" x14ac:dyDescent="0.25">
      <c r="H24143" t="s">
        <v>22800</v>
      </c>
      <c r="I24143">
        <v>9279795</v>
      </c>
      <c r="J24143">
        <v>419652000</v>
      </c>
      <c r="K24143" t="s">
        <v>1420</v>
      </c>
      <c r="L24143" t="s">
        <v>1341</v>
      </c>
    </row>
    <row r="24144" spans="8:12" x14ac:dyDescent="0.25">
      <c r="H24144" t="s">
        <v>22801</v>
      </c>
      <c r="I24144">
        <v>9265524</v>
      </c>
      <c r="J24144">
        <v>563157000</v>
      </c>
      <c r="K24144" t="s">
        <v>1441</v>
      </c>
      <c r="L24144" t="s">
        <v>1341</v>
      </c>
    </row>
    <row r="24145" spans="8:12" x14ac:dyDescent="0.25">
      <c r="H24145" t="s">
        <v>22802</v>
      </c>
      <c r="I24145">
        <v>9263124</v>
      </c>
      <c r="J24145">
        <v>419735000</v>
      </c>
      <c r="K24145" t="s">
        <v>1420</v>
      </c>
      <c r="L24145" t="s">
        <v>1341</v>
      </c>
    </row>
    <row r="24146" spans="8:12" x14ac:dyDescent="0.25">
      <c r="H24146" t="s">
        <v>22803</v>
      </c>
      <c r="I24146">
        <v>9278820</v>
      </c>
      <c r="J24146">
        <v>419730000</v>
      </c>
      <c r="K24146" t="s">
        <v>1420</v>
      </c>
      <c r="L24146" t="s">
        <v>1341</v>
      </c>
    </row>
    <row r="24147" spans="8:12" x14ac:dyDescent="0.25">
      <c r="H24147" t="s">
        <v>22804</v>
      </c>
      <c r="I24147">
        <v>9589683</v>
      </c>
      <c r="J24147">
        <v>419000203</v>
      </c>
      <c r="K24147" t="s">
        <v>1420</v>
      </c>
      <c r="L24147" t="s">
        <v>1341</v>
      </c>
    </row>
    <row r="24148" spans="8:12" x14ac:dyDescent="0.25">
      <c r="H24148" t="s">
        <v>22805</v>
      </c>
      <c r="I24148">
        <v>9265512</v>
      </c>
      <c r="J24148">
        <v>563139000</v>
      </c>
      <c r="K24148" t="s">
        <v>1441</v>
      </c>
      <c r="L24148" t="s">
        <v>1341</v>
      </c>
    </row>
    <row r="24149" spans="8:12" x14ac:dyDescent="0.25">
      <c r="H24149" t="s">
        <v>1001</v>
      </c>
      <c r="I24149">
        <v>9224037</v>
      </c>
      <c r="J24149">
        <v>419673000</v>
      </c>
      <c r="K24149" t="s">
        <v>1420</v>
      </c>
      <c r="L24149" t="s">
        <v>1341</v>
      </c>
    </row>
    <row r="24150" spans="8:12" x14ac:dyDescent="0.25">
      <c r="H24150" t="s">
        <v>14</v>
      </c>
      <c r="I24150">
        <v>9311141</v>
      </c>
      <c r="J24150">
        <v>419099500</v>
      </c>
      <c r="K24150" t="s">
        <v>1420</v>
      </c>
      <c r="L24150" t="s">
        <v>1341</v>
      </c>
    </row>
    <row r="24151" spans="8:12" x14ac:dyDescent="0.25">
      <c r="H24151" t="s">
        <v>22806</v>
      </c>
      <c r="I24151">
        <v>9244817</v>
      </c>
      <c r="J24151">
        <v>419694000</v>
      </c>
      <c r="K24151" t="s">
        <v>1420</v>
      </c>
      <c r="L24151" t="s">
        <v>1341</v>
      </c>
    </row>
    <row r="24152" spans="8:12" x14ac:dyDescent="0.25">
      <c r="H24152" t="s">
        <v>1002</v>
      </c>
      <c r="I24152">
        <v>9398981</v>
      </c>
      <c r="J24152">
        <v>563018710</v>
      </c>
      <c r="K24152" t="s">
        <v>1441</v>
      </c>
      <c r="L24152" t="s">
        <v>1341</v>
      </c>
    </row>
    <row r="24153" spans="8:12" x14ac:dyDescent="0.25">
      <c r="H24153" t="s">
        <v>22807</v>
      </c>
      <c r="I24153">
        <v>9589671</v>
      </c>
      <c r="J24153">
        <v>419000201</v>
      </c>
      <c r="K24153" t="s">
        <v>1420</v>
      </c>
      <c r="L24153" t="s">
        <v>1341</v>
      </c>
    </row>
    <row r="24154" spans="8:12" x14ac:dyDescent="0.25">
      <c r="H24154" t="s">
        <v>1003</v>
      </c>
      <c r="I24154">
        <v>9590814</v>
      </c>
      <c r="J24154">
        <v>419000202</v>
      </c>
      <c r="K24154" t="s">
        <v>1420</v>
      </c>
      <c r="L24154" t="s">
        <v>1341</v>
      </c>
    </row>
    <row r="24155" spans="8:12" x14ac:dyDescent="0.25">
      <c r="H24155" t="s">
        <v>1004</v>
      </c>
      <c r="I24155">
        <v>9291781</v>
      </c>
      <c r="J24155">
        <v>563666000</v>
      </c>
      <c r="K24155" t="s">
        <v>1441</v>
      </c>
      <c r="L24155" t="s">
        <v>1341</v>
      </c>
    </row>
    <row r="24156" spans="8:12" x14ac:dyDescent="0.25">
      <c r="H24156" t="s">
        <v>22808</v>
      </c>
      <c r="I24156">
        <v>9630896</v>
      </c>
      <c r="J24156">
        <v>525006218</v>
      </c>
      <c r="K24156" t="s">
        <v>1307</v>
      </c>
      <c r="L24156" t="s">
        <v>1308</v>
      </c>
    </row>
    <row r="24157" spans="8:12" x14ac:dyDescent="0.25">
      <c r="H24157" t="s">
        <v>22809</v>
      </c>
      <c r="I24157">
        <v>9128403</v>
      </c>
      <c r="J24157">
        <v>304010747</v>
      </c>
      <c r="K24157" t="s">
        <v>1294</v>
      </c>
      <c r="L24157" t="s">
        <v>1295</v>
      </c>
    </row>
    <row r="24158" spans="8:12" x14ac:dyDescent="0.25">
      <c r="H24158" t="s">
        <v>22810</v>
      </c>
      <c r="I24158">
        <v>9470856</v>
      </c>
      <c r="J24158">
        <v>212942000</v>
      </c>
      <c r="K24158" t="s">
        <v>1443</v>
      </c>
      <c r="L24158" t="s">
        <v>1341</v>
      </c>
    </row>
    <row r="24159" spans="8:12" x14ac:dyDescent="0.25">
      <c r="H24159" t="s">
        <v>22811</v>
      </c>
      <c r="I24159">
        <v>9548811</v>
      </c>
      <c r="J24159">
        <v>564334000</v>
      </c>
      <c r="K24159" t="s">
        <v>1441</v>
      </c>
      <c r="L24159" t="s">
        <v>1362</v>
      </c>
    </row>
    <row r="24160" spans="8:12" x14ac:dyDescent="0.25">
      <c r="H24160" t="s">
        <v>22812</v>
      </c>
      <c r="I24160">
        <v>8026218</v>
      </c>
      <c r="J24160">
        <v>419557000</v>
      </c>
      <c r="K24160" t="s">
        <v>1420</v>
      </c>
      <c r="L24160" t="s">
        <v>1362</v>
      </c>
    </row>
    <row r="24161" spans="8:12" x14ac:dyDescent="0.25">
      <c r="H24161" t="s">
        <v>22813</v>
      </c>
      <c r="I24161">
        <v>8614986</v>
      </c>
      <c r="J24161">
        <v>440528000</v>
      </c>
      <c r="K24161" t="s">
        <v>1352</v>
      </c>
      <c r="L24161" t="s">
        <v>1329</v>
      </c>
    </row>
    <row r="24162" spans="8:12" x14ac:dyDescent="0.25">
      <c r="H24162" t="s">
        <v>22814</v>
      </c>
      <c r="I24162">
        <v>9443061</v>
      </c>
      <c r="J24162">
        <v>533130971</v>
      </c>
      <c r="K24162" t="s">
        <v>1563</v>
      </c>
      <c r="L24162" t="s">
        <v>1326</v>
      </c>
    </row>
    <row r="24163" spans="8:12" x14ac:dyDescent="0.25">
      <c r="H24163" t="s">
        <v>22815</v>
      </c>
      <c r="I24163">
        <v>9769635</v>
      </c>
      <c r="J24163">
        <v>374632000</v>
      </c>
      <c r="L24163" t="s">
        <v>1308</v>
      </c>
    </row>
    <row r="24164" spans="8:12" x14ac:dyDescent="0.25">
      <c r="H24164" t="s">
        <v>22816</v>
      </c>
      <c r="I24164">
        <v>9589097</v>
      </c>
      <c r="J24164">
        <v>636015293</v>
      </c>
      <c r="K24164" t="s">
        <v>1464</v>
      </c>
      <c r="L24164" t="s">
        <v>1341</v>
      </c>
    </row>
    <row r="24165" spans="8:12" x14ac:dyDescent="0.25">
      <c r="H24165" t="s">
        <v>1005</v>
      </c>
      <c r="I24165">
        <v>9582946</v>
      </c>
      <c r="J24165">
        <v>566220000</v>
      </c>
      <c r="L24165" t="s">
        <v>1308</v>
      </c>
    </row>
    <row r="24166" spans="8:12" x14ac:dyDescent="0.25">
      <c r="H24166" t="s">
        <v>22817</v>
      </c>
      <c r="I24166">
        <v>9238234</v>
      </c>
      <c r="J24166">
        <v>355734000</v>
      </c>
      <c r="K24166" t="s">
        <v>1332</v>
      </c>
      <c r="L24166" t="s">
        <v>1341</v>
      </c>
    </row>
    <row r="24167" spans="8:12" x14ac:dyDescent="0.25">
      <c r="H24167" t="s">
        <v>22818</v>
      </c>
      <c r="I24167">
        <v>9264960</v>
      </c>
      <c r="J24167">
        <v>345070324</v>
      </c>
      <c r="K24167" t="s">
        <v>2744</v>
      </c>
      <c r="L24167" t="s">
        <v>1560</v>
      </c>
    </row>
    <row r="24168" spans="8:12" x14ac:dyDescent="0.25">
      <c r="H24168" t="s">
        <v>22819</v>
      </c>
      <c r="I24168">
        <v>8519239</v>
      </c>
      <c r="J24168">
        <v>305966000</v>
      </c>
      <c r="L24168" t="s">
        <v>1295</v>
      </c>
    </row>
    <row r="24169" spans="8:12" x14ac:dyDescent="0.25">
      <c r="H24169" t="s">
        <v>22820</v>
      </c>
      <c r="I24169">
        <v>8309141</v>
      </c>
      <c r="J24169">
        <v>636015888</v>
      </c>
      <c r="K24169" t="s">
        <v>1464</v>
      </c>
      <c r="L24169" t="s">
        <v>1341</v>
      </c>
    </row>
    <row r="24170" spans="8:12" x14ac:dyDescent="0.25">
      <c r="H24170" t="s">
        <v>22820</v>
      </c>
      <c r="I24170">
        <v>9336543</v>
      </c>
      <c r="J24170">
        <v>325339000</v>
      </c>
      <c r="K24170" t="s">
        <v>1521</v>
      </c>
      <c r="L24170" t="s">
        <v>1295</v>
      </c>
    </row>
    <row r="24171" spans="8:12" x14ac:dyDescent="0.25">
      <c r="H24171" t="s">
        <v>22821</v>
      </c>
      <c r="I24171">
        <v>9104108</v>
      </c>
      <c r="J24171">
        <v>636014975</v>
      </c>
      <c r="K24171" t="s">
        <v>1464</v>
      </c>
      <c r="L24171" t="s">
        <v>1341</v>
      </c>
    </row>
    <row r="24172" spans="8:12" x14ac:dyDescent="0.25">
      <c r="H24172" t="s">
        <v>22822</v>
      </c>
      <c r="I24172">
        <v>9321586</v>
      </c>
      <c r="J24172">
        <v>576985000</v>
      </c>
      <c r="K24172" t="s">
        <v>2396</v>
      </c>
      <c r="L24172" t="s">
        <v>1329</v>
      </c>
    </row>
    <row r="24173" spans="8:12" x14ac:dyDescent="0.25">
      <c r="H24173" t="s">
        <v>22823</v>
      </c>
      <c r="I24173">
        <v>9398747</v>
      </c>
      <c r="J24173">
        <v>235074613</v>
      </c>
      <c r="K24173" t="s">
        <v>1558</v>
      </c>
      <c r="L24173" t="s">
        <v>1341</v>
      </c>
    </row>
    <row r="24174" spans="8:12" x14ac:dyDescent="0.25">
      <c r="H24174" t="s">
        <v>22824</v>
      </c>
      <c r="I24174">
        <v>9242089</v>
      </c>
      <c r="J24174">
        <v>636011792</v>
      </c>
      <c r="K24174" t="s">
        <v>1464</v>
      </c>
      <c r="L24174" t="s">
        <v>4763</v>
      </c>
    </row>
    <row r="24175" spans="8:12" x14ac:dyDescent="0.25">
      <c r="H24175" t="s">
        <v>22825</v>
      </c>
      <c r="I24175">
        <v>9715452</v>
      </c>
      <c r="J24175">
        <v>374839000</v>
      </c>
      <c r="L24175" t="s">
        <v>1308</v>
      </c>
    </row>
    <row r="24176" spans="8:12" x14ac:dyDescent="0.25">
      <c r="H24176" t="s">
        <v>22826</v>
      </c>
      <c r="I24176">
        <v>9453743</v>
      </c>
      <c r="J24176">
        <v>248852000</v>
      </c>
      <c r="K24176" t="s">
        <v>1340</v>
      </c>
      <c r="L24176" t="s">
        <v>1308</v>
      </c>
    </row>
    <row r="24177" spans="8:12" x14ac:dyDescent="0.25">
      <c r="H24177" t="s">
        <v>22827</v>
      </c>
      <c r="I24177">
        <v>9003964</v>
      </c>
      <c r="J24177">
        <v>441600000</v>
      </c>
      <c r="K24177" t="s">
        <v>1352</v>
      </c>
      <c r="L24177" t="s">
        <v>1308</v>
      </c>
    </row>
    <row r="24178" spans="8:12" x14ac:dyDescent="0.25">
      <c r="H24178" t="s">
        <v>22828</v>
      </c>
      <c r="I24178">
        <v>9502817</v>
      </c>
      <c r="J24178">
        <v>370516000</v>
      </c>
      <c r="L24178" t="s">
        <v>1341</v>
      </c>
    </row>
    <row r="24179" spans="8:12" x14ac:dyDescent="0.25">
      <c r="H24179" t="s">
        <v>22829</v>
      </c>
      <c r="I24179">
        <v>9502829</v>
      </c>
      <c r="J24179">
        <v>356087000</v>
      </c>
      <c r="K24179" t="s">
        <v>1332</v>
      </c>
      <c r="L24179" t="s">
        <v>1341</v>
      </c>
    </row>
    <row r="24180" spans="8:12" x14ac:dyDescent="0.25">
      <c r="H24180" t="s">
        <v>22830</v>
      </c>
      <c r="I24180">
        <v>9354258</v>
      </c>
      <c r="J24180">
        <v>477241300</v>
      </c>
      <c r="K24180" t="s">
        <v>1348</v>
      </c>
      <c r="L24180" t="s">
        <v>1326</v>
      </c>
    </row>
    <row r="24181" spans="8:12" x14ac:dyDescent="0.25">
      <c r="H24181" t="s">
        <v>22831</v>
      </c>
      <c r="I24181">
        <v>9502831</v>
      </c>
      <c r="J24181">
        <v>372901000</v>
      </c>
      <c r="L24181" t="s">
        <v>1341</v>
      </c>
    </row>
    <row r="24182" spans="8:12" x14ac:dyDescent="0.25">
      <c r="H24182" t="s">
        <v>22832</v>
      </c>
      <c r="I24182">
        <v>9223174</v>
      </c>
      <c r="J24182">
        <v>249617000</v>
      </c>
      <c r="K24182" t="s">
        <v>1340</v>
      </c>
      <c r="L24182" t="s">
        <v>1341</v>
      </c>
    </row>
    <row r="24183" spans="8:12" x14ac:dyDescent="0.25">
      <c r="H24183" t="s">
        <v>22833</v>
      </c>
      <c r="I24183">
        <v>9502843</v>
      </c>
      <c r="J24183">
        <v>373656000</v>
      </c>
      <c r="L24183" t="s">
        <v>1341</v>
      </c>
    </row>
    <row r="24184" spans="8:12" x14ac:dyDescent="0.25">
      <c r="H24184" t="s">
        <v>22834</v>
      </c>
      <c r="I24184">
        <v>9129031</v>
      </c>
      <c r="J24184">
        <v>440219000</v>
      </c>
      <c r="K24184" t="s">
        <v>1352</v>
      </c>
      <c r="L24184" t="s">
        <v>1308</v>
      </c>
    </row>
    <row r="24185" spans="8:12" x14ac:dyDescent="0.25">
      <c r="H24185" t="s">
        <v>22835</v>
      </c>
      <c r="I24185">
        <v>9354179</v>
      </c>
      <c r="J24185">
        <v>477241200</v>
      </c>
      <c r="K24185" t="s">
        <v>1348</v>
      </c>
      <c r="L24185" t="s">
        <v>1326</v>
      </c>
    </row>
    <row r="24186" spans="8:12" x14ac:dyDescent="0.25">
      <c r="H24186" t="s">
        <v>22836</v>
      </c>
      <c r="I24186">
        <v>9639751</v>
      </c>
      <c r="J24186">
        <v>538004920</v>
      </c>
      <c r="K24186" t="s">
        <v>1437</v>
      </c>
      <c r="L24186" t="s">
        <v>1341</v>
      </c>
    </row>
    <row r="24187" spans="8:12" x14ac:dyDescent="0.25">
      <c r="H24187" t="s">
        <v>22837</v>
      </c>
      <c r="I24187">
        <v>9639763</v>
      </c>
      <c r="J24187">
        <v>538004921</v>
      </c>
      <c r="K24187" t="s">
        <v>1437</v>
      </c>
      <c r="L24187" t="s">
        <v>1341</v>
      </c>
    </row>
    <row r="24188" spans="8:12" x14ac:dyDescent="0.25">
      <c r="H24188" t="s">
        <v>22838</v>
      </c>
      <c r="I24188">
        <v>9639775</v>
      </c>
      <c r="J24188">
        <v>538004922</v>
      </c>
      <c r="K24188" t="s">
        <v>1437</v>
      </c>
      <c r="L24188" t="s">
        <v>1341</v>
      </c>
    </row>
    <row r="24189" spans="8:12" x14ac:dyDescent="0.25">
      <c r="H24189" t="s">
        <v>262</v>
      </c>
      <c r="I24189">
        <v>9639787</v>
      </c>
      <c r="J24189">
        <v>538004923</v>
      </c>
      <c r="K24189" t="s">
        <v>1437</v>
      </c>
      <c r="L24189" t="s">
        <v>1341</v>
      </c>
    </row>
    <row r="24190" spans="8:12" x14ac:dyDescent="0.25">
      <c r="H24190" t="s">
        <v>22839</v>
      </c>
      <c r="I24190">
        <v>9383895</v>
      </c>
      <c r="J24190">
        <v>477768300</v>
      </c>
      <c r="K24190" t="s">
        <v>1348</v>
      </c>
      <c r="L24190" t="s">
        <v>1326</v>
      </c>
    </row>
    <row r="24191" spans="8:12" x14ac:dyDescent="0.25">
      <c r="H24191" t="s">
        <v>22840</v>
      </c>
      <c r="I24191">
        <v>9531351</v>
      </c>
      <c r="J24191">
        <v>248771000</v>
      </c>
      <c r="K24191" t="s">
        <v>1340</v>
      </c>
      <c r="L24191" t="s">
        <v>1313</v>
      </c>
    </row>
    <row r="24192" spans="8:12" x14ac:dyDescent="0.25">
      <c r="H24192" t="s">
        <v>22841</v>
      </c>
      <c r="I24192">
        <v>8907321</v>
      </c>
      <c r="J24192">
        <v>370651000</v>
      </c>
      <c r="L24192" t="s">
        <v>1341</v>
      </c>
    </row>
    <row r="24193" spans="8:12" x14ac:dyDescent="0.25">
      <c r="H24193" t="s">
        <v>22842</v>
      </c>
      <c r="I24193">
        <v>8417924</v>
      </c>
      <c r="J24193">
        <v>636008461</v>
      </c>
      <c r="K24193" t="s">
        <v>1464</v>
      </c>
      <c r="L24193" t="s">
        <v>1326</v>
      </c>
    </row>
    <row r="24194" spans="8:12" x14ac:dyDescent="0.25">
      <c r="H24194" t="s">
        <v>22843</v>
      </c>
      <c r="I24194">
        <v>9590618</v>
      </c>
      <c r="J24194">
        <v>636015294</v>
      </c>
      <c r="K24194" t="s">
        <v>1464</v>
      </c>
      <c r="L24194" t="s">
        <v>1341</v>
      </c>
    </row>
    <row r="24195" spans="8:12" x14ac:dyDescent="0.25">
      <c r="H24195" t="s">
        <v>22844</v>
      </c>
      <c r="I24195">
        <v>8916970</v>
      </c>
      <c r="J24195">
        <v>564098000</v>
      </c>
      <c r="K24195" t="s">
        <v>1441</v>
      </c>
      <c r="L24195" t="s">
        <v>1362</v>
      </c>
    </row>
    <row r="24196" spans="8:12" x14ac:dyDescent="0.25">
      <c r="H24196" t="s">
        <v>22844</v>
      </c>
      <c r="I24196">
        <v>9039640</v>
      </c>
      <c r="J24196">
        <v>511183000</v>
      </c>
      <c r="K24196" t="s">
        <v>1638</v>
      </c>
      <c r="L24196" t="s">
        <v>1341</v>
      </c>
    </row>
    <row r="24197" spans="8:12" x14ac:dyDescent="0.25">
      <c r="H24197" t="s">
        <v>22844</v>
      </c>
      <c r="I24197">
        <v>9431915</v>
      </c>
      <c r="J24197">
        <v>372524000</v>
      </c>
      <c r="L24197" t="s">
        <v>1329</v>
      </c>
    </row>
    <row r="24198" spans="8:12" x14ac:dyDescent="0.25">
      <c r="H24198" t="s">
        <v>22844</v>
      </c>
      <c r="I24198">
        <v>9480277</v>
      </c>
      <c r="J24198">
        <v>256910000</v>
      </c>
      <c r="K24198" t="s">
        <v>1340</v>
      </c>
      <c r="L24198" t="s">
        <v>1341</v>
      </c>
    </row>
    <row r="24199" spans="8:12" x14ac:dyDescent="0.25">
      <c r="H24199" t="s">
        <v>22844</v>
      </c>
      <c r="I24199">
        <v>9252931</v>
      </c>
      <c r="J24199">
        <v>236166000</v>
      </c>
      <c r="K24199" t="s">
        <v>1383</v>
      </c>
      <c r="L24199" t="s">
        <v>1295</v>
      </c>
    </row>
    <row r="24200" spans="8:12" x14ac:dyDescent="0.25">
      <c r="H24200" t="s">
        <v>22845</v>
      </c>
      <c r="I24200">
        <v>9343883</v>
      </c>
      <c r="J24200">
        <v>240625000</v>
      </c>
      <c r="K24200" t="s">
        <v>1679</v>
      </c>
      <c r="L24200" t="s">
        <v>1341</v>
      </c>
    </row>
    <row r="24201" spans="8:12" x14ac:dyDescent="0.25">
      <c r="H24201" t="s">
        <v>22846</v>
      </c>
      <c r="I24201">
        <v>8816364</v>
      </c>
      <c r="J24201">
        <v>525012357</v>
      </c>
      <c r="K24201" t="s">
        <v>1307</v>
      </c>
      <c r="L24201" t="s">
        <v>1308</v>
      </c>
    </row>
    <row r="24202" spans="8:12" x14ac:dyDescent="0.25">
      <c r="H24202" t="s">
        <v>22847</v>
      </c>
      <c r="I24202">
        <v>9556363</v>
      </c>
      <c r="J24202">
        <v>373763000</v>
      </c>
      <c r="L24202" t="s">
        <v>1329</v>
      </c>
    </row>
    <row r="24203" spans="8:12" x14ac:dyDescent="0.25">
      <c r="H24203" t="s">
        <v>22848</v>
      </c>
      <c r="I24203">
        <v>8609618</v>
      </c>
      <c r="J24203">
        <v>230630000</v>
      </c>
      <c r="K24203" t="s">
        <v>1432</v>
      </c>
      <c r="L24203" t="s">
        <v>1295</v>
      </c>
    </row>
    <row r="24204" spans="8:12" x14ac:dyDescent="0.25">
      <c r="H24204" t="s">
        <v>22849</v>
      </c>
      <c r="I24204">
        <v>9030230</v>
      </c>
      <c r="J24204">
        <v>230005000</v>
      </c>
      <c r="K24204" t="s">
        <v>1432</v>
      </c>
      <c r="L24204" t="s">
        <v>1295</v>
      </c>
    </row>
    <row r="24205" spans="8:12" x14ac:dyDescent="0.25">
      <c r="H24205" t="s">
        <v>22850</v>
      </c>
      <c r="I24205">
        <v>8609606</v>
      </c>
      <c r="J24205">
        <v>230015000</v>
      </c>
      <c r="K24205" t="s">
        <v>1432</v>
      </c>
      <c r="L24205" t="s">
        <v>1295</v>
      </c>
    </row>
    <row r="24206" spans="8:12" x14ac:dyDescent="0.25">
      <c r="H24206" t="s">
        <v>22851</v>
      </c>
      <c r="I24206">
        <v>9437323</v>
      </c>
      <c r="J24206">
        <v>538004557</v>
      </c>
      <c r="K24206" t="s">
        <v>1437</v>
      </c>
      <c r="L24206" t="s">
        <v>1295</v>
      </c>
    </row>
    <row r="24207" spans="8:12" x14ac:dyDescent="0.25">
      <c r="H24207" t="s">
        <v>22852</v>
      </c>
      <c r="I24207">
        <v>8817368</v>
      </c>
      <c r="J24207">
        <v>230941680</v>
      </c>
      <c r="K24207" t="s">
        <v>1432</v>
      </c>
      <c r="L24207" t="s">
        <v>1295</v>
      </c>
    </row>
    <row r="24208" spans="8:12" x14ac:dyDescent="0.25">
      <c r="H24208" t="s">
        <v>22853</v>
      </c>
      <c r="I24208">
        <v>9086605</v>
      </c>
      <c r="J24208">
        <v>230649000</v>
      </c>
      <c r="K24208" t="s">
        <v>1432</v>
      </c>
      <c r="L24208" t="s">
        <v>1295</v>
      </c>
    </row>
    <row r="24209" spans="8:12" x14ac:dyDescent="0.25">
      <c r="H24209" t="s">
        <v>22854</v>
      </c>
      <c r="I24209">
        <v>8943088</v>
      </c>
      <c r="J24209">
        <v>514400000</v>
      </c>
      <c r="K24209" t="s">
        <v>1406</v>
      </c>
      <c r="L24209" t="s">
        <v>1295</v>
      </c>
    </row>
    <row r="24210" spans="8:12" x14ac:dyDescent="0.25">
      <c r="H24210" t="s">
        <v>22855</v>
      </c>
      <c r="I24210">
        <v>9459242</v>
      </c>
      <c r="J24210">
        <v>372076000</v>
      </c>
      <c r="L24210" t="s">
        <v>1362</v>
      </c>
    </row>
    <row r="24211" spans="8:12" x14ac:dyDescent="0.25">
      <c r="H24211" t="s">
        <v>22856</v>
      </c>
      <c r="I24211">
        <v>9592173</v>
      </c>
      <c r="J24211">
        <v>538004671</v>
      </c>
      <c r="K24211" t="s">
        <v>1437</v>
      </c>
      <c r="L24211" t="s">
        <v>1341</v>
      </c>
    </row>
    <row r="24212" spans="8:12" x14ac:dyDescent="0.25">
      <c r="H24212" t="s">
        <v>22857</v>
      </c>
      <c r="I24212">
        <v>9577719</v>
      </c>
      <c r="J24212">
        <v>565154000</v>
      </c>
      <c r="L24212" t="s">
        <v>1329</v>
      </c>
    </row>
    <row r="24213" spans="8:12" x14ac:dyDescent="0.25">
      <c r="H24213" t="s">
        <v>22858</v>
      </c>
      <c r="I24213">
        <v>9347102</v>
      </c>
      <c r="J24213">
        <v>566328000</v>
      </c>
      <c r="L24213" t="s">
        <v>1326</v>
      </c>
    </row>
    <row r="24214" spans="8:12" x14ac:dyDescent="0.25">
      <c r="H24214" t="s">
        <v>22859</v>
      </c>
      <c r="I24214">
        <v>9187588</v>
      </c>
      <c r="J24214">
        <v>574001720</v>
      </c>
      <c r="K24214" t="s">
        <v>1350</v>
      </c>
      <c r="L24214" t="s">
        <v>1326</v>
      </c>
    </row>
    <row r="24215" spans="8:12" x14ac:dyDescent="0.25">
      <c r="H24215" t="s">
        <v>22860</v>
      </c>
      <c r="I24215">
        <v>9205512</v>
      </c>
      <c r="J24215">
        <v>574002060</v>
      </c>
      <c r="K24215" t="s">
        <v>1350</v>
      </c>
      <c r="L24215" t="s">
        <v>1326</v>
      </c>
    </row>
    <row r="24216" spans="8:12" x14ac:dyDescent="0.25">
      <c r="H24216" t="s">
        <v>22861</v>
      </c>
      <c r="I24216">
        <v>9036301</v>
      </c>
      <c r="J24216">
        <v>352441000</v>
      </c>
      <c r="K24216" t="s">
        <v>1332</v>
      </c>
      <c r="L24216" t="s">
        <v>1326</v>
      </c>
    </row>
    <row r="24217" spans="8:12" x14ac:dyDescent="0.25">
      <c r="H24217" t="s">
        <v>22862</v>
      </c>
      <c r="I24217">
        <v>9145841</v>
      </c>
      <c r="J24217">
        <v>354731000</v>
      </c>
      <c r="K24217" t="s">
        <v>1332</v>
      </c>
      <c r="L24217" t="s">
        <v>1326</v>
      </c>
    </row>
    <row r="24218" spans="8:12" x14ac:dyDescent="0.25">
      <c r="H24218" t="s">
        <v>22863</v>
      </c>
      <c r="I24218">
        <v>9482158</v>
      </c>
      <c r="J24218">
        <v>574001420</v>
      </c>
      <c r="K24218" t="s">
        <v>1350</v>
      </c>
      <c r="L24218" t="s">
        <v>1586</v>
      </c>
    </row>
    <row r="24219" spans="8:12" x14ac:dyDescent="0.25">
      <c r="H24219" t="s">
        <v>22864</v>
      </c>
      <c r="I24219">
        <v>9741815</v>
      </c>
      <c r="J24219">
        <v>311000516</v>
      </c>
      <c r="K24219" t="s">
        <v>1609</v>
      </c>
      <c r="L24219" t="s">
        <v>1313</v>
      </c>
    </row>
    <row r="24220" spans="8:12" x14ac:dyDescent="0.25">
      <c r="H24220" t="s">
        <v>22865</v>
      </c>
      <c r="I24220">
        <v>9182784</v>
      </c>
      <c r="J24220">
        <v>247174300</v>
      </c>
      <c r="K24220" t="s">
        <v>1398</v>
      </c>
      <c r="L24220" t="s">
        <v>1326</v>
      </c>
    </row>
    <row r="24221" spans="8:12" x14ac:dyDescent="0.25">
      <c r="H24221" t="s">
        <v>22866</v>
      </c>
      <c r="I24221">
        <v>8881931</v>
      </c>
      <c r="J24221">
        <v>273162000</v>
      </c>
      <c r="K24221" t="s">
        <v>1297</v>
      </c>
      <c r="L24221" t="s">
        <v>1295</v>
      </c>
    </row>
    <row r="24222" spans="8:12" x14ac:dyDescent="0.25">
      <c r="H24222" t="s">
        <v>22867</v>
      </c>
      <c r="I24222">
        <v>8860559</v>
      </c>
      <c r="J24222">
        <v>273820700</v>
      </c>
      <c r="K24222" t="s">
        <v>1297</v>
      </c>
      <c r="L24222" t="s">
        <v>1929</v>
      </c>
    </row>
    <row r="24223" spans="8:12" x14ac:dyDescent="0.25">
      <c r="H24223" t="s">
        <v>22868</v>
      </c>
      <c r="I24223">
        <v>9065077</v>
      </c>
      <c r="J24223">
        <v>567059400</v>
      </c>
      <c r="K24223" t="s">
        <v>1861</v>
      </c>
      <c r="L24223" t="s">
        <v>1362</v>
      </c>
    </row>
    <row r="24224" spans="8:12" x14ac:dyDescent="0.25">
      <c r="H24224" t="s">
        <v>22868</v>
      </c>
      <c r="I24224">
        <v>9248899</v>
      </c>
      <c r="J24224">
        <v>247157100</v>
      </c>
      <c r="K24224" t="s">
        <v>1398</v>
      </c>
      <c r="L24224" t="s">
        <v>1341</v>
      </c>
    </row>
    <row r="24225" spans="8:12" x14ac:dyDescent="0.25">
      <c r="H24225" t="s">
        <v>22868</v>
      </c>
      <c r="I24225">
        <v>9220706</v>
      </c>
      <c r="J24225">
        <v>235216000</v>
      </c>
      <c r="K24225" t="s">
        <v>1558</v>
      </c>
      <c r="L24225" t="s">
        <v>1341</v>
      </c>
    </row>
    <row r="24226" spans="8:12" x14ac:dyDescent="0.25">
      <c r="H24226" t="s">
        <v>1006</v>
      </c>
      <c r="I24226">
        <v>9544097</v>
      </c>
      <c r="J24226">
        <v>374907000</v>
      </c>
      <c r="L24226" t="s">
        <v>1308</v>
      </c>
    </row>
    <row r="24227" spans="8:12" x14ac:dyDescent="0.25">
      <c r="H24227" t="s">
        <v>22869</v>
      </c>
      <c r="I24227">
        <v>9038593</v>
      </c>
      <c r="J24227">
        <v>257751000</v>
      </c>
      <c r="K24227" t="s">
        <v>1335</v>
      </c>
      <c r="L24227" t="s">
        <v>1326</v>
      </c>
    </row>
    <row r="24228" spans="8:12" x14ac:dyDescent="0.25">
      <c r="H24228" t="s">
        <v>22870</v>
      </c>
      <c r="I24228">
        <v>9259513</v>
      </c>
      <c r="J24228">
        <v>220253000</v>
      </c>
      <c r="K24228" t="s">
        <v>1456</v>
      </c>
      <c r="L24228" t="s">
        <v>1614</v>
      </c>
    </row>
    <row r="24229" spans="8:12" x14ac:dyDescent="0.25">
      <c r="H24229" t="s">
        <v>22871</v>
      </c>
      <c r="I24229">
        <v>9141625</v>
      </c>
      <c r="J24229">
        <v>374421000</v>
      </c>
      <c r="L24229" t="s">
        <v>1295</v>
      </c>
    </row>
    <row r="24230" spans="8:12" x14ac:dyDescent="0.25">
      <c r="H24230" t="s">
        <v>22872</v>
      </c>
      <c r="I24230">
        <v>7612838</v>
      </c>
      <c r="J24230">
        <v>671537000</v>
      </c>
      <c r="K24230" t="s">
        <v>1311</v>
      </c>
      <c r="L24230" t="s">
        <v>1295</v>
      </c>
    </row>
    <row r="24231" spans="8:12" x14ac:dyDescent="0.25">
      <c r="H24231" t="s">
        <v>22872</v>
      </c>
      <c r="I24231">
        <v>7612838</v>
      </c>
      <c r="J24231">
        <v>616177000</v>
      </c>
      <c r="L24231" t="s">
        <v>1295</v>
      </c>
    </row>
    <row r="24232" spans="8:12" x14ac:dyDescent="0.25">
      <c r="H24232" t="s">
        <v>22873</v>
      </c>
      <c r="I24232">
        <v>9104275</v>
      </c>
      <c r="J24232">
        <v>431100182</v>
      </c>
      <c r="K24232" t="s">
        <v>1368</v>
      </c>
      <c r="L24232" t="s">
        <v>1308</v>
      </c>
    </row>
    <row r="24233" spans="8:12" x14ac:dyDescent="0.25">
      <c r="H24233" t="s">
        <v>22874</v>
      </c>
      <c r="I24233">
        <v>9614127</v>
      </c>
      <c r="J24233">
        <v>477095200</v>
      </c>
      <c r="K24233" t="s">
        <v>1348</v>
      </c>
      <c r="L24233" t="s">
        <v>1295</v>
      </c>
    </row>
    <row r="24234" spans="8:12" x14ac:dyDescent="0.25">
      <c r="H24234" t="s">
        <v>22875</v>
      </c>
      <c r="I24234">
        <v>9294123</v>
      </c>
      <c r="J24234">
        <v>354073000</v>
      </c>
      <c r="K24234" t="s">
        <v>1332</v>
      </c>
      <c r="L24234" t="s">
        <v>1326</v>
      </c>
    </row>
    <row r="24235" spans="8:12" x14ac:dyDescent="0.25">
      <c r="H24235" t="s">
        <v>22876</v>
      </c>
      <c r="I24235">
        <v>9738636</v>
      </c>
      <c r="J24235">
        <v>304066000</v>
      </c>
      <c r="K24235" t="s">
        <v>1294</v>
      </c>
      <c r="L24235" t="s">
        <v>1329</v>
      </c>
    </row>
    <row r="24236" spans="8:12" x14ac:dyDescent="0.25">
      <c r="H24236" t="s">
        <v>22876</v>
      </c>
      <c r="I24236">
        <v>9738636</v>
      </c>
      <c r="J24236">
        <v>244830901</v>
      </c>
      <c r="K24236" t="s">
        <v>1387</v>
      </c>
      <c r="L24236" t="s">
        <v>1329</v>
      </c>
    </row>
    <row r="24237" spans="8:12" x14ac:dyDescent="0.25">
      <c r="H24237" t="s">
        <v>22877</v>
      </c>
      <c r="I24237">
        <v>8918722</v>
      </c>
      <c r="J24237">
        <v>312341000</v>
      </c>
      <c r="K24237" t="s">
        <v>1379</v>
      </c>
      <c r="L24237" t="s">
        <v>1295</v>
      </c>
    </row>
    <row r="24238" spans="8:12" x14ac:dyDescent="0.25">
      <c r="H24238" t="s">
        <v>22878</v>
      </c>
      <c r="I24238">
        <v>9234771</v>
      </c>
      <c r="J24238">
        <v>440095000</v>
      </c>
      <c r="K24238" t="s">
        <v>1352</v>
      </c>
      <c r="L24238" t="s">
        <v>1295</v>
      </c>
    </row>
    <row r="24239" spans="8:12" x14ac:dyDescent="0.25">
      <c r="H24239" t="s">
        <v>22879</v>
      </c>
      <c r="I24239">
        <v>8803446</v>
      </c>
      <c r="J24239">
        <v>209135000</v>
      </c>
      <c r="K24239" t="s">
        <v>1443</v>
      </c>
      <c r="L24239" t="s">
        <v>1341</v>
      </c>
    </row>
    <row r="24240" spans="8:12" x14ac:dyDescent="0.25">
      <c r="H24240" t="s">
        <v>22880</v>
      </c>
      <c r="I24240">
        <v>8319392</v>
      </c>
      <c r="J24240">
        <v>312874000</v>
      </c>
      <c r="K24240" t="s">
        <v>1379</v>
      </c>
      <c r="L24240" t="s">
        <v>1341</v>
      </c>
    </row>
    <row r="24241" spans="8:12" x14ac:dyDescent="0.25">
      <c r="H24241" t="s">
        <v>22881</v>
      </c>
      <c r="I24241">
        <v>8402840</v>
      </c>
      <c r="J24241">
        <v>667001463</v>
      </c>
      <c r="K24241" t="s">
        <v>2089</v>
      </c>
      <c r="L24241" t="s">
        <v>1295</v>
      </c>
    </row>
    <row r="24242" spans="8:12" x14ac:dyDescent="0.25">
      <c r="H24242" t="s">
        <v>22882</v>
      </c>
      <c r="I24242">
        <v>9284829</v>
      </c>
      <c r="J24242">
        <v>352284000</v>
      </c>
      <c r="K24242" t="s">
        <v>1332</v>
      </c>
      <c r="L24242" t="s">
        <v>1586</v>
      </c>
    </row>
    <row r="24243" spans="8:12" x14ac:dyDescent="0.25">
      <c r="H24243" t="s">
        <v>22883</v>
      </c>
      <c r="I24243">
        <v>8223854</v>
      </c>
      <c r="J24243">
        <v>667001350</v>
      </c>
      <c r="K24243" t="s">
        <v>2089</v>
      </c>
      <c r="L24243" t="s">
        <v>1295</v>
      </c>
    </row>
    <row r="24244" spans="8:12" x14ac:dyDescent="0.25">
      <c r="H24244" t="s">
        <v>22883</v>
      </c>
      <c r="I24244">
        <v>8223854</v>
      </c>
      <c r="J24244">
        <v>376688000</v>
      </c>
      <c r="K24244" t="s">
        <v>1322</v>
      </c>
      <c r="L24244" t="s">
        <v>1295</v>
      </c>
    </row>
    <row r="24245" spans="8:12" x14ac:dyDescent="0.25">
      <c r="H24245" t="s">
        <v>22884</v>
      </c>
      <c r="I24245">
        <v>9715866</v>
      </c>
      <c r="J24245">
        <v>370849000</v>
      </c>
      <c r="L24245" t="s">
        <v>1313</v>
      </c>
    </row>
    <row r="24246" spans="8:12" x14ac:dyDescent="0.25">
      <c r="H24246" t="s">
        <v>22885</v>
      </c>
      <c r="I24246">
        <v>8411190</v>
      </c>
      <c r="J24246">
        <v>667001240</v>
      </c>
      <c r="K24246" t="s">
        <v>2089</v>
      </c>
      <c r="L24246" t="s">
        <v>1295</v>
      </c>
    </row>
    <row r="24247" spans="8:12" x14ac:dyDescent="0.25">
      <c r="H24247" t="s">
        <v>22886</v>
      </c>
      <c r="I24247">
        <v>9682203</v>
      </c>
      <c r="J24247">
        <v>563727000</v>
      </c>
      <c r="K24247" t="s">
        <v>1441</v>
      </c>
      <c r="L24247" t="s">
        <v>1313</v>
      </c>
    </row>
    <row r="24248" spans="8:12" x14ac:dyDescent="0.25">
      <c r="H24248" t="s">
        <v>22887</v>
      </c>
      <c r="I24248">
        <v>7806881</v>
      </c>
      <c r="J24248">
        <v>352982000</v>
      </c>
      <c r="K24248" t="s">
        <v>1332</v>
      </c>
      <c r="L24248" t="s">
        <v>1341</v>
      </c>
    </row>
    <row r="24249" spans="8:12" x14ac:dyDescent="0.25">
      <c r="H24249" t="s">
        <v>22888</v>
      </c>
      <c r="I24249">
        <v>9146546</v>
      </c>
      <c r="J24249">
        <v>356965000</v>
      </c>
      <c r="K24249" t="s">
        <v>1332</v>
      </c>
      <c r="L24249" t="s">
        <v>1362</v>
      </c>
    </row>
    <row r="24250" spans="8:12" x14ac:dyDescent="0.25">
      <c r="H24250" t="s">
        <v>22889</v>
      </c>
      <c r="I24250">
        <v>9149677</v>
      </c>
      <c r="J24250">
        <v>667001522</v>
      </c>
      <c r="K24250" t="s">
        <v>2089</v>
      </c>
      <c r="L24250" t="s">
        <v>1295</v>
      </c>
    </row>
    <row r="24251" spans="8:12" x14ac:dyDescent="0.25">
      <c r="H24251" t="s">
        <v>22890</v>
      </c>
      <c r="I24251">
        <v>7528556</v>
      </c>
      <c r="J24251">
        <v>620031000</v>
      </c>
      <c r="L24251" t="s">
        <v>1295</v>
      </c>
    </row>
    <row r="24252" spans="8:12" x14ac:dyDescent="0.25">
      <c r="H24252" t="s">
        <v>22890</v>
      </c>
      <c r="I24252">
        <v>8212087</v>
      </c>
      <c r="J24252">
        <v>373021000</v>
      </c>
      <c r="L24252" t="s">
        <v>1341</v>
      </c>
    </row>
    <row r="24253" spans="8:12" x14ac:dyDescent="0.25">
      <c r="H24253" t="s">
        <v>22891</v>
      </c>
      <c r="I24253">
        <v>9126273</v>
      </c>
      <c r="J24253">
        <v>525020393</v>
      </c>
      <c r="K24253" t="s">
        <v>1307</v>
      </c>
      <c r="L24253" t="s">
        <v>1326</v>
      </c>
    </row>
    <row r="24254" spans="8:12" x14ac:dyDescent="0.25">
      <c r="H24254" t="s">
        <v>22891</v>
      </c>
      <c r="I24254">
        <v>9126273</v>
      </c>
      <c r="J24254">
        <v>235077612</v>
      </c>
      <c r="K24254" t="s">
        <v>1558</v>
      </c>
      <c r="L24254" t="s">
        <v>1326</v>
      </c>
    </row>
    <row r="24255" spans="8:12" x14ac:dyDescent="0.25">
      <c r="H24255" t="s">
        <v>22892</v>
      </c>
      <c r="I24255">
        <v>9039884</v>
      </c>
      <c r="J24255">
        <v>636016335</v>
      </c>
      <c r="K24255" t="s">
        <v>1464</v>
      </c>
      <c r="L24255" t="s">
        <v>1326</v>
      </c>
    </row>
    <row r="24256" spans="8:12" x14ac:dyDescent="0.25">
      <c r="H24256" t="s">
        <v>22893</v>
      </c>
      <c r="I24256">
        <v>9276315</v>
      </c>
      <c r="J24256">
        <v>356446000</v>
      </c>
      <c r="K24256" t="s">
        <v>1332</v>
      </c>
      <c r="L24256" t="s">
        <v>1326</v>
      </c>
    </row>
    <row r="24257" spans="8:12" x14ac:dyDescent="0.25">
      <c r="H24257" t="s">
        <v>22894</v>
      </c>
      <c r="I24257">
        <v>9300207</v>
      </c>
      <c r="J24257">
        <v>477790400</v>
      </c>
      <c r="K24257" t="s">
        <v>1348</v>
      </c>
      <c r="L24257" t="s">
        <v>1341</v>
      </c>
    </row>
    <row r="24258" spans="8:12" x14ac:dyDescent="0.25">
      <c r="H24258" t="s">
        <v>22895</v>
      </c>
      <c r="I24258">
        <v>9608219</v>
      </c>
      <c r="J24258">
        <v>351870000</v>
      </c>
      <c r="K24258" t="s">
        <v>1332</v>
      </c>
      <c r="L24258" t="s">
        <v>1341</v>
      </c>
    </row>
    <row r="24259" spans="8:12" x14ac:dyDescent="0.25">
      <c r="H24259" t="s">
        <v>22896</v>
      </c>
      <c r="I24259">
        <v>9355381</v>
      </c>
      <c r="J24259">
        <v>371678000</v>
      </c>
      <c r="L24259" t="s">
        <v>1326</v>
      </c>
    </row>
    <row r="24260" spans="8:12" x14ac:dyDescent="0.25">
      <c r="H24260" t="s">
        <v>22897</v>
      </c>
      <c r="I24260">
        <v>7910204</v>
      </c>
      <c r="J24260">
        <v>372703000</v>
      </c>
      <c r="L24260" t="s">
        <v>1308</v>
      </c>
    </row>
    <row r="24261" spans="8:12" x14ac:dyDescent="0.25">
      <c r="H24261" t="s">
        <v>22897</v>
      </c>
      <c r="I24261">
        <v>7910204</v>
      </c>
      <c r="J24261">
        <v>327703000</v>
      </c>
      <c r="K24261" t="s">
        <v>4945</v>
      </c>
      <c r="L24261" t="s">
        <v>1337</v>
      </c>
    </row>
    <row r="24262" spans="8:12" x14ac:dyDescent="0.25">
      <c r="H24262" t="s">
        <v>22898</v>
      </c>
      <c r="I24262">
        <v>9000728</v>
      </c>
      <c r="J24262">
        <v>677023300</v>
      </c>
      <c r="K24262" t="s">
        <v>1305</v>
      </c>
      <c r="L24262" t="s">
        <v>1295</v>
      </c>
    </row>
    <row r="24263" spans="8:12" x14ac:dyDescent="0.25">
      <c r="H24263" t="s">
        <v>22899</v>
      </c>
      <c r="I24263">
        <v>8801008</v>
      </c>
      <c r="J24263">
        <v>210766000</v>
      </c>
      <c r="K24263" t="s">
        <v>1443</v>
      </c>
      <c r="L24263" t="s">
        <v>1341</v>
      </c>
    </row>
    <row r="24264" spans="8:12" x14ac:dyDescent="0.25">
      <c r="H24264" t="s">
        <v>22900</v>
      </c>
      <c r="I24264">
        <v>7528556</v>
      </c>
      <c r="J24264">
        <v>677019800</v>
      </c>
      <c r="K24264" t="s">
        <v>1305</v>
      </c>
      <c r="L24264" t="s">
        <v>1295</v>
      </c>
    </row>
    <row r="24265" spans="8:12" x14ac:dyDescent="0.25">
      <c r="H24265" t="s">
        <v>22901</v>
      </c>
      <c r="I24265">
        <v>8306888</v>
      </c>
      <c r="J24265">
        <v>377046000</v>
      </c>
      <c r="K24265" t="s">
        <v>1322</v>
      </c>
      <c r="L24265" t="s">
        <v>1295</v>
      </c>
    </row>
    <row r="24266" spans="8:12" x14ac:dyDescent="0.25">
      <c r="H24266" t="s">
        <v>22902</v>
      </c>
      <c r="I24266">
        <v>9711913</v>
      </c>
      <c r="J24266">
        <v>373208000</v>
      </c>
      <c r="L24266" t="s">
        <v>1329</v>
      </c>
    </row>
    <row r="24267" spans="8:12" x14ac:dyDescent="0.25">
      <c r="H24267" t="s">
        <v>22903</v>
      </c>
      <c r="I24267">
        <v>9304306</v>
      </c>
      <c r="J24267">
        <v>538006087</v>
      </c>
      <c r="K24267" t="s">
        <v>1437</v>
      </c>
      <c r="L24267" t="s">
        <v>1326</v>
      </c>
    </row>
    <row r="24268" spans="8:12" x14ac:dyDescent="0.25">
      <c r="H24268" t="s">
        <v>22904</v>
      </c>
      <c r="I24268">
        <v>9296389</v>
      </c>
      <c r="J24268">
        <v>636012626</v>
      </c>
      <c r="K24268" t="s">
        <v>1464</v>
      </c>
      <c r="L24268" t="s">
        <v>1395</v>
      </c>
    </row>
    <row r="24269" spans="8:12" x14ac:dyDescent="0.25">
      <c r="H24269" t="s">
        <v>22905</v>
      </c>
      <c r="I24269">
        <v>9486245</v>
      </c>
      <c r="J24269">
        <v>538005681</v>
      </c>
      <c r="K24269" t="s">
        <v>1437</v>
      </c>
      <c r="L24269" t="s">
        <v>1313</v>
      </c>
    </row>
    <row r="24270" spans="8:12" x14ac:dyDescent="0.25">
      <c r="H24270" t="s">
        <v>22906</v>
      </c>
      <c r="I24270">
        <v>9578646</v>
      </c>
      <c r="J24270">
        <v>538004163</v>
      </c>
      <c r="K24270" t="s">
        <v>1437</v>
      </c>
      <c r="L24270" t="s">
        <v>1313</v>
      </c>
    </row>
    <row r="24271" spans="8:12" x14ac:dyDescent="0.25">
      <c r="H24271" t="s">
        <v>22907</v>
      </c>
      <c r="I24271">
        <v>9033828</v>
      </c>
      <c r="J24271">
        <v>441371000</v>
      </c>
      <c r="K24271" t="s">
        <v>1352</v>
      </c>
      <c r="L24271" t="s">
        <v>1308</v>
      </c>
    </row>
    <row r="24272" spans="8:12" x14ac:dyDescent="0.25">
      <c r="H24272" t="s">
        <v>22908</v>
      </c>
      <c r="I24272">
        <v>7045683</v>
      </c>
      <c r="J24272">
        <v>371694000</v>
      </c>
      <c r="L24272" t="s">
        <v>1295</v>
      </c>
    </row>
    <row r="24273" spans="8:12" x14ac:dyDescent="0.25">
      <c r="H24273" t="s">
        <v>22909</v>
      </c>
      <c r="I24273">
        <v>9242209</v>
      </c>
      <c r="J24273">
        <v>538004561</v>
      </c>
      <c r="K24273" t="s">
        <v>1437</v>
      </c>
      <c r="L24273" t="s">
        <v>1346</v>
      </c>
    </row>
    <row r="24274" spans="8:12" x14ac:dyDescent="0.25">
      <c r="H24274" t="s">
        <v>22910</v>
      </c>
      <c r="I24274">
        <v>9133824</v>
      </c>
      <c r="J24274">
        <v>245011000</v>
      </c>
      <c r="K24274" t="s">
        <v>1387</v>
      </c>
      <c r="L24274" t="s">
        <v>1346</v>
      </c>
    </row>
    <row r="24275" spans="8:12" x14ac:dyDescent="0.25">
      <c r="H24275" t="s">
        <v>22911</v>
      </c>
      <c r="I24275">
        <v>8801046</v>
      </c>
      <c r="J24275">
        <v>636012637</v>
      </c>
      <c r="K24275" t="s">
        <v>1464</v>
      </c>
      <c r="L24275" t="s">
        <v>1346</v>
      </c>
    </row>
    <row r="24276" spans="8:12" x14ac:dyDescent="0.25">
      <c r="H24276" t="s">
        <v>22912</v>
      </c>
      <c r="I24276">
        <v>9133836</v>
      </c>
      <c r="J24276">
        <v>246808000</v>
      </c>
      <c r="K24276" t="s">
        <v>1387</v>
      </c>
      <c r="L24276" t="s">
        <v>1346</v>
      </c>
    </row>
    <row r="24277" spans="8:12" x14ac:dyDescent="0.25">
      <c r="H24277" t="s">
        <v>22913</v>
      </c>
      <c r="I24277">
        <v>9605059</v>
      </c>
      <c r="J24277">
        <v>548853000</v>
      </c>
      <c r="K24277" t="s">
        <v>1988</v>
      </c>
      <c r="L24277" t="s">
        <v>1341</v>
      </c>
    </row>
    <row r="24278" spans="8:12" x14ac:dyDescent="0.25">
      <c r="H24278" t="s">
        <v>22914</v>
      </c>
      <c r="I24278">
        <v>9574195</v>
      </c>
      <c r="J24278">
        <v>548843000</v>
      </c>
      <c r="K24278" t="s">
        <v>1988</v>
      </c>
      <c r="L24278" t="s">
        <v>1308</v>
      </c>
    </row>
    <row r="24279" spans="8:12" x14ac:dyDescent="0.25">
      <c r="H24279" t="s">
        <v>22915</v>
      </c>
      <c r="I24279">
        <v>9308118</v>
      </c>
      <c r="J24279">
        <v>311000461</v>
      </c>
      <c r="K24279" t="s">
        <v>1609</v>
      </c>
      <c r="L24279" t="s">
        <v>1341</v>
      </c>
    </row>
    <row r="24280" spans="8:12" x14ac:dyDescent="0.25">
      <c r="H24280" t="s">
        <v>22916</v>
      </c>
      <c r="I24280">
        <v>9411745</v>
      </c>
      <c r="J24280">
        <v>245223000</v>
      </c>
      <c r="K24280" t="s">
        <v>1387</v>
      </c>
      <c r="L24280" t="s">
        <v>1295</v>
      </c>
    </row>
    <row r="24281" spans="8:12" x14ac:dyDescent="0.25">
      <c r="H24281" t="s">
        <v>22917</v>
      </c>
      <c r="I24281">
        <v>9317470</v>
      </c>
      <c r="J24281">
        <v>477007700</v>
      </c>
      <c r="K24281" t="s">
        <v>1348</v>
      </c>
      <c r="L24281" t="s">
        <v>1341</v>
      </c>
    </row>
    <row r="24282" spans="8:12" x14ac:dyDescent="0.25">
      <c r="H24282" t="s">
        <v>22918</v>
      </c>
      <c r="I24282">
        <v>9397547</v>
      </c>
      <c r="J24282">
        <v>212420000</v>
      </c>
      <c r="K24282" t="s">
        <v>1443</v>
      </c>
      <c r="L24282" t="s">
        <v>1326</v>
      </c>
    </row>
    <row r="24283" spans="8:12" x14ac:dyDescent="0.25">
      <c r="H24283" t="s">
        <v>22919</v>
      </c>
      <c r="I24283">
        <v>9397559</v>
      </c>
      <c r="J24283">
        <v>212085000</v>
      </c>
      <c r="K24283" t="s">
        <v>1443</v>
      </c>
      <c r="L24283" t="s">
        <v>1326</v>
      </c>
    </row>
    <row r="24284" spans="8:12" x14ac:dyDescent="0.25">
      <c r="H24284" t="s">
        <v>22920</v>
      </c>
      <c r="I24284">
        <v>9397535</v>
      </c>
      <c r="J24284">
        <v>212722000</v>
      </c>
      <c r="K24284" t="s">
        <v>1443</v>
      </c>
      <c r="L24284" t="s">
        <v>1326</v>
      </c>
    </row>
    <row r="24285" spans="8:12" x14ac:dyDescent="0.25">
      <c r="H24285" t="s">
        <v>22921</v>
      </c>
      <c r="I24285">
        <v>9385142</v>
      </c>
      <c r="J24285">
        <v>212218000</v>
      </c>
      <c r="K24285" t="s">
        <v>1443</v>
      </c>
      <c r="L24285" t="s">
        <v>1326</v>
      </c>
    </row>
    <row r="24286" spans="8:12" x14ac:dyDescent="0.25">
      <c r="H24286" t="s">
        <v>22922</v>
      </c>
      <c r="I24286">
        <v>9384306</v>
      </c>
      <c r="J24286">
        <v>212758000</v>
      </c>
      <c r="K24286" t="s">
        <v>1443</v>
      </c>
      <c r="L24286" t="s">
        <v>1326</v>
      </c>
    </row>
    <row r="24287" spans="8:12" x14ac:dyDescent="0.25">
      <c r="H24287" t="s">
        <v>22923</v>
      </c>
      <c r="I24287">
        <v>9690250</v>
      </c>
      <c r="J24287">
        <v>564239000</v>
      </c>
      <c r="K24287" t="s">
        <v>1441</v>
      </c>
      <c r="L24287" t="s">
        <v>1329</v>
      </c>
    </row>
    <row r="24288" spans="8:12" x14ac:dyDescent="0.25">
      <c r="H24288" t="s">
        <v>22924</v>
      </c>
      <c r="I24288">
        <v>9690262</v>
      </c>
      <c r="J24288">
        <v>564271000</v>
      </c>
      <c r="K24288" t="s">
        <v>1441</v>
      </c>
      <c r="L24288" t="s">
        <v>1329</v>
      </c>
    </row>
    <row r="24289" spans="8:12" x14ac:dyDescent="0.25">
      <c r="H24289" t="s">
        <v>22925</v>
      </c>
      <c r="I24289">
        <v>9084671</v>
      </c>
      <c r="J24289">
        <v>312969000</v>
      </c>
      <c r="K24289" t="s">
        <v>1379</v>
      </c>
      <c r="L24289" t="s">
        <v>1326</v>
      </c>
    </row>
    <row r="24290" spans="8:12" x14ac:dyDescent="0.25">
      <c r="H24290" t="s">
        <v>22926</v>
      </c>
      <c r="I24290">
        <v>9124287</v>
      </c>
      <c r="J24290">
        <v>525019598</v>
      </c>
      <c r="K24290" t="s">
        <v>1307</v>
      </c>
      <c r="L24290" t="s">
        <v>1295</v>
      </c>
    </row>
    <row r="24291" spans="8:12" x14ac:dyDescent="0.25">
      <c r="H24291" t="s">
        <v>22927</v>
      </c>
      <c r="I24291">
        <v>9609811</v>
      </c>
      <c r="J24291">
        <v>256081000</v>
      </c>
      <c r="K24291" t="s">
        <v>1340</v>
      </c>
      <c r="L24291" t="s">
        <v>1341</v>
      </c>
    </row>
    <row r="24292" spans="8:12" x14ac:dyDescent="0.25">
      <c r="H24292" t="s">
        <v>22928</v>
      </c>
      <c r="I24292">
        <v>9617997</v>
      </c>
      <c r="J24292">
        <v>249240000</v>
      </c>
      <c r="K24292" t="s">
        <v>1340</v>
      </c>
      <c r="L24292" t="s">
        <v>1341</v>
      </c>
    </row>
    <row r="24293" spans="8:12" x14ac:dyDescent="0.25">
      <c r="H24293" t="s">
        <v>22929</v>
      </c>
      <c r="I24293">
        <v>9630731</v>
      </c>
      <c r="J24293">
        <v>229841000</v>
      </c>
      <c r="L24293" t="s">
        <v>1341</v>
      </c>
    </row>
    <row r="24294" spans="8:12" x14ac:dyDescent="0.25">
      <c r="H24294" t="s">
        <v>22930</v>
      </c>
      <c r="I24294">
        <v>9630743</v>
      </c>
      <c r="J24294">
        <v>229842000</v>
      </c>
      <c r="L24294" t="s">
        <v>1341</v>
      </c>
    </row>
    <row r="24295" spans="8:12" x14ac:dyDescent="0.25">
      <c r="H24295" t="s">
        <v>22931</v>
      </c>
      <c r="I24295">
        <v>9302463</v>
      </c>
      <c r="J24295">
        <v>238223000</v>
      </c>
      <c r="K24295" t="s">
        <v>2926</v>
      </c>
      <c r="L24295" t="s">
        <v>1341</v>
      </c>
    </row>
    <row r="24296" spans="8:12" x14ac:dyDescent="0.25">
      <c r="H24296" t="s">
        <v>22932</v>
      </c>
      <c r="I24296">
        <v>9499618</v>
      </c>
      <c r="J24296">
        <v>248354000</v>
      </c>
      <c r="K24296" t="s">
        <v>1340</v>
      </c>
      <c r="L24296" t="s">
        <v>1308</v>
      </c>
    </row>
    <row r="24297" spans="8:12" x14ac:dyDescent="0.25">
      <c r="H24297" t="s">
        <v>1007</v>
      </c>
      <c r="I24297">
        <v>9628087</v>
      </c>
      <c r="J24297">
        <v>229026000</v>
      </c>
      <c r="L24297" t="s">
        <v>1308</v>
      </c>
    </row>
    <row r="24298" spans="8:12" x14ac:dyDescent="0.25">
      <c r="H24298" t="s">
        <v>22933</v>
      </c>
      <c r="I24298">
        <v>9389930</v>
      </c>
      <c r="J24298">
        <v>256592000</v>
      </c>
      <c r="K24298" t="s">
        <v>1340</v>
      </c>
      <c r="L24298" t="s">
        <v>1341</v>
      </c>
    </row>
    <row r="24299" spans="8:12" x14ac:dyDescent="0.25">
      <c r="H24299" t="s">
        <v>22934</v>
      </c>
      <c r="I24299">
        <v>9051208</v>
      </c>
      <c r="J24299">
        <v>304739000</v>
      </c>
      <c r="K24299" t="s">
        <v>1294</v>
      </c>
      <c r="L24299" t="s">
        <v>1295</v>
      </c>
    </row>
    <row r="24300" spans="8:12" x14ac:dyDescent="0.25">
      <c r="H24300" t="s">
        <v>22935</v>
      </c>
      <c r="I24300">
        <v>9267948</v>
      </c>
      <c r="J24300">
        <v>356721000</v>
      </c>
      <c r="K24300" t="s">
        <v>1332</v>
      </c>
      <c r="L24300" t="s">
        <v>1362</v>
      </c>
    </row>
    <row r="24301" spans="8:12" x14ac:dyDescent="0.25">
      <c r="H24301" t="s">
        <v>22936</v>
      </c>
      <c r="I24301">
        <v>9257711</v>
      </c>
      <c r="J24301">
        <v>353534000</v>
      </c>
      <c r="K24301" t="s">
        <v>1332</v>
      </c>
      <c r="L24301" t="s">
        <v>1326</v>
      </c>
    </row>
    <row r="24302" spans="8:12" x14ac:dyDescent="0.25">
      <c r="H24302" t="s">
        <v>22937</v>
      </c>
      <c r="I24302">
        <v>9274484</v>
      </c>
      <c r="J24302">
        <v>351966000</v>
      </c>
      <c r="K24302" t="s">
        <v>1332</v>
      </c>
      <c r="L24302" t="s">
        <v>1362</v>
      </c>
    </row>
    <row r="24303" spans="8:12" x14ac:dyDescent="0.25">
      <c r="H24303" t="s">
        <v>22938</v>
      </c>
      <c r="I24303">
        <v>9260146</v>
      </c>
      <c r="J24303">
        <v>311061500</v>
      </c>
      <c r="K24303" t="s">
        <v>1609</v>
      </c>
      <c r="L24303" t="s">
        <v>1341</v>
      </c>
    </row>
    <row r="24304" spans="8:12" x14ac:dyDescent="0.25">
      <c r="H24304" t="s">
        <v>22939</v>
      </c>
      <c r="I24304">
        <v>9406221</v>
      </c>
      <c r="J24304">
        <v>345010045</v>
      </c>
      <c r="K24304" t="s">
        <v>2744</v>
      </c>
      <c r="L24304" t="s">
        <v>1308</v>
      </c>
    </row>
    <row r="24305" spans="8:12" x14ac:dyDescent="0.25">
      <c r="H24305" t="s">
        <v>22940</v>
      </c>
      <c r="I24305">
        <v>9284104</v>
      </c>
      <c r="J24305">
        <v>423103100</v>
      </c>
      <c r="K24305" t="s">
        <v>2980</v>
      </c>
      <c r="L24305" t="s">
        <v>1313</v>
      </c>
    </row>
    <row r="24306" spans="8:12" x14ac:dyDescent="0.25">
      <c r="H24306" t="s">
        <v>22941</v>
      </c>
      <c r="I24306">
        <v>9368261</v>
      </c>
      <c r="J24306">
        <v>273355040</v>
      </c>
      <c r="K24306" t="s">
        <v>1297</v>
      </c>
      <c r="L24306" t="s">
        <v>1295</v>
      </c>
    </row>
    <row r="24307" spans="8:12" x14ac:dyDescent="0.25">
      <c r="H24307" t="s">
        <v>22942</v>
      </c>
      <c r="I24307">
        <v>7741299</v>
      </c>
      <c r="J24307">
        <v>273358000</v>
      </c>
      <c r="K24307" t="s">
        <v>1297</v>
      </c>
      <c r="L24307" t="s">
        <v>1295</v>
      </c>
    </row>
    <row r="24308" spans="8:12" x14ac:dyDescent="0.25">
      <c r="H24308" t="s">
        <v>22943</v>
      </c>
      <c r="I24308">
        <v>7406124</v>
      </c>
      <c r="J24308">
        <v>273435800</v>
      </c>
      <c r="K24308" t="s">
        <v>1297</v>
      </c>
      <c r="L24308" t="s">
        <v>1329</v>
      </c>
    </row>
    <row r="24309" spans="8:12" x14ac:dyDescent="0.25">
      <c r="H24309" t="s">
        <v>22944</v>
      </c>
      <c r="I24309">
        <v>9001837</v>
      </c>
      <c r="J24309">
        <v>261509000</v>
      </c>
      <c r="K24309" t="s">
        <v>1514</v>
      </c>
      <c r="L24309" t="s">
        <v>1295</v>
      </c>
    </row>
    <row r="24310" spans="8:12" x14ac:dyDescent="0.25">
      <c r="H24310" t="s">
        <v>22945</v>
      </c>
      <c r="I24310">
        <v>9274264</v>
      </c>
      <c r="J24310">
        <v>209729000</v>
      </c>
      <c r="K24310" t="s">
        <v>1443</v>
      </c>
      <c r="L24310" t="s">
        <v>1295</v>
      </c>
    </row>
    <row r="24311" spans="8:12" x14ac:dyDescent="0.25">
      <c r="H24311" t="s">
        <v>22946</v>
      </c>
      <c r="I24311">
        <v>9387750</v>
      </c>
      <c r="J24311">
        <v>563494000</v>
      </c>
      <c r="K24311" t="s">
        <v>1441</v>
      </c>
      <c r="L24311" t="s">
        <v>1346</v>
      </c>
    </row>
    <row r="24312" spans="8:12" x14ac:dyDescent="0.25">
      <c r="H24312" t="s">
        <v>22946</v>
      </c>
      <c r="I24312">
        <v>8806864</v>
      </c>
      <c r="J24312">
        <v>373472000</v>
      </c>
      <c r="L24312" t="s">
        <v>1341</v>
      </c>
    </row>
    <row r="24313" spans="8:12" x14ac:dyDescent="0.25">
      <c r="H24313" t="s">
        <v>22946</v>
      </c>
      <c r="I24313">
        <v>8516615</v>
      </c>
      <c r="J24313">
        <v>273311860</v>
      </c>
      <c r="K24313" t="s">
        <v>1297</v>
      </c>
      <c r="L24313" t="s">
        <v>1308</v>
      </c>
    </row>
    <row r="24314" spans="8:12" x14ac:dyDescent="0.25">
      <c r="H24314" t="s">
        <v>22946</v>
      </c>
      <c r="I24314">
        <v>9371828</v>
      </c>
      <c r="J24314">
        <v>246303000</v>
      </c>
      <c r="K24314" t="s">
        <v>1387</v>
      </c>
      <c r="L24314" t="s">
        <v>1295</v>
      </c>
    </row>
    <row r="24315" spans="8:12" x14ac:dyDescent="0.25">
      <c r="H24315" t="s">
        <v>22947</v>
      </c>
      <c r="I24315">
        <v>8820573</v>
      </c>
      <c r="J24315">
        <v>533019600</v>
      </c>
      <c r="K24315" t="s">
        <v>1563</v>
      </c>
      <c r="L24315" t="s">
        <v>1362</v>
      </c>
    </row>
    <row r="24316" spans="8:12" x14ac:dyDescent="0.25">
      <c r="H24316" t="s">
        <v>22948</v>
      </c>
      <c r="I24316">
        <v>9041784</v>
      </c>
      <c r="J24316">
        <v>533019800</v>
      </c>
      <c r="K24316" t="s">
        <v>1563</v>
      </c>
      <c r="L24316" t="s">
        <v>1362</v>
      </c>
    </row>
    <row r="24317" spans="8:12" x14ac:dyDescent="0.25">
      <c r="H24317" t="s">
        <v>22949</v>
      </c>
      <c r="I24317">
        <v>9170913</v>
      </c>
      <c r="J24317">
        <v>440325000</v>
      </c>
      <c r="K24317" t="s">
        <v>1352</v>
      </c>
      <c r="L24317" t="s">
        <v>1295</v>
      </c>
    </row>
    <row r="24318" spans="8:12" x14ac:dyDescent="0.25">
      <c r="H24318" t="s">
        <v>22950</v>
      </c>
      <c r="I24318">
        <v>9117387</v>
      </c>
      <c r="J24318">
        <v>538003171</v>
      </c>
      <c r="K24318" t="s">
        <v>1437</v>
      </c>
      <c r="L24318" t="s">
        <v>1341</v>
      </c>
    </row>
    <row r="24319" spans="8:12" x14ac:dyDescent="0.25">
      <c r="H24319" t="s">
        <v>22951</v>
      </c>
      <c r="I24319">
        <v>9354935</v>
      </c>
      <c r="J24319">
        <v>538005631</v>
      </c>
      <c r="K24319" t="s">
        <v>1437</v>
      </c>
      <c r="L24319" t="s">
        <v>1346</v>
      </c>
    </row>
    <row r="24320" spans="8:12" x14ac:dyDescent="0.25">
      <c r="H24320" t="s">
        <v>22952</v>
      </c>
      <c r="I24320">
        <v>9516698</v>
      </c>
      <c r="J24320">
        <v>477617900</v>
      </c>
      <c r="K24320" t="s">
        <v>1348</v>
      </c>
      <c r="L24320" t="s">
        <v>1341</v>
      </c>
    </row>
    <row r="24321" spans="8:12" x14ac:dyDescent="0.25">
      <c r="H24321" t="s">
        <v>22953</v>
      </c>
      <c r="I24321">
        <v>9571272</v>
      </c>
      <c r="J24321">
        <v>477814100</v>
      </c>
      <c r="K24321" t="s">
        <v>1348</v>
      </c>
      <c r="L24321" t="s">
        <v>1341</v>
      </c>
    </row>
    <row r="24322" spans="8:12" x14ac:dyDescent="0.25">
      <c r="H24322" t="s">
        <v>22954</v>
      </c>
      <c r="I24322">
        <v>9571404</v>
      </c>
      <c r="J24322">
        <v>477814700</v>
      </c>
      <c r="K24322" t="s">
        <v>1348</v>
      </c>
      <c r="L24322" t="s">
        <v>1341</v>
      </c>
    </row>
    <row r="24323" spans="8:12" x14ac:dyDescent="0.25">
      <c r="H24323" t="s">
        <v>22955</v>
      </c>
      <c r="I24323">
        <v>9305611</v>
      </c>
      <c r="J24323">
        <v>240547000</v>
      </c>
      <c r="K24323" t="s">
        <v>1679</v>
      </c>
      <c r="L24323" t="s">
        <v>1362</v>
      </c>
    </row>
    <row r="24324" spans="8:12" x14ac:dyDescent="0.25">
      <c r="H24324" t="s">
        <v>22956</v>
      </c>
      <c r="I24324">
        <v>9602746</v>
      </c>
      <c r="J24324">
        <v>256879000</v>
      </c>
      <c r="K24324" t="s">
        <v>1340</v>
      </c>
      <c r="L24324" t="s">
        <v>1341</v>
      </c>
    </row>
    <row r="24325" spans="8:12" x14ac:dyDescent="0.25">
      <c r="H24325" t="s">
        <v>22957</v>
      </c>
      <c r="I24325">
        <v>9201126</v>
      </c>
      <c r="J24325">
        <v>431501275</v>
      </c>
      <c r="K24325" t="s">
        <v>1368</v>
      </c>
      <c r="L24325" t="s">
        <v>1313</v>
      </c>
    </row>
    <row r="24326" spans="8:12" x14ac:dyDescent="0.25">
      <c r="H24326" t="s">
        <v>22958</v>
      </c>
      <c r="I24326">
        <v>9152234</v>
      </c>
      <c r="J24326">
        <v>352077000</v>
      </c>
      <c r="K24326" t="s">
        <v>1332</v>
      </c>
      <c r="L24326" t="s">
        <v>1341</v>
      </c>
    </row>
    <row r="24327" spans="8:12" x14ac:dyDescent="0.25">
      <c r="H24327" t="s">
        <v>22959</v>
      </c>
      <c r="I24327">
        <v>9305623</v>
      </c>
      <c r="J24327">
        <v>240565000</v>
      </c>
      <c r="K24327" t="s">
        <v>1679</v>
      </c>
      <c r="L24327" t="s">
        <v>1362</v>
      </c>
    </row>
    <row r="24328" spans="8:12" x14ac:dyDescent="0.25">
      <c r="H24328" t="s">
        <v>22960</v>
      </c>
      <c r="I24328">
        <v>9521849</v>
      </c>
      <c r="J24328">
        <v>636015276</v>
      </c>
      <c r="K24328" t="s">
        <v>1464</v>
      </c>
      <c r="L24328" t="s">
        <v>1341</v>
      </c>
    </row>
    <row r="24329" spans="8:12" x14ac:dyDescent="0.25">
      <c r="H24329" t="s">
        <v>22960</v>
      </c>
      <c r="I24329">
        <v>9171101</v>
      </c>
      <c r="J24329">
        <v>212900000</v>
      </c>
      <c r="K24329" t="s">
        <v>1443</v>
      </c>
      <c r="L24329" t="s">
        <v>1295</v>
      </c>
    </row>
    <row r="24330" spans="8:12" x14ac:dyDescent="0.25">
      <c r="H24330" t="s">
        <v>22961</v>
      </c>
      <c r="I24330">
        <v>9159268</v>
      </c>
      <c r="J24330">
        <v>457130000</v>
      </c>
      <c r="K24330" t="s">
        <v>1409</v>
      </c>
      <c r="L24330" t="s">
        <v>1308</v>
      </c>
    </row>
    <row r="24331" spans="8:12" x14ac:dyDescent="0.25">
      <c r="H24331" t="s">
        <v>22962</v>
      </c>
      <c r="I24331">
        <v>9139957</v>
      </c>
      <c r="J24331">
        <v>565923000</v>
      </c>
      <c r="L24331" t="s">
        <v>1362</v>
      </c>
    </row>
    <row r="24332" spans="8:12" x14ac:dyDescent="0.25">
      <c r="H24332" t="s">
        <v>22963</v>
      </c>
      <c r="I24332">
        <v>8514033</v>
      </c>
      <c r="J24332">
        <v>563000730</v>
      </c>
      <c r="K24332" t="s">
        <v>1441</v>
      </c>
      <c r="L24332" t="s">
        <v>1362</v>
      </c>
    </row>
    <row r="24333" spans="8:12" x14ac:dyDescent="0.25">
      <c r="H24333" t="s">
        <v>22964</v>
      </c>
      <c r="I24333">
        <v>9608441</v>
      </c>
      <c r="J24333">
        <v>538004987</v>
      </c>
      <c r="K24333" t="s">
        <v>1437</v>
      </c>
      <c r="L24333" t="s">
        <v>1308</v>
      </c>
    </row>
    <row r="24334" spans="8:12" x14ac:dyDescent="0.25">
      <c r="H24334" t="s">
        <v>22965</v>
      </c>
      <c r="I24334">
        <v>9702118</v>
      </c>
      <c r="J24334">
        <v>565288000</v>
      </c>
      <c r="L24334" t="s">
        <v>1313</v>
      </c>
    </row>
    <row r="24335" spans="8:12" x14ac:dyDescent="0.25">
      <c r="H24335" t="s">
        <v>22966</v>
      </c>
      <c r="I24335">
        <v>9081265</v>
      </c>
      <c r="J24335">
        <v>667001525</v>
      </c>
      <c r="K24335" t="s">
        <v>2089</v>
      </c>
      <c r="L24335" t="s">
        <v>1313</v>
      </c>
    </row>
    <row r="24336" spans="8:12" x14ac:dyDescent="0.25">
      <c r="H24336" t="s">
        <v>22967</v>
      </c>
      <c r="I24336">
        <v>8213548</v>
      </c>
      <c r="J24336">
        <v>667001507</v>
      </c>
      <c r="K24336" t="s">
        <v>2089</v>
      </c>
      <c r="L24336" t="s">
        <v>1326</v>
      </c>
    </row>
    <row r="24337" spans="8:12" x14ac:dyDescent="0.25">
      <c r="H24337" t="s">
        <v>22967</v>
      </c>
      <c r="I24337">
        <v>8213548</v>
      </c>
      <c r="J24337">
        <v>334641000</v>
      </c>
      <c r="K24337" t="s">
        <v>2211</v>
      </c>
      <c r="L24337" t="s">
        <v>1326</v>
      </c>
    </row>
    <row r="24338" spans="8:12" x14ac:dyDescent="0.25">
      <c r="H24338" t="s">
        <v>22968</v>
      </c>
      <c r="I24338">
        <v>9086083</v>
      </c>
      <c r="J24338">
        <v>636015462</v>
      </c>
      <c r="K24338" t="s">
        <v>1464</v>
      </c>
      <c r="L24338" t="s">
        <v>1341</v>
      </c>
    </row>
    <row r="24339" spans="8:12" x14ac:dyDescent="0.25">
      <c r="H24339" t="s">
        <v>22968</v>
      </c>
      <c r="I24339">
        <v>9145308</v>
      </c>
      <c r="J24339">
        <v>564990000</v>
      </c>
      <c r="K24339" t="s">
        <v>1441</v>
      </c>
      <c r="L24339" t="s">
        <v>1326</v>
      </c>
    </row>
    <row r="24340" spans="8:12" x14ac:dyDescent="0.25">
      <c r="H24340" t="s">
        <v>22968</v>
      </c>
      <c r="I24340">
        <v>9043122</v>
      </c>
      <c r="J24340">
        <v>214181905</v>
      </c>
      <c r="K24340" t="s">
        <v>1302</v>
      </c>
      <c r="L24340" t="s">
        <v>1295</v>
      </c>
    </row>
    <row r="24341" spans="8:12" x14ac:dyDescent="0.25">
      <c r="H24341" t="s">
        <v>22969</v>
      </c>
      <c r="I24341">
        <v>8821632</v>
      </c>
      <c r="J24341">
        <v>667116000</v>
      </c>
      <c r="K24341" t="s">
        <v>2089</v>
      </c>
      <c r="L24341" t="s">
        <v>1341</v>
      </c>
    </row>
    <row r="24342" spans="8:12" x14ac:dyDescent="0.25">
      <c r="H24342" t="s">
        <v>22970</v>
      </c>
      <c r="I24342">
        <v>9591741</v>
      </c>
      <c r="J24342">
        <v>477351900</v>
      </c>
      <c r="K24342" t="s">
        <v>1348</v>
      </c>
      <c r="L24342" t="s">
        <v>1341</v>
      </c>
    </row>
    <row r="24343" spans="8:12" x14ac:dyDescent="0.25">
      <c r="H24343" t="s">
        <v>22971</v>
      </c>
      <c r="I24343">
        <v>9589085</v>
      </c>
      <c r="J24343">
        <v>636015292</v>
      </c>
      <c r="K24343" t="s">
        <v>1464</v>
      </c>
      <c r="L24343" t="s">
        <v>1341</v>
      </c>
    </row>
    <row r="24344" spans="8:12" x14ac:dyDescent="0.25">
      <c r="H24344" t="s">
        <v>22972</v>
      </c>
      <c r="I24344">
        <v>9158226</v>
      </c>
      <c r="J24344">
        <v>376353000</v>
      </c>
      <c r="K24344" t="s">
        <v>1322</v>
      </c>
      <c r="L24344" t="s">
        <v>1295</v>
      </c>
    </row>
    <row r="24345" spans="8:12" x14ac:dyDescent="0.25">
      <c r="H24345" t="s">
        <v>1008</v>
      </c>
      <c r="I24345">
        <v>9453509</v>
      </c>
      <c r="J24345">
        <v>636014720</v>
      </c>
      <c r="K24345" t="s">
        <v>1464</v>
      </c>
      <c r="L24345" t="s">
        <v>1341</v>
      </c>
    </row>
    <row r="24346" spans="8:12" x14ac:dyDescent="0.25">
      <c r="H24346" t="s">
        <v>1008</v>
      </c>
      <c r="I24346">
        <v>9288459</v>
      </c>
      <c r="J24346">
        <v>374268000</v>
      </c>
      <c r="L24346" t="s">
        <v>1341</v>
      </c>
    </row>
    <row r="24347" spans="8:12" x14ac:dyDescent="0.25">
      <c r="H24347" t="s">
        <v>1008</v>
      </c>
      <c r="I24347">
        <v>9305609</v>
      </c>
      <c r="J24347">
        <v>240531000</v>
      </c>
      <c r="K24347" t="s">
        <v>1679</v>
      </c>
      <c r="L24347" t="s">
        <v>1362</v>
      </c>
    </row>
    <row r="24348" spans="8:12" x14ac:dyDescent="0.25">
      <c r="H24348" t="s">
        <v>1009</v>
      </c>
      <c r="I24348">
        <v>9286633</v>
      </c>
      <c r="J24348">
        <v>311773000</v>
      </c>
      <c r="K24348" t="s">
        <v>1609</v>
      </c>
      <c r="L24348" t="s">
        <v>1341</v>
      </c>
    </row>
    <row r="24349" spans="8:12" x14ac:dyDescent="0.25">
      <c r="H24349" t="s">
        <v>22973</v>
      </c>
      <c r="I24349">
        <v>9174634</v>
      </c>
      <c r="J24349">
        <v>538004741</v>
      </c>
      <c r="K24349" t="s">
        <v>1437</v>
      </c>
      <c r="L24349" t="s">
        <v>1341</v>
      </c>
    </row>
    <row r="24350" spans="8:12" x14ac:dyDescent="0.25">
      <c r="H24350" t="s">
        <v>22974</v>
      </c>
      <c r="I24350">
        <v>9538402</v>
      </c>
      <c r="J24350">
        <v>249619000</v>
      </c>
      <c r="K24350" t="s">
        <v>1340</v>
      </c>
      <c r="L24350" t="s">
        <v>1341</v>
      </c>
    </row>
    <row r="24351" spans="8:12" x14ac:dyDescent="0.25">
      <c r="H24351" t="s">
        <v>22975</v>
      </c>
      <c r="I24351">
        <v>9590620</v>
      </c>
      <c r="J24351">
        <v>636015295</v>
      </c>
      <c r="K24351" t="s">
        <v>1464</v>
      </c>
      <c r="L24351" t="s">
        <v>1308</v>
      </c>
    </row>
    <row r="24352" spans="8:12" x14ac:dyDescent="0.25">
      <c r="H24352" t="s">
        <v>22976</v>
      </c>
      <c r="I24352">
        <v>8837033</v>
      </c>
      <c r="J24352">
        <v>227027000</v>
      </c>
      <c r="K24352" t="s">
        <v>1556</v>
      </c>
      <c r="L24352" t="s">
        <v>2510</v>
      </c>
    </row>
    <row r="24353" spans="8:12" x14ac:dyDescent="0.25">
      <c r="H24353" t="s">
        <v>22977</v>
      </c>
      <c r="I24353">
        <v>9380788</v>
      </c>
      <c r="J24353">
        <v>565546000</v>
      </c>
      <c r="L24353" t="s">
        <v>1295</v>
      </c>
    </row>
    <row r="24354" spans="8:12" x14ac:dyDescent="0.25">
      <c r="H24354" t="s">
        <v>22978</v>
      </c>
      <c r="I24354">
        <v>9350599</v>
      </c>
      <c r="J24354">
        <v>538005632</v>
      </c>
      <c r="K24354" t="s">
        <v>1437</v>
      </c>
      <c r="L24354" t="s">
        <v>1346</v>
      </c>
    </row>
    <row r="24355" spans="8:12" x14ac:dyDescent="0.25">
      <c r="H24355" t="s">
        <v>22978</v>
      </c>
      <c r="I24355">
        <v>9531545</v>
      </c>
      <c r="J24355">
        <v>240966000</v>
      </c>
      <c r="K24355" t="s">
        <v>1679</v>
      </c>
      <c r="L24355" t="s">
        <v>1326</v>
      </c>
    </row>
    <row r="24356" spans="8:12" x14ac:dyDescent="0.25">
      <c r="H24356" t="s">
        <v>22979</v>
      </c>
      <c r="I24356">
        <v>7341661</v>
      </c>
      <c r="J24356">
        <v>657115400</v>
      </c>
      <c r="K24356" t="s">
        <v>1607</v>
      </c>
      <c r="L24356" t="s">
        <v>3618</v>
      </c>
    </row>
    <row r="24357" spans="8:12" x14ac:dyDescent="0.25">
      <c r="H24357" t="s">
        <v>22980</v>
      </c>
      <c r="I24357">
        <v>8818879</v>
      </c>
      <c r="J24357">
        <v>770576329</v>
      </c>
      <c r="K24357" t="s">
        <v>2082</v>
      </c>
      <c r="L24357" t="s">
        <v>1295</v>
      </c>
    </row>
    <row r="24358" spans="8:12" x14ac:dyDescent="0.25">
      <c r="H24358" t="s">
        <v>22980</v>
      </c>
      <c r="I24358">
        <v>8818879</v>
      </c>
      <c r="J24358">
        <v>375278000</v>
      </c>
      <c r="K24358" t="s">
        <v>1322</v>
      </c>
      <c r="L24358" t="s">
        <v>1295</v>
      </c>
    </row>
    <row r="24359" spans="8:12" x14ac:dyDescent="0.25">
      <c r="H24359" t="s">
        <v>22981</v>
      </c>
      <c r="I24359">
        <v>9713466</v>
      </c>
      <c r="J24359">
        <v>354013000</v>
      </c>
      <c r="K24359" t="s">
        <v>1332</v>
      </c>
      <c r="L24359" t="s">
        <v>1308</v>
      </c>
    </row>
    <row r="24360" spans="8:12" x14ac:dyDescent="0.25">
      <c r="H24360" t="s">
        <v>22982</v>
      </c>
      <c r="I24360">
        <v>9524011</v>
      </c>
      <c r="J24360">
        <v>373132000</v>
      </c>
      <c r="L24360" t="s">
        <v>1341</v>
      </c>
    </row>
    <row r="24361" spans="8:12" x14ac:dyDescent="0.25">
      <c r="H24361" t="s">
        <v>22983</v>
      </c>
      <c r="I24361">
        <v>9682930</v>
      </c>
      <c r="J24361">
        <v>352338000</v>
      </c>
      <c r="K24361" t="s">
        <v>1332</v>
      </c>
      <c r="L24361" t="s">
        <v>1341</v>
      </c>
    </row>
    <row r="24362" spans="8:12" x14ac:dyDescent="0.25">
      <c r="H24362" t="s">
        <v>22984</v>
      </c>
      <c r="I24362">
        <v>9645566</v>
      </c>
      <c r="J24362">
        <v>357180000</v>
      </c>
      <c r="K24362" t="s">
        <v>1332</v>
      </c>
      <c r="L24362" t="s">
        <v>1341</v>
      </c>
    </row>
    <row r="24363" spans="8:12" x14ac:dyDescent="0.25">
      <c r="H24363" t="s">
        <v>22985</v>
      </c>
      <c r="I24363">
        <v>9738791</v>
      </c>
      <c r="J24363">
        <v>374165000</v>
      </c>
      <c r="L24363" t="s">
        <v>1308</v>
      </c>
    </row>
    <row r="24364" spans="8:12" x14ac:dyDescent="0.25">
      <c r="H24364" t="s">
        <v>1010</v>
      </c>
      <c r="I24364">
        <v>9701152</v>
      </c>
      <c r="J24364">
        <v>372348000</v>
      </c>
      <c r="L24364" t="s">
        <v>1308</v>
      </c>
    </row>
    <row r="24365" spans="8:12" x14ac:dyDescent="0.25">
      <c r="H24365" t="s">
        <v>22986</v>
      </c>
      <c r="I24365">
        <v>8866670</v>
      </c>
      <c r="J24365">
        <v>273334700</v>
      </c>
      <c r="K24365" t="s">
        <v>1297</v>
      </c>
      <c r="L24365" t="s">
        <v>1308</v>
      </c>
    </row>
    <row r="24366" spans="8:12" x14ac:dyDescent="0.25">
      <c r="H24366" t="s">
        <v>22987</v>
      </c>
      <c r="I24366">
        <v>9196254</v>
      </c>
      <c r="J24366">
        <v>311000204</v>
      </c>
      <c r="L24366" t="s">
        <v>1295</v>
      </c>
    </row>
    <row r="24367" spans="8:12" x14ac:dyDescent="0.25">
      <c r="H24367" t="s">
        <v>22988</v>
      </c>
      <c r="I24367">
        <v>9630028</v>
      </c>
      <c r="J24367">
        <v>636016229</v>
      </c>
      <c r="K24367" t="s">
        <v>1464</v>
      </c>
      <c r="L24367" t="s">
        <v>1586</v>
      </c>
    </row>
    <row r="24368" spans="8:12" x14ac:dyDescent="0.25">
      <c r="H24368" t="s">
        <v>22989</v>
      </c>
      <c r="I24368">
        <v>9342231</v>
      </c>
      <c r="J24368">
        <v>566168000</v>
      </c>
      <c r="L24368" t="s">
        <v>1341</v>
      </c>
    </row>
    <row r="24369" spans="8:12" x14ac:dyDescent="0.25">
      <c r="H24369" t="s">
        <v>22990</v>
      </c>
      <c r="I24369">
        <v>9446099</v>
      </c>
      <c r="J24369">
        <v>566113000</v>
      </c>
      <c r="L24369" t="s">
        <v>1341</v>
      </c>
    </row>
    <row r="24370" spans="8:12" x14ac:dyDescent="0.25">
      <c r="H24370" t="s">
        <v>22991</v>
      </c>
      <c r="I24370">
        <v>9591131</v>
      </c>
      <c r="J24370">
        <v>566868000</v>
      </c>
      <c r="L24370" t="s">
        <v>1308</v>
      </c>
    </row>
    <row r="24371" spans="8:12" x14ac:dyDescent="0.25">
      <c r="H24371" t="s">
        <v>22992</v>
      </c>
      <c r="I24371">
        <v>9470052</v>
      </c>
      <c r="J24371">
        <v>566871000</v>
      </c>
      <c r="L24371" t="s">
        <v>1308</v>
      </c>
    </row>
    <row r="24372" spans="8:12" x14ac:dyDescent="0.25">
      <c r="H24372" t="s">
        <v>22993</v>
      </c>
      <c r="I24372">
        <v>9591129</v>
      </c>
      <c r="J24372">
        <v>566869000</v>
      </c>
      <c r="L24372" t="s">
        <v>1308</v>
      </c>
    </row>
    <row r="24373" spans="8:12" x14ac:dyDescent="0.25">
      <c r="H24373" t="s">
        <v>22994</v>
      </c>
      <c r="I24373">
        <v>9636022</v>
      </c>
      <c r="J24373">
        <v>710024850</v>
      </c>
      <c r="K24373" t="s">
        <v>2162</v>
      </c>
      <c r="L24373" t="s">
        <v>1308</v>
      </c>
    </row>
    <row r="24374" spans="8:12" x14ac:dyDescent="0.25">
      <c r="H24374" t="s">
        <v>22994</v>
      </c>
      <c r="I24374">
        <v>9636022</v>
      </c>
      <c r="J24374">
        <v>577159000</v>
      </c>
      <c r="L24374" t="s">
        <v>1308</v>
      </c>
    </row>
    <row r="24375" spans="8:12" x14ac:dyDescent="0.25">
      <c r="H24375" t="s">
        <v>22995</v>
      </c>
      <c r="I24375">
        <v>7221770</v>
      </c>
      <c r="J24375">
        <v>457422000</v>
      </c>
      <c r="K24375" t="s">
        <v>1409</v>
      </c>
      <c r="L24375" t="s">
        <v>1313</v>
      </c>
    </row>
    <row r="24376" spans="8:12" x14ac:dyDescent="0.25">
      <c r="H24376" t="s">
        <v>22996</v>
      </c>
      <c r="I24376">
        <v>8210869</v>
      </c>
      <c r="J24376">
        <v>667003143</v>
      </c>
      <c r="K24376" t="s">
        <v>2089</v>
      </c>
      <c r="L24376" t="s">
        <v>1362</v>
      </c>
    </row>
    <row r="24377" spans="8:12" x14ac:dyDescent="0.25">
      <c r="H24377" t="s">
        <v>22997</v>
      </c>
      <c r="I24377">
        <v>9684366</v>
      </c>
      <c r="J24377">
        <v>508111144</v>
      </c>
      <c r="K24377" t="s">
        <v>2365</v>
      </c>
      <c r="L24377" t="s">
        <v>1329</v>
      </c>
    </row>
    <row r="24378" spans="8:12" x14ac:dyDescent="0.25">
      <c r="H24378" t="s">
        <v>22998</v>
      </c>
      <c r="I24378">
        <v>9684457</v>
      </c>
      <c r="J24378">
        <v>508111172</v>
      </c>
      <c r="K24378" t="s">
        <v>2365</v>
      </c>
      <c r="L24378" t="s">
        <v>1329</v>
      </c>
    </row>
    <row r="24379" spans="8:12" x14ac:dyDescent="0.25">
      <c r="H24379" t="s">
        <v>22999</v>
      </c>
      <c r="I24379">
        <v>9684433</v>
      </c>
      <c r="J24379">
        <v>508111153</v>
      </c>
      <c r="K24379" t="s">
        <v>2365</v>
      </c>
      <c r="L24379" t="s">
        <v>1329</v>
      </c>
    </row>
    <row r="24380" spans="8:12" x14ac:dyDescent="0.25">
      <c r="H24380" t="s">
        <v>23000</v>
      </c>
      <c r="I24380">
        <v>8736461</v>
      </c>
      <c r="J24380">
        <v>563024480</v>
      </c>
      <c r="K24380" t="s">
        <v>1441</v>
      </c>
      <c r="L24380" t="s">
        <v>1308</v>
      </c>
    </row>
    <row r="24381" spans="8:12" x14ac:dyDescent="0.25">
      <c r="H24381" t="s">
        <v>23001</v>
      </c>
      <c r="I24381">
        <v>9104081</v>
      </c>
      <c r="J24381">
        <v>636016395</v>
      </c>
      <c r="K24381" t="s">
        <v>1464</v>
      </c>
      <c r="L24381" t="s">
        <v>1341</v>
      </c>
    </row>
    <row r="24382" spans="8:12" x14ac:dyDescent="0.25">
      <c r="H24382" t="s">
        <v>23002</v>
      </c>
      <c r="I24382">
        <v>6902597</v>
      </c>
      <c r="J24382">
        <v>574999000</v>
      </c>
      <c r="K24382" t="s">
        <v>1350</v>
      </c>
      <c r="L24382" t="s">
        <v>1362</v>
      </c>
    </row>
    <row r="24383" spans="8:12" x14ac:dyDescent="0.25">
      <c r="H24383" t="s">
        <v>23003</v>
      </c>
      <c r="I24383">
        <v>9633496</v>
      </c>
      <c r="J24383">
        <v>566806000</v>
      </c>
      <c r="L24383" t="s">
        <v>1313</v>
      </c>
    </row>
    <row r="24384" spans="8:12" x14ac:dyDescent="0.25">
      <c r="H24384" t="s">
        <v>23004</v>
      </c>
      <c r="I24384">
        <v>9427873</v>
      </c>
      <c r="J24384">
        <v>574001450</v>
      </c>
      <c r="K24384" t="s">
        <v>1350</v>
      </c>
      <c r="L24384" t="s">
        <v>2421</v>
      </c>
    </row>
    <row r="24385" spans="8:12" x14ac:dyDescent="0.25">
      <c r="H24385" t="s">
        <v>23005</v>
      </c>
      <c r="I24385">
        <v>7100897</v>
      </c>
      <c r="J24385">
        <v>574201091</v>
      </c>
      <c r="K24385" t="s">
        <v>1350</v>
      </c>
      <c r="L24385" t="s">
        <v>1329</v>
      </c>
    </row>
    <row r="24386" spans="8:12" x14ac:dyDescent="0.25">
      <c r="H24386" t="s">
        <v>23006</v>
      </c>
      <c r="I24386">
        <v>9478640</v>
      </c>
      <c r="J24386">
        <v>574983000</v>
      </c>
      <c r="K24386" t="s">
        <v>1350</v>
      </c>
      <c r="L24386" t="s">
        <v>1329</v>
      </c>
    </row>
    <row r="24387" spans="8:12" x14ac:dyDescent="0.25">
      <c r="H24387" t="s">
        <v>23007</v>
      </c>
      <c r="I24387">
        <v>9083639</v>
      </c>
      <c r="J24387">
        <v>515213000</v>
      </c>
      <c r="K24387" t="s">
        <v>1406</v>
      </c>
      <c r="L24387" t="s">
        <v>1308</v>
      </c>
    </row>
    <row r="24388" spans="8:12" x14ac:dyDescent="0.25">
      <c r="H24388" t="s">
        <v>23008</v>
      </c>
      <c r="I24388">
        <v>9432737</v>
      </c>
      <c r="J24388">
        <v>413941000</v>
      </c>
      <c r="K24388" t="s">
        <v>1328</v>
      </c>
      <c r="L24388" t="s">
        <v>1341</v>
      </c>
    </row>
    <row r="24389" spans="8:12" x14ac:dyDescent="0.25">
      <c r="H24389" t="s">
        <v>23009</v>
      </c>
      <c r="I24389">
        <v>9020601</v>
      </c>
      <c r="J24389">
        <v>514317000</v>
      </c>
      <c r="K24389" t="s">
        <v>1406</v>
      </c>
      <c r="L24389" t="s">
        <v>1295</v>
      </c>
    </row>
    <row r="24390" spans="8:12" x14ac:dyDescent="0.25">
      <c r="H24390" t="s">
        <v>23010</v>
      </c>
      <c r="I24390">
        <v>1099904</v>
      </c>
      <c r="J24390">
        <v>413974581</v>
      </c>
      <c r="K24390" t="s">
        <v>1328</v>
      </c>
      <c r="L24390" t="s">
        <v>1308</v>
      </c>
    </row>
    <row r="24391" spans="8:12" x14ac:dyDescent="0.25">
      <c r="H24391" t="s">
        <v>23011</v>
      </c>
      <c r="I24391">
        <v>8703933</v>
      </c>
      <c r="J24391">
        <v>445075000</v>
      </c>
      <c r="K24391" t="s">
        <v>5110</v>
      </c>
      <c r="L24391" t="s">
        <v>1308</v>
      </c>
    </row>
    <row r="24392" spans="8:12" x14ac:dyDescent="0.25">
      <c r="H24392" t="s">
        <v>23012</v>
      </c>
      <c r="I24392">
        <v>9546095</v>
      </c>
      <c r="J24392">
        <v>351867000</v>
      </c>
      <c r="K24392" t="s">
        <v>1332</v>
      </c>
      <c r="L24392" t="s">
        <v>1341</v>
      </c>
    </row>
    <row r="24393" spans="8:12" x14ac:dyDescent="0.25">
      <c r="H24393" t="s">
        <v>23013</v>
      </c>
      <c r="I24393">
        <v>9136503</v>
      </c>
      <c r="J24393">
        <v>354459000</v>
      </c>
      <c r="K24393" t="s">
        <v>1332</v>
      </c>
      <c r="L24393" t="s">
        <v>1308</v>
      </c>
    </row>
    <row r="24394" spans="8:12" x14ac:dyDescent="0.25">
      <c r="H24394" t="s">
        <v>23014</v>
      </c>
      <c r="I24394">
        <v>9466518</v>
      </c>
      <c r="J24394">
        <v>413324000</v>
      </c>
      <c r="K24394" t="s">
        <v>1328</v>
      </c>
      <c r="L24394" t="s">
        <v>1341</v>
      </c>
    </row>
    <row r="24395" spans="8:12" x14ac:dyDescent="0.25">
      <c r="H24395" t="s">
        <v>23015</v>
      </c>
      <c r="I24395">
        <v>8905842</v>
      </c>
      <c r="J24395">
        <v>412562000</v>
      </c>
      <c r="K24395" t="s">
        <v>1328</v>
      </c>
      <c r="L24395" t="s">
        <v>1341</v>
      </c>
    </row>
    <row r="24396" spans="8:12" x14ac:dyDescent="0.25">
      <c r="H24396" t="s">
        <v>23016</v>
      </c>
      <c r="I24396">
        <v>9534016</v>
      </c>
      <c r="J24396">
        <v>566079000</v>
      </c>
      <c r="L24396" t="s">
        <v>1313</v>
      </c>
    </row>
    <row r="24397" spans="8:12" x14ac:dyDescent="0.25">
      <c r="H24397" t="s">
        <v>23017</v>
      </c>
      <c r="I24397">
        <v>8921860</v>
      </c>
      <c r="J24397">
        <v>667001471</v>
      </c>
      <c r="K24397" t="s">
        <v>2089</v>
      </c>
      <c r="L24397" t="s">
        <v>1308</v>
      </c>
    </row>
    <row r="24398" spans="8:12" x14ac:dyDescent="0.25">
      <c r="H24398" t="s">
        <v>23017</v>
      </c>
      <c r="I24398">
        <v>8921860</v>
      </c>
      <c r="J24398">
        <v>514083000</v>
      </c>
      <c r="K24398" t="s">
        <v>1406</v>
      </c>
      <c r="L24398" t="s">
        <v>1308</v>
      </c>
    </row>
    <row r="24399" spans="8:12" x14ac:dyDescent="0.25">
      <c r="H24399" t="s">
        <v>23018</v>
      </c>
      <c r="I24399">
        <v>9152727</v>
      </c>
      <c r="J24399">
        <v>412055590</v>
      </c>
      <c r="K24399" t="s">
        <v>1328</v>
      </c>
      <c r="L24399" t="s">
        <v>1313</v>
      </c>
    </row>
    <row r="24400" spans="8:12" x14ac:dyDescent="0.25">
      <c r="H24400" t="s">
        <v>23019</v>
      </c>
      <c r="I24400">
        <v>9162071</v>
      </c>
      <c r="J24400">
        <v>373601000</v>
      </c>
      <c r="L24400" t="s">
        <v>1308</v>
      </c>
    </row>
    <row r="24401" spans="8:12" x14ac:dyDescent="0.25">
      <c r="H24401" t="s">
        <v>23020</v>
      </c>
      <c r="I24401">
        <v>9156993</v>
      </c>
      <c r="J24401">
        <v>212946000</v>
      </c>
      <c r="K24401" t="s">
        <v>1443</v>
      </c>
      <c r="L24401" t="s">
        <v>1326</v>
      </c>
    </row>
    <row r="24402" spans="8:12" x14ac:dyDescent="0.25">
      <c r="H24402" t="s">
        <v>23021</v>
      </c>
      <c r="I24402">
        <v>9594250</v>
      </c>
      <c r="J24402">
        <v>311055500</v>
      </c>
      <c r="K24402" t="s">
        <v>1609</v>
      </c>
      <c r="L24402" t="s">
        <v>1341</v>
      </c>
    </row>
    <row r="24403" spans="8:12" x14ac:dyDescent="0.25">
      <c r="H24403" t="s">
        <v>23022</v>
      </c>
      <c r="I24403">
        <v>8863355</v>
      </c>
      <c r="J24403">
        <v>312352000</v>
      </c>
      <c r="K24403" t="s">
        <v>1379</v>
      </c>
      <c r="L24403" t="s">
        <v>1295</v>
      </c>
    </row>
    <row r="24404" spans="8:12" x14ac:dyDescent="0.25">
      <c r="H24404" t="s">
        <v>23023</v>
      </c>
      <c r="I24404">
        <v>9420760</v>
      </c>
      <c r="J24404">
        <v>725019310</v>
      </c>
      <c r="K24404" t="s">
        <v>1532</v>
      </c>
      <c r="L24404" t="s">
        <v>1326</v>
      </c>
    </row>
    <row r="24405" spans="8:12" x14ac:dyDescent="0.25">
      <c r="H24405" t="s">
        <v>23023</v>
      </c>
      <c r="I24405">
        <v>9420760</v>
      </c>
      <c r="J24405">
        <v>370084000</v>
      </c>
      <c r="L24405" t="s">
        <v>1326</v>
      </c>
    </row>
    <row r="24406" spans="8:12" x14ac:dyDescent="0.25">
      <c r="H24406" t="s">
        <v>23024</v>
      </c>
      <c r="I24406">
        <v>8846539</v>
      </c>
      <c r="J24406">
        <v>701000797</v>
      </c>
      <c r="K24406" t="s">
        <v>3134</v>
      </c>
      <c r="L24406" t="s">
        <v>1313</v>
      </c>
    </row>
    <row r="24407" spans="8:12" x14ac:dyDescent="0.25">
      <c r="H24407" t="s">
        <v>23025</v>
      </c>
      <c r="I24407">
        <v>8846527</v>
      </c>
      <c r="J24407">
        <v>701000796</v>
      </c>
      <c r="K24407" t="s">
        <v>3134</v>
      </c>
      <c r="L24407" t="s">
        <v>1313</v>
      </c>
    </row>
    <row r="24408" spans="8:12" x14ac:dyDescent="0.25">
      <c r="H24408" t="s">
        <v>23026</v>
      </c>
      <c r="I24408">
        <v>9656084</v>
      </c>
      <c r="J24408">
        <v>563736000</v>
      </c>
      <c r="K24408" t="s">
        <v>1441</v>
      </c>
      <c r="L24408" t="s">
        <v>1308</v>
      </c>
    </row>
    <row r="24409" spans="8:12" x14ac:dyDescent="0.25">
      <c r="H24409" t="s">
        <v>23027</v>
      </c>
      <c r="I24409">
        <v>9262522</v>
      </c>
      <c r="J24409">
        <v>339300490</v>
      </c>
      <c r="K24409" t="s">
        <v>1859</v>
      </c>
      <c r="L24409" t="s">
        <v>1341</v>
      </c>
    </row>
    <row r="24410" spans="8:12" x14ac:dyDescent="0.25">
      <c r="H24410" t="s">
        <v>23028</v>
      </c>
      <c r="I24410">
        <v>9566605</v>
      </c>
      <c r="J24410">
        <v>354360000</v>
      </c>
      <c r="K24410" t="s">
        <v>1332</v>
      </c>
      <c r="L24410" t="s">
        <v>1295</v>
      </c>
    </row>
    <row r="24411" spans="8:12" x14ac:dyDescent="0.25">
      <c r="H24411" t="s">
        <v>23029</v>
      </c>
      <c r="I24411">
        <v>9441403</v>
      </c>
      <c r="J24411">
        <v>538004339</v>
      </c>
      <c r="K24411" t="s">
        <v>1437</v>
      </c>
      <c r="L24411" t="s">
        <v>1341</v>
      </c>
    </row>
    <row r="24412" spans="8:12" x14ac:dyDescent="0.25">
      <c r="H24412" t="s">
        <v>23030</v>
      </c>
      <c r="I24412">
        <v>9164811</v>
      </c>
      <c r="J24412">
        <v>518943000</v>
      </c>
      <c r="K24412" t="s">
        <v>1595</v>
      </c>
      <c r="L24412" t="s">
        <v>1295</v>
      </c>
    </row>
    <row r="24413" spans="8:12" x14ac:dyDescent="0.25">
      <c r="H24413" t="s">
        <v>23031</v>
      </c>
      <c r="I24413">
        <v>9513373</v>
      </c>
      <c r="J24413">
        <v>249801000</v>
      </c>
      <c r="K24413" t="s">
        <v>1340</v>
      </c>
      <c r="L24413" t="s">
        <v>1295</v>
      </c>
    </row>
    <row r="24414" spans="8:12" x14ac:dyDescent="0.25">
      <c r="H24414" t="s">
        <v>23032</v>
      </c>
      <c r="I24414">
        <v>8407888</v>
      </c>
      <c r="J24414">
        <v>667001280</v>
      </c>
      <c r="K24414" t="s">
        <v>2089</v>
      </c>
      <c r="L24414" t="s">
        <v>1308</v>
      </c>
    </row>
    <row r="24415" spans="8:12" x14ac:dyDescent="0.25">
      <c r="H24415" t="s">
        <v>237</v>
      </c>
      <c r="I24415">
        <v>9335874</v>
      </c>
      <c r="J24415">
        <v>477936400</v>
      </c>
      <c r="K24415" t="s">
        <v>1348</v>
      </c>
      <c r="L24415" t="s">
        <v>1341</v>
      </c>
    </row>
    <row r="24416" spans="8:12" x14ac:dyDescent="0.25">
      <c r="H24416" t="s">
        <v>23033</v>
      </c>
      <c r="I24416">
        <v>9272967</v>
      </c>
      <c r="J24416">
        <v>236639000</v>
      </c>
      <c r="K24416" t="s">
        <v>1383</v>
      </c>
      <c r="L24416" t="s">
        <v>1341</v>
      </c>
    </row>
    <row r="24417" spans="8:12" x14ac:dyDescent="0.25">
      <c r="H24417" t="s">
        <v>23034</v>
      </c>
      <c r="I24417">
        <v>8114261</v>
      </c>
      <c r="J24417">
        <v>525016398</v>
      </c>
      <c r="K24417" t="s">
        <v>1307</v>
      </c>
      <c r="L24417" t="s">
        <v>1308</v>
      </c>
    </row>
    <row r="24418" spans="8:12" x14ac:dyDescent="0.25">
      <c r="H24418" t="s">
        <v>23035</v>
      </c>
      <c r="I24418">
        <v>9005704</v>
      </c>
      <c r="J24418">
        <v>515594000</v>
      </c>
      <c r="K24418" t="s">
        <v>1406</v>
      </c>
      <c r="L24418" t="s">
        <v>1308</v>
      </c>
    </row>
    <row r="24419" spans="8:12" x14ac:dyDescent="0.25">
      <c r="H24419" t="s">
        <v>23036</v>
      </c>
      <c r="I24419">
        <v>9592472</v>
      </c>
      <c r="J24419">
        <v>525015736</v>
      </c>
      <c r="K24419" t="s">
        <v>1307</v>
      </c>
      <c r="L24419" t="s">
        <v>1308</v>
      </c>
    </row>
    <row r="24420" spans="8:12" x14ac:dyDescent="0.25">
      <c r="H24420" t="s">
        <v>23037</v>
      </c>
      <c r="I24420">
        <v>9330434</v>
      </c>
      <c r="J24420">
        <v>271000927</v>
      </c>
      <c r="K24420" t="s">
        <v>1373</v>
      </c>
      <c r="L24420" t="s">
        <v>1326</v>
      </c>
    </row>
    <row r="24421" spans="8:12" x14ac:dyDescent="0.25">
      <c r="H24421" t="s">
        <v>23037</v>
      </c>
      <c r="I24421">
        <v>9330434</v>
      </c>
      <c r="J24421">
        <v>256773000</v>
      </c>
      <c r="K24421" t="s">
        <v>1340</v>
      </c>
      <c r="L24421" t="s">
        <v>1326</v>
      </c>
    </row>
    <row r="24422" spans="8:12" x14ac:dyDescent="0.25">
      <c r="H24422" t="s">
        <v>23038</v>
      </c>
      <c r="I24422">
        <v>9345386</v>
      </c>
      <c r="J24422">
        <v>245097000</v>
      </c>
      <c r="K24422" t="s">
        <v>1387</v>
      </c>
      <c r="L24422" t="s">
        <v>1614</v>
      </c>
    </row>
    <row r="24423" spans="8:12" x14ac:dyDescent="0.25">
      <c r="H24423" t="s">
        <v>41</v>
      </c>
      <c r="I24423">
        <v>9420758</v>
      </c>
      <c r="J24423">
        <v>357383000</v>
      </c>
      <c r="K24423" t="s">
        <v>1332</v>
      </c>
      <c r="L24423" t="s">
        <v>1326</v>
      </c>
    </row>
    <row r="24424" spans="8:12" x14ac:dyDescent="0.25">
      <c r="H24424" t="s">
        <v>23039</v>
      </c>
      <c r="I24424">
        <v>9589152</v>
      </c>
      <c r="J24424">
        <v>311053500</v>
      </c>
      <c r="K24424" t="s">
        <v>1609</v>
      </c>
      <c r="L24424" t="s">
        <v>1341</v>
      </c>
    </row>
    <row r="24425" spans="8:12" x14ac:dyDescent="0.25">
      <c r="H24425" t="s">
        <v>23040</v>
      </c>
      <c r="I24425">
        <v>8982797</v>
      </c>
      <c r="J24425">
        <v>247093500</v>
      </c>
      <c r="K24425" t="s">
        <v>1398</v>
      </c>
      <c r="L24425" t="s">
        <v>1329</v>
      </c>
    </row>
    <row r="24426" spans="8:12" x14ac:dyDescent="0.25">
      <c r="H24426" t="s">
        <v>23041</v>
      </c>
      <c r="I24426">
        <v>9594456</v>
      </c>
      <c r="J24426">
        <v>209694000</v>
      </c>
      <c r="K24426" t="s">
        <v>1443</v>
      </c>
      <c r="L24426" t="s">
        <v>1341</v>
      </c>
    </row>
    <row r="24427" spans="8:12" x14ac:dyDescent="0.25">
      <c r="H24427" t="s">
        <v>23042</v>
      </c>
      <c r="I24427">
        <v>9606118</v>
      </c>
      <c r="J24427">
        <v>238311000</v>
      </c>
      <c r="K24427" t="s">
        <v>2926</v>
      </c>
      <c r="L24427" t="s">
        <v>1341</v>
      </c>
    </row>
    <row r="24428" spans="8:12" x14ac:dyDescent="0.25">
      <c r="H24428" t="s">
        <v>23043</v>
      </c>
      <c r="I24428">
        <v>9508976</v>
      </c>
      <c r="J24428">
        <v>701095000</v>
      </c>
      <c r="K24428" t="s">
        <v>3134</v>
      </c>
      <c r="L24428" t="s">
        <v>1326</v>
      </c>
    </row>
    <row r="24429" spans="8:12" x14ac:dyDescent="0.25">
      <c r="H24429" t="s">
        <v>23044</v>
      </c>
      <c r="I24429">
        <v>9299367</v>
      </c>
      <c r="J24429">
        <v>725017900</v>
      </c>
      <c r="K24429" t="s">
        <v>1532</v>
      </c>
      <c r="L24429" t="s">
        <v>1362</v>
      </c>
    </row>
    <row r="24430" spans="8:12" x14ac:dyDescent="0.25">
      <c r="H24430" t="s">
        <v>23045</v>
      </c>
      <c r="I24430">
        <v>8420347</v>
      </c>
      <c r="J24430">
        <v>247077700</v>
      </c>
      <c r="K24430" t="s">
        <v>1398</v>
      </c>
      <c r="L24430" t="s">
        <v>1494</v>
      </c>
    </row>
    <row r="24431" spans="8:12" x14ac:dyDescent="0.25">
      <c r="H24431" t="s">
        <v>23046</v>
      </c>
      <c r="I24431">
        <v>8807117</v>
      </c>
      <c r="J24431">
        <v>247077500</v>
      </c>
      <c r="K24431" t="s">
        <v>1398</v>
      </c>
      <c r="L24431" t="s">
        <v>1494</v>
      </c>
    </row>
    <row r="24432" spans="8:12" x14ac:dyDescent="0.25">
      <c r="H24432" t="s">
        <v>23047</v>
      </c>
      <c r="I24432">
        <v>9346469</v>
      </c>
      <c r="J24432">
        <v>725019340</v>
      </c>
      <c r="K24432" t="s">
        <v>1532</v>
      </c>
      <c r="L24432" t="s">
        <v>1362</v>
      </c>
    </row>
    <row r="24433" spans="8:12" x14ac:dyDescent="0.25">
      <c r="H24433" t="s">
        <v>23048</v>
      </c>
      <c r="I24433">
        <v>9508988</v>
      </c>
      <c r="J24433">
        <v>701006413</v>
      </c>
      <c r="K24433" t="s">
        <v>3134</v>
      </c>
      <c r="L24433" t="s">
        <v>1326</v>
      </c>
    </row>
    <row r="24434" spans="8:12" x14ac:dyDescent="0.25">
      <c r="H24434" t="s">
        <v>23049</v>
      </c>
      <c r="I24434">
        <v>9508990</v>
      </c>
      <c r="J24434">
        <v>701098000</v>
      </c>
      <c r="K24434" t="s">
        <v>3134</v>
      </c>
      <c r="L24434" t="s">
        <v>1326</v>
      </c>
    </row>
    <row r="24435" spans="8:12" x14ac:dyDescent="0.25">
      <c r="H24435" t="s">
        <v>23050</v>
      </c>
      <c r="I24435">
        <v>9353890</v>
      </c>
      <c r="J24435">
        <v>538002603</v>
      </c>
      <c r="K24435" t="s">
        <v>1437</v>
      </c>
      <c r="L24435" t="s">
        <v>1326</v>
      </c>
    </row>
    <row r="24436" spans="8:12" x14ac:dyDescent="0.25">
      <c r="H24436" t="s">
        <v>23051</v>
      </c>
      <c r="I24436">
        <v>8122608</v>
      </c>
      <c r="J24436">
        <v>354027000</v>
      </c>
      <c r="K24436" t="s">
        <v>1332</v>
      </c>
      <c r="L24436" t="s">
        <v>1341</v>
      </c>
    </row>
    <row r="24437" spans="8:12" x14ac:dyDescent="0.25">
      <c r="H24437" t="s">
        <v>23051</v>
      </c>
      <c r="I24437">
        <v>8604228</v>
      </c>
      <c r="J24437">
        <v>247118900</v>
      </c>
      <c r="K24437" t="s">
        <v>1398</v>
      </c>
      <c r="L24437" t="s">
        <v>1494</v>
      </c>
    </row>
    <row r="24438" spans="8:12" x14ac:dyDescent="0.25">
      <c r="H24438" t="s">
        <v>23052</v>
      </c>
      <c r="I24438">
        <v>8420335</v>
      </c>
      <c r="J24438">
        <v>247114600</v>
      </c>
      <c r="K24438" t="s">
        <v>1398</v>
      </c>
      <c r="L24438" t="s">
        <v>1313</v>
      </c>
    </row>
    <row r="24439" spans="8:12" x14ac:dyDescent="0.25">
      <c r="H24439" t="s">
        <v>23053</v>
      </c>
      <c r="I24439">
        <v>9673836</v>
      </c>
      <c r="J24439">
        <v>564159000</v>
      </c>
      <c r="K24439" t="s">
        <v>1441</v>
      </c>
      <c r="L24439" t="s">
        <v>1308</v>
      </c>
    </row>
    <row r="24440" spans="8:12" x14ac:dyDescent="0.25">
      <c r="H24440" t="s">
        <v>23054</v>
      </c>
      <c r="I24440">
        <v>9034717</v>
      </c>
      <c r="J24440">
        <v>563427000</v>
      </c>
      <c r="K24440" t="s">
        <v>1441</v>
      </c>
      <c r="L24440" t="s">
        <v>1346</v>
      </c>
    </row>
    <row r="24441" spans="8:12" x14ac:dyDescent="0.25">
      <c r="H24441" t="s">
        <v>23055</v>
      </c>
      <c r="I24441">
        <v>9173513</v>
      </c>
      <c r="J24441">
        <v>212503000</v>
      </c>
      <c r="K24441" t="s">
        <v>1443</v>
      </c>
      <c r="L24441" t="s">
        <v>1295</v>
      </c>
    </row>
    <row r="24442" spans="8:12" x14ac:dyDescent="0.25">
      <c r="H24442" t="s">
        <v>23056</v>
      </c>
      <c r="I24442">
        <v>9084956</v>
      </c>
      <c r="J24442">
        <v>533180181</v>
      </c>
      <c r="K24442" t="s">
        <v>1563</v>
      </c>
      <c r="L24442" t="s">
        <v>1362</v>
      </c>
    </row>
    <row r="24443" spans="8:12" x14ac:dyDescent="0.25">
      <c r="H24443" t="s">
        <v>23057</v>
      </c>
      <c r="I24443">
        <v>9112129</v>
      </c>
      <c r="J24443">
        <v>538005218</v>
      </c>
      <c r="K24443" t="s">
        <v>1437</v>
      </c>
      <c r="L24443" t="s">
        <v>1326</v>
      </c>
    </row>
    <row r="24444" spans="8:12" x14ac:dyDescent="0.25">
      <c r="H24444" t="s">
        <v>23058</v>
      </c>
      <c r="I24444">
        <v>9255268</v>
      </c>
      <c r="J24444">
        <v>230951000</v>
      </c>
      <c r="K24444" t="s">
        <v>1432</v>
      </c>
      <c r="L24444" t="s">
        <v>1326</v>
      </c>
    </row>
    <row r="24445" spans="8:12" x14ac:dyDescent="0.25">
      <c r="H24445" t="s">
        <v>23059</v>
      </c>
      <c r="I24445">
        <v>9724776</v>
      </c>
      <c r="J24445">
        <v>258491000</v>
      </c>
      <c r="K24445" t="s">
        <v>1335</v>
      </c>
      <c r="L24445" t="s">
        <v>1308</v>
      </c>
    </row>
    <row r="24446" spans="8:12" x14ac:dyDescent="0.25">
      <c r="H24446" t="s">
        <v>23060</v>
      </c>
      <c r="I24446">
        <v>8876479</v>
      </c>
      <c r="J24446">
        <v>419085300</v>
      </c>
      <c r="K24446" t="s">
        <v>1420</v>
      </c>
      <c r="L24446" t="s">
        <v>1329</v>
      </c>
    </row>
    <row r="24447" spans="8:12" x14ac:dyDescent="0.25">
      <c r="H24447" t="s">
        <v>23061</v>
      </c>
      <c r="I24447">
        <v>8869397</v>
      </c>
      <c r="J24447">
        <v>273314480</v>
      </c>
      <c r="K24447" t="s">
        <v>1297</v>
      </c>
      <c r="L24447" t="s">
        <v>1295</v>
      </c>
    </row>
    <row r="24448" spans="8:12" x14ac:dyDescent="0.25">
      <c r="H24448" t="s">
        <v>23062</v>
      </c>
      <c r="I24448">
        <v>9632674</v>
      </c>
      <c r="J24448">
        <v>431003365</v>
      </c>
      <c r="K24448" t="s">
        <v>1368</v>
      </c>
      <c r="L24448" t="s">
        <v>1313</v>
      </c>
    </row>
    <row r="24449" spans="8:12" x14ac:dyDescent="0.25">
      <c r="H24449" t="s">
        <v>23063</v>
      </c>
      <c r="I24449">
        <v>9138135</v>
      </c>
      <c r="J24449">
        <v>538090223</v>
      </c>
      <c r="K24449" t="s">
        <v>1437</v>
      </c>
      <c r="L24449" t="s">
        <v>1295</v>
      </c>
    </row>
    <row r="24450" spans="8:12" x14ac:dyDescent="0.25">
      <c r="H24450" t="s">
        <v>23064</v>
      </c>
      <c r="I24450">
        <v>9403827</v>
      </c>
      <c r="J24450">
        <v>249749000</v>
      </c>
      <c r="K24450" t="s">
        <v>1340</v>
      </c>
      <c r="L24450" t="s">
        <v>1326</v>
      </c>
    </row>
    <row r="24451" spans="8:12" x14ac:dyDescent="0.25">
      <c r="H24451" t="s">
        <v>23065</v>
      </c>
      <c r="I24451">
        <v>7700269</v>
      </c>
      <c r="J24451">
        <v>525018004</v>
      </c>
      <c r="K24451" t="s">
        <v>1307</v>
      </c>
      <c r="L24451" t="s">
        <v>1308</v>
      </c>
    </row>
    <row r="24452" spans="8:12" x14ac:dyDescent="0.25">
      <c r="H24452" t="s">
        <v>23066</v>
      </c>
      <c r="I24452">
        <v>9711640</v>
      </c>
      <c r="J24452">
        <v>525018380</v>
      </c>
      <c r="K24452" t="s">
        <v>1307</v>
      </c>
      <c r="L24452" t="s">
        <v>1308</v>
      </c>
    </row>
    <row r="24453" spans="8:12" x14ac:dyDescent="0.25">
      <c r="H24453" t="s">
        <v>23067</v>
      </c>
      <c r="I24453">
        <v>7616236</v>
      </c>
      <c r="J24453">
        <v>457455000</v>
      </c>
      <c r="K24453" t="s">
        <v>1409</v>
      </c>
      <c r="L24453" t="s">
        <v>1362</v>
      </c>
    </row>
    <row r="24454" spans="8:12" x14ac:dyDescent="0.25">
      <c r="H24454" t="s">
        <v>23068</v>
      </c>
      <c r="I24454">
        <v>8610604</v>
      </c>
      <c r="J24454">
        <v>525107178</v>
      </c>
      <c r="K24454" t="s">
        <v>1307</v>
      </c>
      <c r="L24454" t="s">
        <v>1313</v>
      </c>
    </row>
    <row r="24455" spans="8:12" x14ac:dyDescent="0.25">
      <c r="H24455" t="s">
        <v>23069</v>
      </c>
      <c r="I24455">
        <v>9030838</v>
      </c>
      <c r="J24455">
        <v>533130000</v>
      </c>
      <c r="K24455" t="s">
        <v>1563</v>
      </c>
      <c r="L24455" t="s">
        <v>1412</v>
      </c>
    </row>
    <row r="24456" spans="8:12" x14ac:dyDescent="0.25">
      <c r="H24456" t="s">
        <v>23070</v>
      </c>
      <c r="I24456">
        <v>7330404</v>
      </c>
      <c r="J24456">
        <v>232003327</v>
      </c>
      <c r="K24456" t="s">
        <v>1558</v>
      </c>
      <c r="L24456" t="s">
        <v>1308</v>
      </c>
    </row>
    <row r="24457" spans="8:12" x14ac:dyDescent="0.25">
      <c r="H24457" t="s">
        <v>23071</v>
      </c>
      <c r="I24457">
        <v>8808032</v>
      </c>
      <c r="J24457">
        <v>514198000</v>
      </c>
      <c r="K24457" t="s">
        <v>1406</v>
      </c>
      <c r="L24457" t="s">
        <v>1308</v>
      </c>
    </row>
    <row r="24458" spans="8:12" x14ac:dyDescent="0.25">
      <c r="H24458" t="s">
        <v>23072</v>
      </c>
      <c r="I24458">
        <v>7722310</v>
      </c>
      <c r="J24458">
        <v>567045200</v>
      </c>
      <c r="K24458" t="s">
        <v>1861</v>
      </c>
      <c r="L24458" t="s">
        <v>1295</v>
      </c>
    </row>
    <row r="24459" spans="8:12" x14ac:dyDescent="0.25">
      <c r="H24459" t="s">
        <v>23073</v>
      </c>
      <c r="I24459">
        <v>9323338</v>
      </c>
      <c r="J24459">
        <v>538002700</v>
      </c>
      <c r="K24459" t="s">
        <v>1437</v>
      </c>
      <c r="L24459" t="s">
        <v>1326</v>
      </c>
    </row>
    <row r="24460" spans="8:12" x14ac:dyDescent="0.25">
      <c r="H24460" t="s">
        <v>23074</v>
      </c>
      <c r="I24460">
        <v>9702247</v>
      </c>
      <c r="J24460">
        <v>352774000</v>
      </c>
      <c r="K24460" t="s">
        <v>1332</v>
      </c>
      <c r="L24460" t="s">
        <v>1329</v>
      </c>
    </row>
    <row r="24461" spans="8:12" x14ac:dyDescent="0.25">
      <c r="H24461" t="s">
        <v>23075</v>
      </c>
      <c r="I24461">
        <v>8770039</v>
      </c>
      <c r="J24461">
        <v>574901000</v>
      </c>
      <c r="K24461" t="s">
        <v>1350</v>
      </c>
      <c r="L24461" t="s">
        <v>1329</v>
      </c>
    </row>
    <row r="24462" spans="8:12" x14ac:dyDescent="0.25">
      <c r="H24462" t="s">
        <v>23076</v>
      </c>
      <c r="I24462">
        <v>8771124</v>
      </c>
      <c r="J24462">
        <v>574000980</v>
      </c>
      <c r="K24462" t="s">
        <v>1350</v>
      </c>
      <c r="L24462" t="s">
        <v>1329</v>
      </c>
    </row>
    <row r="24463" spans="8:12" x14ac:dyDescent="0.25">
      <c r="H24463" t="s">
        <v>23077</v>
      </c>
      <c r="I24463">
        <v>9574755</v>
      </c>
      <c r="J24463">
        <v>574000140</v>
      </c>
      <c r="K24463" t="s">
        <v>1350</v>
      </c>
      <c r="L24463" t="s">
        <v>1362</v>
      </c>
    </row>
    <row r="24464" spans="8:12" x14ac:dyDescent="0.25">
      <c r="H24464" t="s">
        <v>23078</v>
      </c>
      <c r="I24464">
        <v>9142320</v>
      </c>
      <c r="J24464">
        <v>574943000</v>
      </c>
      <c r="K24464" t="s">
        <v>1350</v>
      </c>
      <c r="L24464" t="s">
        <v>1326</v>
      </c>
    </row>
    <row r="24465" spans="8:12" x14ac:dyDescent="0.25">
      <c r="H24465" t="s">
        <v>23079</v>
      </c>
      <c r="I24465">
        <v>9168257</v>
      </c>
      <c r="J24465">
        <v>574939000</v>
      </c>
      <c r="K24465" t="s">
        <v>1350</v>
      </c>
      <c r="L24465" t="s">
        <v>1326</v>
      </c>
    </row>
    <row r="24466" spans="8:12" x14ac:dyDescent="0.25">
      <c r="H24466" t="s">
        <v>23080</v>
      </c>
      <c r="I24466">
        <v>9081239</v>
      </c>
      <c r="J24466">
        <v>574958000</v>
      </c>
      <c r="K24466" t="s">
        <v>1350</v>
      </c>
      <c r="L24466" t="s">
        <v>1362</v>
      </c>
    </row>
    <row r="24467" spans="8:12" x14ac:dyDescent="0.25">
      <c r="H24467" t="s">
        <v>23081</v>
      </c>
      <c r="I24467">
        <v>9208136</v>
      </c>
      <c r="J24467">
        <v>574428000</v>
      </c>
      <c r="K24467" t="s">
        <v>1350</v>
      </c>
      <c r="L24467" t="s">
        <v>1362</v>
      </c>
    </row>
    <row r="24468" spans="8:12" x14ac:dyDescent="0.25">
      <c r="H24468" t="s">
        <v>23082</v>
      </c>
      <c r="I24468">
        <v>9288277</v>
      </c>
      <c r="J24468">
        <v>574284000</v>
      </c>
      <c r="K24468" t="s">
        <v>1350</v>
      </c>
      <c r="L24468" t="s">
        <v>1362</v>
      </c>
    </row>
    <row r="24469" spans="8:12" x14ac:dyDescent="0.25">
      <c r="H24469" t="s">
        <v>23083</v>
      </c>
      <c r="I24469">
        <v>9140580</v>
      </c>
      <c r="J24469">
        <v>574395000</v>
      </c>
      <c r="K24469" t="s">
        <v>1350</v>
      </c>
      <c r="L24469" t="s">
        <v>1313</v>
      </c>
    </row>
    <row r="24470" spans="8:12" x14ac:dyDescent="0.25">
      <c r="H24470" t="s">
        <v>23084</v>
      </c>
      <c r="I24470">
        <v>9145425</v>
      </c>
      <c r="J24470">
        <v>574427000</v>
      </c>
      <c r="K24470" t="s">
        <v>1350</v>
      </c>
      <c r="L24470" t="s">
        <v>1326</v>
      </c>
    </row>
    <row r="24471" spans="8:12" x14ac:dyDescent="0.25">
      <c r="H24471" t="s">
        <v>23085</v>
      </c>
      <c r="I24471">
        <v>8663016</v>
      </c>
      <c r="J24471">
        <v>352237000</v>
      </c>
      <c r="K24471" t="s">
        <v>1332</v>
      </c>
      <c r="L24471" t="s">
        <v>1308</v>
      </c>
    </row>
    <row r="24472" spans="8:12" x14ac:dyDescent="0.25">
      <c r="H24472" t="s">
        <v>23086</v>
      </c>
      <c r="I24472">
        <v>9668831</v>
      </c>
      <c r="J24472">
        <v>566733000</v>
      </c>
      <c r="L24472" t="s">
        <v>1329</v>
      </c>
    </row>
    <row r="24473" spans="8:12" x14ac:dyDescent="0.25">
      <c r="H24473" t="s">
        <v>23087</v>
      </c>
      <c r="I24473">
        <v>9668867</v>
      </c>
      <c r="J24473">
        <v>566788000</v>
      </c>
      <c r="L24473" t="s">
        <v>1329</v>
      </c>
    </row>
    <row r="24474" spans="8:12" x14ac:dyDescent="0.25">
      <c r="H24474" t="s">
        <v>23088</v>
      </c>
      <c r="I24474">
        <v>9668855</v>
      </c>
      <c r="J24474">
        <v>566789000</v>
      </c>
      <c r="L24474" t="s">
        <v>1329</v>
      </c>
    </row>
    <row r="24475" spans="8:12" x14ac:dyDescent="0.25">
      <c r="H24475" t="s">
        <v>23089</v>
      </c>
      <c r="I24475">
        <v>9560601</v>
      </c>
      <c r="J24475">
        <v>563932000</v>
      </c>
      <c r="K24475" t="s">
        <v>1441</v>
      </c>
      <c r="L24475" t="s">
        <v>1308</v>
      </c>
    </row>
    <row r="24476" spans="8:12" x14ac:dyDescent="0.25">
      <c r="H24476" t="s">
        <v>23090</v>
      </c>
      <c r="I24476">
        <v>8411255</v>
      </c>
      <c r="J24476">
        <v>511024000</v>
      </c>
      <c r="K24476" t="s">
        <v>1638</v>
      </c>
      <c r="L24476" t="s">
        <v>1362</v>
      </c>
    </row>
    <row r="24477" spans="8:12" x14ac:dyDescent="0.25">
      <c r="H24477" t="s">
        <v>23091</v>
      </c>
      <c r="I24477">
        <v>9060819</v>
      </c>
      <c r="J24477">
        <v>273426000</v>
      </c>
      <c r="K24477" t="s">
        <v>1297</v>
      </c>
      <c r="L24477" t="s">
        <v>1614</v>
      </c>
    </row>
    <row r="24478" spans="8:12" x14ac:dyDescent="0.25">
      <c r="H24478" t="s">
        <v>23092</v>
      </c>
      <c r="I24478">
        <v>7337684</v>
      </c>
      <c r="J24478">
        <v>273351480</v>
      </c>
      <c r="K24478" t="s">
        <v>1297</v>
      </c>
      <c r="L24478" t="s">
        <v>1295</v>
      </c>
    </row>
    <row r="24479" spans="8:12" x14ac:dyDescent="0.25">
      <c r="H24479" t="s">
        <v>23093</v>
      </c>
      <c r="I24479">
        <v>8866840</v>
      </c>
      <c r="J24479">
        <v>273428540</v>
      </c>
      <c r="K24479" t="s">
        <v>1297</v>
      </c>
      <c r="L24479" t="s">
        <v>1295</v>
      </c>
    </row>
    <row r="24480" spans="8:12" x14ac:dyDescent="0.25">
      <c r="H24480" t="s">
        <v>23094</v>
      </c>
      <c r="I24480">
        <v>9502855</v>
      </c>
      <c r="J24480">
        <v>311061300</v>
      </c>
      <c r="K24480" t="s">
        <v>1609</v>
      </c>
      <c r="L24480" t="s">
        <v>1341</v>
      </c>
    </row>
    <row r="24481" spans="8:12" x14ac:dyDescent="0.25">
      <c r="H24481" t="s">
        <v>23095</v>
      </c>
      <c r="I24481">
        <v>9163568</v>
      </c>
      <c r="J24481">
        <v>352033000</v>
      </c>
      <c r="K24481" t="s">
        <v>1332</v>
      </c>
      <c r="L24481" t="s">
        <v>1295</v>
      </c>
    </row>
    <row r="24482" spans="8:12" x14ac:dyDescent="0.25">
      <c r="H24482" t="s">
        <v>23096</v>
      </c>
      <c r="I24482">
        <v>9621792</v>
      </c>
      <c r="J24482">
        <v>538004336</v>
      </c>
      <c r="K24482" t="s">
        <v>1437</v>
      </c>
      <c r="L24482" t="s">
        <v>1308</v>
      </c>
    </row>
    <row r="24483" spans="8:12" x14ac:dyDescent="0.25">
      <c r="H24483" t="s">
        <v>23097</v>
      </c>
      <c r="I24483">
        <v>9314909</v>
      </c>
      <c r="J24483">
        <v>538003855</v>
      </c>
      <c r="K24483" t="s">
        <v>1437</v>
      </c>
      <c r="L24483" t="s">
        <v>1326</v>
      </c>
    </row>
    <row r="24484" spans="8:12" x14ac:dyDescent="0.25">
      <c r="H24484" t="s">
        <v>23098</v>
      </c>
      <c r="I24484">
        <v>9708760</v>
      </c>
      <c r="J24484">
        <v>229687000</v>
      </c>
      <c r="L24484" t="s">
        <v>1313</v>
      </c>
    </row>
    <row r="24485" spans="8:12" x14ac:dyDescent="0.25">
      <c r="H24485" t="s">
        <v>23099</v>
      </c>
      <c r="I24485">
        <v>9396775</v>
      </c>
      <c r="J24485">
        <v>249694000</v>
      </c>
      <c r="K24485" t="s">
        <v>1340</v>
      </c>
      <c r="L24485" t="s">
        <v>1326</v>
      </c>
    </row>
    <row r="24486" spans="8:12" x14ac:dyDescent="0.25">
      <c r="H24486" t="s">
        <v>23100</v>
      </c>
      <c r="I24486">
        <v>9396763</v>
      </c>
      <c r="J24486">
        <v>249644000</v>
      </c>
      <c r="K24486" t="s">
        <v>1340</v>
      </c>
      <c r="L24486" t="s">
        <v>1326</v>
      </c>
    </row>
    <row r="24487" spans="8:12" x14ac:dyDescent="0.25">
      <c r="H24487" t="s">
        <v>23101</v>
      </c>
      <c r="I24487">
        <v>9657064</v>
      </c>
      <c r="J24487">
        <v>229580000</v>
      </c>
      <c r="L24487" t="s">
        <v>1326</v>
      </c>
    </row>
    <row r="24488" spans="8:12" x14ac:dyDescent="0.25">
      <c r="H24488" t="s">
        <v>23102</v>
      </c>
      <c r="I24488">
        <v>9696058</v>
      </c>
      <c r="J24488">
        <v>538005832</v>
      </c>
      <c r="K24488" t="s">
        <v>1437</v>
      </c>
      <c r="L24488" t="s">
        <v>1308</v>
      </c>
    </row>
    <row r="24489" spans="8:12" x14ac:dyDescent="0.25">
      <c r="H24489" t="s">
        <v>23103</v>
      </c>
      <c r="I24489">
        <v>9696046</v>
      </c>
      <c r="J24489">
        <v>538005831</v>
      </c>
      <c r="K24489" t="s">
        <v>1437</v>
      </c>
      <c r="L24489" t="s">
        <v>1308</v>
      </c>
    </row>
    <row r="24490" spans="8:12" x14ac:dyDescent="0.25">
      <c r="H24490" t="s">
        <v>23104</v>
      </c>
      <c r="I24490">
        <v>9461336</v>
      </c>
      <c r="J24490">
        <v>538004434</v>
      </c>
      <c r="K24490" t="s">
        <v>1437</v>
      </c>
      <c r="L24490" t="s">
        <v>1341</v>
      </c>
    </row>
    <row r="24491" spans="8:12" x14ac:dyDescent="0.25">
      <c r="H24491" t="s">
        <v>23105</v>
      </c>
      <c r="I24491">
        <v>9678484</v>
      </c>
      <c r="J24491">
        <v>538005339</v>
      </c>
      <c r="K24491" t="s">
        <v>1437</v>
      </c>
      <c r="L24491" t="s">
        <v>1308</v>
      </c>
    </row>
    <row r="24492" spans="8:12" x14ac:dyDescent="0.25">
      <c r="H24492" t="s">
        <v>23106</v>
      </c>
      <c r="I24492">
        <v>9479228</v>
      </c>
      <c r="J24492">
        <v>538004500</v>
      </c>
      <c r="K24492" t="s">
        <v>1437</v>
      </c>
      <c r="L24492" t="s">
        <v>1341</v>
      </c>
    </row>
    <row r="24493" spans="8:12" x14ac:dyDescent="0.25">
      <c r="H24493" t="s">
        <v>23107</v>
      </c>
      <c r="I24493">
        <v>9701188</v>
      </c>
      <c r="J24493">
        <v>538005829</v>
      </c>
      <c r="K24493" t="s">
        <v>1437</v>
      </c>
      <c r="L24493" t="s">
        <v>1308</v>
      </c>
    </row>
    <row r="24494" spans="8:12" x14ac:dyDescent="0.25">
      <c r="H24494" t="s">
        <v>23108</v>
      </c>
      <c r="I24494">
        <v>9586344</v>
      </c>
      <c r="J24494">
        <v>538004288</v>
      </c>
      <c r="K24494" t="s">
        <v>1437</v>
      </c>
      <c r="L24494" t="s">
        <v>1341</v>
      </c>
    </row>
    <row r="24495" spans="8:12" x14ac:dyDescent="0.25">
      <c r="H24495" t="s">
        <v>23109</v>
      </c>
      <c r="I24495">
        <v>9461324</v>
      </c>
      <c r="J24495">
        <v>538004365</v>
      </c>
      <c r="K24495" t="s">
        <v>1437</v>
      </c>
      <c r="L24495" t="s">
        <v>1341</v>
      </c>
    </row>
    <row r="24496" spans="8:12" x14ac:dyDescent="0.25">
      <c r="H24496" t="s">
        <v>23110</v>
      </c>
      <c r="I24496">
        <v>9701176</v>
      </c>
      <c r="J24496">
        <v>538005713</v>
      </c>
      <c r="K24496" t="s">
        <v>1437</v>
      </c>
      <c r="L24496" t="s">
        <v>1308</v>
      </c>
    </row>
    <row r="24497" spans="8:12" x14ac:dyDescent="0.25">
      <c r="H24497" t="s">
        <v>23111</v>
      </c>
      <c r="I24497">
        <v>9595723</v>
      </c>
      <c r="J24497">
        <v>538004290</v>
      </c>
      <c r="K24497" t="s">
        <v>1437</v>
      </c>
      <c r="L24497" t="s">
        <v>1341</v>
      </c>
    </row>
    <row r="24498" spans="8:12" x14ac:dyDescent="0.25">
      <c r="H24498" t="s">
        <v>23112</v>
      </c>
      <c r="I24498">
        <v>9740835</v>
      </c>
      <c r="J24498">
        <v>538006408</v>
      </c>
      <c r="K24498" t="s">
        <v>1437</v>
      </c>
      <c r="L24498" t="s">
        <v>1308</v>
      </c>
    </row>
    <row r="24499" spans="8:12" x14ac:dyDescent="0.25">
      <c r="H24499" t="s">
        <v>23113</v>
      </c>
      <c r="I24499">
        <v>9511416</v>
      </c>
      <c r="J24499">
        <v>538004251</v>
      </c>
      <c r="K24499" t="s">
        <v>1437</v>
      </c>
      <c r="L24499" t="s">
        <v>1341</v>
      </c>
    </row>
    <row r="24500" spans="8:12" x14ac:dyDescent="0.25">
      <c r="H24500" t="s">
        <v>23114</v>
      </c>
      <c r="I24500">
        <v>9335991</v>
      </c>
      <c r="J24500">
        <v>538004719</v>
      </c>
      <c r="K24500" t="s">
        <v>1437</v>
      </c>
      <c r="L24500" t="s">
        <v>1929</v>
      </c>
    </row>
    <row r="24501" spans="8:12" x14ac:dyDescent="0.25">
      <c r="H24501" t="s">
        <v>23115</v>
      </c>
      <c r="I24501">
        <v>9678472</v>
      </c>
      <c r="J24501">
        <v>538005246</v>
      </c>
      <c r="K24501" t="s">
        <v>1437</v>
      </c>
      <c r="L24501" t="s">
        <v>1341</v>
      </c>
    </row>
    <row r="24502" spans="8:12" x14ac:dyDescent="0.25">
      <c r="H24502" t="s">
        <v>23116</v>
      </c>
      <c r="I24502">
        <v>8507274</v>
      </c>
      <c r="J24502">
        <v>423022100</v>
      </c>
      <c r="K24502" t="s">
        <v>2980</v>
      </c>
      <c r="L24502" t="s">
        <v>1313</v>
      </c>
    </row>
    <row r="24503" spans="8:12" x14ac:dyDescent="0.25">
      <c r="H24503" t="s">
        <v>23117</v>
      </c>
      <c r="I24503">
        <v>8772104</v>
      </c>
      <c r="J24503">
        <v>311000240</v>
      </c>
      <c r="K24503" t="s">
        <v>1609</v>
      </c>
      <c r="L24503" t="s">
        <v>1329</v>
      </c>
    </row>
    <row r="24504" spans="8:12" x14ac:dyDescent="0.25">
      <c r="H24504" t="s">
        <v>23118</v>
      </c>
      <c r="I24504">
        <v>9438250</v>
      </c>
      <c r="J24504">
        <v>470118000</v>
      </c>
      <c r="K24504" t="s">
        <v>1403</v>
      </c>
      <c r="L24504" t="s">
        <v>1395</v>
      </c>
    </row>
    <row r="24505" spans="8:12" x14ac:dyDescent="0.25">
      <c r="H24505" t="s">
        <v>23119</v>
      </c>
      <c r="I24505">
        <v>9081289</v>
      </c>
      <c r="J24505">
        <v>316013075</v>
      </c>
      <c r="K24505" t="s">
        <v>1365</v>
      </c>
      <c r="L24505" t="s">
        <v>1295</v>
      </c>
    </row>
    <row r="24506" spans="8:12" x14ac:dyDescent="0.25">
      <c r="H24506" t="s">
        <v>23119</v>
      </c>
      <c r="I24506">
        <v>9081289</v>
      </c>
      <c r="J24506">
        <v>244262000</v>
      </c>
      <c r="K24506" t="s">
        <v>1387</v>
      </c>
      <c r="L24506" t="s">
        <v>1295</v>
      </c>
    </row>
    <row r="24507" spans="8:12" x14ac:dyDescent="0.25">
      <c r="H24507" t="s">
        <v>23120</v>
      </c>
      <c r="I24507">
        <v>8901808</v>
      </c>
      <c r="J24507">
        <v>351204000</v>
      </c>
      <c r="K24507" t="s">
        <v>1332</v>
      </c>
      <c r="L24507" t="s">
        <v>1341</v>
      </c>
    </row>
    <row r="24508" spans="8:12" x14ac:dyDescent="0.25">
      <c r="H24508" t="s">
        <v>23121</v>
      </c>
      <c r="I24508">
        <v>9497866</v>
      </c>
      <c r="J24508">
        <v>466039000</v>
      </c>
      <c r="K24508" t="s">
        <v>1925</v>
      </c>
      <c r="L24508" t="s">
        <v>1341</v>
      </c>
    </row>
    <row r="24509" spans="8:12" x14ac:dyDescent="0.25">
      <c r="H24509" t="s">
        <v>23122</v>
      </c>
      <c r="I24509">
        <v>9312731</v>
      </c>
      <c r="J24509">
        <v>403709610</v>
      </c>
      <c r="K24509" t="s">
        <v>1920</v>
      </c>
      <c r="L24509" t="s">
        <v>1329</v>
      </c>
    </row>
    <row r="24510" spans="8:12" x14ac:dyDescent="0.25">
      <c r="H24510" t="s">
        <v>23123</v>
      </c>
      <c r="I24510">
        <v>9208514</v>
      </c>
      <c r="J24510">
        <v>538006522</v>
      </c>
      <c r="K24510" t="s">
        <v>1437</v>
      </c>
      <c r="L24510" t="s">
        <v>1341</v>
      </c>
    </row>
    <row r="24511" spans="8:12" x14ac:dyDescent="0.25">
      <c r="H24511" t="s">
        <v>23123</v>
      </c>
      <c r="I24511">
        <v>9208514</v>
      </c>
      <c r="J24511">
        <v>209373000</v>
      </c>
      <c r="K24511" t="s">
        <v>1443</v>
      </c>
      <c r="L24511" t="s">
        <v>1341</v>
      </c>
    </row>
    <row r="24512" spans="8:12" x14ac:dyDescent="0.25">
      <c r="H24512" t="s">
        <v>1011</v>
      </c>
      <c r="I24512">
        <v>9244831</v>
      </c>
      <c r="J24512">
        <v>538006685</v>
      </c>
      <c r="K24512" t="s">
        <v>1437</v>
      </c>
      <c r="L24512" t="s">
        <v>1341</v>
      </c>
    </row>
    <row r="24513" spans="8:12" x14ac:dyDescent="0.25">
      <c r="H24513" t="s">
        <v>23124</v>
      </c>
      <c r="I24513">
        <v>8481121</v>
      </c>
      <c r="J24513">
        <v>412005020</v>
      </c>
      <c r="K24513" t="s">
        <v>1328</v>
      </c>
      <c r="L24513" t="s">
        <v>1308</v>
      </c>
    </row>
    <row r="24514" spans="8:12" x14ac:dyDescent="0.25">
      <c r="H24514" t="s">
        <v>23125</v>
      </c>
      <c r="I24514">
        <v>9216793</v>
      </c>
      <c r="J24514">
        <v>352175000</v>
      </c>
      <c r="K24514" t="s">
        <v>1332</v>
      </c>
      <c r="L24514" t="s">
        <v>1313</v>
      </c>
    </row>
    <row r="24515" spans="8:12" x14ac:dyDescent="0.25">
      <c r="H24515" t="s">
        <v>23126</v>
      </c>
      <c r="I24515">
        <v>9457189</v>
      </c>
      <c r="J24515">
        <v>271044072</v>
      </c>
      <c r="K24515" t="s">
        <v>1373</v>
      </c>
      <c r="L24515" t="s">
        <v>1614</v>
      </c>
    </row>
    <row r="24516" spans="8:12" x14ac:dyDescent="0.25">
      <c r="H24516" t="s">
        <v>23126</v>
      </c>
      <c r="I24516">
        <v>9457189</v>
      </c>
      <c r="J24516">
        <v>253052000</v>
      </c>
      <c r="K24516" t="s">
        <v>1615</v>
      </c>
      <c r="L24516" t="s">
        <v>1614</v>
      </c>
    </row>
    <row r="24517" spans="8:12" x14ac:dyDescent="0.25">
      <c r="H24517" t="s">
        <v>23127</v>
      </c>
      <c r="I24517">
        <v>9044035</v>
      </c>
      <c r="J24517">
        <v>477612800</v>
      </c>
      <c r="K24517" t="s">
        <v>1348</v>
      </c>
      <c r="L24517" t="s">
        <v>1341</v>
      </c>
    </row>
    <row r="24518" spans="8:12" x14ac:dyDescent="0.25">
      <c r="H24518" t="s">
        <v>23128</v>
      </c>
      <c r="I24518">
        <v>9161194</v>
      </c>
      <c r="J24518">
        <v>372734000</v>
      </c>
      <c r="L24518" t="s">
        <v>1295</v>
      </c>
    </row>
    <row r="24519" spans="8:12" x14ac:dyDescent="0.25">
      <c r="H24519" t="s">
        <v>23129</v>
      </c>
      <c r="I24519">
        <v>9288502</v>
      </c>
      <c r="J24519">
        <v>477347600</v>
      </c>
      <c r="K24519" t="s">
        <v>1348</v>
      </c>
      <c r="L24519" t="s">
        <v>1341</v>
      </c>
    </row>
    <row r="24520" spans="8:12" x14ac:dyDescent="0.25">
      <c r="H24520" t="s">
        <v>23130</v>
      </c>
      <c r="I24520">
        <v>9015802</v>
      </c>
      <c r="J24520">
        <v>413824000</v>
      </c>
      <c r="K24520" t="s">
        <v>1328</v>
      </c>
      <c r="L24520" t="s">
        <v>1295</v>
      </c>
    </row>
    <row r="24521" spans="8:12" x14ac:dyDescent="0.25">
      <c r="H24521" t="s">
        <v>23131</v>
      </c>
      <c r="I24521">
        <v>9416771</v>
      </c>
      <c r="J24521">
        <v>477852300</v>
      </c>
      <c r="K24521" t="s">
        <v>1348</v>
      </c>
      <c r="L24521" t="s">
        <v>1295</v>
      </c>
    </row>
    <row r="24522" spans="8:12" x14ac:dyDescent="0.25">
      <c r="H24522" t="s">
        <v>23132</v>
      </c>
      <c r="I24522">
        <v>9435569</v>
      </c>
      <c r="J24522">
        <v>413172000</v>
      </c>
      <c r="K24522" t="s">
        <v>1328</v>
      </c>
      <c r="L24522" t="s">
        <v>1362</v>
      </c>
    </row>
    <row r="24523" spans="8:12" x14ac:dyDescent="0.25">
      <c r="H24523" t="s">
        <v>23133</v>
      </c>
      <c r="I24523">
        <v>9532044</v>
      </c>
      <c r="J24523">
        <v>413640000</v>
      </c>
      <c r="K24523" t="s">
        <v>1328</v>
      </c>
      <c r="L24523" t="s">
        <v>1337</v>
      </c>
    </row>
    <row r="24524" spans="8:12" x14ac:dyDescent="0.25">
      <c r="H24524" t="s">
        <v>23134</v>
      </c>
      <c r="I24524">
        <v>9469510</v>
      </c>
      <c r="J24524">
        <v>477317600</v>
      </c>
      <c r="K24524" t="s">
        <v>1348</v>
      </c>
      <c r="L24524" t="s">
        <v>1341</v>
      </c>
    </row>
    <row r="24525" spans="8:12" x14ac:dyDescent="0.25">
      <c r="H24525" t="s">
        <v>23135</v>
      </c>
      <c r="I24525">
        <v>9129603</v>
      </c>
      <c r="J24525">
        <v>477017400</v>
      </c>
      <c r="K24525" t="s">
        <v>1348</v>
      </c>
      <c r="L24525" t="s">
        <v>1341</v>
      </c>
    </row>
    <row r="24526" spans="8:12" x14ac:dyDescent="0.25">
      <c r="H24526" t="s">
        <v>23136</v>
      </c>
      <c r="I24526">
        <v>9656864</v>
      </c>
      <c r="J24526">
        <v>414708000</v>
      </c>
      <c r="L24526" t="s">
        <v>1341</v>
      </c>
    </row>
    <row r="24527" spans="8:12" x14ac:dyDescent="0.25">
      <c r="H24527" t="s">
        <v>23137</v>
      </c>
      <c r="I24527">
        <v>9629811</v>
      </c>
      <c r="J24527">
        <v>414040000</v>
      </c>
      <c r="L24527" t="s">
        <v>1308</v>
      </c>
    </row>
    <row r="24528" spans="8:12" x14ac:dyDescent="0.25">
      <c r="H24528" t="s">
        <v>23138</v>
      </c>
      <c r="I24528">
        <v>9649706</v>
      </c>
      <c r="J24528">
        <v>414088000</v>
      </c>
      <c r="L24528" t="s">
        <v>1308</v>
      </c>
    </row>
    <row r="24529" spans="8:12" x14ac:dyDescent="0.25">
      <c r="H24529" t="s">
        <v>23139</v>
      </c>
      <c r="I24529">
        <v>8662531</v>
      </c>
      <c r="J24529">
        <v>529655000</v>
      </c>
      <c r="K24529" t="s">
        <v>2074</v>
      </c>
      <c r="L24529" t="s">
        <v>1341</v>
      </c>
    </row>
    <row r="24530" spans="8:12" x14ac:dyDescent="0.25">
      <c r="H24530" t="s">
        <v>23140</v>
      </c>
      <c r="I24530">
        <v>8408715</v>
      </c>
      <c r="J24530">
        <v>373469000</v>
      </c>
      <c r="L24530" t="s">
        <v>1341</v>
      </c>
    </row>
    <row r="24531" spans="8:12" x14ac:dyDescent="0.25">
      <c r="H24531" t="s">
        <v>23141</v>
      </c>
      <c r="I24531">
        <v>9634933</v>
      </c>
      <c r="J24531">
        <v>413304050</v>
      </c>
      <c r="K24531" t="s">
        <v>1328</v>
      </c>
      <c r="L24531" t="s">
        <v>1308</v>
      </c>
    </row>
    <row r="24532" spans="8:12" x14ac:dyDescent="0.25">
      <c r="H24532" t="s">
        <v>23142</v>
      </c>
      <c r="I24532">
        <v>9598543</v>
      </c>
      <c r="J24532">
        <v>413357550</v>
      </c>
      <c r="K24532" t="s">
        <v>1328</v>
      </c>
      <c r="L24532" t="s">
        <v>1313</v>
      </c>
    </row>
    <row r="24533" spans="8:12" x14ac:dyDescent="0.25">
      <c r="H24533" t="s">
        <v>23143</v>
      </c>
      <c r="I24533">
        <v>8819691</v>
      </c>
      <c r="J24533">
        <v>515201000</v>
      </c>
      <c r="K24533" t="s">
        <v>1406</v>
      </c>
      <c r="L24533" t="s">
        <v>1308</v>
      </c>
    </row>
    <row r="24534" spans="8:12" x14ac:dyDescent="0.25">
      <c r="H24534" t="s">
        <v>23144</v>
      </c>
      <c r="I24534">
        <v>8604979</v>
      </c>
      <c r="J24534">
        <v>372487000</v>
      </c>
      <c r="L24534" t="s">
        <v>1341</v>
      </c>
    </row>
    <row r="24535" spans="8:12" x14ac:dyDescent="0.25">
      <c r="H24535" t="s">
        <v>23144</v>
      </c>
      <c r="I24535">
        <v>8604979</v>
      </c>
      <c r="J24535">
        <v>22222222</v>
      </c>
      <c r="L24535" t="s">
        <v>1341</v>
      </c>
    </row>
    <row r="24536" spans="8:12" x14ac:dyDescent="0.25">
      <c r="H24536" t="s">
        <v>23145</v>
      </c>
      <c r="I24536">
        <v>9677595</v>
      </c>
      <c r="J24536">
        <v>529758000</v>
      </c>
      <c r="K24536" t="s">
        <v>2074</v>
      </c>
      <c r="L24536" t="s">
        <v>1308</v>
      </c>
    </row>
    <row r="24537" spans="8:12" x14ac:dyDescent="0.25">
      <c r="H24537" t="s">
        <v>23145</v>
      </c>
      <c r="I24537">
        <v>9677595</v>
      </c>
      <c r="J24537">
        <v>312413000</v>
      </c>
      <c r="K24537" t="s">
        <v>1379</v>
      </c>
      <c r="L24537" t="s">
        <v>1308</v>
      </c>
    </row>
    <row r="24538" spans="8:12" x14ac:dyDescent="0.25">
      <c r="H24538" t="s">
        <v>23146</v>
      </c>
      <c r="I24538">
        <v>9145059</v>
      </c>
      <c r="J24538">
        <v>414234000</v>
      </c>
      <c r="L24538" t="s">
        <v>1341</v>
      </c>
    </row>
    <row r="24539" spans="8:12" x14ac:dyDescent="0.25">
      <c r="H24539" t="s">
        <v>23147</v>
      </c>
      <c r="I24539">
        <v>9548744</v>
      </c>
      <c r="J24539">
        <v>413532000</v>
      </c>
      <c r="K24539" t="s">
        <v>1328</v>
      </c>
      <c r="L24539" t="s">
        <v>1308</v>
      </c>
    </row>
    <row r="24540" spans="8:12" x14ac:dyDescent="0.25">
      <c r="H24540" t="s">
        <v>23148</v>
      </c>
      <c r="I24540">
        <v>9586928</v>
      </c>
      <c r="J24540">
        <v>413439870</v>
      </c>
      <c r="K24540" t="s">
        <v>1328</v>
      </c>
      <c r="L24540" t="s">
        <v>1308</v>
      </c>
    </row>
    <row r="24541" spans="8:12" x14ac:dyDescent="0.25">
      <c r="H24541" t="s">
        <v>23149</v>
      </c>
      <c r="I24541">
        <v>9586916</v>
      </c>
      <c r="J24541">
        <v>413439860</v>
      </c>
      <c r="K24541" t="s">
        <v>1328</v>
      </c>
      <c r="L24541" t="s">
        <v>1308</v>
      </c>
    </row>
    <row r="24542" spans="8:12" x14ac:dyDescent="0.25">
      <c r="H24542" t="s">
        <v>23150</v>
      </c>
      <c r="I24542">
        <v>9586958</v>
      </c>
      <c r="J24542">
        <v>413440460</v>
      </c>
      <c r="K24542" t="s">
        <v>1328</v>
      </c>
      <c r="L24542" t="s">
        <v>1308</v>
      </c>
    </row>
    <row r="24543" spans="8:12" x14ac:dyDescent="0.25">
      <c r="H24543" t="s">
        <v>23151</v>
      </c>
      <c r="I24543">
        <v>8415976</v>
      </c>
      <c r="J24543">
        <v>515915000</v>
      </c>
      <c r="K24543" t="s">
        <v>1406</v>
      </c>
      <c r="L24543" t="s">
        <v>1308</v>
      </c>
    </row>
    <row r="24544" spans="8:12" x14ac:dyDescent="0.25">
      <c r="H24544" t="s">
        <v>23152</v>
      </c>
      <c r="I24544">
        <v>8916334</v>
      </c>
      <c r="J24544">
        <v>412007000</v>
      </c>
      <c r="K24544" t="s">
        <v>1328</v>
      </c>
      <c r="L24544" t="s">
        <v>1308</v>
      </c>
    </row>
    <row r="24545" spans="8:12" x14ac:dyDescent="0.25">
      <c r="H24545" t="s">
        <v>23153</v>
      </c>
      <c r="I24545">
        <v>9036375</v>
      </c>
      <c r="J24545">
        <v>412554000</v>
      </c>
      <c r="K24545" t="s">
        <v>1328</v>
      </c>
      <c r="L24545" t="s">
        <v>1341</v>
      </c>
    </row>
    <row r="24546" spans="8:12" x14ac:dyDescent="0.25">
      <c r="H24546" t="s">
        <v>23154</v>
      </c>
      <c r="I24546">
        <v>9327126</v>
      </c>
      <c r="J24546">
        <v>312597000</v>
      </c>
      <c r="K24546" t="s">
        <v>1379</v>
      </c>
      <c r="L24546" t="s">
        <v>1308</v>
      </c>
    </row>
    <row r="24547" spans="8:12" x14ac:dyDescent="0.25">
      <c r="H24547" t="s">
        <v>23155</v>
      </c>
      <c r="I24547">
        <v>9764520</v>
      </c>
      <c r="J24547">
        <v>413123555</v>
      </c>
      <c r="K24547" t="s">
        <v>1328</v>
      </c>
      <c r="L24547" t="s">
        <v>1329</v>
      </c>
    </row>
    <row r="24548" spans="8:12" x14ac:dyDescent="0.25">
      <c r="H24548" t="s">
        <v>23156</v>
      </c>
      <c r="I24548">
        <v>9620102</v>
      </c>
      <c r="J24548">
        <v>412570890</v>
      </c>
      <c r="K24548" t="s">
        <v>1328</v>
      </c>
      <c r="L24548" t="s">
        <v>1313</v>
      </c>
    </row>
    <row r="24549" spans="8:12" x14ac:dyDescent="0.25">
      <c r="H24549" t="s">
        <v>23157</v>
      </c>
      <c r="I24549">
        <v>9663702</v>
      </c>
      <c r="J24549">
        <v>414718000</v>
      </c>
      <c r="L24549" t="s">
        <v>1308</v>
      </c>
    </row>
    <row r="24550" spans="8:12" x14ac:dyDescent="0.25">
      <c r="H24550" t="s">
        <v>23158</v>
      </c>
      <c r="I24550">
        <v>9407768</v>
      </c>
      <c r="J24550">
        <v>477296500</v>
      </c>
      <c r="K24550" t="s">
        <v>1348</v>
      </c>
      <c r="L24550" t="s">
        <v>1295</v>
      </c>
    </row>
    <row r="24551" spans="8:12" x14ac:dyDescent="0.25">
      <c r="H24551" t="s">
        <v>23159</v>
      </c>
      <c r="I24551">
        <v>8600791</v>
      </c>
      <c r="J24551">
        <v>412738000</v>
      </c>
      <c r="K24551" t="s">
        <v>1328</v>
      </c>
      <c r="L24551" t="s">
        <v>1308</v>
      </c>
    </row>
    <row r="24552" spans="8:12" x14ac:dyDescent="0.25">
      <c r="H24552" t="s">
        <v>23160</v>
      </c>
      <c r="I24552">
        <v>9396256</v>
      </c>
      <c r="J24552">
        <v>354495000</v>
      </c>
      <c r="K24552" t="s">
        <v>1332</v>
      </c>
      <c r="L24552" t="s">
        <v>1308</v>
      </c>
    </row>
    <row r="24553" spans="8:12" x14ac:dyDescent="0.25">
      <c r="H24553" t="s">
        <v>23161</v>
      </c>
      <c r="I24553">
        <v>9281413</v>
      </c>
      <c r="J24553">
        <v>356665000</v>
      </c>
      <c r="K24553" t="s">
        <v>1332</v>
      </c>
      <c r="L24553" t="s">
        <v>1341</v>
      </c>
    </row>
    <row r="24554" spans="8:12" x14ac:dyDescent="0.25">
      <c r="H24554" t="s">
        <v>23162</v>
      </c>
      <c r="I24554">
        <v>9492220</v>
      </c>
      <c r="J24554">
        <v>636014633</v>
      </c>
      <c r="K24554" t="s">
        <v>1464</v>
      </c>
      <c r="L24554" t="s">
        <v>1341</v>
      </c>
    </row>
    <row r="24555" spans="8:12" x14ac:dyDescent="0.25">
      <c r="H24555" t="s">
        <v>23163</v>
      </c>
      <c r="I24555">
        <v>9291937</v>
      </c>
      <c r="J24555">
        <v>353588000</v>
      </c>
      <c r="K24555" t="s">
        <v>1332</v>
      </c>
      <c r="L24555" t="s">
        <v>1341</v>
      </c>
    </row>
    <row r="24556" spans="8:12" x14ac:dyDescent="0.25">
      <c r="H24556" t="s">
        <v>23164</v>
      </c>
      <c r="I24556">
        <v>9741504</v>
      </c>
      <c r="J24556">
        <v>477078500</v>
      </c>
      <c r="K24556" t="s">
        <v>1348</v>
      </c>
      <c r="L24556" t="s">
        <v>1308</v>
      </c>
    </row>
    <row r="24557" spans="8:12" x14ac:dyDescent="0.25">
      <c r="H24557" t="s">
        <v>23165</v>
      </c>
      <c r="I24557">
        <v>8506191</v>
      </c>
      <c r="J24557">
        <v>412616000</v>
      </c>
      <c r="K24557" t="s">
        <v>1328</v>
      </c>
      <c r="L24557" t="s">
        <v>1337</v>
      </c>
    </row>
    <row r="24558" spans="8:12" x14ac:dyDescent="0.25">
      <c r="H24558" t="s">
        <v>23166</v>
      </c>
      <c r="I24558">
        <v>9402897</v>
      </c>
      <c r="J24558">
        <v>355355000</v>
      </c>
      <c r="K24558" t="s">
        <v>1332</v>
      </c>
      <c r="L24558" t="s">
        <v>1308</v>
      </c>
    </row>
    <row r="24559" spans="8:12" x14ac:dyDescent="0.25">
      <c r="H24559" t="s">
        <v>23167</v>
      </c>
      <c r="I24559">
        <v>9262364</v>
      </c>
      <c r="J24559">
        <v>354316000</v>
      </c>
      <c r="K24559" t="s">
        <v>1332</v>
      </c>
      <c r="L24559" t="s">
        <v>1308</v>
      </c>
    </row>
    <row r="24560" spans="8:12" x14ac:dyDescent="0.25">
      <c r="H24560" t="s">
        <v>23168</v>
      </c>
      <c r="I24560">
        <v>9324411</v>
      </c>
      <c r="J24560">
        <v>355740000</v>
      </c>
      <c r="K24560" t="s">
        <v>1332</v>
      </c>
      <c r="L24560" t="s">
        <v>1308</v>
      </c>
    </row>
    <row r="24561" spans="8:12" x14ac:dyDescent="0.25">
      <c r="H24561" t="s">
        <v>23169</v>
      </c>
      <c r="I24561">
        <v>8623913</v>
      </c>
      <c r="J24561">
        <v>412451650</v>
      </c>
      <c r="K24561" t="s">
        <v>1328</v>
      </c>
      <c r="L24561" t="s">
        <v>1341</v>
      </c>
    </row>
    <row r="24562" spans="8:12" x14ac:dyDescent="0.25">
      <c r="H24562" t="s">
        <v>23170</v>
      </c>
      <c r="I24562">
        <v>2098176</v>
      </c>
      <c r="J24562">
        <v>412551050</v>
      </c>
      <c r="K24562" t="s">
        <v>1328</v>
      </c>
      <c r="L24562" t="s">
        <v>1308</v>
      </c>
    </row>
    <row r="24563" spans="8:12" x14ac:dyDescent="0.25">
      <c r="H24563" t="s">
        <v>23171</v>
      </c>
      <c r="I24563">
        <v>9720952</v>
      </c>
      <c r="J24563">
        <v>255805814</v>
      </c>
      <c r="L24563" t="s">
        <v>1308</v>
      </c>
    </row>
    <row r="24564" spans="8:12" x14ac:dyDescent="0.25">
      <c r="H24564" t="s">
        <v>23172</v>
      </c>
      <c r="I24564">
        <v>9670779</v>
      </c>
      <c r="J24564">
        <v>428801010</v>
      </c>
      <c r="K24564" t="s">
        <v>10742</v>
      </c>
      <c r="L24564" t="s">
        <v>1308</v>
      </c>
    </row>
    <row r="24565" spans="8:12" x14ac:dyDescent="0.25">
      <c r="H24565" t="s">
        <v>23173</v>
      </c>
      <c r="I24565">
        <v>9482005</v>
      </c>
      <c r="J24565">
        <v>413077020</v>
      </c>
      <c r="K24565" t="s">
        <v>1328</v>
      </c>
      <c r="L24565" t="s">
        <v>1313</v>
      </c>
    </row>
    <row r="24566" spans="8:12" x14ac:dyDescent="0.25">
      <c r="H24566" t="s">
        <v>23174</v>
      </c>
      <c r="I24566">
        <v>4235186</v>
      </c>
      <c r="J24566">
        <v>123987654</v>
      </c>
      <c r="L24566" t="s">
        <v>1308</v>
      </c>
    </row>
    <row r="24567" spans="8:12" x14ac:dyDescent="0.25">
      <c r="H24567" t="s">
        <v>23175</v>
      </c>
      <c r="I24567">
        <v>9110274</v>
      </c>
      <c r="J24567">
        <v>355835000</v>
      </c>
      <c r="K24567" t="s">
        <v>1332</v>
      </c>
      <c r="L24567" t="s">
        <v>1341</v>
      </c>
    </row>
    <row r="24568" spans="8:12" x14ac:dyDescent="0.25">
      <c r="H24568" t="s">
        <v>23176</v>
      </c>
      <c r="I24568">
        <v>9581198</v>
      </c>
      <c r="J24568">
        <v>312445000</v>
      </c>
      <c r="K24568" t="s">
        <v>1379</v>
      </c>
      <c r="L24568" t="s">
        <v>1295</v>
      </c>
    </row>
    <row r="24569" spans="8:12" x14ac:dyDescent="0.25">
      <c r="H24569" t="s">
        <v>23177</v>
      </c>
      <c r="I24569">
        <v>9421453</v>
      </c>
      <c r="J24569">
        <v>466062000</v>
      </c>
      <c r="K24569" t="s">
        <v>1925</v>
      </c>
      <c r="L24569" t="s">
        <v>1329</v>
      </c>
    </row>
    <row r="24570" spans="8:12" x14ac:dyDescent="0.25">
      <c r="H24570" t="s">
        <v>23178</v>
      </c>
      <c r="I24570">
        <v>9589437</v>
      </c>
      <c r="J24570">
        <v>413376980</v>
      </c>
      <c r="K24570" t="s">
        <v>1328</v>
      </c>
      <c r="L24570" t="s">
        <v>1395</v>
      </c>
    </row>
    <row r="24571" spans="8:12" x14ac:dyDescent="0.25">
      <c r="H24571" t="s">
        <v>23179</v>
      </c>
      <c r="I24571">
        <v>9690717</v>
      </c>
      <c r="J24571">
        <v>376435000</v>
      </c>
      <c r="K24571" t="s">
        <v>1322</v>
      </c>
      <c r="L24571" t="s">
        <v>1308</v>
      </c>
    </row>
    <row r="24572" spans="8:12" x14ac:dyDescent="0.25">
      <c r="H24572" t="s">
        <v>23180</v>
      </c>
      <c r="I24572">
        <v>9761530</v>
      </c>
      <c r="J24572">
        <v>375328000</v>
      </c>
      <c r="K24572" t="s">
        <v>1322</v>
      </c>
      <c r="L24572" t="s">
        <v>1329</v>
      </c>
    </row>
    <row r="24573" spans="8:12" x14ac:dyDescent="0.25">
      <c r="H24573" t="s">
        <v>23181</v>
      </c>
      <c r="I24573">
        <v>9698496</v>
      </c>
      <c r="J24573">
        <v>376041000</v>
      </c>
      <c r="K24573" t="s">
        <v>1322</v>
      </c>
      <c r="L24573" t="s">
        <v>1329</v>
      </c>
    </row>
    <row r="24574" spans="8:12" x14ac:dyDescent="0.25">
      <c r="H24574" t="s">
        <v>23182</v>
      </c>
      <c r="I24574">
        <v>9750103</v>
      </c>
      <c r="J24574">
        <v>376361000</v>
      </c>
      <c r="K24574" t="s">
        <v>1322</v>
      </c>
      <c r="L24574" t="s">
        <v>1329</v>
      </c>
    </row>
    <row r="24575" spans="8:12" x14ac:dyDescent="0.25">
      <c r="H24575" t="s">
        <v>23183</v>
      </c>
      <c r="I24575">
        <v>9750098</v>
      </c>
      <c r="J24575">
        <v>377252000</v>
      </c>
      <c r="K24575" t="s">
        <v>1322</v>
      </c>
      <c r="L24575" t="s">
        <v>1329</v>
      </c>
    </row>
    <row r="24576" spans="8:12" x14ac:dyDescent="0.25">
      <c r="H24576" t="s">
        <v>23184</v>
      </c>
      <c r="I24576">
        <v>9750127</v>
      </c>
      <c r="J24576">
        <v>377632000</v>
      </c>
      <c r="K24576" t="s">
        <v>1322</v>
      </c>
      <c r="L24576" t="s">
        <v>1329</v>
      </c>
    </row>
    <row r="24577" spans="8:12" x14ac:dyDescent="0.25">
      <c r="H24577" t="s">
        <v>23185</v>
      </c>
      <c r="I24577">
        <v>9774939</v>
      </c>
      <c r="J24577">
        <v>377326000</v>
      </c>
      <c r="K24577" t="s">
        <v>1322</v>
      </c>
      <c r="L24577" t="s">
        <v>1329</v>
      </c>
    </row>
    <row r="24578" spans="8:12" x14ac:dyDescent="0.25">
      <c r="H24578" t="s">
        <v>23186</v>
      </c>
      <c r="I24578">
        <v>9238399</v>
      </c>
      <c r="J24578">
        <v>243633424</v>
      </c>
      <c r="K24578" t="s">
        <v>23187</v>
      </c>
      <c r="L24578" t="s">
        <v>1295</v>
      </c>
    </row>
    <row r="24579" spans="8:12" x14ac:dyDescent="0.25">
      <c r="H24579" t="s">
        <v>23188</v>
      </c>
      <c r="I24579">
        <v>9454668</v>
      </c>
      <c r="J24579">
        <v>353693000</v>
      </c>
      <c r="K24579" t="s">
        <v>1332</v>
      </c>
      <c r="L24579" t="s">
        <v>1341</v>
      </c>
    </row>
    <row r="24580" spans="8:12" x14ac:dyDescent="0.25">
      <c r="H24580" t="s">
        <v>23189</v>
      </c>
      <c r="I24580">
        <v>1026176</v>
      </c>
      <c r="J24580">
        <v>100900109</v>
      </c>
      <c r="L24580" t="s">
        <v>1313</v>
      </c>
    </row>
    <row r="24581" spans="8:12" x14ac:dyDescent="0.25">
      <c r="H24581" t="s">
        <v>23190</v>
      </c>
      <c r="I24581">
        <v>9613680</v>
      </c>
      <c r="J24581">
        <v>514216000</v>
      </c>
      <c r="K24581" t="s">
        <v>1406</v>
      </c>
      <c r="L24581" t="s">
        <v>1308</v>
      </c>
    </row>
    <row r="24582" spans="8:12" x14ac:dyDescent="0.25">
      <c r="H24582" t="s">
        <v>23190</v>
      </c>
      <c r="I24582">
        <v>9613680</v>
      </c>
      <c r="J24582">
        <v>312268000</v>
      </c>
      <c r="K24582" t="s">
        <v>1379</v>
      </c>
      <c r="L24582" t="s">
        <v>1308</v>
      </c>
    </row>
    <row r="24583" spans="8:12" x14ac:dyDescent="0.25">
      <c r="H24583" t="s">
        <v>23191</v>
      </c>
      <c r="I24583">
        <v>9108506</v>
      </c>
      <c r="J24583">
        <v>412925000</v>
      </c>
      <c r="K24583" t="s">
        <v>1328</v>
      </c>
      <c r="L24583" t="s">
        <v>1295</v>
      </c>
    </row>
    <row r="24584" spans="8:12" x14ac:dyDescent="0.25">
      <c r="H24584" t="s">
        <v>23192</v>
      </c>
      <c r="I24584">
        <v>9440071</v>
      </c>
      <c r="J24584">
        <v>574485000</v>
      </c>
      <c r="K24584" t="s">
        <v>1350</v>
      </c>
      <c r="L24584" t="s">
        <v>1295</v>
      </c>
    </row>
    <row r="24585" spans="8:12" x14ac:dyDescent="0.25">
      <c r="H24585" t="s">
        <v>23193</v>
      </c>
      <c r="I24585">
        <v>9536557</v>
      </c>
      <c r="J24585">
        <v>574408000</v>
      </c>
      <c r="K24585" t="s">
        <v>1350</v>
      </c>
      <c r="L24585" t="s">
        <v>1295</v>
      </c>
    </row>
    <row r="24586" spans="8:12" x14ac:dyDescent="0.25">
      <c r="H24586" t="s">
        <v>23194</v>
      </c>
      <c r="I24586">
        <v>9547893</v>
      </c>
      <c r="J24586">
        <v>574422000</v>
      </c>
      <c r="K24586" t="s">
        <v>1350</v>
      </c>
      <c r="L24586" t="s">
        <v>1341</v>
      </c>
    </row>
    <row r="24587" spans="8:12" x14ac:dyDescent="0.25">
      <c r="H24587" t="s">
        <v>23195</v>
      </c>
      <c r="I24587">
        <v>9466441</v>
      </c>
      <c r="J24587">
        <v>574497000</v>
      </c>
      <c r="K24587" t="s">
        <v>1350</v>
      </c>
      <c r="L24587" t="s">
        <v>1295</v>
      </c>
    </row>
    <row r="24588" spans="8:12" x14ac:dyDescent="0.25">
      <c r="H24588" t="s">
        <v>23196</v>
      </c>
      <c r="I24588">
        <v>9563988</v>
      </c>
      <c r="J24588">
        <v>574955000</v>
      </c>
      <c r="K24588" t="s">
        <v>1350</v>
      </c>
      <c r="L24588" t="s">
        <v>1341</v>
      </c>
    </row>
    <row r="24589" spans="8:12" x14ac:dyDescent="0.25">
      <c r="H24589" t="s">
        <v>23197</v>
      </c>
      <c r="I24589">
        <v>9599793</v>
      </c>
      <c r="J24589">
        <v>574001010</v>
      </c>
      <c r="K24589" t="s">
        <v>1350</v>
      </c>
      <c r="L24589" t="s">
        <v>1308</v>
      </c>
    </row>
    <row r="24590" spans="8:12" x14ac:dyDescent="0.25">
      <c r="H24590" t="s">
        <v>23198</v>
      </c>
      <c r="I24590">
        <v>9005467</v>
      </c>
      <c r="J24590">
        <v>667011281</v>
      </c>
      <c r="K24590" t="s">
        <v>2089</v>
      </c>
      <c r="L24590" t="s">
        <v>1295</v>
      </c>
    </row>
    <row r="24591" spans="8:12" x14ac:dyDescent="0.25">
      <c r="H24591" t="s">
        <v>23198</v>
      </c>
      <c r="I24591">
        <v>9005467</v>
      </c>
      <c r="J24591">
        <v>667001281</v>
      </c>
      <c r="K24591" t="s">
        <v>2089</v>
      </c>
      <c r="L24591" t="s">
        <v>1295</v>
      </c>
    </row>
    <row r="24592" spans="8:12" x14ac:dyDescent="0.25">
      <c r="H24592" t="s">
        <v>23198</v>
      </c>
      <c r="I24592">
        <v>9005467</v>
      </c>
      <c r="J24592">
        <v>67001281</v>
      </c>
      <c r="K24592" t="s">
        <v>14085</v>
      </c>
      <c r="L24592" t="s">
        <v>1295</v>
      </c>
    </row>
    <row r="24593" spans="8:12" x14ac:dyDescent="0.25">
      <c r="H24593" t="s">
        <v>23198</v>
      </c>
      <c r="I24593">
        <v>9005467</v>
      </c>
      <c r="J24593">
        <v>66700281</v>
      </c>
      <c r="K24593" t="s">
        <v>2089</v>
      </c>
      <c r="L24593" t="s">
        <v>1295</v>
      </c>
    </row>
    <row r="24594" spans="8:12" x14ac:dyDescent="0.25">
      <c r="H24594" t="s">
        <v>23199</v>
      </c>
      <c r="I24594">
        <v>9681170</v>
      </c>
      <c r="J24594">
        <v>538006178</v>
      </c>
      <c r="K24594" t="s">
        <v>1437</v>
      </c>
      <c r="L24594" t="s">
        <v>1313</v>
      </c>
    </row>
    <row r="24595" spans="8:12" x14ac:dyDescent="0.25">
      <c r="H24595" t="s">
        <v>23199</v>
      </c>
      <c r="I24595">
        <v>9694361</v>
      </c>
      <c r="J24595">
        <v>256392000</v>
      </c>
      <c r="K24595" t="s">
        <v>1340</v>
      </c>
      <c r="L24595" t="s">
        <v>1395</v>
      </c>
    </row>
    <row r="24596" spans="8:12" x14ac:dyDescent="0.25">
      <c r="H24596" t="s">
        <v>23200</v>
      </c>
      <c r="I24596">
        <v>9745835</v>
      </c>
      <c r="J24596">
        <v>503000088</v>
      </c>
      <c r="K24596" t="s">
        <v>1417</v>
      </c>
      <c r="L24596" t="s">
        <v>1308</v>
      </c>
    </row>
    <row r="24597" spans="8:12" x14ac:dyDescent="0.25">
      <c r="H24597" t="s">
        <v>23201</v>
      </c>
      <c r="I24597">
        <v>9044425</v>
      </c>
      <c r="J24597">
        <v>356483000</v>
      </c>
      <c r="K24597" t="s">
        <v>1332</v>
      </c>
      <c r="L24597" t="s">
        <v>1341</v>
      </c>
    </row>
    <row r="24598" spans="8:12" x14ac:dyDescent="0.25">
      <c r="H24598" t="s">
        <v>23202</v>
      </c>
      <c r="I24598">
        <v>9703253</v>
      </c>
      <c r="J24598">
        <v>553111690</v>
      </c>
      <c r="K24598" t="s">
        <v>9960</v>
      </c>
      <c r="L24598" t="s">
        <v>1329</v>
      </c>
    </row>
    <row r="24599" spans="8:12" x14ac:dyDescent="0.25">
      <c r="H24599" t="s">
        <v>23203</v>
      </c>
      <c r="I24599">
        <v>9589736</v>
      </c>
      <c r="J24599">
        <v>357812000</v>
      </c>
      <c r="K24599" t="s">
        <v>1332</v>
      </c>
      <c r="L24599" t="s">
        <v>1341</v>
      </c>
    </row>
    <row r="24600" spans="8:12" x14ac:dyDescent="0.25">
      <c r="H24600" t="s">
        <v>23204</v>
      </c>
      <c r="I24600">
        <v>9420320</v>
      </c>
      <c r="J24600">
        <v>353560000</v>
      </c>
      <c r="K24600" t="s">
        <v>1332</v>
      </c>
      <c r="L24600" t="s">
        <v>1341</v>
      </c>
    </row>
    <row r="24601" spans="8:12" x14ac:dyDescent="0.25">
      <c r="H24601" t="s">
        <v>23205</v>
      </c>
      <c r="I24601">
        <v>8908557</v>
      </c>
      <c r="J24601">
        <v>636090953</v>
      </c>
      <c r="K24601" t="s">
        <v>1464</v>
      </c>
      <c r="L24601" t="s">
        <v>4746</v>
      </c>
    </row>
    <row r="24602" spans="8:12" x14ac:dyDescent="0.25">
      <c r="H24602" t="s">
        <v>23206</v>
      </c>
      <c r="I24602">
        <v>9700134</v>
      </c>
      <c r="J24602">
        <v>566401000</v>
      </c>
      <c r="L24602" t="s">
        <v>1308</v>
      </c>
    </row>
    <row r="24603" spans="8:12" x14ac:dyDescent="0.25">
      <c r="H24603" t="s">
        <v>23206</v>
      </c>
      <c r="I24603">
        <v>9700134</v>
      </c>
      <c r="J24603">
        <v>256554000</v>
      </c>
      <c r="K24603" t="s">
        <v>1340</v>
      </c>
      <c r="L24603" t="s">
        <v>1308</v>
      </c>
    </row>
    <row r="24604" spans="8:12" x14ac:dyDescent="0.25">
      <c r="H24604" t="s">
        <v>23207</v>
      </c>
      <c r="I24604">
        <v>9403334</v>
      </c>
      <c r="J24604">
        <v>355494000</v>
      </c>
      <c r="K24604" t="s">
        <v>1332</v>
      </c>
      <c r="L24604" t="s">
        <v>1362</v>
      </c>
    </row>
    <row r="24605" spans="8:12" x14ac:dyDescent="0.25">
      <c r="H24605" t="s">
        <v>23208</v>
      </c>
      <c r="I24605">
        <v>9673604</v>
      </c>
      <c r="J24605">
        <v>373337000</v>
      </c>
      <c r="L24605" t="s">
        <v>1341</v>
      </c>
    </row>
    <row r="24606" spans="8:12" x14ac:dyDescent="0.25">
      <c r="H24606" t="s">
        <v>23209</v>
      </c>
      <c r="I24606">
        <v>9425928</v>
      </c>
      <c r="J24606">
        <v>370232000</v>
      </c>
      <c r="L24606" t="s">
        <v>1341</v>
      </c>
    </row>
    <row r="24607" spans="8:12" x14ac:dyDescent="0.25">
      <c r="H24607" t="s">
        <v>23210</v>
      </c>
      <c r="I24607">
        <v>8908569</v>
      </c>
      <c r="J24607">
        <v>654312271</v>
      </c>
      <c r="K24607" t="s">
        <v>23211</v>
      </c>
      <c r="L24607" t="s">
        <v>1346</v>
      </c>
    </row>
    <row r="24608" spans="8:12" x14ac:dyDescent="0.25">
      <c r="H24608" t="s">
        <v>23210</v>
      </c>
      <c r="I24608">
        <v>8908569</v>
      </c>
      <c r="J24608">
        <v>636090959</v>
      </c>
      <c r="K24608" t="s">
        <v>1464</v>
      </c>
      <c r="L24608" t="s">
        <v>1346</v>
      </c>
    </row>
    <row r="24609" spans="8:12" x14ac:dyDescent="0.25">
      <c r="H24609" t="s">
        <v>23212</v>
      </c>
      <c r="I24609">
        <v>9440980</v>
      </c>
      <c r="J24609">
        <v>538006170</v>
      </c>
      <c r="K24609" t="s">
        <v>1437</v>
      </c>
      <c r="L24609" t="s">
        <v>1341</v>
      </c>
    </row>
    <row r="24610" spans="8:12" x14ac:dyDescent="0.25">
      <c r="H24610" t="s">
        <v>23213</v>
      </c>
      <c r="I24610">
        <v>9420291</v>
      </c>
      <c r="J24610">
        <v>370633000</v>
      </c>
      <c r="L24610" t="s">
        <v>1341</v>
      </c>
    </row>
    <row r="24611" spans="8:12" x14ac:dyDescent="0.25">
      <c r="H24611" t="s">
        <v>23214</v>
      </c>
      <c r="I24611">
        <v>9129718</v>
      </c>
      <c r="J24611">
        <v>356892000</v>
      </c>
      <c r="K24611" t="s">
        <v>1332</v>
      </c>
      <c r="L24611" t="s">
        <v>4746</v>
      </c>
    </row>
    <row r="24612" spans="8:12" x14ac:dyDescent="0.25">
      <c r="H24612" t="s">
        <v>23215</v>
      </c>
      <c r="I24612">
        <v>9599755</v>
      </c>
      <c r="J24612">
        <v>373529000</v>
      </c>
      <c r="L24612" t="s">
        <v>1341</v>
      </c>
    </row>
    <row r="24613" spans="8:12" x14ac:dyDescent="0.25">
      <c r="H24613" t="s">
        <v>23216</v>
      </c>
      <c r="I24613">
        <v>9620293</v>
      </c>
      <c r="J24613">
        <v>477795600</v>
      </c>
      <c r="K24613" t="s">
        <v>1348</v>
      </c>
      <c r="L24613" t="s">
        <v>1295</v>
      </c>
    </row>
    <row r="24614" spans="8:12" x14ac:dyDescent="0.25">
      <c r="H24614" t="s">
        <v>23217</v>
      </c>
      <c r="I24614">
        <v>8519447</v>
      </c>
      <c r="J24614">
        <v>511122000</v>
      </c>
      <c r="K24614" t="s">
        <v>1638</v>
      </c>
      <c r="L24614" t="s">
        <v>1295</v>
      </c>
    </row>
    <row r="24615" spans="8:12" x14ac:dyDescent="0.25">
      <c r="H24615" t="s">
        <v>23218</v>
      </c>
      <c r="I24615">
        <v>9256535</v>
      </c>
      <c r="J24615">
        <v>636091047</v>
      </c>
      <c r="K24615" t="s">
        <v>1464</v>
      </c>
      <c r="L24615" t="s">
        <v>1346</v>
      </c>
    </row>
    <row r="24616" spans="8:12" x14ac:dyDescent="0.25">
      <c r="H24616" t="s">
        <v>1012</v>
      </c>
      <c r="I24616">
        <v>9736286</v>
      </c>
      <c r="J24616">
        <v>477454600</v>
      </c>
      <c r="K24616" t="s">
        <v>1348</v>
      </c>
      <c r="L24616" t="s">
        <v>1308</v>
      </c>
    </row>
    <row r="24617" spans="8:12" x14ac:dyDescent="0.25">
      <c r="H24617" t="s">
        <v>23219</v>
      </c>
      <c r="I24617">
        <v>9761138</v>
      </c>
      <c r="J24617">
        <v>377364000</v>
      </c>
      <c r="K24617" t="s">
        <v>1322</v>
      </c>
      <c r="L24617" t="s">
        <v>1329</v>
      </c>
    </row>
    <row r="24618" spans="8:12" x14ac:dyDescent="0.25">
      <c r="H24618" t="s">
        <v>23220</v>
      </c>
      <c r="I24618">
        <v>9284439</v>
      </c>
      <c r="J24618">
        <v>247104400</v>
      </c>
      <c r="K24618" t="s">
        <v>1398</v>
      </c>
      <c r="L24618" t="s">
        <v>1326</v>
      </c>
    </row>
    <row r="24619" spans="8:12" x14ac:dyDescent="0.25">
      <c r="H24619" t="s">
        <v>23221</v>
      </c>
      <c r="I24619">
        <v>1122334</v>
      </c>
      <c r="J24619">
        <v>304123456</v>
      </c>
      <c r="K24619" t="s">
        <v>1294</v>
      </c>
      <c r="L24619" t="s">
        <v>1308</v>
      </c>
    </row>
    <row r="24620" spans="8:12" x14ac:dyDescent="0.25">
      <c r="H24620" t="s">
        <v>23222</v>
      </c>
      <c r="I24620">
        <v>9530943</v>
      </c>
      <c r="J24620">
        <v>636015149</v>
      </c>
      <c r="K24620" t="s">
        <v>1464</v>
      </c>
      <c r="L24620" t="s">
        <v>1341</v>
      </c>
    </row>
    <row r="24621" spans="8:12" x14ac:dyDescent="0.25">
      <c r="H24621" t="s">
        <v>23223</v>
      </c>
      <c r="I24621">
        <v>9007544</v>
      </c>
      <c r="J24621">
        <v>311044500</v>
      </c>
      <c r="K24621" t="s">
        <v>1609</v>
      </c>
      <c r="L24621" t="s">
        <v>1295</v>
      </c>
    </row>
    <row r="24622" spans="8:12" x14ac:dyDescent="0.25">
      <c r="H24622" t="s">
        <v>23224</v>
      </c>
      <c r="I24622">
        <v>7821506</v>
      </c>
      <c r="J24622">
        <v>372726000</v>
      </c>
      <c r="L24622" t="s">
        <v>1341</v>
      </c>
    </row>
    <row r="24623" spans="8:12" x14ac:dyDescent="0.25">
      <c r="H24623" t="s">
        <v>23225</v>
      </c>
      <c r="I24623">
        <v>9538842</v>
      </c>
      <c r="J24623">
        <v>564829000</v>
      </c>
      <c r="K24623" t="s">
        <v>1441</v>
      </c>
      <c r="L24623" t="s">
        <v>1313</v>
      </c>
    </row>
    <row r="24624" spans="8:12" x14ac:dyDescent="0.25">
      <c r="H24624" t="s">
        <v>23226</v>
      </c>
      <c r="I24624">
        <v>9450832</v>
      </c>
      <c r="J24624">
        <v>538003690</v>
      </c>
      <c r="K24624" t="s">
        <v>1437</v>
      </c>
      <c r="L24624" t="s">
        <v>1341</v>
      </c>
    </row>
    <row r="24625" spans="8:12" x14ac:dyDescent="0.25">
      <c r="H24625" t="s">
        <v>23227</v>
      </c>
      <c r="I24625">
        <v>9424522</v>
      </c>
      <c r="J24625">
        <v>563542000</v>
      </c>
      <c r="K24625" t="s">
        <v>1441</v>
      </c>
      <c r="L24625" t="s">
        <v>1362</v>
      </c>
    </row>
    <row r="24626" spans="8:12" x14ac:dyDescent="0.25">
      <c r="H24626" t="s">
        <v>23228</v>
      </c>
      <c r="I24626">
        <v>9119141</v>
      </c>
      <c r="J24626">
        <v>310261000</v>
      </c>
      <c r="K24626" t="s">
        <v>4450</v>
      </c>
      <c r="L24626" t="s">
        <v>1341</v>
      </c>
    </row>
    <row r="24627" spans="8:12" x14ac:dyDescent="0.25">
      <c r="H24627" t="s">
        <v>23229</v>
      </c>
      <c r="I24627">
        <v>9247077</v>
      </c>
      <c r="J24627">
        <v>403558000</v>
      </c>
      <c r="K24627" t="s">
        <v>1920</v>
      </c>
      <c r="L24627" t="s">
        <v>1326</v>
      </c>
    </row>
    <row r="24628" spans="8:12" x14ac:dyDescent="0.25">
      <c r="H24628" t="s">
        <v>23230</v>
      </c>
      <c r="I24628">
        <v>9618109</v>
      </c>
      <c r="J24628">
        <v>338167000</v>
      </c>
      <c r="K24628" t="s">
        <v>1431</v>
      </c>
      <c r="L24628" t="s">
        <v>1560</v>
      </c>
    </row>
    <row r="24629" spans="8:12" x14ac:dyDescent="0.25">
      <c r="H24629" t="s">
        <v>23231</v>
      </c>
      <c r="I24629">
        <v>8122696</v>
      </c>
      <c r="J24629">
        <v>352268000</v>
      </c>
      <c r="K24629" t="s">
        <v>1332</v>
      </c>
      <c r="L24629" t="s">
        <v>1308</v>
      </c>
    </row>
    <row r="24630" spans="8:12" x14ac:dyDescent="0.25">
      <c r="H24630" t="s">
        <v>23232</v>
      </c>
      <c r="I24630">
        <v>9004140</v>
      </c>
      <c r="J24630">
        <v>374405000</v>
      </c>
      <c r="L24630" t="s">
        <v>1362</v>
      </c>
    </row>
    <row r="24631" spans="8:12" x14ac:dyDescent="0.25">
      <c r="H24631" t="s">
        <v>23233</v>
      </c>
      <c r="I24631">
        <v>9413664</v>
      </c>
      <c r="J24631">
        <v>215581000</v>
      </c>
      <c r="K24631" t="s">
        <v>1340</v>
      </c>
      <c r="L24631" t="s">
        <v>1326</v>
      </c>
    </row>
    <row r="24632" spans="8:12" x14ac:dyDescent="0.25">
      <c r="H24632" t="s">
        <v>23234</v>
      </c>
      <c r="I24632">
        <v>8887947</v>
      </c>
      <c r="J24632">
        <v>412977000</v>
      </c>
      <c r="K24632" t="s">
        <v>1328</v>
      </c>
      <c r="L24632" t="s">
        <v>1329</v>
      </c>
    </row>
    <row r="24633" spans="8:12" x14ac:dyDescent="0.25">
      <c r="H24633" t="s">
        <v>23235</v>
      </c>
      <c r="I24633">
        <v>7614783</v>
      </c>
      <c r="J24633">
        <v>271015037</v>
      </c>
      <c r="K24633" t="s">
        <v>1373</v>
      </c>
      <c r="L24633" t="s">
        <v>1329</v>
      </c>
    </row>
    <row r="24634" spans="8:12" x14ac:dyDescent="0.25">
      <c r="H24634" t="s">
        <v>23236</v>
      </c>
      <c r="I24634">
        <v>9688946</v>
      </c>
      <c r="J24634">
        <v>338767000</v>
      </c>
      <c r="K24634" t="s">
        <v>1431</v>
      </c>
      <c r="L24634" t="s">
        <v>1329</v>
      </c>
    </row>
    <row r="24635" spans="8:12" x14ac:dyDescent="0.25">
      <c r="H24635" t="s">
        <v>23237</v>
      </c>
      <c r="I24635">
        <v>7634290</v>
      </c>
      <c r="J24635">
        <v>577207000</v>
      </c>
      <c r="L24635" t="s">
        <v>1329</v>
      </c>
    </row>
    <row r="24636" spans="8:12" x14ac:dyDescent="0.25">
      <c r="H24636" t="s">
        <v>23238</v>
      </c>
      <c r="I24636">
        <v>9695171</v>
      </c>
      <c r="J24636">
        <v>369140000</v>
      </c>
      <c r="K24636" t="s">
        <v>1431</v>
      </c>
      <c r="L24636" t="s">
        <v>1329</v>
      </c>
    </row>
    <row r="24637" spans="8:12" x14ac:dyDescent="0.25">
      <c r="H24637" t="s">
        <v>23239</v>
      </c>
      <c r="I24637">
        <v>8625545</v>
      </c>
      <c r="J24637">
        <v>445470000</v>
      </c>
      <c r="K24637" t="s">
        <v>5110</v>
      </c>
      <c r="L24637" t="s">
        <v>1308</v>
      </c>
    </row>
    <row r="24638" spans="8:12" x14ac:dyDescent="0.25">
      <c r="H24638" t="s">
        <v>23240</v>
      </c>
      <c r="I24638">
        <v>9314650</v>
      </c>
      <c r="J24638">
        <v>445024000</v>
      </c>
      <c r="K24638" t="s">
        <v>5110</v>
      </c>
      <c r="L24638" t="s">
        <v>1295</v>
      </c>
    </row>
    <row r="24639" spans="8:12" x14ac:dyDescent="0.25">
      <c r="H24639" t="s">
        <v>23241</v>
      </c>
      <c r="I24639">
        <v>9253703</v>
      </c>
      <c r="J24639">
        <v>215718000</v>
      </c>
      <c r="K24639" t="s">
        <v>1340</v>
      </c>
      <c r="L24639" t="s">
        <v>1313</v>
      </c>
    </row>
    <row r="24640" spans="8:12" x14ac:dyDescent="0.25">
      <c r="H24640" t="s">
        <v>23242</v>
      </c>
      <c r="I24640">
        <v>9521825</v>
      </c>
      <c r="J24640">
        <v>636015274</v>
      </c>
      <c r="K24640" t="s">
        <v>1464</v>
      </c>
      <c r="L24640" t="s">
        <v>1341</v>
      </c>
    </row>
    <row r="24641" spans="8:12" x14ac:dyDescent="0.25">
      <c r="H24641" t="s">
        <v>23242</v>
      </c>
      <c r="I24641">
        <v>8415172</v>
      </c>
      <c r="J24641">
        <v>261392000</v>
      </c>
      <c r="K24641" t="s">
        <v>1514</v>
      </c>
      <c r="L24641" t="s">
        <v>1295</v>
      </c>
    </row>
    <row r="24642" spans="8:12" x14ac:dyDescent="0.25">
      <c r="H24642" t="s">
        <v>23242</v>
      </c>
      <c r="I24642">
        <v>8415172</v>
      </c>
      <c r="J24642">
        <v>209718000</v>
      </c>
      <c r="K24642" t="s">
        <v>1443</v>
      </c>
      <c r="L24642" t="s">
        <v>1295</v>
      </c>
    </row>
    <row r="24643" spans="8:12" x14ac:dyDescent="0.25">
      <c r="H24643" t="s">
        <v>23243</v>
      </c>
      <c r="I24643">
        <v>9392365</v>
      </c>
      <c r="J24643">
        <v>370476000</v>
      </c>
      <c r="L24643" t="s">
        <v>1313</v>
      </c>
    </row>
    <row r="24644" spans="8:12" x14ac:dyDescent="0.25">
      <c r="H24644" t="s">
        <v>23244</v>
      </c>
      <c r="I24644">
        <v>9416068</v>
      </c>
      <c r="J24644">
        <v>370411000</v>
      </c>
      <c r="L24644" t="s">
        <v>1326</v>
      </c>
    </row>
    <row r="24645" spans="8:12" x14ac:dyDescent="0.25">
      <c r="H24645" t="s">
        <v>23245</v>
      </c>
      <c r="I24645">
        <v>8717659</v>
      </c>
      <c r="J24645">
        <v>514024000</v>
      </c>
      <c r="K24645" t="s">
        <v>1406</v>
      </c>
      <c r="L24645" t="s">
        <v>1295</v>
      </c>
    </row>
    <row r="24646" spans="8:12" x14ac:dyDescent="0.25">
      <c r="H24646" t="s">
        <v>23246</v>
      </c>
      <c r="I24646">
        <v>9309631</v>
      </c>
      <c r="J24646">
        <v>636015692</v>
      </c>
      <c r="K24646" t="s">
        <v>1464</v>
      </c>
      <c r="L24646" t="s">
        <v>1341</v>
      </c>
    </row>
    <row r="24647" spans="8:12" x14ac:dyDescent="0.25">
      <c r="H24647" t="s">
        <v>23247</v>
      </c>
      <c r="I24647">
        <v>8998136</v>
      </c>
      <c r="J24647">
        <v>367359570</v>
      </c>
      <c r="L24647" t="s">
        <v>1308</v>
      </c>
    </row>
    <row r="24648" spans="8:12" x14ac:dyDescent="0.25">
      <c r="H24648" t="s">
        <v>23248</v>
      </c>
      <c r="I24648">
        <v>9523237</v>
      </c>
      <c r="J24648">
        <v>672703000</v>
      </c>
      <c r="K24648" t="s">
        <v>2192</v>
      </c>
      <c r="L24648" t="s">
        <v>1295</v>
      </c>
    </row>
    <row r="24649" spans="8:12" x14ac:dyDescent="0.25">
      <c r="H24649" t="s">
        <v>23249</v>
      </c>
      <c r="I24649">
        <v>9660009</v>
      </c>
      <c r="J24649">
        <v>403276000</v>
      </c>
      <c r="K24649" t="s">
        <v>1920</v>
      </c>
      <c r="L24649" t="s">
        <v>1329</v>
      </c>
    </row>
    <row r="24650" spans="8:12" x14ac:dyDescent="0.25">
      <c r="H24650" t="s">
        <v>23250</v>
      </c>
      <c r="I24650">
        <v>9471434</v>
      </c>
      <c r="J24650">
        <v>565996000</v>
      </c>
      <c r="L24650" t="s">
        <v>1362</v>
      </c>
    </row>
    <row r="24651" spans="8:12" x14ac:dyDescent="0.25">
      <c r="H24651" t="s">
        <v>23250</v>
      </c>
      <c r="I24651">
        <v>9074743</v>
      </c>
      <c r="J24651">
        <v>257379000</v>
      </c>
      <c r="K24651" t="s">
        <v>1335</v>
      </c>
      <c r="L24651" t="s">
        <v>1295</v>
      </c>
    </row>
    <row r="24652" spans="8:12" x14ac:dyDescent="0.25">
      <c r="H24652" t="s">
        <v>23251</v>
      </c>
      <c r="I24652">
        <v>9296755</v>
      </c>
      <c r="J24652">
        <v>351326000</v>
      </c>
      <c r="K24652" t="s">
        <v>1332</v>
      </c>
      <c r="L24652" t="s">
        <v>1341</v>
      </c>
    </row>
    <row r="24653" spans="8:12" x14ac:dyDescent="0.25">
      <c r="H24653" t="s">
        <v>23252</v>
      </c>
      <c r="I24653">
        <v>9013878</v>
      </c>
      <c r="J24653">
        <v>273355230</v>
      </c>
      <c r="K24653" t="s">
        <v>1297</v>
      </c>
      <c r="L24653" t="s">
        <v>1295</v>
      </c>
    </row>
    <row r="24654" spans="8:12" x14ac:dyDescent="0.25">
      <c r="H24654" t="s">
        <v>23253</v>
      </c>
      <c r="I24654">
        <v>9122588</v>
      </c>
      <c r="J24654">
        <v>538005676</v>
      </c>
      <c r="K24654" t="s">
        <v>1437</v>
      </c>
      <c r="L24654" t="s">
        <v>1341</v>
      </c>
    </row>
    <row r="24655" spans="8:12" x14ac:dyDescent="0.25">
      <c r="H24655" t="s">
        <v>23254</v>
      </c>
      <c r="I24655">
        <v>9650767</v>
      </c>
      <c r="J24655">
        <v>352035000</v>
      </c>
      <c r="K24655" t="s">
        <v>1332</v>
      </c>
      <c r="L24655" t="s">
        <v>1341</v>
      </c>
    </row>
    <row r="24656" spans="8:12" x14ac:dyDescent="0.25">
      <c r="H24656" t="s">
        <v>23255</v>
      </c>
      <c r="I24656">
        <v>9133109</v>
      </c>
      <c r="J24656">
        <v>525019548</v>
      </c>
      <c r="K24656" t="s">
        <v>1307</v>
      </c>
      <c r="L24656" t="s">
        <v>1308</v>
      </c>
    </row>
    <row r="24657" spans="8:12" x14ac:dyDescent="0.25">
      <c r="H24657" t="s">
        <v>23256</v>
      </c>
      <c r="I24657">
        <v>8908844</v>
      </c>
      <c r="J24657">
        <v>277350000</v>
      </c>
      <c r="K24657" t="s">
        <v>1707</v>
      </c>
      <c r="L24657" t="s">
        <v>1295</v>
      </c>
    </row>
    <row r="24658" spans="8:12" x14ac:dyDescent="0.25">
      <c r="H24658" t="s">
        <v>23257</v>
      </c>
      <c r="I24658">
        <v>9929379</v>
      </c>
      <c r="J24658">
        <v>274416800</v>
      </c>
      <c r="L24658" t="s">
        <v>1313</v>
      </c>
    </row>
    <row r="24659" spans="8:12" x14ac:dyDescent="0.25">
      <c r="H24659" t="s">
        <v>23258</v>
      </c>
      <c r="I24659">
        <v>9451757</v>
      </c>
      <c r="J24659">
        <v>565059000</v>
      </c>
      <c r="L24659" t="s">
        <v>1308</v>
      </c>
    </row>
    <row r="24660" spans="8:12" x14ac:dyDescent="0.25">
      <c r="H24660" t="s">
        <v>23259</v>
      </c>
      <c r="I24660">
        <v>6602678</v>
      </c>
      <c r="J24660">
        <v>677058700</v>
      </c>
      <c r="K24660" t="s">
        <v>1305</v>
      </c>
      <c r="L24660" t="s">
        <v>1295</v>
      </c>
    </row>
    <row r="24661" spans="8:12" x14ac:dyDescent="0.25">
      <c r="H24661" t="s">
        <v>23260</v>
      </c>
      <c r="I24661">
        <v>9580376</v>
      </c>
      <c r="J24661">
        <v>538004070</v>
      </c>
      <c r="K24661" t="s">
        <v>1437</v>
      </c>
      <c r="L24661" t="s">
        <v>1341</v>
      </c>
    </row>
    <row r="24662" spans="8:12" x14ac:dyDescent="0.25">
      <c r="H24662" t="s">
        <v>23261</v>
      </c>
      <c r="I24662">
        <v>9690054</v>
      </c>
      <c r="J24662">
        <v>525012317</v>
      </c>
      <c r="K24662" t="s">
        <v>1307</v>
      </c>
      <c r="L24662" t="s">
        <v>1983</v>
      </c>
    </row>
    <row r="24663" spans="8:12" x14ac:dyDescent="0.25">
      <c r="H24663" t="s">
        <v>23262</v>
      </c>
      <c r="I24663">
        <v>8384905</v>
      </c>
      <c r="J24663">
        <v>533130974</v>
      </c>
      <c r="K24663" t="s">
        <v>1563</v>
      </c>
      <c r="L24663" t="s">
        <v>1313</v>
      </c>
    </row>
    <row r="24664" spans="8:12" x14ac:dyDescent="0.25">
      <c r="H24664" t="s">
        <v>23263</v>
      </c>
      <c r="I24664">
        <v>9665308</v>
      </c>
      <c r="J24664">
        <v>563413000</v>
      </c>
      <c r="K24664" t="s">
        <v>1441</v>
      </c>
      <c r="L24664" t="s">
        <v>1362</v>
      </c>
    </row>
    <row r="24665" spans="8:12" x14ac:dyDescent="0.25">
      <c r="H24665" t="s">
        <v>23264</v>
      </c>
      <c r="I24665">
        <v>8230297</v>
      </c>
      <c r="J24665">
        <v>514347000</v>
      </c>
      <c r="K24665" t="s">
        <v>1406</v>
      </c>
      <c r="L24665" t="s">
        <v>1295</v>
      </c>
    </row>
    <row r="24666" spans="8:12" x14ac:dyDescent="0.25">
      <c r="H24666" t="s">
        <v>23264</v>
      </c>
      <c r="I24666">
        <v>9294202</v>
      </c>
      <c r="J24666">
        <v>477520900</v>
      </c>
      <c r="K24666" t="s">
        <v>1348</v>
      </c>
      <c r="L24666" t="s">
        <v>1341</v>
      </c>
    </row>
    <row r="24667" spans="8:12" x14ac:dyDescent="0.25">
      <c r="H24667" t="s">
        <v>23264</v>
      </c>
      <c r="I24667">
        <v>9074755</v>
      </c>
      <c r="J24667">
        <v>257378000</v>
      </c>
      <c r="K24667" t="s">
        <v>1335</v>
      </c>
      <c r="L24667" t="s">
        <v>1295</v>
      </c>
    </row>
    <row r="24668" spans="8:12" x14ac:dyDescent="0.25">
      <c r="H24668" t="s">
        <v>23265</v>
      </c>
      <c r="I24668">
        <v>9596703</v>
      </c>
      <c r="J24668">
        <v>373660000</v>
      </c>
      <c r="L24668" t="s">
        <v>1308</v>
      </c>
    </row>
    <row r="24669" spans="8:12" x14ac:dyDescent="0.25">
      <c r="H24669" t="s">
        <v>23266</v>
      </c>
      <c r="I24669">
        <v>9516997</v>
      </c>
      <c r="J24669">
        <v>477107500</v>
      </c>
      <c r="K24669" t="s">
        <v>1348</v>
      </c>
      <c r="L24669" t="s">
        <v>1295</v>
      </c>
    </row>
    <row r="24670" spans="8:12" x14ac:dyDescent="0.25">
      <c r="H24670" t="s">
        <v>23267</v>
      </c>
      <c r="I24670">
        <v>9517006</v>
      </c>
      <c r="J24670">
        <v>477542700</v>
      </c>
      <c r="K24670" t="s">
        <v>1348</v>
      </c>
      <c r="L24670" t="s">
        <v>1295</v>
      </c>
    </row>
    <row r="24671" spans="8:12" x14ac:dyDescent="0.25">
      <c r="H24671" t="s">
        <v>23268</v>
      </c>
      <c r="I24671">
        <v>9558737</v>
      </c>
      <c r="J24671">
        <v>354430000</v>
      </c>
      <c r="K24671" t="s">
        <v>1332</v>
      </c>
      <c r="L24671" t="s">
        <v>1341</v>
      </c>
    </row>
    <row r="24672" spans="8:12" x14ac:dyDescent="0.25">
      <c r="H24672" t="s">
        <v>23269</v>
      </c>
      <c r="I24672">
        <v>9546320</v>
      </c>
      <c r="J24672">
        <v>477881400</v>
      </c>
      <c r="K24672" t="s">
        <v>1348</v>
      </c>
      <c r="L24672" t="s">
        <v>1295</v>
      </c>
    </row>
    <row r="24673" spans="8:12" x14ac:dyDescent="0.25">
      <c r="H24673" t="s">
        <v>23270</v>
      </c>
      <c r="I24673">
        <v>9108738</v>
      </c>
      <c r="J24673">
        <v>441732000</v>
      </c>
      <c r="K24673" t="s">
        <v>1352</v>
      </c>
      <c r="L24673" t="s">
        <v>1295</v>
      </c>
    </row>
    <row r="24674" spans="8:12" x14ac:dyDescent="0.25">
      <c r="H24674" t="s">
        <v>23271</v>
      </c>
      <c r="I24674">
        <v>9546174</v>
      </c>
      <c r="J24674">
        <v>372680000</v>
      </c>
      <c r="L24674" t="s">
        <v>1295</v>
      </c>
    </row>
    <row r="24675" spans="8:12" x14ac:dyDescent="0.25">
      <c r="H24675" t="s">
        <v>23272</v>
      </c>
      <c r="I24675">
        <v>9488803</v>
      </c>
      <c r="J24675">
        <v>538006420</v>
      </c>
      <c r="K24675" t="s">
        <v>1437</v>
      </c>
      <c r="L24675" t="s">
        <v>1341</v>
      </c>
    </row>
    <row r="24676" spans="8:12" x14ac:dyDescent="0.25">
      <c r="H24676" t="s">
        <v>292</v>
      </c>
      <c r="I24676">
        <v>9498298</v>
      </c>
      <c r="J24676">
        <v>236111696</v>
      </c>
      <c r="K24676" t="s">
        <v>1383</v>
      </c>
      <c r="L24676" t="s">
        <v>1341</v>
      </c>
    </row>
    <row r="24677" spans="8:12" x14ac:dyDescent="0.25">
      <c r="H24677" t="s">
        <v>23273</v>
      </c>
      <c r="I24677">
        <v>9301249</v>
      </c>
      <c r="J24677">
        <v>441934000</v>
      </c>
      <c r="K24677" t="s">
        <v>1352</v>
      </c>
      <c r="L24677" t="s">
        <v>1295</v>
      </c>
    </row>
    <row r="24678" spans="8:12" x14ac:dyDescent="0.25">
      <c r="H24678" t="s">
        <v>23273</v>
      </c>
      <c r="I24678">
        <v>9301249</v>
      </c>
      <c r="J24678">
        <v>354794000</v>
      </c>
      <c r="K24678" t="s">
        <v>1332</v>
      </c>
      <c r="L24678" t="s">
        <v>1295</v>
      </c>
    </row>
    <row r="24679" spans="8:12" x14ac:dyDescent="0.25">
      <c r="H24679" t="s">
        <v>23274</v>
      </c>
      <c r="I24679">
        <v>7521132</v>
      </c>
      <c r="J24679">
        <v>667972000</v>
      </c>
      <c r="K24679" t="s">
        <v>2089</v>
      </c>
      <c r="L24679" t="s">
        <v>1295</v>
      </c>
    </row>
    <row r="24680" spans="8:12" x14ac:dyDescent="0.25">
      <c r="H24680" t="s">
        <v>23275</v>
      </c>
      <c r="I24680">
        <v>9109043</v>
      </c>
      <c r="J24680">
        <v>636015911</v>
      </c>
      <c r="K24680" t="s">
        <v>1464</v>
      </c>
      <c r="L24680" t="s">
        <v>1295</v>
      </c>
    </row>
    <row r="24681" spans="8:12" x14ac:dyDescent="0.25">
      <c r="H24681" t="s">
        <v>23276</v>
      </c>
      <c r="I24681">
        <v>9665293</v>
      </c>
      <c r="J24681">
        <v>538006114</v>
      </c>
      <c r="K24681" t="s">
        <v>1437</v>
      </c>
      <c r="L24681" t="s">
        <v>1313</v>
      </c>
    </row>
    <row r="24682" spans="8:12" x14ac:dyDescent="0.25">
      <c r="H24682" t="s">
        <v>23277</v>
      </c>
      <c r="I24682">
        <v>7341685</v>
      </c>
      <c r="J24682">
        <v>677030000</v>
      </c>
      <c r="K24682" t="s">
        <v>1305</v>
      </c>
      <c r="L24682" t="s">
        <v>1341</v>
      </c>
    </row>
    <row r="24683" spans="8:12" x14ac:dyDescent="0.25">
      <c r="H24683" t="s">
        <v>23277</v>
      </c>
      <c r="I24683">
        <v>7341685</v>
      </c>
      <c r="J24683">
        <v>214182503</v>
      </c>
      <c r="K24683" t="s">
        <v>1302</v>
      </c>
      <c r="L24683" t="s">
        <v>1341</v>
      </c>
    </row>
    <row r="24684" spans="8:12" x14ac:dyDescent="0.25">
      <c r="H24684" t="s">
        <v>23278</v>
      </c>
      <c r="I24684">
        <v>9568471</v>
      </c>
      <c r="J24684">
        <v>508035000</v>
      </c>
      <c r="K24684" t="s">
        <v>2365</v>
      </c>
      <c r="L24684" t="s">
        <v>1326</v>
      </c>
    </row>
    <row r="24685" spans="8:12" x14ac:dyDescent="0.25">
      <c r="H24685" t="s">
        <v>23279</v>
      </c>
      <c r="I24685">
        <v>9108037</v>
      </c>
      <c r="J24685">
        <v>355929000</v>
      </c>
      <c r="K24685" t="s">
        <v>1332</v>
      </c>
      <c r="L24685" t="s">
        <v>1295</v>
      </c>
    </row>
    <row r="24686" spans="8:12" x14ac:dyDescent="0.25">
      <c r="H24686" t="s">
        <v>23280</v>
      </c>
      <c r="I24686">
        <v>9044920</v>
      </c>
      <c r="J24686">
        <v>373762000</v>
      </c>
      <c r="L24686" t="s">
        <v>1341</v>
      </c>
    </row>
    <row r="24687" spans="8:12" x14ac:dyDescent="0.25">
      <c r="H24687" t="s">
        <v>23280</v>
      </c>
      <c r="I24687">
        <v>9044920</v>
      </c>
      <c r="J24687">
        <v>312884000</v>
      </c>
      <c r="K24687" t="s">
        <v>1379</v>
      </c>
      <c r="L24687" t="s">
        <v>1341</v>
      </c>
    </row>
    <row r="24688" spans="8:12" x14ac:dyDescent="0.25">
      <c r="H24688" t="s">
        <v>23281</v>
      </c>
      <c r="I24688">
        <v>9164483</v>
      </c>
      <c r="J24688">
        <v>368113000</v>
      </c>
      <c r="K24688" t="s">
        <v>1431</v>
      </c>
      <c r="L24688" t="s">
        <v>3478</v>
      </c>
    </row>
    <row r="24689" spans="8:12" x14ac:dyDescent="0.25">
      <c r="H24689" t="s">
        <v>23282</v>
      </c>
      <c r="I24689">
        <v>9686156</v>
      </c>
      <c r="J24689">
        <v>367663370</v>
      </c>
      <c r="K24689" t="s">
        <v>1431</v>
      </c>
      <c r="L24689" t="s">
        <v>1308</v>
      </c>
    </row>
    <row r="24690" spans="8:12" x14ac:dyDescent="0.25">
      <c r="H24690" t="s">
        <v>23283</v>
      </c>
      <c r="I24690">
        <v>9186027</v>
      </c>
      <c r="J24690">
        <v>735059214</v>
      </c>
      <c r="K24690" t="s">
        <v>3867</v>
      </c>
      <c r="L24690" t="s">
        <v>1329</v>
      </c>
    </row>
    <row r="24691" spans="8:12" x14ac:dyDescent="0.25">
      <c r="H24691" t="s">
        <v>23284</v>
      </c>
      <c r="I24691">
        <v>9171395</v>
      </c>
      <c r="J24691">
        <v>305308000</v>
      </c>
      <c r="L24691" t="s">
        <v>1295</v>
      </c>
    </row>
    <row r="24692" spans="8:12" x14ac:dyDescent="0.25">
      <c r="H24692" t="s">
        <v>23285</v>
      </c>
      <c r="I24692">
        <v>8105404</v>
      </c>
      <c r="J24692">
        <v>355017000</v>
      </c>
      <c r="K24692" t="s">
        <v>1332</v>
      </c>
      <c r="L24692" t="s">
        <v>1295</v>
      </c>
    </row>
    <row r="24693" spans="8:12" x14ac:dyDescent="0.25">
      <c r="H24693" t="s">
        <v>23286</v>
      </c>
      <c r="I24693">
        <v>8813063</v>
      </c>
      <c r="J24693">
        <v>636016691</v>
      </c>
      <c r="K24693" t="s">
        <v>1464</v>
      </c>
      <c r="L24693" t="s">
        <v>1346</v>
      </c>
    </row>
    <row r="24694" spans="8:12" x14ac:dyDescent="0.25">
      <c r="H24694" t="s">
        <v>23287</v>
      </c>
      <c r="I24694">
        <v>7801910</v>
      </c>
      <c r="J24694">
        <v>273441540</v>
      </c>
      <c r="K24694" t="s">
        <v>1297</v>
      </c>
      <c r="L24694" t="s">
        <v>1308</v>
      </c>
    </row>
    <row r="24695" spans="8:12" x14ac:dyDescent="0.25">
      <c r="H24695" t="s">
        <v>23288</v>
      </c>
      <c r="I24695">
        <v>9362152</v>
      </c>
      <c r="J24695">
        <v>266310000</v>
      </c>
      <c r="K24695" t="s">
        <v>2749</v>
      </c>
      <c r="L24695" t="s">
        <v>1326</v>
      </c>
    </row>
    <row r="24696" spans="8:12" x14ac:dyDescent="0.25">
      <c r="H24696" t="s">
        <v>23289</v>
      </c>
      <c r="I24696">
        <v>9271896</v>
      </c>
      <c r="J24696">
        <v>266129000</v>
      </c>
      <c r="K24696" t="s">
        <v>2749</v>
      </c>
      <c r="L24696" t="s">
        <v>1326</v>
      </c>
    </row>
    <row r="24697" spans="8:12" x14ac:dyDescent="0.25">
      <c r="H24697" t="s">
        <v>23289</v>
      </c>
      <c r="I24697">
        <v>8420713</v>
      </c>
      <c r="J24697">
        <v>230604000</v>
      </c>
      <c r="K24697" t="s">
        <v>1432</v>
      </c>
      <c r="L24697" t="s">
        <v>1295</v>
      </c>
    </row>
    <row r="24698" spans="8:12" x14ac:dyDescent="0.25">
      <c r="H24698" t="s">
        <v>23290</v>
      </c>
      <c r="I24698">
        <v>7700207</v>
      </c>
      <c r="J24698">
        <v>671217000</v>
      </c>
      <c r="K24698" t="s">
        <v>1311</v>
      </c>
      <c r="L24698" t="s">
        <v>1295</v>
      </c>
    </row>
    <row r="24699" spans="8:12" x14ac:dyDescent="0.25">
      <c r="H24699" t="s">
        <v>23291</v>
      </c>
      <c r="I24699">
        <v>8511940</v>
      </c>
      <c r="J24699">
        <v>577247000</v>
      </c>
      <c r="L24699" t="s">
        <v>1295</v>
      </c>
    </row>
    <row r="24700" spans="8:12" x14ac:dyDescent="0.25">
      <c r="H24700" t="s">
        <v>23292</v>
      </c>
      <c r="I24700">
        <v>9506746</v>
      </c>
      <c r="J24700">
        <v>305740000</v>
      </c>
      <c r="L24700" t="s">
        <v>1295</v>
      </c>
    </row>
    <row r="24701" spans="8:12" x14ac:dyDescent="0.25">
      <c r="H24701" t="s">
        <v>23293</v>
      </c>
      <c r="I24701">
        <v>9693290</v>
      </c>
      <c r="J24701">
        <v>255805687</v>
      </c>
      <c r="L24701" t="s">
        <v>1308</v>
      </c>
    </row>
    <row r="24702" spans="8:12" x14ac:dyDescent="0.25">
      <c r="H24702" t="s">
        <v>23294</v>
      </c>
      <c r="I24702">
        <v>9210048</v>
      </c>
      <c r="J24702">
        <v>258598000</v>
      </c>
      <c r="K24702" t="s">
        <v>1335</v>
      </c>
      <c r="L24702" t="s">
        <v>1295</v>
      </c>
    </row>
    <row r="24703" spans="8:12" x14ac:dyDescent="0.25">
      <c r="H24703" t="s">
        <v>23295</v>
      </c>
      <c r="I24703">
        <v>8616075</v>
      </c>
      <c r="J24703">
        <v>259458000</v>
      </c>
      <c r="K24703" t="s">
        <v>1335</v>
      </c>
      <c r="L24703" t="s">
        <v>1295</v>
      </c>
    </row>
    <row r="24704" spans="8:12" x14ac:dyDescent="0.25">
      <c r="H24704" t="s">
        <v>23296</v>
      </c>
      <c r="I24704">
        <v>9297395</v>
      </c>
      <c r="J24704">
        <v>369287000</v>
      </c>
      <c r="K24704" t="s">
        <v>1431</v>
      </c>
      <c r="L24704" t="s">
        <v>1560</v>
      </c>
    </row>
    <row r="24705" spans="8:12" x14ac:dyDescent="0.25">
      <c r="H24705" t="s">
        <v>23297</v>
      </c>
      <c r="I24705">
        <v>8727898</v>
      </c>
      <c r="J24705">
        <v>667072000</v>
      </c>
      <c r="K24705" t="s">
        <v>2089</v>
      </c>
      <c r="L24705" t="s">
        <v>1362</v>
      </c>
    </row>
    <row r="24706" spans="8:12" x14ac:dyDescent="0.25">
      <c r="H24706" t="s">
        <v>23298</v>
      </c>
      <c r="I24706">
        <v>6844141</v>
      </c>
      <c r="J24706">
        <v>367679550</v>
      </c>
      <c r="K24706" t="s">
        <v>1431</v>
      </c>
      <c r="L24706" t="s">
        <v>1329</v>
      </c>
    </row>
    <row r="24707" spans="8:12" x14ac:dyDescent="0.25">
      <c r="H24707" t="s">
        <v>23299</v>
      </c>
      <c r="I24707">
        <v>8754281</v>
      </c>
      <c r="J24707">
        <v>538001744</v>
      </c>
      <c r="K24707" t="s">
        <v>1437</v>
      </c>
      <c r="L24707" t="s">
        <v>1329</v>
      </c>
    </row>
    <row r="24708" spans="8:12" x14ac:dyDescent="0.25">
      <c r="H24708" t="s">
        <v>23300</v>
      </c>
      <c r="I24708">
        <v>9195482</v>
      </c>
      <c r="J24708">
        <v>236339000</v>
      </c>
      <c r="K24708" t="s">
        <v>1383</v>
      </c>
      <c r="L24708" t="s">
        <v>1295</v>
      </c>
    </row>
    <row r="24709" spans="8:12" x14ac:dyDescent="0.25">
      <c r="H24709" t="s">
        <v>23301</v>
      </c>
      <c r="I24709">
        <v>8945557</v>
      </c>
      <c r="J24709">
        <v>574496064</v>
      </c>
      <c r="K24709" t="s">
        <v>1350</v>
      </c>
      <c r="L24709" t="s">
        <v>1983</v>
      </c>
    </row>
    <row r="24710" spans="8:12" x14ac:dyDescent="0.25">
      <c r="H24710" t="s">
        <v>23301</v>
      </c>
      <c r="I24710">
        <v>8945557</v>
      </c>
      <c r="J24710">
        <v>574496000</v>
      </c>
      <c r="K24710" t="s">
        <v>1350</v>
      </c>
      <c r="L24710" t="s">
        <v>1983</v>
      </c>
    </row>
    <row r="24711" spans="8:12" x14ac:dyDescent="0.25">
      <c r="H24711" t="s">
        <v>23301</v>
      </c>
      <c r="I24711">
        <v>9994133</v>
      </c>
      <c r="J24711">
        <v>573447488</v>
      </c>
      <c r="L24711" t="s">
        <v>1983</v>
      </c>
    </row>
    <row r="24712" spans="8:12" x14ac:dyDescent="0.25">
      <c r="H24712" t="s">
        <v>1013</v>
      </c>
      <c r="I24712">
        <v>9453793</v>
      </c>
      <c r="J24712">
        <v>538445100</v>
      </c>
      <c r="K24712" t="s">
        <v>1437</v>
      </c>
      <c r="L24712" t="s">
        <v>1295</v>
      </c>
    </row>
    <row r="24713" spans="8:12" x14ac:dyDescent="0.25">
      <c r="H24713" t="s">
        <v>1013</v>
      </c>
      <c r="I24713">
        <v>9493999</v>
      </c>
      <c r="J24713">
        <v>235093185</v>
      </c>
      <c r="K24713" t="s">
        <v>1558</v>
      </c>
      <c r="L24713" t="s">
        <v>1341</v>
      </c>
    </row>
    <row r="24714" spans="8:12" x14ac:dyDescent="0.25">
      <c r="H24714" t="s">
        <v>23302</v>
      </c>
      <c r="I24714">
        <v>9634713</v>
      </c>
      <c r="J24714">
        <v>229029000</v>
      </c>
      <c r="L24714" t="s">
        <v>1308</v>
      </c>
    </row>
    <row r="24715" spans="8:12" x14ac:dyDescent="0.25">
      <c r="H24715" t="s">
        <v>23303</v>
      </c>
      <c r="I24715">
        <v>9204439</v>
      </c>
      <c r="J24715">
        <v>357178000</v>
      </c>
      <c r="K24715" t="s">
        <v>1332</v>
      </c>
      <c r="L24715" t="s">
        <v>1560</v>
      </c>
    </row>
    <row r="24716" spans="8:12" x14ac:dyDescent="0.25">
      <c r="H24716" t="s">
        <v>1014</v>
      </c>
      <c r="I24716">
        <v>9687710</v>
      </c>
      <c r="J24716">
        <v>636016751</v>
      </c>
      <c r="K24716" t="s">
        <v>1464</v>
      </c>
      <c r="L24716" t="s">
        <v>1308</v>
      </c>
    </row>
    <row r="24717" spans="8:12" x14ac:dyDescent="0.25">
      <c r="H24717" t="s">
        <v>23304</v>
      </c>
      <c r="I24717">
        <v>9002128</v>
      </c>
      <c r="J24717">
        <v>671558000</v>
      </c>
      <c r="K24717" t="s">
        <v>1311</v>
      </c>
      <c r="L24717" t="s">
        <v>1295</v>
      </c>
    </row>
    <row r="24718" spans="8:12" x14ac:dyDescent="0.25">
      <c r="H24718" t="s">
        <v>23304</v>
      </c>
      <c r="I24718">
        <v>8411190</v>
      </c>
      <c r="J24718">
        <v>671387000</v>
      </c>
      <c r="K24718" t="s">
        <v>1311</v>
      </c>
      <c r="L24718" t="s">
        <v>1295</v>
      </c>
    </row>
    <row r="24719" spans="8:12" x14ac:dyDescent="0.25">
      <c r="H24719" t="s">
        <v>23305</v>
      </c>
      <c r="I24719">
        <v>8325535</v>
      </c>
      <c r="J24719">
        <v>620035000</v>
      </c>
      <c r="L24719" t="s">
        <v>1295</v>
      </c>
    </row>
    <row r="24720" spans="8:12" x14ac:dyDescent="0.25">
      <c r="H24720" t="s">
        <v>1015</v>
      </c>
      <c r="I24720">
        <v>9413690</v>
      </c>
      <c r="J24720">
        <v>249687000</v>
      </c>
      <c r="K24720" t="s">
        <v>1340</v>
      </c>
      <c r="L24720" t="s">
        <v>1341</v>
      </c>
    </row>
    <row r="24721" spans="8:12" x14ac:dyDescent="0.25">
      <c r="H24721" t="s">
        <v>23306</v>
      </c>
      <c r="I24721">
        <v>9384057</v>
      </c>
      <c r="J24721">
        <v>367113290</v>
      </c>
      <c r="K24721" t="s">
        <v>1431</v>
      </c>
      <c r="L24721" t="s">
        <v>1560</v>
      </c>
    </row>
    <row r="24722" spans="8:12" x14ac:dyDescent="0.25">
      <c r="H24722" t="s">
        <v>23307</v>
      </c>
      <c r="I24722">
        <v>9087104</v>
      </c>
      <c r="J24722">
        <v>375057000</v>
      </c>
      <c r="K24722" t="s">
        <v>1322</v>
      </c>
      <c r="L24722" t="s">
        <v>1295</v>
      </c>
    </row>
    <row r="24723" spans="8:12" x14ac:dyDescent="0.25">
      <c r="H24723" t="s">
        <v>23308</v>
      </c>
      <c r="I24723">
        <v>8419594</v>
      </c>
      <c r="J24723">
        <v>371231000</v>
      </c>
      <c r="L24723" t="s">
        <v>2695</v>
      </c>
    </row>
    <row r="24724" spans="8:12" x14ac:dyDescent="0.25">
      <c r="H24724" t="s">
        <v>23309</v>
      </c>
      <c r="I24724">
        <v>7928809</v>
      </c>
      <c r="J24724">
        <v>374997000</v>
      </c>
      <c r="L24724" t="s">
        <v>1295</v>
      </c>
    </row>
    <row r="24725" spans="8:12" x14ac:dyDescent="0.25">
      <c r="H24725" t="s">
        <v>23309</v>
      </c>
      <c r="I24725">
        <v>7928809</v>
      </c>
      <c r="J24725">
        <v>271001016</v>
      </c>
      <c r="K24725" t="s">
        <v>1373</v>
      </c>
      <c r="L24725" t="s">
        <v>1295</v>
      </c>
    </row>
    <row r="24726" spans="8:12" x14ac:dyDescent="0.25">
      <c r="H24726" t="s">
        <v>23310</v>
      </c>
      <c r="I24726">
        <v>9685396</v>
      </c>
      <c r="J24726">
        <v>257005983</v>
      </c>
      <c r="K24726" t="s">
        <v>1335</v>
      </c>
      <c r="L24726" t="s">
        <v>1313</v>
      </c>
    </row>
    <row r="24727" spans="8:12" x14ac:dyDescent="0.25">
      <c r="H24727" t="s">
        <v>23310</v>
      </c>
      <c r="I24727">
        <v>9685396</v>
      </c>
      <c r="J24727">
        <v>229733000</v>
      </c>
      <c r="L24727" t="s">
        <v>1313</v>
      </c>
    </row>
    <row r="24728" spans="8:12" x14ac:dyDescent="0.25">
      <c r="H24728" t="s">
        <v>1016</v>
      </c>
      <c r="I24728">
        <v>9584504</v>
      </c>
      <c r="J24728">
        <v>256936000</v>
      </c>
      <c r="K24728" t="s">
        <v>1340</v>
      </c>
      <c r="L24728" t="s">
        <v>1341</v>
      </c>
    </row>
    <row r="24729" spans="8:12" x14ac:dyDescent="0.25">
      <c r="H24729" t="s">
        <v>23311</v>
      </c>
      <c r="I24729">
        <v>9642928</v>
      </c>
      <c r="J24729">
        <v>345200101</v>
      </c>
      <c r="K24729" t="s">
        <v>2744</v>
      </c>
      <c r="L24729" t="s">
        <v>1313</v>
      </c>
    </row>
    <row r="24730" spans="8:12" x14ac:dyDescent="0.25">
      <c r="H24730" t="s">
        <v>23311</v>
      </c>
      <c r="I24730">
        <v>9642928</v>
      </c>
      <c r="J24730">
        <v>345200021</v>
      </c>
      <c r="K24730" t="s">
        <v>2744</v>
      </c>
      <c r="L24730" t="s">
        <v>1313</v>
      </c>
    </row>
    <row r="24731" spans="8:12" x14ac:dyDescent="0.25">
      <c r="H24731" t="s">
        <v>23312</v>
      </c>
      <c r="I24731">
        <v>9494034</v>
      </c>
      <c r="J24731">
        <v>636014922</v>
      </c>
      <c r="K24731" t="s">
        <v>1464</v>
      </c>
      <c r="L24731" t="s">
        <v>1341</v>
      </c>
    </row>
    <row r="24732" spans="8:12" x14ac:dyDescent="0.25">
      <c r="H24732" t="s">
        <v>23313</v>
      </c>
      <c r="I24732">
        <v>9236999</v>
      </c>
      <c r="J24732">
        <v>220188000</v>
      </c>
      <c r="K24732" t="s">
        <v>1456</v>
      </c>
      <c r="L24732" t="s">
        <v>1362</v>
      </c>
    </row>
    <row r="24733" spans="8:12" x14ac:dyDescent="0.25">
      <c r="H24733" t="s">
        <v>23314</v>
      </c>
      <c r="I24733">
        <v>8317588</v>
      </c>
      <c r="J24733">
        <v>622120440</v>
      </c>
      <c r="K24733" t="s">
        <v>1937</v>
      </c>
      <c r="L24733" t="s">
        <v>1614</v>
      </c>
    </row>
    <row r="24734" spans="8:12" x14ac:dyDescent="0.25">
      <c r="H24734" t="s">
        <v>23315</v>
      </c>
      <c r="I24734">
        <v>9055163</v>
      </c>
      <c r="J24734">
        <v>622120446</v>
      </c>
      <c r="K24734" t="s">
        <v>1937</v>
      </c>
      <c r="L24734" t="s">
        <v>1295</v>
      </c>
    </row>
    <row r="24735" spans="8:12" x14ac:dyDescent="0.25">
      <c r="H24735" t="s">
        <v>23315</v>
      </c>
      <c r="I24735">
        <v>9055163</v>
      </c>
      <c r="J24735">
        <v>621094206</v>
      </c>
      <c r="L24735" t="s">
        <v>1295</v>
      </c>
    </row>
    <row r="24736" spans="8:12" x14ac:dyDescent="0.25">
      <c r="H24736" t="s">
        <v>23316</v>
      </c>
      <c r="I24736">
        <v>9265392</v>
      </c>
      <c r="J24736">
        <v>605076190</v>
      </c>
      <c r="K24736" t="s">
        <v>1863</v>
      </c>
      <c r="L24736" t="s">
        <v>1326</v>
      </c>
    </row>
    <row r="24737" spans="8:12" x14ac:dyDescent="0.25">
      <c r="H24737" t="s">
        <v>23317</v>
      </c>
      <c r="I24737">
        <v>8113140</v>
      </c>
      <c r="J24737">
        <v>352237576</v>
      </c>
      <c r="L24737" t="s">
        <v>1295</v>
      </c>
    </row>
    <row r="24738" spans="8:12" x14ac:dyDescent="0.25">
      <c r="H24738" t="s">
        <v>23317</v>
      </c>
      <c r="I24738">
        <v>8113140</v>
      </c>
      <c r="J24738">
        <v>351189000</v>
      </c>
      <c r="K24738" t="s">
        <v>1332</v>
      </c>
      <c r="L24738" t="s">
        <v>1295</v>
      </c>
    </row>
    <row r="24739" spans="8:12" x14ac:dyDescent="0.25">
      <c r="H24739" t="s">
        <v>23318</v>
      </c>
      <c r="I24739">
        <v>8322179</v>
      </c>
      <c r="J24739">
        <v>671361000</v>
      </c>
      <c r="K24739" t="s">
        <v>1311</v>
      </c>
      <c r="L24739" t="s">
        <v>1295</v>
      </c>
    </row>
    <row r="24740" spans="8:12" x14ac:dyDescent="0.25">
      <c r="H24740" t="s">
        <v>23319</v>
      </c>
      <c r="I24740">
        <v>8951437</v>
      </c>
      <c r="J24740">
        <v>271002354</v>
      </c>
      <c r="K24740" t="s">
        <v>1373</v>
      </c>
      <c r="L24740" t="s">
        <v>1295</v>
      </c>
    </row>
    <row r="24741" spans="8:12" x14ac:dyDescent="0.25">
      <c r="H24741" t="s">
        <v>23320</v>
      </c>
      <c r="I24741">
        <v>9109158</v>
      </c>
      <c r="J24741">
        <v>567472000</v>
      </c>
      <c r="K24741" t="s">
        <v>1861</v>
      </c>
      <c r="L24741" t="s">
        <v>1326</v>
      </c>
    </row>
    <row r="24742" spans="8:12" x14ac:dyDescent="0.25">
      <c r="H24742" t="s">
        <v>23321</v>
      </c>
      <c r="I24742">
        <v>9142502</v>
      </c>
      <c r="J24742">
        <v>311044900</v>
      </c>
      <c r="K24742" t="s">
        <v>1609</v>
      </c>
      <c r="L24742" t="s">
        <v>1326</v>
      </c>
    </row>
    <row r="24743" spans="8:12" x14ac:dyDescent="0.25">
      <c r="H24743" t="s">
        <v>23322</v>
      </c>
      <c r="I24743">
        <v>9401154</v>
      </c>
      <c r="J24743">
        <v>419729000</v>
      </c>
      <c r="K24743" t="s">
        <v>1420</v>
      </c>
      <c r="L24743" t="s">
        <v>1362</v>
      </c>
    </row>
    <row r="24744" spans="8:12" x14ac:dyDescent="0.25">
      <c r="H24744" t="s">
        <v>23323</v>
      </c>
      <c r="I24744">
        <v>9388376</v>
      </c>
      <c r="J24744">
        <v>419722000</v>
      </c>
      <c r="K24744" t="s">
        <v>1420</v>
      </c>
      <c r="L24744" t="s">
        <v>1362</v>
      </c>
    </row>
    <row r="24745" spans="8:12" x14ac:dyDescent="0.25">
      <c r="H24745" t="s">
        <v>23324</v>
      </c>
      <c r="I24745">
        <v>9388364</v>
      </c>
      <c r="J24745">
        <v>419719000</v>
      </c>
      <c r="K24745" t="s">
        <v>1420</v>
      </c>
      <c r="L24745" t="s">
        <v>1362</v>
      </c>
    </row>
    <row r="24746" spans="8:12" x14ac:dyDescent="0.25">
      <c r="H24746" t="s">
        <v>23325</v>
      </c>
      <c r="I24746">
        <v>9245055</v>
      </c>
      <c r="J24746">
        <v>567269000</v>
      </c>
      <c r="K24746" t="s">
        <v>1861</v>
      </c>
      <c r="L24746" t="s">
        <v>1341</v>
      </c>
    </row>
    <row r="24747" spans="8:12" x14ac:dyDescent="0.25">
      <c r="H24747" t="s">
        <v>23326</v>
      </c>
      <c r="I24747">
        <v>9322750</v>
      </c>
      <c r="J24747">
        <v>354738000</v>
      </c>
      <c r="K24747" t="s">
        <v>1332</v>
      </c>
      <c r="L24747" t="s">
        <v>1341</v>
      </c>
    </row>
    <row r="24748" spans="8:12" x14ac:dyDescent="0.25">
      <c r="H24748" t="s">
        <v>23327</v>
      </c>
      <c r="I24748">
        <v>9731121</v>
      </c>
      <c r="J24748">
        <v>525018368</v>
      </c>
      <c r="K24748" t="s">
        <v>1307</v>
      </c>
      <c r="L24748" t="s">
        <v>1313</v>
      </c>
    </row>
    <row r="24749" spans="8:12" x14ac:dyDescent="0.25">
      <c r="H24749" t="s">
        <v>23328</v>
      </c>
      <c r="I24749">
        <v>9703277</v>
      </c>
      <c r="J24749">
        <v>525024166</v>
      </c>
      <c r="K24749" t="s">
        <v>1307</v>
      </c>
      <c r="L24749" t="s">
        <v>1313</v>
      </c>
    </row>
    <row r="24750" spans="8:12" x14ac:dyDescent="0.25">
      <c r="H24750" t="s">
        <v>23329</v>
      </c>
      <c r="I24750">
        <v>9116149</v>
      </c>
      <c r="J24750">
        <v>725005570</v>
      </c>
      <c r="K24750" t="s">
        <v>1532</v>
      </c>
      <c r="L24750" t="s">
        <v>1341</v>
      </c>
    </row>
    <row r="24751" spans="8:12" x14ac:dyDescent="0.25">
      <c r="H24751" t="s">
        <v>23330</v>
      </c>
      <c r="I24751">
        <v>9224697</v>
      </c>
      <c r="J24751">
        <v>538005534</v>
      </c>
      <c r="K24751" t="s">
        <v>1437</v>
      </c>
      <c r="L24751" t="s">
        <v>1341</v>
      </c>
    </row>
    <row r="24752" spans="8:12" x14ac:dyDescent="0.25">
      <c r="H24752" t="s">
        <v>23331</v>
      </c>
      <c r="I24752">
        <v>9574858</v>
      </c>
      <c r="J24752">
        <v>356350000</v>
      </c>
      <c r="K24752" t="s">
        <v>1332</v>
      </c>
      <c r="L24752" t="s">
        <v>1295</v>
      </c>
    </row>
    <row r="24753" spans="8:12" x14ac:dyDescent="0.25">
      <c r="H24753" t="s">
        <v>23331</v>
      </c>
      <c r="I24753">
        <v>9574858</v>
      </c>
      <c r="J24753">
        <v>311000430</v>
      </c>
      <c r="K24753" t="s">
        <v>1609</v>
      </c>
      <c r="L24753" t="s">
        <v>1295</v>
      </c>
    </row>
    <row r="24754" spans="8:12" x14ac:dyDescent="0.25">
      <c r="H24754" t="s">
        <v>23332</v>
      </c>
      <c r="I24754">
        <v>9212371</v>
      </c>
      <c r="J24754">
        <v>636016788</v>
      </c>
      <c r="K24754" t="s">
        <v>1464</v>
      </c>
      <c r="L24754" t="s">
        <v>1326</v>
      </c>
    </row>
    <row r="24755" spans="8:12" x14ac:dyDescent="0.25">
      <c r="H24755" t="s">
        <v>23333</v>
      </c>
      <c r="I24755">
        <v>9212371</v>
      </c>
      <c r="J24755">
        <v>258852000</v>
      </c>
      <c r="K24755" t="s">
        <v>1335</v>
      </c>
      <c r="L24755" t="s">
        <v>1326</v>
      </c>
    </row>
    <row r="24756" spans="8:12" x14ac:dyDescent="0.25">
      <c r="H24756" t="s">
        <v>23334</v>
      </c>
      <c r="I24756">
        <v>9489168</v>
      </c>
      <c r="J24756">
        <v>311000296</v>
      </c>
      <c r="K24756" t="s">
        <v>1609</v>
      </c>
      <c r="L24756" t="s">
        <v>1341</v>
      </c>
    </row>
    <row r="24757" spans="8:12" x14ac:dyDescent="0.25">
      <c r="H24757" t="s">
        <v>23334</v>
      </c>
      <c r="I24757">
        <v>9489168</v>
      </c>
      <c r="J24757">
        <v>238262000</v>
      </c>
      <c r="K24757" t="s">
        <v>2926</v>
      </c>
      <c r="L24757" t="s">
        <v>1341</v>
      </c>
    </row>
    <row r="24758" spans="8:12" x14ac:dyDescent="0.25">
      <c r="H24758" t="s">
        <v>23335</v>
      </c>
      <c r="I24758">
        <v>9638549</v>
      </c>
      <c r="J24758">
        <v>572337210</v>
      </c>
      <c r="K24758" t="s">
        <v>1575</v>
      </c>
      <c r="L24758" t="s">
        <v>1381</v>
      </c>
    </row>
    <row r="24759" spans="8:12" x14ac:dyDescent="0.25">
      <c r="H24759" t="s">
        <v>23336</v>
      </c>
      <c r="I24759">
        <v>9680621</v>
      </c>
      <c r="J24759">
        <v>572683210</v>
      </c>
      <c r="K24759" t="s">
        <v>1575</v>
      </c>
      <c r="L24759" t="s">
        <v>1329</v>
      </c>
    </row>
    <row r="24760" spans="8:12" x14ac:dyDescent="0.25">
      <c r="H24760" t="s">
        <v>23337</v>
      </c>
      <c r="I24760">
        <v>9741451</v>
      </c>
      <c r="J24760">
        <v>572819210</v>
      </c>
      <c r="K24760" t="s">
        <v>1575</v>
      </c>
      <c r="L24760" t="s">
        <v>1329</v>
      </c>
    </row>
    <row r="24761" spans="8:12" x14ac:dyDescent="0.25">
      <c r="H24761" t="s">
        <v>23338</v>
      </c>
      <c r="I24761">
        <v>9037159</v>
      </c>
      <c r="J24761">
        <v>373752000</v>
      </c>
      <c r="L24761" t="s">
        <v>1362</v>
      </c>
    </row>
    <row r="24762" spans="8:12" x14ac:dyDescent="0.25">
      <c r="H24762" t="s">
        <v>23339</v>
      </c>
      <c r="I24762">
        <v>9293997</v>
      </c>
      <c r="J24762">
        <v>247148600</v>
      </c>
      <c r="K24762" t="s">
        <v>1398</v>
      </c>
      <c r="L24762" t="s">
        <v>1326</v>
      </c>
    </row>
    <row r="24763" spans="8:12" x14ac:dyDescent="0.25">
      <c r="H24763" t="s">
        <v>23340</v>
      </c>
      <c r="I24763">
        <v>9059688</v>
      </c>
      <c r="J24763">
        <v>355043000</v>
      </c>
      <c r="K24763" t="s">
        <v>1332</v>
      </c>
      <c r="L24763" t="s">
        <v>1326</v>
      </c>
    </row>
    <row r="24764" spans="8:12" x14ac:dyDescent="0.25">
      <c r="H24764" t="s">
        <v>23341</v>
      </c>
      <c r="I24764">
        <v>8003931</v>
      </c>
      <c r="J24764">
        <v>671208000</v>
      </c>
      <c r="K24764" t="s">
        <v>1311</v>
      </c>
      <c r="L24764" t="s">
        <v>1295</v>
      </c>
    </row>
    <row r="24765" spans="8:12" x14ac:dyDescent="0.25">
      <c r="H24765" t="s">
        <v>23342</v>
      </c>
      <c r="I24765">
        <v>6653538</v>
      </c>
      <c r="J24765">
        <v>214182428</v>
      </c>
      <c r="L24765" t="s">
        <v>1308</v>
      </c>
    </row>
    <row r="24766" spans="8:12" x14ac:dyDescent="0.25">
      <c r="H24766" t="s">
        <v>23343</v>
      </c>
      <c r="I24766">
        <v>9142954</v>
      </c>
      <c r="J24766">
        <v>351782000</v>
      </c>
      <c r="K24766" t="s">
        <v>1332</v>
      </c>
      <c r="L24766" t="s">
        <v>1341</v>
      </c>
    </row>
    <row r="24767" spans="8:12" x14ac:dyDescent="0.25">
      <c r="H24767" t="s">
        <v>23344</v>
      </c>
      <c r="I24767">
        <v>9784197</v>
      </c>
      <c r="J24767">
        <v>271132487</v>
      </c>
      <c r="K24767" t="s">
        <v>1373</v>
      </c>
      <c r="L24767" t="s">
        <v>1313</v>
      </c>
    </row>
    <row r="24768" spans="8:12" x14ac:dyDescent="0.25">
      <c r="H24768" t="s">
        <v>23345</v>
      </c>
      <c r="I24768">
        <v>9717802</v>
      </c>
      <c r="J24768">
        <v>470941000</v>
      </c>
      <c r="K24768" t="s">
        <v>1403</v>
      </c>
      <c r="L24768" t="s">
        <v>1308</v>
      </c>
    </row>
    <row r="24769" spans="8:12" x14ac:dyDescent="0.25">
      <c r="H24769" t="s">
        <v>23346</v>
      </c>
      <c r="I24769">
        <v>9439395</v>
      </c>
      <c r="J24769">
        <v>247289700</v>
      </c>
      <c r="K24769" t="s">
        <v>1398</v>
      </c>
      <c r="L24769" t="s">
        <v>1362</v>
      </c>
    </row>
    <row r="24770" spans="8:12" x14ac:dyDescent="0.25">
      <c r="H24770" t="s">
        <v>1017</v>
      </c>
      <c r="I24770">
        <v>9362255</v>
      </c>
      <c r="J24770">
        <v>357172000</v>
      </c>
      <c r="K24770" t="s">
        <v>1332</v>
      </c>
      <c r="L24770" t="s">
        <v>1341</v>
      </c>
    </row>
    <row r="24771" spans="8:12" x14ac:dyDescent="0.25">
      <c r="H24771" t="s">
        <v>23347</v>
      </c>
      <c r="I24771">
        <v>9448619</v>
      </c>
      <c r="J24771">
        <v>247303200</v>
      </c>
      <c r="K24771" t="s">
        <v>1398</v>
      </c>
      <c r="L24771" t="s">
        <v>1341</v>
      </c>
    </row>
    <row r="24772" spans="8:12" x14ac:dyDescent="0.25">
      <c r="H24772" t="s">
        <v>23348</v>
      </c>
      <c r="I24772">
        <v>9041643</v>
      </c>
      <c r="J24772">
        <v>371386000</v>
      </c>
      <c r="L24772" t="s">
        <v>1412</v>
      </c>
    </row>
    <row r="24773" spans="8:12" x14ac:dyDescent="0.25">
      <c r="H24773" t="s">
        <v>23349</v>
      </c>
      <c r="I24773">
        <v>9293105</v>
      </c>
      <c r="J24773">
        <v>215528000</v>
      </c>
      <c r="K24773" t="s">
        <v>1340</v>
      </c>
      <c r="L24773" t="s">
        <v>1341</v>
      </c>
    </row>
    <row r="24774" spans="8:12" x14ac:dyDescent="0.25">
      <c r="H24774" t="s">
        <v>23350</v>
      </c>
      <c r="I24774">
        <v>7130153</v>
      </c>
      <c r="J24774">
        <v>515398000</v>
      </c>
      <c r="K24774" t="s">
        <v>1406</v>
      </c>
      <c r="L24774" t="s">
        <v>1295</v>
      </c>
    </row>
    <row r="24775" spans="8:12" x14ac:dyDescent="0.25">
      <c r="H24775" t="s">
        <v>23351</v>
      </c>
      <c r="I24775">
        <v>8754190</v>
      </c>
      <c r="J24775">
        <v>377098000</v>
      </c>
      <c r="K24775" t="s">
        <v>1322</v>
      </c>
      <c r="L24775" t="s">
        <v>1329</v>
      </c>
    </row>
    <row r="24776" spans="8:12" x14ac:dyDescent="0.25">
      <c r="H24776" t="s">
        <v>23352</v>
      </c>
      <c r="I24776">
        <v>9119634</v>
      </c>
      <c r="J24776">
        <v>211230400</v>
      </c>
      <c r="K24776" t="s">
        <v>1426</v>
      </c>
      <c r="L24776" t="s">
        <v>1295</v>
      </c>
    </row>
    <row r="24777" spans="8:12" x14ac:dyDescent="0.25">
      <c r="H24777" t="s">
        <v>23353</v>
      </c>
      <c r="I24777">
        <v>8321656</v>
      </c>
      <c r="J24777">
        <v>220385000</v>
      </c>
      <c r="K24777" t="s">
        <v>1456</v>
      </c>
      <c r="L24777" t="s">
        <v>1295</v>
      </c>
    </row>
    <row r="24778" spans="8:12" x14ac:dyDescent="0.25">
      <c r="H24778" t="s">
        <v>23354</v>
      </c>
      <c r="I24778">
        <v>9576753</v>
      </c>
      <c r="J24778">
        <v>565015000</v>
      </c>
      <c r="L24778" t="s">
        <v>1326</v>
      </c>
    </row>
    <row r="24779" spans="8:12" x14ac:dyDescent="0.25">
      <c r="H24779" t="s">
        <v>1018</v>
      </c>
      <c r="I24779">
        <v>9184847</v>
      </c>
      <c r="J24779">
        <v>357292000</v>
      </c>
      <c r="K24779" t="s">
        <v>1332</v>
      </c>
      <c r="L24779" t="s">
        <v>1341</v>
      </c>
    </row>
    <row r="24780" spans="8:12" x14ac:dyDescent="0.25">
      <c r="H24780" t="s">
        <v>23355</v>
      </c>
      <c r="I24780">
        <v>9638161</v>
      </c>
      <c r="J24780">
        <v>431005049</v>
      </c>
      <c r="K24780" t="s">
        <v>1368</v>
      </c>
      <c r="L24780" t="s">
        <v>1329</v>
      </c>
    </row>
    <row r="24781" spans="8:12" x14ac:dyDescent="0.25">
      <c r="H24781" t="s">
        <v>23356</v>
      </c>
      <c r="I24781">
        <v>9658317</v>
      </c>
      <c r="J24781">
        <v>431004095</v>
      </c>
      <c r="K24781" t="s">
        <v>1368</v>
      </c>
      <c r="L24781" t="s">
        <v>1313</v>
      </c>
    </row>
    <row r="24782" spans="8:12" x14ac:dyDescent="0.25">
      <c r="H24782" t="s">
        <v>23357</v>
      </c>
      <c r="I24782">
        <v>9120827</v>
      </c>
      <c r="J24782">
        <v>271002215</v>
      </c>
      <c r="K24782" t="s">
        <v>1373</v>
      </c>
      <c r="L24782" t="s">
        <v>1295</v>
      </c>
    </row>
    <row r="24783" spans="8:12" x14ac:dyDescent="0.25">
      <c r="H24783" t="s">
        <v>23358</v>
      </c>
      <c r="I24783">
        <v>9040948</v>
      </c>
      <c r="J24783">
        <v>271000260</v>
      </c>
      <c r="K24783" t="s">
        <v>1373</v>
      </c>
      <c r="L24783" t="s">
        <v>1295</v>
      </c>
    </row>
    <row r="24784" spans="8:12" x14ac:dyDescent="0.25">
      <c r="H24784" t="s">
        <v>23359</v>
      </c>
      <c r="I24784">
        <v>9311505</v>
      </c>
      <c r="J24784">
        <v>701088000</v>
      </c>
      <c r="K24784" t="s">
        <v>3134</v>
      </c>
      <c r="L24784" t="s">
        <v>1313</v>
      </c>
    </row>
    <row r="24785" spans="8:12" x14ac:dyDescent="0.25">
      <c r="H24785" t="s">
        <v>23360</v>
      </c>
      <c r="I24785">
        <v>9568802</v>
      </c>
      <c r="J24785">
        <v>672474576</v>
      </c>
      <c r="K24785" t="s">
        <v>2192</v>
      </c>
      <c r="L24785" t="s">
        <v>1308</v>
      </c>
    </row>
    <row r="24786" spans="8:12" x14ac:dyDescent="0.25">
      <c r="H24786" t="s">
        <v>23360</v>
      </c>
      <c r="I24786">
        <v>8520226</v>
      </c>
      <c r="J24786">
        <v>671426000</v>
      </c>
      <c r="K24786" t="s">
        <v>1311</v>
      </c>
      <c r="L24786" t="s">
        <v>1341</v>
      </c>
    </row>
    <row r="24787" spans="8:12" x14ac:dyDescent="0.25">
      <c r="H24787" t="s">
        <v>1019</v>
      </c>
      <c r="I24787">
        <v>9727417</v>
      </c>
      <c r="J24787">
        <v>373064000</v>
      </c>
      <c r="L24787" t="s">
        <v>1308</v>
      </c>
    </row>
    <row r="24788" spans="8:12" x14ac:dyDescent="0.25">
      <c r="H24788" t="s">
        <v>23361</v>
      </c>
      <c r="I24788">
        <v>9231092</v>
      </c>
      <c r="J24788">
        <v>538090070</v>
      </c>
      <c r="K24788" t="s">
        <v>1437</v>
      </c>
      <c r="L24788" t="s">
        <v>1295</v>
      </c>
    </row>
    <row r="24789" spans="8:12" x14ac:dyDescent="0.25">
      <c r="H24789" t="s">
        <v>23362</v>
      </c>
      <c r="I24789">
        <v>9723174</v>
      </c>
      <c r="J24789">
        <v>636016792</v>
      </c>
      <c r="K24789" t="s">
        <v>1464</v>
      </c>
      <c r="L24789" t="s">
        <v>1308</v>
      </c>
    </row>
    <row r="24790" spans="8:12" x14ac:dyDescent="0.25">
      <c r="H24790" t="s">
        <v>1020</v>
      </c>
      <c r="I24790">
        <v>9748459</v>
      </c>
      <c r="J24790">
        <v>538006508</v>
      </c>
      <c r="K24790" t="s">
        <v>1437</v>
      </c>
      <c r="L24790" t="s">
        <v>1308</v>
      </c>
    </row>
    <row r="24791" spans="8:12" x14ac:dyDescent="0.25">
      <c r="H24791" t="s">
        <v>23363</v>
      </c>
      <c r="I24791">
        <v>9331713</v>
      </c>
      <c r="J24791">
        <v>636014524</v>
      </c>
      <c r="K24791" t="s">
        <v>1464</v>
      </c>
      <c r="L24791" t="s">
        <v>1341</v>
      </c>
    </row>
    <row r="24792" spans="8:12" x14ac:dyDescent="0.25">
      <c r="H24792" t="s">
        <v>23364</v>
      </c>
      <c r="I24792">
        <v>9032264</v>
      </c>
      <c r="J24792">
        <v>352478000</v>
      </c>
      <c r="K24792" t="s">
        <v>1332</v>
      </c>
      <c r="L24792" t="s">
        <v>1346</v>
      </c>
    </row>
    <row r="24793" spans="8:12" x14ac:dyDescent="0.25">
      <c r="H24793" t="s">
        <v>23365</v>
      </c>
      <c r="I24793">
        <v>6919851</v>
      </c>
      <c r="J24793">
        <v>372278000</v>
      </c>
      <c r="L24793" t="s">
        <v>1295</v>
      </c>
    </row>
    <row r="24794" spans="8:12" x14ac:dyDescent="0.25">
      <c r="H24794" t="s">
        <v>23365</v>
      </c>
      <c r="I24794">
        <v>6919851</v>
      </c>
      <c r="J24794">
        <v>235024512</v>
      </c>
      <c r="K24794" t="s">
        <v>1558</v>
      </c>
      <c r="L24794" t="s">
        <v>1295</v>
      </c>
    </row>
    <row r="24795" spans="8:12" x14ac:dyDescent="0.25">
      <c r="H24795" t="s">
        <v>23366</v>
      </c>
      <c r="I24795">
        <v>9607306</v>
      </c>
      <c r="J24795">
        <v>256610000</v>
      </c>
      <c r="K24795" t="s">
        <v>1340</v>
      </c>
      <c r="L24795" t="s">
        <v>1341</v>
      </c>
    </row>
    <row r="24796" spans="8:12" x14ac:dyDescent="0.25">
      <c r="H24796" t="s">
        <v>23367</v>
      </c>
      <c r="I24796">
        <v>9286621</v>
      </c>
      <c r="J24796">
        <v>371422000</v>
      </c>
      <c r="L24796" t="s">
        <v>1341</v>
      </c>
    </row>
    <row r="24797" spans="8:12" x14ac:dyDescent="0.25">
      <c r="H24797" t="s">
        <v>23368</v>
      </c>
      <c r="I24797">
        <v>9694359</v>
      </c>
      <c r="J24797">
        <v>256391000</v>
      </c>
      <c r="K24797" t="s">
        <v>1340</v>
      </c>
      <c r="L24797" t="s">
        <v>1313</v>
      </c>
    </row>
    <row r="24798" spans="8:12" x14ac:dyDescent="0.25">
      <c r="H24798" t="s">
        <v>23369</v>
      </c>
      <c r="I24798">
        <v>9747871</v>
      </c>
      <c r="J24798">
        <v>636017334</v>
      </c>
      <c r="K24798" t="s">
        <v>1464</v>
      </c>
      <c r="L24798" t="s">
        <v>1308</v>
      </c>
    </row>
    <row r="24799" spans="8:12" x14ac:dyDescent="0.25">
      <c r="H24799" t="s">
        <v>23370</v>
      </c>
      <c r="I24799">
        <v>9363675</v>
      </c>
      <c r="J24799">
        <v>370191000</v>
      </c>
      <c r="L24799" t="s">
        <v>1341</v>
      </c>
    </row>
    <row r="24800" spans="8:12" x14ac:dyDescent="0.25">
      <c r="H24800" t="s">
        <v>23371</v>
      </c>
      <c r="I24800">
        <v>9342827</v>
      </c>
      <c r="J24800">
        <v>371972000</v>
      </c>
      <c r="L24800" t="s">
        <v>1341</v>
      </c>
    </row>
    <row r="24801" spans="8:12" x14ac:dyDescent="0.25">
      <c r="H24801" t="s">
        <v>1021</v>
      </c>
      <c r="I24801">
        <v>9302750</v>
      </c>
      <c r="J24801">
        <v>352959000</v>
      </c>
      <c r="K24801" t="s">
        <v>1332</v>
      </c>
      <c r="L24801" t="s">
        <v>1341</v>
      </c>
    </row>
    <row r="24802" spans="8:12" x14ac:dyDescent="0.25">
      <c r="H24802" t="s">
        <v>1022</v>
      </c>
      <c r="I24802">
        <v>9311206</v>
      </c>
      <c r="J24802">
        <v>371978000</v>
      </c>
      <c r="L24802" t="s">
        <v>1341</v>
      </c>
    </row>
    <row r="24803" spans="8:12" x14ac:dyDescent="0.25">
      <c r="H24803" t="s">
        <v>23372</v>
      </c>
      <c r="I24803">
        <v>9076399</v>
      </c>
      <c r="J24803">
        <v>256679000</v>
      </c>
      <c r="K24803" t="s">
        <v>1340</v>
      </c>
      <c r="L24803" t="s">
        <v>1341</v>
      </c>
    </row>
    <row r="24804" spans="8:12" x14ac:dyDescent="0.25">
      <c r="H24804" t="s">
        <v>23373</v>
      </c>
      <c r="I24804">
        <v>9439321</v>
      </c>
      <c r="J24804">
        <v>538005569</v>
      </c>
      <c r="K24804" t="s">
        <v>1437</v>
      </c>
      <c r="L24804" t="s">
        <v>1326</v>
      </c>
    </row>
    <row r="24805" spans="8:12" x14ac:dyDescent="0.25">
      <c r="H24805" t="s">
        <v>1023</v>
      </c>
      <c r="I24805">
        <v>9757890</v>
      </c>
      <c r="J24805">
        <v>374249000</v>
      </c>
      <c r="L24805" t="s">
        <v>1308</v>
      </c>
    </row>
    <row r="24806" spans="8:12" x14ac:dyDescent="0.25">
      <c r="H24806" t="s">
        <v>23374</v>
      </c>
      <c r="I24806">
        <v>9304215</v>
      </c>
      <c r="J24806">
        <v>356983000</v>
      </c>
      <c r="K24806" t="s">
        <v>1332</v>
      </c>
      <c r="L24806" t="s">
        <v>1341</v>
      </c>
    </row>
    <row r="24807" spans="8:12" x14ac:dyDescent="0.25">
      <c r="H24807" t="s">
        <v>23375</v>
      </c>
      <c r="I24807">
        <v>9051583</v>
      </c>
      <c r="J24807">
        <v>564055000</v>
      </c>
      <c r="K24807" t="s">
        <v>1441</v>
      </c>
      <c r="L24807" t="s">
        <v>1295</v>
      </c>
    </row>
    <row r="24808" spans="8:12" x14ac:dyDescent="0.25">
      <c r="H24808" t="s">
        <v>67</v>
      </c>
      <c r="I24808">
        <v>9267613</v>
      </c>
      <c r="J24808">
        <v>356467000</v>
      </c>
      <c r="K24808" t="s">
        <v>1332</v>
      </c>
      <c r="L24808" t="s">
        <v>1341</v>
      </c>
    </row>
    <row r="24809" spans="8:12" x14ac:dyDescent="0.25">
      <c r="H24809" t="s">
        <v>23376</v>
      </c>
      <c r="I24809">
        <v>8912900</v>
      </c>
      <c r="J24809">
        <v>525025083</v>
      </c>
      <c r="K24809" t="s">
        <v>1307</v>
      </c>
      <c r="L24809" t="s">
        <v>1295</v>
      </c>
    </row>
    <row r="24810" spans="8:12" x14ac:dyDescent="0.25">
      <c r="H24810" t="s">
        <v>23377</v>
      </c>
      <c r="I24810">
        <v>9723186</v>
      </c>
      <c r="J24810">
        <v>636016834</v>
      </c>
      <c r="K24810" t="s">
        <v>1464</v>
      </c>
      <c r="L24810" t="s">
        <v>1308</v>
      </c>
    </row>
    <row r="24811" spans="8:12" x14ac:dyDescent="0.25">
      <c r="H24811" t="s">
        <v>23378</v>
      </c>
      <c r="I24811">
        <v>7914597</v>
      </c>
      <c r="J24811">
        <v>353338000</v>
      </c>
      <c r="K24811" t="s">
        <v>1332</v>
      </c>
      <c r="L24811" t="s">
        <v>1329</v>
      </c>
    </row>
    <row r="24812" spans="8:12" x14ac:dyDescent="0.25">
      <c r="H24812" t="s">
        <v>23379</v>
      </c>
      <c r="I24812">
        <v>9134464</v>
      </c>
      <c r="J24812">
        <v>671384000</v>
      </c>
      <c r="K24812" t="s">
        <v>1311</v>
      </c>
      <c r="L24812" t="s">
        <v>1362</v>
      </c>
    </row>
    <row r="24813" spans="8:12" x14ac:dyDescent="0.25">
      <c r="H24813" t="s">
        <v>23380</v>
      </c>
      <c r="I24813">
        <v>9135846</v>
      </c>
      <c r="J24813">
        <v>376085000</v>
      </c>
      <c r="K24813" t="s">
        <v>1322</v>
      </c>
      <c r="L24813" t="s">
        <v>1295</v>
      </c>
    </row>
    <row r="24814" spans="8:12" x14ac:dyDescent="0.25">
      <c r="H24814" t="s">
        <v>23381</v>
      </c>
      <c r="I24814">
        <v>8810384</v>
      </c>
      <c r="J24814">
        <v>457804000</v>
      </c>
      <c r="K24814" t="s">
        <v>1409</v>
      </c>
      <c r="L24814" t="s">
        <v>1308</v>
      </c>
    </row>
    <row r="24815" spans="8:12" x14ac:dyDescent="0.25">
      <c r="H24815" t="s">
        <v>23382</v>
      </c>
      <c r="I24815">
        <v>8519502</v>
      </c>
      <c r="J24815">
        <v>514210000</v>
      </c>
      <c r="K24815" t="s">
        <v>1406</v>
      </c>
      <c r="L24815" t="s">
        <v>1308</v>
      </c>
    </row>
    <row r="24816" spans="8:12" x14ac:dyDescent="0.25">
      <c r="H24816" t="s">
        <v>23383</v>
      </c>
      <c r="I24816">
        <v>9633977</v>
      </c>
      <c r="J24816">
        <v>636016990</v>
      </c>
      <c r="K24816" t="s">
        <v>1464</v>
      </c>
      <c r="L24816" t="s">
        <v>1308</v>
      </c>
    </row>
    <row r="24817" spans="8:12" x14ac:dyDescent="0.25">
      <c r="H24817" t="s">
        <v>23383</v>
      </c>
      <c r="I24817">
        <v>9633977</v>
      </c>
      <c r="J24817">
        <v>306095000</v>
      </c>
      <c r="K24817" t="s">
        <v>2112</v>
      </c>
      <c r="L24817" t="s">
        <v>1308</v>
      </c>
    </row>
    <row r="24818" spans="8:12" x14ac:dyDescent="0.25">
      <c r="H24818" t="s">
        <v>23384</v>
      </c>
      <c r="I24818">
        <v>9633989</v>
      </c>
      <c r="J24818">
        <v>636016991</v>
      </c>
      <c r="K24818" t="s">
        <v>1464</v>
      </c>
      <c r="L24818" t="s">
        <v>1308</v>
      </c>
    </row>
    <row r="24819" spans="8:12" x14ac:dyDescent="0.25">
      <c r="H24819" t="s">
        <v>23384</v>
      </c>
      <c r="I24819">
        <v>9633989</v>
      </c>
      <c r="J24819">
        <v>306096000</v>
      </c>
      <c r="K24819" t="s">
        <v>2112</v>
      </c>
      <c r="L24819" t="s">
        <v>1308</v>
      </c>
    </row>
    <row r="24820" spans="8:12" x14ac:dyDescent="0.25">
      <c r="H24820" t="s">
        <v>23385</v>
      </c>
      <c r="I24820">
        <v>7627625</v>
      </c>
      <c r="J24820">
        <v>671247000</v>
      </c>
      <c r="K24820" t="s">
        <v>1311</v>
      </c>
      <c r="L24820" t="s">
        <v>1295</v>
      </c>
    </row>
    <row r="24821" spans="8:12" x14ac:dyDescent="0.25">
      <c r="H24821" t="s">
        <v>23386</v>
      </c>
      <c r="I24821">
        <v>9400344</v>
      </c>
      <c r="J24821">
        <v>247277900</v>
      </c>
      <c r="K24821" t="s">
        <v>1398</v>
      </c>
      <c r="L24821" t="s">
        <v>1308</v>
      </c>
    </row>
    <row r="24822" spans="8:12" x14ac:dyDescent="0.25">
      <c r="H24822" t="s">
        <v>23387</v>
      </c>
      <c r="I24822">
        <v>8808288</v>
      </c>
      <c r="J24822">
        <v>515495000</v>
      </c>
      <c r="K24822" t="s">
        <v>1406</v>
      </c>
      <c r="L24822" t="s">
        <v>1308</v>
      </c>
    </row>
    <row r="24823" spans="8:12" x14ac:dyDescent="0.25">
      <c r="H24823" t="s">
        <v>23388</v>
      </c>
      <c r="I24823">
        <v>9285940</v>
      </c>
      <c r="J24823">
        <v>477640200</v>
      </c>
      <c r="K24823" t="s">
        <v>1348</v>
      </c>
      <c r="L24823" t="s">
        <v>1341</v>
      </c>
    </row>
    <row r="24824" spans="8:12" x14ac:dyDescent="0.25">
      <c r="H24824" t="s">
        <v>1024</v>
      </c>
      <c r="I24824">
        <v>9211597</v>
      </c>
      <c r="J24824">
        <v>215733000</v>
      </c>
      <c r="K24824" t="s">
        <v>1340</v>
      </c>
      <c r="L24824" t="s">
        <v>1341</v>
      </c>
    </row>
    <row r="24825" spans="8:12" x14ac:dyDescent="0.25">
      <c r="H24825" t="s">
        <v>23389</v>
      </c>
      <c r="I24825">
        <v>9333931</v>
      </c>
      <c r="J24825">
        <v>538003271</v>
      </c>
      <c r="K24825" t="s">
        <v>1437</v>
      </c>
      <c r="L24825" t="s">
        <v>1341</v>
      </c>
    </row>
    <row r="24826" spans="8:12" x14ac:dyDescent="0.25">
      <c r="H24826" t="s">
        <v>23390</v>
      </c>
      <c r="I24826">
        <v>9622394</v>
      </c>
      <c r="J24826">
        <v>373269000</v>
      </c>
      <c r="L24826" t="s">
        <v>1308</v>
      </c>
    </row>
    <row r="24827" spans="8:12" x14ac:dyDescent="0.25">
      <c r="H24827" t="s">
        <v>23390</v>
      </c>
      <c r="I24827">
        <v>9622394</v>
      </c>
      <c r="J24827">
        <v>312112000</v>
      </c>
      <c r="K24827" t="s">
        <v>1379</v>
      </c>
      <c r="L24827" t="s">
        <v>1308</v>
      </c>
    </row>
    <row r="24828" spans="8:12" x14ac:dyDescent="0.25">
      <c r="H24828" t="s">
        <v>23391</v>
      </c>
      <c r="I24828">
        <v>9046758</v>
      </c>
      <c r="J24828">
        <v>354502000</v>
      </c>
      <c r="K24828" t="s">
        <v>1332</v>
      </c>
      <c r="L24828" t="s">
        <v>1313</v>
      </c>
    </row>
    <row r="24829" spans="8:12" x14ac:dyDescent="0.25">
      <c r="H24829" t="s">
        <v>23392</v>
      </c>
      <c r="I24829">
        <v>8915110</v>
      </c>
      <c r="J24829">
        <v>370015000</v>
      </c>
      <c r="L24829" t="s">
        <v>1313</v>
      </c>
    </row>
    <row r="24830" spans="8:12" x14ac:dyDescent="0.25">
      <c r="H24830" t="s">
        <v>23393</v>
      </c>
      <c r="I24830">
        <v>9631773</v>
      </c>
      <c r="J24830">
        <v>403403110</v>
      </c>
      <c r="K24830" t="s">
        <v>1920</v>
      </c>
      <c r="L24830" t="s">
        <v>1308</v>
      </c>
    </row>
    <row r="24831" spans="8:12" x14ac:dyDescent="0.25">
      <c r="H24831" t="s">
        <v>23394</v>
      </c>
      <c r="I24831">
        <v>8607725</v>
      </c>
      <c r="J24831">
        <v>305509000</v>
      </c>
      <c r="L24831" t="s">
        <v>1295</v>
      </c>
    </row>
    <row r="24832" spans="8:12" x14ac:dyDescent="0.25">
      <c r="H24832" t="s">
        <v>23394</v>
      </c>
      <c r="I24832">
        <v>8607725</v>
      </c>
      <c r="J24832">
        <v>218796000</v>
      </c>
      <c r="K24832" t="s">
        <v>1426</v>
      </c>
      <c r="L24832" t="s">
        <v>1295</v>
      </c>
    </row>
    <row r="24833" spans="8:12" x14ac:dyDescent="0.25">
      <c r="H24833" t="s">
        <v>23395</v>
      </c>
      <c r="I24833">
        <v>9592563</v>
      </c>
      <c r="J24833">
        <v>246837000</v>
      </c>
      <c r="K24833" t="s">
        <v>1387</v>
      </c>
      <c r="L24833" t="s">
        <v>1295</v>
      </c>
    </row>
    <row r="24834" spans="8:12" x14ac:dyDescent="0.25">
      <c r="H24834" t="s">
        <v>23396</v>
      </c>
      <c r="I24834">
        <v>8882973</v>
      </c>
      <c r="J24834">
        <v>257103440</v>
      </c>
      <c r="K24834" t="s">
        <v>1335</v>
      </c>
      <c r="L24834" t="s">
        <v>1308</v>
      </c>
    </row>
    <row r="24835" spans="8:12" x14ac:dyDescent="0.25">
      <c r="H24835" t="s">
        <v>23397</v>
      </c>
      <c r="I24835">
        <v>8225668</v>
      </c>
      <c r="J24835">
        <v>273316040</v>
      </c>
      <c r="L24835" t="s">
        <v>1308</v>
      </c>
    </row>
    <row r="24836" spans="8:12" x14ac:dyDescent="0.25">
      <c r="H24836" t="s">
        <v>23398</v>
      </c>
      <c r="I24836">
        <v>7818389</v>
      </c>
      <c r="J24836">
        <v>518419000</v>
      </c>
      <c r="K24836" t="s">
        <v>1595</v>
      </c>
      <c r="L24836" t="s">
        <v>1295</v>
      </c>
    </row>
    <row r="24837" spans="8:12" x14ac:dyDescent="0.25">
      <c r="H24837" t="s">
        <v>23398</v>
      </c>
      <c r="I24837">
        <v>8404460</v>
      </c>
      <c r="J24837">
        <v>256009000</v>
      </c>
      <c r="K24837" t="s">
        <v>1340</v>
      </c>
      <c r="L24837" t="s">
        <v>1295</v>
      </c>
    </row>
    <row r="24838" spans="8:12" x14ac:dyDescent="0.25">
      <c r="H24838" t="s">
        <v>23399</v>
      </c>
      <c r="I24838">
        <v>8908868</v>
      </c>
      <c r="J24838">
        <v>312896000</v>
      </c>
      <c r="K24838" t="s">
        <v>1379</v>
      </c>
      <c r="L24838" t="s">
        <v>1295</v>
      </c>
    </row>
    <row r="24839" spans="8:12" x14ac:dyDescent="0.25">
      <c r="H24839" t="s">
        <v>23400</v>
      </c>
      <c r="I24839">
        <v>9521758</v>
      </c>
      <c r="J24839">
        <v>636015272</v>
      </c>
      <c r="K24839" t="s">
        <v>1464</v>
      </c>
      <c r="L24839" t="s">
        <v>1341</v>
      </c>
    </row>
    <row r="24840" spans="8:12" x14ac:dyDescent="0.25">
      <c r="H24840" t="s">
        <v>23401</v>
      </c>
      <c r="I24840">
        <v>8500408</v>
      </c>
      <c r="J24840">
        <v>357216000</v>
      </c>
      <c r="K24840" t="s">
        <v>1332</v>
      </c>
      <c r="L24840" t="s">
        <v>1295</v>
      </c>
    </row>
    <row r="24841" spans="8:12" x14ac:dyDescent="0.25">
      <c r="H24841" t="s">
        <v>23402</v>
      </c>
      <c r="I24841">
        <v>9176357</v>
      </c>
      <c r="J24841">
        <v>636011212</v>
      </c>
      <c r="K24841" t="s">
        <v>1464</v>
      </c>
      <c r="L24841" t="s">
        <v>1346</v>
      </c>
    </row>
    <row r="24842" spans="8:12" x14ac:dyDescent="0.25">
      <c r="H24842" t="s">
        <v>23403</v>
      </c>
      <c r="I24842">
        <v>9592575</v>
      </c>
      <c r="J24842">
        <v>244810617</v>
      </c>
      <c r="K24842" t="s">
        <v>1387</v>
      </c>
      <c r="L24842" t="s">
        <v>3075</v>
      </c>
    </row>
    <row r="24843" spans="8:12" x14ac:dyDescent="0.25">
      <c r="H24843" t="s">
        <v>23404</v>
      </c>
      <c r="I24843">
        <v>9515034</v>
      </c>
      <c r="J24843">
        <v>246455000</v>
      </c>
      <c r="K24843" t="s">
        <v>1387</v>
      </c>
      <c r="L24843" t="s">
        <v>1295</v>
      </c>
    </row>
    <row r="24844" spans="8:12" x14ac:dyDescent="0.25">
      <c r="H24844" t="s">
        <v>23405</v>
      </c>
      <c r="I24844">
        <v>9575527</v>
      </c>
      <c r="J24844">
        <v>371937000</v>
      </c>
      <c r="L24844" t="s">
        <v>1341</v>
      </c>
    </row>
    <row r="24845" spans="8:12" x14ac:dyDescent="0.25">
      <c r="H24845" t="s">
        <v>23406</v>
      </c>
      <c r="I24845">
        <v>6002576</v>
      </c>
      <c r="J24845">
        <v>253242278</v>
      </c>
      <c r="K24845" t="s">
        <v>1615</v>
      </c>
      <c r="L24845" t="s">
        <v>1313</v>
      </c>
    </row>
    <row r="24846" spans="8:12" x14ac:dyDescent="0.25">
      <c r="H24846" t="s">
        <v>23406</v>
      </c>
      <c r="I24846">
        <v>6002576</v>
      </c>
      <c r="J24846">
        <v>205450990</v>
      </c>
      <c r="K24846" t="s">
        <v>1616</v>
      </c>
      <c r="L24846" t="s">
        <v>1313</v>
      </c>
    </row>
    <row r="24847" spans="8:12" x14ac:dyDescent="0.25">
      <c r="H24847" t="s">
        <v>23407</v>
      </c>
      <c r="I24847">
        <v>9317212</v>
      </c>
      <c r="J24847">
        <v>371830000</v>
      </c>
      <c r="L24847" t="s">
        <v>1295</v>
      </c>
    </row>
    <row r="24848" spans="8:12" x14ac:dyDescent="0.25">
      <c r="H24848" t="s">
        <v>23408</v>
      </c>
      <c r="I24848">
        <v>9317236</v>
      </c>
      <c r="J24848">
        <v>372462000</v>
      </c>
      <c r="L24848" t="s">
        <v>1295</v>
      </c>
    </row>
    <row r="24849" spans="8:12" x14ac:dyDescent="0.25">
      <c r="H24849" t="s">
        <v>23409</v>
      </c>
      <c r="I24849">
        <v>8100777</v>
      </c>
      <c r="J24849">
        <v>353822000</v>
      </c>
      <c r="K24849" t="s">
        <v>1332</v>
      </c>
      <c r="L24849" t="s">
        <v>1295</v>
      </c>
    </row>
    <row r="24850" spans="8:12" x14ac:dyDescent="0.25">
      <c r="H24850" t="s">
        <v>23410</v>
      </c>
      <c r="I24850">
        <v>9317690</v>
      </c>
      <c r="J24850">
        <v>255804860</v>
      </c>
      <c r="L24850" t="s">
        <v>1341</v>
      </c>
    </row>
    <row r="24851" spans="8:12" x14ac:dyDescent="0.25">
      <c r="H24851" t="s">
        <v>23411</v>
      </c>
      <c r="I24851">
        <v>9393242</v>
      </c>
      <c r="J24851">
        <v>305984000</v>
      </c>
      <c r="L24851" t="s">
        <v>1295</v>
      </c>
    </row>
    <row r="24852" spans="8:12" x14ac:dyDescent="0.25">
      <c r="H24852" t="s">
        <v>23412</v>
      </c>
      <c r="I24852">
        <v>9582324</v>
      </c>
      <c r="J24852">
        <v>338060000</v>
      </c>
      <c r="K24852" t="s">
        <v>1431</v>
      </c>
      <c r="L24852" t="s">
        <v>1329</v>
      </c>
    </row>
    <row r="24853" spans="8:12" x14ac:dyDescent="0.25">
      <c r="H24853" t="s">
        <v>23413</v>
      </c>
      <c r="I24853">
        <v>9562817</v>
      </c>
      <c r="J24853">
        <v>375418000</v>
      </c>
      <c r="K24853" t="s">
        <v>1322</v>
      </c>
      <c r="L24853" t="s">
        <v>1308</v>
      </c>
    </row>
    <row r="24854" spans="8:12" x14ac:dyDescent="0.25">
      <c r="H24854" t="s">
        <v>23414</v>
      </c>
      <c r="I24854">
        <v>8319897</v>
      </c>
      <c r="J24854">
        <v>372869000</v>
      </c>
      <c r="L24854" t="s">
        <v>1308</v>
      </c>
    </row>
    <row r="24855" spans="8:12" x14ac:dyDescent="0.25">
      <c r="H24855" t="s">
        <v>23415</v>
      </c>
      <c r="I24855">
        <v>9498066</v>
      </c>
      <c r="J24855">
        <v>431001046</v>
      </c>
      <c r="K24855" t="s">
        <v>1368</v>
      </c>
      <c r="L24855" t="s">
        <v>1362</v>
      </c>
    </row>
    <row r="24856" spans="8:12" x14ac:dyDescent="0.25">
      <c r="H24856" t="s">
        <v>23416</v>
      </c>
      <c r="I24856">
        <v>9641388</v>
      </c>
      <c r="J24856">
        <v>636016207</v>
      </c>
      <c r="K24856" t="s">
        <v>1464</v>
      </c>
      <c r="L24856" t="s">
        <v>1341</v>
      </c>
    </row>
    <row r="24857" spans="8:12" x14ac:dyDescent="0.25">
      <c r="H24857" t="s">
        <v>23417</v>
      </c>
      <c r="I24857">
        <v>9455571</v>
      </c>
      <c r="J24857">
        <v>477936500</v>
      </c>
      <c r="K24857" t="s">
        <v>1348</v>
      </c>
      <c r="L24857" t="s">
        <v>1295</v>
      </c>
    </row>
    <row r="24858" spans="8:12" x14ac:dyDescent="0.25">
      <c r="H24858" t="s">
        <v>23418</v>
      </c>
      <c r="I24858">
        <v>9377793</v>
      </c>
      <c r="J24858">
        <v>309838000</v>
      </c>
      <c r="K24858" t="s">
        <v>1609</v>
      </c>
      <c r="L24858" t="s">
        <v>1346</v>
      </c>
    </row>
    <row r="24859" spans="8:12" x14ac:dyDescent="0.25">
      <c r="H24859" t="s">
        <v>23419</v>
      </c>
      <c r="I24859">
        <v>9112569</v>
      </c>
      <c r="J24859">
        <v>370801000</v>
      </c>
      <c r="L24859" t="s">
        <v>1614</v>
      </c>
    </row>
    <row r="24860" spans="8:12" x14ac:dyDescent="0.25">
      <c r="H24860" t="s">
        <v>23420</v>
      </c>
      <c r="I24860">
        <v>9576789</v>
      </c>
      <c r="J24860">
        <v>566572000</v>
      </c>
      <c r="L24860" t="s">
        <v>1326</v>
      </c>
    </row>
    <row r="24861" spans="8:12" x14ac:dyDescent="0.25">
      <c r="H24861" t="s">
        <v>23421</v>
      </c>
      <c r="I24861">
        <v>8413186</v>
      </c>
      <c r="J24861">
        <v>371072000</v>
      </c>
      <c r="L24861" t="s">
        <v>1341</v>
      </c>
    </row>
    <row r="24862" spans="8:12" x14ac:dyDescent="0.25">
      <c r="H24862" t="s">
        <v>23422</v>
      </c>
      <c r="I24862">
        <v>9568201</v>
      </c>
      <c r="J24862">
        <v>370422000</v>
      </c>
      <c r="L24862" t="s">
        <v>1341</v>
      </c>
    </row>
    <row r="24863" spans="8:12" x14ac:dyDescent="0.25">
      <c r="H24863" t="s">
        <v>23423</v>
      </c>
      <c r="I24863">
        <v>9489584</v>
      </c>
      <c r="J24863">
        <v>229176000</v>
      </c>
      <c r="L24863" t="s">
        <v>1326</v>
      </c>
    </row>
    <row r="24864" spans="8:12" x14ac:dyDescent="0.25">
      <c r="H24864" t="s">
        <v>23424</v>
      </c>
      <c r="I24864">
        <v>9014951</v>
      </c>
      <c r="J24864">
        <v>419177000</v>
      </c>
      <c r="K24864" t="s">
        <v>1420</v>
      </c>
      <c r="L24864" t="s">
        <v>1395</v>
      </c>
    </row>
    <row r="24865" spans="8:12" x14ac:dyDescent="0.25">
      <c r="H24865" t="s">
        <v>23425</v>
      </c>
      <c r="I24865">
        <v>9043512</v>
      </c>
      <c r="J24865">
        <v>564736000</v>
      </c>
      <c r="K24865" t="s">
        <v>1441</v>
      </c>
      <c r="L24865" t="s">
        <v>1362</v>
      </c>
    </row>
    <row r="24866" spans="8:12" x14ac:dyDescent="0.25">
      <c r="H24866" t="s">
        <v>23425</v>
      </c>
      <c r="I24866">
        <v>9051595</v>
      </c>
      <c r="J24866">
        <v>525025095</v>
      </c>
      <c r="K24866" t="s">
        <v>1307</v>
      </c>
      <c r="L24866" t="s">
        <v>1295</v>
      </c>
    </row>
    <row r="24867" spans="8:12" x14ac:dyDescent="0.25">
      <c r="H24867" t="s">
        <v>23425</v>
      </c>
      <c r="I24867">
        <v>8872344</v>
      </c>
      <c r="J24867">
        <v>312757000</v>
      </c>
      <c r="K24867" t="s">
        <v>1379</v>
      </c>
      <c r="L24867" t="s">
        <v>1295</v>
      </c>
    </row>
    <row r="24868" spans="8:12" x14ac:dyDescent="0.25">
      <c r="H24868" t="s">
        <v>23426</v>
      </c>
      <c r="I24868">
        <v>9289764</v>
      </c>
      <c r="J24868">
        <v>565152000</v>
      </c>
      <c r="L24868" t="s">
        <v>1326</v>
      </c>
    </row>
    <row r="24869" spans="8:12" x14ac:dyDescent="0.25">
      <c r="H24869" t="s">
        <v>23427</v>
      </c>
      <c r="I24869">
        <v>9280720</v>
      </c>
      <c r="J24869">
        <v>311753000</v>
      </c>
      <c r="K24869" t="s">
        <v>1609</v>
      </c>
      <c r="L24869" t="s">
        <v>2510</v>
      </c>
    </row>
    <row r="24870" spans="8:12" x14ac:dyDescent="0.25">
      <c r="H24870" t="s">
        <v>23428</v>
      </c>
      <c r="I24870">
        <v>9731250</v>
      </c>
      <c r="J24870">
        <v>257982000</v>
      </c>
      <c r="K24870" t="s">
        <v>1335</v>
      </c>
      <c r="L24870" t="s">
        <v>1308</v>
      </c>
    </row>
    <row r="24871" spans="8:12" x14ac:dyDescent="0.25">
      <c r="H24871" t="s">
        <v>23429</v>
      </c>
      <c r="I24871">
        <v>9668647</v>
      </c>
      <c r="J24871">
        <v>257766000</v>
      </c>
      <c r="K24871" t="s">
        <v>1335</v>
      </c>
      <c r="L24871" t="s">
        <v>1308</v>
      </c>
    </row>
    <row r="24872" spans="8:12" x14ac:dyDescent="0.25">
      <c r="H24872" t="s">
        <v>23430</v>
      </c>
      <c r="I24872">
        <v>9686821</v>
      </c>
      <c r="J24872">
        <v>311000250</v>
      </c>
      <c r="K24872" t="s">
        <v>1609</v>
      </c>
      <c r="L24872" t="s">
        <v>1308</v>
      </c>
    </row>
    <row r="24873" spans="8:12" x14ac:dyDescent="0.25">
      <c r="H24873" t="s">
        <v>23431</v>
      </c>
      <c r="I24873">
        <v>9235775</v>
      </c>
      <c r="J24873">
        <v>470600000</v>
      </c>
      <c r="K24873" t="s">
        <v>1403</v>
      </c>
      <c r="L24873" t="s">
        <v>1313</v>
      </c>
    </row>
    <row r="24874" spans="8:12" x14ac:dyDescent="0.25">
      <c r="H24874" t="s">
        <v>23432</v>
      </c>
      <c r="I24874">
        <v>9506344</v>
      </c>
      <c r="J24874">
        <v>413862000</v>
      </c>
      <c r="K24874" t="s">
        <v>1328</v>
      </c>
      <c r="L24874" t="s">
        <v>1308</v>
      </c>
    </row>
    <row r="24875" spans="8:12" x14ac:dyDescent="0.25">
      <c r="H24875" t="s">
        <v>23433</v>
      </c>
      <c r="I24875">
        <v>9506356</v>
      </c>
      <c r="J24875">
        <v>413863000</v>
      </c>
      <c r="K24875" t="s">
        <v>1328</v>
      </c>
      <c r="L24875" t="s">
        <v>1341</v>
      </c>
    </row>
    <row r="24876" spans="8:12" x14ac:dyDescent="0.25">
      <c r="H24876" t="s">
        <v>23434</v>
      </c>
      <c r="I24876">
        <v>9200469</v>
      </c>
      <c r="J24876">
        <v>412380450</v>
      </c>
      <c r="K24876" t="s">
        <v>1328</v>
      </c>
      <c r="L24876" t="s">
        <v>1346</v>
      </c>
    </row>
    <row r="24877" spans="8:12" x14ac:dyDescent="0.25">
      <c r="H24877" t="s">
        <v>23435</v>
      </c>
      <c r="I24877">
        <v>9464780</v>
      </c>
      <c r="J24877">
        <v>311046200</v>
      </c>
      <c r="K24877" t="s">
        <v>1609</v>
      </c>
      <c r="L24877" t="s">
        <v>1341</v>
      </c>
    </row>
    <row r="24878" spans="8:12" x14ac:dyDescent="0.25">
      <c r="H24878" t="s">
        <v>151</v>
      </c>
      <c r="I24878">
        <v>8857875</v>
      </c>
      <c r="J24878">
        <v>514098000</v>
      </c>
      <c r="K24878" t="s">
        <v>1406</v>
      </c>
      <c r="L24878" t="s">
        <v>1295</v>
      </c>
    </row>
    <row r="24879" spans="8:12" x14ac:dyDescent="0.25">
      <c r="H24879" t="s">
        <v>151</v>
      </c>
      <c r="I24879">
        <v>9628910</v>
      </c>
      <c r="J24879">
        <v>477001600</v>
      </c>
      <c r="K24879" t="s">
        <v>1348</v>
      </c>
      <c r="L24879" t="s">
        <v>1308</v>
      </c>
    </row>
    <row r="24880" spans="8:12" x14ac:dyDescent="0.25">
      <c r="H24880" t="s">
        <v>23436</v>
      </c>
      <c r="I24880">
        <v>9628817</v>
      </c>
      <c r="J24880">
        <v>636092259</v>
      </c>
      <c r="K24880" t="s">
        <v>1464</v>
      </c>
      <c r="L24880" t="s">
        <v>1341</v>
      </c>
    </row>
    <row r="24881" spans="8:12" x14ac:dyDescent="0.25">
      <c r="H24881" t="s">
        <v>23437</v>
      </c>
      <c r="I24881">
        <v>8711849</v>
      </c>
      <c r="J24881">
        <v>273353480</v>
      </c>
      <c r="K24881" t="s">
        <v>1297</v>
      </c>
      <c r="L24881" t="s">
        <v>1362</v>
      </c>
    </row>
    <row r="24882" spans="8:12" x14ac:dyDescent="0.25">
      <c r="H24882" t="s">
        <v>23438</v>
      </c>
      <c r="I24882">
        <v>9508653</v>
      </c>
      <c r="J24882">
        <v>248993000</v>
      </c>
      <c r="K24882" t="s">
        <v>1340</v>
      </c>
      <c r="L24882" t="s">
        <v>1295</v>
      </c>
    </row>
    <row r="24883" spans="8:12" x14ac:dyDescent="0.25">
      <c r="H24883" t="s">
        <v>23439</v>
      </c>
      <c r="I24883">
        <v>7381697</v>
      </c>
      <c r="J24883">
        <v>548826000</v>
      </c>
      <c r="K24883" t="s">
        <v>1988</v>
      </c>
      <c r="L24883" t="s">
        <v>1329</v>
      </c>
    </row>
    <row r="24884" spans="8:12" x14ac:dyDescent="0.25">
      <c r="H24884" t="s">
        <v>23440</v>
      </c>
      <c r="I24884">
        <v>8918368</v>
      </c>
      <c r="J24884">
        <v>272144000</v>
      </c>
      <c r="K24884" t="s">
        <v>1635</v>
      </c>
      <c r="L24884" t="s">
        <v>1295</v>
      </c>
    </row>
    <row r="24885" spans="8:12" x14ac:dyDescent="0.25">
      <c r="H24885" t="s">
        <v>23441</v>
      </c>
      <c r="I24885">
        <v>9108867</v>
      </c>
      <c r="J24885">
        <v>636015568</v>
      </c>
      <c r="K24885" t="s">
        <v>1464</v>
      </c>
      <c r="L24885" t="s">
        <v>1362</v>
      </c>
    </row>
    <row r="24886" spans="8:12" x14ac:dyDescent="0.25">
      <c r="H24886" t="s">
        <v>23442</v>
      </c>
      <c r="I24886">
        <v>9042221</v>
      </c>
      <c r="J24886">
        <v>504236152</v>
      </c>
      <c r="L24886" t="s">
        <v>1341</v>
      </c>
    </row>
    <row r="24887" spans="8:12" x14ac:dyDescent="0.25">
      <c r="H24887" t="s">
        <v>23442</v>
      </c>
      <c r="I24887">
        <v>9042221</v>
      </c>
      <c r="J24887">
        <v>371067000</v>
      </c>
      <c r="L24887" t="s">
        <v>1341</v>
      </c>
    </row>
    <row r="24888" spans="8:12" x14ac:dyDescent="0.25">
      <c r="H24888" t="s">
        <v>23443</v>
      </c>
      <c r="I24888">
        <v>9490765</v>
      </c>
      <c r="J24888">
        <v>538004044</v>
      </c>
      <c r="K24888" t="s">
        <v>1437</v>
      </c>
      <c r="L24888" t="s">
        <v>1341</v>
      </c>
    </row>
    <row r="24889" spans="8:12" x14ac:dyDescent="0.25">
      <c r="H24889" t="s">
        <v>23444</v>
      </c>
      <c r="I24889">
        <v>9283679</v>
      </c>
      <c r="J24889">
        <v>538002622</v>
      </c>
      <c r="K24889" t="s">
        <v>1437</v>
      </c>
      <c r="L24889" t="s">
        <v>1362</v>
      </c>
    </row>
    <row r="24890" spans="8:12" x14ac:dyDescent="0.25">
      <c r="H24890" t="s">
        <v>23445</v>
      </c>
      <c r="I24890">
        <v>9778777</v>
      </c>
      <c r="J24890">
        <v>219020688</v>
      </c>
      <c r="K24890" t="s">
        <v>1456</v>
      </c>
      <c r="L24890" t="s">
        <v>1329</v>
      </c>
    </row>
    <row r="24891" spans="8:12" x14ac:dyDescent="0.25">
      <c r="H24891" t="s">
        <v>23446</v>
      </c>
      <c r="I24891">
        <v>9393462</v>
      </c>
      <c r="J24891">
        <v>311037600</v>
      </c>
      <c r="K24891" t="s">
        <v>1609</v>
      </c>
      <c r="L24891" t="s">
        <v>1341</v>
      </c>
    </row>
    <row r="24892" spans="8:12" x14ac:dyDescent="0.25">
      <c r="H24892" t="s">
        <v>23447</v>
      </c>
      <c r="I24892">
        <v>9202780</v>
      </c>
      <c r="J24892">
        <v>308025000</v>
      </c>
      <c r="K24892" t="s">
        <v>1609</v>
      </c>
      <c r="L24892" t="s">
        <v>1337</v>
      </c>
    </row>
    <row r="24893" spans="8:12" x14ac:dyDescent="0.25">
      <c r="H24893" t="s">
        <v>23448</v>
      </c>
      <c r="I24893">
        <v>9273246</v>
      </c>
      <c r="J24893">
        <v>564194000</v>
      </c>
      <c r="K24893" t="s">
        <v>1441</v>
      </c>
      <c r="L24893" t="s">
        <v>1326</v>
      </c>
    </row>
    <row r="24894" spans="8:12" x14ac:dyDescent="0.25">
      <c r="H24894" t="s">
        <v>23449</v>
      </c>
      <c r="I24894">
        <v>9176668</v>
      </c>
      <c r="J24894">
        <v>636015558</v>
      </c>
      <c r="K24894" t="s">
        <v>1464</v>
      </c>
      <c r="L24894" t="s">
        <v>1341</v>
      </c>
    </row>
    <row r="24895" spans="8:12" x14ac:dyDescent="0.25">
      <c r="H24895" t="s">
        <v>23450</v>
      </c>
      <c r="I24895">
        <v>8806486</v>
      </c>
      <c r="J24895">
        <v>616999394</v>
      </c>
      <c r="K24895" t="s">
        <v>1968</v>
      </c>
      <c r="L24895" t="s">
        <v>1341</v>
      </c>
    </row>
    <row r="24896" spans="8:12" x14ac:dyDescent="0.25">
      <c r="H24896" t="s">
        <v>23451</v>
      </c>
      <c r="I24896">
        <v>8998150</v>
      </c>
      <c r="J24896">
        <v>367032920</v>
      </c>
      <c r="K24896" t="s">
        <v>1431</v>
      </c>
      <c r="L24896" t="s">
        <v>1560</v>
      </c>
    </row>
    <row r="24897" spans="8:12" x14ac:dyDescent="0.25">
      <c r="H24897" t="s">
        <v>23452</v>
      </c>
      <c r="I24897">
        <v>9109732</v>
      </c>
      <c r="J24897">
        <v>370403000</v>
      </c>
      <c r="L24897" t="s">
        <v>1341</v>
      </c>
    </row>
    <row r="24898" spans="8:12" x14ac:dyDescent="0.25">
      <c r="H24898" t="s">
        <v>23453</v>
      </c>
      <c r="I24898">
        <v>7711919</v>
      </c>
      <c r="J24898">
        <v>671233000</v>
      </c>
      <c r="K24898" t="s">
        <v>1311</v>
      </c>
      <c r="L24898" t="s">
        <v>1295</v>
      </c>
    </row>
    <row r="24899" spans="8:12" x14ac:dyDescent="0.25">
      <c r="H24899" t="s">
        <v>23454</v>
      </c>
      <c r="I24899">
        <v>9109500</v>
      </c>
      <c r="J24899">
        <v>529623000</v>
      </c>
      <c r="K24899" t="s">
        <v>2074</v>
      </c>
      <c r="L24899" t="s">
        <v>1308</v>
      </c>
    </row>
    <row r="24900" spans="8:12" x14ac:dyDescent="0.25">
      <c r="H24900" t="s">
        <v>23455</v>
      </c>
      <c r="I24900">
        <v>8907917</v>
      </c>
      <c r="J24900">
        <v>538003466</v>
      </c>
      <c r="K24900" t="s">
        <v>1437</v>
      </c>
      <c r="L24900" t="s">
        <v>1341</v>
      </c>
    </row>
    <row r="24901" spans="8:12" x14ac:dyDescent="0.25">
      <c r="H24901" t="s">
        <v>23456</v>
      </c>
      <c r="I24901">
        <v>9338137</v>
      </c>
      <c r="J24901">
        <v>235101908</v>
      </c>
      <c r="K24901" t="s">
        <v>1558</v>
      </c>
      <c r="L24901" t="s">
        <v>1295</v>
      </c>
    </row>
    <row r="24902" spans="8:12" x14ac:dyDescent="0.25">
      <c r="H24902" t="s">
        <v>23457</v>
      </c>
      <c r="I24902">
        <v>9298818</v>
      </c>
      <c r="J24902">
        <v>636014742</v>
      </c>
      <c r="K24902" t="s">
        <v>1464</v>
      </c>
      <c r="L24902" t="s">
        <v>1362</v>
      </c>
    </row>
    <row r="24903" spans="8:12" x14ac:dyDescent="0.25">
      <c r="H24903" t="s">
        <v>23458</v>
      </c>
      <c r="I24903">
        <v>9250933</v>
      </c>
      <c r="J24903">
        <v>311272000</v>
      </c>
      <c r="K24903" t="s">
        <v>1609</v>
      </c>
      <c r="L24903" t="s">
        <v>1337</v>
      </c>
    </row>
    <row r="24904" spans="8:12" x14ac:dyDescent="0.25">
      <c r="H24904" t="s">
        <v>23459</v>
      </c>
      <c r="I24904">
        <v>8137861</v>
      </c>
      <c r="J24904">
        <v>247452000</v>
      </c>
      <c r="K24904" t="s">
        <v>1398</v>
      </c>
      <c r="L24904" t="s">
        <v>1329</v>
      </c>
    </row>
    <row r="24905" spans="8:12" x14ac:dyDescent="0.25">
      <c r="H24905" t="s">
        <v>23460</v>
      </c>
      <c r="I24905">
        <v>7336563</v>
      </c>
      <c r="J24905">
        <v>312448000</v>
      </c>
      <c r="K24905" t="s">
        <v>1379</v>
      </c>
      <c r="L24905" t="s">
        <v>1295</v>
      </c>
    </row>
    <row r="24906" spans="8:12" x14ac:dyDescent="0.25">
      <c r="H24906" t="s">
        <v>23461</v>
      </c>
      <c r="I24906">
        <v>9202077</v>
      </c>
      <c r="J24906">
        <v>236648000</v>
      </c>
      <c r="K24906" t="s">
        <v>1383</v>
      </c>
      <c r="L24906" t="s">
        <v>1295</v>
      </c>
    </row>
    <row r="24907" spans="8:12" x14ac:dyDescent="0.25">
      <c r="H24907" t="s">
        <v>23462</v>
      </c>
      <c r="I24907">
        <v>9128336</v>
      </c>
      <c r="J24907">
        <v>236203000</v>
      </c>
      <c r="K24907" t="s">
        <v>1383</v>
      </c>
      <c r="L24907" t="s">
        <v>1295</v>
      </c>
    </row>
    <row r="24908" spans="8:12" x14ac:dyDescent="0.25">
      <c r="H24908" t="s">
        <v>23463</v>
      </c>
      <c r="I24908">
        <v>9014664</v>
      </c>
      <c r="J24908">
        <v>304010767</v>
      </c>
      <c r="K24908" t="s">
        <v>1294</v>
      </c>
      <c r="L24908" t="s">
        <v>1295</v>
      </c>
    </row>
    <row r="24909" spans="8:12" x14ac:dyDescent="0.25">
      <c r="H24909" t="s">
        <v>23464</v>
      </c>
      <c r="I24909">
        <v>9502374</v>
      </c>
      <c r="J24909">
        <v>563025000</v>
      </c>
      <c r="K24909" t="s">
        <v>1441</v>
      </c>
      <c r="L24909" t="s">
        <v>1362</v>
      </c>
    </row>
    <row r="24910" spans="8:12" x14ac:dyDescent="0.25">
      <c r="H24910" t="s">
        <v>23465</v>
      </c>
      <c r="I24910">
        <v>9444508</v>
      </c>
      <c r="J24910">
        <v>564224000</v>
      </c>
      <c r="K24910" t="s">
        <v>1441</v>
      </c>
      <c r="L24910" t="s">
        <v>1326</v>
      </c>
    </row>
    <row r="24911" spans="8:12" x14ac:dyDescent="0.25">
      <c r="H24911" t="s">
        <v>23465</v>
      </c>
      <c r="I24911">
        <v>7616860</v>
      </c>
      <c r="J24911">
        <v>240985000</v>
      </c>
      <c r="K24911" t="s">
        <v>1679</v>
      </c>
      <c r="L24911" t="s">
        <v>1295</v>
      </c>
    </row>
    <row r="24912" spans="8:12" x14ac:dyDescent="0.25">
      <c r="H24912" t="s">
        <v>23466</v>
      </c>
      <c r="I24912">
        <v>9358864</v>
      </c>
      <c r="J24912">
        <v>636092689</v>
      </c>
      <c r="K24912" t="s">
        <v>1464</v>
      </c>
      <c r="L24912" t="s">
        <v>1341</v>
      </c>
    </row>
    <row r="24913" spans="8:12" x14ac:dyDescent="0.25">
      <c r="H24913" t="s">
        <v>23467</v>
      </c>
      <c r="I24913">
        <v>9495765</v>
      </c>
      <c r="J24913">
        <v>229795000</v>
      </c>
      <c r="L24913" t="s">
        <v>1308</v>
      </c>
    </row>
    <row r="24914" spans="8:12" x14ac:dyDescent="0.25">
      <c r="H24914" t="s">
        <v>23468</v>
      </c>
      <c r="I24914">
        <v>9365245</v>
      </c>
      <c r="J24914">
        <v>636092141</v>
      </c>
      <c r="K24914" t="s">
        <v>1464</v>
      </c>
      <c r="L24914" t="s">
        <v>1326</v>
      </c>
    </row>
    <row r="24915" spans="8:12" x14ac:dyDescent="0.25">
      <c r="H24915" t="s">
        <v>23469</v>
      </c>
      <c r="I24915">
        <v>9405514</v>
      </c>
      <c r="J24915">
        <v>636092690</v>
      </c>
      <c r="K24915" t="s">
        <v>1464</v>
      </c>
      <c r="L24915" t="s">
        <v>1341</v>
      </c>
    </row>
    <row r="24916" spans="8:12" x14ac:dyDescent="0.25">
      <c r="H24916" t="s">
        <v>23470</v>
      </c>
      <c r="I24916">
        <v>9497426</v>
      </c>
      <c r="J24916">
        <v>636091918</v>
      </c>
      <c r="K24916" t="s">
        <v>1464</v>
      </c>
      <c r="L24916" t="s">
        <v>1341</v>
      </c>
    </row>
    <row r="24917" spans="8:12" x14ac:dyDescent="0.25">
      <c r="H24917" t="s">
        <v>23471</v>
      </c>
      <c r="I24917">
        <v>9173173</v>
      </c>
      <c r="J24917">
        <v>245848000</v>
      </c>
      <c r="K24917" t="s">
        <v>1387</v>
      </c>
      <c r="L24917" t="s">
        <v>1295</v>
      </c>
    </row>
    <row r="24918" spans="8:12" x14ac:dyDescent="0.25">
      <c r="H24918" t="s">
        <v>23472</v>
      </c>
      <c r="I24918">
        <v>9190078</v>
      </c>
      <c r="J24918">
        <v>636014486</v>
      </c>
      <c r="K24918" t="s">
        <v>1464</v>
      </c>
      <c r="L24918" t="s">
        <v>1326</v>
      </c>
    </row>
    <row r="24919" spans="8:12" x14ac:dyDescent="0.25">
      <c r="H24919" t="s">
        <v>23473</v>
      </c>
      <c r="I24919">
        <v>9449247</v>
      </c>
      <c r="J24919">
        <v>311052200</v>
      </c>
      <c r="K24919" t="s">
        <v>1609</v>
      </c>
      <c r="L24919" t="s">
        <v>1341</v>
      </c>
    </row>
    <row r="24920" spans="8:12" x14ac:dyDescent="0.25">
      <c r="H24920" t="s">
        <v>23474</v>
      </c>
      <c r="I24920">
        <v>9618848</v>
      </c>
      <c r="J24920">
        <v>305793000</v>
      </c>
      <c r="L24920" t="s">
        <v>1346</v>
      </c>
    </row>
    <row r="24921" spans="8:12" x14ac:dyDescent="0.25">
      <c r="H24921" t="s">
        <v>23475</v>
      </c>
      <c r="I24921">
        <v>9327164</v>
      </c>
      <c r="J24921">
        <v>256281000</v>
      </c>
      <c r="K24921" t="s">
        <v>1340</v>
      </c>
      <c r="L24921" t="s">
        <v>1326</v>
      </c>
    </row>
    <row r="24922" spans="8:12" x14ac:dyDescent="0.25">
      <c r="H24922" t="s">
        <v>23476</v>
      </c>
      <c r="I24922">
        <v>9183831</v>
      </c>
      <c r="J24922">
        <v>255804890</v>
      </c>
      <c r="L24922" t="s">
        <v>1326</v>
      </c>
    </row>
    <row r="24923" spans="8:12" x14ac:dyDescent="0.25">
      <c r="H24923" t="s">
        <v>23477</v>
      </c>
      <c r="I24923">
        <v>9226164</v>
      </c>
      <c r="J24923">
        <v>246476000</v>
      </c>
      <c r="K24923" t="s">
        <v>1387</v>
      </c>
      <c r="L24923" t="s">
        <v>1295</v>
      </c>
    </row>
    <row r="24924" spans="8:12" x14ac:dyDescent="0.25">
      <c r="H24924" t="s">
        <v>23478</v>
      </c>
      <c r="I24924">
        <v>9320855</v>
      </c>
      <c r="J24924">
        <v>605026210</v>
      </c>
      <c r="K24924" t="s">
        <v>1863</v>
      </c>
      <c r="L24924" t="s">
        <v>1346</v>
      </c>
    </row>
    <row r="24925" spans="8:12" x14ac:dyDescent="0.25">
      <c r="H24925" t="s">
        <v>23479</v>
      </c>
      <c r="I24925">
        <v>9537044</v>
      </c>
      <c r="J24925">
        <v>605076052</v>
      </c>
      <c r="K24925" t="s">
        <v>1863</v>
      </c>
      <c r="L24925" t="s">
        <v>1346</v>
      </c>
    </row>
    <row r="24926" spans="8:12" x14ac:dyDescent="0.25">
      <c r="H24926" t="s">
        <v>23480</v>
      </c>
      <c r="I24926">
        <v>9337793</v>
      </c>
      <c r="J24926">
        <v>605026220</v>
      </c>
      <c r="K24926" t="s">
        <v>1863</v>
      </c>
      <c r="L24926" t="s">
        <v>1346</v>
      </c>
    </row>
    <row r="24927" spans="8:12" x14ac:dyDescent="0.25">
      <c r="H24927" t="s">
        <v>23481</v>
      </c>
      <c r="I24927">
        <v>9284025</v>
      </c>
      <c r="J24927">
        <v>636012378</v>
      </c>
      <c r="K24927" t="s">
        <v>1464</v>
      </c>
      <c r="L24927" t="s">
        <v>1346</v>
      </c>
    </row>
    <row r="24928" spans="8:12" x14ac:dyDescent="0.25">
      <c r="H24928" t="s">
        <v>1025</v>
      </c>
      <c r="I24928">
        <v>9523146</v>
      </c>
      <c r="J24928">
        <v>412768000</v>
      </c>
      <c r="K24928" t="s">
        <v>1328</v>
      </c>
      <c r="L24928" t="s">
        <v>1341</v>
      </c>
    </row>
    <row r="24929" spans="8:12" x14ac:dyDescent="0.25">
      <c r="H24929" t="s">
        <v>23482</v>
      </c>
      <c r="I24929">
        <v>9047166</v>
      </c>
      <c r="J24929">
        <v>515838000</v>
      </c>
      <c r="K24929" t="s">
        <v>1406</v>
      </c>
      <c r="L24929" t="s">
        <v>1308</v>
      </c>
    </row>
    <row r="24930" spans="8:12" x14ac:dyDescent="0.25">
      <c r="H24930" t="s">
        <v>23483</v>
      </c>
      <c r="I24930">
        <v>9595731</v>
      </c>
      <c r="J24930">
        <v>226089000</v>
      </c>
      <c r="K24930" t="s">
        <v>1556</v>
      </c>
      <c r="L24930" t="s">
        <v>1313</v>
      </c>
    </row>
    <row r="24931" spans="8:12" x14ac:dyDescent="0.25">
      <c r="H24931" t="s">
        <v>23484</v>
      </c>
      <c r="I24931">
        <v>9368601</v>
      </c>
      <c r="J24931">
        <v>256651000</v>
      </c>
      <c r="K24931" t="s">
        <v>1340</v>
      </c>
      <c r="L24931" t="s">
        <v>1295</v>
      </c>
    </row>
    <row r="24932" spans="8:12" x14ac:dyDescent="0.25">
      <c r="H24932" t="s">
        <v>23485</v>
      </c>
      <c r="I24932">
        <v>9238947</v>
      </c>
      <c r="J24932">
        <v>432288000</v>
      </c>
      <c r="K24932" t="s">
        <v>1368</v>
      </c>
      <c r="L24932" t="s">
        <v>1329</v>
      </c>
    </row>
    <row r="24933" spans="8:12" x14ac:dyDescent="0.25">
      <c r="H24933" t="s">
        <v>23486</v>
      </c>
      <c r="I24933">
        <v>9163295</v>
      </c>
      <c r="J24933">
        <v>256046000</v>
      </c>
      <c r="K24933" t="s">
        <v>1340</v>
      </c>
      <c r="L24933" t="s">
        <v>1341</v>
      </c>
    </row>
    <row r="24934" spans="8:12" x14ac:dyDescent="0.25">
      <c r="H24934" t="s">
        <v>23486</v>
      </c>
      <c r="I24934">
        <v>9163295</v>
      </c>
      <c r="J24934">
        <v>247218400</v>
      </c>
      <c r="K24934" t="s">
        <v>1398</v>
      </c>
      <c r="L24934" t="s">
        <v>1341</v>
      </c>
    </row>
    <row r="24935" spans="8:12" x14ac:dyDescent="0.25">
      <c r="H24935" t="s">
        <v>23487</v>
      </c>
      <c r="I24935">
        <v>9265407</v>
      </c>
      <c r="J24935">
        <v>220222000</v>
      </c>
      <c r="K24935" t="s">
        <v>1456</v>
      </c>
      <c r="L24935" t="s">
        <v>1362</v>
      </c>
    </row>
    <row r="24936" spans="8:12" x14ac:dyDescent="0.25">
      <c r="H24936" t="s">
        <v>23488</v>
      </c>
      <c r="I24936">
        <v>8117835</v>
      </c>
      <c r="J24936">
        <v>518906000</v>
      </c>
      <c r="K24936" t="s">
        <v>1595</v>
      </c>
      <c r="L24936" t="s">
        <v>1295</v>
      </c>
    </row>
    <row r="24937" spans="8:12" x14ac:dyDescent="0.25">
      <c r="H24937" t="s">
        <v>261</v>
      </c>
      <c r="I24937">
        <v>9693329</v>
      </c>
      <c r="J24937">
        <v>255805688</v>
      </c>
      <c r="L24937" t="s">
        <v>1308</v>
      </c>
    </row>
    <row r="24938" spans="8:12" x14ac:dyDescent="0.25">
      <c r="H24938" t="s">
        <v>23489</v>
      </c>
      <c r="I24938">
        <v>9007350</v>
      </c>
      <c r="J24938">
        <v>477256000</v>
      </c>
      <c r="K24938" t="s">
        <v>1348</v>
      </c>
      <c r="L24938" t="s">
        <v>1295</v>
      </c>
    </row>
    <row r="24939" spans="8:12" x14ac:dyDescent="0.25">
      <c r="H24939" t="s">
        <v>1026</v>
      </c>
      <c r="I24939">
        <v>9622423</v>
      </c>
      <c r="J24939">
        <v>355912000</v>
      </c>
      <c r="K24939" t="s">
        <v>1332</v>
      </c>
      <c r="L24939" t="s">
        <v>1308</v>
      </c>
    </row>
    <row r="24940" spans="8:12" x14ac:dyDescent="0.25">
      <c r="H24940" t="s">
        <v>23490</v>
      </c>
      <c r="I24940">
        <v>8649905</v>
      </c>
      <c r="J24940">
        <v>667003260</v>
      </c>
      <c r="K24940" t="s">
        <v>2089</v>
      </c>
      <c r="L24940" t="s">
        <v>1308</v>
      </c>
    </row>
    <row r="24941" spans="8:12" x14ac:dyDescent="0.25">
      <c r="H24941" t="s">
        <v>23491</v>
      </c>
      <c r="I24941">
        <v>9373175</v>
      </c>
      <c r="J24941">
        <v>667003019</v>
      </c>
      <c r="K24941" t="s">
        <v>2089</v>
      </c>
      <c r="L24941" t="s">
        <v>1308</v>
      </c>
    </row>
    <row r="24942" spans="8:12" x14ac:dyDescent="0.25">
      <c r="H24942" t="s">
        <v>23491</v>
      </c>
      <c r="I24942">
        <v>9138628</v>
      </c>
      <c r="J24942">
        <v>477832700</v>
      </c>
      <c r="K24942" t="s">
        <v>1348</v>
      </c>
      <c r="L24942" t="s">
        <v>1341</v>
      </c>
    </row>
    <row r="24943" spans="8:12" x14ac:dyDescent="0.25">
      <c r="H24943" t="s">
        <v>23492</v>
      </c>
      <c r="I24943">
        <v>8653085</v>
      </c>
      <c r="J24943">
        <v>373456000</v>
      </c>
      <c r="L24943" t="s">
        <v>1341</v>
      </c>
    </row>
    <row r="24944" spans="8:12" x14ac:dyDescent="0.25">
      <c r="H24944" t="s">
        <v>23493</v>
      </c>
      <c r="I24944">
        <v>9374662</v>
      </c>
      <c r="J24944">
        <v>529610000</v>
      </c>
      <c r="K24944" t="s">
        <v>2074</v>
      </c>
      <c r="L24944" t="s">
        <v>1295</v>
      </c>
    </row>
    <row r="24945" spans="8:12" x14ac:dyDescent="0.25">
      <c r="H24945" t="s">
        <v>23494</v>
      </c>
      <c r="I24945">
        <v>9302293</v>
      </c>
      <c r="J24945">
        <v>353777000</v>
      </c>
      <c r="K24945" t="s">
        <v>1332</v>
      </c>
      <c r="L24945" t="s">
        <v>1295</v>
      </c>
    </row>
    <row r="24946" spans="8:12" x14ac:dyDescent="0.25">
      <c r="H24946" t="s">
        <v>23495</v>
      </c>
      <c r="I24946">
        <v>9146132</v>
      </c>
      <c r="J24946">
        <v>353637000</v>
      </c>
      <c r="K24946" t="s">
        <v>1332</v>
      </c>
      <c r="L24946" t="s">
        <v>1308</v>
      </c>
    </row>
    <row r="24947" spans="8:12" x14ac:dyDescent="0.25">
      <c r="H24947" t="s">
        <v>23496</v>
      </c>
      <c r="I24947">
        <v>9123843</v>
      </c>
      <c r="J24947">
        <v>355079000</v>
      </c>
      <c r="K24947" t="s">
        <v>1332</v>
      </c>
      <c r="L24947" t="s">
        <v>1295</v>
      </c>
    </row>
    <row r="24948" spans="8:12" x14ac:dyDescent="0.25">
      <c r="H24948" t="s">
        <v>23497</v>
      </c>
      <c r="I24948">
        <v>9237254</v>
      </c>
      <c r="J24948">
        <v>356070000</v>
      </c>
      <c r="K24948" t="s">
        <v>1332</v>
      </c>
      <c r="L24948" t="s">
        <v>1295</v>
      </c>
    </row>
    <row r="24949" spans="8:12" x14ac:dyDescent="0.25">
      <c r="H24949" t="s">
        <v>23498</v>
      </c>
      <c r="I24949">
        <v>8415366</v>
      </c>
      <c r="J24949">
        <v>514821000</v>
      </c>
      <c r="K24949" t="s">
        <v>1406</v>
      </c>
      <c r="L24949" t="s">
        <v>1308</v>
      </c>
    </row>
    <row r="24950" spans="8:12" x14ac:dyDescent="0.25">
      <c r="H24950" t="s">
        <v>23499</v>
      </c>
      <c r="I24950">
        <v>9357042</v>
      </c>
      <c r="J24950">
        <v>514244000</v>
      </c>
      <c r="K24950" t="s">
        <v>1406</v>
      </c>
      <c r="L24950" t="s">
        <v>1308</v>
      </c>
    </row>
    <row r="24951" spans="8:12" x14ac:dyDescent="0.25">
      <c r="H24951" t="s">
        <v>23500</v>
      </c>
      <c r="I24951">
        <v>9357054</v>
      </c>
      <c r="J24951">
        <v>514245000</v>
      </c>
      <c r="K24951" t="s">
        <v>1406</v>
      </c>
      <c r="L24951" t="s">
        <v>1295</v>
      </c>
    </row>
    <row r="24952" spans="8:12" x14ac:dyDescent="0.25">
      <c r="H24952" t="s">
        <v>23501</v>
      </c>
      <c r="I24952">
        <v>9373163</v>
      </c>
      <c r="J24952">
        <v>515475000</v>
      </c>
      <c r="K24952" t="s">
        <v>1406</v>
      </c>
      <c r="L24952" t="s">
        <v>1308</v>
      </c>
    </row>
    <row r="24953" spans="8:12" x14ac:dyDescent="0.25">
      <c r="H24953" t="s">
        <v>23502</v>
      </c>
      <c r="I24953">
        <v>9578452</v>
      </c>
      <c r="J24953">
        <v>549545000</v>
      </c>
      <c r="L24953" t="s">
        <v>1308</v>
      </c>
    </row>
    <row r="24954" spans="8:12" x14ac:dyDescent="0.25">
      <c r="H24954" t="s">
        <v>23502</v>
      </c>
      <c r="I24954">
        <v>9578452</v>
      </c>
      <c r="J24954">
        <v>529545000</v>
      </c>
      <c r="K24954" t="s">
        <v>2074</v>
      </c>
      <c r="L24954" t="s">
        <v>1308</v>
      </c>
    </row>
    <row r="24955" spans="8:12" x14ac:dyDescent="0.25">
      <c r="H24955" t="s">
        <v>23503</v>
      </c>
      <c r="I24955">
        <v>9369526</v>
      </c>
      <c r="J24955">
        <v>236354000</v>
      </c>
      <c r="K24955" t="s">
        <v>1383</v>
      </c>
      <c r="L24955" t="s">
        <v>1295</v>
      </c>
    </row>
    <row r="24956" spans="8:12" x14ac:dyDescent="0.25">
      <c r="H24956" t="s">
        <v>23504</v>
      </c>
      <c r="I24956">
        <v>9109483</v>
      </c>
      <c r="J24956">
        <v>477744500</v>
      </c>
      <c r="K24956" t="s">
        <v>1348</v>
      </c>
      <c r="L24956" t="s">
        <v>1341</v>
      </c>
    </row>
    <row r="24957" spans="8:12" x14ac:dyDescent="0.25">
      <c r="H24957" t="s">
        <v>23505</v>
      </c>
      <c r="I24957">
        <v>9366847</v>
      </c>
      <c r="J24957">
        <v>357856000</v>
      </c>
      <c r="K24957" t="s">
        <v>1332</v>
      </c>
      <c r="L24957" t="s">
        <v>1308</v>
      </c>
    </row>
    <row r="24958" spans="8:12" x14ac:dyDescent="0.25">
      <c r="H24958" t="s">
        <v>23506</v>
      </c>
      <c r="I24958">
        <v>9253143</v>
      </c>
      <c r="J24958">
        <v>538090152</v>
      </c>
      <c r="K24958" t="s">
        <v>1437</v>
      </c>
      <c r="L24958" t="s">
        <v>1295</v>
      </c>
    </row>
    <row r="24959" spans="8:12" x14ac:dyDescent="0.25">
      <c r="H24959" t="s">
        <v>23507</v>
      </c>
      <c r="I24959">
        <v>9292022</v>
      </c>
      <c r="J24959">
        <v>538090156</v>
      </c>
      <c r="K24959" t="s">
        <v>1437</v>
      </c>
      <c r="L24959" t="s">
        <v>1295</v>
      </c>
    </row>
    <row r="24960" spans="8:12" x14ac:dyDescent="0.25">
      <c r="H24960" t="s">
        <v>23508</v>
      </c>
      <c r="I24960">
        <v>9238818</v>
      </c>
      <c r="J24960">
        <v>538090091</v>
      </c>
      <c r="K24960" t="s">
        <v>1437</v>
      </c>
      <c r="L24960" t="s">
        <v>1295</v>
      </c>
    </row>
    <row r="24961" spans="8:12" x14ac:dyDescent="0.25">
      <c r="H24961" t="s">
        <v>23509</v>
      </c>
      <c r="I24961">
        <v>9292010</v>
      </c>
      <c r="J24961">
        <v>538001921</v>
      </c>
      <c r="K24961" t="s">
        <v>1437</v>
      </c>
      <c r="L24961" t="s">
        <v>1295</v>
      </c>
    </row>
    <row r="24962" spans="8:12" x14ac:dyDescent="0.25">
      <c r="H24962" t="s">
        <v>23510</v>
      </c>
      <c r="I24962">
        <v>9253155</v>
      </c>
      <c r="J24962">
        <v>538001922</v>
      </c>
      <c r="K24962" t="s">
        <v>1437</v>
      </c>
      <c r="L24962" t="s">
        <v>1295</v>
      </c>
    </row>
    <row r="24963" spans="8:12" x14ac:dyDescent="0.25">
      <c r="H24963" t="s">
        <v>23511</v>
      </c>
      <c r="I24963">
        <v>9244556</v>
      </c>
      <c r="J24963">
        <v>538001809</v>
      </c>
      <c r="K24963" t="s">
        <v>1437</v>
      </c>
      <c r="L24963" t="s">
        <v>1295</v>
      </c>
    </row>
    <row r="24964" spans="8:12" x14ac:dyDescent="0.25">
      <c r="H24964" t="s">
        <v>23512</v>
      </c>
      <c r="I24964">
        <v>9244544</v>
      </c>
      <c r="J24964">
        <v>538090153</v>
      </c>
      <c r="K24964" t="s">
        <v>1437</v>
      </c>
      <c r="L24964" t="s">
        <v>1295</v>
      </c>
    </row>
    <row r="24965" spans="8:12" x14ac:dyDescent="0.25">
      <c r="H24965" t="s">
        <v>23513</v>
      </c>
      <c r="I24965">
        <v>9238820</v>
      </c>
      <c r="J24965">
        <v>538001784</v>
      </c>
      <c r="K24965" t="s">
        <v>1437</v>
      </c>
      <c r="L24965" t="s">
        <v>1295</v>
      </c>
    </row>
    <row r="24966" spans="8:12" x14ac:dyDescent="0.25">
      <c r="H24966" t="s">
        <v>23514</v>
      </c>
      <c r="I24966">
        <v>9235995</v>
      </c>
      <c r="J24966">
        <v>538090151</v>
      </c>
      <c r="K24966" t="s">
        <v>1437</v>
      </c>
      <c r="L24966" t="s">
        <v>1295</v>
      </c>
    </row>
    <row r="24967" spans="8:12" x14ac:dyDescent="0.25">
      <c r="H24967" t="s">
        <v>23515</v>
      </c>
      <c r="I24967">
        <v>8826614</v>
      </c>
      <c r="J24967">
        <v>367025470</v>
      </c>
      <c r="K24967" t="s">
        <v>1431</v>
      </c>
      <c r="L24967" t="s">
        <v>1308</v>
      </c>
    </row>
    <row r="24968" spans="8:12" x14ac:dyDescent="0.25">
      <c r="H24968" t="s">
        <v>23516</v>
      </c>
      <c r="I24968">
        <v>9574432</v>
      </c>
      <c r="J24968">
        <v>538006713</v>
      </c>
      <c r="K24968" t="s">
        <v>1437</v>
      </c>
      <c r="L24968" t="s">
        <v>1341</v>
      </c>
    </row>
    <row r="24969" spans="8:12" x14ac:dyDescent="0.25">
      <c r="H24969" t="s">
        <v>23516</v>
      </c>
      <c r="I24969">
        <v>9574432</v>
      </c>
      <c r="J24969">
        <v>441958000</v>
      </c>
      <c r="K24969" t="s">
        <v>1352</v>
      </c>
      <c r="L24969" t="s">
        <v>1341</v>
      </c>
    </row>
    <row r="24970" spans="8:12" x14ac:dyDescent="0.25">
      <c r="H24970" t="s">
        <v>23517</v>
      </c>
      <c r="I24970">
        <v>8500496</v>
      </c>
      <c r="J24970">
        <v>372840000</v>
      </c>
      <c r="L24970" t="s">
        <v>1341</v>
      </c>
    </row>
    <row r="24971" spans="8:12" x14ac:dyDescent="0.25">
      <c r="H24971" t="s">
        <v>23518</v>
      </c>
      <c r="I24971">
        <v>8715297</v>
      </c>
      <c r="J24971">
        <v>441543000</v>
      </c>
      <c r="K24971" t="s">
        <v>1352</v>
      </c>
      <c r="L24971" t="s">
        <v>1341</v>
      </c>
    </row>
    <row r="24972" spans="8:12" x14ac:dyDescent="0.25">
      <c r="H24972" t="s">
        <v>23519</v>
      </c>
      <c r="I24972">
        <v>8768488</v>
      </c>
      <c r="J24972">
        <v>367068050</v>
      </c>
      <c r="K24972" t="s">
        <v>1431</v>
      </c>
      <c r="L24972" t="s">
        <v>1329</v>
      </c>
    </row>
    <row r="24973" spans="8:12" x14ac:dyDescent="0.25">
      <c r="H24973" t="s">
        <v>23519</v>
      </c>
      <c r="I24973">
        <v>9226774</v>
      </c>
      <c r="J24973">
        <v>244252000</v>
      </c>
      <c r="K24973" t="s">
        <v>1387</v>
      </c>
      <c r="L24973" t="s">
        <v>1295</v>
      </c>
    </row>
    <row r="24974" spans="8:12" x14ac:dyDescent="0.25">
      <c r="H24974" t="s">
        <v>23520</v>
      </c>
      <c r="I24974">
        <v>9439785</v>
      </c>
      <c r="J24974">
        <v>538005322</v>
      </c>
      <c r="K24974" t="s">
        <v>1437</v>
      </c>
      <c r="L24974" t="s">
        <v>1326</v>
      </c>
    </row>
    <row r="24975" spans="8:12" x14ac:dyDescent="0.25">
      <c r="H24975" t="s">
        <v>23521</v>
      </c>
      <c r="I24975">
        <v>9439773</v>
      </c>
      <c r="J24975">
        <v>538005321</v>
      </c>
      <c r="K24975" t="s">
        <v>1437</v>
      </c>
      <c r="L24975" t="s">
        <v>1326</v>
      </c>
    </row>
    <row r="24976" spans="8:12" x14ac:dyDescent="0.25">
      <c r="H24976" t="s">
        <v>23522</v>
      </c>
      <c r="I24976">
        <v>9349631</v>
      </c>
      <c r="J24976">
        <v>538005424</v>
      </c>
      <c r="K24976" t="s">
        <v>1437</v>
      </c>
      <c r="L24976" t="s">
        <v>1362</v>
      </c>
    </row>
    <row r="24977" spans="8:12" x14ac:dyDescent="0.25">
      <c r="H24977" t="s">
        <v>23523</v>
      </c>
      <c r="I24977">
        <v>9333187</v>
      </c>
      <c r="J24977">
        <v>538005939</v>
      </c>
      <c r="K24977" t="s">
        <v>1437</v>
      </c>
      <c r="L24977" t="s">
        <v>1362</v>
      </c>
    </row>
    <row r="24978" spans="8:12" x14ac:dyDescent="0.25">
      <c r="H24978" t="s">
        <v>23523</v>
      </c>
      <c r="I24978">
        <v>9333187</v>
      </c>
      <c r="J24978">
        <v>538005939</v>
      </c>
      <c r="K24978" t="s">
        <v>1437</v>
      </c>
      <c r="L24978" t="s">
        <v>1362</v>
      </c>
    </row>
    <row r="24979" spans="8:12" x14ac:dyDescent="0.25">
      <c r="H24979" t="s">
        <v>23524</v>
      </c>
      <c r="I24979">
        <v>9439797</v>
      </c>
      <c r="J24979">
        <v>538005320</v>
      </c>
      <c r="K24979" t="s">
        <v>1437</v>
      </c>
      <c r="L24979" t="s">
        <v>1326</v>
      </c>
    </row>
    <row r="24980" spans="8:12" x14ac:dyDescent="0.25">
      <c r="H24980" t="s">
        <v>23525</v>
      </c>
      <c r="I24980">
        <v>9457907</v>
      </c>
      <c r="J24980">
        <v>538005254</v>
      </c>
      <c r="K24980" t="s">
        <v>1437</v>
      </c>
      <c r="L24980" t="s">
        <v>1313</v>
      </c>
    </row>
    <row r="24981" spans="8:12" x14ac:dyDescent="0.25">
      <c r="H24981" t="s">
        <v>23526</v>
      </c>
      <c r="I24981">
        <v>9439802</v>
      </c>
      <c r="J24981">
        <v>538005319</v>
      </c>
      <c r="K24981" t="s">
        <v>1437</v>
      </c>
      <c r="L24981" t="s">
        <v>1326</v>
      </c>
    </row>
    <row r="24982" spans="8:12" x14ac:dyDescent="0.25">
      <c r="H24982" t="s">
        <v>23527</v>
      </c>
      <c r="I24982">
        <v>9658537</v>
      </c>
      <c r="J24982">
        <v>431003489</v>
      </c>
      <c r="K24982" t="s">
        <v>1368</v>
      </c>
      <c r="L24982" t="s">
        <v>1313</v>
      </c>
    </row>
    <row r="24983" spans="8:12" x14ac:dyDescent="0.25">
      <c r="H24983" t="s">
        <v>23528</v>
      </c>
      <c r="I24983">
        <v>8619833</v>
      </c>
      <c r="J24983">
        <v>271002002</v>
      </c>
      <c r="K24983" t="s">
        <v>1373</v>
      </c>
      <c r="L24983" t="s">
        <v>1295</v>
      </c>
    </row>
    <row r="24984" spans="8:12" x14ac:dyDescent="0.25">
      <c r="H24984" t="s">
        <v>23529</v>
      </c>
      <c r="I24984">
        <v>8801137</v>
      </c>
      <c r="J24984">
        <v>215818000</v>
      </c>
      <c r="K24984" t="s">
        <v>1340</v>
      </c>
      <c r="L24984" t="s">
        <v>1295</v>
      </c>
    </row>
    <row r="24985" spans="8:12" x14ac:dyDescent="0.25">
      <c r="H24985" t="s">
        <v>23530</v>
      </c>
      <c r="I24985">
        <v>8764391</v>
      </c>
      <c r="J24985">
        <v>775990180</v>
      </c>
      <c r="K24985" t="s">
        <v>1875</v>
      </c>
      <c r="L24985" t="s">
        <v>1329</v>
      </c>
    </row>
    <row r="24986" spans="8:12" x14ac:dyDescent="0.25">
      <c r="H24986" t="s">
        <v>23531</v>
      </c>
      <c r="I24986">
        <v>8767886</v>
      </c>
      <c r="J24986">
        <v>775990260</v>
      </c>
      <c r="K24986" t="s">
        <v>1875</v>
      </c>
      <c r="L24986" t="s">
        <v>1329</v>
      </c>
    </row>
    <row r="24987" spans="8:12" x14ac:dyDescent="0.25">
      <c r="H24987" t="s">
        <v>23532</v>
      </c>
      <c r="I24987">
        <v>8762965</v>
      </c>
      <c r="J24987">
        <v>775990210</v>
      </c>
      <c r="K24987" t="s">
        <v>1875</v>
      </c>
      <c r="L24987" t="s">
        <v>1329</v>
      </c>
    </row>
    <row r="24988" spans="8:12" x14ac:dyDescent="0.25">
      <c r="H24988" t="s">
        <v>23533</v>
      </c>
      <c r="I24988">
        <v>8762989</v>
      </c>
      <c r="J24988">
        <v>775990240</v>
      </c>
      <c r="K24988" t="s">
        <v>1875</v>
      </c>
      <c r="L24988" t="s">
        <v>1329</v>
      </c>
    </row>
    <row r="24989" spans="8:12" x14ac:dyDescent="0.25">
      <c r="H24989" t="s">
        <v>23534</v>
      </c>
      <c r="I24989">
        <v>8751760</v>
      </c>
      <c r="J24989">
        <v>355126000</v>
      </c>
      <c r="K24989" t="s">
        <v>1332</v>
      </c>
      <c r="L24989" t="s">
        <v>1329</v>
      </c>
    </row>
    <row r="24990" spans="8:12" x14ac:dyDescent="0.25">
      <c r="H24990" t="s">
        <v>23535</v>
      </c>
      <c r="I24990">
        <v>8754683</v>
      </c>
      <c r="J24990">
        <v>356304000</v>
      </c>
      <c r="K24990" t="s">
        <v>1332</v>
      </c>
      <c r="L24990" t="s">
        <v>1329</v>
      </c>
    </row>
    <row r="24991" spans="8:12" x14ac:dyDescent="0.25">
      <c r="H24991" t="s">
        <v>23536</v>
      </c>
      <c r="I24991">
        <v>8753146</v>
      </c>
      <c r="J24991">
        <v>470709000</v>
      </c>
      <c r="K24991" t="s">
        <v>1403</v>
      </c>
      <c r="L24991" t="s">
        <v>1329</v>
      </c>
    </row>
    <row r="24992" spans="8:12" x14ac:dyDescent="0.25">
      <c r="H24992" t="s">
        <v>23537</v>
      </c>
      <c r="I24992">
        <v>8753160</v>
      </c>
      <c r="J24992">
        <v>470874000</v>
      </c>
      <c r="K24992" t="s">
        <v>1403</v>
      </c>
      <c r="L24992" t="s">
        <v>1329</v>
      </c>
    </row>
    <row r="24993" spans="8:12" x14ac:dyDescent="0.25">
      <c r="H24993" t="s">
        <v>23538</v>
      </c>
      <c r="I24993">
        <v>8753419</v>
      </c>
      <c r="J24993">
        <v>576369000</v>
      </c>
      <c r="K24993" t="s">
        <v>2396</v>
      </c>
      <c r="L24993" t="s">
        <v>1329</v>
      </c>
    </row>
    <row r="24994" spans="8:12" x14ac:dyDescent="0.25">
      <c r="H24994" t="s">
        <v>23539</v>
      </c>
      <c r="I24994">
        <v>8753158</v>
      </c>
      <c r="J24994">
        <v>470875000</v>
      </c>
      <c r="K24994" t="s">
        <v>1403</v>
      </c>
      <c r="L24994" t="s">
        <v>1329</v>
      </c>
    </row>
    <row r="24995" spans="8:12" x14ac:dyDescent="0.25">
      <c r="H24995" t="s">
        <v>23540</v>
      </c>
      <c r="I24995">
        <v>8750974</v>
      </c>
      <c r="J24995">
        <v>470870000</v>
      </c>
      <c r="K24995" t="s">
        <v>1403</v>
      </c>
      <c r="L24995" t="s">
        <v>1329</v>
      </c>
    </row>
    <row r="24996" spans="8:12" x14ac:dyDescent="0.25">
      <c r="H24996" t="s">
        <v>23541</v>
      </c>
      <c r="I24996">
        <v>8752037</v>
      </c>
      <c r="J24996">
        <v>470871000</v>
      </c>
      <c r="K24996" t="s">
        <v>1403</v>
      </c>
      <c r="L24996" t="s">
        <v>1329</v>
      </c>
    </row>
    <row r="24997" spans="8:12" x14ac:dyDescent="0.25">
      <c r="H24997" t="s">
        <v>23542</v>
      </c>
      <c r="I24997">
        <v>8767628</v>
      </c>
      <c r="J24997">
        <v>372690000</v>
      </c>
      <c r="L24997" t="s">
        <v>1329</v>
      </c>
    </row>
    <row r="24998" spans="8:12" x14ac:dyDescent="0.25">
      <c r="H24998" t="s">
        <v>23543</v>
      </c>
      <c r="I24998">
        <v>6766624</v>
      </c>
      <c r="J24998">
        <v>775990220</v>
      </c>
      <c r="K24998" t="s">
        <v>1875</v>
      </c>
      <c r="L24998" t="s">
        <v>1329</v>
      </c>
    </row>
    <row r="24999" spans="8:12" x14ac:dyDescent="0.25">
      <c r="H24999" t="s">
        <v>23544</v>
      </c>
      <c r="I24999">
        <v>9553177</v>
      </c>
      <c r="J24999">
        <v>367433250</v>
      </c>
      <c r="K24999" t="s">
        <v>1431</v>
      </c>
      <c r="L24999" t="s">
        <v>1560</v>
      </c>
    </row>
    <row r="25000" spans="8:12" x14ac:dyDescent="0.25">
      <c r="H25000" t="s">
        <v>23545</v>
      </c>
      <c r="I25000">
        <v>8770493</v>
      </c>
      <c r="J25000">
        <v>563013000</v>
      </c>
      <c r="K25000" t="s">
        <v>1441</v>
      </c>
      <c r="L25000" t="s">
        <v>1329</v>
      </c>
    </row>
    <row r="25001" spans="8:12" x14ac:dyDescent="0.25">
      <c r="H25001" t="s">
        <v>23546</v>
      </c>
      <c r="I25001">
        <v>8755754</v>
      </c>
      <c r="J25001">
        <v>470872000</v>
      </c>
      <c r="K25001" t="s">
        <v>1403</v>
      </c>
      <c r="L25001" t="s">
        <v>1329</v>
      </c>
    </row>
    <row r="25002" spans="8:12" x14ac:dyDescent="0.25">
      <c r="H25002" t="s">
        <v>23547</v>
      </c>
      <c r="I25002">
        <v>8752104</v>
      </c>
      <c r="J25002">
        <v>419141000</v>
      </c>
      <c r="K25002" t="s">
        <v>1420</v>
      </c>
      <c r="L25002" t="s">
        <v>1329</v>
      </c>
    </row>
    <row r="25003" spans="8:12" x14ac:dyDescent="0.25">
      <c r="H25003" t="s">
        <v>23548</v>
      </c>
      <c r="I25003">
        <v>9141376</v>
      </c>
      <c r="J25003">
        <v>304010868</v>
      </c>
      <c r="L25003" t="s">
        <v>1295</v>
      </c>
    </row>
    <row r="25004" spans="8:12" x14ac:dyDescent="0.25">
      <c r="H25004" t="s">
        <v>23548</v>
      </c>
      <c r="I25004">
        <v>9141376</v>
      </c>
      <c r="J25004">
        <v>229959000</v>
      </c>
      <c r="L25004" t="s">
        <v>1295</v>
      </c>
    </row>
    <row r="25005" spans="8:12" x14ac:dyDescent="0.25">
      <c r="H25005" t="s">
        <v>1027</v>
      </c>
      <c r="I25005">
        <v>9185748</v>
      </c>
      <c r="J25005">
        <v>636016213</v>
      </c>
      <c r="K25005" t="s">
        <v>1464</v>
      </c>
      <c r="L25005" t="s">
        <v>1341</v>
      </c>
    </row>
    <row r="25006" spans="8:12" x14ac:dyDescent="0.25">
      <c r="H25006" t="s">
        <v>1027</v>
      </c>
      <c r="I25006">
        <v>7636767</v>
      </c>
      <c r="J25006">
        <v>515275000</v>
      </c>
      <c r="K25006" t="s">
        <v>1406</v>
      </c>
      <c r="L25006" t="s">
        <v>1295</v>
      </c>
    </row>
    <row r="25007" spans="8:12" x14ac:dyDescent="0.25">
      <c r="H25007" t="s">
        <v>23549</v>
      </c>
      <c r="I25007">
        <v>8861668</v>
      </c>
      <c r="J25007">
        <v>357158000</v>
      </c>
      <c r="K25007" t="s">
        <v>1332</v>
      </c>
      <c r="L25007" t="s">
        <v>1295</v>
      </c>
    </row>
    <row r="25008" spans="8:12" x14ac:dyDescent="0.25">
      <c r="H25008" t="s">
        <v>23550</v>
      </c>
      <c r="I25008">
        <v>8820133</v>
      </c>
      <c r="J25008">
        <v>770576240</v>
      </c>
      <c r="K25008" t="s">
        <v>2082</v>
      </c>
      <c r="L25008" t="s">
        <v>1362</v>
      </c>
    </row>
    <row r="25009" spans="8:12" x14ac:dyDescent="0.25">
      <c r="H25009" t="s">
        <v>23551</v>
      </c>
      <c r="I25009">
        <v>9377433</v>
      </c>
      <c r="J25009">
        <v>256710000</v>
      </c>
      <c r="K25009" t="s">
        <v>1340</v>
      </c>
      <c r="L25009" t="s">
        <v>1395</v>
      </c>
    </row>
    <row r="25010" spans="8:12" x14ac:dyDescent="0.25">
      <c r="H25010" t="s">
        <v>23552</v>
      </c>
      <c r="I25010">
        <v>9693197</v>
      </c>
      <c r="J25010">
        <v>477790600</v>
      </c>
      <c r="K25010" t="s">
        <v>1348</v>
      </c>
      <c r="L25010" t="s">
        <v>1308</v>
      </c>
    </row>
    <row r="25011" spans="8:12" x14ac:dyDescent="0.25">
      <c r="H25011" t="s">
        <v>23553</v>
      </c>
      <c r="I25011">
        <v>8702422</v>
      </c>
      <c r="J25011">
        <v>258461000</v>
      </c>
      <c r="K25011" t="s">
        <v>1335</v>
      </c>
      <c r="L25011" t="s">
        <v>1295</v>
      </c>
    </row>
    <row r="25012" spans="8:12" x14ac:dyDescent="0.25">
      <c r="H25012" t="s">
        <v>23554</v>
      </c>
      <c r="I25012">
        <v>9162318</v>
      </c>
      <c r="J25012">
        <v>351222000</v>
      </c>
      <c r="K25012" t="s">
        <v>1332</v>
      </c>
      <c r="L25012" t="s">
        <v>1295</v>
      </c>
    </row>
    <row r="25013" spans="8:12" x14ac:dyDescent="0.25">
      <c r="H25013" t="s">
        <v>23555</v>
      </c>
      <c r="I25013">
        <v>9193824</v>
      </c>
      <c r="J25013">
        <v>255805616</v>
      </c>
      <c r="L25013" t="s">
        <v>1295</v>
      </c>
    </row>
    <row r="25014" spans="8:12" x14ac:dyDescent="0.25">
      <c r="H25014" t="s">
        <v>23556</v>
      </c>
      <c r="I25014">
        <v>9468097</v>
      </c>
      <c r="J25014">
        <v>305470000</v>
      </c>
      <c r="L25014" t="s">
        <v>1295</v>
      </c>
    </row>
    <row r="25015" spans="8:12" x14ac:dyDescent="0.25">
      <c r="H25015" t="s">
        <v>23557</v>
      </c>
      <c r="I25015">
        <v>9526631</v>
      </c>
      <c r="J25015">
        <v>431000968</v>
      </c>
      <c r="K25015" t="s">
        <v>1368</v>
      </c>
      <c r="L25015" t="s">
        <v>1313</v>
      </c>
    </row>
    <row r="25016" spans="8:12" x14ac:dyDescent="0.25">
      <c r="H25016" t="s">
        <v>23558</v>
      </c>
      <c r="I25016">
        <v>9363170</v>
      </c>
      <c r="J25016">
        <v>220515000</v>
      </c>
      <c r="K25016" t="s">
        <v>1456</v>
      </c>
      <c r="L25016" t="s">
        <v>1326</v>
      </c>
    </row>
    <row r="25017" spans="8:12" x14ac:dyDescent="0.25">
      <c r="H25017" t="s">
        <v>23559</v>
      </c>
      <c r="I25017">
        <v>9129952</v>
      </c>
      <c r="J25017">
        <v>538002289</v>
      </c>
      <c r="K25017" t="s">
        <v>1437</v>
      </c>
      <c r="L25017" t="s">
        <v>1326</v>
      </c>
    </row>
    <row r="25018" spans="8:12" x14ac:dyDescent="0.25">
      <c r="H25018" t="s">
        <v>23559</v>
      </c>
      <c r="I25018">
        <v>9129952</v>
      </c>
      <c r="J25018">
        <v>311000290</v>
      </c>
      <c r="K25018" t="s">
        <v>1609</v>
      </c>
      <c r="L25018" t="s">
        <v>1326</v>
      </c>
    </row>
    <row r="25019" spans="8:12" x14ac:dyDescent="0.25">
      <c r="H25019" t="s">
        <v>23560</v>
      </c>
      <c r="I25019">
        <v>8324713</v>
      </c>
      <c r="J25019">
        <v>370059000</v>
      </c>
      <c r="L25019" t="s">
        <v>1295</v>
      </c>
    </row>
    <row r="25020" spans="8:12" x14ac:dyDescent="0.25">
      <c r="H25020" t="s">
        <v>23561</v>
      </c>
      <c r="I25020">
        <v>9421635</v>
      </c>
      <c r="J25020">
        <v>244218000</v>
      </c>
      <c r="K25020" t="s">
        <v>1387</v>
      </c>
      <c r="L25020" t="s">
        <v>1295</v>
      </c>
    </row>
    <row r="25021" spans="8:12" x14ac:dyDescent="0.25">
      <c r="H25021" t="s">
        <v>23562</v>
      </c>
      <c r="I25021">
        <v>8874902</v>
      </c>
      <c r="J25021">
        <v>514094000</v>
      </c>
      <c r="K25021" t="s">
        <v>1406</v>
      </c>
      <c r="L25021" t="s">
        <v>1295</v>
      </c>
    </row>
    <row r="25022" spans="8:12" x14ac:dyDescent="0.25">
      <c r="H25022" t="s">
        <v>23563</v>
      </c>
      <c r="I25022">
        <v>9529633</v>
      </c>
      <c r="J25022">
        <v>373392000</v>
      </c>
      <c r="L25022" t="s">
        <v>1308</v>
      </c>
    </row>
    <row r="25023" spans="8:12" x14ac:dyDescent="0.25">
      <c r="H25023" t="s">
        <v>23564</v>
      </c>
      <c r="I25023">
        <v>8511811</v>
      </c>
      <c r="J25023">
        <v>518560000</v>
      </c>
      <c r="K25023" t="s">
        <v>1595</v>
      </c>
      <c r="L25023" t="s">
        <v>1295</v>
      </c>
    </row>
    <row r="25024" spans="8:12" x14ac:dyDescent="0.25">
      <c r="H25024" t="s">
        <v>23565</v>
      </c>
      <c r="I25024">
        <v>9152820</v>
      </c>
      <c r="J25024">
        <v>247197000</v>
      </c>
      <c r="K25024" t="s">
        <v>1398</v>
      </c>
      <c r="L25024" t="s">
        <v>1326</v>
      </c>
    </row>
    <row r="25025" spans="8:12" x14ac:dyDescent="0.25">
      <c r="H25025" t="s">
        <v>23566</v>
      </c>
      <c r="I25025">
        <v>9748605</v>
      </c>
      <c r="J25025">
        <v>431007017</v>
      </c>
      <c r="K25025" t="s">
        <v>1368</v>
      </c>
      <c r="L25025" t="s">
        <v>1313</v>
      </c>
    </row>
    <row r="25026" spans="8:12" x14ac:dyDescent="0.25">
      <c r="H25026" t="s">
        <v>23567</v>
      </c>
      <c r="I25026">
        <v>9351529</v>
      </c>
      <c r="J25026">
        <v>247219700</v>
      </c>
      <c r="K25026" t="s">
        <v>1398</v>
      </c>
      <c r="L25026" t="s">
        <v>1326</v>
      </c>
    </row>
    <row r="25027" spans="8:12" x14ac:dyDescent="0.25">
      <c r="H25027" t="s">
        <v>23568</v>
      </c>
      <c r="I25027">
        <v>9411006</v>
      </c>
      <c r="J25027">
        <v>538003920</v>
      </c>
      <c r="K25027" t="s">
        <v>1437</v>
      </c>
      <c r="L25027" t="s">
        <v>1341</v>
      </c>
    </row>
    <row r="25028" spans="8:12" x14ac:dyDescent="0.25">
      <c r="H25028" t="s">
        <v>23569</v>
      </c>
      <c r="I25028">
        <v>9594406</v>
      </c>
      <c r="J25028">
        <v>256308000</v>
      </c>
      <c r="K25028" t="s">
        <v>1340</v>
      </c>
      <c r="L25028" t="s">
        <v>1341</v>
      </c>
    </row>
    <row r="25029" spans="8:12" x14ac:dyDescent="0.25">
      <c r="H25029" t="s">
        <v>23570</v>
      </c>
      <c r="I25029">
        <v>9623867</v>
      </c>
      <c r="J25029">
        <v>241235000</v>
      </c>
      <c r="K25029" t="s">
        <v>1679</v>
      </c>
      <c r="L25029" t="s">
        <v>1313</v>
      </c>
    </row>
    <row r="25030" spans="8:12" x14ac:dyDescent="0.25">
      <c r="H25030" t="s">
        <v>23571</v>
      </c>
      <c r="I25030">
        <v>8814366</v>
      </c>
      <c r="J25030">
        <v>775332000</v>
      </c>
      <c r="K25030" t="s">
        <v>1875</v>
      </c>
      <c r="L25030" t="s">
        <v>1295</v>
      </c>
    </row>
    <row r="25031" spans="8:12" x14ac:dyDescent="0.25">
      <c r="H25031" t="s">
        <v>23572</v>
      </c>
      <c r="I25031">
        <v>9034925</v>
      </c>
      <c r="J25031">
        <v>345060039</v>
      </c>
      <c r="K25031" t="s">
        <v>2744</v>
      </c>
      <c r="L25031" t="s">
        <v>1341</v>
      </c>
    </row>
    <row r="25032" spans="8:12" x14ac:dyDescent="0.25">
      <c r="H25032" t="s">
        <v>23573</v>
      </c>
      <c r="I25032">
        <v>7155880</v>
      </c>
      <c r="J25032">
        <v>773982424</v>
      </c>
      <c r="L25032" t="s">
        <v>1308</v>
      </c>
    </row>
    <row r="25033" spans="8:12" x14ac:dyDescent="0.25">
      <c r="H25033" t="s">
        <v>23574</v>
      </c>
      <c r="I25033">
        <v>9644550</v>
      </c>
      <c r="J25033">
        <v>353199000</v>
      </c>
      <c r="K25033" t="s">
        <v>1332</v>
      </c>
      <c r="L25033" t="s">
        <v>1308</v>
      </c>
    </row>
    <row r="25034" spans="8:12" x14ac:dyDescent="0.25">
      <c r="H25034" t="s">
        <v>23575</v>
      </c>
      <c r="I25034">
        <v>6501214</v>
      </c>
      <c r="J25034">
        <v>701000799</v>
      </c>
      <c r="K25034" t="s">
        <v>3134</v>
      </c>
      <c r="L25034" t="s">
        <v>1494</v>
      </c>
    </row>
    <row r="25035" spans="8:12" x14ac:dyDescent="0.25">
      <c r="H25035" t="s">
        <v>23576</v>
      </c>
      <c r="I25035">
        <v>9449417</v>
      </c>
      <c r="J25035">
        <v>538090386</v>
      </c>
      <c r="K25035" t="s">
        <v>1437</v>
      </c>
      <c r="L25035" t="s">
        <v>1326</v>
      </c>
    </row>
    <row r="25036" spans="8:12" x14ac:dyDescent="0.25">
      <c r="H25036" t="s">
        <v>23577</v>
      </c>
      <c r="I25036">
        <v>9449443</v>
      </c>
      <c r="J25036">
        <v>538003828</v>
      </c>
      <c r="K25036" t="s">
        <v>1437</v>
      </c>
      <c r="L25036" t="s">
        <v>1326</v>
      </c>
    </row>
    <row r="25037" spans="8:12" x14ac:dyDescent="0.25">
      <c r="H25037" t="s">
        <v>23578</v>
      </c>
      <c r="I25037">
        <v>9504944</v>
      </c>
      <c r="J25037">
        <v>356211000</v>
      </c>
      <c r="K25037" t="s">
        <v>1332</v>
      </c>
      <c r="L25037" t="s">
        <v>1295</v>
      </c>
    </row>
    <row r="25038" spans="8:12" x14ac:dyDescent="0.25">
      <c r="H25038" t="s">
        <v>23579</v>
      </c>
      <c r="I25038">
        <v>9673513</v>
      </c>
      <c r="J25038">
        <v>636092515</v>
      </c>
      <c r="K25038" t="s">
        <v>1464</v>
      </c>
      <c r="L25038" t="s">
        <v>1341</v>
      </c>
    </row>
    <row r="25039" spans="8:12" x14ac:dyDescent="0.25">
      <c r="H25039" t="s">
        <v>23580</v>
      </c>
      <c r="I25039">
        <v>9560730</v>
      </c>
      <c r="J25039">
        <v>616905000</v>
      </c>
      <c r="K25039" t="s">
        <v>1968</v>
      </c>
      <c r="L25039" t="s">
        <v>1341</v>
      </c>
    </row>
    <row r="25040" spans="8:12" x14ac:dyDescent="0.25">
      <c r="H25040" t="s">
        <v>23581</v>
      </c>
      <c r="I25040">
        <v>8416035</v>
      </c>
      <c r="J25040">
        <v>225364000</v>
      </c>
      <c r="K25040" t="s">
        <v>1830</v>
      </c>
      <c r="L25040" t="s">
        <v>1329</v>
      </c>
    </row>
    <row r="25041" spans="8:12" x14ac:dyDescent="0.25">
      <c r="H25041" t="s">
        <v>23582</v>
      </c>
      <c r="I25041">
        <v>9262015</v>
      </c>
      <c r="J25041">
        <v>304597000</v>
      </c>
      <c r="K25041" t="s">
        <v>1294</v>
      </c>
      <c r="L25041" t="s">
        <v>3075</v>
      </c>
    </row>
    <row r="25042" spans="8:12" x14ac:dyDescent="0.25">
      <c r="H25042" t="s">
        <v>23583</v>
      </c>
      <c r="I25042">
        <v>9673525</v>
      </c>
      <c r="J25042">
        <v>636092516</v>
      </c>
      <c r="K25042" t="s">
        <v>1464</v>
      </c>
      <c r="L25042" t="s">
        <v>1308</v>
      </c>
    </row>
    <row r="25043" spans="8:12" x14ac:dyDescent="0.25">
      <c r="H25043" t="s">
        <v>23584</v>
      </c>
      <c r="I25043">
        <v>9548732</v>
      </c>
      <c r="J25043">
        <v>371355000</v>
      </c>
      <c r="L25043" t="s">
        <v>1308</v>
      </c>
    </row>
    <row r="25044" spans="8:12" x14ac:dyDescent="0.25">
      <c r="H25044" t="s">
        <v>23585</v>
      </c>
      <c r="I25044">
        <v>8806072</v>
      </c>
      <c r="J25044">
        <v>230993000</v>
      </c>
      <c r="K25044" t="s">
        <v>1432</v>
      </c>
      <c r="L25044" t="s">
        <v>1295</v>
      </c>
    </row>
    <row r="25045" spans="8:12" x14ac:dyDescent="0.25">
      <c r="H25045" t="s">
        <v>23586</v>
      </c>
      <c r="I25045">
        <v>9142538</v>
      </c>
      <c r="J25045">
        <v>259397000</v>
      </c>
      <c r="K25045" t="s">
        <v>1335</v>
      </c>
      <c r="L25045" t="s">
        <v>1295</v>
      </c>
    </row>
    <row r="25046" spans="8:12" x14ac:dyDescent="0.25">
      <c r="H25046" t="s">
        <v>23587</v>
      </c>
      <c r="I25046">
        <v>9175236</v>
      </c>
      <c r="J25046">
        <v>229744000</v>
      </c>
      <c r="L25046" t="s">
        <v>1362</v>
      </c>
    </row>
    <row r="25047" spans="8:12" x14ac:dyDescent="0.25">
      <c r="H25047" t="s">
        <v>23588</v>
      </c>
      <c r="I25047">
        <v>9175212</v>
      </c>
      <c r="J25047">
        <v>229845055</v>
      </c>
      <c r="L25047" t="s">
        <v>1362</v>
      </c>
    </row>
    <row r="25048" spans="8:12" x14ac:dyDescent="0.25">
      <c r="H25048" t="s">
        <v>23588</v>
      </c>
      <c r="I25048">
        <v>9175212</v>
      </c>
      <c r="J25048">
        <v>229845051</v>
      </c>
      <c r="L25048" t="s">
        <v>1362</v>
      </c>
    </row>
    <row r="25049" spans="8:12" x14ac:dyDescent="0.25">
      <c r="H25049" t="s">
        <v>23588</v>
      </c>
      <c r="I25049">
        <v>9175212</v>
      </c>
      <c r="J25049">
        <v>229845000</v>
      </c>
      <c r="L25049" t="s">
        <v>1362</v>
      </c>
    </row>
    <row r="25050" spans="8:12" x14ac:dyDescent="0.25">
      <c r="H25050" t="s">
        <v>23589</v>
      </c>
      <c r="I25050">
        <v>9175248</v>
      </c>
      <c r="J25050">
        <v>215732013</v>
      </c>
      <c r="K25050" t="s">
        <v>1340</v>
      </c>
      <c r="L25050" t="s">
        <v>1362</v>
      </c>
    </row>
    <row r="25051" spans="8:12" x14ac:dyDescent="0.25">
      <c r="H25051" t="s">
        <v>23589</v>
      </c>
      <c r="I25051">
        <v>9175248</v>
      </c>
      <c r="J25051">
        <v>215732012</v>
      </c>
      <c r="K25051" t="s">
        <v>1340</v>
      </c>
      <c r="L25051" t="s">
        <v>1362</v>
      </c>
    </row>
    <row r="25052" spans="8:12" x14ac:dyDescent="0.25">
      <c r="H25052" t="s">
        <v>23589</v>
      </c>
      <c r="I25052">
        <v>9175248</v>
      </c>
      <c r="J25052">
        <v>215732007</v>
      </c>
      <c r="K25052" t="s">
        <v>1340</v>
      </c>
      <c r="L25052" t="s">
        <v>1362</v>
      </c>
    </row>
    <row r="25053" spans="8:12" x14ac:dyDescent="0.25">
      <c r="H25053" t="s">
        <v>23589</v>
      </c>
      <c r="I25053">
        <v>9175248</v>
      </c>
      <c r="J25053">
        <v>215732000</v>
      </c>
      <c r="K25053" t="s">
        <v>1340</v>
      </c>
      <c r="L25053" t="s">
        <v>1362</v>
      </c>
    </row>
    <row r="25054" spans="8:12" x14ac:dyDescent="0.25">
      <c r="H25054" t="s">
        <v>23590</v>
      </c>
      <c r="I25054">
        <v>9153771</v>
      </c>
      <c r="J25054">
        <v>256056000</v>
      </c>
      <c r="K25054" t="s">
        <v>1340</v>
      </c>
      <c r="L25054" t="s">
        <v>1341</v>
      </c>
    </row>
    <row r="25055" spans="8:12" x14ac:dyDescent="0.25">
      <c r="H25055" t="s">
        <v>23590</v>
      </c>
      <c r="I25055">
        <v>9153771</v>
      </c>
      <c r="J25055">
        <v>247184200</v>
      </c>
      <c r="K25055" t="s">
        <v>1398</v>
      </c>
      <c r="L25055" t="s">
        <v>1341</v>
      </c>
    </row>
    <row r="25056" spans="8:12" x14ac:dyDescent="0.25">
      <c r="H25056" t="s">
        <v>23591</v>
      </c>
      <c r="I25056">
        <v>9212369</v>
      </c>
      <c r="J25056">
        <v>636016787</v>
      </c>
      <c r="K25056" t="s">
        <v>1464</v>
      </c>
      <c r="L25056" t="s">
        <v>1326</v>
      </c>
    </row>
    <row r="25057" spans="8:12" x14ac:dyDescent="0.25">
      <c r="H25057" t="s">
        <v>23592</v>
      </c>
      <c r="I25057">
        <v>9212369</v>
      </c>
      <c r="J25057">
        <v>258856000</v>
      </c>
      <c r="K25057" t="s">
        <v>1335</v>
      </c>
      <c r="L25057" t="s">
        <v>1326</v>
      </c>
    </row>
    <row r="25058" spans="8:12" x14ac:dyDescent="0.25">
      <c r="H25058" t="s">
        <v>23593</v>
      </c>
      <c r="I25058">
        <v>9126431</v>
      </c>
      <c r="J25058">
        <v>273431490</v>
      </c>
      <c r="K25058" t="s">
        <v>1297</v>
      </c>
      <c r="L25058" t="s">
        <v>1295</v>
      </c>
    </row>
    <row r="25059" spans="8:12" x14ac:dyDescent="0.25">
      <c r="H25059" t="s">
        <v>23594</v>
      </c>
      <c r="I25059">
        <v>9062879</v>
      </c>
      <c r="J25059">
        <v>515274000</v>
      </c>
      <c r="K25059" t="s">
        <v>1406</v>
      </c>
      <c r="L25059" t="s">
        <v>1308</v>
      </c>
    </row>
    <row r="25060" spans="8:12" x14ac:dyDescent="0.25">
      <c r="H25060" t="s">
        <v>23595</v>
      </c>
      <c r="I25060">
        <v>9084267</v>
      </c>
      <c r="J25060">
        <v>620044000</v>
      </c>
      <c r="L25060" t="s">
        <v>1341</v>
      </c>
    </row>
    <row r="25061" spans="8:12" x14ac:dyDescent="0.25">
      <c r="H25061" t="s">
        <v>23596</v>
      </c>
      <c r="I25061">
        <v>9073672</v>
      </c>
      <c r="J25061">
        <v>376369000</v>
      </c>
      <c r="K25061" t="s">
        <v>1322</v>
      </c>
      <c r="L25061" t="s">
        <v>1341</v>
      </c>
    </row>
    <row r="25062" spans="8:12" x14ac:dyDescent="0.25">
      <c r="H25062" t="s">
        <v>23597</v>
      </c>
      <c r="I25062">
        <v>9105396</v>
      </c>
      <c r="J25062">
        <v>375821000</v>
      </c>
      <c r="K25062" t="s">
        <v>1322</v>
      </c>
      <c r="L25062" t="s">
        <v>1341</v>
      </c>
    </row>
    <row r="25063" spans="8:12" x14ac:dyDescent="0.25">
      <c r="H25063" t="s">
        <v>23598</v>
      </c>
      <c r="I25063">
        <v>9122291</v>
      </c>
      <c r="J25063">
        <v>375726000</v>
      </c>
      <c r="K25063" t="s">
        <v>1322</v>
      </c>
      <c r="L25063" t="s">
        <v>1341</v>
      </c>
    </row>
    <row r="25064" spans="8:12" x14ac:dyDescent="0.25">
      <c r="H25064" t="s">
        <v>23599</v>
      </c>
      <c r="I25064">
        <v>9084267</v>
      </c>
      <c r="J25064">
        <v>375062000</v>
      </c>
      <c r="K25064" t="s">
        <v>1322</v>
      </c>
      <c r="L25064" t="s">
        <v>1341</v>
      </c>
    </row>
    <row r="25065" spans="8:12" x14ac:dyDescent="0.25">
      <c r="H25065" t="s">
        <v>23600</v>
      </c>
      <c r="I25065">
        <v>8770558</v>
      </c>
      <c r="J25065">
        <v>565853000</v>
      </c>
      <c r="L25065" t="s">
        <v>1308</v>
      </c>
    </row>
    <row r="25066" spans="8:12" x14ac:dyDescent="0.25">
      <c r="H25066" t="s">
        <v>23601</v>
      </c>
      <c r="I25066">
        <v>8607816</v>
      </c>
      <c r="J25066">
        <v>538002795</v>
      </c>
      <c r="K25066" t="s">
        <v>1437</v>
      </c>
      <c r="L25066" t="s">
        <v>1326</v>
      </c>
    </row>
    <row r="25067" spans="8:12" x14ac:dyDescent="0.25">
      <c r="H25067" t="s">
        <v>23601</v>
      </c>
      <c r="I25067">
        <v>9381225</v>
      </c>
      <c r="J25067">
        <v>432836000</v>
      </c>
      <c r="K25067" t="s">
        <v>1368</v>
      </c>
      <c r="L25067" t="s">
        <v>1341</v>
      </c>
    </row>
    <row r="25068" spans="8:12" x14ac:dyDescent="0.25">
      <c r="H25068" t="s">
        <v>23601</v>
      </c>
      <c r="I25068">
        <v>9700574</v>
      </c>
      <c r="J25068">
        <v>357977000</v>
      </c>
      <c r="K25068" t="s">
        <v>1332</v>
      </c>
      <c r="L25068" t="s">
        <v>1308</v>
      </c>
    </row>
    <row r="25069" spans="8:12" x14ac:dyDescent="0.25">
      <c r="H25069" t="s">
        <v>23602</v>
      </c>
      <c r="I25069">
        <v>9582984</v>
      </c>
      <c r="J25069">
        <v>371332000</v>
      </c>
      <c r="L25069" t="s">
        <v>1308</v>
      </c>
    </row>
    <row r="25070" spans="8:12" x14ac:dyDescent="0.25">
      <c r="H25070" t="s">
        <v>23603</v>
      </c>
      <c r="I25070">
        <v>9447392</v>
      </c>
      <c r="J25070">
        <v>431000691</v>
      </c>
      <c r="K25070" t="s">
        <v>1368</v>
      </c>
      <c r="L25070" t="s">
        <v>1308</v>
      </c>
    </row>
    <row r="25071" spans="8:12" x14ac:dyDescent="0.25">
      <c r="H25071" t="s">
        <v>23604</v>
      </c>
      <c r="I25071">
        <v>7915113</v>
      </c>
      <c r="J25071">
        <v>276691000</v>
      </c>
      <c r="K25071" t="s">
        <v>19749</v>
      </c>
      <c r="L25071" t="s">
        <v>1326</v>
      </c>
    </row>
    <row r="25072" spans="8:12" x14ac:dyDescent="0.25">
      <c r="H25072" t="s">
        <v>23605</v>
      </c>
      <c r="I25072">
        <v>9524300</v>
      </c>
      <c r="J25072">
        <v>248345200</v>
      </c>
      <c r="K25072" t="s">
        <v>1340</v>
      </c>
      <c r="L25072" t="s">
        <v>1395</v>
      </c>
    </row>
    <row r="25073" spans="8:12" x14ac:dyDescent="0.25">
      <c r="H25073" t="s">
        <v>23606</v>
      </c>
      <c r="I25073">
        <v>9431977</v>
      </c>
      <c r="J25073">
        <v>247216300</v>
      </c>
      <c r="K25073" t="s">
        <v>1398</v>
      </c>
      <c r="L25073" t="s">
        <v>1341</v>
      </c>
    </row>
    <row r="25074" spans="8:12" x14ac:dyDescent="0.25">
      <c r="H25074" t="s">
        <v>23607</v>
      </c>
      <c r="I25074">
        <v>9414278</v>
      </c>
      <c r="J25074">
        <v>355869000</v>
      </c>
      <c r="K25074" t="s">
        <v>1332</v>
      </c>
      <c r="L25074" t="s">
        <v>1362</v>
      </c>
    </row>
    <row r="25075" spans="8:12" x14ac:dyDescent="0.25">
      <c r="H25075" t="s">
        <v>23608</v>
      </c>
      <c r="I25075">
        <v>9298820</v>
      </c>
      <c r="J25075">
        <v>220287000</v>
      </c>
      <c r="K25075" t="s">
        <v>1456</v>
      </c>
      <c r="L25075" t="s">
        <v>1313</v>
      </c>
    </row>
    <row r="25076" spans="8:12" x14ac:dyDescent="0.25">
      <c r="H25076" t="s">
        <v>23609</v>
      </c>
      <c r="I25076">
        <v>8214877</v>
      </c>
      <c r="J25076">
        <v>677025300</v>
      </c>
      <c r="K25076" t="s">
        <v>1305</v>
      </c>
      <c r="L25076" t="s">
        <v>1295</v>
      </c>
    </row>
    <row r="25077" spans="8:12" x14ac:dyDescent="0.25">
      <c r="H25077" t="s">
        <v>23610</v>
      </c>
      <c r="I25077">
        <v>8805779</v>
      </c>
      <c r="J25077">
        <v>667003386</v>
      </c>
      <c r="K25077" t="s">
        <v>2089</v>
      </c>
      <c r="L25077" t="s">
        <v>1326</v>
      </c>
    </row>
    <row r="25078" spans="8:12" x14ac:dyDescent="0.25">
      <c r="H25078" t="s">
        <v>23611</v>
      </c>
      <c r="I25078">
        <v>9706059</v>
      </c>
      <c r="J25078">
        <v>725001134</v>
      </c>
      <c r="K25078" t="s">
        <v>1532</v>
      </c>
      <c r="L25078" t="s">
        <v>1329</v>
      </c>
    </row>
    <row r="25079" spans="8:12" x14ac:dyDescent="0.25">
      <c r="H25079" t="s">
        <v>23612</v>
      </c>
      <c r="I25079">
        <v>8913473</v>
      </c>
      <c r="J25079">
        <v>246398000</v>
      </c>
      <c r="K25079" t="s">
        <v>1387</v>
      </c>
      <c r="L25079" t="s">
        <v>1295</v>
      </c>
    </row>
    <row r="25080" spans="8:12" x14ac:dyDescent="0.25">
      <c r="H25080" t="s">
        <v>23613</v>
      </c>
      <c r="I25080">
        <v>9693331</v>
      </c>
      <c r="J25080">
        <v>255805689</v>
      </c>
      <c r="L25080" t="s">
        <v>1308</v>
      </c>
    </row>
    <row r="25081" spans="8:12" x14ac:dyDescent="0.25">
      <c r="H25081" t="s">
        <v>23614</v>
      </c>
      <c r="I25081">
        <v>9301196</v>
      </c>
      <c r="J25081">
        <v>538002206</v>
      </c>
      <c r="K25081" t="s">
        <v>1437</v>
      </c>
      <c r="L25081" t="s">
        <v>1341</v>
      </c>
    </row>
    <row r="25082" spans="8:12" x14ac:dyDescent="0.25">
      <c r="H25082" t="s">
        <v>23615</v>
      </c>
      <c r="I25082">
        <v>9148738</v>
      </c>
      <c r="J25082">
        <v>667001346</v>
      </c>
      <c r="K25082" t="s">
        <v>2089</v>
      </c>
      <c r="L25082" t="s">
        <v>1295</v>
      </c>
    </row>
    <row r="25083" spans="8:12" x14ac:dyDescent="0.25">
      <c r="H25083" t="s">
        <v>23616</v>
      </c>
      <c r="I25083">
        <v>8602945</v>
      </c>
      <c r="J25083">
        <v>518100105</v>
      </c>
      <c r="K25083" t="s">
        <v>1595</v>
      </c>
      <c r="L25083" t="s">
        <v>1295</v>
      </c>
    </row>
    <row r="25084" spans="8:12" x14ac:dyDescent="0.25">
      <c r="H25084" t="s">
        <v>23617</v>
      </c>
      <c r="I25084">
        <v>8324581</v>
      </c>
      <c r="J25084">
        <v>352104000</v>
      </c>
      <c r="K25084" t="s">
        <v>1332</v>
      </c>
      <c r="L25084" t="s">
        <v>1295</v>
      </c>
    </row>
    <row r="25085" spans="8:12" x14ac:dyDescent="0.25">
      <c r="H25085" t="s">
        <v>23618</v>
      </c>
      <c r="I25085">
        <v>9464168</v>
      </c>
      <c r="J25085">
        <v>538002977</v>
      </c>
      <c r="K25085" t="s">
        <v>1437</v>
      </c>
      <c r="L25085" t="s">
        <v>1341</v>
      </c>
    </row>
    <row r="25086" spans="8:12" x14ac:dyDescent="0.25">
      <c r="H25086" t="s">
        <v>23619</v>
      </c>
      <c r="I25086">
        <v>8865963</v>
      </c>
      <c r="J25086">
        <v>312737000</v>
      </c>
      <c r="K25086" t="s">
        <v>1379</v>
      </c>
      <c r="L25086" t="s">
        <v>1295</v>
      </c>
    </row>
    <row r="25087" spans="8:12" x14ac:dyDescent="0.25">
      <c r="H25087" t="s">
        <v>23620</v>
      </c>
      <c r="I25087">
        <v>7276005</v>
      </c>
      <c r="J25087">
        <v>351055424</v>
      </c>
      <c r="K25087" t="s">
        <v>1332</v>
      </c>
      <c r="L25087" t="s">
        <v>1337</v>
      </c>
    </row>
    <row r="25088" spans="8:12" x14ac:dyDescent="0.25">
      <c r="H25088" t="s">
        <v>23621</v>
      </c>
      <c r="I25088">
        <v>9438157</v>
      </c>
      <c r="J25088">
        <v>538005559</v>
      </c>
      <c r="K25088" t="s">
        <v>1437</v>
      </c>
      <c r="L25088" t="s">
        <v>1326</v>
      </c>
    </row>
    <row r="25089" spans="8:12" x14ac:dyDescent="0.25">
      <c r="H25089" t="s">
        <v>23622</v>
      </c>
      <c r="I25089">
        <v>8324593</v>
      </c>
      <c r="J25089">
        <v>636015669</v>
      </c>
      <c r="K25089" t="s">
        <v>1464</v>
      </c>
      <c r="L25089" t="s">
        <v>1295</v>
      </c>
    </row>
    <row r="25090" spans="8:12" x14ac:dyDescent="0.25">
      <c r="H25090" t="s">
        <v>23622</v>
      </c>
      <c r="I25090">
        <v>8861034</v>
      </c>
      <c r="J25090">
        <v>577187000</v>
      </c>
      <c r="L25090" t="s">
        <v>1295</v>
      </c>
    </row>
    <row r="25091" spans="8:12" x14ac:dyDescent="0.25">
      <c r="H25091" t="s">
        <v>23622</v>
      </c>
      <c r="I25091">
        <v>8861034</v>
      </c>
      <c r="J25091">
        <v>312923000</v>
      </c>
      <c r="K25091" t="s">
        <v>1379</v>
      </c>
      <c r="L25091" t="s">
        <v>1295</v>
      </c>
    </row>
    <row r="25092" spans="8:12" x14ac:dyDescent="0.25">
      <c r="H25092" t="s">
        <v>23622</v>
      </c>
      <c r="I25092">
        <v>8324593</v>
      </c>
      <c r="J25092">
        <v>214182603</v>
      </c>
      <c r="K25092" t="s">
        <v>1302</v>
      </c>
      <c r="L25092" t="s">
        <v>1295</v>
      </c>
    </row>
    <row r="25093" spans="8:12" x14ac:dyDescent="0.25">
      <c r="H25093" t="s">
        <v>23623</v>
      </c>
      <c r="I25093">
        <v>8324593</v>
      </c>
      <c r="J25093">
        <v>214182063</v>
      </c>
      <c r="K25093" t="s">
        <v>1302</v>
      </c>
      <c r="L25093" t="s">
        <v>1295</v>
      </c>
    </row>
    <row r="25094" spans="8:12" x14ac:dyDescent="0.25">
      <c r="H25094" t="s">
        <v>23624</v>
      </c>
      <c r="I25094">
        <v>8324593</v>
      </c>
      <c r="J25094">
        <v>373381000</v>
      </c>
      <c r="L25094" t="s">
        <v>1295</v>
      </c>
    </row>
    <row r="25095" spans="8:12" x14ac:dyDescent="0.25">
      <c r="H25095" t="s">
        <v>23625</v>
      </c>
      <c r="I25095">
        <v>9289752</v>
      </c>
      <c r="J25095">
        <v>538005422</v>
      </c>
      <c r="K25095" t="s">
        <v>1437</v>
      </c>
      <c r="L25095" t="s">
        <v>1362</v>
      </c>
    </row>
    <row r="25096" spans="8:12" x14ac:dyDescent="0.25">
      <c r="H25096" t="s">
        <v>23626</v>
      </c>
      <c r="I25096">
        <v>8813051</v>
      </c>
      <c r="J25096">
        <v>636015670</v>
      </c>
      <c r="K25096" t="s">
        <v>1464</v>
      </c>
      <c r="L25096" t="s">
        <v>1295</v>
      </c>
    </row>
    <row r="25097" spans="8:12" x14ac:dyDescent="0.25">
      <c r="H25097" t="s">
        <v>23627</v>
      </c>
      <c r="I25097">
        <v>9412464</v>
      </c>
      <c r="J25097">
        <v>538003562</v>
      </c>
      <c r="K25097" t="s">
        <v>1437</v>
      </c>
      <c r="L25097" t="s">
        <v>1362</v>
      </c>
    </row>
    <row r="25098" spans="8:12" x14ac:dyDescent="0.25">
      <c r="H25098" t="s">
        <v>23628</v>
      </c>
      <c r="I25098">
        <v>9473420</v>
      </c>
      <c r="J25098">
        <v>477661400</v>
      </c>
      <c r="K25098" t="s">
        <v>1348</v>
      </c>
      <c r="L25098" t="s">
        <v>1341</v>
      </c>
    </row>
    <row r="25099" spans="8:12" x14ac:dyDescent="0.25">
      <c r="H25099" t="s">
        <v>23629</v>
      </c>
      <c r="I25099">
        <v>9526368</v>
      </c>
      <c r="J25099">
        <v>503593000</v>
      </c>
      <c r="K25099" t="s">
        <v>1417</v>
      </c>
      <c r="L25099" t="s">
        <v>1329</v>
      </c>
    </row>
    <row r="25100" spans="8:12" x14ac:dyDescent="0.25">
      <c r="H25100" t="s">
        <v>23630</v>
      </c>
      <c r="I25100">
        <v>9128403</v>
      </c>
      <c r="J25100">
        <v>275462000</v>
      </c>
      <c r="K25100" t="s">
        <v>4905</v>
      </c>
      <c r="L25100" t="s">
        <v>1295</v>
      </c>
    </row>
    <row r="25101" spans="8:12" x14ac:dyDescent="0.25">
      <c r="H25101" t="s">
        <v>23631</v>
      </c>
      <c r="I25101">
        <v>9050125</v>
      </c>
      <c r="J25101">
        <v>275450000</v>
      </c>
      <c r="K25101" t="s">
        <v>4905</v>
      </c>
      <c r="L25101" t="s">
        <v>1295</v>
      </c>
    </row>
    <row r="25102" spans="8:12" x14ac:dyDescent="0.25">
      <c r="H25102" t="s">
        <v>23632</v>
      </c>
      <c r="I25102">
        <v>9116802</v>
      </c>
      <c r="J25102">
        <v>275466000</v>
      </c>
      <c r="K25102" t="s">
        <v>4905</v>
      </c>
      <c r="L25102" t="s">
        <v>1295</v>
      </c>
    </row>
    <row r="25103" spans="8:12" x14ac:dyDescent="0.25">
      <c r="H25103" t="s">
        <v>23633</v>
      </c>
      <c r="I25103">
        <v>9139335</v>
      </c>
      <c r="J25103">
        <v>275475000</v>
      </c>
      <c r="K25103" t="s">
        <v>4905</v>
      </c>
      <c r="L25103" t="s">
        <v>1295</v>
      </c>
    </row>
    <row r="25104" spans="8:12" x14ac:dyDescent="0.25">
      <c r="H25104" t="s">
        <v>23633</v>
      </c>
      <c r="I25104">
        <v>9139335</v>
      </c>
      <c r="J25104">
        <v>275457000</v>
      </c>
      <c r="K25104" t="s">
        <v>4905</v>
      </c>
      <c r="L25104" t="s">
        <v>1295</v>
      </c>
    </row>
    <row r="25105" spans="8:12" x14ac:dyDescent="0.25">
      <c r="H25105" t="s">
        <v>23634</v>
      </c>
      <c r="I25105">
        <v>9366952</v>
      </c>
      <c r="J25105">
        <v>235030851</v>
      </c>
      <c r="K25105" t="s">
        <v>1558</v>
      </c>
      <c r="L25105" t="s">
        <v>1362</v>
      </c>
    </row>
    <row r="25106" spans="8:12" x14ac:dyDescent="0.25">
      <c r="H25106" t="s">
        <v>23635</v>
      </c>
      <c r="I25106">
        <v>9167978</v>
      </c>
      <c r="J25106">
        <v>275468000</v>
      </c>
      <c r="K25106" t="s">
        <v>4905</v>
      </c>
      <c r="L25106" t="s">
        <v>1295</v>
      </c>
    </row>
    <row r="25107" spans="8:12" x14ac:dyDescent="0.25">
      <c r="H25107" t="s">
        <v>23635</v>
      </c>
      <c r="I25107">
        <v>9167978</v>
      </c>
      <c r="J25107">
        <v>236247000</v>
      </c>
      <c r="K25107" t="s">
        <v>1383</v>
      </c>
      <c r="L25107" t="s">
        <v>1295</v>
      </c>
    </row>
    <row r="25108" spans="8:12" x14ac:dyDescent="0.25">
      <c r="H25108" t="s">
        <v>23636</v>
      </c>
      <c r="I25108">
        <v>9065948</v>
      </c>
      <c r="J25108">
        <v>275464000</v>
      </c>
      <c r="K25108" t="s">
        <v>4905</v>
      </c>
      <c r="L25108" t="s">
        <v>1295</v>
      </c>
    </row>
    <row r="25109" spans="8:12" x14ac:dyDescent="0.25">
      <c r="H25109" t="s">
        <v>23637</v>
      </c>
      <c r="I25109">
        <v>9006277</v>
      </c>
      <c r="J25109">
        <v>275449000</v>
      </c>
      <c r="K25109" t="s">
        <v>4905</v>
      </c>
      <c r="L25109" t="s">
        <v>1295</v>
      </c>
    </row>
    <row r="25110" spans="8:12" x14ac:dyDescent="0.25">
      <c r="H25110" t="s">
        <v>23638</v>
      </c>
      <c r="I25110">
        <v>8520886</v>
      </c>
      <c r="J25110">
        <v>271000021</v>
      </c>
      <c r="K25110" t="s">
        <v>1373</v>
      </c>
      <c r="L25110" t="s">
        <v>1295</v>
      </c>
    </row>
    <row r="25111" spans="8:12" x14ac:dyDescent="0.25">
      <c r="H25111" t="s">
        <v>23639</v>
      </c>
      <c r="I25111">
        <v>9584035</v>
      </c>
      <c r="J25111">
        <v>215677000</v>
      </c>
      <c r="K25111" t="s">
        <v>1340</v>
      </c>
      <c r="L25111" t="s">
        <v>1341</v>
      </c>
    </row>
    <row r="25112" spans="8:12" x14ac:dyDescent="0.25">
      <c r="H25112" t="s">
        <v>23640</v>
      </c>
      <c r="I25112">
        <v>8877241</v>
      </c>
      <c r="J25112">
        <v>273379650</v>
      </c>
      <c r="K25112" t="s">
        <v>1297</v>
      </c>
      <c r="L25112" t="s">
        <v>1295</v>
      </c>
    </row>
    <row r="25113" spans="8:12" x14ac:dyDescent="0.25">
      <c r="H25113" t="s">
        <v>23641</v>
      </c>
      <c r="I25113">
        <v>9390238</v>
      </c>
      <c r="J25113">
        <v>730151101</v>
      </c>
      <c r="K25113" t="s">
        <v>3869</v>
      </c>
      <c r="L25113" t="s">
        <v>1329</v>
      </c>
    </row>
    <row r="25114" spans="8:12" x14ac:dyDescent="0.25">
      <c r="H25114" t="s">
        <v>23642</v>
      </c>
      <c r="I25114">
        <v>9264130</v>
      </c>
      <c r="J25114">
        <v>538002127</v>
      </c>
      <c r="K25114" t="s">
        <v>1437</v>
      </c>
      <c r="L25114" t="s">
        <v>1341</v>
      </c>
    </row>
    <row r="25115" spans="8:12" x14ac:dyDescent="0.25">
      <c r="H25115" t="s">
        <v>23643</v>
      </c>
      <c r="I25115">
        <v>9264128</v>
      </c>
      <c r="J25115">
        <v>538002020</v>
      </c>
      <c r="K25115" t="s">
        <v>1437</v>
      </c>
      <c r="L25115" t="s">
        <v>1341</v>
      </c>
    </row>
    <row r="25116" spans="8:12" x14ac:dyDescent="0.25">
      <c r="H25116" t="s">
        <v>23644</v>
      </c>
      <c r="I25116">
        <v>9494527</v>
      </c>
      <c r="J25116">
        <v>565347000</v>
      </c>
      <c r="L25116" t="s">
        <v>1308</v>
      </c>
    </row>
    <row r="25117" spans="8:12" x14ac:dyDescent="0.25">
      <c r="H25117" t="s">
        <v>23645</v>
      </c>
      <c r="I25117">
        <v>9555216</v>
      </c>
      <c r="J25117">
        <v>564282000</v>
      </c>
      <c r="K25117" t="s">
        <v>1441</v>
      </c>
      <c r="L25117" t="s">
        <v>1362</v>
      </c>
    </row>
    <row r="25118" spans="8:12" x14ac:dyDescent="0.25">
      <c r="H25118" t="s">
        <v>23646</v>
      </c>
      <c r="I25118">
        <v>9194311</v>
      </c>
      <c r="J25118">
        <v>304791000</v>
      </c>
      <c r="K25118" t="s">
        <v>1294</v>
      </c>
      <c r="L25118" t="s">
        <v>1295</v>
      </c>
    </row>
    <row r="25119" spans="8:12" x14ac:dyDescent="0.25">
      <c r="H25119" t="s">
        <v>23647</v>
      </c>
      <c r="I25119">
        <v>9617301</v>
      </c>
      <c r="J25119">
        <v>210041000</v>
      </c>
      <c r="K25119" t="s">
        <v>1443</v>
      </c>
      <c r="L25119" t="s">
        <v>1295</v>
      </c>
    </row>
    <row r="25120" spans="8:12" x14ac:dyDescent="0.25">
      <c r="H25120" t="s">
        <v>23648</v>
      </c>
      <c r="I25120">
        <v>9218533</v>
      </c>
      <c r="J25120">
        <v>304109000</v>
      </c>
      <c r="K25120" t="s">
        <v>1294</v>
      </c>
      <c r="L25120" t="s">
        <v>1295</v>
      </c>
    </row>
    <row r="25121" spans="8:12" x14ac:dyDescent="0.25">
      <c r="H25121" t="s">
        <v>23649</v>
      </c>
      <c r="I25121">
        <v>9194309</v>
      </c>
      <c r="J25121">
        <v>304928000</v>
      </c>
      <c r="K25121" t="s">
        <v>1294</v>
      </c>
      <c r="L25121" t="s">
        <v>1295</v>
      </c>
    </row>
    <row r="25122" spans="8:12" x14ac:dyDescent="0.25">
      <c r="H25122" t="s">
        <v>23650</v>
      </c>
      <c r="I25122">
        <v>9213600</v>
      </c>
      <c r="J25122">
        <v>304833000</v>
      </c>
      <c r="K25122" t="s">
        <v>1294</v>
      </c>
      <c r="L25122" t="s">
        <v>1295</v>
      </c>
    </row>
    <row r="25123" spans="8:12" x14ac:dyDescent="0.25">
      <c r="H25123" t="s">
        <v>23651</v>
      </c>
      <c r="I25123">
        <v>8508400</v>
      </c>
      <c r="J25123">
        <v>304511000</v>
      </c>
      <c r="K25123" t="s">
        <v>1294</v>
      </c>
      <c r="L25123" t="s">
        <v>1295</v>
      </c>
    </row>
    <row r="25124" spans="8:12" x14ac:dyDescent="0.25">
      <c r="H25124" t="s">
        <v>23652</v>
      </c>
      <c r="I25124">
        <v>9223435</v>
      </c>
      <c r="J25124">
        <v>304154000</v>
      </c>
      <c r="K25124" t="s">
        <v>1294</v>
      </c>
      <c r="L25124" t="s">
        <v>1295</v>
      </c>
    </row>
    <row r="25125" spans="8:12" x14ac:dyDescent="0.25">
      <c r="H25125" t="s">
        <v>23653</v>
      </c>
      <c r="I25125">
        <v>8920256</v>
      </c>
      <c r="J25125">
        <v>304010916</v>
      </c>
      <c r="K25125" t="s">
        <v>1294</v>
      </c>
      <c r="L25125" t="s">
        <v>1295</v>
      </c>
    </row>
    <row r="25126" spans="8:12" x14ac:dyDescent="0.25">
      <c r="H25126" t="s">
        <v>23654</v>
      </c>
      <c r="I25126">
        <v>8100583</v>
      </c>
      <c r="J25126">
        <v>620005000</v>
      </c>
      <c r="L25126" t="s">
        <v>1295</v>
      </c>
    </row>
    <row r="25127" spans="8:12" x14ac:dyDescent="0.25">
      <c r="H25127" t="s">
        <v>23655</v>
      </c>
      <c r="I25127">
        <v>9117973</v>
      </c>
      <c r="J25127">
        <v>305335000</v>
      </c>
      <c r="L25127" t="s">
        <v>1295</v>
      </c>
    </row>
    <row r="25128" spans="8:12" x14ac:dyDescent="0.25">
      <c r="H25128" t="s">
        <v>23656</v>
      </c>
      <c r="I25128">
        <v>9249831</v>
      </c>
      <c r="J25128">
        <v>304346000</v>
      </c>
      <c r="K25128" t="s">
        <v>1294</v>
      </c>
      <c r="L25128" t="s">
        <v>1295</v>
      </c>
    </row>
    <row r="25129" spans="8:12" x14ac:dyDescent="0.25">
      <c r="H25129" t="s">
        <v>23657</v>
      </c>
      <c r="I25129">
        <v>9223423</v>
      </c>
      <c r="J25129">
        <v>304153000</v>
      </c>
      <c r="K25129" t="s">
        <v>1294</v>
      </c>
      <c r="L25129" t="s">
        <v>1295</v>
      </c>
    </row>
    <row r="25130" spans="8:12" x14ac:dyDescent="0.25">
      <c r="H25130" t="s">
        <v>23658</v>
      </c>
      <c r="I25130">
        <v>9617296</v>
      </c>
      <c r="J25130">
        <v>209304000</v>
      </c>
      <c r="K25130" t="s">
        <v>1443</v>
      </c>
      <c r="L25130" t="s">
        <v>1295</v>
      </c>
    </row>
    <row r="25131" spans="8:12" x14ac:dyDescent="0.25">
      <c r="H25131" t="s">
        <v>23659</v>
      </c>
      <c r="I25131">
        <v>9075357</v>
      </c>
      <c r="J25131">
        <v>305294000</v>
      </c>
      <c r="L25131" t="s">
        <v>1295</v>
      </c>
    </row>
    <row r="25132" spans="8:12" x14ac:dyDescent="0.25">
      <c r="H25132" t="s">
        <v>23660</v>
      </c>
      <c r="I25132">
        <v>9313694</v>
      </c>
      <c r="J25132">
        <v>304832000</v>
      </c>
      <c r="K25132" t="s">
        <v>1294</v>
      </c>
      <c r="L25132" t="s">
        <v>1295</v>
      </c>
    </row>
    <row r="25133" spans="8:12" x14ac:dyDescent="0.25">
      <c r="H25133" t="s">
        <v>23661</v>
      </c>
      <c r="I25133">
        <v>9195468</v>
      </c>
      <c r="J25133">
        <v>304347000</v>
      </c>
      <c r="K25133" t="s">
        <v>1294</v>
      </c>
      <c r="L25133" t="s">
        <v>1295</v>
      </c>
    </row>
    <row r="25134" spans="8:12" x14ac:dyDescent="0.25">
      <c r="H25134" t="s">
        <v>23662</v>
      </c>
      <c r="I25134">
        <v>8920268</v>
      </c>
      <c r="J25134">
        <v>304764000</v>
      </c>
      <c r="K25134" t="s">
        <v>1294</v>
      </c>
      <c r="L25134" t="s">
        <v>1295</v>
      </c>
    </row>
    <row r="25135" spans="8:12" x14ac:dyDescent="0.25">
      <c r="H25135" t="s">
        <v>23663</v>
      </c>
      <c r="I25135">
        <v>8503096</v>
      </c>
      <c r="J25135">
        <v>304010685</v>
      </c>
      <c r="K25135" t="s">
        <v>1294</v>
      </c>
      <c r="L25135" t="s">
        <v>1295</v>
      </c>
    </row>
    <row r="25136" spans="8:12" x14ac:dyDescent="0.25">
      <c r="H25136" t="s">
        <v>23664</v>
      </c>
      <c r="I25136">
        <v>9384435</v>
      </c>
      <c r="J25136">
        <v>212097000</v>
      </c>
      <c r="K25136" t="s">
        <v>1443</v>
      </c>
      <c r="L25136" t="s">
        <v>1326</v>
      </c>
    </row>
    <row r="25137" spans="8:12" x14ac:dyDescent="0.25">
      <c r="H25137" t="s">
        <v>23665</v>
      </c>
      <c r="I25137">
        <v>9261346</v>
      </c>
      <c r="J25137">
        <v>234637000</v>
      </c>
      <c r="K25137" t="s">
        <v>1558</v>
      </c>
      <c r="L25137" t="s">
        <v>1329</v>
      </c>
    </row>
    <row r="25138" spans="8:12" x14ac:dyDescent="0.25">
      <c r="H25138" t="s">
        <v>23666</v>
      </c>
      <c r="I25138">
        <v>9384447</v>
      </c>
      <c r="J25138">
        <v>212231000</v>
      </c>
      <c r="K25138" t="s">
        <v>1443</v>
      </c>
      <c r="L25138" t="s">
        <v>1326</v>
      </c>
    </row>
    <row r="25139" spans="8:12" x14ac:dyDescent="0.25">
      <c r="H25139" t="s">
        <v>23667</v>
      </c>
      <c r="I25139">
        <v>9317676</v>
      </c>
      <c r="J25139">
        <v>273330670</v>
      </c>
      <c r="K25139" t="s">
        <v>1297</v>
      </c>
      <c r="L25139" t="s">
        <v>1326</v>
      </c>
    </row>
    <row r="25140" spans="8:12" x14ac:dyDescent="0.25">
      <c r="H25140" t="s">
        <v>23668</v>
      </c>
      <c r="I25140">
        <v>9327334</v>
      </c>
      <c r="J25140">
        <v>273352560</v>
      </c>
      <c r="K25140" t="s">
        <v>1297</v>
      </c>
      <c r="L25140" t="s">
        <v>1326</v>
      </c>
    </row>
    <row r="25141" spans="8:12" x14ac:dyDescent="0.25">
      <c r="H25141" t="s">
        <v>23669</v>
      </c>
      <c r="I25141">
        <v>9384459</v>
      </c>
      <c r="J25141">
        <v>212111000</v>
      </c>
      <c r="K25141" t="s">
        <v>1443</v>
      </c>
      <c r="L25141" t="s">
        <v>1326</v>
      </c>
    </row>
    <row r="25142" spans="8:12" x14ac:dyDescent="0.25">
      <c r="H25142" t="s">
        <v>23670</v>
      </c>
      <c r="I25142">
        <v>9645982</v>
      </c>
      <c r="J25142">
        <v>273331440</v>
      </c>
      <c r="K25142" t="s">
        <v>1297</v>
      </c>
      <c r="L25142" t="s">
        <v>1362</v>
      </c>
    </row>
    <row r="25143" spans="8:12" x14ac:dyDescent="0.25">
      <c r="H25143" t="s">
        <v>23671</v>
      </c>
      <c r="I25143">
        <v>9655470</v>
      </c>
      <c r="J25143">
        <v>273337080</v>
      </c>
      <c r="K25143" t="s">
        <v>1297</v>
      </c>
      <c r="L25143" t="s">
        <v>1362</v>
      </c>
    </row>
    <row r="25144" spans="8:12" x14ac:dyDescent="0.25">
      <c r="H25144" t="s">
        <v>23672</v>
      </c>
      <c r="I25144">
        <v>9655468</v>
      </c>
      <c r="J25144">
        <v>273333570</v>
      </c>
      <c r="K25144" t="s">
        <v>1297</v>
      </c>
      <c r="L25144" t="s">
        <v>1362</v>
      </c>
    </row>
    <row r="25145" spans="8:12" x14ac:dyDescent="0.25">
      <c r="H25145" t="s">
        <v>23673</v>
      </c>
      <c r="I25145">
        <v>9599353</v>
      </c>
      <c r="J25145">
        <v>273329070</v>
      </c>
      <c r="K25145" t="s">
        <v>1297</v>
      </c>
      <c r="L25145" t="s">
        <v>1313</v>
      </c>
    </row>
    <row r="25146" spans="8:12" x14ac:dyDescent="0.25">
      <c r="H25146" t="s">
        <v>23674</v>
      </c>
      <c r="I25146">
        <v>9407225</v>
      </c>
      <c r="J25146">
        <v>273359120</v>
      </c>
      <c r="K25146" t="s">
        <v>1297</v>
      </c>
      <c r="L25146" t="s">
        <v>1326</v>
      </c>
    </row>
    <row r="25147" spans="8:12" x14ac:dyDescent="0.25">
      <c r="H25147" t="s">
        <v>23675</v>
      </c>
      <c r="I25147">
        <v>9708021</v>
      </c>
      <c r="J25147">
        <v>258791000</v>
      </c>
      <c r="K25147" t="s">
        <v>1335</v>
      </c>
      <c r="L25147" t="s">
        <v>1308</v>
      </c>
    </row>
    <row r="25148" spans="8:12" x14ac:dyDescent="0.25">
      <c r="H25148" t="s">
        <v>23676</v>
      </c>
      <c r="I25148">
        <v>9438042</v>
      </c>
      <c r="J25148">
        <v>538005498</v>
      </c>
      <c r="K25148" t="s">
        <v>1437</v>
      </c>
      <c r="L25148" t="s">
        <v>1341</v>
      </c>
    </row>
    <row r="25149" spans="8:12" x14ac:dyDescent="0.25">
      <c r="H25149" t="s">
        <v>23677</v>
      </c>
      <c r="I25149">
        <v>9441415</v>
      </c>
      <c r="J25149">
        <v>538004340</v>
      </c>
      <c r="K25149" t="s">
        <v>1437</v>
      </c>
      <c r="L25149" t="s">
        <v>1341</v>
      </c>
    </row>
    <row r="25150" spans="8:12" x14ac:dyDescent="0.25">
      <c r="H25150" t="s">
        <v>23678</v>
      </c>
      <c r="I25150">
        <v>9237008</v>
      </c>
      <c r="J25150">
        <v>220208000</v>
      </c>
      <c r="K25150" t="s">
        <v>1456</v>
      </c>
      <c r="L25150" t="s">
        <v>1362</v>
      </c>
    </row>
    <row r="25151" spans="8:12" x14ac:dyDescent="0.25">
      <c r="H25151" t="s">
        <v>23679</v>
      </c>
      <c r="I25151">
        <v>9236444</v>
      </c>
      <c r="J25151">
        <v>538090164</v>
      </c>
      <c r="K25151" t="s">
        <v>1437</v>
      </c>
      <c r="L25151" t="s">
        <v>1295</v>
      </c>
    </row>
    <row r="25152" spans="8:12" x14ac:dyDescent="0.25">
      <c r="H25152" t="s">
        <v>1028</v>
      </c>
      <c r="I25152">
        <v>9700653</v>
      </c>
      <c r="J25152">
        <v>538006089</v>
      </c>
      <c r="K25152" t="s">
        <v>1437</v>
      </c>
      <c r="L25152" t="s">
        <v>1308</v>
      </c>
    </row>
    <row r="25153" spans="8:12" x14ac:dyDescent="0.25">
      <c r="H25153" t="s">
        <v>23680</v>
      </c>
      <c r="I25153">
        <v>9511454</v>
      </c>
      <c r="J25153">
        <v>247283400</v>
      </c>
      <c r="K25153" t="s">
        <v>1398</v>
      </c>
      <c r="L25153" t="s">
        <v>1341</v>
      </c>
    </row>
    <row r="25154" spans="8:12" x14ac:dyDescent="0.25">
      <c r="H25154" t="s">
        <v>23681</v>
      </c>
      <c r="I25154">
        <v>9423669</v>
      </c>
      <c r="J25154">
        <v>245909000</v>
      </c>
      <c r="K25154" t="s">
        <v>1387</v>
      </c>
      <c r="L25154" t="s">
        <v>1295</v>
      </c>
    </row>
    <row r="25155" spans="8:12" x14ac:dyDescent="0.25">
      <c r="H25155" t="s">
        <v>23682</v>
      </c>
      <c r="I25155">
        <v>9732474</v>
      </c>
      <c r="J25155">
        <v>367691280</v>
      </c>
      <c r="K25155" t="s">
        <v>1431</v>
      </c>
      <c r="L25155" t="s">
        <v>1308</v>
      </c>
    </row>
    <row r="25156" spans="8:12" x14ac:dyDescent="0.25">
      <c r="H25156" t="s">
        <v>23683</v>
      </c>
      <c r="I25156">
        <v>9666510</v>
      </c>
      <c r="J25156">
        <v>371780000</v>
      </c>
      <c r="L25156" t="s">
        <v>1308</v>
      </c>
    </row>
    <row r="25157" spans="8:12" x14ac:dyDescent="0.25">
      <c r="H25157" t="s">
        <v>23684</v>
      </c>
      <c r="I25157">
        <v>9113850</v>
      </c>
      <c r="J25157">
        <v>725005560</v>
      </c>
      <c r="K25157" t="s">
        <v>1532</v>
      </c>
      <c r="L25157" t="s">
        <v>1341</v>
      </c>
    </row>
    <row r="25158" spans="8:12" x14ac:dyDescent="0.25">
      <c r="H25158" t="s">
        <v>23685</v>
      </c>
      <c r="I25158">
        <v>8716954</v>
      </c>
      <c r="J25158">
        <v>247227400</v>
      </c>
      <c r="K25158" t="s">
        <v>1398</v>
      </c>
      <c r="L25158" t="s">
        <v>1614</v>
      </c>
    </row>
    <row r="25159" spans="8:12" x14ac:dyDescent="0.25">
      <c r="H25159" t="s">
        <v>23686</v>
      </c>
      <c r="I25159">
        <v>9386512</v>
      </c>
      <c r="J25159">
        <v>248005000</v>
      </c>
      <c r="K25159" t="s">
        <v>1340</v>
      </c>
      <c r="L25159" t="s">
        <v>1341</v>
      </c>
    </row>
    <row r="25160" spans="8:12" x14ac:dyDescent="0.25">
      <c r="H25160" t="s">
        <v>23687</v>
      </c>
      <c r="I25160">
        <v>9394363</v>
      </c>
      <c r="J25160">
        <v>345010050</v>
      </c>
      <c r="K25160" t="s">
        <v>2744</v>
      </c>
      <c r="L25160" t="s">
        <v>1329</v>
      </c>
    </row>
    <row r="25161" spans="8:12" x14ac:dyDescent="0.25">
      <c r="H25161" t="s">
        <v>23688</v>
      </c>
      <c r="I25161">
        <v>9505326</v>
      </c>
      <c r="J25161">
        <v>236593000</v>
      </c>
      <c r="K25161" t="s">
        <v>1383</v>
      </c>
      <c r="L25161" t="s">
        <v>1295</v>
      </c>
    </row>
    <row r="25162" spans="8:12" x14ac:dyDescent="0.25">
      <c r="H25162" t="s">
        <v>23689</v>
      </c>
      <c r="I25162">
        <v>9196228</v>
      </c>
      <c r="J25162">
        <v>304688000</v>
      </c>
      <c r="K25162" t="s">
        <v>1294</v>
      </c>
      <c r="L25162" t="s">
        <v>1295</v>
      </c>
    </row>
    <row r="25163" spans="8:12" x14ac:dyDescent="0.25">
      <c r="H25163" t="s">
        <v>23690</v>
      </c>
      <c r="I25163">
        <v>8763024</v>
      </c>
      <c r="J25163">
        <v>367627320</v>
      </c>
      <c r="K25163" t="s">
        <v>1431</v>
      </c>
      <c r="L25163" t="s">
        <v>1329</v>
      </c>
    </row>
    <row r="25164" spans="8:12" x14ac:dyDescent="0.25">
      <c r="H25164" t="s">
        <v>23691</v>
      </c>
      <c r="I25164">
        <v>9313656</v>
      </c>
      <c r="J25164">
        <v>304628000</v>
      </c>
      <c r="K25164" t="s">
        <v>1294</v>
      </c>
      <c r="L25164" t="s">
        <v>1295</v>
      </c>
    </row>
    <row r="25165" spans="8:12" x14ac:dyDescent="0.25">
      <c r="H25165" t="s">
        <v>23692</v>
      </c>
      <c r="I25165">
        <v>9404429</v>
      </c>
      <c r="J25165">
        <v>248658000</v>
      </c>
      <c r="K25165" t="s">
        <v>1340</v>
      </c>
      <c r="L25165" t="s">
        <v>1341</v>
      </c>
    </row>
    <row r="25166" spans="8:12" x14ac:dyDescent="0.25">
      <c r="H25166" t="s">
        <v>23693</v>
      </c>
      <c r="I25166">
        <v>8891560</v>
      </c>
      <c r="J25166">
        <v>676104000</v>
      </c>
      <c r="K25166" t="s">
        <v>2690</v>
      </c>
      <c r="L25166" t="s">
        <v>1295</v>
      </c>
    </row>
    <row r="25167" spans="8:12" x14ac:dyDescent="0.25">
      <c r="H25167" t="s">
        <v>23694</v>
      </c>
      <c r="I25167">
        <v>9045572</v>
      </c>
      <c r="J25167">
        <v>371193000</v>
      </c>
      <c r="L25167" t="s">
        <v>1341</v>
      </c>
    </row>
    <row r="25168" spans="8:12" x14ac:dyDescent="0.25">
      <c r="H25168" t="s">
        <v>1029</v>
      </c>
      <c r="I25168">
        <v>9244362</v>
      </c>
      <c r="J25168">
        <v>239879000</v>
      </c>
      <c r="K25168" t="s">
        <v>1679</v>
      </c>
      <c r="L25168" t="s">
        <v>1341</v>
      </c>
    </row>
    <row r="25169" spans="8:12" x14ac:dyDescent="0.25">
      <c r="H25169" t="s">
        <v>23695</v>
      </c>
      <c r="I25169">
        <v>8887492</v>
      </c>
      <c r="J25169">
        <v>273415030</v>
      </c>
      <c r="K25169" t="s">
        <v>1297</v>
      </c>
      <c r="L25169" t="s">
        <v>1295</v>
      </c>
    </row>
    <row r="25170" spans="8:12" x14ac:dyDescent="0.25">
      <c r="H25170" t="s">
        <v>295</v>
      </c>
      <c r="I25170">
        <v>9498274</v>
      </c>
      <c r="J25170">
        <v>229013000</v>
      </c>
      <c r="L25170" t="s">
        <v>1341</v>
      </c>
    </row>
    <row r="25171" spans="8:12" x14ac:dyDescent="0.25">
      <c r="H25171" t="s">
        <v>23696</v>
      </c>
      <c r="I25171">
        <v>8919879</v>
      </c>
      <c r="J25171">
        <v>246453000</v>
      </c>
      <c r="K25171" t="s">
        <v>1387</v>
      </c>
      <c r="L25171" t="s">
        <v>1295</v>
      </c>
    </row>
    <row r="25172" spans="8:12" x14ac:dyDescent="0.25">
      <c r="H25172" t="s">
        <v>23697</v>
      </c>
      <c r="I25172">
        <v>9592599</v>
      </c>
      <c r="J25172">
        <v>244820055</v>
      </c>
      <c r="K25172" t="s">
        <v>1387</v>
      </c>
      <c r="L25172" t="s">
        <v>1295</v>
      </c>
    </row>
    <row r="25173" spans="8:12" x14ac:dyDescent="0.25">
      <c r="H25173" t="s">
        <v>23698</v>
      </c>
      <c r="I25173">
        <v>8410330</v>
      </c>
      <c r="J25173">
        <v>676081000</v>
      </c>
      <c r="K25173" t="s">
        <v>2690</v>
      </c>
      <c r="L25173" t="s">
        <v>1295</v>
      </c>
    </row>
    <row r="25174" spans="8:12" x14ac:dyDescent="0.25">
      <c r="H25174" t="s">
        <v>23698</v>
      </c>
      <c r="I25174">
        <v>8410330</v>
      </c>
      <c r="J25174">
        <v>561994000</v>
      </c>
      <c r="K25174" t="s">
        <v>2729</v>
      </c>
      <c r="L25174" t="s">
        <v>1295</v>
      </c>
    </row>
    <row r="25175" spans="8:12" x14ac:dyDescent="0.25">
      <c r="H25175" t="s">
        <v>23698</v>
      </c>
      <c r="I25175">
        <v>8410330</v>
      </c>
      <c r="J25175">
        <v>355994000</v>
      </c>
      <c r="K25175" t="s">
        <v>1332</v>
      </c>
      <c r="L25175" t="s">
        <v>1295</v>
      </c>
    </row>
    <row r="25176" spans="8:12" x14ac:dyDescent="0.25">
      <c r="H25176" t="s">
        <v>23698</v>
      </c>
      <c r="I25176">
        <v>8410330</v>
      </c>
      <c r="J25176">
        <v>214182126</v>
      </c>
      <c r="K25176" t="s">
        <v>1302</v>
      </c>
      <c r="L25176" t="s">
        <v>1295</v>
      </c>
    </row>
    <row r="25177" spans="8:12" x14ac:dyDescent="0.25">
      <c r="H25177" t="s">
        <v>23699</v>
      </c>
      <c r="I25177">
        <v>9288552</v>
      </c>
      <c r="J25177">
        <v>567108000</v>
      </c>
      <c r="K25177" t="s">
        <v>1861</v>
      </c>
      <c r="L25177" t="s">
        <v>1341</v>
      </c>
    </row>
    <row r="25178" spans="8:12" x14ac:dyDescent="0.25">
      <c r="H25178" t="s">
        <v>23700</v>
      </c>
      <c r="I25178">
        <v>8874079</v>
      </c>
      <c r="J25178">
        <v>377358000</v>
      </c>
      <c r="K25178" t="s">
        <v>1322</v>
      </c>
      <c r="L25178" t="s">
        <v>1295</v>
      </c>
    </row>
    <row r="25179" spans="8:12" x14ac:dyDescent="0.25">
      <c r="H25179" t="s">
        <v>23701</v>
      </c>
      <c r="I25179">
        <v>9137935</v>
      </c>
      <c r="J25179">
        <v>431879000</v>
      </c>
      <c r="K25179" t="s">
        <v>1368</v>
      </c>
      <c r="L25179" t="s">
        <v>1308</v>
      </c>
    </row>
    <row r="25180" spans="8:12" x14ac:dyDescent="0.25">
      <c r="H25180" t="s">
        <v>23702</v>
      </c>
      <c r="I25180">
        <v>9159397</v>
      </c>
      <c r="J25180">
        <v>431500553</v>
      </c>
      <c r="K25180" t="s">
        <v>1368</v>
      </c>
      <c r="L25180" t="s">
        <v>1614</v>
      </c>
    </row>
    <row r="25181" spans="8:12" x14ac:dyDescent="0.25">
      <c r="H25181" t="s">
        <v>23703</v>
      </c>
      <c r="I25181">
        <v>9020429</v>
      </c>
      <c r="J25181">
        <v>255817000</v>
      </c>
      <c r="L25181" t="s">
        <v>1326</v>
      </c>
    </row>
    <row r="25182" spans="8:12" x14ac:dyDescent="0.25">
      <c r="H25182" t="s">
        <v>23704</v>
      </c>
      <c r="I25182">
        <v>8998019</v>
      </c>
      <c r="J25182">
        <v>367065790</v>
      </c>
      <c r="K25182" t="s">
        <v>1431</v>
      </c>
      <c r="L25182" t="s">
        <v>1362</v>
      </c>
    </row>
    <row r="25183" spans="8:12" x14ac:dyDescent="0.25">
      <c r="H25183" t="s">
        <v>23705</v>
      </c>
      <c r="I25183">
        <v>9404704</v>
      </c>
      <c r="J25183">
        <v>246244000</v>
      </c>
      <c r="K25183" t="s">
        <v>1387</v>
      </c>
      <c r="L25183" t="s">
        <v>4744</v>
      </c>
    </row>
    <row r="25184" spans="8:12" x14ac:dyDescent="0.25">
      <c r="H25184" t="s">
        <v>23706</v>
      </c>
      <c r="I25184">
        <v>9656498</v>
      </c>
      <c r="J25184">
        <v>245732000</v>
      </c>
      <c r="K25184" t="s">
        <v>1387</v>
      </c>
      <c r="L25184" t="s">
        <v>4744</v>
      </c>
    </row>
    <row r="25185" spans="8:12" x14ac:dyDescent="0.25">
      <c r="H25185" t="s">
        <v>23707</v>
      </c>
      <c r="I25185">
        <v>9656503</v>
      </c>
      <c r="J25185">
        <v>246883000</v>
      </c>
      <c r="K25185" t="s">
        <v>1387</v>
      </c>
      <c r="L25185" t="s">
        <v>4744</v>
      </c>
    </row>
    <row r="25186" spans="8:12" x14ac:dyDescent="0.25">
      <c r="H25186" t="s">
        <v>23708</v>
      </c>
      <c r="I25186">
        <v>9393981</v>
      </c>
      <c r="J25186">
        <v>244615929</v>
      </c>
      <c r="K25186" t="s">
        <v>1387</v>
      </c>
      <c r="L25186" t="s">
        <v>4744</v>
      </c>
    </row>
    <row r="25187" spans="8:12" x14ac:dyDescent="0.25">
      <c r="H25187" t="s">
        <v>23709</v>
      </c>
      <c r="I25187">
        <v>9083134</v>
      </c>
      <c r="J25187">
        <v>511248000</v>
      </c>
      <c r="K25187" t="s">
        <v>1638</v>
      </c>
      <c r="L25187" t="s">
        <v>1729</v>
      </c>
    </row>
    <row r="25188" spans="8:12" x14ac:dyDescent="0.25">
      <c r="H25188" t="s">
        <v>23710</v>
      </c>
      <c r="I25188">
        <v>9535242</v>
      </c>
      <c r="J25188">
        <v>247304300</v>
      </c>
      <c r="K25188" t="s">
        <v>1398</v>
      </c>
      <c r="L25188" t="s">
        <v>1341</v>
      </c>
    </row>
    <row r="25189" spans="8:12" x14ac:dyDescent="0.25">
      <c r="H25189" t="s">
        <v>23711</v>
      </c>
      <c r="I25189">
        <v>9542829</v>
      </c>
      <c r="J25189">
        <v>269837000</v>
      </c>
      <c r="K25189" t="s">
        <v>1460</v>
      </c>
      <c r="L25189" t="s">
        <v>1341</v>
      </c>
    </row>
    <row r="25190" spans="8:12" x14ac:dyDescent="0.25">
      <c r="H25190" t="s">
        <v>23712</v>
      </c>
      <c r="I25190">
        <v>8026440</v>
      </c>
      <c r="J25190">
        <v>261199000</v>
      </c>
      <c r="K25190" t="s">
        <v>1514</v>
      </c>
      <c r="L25190" t="s">
        <v>1494</v>
      </c>
    </row>
    <row r="25191" spans="8:12" x14ac:dyDescent="0.25">
      <c r="H25191" t="s">
        <v>23713</v>
      </c>
      <c r="I25191">
        <v>9110353</v>
      </c>
      <c r="J25191">
        <v>249541000</v>
      </c>
      <c r="K25191" t="s">
        <v>1340</v>
      </c>
      <c r="L25191" t="s">
        <v>1341</v>
      </c>
    </row>
    <row r="25192" spans="8:12" x14ac:dyDescent="0.25">
      <c r="H25192" t="s">
        <v>23714</v>
      </c>
      <c r="I25192">
        <v>9234809</v>
      </c>
      <c r="J25192">
        <v>239556000</v>
      </c>
      <c r="K25192" t="s">
        <v>1679</v>
      </c>
      <c r="L25192" t="s">
        <v>1313</v>
      </c>
    </row>
    <row r="25193" spans="8:12" x14ac:dyDescent="0.25">
      <c r="H25193" t="s">
        <v>23715</v>
      </c>
      <c r="I25193">
        <v>9509645</v>
      </c>
      <c r="J25193">
        <v>636092011</v>
      </c>
      <c r="K25193" t="s">
        <v>1464</v>
      </c>
      <c r="L25193" t="s">
        <v>1295</v>
      </c>
    </row>
    <row r="25194" spans="8:12" x14ac:dyDescent="0.25">
      <c r="H25194" t="s">
        <v>23716</v>
      </c>
      <c r="I25194">
        <v>8922266</v>
      </c>
      <c r="J25194">
        <v>308874000</v>
      </c>
      <c r="K25194" t="s">
        <v>1609</v>
      </c>
      <c r="L25194" t="s">
        <v>1295</v>
      </c>
    </row>
    <row r="25195" spans="8:12" x14ac:dyDescent="0.25">
      <c r="H25195" t="s">
        <v>23717</v>
      </c>
      <c r="I25195">
        <v>9251406</v>
      </c>
      <c r="J25195">
        <v>220209000</v>
      </c>
      <c r="K25195" t="s">
        <v>1456</v>
      </c>
      <c r="L25195" t="s">
        <v>1362</v>
      </c>
    </row>
    <row r="25196" spans="8:12" x14ac:dyDescent="0.25">
      <c r="H25196" t="s">
        <v>23718</v>
      </c>
      <c r="I25196">
        <v>9489912</v>
      </c>
      <c r="J25196">
        <v>710012450</v>
      </c>
      <c r="K25196" t="s">
        <v>2162</v>
      </c>
      <c r="L25196" t="s">
        <v>1362</v>
      </c>
    </row>
    <row r="25197" spans="8:12" x14ac:dyDescent="0.25">
      <c r="H25197" t="s">
        <v>23719</v>
      </c>
      <c r="I25197">
        <v>9121912</v>
      </c>
      <c r="J25197">
        <v>277329000</v>
      </c>
      <c r="K25197" t="s">
        <v>1707</v>
      </c>
      <c r="L25197" t="s">
        <v>1295</v>
      </c>
    </row>
    <row r="25198" spans="8:12" x14ac:dyDescent="0.25">
      <c r="H25198" t="s">
        <v>23720</v>
      </c>
      <c r="I25198">
        <v>9150080</v>
      </c>
      <c r="J25198">
        <v>236576000</v>
      </c>
      <c r="K25198" t="s">
        <v>1383</v>
      </c>
      <c r="L25198" t="s">
        <v>1295</v>
      </c>
    </row>
    <row r="25199" spans="8:12" x14ac:dyDescent="0.25">
      <c r="H25199" t="s">
        <v>23721</v>
      </c>
      <c r="I25199">
        <v>8754475</v>
      </c>
      <c r="J25199">
        <v>538004796</v>
      </c>
      <c r="K25199" t="s">
        <v>1437</v>
      </c>
      <c r="L25199" t="s">
        <v>1329</v>
      </c>
    </row>
    <row r="25200" spans="8:12" x14ac:dyDescent="0.25">
      <c r="H25200" t="s">
        <v>23722</v>
      </c>
      <c r="I25200">
        <v>8320157</v>
      </c>
      <c r="J25200">
        <v>422037200</v>
      </c>
      <c r="K25200" t="s">
        <v>1664</v>
      </c>
      <c r="L25200" t="s">
        <v>1341</v>
      </c>
    </row>
    <row r="25201" spans="8:12" x14ac:dyDescent="0.25">
      <c r="H25201" t="s">
        <v>23723</v>
      </c>
      <c r="I25201">
        <v>9386304</v>
      </c>
      <c r="J25201">
        <v>636013812</v>
      </c>
      <c r="K25201" t="s">
        <v>1464</v>
      </c>
      <c r="L25201" t="s">
        <v>1346</v>
      </c>
    </row>
    <row r="25202" spans="8:12" x14ac:dyDescent="0.25">
      <c r="H25202" t="s">
        <v>23724</v>
      </c>
      <c r="I25202">
        <v>9599729</v>
      </c>
      <c r="J25202">
        <v>247240200</v>
      </c>
      <c r="K25202" t="s">
        <v>1398</v>
      </c>
      <c r="L25202" t="s">
        <v>1313</v>
      </c>
    </row>
    <row r="25203" spans="8:12" x14ac:dyDescent="0.25">
      <c r="H25203" t="s">
        <v>23725</v>
      </c>
      <c r="I25203">
        <v>9330329</v>
      </c>
      <c r="J25203">
        <v>371985000</v>
      </c>
      <c r="L25203" t="s">
        <v>1341</v>
      </c>
    </row>
    <row r="25204" spans="8:12" x14ac:dyDescent="0.25">
      <c r="H25204" t="s">
        <v>23726</v>
      </c>
      <c r="I25204">
        <v>8858013</v>
      </c>
      <c r="J25204">
        <v>273447120</v>
      </c>
      <c r="K25204" t="s">
        <v>1297</v>
      </c>
      <c r="L25204" t="s">
        <v>1295</v>
      </c>
    </row>
    <row r="25205" spans="8:12" x14ac:dyDescent="0.25">
      <c r="H25205" t="s">
        <v>23727</v>
      </c>
      <c r="I25205">
        <v>9742950</v>
      </c>
      <c r="J25205">
        <v>414230000</v>
      </c>
      <c r="L25205" t="s">
        <v>1308</v>
      </c>
    </row>
    <row r="25206" spans="8:12" x14ac:dyDescent="0.25">
      <c r="H25206" t="s">
        <v>23728</v>
      </c>
      <c r="I25206">
        <v>9365570</v>
      </c>
      <c r="J25206">
        <v>413272560</v>
      </c>
      <c r="K25206" t="s">
        <v>1328</v>
      </c>
      <c r="L25206" t="s">
        <v>1308</v>
      </c>
    </row>
    <row r="25207" spans="8:12" x14ac:dyDescent="0.25">
      <c r="H25207" t="s">
        <v>23729</v>
      </c>
      <c r="I25207">
        <v>9083275</v>
      </c>
      <c r="J25207">
        <v>374437000</v>
      </c>
      <c r="L25207" t="s">
        <v>1341</v>
      </c>
    </row>
    <row r="25208" spans="8:12" x14ac:dyDescent="0.25">
      <c r="H25208" t="s">
        <v>23730</v>
      </c>
      <c r="I25208">
        <v>8803458</v>
      </c>
      <c r="J25208">
        <v>356479000</v>
      </c>
      <c r="K25208" t="s">
        <v>1332</v>
      </c>
      <c r="L25208" t="s">
        <v>1341</v>
      </c>
    </row>
    <row r="25209" spans="8:12" x14ac:dyDescent="0.25">
      <c r="H25209" t="s">
        <v>23731</v>
      </c>
      <c r="I25209">
        <v>8912924</v>
      </c>
      <c r="J25209">
        <v>412598000</v>
      </c>
      <c r="K25209" t="s">
        <v>1328</v>
      </c>
      <c r="L25209" t="s">
        <v>1341</v>
      </c>
    </row>
    <row r="25210" spans="8:12" x14ac:dyDescent="0.25">
      <c r="H25210" t="s">
        <v>23732</v>
      </c>
      <c r="I25210">
        <v>9157507</v>
      </c>
      <c r="J25210">
        <v>351761000</v>
      </c>
      <c r="K25210" t="s">
        <v>1332</v>
      </c>
      <c r="L25210" t="s">
        <v>1341</v>
      </c>
    </row>
    <row r="25211" spans="8:12" x14ac:dyDescent="0.25">
      <c r="H25211" t="s">
        <v>23733</v>
      </c>
      <c r="I25211">
        <v>9526708</v>
      </c>
      <c r="J25211">
        <v>477852100</v>
      </c>
      <c r="K25211" t="s">
        <v>1348</v>
      </c>
      <c r="L25211" t="s">
        <v>1326</v>
      </c>
    </row>
    <row r="25212" spans="8:12" x14ac:dyDescent="0.25">
      <c r="H25212" t="s">
        <v>23734</v>
      </c>
      <c r="I25212">
        <v>9121950</v>
      </c>
      <c r="J25212">
        <v>422060500</v>
      </c>
      <c r="K25212" t="s">
        <v>1664</v>
      </c>
      <c r="L25212" t="s">
        <v>1295</v>
      </c>
    </row>
    <row r="25213" spans="8:12" x14ac:dyDescent="0.25">
      <c r="H25213" t="s">
        <v>23735</v>
      </c>
      <c r="I25213">
        <v>9434046</v>
      </c>
      <c r="J25213">
        <v>305881000</v>
      </c>
      <c r="L25213" t="s">
        <v>1295</v>
      </c>
    </row>
    <row r="25214" spans="8:12" x14ac:dyDescent="0.25">
      <c r="H25214" t="s">
        <v>23736</v>
      </c>
      <c r="I25214">
        <v>9276183</v>
      </c>
      <c r="J25214">
        <v>258118000</v>
      </c>
      <c r="K25214" t="s">
        <v>1335</v>
      </c>
      <c r="L25214" t="s">
        <v>1329</v>
      </c>
    </row>
    <row r="25215" spans="8:12" x14ac:dyDescent="0.25">
      <c r="H25215" t="s">
        <v>23737</v>
      </c>
      <c r="I25215">
        <v>9404455</v>
      </c>
      <c r="J25215">
        <v>209068000</v>
      </c>
      <c r="K25215" t="s">
        <v>1443</v>
      </c>
      <c r="L25215" t="s">
        <v>1341</v>
      </c>
    </row>
    <row r="25216" spans="8:12" x14ac:dyDescent="0.25">
      <c r="H25216" t="s">
        <v>23738</v>
      </c>
      <c r="I25216">
        <v>9375795</v>
      </c>
      <c r="J25216">
        <v>304938000</v>
      </c>
      <c r="K25216" t="s">
        <v>1294</v>
      </c>
      <c r="L25216" t="s">
        <v>1295</v>
      </c>
    </row>
    <row r="25217" spans="8:12" x14ac:dyDescent="0.25">
      <c r="H25217" t="s">
        <v>23739</v>
      </c>
      <c r="I25217">
        <v>6801482</v>
      </c>
      <c r="J25217">
        <v>677054400</v>
      </c>
      <c r="L25217" t="s">
        <v>1614</v>
      </c>
    </row>
    <row r="25218" spans="8:12" x14ac:dyDescent="0.25">
      <c r="H25218" t="s">
        <v>23739</v>
      </c>
      <c r="I25218">
        <v>6801482</v>
      </c>
      <c r="J25218">
        <v>271055002</v>
      </c>
      <c r="K25218" t="s">
        <v>1373</v>
      </c>
      <c r="L25218" t="s">
        <v>1614</v>
      </c>
    </row>
    <row r="25219" spans="8:12" x14ac:dyDescent="0.25">
      <c r="H25219" t="s">
        <v>23740</v>
      </c>
      <c r="I25219">
        <v>6723915</v>
      </c>
      <c r="J25219">
        <v>200</v>
      </c>
      <c r="L25219" t="s">
        <v>1614</v>
      </c>
    </row>
    <row r="25220" spans="8:12" x14ac:dyDescent="0.25">
      <c r="H25220" t="s">
        <v>23741</v>
      </c>
      <c r="I25220">
        <v>9092343</v>
      </c>
      <c r="J25220">
        <v>616999227</v>
      </c>
      <c r="K25220" t="s">
        <v>1968</v>
      </c>
      <c r="L25220" t="s">
        <v>1295</v>
      </c>
    </row>
    <row r="25221" spans="8:12" x14ac:dyDescent="0.25">
      <c r="H25221" t="s">
        <v>23742</v>
      </c>
      <c r="I25221">
        <v>9306940</v>
      </c>
      <c r="J25221">
        <v>220288000</v>
      </c>
      <c r="K25221" t="s">
        <v>1456</v>
      </c>
      <c r="L25221" t="s">
        <v>1362</v>
      </c>
    </row>
    <row r="25222" spans="8:12" x14ac:dyDescent="0.25">
      <c r="H25222" t="s">
        <v>23743</v>
      </c>
      <c r="I25222">
        <v>9240718</v>
      </c>
      <c r="J25222">
        <v>311467000</v>
      </c>
      <c r="K25222" t="s">
        <v>1609</v>
      </c>
      <c r="L25222" t="s">
        <v>1326</v>
      </c>
    </row>
    <row r="25223" spans="8:12" x14ac:dyDescent="0.25">
      <c r="H25223" t="s">
        <v>23744</v>
      </c>
      <c r="I25223">
        <v>9363534</v>
      </c>
      <c r="J25223">
        <v>316011358</v>
      </c>
      <c r="K25223" t="s">
        <v>1365</v>
      </c>
      <c r="L25223" t="s">
        <v>1295</v>
      </c>
    </row>
    <row r="25224" spans="8:12" x14ac:dyDescent="0.25">
      <c r="H25224" t="s">
        <v>23744</v>
      </c>
      <c r="I25224">
        <v>9363534</v>
      </c>
      <c r="J25224">
        <v>314277000</v>
      </c>
      <c r="K25224" t="s">
        <v>1285</v>
      </c>
      <c r="L25224" t="s">
        <v>1295</v>
      </c>
    </row>
    <row r="25225" spans="8:12" x14ac:dyDescent="0.25">
      <c r="H25225" t="s">
        <v>23745</v>
      </c>
      <c r="I25225">
        <v>9225201</v>
      </c>
      <c r="J25225">
        <v>247015300</v>
      </c>
      <c r="K25225" t="s">
        <v>1398</v>
      </c>
      <c r="L25225" t="s">
        <v>1341</v>
      </c>
    </row>
    <row r="25226" spans="8:12" x14ac:dyDescent="0.25">
      <c r="H25226" t="s">
        <v>149</v>
      </c>
      <c r="I25226">
        <v>9542489</v>
      </c>
      <c r="J25226">
        <v>477932500</v>
      </c>
      <c r="K25226" t="s">
        <v>1348</v>
      </c>
      <c r="L25226" t="s">
        <v>1341</v>
      </c>
    </row>
    <row r="25227" spans="8:12" x14ac:dyDescent="0.25">
      <c r="H25227" t="s">
        <v>1030</v>
      </c>
      <c r="I25227">
        <v>9288538</v>
      </c>
      <c r="J25227">
        <v>477360200</v>
      </c>
      <c r="K25227" t="s">
        <v>1348</v>
      </c>
      <c r="L25227" t="s">
        <v>1341</v>
      </c>
    </row>
    <row r="25228" spans="8:12" x14ac:dyDescent="0.25">
      <c r="H25228" t="s">
        <v>1031</v>
      </c>
      <c r="I25228">
        <v>9330898</v>
      </c>
      <c r="J25228">
        <v>477742400</v>
      </c>
      <c r="K25228" t="s">
        <v>1348</v>
      </c>
      <c r="L25228" t="s">
        <v>1341</v>
      </c>
    </row>
    <row r="25229" spans="8:12" x14ac:dyDescent="0.25">
      <c r="H25229" t="s">
        <v>1032</v>
      </c>
      <c r="I25229">
        <v>9254707</v>
      </c>
      <c r="J25229">
        <v>477831500</v>
      </c>
      <c r="K25229" t="s">
        <v>1348</v>
      </c>
      <c r="L25229" t="s">
        <v>1341</v>
      </c>
    </row>
    <row r="25230" spans="8:12" x14ac:dyDescent="0.25">
      <c r="H25230" t="s">
        <v>1033</v>
      </c>
      <c r="I25230">
        <v>9510333</v>
      </c>
      <c r="J25230">
        <v>477814200</v>
      </c>
      <c r="K25230" t="s">
        <v>1348</v>
      </c>
      <c r="L25230" t="s">
        <v>1341</v>
      </c>
    </row>
    <row r="25231" spans="8:12" x14ac:dyDescent="0.25">
      <c r="H25231" t="s">
        <v>23746</v>
      </c>
      <c r="I25231">
        <v>9402304</v>
      </c>
      <c r="J25231">
        <v>477835600</v>
      </c>
      <c r="K25231" t="s">
        <v>1348</v>
      </c>
      <c r="L25231" t="s">
        <v>1341</v>
      </c>
    </row>
    <row r="25232" spans="8:12" x14ac:dyDescent="0.25">
      <c r="H25232" t="s">
        <v>1034</v>
      </c>
      <c r="I25232">
        <v>9542465</v>
      </c>
      <c r="J25232">
        <v>477932200</v>
      </c>
      <c r="K25232" t="s">
        <v>1348</v>
      </c>
      <c r="L25232" t="s">
        <v>1341</v>
      </c>
    </row>
    <row r="25233" spans="8:12" x14ac:dyDescent="0.25">
      <c r="H25233" t="s">
        <v>1035</v>
      </c>
      <c r="I25233">
        <v>9510345</v>
      </c>
      <c r="J25233">
        <v>477814300</v>
      </c>
      <c r="K25233" t="s">
        <v>1348</v>
      </c>
      <c r="L25233" t="s">
        <v>1341</v>
      </c>
    </row>
    <row r="25234" spans="8:12" x14ac:dyDescent="0.25">
      <c r="H25234" t="s">
        <v>1036</v>
      </c>
      <c r="I25234">
        <v>9294496</v>
      </c>
      <c r="J25234">
        <v>477560500</v>
      </c>
      <c r="K25234" t="s">
        <v>1348</v>
      </c>
      <c r="L25234" t="s">
        <v>1341</v>
      </c>
    </row>
    <row r="25235" spans="8:12" x14ac:dyDescent="0.25">
      <c r="H25235" t="s">
        <v>1037</v>
      </c>
      <c r="I25235">
        <v>9336878</v>
      </c>
      <c r="J25235">
        <v>477743200</v>
      </c>
      <c r="K25235" t="s">
        <v>1348</v>
      </c>
      <c r="L25235" t="s">
        <v>1341</v>
      </c>
    </row>
    <row r="25236" spans="8:12" x14ac:dyDescent="0.25">
      <c r="H25236" t="s">
        <v>1038</v>
      </c>
      <c r="I25236">
        <v>9288514</v>
      </c>
      <c r="J25236">
        <v>477701000</v>
      </c>
      <c r="K25236" t="s">
        <v>1348</v>
      </c>
      <c r="L25236" t="s">
        <v>1341</v>
      </c>
    </row>
    <row r="25237" spans="8:12" x14ac:dyDescent="0.25">
      <c r="H25237" t="s">
        <v>23747</v>
      </c>
      <c r="I25237">
        <v>9296236</v>
      </c>
      <c r="J25237">
        <v>371267000</v>
      </c>
      <c r="L25237" t="s">
        <v>1341</v>
      </c>
    </row>
    <row r="25238" spans="8:12" x14ac:dyDescent="0.25">
      <c r="H25238" t="s">
        <v>23748</v>
      </c>
      <c r="I25238">
        <v>9478937</v>
      </c>
      <c r="J25238">
        <v>356144000</v>
      </c>
      <c r="K25238" t="s">
        <v>1332</v>
      </c>
      <c r="L25238" t="s">
        <v>1341</v>
      </c>
    </row>
    <row r="25239" spans="8:12" x14ac:dyDescent="0.25">
      <c r="H25239" t="s">
        <v>23749</v>
      </c>
      <c r="I25239">
        <v>9257125</v>
      </c>
      <c r="J25239">
        <v>477053000</v>
      </c>
      <c r="K25239" t="s">
        <v>1348</v>
      </c>
      <c r="L25239" t="s">
        <v>1326</v>
      </c>
    </row>
    <row r="25240" spans="8:12" x14ac:dyDescent="0.25">
      <c r="H25240" t="s">
        <v>23750</v>
      </c>
      <c r="I25240">
        <v>9332078</v>
      </c>
      <c r="J25240">
        <v>372674000</v>
      </c>
      <c r="L25240" t="s">
        <v>1346</v>
      </c>
    </row>
    <row r="25241" spans="8:12" x14ac:dyDescent="0.25">
      <c r="H25241" t="s">
        <v>23750</v>
      </c>
      <c r="I25241">
        <v>9332078</v>
      </c>
      <c r="J25241">
        <v>372637705</v>
      </c>
      <c r="L25241" t="s">
        <v>1346</v>
      </c>
    </row>
    <row r="25242" spans="8:12" x14ac:dyDescent="0.25">
      <c r="H25242" t="s">
        <v>23751</v>
      </c>
      <c r="I25242">
        <v>9594808</v>
      </c>
      <c r="J25242">
        <v>371411000</v>
      </c>
      <c r="L25242" t="s">
        <v>1313</v>
      </c>
    </row>
    <row r="25243" spans="8:12" x14ac:dyDescent="0.25">
      <c r="H25243" t="s">
        <v>23752</v>
      </c>
      <c r="I25243">
        <v>9363182</v>
      </c>
      <c r="J25243">
        <v>308164000</v>
      </c>
      <c r="K25243" t="s">
        <v>1609</v>
      </c>
      <c r="L25243" t="s">
        <v>1326</v>
      </c>
    </row>
    <row r="25244" spans="8:12" x14ac:dyDescent="0.25">
      <c r="H25244" t="s">
        <v>23753</v>
      </c>
      <c r="I25244">
        <v>9300544</v>
      </c>
      <c r="J25244">
        <v>353222000</v>
      </c>
      <c r="K25244" t="s">
        <v>1332</v>
      </c>
      <c r="L25244" t="s">
        <v>1326</v>
      </c>
    </row>
    <row r="25245" spans="8:12" x14ac:dyDescent="0.25">
      <c r="H25245" t="s">
        <v>23754</v>
      </c>
      <c r="I25245">
        <v>8817370</v>
      </c>
      <c r="J25245">
        <v>305184000</v>
      </c>
      <c r="L25245" t="s">
        <v>1295</v>
      </c>
    </row>
    <row r="25246" spans="8:12" x14ac:dyDescent="0.25">
      <c r="H25246" t="s">
        <v>23755</v>
      </c>
      <c r="I25246">
        <v>9432804</v>
      </c>
      <c r="J25246">
        <v>351480000</v>
      </c>
      <c r="K25246" t="s">
        <v>1332</v>
      </c>
      <c r="L25246" t="s">
        <v>1341</v>
      </c>
    </row>
    <row r="25247" spans="8:12" x14ac:dyDescent="0.25">
      <c r="H25247" t="s">
        <v>23756</v>
      </c>
      <c r="I25247">
        <v>8942931</v>
      </c>
      <c r="J25247">
        <v>312638000</v>
      </c>
      <c r="K25247" t="s">
        <v>1379</v>
      </c>
      <c r="L25247" t="s">
        <v>1295</v>
      </c>
    </row>
    <row r="25248" spans="8:12" x14ac:dyDescent="0.25">
      <c r="H25248" t="s">
        <v>23757</v>
      </c>
      <c r="I25248">
        <v>9405966</v>
      </c>
      <c r="J25248">
        <v>422039600</v>
      </c>
      <c r="K25248" t="s">
        <v>1664</v>
      </c>
      <c r="L25248" t="s">
        <v>1341</v>
      </c>
    </row>
    <row r="25249" spans="8:12" x14ac:dyDescent="0.25">
      <c r="H25249" t="s">
        <v>23758</v>
      </c>
      <c r="I25249">
        <v>9193707</v>
      </c>
      <c r="J25249">
        <v>636011258</v>
      </c>
      <c r="K25249" t="s">
        <v>1464</v>
      </c>
      <c r="L25249" t="s">
        <v>1341</v>
      </c>
    </row>
    <row r="25250" spans="8:12" x14ac:dyDescent="0.25">
      <c r="H25250" t="s">
        <v>23759</v>
      </c>
      <c r="I25250">
        <v>9278480</v>
      </c>
      <c r="J25250">
        <v>247306600</v>
      </c>
      <c r="K25250" t="s">
        <v>1398</v>
      </c>
      <c r="L25250" t="s">
        <v>1326</v>
      </c>
    </row>
    <row r="25251" spans="8:12" x14ac:dyDescent="0.25">
      <c r="H25251" t="s">
        <v>23760</v>
      </c>
      <c r="I25251">
        <v>9705859</v>
      </c>
      <c r="J25251">
        <v>354009000</v>
      </c>
      <c r="K25251" t="s">
        <v>1332</v>
      </c>
      <c r="L25251" t="s">
        <v>1313</v>
      </c>
    </row>
    <row r="25252" spans="8:12" x14ac:dyDescent="0.25">
      <c r="H25252" t="s">
        <v>23761</v>
      </c>
      <c r="I25252">
        <v>9156981</v>
      </c>
      <c r="J25252">
        <v>212947000</v>
      </c>
      <c r="K25252" t="s">
        <v>1443</v>
      </c>
      <c r="L25252" t="s">
        <v>1326</v>
      </c>
    </row>
    <row r="25253" spans="8:12" x14ac:dyDescent="0.25">
      <c r="H25253" t="s">
        <v>23762</v>
      </c>
      <c r="I25253">
        <v>9531894</v>
      </c>
      <c r="J25253">
        <v>273357130</v>
      </c>
      <c r="K25253" t="s">
        <v>1297</v>
      </c>
      <c r="L25253" t="s">
        <v>12891</v>
      </c>
    </row>
    <row r="25254" spans="8:12" x14ac:dyDescent="0.25">
      <c r="H25254" t="s">
        <v>23763</v>
      </c>
      <c r="I25254">
        <v>9294458</v>
      </c>
      <c r="J25254">
        <v>273449990</v>
      </c>
      <c r="K25254" t="s">
        <v>1297</v>
      </c>
      <c r="L25254" t="s">
        <v>1295</v>
      </c>
    </row>
    <row r="25255" spans="8:12" x14ac:dyDescent="0.25">
      <c r="H25255" t="s">
        <v>23764</v>
      </c>
      <c r="I25255">
        <v>9289001</v>
      </c>
      <c r="J25255">
        <v>273445330</v>
      </c>
      <c r="K25255" t="s">
        <v>1297</v>
      </c>
      <c r="L25255" t="s">
        <v>1362</v>
      </c>
    </row>
    <row r="25256" spans="8:12" x14ac:dyDescent="0.25">
      <c r="H25256" t="s">
        <v>23765</v>
      </c>
      <c r="I25256">
        <v>8609888</v>
      </c>
      <c r="J25256">
        <v>244353000</v>
      </c>
      <c r="K25256" t="s">
        <v>1387</v>
      </c>
      <c r="L25256" t="s">
        <v>2510</v>
      </c>
    </row>
    <row r="25257" spans="8:12" x14ac:dyDescent="0.25">
      <c r="H25257" t="s">
        <v>23766</v>
      </c>
      <c r="I25257">
        <v>9397200</v>
      </c>
      <c r="J25257">
        <v>256978000</v>
      </c>
      <c r="K25257" t="s">
        <v>1340</v>
      </c>
      <c r="L25257" t="s">
        <v>1341</v>
      </c>
    </row>
    <row r="25258" spans="8:12" x14ac:dyDescent="0.25">
      <c r="H25258" t="s">
        <v>23767</v>
      </c>
      <c r="I25258">
        <v>8230223</v>
      </c>
      <c r="J25258">
        <v>667251000</v>
      </c>
      <c r="K25258" t="s">
        <v>2089</v>
      </c>
      <c r="L25258" t="s">
        <v>1295</v>
      </c>
    </row>
    <row r="25259" spans="8:12" x14ac:dyDescent="0.25">
      <c r="H25259" t="s">
        <v>23768</v>
      </c>
      <c r="I25259">
        <v>8521490</v>
      </c>
      <c r="J25259">
        <v>305540000</v>
      </c>
      <c r="L25259" t="s">
        <v>1295</v>
      </c>
    </row>
    <row r="25260" spans="8:12" x14ac:dyDescent="0.25">
      <c r="H25260" t="s">
        <v>23769</v>
      </c>
      <c r="I25260">
        <v>9387310</v>
      </c>
      <c r="J25260">
        <v>305279000</v>
      </c>
      <c r="L25260" t="s">
        <v>1295</v>
      </c>
    </row>
    <row r="25261" spans="8:12" x14ac:dyDescent="0.25">
      <c r="H25261" t="s">
        <v>23770</v>
      </c>
      <c r="I25261">
        <v>9167356</v>
      </c>
      <c r="J25261">
        <v>314028000</v>
      </c>
      <c r="K25261" t="s">
        <v>1285</v>
      </c>
      <c r="L25261" t="s">
        <v>1295</v>
      </c>
    </row>
    <row r="25262" spans="8:12" x14ac:dyDescent="0.25">
      <c r="H25262" t="s">
        <v>23771</v>
      </c>
      <c r="I25262">
        <v>8764078</v>
      </c>
      <c r="J25262">
        <v>538005011</v>
      </c>
      <c r="K25262" t="s">
        <v>1437</v>
      </c>
      <c r="L25262" t="s">
        <v>1329</v>
      </c>
    </row>
    <row r="25263" spans="8:12" x14ac:dyDescent="0.25">
      <c r="H25263" t="s">
        <v>23772</v>
      </c>
      <c r="I25263">
        <v>9672961</v>
      </c>
      <c r="J25263">
        <v>538005035</v>
      </c>
      <c r="K25263" t="s">
        <v>1437</v>
      </c>
      <c r="L25263" t="s">
        <v>1329</v>
      </c>
    </row>
    <row r="25264" spans="8:12" x14ac:dyDescent="0.25">
      <c r="H25264" t="s">
        <v>23773</v>
      </c>
      <c r="I25264">
        <v>9646950</v>
      </c>
      <c r="J25264">
        <v>538004645</v>
      </c>
      <c r="K25264" t="s">
        <v>1437</v>
      </c>
      <c r="L25264" t="s">
        <v>1329</v>
      </c>
    </row>
    <row r="25265" spans="8:12" x14ac:dyDescent="0.25">
      <c r="H25265" t="s">
        <v>23774</v>
      </c>
      <c r="I25265">
        <v>9358160</v>
      </c>
      <c r="J25265">
        <v>322367000</v>
      </c>
      <c r="L25265" t="s">
        <v>1395</v>
      </c>
    </row>
    <row r="25266" spans="8:12" x14ac:dyDescent="0.25">
      <c r="H25266" t="s">
        <v>23775</v>
      </c>
      <c r="I25266">
        <v>8523137</v>
      </c>
      <c r="J25266">
        <v>303956000</v>
      </c>
      <c r="K25266" t="s">
        <v>2019</v>
      </c>
      <c r="L25266" t="s">
        <v>1308</v>
      </c>
    </row>
    <row r="25267" spans="8:12" x14ac:dyDescent="0.25">
      <c r="H25267" t="s">
        <v>23776</v>
      </c>
      <c r="I25267">
        <v>9306938</v>
      </c>
      <c r="J25267">
        <v>220289000</v>
      </c>
      <c r="K25267" t="s">
        <v>1456</v>
      </c>
      <c r="L25267" t="s">
        <v>1362</v>
      </c>
    </row>
    <row r="25268" spans="8:12" x14ac:dyDescent="0.25">
      <c r="H25268" t="s">
        <v>23777</v>
      </c>
      <c r="I25268">
        <v>9560819</v>
      </c>
      <c r="J25268">
        <v>574001130</v>
      </c>
      <c r="K25268" t="s">
        <v>1350</v>
      </c>
      <c r="L25268" t="s">
        <v>1308</v>
      </c>
    </row>
    <row r="25269" spans="8:12" x14ac:dyDescent="0.25">
      <c r="H25269" t="s">
        <v>23778</v>
      </c>
      <c r="I25269">
        <v>9560807</v>
      </c>
      <c r="J25269">
        <v>574001140</v>
      </c>
      <c r="K25269" t="s">
        <v>1350</v>
      </c>
      <c r="L25269" t="s">
        <v>1341</v>
      </c>
    </row>
    <row r="25270" spans="8:12" x14ac:dyDescent="0.25">
      <c r="H25270" t="s">
        <v>23779</v>
      </c>
      <c r="I25270">
        <v>9600011</v>
      </c>
      <c r="J25270">
        <v>574001080</v>
      </c>
      <c r="K25270" t="s">
        <v>1350</v>
      </c>
      <c r="L25270" t="s">
        <v>1308</v>
      </c>
    </row>
    <row r="25271" spans="8:12" x14ac:dyDescent="0.25">
      <c r="H25271" t="s">
        <v>23780</v>
      </c>
      <c r="I25271">
        <v>9591662</v>
      </c>
      <c r="J25271">
        <v>574000650</v>
      </c>
      <c r="K25271" t="s">
        <v>1350</v>
      </c>
      <c r="L25271" t="s">
        <v>1341</v>
      </c>
    </row>
    <row r="25272" spans="8:12" x14ac:dyDescent="0.25">
      <c r="H25272" t="s">
        <v>23781</v>
      </c>
      <c r="I25272">
        <v>9559793</v>
      </c>
      <c r="J25272">
        <v>574936000</v>
      </c>
      <c r="K25272" t="s">
        <v>1350</v>
      </c>
      <c r="L25272" t="s">
        <v>1295</v>
      </c>
    </row>
    <row r="25273" spans="8:12" x14ac:dyDescent="0.25">
      <c r="H25273" t="s">
        <v>23782</v>
      </c>
      <c r="I25273">
        <v>9600047</v>
      </c>
      <c r="J25273">
        <v>574001820</v>
      </c>
      <c r="K25273" t="s">
        <v>1350</v>
      </c>
      <c r="L25273" t="s">
        <v>1341</v>
      </c>
    </row>
    <row r="25274" spans="8:12" x14ac:dyDescent="0.25">
      <c r="H25274" t="s">
        <v>23783</v>
      </c>
      <c r="I25274">
        <v>9600059</v>
      </c>
      <c r="J25274">
        <v>574001830</v>
      </c>
      <c r="K25274" t="s">
        <v>1350</v>
      </c>
      <c r="L25274" t="s">
        <v>1341</v>
      </c>
    </row>
    <row r="25275" spans="8:12" x14ac:dyDescent="0.25">
      <c r="H25275" t="s">
        <v>23784</v>
      </c>
      <c r="I25275">
        <v>9393187</v>
      </c>
      <c r="J25275">
        <v>370064000</v>
      </c>
      <c r="L25275" t="s">
        <v>1341</v>
      </c>
    </row>
    <row r="25276" spans="8:12" x14ac:dyDescent="0.25">
      <c r="H25276" t="s">
        <v>23785</v>
      </c>
      <c r="I25276">
        <v>9381366</v>
      </c>
      <c r="J25276">
        <v>538003313</v>
      </c>
      <c r="K25276" t="s">
        <v>1437</v>
      </c>
      <c r="L25276" t="s">
        <v>1326</v>
      </c>
    </row>
    <row r="25277" spans="8:12" x14ac:dyDescent="0.25">
      <c r="H25277" t="s">
        <v>23786</v>
      </c>
      <c r="I25277">
        <v>9186766</v>
      </c>
      <c r="J25277">
        <v>376181000</v>
      </c>
      <c r="K25277" t="s">
        <v>1322</v>
      </c>
      <c r="L25277" t="s">
        <v>1341</v>
      </c>
    </row>
    <row r="25278" spans="8:12" x14ac:dyDescent="0.25">
      <c r="H25278" t="s">
        <v>23787</v>
      </c>
      <c r="I25278">
        <v>9238507</v>
      </c>
      <c r="J25278">
        <v>354094000</v>
      </c>
      <c r="K25278" t="s">
        <v>1332</v>
      </c>
      <c r="L25278" t="s">
        <v>1341</v>
      </c>
    </row>
    <row r="25279" spans="8:12" x14ac:dyDescent="0.25">
      <c r="H25279" t="s">
        <v>23788</v>
      </c>
      <c r="I25279">
        <v>9311464</v>
      </c>
      <c r="J25279">
        <v>371829000</v>
      </c>
      <c r="L25279" t="s">
        <v>1341</v>
      </c>
    </row>
    <row r="25280" spans="8:12" x14ac:dyDescent="0.25">
      <c r="H25280" t="s">
        <v>23789</v>
      </c>
      <c r="I25280">
        <v>9381330</v>
      </c>
      <c r="J25280">
        <v>538003174</v>
      </c>
      <c r="K25280" t="s">
        <v>1437</v>
      </c>
      <c r="L25280" t="s">
        <v>1326</v>
      </c>
    </row>
    <row r="25281" spans="8:12" x14ac:dyDescent="0.25">
      <c r="H25281" t="s">
        <v>23790</v>
      </c>
      <c r="I25281">
        <v>9367437</v>
      </c>
      <c r="J25281">
        <v>538003255</v>
      </c>
      <c r="K25281" t="s">
        <v>1437</v>
      </c>
      <c r="L25281" t="s">
        <v>1326</v>
      </c>
    </row>
    <row r="25282" spans="8:12" x14ac:dyDescent="0.25">
      <c r="H25282" t="s">
        <v>23791</v>
      </c>
      <c r="I25282">
        <v>9365520</v>
      </c>
      <c r="J25282">
        <v>538003173</v>
      </c>
      <c r="K25282" t="s">
        <v>1437</v>
      </c>
      <c r="L25282" t="s">
        <v>1326</v>
      </c>
    </row>
    <row r="25283" spans="8:12" x14ac:dyDescent="0.25">
      <c r="H25283" t="s">
        <v>23792</v>
      </c>
      <c r="I25283">
        <v>9339478</v>
      </c>
      <c r="J25283">
        <v>351095000</v>
      </c>
      <c r="K25283" t="s">
        <v>1332</v>
      </c>
      <c r="L25283" t="s">
        <v>1341</v>
      </c>
    </row>
    <row r="25284" spans="8:12" x14ac:dyDescent="0.25">
      <c r="H25284" t="s">
        <v>23793</v>
      </c>
      <c r="I25284">
        <v>9478793</v>
      </c>
      <c r="J25284">
        <v>354858000</v>
      </c>
      <c r="K25284" t="s">
        <v>1332</v>
      </c>
      <c r="L25284" t="s">
        <v>1341</v>
      </c>
    </row>
    <row r="25285" spans="8:12" x14ac:dyDescent="0.25">
      <c r="H25285" t="s">
        <v>23794</v>
      </c>
      <c r="I25285">
        <v>9593024</v>
      </c>
      <c r="J25285">
        <v>574001300</v>
      </c>
      <c r="K25285" t="s">
        <v>1350</v>
      </c>
      <c r="L25285" t="s">
        <v>1308</v>
      </c>
    </row>
    <row r="25286" spans="8:12" x14ac:dyDescent="0.25">
      <c r="H25286" t="s">
        <v>23795</v>
      </c>
      <c r="I25286">
        <v>9391141</v>
      </c>
      <c r="J25286">
        <v>370515000</v>
      </c>
      <c r="L25286" t="s">
        <v>1326</v>
      </c>
    </row>
    <row r="25287" spans="8:12" x14ac:dyDescent="0.25">
      <c r="H25287" t="s">
        <v>23796</v>
      </c>
      <c r="I25287">
        <v>9427330</v>
      </c>
      <c r="J25287">
        <v>353280000</v>
      </c>
      <c r="K25287" t="s">
        <v>1332</v>
      </c>
      <c r="L25287" t="s">
        <v>1341</v>
      </c>
    </row>
    <row r="25288" spans="8:12" x14ac:dyDescent="0.25">
      <c r="H25288" t="s">
        <v>23797</v>
      </c>
      <c r="I25288">
        <v>9491678</v>
      </c>
      <c r="J25288">
        <v>372308000</v>
      </c>
      <c r="L25288" t="s">
        <v>1341</v>
      </c>
    </row>
    <row r="25289" spans="8:12" x14ac:dyDescent="0.25">
      <c r="H25289" t="s">
        <v>23798</v>
      </c>
      <c r="I25289">
        <v>9726762</v>
      </c>
      <c r="J25289">
        <v>352231000</v>
      </c>
      <c r="K25289" t="s">
        <v>1332</v>
      </c>
      <c r="L25289" t="s">
        <v>1308</v>
      </c>
    </row>
    <row r="25290" spans="8:12" x14ac:dyDescent="0.25">
      <c r="H25290" t="s">
        <v>23799</v>
      </c>
      <c r="I25290">
        <v>9573969</v>
      </c>
      <c r="J25290">
        <v>372892000</v>
      </c>
      <c r="L25290" t="s">
        <v>1341</v>
      </c>
    </row>
    <row r="25291" spans="8:12" x14ac:dyDescent="0.25">
      <c r="H25291" t="s">
        <v>23800</v>
      </c>
      <c r="I25291">
        <v>8919752</v>
      </c>
      <c r="J25291">
        <v>355267000</v>
      </c>
      <c r="K25291" t="s">
        <v>1332</v>
      </c>
      <c r="L25291" t="s">
        <v>1346</v>
      </c>
    </row>
    <row r="25292" spans="8:12" x14ac:dyDescent="0.25">
      <c r="H25292" t="s">
        <v>23801</v>
      </c>
      <c r="I25292">
        <v>9381328</v>
      </c>
      <c r="J25292">
        <v>538003273</v>
      </c>
      <c r="K25292" t="s">
        <v>1437</v>
      </c>
      <c r="L25292" t="s">
        <v>1326</v>
      </c>
    </row>
    <row r="25293" spans="8:12" x14ac:dyDescent="0.25">
      <c r="H25293" t="s">
        <v>23802</v>
      </c>
      <c r="I25293">
        <v>9526710</v>
      </c>
      <c r="J25293">
        <v>372352000</v>
      </c>
      <c r="L25293" t="s">
        <v>1341</v>
      </c>
    </row>
    <row r="25294" spans="8:12" x14ac:dyDescent="0.25">
      <c r="H25294" t="s">
        <v>23803</v>
      </c>
      <c r="I25294">
        <v>9552355</v>
      </c>
      <c r="J25294">
        <v>357928000</v>
      </c>
      <c r="K25294" t="s">
        <v>1332</v>
      </c>
      <c r="L25294" t="s">
        <v>1341</v>
      </c>
    </row>
    <row r="25295" spans="8:12" x14ac:dyDescent="0.25">
      <c r="H25295" t="s">
        <v>23804</v>
      </c>
      <c r="I25295">
        <v>9066978</v>
      </c>
      <c r="J25295">
        <v>352184000</v>
      </c>
      <c r="K25295" t="s">
        <v>1332</v>
      </c>
      <c r="L25295" t="s">
        <v>1362</v>
      </c>
    </row>
    <row r="25296" spans="8:12" x14ac:dyDescent="0.25">
      <c r="H25296" t="s">
        <v>23805</v>
      </c>
      <c r="I25296">
        <v>9391153</v>
      </c>
      <c r="J25296">
        <v>370980000</v>
      </c>
      <c r="L25296" t="s">
        <v>1326</v>
      </c>
    </row>
    <row r="25297" spans="8:12" x14ac:dyDescent="0.25">
      <c r="H25297" t="s">
        <v>23806</v>
      </c>
      <c r="I25297">
        <v>9164213</v>
      </c>
      <c r="J25297">
        <v>538005577</v>
      </c>
      <c r="K25297" t="s">
        <v>1437</v>
      </c>
      <c r="L25297" t="s">
        <v>1362</v>
      </c>
    </row>
    <row r="25298" spans="8:12" x14ac:dyDescent="0.25">
      <c r="H25298" t="s">
        <v>23807</v>
      </c>
      <c r="I25298">
        <v>9087192</v>
      </c>
      <c r="J25298">
        <v>355370000</v>
      </c>
      <c r="K25298" t="s">
        <v>1332</v>
      </c>
      <c r="L25298" t="s">
        <v>1341</v>
      </c>
    </row>
    <row r="25299" spans="8:12" x14ac:dyDescent="0.25">
      <c r="H25299" t="s">
        <v>23808</v>
      </c>
      <c r="I25299">
        <v>9367449</v>
      </c>
      <c r="J25299">
        <v>538003172</v>
      </c>
      <c r="K25299" t="s">
        <v>1437</v>
      </c>
      <c r="L25299" t="s">
        <v>1326</v>
      </c>
    </row>
    <row r="25300" spans="8:12" x14ac:dyDescent="0.25">
      <c r="H25300" t="s">
        <v>23809</v>
      </c>
      <c r="I25300">
        <v>9151400</v>
      </c>
      <c r="J25300">
        <v>351178000</v>
      </c>
      <c r="K25300" t="s">
        <v>1332</v>
      </c>
      <c r="L25300" t="s">
        <v>1341</v>
      </c>
    </row>
    <row r="25301" spans="8:12" x14ac:dyDescent="0.25">
      <c r="H25301" t="s">
        <v>23810</v>
      </c>
      <c r="I25301">
        <v>9041825</v>
      </c>
      <c r="J25301">
        <v>525012377</v>
      </c>
      <c r="K25301" t="s">
        <v>1307</v>
      </c>
      <c r="L25301" t="s">
        <v>1308</v>
      </c>
    </row>
    <row r="25302" spans="8:12" x14ac:dyDescent="0.25">
      <c r="H25302" t="s">
        <v>23811</v>
      </c>
      <c r="I25302">
        <v>9707340</v>
      </c>
      <c r="J25302">
        <v>565552000</v>
      </c>
      <c r="L25302" t="s">
        <v>1329</v>
      </c>
    </row>
    <row r="25303" spans="8:12" x14ac:dyDescent="0.25">
      <c r="H25303" t="s">
        <v>23812</v>
      </c>
      <c r="I25303">
        <v>9638006</v>
      </c>
      <c r="J25303">
        <v>566571000</v>
      </c>
      <c r="L25303" t="s">
        <v>1362</v>
      </c>
    </row>
    <row r="25304" spans="8:12" x14ac:dyDescent="0.25">
      <c r="H25304" t="s">
        <v>23813</v>
      </c>
      <c r="I25304">
        <v>9346835</v>
      </c>
      <c r="J25304">
        <v>311379000</v>
      </c>
      <c r="K25304" t="s">
        <v>1609</v>
      </c>
      <c r="L25304" t="s">
        <v>1341</v>
      </c>
    </row>
    <row r="25305" spans="8:12" x14ac:dyDescent="0.25">
      <c r="H25305" t="s">
        <v>23814</v>
      </c>
      <c r="I25305">
        <v>3150739</v>
      </c>
      <c r="J25305">
        <v>244090901</v>
      </c>
      <c r="K25305" t="s">
        <v>1387</v>
      </c>
      <c r="L25305" t="s">
        <v>1329</v>
      </c>
    </row>
    <row r="25306" spans="8:12" x14ac:dyDescent="0.25">
      <c r="H25306" t="s">
        <v>23815</v>
      </c>
      <c r="I25306">
        <v>9239587</v>
      </c>
      <c r="J25306">
        <v>244100055</v>
      </c>
      <c r="K25306" t="s">
        <v>1387</v>
      </c>
      <c r="L25306" t="s">
        <v>1329</v>
      </c>
    </row>
    <row r="25307" spans="8:12" x14ac:dyDescent="0.25">
      <c r="H25307" t="s">
        <v>23816</v>
      </c>
      <c r="I25307">
        <v>9239551</v>
      </c>
      <c r="J25307">
        <v>244050469</v>
      </c>
      <c r="K25307" t="s">
        <v>1387</v>
      </c>
      <c r="L25307" t="s">
        <v>1329</v>
      </c>
    </row>
    <row r="25308" spans="8:12" x14ac:dyDescent="0.25">
      <c r="H25308" t="s">
        <v>1039</v>
      </c>
      <c r="I25308">
        <v>9584592</v>
      </c>
      <c r="J25308">
        <v>247360700</v>
      </c>
      <c r="K25308" t="s">
        <v>1398</v>
      </c>
      <c r="L25308" t="s">
        <v>1341</v>
      </c>
    </row>
    <row r="25309" spans="8:12" x14ac:dyDescent="0.25">
      <c r="H25309" t="s">
        <v>23817</v>
      </c>
      <c r="I25309">
        <v>9585106</v>
      </c>
      <c r="J25309">
        <v>538006125</v>
      </c>
      <c r="K25309" t="s">
        <v>1437</v>
      </c>
      <c r="L25309" t="s">
        <v>1341</v>
      </c>
    </row>
    <row r="25310" spans="8:12" x14ac:dyDescent="0.25">
      <c r="H25310" t="s">
        <v>23818</v>
      </c>
      <c r="I25310">
        <v>6325745</v>
      </c>
      <c r="J25310">
        <v>95</v>
      </c>
      <c r="L25310" t="s">
        <v>1329</v>
      </c>
    </row>
    <row r="25311" spans="8:12" x14ac:dyDescent="0.25">
      <c r="H25311" t="s">
        <v>23819</v>
      </c>
      <c r="I25311">
        <v>9376189</v>
      </c>
      <c r="J25311">
        <v>356443000</v>
      </c>
      <c r="K25311" t="s">
        <v>1332</v>
      </c>
      <c r="L25311" t="s">
        <v>1341</v>
      </c>
    </row>
    <row r="25312" spans="8:12" x14ac:dyDescent="0.25">
      <c r="H25312" t="s">
        <v>23820</v>
      </c>
      <c r="I25312">
        <v>9536519</v>
      </c>
      <c r="J25312">
        <v>3854678</v>
      </c>
      <c r="L25312" t="s">
        <v>1329</v>
      </c>
    </row>
    <row r="25313" spans="8:12" x14ac:dyDescent="0.25">
      <c r="H25313" t="s">
        <v>23821</v>
      </c>
      <c r="I25313">
        <v>9558359</v>
      </c>
      <c r="J25313">
        <v>565875000</v>
      </c>
      <c r="L25313" t="s">
        <v>1329</v>
      </c>
    </row>
    <row r="25314" spans="8:12" x14ac:dyDescent="0.25">
      <c r="H25314" t="s">
        <v>23822</v>
      </c>
      <c r="I25314">
        <v>9523835</v>
      </c>
      <c r="J25314">
        <v>548847000</v>
      </c>
      <c r="K25314" t="s">
        <v>1988</v>
      </c>
      <c r="L25314" t="s">
        <v>1326</v>
      </c>
    </row>
    <row r="25315" spans="8:12" x14ac:dyDescent="0.25">
      <c r="H25315" t="s">
        <v>23823</v>
      </c>
      <c r="I25315">
        <v>9591349</v>
      </c>
      <c r="J25315">
        <v>564821000</v>
      </c>
      <c r="K25315" t="s">
        <v>1441</v>
      </c>
      <c r="L25315" t="s">
        <v>1341</v>
      </c>
    </row>
    <row r="25316" spans="8:12" x14ac:dyDescent="0.25">
      <c r="H25316" t="s">
        <v>23824</v>
      </c>
      <c r="I25316">
        <v>9591313</v>
      </c>
      <c r="J25316">
        <v>564812000</v>
      </c>
      <c r="K25316" t="s">
        <v>1441</v>
      </c>
      <c r="L25316" t="s">
        <v>1341</v>
      </c>
    </row>
    <row r="25317" spans="8:12" x14ac:dyDescent="0.25">
      <c r="H25317" t="s">
        <v>23825</v>
      </c>
      <c r="I25317">
        <v>9591363</v>
      </c>
      <c r="J25317">
        <v>564831000</v>
      </c>
      <c r="K25317" t="s">
        <v>1441</v>
      </c>
      <c r="L25317" t="s">
        <v>1341</v>
      </c>
    </row>
    <row r="25318" spans="8:12" x14ac:dyDescent="0.25">
      <c r="H25318" t="s">
        <v>23826</v>
      </c>
      <c r="I25318">
        <v>9591301</v>
      </c>
      <c r="J25318">
        <v>564811000</v>
      </c>
      <c r="K25318" t="s">
        <v>1441</v>
      </c>
      <c r="L25318" t="s">
        <v>1308</v>
      </c>
    </row>
    <row r="25319" spans="8:12" x14ac:dyDescent="0.25">
      <c r="H25319" t="s">
        <v>23827</v>
      </c>
      <c r="I25319">
        <v>9591325</v>
      </c>
      <c r="J25319">
        <v>564813000</v>
      </c>
      <c r="K25319" t="s">
        <v>1441</v>
      </c>
      <c r="L25319" t="s">
        <v>1341</v>
      </c>
    </row>
    <row r="25320" spans="8:12" x14ac:dyDescent="0.25">
      <c r="H25320" t="s">
        <v>23828</v>
      </c>
      <c r="I25320">
        <v>9629720</v>
      </c>
      <c r="J25320">
        <v>564808000</v>
      </c>
      <c r="K25320" t="s">
        <v>1441</v>
      </c>
      <c r="L25320" t="s">
        <v>1341</v>
      </c>
    </row>
    <row r="25321" spans="8:12" x14ac:dyDescent="0.25">
      <c r="H25321" t="s">
        <v>23829</v>
      </c>
      <c r="I25321">
        <v>9591351</v>
      </c>
      <c r="J25321">
        <v>564830000</v>
      </c>
      <c r="K25321" t="s">
        <v>1441</v>
      </c>
      <c r="L25321" t="s">
        <v>1341</v>
      </c>
    </row>
    <row r="25322" spans="8:12" x14ac:dyDescent="0.25">
      <c r="H25322" t="s">
        <v>23830</v>
      </c>
      <c r="I25322">
        <v>9629732</v>
      </c>
      <c r="J25322">
        <v>564809000</v>
      </c>
      <c r="K25322" t="s">
        <v>1441</v>
      </c>
      <c r="L25322" t="s">
        <v>1341</v>
      </c>
    </row>
    <row r="25323" spans="8:12" x14ac:dyDescent="0.25">
      <c r="H25323" t="s">
        <v>23831</v>
      </c>
      <c r="I25323">
        <v>9373046</v>
      </c>
      <c r="J25323">
        <v>564806000</v>
      </c>
      <c r="K25323" t="s">
        <v>1441</v>
      </c>
      <c r="L25323" t="s">
        <v>1341</v>
      </c>
    </row>
    <row r="25324" spans="8:12" x14ac:dyDescent="0.25">
      <c r="H25324" t="s">
        <v>23832</v>
      </c>
      <c r="I25324">
        <v>9341926</v>
      </c>
      <c r="J25324">
        <v>564784000</v>
      </c>
      <c r="K25324" t="s">
        <v>1441</v>
      </c>
      <c r="L25324" t="s">
        <v>1341</v>
      </c>
    </row>
    <row r="25325" spans="8:12" x14ac:dyDescent="0.25">
      <c r="H25325" t="s">
        <v>23833</v>
      </c>
      <c r="I25325">
        <v>9591375</v>
      </c>
      <c r="J25325">
        <v>564849000</v>
      </c>
      <c r="K25325" t="s">
        <v>1441</v>
      </c>
      <c r="L25325" t="s">
        <v>1341</v>
      </c>
    </row>
    <row r="25326" spans="8:12" x14ac:dyDescent="0.25">
      <c r="H25326" t="s">
        <v>23834</v>
      </c>
      <c r="I25326">
        <v>9373034</v>
      </c>
      <c r="J25326">
        <v>564788000</v>
      </c>
      <c r="K25326" t="s">
        <v>1441</v>
      </c>
      <c r="L25326" t="s">
        <v>1341</v>
      </c>
    </row>
    <row r="25327" spans="8:12" x14ac:dyDescent="0.25">
      <c r="H25327" t="s">
        <v>23835</v>
      </c>
      <c r="I25327">
        <v>9341914</v>
      </c>
      <c r="J25327">
        <v>564777000</v>
      </c>
      <c r="K25327" t="s">
        <v>1441</v>
      </c>
      <c r="L25327" t="s">
        <v>1341</v>
      </c>
    </row>
    <row r="25328" spans="8:12" x14ac:dyDescent="0.25">
      <c r="H25328" t="s">
        <v>23836</v>
      </c>
      <c r="I25328">
        <v>9591337</v>
      </c>
      <c r="J25328">
        <v>564814000</v>
      </c>
      <c r="K25328" t="s">
        <v>1441</v>
      </c>
      <c r="L25328" t="s">
        <v>1341</v>
      </c>
    </row>
    <row r="25329" spans="8:12" x14ac:dyDescent="0.25">
      <c r="H25329" t="s">
        <v>23837</v>
      </c>
      <c r="I25329">
        <v>9608934</v>
      </c>
      <c r="J25329">
        <v>413471970</v>
      </c>
      <c r="K25329" t="s">
        <v>1328</v>
      </c>
      <c r="L25329" t="s">
        <v>1295</v>
      </c>
    </row>
    <row r="25330" spans="8:12" x14ac:dyDescent="0.25">
      <c r="H25330" t="s">
        <v>23838</v>
      </c>
      <c r="I25330">
        <v>8906846</v>
      </c>
      <c r="J25330">
        <v>312634000</v>
      </c>
      <c r="K25330" t="s">
        <v>1379</v>
      </c>
      <c r="L25330" t="s">
        <v>1341</v>
      </c>
    </row>
    <row r="25331" spans="8:12" x14ac:dyDescent="0.25">
      <c r="H25331" t="s">
        <v>23839</v>
      </c>
      <c r="I25331">
        <v>9346172</v>
      </c>
      <c r="J25331">
        <v>566609000</v>
      </c>
      <c r="L25331" t="s">
        <v>2695</v>
      </c>
    </row>
    <row r="25332" spans="8:12" x14ac:dyDescent="0.25">
      <c r="H25332" t="s">
        <v>23840</v>
      </c>
      <c r="I25332">
        <v>9136539</v>
      </c>
      <c r="J25332">
        <v>210260000</v>
      </c>
      <c r="K25332" t="s">
        <v>1443</v>
      </c>
      <c r="L25332" t="s">
        <v>1341</v>
      </c>
    </row>
    <row r="25333" spans="8:12" x14ac:dyDescent="0.25">
      <c r="H25333" t="s">
        <v>23841</v>
      </c>
      <c r="I25333">
        <v>9175585</v>
      </c>
      <c r="J25333">
        <v>304483000</v>
      </c>
      <c r="K25333" t="s">
        <v>1294</v>
      </c>
      <c r="L25333" t="s">
        <v>1295</v>
      </c>
    </row>
    <row r="25334" spans="8:12" x14ac:dyDescent="0.25">
      <c r="H25334" t="s">
        <v>23841</v>
      </c>
      <c r="I25334">
        <v>9674036</v>
      </c>
      <c r="J25334">
        <v>257421000</v>
      </c>
      <c r="K25334" t="s">
        <v>1335</v>
      </c>
      <c r="L25334" t="s">
        <v>1295</v>
      </c>
    </row>
    <row r="25335" spans="8:12" x14ac:dyDescent="0.25">
      <c r="H25335" t="s">
        <v>23842</v>
      </c>
      <c r="I25335">
        <v>9146948</v>
      </c>
      <c r="J25335">
        <v>356874000</v>
      </c>
      <c r="K25335" t="s">
        <v>1332</v>
      </c>
      <c r="L25335" t="s">
        <v>1341</v>
      </c>
    </row>
    <row r="25336" spans="8:12" x14ac:dyDescent="0.25">
      <c r="H25336" t="s">
        <v>23843</v>
      </c>
      <c r="I25336">
        <v>9146584</v>
      </c>
      <c r="J25336">
        <v>351054000</v>
      </c>
      <c r="K25336" t="s">
        <v>1332</v>
      </c>
      <c r="L25336" t="s">
        <v>1341</v>
      </c>
    </row>
    <row r="25337" spans="8:12" x14ac:dyDescent="0.25">
      <c r="H25337" t="s">
        <v>23844</v>
      </c>
      <c r="I25337">
        <v>9175585</v>
      </c>
      <c r="J25337">
        <v>671596000</v>
      </c>
      <c r="K25337" t="s">
        <v>1311</v>
      </c>
      <c r="L25337" t="s">
        <v>1295</v>
      </c>
    </row>
    <row r="25338" spans="8:12" x14ac:dyDescent="0.25">
      <c r="H25338" t="s">
        <v>23845</v>
      </c>
      <c r="I25338">
        <v>4019120</v>
      </c>
      <c r="J25338">
        <v>207261820</v>
      </c>
      <c r="K25338" t="s">
        <v>1782</v>
      </c>
      <c r="L25338" t="s">
        <v>1308</v>
      </c>
    </row>
    <row r="25339" spans="8:12" x14ac:dyDescent="0.25">
      <c r="H25339" t="s">
        <v>23846</v>
      </c>
      <c r="I25339">
        <v>2300320</v>
      </c>
      <c r="J25339">
        <v>207261826</v>
      </c>
      <c r="K25339" t="s">
        <v>1782</v>
      </c>
      <c r="L25339" t="s">
        <v>1308</v>
      </c>
    </row>
    <row r="25340" spans="8:12" x14ac:dyDescent="0.25">
      <c r="H25340" t="s">
        <v>23847</v>
      </c>
      <c r="I25340">
        <v>9043380</v>
      </c>
      <c r="J25340">
        <v>518100004</v>
      </c>
      <c r="K25340" t="s">
        <v>1595</v>
      </c>
      <c r="L25340" t="s">
        <v>1295</v>
      </c>
    </row>
    <row r="25341" spans="8:12" x14ac:dyDescent="0.25">
      <c r="H25341" t="s">
        <v>23848</v>
      </c>
      <c r="I25341">
        <v>8897198</v>
      </c>
      <c r="J25341">
        <v>273448370</v>
      </c>
      <c r="K25341" t="s">
        <v>1297</v>
      </c>
      <c r="L25341" t="s">
        <v>1295</v>
      </c>
    </row>
    <row r="25342" spans="8:12" x14ac:dyDescent="0.25">
      <c r="H25342" t="s">
        <v>23849</v>
      </c>
      <c r="I25342">
        <v>7727994</v>
      </c>
      <c r="J25342">
        <v>457806000</v>
      </c>
      <c r="K25342" t="s">
        <v>1409</v>
      </c>
      <c r="L25342" t="s">
        <v>1362</v>
      </c>
    </row>
    <row r="25343" spans="8:12" x14ac:dyDescent="0.25">
      <c r="H25343" t="s">
        <v>23850</v>
      </c>
      <c r="I25343">
        <v>9279757</v>
      </c>
      <c r="J25343">
        <v>351642000</v>
      </c>
      <c r="K25343" t="s">
        <v>1332</v>
      </c>
      <c r="L25343" t="s">
        <v>1362</v>
      </c>
    </row>
    <row r="25344" spans="8:12" x14ac:dyDescent="0.25">
      <c r="H25344" t="s">
        <v>23851</v>
      </c>
      <c r="I25344">
        <v>9004841</v>
      </c>
      <c r="J25344">
        <v>351580000</v>
      </c>
      <c r="K25344" t="s">
        <v>1332</v>
      </c>
      <c r="L25344" t="s">
        <v>1362</v>
      </c>
    </row>
    <row r="25345" spans="8:12" x14ac:dyDescent="0.25">
      <c r="H25345" t="s">
        <v>23852</v>
      </c>
      <c r="I25345">
        <v>9172416</v>
      </c>
      <c r="J25345">
        <v>564748000</v>
      </c>
      <c r="K25345" t="s">
        <v>1441</v>
      </c>
      <c r="L25345" t="s">
        <v>1341</v>
      </c>
    </row>
    <row r="25346" spans="8:12" x14ac:dyDescent="0.25">
      <c r="H25346" t="s">
        <v>1292</v>
      </c>
      <c r="I25346">
        <v>9040235</v>
      </c>
      <c r="J25346">
        <v>457893000</v>
      </c>
      <c r="K25346" t="s">
        <v>1409</v>
      </c>
      <c r="L25346" t="s">
        <v>1362</v>
      </c>
    </row>
    <row r="25347" spans="8:12" x14ac:dyDescent="0.25">
      <c r="H25347" t="s">
        <v>1292</v>
      </c>
      <c r="I25347">
        <v>9523512</v>
      </c>
      <c r="J25347">
        <v>311072700</v>
      </c>
      <c r="K25347" t="s">
        <v>1609</v>
      </c>
      <c r="L25347" t="s">
        <v>1341</v>
      </c>
    </row>
    <row r="25348" spans="8:12" x14ac:dyDescent="0.25">
      <c r="H25348" t="s">
        <v>23853</v>
      </c>
      <c r="I25348">
        <v>8511885</v>
      </c>
      <c r="J25348">
        <v>377661000</v>
      </c>
      <c r="K25348" t="s">
        <v>1322</v>
      </c>
      <c r="L25348" t="s">
        <v>1295</v>
      </c>
    </row>
    <row r="25349" spans="8:12" x14ac:dyDescent="0.25">
      <c r="H25349" t="s">
        <v>23854</v>
      </c>
      <c r="I25349">
        <v>9159426</v>
      </c>
      <c r="J25349">
        <v>636016210</v>
      </c>
      <c r="K25349" t="s">
        <v>1464</v>
      </c>
      <c r="L25349" t="s">
        <v>1341</v>
      </c>
    </row>
    <row r="25350" spans="8:12" x14ac:dyDescent="0.25">
      <c r="H25350" t="s">
        <v>23855</v>
      </c>
      <c r="I25350">
        <v>9457878</v>
      </c>
      <c r="J25350">
        <v>357340000</v>
      </c>
      <c r="K25350" t="s">
        <v>1332</v>
      </c>
      <c r="L25350" t="s">
        <v>1326</v>
      </c>
    </row>
    <row r="25351" spans="8:12" x14ac:dyDescent="0.25">
      <c r="H25351" t="s">
        <v>1040</v>
      </c>
      <c r="I25351">
        <v>9459981</v>
      </c>
      <c r="J25351">
        <v>212215000</v>
      </c>
      <c r="K25351" t="s">
        <v>1443</v>
      </c>
      <c r="L25351" t="s">
        <v>1341</v>
      </c>
    </row>
    <row r="25352" spans="8:12" x14ac:dyDescent="0.25">
      <c r="H25352" t="s">
        <v>23856</v>
      </c>
      <c r="I25352">
        <v>9002362</v>
      </c>
      <c r="J25352">
        <v>473111192</v>
      </c>
      <c r="K25352" t="s">
        <v>10319</v>
      </c>
      <c r="L25352" t="s">
        <v>1313</v>
      </c>
    </row>
    <row r="25353" spans="8:12" x14ac:dyDescent="0.25">
      <c r="H25353" t="s">
        <v>23857</v>
      </c>
      <c r="I25353">
        <v>9576765</v>
      </c>
      <c r="J25353">
        <v>566179000</v>
      </c>
      <c r="L25353" t="s">
        <v>1326</v>
      </c>
    </row>
    <row r="25354" spans="8:12" x14ac:dyDescent="0.25">
      <c r="H25354" t="s">
        <v>23858</v>
      </c>
      <c r="I25354">
        <v>9493872</v>
      </c>
      <c r="J25354">
        <v>636092072</v>
      </c>
      <c r="K25354" t="s">
        <v>1464</v>
      </c>
      <c r="L25354" t="s">
        <v>1341</v>
      </c>
    </row>
    <row r="25355" spans="8:12" x14ac:dyDescent="0.25">
      <c r="H25355" t="s">
        <v>23859</v>
      </c>
      <c r="I25355">
        <v>8400581</v>
      </c>
      <c r="J25355">
        <v>529739000</v>
      </c>
      <c r="K25355" t="s">
        <v>2074</v>
      </c>
      <c r="L25355" t="s">
        <v>1341</v>
      </c>
    </row>
    <row r="25356" spans="8:12" x14ac:dyDescent="0.25">
      <c r="H25356" t="s">
        <v>23860</v>
      </c>
      <c r="I25356">
        <v>8407759</v>
      </c>
      <c r="J25356">
        <v>354645000</v>
      </c>
      <c r="K25356" t="s">
        <v>1332</v>
      </c>
      <c r="L25356" t="s">
        <v>1295</v>
      </c>
    </row>
    <row r="25357" spans="8:12" x14ac:dyDescent="0.25">
      <c r="H25357" t="s">
        <v>23861</v>
      </c>
      <c r="I25357">
        <v>8608602</v>
      </c>
      <c r="J25357">
        <v>354426000</v>
      </c>
      <c r="K25357" t="s">
        <v>1332</v>
      </c>
      <c r="L25357" t="s">
        <v>1295</v>
      </c>
    </row>
    <row r="25358" spans="8:12" x14ac:dyDescent="0.25">
      <c r="H25358" t="s">
        <v>23862</v>
      </c>
      <c r="I25358">
        <v>9125176</v>
      </c>
      <c r="J25358">
        <v>374840000</v>
      </c>
      <c r="L25358" t="s">
        <v>1308</v>
      </c>
    </row>
    <row r="25359" spans="8:12" x14ac:dyDescent="0.25">
      <c r="H25359" t="s">
        <v>23862</v>
      </c>
      <c r="I25359">
        <v>9125176</v>
      </c>
      <c r="J25359">
        <v>373791424</v>
      </c>
      <c r="L25359" t="s">
        <v>1308</v>
      </c>
    </row>
    <row r="25360" spans="8:12" x14ac:dyDescent="0.25">
      <c r="H25360" t="s">
        <v>23863</v>
      </c>
      <c r="I25360">
        <v>8507755</v>
      </c>
      <c r="J25360">
        <v>355913000</v>
      </c>
      <c r="K25360" t="s">
        <v>1332</v>
      </c>
      <c r="L25360" t="s">
        <v>1341</v>
      </c>
    </row>
    <row r="25361" spans="8:12" x14ac:dyDescent="0.25">
      <c r="H25361" t="s">
        <v>23864</v>
      </c>
      <c r="I25361">
        <v>8419893</v>
      </c>
      <c r="J25361">
        <v>373852000</v>
      </c>
      <c r="L25361" t="s">
        <v>1341</v>
      </c>
    </row>
    <row r="25362" spans="8:12" x14ac:dyDescent="0.25">
      <c r="H25362" t="s">
        <v>23865</v>
      </c>
      <c r="I25362">
        <v>9116656</v>
      </c>
      <c r="J25362">
        <v>477631500</v>
      </c>
      <c r="K25362" t="s">
        <v>1348</v>
      </c>
      <c r="L25362" t="s">
        <v>1341</v>
      </c>
    </row>
    <row r="25363" spans="8:12" x14ac:dyDescent="0.25">
      <c r="H25363" t="s">
        <v>23866</v>
      </c>
      <c r="I25363">
        <v>9047037</v>
      </c>
      <c r="J25363">
        <v>353239000</v>
      </c>
      <c r="K25363" t="s">
        <v>1332</v>
      </c>
      <c r="L25363" t="s">
        <v>1341</v>
      </c>
    </row>
    <row r="25364" spans="8:12" x14ac:dyDescent="0.25">
      <c r="H25364" t="s">
        <v>23867</v>
      </c>
      <c r="I25364">
        <v>8401341</v>
      </c>
      <c r="J25364">
        <v>373087000</v>
      </c>
      <c r="L25364" t="s">
        <v>1341</v>
      </c>
    </row>
    <row r="25365" spans="8:12" x14ac:dyDescent="0.25">
      <c r="H25365" t="s">
        <v>23868</v>
      </c>
      <c r="I25365">
        <v>8315140</v>
      </c>
      <c r="J25365">
        <v>372369000</v>
      </c>
      <c r="L25365" t="s">
        <v>1341</v>
      </c>
    </row>
    <row r="25366" spans="8:12" x14ac:dyDescent="0.25">
      <c r="H25366" t="s">
        <v>23869</v>
      </c>
      <c r="I25366">
        <v>8426975</v>
      </c>
      <c r="J25366">
        <v>515717000</v>
      </c>
      <c r="K25366" t="s">
        <v>1406</v>
      </c>
      <c r="L25366" t="s">
        <v>1308</v>
      </c>
    </row>
    <row r="25367" spans="8:12" x14ac:dyDescent="0.25">
      <c r="H25367" t="s">
        <v>23870</v>
      </c>
      <c r="I25367">
        <v>9485019</v>
      </c>
      <c r="J25367">
        <v>413327000</v>
      </c>
      <c r="K25367" t="s">
        <v>1328</v>
      </c>
      <c r="L25367" t="s">
        <v>1313</v>
      </c>
    </row>
    <row r="25368" spans="8:12" x14ac:dyDescent="0.25">
      <c r="H25368" t="s">
        <v>23871</v>
      </c>
      <c r="I25368">
        <v>8210235</v>
      </c>
      <c r="J25368">
        <v>357904000</v>
      </c>
      <c r="K25368" t="s">
        <v>1332</v>
      </c>
      <c r="L25368" t="s">
        <v>1308</v>
      </c>
    </row>
    <row r="25369" spans="8:12" x14ac:dyDescent="0.25">
      <c r="H25369" t="s">
        <v>23872</v>
      </c>
      <c r="I25369">
        <v>9588512</v>
      </c>
      <c r="J25369">
        <v>477514100</v>
      </c>
      <c r="K25369" t="s">
        <v>1348</v>
      </c>
      <c r="L25369" t="s">
        <v>1341</v>
      </c>
    </row>
    <row r="25370" spans="8:12" x14ac:dyDescent="0.25">
      <c r="H25370" t="s">
        <v>23873</v>
      </c>
      <c r="I25370">
        <v>9216975</v>
      </c>
      <c r="J25370">
        <v>413736000</v>
      </c>
      <c r="K25370" t="s">
        <v>1328</v>
      </c>
      <c r="L25370" t="s">
        <v>1341</v>
      </c>
    </row>
    <row r="25371" spans="8:12" x14ac:dyDescent="0.25">
      <c r="H25371" t="s">
        <v>23874</v>
      </c>
      <c r="I25371">
        <v>9627643</v>
      </c>
      <c r="J25371">
        <v>414076000</v>
      </c>
      <c r="L25371" t="s">
        <v>1308</v>
      </c>
    </row>
    <row r="25372" spans="8:12" x14ac:dyDescent="0.25">
      <c r="H25372" t="s">
        <v>23875</v>
      </c>
      <c r="I25372">
        <v>9538359</v>
      </c>
      <c r="J25372">
        <v>412302820</v>
      </c>
      <c r="K25372" t="s">
        <v>1328</v>
      </c>
      <c r="L25372" t="s">
        <v>1308</v>
      </c>
    </row>
    <row r="25373" spans="8:12" x14ac:dyDescent="0.25">
      <c r="H25373" t="s">
        <v>23876</v>
      </c>
      <c r="I25373">
        <v>9595682</v>
      </c>
      <c r="J25373">
        <v>414058000</v>
      </c>
      <c r="L25373" t="s">
        <v>1341</v>
      </c>
    </row>
    <row r="25374" spans="8:12" x14ac:dyDescent="0.25">
      <c r="H25374" t="s">
        <v>23877</v>
      </c>
      <c r="I25374">
        <v>9595694</v>
      </c>
      <c r="J25374">
        <v>414077000</v>
      </c>
      <c r="L25374" t="s">
        <v>1308</v>
      </c>
    </row>
    <row r="25375" spans="8:12" x14ac:dyDescent="0.25">
      <c r="H25375" t="s">
        <v>23878</v>
      </c>
      <c r="I25375">
        <v>9619646</v>
      </c>
      <c r="J25375">
        <v>414092000</v>
      </c>
      <c r="L25375" t="s">
        <v>1308</v>
      </c>
    </row>
    <row r="25376" spans="8:12" x14ac:dyDescent="0.25">
      <c r="H25376" t="s">
        <v>23879</v>
      </c>
      <c r="I25376">
        <v>9538294</v>
      </c>
      <c r="J25376">
        <v>412302830</v>
      </c>
      <c r="K25376" t="s">
        <v>1328</v>
      </c>
      <c r="L25376" t="s">
        <v>1341</v>
      </c>
    </row>
    <row r="25377" spans="8:12" x14ac:dyDescent="0.25">
      <c r="H25377" t="s">
        <v>23880</v>
      </c>
      <c r="I25377">
        <v>9538311</v>
      </c>
      <c r="J25377">
        <v>412302840</v>
      </c>
      <c r="K25377" t="s">
        <v>1328</v>
      </c>
      <c r="L25377" t="s">
        <v>1308</v>
      </c>
    </row>
    <row r="25378" spans="8:12" x14ac:dyDescent="0.25">
      <c r="H25378" t="s">
        <v>23881</v>
      </c>
      <c r="I25378">
        <v>9538323</v>
      </c>
      <c r="J25378">
        <v>413302080</v>
      </c>
      <c r="K25378" t="s">
        <v>1328</v>
      </c>
      <c r="L25378" t="s">
        <v>1341</v>
      </c>
    </row>
    <row r="25379" spans="8:12" x14ac:dyDescent="0.25">
      <c r="H25379" t="s">
        <v>23882</v>
      </c>
      <c r="I25379">
        <v>9538335</v>
      </c>
      <c r="J25379">
        <v>413302090</v>
      </c>
      <c r="K25379" t="s">
        <v>1328</v>
      </c>
      <c r="L25379" t="s">
        <v>1308</v>
      </c>
    </row>
    <row r="25380" spans="8:12" x14ac:dyDescent="0.25">
      <c r="H25380" t="s">
        <v>23883</v>
      </c>
      <c r="I25380">
        <v>9538361</v>
      </c>
      <c r="J25380">
        <v>413302280</v>
      </c>
      <c r="K25380" t="s">
        <v>1328</v>
      </c>
      <c r="L25380" t="s">
        <v>1308</v>
      </c>
    </row>
    <row r="25381" spans="8:12" x14ac:dyDescent="0.25">
      <c r="H25381" t="s">
        <v>23884</v>
      </c>
      <c r="I25381">
        <v>9538373</v>
      </c>
      <c r="J25381">
        <v>413302320</v>
      </c>
      <c r="K25381" t="s">
        <v>1328</v>
      </c>
      <c r="L25381" t="s">
        <v>1308</v>
      </c>
    </row>
    <row r="25382" spans="8:12" x14ac:dyDescent="0.25">
      <c r="H25382" t="s">
        <v>23885</v>
      </c>
      <c r="I25382">
        <v>8999881</v>
      </c>
      <c r="J25382">
        <v>515026000</v>
      </c>
      <c r="K25382" t="s">
        <v>1406</v>
      </c>
      <c r="L25382" t="s">
        <v>1308</v>
      </c>
    </row>
    <row r="25383" spans="8:12" x14ac:dyDescent="0.25">
      <c r="H25383" t="s">
        <v>23886</v>
      </c>
      <c r="I25383">
        <v>9127954</v>
      </c>
      <c r="J25383">
        <v>413362000</v>
      </c>
      <c r="K25383" t="s">
        <v>1328</v>
      </c>
      <c r="L25383" t="s">
        <v>1341</v>
      </c>
    </row>
    <row r="25384" spans="8:12" x14ac:dyDescent="0.25">
      <c r="H25384" t="s">
        <v>23887</v>
      </c>
      <c r="I25384">
        <v>9014722</v>
      </c>
      <c r="J25384">
        <v>413375370</v>
      </c>
      <c r="L25384" t="s">
        <v>1308</v>
      </c>
    </row>
    <row r="25385" spans="8:12" x14ac:dyDescent="0.25">
      <c r="H25385" t="s">
        <v>23888</v>
      </c>
      <c r="I25385">
        <v>8122311</v>
      </c>
      <c r="J25385">
        <v>677039100</v>
      </c>
      <c r="K25385" t="s">
        <v>1305</v>
      </c>
      <c r="L25385" t="s">
        <v>1295</v>
      </c>
    </row>
    <row r="25386" spans="8:12" x14ac:dyDescent="0.25">
      <c r="H25386" t="s">
        <v>23889</v>
      </c>
      <c r="I25386">
        <v>9701097</v>
      </c>
      <c r="J25386">
        <v>636016256</v>
      </c>
      <c r="K25386" t="s">
        <v>1464</v>
      </c>
      <c r="L25386" t="s">
        <v>1329</v>
      </c>
    </row>
    <row r="25387" spans="8:12" x14ac:dyDescent="0.25">
      <c r="H25387" t="s">
        <v>23890</v>
      </c>
      <c r="I25387">
        <v>8700838</v>
      </c>
      <c r="J25387">
        <v>677019100</v>
      </c>
      <c r="K25387" t="s">
        <v>1305</v>
      </c>
      <c r="L25387" t="s">
        <v>1295</v>
      </c>
    </row>
    <row r="25388" spans="8:12" x14ac:dyDescent="0.25">
      <c r="H25388" t="s">
        <v>23890</v>
      </c>
      <c r="I25388">
        <v>8700838</v>
      </c>
      <c r="J25388">
        <v>351291000</v>
      </c>
      <c r="K25388" t="s">
        <v>1332</v>
      </c>
      <c r="L25388" t="s">
        <v>1295</v>
      </c>
    </row>
    <row r="25389" spans="8:12" x14ac:dyDescent="0.25">
      <c r="H25389" t="s">
        <v>23891</v>
      </c>
      <c r="I25389">
        <v>8653073</v>
      </c>
      <c r="J25389">
        <v>373457000</v>
      </c>
      <c r="L25389" t="s">
        <v>1341</v>
      </c>
    </row>
    <row r="25390" spans="8:12" x14ac:dyDescent="0.25">
      <c r="H25390" t="s">
        <v>23892</v>
      </c>
      <c r="I25390">
        <v>9658161</v>
      </c>
      <c r="J25390">
        <v>477311800</v>
      </c>
      <c r="K25390" t="s">
        <v>1348</v>
      </c>
      <c r="L25390" t="s">
        <v>1308</v>
      </c>
    </row>
    <row r="25391" spans="8:12" x14ac:dyDescent="0.25">
      <c r="H25391" t="s">
        <v>23893</v>
      </c>
      <c r="I25391">
        <v>9658173</v>
      </c>
      <c r="J25391">
        <v>477978300</v>
      </c>
      <c r="K25391" t="s">
        <v>1348</v>
      </c>
      <c r="L25391" t="s">
        <v>1308</v>
      </c>
    </row>
    <row r="25392" spans="8:12" x14ac:dyDescent="0.25">
      <c r="H25392" t="s">
        <v>23894</v>
      </c>
      <c r="I25392">
        <v>9140592</v>
      </c>
      <c r="J25392">
        <v>356064000</v>
      </c>
      <c r="K25392" t="s">
        <v>1332</v>
      </c>
      <c r="L25392" t="s">
        <v>1346</v>
      </c>
    </row>
    <row r="25393" spans="8:12" x14ac:dyDescent="0.25">
      <c r="H25393" t="s">
        <v>23895</v>
      </c>
      <c r="I25393">
        <v>9104196</v>
      </c>
      <c r="J25393">
        <v>357050000</v>
      </c>
      <c r="K25393" t="s">
        <v>1332</v>
      </c>
      <c r="L25393" t="s">
        <v>1341</v>
      </c>
    </row>
    <row r="25394" spans="8:12" x14ac:dyDescent="0.25">
      <c r="H25394" t="s">
        <v>23896</v>
      </c>
      <c r="I25394">
        <v>9110327</v>
      </c>
      <c r="J25394">
        <v>374315000</v>
      </c>
      <c r="L25394" t="s">
        <v>1341</v>
      </c>
    </row>
    <row r="25395" spans="8:12" x14ac:dyDescent="0.25">
      <c r="H25395" t="s">
        <v>23897</v>
      </c>
      <c r="I25395">
        <v>9138903</v>
      </c>
      <c r="J25395">
        <v>374230000</v>
      </c>
      <c r="L25395" t="s">
        <v>1341</v>
      </c>
    </row>
    <row r="25396" spans="8:12" x14ac:dyDescent="0.25">
      <c r="H25396" t="s">
        <v>23898</v>
      </c>
      <c r="I25396">
        <v>9119256</v>
      </c>
      <c r="J25396">
        <v>354485000</v>
      </c>
      <c r="K25396" t="s">
        <v>1332</v>
      </c>
      <c r="L25396" t="s">
        <v>1346</v>
      </c>
    </row>
    <row r="25397" spans="8:12" x14ac:dyDescent="0.25">
      <c r="H25397" t="s">
        <v>23899</v>
      </c>
      <c r="I25397">
        <v>9424297</v>
      </c>
      <c r="J25397">
        <v>413431530</v>
      </c>
      <c r="K25397" t="s">
        <v>1328</v>
      </c>
      <c r="L25397" t="s">
        <v>1313</v>
      </c>
    </row>
    <row r="25398" spans="8:12" x14ac:dyDescent="0.25">
      <c r="H25398" t="s">
        <v>23900</v>
      </c>
      <c r="I25398">
        <v>9612935</v>
      </c>
      <c r="J25398">
        <v>413442040</v>
      </c>
      <c r="K25398" t="s">
        <v>1328</v>
      </c>
      <c r="L25398" t="s">
        <v>1412</v>
      </c>
    </row>
    <row r="25399" spans="8:12" x14ac:dyDescent="0.25">
      <c r="H25399" t="s">
        <v>23901</v>
      </c>
      <c r="I25399">
        <v>9352884</v>
      </c>
      <c r="J25399">
        <v>312999000</v>
      </c>
      <c r="K25399" t="s">
        <v>1379</v>
      </c>
      <c r="L25399" t="s">
        <v>1308</v>
      </c>
    </row>
    <row r="25400" spans="8:12" x14ac:dyDescent="0.25">
      <c r="H25400" t="s">
        <v>23902</v>
      </c>
      <c r="I25400">
        <v>9297917</v>
      </c>
      <c r="J25400">
        <v>312361000</v>
      </c>
      <c r="K25400" t="s">
        <v>1379</v>
      </c>
      <c r="L25400" t="s">
        <v>1308</v>
      </c>
    </row>
    <row r="25401" spans="8:12" x14ac:dyDescent="0.25">
      <c r="H25401" t="s">
        <v>23903</v>
      </c>
      <c r="I25401">
        <v>9523794</v>
      </c>
      <c r="J25401">
        <v>370421000</v>
      </c>
      <c r="L25401" t="s">
        <v>1346</v>
      </c>
    </row>
    <row r="25402" spans="8:12" x14ac:dyDescent="0.25">
      <c r="H25402" t="s">
        <v>23904</v>
      </c>
      <c r="I25402">
        <v>8713457</v>
      </c>
      <c r="J25402">
        <v>445172000</v>
      </c>
      <c r="K25402" t="s">
        <v>5110</v>
      </c>
      <c r="L25402" t="s">
        <v>1308</v>
      </c>
    </row>
    <row r="25403" spans="8:12" x14ac:dyDescent="0.25">
      <c r="H25403" t="s">
        <v>23905</v>
      </c>
      <c r="I25403">
        <v>9020534</v>
      </c>
      <c r="J25403">
        <v>445086000</v>
      </c>
      <c r="K25403" t="s">
        <v>5110</v>
      </c>
      <c r="L25403" t="s">
        <v>1308</v>
      </c>
    </row>
    <row r="25404" spans="8:12" x14ac:dyDescent="0.25">
      <c r="H25404" t="s">
        <v>23906</v>
      </c>
      <c r="I25404">
        <v>8989795</v>
      </c>
      <c r="J25404">
        <v>445248000</v>
      </c>
      <c r="K25404" t="s">
        <v>5110</v>
      </c>
      <c r="L25404" t="s">
        <v>1308</v>
      </c>
    </row>
    <row r="25405" spans="8:12" x14ac:dyDescent="0.25">
      <c r="H25405" t="s">
        <v>23907</v>
      </c>
      <c r="I25405">
        <v>9549308</v>
      </c>
      <c r="J25405">
        <v>372229000</v>
      </c>
      <c r="L25405" t="s">
        <v>1308</v>
      </c>
    </row>
    <row r="25406" spans="8:12" x14ac:dyDescent="0.25">
      <c r="H25406" t="s">
        <v>23908</v>
      </c>
      <c r="I25406">
        <v>8516835</v>
      </c>
      <c r="J25406">
        <v>667001312</v>
      </c>
      <c r="K25406" t="s">
        <v>2089</v>
      </c>
      <c r="L25406" t="s">
        <v>1295</v>
      </c>
    </row>
    <row r="25407" spans="8:12" x14ac:dyDescent="0.25">
      <c r="H25407" t="s">
        <v>23909</v>
      </c>
      <c r="I25407">
        <v>9331452</v>
      </c>
      <c r="J25407">
        <v>273315430</v>
      </c>
      <c r="K25407" t="s">
        <v>1297</v>
      </c>
      <c r="L25407" t="s">
        <v>1295</v>
      </c>
    </row>
    <row r="25408" spans="8:12" x14ac:dyDescent="0.25">
      <c r="H25408" t="s">
        <v>23910</v>
      </c>
      <c r="I25408">
        <v>9302308</v>
      </c>
      <c r="J25408">
        <v>273313430</v>
      </c>
      <c r="K25408" t="s">
        <v>1297</v>
      </c>
      <c r="L25408" t="s">
        <v>1295</v>
      </c>
    </row>
    <row r="25409" spans="8:12" x14ac:dyDescent="0.25">
      <c r="H25409" t="s">
        <v>23911</v>
      </c>
      <c r="I25409">
        <v>9368247</v>
      </c>
      <c r="J25409">
        <v>273359260</v>
      </c>
      <c r="K25409" t="s">
        <v>1297</v>
      </c>
      <c r="L25409" t="s">
        <v>1295</v>
      </c>
    </row>
    <row r="25410" spans="8:12" x14ac:dyDescent="0.25">
      <c r="H25410" t="s">
        <v>23912</v>
      </c>
      <c r="I25410">
        <v>9368259</v>
      </c>
      <c r="J25410">
        <v>273354040</v>
      </c>
      <c r="K25410" t="s">
        <v>1297</v>
      </c>
      <c r="L25410" t="s">
        <v>1295</v>
      </c>
    </row>
    <row r="25411" spans="8:12" x14ac:dyDescent="0.25">
      <c r="H25411" t="s">
        <v>23913</v>
      </c>
      <c r="I25411">
        <v>9317016</v>
      </c>
      <c r="J25411">
        <v>273314430</v>
      </c>
      <c r="K25411" t="s">
        <v>1297</v>
      </c>
      <c r="L25411" t="s">
        <v>1295</v>
      </c>
    </row>
    <row r="25412" spans="8:12" x14ac:dyDescent="0.25">
      <c r="H25412" t="s">
        <v>23914</v>
      </c>
      <c r="I25412">
        <v>9331799</v>
      </c>
      <c r="J25412">
        <v>273316430</v>
      </c>
      <c r="K25412" t="s">
        <v>1297</v>
      </c>
      <c r="L25412" t="s">
        <v>1295</v>
      </c>
    </row>
    <row r="25413" spans="8:12" x14ac:dyDescent="0.25">
      <c r="H25413" t="s">
        <v>23915</v>
      </c>
      <c r="I25413">
        <v>9353046</v>
      </c>
      <c r="J25413">
        <v>273317430</v>
      </c>
      <c r="K25413" t="s">
        <v>1297</v>
      </c>
      <c r="L25413" t="s">
        <v>1295</v>
      </c>
    </row>
    <row r="25414" spans="8:12" x14ac:dyDescent="0.25">
      <c r="H25414" t="s">
        <v>23916</v>
      </c>
      <c r="I25414">
        <v>9345714</v>
      </c>
      <c r="J25414">
        <v>273357260</v>
      </c>
      <c r="K25414" t="s">
        <v>1297</v>
      </c>
      <c r="L25414" t="s">
        <v>1295</v>
      </c>
    </row>
    <row r="25415" spans="8:12" x14ac:dyDescent="0.25">
      <c r="H25415" t="s">
        <v>23917</v>
      </c>
      <c r="I25415">
        <v>9346550</v>
      </c>
      <c r="J25415">
        <v>273310950</v>
      </c>
      <c r="K25415" t="s">
        <v>1297</v>
      </c>
      <c r="L25415" t="s">
        <v>1295</v>
      </c>
    </row>
    <row r="25416" spans="8:12" x14ac:dyDescent="0.25">
      <c r="H25416" t="s">
        <v>23918</v>
      </c>
      <c r="I25416">
        <v>9368209</v>
      </c>
      <c r="J25416">
        <v>273351360</v>
      </c>
      <c r="K25416" t="s">
        <v>1297</v>
      </c>
      <c r="L25416" t="s">
        <v>1295</v>
      </c>
    </row>
    <row r="25417" spans="8:12" x14ac:dyDescent="0.25">
      <c r="H25417" t="s">
        <v>23919</v>
      </c>
      <c r="I25417">
        <v>7612527</v>
      </c>
      <c r="J25417">
        <v>273323300</v>
      </c>
      <c r="K25417" t="s">
        <v>1297</v>
      </c>
      <c r="L25417" t="s">
        <v>1295</v>
      </c>
    </row>
    <row r="25418" spans="8:12" x14ac:dyDescent="0.25">
      <c r="H25418" t="s">
        <v>23920</v>
      </c>
      <c r="I25418">
        <v>9718753</v>
      </c>
      <c r="J25418">
        <v>538006499</v>
      </c>
      <c r="K25418" t="s">
        <v>1437</v>
      </c>
      <c r="L25418" t="s">
        <v>1313</v>
      </c>
    </row>
    <row r="25419" spans="8:12" x14ac:dyDescent="0.25">
      <c r="H25419" t="s">
        <v>23921</v>
      </c>
      <c r="I25419">
        <v>8711899</v>
      </c>
      <c r="J25419">
        <v>272973000</v>
      </c>
      <c r="K25419" t="s">
        <v>1635</v>
      </c>
      <c r="L25419" t="s">
        <v>1362</v>
      </c>
    </row>
    <row r="25420" spans="8:12" x14ac:dyDescent="0.25">
      <c r="H25420" t="s">
        <v>23922</v>
      </c>
      <c r="I25420">
        <v>8968545</v>
      </c>
      <c r="J25420">
        <v>367655490</v>
      </c>
      <c r="K25420" t="s">
        <v>1431</v>
      </c>
      <c r="L25420" t="s">
        <v>1560</v>
      </c>
    </row>
    <row r="25421" spans="8:12" x14ac:dyDescent="0.25">
      <c r="H25421" t="s">
        <v>23922</v>
      </c>
      <c r="I25421">
        <v>8909965</v>
      </c>
      <c r="J25421">
        <v>341804000</v>
      </c>
      <c r="K25421" t="s">
        <v>1316</v>
      </c>
      <c r="L25421" t="s">
        <v>1326</v>
      </c>
    </row>
    <row r="25422" spans="8:12" x14ac:dyDescent="0.25">
      <c r="H25422" t="s">
        <v>23922</v>
      </c>
      <c r="I25422">
        <v>9021095</v>
      </c>
      <c r="J25422">
        <v>304010085</v>
      </c>
      <c r="K25422" t="s">
        <v>1294</v>
      </c>
      <c r="L25422" t="s">
        <v>1295</v>
      </c>
    </row>
    <row r="25423" spans="8:12" x14ac:dyDescent="0.25">
      <c r="H25423" t="s">
        <v>23923</v>
      </c>
      <c r="I25423">
        <v>9112301</v>
      </c>
      <c r="J25423">
        <v>566990000</v>
      </c>
      <c r="L25423" t="s">
        <v>1341</v>
      </c>
    </row>
    <row r="25424" spans="8:12" x14ac:dyDescent="0.25">
      <c r="H25424" t="s">
        <v>23924</v>
      </c>
      <c r="I25424">
        <v>7127065</v>
      </c>
      <c r="J25424">
        <v>529365000</v>
      </c>
      <c r="K25424" t="s">
        <v>2074</v>
      </c>
      <c r="L25424" t="s">
        <v>1362</v>
      </c>
    </row>
    <row r="25425" spans="8:12" x14ac:dyDescent="0.25">
      <c r="H25425" t="s">
        <v>23925</v>
      </c>
      <c r="I25425">
        <v>8858099</v>
      </c>
      <c r="J25425">
        <v>214182612</v>
      </c>
      <c r="K25425" t="s">
        <v>1302</v>
      </c>
      <c r="L25425" t="s">
        <v>1295</v>
      </c>
    </row>
    <row r="25426" spans="8:12" x14ac:dyDescent="0.25">
      <c r="H25426" t="s">
        <v>23926</v>
      </c>
      <c r="I25426">
        <v>7907051</v>
      </c>
      <c r="J25426">
        <v>306082000</v>
      </c>
      <c r="K25426" t="s">
        <v>2112</v>
      </c>
      <c r="L25426" t="s">
        <v>1329</v>
      </c>
    </row>
    <row r="25427" spans="8:12" x14ac:dyDescent="0.25">
      <c r="H25427" t="s">
        <v>23927</v>
      </c>
      <c r="I25427">
        <v>9499565</v>
      </c>
      <c r="J25427">
        <v>525015307</v>
      </c>
      <c r="K25427" t="s">
        <v>1307</v>
      </c>
      <c r="L25427" t="s">
        <v>1329</v>
      </c>
    </row>
    <row r="25428" spans="8:12" x14ac:dyDescent="0.25">
      <c r="H25428" t="s">
        <v>23928</v>
      </c>
      <c r="I25428">
        <v>8853489</v>
      </c>
      <c r="J25428">
        <v>367390740</v>
      </c>
      <c r="K25428" t="s">
        <v>1431</v>
      </c>
      <c r="L25428" t="s">
        <v>1329</v>
      </c>
    </row>
    <row r="25429" spans="8:12" x14ac:dyDescent="0.25">
      <c r="H25429" t="s">
        <v>23929</v>
      </c>
      <c r="I25429">
        <v>9563641</v>
      </c>
      <c r="J25429">
        <v>374430000</v>
      </c>
      <c r="L25429" t="s">
        <v>1329</v>
      </c>
    </row>
    <row r="25430" spans="8:12" x14ac:dyDescent="0.25">
      <c r="H25430" t="s">
        <v>23930</v>
      </c>
      <c r="I25430">
        <v>7645201</v>
      </c>
      <c r="J25430">
        <v>356113000</v>
      </c>
      <c r="K25430" t="s">
        <v>1332</v>
      </c>
      <c r="L25430" t="s">
        <v>1308</v>
      </c>
    </row>
    <row r="25431" spans="8:12" x14ac:dyDescent="0.25">
      <c r="H25431" t="s">
        <v>23931</v>
      </c>
      <c r="I25431">
        <v>9203734</v>
      </c>
      <c r="J25431">
        <v>273121100</v>
      </c>
      <c r="K25431" t="s">
        <v>1297</v>
      </c>
      <c r="L25431" t="s">
        <v>1295</v>
      </c>
    </row>
    <row r="25432" spans="8:12" x14ac:dyDescent="0.25">
      <c r="H25432" t="s">
        <v>23932</v>
      </c>
      <c r="I25432">
        <v>7389704</v>
      </c>
      <c r="J25432">
        <v>445038000</v>
      </c>
      <c r="K25432" t="s">
        <v>5110</v>
      </c>
      <c r="L25432" t="s">
        <v>1362</v>
      </c>
    </row>
    <row r="25433" spans="8:12" x14ac:dyDescent="0.25">
      <c r="H25433" t="s">
        <v>23933</v>
      </c>
      <c r="I25433">
        <v>9114646</v>
      </c>
      <c r="J25433">
        <v>431152000</v>
      </c>
      <c r="K25433" t="s">
        <v>1368</v>
      </c>
      <c r="L25433" t="s">
        <v>1313</v>
      </c>
    </row>
    <row r="25434" spans="8:12" x14ac:dyDescent="0.25">
      <c r="H25434" t="s">
        <v>23934</v>
      </c>
      <c r="I25434">
        <v>8987333</v>
      </c>
      <c r="J25434">
        <v>445023000</v>
      </c>
      <c r="K25434" t="s">
        <v>5110</v>
      </c>
      <c r="L25434" t="s">
        <v>1308</v>
      </c>
    </row>
    <row r="25435" spans="8:12" x14ac:dyDescent="0.25">
      <c r="H25435" t="s">
        <v>23935</v>
      </c>
      <c r="I25435">
        <v>9512886</v>
      </c>
      <c r="J25435">
        <v>432671000</v>
      </c>
      <c r="K25435" t="s">
        <v>1368</v>
      </c>
      <c r="L25435" t="s">
        <v>1313</v>
      </c>
    </row>
    <row r="25436" spans="8:12" x14ac:dyDescent="0.25">
      <c r="H25436" t="s">
        <v>23936</v>
      </c>
      <c r="I25436">
        <v>9725354</v>
      </c>
      <c r="J25436">
        <v>431005402</v>
      </c>
      <c r="K25436" t="s">
        <v>1368</v>
      </c>
      <c r="L25436" t="s">
        <v>1308</v>
      </c>
    </row>
    <row r="25437" spans="8:12" x14ac:dyDescent="0.25">
      <c r="H25437" t="s">
        <v>23937</v>
      </c>
      <c r="I25437">
        <v>9276925</v>
      </c>
      <c r="J25437">
        <v>431501749</v>
      </c>
      <c r="K25437" t="s">
        <v>1368</v>
      </c>
      <c r="L25437" t="s">
        <v>1308</v>
      </c>
    </row>
    <row r="25438" spans="8:12" x14ac:dyDescent="0.25">
      <c r="H25438" t="s">
        <v>23937</v>
      </c>
      <c r="I25438">
        <v>8989680</v>
      </c>
      <c r="J25438">
        <v>431401985</v>
      </c>
      <c r="K25438" t="s">
        <v>1368</v>
      </c>
      <c r="L25438" t="s">
        <v>1313</v>
      </c>
    </row>
    <row r="25439" spans="8:12" x14ac:dyDescent="0.25">
      <c r="H25439" t="s">
        <v>23938</v>
      </c>
      <c r="I25439">
        <v>9132844</v>
      </c>
      <c r="J25439">
        <v>431500404</v>
      </c>
      <c r="K25439" t="s">
        <v>1368</v>
      </c>
      <c r="L25439" t="s">
        <v>1313</v>
      </c>
    </row>
    <row r="25440" spans="8:12" x14ac:dyDescent="0.25">
      <c r="H25440" t="s">
        <v>23939</v>
      </c>
      <c r="I25440">
        <v>8907254</v>
      </c>
      <c r="J25440">
        <v>457759000</v>
      </c>
      <c r="K25440" t="s">
        <v>1409</v>
      </c>
      <c r="L25440" t="s">
        <v>1614</v>
      </c>
    </row>
    <row r="25441" spans="8:12" x14ac:dyDescent="0.25">
      <c r="H25441" t="s">
        <v>23940</v>
      </c>
      <c r="I25441">
        <v>9487598</v>
      </c>
      <c r="J25441">
        <v>352154000</v>
      </c>
      <c r="K25441" t="s">
        <v>1332</v>
      </c>
      <c r="L25441" t="s">
        <v>1341</v>
      </c>
    </row>
    <row r="25442" spans="8:12" x14ac:dyDescent="0.25">
      <c r="H25442" t="s">
        <v>23941</v>
      </c>
      <c r="I25442">
        <v>9560429</v>
      </c>
      <c r="J25442">
        <v>431001062</v>
      </c>
      <c r="K25442" t="s">
        <v>1368</v>
      </c>
      <c r="L25442" t="s">
        <v>1313</v>
      </c>
    </row>
    <row r="25443" spans="8:12" x14ac:dyDescent="0.25">
      <c r="H25443" t="s">
        <v>23942</v>
      </c>
      <c r="I25443">
        <v>9049695</v>
      </c>
      <c r="J25443">
        <v>431402031</v>
      </c>
      <c r="K25443" t="s">
        <v>1368</v>
      </c>
      <c r="L25443" t="s">
        <v>1313</v>
      </c>
    </row>
    <row r="25444" spans="8:12" x14ac:dyDescent="0.25">
      <c r="H25444" t="s">
        <v>23943</v>
      </c>
      <c r="I25444">
        <v>9079640</v>
      </c>
      <c r="J25444">
        <v>431400344</v>
      </c>
      <c r="K25444" t="s">
        <v>1368</v>
      </c>
      <c r="L25444" t="s">
        <v>1313</v>
      </c>
    </row>
    <row r="25445" spans="8:12" x14ac:dyDescent="0.25">
      <c r="H25445" t="s">
        <v>23944</v>
      </c>
      <c r="I25445">
        <v>8816261</v>
      </c>
      <c r="J25445">
        <v>431401017</v>
      </c>
      <c r="K25445" t="s">
        <v>1368</v>
      </c>
      <c r="L25445" t="s">
        <v>1313</v>
      </c>
    </row>
    <row r="25446" spans="8:12" x14ac:dyDescent="0.25">
      <c r="H25446" t="s">
        <v>23945</v>
      </c>
      <c r="I25446">
        <v>9016284</v>
      </c>
      <c r="J25446">
        <v>431400988</v>
      </c>
      <c r="K25446" t="s">
        <v>1368</v>
      </c>
      <c r="L25446" t="s">
        <v>1313</v>
      </c>
    </row>
    <row r="25447" spans="8:12" x14ac:dyDescent="0.25">
      <c r="H25447" t="s">
        <v>23946</v>
      </c>
      <c r="I25447">
        <v>9644720</v>
      </c>
      <c r="J25447">
        <v>431003933</v>
      </c>
      <c r="K25447" t="s">
        <v>1368</v>
      </c>
      <c r="L25447" t="s">
        <v>1313</v>
      </c>
    </row>
    <row r="25448" spans="8:12" x14ac:dyDescent="0.25">
      <c r="H25448" t="s">
        <v>23947</v>
      </c>
      <c r="I25448">
        <v>9677193</v>
      </c>
      <c r="J25448">
        <v>431004876</v>
      </c>
      <c r="K25448" t="s">
        <v>1368</v>
      </c>
      <c r="L25448" t="s">
        <v>1313</v>
      </c>
    </row>
    <row r="25449" spans="8:12" x14ac:dyDescent="0.25">
      <c r="H25449" t="s">
        <v>23948</v>
      </c>
      <c r="I25449">
        <v>9286994</v>
      </c>
      <c r="J25449">
        <v>431401961</v>
      </c>
      <c r="K25449" t="s">
        <v>1368</v>
      </c>
      <c r="L25449" t="s">
        <v>1412</v>
      </c>
    </row>
    <row r="25450" spans="8:12" x14ac:dyDescent="0.25">
      <c r="H25450" t="s">
        <v>23949</v>
      </c>
      <c r="I25450">
        <v>8648573</v>
      </c>
      <c r="J25450">
        <v>354185000</v>
      </c>
      <c r="K25450" t="s">
        <v>1332</v>
      </c>
      <c r="L25450" t="s">
        <v>1308</v>
      </c>
    </row>
    <row r="25451" spans="8:12" x14ac:dyDescent="0.25">
      <c r="H25451" t="s">
        <v>23950</v>
      </c>
      <c r="I25451">
        <v>7640378</v>
      </c>
      <c r="J25451">
        <v>445225000</v>
      </c>
      <c r="L25451" t="s">
        <v>1295</v>
      </c>
    </row>
    <row r="25452" spans="8:12" x14ac:dyDescent="0.25">
      <c r="H25452" t="s">
        <v>23951</v>
      </c>
      <c r="I25452">
        <v>8944173</v>
      </c>
      <c r="J25452">
        <v>431301018</v>
      </c>
      <c r="K25452" t="s">
        <v>1368</v>
      </c>
      <c r="L25452" t="s">
        <v>1313</v>
      </c>
    </row>
    <row r="25453" spans="8:12" x14ac:dyDescent="0.25">
      <c r="H25453" t="s">
        <v>23952</v>
      </c>
      <c r="I25453">
        <v>9132832</v>
      </c>
      <c r="J25453">
        <v>431600411</v>
      </c>
      <c r="K25453" t="s">
        <v>1368</v>
      </c>
      <c r="L25453" t="s">
        <v>1308</v>
      </c>
    </row>
    <row r="25454" spans="8:12" x14ac:dyDescent="0.25">
      <c r="H25454" t="s">
        <v>23953</v>
      </c>
      <c r="I25454">
        <v>9058531</v>
      </c>
      <c r="J25454">
        <v>431400102</v>
      </c>
      <c r="K25454" t="s">
        <v>1368</v>
      </c>
      <c r="L25454" t="s">
        <v>1313</v>
      </c>
    </row>
    <row r="25455" spans="8:12" x14ac:dyDescent="0.25">
      <c r="H25455" t="s">
        <v>23954</v>
      </c>
      <c r="I25455">
        <v>9682083</v>
      </c>
      <c r="J25455">
        <v>432941000</v>
      </c>
      <c r="K25455" t="s">
        <v>1368</v>
      </c>
      <c r="L25455" t="s">
        <v>1313</v>
      </c>
    </row>
    <row r="25456" spans="8:12" x14ac:dyDescent="0.25">
      <c r="H25456" t="s">
        <v>23955</v>
      </c>
      <c r="I25456">
        <v>9545429</v>
      </c>
      <c r="J25456">
        <v>432702000</v>
      </c>
      <c r="K25456" t="s">
        <v>1368</v>
      </c>
      <c r="L25456" t="s">
        <v>1313</v>
      </c>
    </row>
    <row r="25457" spans="8:12" x14ac:dyDescent="0.25">
      <c r="H25457" t="s">
        <v>23956</v>
      </c>
      <c r="I25457">
        <v>8910512</v>
      </c>
      <c r="J25457">
        <v>529847000</v>
      </c>
      <c r="K25457" t="s">
        <v>2074</v>
      </c>
      <c r="L25457" t="s">
        <v>1308</v>
      </c>
    </row>
    <row r="25458" spans="8:12" x14ac:dyDescent="0.25">
      <c r="H25458" t="s">
        <v>23956</v>
      </c>
      <c r="I25458">
        <v>8910512</v>
      </c>
      <c r="J25458">
        <v>431400895</v>
      </c>
      <c r="K25458" t="s">
        <v>1368</v>
      </c>
      <c r="L25458" t="s">
        <v>1308</v>
      </c>
    </row>
    <row r="25459" spans="8:12" x14ac:dyDescent="0.25">
      <c r="H25459" t="s">
        <v>23957</v>
      </c>
      <c r="I25459">
        <v>8814990</v>
      </c>
      <c r="J25459">
        <v>431600916</v>
      </c>
      <c r="L25459" t="s">
        <v>1308</v>
      </c>
    </row>
    <row r="25460" spans="8:12" x14ac:dyDescent="0.25">
      <c r="H25460" t="s">
        <v>23958</v>
      </c>
      <c r="I25460">
        <v>8816364</v>
      </c>
      <c r="J25460">
        <v>431600932</v>
      </c>
      <c r="K25460" t="s">
        <v>1368</v>
      </c>
      <c r="L25460" t="s">
        <v>1308</v>
      </c>
    </row>
    <row r="25461" spans="8:12" x14ac:dyDescent="0.25">
      <c r="H25461" t="s">
        <v>23959</v>
      </c>
      <c r="I25461">
        <v>9157583</v>
      </c>
      <c r="J25461">
        <v>431100316</v>
      </c>
      <c r="K25461" t="s">
        <v>1368</v>
      </c>
      <c r="L25461" t="s">
        <v>1313</v>
      </c>
    </row>
    <row r="25462" spans="8:12" x14ac:dyDescent="0.25">
      <c r="H25462" t="s">
        <v>23960</v>
      </c>
      <c r="I25462">
        <v>9391000</v>
      </c>
      <c r="J25462">
        <v>258858000</v>
      </c>
      <c r="K25462" t="s">
        <v>1335</v>
      </c>
      <c r="L25462" t="s">
        <v>1326</v>
      </c>
    </row>
    <row r="25463" spans="8:12" x14ac:dyDescent="0.25">
      <c r="H25463" t="s">
        <v>23961</v>
      </c>
      <c r="I25463">
        <v>9015424</v>
      </c>
      <c r="J25463">
        <v>304010168</v>
      </c>
      <c r="K25463" t="s">
        <v>1294</v>
      </c>
      <c r="L25463" t="s">
        <v>1295</v>
      </c>
    </row>
    <row r="25464" spans="8:12" x14ac:dyDescent="0.25">
      <c r="H25464" t="s">
        <v>91</v>
      </c>
      <c r="I25464">
        <v>9452622</v>
      </c>
      <c r="J25464">
        <v>311051200</v>
      </c>
      <c r="K25464" t="s">
        <v>1609</v>
      </c>
      <c r="L25464" t="s">
        <v>1341</v>
      </c>
    </row>
    <row r="25465" spans="8:12" x14ac:dyDescent="0.25">
      <c r="H25465" t="s">
        <v>23962</v>
      </c>
      <c r="I25465">
        <v>9673551</v>
      </c>
      <c r="J25465">
        <v>431002986</v>
      </c>
      <c r="K25465" t="s">
        <v>1368</v>
      </c>
      <c r="L25465" t="s">
        <v>1308</v>
      </c>
    </row>
    <row r="25466" spans="8:12" x14ac:dyDescent="0.25">
      <c r="H25466" t="s">
        <v>23963</v>
      </c>
      <c r="I25466">
        <v>8904989</v>
      </c>
      <c r="J25466">
        <v>432834000</v>
      </c>
      <c r="K25466" t="s">
        <v>1368</v>
      </c>
      <c r="L25466" t="s">
        <v>1313</v>
      </c>
    </row>
    <row r="25467" spans="8:12" x14ac:dyDescent="0.25">
      <c r="H25467" t="s">
        <v>23964</v>
      </c>
      <c r="I25467">
        <v>9078921</v>
      </c>
      <c r="J25467">
        <v>431500148</v>
      </c>
      <c r="K25467" t="s">
        <v>1368</v>
      </c>
      <c r="L25467" t="s">
        <v>1362</v>
      </c>
    </row>
    <row r="25468" spans="8:12" x14ac:dyDescent="0.25">
      <c r="H25468" t="s">
        <v>23965</v>
      </c>
      <c r="I25468">
        <v>9771937</v>
      </c>
      <c r="J25468">
        <v>431222000</v>
      </c>
      <c r="K25468" t="s">
        <v>1368</v>
      </c>
      <c r="L25468" t="s">
        <v>1313</v>
      </c>
    </row>
    <row r="25469" spans="8:12" x14ac:dyDescent="0.25">
      <c r="H25469" t="s">
        <v>23966</v>
      </c>
      <c r="I25469">
        <v>9036533</v>
      </c>
      <c r="J25469">
        <v>445714000</v>
      </c>
      <c r="K25469" t="s">
        <v>5110</v>
      </c>
      <c r="L25469" t="s">
        <v>1308</v>
      </c>
    </row>
    <row r="25470" spans="8:12" x14ac:dyDescent="0.25">
      <c r="H25470" t="s">
        <v>23967</v>
      </c>
      <c r="I25470">
        <v>9714082</v>
      </c>
      <c r="J25470">
        <v>431004378</v>
      </c>
      <c r="K25470" t="s">
        <v>1368</v>
      </c>
      <c r="L25470" t="s">
        <v>1308</v>
      </c>
    </row>
    <row r="25471" spans="8:12" x14ac:dyDescent="0.25">
      <c r="H25471" t="s">
        <v>23968</v>
      </c>
      <c r="I25471">
        <v>9711066</v>
      </c>
      <c r="J25471">
        <v>431005951</v>
      </c>
      <c r="K25471" t="s">
        <v>1368</v>
      </c>
      <c r="L25471" t="s">
        <v>1308</v>
      </c>
    </row>
    <row r="25472" spans="8:12" x14ac:dyDescent="0.25">
      <c r="H25472" t="s">
        <v>23969</v>
      </c>
      <c r="I25472">
        <v>9747742</v>
      </c>
      <c r="J25472">
        <v>431007155</v>
      </c>
      <c r="K25472" t="s">
        <v>1368</v>
      </c>
      <c r="L25472" t="s">
        <v>1308</v>
      </c>
    </row>
    <row r="25473" spans="8:12" x14ac:dyDescent="0.25">
      <c r="H25473" t="s">
        <v>23970</v>
      </c>
      <c r="I25473">
        <v>9572525</v>
      </c>
      <c r="J25473">
        <v>431001214</v>
      </c>
      <c r="K25473" t="s">
        <v>1368</v>
      </c>
      <c r="L25473" t="s">
        <v>1308</v>
      </c>
    </row>
    <row r="25474" spans="8:12" x14ac:dyDescent="0.25">
      <c r="H25474" t="s">
        <v>23971</v>
      </c>
      <c r="I25474">
        <v>9682186</v>
      </c>
      <c r="J25474">
        <v>431004833</v>
      </c>
      <c r="K25474" t="s">
        <v>1368</v>
      </c>
      <c r="L25474" t="s">
        <v>1308</v>
      </c>
    </row>
    <row r="25475" spans="8:12" x14ac:dyDescent="0.25">
      <c r="H25475" t="s">
        <v>23972</v>
      </c>
      <c r="I25475">
        <v>9099298</v>
      </c>
      <c r="J25475">
        <v>431800709</v>
      </c>
      <c r="K25475" t="s">
        <v>1368</v>
      </c>
      <c r="L25475" t="s">
        <v>1308</v>
      </c>
    </row>
    <row r="25476" spans="8:12" x14ac:dyDescent="0.25">
      <c r="H25476" t="s">
        <v>23973</v>
      </c>
      <c r="I25476">
        <v>9030618</v>
      </c>
      <c r="J25476">
        <v>431401218</v>
      </c>
      <c r="K25476" t="s">
        <v>1368</v>
      </c>
      <c r="L25476" t="s">
        <v>1308</v>
      </c>
    </row>
    <row r="25477" spans="8:12" x14ac:dyDescent="0.25">
      <c r="H25477" t="s">
        <v>23974</v>
      </c>
      <c r="I25477">
        <v>9606273</v>
      </c>
      <c r="J25477">
        <v>431002438</v>
      </c>
      <c r="K25477" t="s">
        <v>1368</v>
      </c>
      <c r="L25477" t="s">
        <v>1308</v>
      </c>
    </row>
    <row r="25478" spans="8:12" x14ac:dyDescent="0.25">
      <c r="H25478" t="s">
        <v>23975</v>
      </c>
      <c r="I25478">
        <v>9597329</v>
      </c>
      <c r="J25478">
        <v>431002201</v>
      </c>
      <c r="K25478" t="s">
        <v>1368</v>
      </c>
      <c r="L25478" t="s">
        <v>1313</v>
      </c>
    </row>
    <row r="25479" spans="8:12" x14ac:dyDescent="0.25">
      <c r="H25479" t="s">
        <v>23976</v>
      </c>
      <c r="I25479">
        <v>9784219</v>
      </c>
      <c r="J25479">
        <v>431006908</v>
      </c>
      <c r="K25479" t="s">
        <v>1368</v>
      </c>
      <c r="L25479" t="s">
        <v>1308</v>
      </c>
    </row>
    <row r="25480" spans="8:12" x14ac:dyDescent="0.25">
      <c r="H25480" t="s">
        <v>23977</v>
      </c>
      <c r="I25480">
        <v>9054626</v>
      </c>
      <c r="J25480">
        <v>431400028</v>
      </c>
      <c r="K25480" t="s">
        <v>1368</v>
      </c>
      <c r="L25480" t="s">
        <v>1313</v>
      </c>
    </row>
    <row r="25481" spans="8:12" x14ac:dyDescent="0.25">
      <c r="H25481" t="s">
        <v>23978</v>
      </c>
      <c r="I25481">
        <v>8711289</v>
      </c>
      <c r="J25481">
        <v>312475000</v>
      </c>
      <c r="K25481" t="s">
        <v>1379</v>
      </c>
      <c r="L25481" t="s">
        <v>1295</v>
      </c>
    </row>
    <row r="25482" spans="8:12" x14ac:dyDescent="0.25">
      <c r="H25482" t="s">
        <v>23979</v>
      </c>
      <c r="I25482">
        <v>9136589</v>
      </c>
      <c r="J25482">
        <v>538003149</v>
      </c>
      <c r="K25482" t="s">
        <v>1437</v>
      </c>
      <c r="L25482" t="s">
        <v>1341</v>
      </c>
    </row>
    <row r="25483" spans="8:12" x14ac:dyDescent="0.25">
      <c r="H25483" t="s">
        <v>23980</v>
      </c>
      <c r="I25483">
        <v>9179579</v>
      </c>
      <c r="J25483">
        <v>477144600</v>
      </c>
      <c r="K25483" t="s">
        <v>1348</v>
      </c>
      <c r="L25483" t="s">
        <v>1341</v>
      </c>
    </row>
    <row r="25484" spans="8:12" x14ac:dyDescent="0.25">
      <c r="H25484" t="s">
        <v>23981</v>
      </c>
      <c r="I25484">
        <v>9118848</v>
      </c>
      <c r="J25484">
        <v>477007800</v>
      </c>
      <c r="K25484" t="s">
        <v>1348</v>
      </c>
      <c r="L25484" t="s">
        <v>1341</v>
      </c>
    </row>
    <row r="25485" spans="8:12" x14ac:dyDescent="0.25">
      <c r="H25485" t="s">
        <v>23982</v>
      </c>
      <c r="I25485">
        <v>9468281</v>
      </c>
      <c r="J25485">
        <v>525010062</v>
      </c>
      <c r="K25485" t="s">
        <v>1307</v>
      </c>
      <c r="L25485" t="s">
        <v>1313</v>
      </c>
    </row>
    <row r="25486" spans="8:12" x14ac:dyDescent="0.25">
      <c r="H25486" t="s">
        <v>23983</v>
      </c>
      <c r="I25486">
        <v>8980359</v>
      </c>
      <c r="J25486">
        <v>563852000</v>
      </c>
      <c r="K25486" t="s">
        <v>1441</v>
      </c>
      <c r="L25486" t="s">
        <v>1313</v>
      </c>
    </row>
    <row r="25487" spans="8:12" x14ac:dyDescent="0.25">
      <c r="H25487" t="s">
        <v>23984</v>
      </c>
      <c r="I25487">
        <v>9072692</v>
      </c>
      <c r="J25487">
        <v>440054000</v>
      </c>
      <c r="K25487" t="s">
        <v>1352</v>
      </c>
      <c r="L25487" t="s">
        <v>1295</v>
      </c>
    </row>
    <row r="25488" spans="8:12" x14ac:dyDescent="0.25">
      <c r="H25488" t="s">
        <v>23985</v>
      </c>
      <c r="I25488">
        <v>9344887</v>
      </c>
      <c r="J25488">
        <v>441366000</v>
      </c>
      <c r="K25488" t="s">
        <v>1352</v>
      </c>
      <c r="L25488" t="s">
        <v>1308</v>
      </c>
    </row>
    <row r="25489" spans="8:12" x14ac:dyDescent="0.25">
      <c r="H25489" t="s">
        <v>23986</v>
      </c>
      <c r="I25489">
        <v>9070711</v>
      </c>
      <c r="J25489">
        <v>441997000</v>
      </c>
      <c r="K25489" t="s">
        <v>1352</v>
      </c>
      <c r="L25489" t="s">
        <v>1341</v>
      </c>
    </row>
    <row r="25490" spans="8:12" x14ac:dyDescent="0.25">
      <c r="H25490" t="s">
        <v>23987</v>
      </c>
      <c r="I25490">
        <v>8915732</v>
      </c>
      <c r="J25490">
        <v>440182000</v>
      </c>
      <c r="K25490" t="s">
        <v>1352</v>
      </c>
      <c r="L25490" t="s">
        <v>1341</v>
      </c>
    </row>
    <row r="25491" spans="8:12" x14ac:dyDescent="0.25">
      <c r="H25491" t="s">
        <v>23988</v>
      </c>
      <c r="I25491">
        <v>9107241</v>
      </c>
      <c r="J25491">
        <v>441423000</v>
      </c>
      <c r="K25491" t="s">
        <v>1352</v>
      </c>
      <c r="L25491" t="s">
        <v>1308</v>
      </c>
    </row>
    <row r="25492" spans="8:12" x14ac:dyDescent="0.25">
      <c r="H25492" t="s">
        <v>23989</v>
      </c>
      <c r="I25492">
        <v>9196931</v>
      </c>
      <c r="J25492">
        <v>305750000</v>
      </c>
      <c r="L25492" t="s">
        <v>1295</v>
      </c>
    </row>
    <row r="25493" spans="8:12" x14ac:dyDescent="0.25">
      <c r="H25493" t="s">
        <v>23990</v>
      </c>
      <c r="I25493">
        <v>8314990</v>
      </c>
      <c r="J25493">
        <v>881047000</v>
      </c>
      <c r="L25493" t="s">
        <v>1341</v>
      </c>
    </row>
    <row r="25494" spans="8:12" x14ac:dyDescent="0.25">
      <c r="H25494" t="s">
        <v>23990</v>
      </c>
      <c r="I25494">
        <v>8314990</v>
      </c>
      <c r="J25494">
        <v>351047000</v>
      </c>
      <c r="K25494" t="s">
        <v>1332</v>
      </c>
      <c r="L25494" t="s">
        <v>1341</v>
      </c>
    </row>
    <row r="25495" spans="8:12" x14ac:dyDescent="0.25">
      <c r="H25495" t="s">
        <v>23991</v>
      </c>
      <c r="I25495">
        <v>9359911</v>
      </c>
      <c r="J25495">
        <v>463033104</v>
      </c>
      <c r="K25495" t="s">
        <v>6624</v>
      </c>
      <c r="L25495" t="s">
        <v>1329</v>
      </c>
    </row>
    <row r="25496" spans="8:12" x14ac:dyDescent="0.25">
      <c r="H25496" t="s">
        <v>23992</v>
      </c>
      <c r="I25496">
        <v>9210359</v>
      </c>
      <c r="J25496">
        <v>273336180</v>
      </c>
      <c r="K25496" t="s">
        <v>1297</v>
      </c>
      <c r="L25496" t="s">
        <v>1295</v>
      </c>
    </row>
    <row r="25497" spans="8:12" x14ac:dyDescent="0.25">
      <c r="H25497" t="s">
        <v>23993</v>
      </c>
      <c r="I25497">
        <v>9544853</v>
      </c>
      <c r="J25497">
        <v>566404000</v>
      </c>
      <c r="L25497" t="s">
        <v>2037</v>
      </c>
    </row>
    <row r="25498" spans="8:12" x14ac:dyDescent="0.25">
      <c r="H25498" t="s">
        <v>23994</v>
      </c>
      <c r="I25498">
        <v>8959441</v>
      </c>
      <c r="J25498">
        <v>247244200</v>
      </c>
      <c r="K25498" t="s">
        <v>1398</v>
      </c>
      <c r="L25498" t="s">
        <v>1329</v>
      </c>
    </row>
    <row r="25499" spans="8:12" x14ac:dyDescent="0.25">
      <c r="H25499" t="s">
        <v>23995</v>
      </c>
      <c r="I25499">
        <v>9005118</v>
      </c>
      <c r="J25499">
        <v>441808000</v>
      </c>
      <c r="K25499" t="s">
        <v>1352</v>
      </c>
      <c r="L25499" t="s">
        <v>1346</v>
      </c>
    </row>
    <row r="25500" spans="8:12" x14ac:dyDescent="0.25">
      <c r="H25500" t="s">
        <v>23996</v>
      </c>
      <c r="I25500">
        <v>9586124</v>
      </c>
      <c r="J25500">
        <v>248345000</v>
      </c>
      <c r="K25500" t="s">
        <v>1340</v>
      </c>
      <c r="L25500" t="s">
        <v>1329</v>
      </c>
    </row>
    <row r="25501" spans="8:12" x14ac:dyDescent="0.25">
      <c r="H25501" t="s">
        <v>23997</v>
      </c>
      <c r="I25501">
        <v>9710189</v>
      </c>
      <c r="J25501">
        <v>212715000</v>
      </c>
      <c r="K25501" t="s">
        <v>1443</v>
      </c>
      <c r="L25501" t="s">
        <v>1308</v>
      </c>
    </row>
    <row r="25502" spans="8:12" x14ac:dyDescent="0.25">
      <c r="H25502" t="s">
        <v>23998</v>
      </c>
      <c r="I25502">
        <v>9752761</v>
      </c>
      <c r="J25502">
        <v>441302235</v>
      </c>
      <c r="K25502" t="s">
        <v>1352</v>
      </c>
      <c r="L25502" t="s">
        <v>1329</v>
      </c>
    </row>
    <row r="25503" spans="8:12" x14ac:dyDescent="0.25">
      <c r="H25503" t="s">
        <v>23999</v>
      </c>
      <c r="I25503">
        <v>9221205</v>
      </c>
      <c r="J25503">
        <v>311165000</v>
      </c>
      <c r="K25503" t="s">
        <v>1609</v>
      </c>
      <c r="L25503" t="s">
        <v>1341</v>
      </c>
    </row>
    <row r="25504" spans="8:12" x14ac:dyDescent="0.25">
      <c r="H25504" t="s">
        <v>24000</v>
      </c>
      <c r="I25504">
        <v>9221217</v>
      </c>
      <c r="J25504">
        <v>311182000</v>
      </c>
      <c r="K25504" t="s">
        <v>1609</v>
      </c>
      <c r="L25504" t="s">
        <v>1341</v>
      </c>
    </row>
    <row r="25505" spans="8:12" x14ac:dyDescent="0.25">
      <c r="H25505" t="s">
        <v>24001</v>
      </c>
      <c r="I25505">
        <v>9355783</v>
      </c>
      <c r="J25505">
        <v>441971000</v>
      </c>
      <c r="K25505" t="s">
        <v>1352</v>
      </c>
      <c r="L25505" t="s">
        <v>1295</v>
      </c>
    </row>
    <row r="25506" spans="8:12" x14ac:dyDescent="0.25">
      <c r="H25506" t="s">
        <v>24002</v>
      </c>
      <c r="I25506">
        <v>7995006</v>
      </c>
      <c r="J25506">
        <v>477995006</v>
      </c>
      <c r="K25506" t="s">
        <v>1348</v>
      </c>
      <c r="L25506" t="s">
        <v>1329</v>
      </c>
    </row>
    <row r="25507" spans="8:12" x14ac:dyDescent="0.25">
      <c r="H25507" t="s">
        <v>24003</v>
      </c>
      <c r="I25507">
        <v>9549267</v>
      </c>
      <c r="J25507">
        <v>374531000</v>
      </c>
      <c r="L25507" t="s">
        <v>1341</v>
      </c>
    </row>
    <row r="25508" spans="8:12" x14ac:dyDescent="0.25">
      <c r="H25508" t="s">
        <v>24004</v>
      </c>
      <c r="I25508">
        <v>9154921</v>
      </c>
      <c r="J25508">
        <v>345160008</v>
      </c>
      <c r="K25508" t="s">
        <v>2744</v>
      </c>
      <c r="L25508" t="s">
        <v>1329</v>
      </c>
    </row>
    <row r="25509" spans="8:12" x14ac:dyDescent="0.25">
      <c r="H25509" t="s">
        <v>24005</v>
      </c>
      <c r="I25509">
        <v>9126285</v>
      </c>
      <c r="J25509">
        <v>235079504</v>
      </c>
      <c r="K25509" t="s">
        <v>1558</v>
      </c>
      <c r="L25509" t="s">
        <v>1326</v>
      </c>
    </row>
    <row r="25510" spans="8:12" x14ac:dyDescent="0.25">
      <c r="H25510" t="s">
        <v>24006</v>
      </c>
      <c r="I25510">
        <v>9135781</v>
      </c>
      <c r="J25510">
        <v>636016594</v>
      </c>
      <c r="K25510" t="s">
        <v>1464</v>
      </c>
      <c r="L25510" t="s">
        <v>1346</v>
      </c>
    </row>
    <row r="25511" spans="8:12" x14ac:dyDescent="0.25">
      <c r="H25511" t="s">
        <v>24007</v>
      </c>
      <c r="I25511">
        <v>9697090</v>
      </c>
      <c r="J25511">
        <v>577335000</v>
      </c>
      <c r="L25511" t="s">
        <v>1329</v>
      </c>
    </row>
    <row r="25512" spans="8:12" x14ac:dyDescent="0.25">
      <c r="H25512" t="s">
        <v>24008</v>
      </c>
      <c r="I25512">
        <v>9370525</v>
      </c>
      <c r="J25512">
        <v>271000918</v>
      </c>
      <c r="K25512" t="s">
        <v>1373</v>
      </c>
      <c r="L25512" t="s">
        <v>1295</v>
      </c>
    </row>
    <row r="25513" spans="8:12" x14ac:dyDescent="0.25">
      <c r="H25513" t="s">
        <v>24009</v>
      </c>
      <c r="I25513">
        <v>9653927</v>
      </c>
      <c r="J25513">
        <v>577264000</v>
      </c>
      <c r="L25513" t="s">
        <v>1329</v>
      </c>
    </row>
    <row r="25514" spans="8:12" x14ac:dyDescent="0.25">
      <c r="H25514" t="s">
        <v>24009</v>
      </c>
      <c r="I25514">
        <v>9653927</v>
      </c>
      <c r="J25514">
        <v>345050500</v>
      </c>
      <c r="K25514" t="s">
        <v>2744</v>
      </c>
      <c r="L25514" t="s">
        <v>1329</v>
      </c>
    </row>
    <row r="25515" spans="8:12" x14ac:dyDescent="0.25">
      <c r="H25515" t="s">
        <v>24009</v>
      </c>
      <c r="I25515">
        <v>9653927</v>
      </c>
      <c r="J25515">
        <v>345010079</v>
      </c>
      <c r="K25515" t="s">
        <v>2744</v>
      </c>
      <c r="L25515" t="s">
        <v>1329</v>
      </c>
    </row>
    <row r="25516" spans="8:12" x14ac:dyDescent="0.25">
      <c r="H25516" t="s">
        <v>24010</v>
      </c>
      <c r="I25516">
        <v>9014432</v>
      </c>
      <c r="J25516">
        <v>419000895</v>
      </c>
      <c r="K25516" t="s">
        <v>1420</v>
      </c>
      <c r="L25516" t="s">
        <v>1346</v>
      </c>
    </row>
    <row r="25517" spans="8:12" x14ac:dyDescent="0.25">
      <c r="H25517" t="s">
        <v>24011</v>
      </c>
      <c r="I25517">
        <v>8603353</v>
      </c>
      <c r="J25517">
        <v>273359800</v>
      </c>
      <c r="K25517" t="s">
        <v>1297</v>
      </c>
      <c r="L25517" t="s">
        <v>1295</v>
      </c>
    </row>
    <row r="25518" spans="8:12" x14ac:dyDescent="0.25">
      <c r="H25518" t="s">
        <v>24012</v>
      </c>
      <c r="I25518">
        <v>7633399</v>
      </c>
      <c r="J25518">
        <v>677030400</v>
      </c>
      <c r="K25518" t="s">
        <v>1305</v>
      </c>
      <c r="L25518" t="s">
        <v>1295</v>
      </c>
    </row>
    <row r="25519" spans="8:12" x14ac:dyDescent="0.25">
      <c r="H25519" t="s">
        <v>24012</v>
      </c>
      <c r="I25519">
        <v>7633399</v>
      </c>
      <c r="J25519">
        <v>620033000</v>
      </c>
      <c r="L25519" t="s">
        <v>1295</v>
      </c>
    </row>
    <row r="25520" spans="8:12" x14ac:dyDescent="0.25">
      <c r="H25520" t="s">
        <v>24013</v>
      </c>
      <c r="I25520">
        <v>8616635</v>
      </c>
      <c r="J25520">
        <v>676070000</v>
      </c>
      <c r="K25520" t="s">
        <v>2690</v>
      </c>
      <c r="L25520" t="s">
        <v>1295</v>
      </c>
    </row>
    <row r="25521" spans="8:12" x14ac:dyDescent="0.25">
      <c r="H25521" t="s">
        <v>24013</v>
      </c>
      <c r="I25521">
        <v>9205718</v>
      </c>
      <c r="J25521">
        <v>269052000</v>
      </c>
      <c r="K25521" t="s">
        <v>1460</v>
      </c>
      <c r="L25521" t="s">
        <v>1295</v>
      </c>
    </row>
    <row r="25522" spans="8:12" x14ac:dyDescent="0.25">
      <c r="H25522" t="s">
        <v>24013</v>
      </c>
      <c r="I25522">
        <v>8616635</v>
      </c>
      <c r="J25522">
        <v>230989850</v>
      </c>
      <c r="K25522" t="s">
        <v>1432</v>
      </c>
      <c r="L25522" t="s">
        <v>1295</v>
      </c>
    </row>
    <row r="25523" spans="8:12" x14ac:dyDescent="0.25">
      <c r="H25523" t="s">
        <v>24014</v>
      </c>
      <c r="I25523">
        <v>8121379</v>
      </c>
      <c r="J25523">
        <v>375401000</v>
      </c>
      <c r="K25523" t="s">
        <v>1322</v>
      </c>
      <c r="L25523" t="s">
        <v>1295</v>
      </c>
    </row>
    <row r="25524" spans="8:12" x14ac:dyDescent="0.25">
      <c r="H25524" t="s">
        <v>24015</v>
      </c>
      <c r="I25524">
        <v>9594755</v>
      </c>
      <c r="J25524">
        <v>538004033</v>
      </c>
      <c r="K25524" t="s">
        <v>1437</v>
      </c>
      <c r="L25524" t="s">
        <v>1313</v>
      </c>
    </row>
    <row r="25525" spans="8:12" x14ac:dyDescent="0.25">
      <c r="H25525" t="s">
        <v>24015</v>
      </c>
      <c r="I25525">
        <v>7101891</v>
      </c>
      <c r="J25525">
        <v>273320100</v>
      </c>
      <c r="K25525" t="s">
        <v>1297</v>
      </c>
      <c r="L25525" t="s">
        <v>1295</v>
      </c>
    </row>
    <row r="25526" spans="8:12" x14ac:dyDescent="0.25">
      <c r="H25526" t="s">
        <v>24016</v>
      </c>
      <c r="I25526">
        <v>7725673</v>
      </c>
      <c r="J25526">
        <v>514246000</v>
      </c>
      <c r="K25526" t="s">
        <v>1406</v>
      </c>
      <c r="L25526" t="s">
        <v>1341</v>
      </c>
    </row>
    <row r="25527" spans="8:12" x14ac:dyDescent="0.25">
      <c r="H25527" t="s">
        <v>24017</v>
      </c>
      <c r="I25527">
        <v>9278624</v>
      </c>
      <c r="J25527">
        <v>355470000</v>
      </c>
      <c r="K25527" t="s">
        <v>1332</v>
      </c>
      <c r="L25527" t="s">
        <v>1326</v>
      </c>
    </row>
    <row r="25528" spans="8:12" x14ac:dyDescent="0.25">
      <c r="H25528" t="s">
        <v>24018</v>
      </c>
      <c r="I25528">
        <v>9414735</v>
      </c>
      <c r="J25528">
        <v>636013067</v>
      </c>
      <c r="K25528" t="s">
        <v>1464</v>
      </c>
      <c r="L25528" t="s">
        <v>1295</v>
      </c>
    </row>
    <row r="25529" spans="8:12" x14ac:dyDescent="0.25">
      <c r="H25529" t="s">
        <v>24018</v>
      </c>
      <c r="I25529">
        <v>9448841</v>
      </c>
      <c r="J25529">
        <v>477144500</v>
      </c>
      <c r="K25529" t="s">
        <v>1348</v>
      </c>
      <c r="L25529" t="s">
        <v>1395</v>
      </c>
    </row>
    <row r="25530" spans="8:12" x14ac:dyDescent="0.25">
      <c r="H25530" t="s">
        <v>24018</v>
      </c>
      <c r="I25530">
        <v>9240471</v>
      </c>
      <c r="J25530">
        <v>304365000</v>
      </c>
      <c r="K25530" t="s">
        <v>1294</v>
      </c>
      <c r="L25530" t="s">
        <v>1295</v>
      </c>
    </row>
    <row r="25531" spans="8:12" x14ac:dyDescent="0.25">
      <c r="H25531" t="s">
        <v>24019</v>
      </c>
      <c r="I25531">
        <v>9482500</v>
      </c>
      <c r="J25531">
        <v>477961400</v>
      </c>
      <c r="K25531" t="s">
        <v>1348</v>
      </c>
      <c r="L25531" t="s">
        <v>1341</v>
      </c>
    </row>
    <row r="25532" spans="8:12" x14ac:dyDescent="0.25">
      <c r="H25532" t="s">
        <v>24020</v>
      </c>
      <c r="I25532">
        <v>9630884</v>
      </c>
      <c r="J25532">
        <v>263702340</v>
      </c>
      <c r="K25532" t="s">
        <v>13590</v>
      </c>
      <c r="L25532" t="s">
        <v>1362</v>
      </c>
    </row>
    <row r="25533" spans="8:12" x14ac:dyDescent="0.25">
      <c r="H25533" t="s">
        <v>24021</v>
      </c>
      <c r="I25533">
        <v>7438115</v>
      </c>
      <c r="J25533">
        <v>256175000</v>
      </c>
      <c r="K25533" t="s">
        <v>1340</v>
      </c>
      <c r="L25533" t="s">
        <v>1313</v>
      </c>
    </row>
    <row r="25534" spans="8:12" x14ac:dyDescent="0.25">
      <c r="H25534" t="s">
        <v>24022</v>
      </c>
      <c r="I25534">
        <v>9699385</v>
      </c>
      <c r="J25534">
        <v>431005101</v>
      </c>
      <c r="K25534" t="s">
        <v>1368</v>
      </c>
      <c r="L25534" t="s">
        <v>1308</v>
      </c>
    </row>
    <row r="25535" spans="8:12" x14ac:dyDescent="0.25">
      <c r="H25535" t="s">
        <v>24023</v>
      </c>
      <c r="I25535">
        <v>8422084</v>
      </c>
      <c r="J25535">
        <v>422165000</v>
      </c>
      <c r="K25535" t="s">
        <v>1664</v>
      </c>
      <c r="L25535" t="s">
        <v>1308</v>
      </c>
    </row>
    <row r="25536" spans="8:12" x14ac:dyDescent="0.25">
      <c r="H25536" t="s">
        <v>24024</v>
      </c>
      <c r="I25536">
        <v>9483499</v>
      </c>
      <c r="J25536">
        <v>538003821</v>
      </c>
      <c r="K25536" t="s">
        <v>1437</v>
      </c>
      <c r="L25536" t="s">
        <v>1341</v>
      </c>
    </row>
    <row r="25537" spans="8:12" x14ac:dyDescent="0.25">
      <c r="H25537" t="s">
        <v>24025</v>
      </c>
      <c r="I25537">
        <v>8723294</v>
      </c>
      <c r="J25537">
        <v>529411000</v>
      </c>
      <c r="K25537" t="s">
        <v>2074</v>
      </c>
      <c r="L25537" t="s">
        <v>1295</v>
      </c>
    </row>
    <row r="25538" spans="8:12" x14ac:dyDescent="0.25">
      <c r="H25538" t="s">
        <v>24025</v>
      </c>
      <c r="I25538">
        <v>8723294</v>
      </c>
      <c r="J25538">
        <v>511127000</v>
      </c>
      <c r="K25538" t="s">
        <v>1638</v>
      </c>
      <c r="L25538" t="s">
        <v>1295</v>
      </c>
    </row>
    <row r="25539" spans="8:12" x14ac:dyDescent="0.25">
      <c r="H25539" t="s">
        <v>24026</v>
      </c>
      <c r="I25539">
        <v>9698329</v>
      </c>
      <c r="J25539">
        <v>235102467</v>
      </c>
      <c r="K25539" t="s">
        <v>1558</v>
      </c>
      <c r="L25539" t="s">
        <v>1308</v>
      </c>
    </row>
    <row r="25540" spans="8:12" x14ac:dyDescent="0.25">
      <c r="H25540" t="s">
        <v>24027</v>
      </c>
      <c r="I25540">
        <v>9033804</v>
      </c>
      <c r="J25540">
        <v>440100016</v>
      </c>
      <c r="K25540" t="s">
        <v>1352</v>
      </c>
      <c r="L25540" t="s">
        <v>1329</v>
      </c>
    </row>
    <row r="25541" spans="8:12" x14ac:dyDescent="0.25">
      <c r="H25541" t="s">
        <v>24028</v>
      </c>
      <c r="I25541">
        <v>9141962</v>
      </c>
      <c r="J25541">
        <v>356809000</v>
      </c>
      <c r="K25541" t="s">
        <v>1332</v>
      </c>
      <c r="L25541" t="s">
        <v>1346</v>
      </c>
    </row>
    <row r="25542" spans="8:12" x14ac:dyDescent="0.25">
      <c r="H25542" t="s">
        <v>24029</v>
      </c>
      <c r="I25542">
        <v>9157557</v>
      </c>
      <c r="J25542">
        <v>441931000</v>
      </c>
      <c r="K25542" t="s">
        <v>1352</v>
      </c>
      <c r="L25542" t="s">
        <v>1346</v>
      </c>
    </row>
    <row r="25543" spans="8:12" x14ac:dyDescent="0.25">
      <c r="H25543" t="s">
        <v>24030</v>
      </c>
      <c r="I25543">
        <v>9058517</v>
      </c>
      <c r="J25543">
        <v>441528000</v>
      </c>
      <c r="K25543" t="s">
        <v>1352</v>
      </c>
      <c r="L25543" t="s">
        <v>1412</v>
      </c>
    </row>
    <row r="25544" spans="8:12" x14ac:dyDescent="0.25">
      <c r="H25544" t="s">
        <v>24031</v>
      </c>
      <c r="I25544">
        <v>9012173</v>
      </c>
      <c r="J25544">
        <v>441676000</v>
      </c>
      <c r="K25544" t="s">
        <v>1352</v>
      </c>
      <c r="L25544" t="s">
        <v>1313</v>
      </c>
    </row>
    <row r="25545" spans="8:12" x14ac:dyDescent="0.25">
      <c r="H25545" t="s">
        <v>24032</v>
      </c>
      <c r="I25545">
        <v>9203332</v>
      </c>
      <c r="J25545">
        <v>373424000</v>
      </c>
      <c r="L25545" t="s">
        <v>1326</v>
      </c>
    </row>
    <row r="25546" spans="8:12" x14ac:dyDescent="0.25">
      <c r="H25546" t="s">
        <v>24033</v>
      </c>
      <c r="I25546">
        <v>9246944</v>
      </c>
      <c r="J25546">
        <v>354154000</v>
      </c>
      <c r="K25546" t="s">
        <v>1332</v>
      </c>
      <c r="L25546" t="s">
        <v>1326</v>
      </c>
    </row>
    <row r="25547" spans="8:12" x14ac:dyDescent="0.25">
      <c r="H25547" t="s">
        <v>24034</v>
      </c>
      <c r="I25547">
        <v>8915316</v>
      </c>
      <c r="J25547">
        <v>441315000</v>
      </c>
      <c r="K25547" t="s">
        <v>1352</v>
      </c>
      <c r="L25547" t="s">
        <v>1313</v>
      </c>
    </row>
    <row r="25548" spans="8:12" x14ac:dyDescent="0.25">
      <c r="H25548" t="s">
        <v>24035</v>
      </c>
      <c r="I25548">
        <v>9175731</v>
      </c>
      <c r="J25548">
        <v>357853000</v>
      </c>
      <c r="K25548" t="s">
        <v>1332</v>
      </c>
      <c r="L25548" t="s">
        <v>1326</v>
      </c>
    </row>
    <row r="25549" spans="8:12" x14ac:dyDescent="0.25">
      <c r="H25549" t="s">
        <v>24036</v>
      </c>
      <c r="I25549">
        <v>9175767</v>
      </c>
      <c r="J25549">
        <v>374554000</v>
      </c>
      <c r="L25549" t="s">
        <v>1326</v>
      </c>
    </row>
    <row r="25550" spans="8:12" x14ac:dyDescent="0.25">
      <c r="H25550" t="s">
        <v>24037</v>
      </c>
      <c r="I25550">
        <v>9726827</v>
      </c>
      <c r="J25550">
        <v>374028000</v>
      </c>
      <c r="L25550" t="s">
        <v>1313</v>
      </c>
    </row>
    <row r="25551" spans="8:12" x14ac:dyDescent="0.25">
      <c r="H25551" t="s">
        <v>24038</v>
      </c>
      <c r="I25551">
        <v>9016698</v>
      </c>
      <c r="J25551">
        <v>441723000</v>
      </c>
      <c r="K25551" t="s">
        <v>1352</v>
      </c>
      <c r="L25551" t="s">
        <v>1313</v>
      </c>
    </row>
    <row r="25552" spans="8:12" x14ac:dyDescent="0.25">
      <c r="H25552" t="s">
        <v>24039</v>
      </c>
      <c r="I25552">
        <v>9003627</v>
      </c>
      <c r="J25552">
        <v>440740000</v>
      </c>
      <c r="K25552" t="s">
        <v>1352</v>
      </c>
      <c r="L25552" t="s">
        <v>1313</v>
      </c>
    </row>
    <row r="25553" spans="8:12" x14ac:dyDescent="0.25">
      <c r="H25553" t="s">
        <v>24040</v>
      </c>
      <c r="I25553">
        <v>8898386</v>
      </c>
      <c r="J25553">
        <v>514068000</v>
      </c>
      <c r="K25553" t="s">
        <v>1406</v>
      </c>
      <c r="L25553" t="s">
        <v>1308</v>
      </c>
    </row>
    <row r="25554" spans="8:12" x14ac:dyDescent="0.25">
      <c r="H25554" t="s">
        <v>24041</v>
      </c>
      <c r="I25554">
        <v>9649823</v>
      </c>
      <c r="J25554">
        <v>565905000</v>
      </c>
      <c r="L25554" t="s">
        <v>1329</v>
      </c>
    </row>
    <row r="25555" spans="8:12" x14ac:dyDescent="0.25">
      <c r="H25555" t="s">
        <v>24042</v>
      </c>
      <c r="I25555">
        <v>9189859</v>
      </c>
      <c r="J25555">
        <v>440145900</v>
      </c>
      <c r="K25555" t="s">
        <v>1352</v>
      </c>
      <c r="L25555" t="s">
        <v>1346</v>
      </c>
    </row>
    <row r="25556" spans="8:12" x14ac:dyDescent="0.25">
      <c r="H25556" t="s">
        <v>24043</v>
      </c>
      <c r="I25556">
        <v>9721762</v>
      </c>
      <c r="J25556">
        <v>563855000</v>
      </c>
      <c r="K25556" t="s">
        <v>1441</v>
      </c>
      <c r="L25556" t="s">
        <v>1313</v>
      </c>
    </row>
    <row r="25557" spans="8:12" x14ac:dyDescent="0.25">
      <c r="H25557" t="s">
        <v>24044</v>
      </c>
      <c r="I25557">
        <v>9149251</v>
      </c>
      <c r="J25557">
        <v>374133000</v>
      </c>
      <c r="L25557" t="s">
        <v>1362</v>
      </c>
    </row>
    <row r="25558" spans="8:12" x14ac:dyDescent="0.25">
      <c r="H25558" t="s">
        <v>24045</v>
      </c>
      <c r="I25558">
        <v>9442718</v>
      </c>
      <c r="J25558">
        <v>352147000</v>
      </c>
      <c r="K25558" t="s">
        <v>1332</v>
      </c>
      <c r="L25558" t="s">
        <v>1341</v>
      </c>
    </row>
    <row r="25559" spans="8:12" x14ac:dyDescent="0.25">
      <c r="H25559" t="s">
        <v>24046</v>
      </c>
      <c r="I25559">
        <v>8417118</v>
      </c>
      <c r="J25559">
        <v>271000419</v>
      </c>
      <c r="K25559" t="s">
        <v>1373</v>
      </c>
      <c r="L25559" t="s">
        <v>1614</v>
      </c>
    </row>
    <row r="25560" spans="8:12" x14ac:dyDescent="0.25">
      <c r="H25560" t="s">
        <v>24047</v>
      </c>
      <c r="I25560">
        <v>9293416</v>
      </c>
      <c r="J25560">
        <v>271000747</v>
      </c>
      <c r="K25560" t="s">
        <v>1373</v>
      </c>
      <c r="L25560" t="s">
        <v>1614</v>
      </c>
    </row>
    <row r="25561" spans="8:12" x14ac:dyDescent="0.25">
      <c r="H25561" t="s">
        <v>24048</v>
      </c>
      <c r="I25561">
        <v>9357511</v>
      </c>
      <c r="J25561">
        <v>245184000</v>
      </c>
      <c r="K25561" t="s">
        <v>1387</v>
      </c>
      <c r="L25561" t="s">
        <v>1295</v>
      </c>
    </row>
    <row r="25562" spans="8:12" x14ac:dyDescent="0.25">
      <c r="H25562" t="s">
        <v>24049</v>
      </c>
      <c r="I25562">
        <v>9374428</v>
      </c>
      <c r="J25562">
        <v>636013345</v>
      </c>
      <c r="K25562" t="s">
        <v>1464</v>
      </c>
      <c r="L25562" t="s">
        <v>1326</v>
      </c>
    </row>
    <row r="25563" spans="8:12" x14ac:dyDescent="0.25">
      <c r="H25563" t="s">
        <v>24050</v>
      </c>
      <c r="I25563">
        <v>7108899</v>
      </c>
      <c r="J25563">
        <v>671327000</v>
      </c>
      <c r="K25563" t="s">
        <v>1311</v>
      </c>
      <c r="L25563" t="s">
        <v>1295</v>
      </c>
    </row>
    <row r="25564" spans="8:12" x14ac:dyDescent="0.25">
      <c r="H25564" t="s">
        <v>24051</v>
      </c>
      <c r="I25564">
        <v>8112689</v>
      </c>
      <c r="J25564">
        <v>257302500</v>
      </c>
      <c r="K25564" t="s">
        <v>1335</v>
      </c>
      <c r="L25564" t="s">
        <v>1295</v>
      </c>
    </row>
    <row r="25565" spans="8:12" x14ac:dyDescent="0.25">
      <c r="H25565" t="s">
        <v>24052</v>
      </c>
      <c r="I25565">
        <v>9525388</v>
      </c>
      <c r="J25565">
        <v>477174900</v>
      </c>
      <c r="K25565" t="s">
        <v>1348</v>
      </c>
      <c r="L25565" t="s">
        <v>1308</v>
      </c>
    </row>
    <row r="25566" spans="8:12" x14ac:dyDescent="0.25">
      <c r="H25566" t="s">
        <v>24053</v>
      </c>
      <c r="I25566">
        <v>9525376</v>
      </c>
      <c r="J25566">
        <v>477083800</v>
      </c>
      <c r="K25566" t="s">
        <v>1348</v>
      </c>
      <c r="L25566" t="s">
        <v>1308</v>
      </c>
    </row>
    <row r="25567" spans="8:12" x14ac:dyDescent="0.25">
      <c r="H25567" t="s">
        <v>24054</v>
      </c>
      <c r="I25567">
        <v>9538880</v>
      </c>
      <c r="J25567">
        <v>235088254</v>
      </c>
      <c r="K25567" t="s">
        <v>1558</v>
      </c>
      <c r="L25567" t="s">
        <v>1295</v>
      </c>
    </row>
    <row r="25568" spans="8:12" x14ac:dyDescent="0.25">
      <c r="H25568" t="s">
        <v>24055</v>
      </c>
      <c r="I25568">
        <v>9430222</v>
      </c>
      <c r="J25568">
        <v>477167200</v>
      </c>
      <c r="K25568" t="s">
        <v>1348</v>
      </c>
      <c r="L25568" t="s">
        <v>1295</v>
      </c>
    </row>
    <row r="25569" spans="8:12" x14ac:dyDescent="0.25">
      <c r="H25569" t="s">
        <v>24056</v>
      </c>
      <c r="I25569">
        <v>9423516</v>
      </c>
      <c r="J25569">
        <v>477852800</v>
      </c>
      <c r="K25569" t="s">
        <v>1348</v>
      </c>
      <c r="L25569" t="s">
        <v>1295</v>
      </c>
    </row>
    <row r="25570" spans="8:12" x14ac:dyDescent="0.25">
      <c r="H25570" t="s">
        <v>24057</v>
      </c>
      <c r="I25570">
        <v>9317406</v>
      </c>
      <c r="J25570">
        <v>477076500</v>
      </c>
      <c r="K25570" t="s">
        <v>1348</v>
      </c>
      <c r="L25570" t="s">
        <v>1295</v>
      </c>
    </row>
    <row r="25571" spans="8:12" x14ac:dyDescent="0.25">
      <c r="H25571" t="s">
        <v>24058</v>
      </c>
      <c r="I25571">
        <v>9197002</v>
      </c>
      <c r="J25571">
        <v>477686700</v>
      </c>
      <c r="K25571" t="s">
        <v>1348</v>
      </c>
      <c r="L25571" t="s">
        <v>1295</v>
      </c>
    </row>
    <row r="25572" spans="8:12" x14ac:dyDescent="0.25">
      <c r="H25572" t="s">
        <v>24059</v>
      </c>
      <c r="I25572">
        <v>9160798</v>
      </c>
      <c r="J25572">
        <v>477554000</v>
      </c>
      <c r="K25572" t="s">
        <v>1348</v>
      </c>
      <c r="L25572" t="s">
        <v>1295</v>
      </c>
    </row>
    <row r="25573" spans="8:12" x14ac:dyDescent="0.25">
      <c r="H25573" t="s">
        <v>24060</v>
      </c>
      <c r="I25573">
        <v>9014066</v>
      </c>
      <c r="J25573">
        <v>477818000</v>
      </c>
      <c r="K25573" t="s">
        <v>1348</v>
      </c>
      <c r="L25573" t="s">
        <v>1295</v>
      </c>
    </row>
    <row r="25574" spans="8:12" x14ac:dyDescent="0.25">
      <c r="H25574" t="s">
        <v>24061</v>
      </c>
      <c r="I25574">
        <v>9317418</v>
      </c>
      <c r="J25574">
        <v>477105200</v>
      </c>
      <c r="K25574" t="s">
        <v>1348</v>
      </c>
      <c r="L25574" t="s">
        <v>1295</v>
      </c>
    </row>
    <row r="25575" spans="8:12" x14ac:dyDescent="0.25">
      <c r="H25575" t="s">
        <v>24062</v>
      </c>
      <c r="I25575">
        <v>9343481</v>
      </c>
      <c r="J25575">
        <v>477282600</v>
      </c>
      <c r="K25575" t="s">
        <v>1348</v>
      </c>
      <c r="L25575" t="s">
        <v>1295</v>
      </c>
    </row>
    <row r="25576" spans="8:12" x14ac:dyDescent="0.25">
      <c r="H25576" t="s">
        <v>24063</v>
      </c>
      <c r="I25576">
        <v>9343493</v>
      </c>
      <c r="J25576">
        <v>477607600</v>
      </c>
      <c r="K25576" t="s">
        <v>1348</v>
      </c>
      <c r="L25576" t="s">
        <v>1295</v>
      </c>
    </row>
    <row r="25577" spans="8:12" x14ac:dyDescent="0.25">
      <c r="H25577" t="s">
        <v>24064</v>
      </c>
      <c r="I25577">
        <v>9613848</v>
      </c>
      <c r="J25577">
        <v>477914600</v>
      </c>
      <c r="K25577" t="s">
        <v>1348</v>
      </c>
      <c r="L25577" t="s">
        <v>1308</v>
      </c>
    </row>
    <row r="25578" spans="8:12" x14ac:dyDescent="0.25">
      <c r="H25578" t="s">
        <v>24065</v>
      </c>
      <c r="I25578">
        <v>9658953</v>
      </c>
      <c r="J25578">
        <v>477486300</v>
      </c>
      <c r="K25578" t="s">
        <v>1348</v>
      </c>
      <c r="L25578" t="s">
        <v>1295</v>
      </c>
    </row>
    <row r="25579" spans="8:12" x14ac:dyDescent="0.25">
      <c r="H25579" t="s">
        <v>24066</v>
      </c>
      <c r="I25579">
        <v>9613862</v>
      </c>
      <c r="J25579">
        <v>477319400</v>
      </c>
      <c r="K25579" t="s">
        <v>1348</v>
      </c>
      <c r="L25579" t="s">
        <v>3075</v>
      </c>
    </row>
    <row r="25580" spans="8:12" x14ac:dyDescent="0.25">
      <c r="H25580" t="s">
        <v>24067</v>
      </c>
      <c r="I25580">
        <v>9644524</v>
      </c>
      <c r="J25580">
        <v>477001300</v>
      </c>
      <c r="K25580" t="s">
        <v>1348</v>
      </c>
      <c r="L25580" t="s">
        <v>1295</v>
      </c>
    </row>
    <row r="25581" spans="8:12" x14ac:dyDescent="0.25">
      <c r="H25581" t="s">
        <v>24068</v>
      </c>
      <c r="I25581">
        <v>9613874</v>
      </c>
      <c r="J25581">
        <v>477224800</v>
      </c>
      <c r="K25581" t="s">
        <v>1348</v>
      </c>
      <c r="L25581" t="s">
        <v>3075</v>
      </c>
    </row>
    <row r="25582" spans="8:12" x14ac:dyDescent="0.25">
      <c r="H25582" t="s">
        <v>24069</v>
      </c>
      <c r="I25582">
        <v>9613850</v>
      </c>
      <c r="J25582">
        <v>477444500</v>
      </c>
      <c r="K25582" t="s">
        <v>1348</v>
      </c>
      <c r="L25582" t="s">
        <v>3075</v>
      </c>
    </row>
    <row r="25583" spans="8:12" x14ac:dyDescent="0.25">
      <c r="H25583" t="s">
        <v>24070</v>
      </c>
      <c r="I25583">
        <v>9343510</v>
      </c>
      <c r="J25583">
        <v>477657600</v>
      </c>
      <c r="K25583" t="s">
        <v>1348</v>
      </c>
      <c r="L25583" t="s">
        <v>1295</v>
      </c>
    </row>
    <row r="25584" spans="8:12" x14ac:dyDescent="0.25">
      <c r="H25584" t="s">
        <v>24071</v>
      </c>
      <c r="I25584">
        <v>9609457</v>
      </c>
      <c r="J25584">
        <v>477050700</v>
      </c>
      <c r="K25584" t="s">
        <v>1348</v>
      </c>
      <c r="L25584" t="s">
        <v>1295</v>
      </c>
    </row>
    <row r="25585" spans="8:12" x14ac:dyDescent="0.25">
      <c r="H25585" t="s">
        <v>24072</v>
      </c>
      <c r="I25585">
        <v>9613836</v>
      </c>
      <c r="J25585">
        <v>477914700</v>
      </c>
      <c r="K25585" t="s">
        <v>1348</v>
      </c>
      <c r="L25585" t="s">
        <v>1295</v>
      </c>
    </row>
    <row r="25586" spans="8:12" x14ac:dyDescent="0.25">
      <c r="H25586" t="s">
        <v>24073</v>
      </c>
      <c r="I25586">
        <v>9121297</v>
      </c>
      <c r="J25586">
        <v>477379000</v>
      </c>
      <c r="K25586" t="s">
        <v>1348</v>
      </c>
      <c r="L25586" t="s">
        <v>1295</v>
      </c>
    </row>
    <row r="25587" spans="8:12" x14ac:dyDescent="0.25">
      <c r="H25587" t="s">
        <v>24074</v>
      </c>
      <c r="I25587">
        <v>9200421</v>
      </c>
      <c r="J25587">
        <v>477398000</v>
      </c>
      <c r="K25587" t="s">
        <v>1348</v>
      </c>
      <c r="L25587" t="s">
        <v>1295</v>
      </c>
    </row>
    <row r="25588" spans="8:12" x14ac:dyDescent="0.25">
      <c r="H25588" t="s">
        <v>24075</v>
      </c>
      <c r="I25588">
        <v>9363637</v>
      </c>
      <c r="J25588">
        <v>477883200</v>
      </c>
      <c r="K25588" t="s">
        <v>1348</v>
      </c>
      <c r="L25588" t="s">
        <v>1295</v>
      </c>
    </row>
    <row r="25589" spans="8:12" x14ac:dyDescent="0.25">
      <c r="H25589" t="s">
        <v>24076</v>
      </c>
      <c r="I25589">
        <v>9117739</v>
      </c>
      <c r="J25589">
        <v>477878000</v>
      </c>
      <c r="K25589" t="s">
        <v>1348</v>
      </c>
      <c r="L25589" t="s">
        <v>1295</v>
      </c>
    </row>
    <row r="25590" spans="8:12" x14ac:dyDescent="0.25">
      <c r="H25590" t="s">
        <v>24077</v>
      </c>
      <c r="I25590">
        <v>9117741</v>
      </c>
      <c r="J25590">
        <v>477283000</v>
      </c>
      <c r="K25590" t="s">
        <v>1348</v>
      </c>
      <c r="L25590" t="s">
        <v>1295</v>
      </c>
    </row>
    <row r="25591" spans="8:12" x14ac:dyDescent="0.25">
      <c r="H25591" t="s">
        <v>24078</v>
      </c>
      <c r="I25591">
        <v>9371062</v>
      </c>
      <c r="J25591">
        <v>477897700</v>
      </c>
      <c r="K25591" t="s">
        <v>1348</v>
      </c>
      <c r="L25591" t="s">
        <v>1295</v>
      </c>
    </row>
    <row r="25592" spans="8:12" x14ac:dyDescent="0.25">
      <c r="H25592" t="s">
        <v>24079</v>
      </c>
      <c r="I25592">
        <v>9401788</v>
      </c>
      <c r="J25592">
        <v>477058200</v>
      </c>
      <c r="K25592" t="s">
        <v>1348</v>
      </c>
      <c r="L25592" t="s">
        <v>1295</v>
      </c>
    </row>
    <row r="25593" spans="8:12" x14ac:dyDescent="0.25">
      <c r="H25593" t="s">
        <v>24080</v>
      </c>
      <c r="I25593">
        <v>9380764</v>
      </c>
      <c r="J25593">
        <v>477102200</v>
      </c>
      <c r="K25593" t="s">
        <v>1348</v>
      </c>
      <c r="L25593" t="s">
        <v>1295</v>
      </c>
    </row>
    <row r="25594" spans="8:12" x14ac:dyDescent="0.25">
      <c r="H25594" t="s">
        <v>24081</v>
      </c>
      <c r="I25594">
        <v>9144354</v>
      </c>
      <c r="J25594">
        <v>477198000</v>
      </c>
      <c r="K25594" t="s">
        <v>1348</v>
      </c>
      <c r="L25594" t="s">
        <v>1295</v>
      </c>
    </row>
    <row r="25595" spans="8:12" x14ac:dyDescent="0.25">
      <c r="H25595" t="s">
        <v>24082</v>
      </c>
      <c r="I25595">
        <v>9014078</v>
      </c>
      <c r="J25595">
        <v>477857000</v>
      </c>
      <c r="K25595" t="s">
        <v>1348</v>
      </c>
      <c r="L25595" t="s">
        <v>1295</v>
      </c>
    </row>
    <row r="25596" spans="8:12" x14ac:dyDescent="0.25">
      <c r="H25596" t="s">
        <v>24083</v>
      </c>
      <c r="I25596">
        <v>8918277</v>
      </c>
      <c r="J25596">
        <v>477323000</v>
      </c>
      <c r="K25596" t="s">
        <v>1348</v>
      </c>
      <c r="L25596" t="s">
        <v>1295</v>
      </c>
    </row>
    <row r="25597" spans="8:12" x14ac:dyDescent="0.25">
      <c r="H25597" t="s">
        <v>24084</v>
      </c>
      <c r="I25597">
        <v>9160803</v>
      </c>
      <c r="J25597">
        <v>477587000</v>
      </c>
      <c r="K25597" t="s">
        <v>1348</v>
      </c>
      <c r="L25597" t="s">
        <v>1295</v>
      </c>
    </row>
    <row r="25598" spans="8:12" x14ac:dyDescent="0.25">
      <c r="H25598" t="s">
        <v>24085</v>
      </c>
      <c r="I25598">
        <v>9233466</v>
      </c>
      <c r="J25598">
        <v>477018000</v>
      </c>
      <c r="K25598" t="s">
        <v>1348</v>
      </c>
      <c r="L25598" t="s">
        <v>1295</v>
      </c>
    </row>
    <row r="25599" spans="8:12" x14ac:dyDescent="0.25">
      <c r="H25599" t="s">
        <v>24086</v>
      </c>
      <c r="I25599">
        <v>9233454</v>
      </c>
      <c r="J25599">
        <v>477973000</v>
      </c>
      <c r="K25599" t="s">
        <v>1348</v>
      </c>
      <c r="L25599" t="s">
        <v>1295</v>
      </c>
    </row>
    <row r="25600" spans="8:12" x14ac:dyDescent="0.25">
      <c r="H25600" t="s">
        <v>24087</v>
      </c>
      <c r="I25600">
        <v>8918289</v>
      </c>
      <c r="J25600">
        <v>477322000</v>
      </c>
      <c r="K25600" t="s">
        <v>1348</v>
      </c>
      <c r="L25600" t="s">
        <v>1295</v>
      </c>
    </row>
    <row r="25601" spans="8:12" x14ac:dyDescent="0.25">
      <c r="H25601" t="s">
        <v>24088</v>
      </c>
      <c r="I25601">
        <v>9074078</v>
      </c>
      <c r="J25601">
        <v>477287000</v>
      </c>
      <c r="K25601" t="s">
        <v>1348</v>
      </c>
      <c r="L25601" t="s">
        <v>1295</v>
      </c>
    </row>
    <row r="25602" spans="8:12" x14ac:dyDescent="0.25">
      <c r="H25602" t="s">
        <v>24089</v>
      </c>
      <c r="I25602">
        <v>9117789</v>
      </c>
      <c r="J25602">
        <v>477990700</v>
      </c>
      <c r="K25602" t="s">
        <v>1348</v>
      </c>
      <c r="L25602" t="s">
        <v>1341</v>
      </c>
    </row>
    <row r="25603" spans="8:12" x14ac:dyDescent="0.25">
      <c r="H25603" t="s">
        <v>24090</v>
      </c>
      <c r="I25603">
        <v>9005077</v>
      </c>
      <c r="J25603">
        <v>667830000</v>
      </c>
      <c r="K25603" t="s">
        <v>2089</v>
      </c>
      <c r="L25603" t="s">
        <v>1308</v>
      </c>
    </row>
    <row r="25604" spans="8:12" x14ac:dyDescent="0.25">
      <c r="H25604" t="s">
        <v>24091</v>
      </c>
      <c r="I25604">
        <v>9184043</v>
      </c>
      <c r="J25604">
        <v>372947000</v>
      </c>
      <c r="L25604" t="s">
        <v>1326</v>
      </c>
    </row>
    <row r="25605" spans="8:12" x14ac:dyDescent="0.25">
      <c r="H25605" t="s">
        <v>24092</v>
      </c>
      <c r="I25605">
        <v>9520962</v>
      </c>
      <c r="J25605">
        <v>371177000</v>
      </c>
      <c r="L25605" t="s">
        <v>1341</v>
      </c>
    </row>
    <row r="25606" spans="8:12" x14ac:dyDescent="0.25">
      <c r="H25606" t="s">
        <v>24093</v>
      </c>
      <c r="I25606">
        <v>9533440</v>
      </c>
      <c r="J25606">
        <v>566877000</v>
      </c>
      <c r="L25606" t="s">
        <v>1308</v>
      </c>
    </row>
    <row r="25607" spans="8:12" x14ac:dyDescent="0.25">
      <c r="H25607" t="s">
        <v>24094</v>
      </c>
      <c r="I25607">
        <v>9679139</v>
      </c>
      <c r="J25607">
        <v>370953000</v>
      </c>
      <c r="L25607" t="s">
        <v>1341</v>
      </c>
    </row>
    <row r="25608" spans="8:12" x14ac:dyDescent="0.25">
      <c r="H25608" t="s">
        <v>24095</v>
      </c>
      <c r="I25608">
        <v>9583146</v>
      </c>
      <c r="J25608">
        <v>356799000</v>
      </c>
      <c r="K25608" t="s">
        <v>1332</v>
      </c>
      <c r="L25608" t="s">
        <v>1341</v>
      </c>
    </row>
    <row r="25609" spans="8:12" x14ac:dyDescent="0.25">
      <c r="H25609" t="s">
        <v>24096</v>
      </c>
      <c r="I25609">
        <v>9384485</v>
      </c>
      <c r="J25609">
        <v>419683000</v>
      </c>
      <c r="K25609" t="s">
        <v>1420</v>
      </c>
      <c r="L25609" t="s">
        <v>1329</v>
      </c>
    </row>
    <row r="25610" spans="8:12" x14ac:dyDescent="0.25">
      <c r="H25610" t="s">
        <v>24097</v>
      </c>
      <c r="I25610">
        <v>9123829</v>
      </c>
      <c r="J25610">
        <v>419062000</v>
      </c>
      <c r="K25610" t="s">
        <v>1420</v>
      </c>
      <c r="L25610" t="s">
        <v>1308</v>
      </c>
    </row>
    <row r="25611" spans="8:12" x14ac:dyDescent="0.25">
      <c r="H25611" t="s">
        <v>24098</v>
      </c>
      <c r="I25611">
        <v>9533438</v>
      </c>
      <c r="J25611">
        <v>564372000</v>
      </c>
      <c r="K25611" t="s">
        <v>1441</v>
      </c>
      <c r="L25611" t="s">
        <v>1341</v>
      </c>
    </row>
    <row r="25612" spans="8:12" x14ac:dyDescent="0.25">
      <c r="H25612" t="s">
        <v>24099</v>
      </c>
      <c r="I25612">
        <v>9727041</v>
      </c>
      <c r="J25612">
        <v>566014000</v>
      </c>
      <c r="L25612" t="s">
        <v>1308</v>
      </c>
    </row>
    <row r="25613" spans="8:12" x14ac:dyDescent="0.25">
      <c r="H25613" t="s">
        <v>24100</v>
      </c>
      <c r="I25613">
        <v>9583122</v>
      </c>
      <c r="J25613">
        <v>566476000</v>
      </c>
      <c r="L25613" t="s">
        <v>1341</v>
      </c>
    </row>
    <row r="25614" spans="8:12" x14ac:dyDescent="0.25">
      <c r="H25614" t="s">
        <v>24100</v>
      </c>
      <c r="I25614">
        <v>8754762</v>
      </c>
      <c r="J25614">
        <v>419900757</v>
      </c>
      <c r="K25614" t="s">
        <v>1420</v>
      </c>
      <c r="L25614" t="s">
        <v>1329</v>
      </c>
    </row>
    <row r="25615" spans="8:12" x14ac:dyDescent="0.25">
      <c r="H25615" t="s">
        <v>24101</v>
      </c>
      <c r="I25615">
        <v>8762551</v>
      </c>
      <c r="J25615">
        <v>419900755</v>
      </c>
      <c r="K25615" t="s">
        <v>1420</v>
      </c>
      <c r="L25615" t="s">
        <v>1329</v>
      </c>
    </row>
    <row r="25616" spans="8:12" x14ac:dyDescent="0.25">
      <c r="H25616" t="s">
        <v>24102</v>
      </c>
      <c r="I25616">
        <v>9507776</v>
      </c>
      <c r="J25616">
        <v>563895000</v>
      </c>
      <c r="K25616" t="s">
        <v>1441</v>
      </c>
      <c r="L25616" t="s">
        <v>1341</v>
      </c>
    </row>
    <row r="25617" spans="8:12" x14ac:dyDescent="0.25">
      <c r="H25617" t="s">
        <v>24103</v>
      </c>
      <c r="I25617">
        <v>9369655</v>
      </c>
      <c r="J25617">
        <v>246061000</v>
      </c>
      <c r="K25617" t="s">
        <v>1387</v>
      </c>
      <c r="L25617" t="s">
        <v>1295</v>
      </c>
    </row>
    <row r="25618" spans="8:12" x14ac:dyDescent="0.25">
      <c r="H25618" t="s">
        <v>24104</v>
      </c>
      <c r="I25618">
        <v>9233545</v>
      </c>
      <c r="J25618">
        <v>355376000</v>
      </c>
      <c r="K25618" t="s">
        <v>1332</v>
      </c>
      <c r="L25618" t="s">
        <v>1341</v>
      </c>
    </row>
    <row r="25619" spans="8:12" x14ac:dyDescent="0.25">
      <c r="H25619" t="s">
        <v>24105</v>
      </c>
      <c r="I25619">
        <v>8512176</v>
      </c>
      <c r="J25619">
        <v>422277000</v>
      </c>
      <c r="K25619" t="s">
        <v>1664</v>
      </c>
      <c r="L25619" t="s">
        <v>1586</v>
      </c>
    </row>
    <row r="25620" spans="8:12" x14ac:dyDescent="0.25">
      <c r="H25620" t="s">
        <v>24106</v>
      </c>
      <c r="I25620">
        <v>9370109</v>
      </c>
      <c r="J25620">
        <v>305204000</v>
      </c>
      <c r="L25620" t="s">
        <v>1295</v>
      </c>
    </row>
    <row r="25621" spans="8:12" x14ac:dyDescent="0.25">
      <c r="H25621" t="s">
        <v>24107</v>
      </c>
      <c r="I25621">
        <v>9550254</v>
      </c>
      <c r="J25621">
        <v>538005936</v>
      </c>
      <c r="K25621" t="s">
        <v>1437</v>
      </c>
      <c r="L25621" t="s">
        <v>1341</v>
      </c>
    </row>
    <row r="25622" spans="8:12" x14ac:dyDescent="0.25">
      <c r="H25622" t="s">
        <v>24108</v>
      </c>
      <c r="I25622">
        <v>9652325</v>
      </c>
      <c r="J25622">
        <v>565029000</v>
      </c>
      <c r="L25622" t="s">
        <v>1308</v>
      </c>
    </row>
    <row r="25623" spans="8:12" x14ac:dyDescent="0.25">
      <c r="H25623" t="s">
        <v>24109</v>
      </c>
      <c r="I25623">
        <v>8771485</v>
      </c>
      <c r="J25623">
        <v>354961000</v>
      </c>
      <c r="K25623" t="s">
        <v>1332</v>
      </c>
      <c r="L25623" t="s">
        <v>1381</v>
      </c>
    </row>
    <row r="25624" spans="8:12" x14ac:dyDescent="0.25">
      <c r="H25624" t="s">
        <v>24110</v>
      </c>
      <c r="I25624">
        <v>7915785</v>
      </c>
      <c r="J25624">
        <v>470251000</v>
      </c>
      <c r="K25624" t="s">
        <v>1403</v>
      </c>
      <c r="L25624" t="s">
        <v>1329</v>
      </c>
    </row>
    <row r="25625" spans="8:12" x14ac:dyDescent="0.25">
      <c r="H25625" t="s">
        <v>24111</v>
      </c>
      <c r="I25625">
        <v>8311560</v>
      </c>
      <c r="J25625">
        <v>271000050</v>
      </c>
      <c r="K25625" t="s">
        <v>1373</v>
      </c>
      <c r="L25625" t="s">
        <v>1295</v>
      </c>
    </row>
    <row r="25626" spans="8:12" x14ac:dyDescent="0.25">
      <c r="H25626" t="s">
        <v>24112</v>
      </c>
      <c r="I25626">
        <v>8420103</v>
      </c>
      <c r="J25626">
        <v>667005086</v>
      </c>
      <c r="K25626" t="s">
        <v>2089</v>
      </c>
      <c r="L25626" t="s">
        <v>1295</v>
      </c>
    </row>
    <row r="25627" spans="8:12" x14ac:dyDescent="0.25">
      <c r="H25627" t="s">
        <v>24113</v>
      </c>
      <c r="I25627">
        <v>8723294</v>
      </c>
      <c r="J25627">
        <v>667001459</v>
      </c>
      <c r="K25627" t="s">
        <v>2089</v>
      </c>
      <c r="L25627" t="s">
        <v>1295</v>
      </c>
    </row>
    <row r="25628" spans="8:12" x14ac:dyDescent="0.25">
      <c r="H25628" t="s">
        <v>24114</v>
      </c>
      <c r="I25628">
        <v>8824220</v>
      </c>
      <c r="J25628">
        <v>445277000</v>
      </c>
      <c r="K25628" t="s">
        <v>5110</v>
      </c>
      <c r="L25628" t="s">
        <v>1308</v>
      </c>
    </row>
    <row r="25629" spans="8:12" x14ac:dyDescent="0.25">
      <c r="H25629" t="s">
        <v>24115</v>
      </c>
      <c r="I25629">
        <v>9143130</v>
      </c>
      <c r="J25629">
        <v>574642000</v>
      </c>
      <c r="K25629" t="s">
        <v>1350</v>
      </c>
      <c r="L25629" t="s">
        <v>1395</v>
      </c>
    </row>
    <row r="25630" spans="8:12" x14ac:dyDescent="0.25">
      <c r="H25630" t="s">
        <v>24116</v>
      </c>
      <c r="I25630">
        <v>9098206</v>
      </c>
      <c r="J25630">
        <v>445017000</v>
      </c>
      <c r="K25630" t="s">
        <v>5110</v>
      </c>
      <c r="L25630" t="s">
        <v>1295</v>
      </c>
    </row>
    <row r="25631" spans="8:12" x14ac:dyDescent="0.25">
      <c r="H25631" t="s">
        <v>24117</v>
      </c>
      <c r="I25631">
        <v>9161194</v>
      </c>
      <c r="J25631">
        <v>419001081</v>
      </c>
      <c r="K25631" t="s">
        <v>1420</v>
      </c>
      <c r="L25631" t="s">
        <v>1295</v>
      </c>
    </row>
    <row r="25632" spans="8:12" x14ac:dyDescent="0.25">
      <c r="H25632" t="s">
        <v>24118</v>
      </c>
      <c r="I25632">
        <v>8129266</v>
      </c>
      <c r="J25632">
        <v>214182226</v>
      </c>
      <c r="K25632" t="s">
        <v>1302</v>
      </c>
      <c r="L25632" t="s">
        <v>1295</v>
      </c>
    </row>
    <row r="25633" spans="8:12" x14ac:dyDescent="0.25">
      <c r="H25633" t="s">
        <v>24119</v>
      </c>
      <c r="I25633">
        <v>8130083</v>
      </c>
      <c r="J25633">
        <v>355610000</v>
      </c>
      <c r="K25633" t="s">
        <v>1332</v>
      </c>
      <c r="L25633" t="s">
        <v>1326</v>
      </c>
    </row>
    <row r="25634" spans="8:12" x14ac:dyDescent="0.25">
      <c r="H25634" t="s">
        <v>24120</v>
      </c>
      <c r="I25634">
        <v>9446087</v>
      </c>
      <c r="J25634">
        <v>356335000</v>
      </c>
      <c r="K25634" t="s">
        <v>1332</v>
      </c>
      <c r="L25634" t="s">
        <v>1341</v>
      </c>
    </row>
    <row r="25635" spans="8:12" x14ac:dyDescent="0.25">
      <c r="H25635" t="s">
        <v>24121</v>
      </c>
      <c r="I25635">
        <v>8867040</v>
      </c>
      <c r="J25635">
        <v>273352800</v>
      </c>
      <c r="K25635" t="s">
        <v>1297</v>
      </c>
      <c r="L25635" t="s">
        <v>1295</v>
      </c>
    </row>
    <row r="25636" spans="8:12" x14ac:dyDescent="0.25">
      <c r="H25636" t="s">
        <v>24122</v>
      </c>
      <c r="I25636">
        <v>8846761</v>
      </c>
      <c r="J25636">
        <v>273335410</v>
      </c>
      <c r="K25636" t="s">
        <v>1297</v>
      </c>
      <c r="L25636" t="s">
        <v>1295</v>
      </c>
    </row>
    <row r="25637" spans="8:12" x14ac:dyDescent="0.25">
      <c r="H25637" t="s">
        <v>24123</v>
      </c>
      <c r="I25637">
        <v>8936798</v>
      </c>
      <c r="J25637">
        <v>273337010</v>
      </c>
      <c r="K25637" t="s">
        <v>1297</v>
      </c>
      <c r="L25637" t="s">
        <v>1295</v>
      </c>
    </row>
    <row r="25638" spans="8:12" x14ac:dyDescent="0.25">
      <c r="H25638" t="s">
        <v>24124</v>
      </c>
      <c r="I25638">
        <v>8884957</v>
      </c>
      <c r="J25638">
        <v>273331320</v>
      </c>
      <c r="L25638" t="s">
        <v>1295</v>
      </c>
    </row>
    <row r="25639" spans="8:12" x14ac:dyDescent="0.25">
      <c r="H25639" t="s">
        <v>24125</v>
      </c>
      <c r="I25639">
        <v>9675767</v>
      </c>
      <c r="J25639">
        <v>564935000</v>
      </c>
      <c r="K25639" t="s">
        <v>1441</v>
      </c>
      <c r="L25639" t="s">
        <v>1308</v>
      </c>
    </row>
    <row r="25640" spans="8:12" x14ac:dyDescent="0.25">
      <c r="H25640" t="s">
        <v>24126</v>
      </c>
      <c r="I25640">
        <v>8857681</v>
      </c>
      <c r="J25640">
        <v>273356700</v>
      </c>
      <c r="K25640" t="s">
        <v>1297</v>
      </c>
      <c r="L25640" t="s">
        <v>1295</v>
      </c>
    </row>
    <row r="25641" spans="8:12" x14ac:dyDescent="0.25">
      <c r="H25641" t="s">
        <v>24127</v>
      </c>
      <c r="I25641">
        <v>8846802</v>
      </c>
      <c r="J25641">
        <v>273334110</v>
      </c>
      <c r="K25641" t="s">
        <v>1297</v>
      </c>
      <c r="L25641" t="s">
        <v>1295</v>
      </c>
    </row>
    <row r="25642" spans="8:12" x14ac:dyDescent="0.25">
      <c r="H25642" t="s">
        <v>24128</v>
      </c>
      <c r="I25642">
        <v>8876182</v>
      </c>
      <c r="J25642">
        <v>273330320</v>
      </c>
      <c r="K25642" t="s">
        <v>1297</v>
      </c>
      <c r="L25642" t="s">
        <v>1295</v>
      </c>
    </row>
    <row r="25643" spans="8:12" x14ac:dyDescent="0.25">
      <c r="H25643" t="s">
        <v>24129</v>
      </c>
      <c r="I25643">
        <v>8884933</v>
      </c>
      <c r="J25643">
        <v>273336110</v>
      </c>
      <c r="K25643" t="s">
        <v>1297</v>
      </c>
      <c r="L25643" t="s">
        <v>1295</v>
      </c>
    </row>
    <row r="25644" spans="8:12" x14ac:dyDescent="0.25">
      <c r="H25644" t="s">
        <v>24130</v>
      </c>
      <c r="I25644">
        <v>8876170</v>
      </c>
      <c r="J25644">
        <v>273339220</v>
      </c>
      <c r="L25644" t="s">
        <v>1295</v>
      </c>
    </row>
    <row r="25645" spans="8:12" x14ac:dyDescent="0.25">
      <c r="H25645" t="s">
        <v>24131</v>
      </c>
      <c r="I25645">
        <v>9288069</v>
      </c>
      <c r="J25645">
        <v>246293000</v>
      </c>
      <c r="K25645" t="s">
        <v>1387</v>
      </c>
      <c r="L25645" t="s">
        <v>1295</v>
      </c>
    </row>
    <row r="25646" spans="8:12" x14ac:dyDescent="0.25">
      <c r="H25646" t="s">
        <v>24132</v>
      </c>
      <c r="I25646">
        <v>9697648</v>
      </c>
      <c r="J25646">
        <v>538005189</v>
      </c>
      <c r="K25646" t="s">
        <v>1437</v>
      </c>
      <c r="L25646" t="s">
        <v>1313</v>
      </c>
    </row>
    <row r="25647" spans="8:12" x14ac:dyDescent="0.25">
      <c r="H25647" t="s">
        <v>24133</v>
      </c>
      <c r="I25647">
        <v>7434092</v>
      </c>
      <c r="J25647">
        <v>725000755</v>
      </c>
      <c r="K25647" t="s">
        <v>1532</v>
      </c>
      <c r="L25647" t="s">
        <v>1308</v>
      </c>
    </row>
    <row r="25648" spans="8:12" x14ac:dyDescent="0.25">
      <c r="H25648" t="s">
        <v>24134</v>
      </c>
      <c r="I25648">
        <v>9486398</v>
      </c>
      <c r="J25648">
        <v>538004456</v>
      </c>
      <c r="K25648" t="s">
        <v>1437</v>
      </c>
      <c r="L25648" t="s">
        <v>1341</v>
      </c>
    </row>
    <row r="25649" spans="8:12" x14ac:dyDescent="0.25">
      <c r="H25649" t="s">
        <v>24135</v>
      </c>
      <c r="I25649">
        <v>9440318</v>
      </c>
      <c r="J25649">
        <v>209569000</v>
      </c>
      <c r="K25649" t="s">
        <v>1443</v>
      </c>
      <c r="L25649" t="s">
        <v>1341</v>
      </c>
    </row>
    <row r="25650" spans="8:12" x14ac:dyDescent="0.25">
      <c r="H25650" t="s">
        <v>24136</v>
      </c>
      <c r="I25650">
        <v>9231468</v>
      </c>
      <c r="J25650">
        <v>636017015</v>
      </c>
      <c r="K25650" t="s">
        <v>1464</v>
      </c>
      <c r="L25650" t="s">
        <v>1362</v>
      </c>
    </row>
    <row r="25651" spans="8:12" x14ac:dyDescent="0.25">
      <c r="H25651" t="s">
        <v>24136</v>
      </c>
      <c r="I25651">
        <v>9452323</v>
      </c>
      <c r="J25651">
        <v>209152000</v>
      </c>
      <c r="K25651" t="s">
        <v>1443</v>
      </c>
      <c r="L25651" t="s">
        <v>1295</v>
      </c>
    </row>
    <row r="25652" spans="8:12" x14ac:dyDescent="0.25">
      <c r="H25652" t="s">
        <v>24137</v>
      </c>
      <c r="I25652">
        <v>7822330</v>
      </c>
      <c r="J25652">
        <v>376845000</v>
      </c>
      <c r="K25652" t="s">
        <v>1322</v>
      </c>
      <c r="L25652" t="s">
        <v>1362</v>
      </c>
    </row>
    <row r="25653" spans="8:12" x14ac:dyDescent="0.25">
      <c r="H25653" t="s">
        <v>24138</v>
      </c>
      <c r="I25653">
        <v>9440291</v>
      </c>
      <c r="J25653">
        <v>209593000</v>
      </c>
      <c r="K25653" t="s">
        <v>1443</v>
      </c>
      <c r="L25653" t="s">
        <v>1341</v>
      </c>
    </row>
    <row r="25654" spans="8:12" x14ac:dyDescent="0.25">
      <c r="H25654" t="s">
        <v>24139</v>
      </c>
      <c r="I25654">
        <v>7724306</v>
      </c>
      <c r="J25654">
        <v>309507000</v>
      </c>
      <c r="K25654" t="s">
        <v>1609</v>
      </c>
      <c r="L25654" t="s">
        <v>1614</v>
      </c>
    </row>
    <row r="25655" spans="8:12" x14ac:dyDescent="0.25">
      <c r="H25655" t="s">
        <v>24140</v>
      </c>
      <c r="I25655">
        <v>9486403</v>
      </c>
      <c r="J25655">
        <v>538004639</v>
      </c>
      <c r="K25655" t="s">
        <v>1437</v>
      </c>
      <c r="L25655" t="s">
        <v>1341</v>
      </c>
    </row>
    <row r="25656" spans="8:12" x14ac:dyDescent="0.25">
      <c r="H25656" t="s">
        <v>24141</v>
      </c>
      <c r="I25656">
        <v>9663104</v>
      </c>
      <c r="J25656">
        <v>538005933</v>
      </c>
      <c r="K25656" t="s">
        <v>1437</v>
      </c>
      <c r="L25656" t="s">
        <v>1308</v>
      </c>
    </row>
    <row r="25657" spans="8:12" x14ac:dyDescent="0.25">
      <c r="H25657" t="s">
        <v>24142</v>
      </c>
      <c r="I25657">
        <v>9660578</v>
      </c>
      <c r="J25657">
        <v>477030300</v>
      </c>
      <c r="K25657" t="s">
        <v>1348</v>
      </c>
      <c r="L25657" t="s">
        <v>1341</v>
      </c>
    </row>
    <row r="25658" spans="8:12" x14ac:dyDescent="0.25">
      <c r="H25658" t="s">
        <v>24143</v>
      </c>
      <c r="I25658">
        <v>9607112</v>
      </c>
      <c r="J25658">
        <v>477776700</v>
      </c>
      <c r="K25658" t="s">
        <v>1348</v>
      </c>
      <c r="L25658" t="s">
        <v>1341</v>
      </c>
    </row>
    <row r="25659" spans="8:12" x14ac:dyDescent="0.25">
      <c r="H25659" t="s">
        <v>24144</v>
      </c>
      <c r="I25659">
        <v>9663099</v>
      </c>
      <c r="J25659">
        <v>538005930</v>
      </c>
      <c r="K25659" t="s">
        <v>1437</v>
      </c>
      <c r="L25659" t="s">
        <v>1308</v>
      </c>
    </row>
    <row r="25660" spans="8:12" x14ac:dyDescent="0.25">
      <c r="H25660" t="s">
        <v>24145</v>
      </c>
      <c r="I25660">
        <v>9683491</v>
      </c>
      <c r="J25660">
        <v>538005437</v>
      </c>
      <c r="K25660" t="s">
        <v>1437</v>
      </c>
      <c r="L25660" t="s">
        <v>1308</v>
      </c>
    </row>
    <row r="25661" spans="8:12" x14ac:dyDescent="0.25">
      <c r="H25661" t="s">
        <v>24146</v>
      </c>
      <c r="I25661">
        <v>9660566</v>
      </c>
      <c r="J25661">
        <v>477222300</v>
      </c>
      <c r="K25661" t="s">
        <v>1348</v>
      </c>
      <c r="L25661" t="s">
        <v>1341</v>
      </c>
    </row>
    <row r="25662" spans="8:12" x14ac:dyDescent="0.25">
      <c r="H25662" t="s">
        <v>24147</v>
      </c>
      <c r="I25662">
        <v>9603996</v>
      </c>
      <c r="J25662">
        <v>477776600</v>
      </c>
      <c r="K25662" t="s">
        <v>1348</v>
      </c>
      <c r="L25662" t="s">
        <v>1341</v>
      </c>
    </row>
    <row r="25663" spans="8:12" x14ac:dyDescent="0.25">
      <c r="H25663" t="s">
        <v>24148</v>
      </c>
      <c r="I25663">
        <v>8309165</v>
      </c>
      <c r="J25663">
        <v>311516000</v>
      </c>
      <c r="K25663" t="s">
        <v>1609</v>
      </c>
      <c r="L25663" t="s">
        <v>3267</v>
      </c>
    </row>
    <row r="25664" spans="8:12" x14ac:dyDescent="0.25">
      <c r="H25664" t="s">
        <v>24149</v>
      </c>
      <c r="I25664">
        <v>9542362</v>
      </c>
      <c r="J25664">
        <v>311047300</v>
      </c>
      <c r="K25664" t="s">
        <v>1609</v>
      </c>
      <c r="L25664" t="s">
        <v>3267</v>
      </c>
    </row>
    <row r="25665" spans="8:12" x14ac:dyDescent="0.25">
      <c r="H25665" t="s">
        <v>24150</v>
      </c>
      <c r="I25665">
        <v>8604369</v>
      </c>
      <c r="J25665">
        <v>356813000</v>
      </c>
      <c r="K25665" t="s">
        <v>1332</v>
      </c>
      <c r="L25665" t="s">
        <v>1341</v>
      </c>
    </row>
    <row r="25666" spans="8:12" x14ac:dyDescent="0.25">
      <c r="H25666" t="s">
        <v>24151</v>
      </c>
      <c r="I25666">
        <v>9643544</v>
      </c>
      <c r="J25666">
        <v>212180000</v>
      </c>
      <c r="K25666" t="s">
        <v>1443</v>
      </c>
      <c r="L25666" t="s">
        <v>1341</v>
      </c>
    </row>
    <row r="25667" spans="8:12" x14ac:dyDescent="0.25">
      <c r="H25667" t="s">
        <v>24152</v>
      </c>
      <c r="I25667">
        <v>9568225</v>
      </c>
      <c r="J25667">
        <v>636015291</v>
      </c>
      <c r="K25667" t="s">
        <v>1464</v>
      </c>
      <c r="L25667" t="s">
        <v>1341</v>
      </c>
    </row>
    <row r="25668" spans="8:12" x14ac:dyDescent="0.25">
      <c r="H25668" t="s">
        <v>24153</v>
      </c>
      <c r="I25668">
        <v>8826046</v>
      </c>
      <c r="J25668">
        <v>445411000</v>
      </c>
      <c r="K25668" t="s">
        <v>5110</v>
      </c>
      <c r="L25668" t="s">
        <v>1295</v>
      </c>
    </row>
    <row r="25669" spans="8:12" x14ac:dyDescent="0.25">
      <c r="H25669" t="s">
        <v>24154</v>
      </c>
      <c r="I25669">
        <v>8223074</v>
      </c>
      <c r="J25669">
        <v>312725000</v>
      </c>
      <c r="K25669" t="s">
        <v>1379</v>
      </c>
      <c r="L25669" t="s">
        <v>1295</v>
      </c>
    </row>
    <row r="25670" spans="8:12" x14ac:dyDescent="0.25">
      <c r="H25670" t="s">
        <v>24155</v>
      </c>
      <c r="I25670">
        <v>9708784</v>
      </c>
      <c r="J25670">
        <v>538005839</v>
      </c>
      <c r="K25670" t="s">
        <v>1437</v>
      </c>
      <c r="L25670" t="s">
        <v>1337</v>
      </c>
    </row>
    <row r="25671" spans="8:12" x14ac:dyDescent="0.25">
      <c r="H25671" t="s">
        <v>24156</v>
      </c>
      <c r="I25671">
        <v>9035979</v>
      </c>
      <c r="J25671">
        <v>567328000</v>
      </c>
      <c r="K25671" t="s">
        <v>1861</v>
      </c>
      <c r="L25671" t="s">
        <v>1313</v>
      </c>
    </row>
    <row r="25672" spans="8:12" x14ac:dyDescent="0.25">
      <c r="H25672" t="s">
        <v>24157</v>
      </c>
      <c r="I25672">
        <v>9384928</v>
      </c>
      <c r="J25672">
        <v>354898000</v>
      </c>
      <c r="K25672" t="s">
        <v>1332</v>
      </c>
      <c r="L25672" t="s">
        <v>1341</v>
      </c>
    </row>
    <row r="25673" spans="8:12" x14ac:dyDescent="0.25">
      <c r="H25673" t="s">
        <v>24158</v>
      </c>
      <c r="I25673">
        <v>9104811</v>
      </c>
      <c r="J25673">
        <v>249398000</v>
      </c>
      <c r="K25673" t="s">
        <v>1340</v>
      </c>
      <c r="L25673" t="s">
        <v>1341</v>
      </c>
    </row>
    <row r="25674" spans="8:12" x14ac:dyDescent="0.25">
      <c r="H25674" t="s">
        <v>24159</v>
      </c>
      <c r="I25674">
        <v>6726711</v>
      </c>
      <c r="J25674">
        <v>436000115</v>
      </c>
      <c r="K25674" t="s">
        <v>1473</v>
      </c>
      <c r="L25674" t="s">
        <v>1329</v>
      </c>
    </row>
    <row r="25675" spans="8:12" x14ac:dyDescent="0.25">
      <c r="H25675" t="s">
        <v>24159</v>
      </c>
      <c r="I25675">
        <v>9257199</v>
      </c>
      <c r="J25675">
        <v>271043415</v>
      </c>
      <c r="K25675" t="s">
        <v>1373</v>
      </c>
      <c r="L25675" t="s">
        <v>1341</v>
      </c>
    </row>
    <row r="25676" spans="8:12" x14ac:dyDescent="0.25">
      <c r="H25676" t="s">
        <v>24160</v>
      </c>
      <c r="I25676">
        <v>8207745</v>
      </c>
      <c r="J25676">
        <v>312792000</v>
      </c>
      <c r="L25676" t="s">
        <v>1341</v>
      </c>
    </row>
    <row r="25677" spans="8:12" x14ac:dyDescent="0.25">
      <c r="H25677" t="s">
        <v>24161</v>
      </c>
      <c r="I25677">
        <v>9400382</v>
      </c>
      <c r="J25677">
        <v>372530000</v>
      </c>
      <c r="L25677" t="s">
        <v>1326</v>
      </c>
    </row>
    <row r="25678" spans="8:12" x14ac:dyDescent="0.25">
      <c r="H25678" t="s">
        <v>24162</v>
      </c>
      <c r="I25678">
        <v>7636652</v>
      </c>
      <c r="J25678">
        <v>273832000</v>
      </c>
      <c r="K25678" t="s">
        <v>1297</v>
      </c>
      <c r="L25678" t="s">
        <v>1313</v>
      </c>
    </row>
    <row r="25679" spans="8:12" x14ac:dyDescent="0.25">
      <c r="H25679" t="s">
        <v>24163</v>
      </c>
      <c r="I25679">
        <v>8842997</v>
      </c>
      <c r="J25679">
        <v>273829410</v>
      </c>
      <c r="K25679" t="s">
        <v>1297</v>
      </c>
      <c r="L25679" t="s">
        <v>1308</v>
      </c>
    </row>
    <row r="25680" spans="8:12" x14ac:dyDescent="0.25">
      <c r="H25680" t="s">
        <v>24164</v>
      </c>
      <c r="I25680">
        <v>9135030</v>
      </c>
      <c r="J25680">
        <v>431200133</v>
      </c>
      <c r="K25680" t="s">
        <v>1368</v>
      </c>
      <c r="L25680" t="s">
        <v>1308</v>
      </c>
    </row>
    <row r="25681" spans="8:12" x14ac:dyDescent="0.25">
      <c r="H25681" t="s">
        <v>1041</v>
      </c>
      <c r="I25681">
        <v>9656400</v>
      </c>
      <c r="J25681">
        <v>354048000</v>
      </c>
      <c r="K25681" t="s">
        <v>1332</v>
      </c>
      <c r="L25681" t="s">
        <v>1308</v>
      </c>
    </row>
    <row r="25682" spans="8:12" x14ac:dyDescent="0.25">
      <c r="H25682" t="s">
        <v>1042</v>
      </c>
      <c r="I25682">
        <v>9656412</v>
      </c>
      <c r="J25682">
        <v>351170000</v>
      </c>
      <c r="K25682" t="s">
        <v>1332</v>
      </c>
      <c r="L25682" t="s">
        <v>1341</v>
      </c>
    </row>
    <row r="25683" spans="8:12" x14ac:dyDescent="0.25">
      <c r="H25683" t="s">
        <v>172</v>
      </c>
      <c r="I25683">
        <v>9680360</v>
      </c>
      <c r="J25683">
        <v>351647000</v>
      </c>
      <c r="K25683" t="s">
        <v>1332</v>
      </c>
      <c r="L25683" t="s">
        <v>1308</v>
      </c>
    </row>
    <row r="25684" spans="8:12" x14ac:dyDescent="0.25">
      <c r="H25684" t="s">
        <v>1043</v>
      </c>
      <c r="I25684">
        <v>9697868</v>
      </c>
      <c r="J25684">
        <v>357573000</v>
      </c>
      <c r="K25684" t="s">
        <v>1332</v>
      </c>
      <c r="L25684" t="s">
        <v>1308</v>
      </c>
    </row>
    <row r="25685" spans="8:12" x14ac:dyDescent="0.25">
      <c r="H25685" t="s">
        <v>1044</v>
      </c>
      <c r="I25685">
        <v>9713806</v>
      </c>
      <c r="J25685">
        <v>374101000</v>
      </c>
      <c r="L25685" t="s">
        <v>1308</v>
      </c>
    </row>
    <row r="25686" spans="8:12" x14ac:dyDescent="0.25">
      <c r="H25686" t="s">
        <v>1045</v>
      </c>
      <c r="I25686">
        <v>9713818</v>
      </c>
      <c r="J25686">
        <v>374450000</v>
      </c>
      <c r="L25686" t="s">
        <v>1308</v>
      </c>
    </row>
    <row r="25687" spans="8:12" x14ac:dyDescent="0.25">
      <c r="H25687" t="s">
        <v>1046</v>
      </c>
      <c r="I25687">
        <v>9460590</v>
      </c>
      <c r="J25687">
        <v>355860000</v>
      </c>
      <c r="K25687" t="s">
        <v>1332</v>
      </c>
      <c r="L25687" t="s">
        <v>1341</v>
      </c>
    </row>
    <row r="25688" spans="8:12" x14ac:dyDescent="0.25">
      <c r="H25688" t="s">
        <v>24165</v>
      </c>
      <c r="I25688">
        <v>8717685</v>
      </c>
      <c r="J25688">
        <v>525019570</v>
      </c>
      <c r="K25688" t="s">
        <v>1307</v>
      </c>
      <c r="L25688" t="s">
        <v>1308</v>
      </c>
    </row>
    <row r="25689" spans="8:12" x14ac:dyDescent="0.25">
      <c r="H25689" t="s">
        <v>24166</v>
      </c>
      <c r="I25689">
        <v>9650858</v>
      </c>
      <c r="J25689">
        <v>351357000</v>
      </c>
      <c r="K25689" t="s">
        <v>1332</v>
      </c>
      <c r="L25689" t="s">
        <v>1341</v>
      </c>
    </row>
    <row r="25690" spans="8:12" x14ac:dyDescent="0.25">
      <c r="H25690" t="s">
        <v>24167</v>
      </c>
      <c r="I25690">
        <v>9302865</v>
      </c>
      <c r="J25690">
        <v>477434900</v>
      </c>
      <c r="K25690" t="s">
        <v>1348</v>
      </c>
      <c r="L25690" t="s">
        <v>1362</v>
      </c>
    </row>
    <row r="25691" spans="8:12" x14ac:dyDescent="0.25">
      <c r="H25691" t="s">
        <v>24168</v>
      </c>
      <c r="I25691">
        <v>9629873</v>
      </c>
      <c r="J25691">
        <v>354957000</v>
      </c>
      <c r="K25691" t="s">
        <v>1332</v>
      </c>
      <c r="L25691" t="s">
        <v>1313</v>
      </c>
    </row>
    <row r="25692" spans="8:12" x14ac:dyDescent="0.25">
      <c r="H25692" t="s">
        <v>24169</v>
      </c>
      <c r="I25692">
        <v>9609237</v>
      </c>
      <c r="J25692">
        <v>373281000</v>
      </c>
      <c r="L25692" t="s">
        <v>1341</v>
      </c>
    </row>
    <row r="25693" spans="8:12" x14ac:dyDescent="0.25">
      <c r="H25693" t="s">
        <v>24170</v>
      </c>
      <c r="I25693">
        <v>9473688</v>
      </c>
      <c r="J25693">
        <v>354561000</v>
      </c>
      <c r="K25693" t="s">
        <v>1332</v>
      </c>
      <c r="L25693" t="s">
        <v>1341</v>
      </c>
    </row>
    <row r="25694" spans="8:12" x14ac:dyDescent="0.25">
      <c r="H25694" t="s">
        <v>24171</v>
      </c>
      <c r="I25694">
        <v>9599822</v>
      </c>
      <c r="J25694">
        <v>354708000</v>
      </c>
      <c r="K25694" t="s">
        <v>1332</v>
      </c>
      <c r="L25694" t="s">
        <v>1341</v>
      </c>
    </row>
    <row r="25695" spans="8:12" x14ac:dyDescent="0.25">
      <c r="H25695" t="s">
        <v>24172</v>
      </c>
      <c r="I25695">
        <v>9554183</v>
      </c>
      <c r="J25695">
        <v>577306000</v>
      </c>
      <c r="L25695" t="s">
        <v>1337</v>
      </c>
    </row>
    <row r="25696" spans="8:12" x14ac:dyDescent="0.25">
      <c r="H25696" t="s">
        <v>24173</v>
      </c>
      <c r="I25696">
        <v>9391751</v>
      </c>
      <c r="J25696">
        <v>432707000</v>
      </c>
      <c r="K25696" t="s">
        <v>1368</v>
      </c>
      <c r="L25696" t="s">
        <v>1313</v>
      </c>
    </row>
    <row r="25697" spans="8:12" x14ac:dyDescent="0.25">
      <c r="H25697" t="s">
        <v>24174</v>
      </c>
      <c r="I25697">
        <v>9136802</v>
      </c>
      <c r="J25697">
        <v>431100221</v>
      </c>
      <c r="K25697" t="s">
        <v>1368</v>
      </c>
      <c r="L25697" t="s">
        <v>1313</v>
      </c>
    </row>
    <row r="25698" spans="8:12" x14ac:dyDescent="0.25">
      <c r="H25698" t="s">
        <v>24175</v>
      </c>
      <c r="I25698">
        <v>9055931</v>
      </c>
      <c r="J25698">
        <v>373532000</v>
      </c>
      <c r="L25698" t="s">
        <v>1295</v>
      </c>
    </row>
    <row r="25699" spans="8:12" x14ac:dyDescent="0.25">
      <c r="H25699" t="s">
        <v>24176</v>
      </c>
      <c r="I25699">
        <v>9323390</v>
      </c>
      <c r="J25699">
        <v>538002778</v>
      </c>
      <c r="K25699" t="s">
        <v>1437</v>
      </c>
      <c r="L25699" t="s">
        <v>1326</v>
      </c>
    </row>
    <row r="25700" spans="8:12" x14ac:dyDescent="0.25">
      <c r="H25700" t="s">
        <v>24177</v>
      </c>
      <c r="I25700">
        <v>7639616</v>
      </c>
      <c r="J25700">
        <v>667651000</v>
      </c>
      <c r="K25700" t="s">
        <v>2089</v>
      </c>
      <c r="L25700" t="s">
        <v>1295</v>
      </c>
    </row>
    <row r="25701" spans="8:12" x14ac:dyDescent="0.25">
      <c r="H25701" t="s">
        <v>24178</v>
      </c>
      <c r="I25701">
        <v>9708796</v>
      </c>
      <c r="J25701">
        <v>538005840</v>
      </c>
      <c r="K25701" t="s">
        <v>1437</v>
      </c>
      <c r="L25701" t="s">
        <v>1337</v>
      </c>
    </row>
    <row r="25702" spans="8:12" x14ac:dyDescent="0.25">
      <c r="H25702" t="s">
        <v>24179</v>
      </c>
      <c r="I25702">
        <v>9017147</v>
      </c>
      <c r="J25702">
        <v>884313000</v>
      </c>
      <c r="L25702" t="s">
        <v>1362</v>
      </c>
    </row>
    <row r="25703" spans="8:12" x14ac:dyDescent="0.25">
      <c r="H25703" t="s">
        <v>24179</v>
      </c>
      <c r="I25703">
        <v>8204494</v>
      </c>
      <c r="J25703">
        <v>563005190</v>
      </c>
      <c r="K25703" t="s">
        <v>1441</v>
      </c>
      <c r="L25703" t="s">
        <v>1362</v>
      </c>
    </row>
    <row r="25704" spans="8:12" x14ac:dyDescent="0.25">
      <c r="H25704" t="s">
        <v>24180</v>
      </c>
      <c r="I25704">
        <v>9567245</v>
      </c>
      <c r="J25704">
        <v>356701000</v>
      </c>
      <c r="K25704" t="s">
        <v>1332</v>
      </c>
      <c r="L25704" t="s">
        <v>1295</v>
      </c>
    </row>
    <row r="25705" spans="8:12" x14ac:dyDescent="0.25">
      <c r="H25705" t="s">
        <v>24181</v>
      </c>
      <c r="I25705">
        <v>3165096</v>
      </c>
      <c r="J25705">
        <v>1014473400</v>
      </c>
      <c r="L25705" t="s">
        <v>1308</v>
      </c>
    </row>
    <row r="25706" spans="8:12" x14ac:dyDescent="0.25">
      <c r="H25706" t="s">
        <v>24181</v>
      </c>
      <c r="I25706">
        <v>9165281</v>
      </c>
      <c r="J25706">
        <v>311005100</v>
      </c>
      <c r="K25706" t="s">
        <v>1609</v>
      </c>
      <c r="L25706" t="s">
        <v>1362</v>
      </c>
    </row>
    <row r="25707" spans="8:12" x14ac:dyDescent="0.25">
      <c r="H25707" t="s">
        <v>24182</v>
      </c>
      <c r="I25707">
        <v>9185786</v>
      </c>
      <c r="J25707">
        <v>357252000</v>
      </c>
      <c r="K25707" t="s">
        <v>1332</v>
      </c>
      <c r="L25707" t="s">
        <v>1341</v>
      </c>
    </row>
    <row r="25708" spans="8:12" x14ac:dyDescent="0.25">
      <c r="H25708" t="s">
        <v>24183</v>
      </c>
      <c r="I25708">
        <v>8898489</v>
      </c>
      <c r="J25708">
        <v>273315510</v>
      </c>
      <c r="K25708" t="s">
        <v>1297</v>
      </c>
      <c r="L25708" t="s">
        <v>1295</v>
      </c>
    </row>
    <row r="25709" spans="8:12" x14ac:dyDescent="0.25">
      <c r="H25709" t="s">
        <v>1047</v>
      </c>
      <c r="I25709">
        <v>9268992</v>
      </c>
      <c r="J25709">
        <v>256913000</v>
      </c>
      <c r="K25709" t="s">
        <v>1340</v>
      </c>
      <c r="L25709" t="s">
        <v>1341</v>
      </c>
    </row>
    <row r="25710" spans="8:12" x14ac:dyDescent="0.25">
      <c r="H25710" t="s">
        <v>24184</v>
      </c>
      <c r="I25710">
        <v>9712474</v>
      </c>
      <c r="J25710">
        <v>352962000</v>
      </c>
      <c r="K25710" t="s">
        <v>1332</v>
      </c>
      <c r="L25710" t="s">
        <v>1308</v>
      </c>
    </row>
    <row r="25711" spans="8:12" x14ac:dyDescent="0.25">
      <c r="H25711" t="s">
        <v>24185</v>
      </c>
      <c r="I25711">
        <v>9415351</v>
      </c>
      <c r="J25711">
        <v>376784000</v>
      </c>
      <c r="K25711" t="s">
        <v>1322</v>
      </c>
      <c r="L25711" t="s">
        <v>1329</v>
      </c>
    </row>
    <row r="25712" spans="8:12" x14ac:dyDescent="0.25">
      <c r="H25712" t="s">
        <v>24186</v>
      </c>
      <c r="I25712">
        <v>9452646</v>
      </c>
      <c r="J25712">
        <v>636092214</v>
      </c>
      <c r="K25712" t="s">
        <v>1464</v>
      </c>
      <c r="L25712" t="s">
        <v>1341</v>
      </c>
    </row>
    <row r="25713" spans="8:12" x14ac:dyDescent="0.25">
      <c r="H25713" t="s">
        <v>24187</v>
      </c>
      <c r="I25713">
        <v>9421779</v>
      </c>
      <c r="J25713">
        <v>273000987</v>
      </c>
      <c r="K25713" t="s">
        <v>1297</v>
      </c>
      <c r="L25713" t="s">
        <v>1313</v>
      </c>
    </row>
    <row r="25714" spans="8:12" x14ac:dyDescent="0.25">
      <c r="H25714" t="s">
        <v>24187</v>
      </c>
      <c r="I25714">
        <v>9211966</v>
      </c>
      <c r="J25714">
        <v>249280200</v>
      </c>
      <c r="K25714" t="s">
        <v>1340</v>
      </c>
      <c r="L25714" t="s">
        <v>1395</v>
      </c>
    </row>
    <row r="25715" spans="8:12" x14ac:dyDescent="0.25">
      <c r="H25715" t="s">
        <v>24188</v>
      </c>
      <c r="I25715">
        <v>9238703</v>
      </c>
      <c r="J25715">
        <v>224124000</v>
      </c>
      <c r="K25715" t="s">
        <v>1830</v>
      </c>
      <c r="L25715" t="s">
        <v>1308</v>
      </c>
    </row>
    <row r="25716" spans="8:12" x14ac:dyDescent="0.25">
      <c r="H25716" t="s">
        <v>24189</v>
      </c>
      <c r="I25716">
        <v>8013118</v>
      </c>
      <c r="J25716">
        <v>256487000</v>
      </c>
      <c r="K25716" t="s">
        <v>1340</v>
      </c>
      <c r="L25716" t="s">
        <v>1362</v>
      </c>
    </row>
    <row r="25717" spans="8:12" x14ac:dyDescent="0.25">
      <c r="H25717" t="s">
        <v>24190</v>
      </c>
      <c r="I25717">
        <v>9340910</v>
      </c>
      <c r="J25717">
        <v>247324900</v>
      </c>
      <c r="K25717" t="s">
        <v>1398</v>
      </c>
      <c r="L25717" t="s">
        <v>1326</v>
      </c>
    </row>
    <row r="25718" spans="8:12" x14ac:dyDescent="0.25">
      <c r="H25718" t="s">
        <v>24191</v>
      </c>
      <c r="I25718">
        <v>8520446</v>
      </c>
      <c r="J25718">
        <v>518700000</v>
      </c>
      <c r="K25718" t="s">
        <v>1595</v>
      </c>
      <c r="L25718" t="s">
        <v>1295</v>
      </c>
    </row>
    <row r="25719" spans="8:12" x14ac:dyDescent="0.25">
      <c r="H25719" t="s">
        <v>24192</v>
      </c>
      <c r="I25719">
        <v>9338151</v>
      </c>
      <c r="J25719">
        <v>232977000</v>
      </c>
      <c r="K25719" t="s">
        <v>1558</v>
      </c>
      <c r="L25719" t="s">
        <v>1295</v>
      </c>
    </row>
    <row r="25720" spans="8:12" x14ac:dyDescent="0.25">
      <c r="H25720" t="s">
        <v>24193</v>
      </c>
      <c r="I25720">
        <v>9152844</v>
      </c>
      <c r="J25720">
        <v>370998000</v>
      </c>
      <c r="L25720" t="s">
        <v>1341</v>
      </c>
    </row>
    <row r="25721" spans="8:12" x14ac:dyDescent="0.25">
      <c r="H25721" t="s">
        <v>24194</v>
      </c>
      <c r="I25721">
        <v>6704919</v>
      </c>
      <c r="J25721">
        <v>235034693</v>
      </c>
      <c r="K25721" t="s">
        <v>1558</v>
      </c>
      <c r="L25721" t="s">
        <v>1308</v>
      </c>
    </row>
    <row r="25722" spans="8:12" x14ac:dyDescent="0.25">
      <c r="H25722" t="s">
        <v>24195</v>
      </c>
      <c r="I25722">
        <v>9314129</v>
      </c>
      <c r="J25722">
        <v>210761000</v>
      </c>
      <c r="K25722" t="s">
        <v>1443</v>
      </c>
      <c r="L25722" t="s">
        <v>1341</v>
      </c>
    </row>
    <row r="25723" spans="8:12" x14ac:dyDescent="0.25">
      <c r="H25723" t="s">
        <v>24196</v>
      </c>
      <c r="I25723">
        <v>9419242</v>
      </c>
      <c r="J25723">
        <v>636092067</v>
      </c>
      <c r="K25723" t="s">
        <v>1464</v>
      </c>
      <c r="L25723" t="s">
        <v>1295</v>
      </c>
    </row>
    <row r="25724" spans="8:12" x14ac:dyDescent="0.25">
      <c r="H25724" t="s">
        <v>24197</v>
      </c>
      <c r="I25724">
        <v>9492933</v>
      </c>
      <c r="J25724">
        <v>249416000</v>
      </c>
      <c r="K25724" t="s">
        <v>1340</v>
      </c>
      <c r="L25724" t="s">
        <v>1341</v>
      </c>
    </row>
    <row r="25725" spans="8:12" x14ac:dyDescent="0.25">
      <c r="H25725" t="s">
        <v>24198</v>
      </c>
      <c r="I25725">
        <v>9694622</v>
      </c>
      <c r="J25725">
        <v>563153000</v>
      </c>
      <c r="K25725" t="s">
        <v>1441</v>
      </c>
      <c r="L25725" t="s">
        <v>1313</v>
      </c>
    </row>
    <row r="25726" spans="8:12" x14ac:dyDescent="0.25">
      <c r="H25726" t="s">
        <v>24199</v>
      </c>
      <c r="I25726">
        <v>7922130</v>
      </c>
      <c r="J25726">
        <v>273359900</v>
      </c>
      <c r="K25726" t="s">
        <v>1297</v>
      </c>
      <c r="L25726" t="s">
        <v>1326</v>
      </c>
    </row>
    <row r="25727" spans="8:12" x14ac:dyDescent="0.25">
      <c r="H25727" t="s">
        <v>24200</v>
      </c>
      <c r="I25727">
        <v>9183221</v>
      </c>
      <c r="J25727">
        <v>247015700</v>
      </c>
      <c r="L25727" t="s">
        <v>1341</v>
      </c>
    </row>
    <row r="25728" spans="8:12" x14ac:dyDescent="0.25">
      <c r="H25728" t="s">
        <v>24200</v>
      </c>
      <c r="I25728">
        <v>9183221</v>
      </c>
      <c r="J25728">
        <v>229869000</v>
      </c>
      <c r="L25728" t="s">
        <v>1341</v>
      </c>
    </row>
    <row r="25729" spans="8:12" x14ac:dyDescent="0.25">
      <c r="H25729" t="s">
        <v>24201</v>
      </c>
      <c r="I25729">
        <v>9495961</v>
      </c>
      <c r="J25729">
        <v>533001620</v>
      </c>
      <c r="K25729" t="s">
        <v>1563</v>
      </c>
      <c r="L25729" t="s">
        <v>1329</v>
      </c>
    </row>
    <row r="25730" spans="8:12" x14ac:dyDescent="0.25">
      <c r="H25730" t="s">
        <v>24202</v>
      </c>
      <c r="I25730">
        <v>9419084</v>
      </c>
      <c r="J25730">
        <v>636013076</v>
      </c>
      <c r="K25730" t="s">
        <v>1464</v>
      </c>
      <c r="L25730" t="s">
        <v>1295</v>
      </c>
    </row>
    <row r="25731" spans="8:12" x14ac:dyDescent="0.25">
      <c r="H25731" t="s">
        <v>24203</v>
      </c>
      <c r="I25731">
        <v>8404874</v>
      </c>
      <c r="J25731">
        <v>511042000</v>
      </c>
      <c r="K25731" t="s">
        <v>1638</v>
      </c>
      <c r="L25731" t="s">
        <v>1308</v>
      </c>
    </row>
    <row r="25732" spans="8:12" x14ac:dyDescent="0.25">
      <c r="H25732" t="s">
        <v>24204</v>
      </c>
      <c r="I25732">
        <v>9559676</v>
      </c>
      <c r="J25732">
        <v>636016922</v>
      </c>
      <c r="K25732" t="s">
        <v>1464</v>
      </c>
      <c r="L25732" t="s">
        <v>1341</v>
      </c>
    </row>
    <row r="25733" spans="8:12" x14ac:dyDescent="0.25">
      <c r="H25733" t="s">
        <v>24204</v>
      </c>
      <c r="I25733">
        <v>9559676</v>
      </c>
      <c r="J25733">
        <v>477634200</v>
      </c>
      <c r="K25733" t="s">
        <v>1348</v>
      </c>
      <c r="L25733" t="s">
        <v>1341</v>
      </c>
    </row>
    <row r="25734" spans="8:12" x14ac:dyDescent="0.25">
      <c r="H25734" t="s">
        <v>24205</v>
      </c>
      <c r="I25734">
        <v>9586710</v>
      </c>
      <c r="J25734">
        <v>636016921</v>
      </c>
      <c r="K25734" t="s">
        <v>1464</v>
      </c>
      <c r="L25734" t="s">
        <v>1341</v>
      </c>
    </row>
    <row r="25735" spans="8:12" x14ac:dyDescent="0.25">
      <c r="H25735" t="s">
        <v>24205</v>
      </c>
      <c r="I25735">
        <v>9586710</v>
      </c>
      <c r="J25735">
        <v>477051700</v>
      </c>
      <c r="K25735" t="s">
        <v>1348</v>
      </c>
      <c r="L25735" t="s">
        <v>1341</v>
      </c>
    </row>
    <row r="25736" spans="8:12" x14ac:dyDescent="0.25">
      <c r="H25736" t="s">
        <v>24206</v>
      </c>
      <c r="I25736">
        <v>9637416</v>
      </c>
      <c r="J25736">
        <v>636016919</v>
      </c>
      <c r="K25736" t="s">
        <v>1464</v>
      </c>
      <c r="L25736" t="s">
        <v>1341</v>
      </c>
    </row>
    <row r="25737" spans="8:12" x14ac:dyDescent="0.25">
      <c r="H25737" t="s">
        <v>24206</v>
      </c>
      <c r="I25737">
        <v>9637416</v>
      </c>
      <c r="J25737">
        <v>477222500</v>
      </c>
      <c r="K25737" t="s">
        <v>1348</v>
      </c>
      <c r="L25737" t="s">
        <v>1341</v>
      </c>
    </row>
    <row r="25738" spans="8:12" x14ac:dyDescent="0.25">
      <c r="H25738" t="s">
        <v>24207</v>
      </c>
      <c r="I25738">
        <v>9637428</v>
      </c>
      <c r="J25738">
        <v>636016920</v>
      </c>
      <c r="K25738" t="s">
        <v>1464</v>
      </c>
      <c r="L25738" t="s">
        <v>1341</v>
      </c>
    </row>
    <row r="25739" spans="8:12" x14ac:dyDescent="0.25">
      <c r="H25739" t="s">
        <v>24207</v>
      </c>
      <c r="I25739">
        <v>9637428</v>
      </c>
      <c r="J25739">
        <v>477592900</v>
      </c>
      <c r="K25739" t="s">
        <v>1348</v>
      </c>
      <c r="L25739" t="s">
        <v>1341</v>
      </c>
    </row>
    <row r="25740" spans="8:12" x14ac:dyDescent="0.25">
      <c r="H25740" t="s">
        <v>24208</v>
      </c>
      <c r="I25740">
        <v>9124237</v>
      </c>
      <c r="J25740">
        <v>440134750</v>
      </c>
      <c r="K25740" t="s">
        <v>1352</v>
      </c>
      <c r="L25740" t="s">
        <v>1313</v>
      </c>
    </row>
    <row r="25741" spans="8:12" x14ac:dyDescent="0.25">
      <c r="H25741" t="s">
        <v>24209</v>
      </c>
      <c r="I25741">
        <v>9620164</v>
      </c>
      <c r="J25741">
        <v>636017054</v>
      </c>
      <c r="K25741" t="s">
        <v>1464</v>
      </c>
      <c r="L25741" t="s">
        <v>1341</v>
      </c>
    </row>
    <row r="25742" spans="8:12" x14ac:dyDescent="0.25">
      <c r="H25742" t="s">
        <v>24209</v>
      </c>
      <c r="I25742">
        <v>9620164</v>
      </c>
      <c r="J25742">
        <v>477813900</v>
      </c>
      <c r="K25742" t="s">
        <v>1348</v>
      </c>
      <c r="L25742" t="s">
        <v>1341</v>
      </c>
    </row>
    <row r="25743" spans="8:12" x14ac:dyDescent="0.25">
      <c r="H25743" t="s">
        <v>24210</v>
      </c>
      <c r="I25743">
        <v>9453625</v>
      </c>
      <c r="J25743">
        <v>255313000</v>
      </c>
      <c r="L25743" t="s">
        <v>1308</v>
      </c>
    </row>
    <row r="25744" spans="8:12" x14ac:dyDescent="0.25">
      <c r="H25744" t="s">
        <v>24211</v>
      </c>
      <c r="I25744">
        <v>8848305</v>
      </c>
      <c r="J25744">
        <v>273443260</v>
      </c>
      <c r="K25744" t="s">
        <v>1297</v>
      </c>
      <c r="L25744" t="s">
        <v>1308</v>
      </c>
    </row>
    <row r="25745" spans="8:12" x14ac:dyDescent="0.25">
      <c r="H25745" t="s">
        <v>24212</v>
      </c>
      <c r="I25745">
        <v>9467952</v>
      </c>
      <c r="J25745">
        <v>477986100</v>
      </c>
      <c r="K25745" t="s">
        <v>1348</v>
      </c>
      <c r="L25745" t="s">
        <v>1341</v>
      </c>
    </row>
    <row r="25746" spans="8:12" x14ac:dyDescent="0.25">
      <c r="H25746" t="s">
        <v>24213</v>
      </c>
      <c r="I25746">
        <v>9588407</v>
      </c>
      <c r="J25746">
        <v>477899900</v>
      </c>
      <c r="K25746" t="s">
        <v>1348</v>
      </c>
      <c r="L25746" t="s">
        <v>1341</v>
      </c>
    </row>
    <row r="25747" spans="8:12" x14ac:dyDescent="0.25">
      <c r="H25747" t="s">
        <v>24214</v>
      </c>
      <c r="I25747">
        <v>9438262</v>
      </c>
      <c r="J25747">
        <v>636017047</v>
      </c>
      <c r="K25747" t="s">
        <v>1464</v>
      </c>
      <c r="L25747" t="s">
        <v>1313</v>
      </c>
    </row>
    <row r="25748" spans="8:12" x14ac:dyDescent="0.25">
      <c r="H25748" t="s">
        <v>24215</v>
      </c>
      <c r="I25748">
        <v>9192777</v>
      </c>
      <c r="J25748">
        <v>564501000</v>
      </c>
      <c r="K25748" t="s">
        <v>1441</v>
      </c>
      <c r="L25748" t="s">
        <v>1326</v>
      </c>
    </row>
    <row r="25749" spans="8:12" x14ac:dyDescent="0.25">
      <c r="H25749" t="s">
        <v>24216</v>
      </c>
      <c r="I25749">
        <v>9140035</v>
      </c>
      <c r="J25749">
        <v>440113620</v>
      </c>
      <c r="K25749" t="s">
        <v>1352</v>
      </c>
      <c r="L25749" t="s">
        <v>1308</v>
      </c>
    </row>
    <row r="25750" spans="8:12" x14ac:dyDescent="0.25">
      <c r="H25750" t="s">
        <v>24217</v>
      </c>
      <c r="I25750">
        <v>9254513</v>
      </c>
      <c r="J25750">
        <v>477192300</v>
      </c>
      <c r="K25750" t="s">
        <v>1348</v>
      </c>
      <c r="L25750" t="s">
        <v>1341</v>
      </c>
    </row>
    <row r="25751" spans="8:12" x14ac:dyDescent="0.25">
      <c r="H25751" t="s">
        <v>24218</v>
      </c>
      <c r="I25751">
        <v>9620176</v>
      </c>
      <c r="J25751">
        <v>636017053</v>
      </c>
      <c r="K25751" t="s">
        <v>1464</v>
      </c>
      <c r="L25751" t="s">
        <v>1308</v>
      </c>
    </row>
    <row r="25752" spans="8:12" x14ac:dyDescent="0.25">
      <c r="H25752" t="s">
        <v>24218</v>
      </c>
      <c r="I25752">
        <v>9620176</v>
      </c>
      <c r="J25752">
        <v>477305700</v>
      </c>
      <c r="K25752" t="s">
        <v>1348</v>
      </c>
      <c r="L25752" t="s">
        <v>1308</v>
      </c>
    </row>
    <row r="25753" spans="8:12" x14ac:dyDescent="0.25">
      <c r="H25753" t="s">
        <v>24219</v>
      </c>
      <c r="I25753">
        <v>7642584</v>
      </c>
      <c r="J25753">
        <v>351003000</v>
      </c>
      <c r="K25753" t="s">
        <v>1332</v>
      </c>
      <c r="L25753" t="s">
        <v>1295</v>
      </c>
    </row>
    <row r="25754" spans="8:12" x14ac:dyDescent="0.25">
      <c r="H25754" t="s">
        <v>24220</v>
      </c>
      <c r="I25754">
        <v>9503237</v>
      </c>
      <c r="J25754">
        <v>357867000</v>
      </c>
      <c r="K25754" t="s">
        <v>1332</v>
      </c>
      <c r="L25754" t="s">
        <v>1313</v>
      </c>
    </row>
    <row r="25755" spans="8:12" x14ac:dyDescent="0.25">
      <c r="H25755" t="s">
        <v>24221</v>
      </c>
      <c r="I25755">
        <v>9000297</v>
      </c>
      <c r="J25755">
        <v>636013792</v>
      </c>
      <c r="K25755" t="s">
        <v>1464</v>
      </c>
      <c r="L25755" t="s">
        <v>1341</v>
      </c>
    </row>
    <row r="25756" spans="8:12" x14ac:dyDescent="0.25">
      <c r="H25756" t="s">
        <v>24222</v>
      </c>
      <c r="I25756">
        <v>8711966</v>
      </c>
      <c r="J25756">
        <v>273342900</v>
      </c>
      <c r="K25756" t="s">
        <v>1297</v>
      </c>
      <c r="L25756" t="s">
        <v>1362</v>
      </c>
    </row>
    <row r="25757" spans="8:12" x14ac:dyDescent="0.25">
      <c r="H25757" t="s">
        <v>24223</v>
      </c>
      <c r="I25757">
        <v>8501402</v>
      </c>
      <c r="J25757">
        <v>514497000</v>
      </c>
      <c r="K25757" t="s">
        <v>1406</v>
      </c>
      <c r="L25757" t="s">
        <v>1614</v>
      </c>
    </row>
    <row r="25758" spans="8:12" x14ac:dyDescent="0.25">
      <c r="H25758" t="s">
        <v>1048</v>
      </c>
      <c r="I25758">
        <v>9236171</v>
      </c>
      <c r="J25758">
        <v>256804000</v>
      </c>
      <c r="K25758" t="s">
        <v>1340</v>
      </c>
      <c r="L25758" t="s">
        <v>1341</v>
      </c>
    </row>
    <row r="25759" spans="8:12" x14ac:dyDescent="0.25">
      <c r="H25759" t="s">
        <v>24224</v>
      </c>
      <c r="I25759">
        <v>9310305</v>
      </c>
      <c r="J25759">
        <v>775107000</v>
      </c>
      <c r="K25759" t="s">
        <v>1875</v>
      </c>
      <c r="L25759" t="s">
        <v>1326</v>
      </c>
    </row>
    <row r="25760" spans="8:12" x14ac:dyDescent="0.25">
      <c r="H25760" t="s">
        <v>24224</v>
      </c>
      <c r="I25760">
        <v>9310305</v>
      </c>
      <c r="J25760">
        <v>354431000</v>
      </c>
      <c r="K25760" t="s">
        <v>1332</v>
      </c>
      <c r="L25760" t="s">
        <v>1326</v>
      </c>
    </row>
    <row r="25761" spans="8:12" x14ac:dyDescent="0.25">
      <c r="H25761" t="s">
        <v>24224</v>
      </c>
      <c r="I25761">
        <v>6715344</v>
      </c>
      <c r="J25761">
        <v>257072700</v>
      </c>
      <c r="K25761" t="s">
        <v>1335</v>
      </c>
      <c r="L25761" t="s">
        <v>1329</v>
      </c>
    </row>
    <row r="25762" spans="8:12" x14ac:dyDescent="0.25">
      <c r="H25762" t="s">
        <v>24225</v>
      </c>
      <c r="I25762">
        <v>9415375</v>
      </c>
      <c r="J25762">
        <v>377417000</v>
      </c>
      <c r="K25762" t="s">
        <v>1322</v>
      </c>
      <c r="L25762" t="s">
        <v>1329</v>
      </c>
    </row>
    <row r="25763" spans="8:12" x14ac:dyDescent="0.25">
      <c r="H25763" t="s">
        <v>24226</v>
      </c>
      <c r="I25763">
        <v>9438327</v>
      </c>
      <c r="J25763">
        <v>566386000</v>
      </c>
      <c r="L25763" t="s">
        <v>1362</v>
      </c>
    </row>
    <row r="25764" spans="8:12" x14ac:dyDescent="0.25">
      <c r="H25764" t="s">
        <v>24227</v>
      </c>
      <c r="I25764">
        <v>8801759</v>
      </c>
      <c r="J25764">
        <v>440104690</v>
      </c>
      <c r="K25764" t="s">
        <v>1352</v>
      </c>
      <c r="L25764" t="s">
        <v>1313</v>
      </c>
    </row>
    <row r="25765" spans="8:12" x14ac:dyDescent="0.25">
      <c r="H25765" t="s">
        <v>24228</v>
      </c>
      <c r="I25765">
        <v>8814196</v>
      </c>
      <c r="J25765">
        <v>211681870</v>
      </c>
      <c r="K25765" t="s">
        <v>1426</v>
      </c>
      <c r="L25765" t="s">
        <v>1295</v>
      </c>
    </row>
    <row r="25766" spans="8:12" x14ac:dyDescent="0.25">
      <c r="H25766" t="s">
        <v>24229</v>
      </c>
      <c r="I25766">
        <v>9240744</v>
      </c>
      <c r="J25766">
        <v>245015000</v>
      </c>
      <c r="K25766" t="s">
        <v>1387</v>
      </c>
      <c r="L25766" t="s">
        <v>1295</v>
      </c>
    </row>
    <row r="25767" spans="8:12" x14ac:dyDescent="0.25">
      <c r="H25767" t="s">
        <v>24230</v>
      </c>
      <c r="I25767">
        <v>9149017</v>
      </c>
      <c r="J25767">
        <v>239528000</v>
      </c>
      <c r="K25767" t="s">
        <v>1679</v>
      </c>
      <c r="L25767" t="s">
        <v>1341</v>
      </c>
    </row>
    <row r="25768" spans="8:12" x14ac:dyDescent="0.25">
      <c r="H25768" t="s">
        <v>24231</v>
      </c>
      <c r="I25768">
        <v>9612064</v>
      </c>
      <c r="J25768">
        <v>241129000</v>
      </c>
      <c r="K25768" t="s">
        <v>1679</v>
      </c>
      <c r="L25768" t="s">
        <v>1341</v>
      </c>
    </row>
    <row r="25769" spans="8:12" x14ac:dyDescent="0.25">
      <c r="H25769" t="s">
        <v>24232</v>
      </c>
      <c r="I25769">
        <v>9434436</v>
      </c>
      <c r="J25769">
        <v>241019000</v>
      </c>
      <c r="K25769" t="s">
        <v>1679</v>
      </c>
      <c r="L25769" t="s">
        <v>1341</v>
      </c>
    </row>
    <row r="25770" spans="8:12" x14ac:dyDescent="0.25">
      <c r="H25770" t="s">
        <v>24233</v>
      </c>
      <c r="I25770">
        <v>9149029</v>
      </c>
      <c r="J25770">
        <v>239527000</v>
      </c>
      <c r="K25770" t="s">
        <v>1679</v>
      </c>
      <c r="L25770" t="s">
        <v>1341</v>
      </c>
    </row>
    <row r="25771" spans="8:12" x14ac:dyDescent="0.25">
      <c r="H25771" t="s">
        <v>24234</v>
      </c>
      <c r="I25771">
        <v>9074688</v>
      </c>
      <c r="J25771">
        <v>239300000</v>
      </c>
      <c r="K25771" t="s">
        <v>1679</v>
      </c>
      <c r="L25771" t="s">
        <v>1341</v>
      </c>
    </row>
    <row r="25772" spans="8:12" x14ac:dyDescent="0.25">
      <c r="H25772" t="s">
        <v>24235</v>
      </c>
      <c r="I25772">
        <v>9434424</v>
      </c>
      <c r="J25772">
        <v>241018000</v>
      </c>
      <c r="K25772" t="s">
        <v>1679</v>
      </c>
      <c r="L25772" t="s">
        <v>1308</v>
      </c>
    </row>
    <row r="25773" spans="8:12" x14ac:dyDescent="0.25">
      <c r="H25773" t="s">
        <v>24236</v>
      </c>
      <c r="I25773">
        <v>9074676</v>
      </c>
      <c r="J25773">
        <v>239282000</v>
      </c>
      <c r="K25773" t="s">
        <v>1679</v>
      </c>
      <c r="L25773" t="s">
        <v>1341</v>
      </c>
    </row>
    <row r="25774" spans="8:12" x14ac:dyDescent="0.25">
      <c r="H25774" t="s">
        <v>24237</v>
      </c>
      <c r="I25774">
        <v>9612076</v>
      </c>
      <c r="J25774">
        <v>241128000</v>
      </c>
      <c r="K25774" t="s">
        <v>1679</v>
      </c>
      <c r="L25774" t="s">
        <v>1341</v>
      </c>
    </row>
    <row r="25775" spans="8:12" x14ac:dyDescent="0.25">
      <c r="H25775" t="s">
        <v>24238</v>
      </c>
      <c r="I25775">
        <v>5308794</v>
      </c>
      <c r="J25775">
        <v>219001218</v>
      </c>
      <c r="K25775" t="s">
        <v>1456</v>
      </c>
      <c r="L25775" t="s">
        <v>1308</v>
      </c>
    </row>
    <row r="25776" spans="8:12" x14ac:dyDescent="0.25">
      <c r="H25776" t="s">
        <v>1049</v>
      </c>
      <c r="I25776">
        <v>9582491</v>
      </c>
      <c r="J25776">
        <v>373842000</v>
      </c>
      <c r="L25776" t="s">
        <v>1308</v>
      </c>
    </row>
    <row r="25777" spans="8:12" x14ac:dyDescent="0.25">
      <c r="H25777" t="s">
        <v>24239</v>
      </c>
      <c r="I25777">
        <v>8326371</v>
      </c>
      <c r="J25777">
        <v>503315000</v>
      </c>
      <c r="K25777" t="s">
        <v>1417</v>
      </c>
      <c r="L25777" t="s">
        <v>1308</v>
      </c>
    </row>
    <row r="25778" spans="8:12" x14ac:dyDescent="0.25">
      <c r="H25778" t="s">
        <v>24240</v>
      </c>
      <c r="I25778">
        <v>8618891</v>
      </c>
      <c r="J25778">
        <v>370253000</v>
      </c>
      <c r="L25778" t="s">
        <v>1313</v>
      </c>
    </row>
    <row r="25779" spans="8:12" x14ac:dyDescent="0.25">
      <c r="H25779" t="s">
        <v>24241</v>
      </c>
      <c r="I25779">
        <v>9473157</v>
      </c>
      <c r="J25779">
        <v>248147000</v>
      </c>
      <c r="K25779" t="s">
        <v>1340</v>
      </c>
      <c r="L25779" t="s">
        <v>1341</v>
      </c>
    </row>
    <row r="25780" spans="8:12" x14ac:dyDescent="0.25">
      <c r="H25780" t="s">
        <v>24242</v>
      </c>
      <c r="I25780">
        <v>9105891</v>
      </c>
      <c r="J25780">
        <v>636014673</v>
      </c>
      <c r="K25780" t="s">
        <v>1464</v>
      </c>
      <c r="L25780" t="s">
        <v>1341</v>
      </c>
    </row>
    <row r="25781" spans="8:12" x14ac:dyDescent="0.25">
      <c r="H25781" t="s">
        <v>24243</v>
      </c>
      <c r="I25781">
        <v>9355525</v>
      </c>
      <c r="J25781">
        <v>311000257</v>
      </c>
      <c r="K25781" t="s">
        <v>1609</v>
      </c>
      <c r="L25781" t="s">
        <v>1295</v>
      </c>
    </row>
    <row r="25782" spans="8:12" x14ac:dyDescent="0.25">
      <c r="H25782" t="s">
        <v>24244</v>
      </c>
      <c r="I25782">
        <v>9579626</v>
      </c>
      <c r="J25782">
        <v>241334000</v>
      </c>
      <c r="K25782" t="s">
        <v>1679</v>
      </c>
      <c r="L25782" t="s">
        <v>1308</v>
      </c>
    </row>
    <row r="25783" spans="8:12" x14ac:dyDescent="0.25">
      <c r="H25783" t="s">
        <v>24245</v>
      </c>
      <c r="I25783">
        <v>9551727</v>
      </c>
      <c r="J25783">
        <v>432963000</v>
      </c>
      <c r="K25783" t="s">
        <v>1368</v>
      </c>
      <c r="L25783" t="s">
        <v>1308</v>
      </c>
    </row>
    <row r="25784" spans="8:12" x14ac:dyDescent="0.25">
      <c r="H25784" t="s">
        <v>24246</v>
      </c>
      <c r="I25784">
        <v>9405772</v>
      </c>
      <c r="J25784">
        <v>636015901</v>
      </c>
      <c r="K25784" t="s">
        <v>1464</v>
      </c>
      <c r="L25784" t="s">
        <v>1326</v>
      </c>
    </row>
    <row r="25785" spans="8:12" x14ac:dyDescent="0.25">
      <c r="H25785" t="s">
        <v>24247</v>
      </c>
      <c r="I25785">
        <v>9288071</v>
      </c>
      <c r="J25785">
        <v>246396000</v>
      </c>
      <c r="K25785" t="s">
        <v>1387</v>
      </c>
      <c r="L25785" t="s">
        <v>1295</v>
      </c>
    </row>
    <row r="25786" spans="8:12" x14ac:dyDescent="0.25">
      <c r="H25786" t="s">
        <v>24248</v>
      </c>
      <c r="I25786">
        <v>9271963</v>
      </c>
      <c r="J25786">
        <v>212201000</v>
      </c>
      <c r="K25786" t="s">
        <v>1443</v>
      </c>
      <c r="L25786" t="s">
        <v>1295</v>
      </c>
    </row>
    <row r="25787" spans="8:12" x14ac:dyDescent="0.25">
      <c r="H25787" t="s">
        <v>24249</v>
      </c>
      <c r="I25787">
        <v>9196943</v>
      </c>
      <c r="J25787">
        <v>212605000</v>
      </c>
      <c r="K25787" t="s">
        <v>1443</v>
      </c>
      <c r="L25787" t="s">
        <v>1295</v>
      </c>
    </row>
    <row r="25788" spans="8:12" x14ac:dyDescent="0.25">
      <c r="H25788" t="s">
        <v>24250</v>
      </c>
      <c r="I25788">
        <v>9164562</v>
      </c>
      <c r="J25788">
        <v>210561000</v>
      </c>
      <c r="K25788" t="s">
        <v>1443</v>
      </c>
      <c r="L25788" t="s">
        <v>1295</v>
      </c>
    </row>
    <row r="25789" spans="8:12" x14ac:dyDescent="0.25">
      <c r="H25789" t="s">
        <v>24251</v>
      </c>
      <c r="I25789">
        <v>8100129</v>
      </c>
      <c r="J25789">
        <v>725004360</v>
      </c>
      <c r="K25789" t="s">
        <v>1532</v>
      </c>
      <c r="L25789" t="s">
        <v>1295</v>
      </c>
    </row>
    <row r="25790" spans="8:12" x14ac:dyDescent="0.25">
      <c r="H25790" t="s">
        <v>24252</v>
      </c>
      <c r="I25790">
        <v>9541227</v>
      </c>
      <c r="J25790">
        <v>355127000</v>
      </c>
      <c r="K25790" t="s">
        <v>1332</v>
      </c>
      <c r="L25790" t="s">
        <v>1560</v>
      </c>
    </row>
    <row r="25791" spans="8:12" x14ac:dyDescent="0.25">
      <c r="H25791" t="s">
        <v>24253</v>
      </c>
      <c r="I25791">
        <v>7725788</v>
      </c>
      <c r="J25791">
        <v>518483000</v>
      </c>
      <c r="K25791" t="s">
        <v>1595</v>
      </c>
      <c r="L25791" t="s">
        <v>1295</v>
      </c>
    </row>
    <row r="25792" spans="8:12" x14ac:dyDescent="0.25">
      <c r="H25792" t="s">
        <v>24253</v>
      </c>
      <c r="I25792">
        <v>9657777</v>
      </c>
      <c r="J25792">
        <v>229220000</v>
      </c>
      <c r="L25792" t="s">
        <v>1341</v>
      </c>
    </row>
    <row r="25793" spans="8:12" x14ac:dyDescent="0.25">
      <c r="H25793" t="s">
        <v>24254</v>
      </c>
      <c r="I25793">
        <v>9126845</v>
      </c>
      <c r="J25793">
        <v>440235000</v>
      </c>
      <c r="K25793" t="s">
        <v>1352</v>
      </c>
      <c r="L25793" t="s">
        <v>1295</v>
      </c>
    </row>
    <row r="25794" spans="8:12" x14ac:dyDescent="0.25">
      <c r="H25794" t="s">
        <v>24255</v>
      </c>
      <c r="I25794">
        <v>8405945</v>
      </c>
      <c r="J25794">
        <v>440119900</v>
      </c>
      <c r="K25794" t="s">
        <v>1352</v>
      </c>
      <c r="L25794" t="s">
        <v>1308</v>
      </c>
    </row>
    <row r="25795" spans="8:12" x14ac:dyDescent="0.25">
      <c r="H25795" t="s">
        <v>24256</v>
      </c>
      <c r="I25795">
        <v>9159517</v>
      </c>
      <c r="J25795">
        <v>563185000</v>
      </c>
      <c r="K25795" t="s">
        <v>1441</v>
      </c>
      <c r="L25795" t="s">
        <v>1341</v>
      </c>
    </row>
    <row r="25796" spans="8:12" x14ac:dyDescent="0.25">
      <c r="H25796" t="s">
        <v>24257</v>
      </c>
      <c r="I25796">
        <v>9153719</v>
      </c>
      <c r="J25796">
        <v>525010301</v>
      </c>
      <c r="L25796" t="s">
        <v>1313</v>
      </c>
    </row>
    <row r="25797" spans="8:12" x14ac:dyDescent="0.25">
      <c r="H25797" t="s">
        <v>24258</v>
      </c>
      <c r="I25797">
        <v>9639581</v>
      </c>
      <c r="J25797">
        <v>419000633</v>
      </c>
      <c r="K25797" t="s">
        <v>1420</v>
      </c>
      <c r="L25797" t="s">
        <v>1329</v>
      </c>
    </row>
    <row r="25798" spans="8:12" x14ac:dyDescent="0.25">
      <c r="H25798" t="s">
        <v>24259</v>
      </c>
      <c r="I25798">
        <v>9401312</v>
      </c>
      <c r="J25798">
        <v>248363000</v>
      </c>
      <c r="K25798" t="s">
        <v>1340</v>
      </c>
      <c r="L25798" t="s">
        <v>1326</v>
      </c>
    </row>
    <row r="25799" spans="8:12" x14ac:dyDescent="0.25">
      <c r="H25799" t="s">
        <v>24260</v>
      </c>
      <c r="I25799">
        <v>8816273</v>
      </c>
      <c r="J25799">
        <v>440106950</v>
      </c>
      <c r="K25799" t="s">
        <v>1352</v>
      </c>
      <c r="L25799" t="s">
        <v>1313</v>
      </c>
    </row>
    <row r="25800" spans="8:12" x14ac:dyDescent="0.25">
      <c r="H25800" t="s">
        <v>24261</v>
      </c>
      <c r="I25800">
        <v>8810578</v>
      </c>
      <c r="J25800">
        <v>667007082</v>
      </c>
      <c r="K25800" t="s">
        <v>2089</v>
      </c>
      <c r="L25800" t="s">
        <v>1308</v>
      </c>
    </row>
    <row r="25801" spans="8:12" x14ac:dyDescent="0.25">
      <c r="H25801" t="s">
        <v>24262</v>
      </c>
      <c r="I25801">
        <v>9521851</v>
      </c>
      <c r="J25801">
        <v>636015277</v>
      </c>
      <c r="K25801" t="s">
        <v>1464</v>
      </c>
      <c r="L25801" t="s">
        <v>1341</v>
      </c>
    </row>
    <row r="25802" spans="8:12" x14ac:dyDescent="0.25">
      <c r="H25802" t="s">
        <v>24263</v>
      </c>
      <c r="I25802">
        <v>8415160</v>
      </c>
      <c r="J25802">
        <v>548299100</v>
      </c>
      <c r="K25802" t="s">
        <v>1988</v>
      </c>
      <c r="L25802" t="s">
        <v>1295</v>
      </c>
    </row>
    <row r="25803" spans="8:12" x14ac:dyDescent="0.25">
      <c r="H25803" t="s">
        <v>24264</v>
      </c>
      <c r="I25803">
        <v>9514066</v>
      </c>
      <c r="J25803">
        <v>477413100</v>
      </c>
      <c r="K25803" t="s">
        <v>1348</v>
      </c>
      <c r="L25803" t="s">
        <v>1341</v>
      </c>
    </row>
    <row r="25804" spans="8:12" x14ac:dyDescent="0.25">
      <c r="H25804" t="s">
        <v>24264</v>
      </c>
      <c r="I25804">
        <v>8953300</v>
      </c>
      <c r="J25804">
        <v>247317700</v>
      </c>
      <c r="K25804" t="s">
        <v>1398</v>
      </c>
      <c r="L25804" t="s">
        <v>1329</v>
      </c>
    </row>
    <row r="25805" spans="8:12" x14ac:dyDescent="0.25">
      <c r="H25805" t="s">
        <v>24265</v>
      </c>
      <c r="I25805">
        <v>9531765</v>
      </c>
      <c r="J25805">
        <v>269032000</v>
      </c>
      <c r="K25805" t="s">
        <v>1460</v>
      </c>
      <c r="L25805" t="s">
        <v>1313</v>
      </c>
    </row>
    <row r="25806" spans="8:12" x14ac:dyDescent="0.25">
      <c r="H25806" t="s">
        <v>24266</v>
      </c>
      <c r="I25806">
        <v>9272565</v>
      </c>
      <c r="J25806">
        <v>248816000</v>
      </c>
      <c r="K25806" t="s">
        <v>1340</v>
      </c>
      <c r="L25806" t="s">
        <v>1326</v>
      </c>
    </row>
    <row r="25807" spans="8:12" x14ac:dyDescent="0.25">
      <c r="H25807" t="s">
        <v>24267</v>
      </c>
      <c r="I25807">
        <v>9264116</v>
      </c>
      <c r="J25807">
        <v>269087000</v>
      </c>
      <c r="K25807" t="s">
        <v>1460</v>
      </c>
      <c r="L25807" t="s">
        <v>1326</v>
      </c>
    </row>
    <row r="25808" spans="8:12" x14ac:dyDescent="0.25">
      <c r="H25808" t="s">
        <v>24268</v>
      </c>
      <c r="I25808">
        <v>9699191</v>
      </c>
      <c r="J25808">
        <v>636092592</v>
      </c>
      <c r="K25808" t="s">
        <v>1464</v>
      </c>
      <c r="L25808" t="s">
        <v>1308</v>
      </c>
    </row>
    <row r="25809" spans="8:12" x14ac:dyDescent="0.25">
      <c r="H25809" t="s">
        <v>24269</v>
      </c>
      <c r="I25809">
        <v>9699189</v>
      </c>
      <c r="J25809">
        <v>636092591</v>
      </c>
      <c r="K25809" t="s">
        <v>1464</v>
      </c>
      <c r="L25809" t="s">
        <v>1308</v>
      </c>
    </row>
    <row r="25810" spans="8:12" x14ac:dyDescent="0.25">
      <c r="H25810" t="s">
        <v>24270</v>
      </c>
      <c r="I25810">
        <v>9006954</v>
      </c>
      <c r="J25810">
        <v>261517000</v>
      </c>
      <c r="K25810" t="s">
        <v>1514</v>
      </c>
      <c r="L25810" t="s">
        <v>1295</v>
      </c>
    </row>
    <row r="25811" spans="8:12" x14ac:dyDescent="0.25">
      <c r="H25811" t="s">
        <v>24271</v>
      </c>
      <c r="I25811">
        <v>9636084</v>
      </c>
      <c r="J25811">
        <v>412536000</v>
      </c>
      <c r="K25811" t="s">
        <v>1328</v>
      </c>
      <c r="L25811" t="s">
        <v>1362</v>
      </c>
    </row>
    <row r="25812" spans="8:12" x14ac:dyDescent="0.25">
      <c r="H25812" t="s">
        <v>24272</v>
      </c>
      <c r="I25812">
        <v>9617571</v>
      </c>
      <c r="J25812">
        <v>412066000</v>
      </c>
      <c r="K25812" t="s">
        <v>1328</v>
      </c>
      <c r="L25812" t="s">
        <v>1313</v>
      </c>
    </row>
    <row r="25813" spans="8:12" x14ac:dyDescent="0.25">
      <c r="H25813" t="s">
        <v>24273</v>
      </c>
      <c r="I25813">
        <v>9416434</v>
      </c>
      <c r="J25813">
        <v>256054000</v>
      </c>
      <c r="K25813" t="s">
        <v>1340</v>
      </c>
      <c r="L25813" t="s">
        <v>1341</v>
      </c>
    </row>
    <row r="25814" spans="8:12" x14ac:dyDescent="0.25">
      <c r="H25814" t="s">
        <v>24274</v>
      </c>
      <c r="I25814">
        <v>7806178</v>
      </c>
      <c r="J25814">
        <v>677055100</v>
      </c>
      <c r="K25814" t="s">
        <v>1305</v>
      </c>
      <c r="L25814" t="s">
        <v>1295</v>
      </c>
    </row>
    <row r="25815" spans="8:12" x14ac:dyDescent="0.25">
      <c r="H25815" t="s">
        <v>24274</v>
      </c>
      <c r="I25815">
        <v>9698628</v>
      </c>
      <c r="J25815">
        <v>538005732</v>
      </c>
      <c r="K25815" t="s">
        <v>1437</v>
      </c>
      <c r="L25815" t="s">
        <v>1308</v>
      </c>
    </row>
    <row r="25816" spans="8:12" x14ac:dyDescent="0.25">
      <c r="H25816" t="s">
        <v>24275</v>
      </c>
      <c r="I25816">
        <v>9698630</v>
      </c>
      <c r="J25816">
        <v>538005733</v>
      </c>
      <c r="K25816" t="s">
        <v>1437</v>
      </c>
      <c r="L25816" t="s">
        <v>1308</v>
      </c>
    </row>
    <row r="25817" spans="8:12" x14ac:dyDescent="0.25">
      <c r="H25817" t="s">
        <v>24276</v>
      </c>
      <c r="I25817">
        <v>9698642</v>
      </c>
      <c r="J25817">
        <v>538005734</v>
      </c>
      <c r="K25817" t="s">
        <v>1437</v>
      </c>
      <c r="L25817" t="s">
        <v>1308</v>
      </c>
    </row>
    <row r="25818" spans="8:12" x14ac:dyDescent="0.25">
      <c r="H25818" t="s">
        <v>24277</v>
      </c>
      <c r="I25818">
        <v>9065699</v>
      </c>
      <c r="J25818">
        <v>235616000</v>
      </c>
      <c r="K25818" t="s">
        <v>1558</v>
      </c>
      <c r="L25818" t="s">
        <v>1295</v>
      </c>
    </row>
    <row r="25819" spans="8:12" x14ac:dyDescent="0.25">
      <c r="H25819" t="s">
        <v>24278</v>
      </c>
      <c r="I25819">
        <v>9448918</v>
      </c>
      <c r="J25819">
        <v>247270900</v>
      </c>
      <c r="K25819" t="s">
        <v>1398</v>
      </c>
      <c r="L25819" t="s">
        <v>1362</v>
      </c>
    </row>
    <row r="25820" spans="8:12" x14ac:dyDescent="0.25">
      <c r="H25820" t="s">
        <v>24279</v>
      </c>
      <c r="I25820">
        <v>9698654</v>
      </c>
      <c r="J25820">
        <v>538005735</v>
      </c>
      <c r="K25820" t="s">
        <v>1437</v>
      </c>
      <c r="L25820" t="s">
        <v>1308</v>
      </c>
    </row>
    <row r="25821" spans="8:12" x14ac:dyDescent="0.25">
      <c r="H25821" t="s">
        <v>24280</v>
      </c>
      <c r="I25821">
        <v>8959295</v>
      </c>
      <c r="J25821">
        <v>247317800</v>
      </c>
      <c r="K25821" t="s">
        <v>1398</v>
      </c>
      <c r="L25821" t="s">
        <v>1329</v>
      </c>
    </row>
    <row r="25822" spans="8:12" x14ac:dyDescent="0.25">
      <c r="H25822" t="s">
        <v>24281</v>
      </c>
      <c r="I25822">
        <v>7636080</v>
      </c>
      <c r="J25822">
        <v>345040013</v>
      </c>
      <c r="K25822" t="s">
        <v>2744</v>
      </c>
      <c r="L25822" t="s">
        <v>1614</v>
      </c>
    </row>
    <row r="25823" spans="8:12" x14ac:dyDescent="0.25">
      <c r="H25823" t="s">
        <v>24282</v>
      </c>
      <c r="I25823">
        <v>8987515</v>
      </c>
      <c r="J25823">
        <v>671600000</v>
      </c>
      <c r="K25823" t="s">
        <v>1311</v>
      </c>
      <c r="L25823" t="s">
        <v>1494</v>
      </c>
    </row>
    <row r="25824" spans="8:12" x14ac:dyDescent="0.25">
      <c r="H25824" t="s">
        <v>24283</v>
      </c>
      <c r="I25824">
        <v>9445760</v>
      </c>
      <c r="J25824">
        <v>413043030</v>
      </c>
      <c r="K25824" t="s">
        <v>1328</v>
      </c>
      <c r="L25824" t="s">
        <v>1329</v>
      </c>
    </row>
    <row r="25825" spans="8:12" x14ac:dyDescent="0.25">
      <c r="H25825" t="s">
        <v>24284</v>
      </c>
      <c r="I25825">
        <v>9186637</v>
      </c>
      <c r="J25825">
        <v>434501019</v>
      </c>
      <c r="K25825" t="s">
        <v>1991</v>
      </c>
      <c r="L25825" t="s">
        <v>1614</v>
      </c>
    </row>
    <row r="25826" spans="8:12" x14ac:dyDescent="0.25">
      <c r="H25826" t="s">
        <v>24284</v>
      </c>
      <c r="I25826">
        <v>9186637</v>
      </c>
      <c r="J25826">
        <v>345040500</v>
      </c>
      <c r="K25826" t="s">
        <v>2744</v>
      </c>
      <c r="L25826" t="s">
        <v>1614</v>
      </c>
    </row>
    <row r="25827" spans="8:12" x14ac:dyDescent="0.25">
      <c r="H25827" t="s">
        <v>24284</v>
      </c>
      <c r="I25827">
        <v>9186637</v>
      </c>
      <c r="J25827">
        <v>345040028</v>
      </c>
      <c r="K25827" t="s">
        <v>2744</v>
      </c>
      <c r="L25827" t="s">
        <v>1614</v>
      </c>
    </row>
    <row r="25828" spans="8:12" x14ac:dyDescent="0.25">
      <c r="H25828" t="s">
        <v>24285</v>
      </c>
      <c r="I25828">
        <v>9253765</v>
      </c>
      <c r="J25828">
        <v>701080000</v>
      </c>
      <c r="K25828" t="s">
        <v>3134</v>
      </c>
      <c r="L25828" t="s">
        <v>1313</v>
      </c>
    </row>
    <row r="25829" spans="8:12" x14ac:dyDescent="0.25">
      <c r="H25829" t="s">
        <v>55</v>
      </c>
      <c r="I25829">
        <v>9625293</v>
      </c>
      <c r="J25829">
        <v>229765000</v>
      </c>
      <c r="L25829" t="s">
        <v>1308</v>
      </c>
    </row>
    <row r="25830" spans="8:12" x14ac:dyDescent="0.25">
      <c r="H25830" t="s">
        <v>24286</v>
      </c>
      <c r="I25830">
        <v>8330906</v>
      </c>
      <c r="J25830">
        <v>701006101</v>
      </c>
      <c r="K25830" t="s">
        <v>3134</v>
      </c>
      <c r="L25830" t="s">
        <v>3618</v>
      </c>
    </row>
    <row r="25831" spans="8:12" x14ac:dyDescent="0.25">
      <c r="H25831" t="s">
        <v>24287</v>
      </c>
      <c r="I25831">
        <v>9509621</v>
      </c>
      <c r="J25831">
        <v>636091935</v>
      </c>
      <c r="K25831" t="s">
        <v>1464</v>
      </c>
      <c r="L25831" t="s">
        <v>1295</v>
      </c>
    </row>
    <row r="25832" spans="8:12" x14ac:dyDescent="0.25">
      <c r="H25832" t="s">
        <v>24288</v>
      </c>
      <c r="I25832">
        <v>9221475</v>
      </c>
      <c r="J25832">
        <v>636092367</v>
      </c>
      <c r="K25832" t="s">
        <v>1464</v>
      </c>
      <c r="L25832" t="s">
        <v>1295</v>
      </c>
    </row>
    <row r="25833" spans="8:12" x14ac:dyDescent="0.25">
      <c r="H25833" t="s">
        <v>24288</v>
      </c>
      <c r="I25833">
        <v>9221475</v>
      </c>
      <c r="J25833">
        <v>636016822</v>
      </c>
      <c r="K25833" t="s">
        <v>1464</v>
      </c>
      <c r="L25833" t="s">
        <v>1295</v>
      </c>
    </row>
    <row r="25834" spans="8:12" x14ac:dyDescent="0.25">
      <c r="H25834" t="s">
        <v>24289</v>
      </c>
      <c r="I25834">
        <v>9139971</v>
      </c>
      <c r="J25834">
        <v>356881000</v>
      </c>
      <c r="K25834" t="s">
        <v>1332</v>
      </c>
      <c r="L25834" t="s">
        <v>1341</v>
      </c>
    </row>
    <row r="25835" spans="8:12" x14ac:dyDescent="0.25">
      <c r="H25835" t="s">
        <v>24290</v>
      </c>
      <c r="I25835">
        <v>9235361</v>
      </c>
      <c r="J25835">
        <v>636092010</v>
      </c>
      <c r="K25835" t="s">
        <v>1464</v>
      </c>
      <c r="L25835" t="s">
        <v>1295</v>
      </c>
    </row>
    <row r="25836" spans="8:12" x14ac:dyDescent="0.25">
      <c r="H25836" t="s">
        <v>24291</v>
      </c>
      <c r="I25836">
        <v>9610339</v>
      </c>
      <c r="J25836">
        <v>269305000</v>
      </c>
      <c r="K25836" t="s">
        <v>1460</v>
      </c>
      <c r="L25836" t="s">
        <v>1326</v>
      </c>
    </row>
    <row r="25837" spans="8:12" x14ac:dyDescent="0.25">
      <c r="H25837" t="s">
        <v>80</v>
      </c>
      <c r="I25837">
        <v>9231145</v>
      </c>
      <c r="J25837">
        <v>636092007</v>
      </c>
      <c r="K25837" t="s">
        <v>1464</v>
      </c>
      <c r="L25837" t="s">
        <v>1295</v>
      </c>
    </row>
    <row r="25838" spans="8:12" x14ac:dyDescent="0.25">
      <c r="H25838" t="s">
        <v>24292</v>
      </c>
      <c r="I25838">
        <v>9610341</v>
      </c>
      <c r="J25838">
        <v>269013000</v>
      </c>
      <c r="K25838" t="s">
        <v>1460</v>
      </c>
      <c r="L25838" t="s">
        <v>1326</v>
      </c>
    </row>
    <row r="25839" spans="8:12" x14ac:dyDescent="0.25">
      <c r="H25839" t="s">
        <v>24293</v>
      </c>
      <c r="I25839">
        <v>9587805</v>
      </c>
      <c r="J25839">
        <v>247280900</v>
      </c>
      <c r="K25839" t="s">
        <v>1398</v>
      </c>
      <c r="L25839" t="s">
        <v>1362</v>
      </c>
    </row>
    <row r="25840" spans="8:12" x14ac:dyDescent="0.25">
      <c r="H25840" t="s">
        <v>24294</v>
      </c>
      <c r="I25840">
        <v>8719073</v>
      </c>
      <c r="J25840">
        <v>312614000</v>
      </c>
      <c r="K25840" t="s">
        <v>1379</v>
      </c>
      <c r="L25840" t="s">
        <v>1295</v>
      </c>
    </row>
    <row r="25841" spans="8:12" x14ac:dyDescent="0.25">
      <c r="H25841" t="s">
        <v>24295</v>
      </c>
      <c r="I25841">
        <v>9231133</v>
      </c>
      <c r="J25841">
        <v>636092008</v>
      </c>
      <c r="K25841" t="s">
        <v>1464</v>
      </c>
      <c r="L25841" t="s">
        <v>1295</v>
      </c>
    </row>
    <row r="25842" spans="8:12" x14ac:dyDescent="0.25">
      <c r="H25842" t="s">
        <v>24296</v>
      </c>
      <c r="I25842">
        <v>8513417</v>
      </c>
      <c r="J25842">
        <v>548324100</v>
      </c>
      <c r="K25842" t="s">
        <v>1988</v>
      </c>
      <c r="L25842" t="s">
        <v>1614</v>
      </c>
    </row>
    <row r="25843" spans="8:12" x14ac:dyDescent="0.25">
      <c r="H25843" t="s">
        <v>24297</v>
      </c>
      <c r="I25843">
        <v>8902838</v>
      </c>
      <c r="J25843">
        <v>548554300</v>
      </c>
      <c r="K25843" t="s">
        <v>1988</v>
      </c>
      <c r="L25843" t="s">
        <v>1614</v>
      </c>
    </row>
    <row r="25844" spans="8:12" x14ac:dyDescent="0.25">
      <c r="H25844" t="s">
        <v>24298</v>
      </c>
      <c r="I25844">
        <v>6507983</v>
      </c>
      <c r="J25844">
        <v>377255000</v>
      </c>
      <c r="K25844" t="s">
        <v>1322</v>
      </c>
      <c r="L25844" t="s">
        <v>1295</v>
      </c>
    </row>
    <row r="25845" spans="8:12" x14ac:dyDescent="0.25">
      <c r="H25845" t="s">
        <v>24299</v>
      </c>
      <c r="I25845">
        <v>9146053</v>
      </c>
      <c r="J25845">
        <v>636016332</v>
      </c>
      <c r="K25845" t="s">
        <v>1464</v>
      </c>
      <c r="L25845" t="s">
        <v>1341</v>
      </c>
    </row>
    <row r="25846" spans="8:12" x14ac:dyDescent="0.25">
      <c r="H25846" t="s">
        <v>24300</v>
      </c>
      <c r="I25846">
        <v>9502439</v>
      </c>
      <c r="J25846">
        <v>636014262</v>
      </c>
      <c r="K25846" t="s">
        <v>1464</v>
      </c>
      <c r="L25846" t="s">
        <v>1326</v>
      </c>
    </row>
    <row r="25847" spans="8:12" x14ac:dyDescent="0.25">
      <c r="H25847" t="s">
        <v>24301</v>
      </c>
      <c r="I25847">
        <v>6602977</v>
      </c>
      <c r="J25847">
        <v>676053000</v>
      </c>
      <c r="K25847" t="s">
        <v>2690</v>
      </c>
      <c r="L25847" t="s">
        <v>1295</v>
      </c>
    </row>
    <row r="25848" spans="8:12" x14ac:dyDescent="0.25">
      <c r="H25848" t="s">
        <v>24302</v>
      </c>
      <c r="I25848">
        <v>9699206</v>
      </c>
      <c r="J25848">
        <v>636092593</v>
      </c>
      <c r="K25848" t="s">
        <v>1464</v>
      </c>
      <c r="L25848" t="s">
        <v>1929</v>
      </c>
    </row>
    <row r="25849" spans="8:12" x14ac:dyDescent="0.25">
      <c r="H25849" t="s">
        <v>24303</v>
      </c>
      <c r="I25849">
        <v>9182552</v>
      </c>
      <c r="J25849">
        <v>408541000</v>
      </c>
      <c r="K25849" t="s">
        <v>1537</v>
      </c>
      <c r="L25849" t="s">
        <v>1295</v>
      </c>
    </row>
    <row r="25850" spans="8:12" x14ac:dyDescent="0.25">
      <c r="H25850" t="s">
        <v>24304</v>
      </c>
      <c r="I25850">
        <v>9170652</v>
      </c>
      <c r="J25850">
        <v>636090631</v>
      </c>
      <c r="K25850" t="s">
        <v>1464</v>
      </c>
      <c r="L25850" t="s">
        <v>1341</v>
      </c>
    </row>
    <row r="25851" spans="8:12" x14ac:dyDescent="0.25">
      <c r="H25851" t="s">
        <v>24305</v>
      </c>
      <c r="I25851">
        <v>9476771</v>
      </c>
      <c r="J25851">
        <v>273359760</v>
      </c>
      <c r="K25851" t="s">
        <v>1297</v>
      </c>
      <c r="L25851" t="s">
        <v>1326</v>
      </c>
    </row>
    <row r="25852" spans="8:12" x14ac:dyDescent="0.25">
      <c r="H25852" t="s">
        <v>24306</v>
      </c>
      <c r="I25852">
        <v>9476783</v>
      </c>
      <c r="J25852">
        <v>273350860</v>
      </c>
      <c r="K25852" t="s">
        <v>1297</v>
      </c>
      <c r="L25852" t="s">
        <v>1326</v>
      </c>
    </row>
    <row r="25853" spans="8:12" x14ac:dyDescent="0.25">
      <c r="H25853" t="s">
        <v>24307</v>
      </c>
      <c r="I25853">
        <v>9332389</v>
      </c>
      <c r="J25853">
        <v>273438670</v>
      </c>
      <c r="K25853" t="s">
        <v>1297</v>
      </c>
      <c r="L25853" t="s">
        <v>1326</v>
      </c>
    </row>
    <row r="25854" spans="8:12" x14ac:dyDescent="0.25">
      <c r="H25854" t="s">
        <v>24308</v>
      </c>
      <c r="I25854">
        <v>9328663</v>
      </c>
      <c r="J25854">
        <v>273433590</v>
      </c>
      <c r="K25854" t="s">
        <v>1297</v>
      </c>
      <c r="L25854" t="s">
        <v>1326</v>
      </c>
    </row>
    <row r="25855" spans="8:12" x14ac:dyDescent="0.25">
      <c r="H25855" t="s">
        <v>24309</v>
      </c>
      <c r="I25855">
        <v>9457804</v>
      </c>
      <c r="J25855">
        <v>273358760</v>
      </c>
      <c r="K25855" t="s">
        <v>1297</v>
      </c>
      <c r="L25855" t="s">
        <v>1326</v>
      </c>
    </row>
    <row r="25856" spans="8:12" x14ac:dyDescent="0.25">
      <c r="H25856" t="s">
        <v>24310</v>
      </c>
      <c r="I25856">
        <v>9083201</v>
      </c>
      <c r="J25856">
        <v>273418060</v>
      </c>
      <c r="K25856" t="s">
        <v>1297</v>
      </c>
      <c r="L25856" t="s">
        <v>1295</v>
      </c>
    </row>
    <row r="25857" spans="8:12" x14ac:dyDescent="0.25">
      <c r="H25857" t="s">
        <v>24311</v>
      </c>
      <c r="I25857">
        <v>9214018</v>
      </c>
      <c r="J25857">
        <v>244054000</v>
      </c>
      <c r="K25857" t="s">
        <v>1387</v>
      </c>
      <c r="L25857" t="s">
        <v>1295</v>
      </c>
    </row>
    <row r="25858" spans="8:12" x14ac:dyDescent="0.25">
      <c r="H25858" t="s">
        <v>24312</v>
      </c>
      <c r="I25858">
        <v>6602496</v>
      </c>
      <c r="J25858">
        <v>231059000</v>
      </c>
      <c r="K25858" t="s">
        <v>3557</v>
      </c>
      <c r="L25858" t="s">
        <v>1295</v>
      </c>
    </row>
    <row r="25859" spans="8:12" x14ac:dyDescent="0.25">
      <c r="H25859" t="s">
        <v>24313</v>
      </c>
      <c r="I25859">
        <v>9441178</v>
      </c>
      <c r="J25859">
        <v>370921000</v>
      </c>
      <c r="L25859" t="s">
        <v>1313</v>
      </c>
    </row>
    <row r="25860" spans="8:12" x14ac:dyDescent="0.25">
      <c r="H25860" t="s">
        <v>24314</v>
      </c>
      <c r="I25860">
        <v>9623831</v>
      </c>
      <c r="J25860">
        <v>210054000</v>
      </c>
      <c r="K25860" t="s">
        <v>1443</v>
      </c>
      <c r="L25860" t="s">
        <v>1308</v>
      </c>
    </row>
    <row r="25861" spans="8:12" x14ac:dyDescent="0.25">
      <c r="H25861" t="s">
        <v>24315</v>
      </c>
      <c r="I25861">
        <v>9441427</v>
      </c>
      <c r="J25861">
        <v>538004341</v>
      </c>
      <c r="K25861" t="s">
        <v>1437</v>
      </c>
      <c r="L25861" t="s">
        <v>1341</v>
      </c>
    </row>
    <row r="25862" spans="8:12" x14ac:dyDescent="0.25">
      <c r="H25862" t="s">
        <v>24316</v>
      </c>
      <c r="I25862">
        <v>9510371</v>
      </c>
      <c r="J25862">
        <v>636013805</v>
      </c>
      <c r="K25862" t="s">
        <v>1464</v>
      </c>
      <c r="L25862" t="s">
        <v>1341</v>
      </c>
    </row>
    <row r="25863" spans="8:12" x14ac:dyDescent="0.25">
      <c r="H25863" t="s">
        <v>24316</v>
      </c>
      <c r="I25863">
        <v>9280380</v>
      </c>
      <c r="J25863">
        <v>376037000</v>
      </c>
      <c r="K25863" t="s">
        <v>1322</v>
      </c>
      <c r="L25863" t="s">
        <v>24317</v>
      </c>
    </row>
    <row r="25864" spans="8:12" x14ac:dyDescent="0.25">
      <c r="H25864" t="s">
        <v>24316</v>
      </c>
      <c r="I25864">
        <v>7729966</v>
      </c>
      <c r="J25864">
        <v>214182308</v>
      </c>
      <c r="K25864" t="s">
        <v>1302</v>
      </c>
      <c r="L25864" t="s">
        <v>1295</v>
      </c>
    </row>
    <row r="25865" spans="8:12" x14ac:dyDescent="0.25">
      <c r="H25865" t="s">
        <v>24318</v>
      </c>
      <c r="I25865">
        <v>8763775</v>
      </c>
      <c r="J25865">
        <v>367624360</v>
      </c>
      <c r="K25865" t="s">
        <v>1431</v>
      </c>
      <c r="L25865" t="s">
        <v>1329</v>
      </c>
    </row>
    <row r="25866" spans="8:12" x14ac:dyDescent="0.25">
      <c r="H25866" t="s">
        <v>24318</v>
      </c>
      <c r="I25866">
        <v>8763775</v>
      </c>
      <c r="J25866">
        <v>367032420</v>
      </c>
      <c r="K25866" t="s">
        <v>1431</v>
      </c>
      <c r="L25866" t="s">
        <v>1329</v>
      </c>
    </row>
    <row r="25867" spans="8:12" x14ac:dyDescent="0.25">
      <c r="H25867" t="s">
        <v>24319</v>
      </c>
      <c r="I25867">
        <v>6721113</v>
      </c>
      <c r="J25867">
        <v>258451000</v>
      </c>
      <c r="K25867" t="s">
        <v>1335</v>
      </c>
      <c r="L25867" t="s">
        <v>1295</v>
      </c>
    </row>
    <row r="25868" spans="8:12" x14ac:dyDescent="0.25">
      <c r="H25868" t="s">
        <v>24320</v>
      </c>
      <c r="I25868">
        <v>7633478</v>
      </c>
      <c r="J25868">
        <v>671547000</v>
      </c>
      <c r="K25868" t="s">
        <v>1311</v>
      </c>
      <c r="L25868" t="s">
        <v>1295</v>
      </c>
    </row>
    <row r="25869" spans="8:12" x14ac:dyDescent="0.25">
      <c r="H25869" t="s">
        <v>24321</v>
      </c>
      <c r="I25869">
        <v>9726425</v>
      </c>
      <c r="J25869">
        <v>566645000</v>
      </c>
      <c r="L25869" t="s">
        <v>1308</v>
      </c>
    </row>
    <row r="25870" spans="8:12" x14ac:dyDescent="0.25">
      <c r="H25870" t="s">
        <v>24322</v>
      </c>
      <c r="I25870">
        <v>9751224</v>
      </c>
      <c r="J25870">
        <v>563907000</v>
      </c>
      <c r="K25870" t="s">
        <v>1441</v>
      </c>
      <c r="L25870" t="s">
        <v>1308</v>
      </c>
    </row>
    <row r="25871" spans="8:12" x14ac:dyDescent="0.25">
      <c r="H25871" t="s">
        <v>24323</v>
      </c>
      <c r="I25871">
        <v>8117093</v>
      </c>
      <c r="J25871">
        <v>525008026</v>
      </c>
      <c r="K25871" t="s">
        <v>1307</v>
      </c>
      <c r="L25871" t="s">
        <v>1313</v>
      </c>
    </row>
    <row r="25872" spans="8:12" x14ac:dyDescent="0.25">
      <c r="H25872" t="s">
        <v>24324</v>
      </c>
      <c r="I25872">
        <v>9615200</v>
      </c>
      <c r="J25872">
        <v>432864000</v>
      </c>
      <c r="K25872" t="s">
        <v>1368</v>
      </c>
      <c r="L25872" t="s">
        <v>1341</v>
      </c>
    </row>
    <row r="25873" spans="8:12" x14ac:dyDescent="0.25">
      <c r="H25873" t="s">
        <v>24325</v>
      </c>
      <c r="I25873">
        <v>9323601</v>
      </c>
      <c r="J25873">
        <v>431501792</v>
      </c>
      <c r="K25873" t="s">
        <v>1368</v>
      </c>
      <c r="L25873" t="s">
        <v>1326</v>
      </c>
    </row>
    <row r="25874" spans="8:12" x14ac:dyDescent="0.25">
      <c r="H25874" t="s">
        <v>24326</v>
      </c>
      <c r="I25874">
        <v>9746059</v>
      </c>
      <c r="J25874">
        <v>377000000</v>
      </c>
      <c r="K25874" t="s">
        <v>1322</v>
      </c>
      <c r="L25874" t="s">
        <v>1308</v>
      </c>
    </row>
    <row r="25875" spans="8:12" x14ac:dyDescent="0.25">
      <c r="H25875" t="s">
        <v>24326</v>
      </c>
      <c r="I25875">
        <v>9746059</v>
      </c>
      <c r="J25875">
        <v>374280000</v>
      </c>
      <c r="L25875" t="s">
        <v>1313</v>
      </c>
    </row>
    <row r="25876" spans="8:12" x14ac:dyDescent="0.25">
      <c r="H25876" t="s">
        <v>24327</v>
      </c>
      <c r="I25876">
        <v>9119086</v>
      </c>
      <c r="J25876">
        <v>312983000</v>
      </c>
      <c r="K25876" t="s">
        <v>1379</v>
      </c>
      <c r="L25876" t="s">
        <v>1341</v>
      </c>
    </row>
    <row r="25877" spans="8:12" x14ac:dyDescent="0.25">
      <c r="H25877" t="s">
        <v>24328</v>
      </c>
      <c r="I25877">
        <v>9547556</v>
      </c>
      <c r="J25877">
        <v>412043780</v>
      </c>
      <c r="K25877" t="s">
        <v>1328</v>
      </c>
      <c r="L25877" t="s">
        <v>1329</v>
      </c>
    </row>
    <row r="25878" spans="8:12" x14ac:dyDescent="0.25">
      <c r="H25878" t="s">
        <v>24329</v>
      </c>
      <c r="I25878">
        <v>9367994</v>
      </c>
      <c r="J25878">
        <v>422684000</v>
      </c>
      <c r="K25878" t="s">
        <v>1664</v>
      </c>
      <c r="L25878" t="s">
        <v>1308</v>
      </c>
    </row>
    <row r="25879" spans="8:12" x14ac:dyDescent="0.25">
      <c r="H25879" t="s">
        <v>24330</v>
      </c>
      <c r="I25879">
        <v>9752345</v>
      </c>
      <c r="J25879">
        <v>367653270</v>
      </c>
      <c r="K25879" t="s">
        <v>1431</v>
      </c>
      <c r="L25879" t="s">
        <v>1329</v>
      </c>
    </row>
    <row r="25880" spans="8:12" x14ac:dyDescent="0.25">
      <c r="H25880" t="s">
        <v>24331</v>
      </c>
      <c r="I25880">
        <v>8914855</v>
      </c>
      <c r="J25880">
        <v>273342530</v>
      </c>
      <c r="K25880" t="s">
        <v>1297</v>
      </c>
      <c r="L25880" t="s">
        <v>1313</v>
      </c>
    </row>
    <row r="25881" spans="8:12" x14ac:dyDescent="0.25">
      <c r="H25881" t="s">
        <v>24332</v>
      </c>
      <c r="I25881">
        <v>9132911</v>
      </c>
      <c r="J25881">
        <v>431500398</v>
      </c>
      <c r="K25881" t="s">
        <v>1368</v>
      </c>
      <c r="L25881" t="s">
        <v>1313</v>
      </c>
    </row>
    <row r="25882" spans="8:12" x14ac:dyDescent="0.25">
      <c r="H25882" t="s">
        <v>109</v>
      </c>
      <c r="I25882">
        <v>9532202</v>
      </c>
      <c r="J25882">
        <v>636015431</v>
      </c>
      <c r="K25882" t="s">
        <v>1464</v>
      </c>
      <c r="L25882" t="s">
        <v>1341</v>
      </c>
    </row>
    <row r="25883" spans="8:12" x14ac:dyDescent="0.25">
      <c r="H25883" t="s">
        <v>24333</v>
      </c>
      <c r="I25883">
        <v>9369760</v>
      </c>
      <c r="J25883">
        <v>636013946</v>
      </c>
      <c r="K25883" t="s">
        <v>1464</v>
      </c>
      <c r="L25883" t="s">
        <v>1346</v>
      </c>
    </row>
    <row r="25884" spans="8:12" x14ac:dyDescent="0.25">
      <c r="H25884" t="s">
        <v>24334</v>
      </c>
      <c r="I25884">
        <v>9369772</v>
      </c>
      <c r="J25884">
        <v>636013947</v>
      </c>
      <c r="K25884" t="s">
        <v>1464</v>
      </c>
      <c r="L25884" t="s">
        <v>1346</v>
      </c>
    </row>
    <row r="25885" spans="8:12" x14ac:dyDescent="0.25">
      <c r="H25885" t="s">
        <v>24335</v>
      </c>
      <c r="I25885">
        <v>9110078</v>
      </c>
      <c r="J25885">
        <v>431100146</v>
      </c>
      <c r="K25885" t="s">
        <v>1368</v>
      </c>
      <c r="L25885" t="s">
        <v>1395</v>
      </c>
    </row>
    <row r="25886" spans="8:12" x14ac:dyDescent="0.25">
      <c r="H25886" t="s">
        <v>24336</v>
      </c>
      <c r="I25886">
        <v>9355513</v>
      </c>
      <c r="J25886">
        <v>432649000</v>
      </c>
      <c r="L25886" t="s">
        <v>1295</v>
      </c>
    </row>
    <row r="25887" spans="8:12" x14ac:dyDescent="0.25">
      <c r="H25887" t="s">
        <v>24337</v>
      </c>
      <c r="I25887">
        <v>9189926</v>
      </c>
      <c r="J25887">
        <v>431211000</v>
      </c>
      <c r="L25887" t="s">
        <v>1295</v>
      </c>
    </row>
    <row r="25888" spans="8:12" x14ac:dyDescent="0.25">
      <c r="H25888" t="s">
        <v>24338</v>
      </c>
      <c r="I25888">
        <v>9568445</v>
      </c>
      <c r="J25888">
        <v>431001125</v>
      </c>
      <c r="K25888" t="s">
        <v>1368</v>
      </c>
      <c r="L25888" t="s">
        <v>1313</v>
      </c>
    </row>
    <row r="25889" spans="8:12" x14ac:dyDescent="0.25">
      <c r="H25889" t="s">
        <v>24339</v>
      </c>
      <c r="I25889">
        <v>9288980</v>
      </c>
      <c r="J25889">
        <v>273443330</v>
      </c>
      <c r="K25889" t="s">
        <v>1297</v>
      </c>
      <c r="L25889" t="s">
        <v>1362</v>
      </c>
    </row>
    <row r="25890" spans="8:12" x14ac:dyDescent="0.25">
      <c r="H25890" t="s">
        <v>24340</v>
      </c>
      <c r="I25890">
        <v>9660188</v>
      </c>
      <c r="J25890">
        <v>431004181</v>
      </c>
      <c r="K25890" t="s">
        <v>1368</v>
      </c>
      <c r="L25890" t="s">
        <v>1313</v>
      </c>
    </row>
    <row r="25891" spans="8:12" x14ac:dyDescent="0.25">
      <c r="H25891" t="s">
        <v>24341</v>
      </c>
      <c r="I25891">
        <v>9116242</v>
      </c>
      <c r="J25891">
        <v>419559000</v>
      </c>
      <c r="K25891" t="s">
        <v>1420</v>
      </c>
      <c r="L25891" t="s">
        <v>1326</v>
      </c>
    </row>
    <row r="25892" spans="8:12" x14ac:dyDescent="0.25">
      <c r="H25892" t="s">
        <v>24342</v>
      </c>
      <c r="I25892">
        <v>9112325</v>
      </c>
      <c r="J25892">
        <v>419648000</v>
      </c>
      <c r="K25892" t="s">
        <v>1420</v>
      </c>
      <c r="L25892" t="s">
        <v>1341</v>
      </c>
    </row>
    <row r="25893" spans="8:12" x14ac:dyDescent="0.25">
      <c r="H25893" t="s">
        <v>24343</v>
      </c>
      <c r="I25893">
        <v>9152832</v>
      </c>
      <c r="J25893">
        <v>419095800</v>
      </c>
      <c r="K25893" t="s">
        <v>1420</v>
      </c>
      <c r="L25893" t="s">
        <v>1362</v>
      </c>
    </row>
    <row r="25894" spans="8:12" x14ac:dyDescent="0.25">
      <c r="H25894" t="s">
        <v>24343</v>
      </c>
      <c r="I25894">
        <v>9152832</v>
      </c>
      <c r="J25894">
        <v>419094800</v>
      </c>
      <c r="K25894" t="s">
        <v>1420</v>
      </c>
      <c r="L25894" t="s">
        <v>1362</v>
      </c>
    </row>
    <row r="25895" spans="8:12" x14ac:dyDescent="0.25">
      <c r="H25895" t="s">
        <v>24344</v>
      </c>
      <c r="I25895">
        <v>9174488</v>
      </c>
      <c r="J25895">
        <v>419000204</v>
      </c>
      <c r="K25895" t="s">
        <v>1420</v>
      </c>
      <c r="L25895" t="s">
        <v>1362</v>
      </c>
    </row>
    <row r="25896" spans="8:12" x14ac:dyDescent="0.25">
      <c r="H25896" t="s">
        <v>24345</v>
      </c>
      <c r="I25896">
        <v>9418470</v>
      </c>
      <c r="J25896">
        <v>256521000</v>
      </c>
      <c r="K25896" t="s">
        <v>1340</v>
      </c>
      <c r="L25896" t="s">
        <v>1295</v>
      </c>
    </row>
    <row r="25897" spans="8:12" x14ac:dyDescent="0.25">
      <c r="H25897" t="s">
        <v>24345</v>
      </c>
      <c r="I25897">
        <v>9418470</v>
      </c>
      <c r="J25897">
        <v>247219300</v>
      </c>
      <c r="K25897" t="s">
        <v>1398</v>
      </c>
      <c r="L25897" t="s">
        <v>1295</v>
      </c>
    </row>
    <row r="25898" spans="8:12" x14ac:dyDescent="0.25">
      <c r="H25898" t="s">
        <v>24346</v>
      </c>
      <c r="I25898">
        <v>9601766</v>
      </c>
      <c r="J25898">
        <v>431002504</v>
      </c>
      <c r="K25898" t="s">
        <v>1368</v>
      </c>
      <c r="L25898" t="s">
        <v>1308</v>
      </c>
    </row>
    <row r="25899" spans="8:12" x14ac:dyDescent="0.25">
      <c r="H25899" t="s">
        <v>24347</v>
      </c>
      <c r="I25899">
        <v>9114971</v>
      </c>
      <c r="J25899">
        <v>431500283</v>
      </c>
      <c r="K25899" t="s">
        <v>1368</v>
      </c>
      <c r="L25899" t="s">
        <v>1313</v>
      </c>
    </row>
    <row r="25900" spans="8:12" x14ac:dyDescent="0.25">
      <c r="H25900" t="s">
        <v>24348</v>
      </c>
      <c r="I25900">
        <v>9066100</v>
      </c>
      <c r="J25900">
        <v>431500116</v>
      </c>
      <c r="K25900" t="s">
        <v>1368</v>
      </c>
      <c r="L25900" t="s">
        <v>1313</v>
      </c>
    </row>
    <row r="25901" spans="8:12" x14ac:dyDescent="0.25">
      <c r="H25901" t="s">
        <v>24349</v>
      </c>
      <c r="I25901">
        <v>9512135</v>
      </c>
      <c r="J25901">
        <v>413524070</v>
      </c>
      <c r="K25901" t="s">
        <v>1328</v>
      </c>
      <c r="L25901" t="s">
        <v>1326</v>
      </c>
    </row>
    <row r="25902" spans="8:12" x14ac:dyDescent="0.25">
      <c r="H25902" t="s">
        <v>24350</v>
      </c>
      <c r="I25902">
        <v>9624043</v>
      </c>
      <c r="J25902">
        <v>373669000</v>
      </c>
      <c r="L25902" t="s">
        <v>1341</v>
      </c>
    </row>
    <row r="25903" spans="8:12" x14ac:dyDescent="0.25">
      <c r="H25903" t="s">
        <v>24351</v>
      </c>
      <c r="I25903">
        <v>8919996</v>
      </c>
      <c r="J25903">
        <v>431294000</v>
      </c>
      <c r="K25903" t="s">
        <v>1368</v>
      </c>
      <c r="L25903" t="s">
        <v>1308</v>
      </c>
    </row>
    <row r="25904" spans="8:12" x14ac:dyDescent="0.25">
      <c r="H25904" t="s">
        <v>24351</v>
      </c>
      <c r="I25904">
        <v>8743282</v>
      </c>
      <c r="J25904">
        <v>431000879</v>
      </c>
      <c r="K25904" t="s">
        <v>1368</v>
      </c>
      <c r="L25904" t="s">
        <v>1295</v>
      </c>
    </row>
    <row r="25905" spans="8:12" x14ac:dyDescent="0.25">
      <c r="H25905" t="s">
        <v>24351</v>
      </c>
      <c r="I25905">
        <v>8919996</v>
      </c>
      <c r="J25905">
        <v>374639000</v>
      </c>
      <c r="L25905" t="s">
        <v>1308</v>
      </c>
    </row>
    <row r="25906" spans="8:12" x14ac:dyDescent="0.25">
      <c r="H25906" t="s">
        <v>24352</v>
      </c>
      <c r="I25906">
        <v>9105487</v>
      </c>
      <c r="J25906">
        <v>441743000</v>
      </c>
      <c r="K25906" t="s">
        <v>1352</v>
      </c>
      <c r="L25906" t="s">
        <v>1614</v>
      </c>
    </row>
    <row r="25907" spans="8:12" x14ac:dyDescent="0.25">
      <c r="H25907" t="s">
        <v>24353</v>
      </c>
      <c r="I25907">
        <v>9370501</v>
      </c>
      <c r="J25907">
        <v>431101145</v>
      </c>
      <c r="K25907" t="s">
        <v>1368</v>
      </c>
      <c r="L25907" t="s">
        <v>1313</v>
      </c>
    </row>
    <row r="25908" spans="8:12" x14ac:dyDescent="0.25">
      <c r="H25908" t="s">
        <v>24354</v>
      </c>
      <c r="I25908">
        <v>7302964</v>
      </c>
      <c r="J25908">
        <v>676067000</v>
      </c>
      <c r="K25908" t="s">
        <v>2690</v>
      </c>
      <c r="L25908" t="s">
        <v>1308</v>
      </c>
    </row>
    <row r="25909" spans="8:12" x14ac:dyDescent="0.25">
      <c r="H25909" t="s">
        <v>24354</v>
      </c>
      <c r="I25909">
        <v>7302964</v>
      </c>
      <c r="J25909">
        <v>511011018</v>
      </c>
      <c r="K25909" t="s">
        <v>1638</v>
      </c>
      <c r="L25909" t="s">
        <v>1308</v>
      </c>
    </row>
    <row r="25910" spans="8:12" x14ac:dyDescent="0.25">
      <c r="H25910" t="s">
        <v>24355</v>
      </c>
      <c r="I25910">
        <v>9652545</v>
      </c>
      <c r="J25910">
        <v>372791000</v>
      </c>
      <c r="L25910" t="s">
        <v>1341</v>
      </c>
    </row>
    <row r="25911" spans="8:12" x14ac:dyDescent="0.25">
      <c r="H25911" t="s">
        <v>24356</v>
      </c>
      <c r="I25911">
        <v>9725548</v>
      </c>
      <c r="J25911">
        <v>636016769</v>
      </c>
      <c r="K25911" t="s">
        <v>1464</v>
      </c>
      <c r="L25911" t="s">
        <v>1308</v>
      </c>
    </row>
    <row r="25912" spans="8:12" x14ac:dyDescent="0.25">
      <c r="H25912" t="s">
        <v>24357</v>
      </c>
      <c r="I25912">
        <v>9331232</v>
      </c>
      <c r="J25912">
        <v>372071000</v>
      </c>
      <c r="L25912" t="s">
        <v>1341</v>
      </c>
    </row>
    <row r="25913" spans="8:12" x14ac:dyDescent="0.25">
      <c r="H25913" t="s">
        <v>24358</v>
      </c>
      <c r="I25913">
        <v>9633006</v>
      </c>
      <c r="J25913">
        <v>566801000</v>
      </c>
      <c r="L25913" t="s">
        <v>1341</v>
      </c>
    </row>
    <row r="25914" spans="8:12" x14ac:dyDescent="0.25">
      <c r="H25914" t="s">
        <v>24358</v>
      </c>
      <c r="I25914">
        <v>9675951</v>
      </c>
      <c r="J25914">
        <v>538006124</v>
      </c>
      <c r="K25914" t="s">
        <v>1437</v>
      </c>
      <c r="L25914" t="s">
        <v>1308</v>
      </c>
    </row>
    <row r="25915" spans="8:12" x14ac:dyDescent="0.25">
      <c r="H25915" t="s">
        <v>24358</v>
      </c>
      <c r="I25915">
        <v>9476953</v>
      </c>
      <c r="J25915">
        <v>372230000</v>
      </c>
      <c r="L25915" t="s">
        <v>1341</v>
      </c>
    </row>
    <row r="25916" spans="8:12" x14ac:dyDescent="0.25">
      <c r="H25916" t="s">
        <v>24358</v>
      </c>
      <c r="I25916">
        <v>8109010</v>
      </c>
      <c r="J25916">
        <v>314389000</v>
      </c>
      <c r="K25916" t="s">
        <v>1285</v>
      </c>
      <c r="L25916" t="s">
        <v>1341</v>
      </c>
    </row>
    <row r="25917" spans="8:12" x14ac:dyDescent="0.25">
      <c r="H25917" t="s">
        <v>24359</v>
      </c>
      <c r="I25917">
        <v>9266097</v>
      </c>
      <c r="J25917">
        <v>538090206</v>
      </c>
      <c r="K25917" t="s">
        <v>1437</v>
      </c>
      <c r="L25917" t="s">
        <v>1341</v>
      </c>
    </row>
    <row r="25918" spans="8:12" x14ac:dyDescent="0.25">
      <c r="H25918" t="s">
        <v>24360</v>
      </c>
      <c r="I25918">
        <v>9317468</v>
      </c>
      <c r="J25918">
        <v>357289000</v>
      </c>
      <c r="K25918" t="s">
        <v>1332</v>
      </c>
      <c r="L25918" t="s">
        <v>1341</v>
      </c>
    </row>
    <row r="25919" spans="8:12" x14ac:dyDescent="0.25">
      <c r="H25919" t="s">
        <v>24361</v>
      </c>
      <c r="I25919">
        <v>8417261</v>
      </c>
      <c r="J25919">
        <v>760001220</v>
      </c>
      <c r="K25919" t="s">
        <v>18843</v>
      </c>
      <c r="L25919" t="s">
        <v>1313</v>
      </c>
    </row>
    <row r="25920" spans="8:12" x14ac:dyDescent="0.25">
      <c r="H25920" t="s">
        <v>24362</v>
      </c>
      <c r="I25920">
        <v>9358864</v>
      </c>
      <c r="J25920">
        <v>538090333</v>
      </c>
      <c r="K25920" t="s">
        <v>1437</v>
      </c>
      <c r="L25920" t="s">
        <v>1341</v>
      </c>
    </row>
    <row r="25921" spans="8:12" x14ac:dyDescent="0.25">
      <c r="H25921" t="s">
        <v>1050</v>
      </c>
      <c r="I25921">
        <v>9287170</v>
      </c>
      <c r="J25921">
        <v>636016671</v>
      </c>
      <c r="K25921" t="s">
        <v>1464</v>
      </c>
      <c r="L25921" t="s">
        <v>1341</v>
      </c>
    </row>
    <row r="25922" spans="8:12" x14ac:dyDescent="0.25">
      <c r="H25922" t="s">
        <v>1050</v>
      </c>
      <c r="I25922">
        <v>9442495</v>
      </c>
      <c r="J25922">
        <v>355821000</v>
      </c>
      <c r="K25922" t="s">
        <v>1332</v>
      </c>
      <c r="L25922" t="s">
        <v>1341</v>
      </c>
    </row>
    <row r="25923" spans="8:12" x14ac:dyDescent="0.25">
      <c r="H25923" t="s">
        <v>24363</v>
      </c>
      <c r="I25923">
        <v>8872617</v>
      </c>
      <c r="J25923">
        <v>616999063</v>
      </c>
      <c r="L25923" t="s">
        <v>1295</v>
      </c>
    </row>
    <row r="25924" spans="8:12" x14ac:dyDescent="0.25">
      <c r="H25924" t="s">
        <v>24363</v>
      </c>
      <c r="I25924">
        <v>9329837</v>
      </c>
      <c r="J25924">
        <v>564476000</v>
      </c>
      <c r="K25924" t="s">
        <v>1441</v>
      </c>
      <c r="L25924" t="s">
        <v>1341</v>
      </c>
    </row>
    <row r="25925" spans="8:12" x14ac:dyDescent="0.25">
      <c r="H25925" t="s">
        <v>24363</v>
      </c>
      <c r="I25925">
        <v>8125600</v>
      </c>
      <c r="J25925">
        <v>248230000</v>
      </c>
      <c r="K25925" t="s">
        <v>1340</v>
      </c>
      <c r="L25925" t="s">
        <v>1362</v>
      </c>
    </row>
    <row r="25926" spans="8:12" x14ac:dyDescent="0.25">
      <c r="H25926" t="s">
        <v>338</v>
      </c>
      <c r="I25926">
        <v>9609524</v>
      </c>
      <c r="J25926">
        <v>354227000</v>
      </c>
      <c r="K25926" t="s">
        <v>1332</v>
      </c>
      <c r="L25926" t="s">
        <v>1308</v>
      </c>
    </row>
    <row r="25927" spans="8:12" x14ac:dyDescent="0.25">
      <c r="H25927" t="s">
        <v>24364</v>
      </c>
      <c r="I25927">
        <v>9423566</v>
      </c>
      <c r="J25927">
        <v>636091933</v>
      </c>
      <c r="K25927" t="s">
        <v>1464</v>
      </c>
      <c r="L25927" t="s">
        <v>1295</v>
      </c>
    </row>
    <row r="25928" spans="8:12" x14ac:dyDescent="0.25">
      <c r="H25928" t="s">
        <v>24364</v>
      </c>
      <c r="I25928">
        <v>9233387</v>
      </c>
      <c r="J25928">
        <v>538090207</v>
      </c>
      <c r="K25928" t="s">
        <v>1437</v>
      </c>
      <c r="L25928" t="s">
        <v>1341</v>
      </c>
    </row>
    <row r="25929" spans="8:12" x14ac:dyDescent="0.25">
      <c r="H25929" t="s">
        <v>24365</v>
      </c>
      <c r="I25929">
        <v>9748124</v>
      </c>
      <c r="J25929">
        <v>538006774</v>
      </c>
      <c r="K25929" t="s">
        <v>1437</v>
      </c>
      <c r="L25929" t="s">
        <v>1308</v>
      </c>
    </row>
    <row r="25930" spans="8:12" x14ac:dyDescent="0.25">
      <c r="H25930" t="s">
        <v>24366</v>
      </c>
      <c r="I25930">
        <v>9248198</v>
      </c>
      <c r="J25930">
        <v>356697000</v>
      </c>
      <c r="K25930" t="s">
        <v>1332</v>
      </c>
      <c r="L25930" t="s">
        <v>1341</v>
      </c>
    </row>
    <row r="25931" spans="8:12" x14ac:dyDescent="0.25">
      <c r="H25931" t="s">
        <v>24367</v>
      </c>
      <c r="I25931">
        <v>8830669</v>
      </c>
      <c r="J25931">
        <v>247174800</v>
      </c>
      <c r="K25931" t="s">
        <v>1398</v>
      </c>
      <c r="L25931" t="s">
        <v>1494</v>
      </c>
    </row>
    <row r="25932" spans="8:12" x14ac:dyDescent="0.25">
      <c r="H25932" t="s">
        <v>24368</v>
      </c>
      <c r="I25932">
        <v>9518103</v>
      </c>
      <c r="J25932">
        <v>373500000</v>
      </c>
      <c r="L25932" t="s">
        <v>1341</v>
      </c>
    </row>
    <row r="25933" spans="8:12" x14ac:dyDescent="0.25">
      <c r="H25933" t="s">
        <v>24369</v>
      </c>
      <c r="I25933">
        <v>9527415</v>
      </c>
      <c r="J25933">
        <v>373864000</v>
      </c>
      <c r="L25933" t="s">
        <v>1341</v>
      </c>
    </row>
    <row r="25934" spans="8:12" x14ac:dyDescent="0.25">
      <c r="H25934" t="s">
        <v>24370</v>
      </c>
      <c r="I25934">
        <v>9617325</v>
      </c>
      <c r="J25934">
        <v>210075000</v>
      </c>
      <c r="K25934" t="s">
        <v>1443</v>
      </c>
      <c r="L25934" t="s">
        <v>1295</v>
      </c>
    </row>
    <row r="25935" spans="8:12" x14ac:dyDescent="0.25">
      <c r="H25935" t="s">
        <v>24371</v>
      </c>
      <c r="I25935">
        <v>9316816</v>
      </c>
      <c r="J25935">
        <v>371806000</v>
      </c>
      <c r="L25935" t="s">
        <v>1341</v>
      </c>
    </row>
    <row r="25936" spans="8:12" x14ac:dyDescent="0.25">
      <c r="H25936" t="s">
        <v>24372</v>
      </c>
      <c r="I25936">
        <v>9478901</v>
      </c>
      <c r="J25936">
        <v>538090402</v>
      </c>
      <c r="K25936" t="s">
        <v>1437</v>
      </c>
      <c r="L25936" t="s">
        <v>1341</v>
      </c>
    </row>
    <row r="25937" spans="8:12" x14ac:dyDescent="0.25">
      <c r="H25937" t="s">
        <v>24373</v>
      </c>
      <c r="I25937">
        <v>9425930</v>
      </c>
      <c r="J25937">
        <v>352680000</v>
      </c>
      <c r="K25937" t="s">
        <v>1332</v>
      </c>
      <c r="L25937" t="s">
        <v>1341</v>
      </c>
    </row>
    <row r="25938" spans="8:12" x14ac:dyDescent="0.25">
      <c r="H25938" t="s">
        <v>24374</v>
      </c>
      <c r="I25938">
        <v>9336024</v>
      </c>
      <c r="J25938">
        <v>371065000</v>
      </c>
      <c r="L25938" t="s">
        <v>1341</v>
      </c>
    </row>
    <row r="25939" spans="8:12" x14ac:dyDescent="0.25">
      <c r="H25939" t="s">
        <v>24374</v>
      </c>
      <c r="I25939">
        <v>9260500</v>
      </c>
      <c r="J25939">
        <v>256445000</v>
      </c>
      <c r="K25939" t="s">
        <v>1340</v>
      </c>
      <c r="L25939" t="s">
        <v>1326</v>
      </c>
    </row>
    <row r="25940" spans="8:12" x14ac:dyDescent="0.25">
      <c r="H25940" t="s">
        <v>24375</v>
      </c>
      <c r="I25940">
        <v>8411267</v>
      </c>
      <c r="J25940">
        <v>345040022</v>
      </c>
      <c r="K25940" t="s">
        <v>2744</v>
      </c>
      <c r="L25940" t="s">
        <v>1614</v>
      </c>
    </row>
    <row r="25941" spans="8:12" x14ac:dyDescent="0.25">
      <c r="H25941" t="s">
        <v>24376</v>
      </c>
      <c r="I25941">
        <v>9308106</v>
      </c>
      <c r="J25941">
        <v>538090191</v>
      </c>
      <c r="K25941" t="s">
        <v>1437</v>
      </c>
      <c r="L25941" t="s">
        <v>1341</v>
      </c>
    </row>
    <row r="25942" spans="8:12" x14ac:dyDescent="0.25">
      <c r="H25942" t="s">
        <v>24377</v>
      </c>
      <c r="I25942">
        <v>9675779</v>
      </c>
      <c r="J25942">
        <v>564118000</v>
      </c>
      <c r="K25942" t="s">
        <v>1441</v>
      </c>
      <c r="L25942" t="s">
        <v>1341</v>
      </c>
    </row>
    <row r="25943" spans="8:12" x14ac:dyDescent="0.25">
      <c r="H25943" t="s">
        <v>24377</v>
      </c>
      <c r="I25943">
        <v>7423732</v>
      </c>
      <c r="J25943">
        <v>256128000</v>
      </c>
      <c r="K25943" t="s">
        <v>1340</v>
      </c>
      <c r="L25943" t="s">
        <v>1362</v>
      </c>
    </row>
    <row r="25944" spans="8:12" x14ac:dyDescent="0.25">
      <c r="H25944" t="s">
        <v>24378</v>
      </c>
      <c r="I25944">
        <v>9358852</v>
      </c>
      <c r="J25944">
        <v>538090334</v>
      </c>
      <c r="K25944" t="s">
        <v>1437</v>
      </c>
      <c r="L25944" t="s">
        <v>1341</v>
      </c>
    </row>
    <row r="25945" spans="8:12" x14ac:dyDescent="0.25">
      <c r="H25945" t="s">
        <v>24379</v>
      </c>
      <c r="I25945">
        <v>9405514</v>
      </c>
      <c r="J25945">
        <v>538090367</v>
      </c>
      <c r="K25945" t="s">
        <v>1437</v>
      </c>
      <c r="L25945" t="s">
        <v>1341</v>
      </c>
    </row>
    <row r="25946" spans="8:12" x14ac:dyDescent="0.25">
      <c r="H25946" t="s">
        <v>24380</v>
      </c>
      <c r="I25946">
        <v>9225512</v>
      </c>
      <c r="J25946">
        <v>351617000</v>
      </c>
      <c r="K25946" t="s">
        <v>1332</v>
      </c>
      <c r="L25946" t="s">
        <v>1341</v>
      </c>
    </row>
    <row r="25947" spans="8:12" x14ac:dyDescent="0.25">
      <c r="H25947" t="s">
        <v>24381</v>
      </c>
      <c r="I25947">
        <v>9317456</v>
      </c>
      <c r="J25947">
        <v>372855000</v>
      </c>
      <c r="L25947" t="s">
        <v>1341</v>
      </c>
    </row>
    <row r="25948" spans="8:12" x14ac:dyDescent="0.25">
      <c r="H25948" t="s">
        <v>1051</v>
      </c>
      <c r="I25948">
        <v>9642203</v>
      </c>
      <c r="J25948">
        <v>355142000</v>
      </c>
      <c r="K25948" t="s">
        <v>1332</v>
      </c>
      <c r="L25948" t="s">
        <v>2695</v>
      </c>
    </row>
    <row r="25949" spans="8:12" x14ac:dyDescent="0.25">
      <c r="H25949" t="s">
        <v>24382</v>
      </c>
      <c r="I25949">
        <v>9310393</v>
      </c>
      <c r="J25949">
        <v>256437000</v>
      </c>
      <c r="K25949" t="s">
        <v>1340</v>
      </c>
      <c r="L25949" t="s">
        <v>1326</v>
      </c>
    </row>
    <row r="25950" spans="8:12" x14ac:dyDescent="0.25">
      <c r="H25950" t="s">
        <v>24383</v>
      </c>
      <c r="I25950">
        <v>9324095</v>
      </c>
      <c r="J25950">
        <v>355759000</v>
      </c>
      <c r="K25950" t="s">
        <v>1332</v>
      </c>
      <c r="L25950" t="s">
        <v>1341</v>
      </c>
    </row>
    <row r="25951" spans="8:12" x14ac:dyDescent="0.25">
      <c r="H25951" t="s">
        <v>1052</v>
      </c>
      <c r="I25951">
        <v>9675274</v>
      </c>
      <c r="J25951">
        <v>356785000</v>
      </c>
      <c r="K25951" t="s">
        <v>1332</v>
      </c>
      <c r="L25951" t="s">
        <v>1308</v>
      </c>
    </row>
    <row r="25952" spans="8:12" x14ac:dyDescent="0.25">
      <c r="H25952" t="s">
        <v>24384</v>
      </c>
      <c r="I25952">
        <v>9478999</v>
      </c>
      <c r="J25952">
        <v>351811000</v>
      </c>
      <c r="K25952" t="s">
        <v>1332</v>
      </c>
      <c r="L25952" t="s">
        <v>1341</v>
      </c>
    </row>
    <row r="25953" spans="8:12" x14ac:dyDescent="0.25">
      <c r="H25953" t="s">
        <v>24384</v>
      </c>
      <c r="I25953">
        <v>9448906</v>
      </c>
      <c r="J25953">
        <v>247244700</v>
      </c>
      <c r="K25953" t="s">
        <v>1398</v>
      </c>
      <c r="L25953" t="s">
        <v>1362</v>
      </c>
    </row>
    <row r="25954" spans="8:12" x14ac:dyDescent="0.25">
      <c r="H25954" t="s">
        <v>1053</v>
      </c>
      <c r="I25954">
        <v>9311189</v>
      </c>
      <c r="J25954">
        <v>354632000</v>
      </c>
      <c r="K25954" t="s">
        <v>1332</v>
      </c>
      <c r="L25954" t="s">
        <v>1341</v>
      </c>
    </row>
    <row r="25955" spans="8:12" x14ac:dyDescent="0.25">
      <c r="H25955" t="s">
        <v>24385</v>
      </c>
      <c r="I25955">
        <v>9527934</v>
      </c>
      <c r="J25955">
        <v>431256000</v>
      </c>
      <c r="K25955" t="s">
        <v>1368</v>
      </c>
      <c r="L25955" t="s">
        <v>1295</v>
      </c>
    </row>
    <row r="25956" spans="8:12" x14ac:dyDescent="0.25">
      <c r="H25956" t="s">
        <v>24385</v>
      </c>
      <c r="I25956">
        <v>9527934</v>
      </c>
      <c r="J25956">
        <v>354932000</v>
      </c>
      <c r="K25956" t="s">
        <v>1332</v>
      </c>
      <c r="L25956" t="s">
        <v>1295</v>
      </c>
    </row>
    <row r="25957" spans="8:12" x14ac:dyDescent="0.25">
      <c r="H25957" t="s">
        <v>24386</v>
      </c>
      <c r="I25957">
        <v>9640059</v>
      </c>
      <c r="J25957">
        <v>373534000</v>
      </c>
      <c r="L25957" t="s">
        <v>1341</v>
      </c>
    </row>
    <row r="25958" spans="8:12" x14ac:dyDescent="0.25">
      <c r="H25958" t="s">
        <v>24387</v>
      </c>
      <c r="I25958">
        <v>9700782</v>
      </c>
      <c r="J25958">
        <v>355684000</v>
      </c>
      <c r="K25958" t="s">
        <v>1332</v>
      </c>
      <c r="L25958" t="s">
        <v>1308</v>
      </c>
    </row>
    <row r="25959" spans="8:12" x14ac:dyDescent="0.25">
      <c r="H25959" t="s">
        <v>24388</v>
      </c>
      <c r="I25959">
        <v>9527946</v>
      </c>
      <c r="J25959">
        <v>370024000</v>
      </c>
      <c r="L25959" t="s">
        <v>1295</v>
      </c>
    </row>
    <row r="25960" spans="8:12" x14ac:dyDescent="0.25">
      <c r="H25960" t="s">
        <v>24389</v>
      </c>
      <c r="I25960">
        <v>9605011</v>
      </c>
      <c r="J25960">
        <v>373059000</v>
      </c>
      <c r="L25960" t="s">
        <v>1341</v>
      </c>
    </row>
    <row r="25961" spans="8:12" x14ac:dyDescent="0.25">
      <c r="H25961" t="s">
        <v>24390</v>
      </c>
      <c r="I25961">
        <v>9089413</v>
      </c>
      <c r="J25961">
        <v>247317300</v>
      </c>
      <c r="K25961" t="s">
        <v>1398</v>
      </c>
      <c r="L25961" t="s">
        <v>1329</v>
      </c>
    </row>
    <row r="25962" spans="8:12" x14ac:dyDescent="0.25">
      <c r="H25962" t="s">
        <v>24391</v>
      </c>
      <c r="I25962">
        <v>9093323</v>
      </c>
      <c r="J25962">
        <v>431602305</v>
      </c>
      <c r="K25962" t="s">
        <v>1368</v>
      </c>
      <c r="L25962" t="s">
        <v>1313</v>
      </c>
    </row>
    <row r="25963" spans="8:12" x14ac:dyDescent="0.25">
      <c r="H25963" t="s">
        <v>24392</v>
      </c>
      <c r="I25963">
        <v>9449388</v>
      </c>
      <c r="J25963">
        <v>636016381</v>
      </c>
      <c r="K25963" t="s">
        <v>1464</v>
      </c>
      <c r="L25963" t="s">
        <v>1295</v>
      </c>
    </row>
    <row r="25964" spans="8:12" x14ac:dyDescent="0.25">
      <c r="H25964" t="s">
        <v>24393</v>
      </c>
      <c r="I25964">
        <v>7116834</v>
      </c>
      <c r="J25964">
        <v>372710000</v>
      </c>
      <c r="L25964" t="s">
        <v>1295</v>
      </c>
    </row>
    <row r="25965" spans="8:12" x14ac:dyDescent="0.25">
      <c r="H25965" t="s">
        <v>24394</v>
      </c>
      <c r="I25965">
        <v>9377999</v>
      </c>
      <c r="J25965">
        <v>477143900</v>
      </c>
      <c r="K25965" t="s">
        <v>1348</v>
      </c>
      <c r="L25965" t="s">
        <v>1341</v>
      </c>
    </row>
    <row r="25966" spans="8:12" x14ac:dyDescent="0.25">
      <c r="H25966" t="s">
        <v>24395</v>
      </c>
      <c r="I25966">
        <v>8309713</v>
      </c>
      <c r="J25966">
        <v>308744000</v>
      </c>
      <c r="K25966" t="s">
        <v>1609</v>
      </c>
      <c r="L25966" t="s">
        <v>1295</v>
      </c>
    </row>
    <row r="25967" spans="8:12" x14ac:dyDescent="0.25">
      <c r="H25967" t="s">
        <v>24396</v>
      </c>
      <c r="I25967">
        <v>9159074</v>
      </c>
      <c r="J25967">
        <v>525002126</v>
      </c>
      <c r="K25967" t="s">
        <v>1307</v>
      </c>
      <c r="L25967" t="s">
        <v>1614</v>
      </c>
    </row>
    <row r="25968" spans="8:12" x14ac:dyDescent="0.25">
      <c r="H25968" t="s">
        <v>24397</v>
      </c>
      <c r="I25968">
        <v>7622077</v>
      </c>
      <c r="J25968">
        <v>617058000</v>
      </c>
      <c r="K25968" t="s">
        <v>1359</v>
      </c>
      <c r="L25968" t="s">
        <v>1295</v>
      </c>
    </row>
    <row r="25969" spans="8:12" x14ac:dyDescent="0.25">
      <c r="H25969" t="s">
        <v>1054</v>
      </c>
      <c r="I25969">
        <v>9371311</v>
      </c>
      <c r="J25969">
        <v>236518000</v>
      </c>
      <c r="K25969" t="s">
        <v>1383</v>
      </c>
      <c r="L25969" t="s">
        <v>1362</v>
      </c>
    </row>
    <row r="25970" spans="8:12" x14ac:dyDescent="0.25">
      <c r="H25970" t="s">
        <v>1054</v>
      </c>
      <c r="I25970">
        <v>9609122</v>
      </c>
      <c r="J25970">
        <v>229283000</v>
      </c>
      <c r="L25970" t="s">
        <v>1308</v>
      </c>
    </row>
    <row r="25971" spans="8:12" x14ac:dyDescent="0.25">
      <c r="H25971" t="s">
        <v>24398</v>
      </c>
      <c r="I25971">
        <v>9030591</v>
      </c>
      <c r="J25971">
        <v>357285000</v>
      </c>
      <c r="K25971" t="s">
        <v>1332</v>
      </c>
      <c r="L25971" t="s">
        <v>1362</v>
      </c>
    </row>
    <row r="25972" spans="8:12" x14ac:dyDescent="0.25">
      <c r="H25972" t="s">
        <v>24399</v>
      </c>
      <c r="I25972">
        <v>9207742</v>
      </c>
      <c r="J25972">
        <v>419000789</v>
      </c>
      <c r="K25972" t="s">
        <v>1420</v>
      </c>
      <c r="L25972" t="s">
        <v>1341</v>
      </c>
    </row>
    <row r="25973" spans="8:12" x14ac:dyDescent="0.25">
      <c r="H25973" t="s">
        <v>24400</v>
      </c>
      <c r="I25973">
        <v>8204121</v>
      </c>
      <c r="J25973">
        <v>353937000</v>
      </c>
      <c r="K25973" t="s">
        <v>1332</v>
      </c>
      <c r="L25973" t="s">
        <v>1308</v>
      </c>
    </row>
    <row r="25974" spans="8:12" x14ac:dyDescent="0.25">
      <c r="H25974" t="s">
        <v>24401</v>
      </c>
      <c r="I25974">
        <v>9796212</v>
      </c>
      <c r="J25974">
        <v>431007204</v>
      </c>
      <c r="K25974" t="s">
        <v>1368</v>
      </c>
      <c r="L25974" t="s">
        <v>1313</v>
      </c>
    </row>
    <row r="25975" spans="8:12" x14ac:dyDescent="0.25">
      <c r="H25975" t="s">
        <v>24402</v>
      </c>
      <c r="I25975">
        <v>9405124</v>
      </c>
      <c r="J25975">
        <v>431602345</v>
      </c>
      <c r="K25975" t="s">
        <v>1368</v>
      </c>
      <c r="L25975" t="s">
        <v>1313</v>
      </c>
    </row>
    <row r="25976" spans="8:12" x14ac:dyDescent="0.25">
      <c r="H25976" t="s">
        <v>24403</v>
      </c>
      <c r="I25976">
        <v>9442031</v>
      </c>
      <c r="J25976">
        <v>431000304</v>
      </c>
      <c r="K25976" t="s">
        <v>1368</v>
      </c>
      <c r="L25976" t="s">
        <v>1313</v>
      </c>
    </row>
    <row r="25977" spans="8:12" x14ac:dyDescent="0.25">
      <c r="H25977" t="s">
        <v>24404</v>
      </c>
      <c r="I25977">
        <v>8005226</v>
      </c>
      <c r="J25977">
        <v>710008280</v>
      </c>
      <c r="K25977" t="s">
        <v>2162</v>
      </c>
      <c r="L25977" t="s">
        <v>1341</v>
      </c>
    </row>
    <row r="25978" spans="8:12" x14ac:dyDescent="0.25">
      <c r="H25978" t="s">
        <v>24405</v>
      </c>
      <c r="I25978">
        <v>9055113</v>
      </c>
      <c r="J25978">
        <v>710070000</v>
      </c>
      <c r="K25978" t="s">
        <v>2162</v>
      </c>
      <c r="L25978" t="s">
        <v>1341</v>
      </c>
    </row>
    <row r="25979" spans="8:12" x14ac:dyDescent="0.25">
      <c r="H25979" t="s">
        <v>24406</v>
      </c>
      <c r="I25979">
        <v>8982292</v>
      </c>
      <c r="J25979">
        <v>574737000</v>
      </c>
      <c r="K25979" t="s">
        <v>1350</v>
      </c>
      <c r="L25979" t="s">
        <v>1308</v>
      </c>
    </row>
    <row r="25980" spans="8:12" x14ac:dyDescent="0.25">
      <c r="H25980" t="s">
        <v>24407</v>
      </c>
      <c r="I25980">
        <v>9023938</v>
      </c>
      <c r="J25980">
        <v>574999518</v>
      </c>
      <c r="K25980" t="s">
        <v>1350</v>
      </c>
      <c r="L25980" t="s">
        <v>1295</v>
      </c>
    </row>
    <row r="25981" spans="8:12" x14ac:dyDescent="0.25">
      <c r="H25981" t="s">
        <v>24408</v>
      </c>
      <c r="I25981">
        <v>8998033</v>
      </c>
      <c r="J25981">
        <v>574746000</v>
      </c>
      <c r="K25981" t="s">
        <v>1350</v>
      </c>
      <c r="L25981" t="s">
        <v>1308</v>
      </c>
    </row>
    <row r="25982" spans="8:12" x14ac:dyDescent="0.25">
      <c r="H25982" t="s">
        <v>24409</v>
      </c>
      <c r="I25982">
        <v>9557800</v>
      </c>
      <c r="J25982">
        <v>605086010</v>
      </c>
      <c r="K25982" t="s">
        <v>1863</v>
      </c>
      <c r="L25982" t="s">
        <v>1295</v>
      </c>
    </row>
    <row r="25983" spans="8:12" x14ac:dyDescent="0.25">
      <c r="H25983" t="s">
        <v>24409</v>
      </c>
      <c r="I25983">
        <v>9557800</v>
      </c>
      <c r="J25983">
        <v>605</v>
      </c>
      <c r="K25983" t="s">
        <v>1863</v>
      </c>
      <c r="L25983" t="s">
        <v>1295</v>
      </c>
    </row>
    <row r="25984" spans="8:12" x14ac:dyDescent="0.25">
      <c r="H25984" t="s">
        <v>24410</v>
      </c>
      <c r="I25984">
        <v>7312529</v>
      </c>
      <c r="J25984">
        <v>228334800</v>
      </c>
      <c r="K25984" t="s">
        <v>1556</v>
      </c>
      <c r="L25984" t="s">
        <v>1295</v>
      </c>
    </row>
    <row r="25985" spans="8:12" x14ac:dyDescent="0.25">
      <c r="H25985" t="s">
        <v>24411</v>
      </c>
      <c r="I25985">
        <v>8820729</v>
      </c>
      <c r="J25985">
        <v>353369000</v>
      </c>
      <c r="K25985" t="s">
        <v>1332</v>
      </c>
      <c r="L25985" t="s">
        <v>1295</v>
      </c>
    </row>
    <row r="25986" spans="8:12" x14ac:dyDescent="0.25">
      <c r="H25986" t="s">
        <v>24412</v>
      </c>
      <c r="I25986">
        <v>9469871</v>
      </c>
      <c r="J25986">
        <v>256806000</v>
      </c>
      <c r="K25986" t="s">
        <v>1340</v>
      </c>
      <c r="L25986" t="s">
        <v>1341</v>
      </c>
    </row>
    <row r="25987" spans="8:12" x14ac:dyDescent="0.25">
      <c r="H25987" t="s">
        <v>24412</v>
      </c>
      <c r="I25987">
        <v>9469871</v>
      </c>
      <c r="J25987">
        <v>240794000</v>
      </c>
      <c r="K25987" t="s">
        <v>1679</v>
      </c>
      <c r="L25987" t="s">
        <v>1341</v>
      </c>
    </row>
    <row r="25988" spans="8:12" x14ac:dyDescent="0.25">
      <c r="H25988" t="s">
        <v>24413</v>
      </c>
      <c r="I25988">
        <v>9189861</v>
      </c>
      <c r="J25988">
        <v>538004482</v>
      </c>
      <c r="K25988" t="s">
        <v>1437</v>
      </c>
      <c r="L25988" t="s">
        <v>1341</v>
      </c>
    </row>
    <row r="25989" spans="8:12" x14ac:dyDescent="0.25">
      <c r="H25989" t="s">
        <v>24413</v>
      </c>
      <c r="I25989">
        <v>8949367</v>
      </c>
      <c r="J25989">
        <v>312814000</v>
      </c>
      <c r="K25989" t="s">
        <v>1379</v>
      </c>
      <c r="L25989" t="s">
        <v>1295</v>
      </c>
    </row>
    <row r="25990" spans="8:12" x14ac:dyDescent="0.25">
      <c r="H25990" t="s">
        <v>24413</v>
      </c>
      <c r="I25990">
        <v>8871338</v>
      </c>
      <c r="J25990">
        <v>273449370</v>
      </c>
      <c r="K25990" t="s">
        <v>1297</v>
      </c>
      <c r="L25990" t="s">
        <v>1295</v>
      </c>
    </row>
    <row r="25991" spans="8:12" x14ac:dyDescent="0.25">
      <c r="H25991" t="s">
        <v>24413</v>
      </c>
      <c r="I25991">
        <v>9114969</v>
      </c>
      <c r="J25991">
        <v>247698000</v>
      </c>
      <c r="K25991" t="s">
        <v>1398</v>
      </c>
      <c r="L25991" t="s">
        <v>1326</v>
      </c>
    </row>
    <row r="25992" spans="8:12" x14ac:dyDescent="0.25">
      <c r="H25992" t="s">
        <v>24414</v>
      </c>
      <c r="I25992">
        <v>9380075</v>
      </c>
      <c r="J25992">
        <v>370740000</v>
      </c>
      <c r="L25992" t="s">
        <v>1362</v>
      </c>
    </row>
    <row r="25993" spans="8:12" x14ac:dyDescent="0.25">
      <c r="H25993" t="s">
        <v>24415</v>
      </c>
      <c r="I25993">
        <v>9539468</v>
      </c>
      <c r="J25993">
        <v>373199000</v>
      </c>
      <c r="L25993" t="s">
        <v>1308</v>
      </c>
    </row>
    <row r="25994" spans="8:12" x14ac:dyDescent="0.25">
      <c r="H25994" t="s">
        <v>24416</v>
      </c>
      <c r="I25994">
        <v>9301146</v>
      </c>
      <c r="J25994">
        <v>636013497</v>
      </c>
      <c r="K25994" t="s">
        <v>1464</v>
      </c>
      <c r="L25994" t="s">
        <v>1341</v>
      </c>
    </row>
    <row r="25995" spans="8:12" x14ac:dyDescent="0.25">
      <c r="H25995" t="s">
        <v>24417</v>
      </c>
      <c r="I25995">
        <v>9432866</v>
      </c>
      <c r="J25995">
        <v>353826000</v>
      </c>
      <c r="K25995" t="s">
        <v>1332</v>
      </c>
      <c r="L25995" t="s">
        <v>1326</v>
      </c>
    </row>
    <row r="25996" spans="8:12" x14ac:dyDescent="0.25">
      <c r="H25996" t="s">
        <v>24418</v>
      </c>
      <c r="I25996">
        <v>9702754</v>
      </c>
      <c r="J25996">
        <v>372149000</v>
      </c>
      <c r="L25996" t="s">
        <v>1329</v>
      </c>
    </row>
    <row r="25997" spans="8:12" x14ac:dyDescent="0.25">
      <c r="H25997" t="s">
        <v>24419</v>
      </c>
      <c r="I25997">
        <v>9702742</v>
      </c>
      <c r="J25997">
        <v>373968000</v>
      </c>
      <c r="L25997" t="s">
        <v>1329</v>
      </c>
    </row>
    <row r="25998" spans="8:12" x14ac:dyDescent="0.25">
      <c r="H25998" t="s">
        <v>24420</v>
      </c>
      <c r="I25998">
        <v>9702766</v>
      </c>
      <c r="J25998">
        <v>374393000</v>
      </c>
      <c r="L25998" t="s">
        <v>1329</v>
      </c>
    </row>
    <row r="25999" spans="8:12" x14ac:dyDescent="0.25">
      <c r="H25999" t="s">
        <v>24421</v>
      </c>
      <c r="I25999">
        <v>9651204</v>
      </c>
      <c r="J25999">
        <v>353975000</v>
      </c>
      <c r="K25999" t="s">
        <v>1332</v>
      </c>
      <c r="L25999" t="s">
        <v>1329</v>
      </c>
    </row>
    <row r="26000" spans="8:12" x14ac:dyDescent="0.25">
      <c r="H26000" t="s">
        <v>24422</v>
      </c>
      <c r="I26000">
        <v>9651199</v>
      </c>
      <c r="J26000">
        <v>370454000</v>
      </c>
      <c r="L26000" t="s">
        <v>1329</v>
      </c>
    </row>
    <row r="26001" spans="8:12" x14ac:dyDescent="0.25">
      <c r="H26001" t="s">
        <v>24423</v>
      </c>
      <c r="I26001">
        <v>9467654</v>
      </c>
      <c r="J26001">
        <v>645901551</v>
      </c>
      <c r="K26001" t="s">
        <v>16831</v>
      </c>
      <c r="L26001" t="s">
        <v>1313</v>
      </c>
    </row>
    <row r="26002" spans="8:12" x14ac:dyDescent="0.25">
      <c r="H26002" t="s">
        <v>24423</v>
      </c>
      <c r="I26002">
        <v>8814861</v>
      </c>
      <c r="J26002">
        <v>256887000</v>
      </c>
      <c r="K26002" t="s">
        <v>1340</v>
      </c>
      <c r="L26002" t="s">
        <v>1362</v>
      </c>
    </row>
    <row r="26003" spans="8:12" x14ac:dyDescent="0.25">
      <c r="H26003" t="s">
        <v>24423</v>
      </c>
      <c r="I26003">
        <v>9259020</v>
      </c>
      <c r="J26003">
        <v>244810690</v>
      </c>
      <c r="K26003" t="s">
        <v>1387</v>
      </c>
      <c r="L26003" t="s">
        <v>1295</v>
      </c>
    </row>
    <row r="26004" spans="8:12" x14ac:dyDescent="0.25">
      <c r="H26004" t="s">
        <v>24424</v>
      </c>
      <c r="I26004">
        <v>9300591</v>
      </c>
      <c r="J26004">
        <v>533130946</v>
      </c>
      <c r="K26004" t="s">
        <v>1563</v>
      </c>
      <c r="L26004" t="s">
        <v>1313</v>
      </c>
    </row>
    <row r="26005" spans="8:12" x14ac:dyDescent="0.25">
      <c r="H26005" t="s">
        <v>24425</v>
      </c>
      <c r="I26005">
        <v>9495832</v>
      </c>
      <c r="J26005">
        <v>351288000</v>
      </c>
      <c r="K26005" t="s">
        <v>1332</v>
      </c>
      <c r="L26005" t="s">
        <v>1362</v>
      </c>
    </row>
    <row r="26006" spans="8:12" x14ac:dyDescent="0.25">
      <c r="H26006" t="s">
        <v>24426</v>
      </c>
      <c r="I26006">
        <v>9351103</v>
      </c>
      <c r="J26006">
        <v>249033000</v>
      </c>
      <c r="K26006" t="s">
        <v>1340</v>
      </c>
      <c r="L26006" t="s">
        <v>1295</v>
      </c>
    </row>
    <row r="26007" spans="8:12" x14ac:dyDescent="0.25">
      <c r="H26007" t="s">
        <v>24427</v>
      </c>
      <c r="I26007">
        <v>8998100</v>
      </c>
      <c r="J26007">
        <v>367025840</v>
      </c>
      <c r="K26007" t="s">
        <v>1431</v>
      </c>
      <c r="L26007" t="s">
        <v>1308</v>
      </c>
    </row>
    <row r="26008" spans="8:12" x14ac:dyDescent="0.25">
      <c r="H26008" t="s">
        <v>24428</v>
      </c>
      <c r="I26008">
        <v>8912118</v>
      </c>
      <c r="J26008">
        <v>371501000</v>
      </c>
      <c r="L26008" t="s">
        <v>1295</v>
      </c>
    </row>
    <row r="26009" spans="8:12" x14ac:dyDescent="0.25">
      <c r="H26009" t="s">
        <v>24429</v>
      </c>
      <c r="I26009">
        <v>9224374</v>
      </c>
      <c r="J26009">
        <v>338190000</v>
      </c>
      <c r="K26009" t="s">
        <v>1431</v>
      </c>
      <c r="L26009" t="s">
        <v>1560</v>
      </c>
    </row>
    <row r="26010" spans="8:12" x14ac:dyDescent="0.25">
      <c r="H26010" t="s">
        <v>24430</v>
      </c>
      <c r="I26010">
        <v>9530527</v>
      </c>
      <c r="J26010">
        <v>371241000</v>
      </c>
      <c r="L26010" t="s">
        <v>1362</v>
      </c>
    </row>
    <row r="26011" spans="8:12" x14ac:dyDescent="0.25">
      <c r="H26011" t="s">
        <v>24431</v>
      </c>
      <c r="I26011">
        <v>9338113</v>
      </c>
      <c r="J26011">
        <v>247173400</v>
      </c>
      <c r="K26011" t="s">
        <v>1398</v>
      </c>
      <c r="L26011" t="s">
        <v>1295</v>
      </c>
    </row>
    <row r="26012" spans="8:12" x14ac:dyDescent="0.25">
      <c r="H26012" t="s">
        <v>24432</v>
      </c>
      <c r="I26012">
        <v>9142655</v>
      </c>
      <c r="J26012">
        <v>214182516</v>
      </c>
      <c r="K26012" t="s">
        <v>1302</v>
      </c>
      <c r="L26012" t="s">
        <v>1295</v>
      </c>
    </row>
    <row r="26013" spans="8:12" x14ac:dyDescent="0.25">
      <c r="H26013" t="s">
        <v>24433</v>
      </c>
      <c r="I26013">
        <v>9334325</v>
      </c>
      <c r="J26013">
        <v>247221100</v>
      </c>
      <c r="K26013" t="s">
        <v>1398</v>
      </c>
      <c r="L26013" t="s">
        <v>1326</v>
      </c>
    </row>
    <row r="26014" spans="8:12" x14ac:dyDescent="0.25">
      <c r="H26014" t="s">
        <v>24434</v>
      </c>
      <c r="I26014">
        <v>9004621</v>
      </c>
      <c r="J26014">
        <v>351358000</v>
      </c>
      <c r="K26014" t="s">
        <v>1332</v>
      </c>
      <c r="L26014" t="s">
        <v>1313</v>
      </c>
    </row>
    <row r="26015" spans="8:12" x14ac:dyDescent="0.25">
      <c r="H26015" t="s">
        <v>24435</v>
      </c>
      <c r="I26015">
        <v>9535424</v>
      </c>
      <c r="J26015">
        <v>470673000</v>
      </c>
      <c r="K26015" t="s">
        <v>1403</v>
      </c>
      <c r="L26015" t="s">
        <v>1313</v>
      </c>
    </row>
    <row r="26016" spans="8:12" x14ac:dyDescent="0.25">
      <c r="H26016" t="s">
        <v>24436</v>
      </c>
      <c r="I26016">
        <v>7114302</v>
      </c>
      <c r="J26016">
        <v>367666850</v>
      </c>
      <c r="K26016" t="s">
        <v>1431</v>
      </c>
      <c r="L26016" t="s">
        <v>1329</v>
      </c>
    </row>
    <row r="26017" spans="8:12" x14ac:dyDescent="0.25">
      <c r="H26017" t="s">
        <v>24437</v>
      </c>
      <c r="I26017">
        <v>1174839</v>
      </c>
      <c r="J26017">
        <v>367067840</v>
      </c>
      <c r="K26017" t="s">
        <v>1431</v>
      </c>
      <c r="L26017" t="s">
        <v>1308</v>
      </c>
    </row>
    <row r="26018" spans="8:12" x14ac:dyDescent="0.25">
      <c r="H26018" t="s">
        <v>24438</v>
      </c>
      <c r="I26018">
        <v>9352171</v>
      </c>
      <c r="J26018">
        <v>316012308</v>
      </c>
      <c r="K26018" t="s">
        <v>1365</v>
      </c>
      <c r="L26018" t="s">
        <v>1326</v>
      </c>
    </row>
    <row r="26019" spans="8:12" x14ac:dyDescent="0.25">
      <c r="H26019" t="s">
        <v>24439</v>
      </c>
      <c r="I26019">
        <v>8321668</v>
      </c>
      <c r="J26019">
        <v>511007000</v>
      </c>
      <c r="K26019" t="s">
        <v>1638</v>
      </c>
      <c r="L26019" t="s">
        <v>1308</v>
      </c>
    </row>
    <row r="26020" spans="8:12" x14ac:dyDescent="0.25">
      <c r="H26020" t="s">
        <v>24440</v>
      </c>
      <c r="I26020">
        <v>9390886</v>
      </c>
      <c r="J26020">
        <v>533009600</v>
      </c>
      <c r="K26020" t="s">
        <v>1563</v>
      </c>
      <c r="L26020" t="s">
        <v>1329</v>
      </c>
    </row>
    <row r="26021" spans="8:12" x14ac:dyDescent="0.25">
      <c r="H26021" t="s">
        <v>24441</v>
      </c>
      <c r="I26021">
        <v>7726926</v>
      </c>
      <c r="J26021">
        <v>514563000</v>
      </c>
      <c r="L26021" t="s">
        <v>1295</v>
      </c>
    </row>
    <row r="26022" spans="8:12" x14ac:dyDescent="0.25">
      <c r="H26022" t="s">
        <v>24442</v>
      </c>
      <c r="I26022">
        <v>9084009</v>
      </c>
      <c r="J26022">
        <v>525006049</v>
      </c>
      <c r="K26022" t="s">
        <v>1307</v>
      </c>
      <c r="L26022" t="s">
        <v>1308</v>
      </c>
    </row>
    <row r="26023" spans="8:12" x14ac:dyDescent="0.25">
      <c r="H26023" t="s">
        <v>24442</v>
      </c>
      <c r="I26023">
        <v>9084009</v>
      </c>
      <c r="J26023">
        <v>431600226</v>
      </c>
      <c r="K26023" t="s">
        <v>1368</v>
      </c>
      <c r="L26023" t="s">
        <v>1308</v>
      </c>
    </row>
    <row r="26024" spans="8:12" x14ac:dyDescent="0.25">
      <c r="H26024" t="s">
        <v>24443</v>
      </c>
      <c r="I26024">
        <v>9466879</v>
      </c>
      <c r="J26024">
        <v>538004087</v>
      </c>
      <c r="K26024" t="s">
        <v>1437</v>
      </c>
      <c r="L26024" t="s">
        <v>1341</v>
      </c>
    </row>
    <row r="26025" spans="8:12" x14ac:dyDescent="0.25">
      <c r="H26025" t="s">
        <v>24444</v>
      </c>
      <c r="I26025">
        <v>9518256</v>
      </c>
      <c r="J26025">
        <v>246798000</v>
      </c>
      <c r="K26025" t="s">
        <v>1387</v>
      </c>
      <c r="L26025" t="s">
        <v>1295</v>
      </c>
    </row>
    <row r="26026" spans="8:12" x14ac:dyDescent="0.25">
      <c r="H26026" t="s">
        <v>24445</v>
      </c>
      <c r="I26026">
        <v>9615195</v>
      </c>
      <c r="J26026">
        <v>432857000</v>
      </c>
      <c r="K26026" t="s">
        <v>1368</v>
      </c>
      <c r="L26026" t="s">
        <v>1308</v>
      </c>
    </row>
    <row r="26027" spans="8:12" x14ac:dyDescent="0.25">
      <c r="H26027" t="s">
        <v>24446</v>
      </c>
      <c r="I26027">
        <v>9624964</v>
      </c>
      <c r="J26027">
        <v>563526000</v>
      </c>
      <c r="K26027" t="s">
        <v>1441</v>
      </c>
      <c r="L26027" t="s">
        <v>1341</v>
      </c>
    </row>
    <row r="26028" spans="8:12" x14ac:dyDescent="0.25">
      <c r="H26028" t="s">
        <v>24447</v>
      </c>
      <c r="I26028">
        <v>9726425</v>
      </c>
      <c r="J26028">
        <v>567109000</v>
      </c>
      <c r="K26028" t="s">
        <v>1861</v>
      </c>
      <c r="L26028" t="s">
        <v>1308</v>
      </c>
    </row>
    <row r="26029" spans="8:12" x14ac:dyDescent="0.25">
      <c r="H26029" t="s">
        <v>24448</v>
      </c>
      <c r="I26029">
        <v>8203608</v>
      </c>
      <c r="J26029">
        <v>422089000</v>
      </c>
      <c r="K26029" t="s">
        <v>1664</v>
      </c>
      <c r="L26029" t="s">
        <v>1295</v>
      </c>
    </row>
    <row r="26030" spans="8:12" x14ac:dyDescent="0.25">
      <c r="H26030" t="s">
        <v>24449</v>
      </c>
      <c r="I26030">
        <v>9726413</v>
      </c>
      <c r="J26030">
        <v>567017000</v>
      </c>
      <c r="K26030" t="s">
        <v>1861</v>
      </c>
      <c r="L26030" t="s">
        <v>1308</v>
      </c>
    </row>
    <row r="26031" spans="8:12" x14ac:dyDescent="0.25">
      <c r="H26031" t="s">
        <v>24449</v>
      </c>
      <c r="I26031">
        <v>9726413</v>
      </c>
      <c r="J26031">
        <v>566646000</v>
      </c>
      <c r="L26031" t="s">
        <v>1308</v>
      </c>
    </row>
    <row r="26032" spans="8:12" x14ac:dyDescent="0.25">
      <c r="H26032" t="s">
        <v>24450</v>
      </c>
      <c r="I26032">
        <v>9417787</v>
      </c>
      <c r="J26032">
        <v>636013572</v>
      </c>
      <c r="K26032" t="s">
        <v>1464</v>
      </c>
      <c r="L26032" t="s">
        <v>1362</v>
      </c>
    </row>
    <row r="26033" spans="8:12" x14ac:dyDescent="0.25">
      <c r="H26033" t="s">
        <v>24451</v>
      </c>
      <c r="I26033">
        <v>6754990</v>
      </c>
      <c r="J26033">
        <v>534503576</v>
      </c>
      <c r="L26033" t="s">
        <v>1329</v>
      </c>
    </row>
    <row r="26034" spans="8:12" x14ac:dyDescent="0.25">
      <c r="H26034" t="s">
        <v>24451</v>
      </c>
      <c r="I26034">
        <v>7803566</v>
      </c>
      <c r="J26034">
        <v>533455000</v>
      </c>
      <c r="K26034" t="s">
        <v>1563</v>
      </c>
      <c r="L26034" t="s">
        <v>1329</v>
      </c>
    </row>
    <row r="26035" spans="8:12" x14ac:dyDescent="0.25">
      <c r="H26035" t="s">
        <v>24452</v>
      </c>
      <c r="I26035">
        <v>9322164</v>
      </c>
      <c r="J26035">
        <v>236401000</v>
      </c>
      <c r="K26035" t="s">
        <v>1383</v>
      </c>
      <c r="L26035" t="s">
        <v>1362</v>
      </c>
    </row>
    <row r="26036" spans="8:12" x14ac:dyDescent="0.25">
      <c r="H26036" t="s">
        <v>24453</v>
      </c>
      <c r="I26036">
        <v>9322176</v>
      </c>
      <c r="J26036">
        <v>236399000</v>
      </c>
      <c r="K26036" t="s">
        <v>1383</v>
      </c>
      <c r="L26036" t="s">
        <v>1362</v>
      </c>
    </row>
    <row r="26037" spans="8:12" x14ac:dyDescent="0.25">
      <c r="H26037" t="s">
        <v>24454</v>
      </c>
      <c r="I26037">
        <v>9453523</v>
      </c>
      <c r="J26037">
        <v>636014887</v>
      </c>
      <c r="K26037" t="s">
        <v>1464</v>
      </c>
      <c r="L26037" t="s">
        <v>1341</v>
      </c>
    </row>
    <row r="26038" spans="8:12" x14ac:dyDescent="0.25">
      <c r="H26038" t="s">
        <v>24455</v>
      </c>
      <c r="I26038">
        <v>9453535</v>
      </c>
      <c r="J26038">
        <v>636014899</v>
      </c>
      <c r="K26038" t="s">
        <v>1464</v>
      </c>
      <c r="L26038" t="s">
        <v>1341</v>
      </c>
    </row>
    <row r="26039" spans="8:12" x14ac:dyDescent="0.25">
      <c r="H26039" t="s">
        <v>24456</v>
      </c>
      <c r="I26039">
        <v>9282338</v>
      </c>
      <c r="J26039">
        <v>356477000</v>
      </c>
      <c r="K26039" t="s">
        <v>1332</v>
      </c>
      <c r="L26039" t="s">
        <v>1295</v>
      </c>
    </row>
    <row r="26040" spans="8:12" x14ac:dyDescent="0.25">
      <c r="H26040" t="s">
        <v>24457</v>
      </c>
      <c r="I26040">
        <v>9537836</v>
      </c>
      <c r="J26040">
        <v>672707000</v>
      </c>
      <c r="K26040" t="s">
        <v>2192</v>
      </c>
      <c r="L26040" t="s">
        <v>1329</v>
      </c>
    </row>
    <row r="26041" spans="8:12" x14ac:dyDescent="0.25">
      <c r="H26041" t="s">
        <v>24458</v>
      </c>
      <c r="I26041">
        <v>9233600</v>
      </c>
      <c r="J26041">
        <v>355277000</v>
      </c>
      <c r="K26041" t="s">
        <v>1332</v>
      </c>
      <c r="L26041" t="s">
        <v>1341</v>
      </c>
    </row>
    <row r="26042" spans="8:12" x14ac:dyDescent="0.25">
      <c r="H26042" t="s">
        <v>1055</v>
      </c>
      <c r="I26042">
        <v>9675456</v>
      </c>
      <c r="J26042">
        <v>538005607</v>
      </c>
      <c r="K26042" t="s">
        <v>1437</v>
      </c>
      <c r="L26042" t="s">
        <v>1341</v>
      </c>
    </row>
    <row r="26043" spans="8:12" x14ac:dyDescent="0.25">
      <c r="H26043" t="s">
        <v>24459</v>
      </c>
      <c r="I26043">
        <v>9675468</v>
      </c>
      <c r="J26043">
        <v>538005622</v>
      </c>
      <c r="K26043" t="s">
        <v>1437</v>
      </c>
      <c r="L26043" t="s">
        <v>1308</v>
      </c>
    </row>
    <row r="26044" spans="8:12" x14ac:dyDescent="0.25">
      <c r="H26044" t="s">
        <v>24460</v>
      </c>
      <c r="I26044">
        <v>9550321</v>
      </c>
      <c r="J26044">
        <v>564845000</v>
      </c>
      <c r="K26044" t="s">
        <v>1441</v>
      </c>
      <c r="L26044" t="s">
        <v>1341</v>
      </c>
    </row>
    <row r="26045" spans="8:12" x14ac:dyDescent="0.25">
      <c r="H26045" t="s">
        <v>24461</v>
      </c>
      <c r="I26045">
        <v>9470789</v>
      </c>
      <c r="J26045">
        <v>563938000</v>
      </c>
      <c r="K26045" t="s">
        <v>1441</v>
      </c>
      <c r="L26045" t="s">
        <v>1341</v>
      </c>
    </row>
    <row r="26046" spans="8:12" x14ac:dyDescent="0.25">
      <c r="H26046" t="s">
        <v>24462</v>
      </c>
      <c r="I26046">
        <v>9522738</v>
      </c>
      <c r="J26046">
        <v>249601000</v>
      </c>
      <c r="K26046" t="s">
        <v>1340</v>
      </c>
      <c r="L26046" t="s">
        <v>1341</v>
      </c>
    </row>
    <row r="26047" spans="8:12" x14ac:dyDescent="0.25">
      <c r="H26047" t="s">
        <v>24463</v>
      </c>
      <c r="I26047">
        <v>8104498</v>
      </c>
      <c r="J26047">
        <v>529859000</v>
      </c>
      <c r="K26047" t="s">
        <v>2074</v>
      </c>
      <c r="L26047" t="s">
        <v>1295</v>
      </c>
    </row>
    <row r="26048" spans="8:12" x14ac:dyDescent="0.25">
      <c r="H26048" t="s">
        <v>24464</v>
      </c>
      <c r="I26048">
        <v>9040479</v>
      </c>
      <c r="J26048">
        <v>677046000</v>
      </c>
      <c r="K26048" t="s">
        <v>1305</v>
      </c>
      <c r="L26048" t="s">
        <v>1341</v>
      </c>
    </row>
    <row r="26049" spans="8:12" x14ac:dyDescent="0.25">
      <c r="H26049" t="s">
        <v>24464</v>
      </c>
      <c r="I26049">
        <v>9040479</v>
      </c>
      <c r="J26049">
        <v>671464000</v>
      </c>
      <c r="K26049" t="s">
        <v>1311</v>
      </c>
      <c r="L26049" t="s">
        <v>1341</v>
      </c>
    </row>
    <row r="26050" spans="8:12" x14ac:dyDescent="0.25">
      <c r="H26050" t="s">
        <v>24465</v>
      </c>
      <c r="I26050">
        <v>9400851</v>
      </c>
      <c r="J26050">
        <v>538003215</v>
      </c>
      <c r="K26050" t="s">
        <v>1437</v>
      </c>
      <c r="L26050" t="s">
        <v>1326</v>
      </c>
    </row>
    <row r="26051" spans="8:12" x14ac:dyDescent="0.25">
      <c r="H26051" t="s">
        <v>24465</v>
      </c>
      <c r="I26051">
        <v>8903064</v>
      </c>
      <c r="J26051">
        <v>518791000</v>
      </c>
      <c r="K26051" t="s">
        <v>1595</v>
      </c>
      <c r="L26051" t="s">
        <v>1295</v>
      </c>
    </row>
    <row r="26052" spans="8:12" x14ac:dyDescent="0.25">
      <c r="H26052" t="s">
        <v>24465</v>
      </c>
      <c r="I26052">
        <v>6604690</v>
      </c>
      <c r="J26052">
        <v>219000245</v>
      </c>
      <c r="K26052" t="s">
        <v>1456</v>
      </c>
      <c r="L26052" t="s">
        <v>1295</v>
      </c>
    </row>
    <row r="26053" spans="8:12" x14ac:dyDescent="0.25">
      <c r="H26053" t="s">
        <v>24466</v>
      </c>
      <c r="I26053">
        <v>9267417</v>
      </c>
      <c r="J26053">
        <v>566313000</v>
      </c>
      <c r="L26053" t="s">
        <v>1341</v>
      </c>
    </row>
    <row r="26054" spans="8:12" x14ac:dyDescent="0.25">
      <c r="H26054" t="s">
        <v>24467</v>
      </c>
      <c r="I26054">
        <v>9273442</v>
      </c>
      <c r="J26054">
        <v>538006461</v>
      </c>
      <c r="K26054" t="s">
        <v>1437</v>
      </c>
      <c r="L26054" t="s">
        <v>1313</v>
      </c>
    </row>
    <row r="26055" spans="8:12" x14ac:dyDescent="0.25">
      <c r="H26055" t="s">
        <v>24468</v>
      </c>
      <c r="I26055">
        <v>8898506</v>
      </c>
      <c r="J26055">
        <v>341405000</v>
      </c>
      <c r="K26055" t="s">
        <v>1316</v>
      </c>
      <c r="L26055" t="s">
        <v>1308</v>
      </c>
    </row>
    <row r="26056" spans="8:12" x14ac:dyDescent="0.25">
      <c r="H26056" t="s">
        <v>24469</v>
      </c>
      <c r="I26056">
        <v>8719073</v>
      </c>
      <c r="J26056">
        <v>377691000</v>
      </c>
      <c r="L26056" t="s">
        <v>1295</v>
      </c>
    </row>
    <row r="26057" spans="8:12" x14ac:dyDescent="0.25">
      <c r="H26057" t="s">
        <v>24470</v>
      </c>
      <c r="I26057">
        <v>8316699</v>
      </c>
      <c r="J26057">
        <v>308268000</v>
      </c>
      <c r="K26057" t="s">
        <v>1609</v>
      </c>
      <c r="L26057" t="s">
        <v>1295</v>
      </c>
    </row>
    <row r="26058" spans="8:12" x14ac:dyDescent="0.25">
      <c r="H26058" t="s">
        <v>24471</v>
      </c>
      <c r="I26058">
        <v>9427316</v>
      </c>
      <c r="J26058">
        <v>538004301</v>
      </c>
      <c r="K26058" t="s">
        <v>1437</v>
      </c>
      <c r="L26058" t="s">
        <v>1308</v>
      </c>
    </row>
    <row r="26059" spans="8:12" x14ac:dyDescent="0.25">
      <c r="H26059" t="s">
        <v>24472</v>
      </c>
      <c r="I26059">
        <v>9076325</v>
      </c>
      <c r="J26059">
        <v>525024119</v>
      </c>
      <c r="K26059" t="s">
        <v>1307</v>
      </c>
      <c r="L26059" t="s">
        <v>1295</v>
      </c>
    </row>
    <row r="26060" spans="8:12" x14ac:dyDescent="0.25">
      <c r="H26060" t="s">
        <v>24473</v>
      </c>
      <c r="I26060">
        <v>9715074</v>
      </c>
      <c r="J26060">
        <v>577336000</v>
      </c>
      <c r="L26060" t="s">
        <v>1329</v>
      </c>
    </row>
    <row r="26061" spans="8:12" x14ac:dyDescent="0.25">
      <c r="H26061" t="s">
        <v>24474</v>
      </c>
      <c r="I26061">
        <v>9328699</v>
      </c>
      <c r="J26061">
        <v>565446000</v>
      </c>
      <c r="L26061" t="s">
        <v>1362</v>
      </c>
    </row>
    <row r="26062" spans="8:12" x14ac:dyDescent="0.25">
      <c r="H26062" t="s">
        <v>24474</v>
      </c>
      <c r="I26062">
        <v>9328699</v>
      </c>
      <c r="J26062">
        <v>533180011</v>
      </c>
      <c r="K26062" t="s">
        <v>1563</v>
      </c>
      <c r="L26062" t="s">
        <v>1362</v>
      </c>
    </row>
    <row r="26063" spans="8:12" x14ac:dyDescent="0.25">
      <c r="H26063" t="s">
        <v>24475</v>
      </c>
      <c r="I26063">
        <v>9692234</v>
      </c>
      <c r="J26063">
        <v>525019655</v>
      </c>
      <c r="K26063" t="s">
        <v>1307</v>
      </c>
      <c r="L26063" t="s">
        <v>1308</v>
      </c>
    </row>
    <row r="26064" spans="8:12" x14ac:dyDescent="0.25">
      <c r="H26064" t="s">
        <v>24476</v>
      </c>
      <c r="I26064">
        <v>9311634</v>
      </c>
      <c r="J26064">
        <v>538006828</v>
      </c>
      <c r="K26064" t="s">
        <v>1437</v>
      </c>
      <c r="L26064" t="s">
        <v>1326</v>
      </c>
    </row>
    <row r="26065" spans="8:12" x14ac:dyDescent="0.25">
      <c r="H26065" t="s">
        <v>24477</v>
      </c>
      <c r="I26065">
        <v>9351373</v>
      </c>
      <c r="J26065">
        <v>525016541</v>
      </c>
      <c r="K26065" t="s">
        <v>1307</v>
      </c>
      <c r="L26065" t="s">
        <v>1295</v>
      </c>
    </row>
    <row r="26066" spans="8:12" x14ac:dyDescent="0.25">
      <c r="H26066" t="s">
        <v>24477</v>
      </c>
      <c r="I26066">
        <v>9351373</v>
      </c>
      <c r="J26066">
        <v>525016000</v>
      </c>
      <c r="K26066" t="s">
        <v>1307</v>
      </c>
      <c r="L26066" t="s">
        <v>1295</v>
      </c>
    </row>
    <row r="26067" spans="8:12" x14ac:dyDescent="0.25">
      <c r="H26067" t="s">
        <v>24478</v>
      </c>
      <c r="I26067">
        <v>9371024</v>
      </c>
      <c r="J26067">
        <v>636012771</v>
      </c>
      <c r="K26067" t="s">
        <v>1464</v>
      </c>
      <c r="L26067" t="s">
        <v>1295</v>
      </c>
    </row>
    <row r="26068" spans="8:12" x14ac:dyDescent="0.25">
      <c r="H26068" t="s">
        <v>24479</v>
      </c>
      <c r="I26068">
        <v>9197818</v>
      </c>
      <c r="J26068">
        <v>236125000</v>
      </c>
      <c r="K26068" t="s">
        <v>1383</v>
      </c>
      <c r="L26068" t="s">
        <v>1295</v>
      </c>
    </row>
    <row r="26069" spans="8:12" x14ac:dyDescent="0.25">
      <c r="H26069" t="s">
        <v>24480</v>
      </c>
      <c r="I26069">
        <v>9587740</v>
      </c>
      <c r="J26069">
        <v>431001931</v>
      </c>
      <c r="K26069" t="s">
        <v>1368</v>
      </c>
      <c r="L26069" t="s">
        <v>1313</v>
      </c>
    </row>
    <row r="26070" spans="8:12" x14ac:dyDescent="0.25">
      <c r="H26070" t="s">
        <v>24481</v>
      </c>
      <c r="I26070">
        <v>8966224</v>
      </c>
      <c r="J26070">
        <v>271002370</v>
      </c>
      <c r="K26070" t="s">
        <v>1373</v>
      </c>
      <c r="L26070" t="s">
        <v>1295</v>
      </c>
    </row>
    <row r="26071" spans="8:12" x14ac:dyDescent="0.25">
      <c r="H26071" t="s">
        <v>24482</v>
      </c>
      <c r="I26071">
        <v>9134488</v>
      </c>
      <c r="J26071">
        <v>441250000</v>
      </c>
      <c r="K26071" t="s">
        <v>1352</v>
      </c>
      <c r="L26071" t="s">
        <v>1326</v>
      </c>
    </row>
    <row r="26072" spans="8:12" x14ac:dyDescent="0.25">
      <c r="H26072" t="s">
        <v>24483</v>
      </c>
      <c r="I26072">
        <v>9134476</v>
      </c>
      <c r="J26072">
        <v>440350000</v>
      </c>
      <c r="K26072" t="s">
        <v>1352</v>
      </c>
      <c r="L26072" t="s">
        <v>1395</v>
      </c>
    </row>
    <row r="26073" spans="8:12" x14ac:dyDescent="0.25">
      <c r="H26073" t="s">
        <v>24484</v>
      </c>
      <c r="I26073">
        <v>9748423</v>
      </c>
      <c r="J26073">
        <v>538006142</v>
      </c>
      <c r="K26073" t="s">
        <v>1437</v>
      </c>
      <c r="L26073" t="s">
        <v>1308</v>
      </c>
    </row>
    <row r="26074" spans="8:12" x14ac:dyDescent="0.25">
      <c r="H26074" t="s">
        <v>24485</v>
      </c>
      <c r="I26074">
        <v>9705299</v>
      </c>
      <c r="J26074">
        <v>538005941</v>
      </c>
      <c r="K26074" t="s">
        <v>1437</v>
      </c>
      <c r="L26074" t="s">
        <v>1308</v>
      </c>
    </row>
    <row r="26075" spans="8:12" x14ac:dyDescent="0.25">
      <c r="H26075" t="s">
        <v>24486</v>
      </c>
      <c r="I26075">
        <v>9704829</v>
      </c>
      <c r="J26075">
        <v>538005937</v>
      </c>
      <c r="K26075" t="s">
        <v>1437</v>
      </c>
      <c r="L26075" t="s">
        <v>1308</v>
      </c>
    </row>
    <row r="26076" spans="8:12" x14ac:dyDescent="0.25">
      <c r="H26076" t="s">
        <v>1056</v>
      </c>
      <c r="I26076">
        <v>9723631</v>
      </c>
      <c r="J26076">
        <v>538006267</v>
      </c>
      <c r="K26076" t="s">
        <v>1437</v>
      </c>
      <c r="L26076" t="s">
        <v>1308</v>
      </c>
    </row>
    <row r="26077" spans="8:12" x14ac:dyDescent="0.25">
      <c r="H26077" t="s">
        <v>24487</v>
      </c>
      <c r="I26077">
        <v>9705287</v>
      </c>
      <c r="J26077">
        <v>538005942</v>
      </c>
      <c r="K26077" t="s">
        <v>1437</v>
      </c>
      <c r="L26077" t="s">
        <v>1308</v>
      </c>
    </row>
    <row r="26078" spans="8:12" x14ac:dyDescent="0.25">
      <c r="H26078" t="s">
        <v>24488</v>
      </c>
      <c r="I26078">
        <v>9677375</v>
      </c>
      <c r="J26078">
        <v>538005482</v>
      </c>
      <c r="K26078" t="s">
        <v>1437</v>
      </c>
      <c r="L26078" t="s">
        <v>1308</v>
      </c>
    </row>
    <row r="26079" spans="8:12" x14ac:dyDescent="0.25">
      <c r="H26079" t="s">
        <v>24489</v>
      </c>
      <c r="I26079">
        <v>9739240</v>
      </c>
      <c r="J26079">
        <v>538005648</v>
      </c>
      <c r="K26079" t="s">
        <v>1437</v>
      </c>
      <c r="L26079" t="s">
        <v>1308</v>
      </c>
    </row>
    <row r="26080" spans="8:12" x14ac:dyDescent="0.25">
      <c r="H26080" t="s">
        <v>1057</v>
      </c>
      <c r="I26080">
        <v>9719537</v>
      </c>
      <c r="J26080">
        <v>538006126</v>
      </c>
      <c r="K26080" t="s">
        <v>1437</v>
      </c>
      <c r="L26080" t="s">
        <v>1308</v>
      </c>
    </row>
    <row r="26081" spans="8:12" x14ac:dyDescent="0.25">
      <c r="H26081" t="s">
        <v>24490</v>
      </c>
      <c r="I26081">
        <v>9719549</v>
      </c>
      <c r="J26081">
        <v>538006268</v>
      </c>
      <c r="K26081" t="s">
        <v>1437</v>
      </c>
      <c r="L26081" t="s">
        <v>1308</v>
      </c>
    </row>
    <row r="26082" spans="8:12" x14ac:dyDescent="0.25">
      <c r="H26082" t="s">
        <v>24491</v>
      </c>
      <c r="I26082">
        <v>9677387</v>
      </c>
      <c r="J26082">
        <v>538005483</v>
      </c>
      <c r="K26082" t="s">
        <v>1437</v>
      </c>
      <c r="L26082" t="s">
        <v>1308</v>
      </c>
    </row>
    <row r="26083" spans="8:12" x14ac:dyDescent="0.25">
      <c r="H26083" t="s">
        <v>1058</v>
      </c>
      <c r="I26083">
        <v>9723629</v>
      </c>
      <c r="J26083">
        <v>538006305</v>
      </c>
      <c r="K26083" t="s">
        <v>1437</v>
      </c>
      <c r="L26083" t="s">
        <v>1308</v>
      </c>
    </row>
    <row r="26084" spans="8:12" x14ac:dyDescent="0.25">
      <c r="H26084" t="s">
        <v>24492</v>
      </c>
      <c r="I26084">
        <v>9714719</v>
      </c>
      <c r="J26084">
        <v>538006143</v>
      </c>
      <c r="K26084" t="s">
        <v>1437</v>
      </c>
      <c r="L26084" t="s">
        <v>1308</v>
      </c>
    </row>
    <row r="26085" spans="8:12" x14ac:dyDescent="0.25">
      <c r="H26085" t="s">
        <v>1059</v>
      </c>
      <c r="I26085">
        <v>9714692</v>
      </c>
      <c r="J26085">
        <v>538006145</v>
      </c>
      <c r="K26085" t="s">
        <v>1437</v>
      </c>
      <c r="L26085" t="s">
        <v>1308</v>
      </c>
    </row>
    <row r="26086" spans="8:12" x14ac:dyDescent="0.25">
      <c r="H26086" t="s">
        <v>24493</v>
      </c>
      <c r="I26086">
        <v>9710567</v>
      </c>
      <c r="J26086">
        <v>538006021</v>
      </c>
      <c r="K26086" t="s">
        <v>1437</v>
      </c>
      <c r="L26086" t="s">
        <v>1308</v>
      </c>
    </row>
    <row r="26087" spans="8:12" x14ac:dyDescent="0.25">
      <c r="H26087" t="s">
        <v>24494</v>
      </c>
      <c r="I26087">
        <v>9710579</v>
      </c>
      <c r="J26087">
        <v>538006022</v>
      </c>
      <c r="K26087" t="s">
        <v>1437</v>
      </c>
      <c r="L26087" t="s">
        <v>1308</v>
      </c>
    </row>
    <row r="26088" spans="8:12" x14ac:dyDescent="0.25">
      <c r="H26088" t="s">
        <v>24495</v>
      </c>
      <c r="I26088">
        <v>9705342</v>
      </c>
      <c r="J26088">
        <v>636017382</v>
      </c>
      <c r="K26088" t="s">
        <v>1464</v>
      </c>
      <c r="L26088" t="s">
        <v>1308</v>
      </c>
    </row>
    <row r="26089" spans="8:12" x14ac:dyDescent="0.25">
      <c r="H26089" t="s">
        <v>24495</v>
      </c>
      <c r="I26089">
        <v>9705342</v>
      </c>
      <c r="J26089">
        <v>538006015</v>
      </c>
      <c r="K26089" t="s">
        <v>1437</v>
      </c>
      <c r="L26089" t="s">
        <v>1308</v>
      </c>
    </row>
    <row r="26090" spans="8:12" x14ac:dyDescent="0.25">
      <c r="H26090" t="s">
        <v>24496</v>
      </c>
      <c r="I26090">
        <v>9705316</v>
      </c>
      <c r="J26090">
        <v>538006358</v>
      </c>
      <c r="K26090" t="s">
        <v>1437</v>
      </c>
      <c r="L26090" t="s">
        <v>1308</v>
      </c>
    </row>
    <row r="26091" spans="8:12" x14ac:dyDescent="0.25">
      <c r="H26091" t="s">
        <v>1060</v>
      </c>
      <c r="I26091">
        <v>9719551</v>
      </c>
      <c r="J26091">
        <v>636017386</v>
      </c>
      <c r="K26091" t="s">
        <v>1464</v>
      </c>
      <c r="L26091" t="s">
        <v>1308</v>
      </c>
    </row>
    <row r="26092" spans="8:12" x14ac:dyDescent="0.25">
      <c r="H26092" t="s">
        <v>1060</v>
      </c>
      <c r="I26092">
        <v>9719551</v>
      </c>
      <c r="J26092">
        <v>538006260</v>
      </c>
      <c r="K26092" t="s">
        <v>1437</v>
      </c>
      <c r="L26092" t="s">
        <v>1308</v>
      </c>
    </row>
    <row r="26093" spans="8:12" x14ac:dyDescent="0.25">
      <c r="H26093" t="s">
        <v>1061</v>
      </c>
      <c r="I26093">
        <v>9705146</v>
      </c>
      <c r="J26093">
        <v>538006001</v>
      </c>
      <c r="K26093" t="s">
        <v>1437</v>
      </c>
      <c r="L26093" t="s">
        <v>1308</v>
      </c>
    </row>
    <row r="26094" spans="8:12" x14ac:dyDescent="0.25">
      <c r="H26094" t="s">
        <v>1062</v>
      </c>
      <c r="I26094">
        <v>9705158</v>
      </c>
      <c r="J26094">
        <v>538006002</v>
      </c>
      <c r="K26094" t="s">
        <v>1437</v>
      </c>
      <c r="L26094" t="s">
        <v>1308</v>
      </c>
    </row>
    <row r="26095" spans="8:12" x14ac:dyDescent="0.25">
      <c r="H26095" t="s">
        <v>24497</v>
      </c>
      <c r="I26095">
        <v>9698989</v>
      </c>
      <c r="J26095">
        <v>538006241</v>
      </c>
      <c r="K26095" t="s">
        <v>1437</v>
      </c>
      <c r="L26095" t="s">
        <v>1308</v>
      </c>
    </row>
    <row r="26096" spans="8:12" x14ac:dyDescent="0.25">
      <c r="H26096" t="s">
        <v>24498</v>
      </c>
      <c r="I26096">
        <v>9729178</v>
      </c>
      <c r="J26096">
        <v>538005643</v>
      </c>
      <c r="K26096" t="s">
        <v>1437</v>
      </c>
      <c r="L26096" t="s">
        <v>1308</v>
      </c>
    </row>
    <row r="26097" spans="8:12" x14ac:dyDescent="0.25">
      <c r="H26097" t="s">
        <v>1063</v>
      </c>
      <c r="I26097">
        <v>9705304</v>
      </c>
      <c r="J26097">
        <v>538006360</v>
      </c>
      <c r="K26097" t="s">
        <v>1437</v>
      </c>
      <c r="L26097" t="s">
        <v>1308</v>
      </c>
    </row>
    <row r="26098" spans="8:12" x14ac:dyDescent="0.25">
      <c r="H26098" t="s">
        <v>24499</v>
      </c>
      <c r="I26098">
        <v>9729166</v>
      </c>
      <c r="J26098">
        <v>538005637</v>
      </c>
      <c r="K26098" t="s">
        <v>1437</v>
      </c>
      <c r="L26098" t="s">
        <v>1308</v>
      </c>
    </row>
    <row r="26099" spans="8:12" x14ac:dyDescent="0.25">
      <c r="H26099" t="s">
        <v>24500</v>
      </c>
      <c r="I26099">
        <v>9705330</v>
      </c>
      <c r="J26099">
        <v>538006013</v>
      </c>
      <c r="K26099" t="s">
        <v>1437</v>
      </c>
      <c r="L26099" t="s">
        <v>1308</v>
      </c>
    </row>
    <row r="26100" spans="8:12" x14ac:dyDescent="0.25">
      <c r="H26100" t="s">
        <v>24501</v>
      </c>
      <c r="I26100">
        <v>9705328</v>
      </c>
      <c r="J26100">
        <v>538006012</v>
      </c>
      <c r="K26100" t="s">
        <v>1437</v>
      </c>
      <c r="L26100" t="s">
        <v>1308</v>
      </c>
    </row>
    <row r="26101" spans="8:12" x14ac:dyDescent="0.25">
      <c r="H26101" t="s">
        <v>24502</v>
      </c>
      <c r="I26101">
        <v>9712151</v>
      </c>
      <c r="J26101">
        <v>636017388</v>
      </c>
      <c r="K26101" t="s">
        <v>1464</v>
      </c>
      <c r="L26101" t="s">
        <v>1308</v>
      </c>
    </row>
    <row r="26102" spans="8:12" x14ac:dyDescent="0.25">
      <c r="H26102" t="s">
        <v>24502</v>
      </c>
      <c r="I26102">
        <v>9712151</v>
      </c>
      <c r="J26102">
        <v>538006017</v>
      </c>
      <c r="K26102" t="s">
        <v>1437</v>
      </c>
      <c r="L26102" t="s">
        <v>1308</v>
      </c>
    </row>
    <row r="26103" spans="8:12" x14ac:dyDescent="0.25">
      <c r="H26103" t="s">
        <v>24503</v>
      </c>
      <c r="I26103">
        <v>9698965</v>
      </c>
      <c r="J26103">
        <v>538005998</v>
      </c>
      <c r="K26103" t="s">
        <v>1437</v>
      </c>
      <c r="L26103" t="s">
        <v>1308</v>
      </c>
    </row>
    <row r="26104" spans="8:12" x14ac:dyDescent="0.25">
      <c r="H26104" t="s">
        <v>24504</v>
      </c>
      <c r="I26104">
        <v>9723655</v>
      </c>
      <c r="J26104">
        <v>636017385</v>
      </c>
      <c r="K26104" t="s">
        <v>1464</v>
      </c>
      <c r="L26104" t="s">
        <v>1308</v>
      </c>
    </row>
    <row r="26105" spans="8:12" x14ac:dyDescent="0.25">
      <c r="H26105" t="s">
        <v>24505</v>
      </c>
      <c r="I26105">
        <v>9710581</v>
      </c>
      <c r="J26105">
        <v>636017367</v>
      </c>
      <c r="K26105" t="s">
        <v>1464</v>
      </c>
      <c r="L26105" t="s">
        <v>1308</v>
      </c>
    </row>
    <row r="26106" spans="8:12" x14ac:dyDescent="0.25">
      <c r="H26106" t="s">
        <v>24505</v>
      </c>
      <c r="I26106">
        <v>9710581</v>
      </c>
      <c r="J26106">
        <v>538006023</v>
      </c>
      <c r="K26106" t="s">
        <v>1437</v>
      </c>
      <c r="L26106" t="s">
        <v>1308</v>
      </c>
    </row>
    <row r="26107" spans="8:12" x14ac:dyDescent="0.25">
      <c r="H26107" t="s">
        <v>1064</v>
      </c>
      <c r="I26107">
        <v>9712498</v>
      </c>
      <c r="J26107">
        <v>538006146</v>
      </c>
      <c r="K26107" t="s">
        <v>1437</v>
      </c>
      <c r="L26107" t="s">
        <v>1308</v>
      </c>
    </row>
    <row r="26108" spans="8:12" x14ac:dyDescent="0.25">
      <c r="H26108" t="s">
        <v>24506</v>
      </c>
      <c r="I26108">
        <v>9712486</v>
      </c>
      <c r="J26108">
        <v>538005997</v>
      </c>
      <c r="K26108" t="s">
        <v>1437</v>
      </c>
      <c r="L26108" t="s">
        <v>1308</v>
      </c>
    </row>
    <row r="26109" spans="8:12" x14ac:dyDescent="0.25">
      <c r="H26109" t="s">
        <v>1065</v>
      </c>
      <c r="I26109">
        <v>9723643</v>
      </c>
      <c r="J26109">
        <v>538006266</v>
      </c>
      <c r="K26109" t="s">
        <v>1437</v>
      </c>
      <c r="L26109" t="s">
        <v>1308</v>
      </c>
    </row>
    <row r="26110" spans="8:12" x14ac:dyDescent="0.25">
      <c r="H26110" t="s">
        <v>24507</v>
      </c>
      <c r="I26110">
        <v>9705160</v>
      </c>
      <c r="J26110">
        <v>538006003</v>
      </c>
      <c r="K26110" t="s">
        <v>1437</v>
      </c>
      <c r="L26110" t="s">
        <v>1308</v>
      </c>
    </row>
    <row r="26111" spans="8:12" x14ac:dyDescent="0.25">
      <c r="H26111" t="s">
        <v>1066</v>
      </c>
      <c r="I26111">
        <v>9714707</v>
      </c>
      <c r="J26111">
        <v>538006140</v>
      </c>
      <c r="K26111" t="s">
        <v>1437</v>
      </c>
      <c r="L26111" t="s">
        <v>1308</v>
      </c>
    </row>
    <row r="26112" spans="8:12" x14ac:dyDescent="0.25">
      <c r="H26112" t="s">
        <v>24508</v>
      </c>
      <c r="I26112">
        <v>9704843</v>
      </c>
      <c r="J26112">
        <v>538006014</v>
      </c>
      <c r="K26112" t="s">
        <v>1437</v>
      </c>
      <c r="L26112" t="s">
        <v>1308</v>
      </c>
    </row>
    <row r="26113" spans="8:12" x14ac:dyDescent="0.25">
      <c r="H26113" t="s">
        <v>1067</v>
      </c>
      <c r="I26113">
        <v>9705172</v>
      </c>
      <c r="J26113">
        <v>538006004</v>
      </c>
      <c r="K26113" t="s">
        <v>1437</v>
      </c>
      <c r="L26113" t="s">
        <v>1308</v>
      </c>
    </row>
    <row r="26114" spans="8:12" x14ac:dyDescent="0.25">
      <c r="H26114" t="s">
        <v>24509</v>
      </c>
      <c r="I26114">
        <v>9698977</v>
      </c>
      <c r="J26114">
        <v>538006240</v>
      </c>
      <c r="K26114" t="s">
        <v>1437</v>
      </c>
      <c r="L26114" t="s">
        <v>1308</v>
      </c>
    </row>
    <row r="26115" spans="8:12" x14ac:dyDescent="0.25">
      <c r="H26115" t="s">
        <v>24510</v>
      </c>
      <c r="I26115">
        <v>8873051</v>
      </c>
      <c r="J26115">
        <v>273351610</v>
      </c>
      <c r="K26115" t="s">
        <v>1297</v>
      </c>
      <c r="L26115" t="s">
        <v>1313</v>
      </c>
    </row>
    <row r="26116" spans="8:12" x14ac:dyDescent="0.25">
      <c r="H26116" t="s">
        <v>24511</v>
      </c>
      <c r="I26116">
        <v>8911736</v>
      </c>
      <c r="J26116">
        <v>229288000</v>
      </c>
      <c r="L26116" t="s">
        <v>1614</v>
      </c>
    </row>
    <row r="26117" spans="8:12" x14ac:dyDescent="0.25">
      <c r="H26117" t="s">
        <v>24512</v>
      </c>
      <c r="I26117">
        <v>8917895</v>
      </c>
      <c r="J26117">
        <v>311059100</v>
      </c>
      <c r="K26117" t="s">
        <v>1609</v>
      </c>
      <c r="L26117" t="s">
        <v>1614</v>
      </c>
    </row>
    <row r="26118" spans="8:12" x14ac:dyDescent="0.25">
      <c r="H26118" t="s">
        <v>24513</v>
      </c>
      <c r="I26118">
        <v>9175133</v>
      </c>
      <c r="J26118">
        <v>477189100</v>
      </c>
      <c r="K26118" t="s">
        <v>1348</v>
      </c>
      <c r="L26118" t="s">
        <v>1313</v>
      </c>
    </row>
    <row r="26119" spans="8:12" x14ac:dyDescent="0.25">
      <c r="H26119" t="s">
        <v>24514</v>
      </c>
      <c r="I26119">
        <v>9158331</v>
      </c>
      <c r="J26119">
        <v>477136500</v>
      </c>
      <c r="K26119" t="s">
        <v>1348</v>
      </c>
      <c r="L26119" t="s">
        <v>1412</v>
      </c>
    </row>
    <row r="26120" spans="8:12" x14ac:dyDescent="0.25">
      <c r="H26120" t="s">
        <v>24515</v>
      </c>
      <c r="I26120">
        <v>9306114</v>
      </c>
      <c r="J26120">
        <v>477626377</v>
      </c>
      <c r="K26120" t="s">
        <v>1348</v>
      </c>
      <c r="L26120" t="s">
        <v>1313</v>
      </c>
    </row>
    <row r="26121" spans="8:12" x14ac:dyDescent="0.25">
      <c r="H26121" t="s">
        <v>24516</v>
      </c>
      <c r="I26121">
        <v>9471604</v>
      </c>
      <c r="J26121">
        <v>477542500</v>
      </c>
      <c r="K26121" t="s">
        <v>1348</v>
      </c>
      <c r="L26121" t="s">
        <v>2037</v>
      </c>
    </row>
    <row r="26122" spans="8:12" x14ac:dyDescent="0.25">
      <c r="H26122" t="s">
        <v>24517</v>
      </c>
      <c r="I26122">
        <v>9340702</v>
      </c>
      <c r="J26122">
        <v>477684300</v>
      </c>
      <c r="K26122" t="s">
        <v>1348</v>
      </c>
      <c r="L26122" t="s">
        <v>1326</v>
      </c>
    </row>
    <row r="26123" spans="8:12" x14ac:dyDescent="0.25">
      <c r="H26123" t="s">
        <v>24518</v>
      </c>
      <c r="I26123">
        <v>9215048</v>
      </c>
      <c r="J26123">
        <v>525021322</v>
      </c>
      <c r="K26123" t="s">
        <v>1307</v>
      </c>
      <c r="L26123" t="s">
        <v>1362</v>
      </c>
    </row>
    <row r="26124" spans="8:12" x14ac:dyDescent="0.25">
      <c r="H26124" t="s">
        <v>24519</v>
      </c>
      <c r="I26124">
        <v>9572185</v>
      </c>
      <c r="J26124">
        <v>477779200</v>
      </c>
      <c r="K26124" t="s">
        <v>1348</v>
      </c>
      <c r="L26124" t="s">
        <v>1313</v>
      </c>
    </row>
    <row r="26125" spans="8:12" x14ac:dyDescent="0.25">
      <c r="H26125" t="s">
        <v>24520</v>
      </c>
      <c r="I26125">
        <v>9720598</v>
      </c>
      <c r="J26125">
        <v>572803210</v>
      </c>
      <c r="K26125" t="s">
        <v>1575</v>
      </c>
      <c r="L26125" t="s">
        <v>1329</v>
      </c>
    </row>
    <row r="26126" spans="8:12" x14ac:dyDescent="0.25">
      <c r="H26126" t="s">
        <v>24521</v>
      </c>
      <c r="I26126">
        <v>9425045</v>
      </c>
      <c r="J26126">
        <v>477950900</v>
      </c>
      <c r="K26126" t="s">
        <v>1348</v>
      </c>
      <c r="L26126" t="s">
        <v>1326</v>
      </c>
    </row>
    <row r="26127" spans="8:12" x14ac:dyDescent="0.25">
      <c r="H26127" t="s">
        <v>24522</v>
      </c>
      <c r="I26127">
        <v>9131993</v>
      </c>
      <c r="J26127">
        <v>256149000</v>
      </c>
      <c r="K26127" t="s">
        <v>1340</v>
      </c>
      <c r="L26127" t="s">
        <v>1614</v>
      </c>
    </row>
    <row r="26128" spans="8:12" x14ac:dyDescent="0.25">
      <c r="H26128" t="s">
        <v>24523</v>
      </c>
      <c r="I26128">
        <v>9430454</v>
      </c>
      <c r="J26128">
        <v>477177500</v>
      </c>
      <c r="K26128" t="s">
        <v>1348</v>
      </c>
      <c r="L26128" t="s">
        <v>1326</v>
      </c>
    </row>
    <row r="26129" spans="8:12" x14ac:dyDescent="0.25">
      <c r="H26129" t="s">
        <v>24524</v>
      </c>
      <c r="I26129">
        <v>9492945</v>
      </c>
      <c r="J26129">
        <v>477390600</v>
      </c>
      <c r="K26129" t="s">
        <v>1348</v>
      </c>
      <c r="L26129" t="s">
        <v>1326</v>
      </c>
    </row>
    <row r="26130" spans="8:12" x14ac:dyDescent="0.25">
      <c r="H26130" t="s">
        <v>24525</v>
      </c>
      <c r="I26130">
        <v>9151448</v>
      </c>
      <c r="J26130">
        <v>525009331</v>
      </c>
      <c r="K26130" t="s">
        <v>1307</v>
      </c>
      <c r="L26130" t="s">
        <v>1346</v>
      </c>
    </row>
    <row r="26131" spans="8:12" x14ac:dyDescent="0.25">
      <c r="H26131" t="s">
        <v>24526</v>
      </c>
      <c r="I26131">
        <v>9720586</v>
      </c>
      <c r="J26131">
        <v>572789210</v>
      </c>
      <c r="K26131" t="s">
        <v>1575</v>
      </c>
      <c r="L26131" t="s">
        <v>1329</v>
      </c>
    </row>
    <row r="26132" spans="8:12" x14ac:dyDescent="0.25">
      <c r="H26132" t="s">
        <v>24527</v>
      </c>
      <c r="I26132">
        <v>9492957</v>
      </c>
      <c r="J26132">
        <v>370948000</v>
      </c>
      <c r="L26132" t="s">
        <v>1326</v>
      </c>
    </row>
    <row r="26133" spans="8:12" x14ac:dyDescent="0.25">
      <c r="H26133" t="s">
        <v>24528</v>
      </c>
      <c r="I26133">
        <v>9350733</v>
      </c>
      <c r="J26133">
        <v>477581500</v>
      </c>
      <c r="K26133" t="s">
        <v>1348</v>
      </c>
      <c r="L26133" t="s">
        <v>1395</v>
      </c>
    </row>
    <row r="26134" spans="8:12" x14ac:dyDescent="0.25">
      <c r="H26134" t="s">
        <v>24529</v>
      </c>
      <c r="I26134">
        <v>9430430</v>
      </c>
      <c r="J26134">
        <v>477218200</v>
      </c>
      <c r="K26134" t="s">
        <v>1348</v>
      </c>
      <c r="L26134" t="s">
        <v>1412</v>
      </c>
    </row>
    <row r="26135" spans="8:12" x14ac:dyDescent="0.25">
      <c r="H26135" t="s">
        <v>24530</v>
      </c>
      <c r="I26135">
        <v>9187904</v>
      </c>
      <c r="J26135">
        <v>477847700</v>
      </c>
      <c r="K26135" t="s">
        <v>1348</v>
      </c>
      <c r="L26135" t="s">
        <v>1326</v>
      </c>
    </row>
    <row r="26136" spans="8:12" x14ac:dyDescent="0.25">
      <c r="H26136" t="s">
        <v>24531</v>
      </c>
      <c r="I26136">
        <v>9244879</v>
      </c>
      <c r="J26136">
        <v>477880400</v>
      </c>
      <c r="K26136" t="s">
        <v>1348</v>
      </c>
      <c r="L26136" t="s">
        <v>1313</v>
      </c>
    </row>
    <row r="26137" spans="8:12" x14ac:dyDescent="0.25">
      <c r="H26137" t="s">
        <v>24532</v>
      </c>
      <c r="I26137">
        <v>9215048</v>
      </c>
      <c r="J26137">
        <v>308068000</v>
      </c>
      <c r="K26137" t="s">
        <v>1609</v>
      </c>
      <c r="L26137" t="s">
        <v>1362</v>
      </c>
    </row>
    <row r="26138" spans="8:12" x14ac:dyDescent="0.25">
      <c r="H26138" t="s">
        <v>24533</v>
      </c>
      <c r="I26138">
        <v>9428310</v>
      </c>
      <c r="J26138">
        <v>477185400</v>
      </c>
      <c r="K26138" t="s">
        <v>1348</v>
      </c>
      <c r="L26138" t="s">
        <v>1326</v>
      </c>
    </row>
    <row r="26139" spans="8:12" x14ac:dyDescent="0.25">
      <c r="H26139" t="s">
        <v>24534</v>
      </c>
      <c r="I26139">
        <v>9425461</v>
      </c>
      <c r="J26139">
        <v>636091625</v>
      </c>
      <c r="K26139" t="s">
        <v>1464</v>
      </c>
      <c r="L26139" t="s">
        <v>1341</v>
      </c>
    </row>
    <row r="26140" spans="8:12" x14ac:dyDescent="0.25">
      <c r="H26140" t="s">
        <v>24535</v>
      </c>
      <c r="I26140">
        <v>9720574</v>
      </c>
      <c r="J26140">
        <v>572785210</v>
      </c>
      <c r="K26140" t="s">
        <v>1575</v>
      </c>
      <c r="L26140" t="s">
        <v>1329</v>
      </c>
    </row>
    <row r="26141" spans="8:12" x14ac:dyDescent="0.25">
      <c r="H26141" t="s">
        <v>24536</v>
      </c>
      <c r="I26141">
        <v>9444168</v>
      </c>
      <c r="J26141">
        <v>477197700</v>
      </c>
      <c r="K26141" t="s">
        <v>1348</v>
      </c>
      <c r="L26141" t="s">
        <v>1412</v>
      </c>
    </row>
    <row r="26142" spans="8:12" x14ac:dyDescent="0.25">
      <c r="H26142" t="s">
        <v>24537</v>
      </c>
      <c r="I26142">
        <v>8516990</v>
      </c>
      <c r="J26142">
        <v>231211000</v>
      </c>
      <c r="K26142" t="s">
        <v>3557</v>
      </c>
      <c r="L26142" t="s">
        <v>1808</v>
      </c>
    </row>
    <row r="26143" spans="8:12" x14ac:dyDescent="0.25">
      <c r="H26143" t="s">
        <v>24538</v>
      </c>
      <c r="I26143">
        <v>9428308</v>
      </c>
      <c r="J26143">
        <v>477115300</v>
      </c>
      <c r="K26143" t="s">
        <v>1348</v>
      </c>
      <c r="L26143" t="s">
        <v>1313</v>
      </c>
    </row>
    <row r="26144" spans="8:12" x14ac:dyDescent="0.25">
      <c r="H26144" t="s">
        <v>24539</v>
      </c>
      <c r="I26144">
        <v>9352054</v>
      </c>
      <c r="J26144">
        <v>477346700</v>
      </c>
      <c r="K26144" t="s">
        <v>1348</v>
      </c>
      <c r="L26144" t="s">
        <v>2037</v>
      </c>
    </row>
    <row r="26145" spans="8:12" x14ac:dyDescent="0.25">
      <c r="H26145" t="s">
        <v>24540</v>
      </c>
      <c r="I26145">
        <v>9161871</v>
      </c>
      <c r="J26145">
        <v>477514800</v>
      </c>
      <c r="K26145" t="s">
        <v>1348</v>
      </c>
      <c r="L26145" t="s">
        <v>1326</v>
      </c>
    </row>
    <row r="26146" spans="8:12" x14ac:dyDescent="0.25">
      <c r="H26146" t="s">
        <v>24541</v>
      </c>
      <c r="I26146">
        <v>9185865</v>
      </c>
      <c r="J26146">
        <v>477742200</v>
      </c>
      <c r="K26146" t="s">
        <v>1348</v>
      </c>
      <c r="L26146" t="s">
        <v>1326</v>
      </c>
    </row>
    <row r="26147" spans="8:12" x14ac:dyDescent="0.25">
      <c r="H26147" t="s">
        <v>24542</v>
      </c>
      <c r="I26147">
        <v>9340702</v>
      </c>
      <c r="J26147">
        <v>308148000</v>
      </c>
      <c r="K26147" t="s">
        <v>1609</v>
      </c>
      <c r="L26147" t="s">
        <v>1326</v>
      </c>
    </row>
    <row r="26148" spans="8:12" x14ac:dyDescent="0.25">
      <c r="H26148" t="s">
        <v>24543</v>
      </c>
      <c r="I26148">
        <v>8601446</v>
      </c>
      <c r="J26148">
        <v>355006000</v>
      </c>
      <c r="K26148" t="s">
        <v>1332</v>
      </c>
      <c r="L26148" t="s">
        <v>1295</v>
      </c>
    </row>
    <row r="26149" spans="8:12" x14ac:dyDescent="0.25">
      <c r="H26149" t="s">
        <v>24544</v>
      </c>
      <c r="I26149">
        <v>9175535</v>
      </c>
      <c r="J26149">
        <v>477108300</v>
      </c>
      <c r="K26149" t="s">
        <v>1348</v>
      </c>
      <c r="L26149" t="s">
        <v>1326</v>
      </c>
    </row>
    <row r="26150" spans="8:12" x14ac:dyDescent="0.25">
      <c r="H26150" t="s">
        <v>24545</v>
      </c>
      <c r="I26150">
        <v>9378333</v>
      </c>
      <c r="J26150">
        <v>477797300</v>
      </c>
      <c r="K26150" t="s">
        <v>1348</v>
      </c>
      <c r="L26150" t="s">
        <v>1326</v>
      </c>
    </row>
    <row r="26151" spans="8:12" x14ac:dyDescent="0.25">
      <c r="H26151" t="s">
        <v>24546</v>
      </c>
      <c r="I26151">
        <v>9252759</v>
      </c>
      <c r="J26151">
        <v>477136400</v>
      </c>
      <c r="K26151" t="s">
        <v>1348</v>
      </c>
      <c r="L26151" t="s">
        <v>1326</v>
      </c>
    </row>
    <row r="26152" spans="8:12" x14ac:dyDescent="0.25">
      <c r="H26152" t="s">
        <v>24547</v>
      </c>
      <c r="I26152">
        <v>9162007</v>
      </c>
      <c r="J26152">
        <v>525020390</v>
      </c>
      <c r="K26152" t="s">
        <v>1307</v>
      </c>
      <c r="L26152" t="s">
        <v>1362</v>
      </c>
    </row>
    <row r="26153" spans="8:12" x14ac:dyDescent="0.25">
      <c r="H26153" t="s">
        <v>24548</v>
      </c>
      <c r="I26153">
        <v>9430442</v>
      </c>
      <c r="J26153">
        <v>477225700</v>
      </c>
      <c r="K26153" t="s">
        <v>1348</v>
      </c>
      <c r="L26153" t="s">
        <v>1313</v>
      </c>
    </row>
    <row r="26154" spans="8:12" x14ac:dyDescent="0.25">
      <c r="H26154" t="s">
        <v>24549</v>
      </c>
      <c r="I26154">
        <v>9185841</v>
      </c>
      <c r="J26154">
        <v>477963900</v>
      </c>
      <c r="K26154" t="s">
        <v>1348</v>
      </c>
      <c r="L26154" t="s">
        <v>1326</v>
      </c>
    </row>
    <row r="26155" spans="8:12" x14ac:dyDescent="0.25">
      <c r="H26155" t="s">
        <v>24550</v>
      </c>
      <c r="I26155">
        <v>9370628</v>
      </c>
      <c r="J26155">
        <v>636012769</v>
      </c>
      <c r="K26155" t="s">
        <v>1464</v>
      </c>
      <c r="L26155" t="s">
        <v>1295</v>
      </c>
    </row>
    <row r="26156" spans="8:12" x14ac:dyDescent="0.25">
      <c r="H26156" t="s">
        <v>24551</v>
      </c>
      <c r="I26156">
        <v>9566291</v>
      </c>
      <c r="J26156">
        <v>248730000</v>
      </c>
      <c r="K26156" t="s">
        <v>1340</v>
      </c>
      <c r="L26156" t="s">
        <v>1346</v>
      </c>
    </row>
    <row r="26157" spans="8:12" x14ac:dyDescent="0.25">
      <c r="H26157" t="s">
        <v>24552</v>
      </c>
      <c r="I26157">
        <v>9417361</v>
      </c>
      <c r="J26157">
        <v>248532000</v>
      </c>
      <c r="K26157" t="s">
        <v>1340</v>
      </c>
      <c r="L26157" t="s">
        <v>1346</v>
      </c>
    </row>
    <row r="26158" spans="8:12" x14ac:dyDescent="0.25">
      <c r="H26158" t="s">
        <v>24553</v>
      </c>
      <c r="I26158">
        <v>7700609</v>
      </c>
      <c r="J26158">
        <v>231212000</v>
      </c>
      <c r="K26158" t="s">
        <v>3557</v>
      </c>
      <c r="L26158" t="s">
        <v>1295</v>
      </c>
    </row>
    <row r="26159" spans="8:12" x14ac:dyDescent="0.25">
      <c r="H26159" t="s">
        <v>24554</v>
      </c>
      <c r="I26159">
        <v>8015879</v>
      </c>
      <c r="J26159">
        <v>314318000</v>
      </c>
      <c r="K26159" t="s">
        <v>1285</v>
      </c>
      <c r="L26159" t="s">
        <v>1295</v>
      </c>
    </row>
    <row r="26160" spans="8:12" x14ac:dyDescent="0.25">
      <c r="H26160" t="s">
        <v>24555</v>
      </c>
      <c r="I26160">
        <v>7224277</v>
      </c>
      <c r="J26160">
        <v>257776000</v>
      </c>
      <c r="K26160" t="s">
        <v>1335</v>
      </c>
      <c r="L26160" t="s">
        <v>1362</v>
      </c>
    </row>
    <row r="26161" spans="8:12" x14ac:dyDescent="0.25">
      <c r="H26161" t="s">
        <v>24556</v>
      </c>
      <c r="I26161">
        <v>7039426</v>
      </c>
      <c r="J26161">
        <v>257228000</v>
      </c>
      <c r="K26161" t="s">
        <v>1335</v>
      </c>
      <c r="L26161" t="s">
        <v>1295</v>
      </c>
    </row>
    <row r="26162" spans="8:12" x14ac:dyDescent="0.25">
      <c r="H26162" t="s">
        <v>24557</v>
      </c>
      <c r="I26162">
        <v>8129383</v>
      </c>
      <c r="J26162">
        <v>265724000</v>
      </c>
      <c r="K26162" t="s">
        <v>2749</v>
      </c>
      <c r="L26162" t="s">
        <v>2510</v>
      </c>
    </row>
    <row r="26163" spans="8:12" x14ac:dyDescent="0.25">
      <c r="H26163" t="s">
        <v>24558</v>
      </c>
      <c r="I26163">
        <v>9341419</v>
      </c>
      <c r="J26163">
        <v>219011922</v>
      </c>
      <c r="K26163" t="s">
        <v>1456</v>
      </c>
      <c r="L26163" t="s">
        <v>1362</v>
      </c>
    </row>
    <row r="26164" spans="8:12" x14ac:dyDescent="0.25">
      <c r="H26164" t="s">
        <v>24559</v>
      </c>
      <c r="I26164">
        <v>9487873</v>
      </c>
      <c r="J26164">
        <v>236555000</v>
      </c>
      <c r="K26164" t="s">
        <v>1383</v>
      </c>
      <c r="L26164" t="s">
        <v>1341</v>
      </c>
    </row>
    <row r="26165" spans="8:12" x14ac:dyDescent="0.25">
      <c r="H26165" t="s">
        <v>24560</v>
      </c>
      <c r="I26165">
        <v>8505915</v>
      </c>
      <c r="J26165">
        <v>375354000</v>
      </c>
      <c r="K26165" t="s">
        <v>1322</v>
      </c>
      <c r="L26165" t="s">
        <v>1295</v>
      </c>
    </row>
    <row r="26166" spans="8:12" x14ac:dyDescent="0.25">
      <c r="H26166" t="s">
        <v>1068</v>
      </c>
      <c r="I26166">
        <v>9712967</v>
      </c>
      <c r="J26166">
        <v>241373000</v>
      </c>
      <c r="K26166" t="s">
        <v>1679</v>
      </c>
      <c r="L26166" t="s">
        <v>1308</v>
      </c>
    </row>
    <row r="26167" spans="8:12" x14ac:dyDescent="0.25">
      <c r="H26167" t="s">
        <v>24561</v>
      </c>
      <c r="I26167">
        <v>8754956</v>
      </c>
      <c r="J26167">
        <v>255799000</v>
      </c>
      <c r="L26167" t="s">
        <v>1329</v>
      </c>
    </row>
    <row r="26168" spans="8:12" x14ac:dyDescent="0.25">
      <c r="H26168" t="s">
        <v>1069</v>
      </c>
      <c r="I26168">
        <v>9544061</v>
      </c>
      <c r="J26168">
        <v>374084000</v>
      </c>
      <c r="L26168" t="s">
        <v>1308</v>
      </c>
    </row>
    <row r="26169" spans="8:12" x14ac:dyDescent="0.25">
      <c r="H26169" t="s">
        <v>24562</v>
      </c>
      <c r="I26169">
        <v>9544059</v>
      </c>
      <c r="J26169">
        <v>351684000</v>
      </c>
      <c r="K26169" t="s">
        <v>1332</v>
      </c>
      <c r="L26169" t="s">
        <v>1308</v>
      </c>
    </row>
    <row r="26170" spans="8:12" x14ac:dyDescent="0.25">
      <c r="H26170" t="s">
        <v>1070</v>
      </c>
      <c r="I26170">
        <v>9687693</v>
      </c>
      <c r="J26170">
        <v>355576000</v>
      </c>
      <c r="K26170" t="s">
        <v>1332</v>
      </c>
      <c r="L26170" t="s">
        <v>1308</v>
      </c>
    </row>
    <row r="26171" spans="8:12" x14ac:dyDescent="0.25">
      <c r="H26171" t="s">
        <v>1071</v>
      </c>
      <c r="I26171">
        <v>9609433</v>
      </c>
      <c r="J26171">
        <v>371071000</v>
      </c>
      <c r="L26171" t="s">
        <v>1308</v>
      </c>
    </row>
    <row r="26172" spans="8:12" x14ac:dyDescent="0.25">
      <c r="H26172" t="s">
        <v>24563</v>
      </c>
      <c r="I26172">
        <v>9273832</v>
      </c>
      <c r="J26172">
        <v>356773000</v>
      </c>
      <c r="K26172" t="s">
        <v>1332</v>
      </c>
      <c r="L26172" t="s">
        <v>1326</v>
      </c>
    </row>
    <row r="26173" spans="8:12" x14ac:dyDescent="0.25">
      <c r="H26173" t="s">
        <v>1072</v>
      </c>
      <c r="I26173">
        <v>9687681</v>
      </c>
      <c r="J26173">
        <v>370037000</v>
      </c>
      <c r="L26173" t="s">
        <v>1308</v>
      </c>
    </row>
    <row r="26174" spans="8:12" x14ac:dyDescent="0.25">
      <c r="H26174" t="s">
        <v>1073</v>
      </c>
      <c r="I26174">
        <v>9609615</v>
      </c>
      <c r="J26174">
        <v>374267000</v>
      </c>
      <c r="L26174" t="s">
        <v>1308</v>
      </c>
    </row>
    <row r="26175" spans="8:12" x14ac:dyDescent="0.25">
      <c r="H26175" t="s">
        <v>1074</v>
      </c>
      <c r="I26175">
        <v>9609627</v>
      </c>
      <c r="J26175">
        <v>355872000</v>
      </c>
      <c r="K26175" t="s">
        <v>1332</v>
      </c>
      <c r="L26175" t="s">
        <v>1308</v>
      </c>
    </row>
    <row r="26176" spans="8:12" x14ac:dyDescent="0.25">
      <c r="H26176" t="s">
        <v>24564</v>
      </c>
      <c r="I26176">
        <v>9285158</v>
      </c>
      <c r="J26176">
        <v>244476000</v>
      </c>
      <c r="K26176" t="s">
        <v>1387</v>
      </c>
      <c r="L26176" t="s">
        <v>1341</v>
      </c>
    </row>
    <row r="26177" spans="8:12" x14ac:dyDescent="0.25">
      <c r="H26177" t="s">
        <v>24564</v>
      </c>
      <c r="I26177">
        <v>9285158</v>
      </c>
      <c r="J26177">
        <v>243427424</v>
      </c>
      <c r="K26177" t="s">
        <v>23187</v>
      </c>
      <c r="L26177" t="s">
        <v>1341</v>
      </c>
    </row>
    <row r="26178" spans="8:12" x14ac:dyDescent="0.25">
      <c r="H26178" t="s">
        <v>24565</v>
      </c>
      <c r="I26178">
        <v>9398840</v>
      </c>
      <c r="J26178">
        <v>567065900</v>
      </c>
      <c r="K26178" t="s">
        <v>1861</v>
      </c>
      <c r="L26178" t="s">
        <v>1329</v>
      </c>
    </row>
    <row r="26179" spans="8:12" x14ac:dyDescent="0.25">
      <c r="H26179" t="s">
        <v>24566</v>
      </c>
      <c r="I26179">
        <v>9333436</v>
      </c>
      <c r="J26179">
        <v>273340760</v>
      </c>
      <c r="K26179" t="s">
        <v>1297</v>
      </c>
      <c r="L26179" t="s">
        <v>1362</v>
      </c>
    </row>
    <row r="26180" spans="8:12" x14ac:dyDescent="0.25">
      <c r="H26180" t="s">
        <v>24567</v>
      </c>
      <c r="I26180">
        <v>9654878</v>
      </c>
      <c r="J26180">
        <v>636016376</v>
      </c>
      <c r="K26180" t="s">
        <v>1464</v>
      </c>
      <c r="L26180" t="s">
        <v>1313</v>
      </c>
    </row>
    <row r="26181" spans="8:12" x14ac:dyDescent="0.25">
      <c r="H26181" t="s">
        <v>24568</v>
      </c>
      <c r="I26181">
        <v>9654880</v>
      </c>
      <c r="J26181">
        <v>636016378</v>
      </c>
      <c r="K26181" t="s">
        <v>1464</v>
      </c>
      <c r="L26181" t="s">
        <v>1586</v>
      </c>
    </row>
    <row r="26182" spans="8:12" x14ac:dyDescent="0.25">
      <c r="H26182" t="s">
        <v>24569</v>
      </c>
      <c r="I26182">
        <v>9333400</v>
      </c>
      <c r="J26182">
        <v>273350570</v>
      </c>
      <c r="K26182" t="s">
        <v>1297</v>
      </c>
      <c r="L26182" t="s">
        <v>1362</v>
      </c>
    </row>
    <row r="26183" spans="8:12" x14ac:dyDescent="0.25">
      <c r="H26183" t="s">
        <v>24570</v>
      </c>
      <c r="I26183">
        <v>9333424</v>
      </c>
      <c r="J26183">
        <v>273340570</v>
      </c>
      <c r="K26183" t="s">
        <v>1297</v>
      </c>
      <c r="L26183" t="s">
        <v>1362</v>
      </c>
    </row>
    <row r="26184" spans="8:12" x14ac:dyDescent="0.25">
      <c r="H26184" t="s">
        <v>24571</v>
      </c>
      <c r="I26184">
        <v>9577123</v>
      </c>
      <c r="J26184">
        <v>636015360</v>
      </c>
      <c r="K26184" t="s">
        <v>1464</v>
      </c>
      <c r="L26184" t="s">
        <v>1313</v>
      </c>
    </row>
    <row r="26185" spans="8:12" x14ac:dyDescent="0.25">
      <c r="H26185" t="s">
        <v>24572</v>
      </c>
      <c r="I26185">
        <v>9625968</v>
      </c>
      <c r="J26185">
        <v>636016138</v>
      </c>
      <c r="K26185" t="s">
        <v>1464</v>
      </c>
      <c r="L26185" t="s">
        <v>1313</v>
      </c>
    </row>
    <row r="26186" spans="8:12" x14ac:dyDescent="0.25">
      <c r="H26186" t="s">
        <v>24573</v>
      </c>
      <c r="I26186">
        <v>9120322</v>
      </c>
      <c r="J26186">
        <v>638014382</v>
      </c>
      <c r="L26186" t="s">
        <v>1341</v>
      </c>
    </row>
    <row r="26187" spans="8:12" x14ac:dyDescent="0.25">
      <c r="H26187" t="s">
        <v>24573</v>
      </c>
      <c r="I26187">
        <v>9120322</v>
      </c>
      <c r="J26187">
        <v>636014382</v>
      </c>
      <c r="K26187" t="s">
        <v>1464</v>
      </c>
      <c r="L26187" t="s">
        <v>1341</v>
      </c>
    </row>
    <row r="26188" spans="8:12" x14ac:dyDescent="0.25">
      <c r="H26188" t="s">
        <v>24574</v>
      </c>
      <c r="I26188">
        <v>9324746</v>
      </c>
      <c r="J26188">
        <v>636012909</v>
      </c>
      <c r="K26188" t="s">
        <v>1464</v>
      </c>
      <c r="L26188" t="s">
        <v>1346</v>
      </c>
    </row>
    <row r="26189" spans="8:12" x14ac:dyDescent="0.25">
      <c r="H26189" t="s">
        <v>24575</v>
      </c>
      <c r="I26189">
        <v>9326598</v>
      </c>
      <c r="J26189">
        <v>636012910</v>
      </c>
      <c r="K26189" t="s">
        <v>1464</v>
      </c>
      <c r="L26189" t="s">
        <v>1346</v>
      </c>
    </row>
    <row r="26190" spans="8:12" x14ac:dyDescent="0.25">
      <c r="H26190" t="s">
        <v>24576</v>
      </c>
      <c r="I26190">
        <v>9333412</v>
      </c>
      <c r="J26190">
        <v>273341570</v>
      </c>
      <c r="K26190" t="s">
        <v>1297</v>
      </c>
      <c r="L26190" t="s">
        <v>1362</v>
      </c>
    </row>
    <row r="26191" spans="8:12" x14ac:dyDescent="0.25">
      <c r="H26191" t="s">
        <v>24577</v>
      </c>
      <c r="I26191">
        <v>9439474</v>
      </c>
      <c r="J26191">
        <v>244870000</v>
      </c>
      <c r="K26191" t="s">
        <v>1387</v>
      </c>
      <c r="L26191" t="s">
        <v>1295</v>
      </c>
    </row>
    <row r="26192" spans="8:12" x14ac:dyDescent="0.25">
      <c r="H26192" t="s">
        <v>24578</v>
      </c>
      <c r="I26192">
        <v>9514925</v>
      </c>
      <c r="J26192">
        <v>245060000</v>
      </c>
      <c r="K26192" t="s">
        <v>1387</v>
      </c>
      <c r="L26192" t="s">
        <v>1295</v>
      </c>
    </row>
    <row r="26193" spans="8:12" x14ac:dyDescent="0.25">
      <c r="H26193" t="s">
        <v>24579</v>
      </c>
      <c r="I26193">
        <v>9202510</v>
      </c>
      <c r="J26193">
        <v>244730000</v>
      </c>
      <c r="K26193" t="s">
        <v>1387</v>
      </c>
      <c r="L26193" t="s">
        <v>1295</v>
      </c>
    </row>
    <row r="26194" spans="8:12" x14ac:dyDescent="0.25">
      <c r="H26194" t="s">
        <v>24580</v>
      </c>
      <c r="I26194">
        <v>9188233</v>
      </c>
      <c r="J26194">
        <v>245749000</v>
      </c>
      <c r="K26194" t="s">
        <v>1387</v>
      </c>
      <c r="L26194" t="s">
        <v>1614</v>
      </c>
    </row>
    <row r="26195" spans="8:12" x14ac:dyDescent="0.25">
      <c r="H26195" t="s">
        <v>24581</v>
      </c>
      <c r="I26195">
        <v>9652454</v>
      </c>
      <c r="J26195">
        <v>211591710</v>
      </c>
      <c r="K26195" t="s">
        <v>1426</v>
      </c>
      <c r="L26195" t="s">
        <v>2510</v>
      </c>
    </row>
    <row r="26196" spans="8:12" x14ac:dyDescent="0.25">
      <c r="H26196" t="s">
        <v>24582</v>
      </c>
      <c r="I26196">
        <v>9505285</v>
      </c>
      <c r="J26196">
        <v>236111603</v>
      </c>
      <c r="K26196" t="s">
        <v>1383</v>
      </c>
      <c r="L26196" t="s">
        <v>1295</v>
      </c>
    </row>
    <row r="26197" spans="8:12" x14ac:dyDescent="0.25">
      <c r="H26197" t="s">
        <v>24583</v>
      </c>
      <c r="I26197">
        <v>9662409</v>
      </c>
      <c r="J26197">
        <v>229361000</v>
      </c>
      <c r="L26197" t="s">
        <v>1308</v>
      </c>
    </row>
    <row r="26198" spans="8:12" x14ac:dyDescent="0.25">
      <c r="H26198" t="s">
        <v>24584</v>
      </c>
      <c r="I26198">
        <v>9197363</v>
      </c>
      <c r="J26198">
        <v>245578000</v>
      </c>
      <c r="K26198" t="s">
        <v>1387</v>
      </c>
      <c r="L26198" t="s">
        <v>1295</v>
      </c>
    </row>
    <row r="26199" spans="8:12" x14ac:dyDescent="0.25">
      <c r="H26199" t="s">
        <v>24585</v>
      </c>
      <c r="I26199">
        <v>9431599</v>
      </c>
      <c r="J26199">
        <v>246655000</v>
      </c>
      <c r="K26199" t="s">
        <v>1387</v>
      </c>
      <c r="L26199" t="s">
        <v>1295</v>
      </c>
    </row>
    <row r="26200" spans="8:12" x14ac:dyDescent="0.25">
      <c r="H26200" t="s">
        <v>24586</v>
      </c>
      <c r="I26200">
        <v>8215857</v>
      </c>
      <c r="J26200">
        <v>245735000</v>
      </c>
      <c r="K26200" t="s">
        <v>1387</v>
      </c>
      <c r="L26200" t="s">
        <v>4931</v>
      </c>
    </row>
    <row r="26201" spans="8:12" x14ac:dyDescent="0.25">
      <c r="H26201" t="s">
        <v>24587</v>
      </c>
      <c r="I26201">
        <v>8900804</v>
      </c>
      <c r="J26201">
        <v>244652000</v>
      </c>
      <c r="K26201" t="s">
        <v>1387</v>
      </c>
      <c r="L26201" t="s">
        <v>10448</v>
      </c>
    </row>
    <row r="26202" spans="8:12" x14ac:dyDescent="0.25">
      <c r="H26202" t="s">
        <v>24588</v>
      </c>
      <c r="I26202">
        <v>9638408</v>
      </c>
      <c r="J26202">
        <v>477752600</v>
      </c>
      <c r="K26202" t="s">
        <v>1348</v>
      </c>
      <c r="L26202" t="s">
        <v>1308</v>
      </c>
    </row>
    <row r="26203" spans="8:12" x14ac:dyDescent="0.25">
      <c r="H26203" t="s">
        <v>24589</v>
      </c>
      <c r="I26203">
        <v>9547233</v>
      </c>
      <c r="J26203">
        <v>419000294</v>
      </c>
      <c r="K26203" t="s">
        <v>1420</v>
      </c>
      <c r="L26203" t="s">
        <v>1329</v>
      </c>
    </row>
    <row r="26204" spans="8:12" x14ac:dyDescent="0.25">
      <c r="H26204" t="s">
        <v>24590</v>
      </c>
      <c r="I26204">
        <v>9407835</v>
      </c>
      <c r="J26204">
        <v>636014043</v>
      </c>
      <c r="K26204" t="s">
        <v>1464</v>
      </c>
      <c r="L26204" t="s">
        <v>1362</v>
      </c>
    </row>
    <row r="26205" spans="8:12" x14ac:dyDescent="0.25">
      <c r="H26205" t="s">
        <v>24591</v>
      </c>
      <c r="I26205">
        <v>9359959</v>
      </c>
      <c r="J26205">
        <v>269868000</v>
      </c>
      <c r="K26205" t="s">
        <v>1460</v>
      </c>
      <c r="L26205" t="s">
        <v>1295</v>
      </c>
    </row>
    <row r="26206" spans="8:12" x14ac:dyDescent="0.25">
      <c r="H26206" t="s">
        <v>24592</v>
      </c>
      <c r="I26206">
        <v>9359961</v>
      </c>
      <c r="J26206">
        <v>269927000</v>
      </c>
      <c r="K26206" t="s">
        <v>1460</v>
      </c>
      <c r="L26206" t="s">
        <v>1295</v>
      </c>
    </row>
    <row r="26207" spans="8:12" x14ac:dyDescent="0.25">
      <c r="H26207" t="s">
        <v>24593</v>
      </c>
      <c r="I26207">
        <v>9359935</v>
      </c>
      <c r="J26207">
        <v>269668000</v>
      </c>
      <c r="K26207" t="s">
        <v>1460</v>
      </c>
      <c r="L26207" t="s">
        <v>1295</v>
      </c>
    </row>
    <row r="26208" spans="8:12" x14ac:dyDescent="0.25">
      <c r="H26208" t="s">
        <v>24594</v>
      </c>
      <c r="I26208">
        <v>9359947</v>
      </c>
      <c r="J26208">
        <v>269669000</v>
      </c>
      <c r="K26208" t="s">
        <v>1460</v>
      </c>
      <c r="L26208" t="s">
        <v>1295</v>
      </c>
    </row>
    <row r="26209" spans="8:12" x14ac:dyDescent="0.25">
      <c r="H26209" t="s">
        <v>24595</v>
      </c>
      <c r="I26209">
        <v>9314363</v>
      </c>
      <c r="J26209">
        <v>269076000</v>
      </c>
      <c r="K26209" t="s">
        <v>1460</v>
      </c>
      <c r="L26209" t="s">
        <v>1295</v>
      </c>
    </row>
    <row r="26210" spans="8:12" x14ac:dyDescent="0.25">
      <c r="H26210" t="s">
        <v>24596</v>
      </c>
      <c r="I26210">
        <v>9539377</v>
      </c>
      <c r="J26210">
        <v>269021000</v>
      </c>
      <c r="K26210" t="s">
        <v>1460</v>
      </c>
      <c r="L26210" t="s">
        <v>1295</v>
      </c>
    </row>
    <row r="26211" spans="8:12" x14ac:dyDescent="0.25">
      <c r="H26211" t="s">
        <v>24597</v>
      </c>
      <c r="I26211">
        <v>9304461</v>
      </c>
      <c r="J26211">
        <v>269074000</v>
      </c>
      <c r="K26211" t="s">
        <v>1460</v>
      </c>
      <c r="L26211" t="s">
        <v>1295</v>
      </c>
    </row>
    <row r="26212" spans="8:12" x14ac:dyDescent="0.25">
      <c r="H26212" t="s">
        <v>24598</v>
      </c>
      <c r="I26212">
        <v>9381421</v>
      </c>
      <c r="J26212">
        <v>636014420</v>
      </c>
      <c r="K26212" t="s">
        <v>1464</v>
      </c>
      <c r="L26212" t="s">
        <v>1295</v>
      </c>
    </row>
    <row r="26213" spans="8:12" x14ac:dyDescent="0.25">
      <c r="H26213" t="s">
        <v>24599</v>
      </c>
      <c r="I26213">
        <v>9314375</v>
      </c>
      <c r="J26213">
        <v>269077000</v>
      </c>
      <c r="K26213" t="s">
        <v>1460</v>
      </c>
      <c r="L26213" t="s">
        <v>1295</v>
      </c>
    </row>
    <row r="26214" spans="8:12" x14ac:dyDescent="0.25">
      <c r="H26214" t="s">
        <v>24600</v>
      </c>
      <c r="I26214">
        <v>9381419</v>
      </c>
      <c r="J26214">
        <v>636091368</v>
      </c>
      <c r="K26214" t="s">
        <v>1464</v>
      </c>
      <c r="L26214" t="s">
        <v>1295</v>
      </c>
    </row>
    <row r="26215" spans="8:12" x14ac:dyDescent="0.25">
      <c r="H26215" t="s">
        <v>24601</v>
      </c>
      <c r="I26215">
        <v>9381433</v>
      </c>
      <c r="J26215">
        <v>636014452</v>
      </c>
      <c r="K26215" t="s">
        <v>1464</v>
      </c>
      <c r="L26215" t="s">
        <v>1295</v>
      </c>
    </row>
    <row r="26216" spans="8:12" x14ac:dyDescent="0.25">
      <c r="H26216" t="s">
        <v>24602</v>
      </c>
      <c r="I26216">
        <v>9614701</v>
      </c>
      <c r="J26216">
        <v>269075000</v>
      </c>
      <c r="K26216" t="s">
        <v>1460</v>
      </c>
      <c r="L26216" t="s">
        <v>1295</v>
      </c>
    </row>
    <row r="26217" spans="8:12" x14ac:dyDescent="0.25">
      <c r="H26217" t="s">
        <v>24603</v>
      </c>
      <c r="I26217">
        <v>9210309</v>
      </c>
      <c r="J26217">
        <v>304188000</v>
      </c>
      <c r="K26217" t="s">
        <v>1294</v>
      </c>
      <c r="L26217" t="s">
        <v>1295</v>
      </c>
    </row>
    <row r="26218" spans="8:12" x14ac:dyDescent="0.25">
      <c r="H26218" t="s">
        <v>24604</v>
      </c>
      <c r="I26218">
        <v>9345805</v>
      </c>
      <c r="J26218">
        <v>256201000</v>
      </c>
      <c r="K26218" t="s">
        <v>1340</v>
      </c>
      <c r="L26218" t="s">
        <v>1341</v>
      </c>
    </row>
    <row r="26219" spans="8:12" x14ac:dyDescent="0.25">
      <c r="H26219" t="s">
        <v>24605</v>
      </c>
      <c r="I26219">
        <v>7026974</v>
      </c>
      <c r="J26219">
        <v>356511000</v>
      </c>
      <c r="K26219" t="s">
        <v>1332</v>
      </c>
      <c r="L26219" t="s">
        <v>1329</v>
      </c>
    </row>
    <row r="26220" spans="8:12" x14ac:dyDescent="0.25">
      <c r="H26220" t="s">
        <v>24606</v>
      </c>
      <c r="I26220">
        <v>9770672</v>
      </c>
      <c r="J26220">
        <v>235109157</v>
      </c>
      <c r="K26220" t="s">
        <v>1558</v>
      </c>
      <c r="L26220" t="s">
        <v>1329</v>
      </c>
    </row>
    <row r="26221" spans="8:12" x14ac:dyDescent="0.25">
      <c r="H26221" t="s">
        <v>24607</v>
      </c>
      <c r="I26221">
        <v>7726990</v>
      </c>
      <c r="J26221">
        <v>214181426</v>
      </c>
      <c r="K26221" t="s">
        <v>1302</v>
      </c>
      <c r="L26221" t="s">
        <v>1295</v>
      </c>
    </row>
    <row r="26222" spans="8:12" x14ac:dyDescent="0.25">
      <c r="H26222" t="s">
        <v>24608</v>
      </c>
      <c r="I26222">
        <v>9318228</v>
      </c>
      <c r="J26222">
        <v>219178000</v>
      </c>
      <c r="K26222" t="s">
        <v>1456</v>
      </c>
      <c r="L26222" t="s">
        <v>1326</v>
      </c>
    </row>
    <row r="26223" spans="8:12" x14ac:dyDescent="0.25">
      <c r="H26223" t="s">
        <v>24609</v>
      </c>
      <c r="I26223">
        <v>9255828</v>
      </c>
      <c r="J26223">
        <v>249084000</v>
      </c>
      <c r="K26223" t="s">
        <v>1340</v>
      </c>
      <c r="L26223" t="s">
        <v>1326</v>
      </c>
    </row>
    <row r="26224" spans="8:12" x14ac:dyDescent="0.25">
      <c r="H26224" t="s">
        <v>24610</v>
      </c>
      <c r="I26224">
        <v>9255804</v>
      </c>
      <c r="J26224">
        <v>249085000</v>
      </c>
      <c r="K26224" t="s">
        <v>1340</v>
      </c>
      <c r="L26224" t="s">
        <v>1326</v>
      </c>
    </row>
    <row r="26225" spans="8:12" x14ac:dyDescent="0.25">
      <c r="H26225" t="s">
        <v>24611</v>
      </c>
      <c r="I26225">
        <v>9260835</v>
      </c>
      <c r="J26225">
        <v>249086000</v>
      </c>
      <c r="K26225" t="s">
        <v>1340</v>
      </c>
      <c r="L26225" t="s">
        <v>1326</v>
      </c>
    </row>
    <row r="26226" spans="8:12" x14ac:dyDescent="0.25">
      <c r="H26226" t="s">
        <v>24612</v>
      </c>
      <c r="I26226">
        <v>9137208</v>
      </c>
      <c r="J26226">
        <v>235008290</v>
      </c>
      <c r="K26226" t="s">
        <v>1558</v>
      </c>
      <c r="L26226" t="s">
        <v>1295</v>
      </c>
    </row>
    <row r="26227" spans="8:12" x14ac:dyDescent="0.25">
      <c r="H26227" t="s">
        <v>24613</v>
      </c>
      <c r="I26227">
        <v>9137193</v>
      </c>
      <c r="J26227">
        <v>235007950</v>
      </c>
      <c r="K26227" t="s">
        <v>1558</v>
      </c>
      <c r="L26227" t="s">
        <v>1295</v>
      </c>
    </row>
    <row r="26228" spans="8:12" x14ac:dyDescent="0.25">
      <c r="H26228" t="s">
        <v>24614</v>
      </c>
      <c r="I26228">
        <v>9274537</v>
      </c>
      <c r="J26228">
        <v>249083000</v>
      </c>
      <c r="K26228" t="s">
        <v>1340</v>
      </c>
      <c r="L26228" t="s">
        <v>1326</v>
      </c>
    </row>
    <row r="26229" spans="8:12" x14ac:dyDescent="0.25">
      <c r="H26229" t="s">
        <v>24615</v>
      </c>
      <c r="I26229">
        <v>9255799</v>
      </c>
      <c r="J26229">
        <v>249081000</v>
      </c>
      <c r="K26229" t="s">
        <v>1340</v>
      </c>
      <c r="L26229" t="s">
        <v>1326</v>
      </c>
    </row>
    <row r="26230" spans="8:12" x14ac:dyDescent="0.25">
      <c r="H26230" t="s">
        <v>24616</v>
      </c>
      <c r="I26230">
        <v>9243930</v>
      </c>
      <c r="J26230">
        <v>232974000</v>
      </c>
      <c r="K26230" t="s">
        <v>1558</v>
      </c>
      <c r="L26230" t="s">
        <v>1295</v>
      </c>
    </row>
    <row r="26231" spans="8:12" x14ac:dyDescent="0.25">
      <c r="H26231" t="s">
        <v>24617</v>
      </c>
      <c r="I26231">
        <v>9260847</v>
      </c>
      <c r="J26231">
        <v>249080000</v>
      </c>
      <c r="K26231" t="s">
        <v>1340</v>
      </c>
      <c r="L26231" t="s">
        <v>1326</v>
      </c>
    </row>
    <row r="26232" spans="8:12" x14ac:dyDescent="0.25">
      <c r="H26232" t="s">
        <v>24618</v>
      </c>
      <c r="I26232">
        <v>9243916</v>
      </c>
      <c r="J26232">
        <v>235002520</v>
      </c>
      <c r="K26232" t="s">
        <v>1558</v>
      </c>
      <c r="L26232" t="s">
        <v>1295</v>
      </c>
    </row>
    <row r="26233" spans="8:12" x14ac:dyDescent="0.25">
      <c r="H26233" t="s">
        <v>24619</v>
      </c>
      <c r="I26233">
        <v>9255816</v>
      </c>
      <c r="J26233">
        <v>249068000</v>
      </c>
      <c r="K26233" t="s">
        <v>1340</v>
      </c>
      <c r="L26233" t="s">
        <v>1326</v>
      </c>
    </row>
    <row r="26234" spans="8:12" x14ac:dyDescent="0.25">
      <c r="H26234" t="s">
        <v>24620</v>
      </c>
      <c r="I26234">
        <v>9331347</v>
      </c>
      <c r="J26234">
        <v>235060914</v>
      </c>
      <c r="K26234" t="s">
        <v>1558</v>
      </c>
      <c r="L26234" t="s">
        <v>1295</v>
      </c>
    </row>
    <row r="26235" spans="8:12" x14ac:dyDescent="0.25">
      <c r="H26235" t="s">
        <v>24621</v>
      </c>
      <c r="I26235">
        <v>9138769</v>
      </c>
      <c r="J26235">
        <v>232004332</v>
      </c>
      <c r="K26235" t="s">
        <v>1558</v>
      </c>
      <c r="L26235" t="s">
        <v>1295</v>
      </c>
    </row>
    <row r="26236" spans="8:12" x14ac:dyDescent="0.25">
      <c r="H26236" t="s">
        <v>24622</v>
      </c>
      <c r="I26236">
        <v>9274549</v>
      </c>
      <c r="J26236">
        <v>249072000</v>
      </c>
      <c r="K26236" t="s">
        <v>1340</v>
      </c>
      <c r="L26236" t="s">
        <v>1326</v>
      </c>
    </row>
    <row r="26237" spans="8:12" x14ac:dyDescent="0.25">
      <c r="H26237" t="s">
        <v>24623</v>
      </c>
      <c r="I26237">
        <v>9368405</v>
      </c>
      <c r="J26237">
        <v>235106484</v>
      </c>
      <c r="K26237" t="s">
        <v>1558</v>
      </c>
      <c r="L26237" t="s">
        <v>1295</v>
      </c>
    </row>
    <row r="26238" spans="8:12" x14ac:dyDescent="0.25">
      <c r="H26238" t="s">
        <v>24624</v>
      </c>
      <c r="I26238">
        <v>9243928</v>
      </c>
      <c r="J26238">
        <v>235437000</v>
      </c>
      <c r="K26238" t="s">
        <v>1558</v>
      </c>
      <c r="L26238" t="s">
        <v>1295</v>
      </c>
    </row>
    <row r="26239" spans="8:12" x14ac:dyDescent="0.25">
      <c r="H26239" t="s">
        <v>24625</v>
      </c>
      <c r="I26239">
        <v>9594420</v>
      </c>
      <c r="J26239">
        <v>209456000</v>
      </c>
      <c r="K26239" t="s">
        <v>1443</v>
      </c>
      <c r="L26239" t="s">
        <v>1308</v>
      </c>
    </row>
    <row r="26240" spans="8:12" x14ac:dyDescent="0.25">
      <c r="H26240" t="s">
        <v>24626</v>
      </c>
      <c r="I26240">
        <v>9487885</v>
      </c>
      <c r="J26240">
        <v>236621000</v>
      </c>
      <c r="K26240" t="s">
        <v>1383</v>
      </c>
      <c r="L26240" t="s">
        <v>1341</v>
      </c>
    </row>
    <row r="26241" spans="8:12" x14ac:dyDescent="0.25">
      <c r="H26241" t="s">
        <v>24627</v>
      </c>
      <c r="I26241">
        <v>9466142</v>
      </c>
      <c r="J26241">
        <v>311027400</v>
      </c>
      <c r="K26241" t="s">
        <v>1609</v>
      </c>
      <c r="L26241" t="s">
        <v>1362</v>
      </c>
    </row>
    <row r="26242" spans="8:12" x14ac:dyDescent="0.25">
      <c r="H26242" t="s">
        <v>24628</v>
      </c>
      <c r="I26242">
        <v>7620689</v>
      </c>
      <c r="J26242">
        <v>367011150</v>
      </c>
      <c r="K26242" t="s">
        <v>1431</v>
      </c>
      <c r="L26242" t="s">
        <v>1313</v>
      </c>
    </row>
    <row r="26243" spans="8:12" x14ac:dyDescent="0.25">
      <c r="H26243" t="s">
        <v>24629</v>
      </c>
      <c r="I26243">
        <v>9184706</v>
      </c>
      <c r="J26243">
        <v>304664000</v>
      </c>
      <c r="K26243" t="s">
        <v>1294</v>
      </c>
      <c r="L26243" t="s">
        <v>1295</v>
      </c>
    </row>
    <row r="26244" spans="8:12" x14ac:dyDescent="0.25">
      <c r="H26244" t="s">
        <v>24630</v>
      </c>
      <c r="I26244">
        <v>9530151</v>
      </c>
      <c r="J26244">
        <v>477264600</v>
      </c>
      <c r="K26244" t="s">
        <v>1348</v>
      </c>
      <c r="L26244" t="s">
        <v>1308</v>
      </c>
    </row>
    <row r="26245" spans="8:12" x14ac:dyDescent="0.25">
      <c r="H26245" t="s">
        <v>24631</v>
      </c>
      <c r="I26245">
        <v>9530163</v>
      </c>
      <c r="J26245">
        <v>477682300</v>
      </c>
      <c r="K26245" t="s">
        <v>1348</v>
      </c>
      <c r="L26245" t="s">
        <v>1308</v>
      </c>
    </row>
    <row r="26246" spans="8:12" x14ac:dyDescent="0.25">
      <c r="H26246" t="s">
        <v>24632</v>
      </c>
      <c r="I26246">
        <v>9553361</v>
      </c>
      <c r="J26246">
        <v>477932100</v>
      </c>
      <c r="K26246" t="s">
        <v>1348</v>
      </c>
      <c r="L26246" t="s">
        <v>1295</v>
      </c>
    </row>
    <row r="26247" spans="8:12" x14ac:dyDescent="0.25">
      <c r="H26247" t="s">
        <v>24633</v>
      </c>
      <c r="I26247">
        <v>9298351</v>
      </c>
      <c r="J26247">
        <v>269628000</v>
      </c>
      <c r="K26247" t="s">
        <v>1460</v>
      </c>
      <c r="L26247" t="s">
        <v>1326</v>
      </c>
    </row>
    <row r="26248" spans="8:12" x14ac:dyDescent="0.25">
      <c r="H26248" t="s">
        <v>24634</v>
      </c>
      <c r="I26248">
        <v>9298363</v>
      </c>
      <c r="J26248">
        <v>269675000</v>
      </c>
      <c r="K26248" t="s">
        <v>1460</v>
      </c>
      <c r="L26248" t="s">
        <v>1326</v>
      </c>
    </row>
    <row r="26249" spans="8:12" x14ac:dyDescent="0.25">
      <c r="H26249" t="s">
        <v>24635</v>
      </c>
      <c r="I26249">
        <v>9365441</v>
      </c>
      <c r="J26249">
        <v>351578000</v>
      </c>
      <c r="K26249" t="s">
        <v>1332</v>
      </c>
      <c r="L26249" t="s">
        <v>1295</v>
      </c>
    </row>
    <row r="26250" spans="8:12" x14ac:dyDescent="0.25">
      <c r="H26250" t="s">
        <v>1075</v>
      </c>
      <c r="I26250">
        <v>9229623</v>
      </c>
      <c r="J26250">
        <v>210718000</v>
      </c>
      <c r="K26250" t="s">
        <v>1443</v>
      </c>
      <c r="L26250" t="s">
        <v>1341</v>
      </c>
    </row>
    <row r="26251" spans="8:12" x14ac:dyDescent="0.25">
      <c r="H26251" t="s">
        <v>24636</v>
      </c>
      <c r="I26251">
        <v>9535670</v>
      </c>
      <c r="J26251">
        <v>235068803</v>
      </c>
      <c r="K26251" t="s">
        <v>1558</v>
      </c>
      <c r="L26251" t="s">
        <v>1560</v>
      </c>
    </row>
    <row r="26252" spans="8:12" x14ac:dyDescent="0.25">
      <c r="H26252" t="s">
        <v>24637</v>
      </c>
      <c r="I26252">
        <v>9165047</v>
      </c>
      <c r="J26252">
        <v>440621000</v>
      </c>
      <c r="K26252" t="s">
        <v>1352</v>
      </c>
      <c r="L26252" t="s">
        <v>1412</v>
      </c>
    </row>
    <row r="26253" spans="8:12" x14ac:dyDescent="0.25">
      <c r="H26253" t="s">
        <v>24638</v>
      </c>
      <c r="I26253">
        <v>8602000</v>
      </c>
      <c r="J26253">
        <v>220394000</v>
      </c>
      <c r="K26253" t="s">
        <v>1456</v>
      </c>
      <c r="L26253" t="s">
        <v>1295</v>
      </c>
    </row>
    <row r="26254" spans="8:12" x14ac:dyDescent="0.25">
      <c r="H26254" t="s">
        <v>24639</v>
      </c>
      <c r="I26254">
        <v>9357822</v>
      </c>
      <c r="J26254">
        <v>371613000</v>
      </c>
      <c r="L26254" t="s">
        <v>1295</v>
      </c>
    </row>
    <row r="26255" spans="8:12" x14ac:dyDescent="0.25">
      <c r="H26255" t="s">
        <v>24640</v>
      </c>
      <c r="I26255">
        <v>9384784</v>
      </c>
      <c r="J26255">
        <v>353645000</v>
      </c>
      <c r="K26255" t="s">
        <v>1332</v>
      </c>
      <c r="L26255" t="s">
        <v>1308</v>
      </c>
    </row>
    <row r="26256" spans="8:12" x14ac:dyDescent="0.25">
      <c r="H26256" t="s">
        <v>24641</v>
      </c>
      <c r="I26256">
        <v>9504621</v>
      </c>
      <c r="J26256">
        <v>247292200</v>
      </c>
      <c r="K26256" t="s">
        <v>1398</v>
      </c>
      <c r="L26256" t="s">
        <v>1295</v>
      </c>
    </row>
    <row r="26257" spans="8:12" x14ac:dyDescent="0.25">
      <c r="H26257" t="s">
        <v>24642</v>
      </c>
      <c r="I26257">
        <v>9210256</v>
      </c>
      <c r="J26257">
        <v>247153300</v>
      </c>
      <c r="K26257" t="s">
        <v>1398</v>
      </c>
      <c r="L26257" t="s">
        <v>1295</v>
      </c>
    </row>
    <row r="26258" spans="8:12" x14ac:dyDescent="0.25">
      <c r="H26258" t="s">
        <v>24643</v>
      </c>
      <c r="I26258">
        <v>9365518</v>
      </c>
      <c r="J26258">
        <v>247286900</v>
      </c>
      <c r="K26258" t="s">
        <v>1398</v>
      </c>
      <c r="L26258" t="s">
        <v>1295</v>
      </c>
    </row>
    <row r="26259" spans="8:12" x14ac:dyDescent="0.25">
      <c r="H26259" t="s">
        <v>24644</v>
      </c>
      <c r="I26259">
        <v>9338125</v>
      </c>
      <c r="J26259">
        <v>247182200</v>
      </c>
      <c r="K26259" t="s">
        <v>1398</v>
      </c>
      <c r="L26259" t="s">
        <v>1295</v>
      </c>
    </row>
    <row r="26260" spans="8:12" x14ac:dyDescent="0.25">
      <c r="H26260" t="s">
        <v>24645</v>
      </c>
      <c r="I26260">
        <v>9431460</v>
      </c>
      <c r="J26260">
        <v>565227000</v>
      </c>
      <c r="L26260" t="s">
        <v>1295</v>
      </c>
    </row>
    <row r="26261" spans="8:12" x14ac:dyDescent="0.25">
      <c r="H26261" t="s">
        <v>24646</v>
      </c>
      <c r="I26261">
        <v>9431434</v>
      </c>
      <c r="J26261">
        <v>564217000</v>
      </c>
      <c r="K26261" t="s">
        <v>1441</v>
      </c>
      <c r="L26261" t="s">
        <v>1295</v>
      </c>
    </row>
    <row r="26262" spans="8:12" x14ac:dyDescent="0.25">
      <c r="H26262" t="s">
        <v>24647</v>
      </c>
      <c r="I26262">
        <v>9431472</v>
      </c>
      <c r="J26262">
        <v>566204000</v>
      </c>
      <c r="L26262" t="s">
        <v>1295</v>
      </c>
    </row>
    <row r="26263" spans="8:12" x14ac:dyDescent="0.25">
      <c r="H26263" t="s">
        <v>24648</v>
      </c>
      <c r="I26263">
        <v>9285964</v>
      </c>
      <c r="J26263">
        <v>441411000</v>
      </c>
      <c r="K26263" t="s">
        <v>1352</v>
      </c>
      <c r="L26263" t="s">
        <v>1308</v>
      </c>
    </row>
    <row r="26264" spans="8:12" x14ac:dyDescent="0.25">
      <c r="H26264" t="s">
        <v>24649</v>
      </c>
      <c r="I26264">
        <v>9711080</v>
      </c>
      <c r="J26264">
        <v>563028450</v>
      </c>
      <c r="K26264" t="s">
        <v>1441</v>
      </c>
      <c r="L26264" t="s">
        <v>1313</v>
      </c>
    </row>
    <row r="26265" spans="8:12" x14ac:dyDescent="0.25">
      <c r="H26265" t="s">
        <v>24650</v>
      </c>
      <c r="I26265">
        <v>9596703</v>
      </c>
      <c r="J26265">
        <v>538006563</v>
      </c>
      <c r="K26265" t="s">
        <v>1437</v>
      </c>
      <c r="L26265" t="s">
        <v>1308</v>
      </c>
    </row>
    <row r="26266" spans="8:12" x14ac:dyDescent="0.25">
      <c r="H26266" t="s">
        <v>24651</v>
      </c>
      <c r="I26266">
        <v>8317150</v>
      </c>
      <c r="J26266">
        <v>511167000</v>
      </c>
      <c r="K26266" t="s">
        <v>1638</v>
      </c>
      <c r="L26266" t="s">
        <v>1341</v>
      </c>
    </row>
    <row r="26267" spans="8:12" x14ac:dyDescent="0.25">
      <c r="H26267" t="s">
        <v>24652</v>
      </c>
      <c r="I26267">
        <v>8716863</v>
      </c>
      <c r="J26267">
        <v>657826000</v>
      </c>
      <c r="K26267" t="s">
        <v>1607</v>
      </c>
      <c r="L26267" t="s">
        <v>1326</v>
      </c>
    </row>
    <row r="26268" spans="8:12" x14ac:dyDescent="0.25">
      <c r="H26268" t="s">
        <v>24653</v>
      </c>
      <c r="I26268">
        <v>9104263</v>
      </c>
      <c r="J26268">
        <v>248497000</v>
      </c>
      <c r="K26268" t="s">
        <v>1340</v>
      </c>
      <c r="L26268" t="s">
        <v>1614</v>
      </c>
    </row>
    <row r="26269" spans="8:12" x14ac:dyDescent="0.25">
      <c r="H26269" t="s">
        <v>24654</v>
      </c>
      <c r="I26269">
        <v>9407043</v>
      </c>
      <c r="J26269">
        <v>477652800</v>
      </c>
      <c r="K26269" t="s">
        <v>1348</v>
      </c>
      <c r="L26269" t="s">
        <v>1326</v>
      </c>
    </row>
    <row r="26270" spans="8:12" x14ac:dyDescent="0.25">
      <c r="H26270" t="s">
        <v>24655</v>
      </c>
      <c r="I26270">
        <v>9222558</v>
      </c>
      <c r="J26270">
        <v>636011334</v>
      </c>
      <c r="K26270" t="s">
        <v>1464</v>
      </c>
      <c r="L26270" t="s">
        <v>1341</v>
      </c>
    </row>
    <row r="26271" spans="8:12" x14ac:dyDescent="0.25">
      <c r="H26271" t="s">
        <v>24656</v>
      </c>
      <c r="I26271">
        <v>8319524</v>
      </c>
      <c r="J26271">
        <v>357019000</v>
      </c>
      <c r="K26271" t="s">
        <v>1332</v>
      </c>
      <c r="L26271" t="s">
        <v>1341</v>
      </c>
    </row>
    <row r="26272" spans="8:12" x14ac:dyDescent="0.25">
      <c r="H26272" t="s">
        <v>24657</v>
      </c>
      <c r="I26272">
        <v>9710268</v>
      </c>
      <c r="J26272">
        <v>419000855</v>
      </c>
      <c r="K26272" t="s">
        <v>1420</v>
      </c>
      <c r="L26272" t="s">
        <v>1308</v>
      </c>
    </row>
    <row r="26273" spans="8:12" x14ac:dyDescent="0.25">
      <c r="H26273" t="s">
        <v>24658</v>
      </c>
      <c r="I26273">
        <v>9047087</v>
      </c>
      <c r="J26273">
        <v>440720000</v>
      </c>
      <c r="K26273" t="s">
        <v>1352</v>
      </c>
      <c r="L26273" t="s">
        <v>1341</v>
      </c>
    </row>
    <row r="26274" spans="8:12" x14ac:dyDescent="0.25">
      <c r="H26274" t="s">
        <v>24659</v>
      </c>
      <c r="I26274">
        <v>7803229</v>
      </c>
      <c r="J26274">
        <v>667002237</v>
      </c>
      <c r="K26274" t="s">
        <v>2089</v>
      </c>
      <c r="L26274" t="s">
        <v>1295</v>
      </c>
    </row>
    <row r="26275" spans="8:12" x14ac:dyDescent="0.25">
      <c r="H26275" t="s">
        <v>24659</v>
      </c>
      <c r="I26275">
        <v>9166871</v>
      </c>
      <c r="J26275">
        <v>636016532</v>
      </c>
      <c r="K26275" t="s">
        <v>1464</v>
      </c>
      <c r="L26275" t="s">
        <v>1341</v>
      </c>
    </row>
    <row r="26276" spans="8:12" x14ac:dyDescent="0.25">
      <c r="H26276" t="s">
        <v>24660</v>
      </c>
      <c r="I26276">
        <v>7235769</v>
      </c>
      <c r="J26276">
        <v>667311000</v>
      </c>
      <c r="K26276" t="s">
        <v>2089</v>
      </c>
      <c r="L26276" t="s">
        <v>1295</v>
      </c>
    </row>
    <row r="26277" spans="8:12" x14ac:dyDescent="0.25">
      <c r="H26277" t="s">
        <v>24661</v>
      </c>
      <c r="I26277">
        <v>9535864</v>
      </c>
      <c r="J26277">
        <v>538005487</v>
      </c>
      <c r="K26277" t="s">
        <v>1437</v>
      </c>
      <c r="L26277" t="s">
        <v>1341</v>
      </c>
    </row>
    <row r="26278" spans="8:12" x14ac:dyDescent="0.25">
      <c r="H26278" t="s">
        <v>24662</v>
      </c>
      <c r="I26278">
        <v>9636644</v>
      </c>
      <c r="J26278">
        <v>538004959</v>
      </c>
      <c r="K26278" t="s">
        <v>1437</v>
      </c>
      <c r="L26278" t="s">
        <v>1326</v>
      </c>
    </row>
    <row r="26279" spans="8:12" x14ac:dyDescent="0.25">
      <c r="H26279" t="s">
        <v>24663</v>
      </c>
      <c r="I26279">
        <v>9439539</v>
      </c>
      <c r="J26279">
        <v>477170700</v>
      </c>
      <c r="K26279" t="s">
        <v>1348</v>
      </c>
      <c r="L26279" t="s">
        <v>1362</v>
      </c>
    </row>
    <row r="26280" spans="8:12" x14ac:dyDescent="0.25">
      <c r="H26280" t="s">
        <v>24664</v>
      </c>
      <c r="I26280">
        <v>9722417</v>
      </c>
      <c r="J26280">
        <v>538006354</v>
      </c>
      <c r="K26280" t="s">
        <v>1437</v>
      </c>
      <c r="L26280" t="s">
        <v>1308</v>
      </c>
    </row>
    <row r="26281" spans="8:12" x14ac:dyDescent="0.25">
      <c r="H26281" t="s">
        <v>24665</v>
      </c>
      <c r="I26281">
        <v>9575448</v>
      </c>
      <c r="J26281">
        <v>538004438</v>
      </c>
      <c r="K26281" t="s">
        <v>1437</v>
      </c>
      <c r="L26281" t="s">
        <v>1308</v>
      </c>
    </row>
    <row r="26282" spans="8:12" x14ac:dyDescent="0.25">
      <c r="H26282" t="s">
        <v>24666</v>
      </c>
      <c r="I26282">
        <v>7702748</v>
      </c>
      <c r="J26282">
        <v>720914000</v>
      </c>
      <c r="K26282" t="s">
        <v>1482</v>
      </c>
      <c r="L26282" t="s">
        <v>1295</v>
      </c>
    </row>
    <row r="26283" spans="8:12" x14ac:dyDescent="0.25">
      <c r="H26283" t="s">
        <v>24666</v>
      </c>
      <c r="I26283">
        <v>8202941</v>
      </c>
      <c r="J26283">
        <v>671389000</v>
      </c>
      <c r="K26283" t="s">
        <v>1311</v>
      </c>
      <c r="L26283" t="s">
        <v>1295</v>
      </c>
    </row>
    <row r="26284" spans="8:12" x14ac:dyDescent="0.25">
      <c r="H26284" t="s">
        <v>24666</v>
      </c>
      <c r="I26284">
        <v>9726061</v>
      </c>
      <c r="J26284">
        <v>564643000</v>
      </c>
      <c r="K26284" t="s">
        <v>1441</v>
      </c>
      <c r="L26284" t="s">
        <v>1313</v>
      </c>
    </row>
    <row r="26285" spans="8:12" x14ac:dyDescent="0.25">
      <c r="H26285" t="s">
        <v>24666</v>
      </c>
      <c r="I26285">
        <v>9874563</v>
      </c>
      <c r="J26285">
        <v>444444123</v>
      </c>
      <c r="L26285" t="s">
        <v>1395</v>
      </c>
    </row>
    <row r="26286" spans="8:12" x14ac:dyDescent="0.25">
      <c r="H26286" t="s">
        <v>24666</v>
      </c>
      <c r="I26286">
        <v>7654321</v>
      </c>
      <c r="J26286">
        <v>441441441</v>
      </c>
      <c r="K26286" t="s">
        <v>1352</v>
      </c>
      <c r="L26286" t="s">
        <v>1308</v>
      </c>
    </row>
    <row r="26287" spans="8:12" x14ac:dyDescent="0.25">
      <c r="H26287" t="s">
        <v>24666</v>
      </c>
      <c r="I26287">
        <v>9876543</v>
      </c>
      <c r="J26287">
        <v>440440440</v>
      </c>
      <c r="K26287" t="s">
        <v>1352</v>
      </c>
      <c r="L26287" t="s">
        <v>1308</v>
      </c>
    </row>
    <row r="26288" spans="8:12" x14ac:dyDescent="0.25">
      <c r="H26288" t="s">
        <v>24666</v>
      </c>
      <c r="I26288">
        <v>9612345</v>
      </c>
      <c r="J26288">
        <v>440440123</v>
      </c>
      <c r="K26288" t="s">
        <v>1352</v>
      </c>
      <c r="L26288" t="s">
        <v>2037</v>
      </c>
    </row>
    <row r="26289" spans="8:12" x14ac:dyDescent="0.25">
      <c r="H26289" t="s">
        <v>24666</v>
      </c>
      <c r="I26289">
        <v>7654321</v>
      </c>
      <c r="J26289">
        <v>440440000</v>
      </c>
      <c r="K26289" t="s">
        <v>1352</v>
      </c>
      <c r="L26289" t="s">
        <v>1313</v>
      </c>
    </row>
    <row r="26290" spans="8:12" x14ac:dyDescent="0.25">
      <c r="H26290" t="s">
        <v>24667</v>
      </c>
      <c r="I26290">
        <v>8603224</v>
      </c>
      <c r="J26290">
        <v>356856000</v>
      </c>
      <c r="K26290" t="s">
        <v>1332</v>
      </c>
      <c r="L26290" t="s">
        <v>1341</v>
      </c>
    </row>
    <row r="26291" spans="8:12" x14ac:dyDescent="0.25">
      <c r="H26291" t="s">
        <v>24668</v>
      </c>
      <c r="I26291">
        <v>9279551</v>
      </c>
      <c r="J26291">
        <v>538003930</v>
      </c>
      <c r="K26291" t="s">
        <v>1437</v>
      </c>
      <c r="L26291" t="s">
        <v>1341</v>
      </c>
    </row>
    <row r="26292" spans="8:12" x14ac:dyDescent="0.25">
      <c r="H26292" t="s">
        <v>24669</v>
      </c>
      <c r="I26292">
        <v>7501871</v>
      </c>
      <c r="J26292">
        <v>677051600</v>
      </c>
      <c r="K26292" t="s">
        <v>1305</v>
      </c>
      <c r="L26292" t="s">
        <v>1341</v>
      </c>
    </row>
    <row r="26293" spans="8:12" x14ac:dyDescent="0.25">
      <c r="H26293" t="s">
        <v>24669</v>
      </c>
      <c r="I26293">
        <v>8915184</v>
      </c>
      <c r="J26293">
        <v>671577000</v>
      </c>
      <c r="K26293" t="s">
        <v>1311</v>
      </c>
      <c r="L26293" t="s">
        <v>1295</v>
      </c>
    </row>
    <row r="26294" spans="8:12" x14ac:dyDescent="0.25">
      <c r="H26294" t="s">
        <v>24669</v>
      </c>
      <c r="I26294">
        <v>8906250</v>
      </c>
      <c r="J26294">
        <v>314241000</v>
      </c>
      <c r="K26294" t="s">
        <v>1285</v>
      </c>
      <c r="L26294" t="s">
        <v>1295</v>
      </c>
    </row>
    <row r="26295" spans="8:12" x14ac:dyDescent="0.25">
      <c r="H26295" t="s">
        <v>24669</v>
      </c>
      <c r="I26295">
        <v>9436654</v>
      </c>
      <c r="J26295">
        <v>235067366</v>
      </c>
      <c r="K26295" t="s">
        <v>1558</v>
      </c>
      <c r="L26295" t="s">
        <v>1341</v>
      </c>
    </row>
    <row r="26296" spans="8:12" x14ac:dyDescent="0.25">
      <c r="H26296" t="s">
        <v>24669</v>
      </c>
      <c r="I26296">
        <v>9672923</v>
      </c>
      <c r="J26296">
        <v>219459000</v>
      </c>
      <c r="K26296" t="s">
        <v>1456</v>
      </c>
      <c r="L26296" t="s">
        <v>1560</v>
      </c>
    </row>
    <row r="26297" spans="8:12" x14ac:dyDescent="0.25">
      <c r="H26297" t="s">
        <v>24670</v>
      </c>
      <c r="I26297">
        <v>9207481</v>
      </c>
      <c r="J26297">
        <v>312834000</v>
      </c>
      <c r="K26297" t="s">
        <v>1379</v>
      </c>
      <c r="L26297" t="s">
        <v>1295</v>
      </c>
    </row>
    <row r="26298" spans="8:12" x14ac:dyDescent="0.25">
      <c r="H26298" t="s">
        <v>24671</v>
      </c>
      <c r="I26298">
        <v>9047001</v>
      </c>
      <c r="J26298">
        <v>312086000</v>
      </c>
      <c r="K26298" t="s">
        <v>1379</v>
      </c>
      <c r="L26298" t="s">
        <v>1341</v>
      </c>
    </row>
    <row r="26299" spans="8:12" x14ac:dyDescent="0.25">
      <c r="H26299" t="s">
        <v>24672</v>
      </c>
      <c r="I26299">
        <v>9103609</v>
      </c>
      <c r="J26299">
        <v>567050100</v>
      </c>
      <c r="K26299" t="s">
        <v>1861</v>
      </c>
      <c r="L26299" t="s">
        <v>1295</v>
      </c>
    </row>
    <row r="26300" spans="8:12" x14ac:dyDescent="0.25">
      <c r="H26300" t="s">
        <v>24673</v>
      </c>
      <c r="I26300">
        <v>8307167</v>
      </c>
      <c r="J26300">
        <v>355452000</v>
      </c>
      <c r="K26300" t="s">
        <v>1332</v>
      </c>
      <c r="L26300" t="s">
        <v>1341</v>
      </c>
    </row>
    <row r="26301" spans="8:12" x14ac:dyDescent="0.25">
      <c r="H26301" t="s">
        <v>24674</v>
      </c>
      <c r="I26301">
        <v>7647182</v>
      </c>
      <c r="J26301">
        <v>367002760</v>
      </c>
      <c r="K26301" t="s">
        <v>1431</v>
      </c>
      <c r="L26301" t="s">
        <v>1308</v>
      </c>
    </row>
    <row r="26302" spans="8:12" x14ac:dyDescent="0.25">
      <c r="H26302" t="s">
        <v>24675</v>
      </c>
      <c r="I26302">
        <v>9358060</v>
      </c>
      <c r="J26302">
        <v>229061000</v>
      </c>
      <c r="L26302" t="s">
        <v>1614</v>
      </c>
    </row>
    <row r="26303" spans="8:12" x14ac:dyDescent="0.25">
      <c r="H26303" t="s">
        <v>24676</v>
      </c>
      <c r="I26303">
        <v>9366122</v>
      </c>
      <c r="J26303">
        <v>566837000</v>
      </c>
      <c r="L26303" t="s">
        <v>1295</v>
      </c>
    </row>
    <row r="26304" spans="8:12" x14ac:dyDescent="0.25">
      <c r="H26304" t="s">
        <v>24677</v>
      </c>
      <c r="I26304">
        <v>9226231</v>
      </c>
      <c r="J26304">
        <v>567384000</v>
      </c>
      <c r="K26304" t="s">
        <v>1861</v>
      </c>
      <c r="L26304" t="s">
        <v>1295</v>
      </c>
    </row>
    <row r="26305" spans="8:12" x14ac:dyDescent="0.25">
      <c r="H26305" t="s">
        <v>24678</v>
      </c>
      <c r="I26305">
        <v>9322114</v>
      </c>
      <c r="J26305">
        <v>538002661</v>
      </c>
      <c r="K26305" t="s">
        <v>1437</v>
      </c>
      <c r="L26305" t="s">
        <v>1326</v>
      </c>
    </row>
    <row r="26306" spans="8:12" x14ac:dyDescent="0.25">
      <c r="H26306" t="s">
        <v>24679</v>
      </c>
      <c r="I26306">
        <v>9155676</v>
      </c>
      <c r="J26306">
        <v>246362000</v>
      </c>
      <c r="K26306" t="s">
        <v>1387</v>
      </c>
      <c r="L26306" t="s">
        <v>1295</v>
      </c>
    </row>
    <row r="26307" spans="8:12" x14ac:dyDescent="0.25">
      <c r="H26307" t="s">
        <v>1076</v>
      </c>
      <c r="I26307">
        <v>9252412</v>
      </c>
      <c r="J26307">
        <v>538005364</v>
      </c>
      <c r="K26307" t="s">
        <v>1437</v>
      </c>
      <c r="L26307" t="s">
        <v>1341</v>
      </c>
    </row>
    <row r="26308" spans="8:12" x14ac:dyDescent="0.25">
      <c r="H26308" t="s">
        <v>24680</v>
      </c>
      <c r="I26308">
        <v>9407079</v>
      </c>
      <c r="J26308">
        <v>477220300</v>
      </c>
      <c r="K26308" t="s">
        <v>1348</v>
      </c>
      <c r="L26308" t="s">
        <v>1326</v>
      </c>
    </row>
    <row r="26309" spans="8:12" x14ac:dyDescent="0.25">
      <c r="H26309" t="s">
        <v>24681</v>
      </c>
      <c r="I26309">
        <v>9569657</v>
      </c>
      <c r="J26309">
        <v>677062200</v>
      </c>
      <c r="K26309" t="s">
        <v>1305</v>
      </c>
      <c r="L26309" t="s">
        <v>1313</v>
      </c>
    </row>
    <row r="26310" spans="8:12" x14ac:dyDescent="0.25">
      <c r="H26310" t="s">
        <v>24682</v>
      </c>
      <c r="I26310">
        <v>8203660</v>
      </c>
      <c r="J26310">
        <v>511233000</v>
      </c>
      <c r="K26310" t="s">
        <v>1638</v>
      </c>
      <c r="L26310" t="s">
        <v>1295</v>
      </c>
    </row>
    <row r="26311" spans="8:12" x14ac:dyDescent="0.25">
      <c r="H26311" t="s">
        <v>24683</v>
      </c>
      <c r="I26311">
        <v>9287209</v>
      </c>
      <c r="J26311">
        <v>351682000</v>
      </c>
      <c r="K26311" t="s">
        <v>1332</v>
      </c>
      <c r="L26311" t="s">
        <v>1341</v>
      </c>
    </row>
    <row r="26312" spans="8:12" x14ac:dyDescent="0.25">
      <c r="H26312" t="s">
        <v>24684</v>
      </c>
      <c r="I26312">
        <v>9690963</v>
      </c>
      <c r="J26312">
        <v>375851000</v>
      </c>
      <c r="K26312" t="s">
        <v>1322</v>
      </c>
      <c r="L26312" t="s">
        <v>1329</v>
      </c>
    </row>
    <row r="26313" spans="8:12" x14ac:dyDescent="0.25">
      <c r="H26313" t="s">
        <v>24685</v>
      </c>
      <c r="I26313">
        <v>9499955</v>
      </c>
      <c r="J26313">
        <v>370851000</v>
      </c>
      <c r="L26313" t="s">
        <v>1295</v>
      </c>
    </row>
    <row r="26314" spans="8:12" x14ac:dyDescent="0.25">
      <c r="H26314" t="s">
        <v>24686</v>
      </c>
      <c r="I26314">
        <v>9512135</v>
      </c>
      <c r="J26314">
        <v>371399000</v>
      </c>
      <c r="L26314" t="s">
        <v>1326</v>
      </c>
    </row>
    <row r="26315" spans="8:12" x14ac:dyDescent="0.25">
      <c r="H26315" t="s">
        <v>24687</v>
      </c>
      <c r="I26315">
        <v>9193721</v>
      </c>
      <c r="J26315">
        <v>636016472</v>
      </c>
      <c r="K26315" t="s">
        <v>1464</v>
      </c>
      <c r="L26315" t="s">
        <v>1346</v>
      </c>
    </row>
    <row r="26316" spans="8:12" x14ac:dyDescent="0.25">
      <c r="H26316" t="s">
        <v>24688</v>
      </c>
      <c r="I26316">
        <v>9327138</v>
      </c>
      <c r="J26316">
        <v>477067600</v>
      </c>
      <c r="K26316" t="s">
        <v>1348</v>
      </c>
      <c r="L26316" t="s">
        <v>1326</v>
      </c>
    </row>
    <row r="26317" spans="8:12" x14ac:dyDescent="0.25">
      <c r="H26317" t="s">
        <v>24689</v>
      </c>
      <c r="I26317">
        <v>9374181</v>
      </c>
      <c r="J26317">
        <v>538003234</v>
      </c>
      <c r="K26317" t="s">
        <v>1437</v>
      </c>
      <c r="L26317" t="s">
        <v>1341</v>
      </c>
    </row>
    <row r="26318" spans="8:12" x14ac:dyDescent="0.25">
      <c r="H26318" t="s">
        <v>24690</v>
      </c>
      <c r="I26318">
        <v>8216423</v>
      </c>
      <c r="J26318">
        <v>370753000</v>
      </c>
      <c r="L26318" t="s">
        <v>1308</v>
      </c>
    </row>
    <row r="26319" spans="8:12" x14ac:dyDescent="0.25">
      <c r="H26319" t="s">
        <v>24691</v>
      </c>
      <c r="I26319">
        <v>9535876</v>
      </c>
      <c r="J26319">
        <v>538005491</v>
      </c>
      <c r="K26319" t="s">
        <v>1437</v>
      </c>
      <c r="L26319" t="s">
        <v>1341</v>
      </c>
    </row>
    <row r="26320" spans="8:12" x14ac:dyDescent="0.25">
      <c r="H26320" t="s">
        <v>24692</v>
      </c>
      <c r="I26320">
        <v>9516131</v>
      </c>
      <c r="J26320">
        <v>209185000</v>
      </c>
      <c r="K26320" t="s">
        <v>1443</v>
      </c>
      <c r="L26320" t="s">
        <v>1295</v>
      </c>
    </row>
    <row r="26321" spans="8:12" x14ac:dyDescent="0.25">
      <c r="H26321" t="s">
        <v>24693</v>
      </c>
      <c r="I26321">
        <v>8404991</v>
      </c>
      <c r="J26321">
        <v>450533000</v>
      </c>
      <c r="K26321" t="s">
        <v>5140</v>
      </c>
      <c r="L26321" t="s">
        <v>5817</v>
      </c>
    </row>
    <row r="26322" spans="8:12" x14ac:dyDescent="0.25">
      <c r="H26322" t="s">
        <v>24694</v>
      </c>
      <c r="I26322">
        <v>7035937</v>
      </c>
      <c r="J26322">
        <v>408573000</v>
      </c>
      <c r="K26322" t="s">
        <v>1537</v>
      </c>
      <c r="L26322" t="s">
        <v>1295</v>
      </c>
    </row>
    <row r="26323" spans="8:12" x14ac:dyDescent="0.25">
      <c r="H26323" t="s">
        <v>24695</v>
      </c>
      <c r="I26323">
        <v>9486427</v>
      </c>
      <c r="J26323">
        <v>538004513</v>
      </c>
      <c r="K26323" t="s">
        <v>1437</v>
      </c>
      <c r="L26323" t="s">
        <v>1341</v>
      </c>
    </row>
    <row r="26324" spans="8:12" x14ac:dyDescent="0.25">
      <c r="H26324" t="s">
        <v>24696</v>
      </c>
      <c r="I26324">
        <v>9665243</v>
      </c>
      <c r="J26324">
        <v>566727000</v>
      </c>
      <c r="L26324" t="s">
        <v>1329</v>
      </c>
    </row>
    <row r="26325" spans="8:12" x14ac:dyDescent="0.25">
      <c r="H26325" t="s">
        <v>24697</v>
      </c>
      <c r="I26325">
        <v>8202525</v>
      </c>
      <c r="J26325">
        <v>636014666</v>
      </c>
      <c r="K26325" t="s">
        <v>1464</v>
      </c>
      <c r="L26325" t="s">
        <v>1341</v>
      </c>
    </row>
    <row r="26326" spans="8:12" x14ac:dyDescent="0.25">
      <c r="H26326" t="s">
        <v>24697</v>
      </c>
      <c r="I26326">
        <v>8202525</v>
      </c>
      <c r="J26326">
        <v>355529000</v>
      </c>
      <c r="K26326" t="s">
        <v>1332</v>
      </c>
      <c r="L26326" t="s">
        <v>1341</v>
      </c>
    </row>
    <row r="26327" spans="8:12" x14ac:dyDescent="0.25">
      <c r="H26327" t="s">
        <v>24698</v>
      </c>
      <c r="I26327">
        <v>9014456</v>
      </c>
      <c r="J26327">
        <v>636009720</v>
      </c>
      <c r="K26327" t="s">
        <v>1464</v>
      </c>
      <c r="L26327" t="s">
        <v>1346</v>
      </c>
    </row>
    <row r="26328" spans="8:12" x14ac:dyDescent="0.25">
      <c r="H26328" t="s">
        <v>24698</v>
      </c>
      <c r="I26328">
        <v>9216341</v>
      </c>
      <c r="J26328">
        <v>574928000</v>
      </c>
      <c r="K26328" t="s">
        <v>1350</v>
      </c>
      <c r="L26328" t="s">
        <v>1295</v>
      </c>
    </row>
    <row r="26329" spans="8:12" x14ac:dyDescent="0.25">
      <c r="H26329" t="s">
        <v>24698</v>
      </c>
      <c r="I26329">
        <v>8414221</v>
      </c>
      <c r="J26329">
        <v>567195000</v>
      </c>
      <c r="K26329" t="s">
        <v>1861</v>
      </c>
      <c r="L26329" t="s">
        <v>1295</v>
      </c>
    </row>
    <row r="26330" spans="8:12" x14ac:dyDescent="0.25">
      <c r="H26330" t="s">
        <v>24698</v>
      </c>
      <c r="I26330">
        <v>8319330</v>
      </c>
      <c r="J26330">
        <v>457103000</v>
      </c>
      <c r="K26330" t="s">
        <v>1409</v>
      </c>
      <c r="L26330" t="s">
        <v>1313</v>
      </c>
    </row>
    <row r="26331" spans="8:12" x14ac:dyDescent="0.25">
      <c r="H26331" t="s">
        <v>24699</v>
      </c>
      <c r="I26331">
        <v>9609263</v>
      </c>
      <c r="J26331">
        <v>574001410</v>
      </c>
      <c r="K26331" t="s">
        <v>1350</v>
      </c>
      <c r="L26331" t="s">
        <v>1329</v>
      </c>
    </row>
    <row r="26332" spans="8:12" x14ac:dyDescent="0.25">
      <c r="H26332" t="s">
        <v>24700</v>
      </c>
      <c r="I26332">
        <v>9407653</v>
      </c>
      <c r="J26332">
        <v>574445000</v>
      </c>
      <c r="K26332" t="s">
        <v>1350</v>
      </c>
      <c r="L26332" t="s">
        <v>1295</v>
      </c>
    </row>
    <row r="26333" spans="8:12" x14ac:dyDescent="0.25">
      <c r="H26333" t="s">
        <v>24700</v>
      </c>
      <c r="I26333">
        <v>9619696</v>
      </c>
      <c r="J26333">
        <v>566332000</v>
      </c>
      <c r="L26333" t="s">
        <v>1362</v>
      </c>
    </row>
    <row r="26334" spans="8:12" x14ac:dyDescent="0.25">
      <c r="H26334" t="s">
        <v>24701</v>
      </c>
      <c r="I26334">
        <v>9443839</v>
      </c>
      <c r="J26334">
        <v>229858000</v>
      </c>
      <c r="L26334" t="s">
        <v>1326</v>
      </c>
    </row>
    <row r="26335" spans="8:12" x14ac:dyDescent="0.25">
      <c r="H26335" t="s">
        <v>24702</v>
      </c>
      <c r="I26335">
        <v>9406817</v>
      </c>
      <c r="J26335">
        <v>354172000</v>
      </c>
      <c r="K26335" t="s">
        <v>1332</v>
      </c>
      <c r="L26335" t="s">
        <v>1329</v>
      </c>
    </row>
    <row r="26336" spans="8:12" x14ac:dyDescent="0.25">
      <c r="H26336" t="s">
        <v>24703</v>
      </c>
      <c r="I26336">
        <v>9254006</v>
      </c>
      <c r="J26336">
        <v>209249000</v>
      </c>
      <c r="K26336" t="s">
        <v>1443</v>
      </c>
      <c r="L26336" t="s">
        <v>1326</v>
      </c>
    </row>
    <row r="26337" spans="8:12" x14ac:dyDescent="0.25">
      <c r="H26337" t="s">
        <v>24704</v>
      </c>
      <c r="I26337">
        <v>7425601</v>
      </c>
      <c r="J26337">
        <v>515178000</v>
      </c>
      <c r="K26337" t="s">
        <v>1406</v>
      </c>
      <c r="L26337" t="s">
        <v>1308</v>
      </c>
    </row>
    <row r="26338" spans="8:12" x14ac:dyDescent="0.25">
      <c r="H26338" t="s">
        <v>24705</v>
      </c>
      <c r="I26338">
        <v>9249269</v>
      </c>
      <c r="J26338">
        <v>576768000</v>
      </c>
      <c r="K26338" t="s">
        <v>2396</v>
      </c>
      <c r="L26338" t="s">
        <v>1341</v>
      </c>
    </row>
    <row r="26339" spans="8:12" x14ac:dyDescent="0.25">
      <c r="H26339" t="s">
        <v>24706</v>
      </c>
      <c r="I26339">
        <v>9333228</v>
      </c>
      <c r="J26339">
        <v>477476600</v>
      </c>
      <c r="K26339" t="s">
        <v>1348</v>
      </c>
      <c r="L26339" t="s">
        <v>1326</v>
      </c>
    </row>
    <row r="26340" spans="8:12" x14ac:dyDescent="0.25">
      <c r="H26340" t="s">
        <v>24707</v>
      </c>
      <c r="I26340">
        <v>9431537</v>
      </c>
      <c r="J26340">
        <v>371120000</v>
      </c>
      <c r="L26340" t="s">
        <v>1341</v>
      </c>
    </row>
    <row r="26341" spans="8:12" x14ac:dyDescent="0.25">
      <c r="H26341" t="s">
        <v>24708</v>
      </c>
      <c r="I26341">
        <v>9142526</v>
      </c>
      <c r="J26341">
        <v>304905000</v>
      </c>
      <c r="K26341" t="s">
        <v>1294</v>
      </c>
      <c r="L26341" t="s">
        <v>1295</v>
      </c>
    </row>
    <row r="26342" spans="8:12" x14ac:dyDescent="0.25">
      <c r="H26342" t="s">
        <v>24709</v>
      </c>
      <c r="I26342">
        <v>7802500</v>
      </c>
      <c r="J26342">
        <v>367053440</v>
      </c>
      <c r="K26342" t="s">
        <v>1431</v>
      </c>
      <c r="L26342" t="s">
        <v>1329</v>
      </c>
    </row>
    <row r="26343" spans="8:12" x14ac:dyDescent="0.25">
      <c r="H26343" t="s">
        <v>24710</v>
      </c>
      <c r="I26343">
        <v>9516179</v>
      </c>
      <c r="J26343">
        <v>210084000</v>
      </c>
      <c r="K26343" t="s">
        <v>1443</v>
      </c>
      <c r="L26343" t="s">
        <v>1295</v>
      </c>
    </row>
    <row r="26344" spans="8:12" x14ac:dyDescent="0.25">
      <c r="H26344" t="s">
        <v>24711</v>
      </c>
      <c r="I26344">
        <v>8502092</v>
      </c>
      <c r="J26344">
        <v>209196000</v>
      </c>
      <c r="K26344" t="s">
        <v>1443</v>
      </c>
      <c r="L26344" t="s">
        <v>1295</v>
      </c>
    </row>
    <row r="26345" spans="8:12" x14ac:dyDescent="0.25">
      <c r="H26345" t="s">
        <v>24712</v>
      </c>
      <c r="I26345">
        <v>8603547</v>
      </c>
      <c r="J26345">
        <v>352384000</v>
      </c>
      <c r="K26345" t="s">
        <v>1332</v>
      </c>
      <c r="L26345" t="s">
        <v>1295</v>
      </c>
    </row>
    <row r="26346" spans="8:12" x14ac:dyDescent="0.25">
      <c r="H26346" t="s">
        <v>24712</v>
      </c>
      <c r="I26346">
        <v>9516155</v>
      </c>
      <c r="J26346">
        <v>210112000</v>
      </c>
      <c r="K26346" t="s">
        <v>1443</v>
      </c>
      <c r="L26346" t="s">
        <v>1295</v>
      </c>
    </row>
    <row r="26347" spans="8:12" x14ac:dyDescent="0.25">
      <c r="H26347" t="s">
        <v>24713</v>
      </c>
      <c r="I26347">
        <v>9553218</v>
      </c>
      <c r="J26347">
        <v>538004757</v>
      </c>
      <c r="K26347" t="s">
        <v>1437</v>
      </c>
      <c r="L26347" t="s">
        <v>1341</v>
      </c>
    </row>
    <row r="26348" spans="8:12" x14ac:dyDescent="0.25">
      <c r="H26348" t="s">
        <v>24714</v>
      </c>
      <c r="I26348">
        <v>9322102</v>
      </c>
      <c r="J26348">
        <v>538002617</v>
      </c>
      <c r="K26348" t="s">
        <v>1437</v>
      </c>
      <c r="L26348" t="s">
        <v>1326</v>
      </c>
    </row>
    <row r="26349" spans="8:12" x14ac:dyDescent="0.25">
      <c r="H26349" t="s">
        <v>24715</v>
      </c>
      <c r="I26349">
        <v>9263057</v>
      </c>
      <c r="J26349">
        <v>567421000</v>
      </c>
      <c r="K26349" t="s">
        <v>1861</v>
      </c>
      <c r="L26349" t="s">
        <v>1295</v>
      </c>
    </row>
    <row r="26350" spans="8:12" x14ac:dyDescent="0.25">
      <c r="H26350" t="s">
        <v>24716</v>
      </c>
      <c r="I26350">
        <v>9141974</v>
      </c>
      <c r="J26350">
        <v>636016373</v>
      </c>
      <c r="K26350" t="s">
        <v>1464</v>
      </c>
      <c r="L26350" t="s">
        <v>1341</v>
      </c>
    </row>
    <row r="26351" spans="8:12" x14ac:dyDescent="0.25">
      <c r="H26351" t="s">
        <v>24716</v>
      </c>
      <c r="I26351">
        <v>9327140</v>
      </c>
      <c r="J26351">
        <v>477476700</v>
      </c>
      <c r="K26351" t="s">
        <v>1348</v>
      </c>
      <c r="L26351" t="s">
        <v>1326</v>
      </c>
    </row>
    <row r="26352" spans="8:12" x14ac:dyDescent="0.25">
      <c r="H26352" t="s">
        <v>24717</v>
      </c>
      <c r="I26352">
        <v>9293741</v>
      </c>
      <c r="J26352">
        <v>565120000</v>
      </c>
      <c r="L26352" t="s">
        <v>1313</v>
      </c>
    </row>
    <row r="26353" spans="8:12" x14ac:dyDescent="0.25">
      <c r="H26353" t="s">
        <v>24718</v>
      </c>
      <c r="I26353">
        <v>8911126</v>
      </c>
      <c r="J26353">
        <v>563012120</v>
      </c>
      <c r="K26353" t="s">
        <v>1441</v>
      </c>
      <c r="L26353" t="s">
        <v>1362</v>
      </c>
    </row>
    <row r="26354" spans="8:12" x14ac:dyDescent="0.25">
      <c r="H26354" t="s">
        <v>24719</v>
      </c>
      <c r="I26354">
        <v>7907702</v>
      </c>
      <c r="J26354">
        <v>408806000</v>
      </c>
      <c r="K26354" t="s">
        <v>1537</v>
      </c>
      <c r="L26354" t="s">
        <v>1329</v>
      </c>
    </row>
    <row r="26355" spans="8:12" x14ac:dyDescent="0.25">
      <c r="H26355" t="s">
        <v>24720</v>
      </c>
      <c r="I26355">
        <v>9317810</v>
      </c>
      <c r="J26355">
        <v>538006365</v>
      </c>
      <c r="K26355" t="s">
        <v>1437</v>
      </c>
      <c r="L26355" t="s">
        <v>1341</v>
      </c>
    </row>
    <row r="26356" spans="8:12" x14ac:dyDescent="0.25">
      <c r="H26356" t="s">
        <v>24721</v>
      </c>
      <c r="I26356">
        <v>9672935</v>
      </c>
      <c r="J26356">
        <v>219460000</v>
      </c>
      <c r="K26356" t="s">
        <v>1456</v>
      </c>
      <c r="L26356" t="s">
        <v>1560</v>
      </c>
    </row>
    <row r="26357" spans="8:12" x14ac:dyDescent="0.25">
      <c r="H26357" t="s">
        <v>1077</v>
      </c>
      <c r="I26357">
        <v>9598218</v>
      </c>
      <c r="J26357">
        <v>538005446</v>
      </c>
      <c r="K26357" t="s">
        <v>1437</v>
      </c>
      <c r="L26357" t="s">
        <v>1308</v>
      </c>
    </row>
    <row r="26358" spans="8:12" x14ac:dyDescent="0.25">
      <c r="H26358" t="s">
        <v>24722</v>
      </c>
      <c r="I26358">
        <v>9162459</v>
      </c>
      <c r="J26358">
        <v>636010648</v>
      </c>
      <c r="K26358" t="s">
        <v>1464</v>
      </c>
      <c r="L26358" t="s">
        <v>1341</v>
      </c>
    </row>
    <row r="26359" spans="8:12" x14ac:dyDescent="0.25">
      <c r="H26359" t="s">
        <v>24722</v>
      </c>
      <c r="I26359">
        <v>9546318</v>
      </c>
      <c r="J26359">
        <v>339300760</v>
      </c>
      <c r="K26359" t="s">
        <v>1859</v>
      </c>
      <c r="L26359" t="s">
        <v>1308</v>
      </c>
    </row>
    <row r="26360" spans="8:12" x14ac:dyDescent="0.25">
      <c r="H26360" t="s">
        <v>24723</v>
      </c>
      <c r="I26360">
        <v>8300353</v>
      </c>
      <c r="J26360">
        <v>667870000</v>
      </c>
      <c r="K26360" t="s">
        <v>2089</v>
      </c>
      <c r="L26360" t="s">
        <v>1313</v>
      </c>
    </row>
    <row r="26361" spans="8:12" x14ac:dyDescent="0.25">
      <c r="H26361" t="s">
        <v>24724</v>
      </c>
      <c r="I26361">
        <v>8806682</v>
      </c>
      <c r="J26361">
        <v>657827000</v>
      </c>
      <c r="K26361" t="s">
        <v>1607</v>
      </c>
      <c r="L26361" t="s">
        <v>1326</v>
      </c>
    </row>
    <row r="26362" spans="8:12" x14ac:dyDescent="0.25">
      <c r="H26362" t="s">
        <v>24724</v>
      </c>
      <c r="I26362">
        <v>8913538</v>
      </c>
      <c r="J26362">
        <v>636009758</v>
      </c>
      <c r="K26362" t="s">
        <v>1464</v>
      </c>
      <c r="L26362" t="s">
        <v>1341</v>
      </c>
    </row>
    <row r="26363" spans="8:12" x14ac:dyDescent="0.25">
      <c r="H26363" t="s">
        <v>24724</v>
      </c>
      <c r="I26363">
        <v>7023087</v>
      </c>
      <c r="J26363">
        <v>518319000</v>
      </c>
      <c r="K26363" t="s">
        <v>1595</v>
      </c>
      <c r="L26363" t="s">
        <v>1295</v>
      </c>
    </row>
    <row r="26364" spans="8:12" x14ac:dyDescent="0.25">
      <c r="H26364" t="s">
        <v>24725</v>
      </c>
      <c r="I26364">
        <v>9222649</v>
      </c>
      <c r="J26364">
        <v>229636000</v>
      </c>
      <c r="L26364" t="s">
        <v>1362</v>
      </c>
    </row>
    <row r="26365" spans="8:12" x14ac:dyDescent="0.25">
      <c r="H26365" t="s">
        <v>24726</v>
      </c>
      <c r="I26365">
        <v>9738648</v>
      </c>
      <c r="J26365">
        <v>413021111</v>
      </c>
      <c r="K26365" t="s">
        <v>1328</v>
      </c>
      <c r="L26365" t="s">
        <v>1329</v>
      </c>
    </row>
    <row r="26366" spans="8:12" x14ac:dyDescent="0.25">
      <c r="H26366" t="s">
        <v>24727</v>
      </c>
      <c r="I26366">
        <v>9394349</v>
      </c>
      <c r="J26366">
        <v>565690000</v>
      </c>
      <c r="L26366" t="s">
        <v>1362</v>
      </c>
    </row>
    <row r="26367" spans="8:12" x14ac:dyDescent="0.25">
      <c r="H26367" t="s">
        <v>24727</v>
      </c>
      <c r="I26367">
        <v>9339791</v>
      </c>
      <c r="J26367">
        <v>352501000</v>
      </c>
      <c r="K26367" t="s">
        <v>1332</v>
      </c>
      <c r="L26367" t="s">
        <v>1341</v>
      </c>
    </row>
    <row r="26368" spans="8:12" x14ac:dyDescent="0.25">
      <c r="H26368" t="s">
        <v>24727</v>
      </c>
      <c r="I26368">
        <v>8914166</v>
      </c>
      <c r="J26368">
        <v>314025000</v>
      </c>
      <c r="K26368" t="s">
        <v>1285</v>
      </c>
      <c r="L26368" t="s">
        <v>1295</v>
      </c>
    </row>
    <row r="26369" spans="8:12" x14ac:dyDescent="0.25">
      <c r="H26369" t="s">
        <v>24728</v>
      </c>
      <c r="I26369">
        <v>9222546</v>
      </c>
      <c r="J26369">
        <v>636011333</v>
      </c>
      <c r="K26369" t="s">
        <v>1464</v>
      </c>
      <c r="L26369" t="s">
        <v>1341</v>
      </c>
    </row>
    <row r="26370" spans="8:12" x14ac:dyDescent="0.25">
      <c r="H26370" t="s">
        <v>24728</v>
      </c>
      <c r="I26370">
        <v>9358644</v>
      </c>
      <c r="J26370">
        <v>477243800</v>
      </c>
      <c r="K26370" t="s">
        <v>1348</v>
      </c>
      <c r="L26370" t="s">
        <v>1326</v>
      </c>
    </row>
    <row r="26371" spans="8:12" x14ac:dyDescent="0.25">
      <c r="H26371" t="s">
        <v>24729</v>
      </c>
      <c r="I26371">
        <v>8005977</v>
      </c>
      <c r="J26371">
        <v>341873000</v>
      </c>
      <c r="K26371" t="s">
        <v>1316</v>
      </c>
      <c r="L26371" t="s">
        <v>1313</v>
      </c>
    </row>
    <row r="26372" spans="8:12" x14ac:dyDescent="0.25">
      <c r="H26372" t="s">
        <v>24730</v>
      </c>
      <c r="I26372">
        <v>9603154</v>
      </c>
      <c r="J26372">
        <v>538005003</v>
      </c>
      <c r="K26372" t="s">
        <v>1437</v>
      </c>
      <c r="L26372" t="s">
        <v>1308</v>
      </c>
    </row>
    <row r="26373" spans="8:12" x14ac:dyDescent="0.25">
      <c r="H26373" t="s">
        <v>24730</v>
      </c>
      <c r="I26373">
        <v>9279733</v>
      </c>
      <c r="J26373">
        <v>229317000</v>
      </c>
      <c r="L26373" t="s">
        <v>1362</v>
      </c>
    </row>
    <row r="26374" spans="8:12" x14ac:dyDescent="0.25">
      <c r="H26374" t="s">
        <v>24731</v>
      </c>
      <c r="I26374">
        <v>8920103</v>
      </c>
      <c r="J26374">
        <v>357910000</v>
      </c>
      <c r="K26374" t="s">
        <v>1332</v>
      </c>
      <c r="L26374" t="s">
        <v>1341</v>
      </c>
    </row>
    <row r="26375" spans="8:12" x14ac:dyDescent="0.25">
      <c r="H26375" t="s">
        <v>24732</v>
      </c>
      <c r="I26375">
        <v>8827090</v>
      </c>
      <c r="J26375">
        <v>312018000</v>
      </c>
      <c r="K26375" t="s">
        <v>1379</v>
      </c>
      <c r="L26375" t="s">
        <v>1560</v>
      </c>
    </row>
    <row r="26376" spans="8:12" x14ac:dyDescent="0.25">
      <c r="H26376" t="s">
        <v>24733</v>
      </c>
      <c r="I26376">
        <v>9142100</v>
      </c>
      <c r="J26376">
        <v>352097000</v>
      </c>
      <c r="K26376" t="s">
        <v>1332</v>
      </c>
      <c r="L26376" t="s">
        <v>1341</v>
      </c>
    </row>
    <row r="26377" spans="8:12" x14ac:dyDescent="0.25">
      <c r="H26377" t="s">
        <v>24734</v>
      </c>
      <c r="I26377">
        <v>9426116</v>
      </c>
      <c r="J26377">
        <v>538006364</v>
      </c>
      <c r="K26377" t="s">
        <v>1437</v>
      </c>
      <c r="L26377" t="s">
        <v>1341</v>
      </c>
    </row>
    <row r="26378" spans="8:12" x14ac:dyDescent="0.25">
      <c r="H26378" t="s">
        <v>24735</v>
      </c>
      <c r="I26378">
        <v>9140437</v>
      </c>
      <c r="J26378">
        <v>567386000</v>
      </c>
      <c r="K26378" t="s">
        <v>1861</v>
      </c>
      <c r="L26378" t="s">
        <v>1295</v>
      </c>
    </row>
    <row r="26379" spans="8:12" x14ac:dyDescent="0.25">
      <c r="H26379" t="s">
        <v>24736</v>
      </c>
      <c r="I26379">
        <v>7637462</v>
      </c>
      <c r="J26379">
        <v>667002183</v>
      </c>
      <c r="K26379" t="s">
        <v>2089</v>
      </c>
      <c r="L26379" t="s">
        <v>1295</v>
      </c>
    </row>
    <row r="26380" spans="8:12" x14ac:dyDescent="0.25">
      <c r="H26380" t="s">
        <v>24736</v>
      </c>
      <c r="I26380">
        <v>9713399</v>
      </c>
      <c r="J26380">
        <v>577297000</v>
      </c>
      <c r="L26380" t="s">
        <v>1308</v>
      </c>
    </row>
    <row r="26381" spans="8:12" x14ac:dyDescent="0.25">
      <c r="H26381" t="s">
        <v>24736</v>
      </c>
      <c r="I26381">
        <v>9439541</v>
      </c>
      <c r="J26381">
        <v>477170800</v>
      </c>
      <c r="K26381" t="s">
        <v>1348</v>
      </c>
      <c r="L26381" t="s">
        <v>1362</v>
      </c>
    </row>
    <row r="26382" spans="8:12" x14ac:dyDescent="0.25">
      <c r="H26382" t="s">
        <v>24736</v>
      </c>
      <c r="I26382">
        <v>9584748</v>
      </c>
      <c r="J26382">
        <v>354830000</v>
      </c>
      <c r="K26382" t="s">
        <v>1332</v>
      </c>
      <c r="L26382" t="s">
        <v>1341</v>
      </c>
    </row>
    <row r="26383" spans="8:12" x14ac:dyDescent="0.25">
      <c r="H26383" t="s">
        <v>24737</v>
      </c>
      <c r="I26383">
        <v>8759114</v>
      </c>
      <c r="J26383">
        <v>576698000</v>
      </c>
      <c r="K26383" t="s">
        <v>2396</v>
      </c>
      <c r="L26383" t="s">
        <v>1329</v>
      </c>
    </row>
    <row r="26384" spans="8:12" x14ac:dyDescent="0.25">
      <c r="H26384" t="s">
        <v>24737</v>
      </c>
      <c r="I26384">
        <v>8759114</v>
      </c>
      <c r="J26384">
        <v>374152000</v>
      </c>
      <c r="L26384" t="s">
        <v>1329</v>
      </c>
    </row>
    <row r="26385" spans="8:12" x14ac:dyDescent="0.25">
      <c r="H26385" t="s">
        <v>24737</v>
      </c>
      <c r="I26385">
        <v>9258026</v>
      </c>
      <c r="J26385">
        <v>229316000</v>
      </c>
      <c r="L26385" t="s">
        <v>1362</v>
      </c>
    </row>
    <row r="26386" spans="8:12" x14ac:dyDescent="0.25">
      <c r="H26386" t="s">
        <v>24738</v>
      </c>
      <c r="I26386">
        <v>8610291</v>
      </c>
      <c r="J26386">
        <v>667001245</v>
      </c>
      <c r="K26386" t="s">
        <v>2089</v>
      </c>
      <c r="L26386" t="s">
        <v>1295</v>
      </c>
    </row>
    <row r="26387" spans="8:12" x14ac:dyDescent="0.25">
      <c r="H26387" t="s">
        <v>24739</v>
      </c>
      <c r="I26387">
        <v>9184110</v>
      </c>
      <c r="J26387">
        <v>362076000</v>
      </c>
      <c r="K26387" t="s">
        <v>7827</v>
      </c>
      <c r="L26387" t="s">
        <v>1329</v>
      </c>
    </row>
    <row r="26388" spans="8:12" x14ac:dyDescent="0.25">
      <c r="H26388" t="s">
        <v>24740</v>
      </c>
      <c r="I26388">
        <v>8914154</v>
      </c>
      <c r="J26388">
        <v>314270000</v>
      </c>
      <c r="K26388" t="s">
        <v>1285</v>
      </c>
      <c r="L26388" t="s">
        <v>1295</v>
      </c>
    </row>
    <row r="26389" spans="8:12" x14ac:dyDescent="0.25">
      <c r="H26389" t="s">
        <v>24741</v>
      </c>
      <c r="I26389">
        <v>9672959</v>
      </c>
      <c r="J26389">
        <v>219464000</v>
      </c>
      <c r="K26389" t="s">
        <v>1456</v>
      </c>
      <c r="L26389" t="s">
        <v>1560</v>
      </c>
    </row>
    <row r="26390" spans="8:12" x14ac:dyDescent="0.25">
      <c r="H26390" t="s">
        <v>24742</v>
      </c>
      <c r="I26390">
        <v>9425916</v>
      </c>
      <c r="J26390">
        <v>351012000</v>
      </c>
      <c r="K26390" t="s">
        <v>1332</v>
      </c>
      <c r="L26390" t="s">
        <v>1341</v>
      </c>
    </row>
    <row r="26391" spans="8:12" x14ac:dyDescent="0.25">
      <c r="H26391" t="s">
        <v>24743</v>
      </c>
      <c r="I26391">
        <v>7387201</v>
      </c>
      <c r="J26391">
        <v>671230000</v>
      </c>
      <c r="L26391" t="s">
        <v>1295</v>
      </c>
    </row>
    <row r="26392" spans="8:12" x14ac:dyDescent="0.25">
      <c r="H26392" t="s">
        <v>24744</v>
      </c>
      <c r="I26392">
        <v>9006459</v>
      </c>
      <c r="J26392">
        <v>319922000</v>
      </c>
      <c r="K26392" t="s">
        <v>1671</v>
      </c>
      <c r="L26392" t="s">
        <v>1295</v>
      </c>
    </row>
    <row r="26393" spans="8:12" x14ac:dyDescent="0.25">
      <c r="H26393" t="s">
        <v>24745</v>
      </c>
      <c r="I26393">
        <v>9326641</v>
      </c>
      <c r="J26393">
        <v>538003060</v>
      </c>
      <c r="K26393" t="s">
        <v>1437</v>
      </c>
      <c r="L26393" t="s">
        <v>1326</v>
      </c>
    </row>
    <row r="26394" spans="8:12" x14ac:dyDescent="0.25">
      <c r="H26394" t="s">
        <v>24746</v>
      </c>
      <c r="I26394">
        <v>9287156</v>
      </c>
      <c r="J26394">
        <v>477720100</v>
      </c>
      <c r="K26394" t="s">
        <v>1348</v>
      </c>
      <c r="L26394" t="s">
        <v>1341</v>
      </c>
    </row>
    <row r="26395" spans="8:12" x14ac:dyDescent="0.25">
      <c r="H26395" t="s">
        <v>24747</v>
      </c>
      <c r="I26395">
        <v>8417974</v>
      </c>
      <c r="J26395">
        <v>256567000</v>
      </c>
      <c r="K26395" t="s">
        <v>1340</v>
      </c>
      <c r="L26395" t="s">
        <v>1341</v>
      </c>
    </row>
    <row r="26396" spans="8:12" x14ac:dyDescent="0.25">
      <c r="H26396" t="s">
        <v>24748</v>
      </c>
      <c r="I26396">
        <v>9363998</v>
      </c>
      <c r="J26396">
        <v>229939000</v>
      </c>
      <c r="L26396" t="s">
        <v>1295</v>
      </c>
    </row>
    <row r="26397" spans="8:12" x14ac:dyDescent="0.25">
      <c r="H26397" t="s">
        <v>24749</v>
      </c>
      <c r="I26397">
        <v>9428023</v>
      </c>
      <c r="J26397">
        <v>229851000</v>
      </c>
      <c r="L26397" t="s">
        <v>1326</v>
      </c>
    </row>
    <row r="26398" spans="8:12" x14ac:dyDescent="0.25">
      <c r="H26398" t="s">
        <v>24750</v>
      </c>
      <c r="I26398">
        <v>9287144</v>
      </c>
      <c r="J26398">
        <v>477600800</v>
      </c>
      <c r="K26398" t="s">
        <v>1348</v>
      </c>
      <c r="L26398" t="s">
        <v>1341</v>
      </c>
    </row>
    <row r="26399" spans="8:12" x14ac:dyDescent="0.25">
      <c r="H26399" t="s">
        <v>24751</v>
      </c>
      <c r="I26399">
        <v>9345829</v>
      </c>
      <c r="J26399">
        <v>538005722</v>
      </c>
      <c r="K26399" t="s">
        <v>1437</v>
      </c>
      <c r="L26399" t="s">
        <v>1341</v>
      </c>
    </row>
    <row r="26400" spans="8:12" x14ac:dyDescent="0.25">
      <c r="H26400" t="s">
        <v>24752</v>
      </c>
      <c r="I26400">
        <v>9050101</v>
      </c>
      <c r="J26400">
        <v>357402000</v>
      </c>
      <c r="K26400" t="s">
        <v>1332</v>
      </c>
      <c r="L26400" t="s">
        <v>1295</v>
      </c>
    </row>
    <row r="26401" spans="8:12" x14ac:dyDescent="0.25">
      <c r="H26401" t="s">
        <v>24753</v>
      </c>
      <c r="I26401">
        <v>9711092</v>
      </c>
      <c r="J26401">
        <v>563028460</v>
      </c>
      <c r="K26401" t="s">
        <v>1441</v>
      </c>
      <c r="L26401" t="s">
        <v>1313</v>
      </c>
    </row>
    <row r="26402" spans="8:12" x14ac:dyDescent="0.25">
      <c r="H26402" t="s">
        <v>24754</v>
      </c>
      <c r="I26402">
        <v>8506414</v>
      </c>
      <c r="J26402">
        <v>353678000</v>
      </c>
      <c r="K26402" t="s">
        <v>1332</v>
      </c>
      <c r="L26402" t="s">
        <v>1295</v>
      </c>
    </row>
    <row r="26403" spans="8:12" x14ac:dyDescent="0.25">
      <c r="H26403" t="s">
        <v>24754</v>
      </c>
      <c r="I26403">
        <v>8314885</v>
      </c>
      <c r="J26403">
        <v>312942000</v>
      </c>
      <c r="K26403" t="s">
        <v>1379</v>
      </c>
      <c r="L26403" t="s">
        <v>1295</v>
      </c>
    </row>
    <row r="26404" spans="8:12" x14ac:dyDescent="0.25">
      <c r="H26404" t="s">
        <v>24754</v>
      </c>
      <c r="I26404">
        <v>9105231</v>
      </c>
      <c r="J26404">
        <v>248731000</v>
      </c>
      <c r="K26404" t="s">
        <v>1340</v>
      </c>
      <c r="L26404" t="s">
        <v>1341</v>
      </c>
    </row>
    <row r="26405" spans="8:12" x14ac:dyDescent="0.25">
      <c r="H26405" t="s">
        <v>24755</v>
      </c>
      <c r="I26405">
        <v>9499462</v>
      </c>
      <c r="J26405">
        <v>636015358</v>
      </c>
      <c r="K26405" t="s">
        <v>1464</v>
      </c>
      <c r="L26405" t="s">
        <v>1341</v>
      </c>
    </row>
    <row r="26406" spans="8:12" x14ac:dyDescent="0.25">
      <c r="H26406" t="s">
        <v>24756</v>
      </c>
      <c r="I26406">
        <v>9419046</v>
      </c>
      <c r="J26406">
        <v>408325000</v>
      </c>
      <c r="K26406" t="s">
        <v>1537</v>
      </c>
      <c r="L26406" t="s">
        <v>1329</v>
      </c>
    </row>
    <row r="26407" spans="8:12" x14ac:dyDescent="0.25">
      <c r="H26407" t="s">
        <v>24757</v>
      </c>
      <c r="I26407">
        <v>9363285</v>
      </c>
      <c r="J26407">
        <v>354768000</v>
      </c>
      <c r="K26407" t="s">
        <v>1332</v>
      </c>
      <c r="L26407" t="s">
        <v>1295</v>
      </c>
    </row>
    <row r="26408" spans="8:12" x14ac:dyDescent="0.25">
      <c r="H26408" t="s">
        <v>24758</v>
      </c>
      <c r="I26408">
        <v>9176670</v>
      </c>
      <c r="J26408">
        <v>352359000</v>
      </c>
      <c r="K26408" t="s">
        <v>1332</v>
      </c>
      <c r="L26408" t="s">
        <v>1341</v>
      </c>
    </row>
    <row r="26409" spans="8:12" x14ac:dyDescent="0.25">
      <c r="H26409" t="s">
        <v>1078</v>
      </c>
      <c r="I26409">
        <v>9611943</v>
      </c>
      <c r="J26409">
        <v>538006631</v>
      </c>
      <c r="K26409" t="s">
        <v>1437</v>
      </c>
      <c r="L26409" t="s">
        <v>1308</v>
      </c>
    </row>
    <row r="26410" spans="8:12" x14ac:dyDescent="0.25">
      <c r="H26410" t="s">
        <v>24759</v>
      </c>
      <c r="I26410">
        <v>9228411</v>
      </c>
      <c r="J26410">
        <v>241263000</v>
      </c>
      <c r="K26410" t="s">
        <v>1679</v>
      </c>
      <c r="L26410" t="s">
        <v>1341</v>
      </c>
    </row>
    <row r="26411" spans="8:12" x14ac:dyDescent="0.25">
      <c r="H26411" t="s">
        <v>24760</v>
      </c>
      <c r="I26411">
        <v>9007001</v>
      </c>
      <c r="J26411">
        <v>511161000</v>
      </c>
      <c r="K26411" t="s">
        <v>1638</v>
      </c>
      <c r="L26411" t="s">
        <v>1295</v>
      </c>
    </row>
    <row r="26412" spans="8:12" x14ac:dyDescent="0.25">
      <c r="H26412" t="s">
        <v>24761</v>
      </c>
      <c r="I26412">
        <v>7332488</v>
      </c>
      <c r="J26412">
        <v>511011037</v>
      </c>
      <c r="K26412" t="s">
        <v>1638</v>
      </c>
      <c r="L26412" t="s">
        <v>1326</v>
      </c>
    </row>
    <row r="26413" spans="8:12" x14ac:dyDescent="0.25">
      <c r="H26413" t="s">
        <v>24762</v>
      </c>
      <c r="I26413">
        <v>9140401</v>
      </c>
      <c r="J26413">
        <v>563006520</v>
      </c>
      <c r="K26413" t="s">
        <v>1441</v>
      </c>
      <c r="L26413" t="s">
        <v>1362</v>
      </c>
    </row>
    <row r="26414" spans="8:12" x14ac:dyDescent="0.25">
      <c r="H26414" t="s">
        <v>24763</v>
      </c>
      <c r="I26414">
        <v>8215089</v>
      </c>
      <c r="J26414">
        <v>354944000</v>
      </c>
      <c r="K26414" t="s">
        <v>1332</v>
      </c>
      <c r="L26414" t="s">
        <v>2421</v>
      </c>
    </row>
    <row r="26415" spans="8:12" x14ac:dyDescent="0.25">
      <c r="H26415" t="s">
        <v>24764</v>
      </c>
      <c r="I26415">
        <v>9425904</v>
      </c>
      <c r="J26415">
        <v>355465000</v>
      </c>
      <c r="K26415" t="s">
        <v>1332</v>
      </c>
      <c r="L26415" t="s">
        <v>1341</v>
      </c>
    </row>
    <row r="26416" spans="8:12" x14ac:dyDescent="0.25">
      <c r="H26416" t="s">
        <v>24764</v>
      </c>
      <c r="I26416">
        <v>9006382</v>
      </c>
      <c r="J26416">
        <v>314392000</v>
      </c>
      <c r="K26416" t="s">
        <v>1285</v>
      </c>
      <c r="L26416" t="s">
        <v>1295</v>
      </c>
    </row>
    <row r="26417" spans="8:12" x14ac:dyDescent="0.25">
      <c r="H26417" t="s">
        <v>24764</v>
      </c>
      <c r="I26417">
        <v>9580118</v>
      </c>
      <c r="J26417">
        <v>248775000</v>
      </c>
      <c r="K26417" t="s">
        <v>1340</v>
      </c>
      <c r="L26417" t="s">
        <v>1341</v>
      </c>
    </row>
    <row r="26418" spans="8:12" x14ac:dyDescent="0.25">
      <c r="H26418" t="s">
        <v>24765</v>
      </c>
      <c r="I26418">
        <v>9207780</v>
      </c>
      <c r="J26418">
        <v>538005338</v>
      </c>
      <c r="K26418" t="s">
        <v>1437</v>
      </c>
      <c r="L26418" t="s">
        <v>1341</v>
      </c>
    </row>
    <row r="26419" spans="8:12" x14ac:dyDescent="0.25">
      <c r="H26419" t="s">
        <v>24766</v>
      </c>
      <c r="I26419">
        <v>9104421</v>
      </c>
      <c r="J26419">
        <v>312715000</v>
      </c>
      <c r="K26419" t="s">
        <v>1379</v>
      </c>
      <c r="L26419" t="s">
        <v>1341</v>
      </c>
    </row>
    <row r="26420" spans="8:12" x14ac:dyDescent="0.25">
      <c r="H26420" t="s">
        <v>24767</v>
      </c>
      <c r="I26420">
        <v>8010908</v>
      </c>
      <c r="J26420">
        <v>677044600</v>
      </c>
      <c r="K26420" t="s">
        <v>1305</v>
      </c>
      <c r="L26420" t="s">
        <v>1295</v>
      </c>
    </row>
    <row r="26421" spans="8:12" x14ac:dyDescent="0.25">
      <c r="H26421" t="s">
        <v>24768</v>
      </c>
      <c r="I26421">
        <v>9293375</v>
      </c>
      <c r="J26421">
        <v>636012899</v>
      </c>
      <c r="K26421" t="s">
        <v>1464</v>
      </c>
      <c r="L26421" t="s">
        <v>1329</v>
      </c>
    </row>
    <row r="26422" spans="8:12" x14ac:dyDescent="0.25">
      <c r="H26422" t="s">
        <v>24769</v>
      </c>
      <c r="I26422">
        <v>9722429</v>
      </c>
      <c r="J26422">
        <v>538006355</v>
      </c>
      <c r="K26422" t="s">
        <v>1437</v>
      </c>
      <c r="L26422" t="s">
        <v>1308</v>
      </c>
    </row>
    <row r="26423" spans="8:12" x14ac:dyDescent="0.25">
      <c r="H26423" t="s">
        <v>24770</v>
      </c>
      <c r="I26423">
        <v>9228227</v>
      </c>
      <c r="J26423">
        <v>636016427</v>
      </c>
      <c r="K26423" t="s">
        <v>1464</v>
      </c>
      <c r="L26423" t="s">
        <v>1341</v>
      </c>
    </row>
    <row r="26424" spans="8:12" x14ac:dyDescent="0.25">
      <c r="H26424" t="s">
        <v>24770</v>
      </c>
      <c r="I26424">
        <v>9429053</v>
      </c>
      <c r="J26424">
        <v>538004631</v>
      </c>
      <c r="K26424" t="s">
        <v>1437</v>
      </c>
      <c r="L26424" t="s">
        <v>1341</v>
      </c>
    </row>
    <row r="26425" spans="8:12" x14ac:dyDescent="0.25">
      <c r="H26425" t="s">
        <v>24771</v>
      </c>
      <c r="I26425">
        <v>9212773</v>
      </c>
      <c r="J26425">
        <v>214181902</v>
      </c>
      <c r="K26425" t="s">
        <v>1302</v>
      </c>
      <c r="L26425" t="s">
        <v>1295</v>
      </c>
    </row>
    <row r="26426" spans="8:12" x14ac:dyDescent="0.25">
      <c r="H26426" t="s">
        <v>24772</v>
      </c>
      <c r="I26426">
        <v>6922262</v>
      </c>
      <c r="J26426">
        <v>408595000</v>
      </c>
      <c r="K26426" t="s">
        <v>1537</v>
      </c>
      <c r="L26426" t="s">
        <v>1308</v>
      </c>
    </row>
    <row r="26427" spans="8:12" x14ac:dyDescent="0.25">
      <c r="H26427" t="s">
        <v>24773</v>
      </c>
      <c r="I26427">
        <v>8121381</v>
      </c>
      <c r="J26427">
        <v>374589000</v>
      </c>
      <c r="L26427" t="s">
        <v>1295</v>
      </c>
    </row>
    <row r="26428" spans="8:12" x14ac:dyDescent="0.25">
      <c r="H26428" t="s">
        <v>1079</v>
      </c>
      <c r="I26428">
        <v>9603142</v>
      </c>
      <c r="J26428">
        <v>538005025</v>
      </c>
      <c r="K26428" t="s">
        <v>1437</v>
      </c>
      <c r="L26428" t="s">
        <v>1341</v>
      </c>
    </row>
    <row r="26429" spans="8:12" x14ac:dyDescent="0.25">
      <c r="H26429" t="s">
        <v>24774</v>
      </c>
      <c r="I26429">
        <v>7637553</v>
      </c>
      <c r="J26429">
        <v>567487000</v>
      </c>
      <c r="K26429" t="s">
        <v>1861</v>
      </c>
      <c r="L26429" t="s">
        <v>1308</v>
      </c>
    </row>
    <row r="26430" spans="8:12" x14ac:dyDescent="0.25">
      <c r="H26430" t="s">
        <v>24775</v>
      </c>
      <c r="I26430">
        <v>9288459</v>
      </c>
      <c r="J26430">
        <v>538003701</v>
      </c>
      <c r="K26430" t="s">
        <v>1437</v>
      </c>
      <c r="L26430" t="s">
        <v>1341</v>
      </c>
    </row>
    <row r="26431" spans="8:12" x14ac:dyDescent="0.25">
      <c r="H26431" t="s">
        <v>1080</v>
      </c>
      <c r="I26431">
        <v>9584619</v>
      </c>
      <c r="J26431">
        <v>352920000</v>
      </c>
      <c r="K26431" t="s">
        <v>1332</v>
      </c>
      <c r="L26431" t="s">
        <v>1308</v>
      </c>
    </row>
    <row r="26432" spans="8:12" x14ac:dyDescent="0.25">
      <c r="H26432" t="s">
        <v>1081</v>
      </c>
      <c r="I26432">
        <v>9609287</v>
      </c>
      <c r="J26432">
        <v>538006452</v>
      </c>
      <c r="K26432" t="s">
        <v>1437</v>
      </c>
      <c r="L26432" t="s">
        <v>1308</v>
      </c>
    </row>
    <row r="26433" spans="8:12" x14ac:dyDescent="0.25">
      <c r="H26433" t="s">
        <v>1081</v>
      </c>
      <c r="I26433">
        <v>9609287</v>
      </c>
      <c r="J26433">
        <v>249304000</v>
      </c>
      <c r="K26433" t="s">
        <v>1340</v>
      </c>
      <c r="L26433" t="s">
        <v>1308</v>
      </c>
    </row>
    <row r="26434" spans="8:12" x14ac:dyDescent="0.25">
      <c r="H26434" t="s">
        <v>24776</v>
      </c>
      <c r="I26434">
        <v>9162760</v>
      </c>
      <c r="J26434">
        <v>567061100</v>
      </c>
      <c r="K26434" t="s">
        <v>1861</v>
      </c>
      <c r="L26434" t="s">
        <v>1295</v>
      </c>
    </row>
    <row r="26435" spans="8:12" x14ac:dyDescent="0.25">
      <c r="H26435" t="s">
        <v>24777</v>
      </c>
      <c r="I26435">
        <v>4908729</v>
      </c>
      <c r="J26435">
        <v>341378000</v>
      </c>
      <c r="K26435" t="s">
        <v>1316</v>
      </c>
      <c r="L26435" t="s">
        <v>1329</v>
      </c>
    </row>
    <row r="26436" spans="8:12" x14ac:dyDescent="0.25">
      <c r="H26436" t="s">
        <v>24778</v>
      </c>
      <c r="I26436">
        <v>9214848</v>
      </c>
      <c r="J26436">
        <v>538005488</v>
      </c>
      <c r="K26436" t="s">
        <v>1437</v>
      </c>
      <c r="L26436" t="s">
        <v>1341</v>
      </c>
    </row>
    <row r="26437" spans="8:12" x14ac:dyDescent="0.25">
      <c r="H26437" t="s">
        <v>24779</v>
      </c>
      <c r="I26437">
        <v>8302179</v>
      </c>
      <c r="J26437">
        <v>538002888</v>
      </c>
      <c r="K26437" t="s">
        <v>1437</v>
      </c>
      <c r="L26437" t="s">
        <v>1295</v>
      </c>
    </row>
    <row r="26438" spans="8:12" x14ac:dyDescent="0.25">
      <c r="H26438" t="s">
        <v>24779</v>
      </c>
      <c r="I26438">
        <v>8302179</v>
      </c>
      <c r="J26438">
        <v>311000514</v>
      </c>
      <c r="K26438" t="s">
        <v>1609</v>
      </c>
      <c r="L26438" t="s">
        <v>1295</v>
      </c>
    </row>
    <row r="26439" spans="8:12" x14ac:dyDescent="0.25">
      <c r="H26439" t="s">
        <v>1082</v>
      </c>
      <c r="I26439">
        <v>9598220</v>
      </c>
      <c r="J26439">
        <v>538005602</v>
      </c>
      <c r="K26439" t="s">
        <v>1437</v>
      </c>
      <c r="L26439" t="s">
        <v>1341</v>
      </c>
    </row>
    <row r="26440" spans="8:12" x14ac:dyDescent="0.25">
      <c r="H26440" t="s">
        <v>24780</v>
      </c>
      <c r="I26440">
        <v>9326653</v>
      </c>
      <c r="J26440">
        <v>538003061</v>
      </c>
      <c r="K26440" t="s">
        <v>1437</v>
      </c>
      <c r="L26440" t="s">
        <v>1326</v>
      </c>
    </row>
    <row r="26441" spans="8:12" x14ac:dyDescent="0.25">
      <c r="H26441" t="s">
        <v>24781</v>
      </c>
      <c r="I26441">
        <v>9339650</v>
      </c>
      <c r="J26441">
        <v>538003210</v>
      </c>
      <c r="K26441" t="s">
        <v>1437</v>
      </c>
      <c r="L26441" t="s">
        <v>1326</v>
      </c>
    </row>
    <row r="26442" spans="8:12" x14ac:dyDescent="0.25">
      <c r="H26442" t="s">
        <v>24781</v>
      </c>
      <c r="I26442">
        <v>9319557</v>
      </c>
      <c r="J26442">
        <v>248046000</v>
      </c>
      <c r="K26442" t="s">
        <v>1340</v>
      </c>
      <c r="L26442" t="s">
        <v>1295</v>
      </c>
    </row>
    <row r="26443" spans="8:12" x14ac:dyDescent="0.25">
      <c r="H26443" t="s">
        <v>24782</v>
      </c>
      <c r="I26443">
        <v>9084750</v>
      </c>
      <c r="J26443">
        <v>515765000</v>
      </c>
      <c r="K26443" t="s">
        <v>1406</v>
      </c>
      <c r="L26443" t="s">
        <v>1308</v>
      </c>
    </row>
    <row r="26444" spans="8:12" x14ac:dyDescent="0.25">
      <c r="H26444" t="s">
        <v>24782</v>
      </c>
      <c r="I26444">
        <v>9084750</v>
      </c>
      <c r="J26444">
        <v>312038000</v>
      </c>
      <c r="K26444" t="s">
        <v>1379</v>
      </c>
      <c r="L26444" t="s">
        <v>1308</v>
      </c>
    </row>
    <row r="26445" spans="8:12" x14ac:dyDescent="0.25">
      <c r="H26445" t="s">
        <v>24783</v>
      </c>
      <c r="I26445">
        <v>9724453</v>
      </c>
      <c r="J26445">
        <v>319090700</v>
      </c>
      <c r="K26445" t="s">
        <v>1671</v>
      </c>
      <c r="L26445" t="s">
        <v>1412</v>
      </c>
    </row>
    <row r="26446" spans="8:12" x14ac:dyDescent="0.25">
      <c r="H26446" t="s">
        <v>24783</v>
      </c>
      <c r="I26446">
        <v>9724453</v>
      </c>
      <c r="J26446">
        <v>300000001</v>
      </c>
      <c r="L26446" t="s">
        <v>1313</v>
      </c>
    </row>
    <row r="26447" spans="8:12" x14ac:dyDescent="0.25">
      <c r="H26447" t="s">
        <v>24784</v>
      </c>
      <c r="I26447">
        <v>9609146</v>
      </c>
      <c r="J26447">
        <v>538005303</v>
      </c>
      <c r="K26447" t="s">
        <v>1437</v>
      </c>
      <c r="L26447" t="s">
        <v>1308</v>
      </c>
    </row>
    <row r="26448" spans="8:12" x14ac:dyDescent="0.25">
      <c r="H26448" t="s">
        <v>24785</v>
      </c>
      <c r="I26448">
        <v>9423061</v>
      </c>
      <c r="J26448">
        <v>538003956</v>
      </c>
      <c r="K26448" t="s">
        <v>1437</v>
      </c>
      <c r="L26448" t="s">
        <v>1341</v>
      </c>
    </row>
    <row r="26449" spans="8:12" x14ac:dyDescent="0.25">
      <c r="H26449" t="s">
        <v>24786</v>
      </c>
      <c r="I26449">
        <v>7113179</v>
      </c>
      <c r="J26449">
        <v>470641000</v>
      </c>
      <c r="K26449" t="s">
        <v>1403</v>
      </c>
      <c r="L26449" t="s">
        <v>1329</v>
      </c>
    </row>
    <row r="26450" spans="8:12" x14ac:dyDescent="0.25">
      <c r="H26450" t="s">
        <v>24787</v>
      </c>
      <c r="I26450">
        <v>8810188</v>
      </c>
      <c r="J26450">
        <v>373533000</v>
      </c>
      <c r="L26450" t="s">
        <v>4746</v>
      </c>
    </row>
    <row r="26451" spans="8:12" x14ac:dyDescent="0.25">
      <c r="H26451" t="s">
        <v>24788</v>
      </c>
      <c r="I26451">
        <v>9628025</v>
      </c>
      <c r="J26451">
        <v>376453000</v>
      </c>
      <c r="K26451" t="s">
        <v>1322</v>
      </c>
      <c r="L26451" t="s">
        <v>1308</v>
      </c>
    </row>
    <row r="26452" spans="8:12" x14ac:dyDescent="0.25">
      <c r="H26452" t="s">
        <v>24789</v>
      </c>
      <c r="I26452">
        <v>9516143</v>
      </c>
      <c r="J26452">
        <v>209179000</v>
      </c>
      <c r="K26452" t="s">
        <v>1443</v>
      </c>
      <c r="L26452" t="s">
        <v>1295</v>
      </c>
    </row>
    <row r="26453" spans="8:12" x14ac:dyDescent="0.25">
      <c r="H26453" t="s">
        <v>24790</v>
      </c>
      <c r="I26453">
        <v>9201061</v>
      </c>
      <c r="J26453">
        <v>241288000</v>
      </c>
      <c r="K26453" t="s">
        <v>1679</v>
      </c>
      <c r="L26453" t="s">
        <v>1341</v>
      </c>
    </row>
    <row r="26454" spans="8:12" x14ac:dyDescent="0.25">
      <c r="H26454" t="s">
        <v>1083</v>
      </c>
      <c r="I26454">
        <v>9593830</v>
      </c>
      <c r="J26454">
        <v>538005068</v>
      </c>
      <c r="K26454" t="s">
        <v>1437</v>
      </c>
      <c r="L26454" t="s">
        <v>1341</v>
      </c>
    </row>
    <row r="26455" spans="8:12" x14ac:dyDescent="0.25">
      <c r="H26455" t="s">
        <v>24791</v>
      </c>
      <c r="I26455">
        <v>9324112</v>
      </c>
      <c r="J26455">
        <v>372054000</v>
      </c>
      <c r="L26455" t="s">
        <v>1341</v>
      </c>
    </row>
    <row r="26456" spans="8:12" x14ac:dyDescent="0.25">
      <c r="H26456" t="s">
        <v>24792</v>
      </c>
      <c r="I26456">
        <v>8400995</v>
      </c>
      <c r="J26456">
        <v>677059100</v>
      </c>
      <c r="K26456" t="s">
        <v>1305</v>
      </c>
      <c r="L26456" t="s">
        <v>1313</v>
      </c>
    </row>
    <row r="26457" spans="8:12" x14ac:dyDescent="0.25">
      <c r="H26457" t="s">
        <v>24793</v>
      </c>
      <c r="I26457">
        <v>9429065</v>
      </c>
      <c r="J26457">
        <v>249976000</v>
      </c>
      <c r="K26457" t="s">
        <v>1340</v>
      </c>
      <c r="L26457" t="s">
        <v>1341</v>
      </c>
    </row>
    <row r="26458" spans="8:12" x14ac:dyDescent="0.25">
      <c r="H26458" t="s">
        <v>24794</v>
      </c>
      <c r="I26458">
        <v>9214252</v>
      </c>
      <c r="J26458">
        <v>370890000</v>
      </c>
      <c r="L26458" t="s">
        <v>1341</v>
      </c>
    </row>
    <row r="26459" spans="8:12" x14ac:dyDescent="0.25">
      <c r="H26459" t="s">
        <v>24795</v>
      </c>
      <c r="I26459">
        <v>7806506</v>
      </c>
      <c r="J26459">
        <v>338670000</v>
      </c>
      <c r="K26459" t="s">
        <v>1431</v>
      </c>
      <c r="L26459" t="s">
        <v>1313</v>
      </c>
    </row>
    <row r="26460" spans="8:12" x14ac:dyDescent="0.25">
      <c r="H26460" t="s">
        <v>24796</v>
      </c>
      <c r="I26460">
        <v>7813884</v>
      </c>
      <c r="J26460">
        <v>657261000</v>
      </c>
      <c r="K26460" t="s">
        <v>1607</v>
      </c>
      <c r="L26460" t="s">
        <v>1395</v>
      </c>
    </row>
    <row r="26461" spans="8:12" x14ac:dyDescent="0.25">
      <c r="H26461" t="s">
        <v>24797</v>
      </c>
      <c r="I26461">
        <v>9502075</v>
      </c>
      <c r="J26461">
        <v>408340000</v>
      </c>
      <c r="K26461" t="s">
        <v>1537</v>
      </c>
      <c r="L26461" t="s">
        <v>1329</v>
      </c>
    </row>
    <row r="26462" spans="8:12" x14ac:dyDescent="0.25">
      <c r="H26462" t="s">
        <v>24798</v>
      </c>
      <c r="I26462">
        <v>9005833</v>
      </c>
      <c r="J26462">
        <v>376921000</v>
      </c>
      <c r="K26462" t="s">
        <v>1322</v>
      </c>
      <c r="L26462" t="s">
        <v>1295</v>
      </c>
    </row>
    <row r="26463" spans="8:12" x14ac:dyDescent="0.25">
      <c r="H26463" t="s">
        <v>24799</v>
      </c>
      <c r="I26463">
        <v>9237280</v>
      </c>
      <c r="J26463">
        <v>636011335</v>
      </c>
      <c r="K26463" t="s">
        <v>1464</v>
      </c>
      <c r="L26463" t="s">
        <v>1341</v>
      </c>
    </row>
    <row r="26464" spans="8:12" x14ac:dyDescent="0.25">
      <c r="H26464" t="s">
        <v>24800</v>
      </c>
      <c r="I26464">
        <v>9212412</v>
      </c>
      <c r="J26464">
        <v>538004611</v>
      </c>
      <c r="K26464" t="s">
        <v>1437</v>
      </c>
      <c r="L26464" t="s">
        <v>1326</v>
      </c>
    </row>
    <row r="26465" spans="8:12" x14ac:dyDescent="0.25">
      <c r="H26465" t="s">
        <v>1084</v>
      </c>
      <c r="I26465">
        <v>9642526</v>
      </c>
      <c r="J26465">
        <v>538006556</v>
      </c>
      <c r="K26465" t="s">
        <v>1437</v>
      </c>
      <c r="L26465" t="s">
        <v>1341</v>
      </c>
    </row>
    <row r="26466" spans="8:12" x14ac:dyDescent="0.25">
      <c r="H26466" t="s">
        <v>24801</v>
      </c>
      <c r="I26466">
        <v>9115004</v>
      </c>
      <c r="J26466">
        <v>374929000</v>
      </c>
      <c r="L26466" t="s">
        <v>1341</v>
      </c>
    </row>
    <row r="26467" spans="8:12" x14ac:dyDescent="0.25">
      <c r="H26467" t="s">
        <v>24802</v>
      </c>
      <c r="I26467">
        <v>7930498</v>
      </c>
      <c r="J26467">
        <v>677018900</v>
      </c>
      <c r="K26467" t="s">
        <v>1305</v>
      </c>
      <c r="L26467" t="s">
        <v>1395</v>
      </c>
    </row>
    <row r="26468" spans="8:12" x14ac:dyDescent="0.25">
      <c r="H26468" t="s">
        <v>24802</v>
      </c>
      <c r="I26468">
        <v>9115004</v>
      </c>
      <c r="J26468">
        <v>525020355</v>
      </c>
      <c r="K26468" t="s">
        <v>1307</v>
      </c>
      <c r="L26468" t="s">
        <v>1341</v>
      </c>
    </row>
    <row r="26469" spans="8:12" x14ac:dyDescent="0.25">
      <c r="H26469" t="s">
        <v>24803</v>
      </c>
      <c r="I26469">
        <v>9541277</v>
      </c>
      <c r="J26469">
        <v>351999000</v>
      </c>
      <c r="K26469" t="s">
        <v>1332</v>
      </c>
      <c r="L26469" t="s">
        <v>1326</v>
      </c>
    </row>
    <row r="26470" spans="8:12" x14ac:dyDescent="0.25">
      <c r="H26470" t="s">
        <v>24803</v>
      </c>
      <c r="I26470">
        <v>9006447</v>
      </c>
      <c r="J26470">
        <v>319932000</v>
      </c>
      <c r="K26470" t="s">
        <v>1671</v>
      </c>
      <c r="L26470" t="s">
        <v>1295</v>
      </c>
    </row>
    <row r="26471" spans="8:12" x14ac:dyDescent="0.25">
      <c r="H26471" t="s">
        <v>24804</v>
      </c>
      <c r="I26471">
        <v>8932467</v>
      </c>
      <c r="J26471">
        <v>247093200</v>
      </c>
      <c r="K26471" t="s">
        <v>1398</v>
      </c>
      <c r="L26471" t="s">
        <v>1560</v>
      </c>
    </row>
    <row r="26472" spans="8:12" x14ac:dyDescent="0.25">
      <c r="H26472" t="s">
        <v>24805</v>
      </c>
      <c r="I26472">
        <v>7000293</v>
      </c>
      <c r="J26472">
        <v>408588000</v>
      </c>
      <c r="K26472" t="s">
        <v>1537</v>
      </c>
      <c r="L26472" t="s">
        <v>1295</v>
      </c>
    </row>
    <row r="26473" spans="8:12" x14ac:dyDescent="0.25">
      <c r="H26473" t="s">
        <v>24806</v>
      </c>
      <c r="I26473">
        <v>9640803</v>
      </c>
      <c r="J26473">
        <v>566521000</v>
      </c>
      <c r="L26473" t="s">
        <v>1329</v>
      </c>
    </row>
    <row r="26474" spans="8:12" x14ac:dyDescent="0.25">
      <c r="H26474" t="s">
        <v>24807</v>
      </c>
      <c r="I26474">
        <v>9557226</v>
      </c>
      <c r="J26474">
        <v>351250000</v>
      </c>
      <c r="K26474" t="s">
        <v>1332</v>
      </c>
      <c r="L26474" t="s">
        <v>1341</v>
      </c>
    </row>
    <row r="26475" spans="8:12" x14ac:dyDescent="0.25">
      <c r="H26475" t="s">
        <v>24808</v>
      </c>
      <c r="I26475">
        <v>9124744</v>
      </c>
      <c r="J26475">
        <v>567408000</v>
      </c>
      <c r="K26475" t="s">
        <v>1861</v>
      </c>
      <c r="L26475" t="s">
        <v>1346</v>
      </c>
    </row>
    <row r="26476" spans="8:12" x14ac:dyDescent="0.25">
      <c r="H26476" t="s">
        <v>24809</v>
      </c>
      <c r="I26476">
        <v>9715593</v>
      </c>
      <c r="J26476">
        <v>353470000</v>
      </c>
      <c r="K26476" t="s">
        <v>1332</v>
      </c>
      <c r="L26476" t="s">
        <v>1329</v>
      </c>
    </row>
    <row r="26477" spans="8:12" x14ac:dyDescent="0.25">
      <c r="H26477" t="s">
        <v>24810</v>
      </c>
      <c r="I26477">
        <v>1236101</v>
      </c>
      <c r="J26477">
        <v>367510770</v>
      </c>
      <c r="K26477" t="s">
        <v>1431</v>
      </c>
      <c r="L26477" t="s">
        <v>1308</v>
      </c>
    </row>
    <row r="26478" spans="8:12" x14ac:dyDescent="0.25">
      <c r="H26478" t="s">
        <v>24811</v>
      </c>
      <c r="I26478">
        <v>9160047</v>
      </c>
      <c r="J26478">
        <v>245334000</v>
      </c>
      <c r="K26478" t="s">
        <v>1387</v>
      </c>
      <c r="L26478" t="s">
        <v>1295</v>
      </c>
    </row>
    <row r="26479" spans="8:12" x14ac:dyDescent="0.25">
      <c r="H26479" t="s">
        <v>24812</v>
      </c>
      <c r="I26479">
        <v>8316338</v>
      </c>
      <c r="J26479">
        <v>518592000</v>
      </c>
      <c r="K26479" t="s">
        <v>1595</v>
      </c>
      <c r="L26479" t="s">
        <v>1341</v>
      </c>
    </row>
    <row r="26480" spans="8:12" x14ac:dyDescent="0.25">
      <c r="H26480" t="s">
        <v>24813</v>
      </c>
      <c r="I26480">
        <v>7009196</v>
      </c>
      <c r="J26480">
        <v>408567000</v>
      </c>
      <c r="K26480" t="s">
        <v>1537</v>
      </c>
      <c r="L26480" t="s">
        <v>1308</v>
      </c>
    </row>
    <row r="26481" spans="8:12" x14ac:dyDescent="0.25">
      <c r="H26481" t="s">
        <v>24814</v>
      </c>
      <c r="I26481">
        <v>9615107</v>
      </c>
      <c r="J26481">
        <v>636015598</v>
      </c>
      <c r="K26481" t="s">
        <v>1464</v>
      </c>
      <c r="L26481" t="s">
        <v>1341</v>
      </c>
    </row>
    <row r="26482" spans="8:12" x14ac:dyDescent="0.25">
      <c r="H26482" t="s">
        <v>24815</v>
      </c>
      <c r="I26482">
        <v>8824282</v>
      </c>
      <c r="J26482">
        <v>312124000</v>
      </c>
      <c r="K26482" t="s">
        <v>1379</v>
      </c>
      <c r="L26482" t="s">
        <v>1308</v>
      </c>
    </row>
    <row r="26483" spans="8:12" x14ac:dyDescent="0.25">
      <c r="H26483" t="s">
        <v>24816</v>
      </c>
      <c r="I26483">
        <v>8502377</v>
      </c>
      <c r="J26483">
        <v>677019200</v>
      </c>
      <c r="L26483" t="s">
        <v>1295</v>
      </c>
    </row>
    <row r="26484" spans="8:12" x14ac:dyDescent="0.25">
      <c r="H26484" t="s">
        <v>24817</v>
      </c>
      <c r="I26484">
        <v>9656632</v>
      </c>
      <c r="J26484">
        <v>210811000</v>
      </c>
      <c r="K26484" t="s">
        <v>1443</v>
      </c>
      <c r="L26484" t="s">
        <v>1329</v>
      </c>
    </row>
    <row r="26485" spans="8:12" x14ac:dyDescent="0.25">
      <c r="H26485" t="s">
        <v>24818</v>
      </c>
      <c r="I26485">
        <v>9221322</v>
      </c>
      <c r="J26485">
        <v>354833000</v>
      </c>
      <c r="K26485" t="s">
        <v>1332</v>
      </c>
      <c r="L26485" t="s">
        <v>1295</v>
      </c>
    </row>
    <row r="26486" spans="8:12" x14ac:dyDescent="0.25">
      <c r="H26486" t="s">
        <v>24819</v>
      </c>
      <c r="I26486">
        <v>9575101</v>
      </c>
      <c r="J26486">
        <v>477083500</v>
      </c>
      <c r="K26486" t="s">
        <v>1348</v>
      </c>
      <c r="L26486" t="s">
        <v>1313</v>
      </c>
    </row>
    <row r="26487" spans="8:12" x14ac:dyDescent="0.25">
      <c r="H26487" t="s">
        <v>24820</v>
      </c>
      <c r="I26487">
        <v>9656656</v>
      </c>
      <c r="J26487">
        <v>538005743</v>
      </c>
      <c r="K26487" t="s">
        <v>1437</v>
      </c>
      <c r="L26487" t="s">
        <v>1329</v>
      </c>
    </row>
    <row r="26488" spans="8:12" x14ac:dyDescent="0.25">
      <c r="H26488" t="s">
        <v>24821</v>
      </c>
      <c r="I26488">
        <v>9364019</v>
      </c>
      <c r="J26488">
        <v>229938000</v>
      </c>
      <c r="L26488" t="s">
        <v>1295</v>
      </c>
    </row>
    <row r="26489" spans="8:12" x14ac:dyDescent="0.25">
      <c r="H26489" t="s">
        <v>24822</v>
      </c>
      <c r="I26489">
        <v>7703247</v>
      </c>
      <c r="J26489">
        <v>667005128</v>
      </c>
      <c r="K26489" t="s">
        <v>2089</v>
      </c>
      <c r="L26489" t="s">
        <v>1295</v>
      </c>
    </row>
    <row r="26490" spans="8:12" x14ac:dyDescent="0.25">
      <c r="H26490" t="s">
        <v>24822</v>
      </c>
      <c r="I26490">
        <v>9490557</v>
      </c>
      <c r="J26490">
        <v>636014316</v>
      </c>
      <c r="K26490" t="s">
        <v>1464</v>
      </c>
      <c r="L26490" t="s">
        <v>1341</v>
      </c>
    </row>
    <row r="26491" spans="8:12" x14ac:dyDescent="0.25">
      <c r="H26491" t="s">
        <v>24822</v>
      </c>
      <c r="I26491">
        <v>9536181</v>
      </c>
      <c r="J26491">
        <v>616714000</v>
      </c>
      <c r="K26491" t="s">
        <v>1968</v>
      </c>
      <c r="L26491" t="s">
        <v>1295</v>
      </c>
    </row>
    <row r="26492" spans="8:12" x14ac:dyDescent="0.25">
      <c r="H26492" t="s">
        <v>24822</v>
      </c>
      <c r="I26492">
        <v>9552680</v>
      </c>
      <c r="J26492">
        <v>574979000</v>
      </c>
      <c r="L26492" t="s">
        <v>1308</v>
      </c>
    </row>
    <row r="26493" spans="8:12" x14ac:dyDescent="0.25">
      <c r="H26493" t="s">
        <v>24822</v>
      </c>
      <c r="I26493">
        <v>9624500</v>
      </c>
      <c r="J26493">
        <v>538005376</v>
      </c>
      <c r="K26493" t="s">
        <v>1437</v>
      </c>
      <c r="L26493" t="s">
        <v>1341</v>
      </c>
    </row>
    <row r="26494" spans="8:12" x14ac:dyDescent="0.25">
      <c r="H26494" t="s">
        <v>24822</v>
      </c>
      <c r="I26494">
        <v>9132624</v>
      </c>
      <c r="J26494">
        <v>440878000</v>
      </c>
      <c r="K26494" t="s">
        <v>1352</v>
      </c>
      <c r="L26494" t="s">
        <v>1295</v>
      </c>
    </row>
    <row r="26495" spans="8:12" x14ac:dyDescent="0.25">
      <c r="H26495" t="s">
        <v>24823</v>
      </c>
      <c r="I26495">
        <v>8864464</v>
      </c>
      <c r="J26495">
        <v>370366000</v>
      </c>
      <c r="L26495" t="s">
        <v>1308</v>
      </c>
    </row>
    <row r="26496" spans="8:12" x14ac:dyDescent="0.25">
      <c r="H26496" t="s">
        <v>24824</v>
      </c>
      <c r="I26496">
        <v>8310396</v>
      </c>
      <c r="J26496">
        <v>352819000</v>
      </c>
      <c r="K26496" t="s">
        <v>1332</v>
      </c>
      <c r="L26496" t="s">
        <v>1295</v>
      </c>
    </row>
    <row r="26497" spans="8:12" x14ac:dyDescent="0.25">
      <c r="H26497" t="s">
        <v>24825</v>
      </c>
      <c r="I26497">
        <v>9181807</v>
      </c>
      <c r="J26497">
        <v>352059000</v>
      </c>
      <c r="K26497" t="s">
        <v>1332</v>
      </c>
      <c r="L26497" t="s">
        <v>1295</v>
      </c>
    </row>
    <row r="26498" spans="8:12" x14ac:dyDescent="0.25">
      <c r="H26498" t="s">
        <v>24826</v>
      </c>
      <c r="I26498">
        <v>9366158</v>
      </c>
      <c r="J26498">
        <v>566840000</v>
      </c>
      <c r="L26498" t="s">
        <v>1295</v>
      </c>
    </row>
    <row r="26499" spans="8:12" x14ac:dyDescent="0.25">
      <c r="H26499" t="s">
        <v>24827</v>
      </c>
      <c r="I26499">
        <v>9364875</v>
      </c>
      <c r="J26499">
        <v>567521000</v>
      </c>
      <c r="K26499" t="s">
        <v>1861</v>
      </c>
      <c r="L26499" t="s">
        <v>1295</v>
      </c>
    </row>
    <row r="26500" spans="8:12" x14ac:dyDescent="0.25">
      <c r="H26500" t="s">
        <v>24828</v>
      </c>
      <c r="I26500">
        <v>9607318</v>
      </c>
      <c r="J26500">
        <v>657993000</v>
      </c>
      <c r="K26500" t="s">
        <v>1607</v>
      </c>
      <c r="L26500" t="s">
        <v>1313</v>
      </c>
    </row>
    <row r="26501" spans="8:12" x14ac:dyDescent="0.25">
      <c r="H26501" t="s">
        <v>24829</v>
      </c>
      <c r="I26501">
        <v>9672947</v>
      </c>
      <c r="J26501">
        <v>219463000</v>
      </c>
      <c r="K26501" t="s">
        <v>1456</v>
      </c>
      <c r="L26501" t="s">
        <v>1560</v>
      </c>
    </row>
    <row r="26502" spans="8:12" x14ac:dyDescent="0.25">
      <c r="H26502" t="s">
        <v>24830</v>
      </c>
      <c r="I26502">
        <v>9652105</v>
      </c>
      <c r="J26502">
        <v>377901031</v>
      </c>
      <c r="K26502" t="s">
        <v>1322</v>
      </c>
      <c r="L26502" t="s">
        <v>1308</v>
      </c>
    </row>
    <row r="26503" spans="8:12" x14ac:dyDescent="0.25">
      <c r="H26503" t="s">
        <v>24830</v>
      </c>
      <c r="I26503">
        <v>9652105</v>
      </c>
      <c r="J26503">
        <v>371673000</v>
      </c>
      <c r="L26503" t="s">
        <v>1308</v>
      </c>
    </row>
    <row r="26504" spans="8:12" x14ac:dyDescent="0.25">
      <c r="H26504" t="s">
        <v>24831</v>
      </c>
      <c r="I26504">
        <v>9174816</v>
      </c>
      <c r="J26504">
        <v>636010709</v>
      </c>
      <c r="K26504" t="s">
        <v>1464</v>
      </c>
      <c r="L26504" t="s">
        <v>1341</v>
      </c>
    </row>
    <row r="26505" spans="8:12" x14ac:dyDescent="0.25">
      <c r="H26505" t="s">
        <v>24832</v>
      </c>
      <c r="I26505">
        <v>9656668</v>
      </c>
      <c r="J26505">
        <v>210814000</v>
      </c>
      <c r="K26505" t="s">
        <v>1443</v>
      </c>
      <c r="L26505" t="s">
        <v>1329</v>
      </c>
    </row>
    <row r="26506" spans="8:12" x14ac:dyDescent="0.25">
      <c r="H26506" t="s">
        <v>24833</v>
      </c>
      <c r="I26506">
        <v>9656670</v>
      </c>
      <c r="J26506">
        <v>212388000</v>
      </c>
      <c r="K26506" t="s">
        <v>1443</v>
      </c>
      <c r="L26506" t="s">
        <v>1329</v>
      </c>
    </row>
    <row r="26507" spans="8:12" x14ac:dyDescent="0.25">
      <c r="H26507" t="s">
        <v>24834</v>
      </c>
      <c r="I26507">
        <v>9656682</v>
      </c>
      <c r="J26507">
        <v>212290000</v>
      </c>
      <c r="K26507" t="s">
        <v>1443</v>
      </c>
      <c r="L26507" t="s">
        <v>1329</v>
      </c>
    </row>
    <row r="26508" spans="8:12" x14ac:dyDescent="0.25">
      <c r="H26508" t="s">
        <v>24835</v>
      </c>
      <c r="I26508">
        <v>9306859</v>
      </c>
      <c r="J26508">
        <v>564261000</v>
      </c>
      <c r="K26508" t="s">
        <v>1441</v>
      </c>
      <c r="L26508" t="s">
        <v>1362</v>
      </c>
    </row>
    <row r="26509" spans="8:12" x14ac:dyDescent="0.25">
      <c r="H26509" t="s">
        <v>24835</v>
      </c>
      <c r="I26509">
        <v>9656694</v>
      </c>
      <c r="J26509">
        <v>212445000</v>
      </c>
      <c r="K26509" t="s">
        <v>1443</v>
      </c>
      <c r="L26509" t="s">
        <v>1329</v>
      </c>
    </row>
    <row r="26510" spans="8:12" x14ac:dyDescent="0.25">
      <c r="H26510" t="s">
        <v>24836</v>
      </c>
      <c r="I26510">
        <v>9677480</v>
      </c>
      <c r="J26510">
        <v>563283000</v>
      </c>
      <c r="K26510" t="s">
        <v>1441</v>
      </c>
      <c r="L26510" t="s">
        <v>1362</v>
      </c>
    </row>
    <row r="26511" spans="8:12" x14ac:dyDescent="0.25">
      <c r="H26511" t="s">
        <v>24837</v>
      </c>
      <c r="I26511">
        <v>9664483</v>
      </c>
      <c r="J26511">
        <v>566736000</v>
      </c>
      <c r="L26511" t="s">
        <v>1362</v>
      </c>
    </row>
    <row r="26512" spans="8:12" x14ac:dyDescent="0.25">
      <c r="H26512" t="s">
        <v>24838</v>
      </c>
      <c r="I26512">
        <v>9557240</v>
      </c>
      <c r="J26512">
        <v>357017000</v>
      </c>
      <c r="K26512" t="s">
        <v>1332</v>
      </c>
      <c r="L26512" t="s">
        <v>1341</v>
      </c>
    </row>
    <row r="26513" spans="8:12" x14ac:dyDescent="0.25">
      <c r="H26513" t="s">
        <v>24839</v>
      </c>
      <c r="I26513">
        <v>9624744</v>
      </c>
      <c r="J26513">
        <v>210646000</v>
      </c>
      <c r="K26513" t="s">
        <v>1443</v>
      </c>
      <c r="L26513" t="s">
        <v>1329</v>
      </c>
    </row>
    <row r="26514" spans="8:12" x14ac:dyDescent="0.25">
      <c r="H26514" t="s">
        <v>24840</v>
      </c>
      <c r="I26514">
        <v>9003093</v>
      </c>
      <c r="J26514">
        <v>441458000</v>
      </c>
      <c r="K26514" t="s">
        <v>1352</v>
      </c>
      <c r="L26514" t="s">
        <v>1341</v>
      </c>
    </row>
    <row r="26515" spans="8:12" x14ac:dyDescent="0.25">
      <c r="H26515" t="s">
        <v>24840</v>
      </c>
      <c r="I26515">
        <v>7517698</v>
      </c>
      <c r="J26515">
        <v>368251000</v>
      </c>
      <c r="K26515" t="s">
        <v>1431</v>
      </c>
      <c r="L26515" t="s">
        <v>1295</v>
      </c>
    </row>
    <row r="26516" spans="8:12" x14ac:dyDescent="0.25">
      <c r="H26516" t="s">
        <v>24840</v>
      </c>
      <c r="I26516">
        <v>9364007</v>
      </c>
      <c r="J26516">
        <v>229940000</v>
      </c>
      <c r="L26516" t="s">
        <v>1295</v>
      </c>
    </row>
    <row r="26517" spans="8:12" x14ac:dyDescent="0.25">
      <c r="H26517" t="s">
        <v>24841</v>
      </c>
      <c r="I26517">
        <v>9617351</v>
      </c>
      <c r="J26517">
        <v>538006622</v>
      </c>
      <c r="K26517" t="s">
        <v>1437</v>
      </c>
      <c r="L26517" t="s">
        <v>1341</v>
      </c>
    </row>
    <row r="26518" spans="8:12" x14ac:dyDescent="0.25">
      <c r="H26518" t="s">
        <v>24842</v>
      </c>
      <c r="I26518">
        <v>9581760</v>
      </c>
      <c r="J26518">
        <v>373802000</v>
      </c>
      <c r="L26518" t="s">
        <v>1341</v>
      </c>
    </row>
    <row r="26519" spans="8:12" x14ac:dyDescent="0.25">
      <c r="H26519" t="s">
        <v>24842</v>
      </c>
      <c r="I26519">
        <v>9624756</v>
      </c>
      <c r="J26519">
        <v>212387000</v>
      </c>
      <c r="K26519" t="s">
        <v>1443</v>
      </c>
      <c r="L26519" t="s">
        <v>1329</v>
      </c>
    </row>
    <row r="26520" spans="8:12" x14ac:dyDescent="0.25">
      <c r="H26520" t="s">
        <v>1085</v>
      </c>
      <c r="I26520">
        <v>9609134</v>
      </c>
      <c r="J26520">
        <v>538005302</v>
      </c>
      <c r="K26520" t="s">
        <v>1437</v>
      </c>
      <c r="L26520" t="s">
        <v>1308</v>
      </c>
    </row>
    <row r="26521" spans="8:12" x14ac:dyDescent="0.25">
      <c r="H26521" t="s">
        <v>1085</v>
      </c>
      <c r="I26521">
        <v>8916152</v>
      </c>
      <c r="J26521">
        <v>441444000</v>
      </c>
      <c r="K26521" t="s">
        <v>1352</v>
      </c>
      <c r="L26521" t="s">
        <v>1341</v>
      </c>
    </row>
    <row r="26522" spans="8:12" x14ac:dyDescent="0.25">
      <c r="H26522" t="s">
        <v>1086</v>
      </c>
      <c r="I26522">
        <v>9355111</v>
      </c>
      <c r="J26522">
        <v>567503000</v>
      </c>
      <c r="K26522" t="s">
        <v>1861</v>
      </c>
      <c r="L26522" t="s">
        <v>1341</v>
      </c>
    </row>
    <row r="26523" spans="8:12" x14ac:dyDescent="0.25">
      <c r="H26523" t="s">
        <v>1086</v>
      </c>
      <c r="I26523">
        <v>9713430</v>
      </c>
      <c r="J26523">
        <v>370090000</v>
      </c>
      <c r="L26523" t="s">
        <v>1308</v>
      </c>
    </row>
    <row r="26524" spans="8:12" x14ac:dyDescent="0.25">
      <c r="H26524" t="s">
        <v>24843</v>
      </c>
      <c r="I26524">
        <v>9020481</v>
      </c>
      <c r="J26524">
        <v>567403000</v>
      </c>
      <c r="K26524" t="s">
        <v>1861</v>
      </c>
      <c r="L26524" t="s">
        <v>1346</v>
      </c>
    </row>
    <row r="26525" spans="8:12" x14ac:dyDescent="0.25">
      <c r="H26525" t="s">
        <v>24844</v>
      </c>
      <c r="I26525">
        <v>9044073</v>
      </c>
      <c r="J26525">
        <v>671148000</v>
      </c>
      <c r="K26525" t="s">
        <v>1311</v>
      </c>
      <c r="L26525" t="s">
        <v>1362</v>
      </c>
    </row>
    <row r="26526" spans="8:12" x14ac:dyDescent="0.25">
      <c r="H26526" t="s">
        <v>24845</v>
      </c>
      <c r="I26526">
        <v>8009557</v>
      </c>
      <c r="J26526">
        <v>671517000</v>
      </c>
      <c r="K26526" t="s">
        <v>1311</v>
      </c>
      <c r="L26526" t="s">
        <v>1341</v>
      </c>
    </row>
    <row r="26527" spans="8:12" x14ac:dyDescent="0.25">
      <c r="H26527" t="s">
        <v>24846</v>
      </c>
      <c r="I26527">
        <v>8010635</v>
      </c>
      <c r="J26527">
        <v>372882000</v>
      </c>
      <c r="L26527" t="s">
        <v>1295</v>
      </c>
    </row>
    <row r="26528" spans="8:12" x14ac:dyDescent="0.25">
      <c r="H26528" t="s">
        <v>24846</v>
      </c>
      <c r="I26528">
        <v>8010635</v>
      </c>
      <c r="J26528">
        <v>272882000</v>
      </c>
      <c r="K26528" t="s">
        <v>1635</v>
      </c>
      <c r="L26528" t="s">
        <v>1295</v>
      </c>
    </row>
    <row r="26529" spans="8:12" x14ac:dyDescent="0.25">
      <c r="H26529" t="s">
        <v>24847</v>
      </c>
      <c r="I26529">
        <v>8921822</v>
      </c>
      <c r="J26529">
        <v>357507000</v>
      </c>
      <c r="K26529" t="s">
        <v>1332</v>
      </c>
      <c r="L26529" t="s">
        <v>1341</v>
      </c>
    </row>
    <row r="26530" spans="8:12" x14ac:dyDescent="0.25">
      <c r="H26530" t="s">
        <v>24848</v>
      </c>
      <c r="I26530">
        <v>8602361</v>
      </c>
      <c r="J26530">
        <v>636014510</v>
      </c>
      <c r="K26530" t="s">
        <v>1464</v>
      </c>
      <c r="L26530" t="s">
        <v>1295</v>
      </c>
    </row>
    <row r="26531" spans="8:12" x14ac:dyDescent="0.25">
      <c r="H26531" t="s">
        <v>24849</v>
      </c>
      <c r="I26531">
        <v>7006211</v>
      </c>
      <c r="J26531">
        <v>514015000</v>
      </c>
      <c r="K26531" t="s">
        <v>1406</v>
      </c>
      <c r="L26531" t="s">
        <v>1295</v>
      </c>
    </row>
    <row r="26532" spans="8:12" x14ac:dyDescent="0.25">
      <c r="H26532" t="s">
        <v>24850</v>
      </c>
      <c r="I26532">
        <v>8519459</v>
      </c>
      <c r="J26532">
        <v>567316000</v>
      </c>
      <c r="K26532" t="s">
        <v>1861</v>
      </c>
      <c r="L26532" t="s">
        <v>1295</v>
      </c>
    </row>
    <row r="26533" spans="8:12" x14ac:dyDescent="0.25">
      <c r="H26533" t="s">
        <v>24851</v>
      </c>
      <c r="I26533">
        <v>9030216</v>
      </c>
      <c r="J26533">
        <v>245862000</v>
      </c>
      <c r="K26533" t="s">
        <v>1387</v>
      </c>
      <c r="L26533" t="s">
        <v>1295</v>
      </c>
    </row>
    <row r="26534" spans="8:12" x14ac:dyDescent="0.25">
      <c r="H26534" t="s">
        <v>24852</v>
      </c>
      <c r="I26534">
        <v>9115004</v>
      </c>
      <c r="J26534">
        <v>249827000</v>
      </c>
      <c r="K26534" t="s">
        <v>1340</v>
      </c>
      <c r="L26534" t="s">
        <v>1341</v>
      </c>
    </row>
    <row r="26535" spans="8:12" x14ac:dyDescent="0.25">
      <c r="H26535" t="s">
        <v>24853</v>
      </c>
      <c r="I26535">
        <v>9251640</v>
      </c>
      <c r="J26535">
        <v>218551000</v>
      </c>
      <c r="K26535" t="s">
        <v>1426</v>
      </c>
      <c r="L26535" t="s">
        <v>1362</v>
      </c>
    </row>
    <row r="26536" spans="8:12" x14ac:dyDescent="0.25">
      <c r="H26536" t="s">
        <v>24854</v>
      </c>
      <c r="I26536">
        <v>8909185</v>
      </c>
      <c r="J26536">
        <v>518917000</v>
      </c>
      <c r="K26536" t="s">
        <v>1595</v>
      </c>
      <c r="L26536" t="s">
        <v>1295</v>
      </c>
    </row>
    <row r="26537" spans="8:12" x14ac:dyDescent="0.25">
      <c r="H26537" t="s">
        <v>24854</v>
      </c>
      <c r="I26537">
        <v>8909185</v>
      </c>
      <c r="J26537">
        <v>341985000</v>
      </c>
      <c r="L26537" t="s">
        <v>1295</v>
      </c>
    </row>
    <row r="26538" spans="8:12" x14ac:dyDescent="0.25">
      <c r="H26538" t="s">
        <v>24854</v>
      </c>
      <c r="I26538">
        <v>9698941</v>
      </c>
      <c r="J26538">
        <v>256313000</v>
      </c>
      <c r="K26538" t="s">
        <v>1340</v>
      </c>
      <c r="L26538" t="s">
        <v>1308</v>
      </c>
    </row>
    <row r="26539" spans="8:12" x14ac:dyDescent="0.25">
      <c r="H26539" t="s">
        <v>1087</v>
      </c>
      <c r="I26539">
        <v>9619787</v>
      </c>
      <c r="J26539">
        <v>355140000</v>
      </c>
      <c r="K26539" t="s">
        <v>1332</v>
      </c>
      <c r="L26539" t="s">
        <v>1308</v>
      </c>
    </row>
    <row r="26540" spans="8:12" x14ac:dyDescent="0.25">
      <c r="H26540" t="s">
        <v>24855</v>
      </c>
      <c r="I26540">
        <v>9393589</v>
      </c>
      <c r="J26540">
        <v>210815000</v>
      </c>
      <c r="K26540" t="s">
        <v>1443</v>
      </c>
      <c r="L26540" t="s">
        <v>1295</v>
      </c>
    </row>
    <row r="26541" spans="8:12" x14ac:dyDescent="0.25">
      <c r="H26541" t="s">
        <v>24856</v>
      </c>
      <c r="I26541">
        <v>9393565</v>
      </c>
      <c r="J26541">
        <v>212314000</v>
      </c>
      <c r="K26541" t="s">
        <v>1443</v>
      </c>
      <c r="L26541" t="s">
        <v>1295</v>
      </c>
    </row>
    <row r="26542" spans="8:12" x14ac:dyDescent="0.25">
      <c r="H26542" t="s">
        <v>24857</v>
      </c>
      <c r="I26542">
        <v>9383285</v>
      </c>
      <c r="J26542">
        <v>636091731</v>
      </c>
      <c r="K26542" t="s">
        <v>1464</v>
      </c>
      <c r="L26542" t="s">
        <v>1295</v>
      </c>
    </row>
    <row r="26543" spans="8:12" x14ac:dyDescent="0.25">
      <c r="H26543" t="s">
        <v>24858</v>
      </c>
      <c r="I26543">
        <v>9393577</v>
      </c>
      <c r="J26543">
        <v>212287000</v>
      </c>
      <c r="K26543" t="s">
        <v>1443</v>
      </c>
      <c r="L26543" t="s">
        <v>1295</v>
      </c>
    </row>
    <row r="26544" spans="8:12" x14ac:dyDescent="0.25">
      <c r="H26544" t="s">
        <v>24859</v>
      </c>
      <c r="I26544">
        <v>9383297</v>
      </c>
      <c r="J26544">
        <v>636091654</v>
      </c>
      <c r="K26544" t="s">
        <v>1464</v>
      </c>
      <c r="L26544" t="s">
        <v>1295</v>
      </c>
    </row>
    <row r="26545" spans="8:12" x14ac:dyDescent="0.25">
      <c r="H26545" t="s">
        <v>24860</v>
      </c>
      <c r="I26545">
        <v>9393539</v>
      </c>
      <c r="J26545">
        <v>210998000</v>
      </c>
      <c r="K26545" t="s">
        <v>1443</v>
      </c>
      <c r="L26545" t="s">
        <v>1295</v>
      </c>
    </row>
    <row r="26546" spans="8:12" x14ac:dyDescent="0.25">
      <c r="H26546" t="s">
        <v>24861</v>
      </c>
      <c r="I26546">
        <v>9688647</v>
      </c>
      <c r="J26546">
        <v>229911000</v>
      </c>
      <c r="L26546" t="s">
        <v>1308</v>
      </c>
    </row>
    <row r="26547" spans="8:12" x14ac:dyDescent="0.25">
      <c r="H26547" t="s">
        <v>88</v>
      </c>
      <c r="I26547">
        <v>9288332</v>
      </c>
      <c r="J26547">
        <v>215714000</v>
      </c>
      <c r="K26547" t="s">
        <v>1340</v>
      </c>
      <c r="L26547" t="s">
        <v>1341</v>
      </c>
    </row>
    <row r="26548" spans="8:12" x14ac:dyDescent="0.25">
      <c r="H26548" t="s">
        <v>24862</v>
      </c>
      <c r="I26548">
        <v>9143312</v>
      </c>
      <c r="J26548">
        <v>312256000</v>
      </c>
      <c r="K26548" t="s">
        <v>1379</v>
      </c>
      <c r="L26548" t="s">
        <v>1295</v>
      </c>
    </row>
    <row r="26549" spans="8:12" x14ac:dyDescent="0.25">
      <c r="H26549" t="s">
        <v>24862</v>
      </c>
      <c r="I26549">
        <v>9343986</v>
      </c>
      <c r="J26549">
        <v>229145000</v>
      </c>
      <c r="L26549" t="s">
        <v>1362</v>
      </c>
    </row>
    <row r="26550" spans="8:12" x14ac:dyDescent="0.25">
      <c r="H26550" t="s">
        <v>24863</v>
      </c>
      <c r="I26550">
        <v>8972273</v>
      </c>
      <c r="J26550">
        <v>514231000</v>
      </c>
      <c r="K26550" t="s">
        <v>1406</v>
      </c>
      <c r="L26550" t="s">
        <v>1295</v>
      </c>
    </row>
    <row r="26551" spans="8:12" x14ac:dyDescent="0.25">
      <c r="H26551" t="s">
        <v>24863</v>
      </c>
      <c r="I26551">
        <v>8972273</v>
      </c>
      <c r="J26551">
        <v>312411000</v>
      </c>
      <c r="K26551" t="s">
        <v>1379</v>
      </c>
      <c r="L26551" t="s">
        <v>1295</v>
      </c>
    </row>
    <row r="26552" spans="8:12" x14ac:dyDescent="0.25">
      <c r="H26552" t="s">
        <v>24864</v>
      </c>
      <c r="I26552">
        <v>9374337</v>
      </c>
      <c r="J26552">
        <v>256017000</v>
      </c>
      <c r="K26552" t="s">
        <v>1340</v>
      </c>
      <c r="L26552" t="s">
        <v>1326</v>
      </c>
    </row>
    <row r="26553" spans="8:12" x14ac:dyDescent="0.25">
      <c r="H26553" t="s">
        <v>24865</v>
      </c>
      <c r="I26553">
        <v>9203071</v>
      </c>
      <c r="J26553">
        <v>338446000</v>
      </c>
      <c r="K26553" t="s">
        <v>1431</v>
      </c>
      <c r="L26553" t="s">
        <v>1308</v>
      </c>
    </row>
    <row r="26554" spans="8:12" x14ac:dyDescent="0.25">
      <c r="H26554" t="s">
        <v>24866</v>
      </c>
      <c r="I26554">
        <v>9131371</v>
      </c>
      <c r="J26554">
        <v>366826000</v>
      </c>
      <c r="K26554" t="s">
        <v>1431</v>
      </c>
      <c r="L26554" t="s">
        <v>1362</v>
      </c>
    </row>
    <row r="26555" spans="8:12" x14ac:dyDescent="0.25">
      <c r="H26555" t="s">
        <v>24867</v>
      </c>
      <c r="I26555">
        <v>7816551</v>
      </c>
      <c r="J26555">
        <v>303104000</v>
      </c>
      <c r="K26555" t="s">
        <v>2019</v>
      </c>
      <c r="L26555" t="s">
        <v>1326</v>
      </c>
    </row>
    <row r="26556" spans="8:12" x14ac:dyDescent="0.25">
      <c r="H26556" t="s">
        <v>24868</v>
      </c>
      <c r="I26556">
        <v>8973629</v>
      </c>
      <c r="J26556">
        <v>325501000</v>
      </c>
      <c r="K26556" t="s">
        <v>1521</v>
      </c>
      <c r="L26556" t="s">
        <v>1329</v>
      </c>
    </row>
    <row r="26557" spans="8:12" x14ac:dyDescent="0.25">
      <c r="H26557" t="s">
        <v>24869</v>
      </c>
      <c r="I26557">
        <v>7816549</v>
      </c>
      <c r="J26557">
        <v>303105000</v>
      </c>
      <c r="K26557" t="s">
        <v>2019</v>
      </c>
      <c r="L26557" t="s">
        <v>1326</v>
      </c>
    </row>
    <row r="26558" spans="8:12" x14ac:dyDescent="0.25">
      <c r="H26558" t="s">
        <v>24870</v>
      </c>
      <c r="I26558">
        <v>8322117</v>
      </c>
      <c r="J26558">
        <v>273330730</v>
      </c>
      <c r="K26558" t="s">
        <v>1297</v>
      </c>
      <c r="L26558" t="s">
        <v>1295</v>
      </c>
    </row>
    <row r="26559" spans="8:12" x14ac:dyDescent="0.25">
      <c r="H26559" t="s">
        <v>24871</v>
      </c>
      <c r="I26559">
        <v>9553139</v>
      </c>
      <c r="J26559">
        <v>370471000</v>
      </c>
      <c r="L26559" t="s">
        <v>1341</v>
      </c>
    </row>
    <row r="26560" spans="8:12" x14ac:dyDescent="0.25">
      <c r="H26560" t="s">
        <v>24872</v>
      </c>
      <c r="I26560">
        <v>9570101</v>
      </c>
      <c r="J26560">
        <v>477519100</v>
      </c>
      <c r="K26560" t="s">
        <v>1348</v>
      </c>
      <c r="L26560" t="s">
        <v>1326</v>
      </c>
    </row>
    <row r="26561" spans="8:12" x14ac:dyDescent="0.25">
      <c r="H26561" t="s">
        <v>24873</v>
      </c>
      <c r="I26561">
        <v>9352315</v>
      </c>
      <c r="J26561">
        <v>218019000</v>
      </c>
      <c r="K26561" t="s">
        <v>1426</v>
      </c>
      <c r="L26561" t="s">
        <v>1362</v>
      </c>
    </row>
    <row r="26562" spans="8:12" x14ac:dyDescent="0.25">
      <c r="H26562" t="s">
        <v>24874</v>
      </c>
      <c r="I26562">
        <v>9432256</v>
      </c>
      <c r="J26562">
        <v>373518000</v>
      </c>
      <c r="L26562" t="s">
        <v>1308</v>
      </c>
    </row>
    <row r="26563" spans="8:12" x14ac:dyDescent="0.25">
      <c r="H26563" t="s">
        <v>24875</v>
      </c>
      <c r="I26563">
        <v>9487665</v>
      </c>
      <c r="J26563">
        <v>373516000</v>
      </c>
      <c r="L26563" t="s">
        <v>1308</v>
      </c>
    </row>
    <row r="26564" spans="8:12" x14ac:dyDescent="0.25">
      <c r="H26564" t="s">
        <v>24876</v>
      </c>
      <c r="I26564">
        <v>9433107</v>
      </c>
      <c r="J26564">
        <v>373520000</v>
      </c>
      <c r="L26564" t="s">
        <v>1308</v>
      </c>
    </row>
    <row r="26565" spans="8:12" x14ac:dyDescent="0.25">
      <c r="H26565" t="s">
        <v>153</v>
      </c>
      <c r="I26565">
        <v>9440394</v>
      </c>
      <c r="J26565">
        <v>373519000</v>
      </c>
      <c r="L26565" t="s">
        <v>1308</v>
      </c>
    </row>
    <row r="26566" spans="8:12" x14ac:dyDescent="0.25">
      <c r="H26566" t="s">
        <v>24877</v>
      </c>
      <c r="I26566">
        <v>9600217</v>
      </c>
      <c r="J26566">
        <v>353654000</v>
      </c>
      <c r="K26566" t="s">
        <v>1332</v>
      </c>
      <c r="L26566" t="s">
        <v>1295</v>
      </c>
    </row>
    <row r="26567" spans="8:12" x14ac:dyDescent="0.25">
      <c r="H26567" t="s">
        <v>24878</v>
      </c>
      <c r="I26567">
        <v>9352298</v>
      </c>
      <c r="J26567">
        <v>211822000</v>
      </c>
      <c r="K26567" t="s">
        <v>1426</v>
      </c>
      <c r="L26567" t="s">
        <v>1362</v>
      </c>
    </row>
    <row r="26568" spans="8:12" x14ac:dyDescent="0.25">
      <c r="H26568" t="s">
        <v>24879</v>
      </c>
      <c r="I26568">
        <v>9074016</v>
      </c>
      <c r="J26568">
        <v>351815000</v>
      </c>
      <c r="K26568" t="s">
        <v>1332</v>
      </c>
      <c r="L26568" t="s">
        <v>1341</v>
      </c>
    </row>
    <row r="26569" spans="8:12" x14ac:dyDescent="0.25">
      <c r="H26569" t="s">
        <v>24880</v>
      </c>
      <c r="I26569">
        <v>9753519</v>
      </c>
      <c r="J26569">
        <v>338753000</v>
      </c>
      <c r="K26569" t="s">
        <v>1431</v>
      </c>
      <c r="L26569" t="s">
        <v>1308</v>
      </c>
    </row>
    <row r="26570" spans="8:12" x14ac:dyDescent="0.25">
      <c r="H26570" t="s">
        <v>24881</v>
      </c>
      <c r="I26570">
        <v>9742338</v>
      </c>
      <c r="J26570">
        <v>303492000</v>
      </c>
      <c r="K26570" t="s">
        <v>2019</v>
      </c>
      <c r="L26570" t="s">
        <v>1308</v>
      </c>
    </row>
    <row r="26571" spans="8:12" x14ac:dyDescent="0.25">
      <c r="H26571" t="s">
        <v>24882</v>
      </c>
      <c r="I26571">
        <v>8765541</v>
      </c>
      <c r="J26571">
        <v>367527720</v>
      </c>
      <c r="K26571" t="s">
        <v>1431</v>
      </c>
      <c r="L26571" t="s">
        <v>1329</v>
      </c>
    </row>
    <row r="26572" spans="8:12" x14ac:dyDescent="0.25">
      <c r="H26572" t="s">
        <v>24883</v>
      </c>
      <c r="I26572">
        <v>9214915</v>
      </c>
      <c r="J26572">
        <v>338501000</v>
      </c>
      <c r="K26572" t="s">
        <v>1431</v>
      </c>
      <c r="L26572" t="s">
        <v>1308</v>
      </c>
    </row>
    <row r="26573" spans="8:12" x14ac:dyDescent="0.25">
      <c r="H26573" t="s">
        <v>24884</v>
      </c>
      <c r="I26573">
        <v>9267261</v>
      </c>
      <c r="J26573">
        <v>538003454</v>
      </c>
      <c r="K26573" t="s">
        <v>1437</v>
      </c>
      <c r="L26573" t="s">
        <v>1329</v>
      </c>
    </row>
    <row r="26574" spans="8:12" x14ac:dyDescent="0.25">
      <c r="H26574" t="s">
        <v>24885</v>
      </c>
      <c r="I26574">
        <v>9701528</v>
      </c>
      <c r="J26574">
        <v>538006189</v>
      </c>
      <c r="K26574" t="s">
        <v>1437</v>
      </c>
      <c r="L26574" t="s">
        <v>1329</v>
      </c>
    </row>
    <row r="26575" spans="8:12" x14ac:dyDescent="0.25">
      <c r="H26575" t="s">
        <v>24886</v>
      </c>
      <c r="I26575">
        <v>8765400</v>
      </c>
      <c r="J26575">
        <v>367527710</v>
      </c>
      <c r="K26575" t="s">
        <v>1431</v>
      </c>
      <c r="L26575" t="s">
        <v>1329</v>
      </c>
    </row>
    <row r="26576" spans="8:12" x14ac:dyDescent="0.25">
      <c r="H26576" t="s">
        <v>24887</v>
      </c>
      <c r="I26576">
        <v>9533696</v>
      </c>
      <c r="J26576">
        <v>345020026</v>
      </c>
      <c r="K26576" t="s">
        <v>2744</v>
      </c>
      <c r="L26576" t="s">
        <v>1329</v>
      </c>
    </row>
    <row r="26577" spans="8:12" x14ac:dyDescent="0.25">
      <c r="H26577" t="s">
        <v>24888</v>
      </c>
      <c r="I26577">
        <v>9723796</v>
      </c>
      <c r="J26577">
        <v>525019661</v>
      </c>
      <c r="K26577" t="s">
        <v>1307</v>
      </c>
      <c r="L26577" t="s">
        <v>1329</v>
      </c>
    </row>
    <row r="26578" spans="8:12" x14ac:dyDescent="0.25">
      <c r="H26578" t="s">
        <v>24889</v>
      </c>
      <c r="I26578">
        <v>9248801</v>
      </c>
      <c r="J26578">
        <v>256337000</v>
      </c>
      <c r="K26578" t="s">
        <v>1340</v>
      </c>
      <c r="L26578" t="s">
        <v>1326</v>
      </c>
    </row>
    <row r="26579" spans="8:12" x14ac:dyDescent="0.25">
      <c r="H26579" t="s">
        <v>24890</v>
      </c>
      <c r="I26579">
        <v>9632832</v>
      </c>
      <c r="J26579">
        <v>229550000</v>
      </c>
      <c r="L26579" t="s">
        <v>1308</v>
      </c>
    </row>
    <row r="26580" spans="8:12" x14ac:dyDescent="0.25">
      <c r="H26580" t="s">
        <v>24891</v>
      </c>
      <c r="I26580">
        <v>9153056</v>
      </c>
      <c r="J26580">
        <v>229364000</v>
      </c>
      <c r="L26580" t="s">
        <v>1341</v>
      </c>
    </row>
    <row r="26581" spans="8:12" x14ac:dyDescent="0.25">
      <c r="H26581" t="s">
        <v>24892</v>
      </c>
      <c r="I26581">
        <v>9236755</v>
      </c>
      <c r="J26581">
        <v>215171000</v>
      </c>
      <c r="K26581" t="s">
        <v>1340</v>
      </c>
      <c r="L26581" t="s">
        <v>1362</v>
      </c>
    </row>
    <row r="26582" spans="8:12" x14ac:dyDescent="0.25">
      <c r="H26582" t="s">
        <v>24893</v>
      </c>
      <c r="I26582">
        <v>9248796</v>
      </c>
      <c r="J26582">
        <v>215311000</v>
      </c>
      <c r="K26582" t="s">
        <v>1340</v>
      </c>
      <c r="L26582" t="s">
        <v>1326</v>
      </c>
    </row>
    <row r="26583" spans="8:12" x14ac:dyDescent="0.25">
      <c r="H26583" t="s">
        <v>24894</v>
      </c>
      <c r="I26583">
        <v>9344019</v>
      </c>
      <c r="J26583">
        <v>229353000</v>
      </c>
      <c r="L26583" t="s">
        <v>1362</v>
      </c>
    </row>
    <row r="26584" spans="8:12" x14ac:dyDescent="0.25">
      <c r="H26584" t="s">
        <v>24895</v>
      </c>
      <c r="I26584">
        <v>9686314</v>
      </c>
      <c r="J26584">
        <v>229800000</v>
      </c>
      <c r="L26584" t="s">
        <v>1308</v>
      </c>
    </row>
    <row r="26585" spans="8:12" x14ac:dyDescent="0.25">
      <c r="H26585" t="s">
        <v>24896</v>
      </c>
      <c r="I26585">
        <v>9686326</v>
      </c>
      <c r="J26585">
        <v>256028000</v>
      </c>
      <c r="K26585" t="s">
        <v>1340</v>
      </c>
      <c r="L26585" t="s">
        <v>1308</v>
      </c>
    </row>
    <row r="26586" spans="8:12" x14ac:dyDescent="0.25">
      <c r="H26586" t="s">
        <v>24897</v>
      </c>
      <c r="I26586">
        <v>9685487</v>
      </c>
      <c r="J26586">
        <v>256238000</v>
      </c>
      <c r="K26586" t="s">
        <v>1340</v>
      </c>
      <c r="L26586" t="s">
        <v>1308</v>
      </c>
    </row>
    <row r="26587" spans="8:12" x14ac:dyDescent="0.25">
      <c r="H26587" t="s">
        <v>24898</v>
      </c>
      <c r="I26587">
        <v>9629574</v>
      </c>
      <c r="J26587">
        <v>229407000</v>
      </c>
      <c r="L26587" t="s">
        <v>1326</v>
      </c>
    </row>
    <row r="26588" spans="8:12" x14ac:dyDescent="0.25">
      <c r="H26588" t="s">
        <v>24899</v>
      </c>
      <c r="I26588">
        <v>9457268</v>
      </c>
      <c r="J26588">
        <v>477881600</v>
      </c>
      <c r="K26588" t="s">
        <v>1348</v>
      </c>
      <c r="L26588" t="s">
        <v>1362</v>
      </c>
    </row>
    <row r="26589" spans="8:12" x14ac:dyDescent="0.25">
      <c r="H26589" t="s">
        <v>24900</v>
      </c>
      <c r="I26589">
        <v>9198977</v>
      </c>
      <c r="J26589">
        <v>230927000</v>
      </c>
      <c r="K26589" t="s">
        <v>1432</v>
      </c>
      <c r="L26589" t="s">
        <v>1614</v>
      </c>
    </row>
    <row r="26590" spans="8:12" x14ac:dyDescent="0.25">
      <c r="H26590" t="s">
        <v>24901</v>
      </c>
      <c r="I26590">
        <v>8129814</v>
      </c>
      <c r="J26590">
        <v>212009000</v>
      </c>
      <c r="K26590" t="s">
        <v>1443</v>
      </c>
      <c r="L26590" t="s">
        <v>1346</v>
      </c>
    </row>
    <row r="26591" spans="8:12" x14ac:dyDescent="0.25">
      <c r="H26591" t="s">
        <v>24902</v>
      </c>
      <c r="I26591">
        <v>8219932</v>
      </c>
      <c r="J26591">
        <v>210712000</v>
      </c>
      <c r="K26591" t="s">
        <v>1443</v>
      </c>
      <c r="L26591" t="s">
        <v>1346</v>
      </c>
    </row>
    <row r="26592" spans="8:12" x14ac:dyDescent="0.25">
      <c r="H26592" t="s">
        <v>24903</v>
      </c>
      <c r="I26592">
        <v>9498925</v>
      </c>
      <c r="J26592">
        <v>538003264</v>
      </c>
      <c r="K26592" t="s">
        <v>1437</v>
      </c>
      <c r="L26592" t="s">
        <v>1341</v>
      </c>
    </row>
    <row r="26593" spans="8:12" x14ac:dyDescent="0.25">
      <c r="H26593" t="s">
        <v>24904</v>
      </c>
      <c r="I26593">
        <v>9253478</v>
      </c>
      <c r="J26593">
        <v>229434000</v>
      </c>
      <c r="L26593" t="s">
        <v>1362</v>
      </c>
    </row>
    <row r="26594" spans="8:12" x14ac:dyDescent="0.25">
      <c r="H26594" t="s">
        <v>24905</v>
      </c>
      <c r="I26594">
        <v>8520202</v>
      </c>
      <c r="J26594">
        <v>273351860</v>
      </c>
      <c r="K26594" t="s">
        <v>1297</v>
      </c>
      <c r="L26594" t="s">
        <v>1295</v>
      </c>
    </row>
    <row r="26595" spans="8:12" x14ac:dyDescent="0.25">
      <c r="H26595" t="s">
        <v>84</v>
      </c>
      <c r="I26595">
        <v>9174268</v>
      </c>
      <c r="J26595">
        <v>215247000</v>
      </c>
      <c r="K26595" t="s">
        <v>1340</v>
      </c>
      <c r="L26595" t="s">
        <v>1341</v>
      </c>
    </row>
    <row r="26596" spans="8:12" x14ac:dyDescent="0.25">
      <c r="H26596" t="s">
        <v>24906</v>
      </c>
      <c r="I26596">
        <v>7936765</v>
      </c>
      <c r="J26596">
        <v>577266000</v>
      </c>
      <c r="L26596" t="s">
        <v>1329</v>
      </c>
    </row>
    <row r="26597" spans="8:12" x14ac:dyDescent="0.25">
      <c r="H26597" t="s">
        <v>24906</v>
      </c>
      <c r="I26597">
        <v>9452505</v>
      </c>
      <c r="J26597">
        <v>248435000</v>
      </c>
      <c r="K26597" t="s">
        <v>1340</v>
      </c>
      <c r="L26597" t="s">
        <v>1341</v>
      </c>
    </row>
    <row r="26598" spans="8:12" x14ac:dyDescent="0.25">
      <c r="H26598" t="s">
        <v>24906</v>
      </c>
      <c r="I26598">
        <v>9698678</v>
      </c>
      <c r="J26598">
        <v>219489000</v>
      </c>
      <c r="K26598" t="s">
        <v>1456</v>
      </c>
      <c r="L26598" t="s">
        <v>1560</v>
      </c>
    </row>
    <row r="26599" spans="8:12" x14ac:dyDescent="0.25">
      <c r="H26599" t="s">
        <v>24907</v>
      </c>
      <c r="I26599">
        <v>8014382</v>
      </c>
      <c r="J26599">
        <v>372434000</v>
      </c>
      <c r="L26599" t="s">
        <v>1341</v>
      </c>
    </row>
    <row r="26600" spans="8:12" x14ac:dyDescent="0.25">
      <c r="H26600" t="s">
        <v>1088</v>
      </c>
      <c r="I26600">
        <v>9652507</v>
      </c>
      <c r="J26600">
        <v>351528000</v>
      </c>
      <c r="K26600" t="s">
        <v>1332</v>
      </c>
      <c r="L26600" t="s">
        <v>1341</v>
      </c>
    </row>
    <row r="26601" spans="8:12" x14ac:dyDescent="0.25">
      <c r="H26601" t="s">
        <v>24908</v>
      </c>
      <c r="I26601">
        <v>9255488</v>
      </c>
      <c r="J26601">
        <v>211409100</v>
      </c>
      <c r="K26601" t="s">
        <v>1426</v>
      </c>
      <c r="L26601" t="s">
        <v>1326</v>
      </c>
    </row>
    <row r="26602" spans="8:12" x14ac:dyDescent="0.25">
      <c r="H26602" t="s">
        <v>24909</v>
      </c>
      <c r="I26602">
        <v>9688635</v>
      </c>
      <c r="J26602">
        <v>229902000</v>
      </c>
      <c r="L26602" t="s">
        <v>1308</v>
      </c>
    </row>
    <row r="26603" spans="8:12" x14ac:dyDescent="0.25">
      <c r="H26603" t="s">
        <v>24910</v>
      </c>
      <c r="I26603">
        <v>9486013</v>
      </c>
      <c r="J26603">
        <v>248185000</v>
      </c>
      <c r="K26603" t="s">
        <v>1340</v>
      </c>
      <c r="L26603" t="s">
        <v>1341</v>
      </c>
    </row>
    <row r="26604" spans="8:12" x14ac:dyDescent="0.25">
      <c r="H26604" t="s">
        <v>24911</v>
      </c>
      <c r="I26604">
        <v>7228431</v>
      </c>
      <c r="J26604">
        <v>232004949</v>
      </c>
      <c r="L26604" t="s">
        <v>1329</v>
      </c>
    </row>
    <row r="26605" spans="8:12" x14ac:dyDescent="0.25">
      <c r="H26605" t="s">
        <v>24912</v>
      </c>
      <c r="I26605">
        <v>9767869</v>
      </c>
      <c r="J26605">
        <v>319077400</v>
      </c>
      <c r="K26605" t="s">
        <v>1671</v>
      </c>
      <c r="L26605" t="s">
        <v>1329</v>
      </c>
    </row>
    <row r="26606" spans="8:12" x14ac:dyDescent="0.25">
      <c r="H26606" t="s">
        <v>24913</v>
      </c>
      <c r="I26606">
        <v>9698939</v>
      </c>
      <c r="J26606">
        <v>356068000</v>
      </c>
      <c r="K26606" t="s">
        <v>1332</v>
      </c>
      <c r="L26606" t="s">
        <v>1329</v>
      </c>
    </row>
    <row r="26607" spans="8:12" x14ac:dyDescent="0.25">
      <c r="H26607" t="s">
        <v>1089</v>
      </c>
      <c r="I26607">
        <v>9392456</v>
      </c>
      <c r="J26607">
        <v>538006596</v>
      </c>
      <c r="K26607" t="s">
        <v>1437</v>
      </c>
      <c r="L26607" t="s">
        <v>1341</v>
      </c>
    </row>
    <row r="26608" spans="8:12" x14ac:dyDescent="0.25">
      <c r="H26608" t="s">
        <v>24914</v>
      </c>
      <c r="I26608">
        <v>9213820</v>
      </c>
      <c r="J26608">
        <v>215208000</v>
      </c>
      <c r="K26608" t="s">
        <v>1340</v>
      </c>
      <c r="L26608" t="s">
        <v>1341</v>
      </c>
    </row>
    <row r="26609" spans="8:12" x14ac:dyDescent="0.25">
      <c r="H26609" t="s">
        <v>24915</v>
      </c>
      <c r="I26609">
        <v>9003093</v>
      </c>
      <c r="J26609">
        <v>616999429</v>
      </c>
      <c r="K26609" t="s">
        <v>1968</v>
      </c>
      <c r="L26609" t="s">
        <v>1341</v>
      </c>
    </row>
    <row r="26610" spans="8:12" x14ac:dyDescent="0.25">
      <c r="H26610" t="s">
        <v>24916</v>
      </c>
      <c r="I26610">
        <v>9736406</v>
      </c>
      <c r="J26610">
        <v>374241000</v>
      </c>
      <c r="L26610" t="s">
        <v>1308</v>
      </c>
    </row>
    <row r="26611" spans="8:12" x14ac:dyDescent="0.25">
      <c r="H26611" t="s">
        <v>1090</v>
      </c>
      <c r="I26611">
        <v>9104421</v>
      </c>
      <c r="J26611">
        <v>215297000</v>
      </c>
      <c r="K26611" t="s">
        <v>1340</v>
      </c>
      <c r="L26611" t="s">
        <v>1341</v>
      </c>
    </row>
    <row r="26612" spans="8:12" x14ac:dyDescent="0.25">
      <c r="H26612" t="s">
        <v>24917</v>
      </c>
      <c r="I26612">
        <v>9254989</v>
      </c>
      <c r="J26612">
        <v>215295000</v>
      </c>
      <c r="K26612" t="s">
        <v>1340</v>
      </c>
      <c r="L26612" t="s">
        <v>1341</v>
      </c>
    </row>
    <row r="26613" spans="8:12" x14ac:dyDescent="0.25">
      <c r="H26613" t="s">
        <v>24917</v>
      </c>
      <c r="I26613">
        <v>9254989</v>
      </c>
      <c r="J26613">
        <v>214246424</v>
      </c>
      <c r="K26613" t="s">
        <v>1302</v>
      </c>
      <c r="L26613" t="s">
        <v>1341</v>
      </c>
    </row>
    <row r="26614" spans="8:12" x14ac:dyDescent="0.25">
      <c r="H26614" t="s">
        <v>24918</v>
      </c>
      <c r="I26614">
        <v>9251652</v>
      </c>
      <c r="J26614">
        <v>211397660</v>
      </c>
      <c r="K26614" t="s">
        <v>1426</v>
      </c>
      <c r="L26614" t="s">
        <v>1326</v>
      </c>
    </row>
    <row r="26615" spans="8:12" x14ac:dyDescent="0.25">
      <c r="H26615" t="s">
        <v>24919</v>
      </c>
      <c r="I26615">
        <v>9361055</v>
      </c>
      <c r="J26615">
        <v>533778000</v>
      </c>
      <c r="K26615" t="s">
        <v>1563</v>
      </c>
      <c r="L26615" t="s">
        <v>1983</v>
      </c>
    </row>
    <row r="26616" spans="8:12" x14ac:dyDescent="0.25">
      <c r="H26616" t="s">
        <v>24920</v>
      </c>
      <c r="I26616">
        <v>9645217</v>
      </c>
      <c r="J26616">
        <v>533170229</v>
      </c>
      <c r="K26616" t="s">
        <v>1563</v>
      </c>
      <c r="L26616" t="s">
        <v>1329</v>
      </c>
    </row>
    <row r="26617" spans="8:12" x14ac:dyDescent="0.25">
      <c r="H26617" t="s">
        <v>24921</v>
      </c>
      <c r="I26617">
        <v>8881606</v>
      </c>
      <c r="J26617">
        <v>503620000</v>
      </c>
      <c r="K26617" t="s">
        <v>1417</v>
      </c>
      <c r="L26617" t="s">
        <v>1308</v>
      </c>
    </row>
    <row r="26618" spans="8:12" x14ac:dyDescent="0.25">
      <c r="H26618" t="s">
        <v>24922</v>
      </c>
      <c r="I26618">
        <v>9377810</v>
      </c>
      <c r="J26618">
        <v>636014306</v>
      </c>
      <c r="K26618" t="s">
        <v>1464</v>
      </c>
      <c r="L26618" t="s">
        <v>1313</v>
      </c>
    </row>
    <row r="26619" spans="8:12" x14ac:dyDescent="0.25">
      <c r="H26619" t="s">
        <v>24923</v>
      </c>
      <c r="I26619">
        <v>9387621</v>
      </c>
      <c r="J26619">
        <v>352240000</v>
      </c>
      <c r="K26619" t="s">
        <v>1332</v>
      </c>
      <c r="L26619" t="s">
        <v>1295</v>
      </c>
    </row>
    <row r="26620" spans="8:12" x14ac:dyDescent="0.25">
      <c r="H26620" t="s">
        <v>24924</v>
      </c>
      <c r="I26620">
        <v>9288344</v>
      </c>
      <c r="J26620">
        <v>215713000</v>
      </c>
      <c r="K26620" t="s">
        <v>1340</v>
      </c>
      <c r="L26620" t="s">
        <v>1341</v>
      </c>
    </row>
    <row r="26621" spans="8:12" x14ac:dyDescent="0.25">
      <c r="H26621" t="s">
        <v>24925</v>
      </c>
      <c r="I26621">
        <v>9317949</v>
      </c>
      <c r="J26621">
        <v>249266000</v>
      </c>
      <c r="K26621" t="s">
        <v>1340</v>
      </c>
      <c r="L26621" t="s">
        <v>1362</v>
      </c>
    </row>
    <row r="26622" spans="8:12" x14ac:dyDescent="0.25">
      <c r="H26622" t="s">
        <v>24926</v>
      </c>
      <c r="I26622">
        <v>9380489</v>
      </c>
      <c r="J26622">
        <v>218085000</v>
      </c>
      <c r="K26622" t="s">
        <v>1426</v>
      </c>
      <c r="L26622" t="s">
        <v>1362</v>
      </c>
    </row>
    <row r="26623" spans="8:12" x14ac:dyDescent="0.25">
      <c r="H26623" t="s">
        <v>24927</v>
      </c>
      <c r="I26623">
        <v>9623855</v>
      </c>
      <c r="J26623">
        <v>538006141</v>
      </c>
      <c r="K26623" t="s">
        <v>1437</v>
      </c>
      <c r="L26623" t="s">
        <v>1308</v>
      </c>
    </row>
    <row r="26624" spans="8:12" x14ac:dyDescent="0.25">
      <c r="H26624" t="s">
        <v>24928</v>
      </c>
      <c r="I26624">
        <v>7724746</v>
      </c>
      <c r="J26624">
        <v>419611000</v>
      </c>
      <c r="K26624" t="s">
        <v>1420</v>
      </c>
      <c r="L26624" t="s">
        <v>1308</v>
      </c>
    </row>
    <row r="26625" spans="8:12" x14ac:dyDescent="0.25">
      <c r="H26625" t="s">
        <v>24929</v>
      </c>
      <c r="I26625">
        <v>9462897</v>
      </c>
      <c r="J26625">
        <v>477229100</v>
      </c>
      <c r="K26625" t="s">
        <v>1348</v>
      </c>
      <c r="L26625" t="s">
        <v>1362</v>
      </c>
    </row>
    <row r="26626" spans="8:12" x14ac:dyDescent="0.25">
      <c r="H26626" t="s">
        <v>24930</v>
      </c>
      <c r="I26626">
        <v>9247481</v>
      </c>
      <c r="J26626">
        <v>215263000</v>
      </c>
      <c r="K26626" t="s">
        <v>1340</v>
      </c>
      <c r="L26626" t="s">
        <v>1362</v>
      </c>
    </row>
    <row r="26627" spans="8:12" x14ac:dyDescent="0.25">
      <c r="H26627" t="s">
        <v>24931</v>
      </c>
      <c r="I26627">
        <v>9204776</v>
      </c>
      <c r="J26627">
        <v>211379750</v>
      </c>
      <c r="K26627" t="s">
        <v>1426</v>
      </c>
      <c r="L26627" t="s">
        <v>1362</v>
      </c>
    </row>
    <row r="26628" spans="8:12" x14ac:dyDescent="0.25">
      <c r="H26628" t="s">
        <v>24932</v>
      </c>
      <c r="I26628">
        <v>9114531</v>
      </c>
      <c r="J26628">
        <v>355132000</v>
      </c>
      <c r="K26628" t="s">
        <v>1332</v>
      </c>
      <c r="L26628" t="s">
        <v>1614</v>
      </c>
    </row>
    <row r="26629" spans="8:12" x14ac:dyDescent="0.25">
      <c r="H26629" t="s">
        <v>24933</v>
      </c>
      <c r="I26629">
        <v>9486025</v>
      </c>
      <c r="J26629">
        <v>248184000</v>
      </c>
      <c r="K26629" t="s">
        <v>1340</v>
      </c>
      <c r="L26629" t="s">
        <v>1341</v>
      </c>
    </row>
    <row r="26630" spans="8:12" x14ac:dyDescent="0.25">
      <c r="H26630" t="s">
        <v>24934</v>
      </c>
      <c r="I26630">
        <v>8646604</v>
      </c>
      <c r="J26630">
        <v>419900470</v>
      </c>
      <c r="K26630" t="s">
        <v>1420</v>
      </c>
      <c r="L26630" t="s">
        <v>1329</v>
      </c>
    </row>
    <row r="26631" spans="8:12" x14ac:dyDescent="0.25">
      <c r="H26631" t="s">
        <v>24935</v>
      </c>
      <c r="I26631">
        <v>9431343</v>
      </c>
      <c r="J26631">
        <v>209323000</v>
      </c>
      <c r="K26631" t="s">
        <v>1443</v>
      </c>
      <c r="L26631" t="s">
        <v>1308</v>
      </c>
    </row>
    <row r="26632" spans="8:12" x14ac:dyDescent="0.25">
      <c r="H26632" t="s">
        <v>24936</v>
      </c>
      <c r="I26632">
        <v>9423449</v>
      </c>
      <c r="J26632">
        <v>218292000</v>
      </c>
      <c r="K26632" t="s">
        <v>1426</v>
      </c>
      <c r="L26632" t="s">
        <v>1362</v>
      </c>
    </row>
    <row r="26633" spans="8:12" x14ac:dyDescent="0.25">
      <c r="H26633" t="s">
        <v>24937</v>
      </c>
      <c r="I26633">
        <v>9629562</v>
      </c>
      <c r="J26633">
        <v>229365000</v>
      </c>
      <c r="L26633" t="s">
        <v>1326</v>
      </c>
    </row>
    <row r="26634" spans="8:12" x14ac:dyDescent="0.25">
      <c r="H26634" t="s">
        <v>24938</v>
      </c>
      <c r="I26634">
        <v>9247479</v>
      </c>
      <c r="J26634">
        <v>215220000</v>
      </c>
      <c r="K26634" t="s">
        <v>1340</v>
      </c>
      <c r="L26634" t="s">
        <v>1395</v>
      </c>
    </row>
    <row r="26635" spans="8:12" x14ac:dyDescent="0.25">
      <c r="H26635" t="s">
        <v>24939</v>
      </c>
      <c r="I26635">
        <v>9773533</v>
      </c>
      <c r="J26635">
        <v>356399000</v>
      </c>
      <c r="K26635" t="s">
        <v>1332</v>
      </c>
      <c r="L26635" t="s">
        <v>1329</v>
      </c>
    </row>
    <row r="26636" spans="8:12" x14ac:dyDescent="0.25">
      <c r="H26636" t="s">
        <v>24940</v>
      </c>
      <c r="I26636">
        <v>9236743</v>
      </c>
      <c r="J26636">
        <v>215107000</v>
      </c>
      <c r="K26636" t="s">
        <v>1340</v>
      </c>
      <c r="L26636" t="s">
        <v>1362</v>
      </c>
    </row>
    <row r="26637" spans="8:12" x14ac:dyDescent="0.25">
      <c r="H26637" t="s">
        <v>24941</v>
      </c>
      <c r="I26637">
        <v>9255490</v>
      </c>
      <c r="J26637">
        <v>211422510</v>
      </c>
      <c r="K26637" t="s">
        <v>1426</v>
      </c>
      <c r="L26637" t="s">
        <v>1362</v>
      </c>
    </row>
    <row r="26638" spans="8:12" x14ac:dyDescent="0.25">
      <c r="H26638" t="s">
        <v>24942</v>
      </c>
      <c r="I26638">
        <v>9698953</v>
      </c>
      <c r="J26638">
        <v>256427000</v>
      </c>
      <c r="K26638" t="s">
        <v>1340</v>
      </c>
      <c r="L26638" t="s">
        <v>1308</v>
      </c>
    </row>
    <row r="26639" spans="8:12" x14ac:dyDescent="0.25">
      <c r="H26639" t="s">
        <v>24943</v>
      </c>
      <c r="I26639">
        <v>8914831</v>
      </c>
      <c r="J26639">
        <v>503000035</v>
      </c>
      <c r="K26639" t="s">
        <v>1417</v>
      </c>
      <c r="L26639" t="s">
        <v>1614</v>
      </c>
    </row>
    <row r="26640" spans="8:12" x14ac:dyDescent="0.25">
      <c r="H26640" t="s">
        <v>24944</v>
      </c>
      <c r="I26640">
        <v>8917429</v>
      </c>
      <c r="J26640">
        <v>503000039</v>
      </c>
      <c r="K26640" t="s">
        <v>1417</v>
      </c>
      <c r="L26640" t="s">
        <v>1614</v>
      </c>
    </row>
    <row r="26641" spans="8:12" x14ac:dyDescent="0.25">
      <c r="H26641" t="s">
        <v>24945</v>
      </c>
      <c r="I26641">
        <v>9506540</v>
      </c>
      <c r="J26641">
        <v>209660000</v>
      </c>
      <c r="K26641" t="s">
        <v>1443</v>
      </c>
      <c r="L26641" t="s">
        <v>1337</v>
      </c>
    </row>
    <row r="26642" spans="8:12" x14ac:dyDescent="0.25">
      <c r="H26642" t="s">
        <v>24946</v>
      </c>
      <c r="I26642">
        <v>9500871</v>
      </c>
      <c r="J26642">
        <v>572846000</v>
      </c>
      <c r="K26642" t="s">
        <v>1575</v>
      </c>
      <c r="L26642" t="s">
        <v>1308</v>
      </c>
    </row>
    <row r="26643" spans="8:12" x14ac:dyDescent="0.25">
      <c r="H26643" t="s">
        <v>24947</v>
      </c>
      <c r="I26643">
        <v>6292041</v>
      </c>
      <c r="J26643">
        <v>534049976</v>
      </c>
      <c r="L26643" t="s">
        <v>1308</v>
      </c>
    </row>
    <row r="26644" spans="8:12" x14ac:dyDescent="0.25">
      <c r="H26644" t="s">
        <v>24948</v>
      </c>
      <c r="I26644">
        <v>9629550</v>
      </c>
      <c r="J26644">
        <v>229319000</v>
      </c>
      <c r="L26644" t="s">
        <v>1326</v>
      </c>
    </row>
    <row r="26645" spans="8:12" x14ac:dyDescent="0.25">
      <c r="H26645" t="s">
        <v>24949</v>
      </c>
      <c r="I26645">
        <v>9298193</v>
      </c>
      <c r="J26645">
        <v>211135000</v>
      </c>
      <c r="K26645" t="s">
        <v>1426</v>
      </c>
      <c r="L26645" t="s">
        <v>1326</v>
      </c>
    </row>
    <row r="26646" spans="8:12" x14ac:dyDescent="0.25">
      <c r="H26646" t="s">
        <v>24950</v>
      </c>
      <c r="I26646">
        <v>9632820</v>
      </c>
      <c r="J26646">
        <v>229474000</v>
      </c>
      <c r="L26646" t="s">
        <v>1337</v>
      </c>
    </row>
    <row r="26647" spans="8:12" x14ac:dyDescent="0.25">
      <c r="H26647" t="s">
        <v>24951</v>
      </c>
      <c r="I26647">
        <v>9380477</v>
      </c>
      <c r="J26647">
        <v>218057000</v>
      </c>
      <c r="K26647" t="s">
        <v>1426</v>
      </c>
      <c r="L26647" t="s">
        <v>1362</v>
      </c>
    </row>
    <row r="26648" spans="8:12" x14ac:dyDescent="0.25">
      <c r="H26648" t="s">
        <v>24952</v>
      </c>
      <c r="I26648">
        <v>9711468</v>
      </c>
      <c r="J26648">
        <v>256440000</v>
      </c>
      <c r="K26648" t="s">
        <v>1340</v>
      </c>
      <c r="L26648" t="s">
        <v>1313</v>
      </c>
    </row>
    <row r="26649" spans="8:12" x14ac:dyDescent="0.25">
      <c r="H26649" t="s">
        <v>24953</v>
      </c>
      <c r="I26649">
        <v>9602693</v>
      </c>
      <c r="J26649">
        <v>371246000</v>
      </c>
      <c r="L26649" t="s">
        <v>1341</v>
      </c>
    </row>
    <row r="26650" spans="8:12" x14ac:dyDescent="0.25">
      <c r="H26650" t="s">
        <v>24954</v>
      </c>
      <c r="I26650">
        <v>9588873</v>
      </c>
      <c r="J26650">
        <v>351120000</v>
      </c>
      <c r="K26650" t="s">
        <v>1332</v>
      </c>
      <c r="L26650" t="s">
        <v>1341</v>
      </c>
    </row>
    <row r="26651" spans="8:12" x14ac:dyDescent="0.25">
      <c r="H26651" t="s">
        <v>1091</v>
      </c>
      <c r="I26651">
        <v>9589671</v>
      </c>
      <c r="J26651">
        <v>256503000</v>
      </c>
      <c r="K26651" t="s">
        <v>1340</v>
      </c>
      <c r="L26651" t="s">
        <v>1341</v>
      </c>
    </row>
    <row r="26652" spans="8:12" x14ac:dyDescent="0.25">
      <c r="H26652" t="s">
        <v>24955</v>
      </c>
      <c r="I26652">
        <v>8014356</v>
      </c>
      <c r="J26652">
        <v>515515000</v>
      </c>
      <c r="K26652" t="s">
        <v>1406</v>
      </c>
      <c r="L26652" t="s">
        <v>1295</v>
      </c>
    </row>
    <row r="26653" spans="8:12" x14ac:dyDescent="0.25">
      <c r="H26653" t="s">
        <v>24955</v>
      </c>
      <c r="I26653">
        <v>8981822</v>
      </c>
      <c r="J26653">
        <v>249858000</v>
      </c>
      <c r="K26653" t="s">
        <v>1340</v>
      </c>
      <c r="L26653" t="s">
        <v>1560</v>
      </c>
    </row>
    <row r="26654" spans="8:12" x14ac:dyDescent="0.25">
      <c r="H26654" t="s">
        <v>24956</v>
      </c>
      <c r="I26654">
        <v>9253997</v>
      </c>
      <c r="J26654">
        <v>538002542</v>
      </c>
      <c r="K26654" t="s">
        <v>1437</v>
      </c>
      <c r="L26654" t="s">
        <v>1326</v>
      </c>
    </row>
    <row r="26655" spans="8:12" x14ac:dyDescent="0.25">
      <c r="H26655" t="s">
        <v>24957</v>
      </c>
      <c r="I26655">
        <v>9629548</v>
      </c>
      <c r="J26655">
        <v>229289000</v>
      </c>
      <c r="L26655" t="s">
        <v>1326</v>
      </c>
    </row>
    <row r="26656" spans="8:12" x14ac:dyDescent="0.25">
      <c r="H26656" t="s">
        <v>24958</v>
      </c>
      <c r="I26656">
        <v>9352303</v>
      </c>
      <c r="J26656">
        <v>211881000</v>
      </c>
      <c r="K26656" t="s">
        <v>1426</v>
      </c>
      <c r="L26656" t="s">
        <v>1362</v>
      </c>
    </row>
    <row r="26657" spans="8:12" x14ac:dyDescent="0.25">
      <c r="H26657" t="s">
        <v>24959</v>
      </c>
      <c r="I26657">
        <v>9350678</v>
      </c>
      <c r="J26657">
        <v>212400000</v>
      </c>
      <c r="K26657" t="s">
        <v>1443</v>
      </c>
      <c r="L26657" t="s">
        <v>1614</v>
      </c>
    </row>
    <row r="26658" spans="8:12" x14ac:dyDescent="0.25">
      <c r="H26658" t="s">
        <v>24960</v>
      </c>
      <c r="I26658">
        <v>9372676</v>
      </c>
      <c r="J26658">
        <v>212392000</v>
      </c>
      <c r="K26658" t="s">
        <v>1443</v>
      </c>
      <c r="L26658" t="s">
        <v>1614</v>
      </c>
    </row>
    <row r="26659" spans="8:12" x14ac:dyDescent="0.25">
      <c r="H26659" t="s">
        <v>24961</v>
      </c>
      <c r="I26659">
        <v>9506215</v>
      </c>
      <c r="J26659">
        <v>235090183</v>
      </c>
      <c r="K26659" t="s">
        <v>1558</v>
      </c>
      <c r="L26659" t="s">
        <v>1614</v>
      </c>
    </row>
    <row r="26660" spans="8:12" x14ac:dyDescent="0.25">
      <c r="H26660" t="s">
        <v>24962</v>
      </c>
      <c r="I26660">
        <v>9506203</v>
      </c>
      <c r="J26660">
        <v>235088244</v>
      </c>
      <c r="K26660" t="s">
        <v>1558</v>
      </c>
      <c r="L26660" t="s">
        <v>1614</v>
      </c>
    </row>
    <row r="26661" spans="8:12" x14ac:dyDescent="0.25">
      <c r="H26661" t="s">
        <v>24963</v>
      </c>
      <c r="I26661">
        <v>9476848</v>
      </c>
      <c r="J26661">
        <v>538006721</v>
      </c>
      <c r="K26661" t="s">
        <v>1437</v>
      </c>
      <c r="L26661" t="s">
        <v>1341</v>
      </c>
    </row>
    <row r="26662" spans="8:12" x14ac:dyDescent="0.25">
      <c r="H26662" t="s">
        <v>24963</v>
      </c>
      <c r="I26662">
        <v>9161168</v>
      </c>
      <c r="J26662">
        <v>338860000</v>
      </c>
      <c r="K26662" t="s">
        <v>1431</v>
      </c>
      <c r="L26662" t="s">
        <v>1295</v>
      </c>
    </row>
    <row r="26663" spans="8:12" x14ac:dyDescent="0.25">
      <c r="H26663" t="s">
        <v>24964</v>
      </c>
      <c r="I26663">
        <v>9573737</v>
      </c>
      <c r="J26663">
        <v>351079000</v>
      </c>
      <c r="K26663" t="s">
        <v>1332</v>
      </c>
      <c r="L26663" t="s">
        <v>1341</v>
      </c>
    </row>
    <row r="26664" spans="8:12" x14ac:dyDescent="0.25">
      <c r="H26664" t="s">
        <v>24965</v>
      </c>
      <c r="I26664">
        <v>9205940</v>
      </c>
      <c r="J26664">
        <v>215209000</v>
      </c>
      <c r="K26664" t="s">
        <v>1340</v>
      </c>
      <c r="L26664" t="s">
        <v>1341</v>
      </c>
    </row>
    <row r="26665" spans="8:12" x14ac:dyDescent="0.25">
      <c r="H26665" t="s">
        <v>24966</v>
      </c>
      <c r="I26665">
        <v>6908993</v>
      </c>
      <c r="J26665">
        <v>567451000</v>
      </c>
      <c r="K26665" t="s">
        <v>1861</v>
      </c>
      <c r="L26665" t="s">
        <v>1308</v>
      </c>
    </row>
    <row r="26666" spans="8:12" x14ac:dyDescent="0.25">
      <c r="H26666" t="s">
        <v>24967</v>
      </c>
      <c r="I26666">
        <v>7819034</v>
      </c>
      <c r="J26666">
        <v>567004800</v>
      </c>
      <c r="K26666" t="s">
        <v>1861</v>
      </c>
      <c r="L26666" t="s">
        <v>1308</v>
      </c>
    </row>
    <row r="26667" spans="8:12" x14ac:dyDescent="0.25">
      <c r="H26667" t="s">
        <v>24968</v>
      </c>
      <c r="I26667">
        <v>7724186</v>
      </c>
      <c r="J26667">
        <v>567476000</v>
      </c>
      <c r="K26667" t="s">
        <v>1861</v>
      </c>
      <c r="L26667" t="s">
        <v>1308</v>
      </c>
    </row>
    <row r="26668" spans="8:12" x14ac:dyDescent="0.25">
      <c r="H26668" t="s">
        <v>24969</v>
      </c>
      <c r="I26668">
        <v>9315783</v>
      </c>
      <c r="J26668">
        <v>248299000</v>
      </c>
      <c r="K26668" t="s">
        <v>1340</v>
      </c>
      <c r="L26668" t="s">
        <v>1326</v>
      </c>
    </row>
    <row r="26669" spans="8:12" x14ac:dyDescent="0.25">
      <c r="H26669" t="s">
        <v>24970</v>
      </c>
      <c r="I26669">
        <v>9442287</v>
      </c>
      <c r="J26669">
        <v>565669000</v>
      </c>
      <c r="L26669" t="s">
        <v>1329</v>
      </c>
    </row>
    <row r="26670" spans="8:12" x14ac:dyDescent="0.25">
      <c r="H26670" t="s">
        <v>1092</v>
      </c>
      <c r="I26670">
        <v>9303144</v>
      </c>
      <c r="J26670">
        <v>229604000</v>
      </c>
      <c r="L26670" t="s">
        <v>1308</v>
      </c>
    </row>
    <row r="26671" spans="8:12" x14ac:dyDescent="0.25">
      <c r="H26671" t="s">
        <v>24971</v>
      </c>
      <c r="I26671">
        <v>9197222</v>
      </c>
      <c r="J26671">
        <v>374364000</v>
      </c>
      <c r="L26671" t="s">
        <v>1341</v>
      </c>
    </row>
    <row r="26672" spans="8:12" x14ac:dyDescent="0.25">
      <c r="H26672" t="s">
        <v>24972</v>
      </c>
      <c r="I26672">
        <v>9207429</v>
      </c>
      <c r="J26672">
        <v>374363000</v>
      </c>
      <c r="L26672" t="s">
        <v>1341</v>
      </c>
    </row>
    <row r="26673" spans="8:12" x14ac:dyDescent="0.25">
      <c r="H26673" t="s">
        <v>24973</v>
      </c>
      <c r="I26673">
        <v>9207431</v>
      </c>
      <c r="J26673">
        <v>374356000</v>
      </c>
      <c r="L26673" t="s">
        <v>1341</v>
      </c>
    </row>
    <row r="26674" spans="8:12" x14ac:dyDescent="0.25">
      <c r="H26674" t="s">
        <v>24974</v>
      </c>
      <c r="I26674">
        <v>9654830</v>
      </c>
      <c r="J26674">
        <v>244770995</v>
      </c>
      <c r="K26674" t="s">
        <v>1387</v>
      </c>
      <c r="L26674" t="s">
        <v>1560</v>
      </c>
    </row>
    <row r="26675" spans="8:12" x14ac:dyDescent="0.25">
      <c r="H26675" t="s">
        <v>24975</v>
      </c>
      <c r="I26675">
        <v>9654842</v>
      </c>
      <c r="J26675">
        <v>244770997</v>
      </c>
      <c r="K26675" t="s">
        <v>1387</v>
      </c>
      <c r="L26675" t="s">
        <v>1560</v>
      </c>
    </row>
    <row r="26676" spans="8:12" x14ac:dyDescent="0.25">
      <c r="H26676" t="s">
        <v>24976</v>
      </c>
      <c r="I26676">
        <v>7703699</v>
      </c>
      <c r="J26676">
        <v>671563000</v>
      </c>
      <c r="K26676" t="s">
        <v>1311</v>
      </c>
      <c r="L26676" t="s">
        <v>1295</v>
      </c>
    </row>
    <row r="26677" spans="8:12" x14ac:dyDescent="0.25">
      <c r="H26677" t="s">
        <v>24977</v>
      </c>
      <c r="I26677">
        <v>7511199</v>
      </c>
      <c r="J26677">
        <v>450462000</v>
      </c>
      <c r="K26677" t="s">
        <v>5140</v>
      </c>
      <c r="L26677" t="s">
        <v>1341</v>
      </c>
    </row>
    <row r="26678" spans="8:12" x14ac:dyDescent="0.25">
      <c r="H26678" t="s">
        <v>24978</v>
      </c>
      <c r="I26678">
        <v>9572264</v>
      </c>
      <c r="J26678">
        <v>538006185</v>
      </c>
      <c r="K26678" t="s">
        <v>1437</v>
      </c>
      <c r="L26678" t="s">
        <v>1362</v>
      </c>
    </row>
    <row r="26679" spans="8:12" x14ac:dyDescent="0.25">
      <c r="H26679" t="s">
        <v>24978</v>
      </c>
      <c r="I26679">
        <v>9572264</v>
      </c>
      <c r="J26679">
        <v>311000465</v>
      </c>
      <c r="K26679" t="s">
        <v>1609</v>
      </c>
      <c r="L26679" t="s">
        <v>1362</v>
      </c>
    </row>
    <row r="26680" spans="8:12" x14ac:dyDescent="0.25">
      <c r="H26680" t="s">
        <v>24979</v>
      </c>
      <c r="I26680">
        <v>9151383</v>
      </c>
      <c r="J26680">
        <v>374881000</v>
      </c>
      <c r="L26680" t="s">
        <v>1341</v>
      </c>
    </row>
    <row r="26681" spans="8:12" x14ac:dyDescent="0.25">
      <c r="H26681" t="s">
        <v>24980</v>
      </c>
      <c r="I26681">
        <v>9123295</v>
      </c>
      <c r="J26681">
        <v>372261000</v>
      </c>
      <c r="L26681" t="s">
        <v>1295</v>
      </c>
    </row>
    <row r="26682" spans="8:12" x14ac:dyDescent="0.25">
      <c r="H26682" t="s">
        <v>24981</v>
      </c>
      <c r="I26682">
        <v>9513907</v>
      </c>
      <c r="J26682">
        <v>538004770</v>
      </c>
      <c r="K26682" t="s">
        <v>1437</v>
      </c>
      <c r="L26682" t="s">
        <v>1308</v>
      </c>
    </row>
    <row r="26683" spans="8:12" x14ac:dyDescent="0.25">
      <c r="H26683" t="s">
        <v>24982</v>
      </c>
      <c r="I26683">
        <v>7325039</v>
      </c>
      <c r="J26683">
        <v>235007542</v>
      </c>
      <c r="K26683" t="s">
        <v>1558</v>
      </c>
      <c r="L26683" t="s">
        <v>1329</v>
      </c>
    </row>
    <row r="26684" spans="8:12" x14ac:dyDescent="0.25">
      <c r="H26684" t="s">
        <v>24983</v>
      </c>
      <c r="I26684">
        <v>9699701</v>
      </c>
      <c r="J26684">
        <v>354973000</v>
      </c>
      <c r="K26684" t="s">
        <v>1332</v>
      </c>
      <c r="L26684" t="s">
        <v>1308</v>
      </c>
    </row>
    <row r="26685" spans="8:12" x14ac:dyDescent="0.25">
      <c r="H26685" t="s">
        <v>24984</v>
      </c>
      <c r="I26685">
        <v>9726102</v>
      </c>
      <c r="J26685">
        <v>563853000</v>
      </c>
      <c r="K26685" t="s">
        <v>1441</v>
      </c>
      <c r="L26685" t="s">
        <v>1313</v>
      </c>
    </row>
    <row r="26686" spans="8:12" x14ac:dyDescent="0.25">
      <c r="H26686" t="s">
        <v>24985</v>
      </c>
      <c r="I26686">
        <v>8756194</v>
      </c>
      <c r="J26686">
        <v>577181000</v>
      </c>
      <c r="L26686" t="s">
        <v>1329</v>
      </c>
    </row>
    <row r="26687" spans="8:12" x14ac:dyDescent="0.25">
      <c r="H26687" t="s">
        <v>24986</v>
      </c>
      <c r="I26687">
        <v>8224298</v>
      </c>
      <c r="J26687">
        <v>256967000</v>
      </c>
      <c r="K26687" t="s">
        <v>1340</v>
      </c>
      <c r="L26687" t="s">
        <v>1295</v>
      </c>
    </row>
    <row r="26688" spans="8:12" x14ac:dyDescent="0.25">
      <c r="H26688" t="s">
        <v>24987</v>
      </c>
      <c r="I26688">
        <v>9402093</v>
      </c>
      <c r="J26688">
        <v>316015251</v>
      </c>
      <c r="K26688" t="s">
        <v>1365</v>
      </c>
      <c r="L26688" t="s">
        <v>1295</v>
      </c>
    </row>
    <row r="26689" spans="8:12" x14ac:dyDescent="0.25">
      <c r="H26689" t="s">
        <v>24987</v>
      </c>
      <c r="I26689">
        <v>9402093</v>
      </c>
      <c r="J26689">
        <v>314296000</v>
      </c>
      <c r="K26689" t="s">
        <v>1285</v>
      </c>
      <c r="L26689" t="s">
        <v>1295</v>
      </c>
    </row>
    <row r="26690" spans="8:12" x14ac:dyDescent="0.25">
      <c r="H26690" t="s">
        <v>284</v>
      </c>
      <c r="I26690">
        <v>9542685</v>
      </c>
      <c r="J26690">
        <v>352663000</v>
      </c>
      <c r="K26690" t="s">
        <v>1332</v>
      </c>
      <c r="L26690" t="s">
        <v>1341</v>
      </c>
    </row>
    <row r="26691" spans="8:12" x14ac:dyDescent="0.25">
      <c r="H26691" t="s">
        <v>24988</v>
      </c>
      <c r="I26691">
        <v>8755247</v>
      </c>
      <c r="J26691">
        <v>636009839</v>
      </c>
      <c r="L26691" t="s">
        <v>1329</v>
      </c>
    </row>
    <row r="26692" spans="8:12" x14ac:dyDescent="0.25">
      <c r="H26692" t="s">
        <v>24989</v>
      </c>
      <c r="I26692">
        <v>9557795</v>
      </c>
      <c r="J26692">
        <v>605086013</v>
      </c>
      <c r="K26692" t="s">
        <v>1863</v>
      </c>
      <c r="L26692" t="s">
        <v>1295</v>
      </c>
    </row>
    <row r="26693" spans="8:12" x14ac:dyDescent="0.25">
      <c r="H26693" t="s">
        <v>24990</v>
      </c>
      <c r="I26693">
        <v>9195561</v>
      </c>
      <c r="J26693">
        <v>304809000</v>
      </c>
      <c r="K26693" t="s">
        <v>1294</v>
      </c>
      <c r="L26693" t="s">
        <v>1295</v>
      </c>
    </row>
    <row r="26694" spans="8:12" x14ac:dyDescent="0.25">
      <c r="H26694" t="s">
        <v>24991</v>
      </c>
      <c r="I26694">
        <v>9228930</v>
      </c>
      <c r="J26694">
        <v>244312000</v>
      </c>
      <c r="K26694" t="s">
        <v>1387</v>
      </c>
      <c r="L26694" t="s">
        <v>1295</v>
      </c>
    </row>
    <row r="26695" spans="8:12" x14ac:dyDescent="0.25">
      <c r="H26695" t="s">
        <v>24991</v>
      </c>
      <c r="I26695">
        <v>9301603</v>
      </c>
      <c r="J26695">
        <v>235011600</v>
      </c>
      <c r="K26695" t="s">
        <v>1558</v>
      </c>
      <c r="L26695" t="s">
        <v>1295</v>
      </c>
    </row>
    <row r="26696" spans="8:12" x14ac:dyDescent="0.25">
      <c r="H26696" t="s">
        <v>24991</v>
      </c>
      <c r="I26696">
        <v>9228930</v>
      </c>
      <c r="J26696">
        <v>218800000</v>
      </c>
      <c r="K26696" t="s">
        <v>1426</v>
      </c>
      <c r="L26696" t="s">
        <v>1295</v>
      </c>
    </row>
    <row r="26697" spans="8:12" x14ac:dyDescent="0.25">
      <c r="H26697" t="s">
        <v>24992</v>
      </c>
      <c r="I26697">
        <v>9715701</v>
      </c>
      <c r="J26697">
        <v>244830183</v>
      </c>
      <c r="K26697" t="s">
        <v>1387</v>
      </c>
      <c r="L26697" t="s">
        <v>1313</v>
      </c>
    </row>
    <row r="26698" spans="8:12" x14ac:dyDescent="0.25">
      <c r="H26698" t="s">
        <v>24993</v>
      </c>
      <c r="I26698">
        <v>9437634</v>
      </c>
      <c r="J26698">
        <v>256584000</v>
      </c>
      <c r="K26698" t="s">
        <v>1340</v>
      </c>
      <c r="L26698" t="s">
        <v>1341</v>
      </c>
    </row>
    <row r="26699" spans="8:12" x14ac:dyDescent="0.25">
      <c r="H26699" t="s">
        <v>24994</v>
      </c>
      <c r="I26699">
        <v>9066045</v>
      </c>
      <c r="J26699">
        <v>273413060</v>
      </c>
      <c r="K26699" t="s">
        <v>1297</v>
      </c>
      <c r="L26699" t="s">
        <v>1295</v>
      </c>
    </row>
    <row r="26700" spans="8:12" x14ac:dyDescent="0.25">
      <c r="H26700" t="s">
        <v>24995</v>
      </c>
      <c r="I26700">
        <v>8663054</v>
      </c>
      <c r="J26700">
        <v>8663054</v>
      </c>
      <c r="L26700" t="s">
        <v>1308</v>
      </c>
    </row>
    <row r="26701" spans="8:12" x14ac:dyDescent="0.25">
      <c r="H26701" t="s">
        <v>24996</v>
      </c>
      <c r="I26701">
        <v>8663042</v>
      </c>
      <c r="J26701">
        <v>412301850</v>
      </c>
      <c r="K26701" t="s">
        <v>1328</v>
      </c>
      <c r="L26701" t="s">
        <v>1308</v>
      </c>
    </row>
    <row r="26702" spans="8:12" x14ac:dyDescent="0.25">
      <c r="H26702" t="s">
        <v>24997</v>
      </c>
      <c r="I26702">
        <v>9656876</v>
      </c>
      <c r="J26702">
        <v>566532000</v>
      </c>
      <c r="L26702" t="s">
        <v>1362</v>
      </c>
    </row>
    <row r="26703" spans="8:12" x14ac:dyDescent="0.25">
      <c r="H26703" t="s">
        <v>24998</v>
      </c>
      <c r="I26703">
        <v>9069956</v>
      </c>
      <c r="J26703">
        <v>525019363</v>
      </c>
      <c r="K26703" t="s">
        <v>1307</v>
      </c>
      <c r="L26703" t="s">
        <v>1308</v>
      </c>
    </row>
    <row r="26704" spans="8:12" x14ac:dyDescent="0.25">
      <c r="H26704" t="s">
        <v>24998</v>
      </c>
      <c r="I26704">
        <v>7712339</v>
      </c>
      <c r="J26704">
        <v>525019201</v>
      </c>
      <c r="K26704" t="s">
        <v>1307</v>
      </c>
      <c r="L26704" t="s">
        <v>1295</v>
      </c>
    </row>
    <row r="26705" spans="8:12" x14ac:dyDescent="0.25">
      <c r="H26705" t="s">
        <v>24999</v>
      </c>
      <c r="I26705">
        <v>8311522</v>
      </c>
      <c r="J26705">
        <v>377583000</v>
      </c>
      <c r="K26705" t="s">
        <v>1322</v>
      </c>
      <c r="L26705" t="s">
        <v>1295</v>
      </c>
    </row>
    <row r="26706" spans="8:12" x14ac:dyDescent="0.25">
      <c r="H26706" t="s">
        <v>25000</v>
      </c>
      <c r="I26706">
        <v>9187978</v>
      </c>
      <c r="J26706">
        <v>271002353</v>
      </c>
      <c r="K26706" t="s">
        <v>1373</v>
      </c>
      <c r="L26706" t="s">
        <v>1295</v>
      </c>
    </row>
    <row r="26707" spans="8:12" x14ac:dyDescent="0.25">
      <c r="H26707" t="s">
        <v>25001</v>
      </c>
      <c r="I26707">
        <v>9614830</v>
      </c>
      <c r="J26707">
        <v>271043396</v>
      </c>
      <c r="K26707" t="s">
        <v>1373</v>
      </c>
      <c r="L26707" t="s">
        <v>1295</v>
      </c>
    </row>
    <row r="26708" spans="8:12" x14ac:dyDescent="0.25">
      <c r="H26708" t="s">
        <v>25002</v>
      </c>
      <c r="I26708">
        <v>9509891</v>
      </c>
      <c r="J26708">
        <v>525008069</v>
      </c>
      <c r="K26708" t="s">
        <v>1307</v>
      </c>
      <c r="L26708" t="s">
        <v>1362</v>
      </c>
    </row>
    <row r="26709" spans="8:12" x14ac:dyDescent="0.25">
      <c r="H26709" t="s">
        <v>25003</v>
      </c>
      <c r="I26709">
        <v>8923818</v>
      </c>
      <c r="J26709">
        <v>431500501</v>
      </c>
      <c r="K26709" t="s">
        <v>1368</v>
      </c>
      <c r="L26709" t="s">
        <v>1308</v>
      </c>
    </row>
    <row r="26710" spans="8:12" x14ac:dyDescent="0.25">
      <c r="H26710" t="s">
        <v>25004</v>
      </c>
      <c r="I26710">
        <v>9012202</v>
      </c>
      <c r="J26710">
        <v>431060000</v>
      </c>
      <c r="K26710" t="s">
        <v>1368</v>
      </c>
      <c r="L26710" t="s">
        <v>1308</v>
      </c>
    </row>
    <row r="26711" spans="8:12" x14ac:dyDescent="0.25">
      <c r="H26711" t="s">
        <v>25005</v>
      </c>
      <c r="I26711">
        <v>9134361</v>
      </c>
      <c r="J26711">
        <v>431400523</v>
      </c>
      <c r="K26711" t="s">
        <v>1368</v>
      </c>
      <c r="L26711" t="s">
        <v>1313</v>
      </c>
    </row>
    <row r="26712" spans="8:12" x14ac:dyDescent="0.25">
      <c r="H26712" t="s">
        <v>25006</v>
      </c>
      <c r="I26712">
        <v>9523354</v>
      </c>
      <c r="J26712">
        <v>431000848</v>
      </c>
      <c r="K26712" t="s">
        <v>1368</v>
      </c>
      <c r="L26712" t="s">
        <v>1295</v>
      </c>
    </row>
    <row r="26713" spans="8:12" x14ac:dyDescent="0.25">
      <c r="H26713" t="s">
        <v>25007</v>
      </c>
      <c r="I26713">
        <v>9736250</v>
      </c>
      <c r="J26713">
        <v>431006299</v>
      </c>
      <c r="K26713" t="s">
        <v>1368</v>
      </c>
      <c r="L26713" t="s">
        <v>1308</v>
      </c>
    </row>
    <row r="26714" spans="8:12" x14ac:dyDescent="0.25">
      <c r="H26714" t="s">
        <v>25008</v>
      </c>
      <c r="I26714">
        <v>9078919</v>
      </c>
      <c r="J26714">
        <v>431400201</v>
      </c>
      <c r="K26714" t="s">
        <v>1368</v>
      </c>
      <c r="L26714" t="s">
        <v>1313</v>
      </c>
    </row>
    <row r="26715" spans="8:12" x14ac:dyDescent="0.25">
      <c r="H26715" t="s">
        <v>25009</v>
      </c>
      <c r="I26715">
        <v>7817048</v>
      </c>
      <c r="J26715">
        <v>230110670</v>
      </c>
      <c r="K26715" t="s">
        <v>1432</v>
      </c>
      <c r="L26715" t="s">
        <v>2510</v>
      </c>
    </row>
    <row r="26716" spans="8:12" x14ac:dyDescent="0.25">
      <c r="H26716" t="s">
        <v>25010</v>
      </c>
      <c r="I26716">
        <v>8914984</v>
      </c>
      <c r="J26716">
        <v>431401059</v>
      </c>
      <c r="K26716" t="s">
        <v>1368</v>
      </c>
      <c r="L26716" t="s">
        <v>1308</v>
      </c>
    </row>
    <row r="26717" spans="8:12" x14ac:dyDescent="0.25">
      <c r="H26717" t="s">
        <v>25011</v>
      </c>
      <c r="I26717">
        <v>9667667</v>
      </c>
      <c r="J26717">
        <v>431004176</v>
      </c>
      <c r="K26717" t="s">
        <v>1368</v>
      </c>
      <c r="L26717" t="s">
        <v>1295</v>
      </c>
    </row>
    <row r="26718" spans="8:12" x14ac:dyDescent="0.25">
      <c r="H26718" t="s">
        <v>25012</v>
      </c>
      <c r="I26718">
        <v>9185580</v>
      </c>
      <c r="J26718">
        <v>431601615</v>
      </c>
      <c r="K26718" t="s">
        <v>1368</v>
      </c>
      <c r="L26718" t="s">
        <v>1346</v>
      </c>
    </row>
    <row r="26719" spans="8:12" x14ac:dyDescent="0.25">
      <c r="H26719" t="s">
        <v>25013</v>
      </c>
      <c r="I26719">
        <v>9192131</v>
      </c>
      <c r="J26719">
        <v>431100544</v>
      </c>
      <c r="K26719" t="s">
        <v>1368</v>
      </c>
      <c r="L26719" t="s">
        <v>1308</v>
      </c>
    </row>
    <row r="26720" spans="8:12" x14ac:dyDescent="0.25">
      <c r="H26720" t="s">
        <v>25014</v>
      </c>
      <c r="I26720">
        <v>9072666</v>
      </c>
      <c r="J26720">
        <v>431400149</v>
      </c>
      <c r="K26720" t="s">
        <v>1368</v>
      </c>
      <c r="L26720" t="s">
        <v>1308</v>
      </c>
    </row>
    <row r="26721" spans="8:12" x14ac:dyDescent="0.25">
      <c r="H26721" t="s">
        <v>25014</v>
      </c>
      <c r="I26721">
        <v>9666558</v>
      </c>
      <c r="J26721">
        <v>311000261</v>
      </c>
      <c r="K26721" t="s">
        <v>1609</v>
      </c>
      <c r="L26721" t="s">
        <v>1313</v>
      </c>
    </row>
    <row r="26722" spans="8:12" x14ac:dyDescent="0.25">
      <c r="H26722" t="s">
        <v>25015</v>
      </c>
      <c r="I26722">
        <v>9767651</v>
      </c>
      <c r="J26722">
        <v>431006647</v>
      </c>
      <c r="K26722" t="s">
        <v>1368</v>
      </c>
      <c r="L26722" t="s">
        <v>1308</v>
      </c>
    </row>
    <row r="26723" spans="8:12" x14ac:dyDescent="0.25">
      <c r="H26723" t="s">
        <v>25016</v>
      </c>
      <c r="I26723">
        <v>9739599</v>
      </c>
      <c r="J26723">
        <v>431006388</v>
      </c>
      <c r="K26723" t="s">
        <v>1368</v>
      </c>
      <c r="L26723" t="s">
        <v>1313</v>
      </c>
    </row>
    <row r="26724" spans="8:12" x14ac:dyDescent="0.25">
      <c r="H26724" t="s">
        <v>25017</v>
      </c>
      <c r="I26724">
        <v>9021277</v>
      </c>
      <c r="J26724">
        <v>529304000</v>
      </c>
      <c r="K26724" t="s">
        <v>2074</v>
      </c>
      <c r="L26724" t="s">
        <v>1308</v>
      </c>
    </row>
    <row r="26725" spans="8:12" x14ac:dyDescent="0.25">
      <c r="H26725" t="s">
        <v>25017</v>
      </c>
      <c r="I26725">
        <v>9021277</v>
      </c>
      <c r="J26725">
        <v>440046000</v>
      </c>
      <c r="K26725" t="s">
        <v>1352</v>
      </c>
      <c r="L26725" t="s">
        <v>1308</v>
      </c>
    </row>
    <row r="26726" spans="8:12" x14ac:dyDescent="0.25">
      <c r="H26726" t="s">
        <v>25017</v>
      </c>
      <c r="I26726">
        <v>9021277</v>
      </c>
      <c r="J26726">
        <v>370866000</v>
      </c>
      <c r="L26726" t="s">
        <v>1308</v>
      </c>
    </row>
    <row r="26727" spans="8:12" x14ac:dyDescent="0.25">
      <c r="H26727" t="s">
        <v>25018</v>
      </c>
      <c r="I26727">
        <v>9336933</v>
      </c>
      <c r="J26727">
        <v>431200693</v>
      </c>
      <c r="K26727" t="s">
        <v>1368</v>
      </c>
      <c r="L26727" t="s">
        <v>1308</v>
      </c>
    </row>
    <row r="26728" spans="8:12" x14ac:dyDescent="0.25">
      <c r="H26728" t="s">
        <v>25019</v>
      </c>
      <c r="I26728">
        <v>9109574</v>
      </c>
      <c r="J26728">
        <v>431500282</v>
      </c>
      <c r="K26728" t="s">
        <v>1368</v>
      </c>
      <c r="L26728" t="s">
        <v>1412</v>
      </c>
    </row>
    <row r="26729" spans="8:12" x14ac:dyDescent="0.25">
      <c r="H26729" t="s">
        <v>25019</v>
      </c>
      <c r="I26729">
        <v>9033749</v>
      </c>
      <c r="J26729">
        <v>431100283</v>
      </c>
      <c r="K26729" t="s">
        <v>1368</v>
      </c>
      <c r="L26729" t="s">
        <v>1313</v>
      </c>
    </row>
    <row r="26730" spans="8:12" x14ac:dyDescent="0.25">
      <c r="H26730" t="s">
        <v>25020</v>
      </c>
      <c r="I26730">
        <v>9104524</v>
      </c>
      <c r="J26730">
        <v>372798000</v>
      </c>
      <c r="L26730" t="s">
        <v>1295</v>
      </c>
    </row>
    <row r="26731" spans="8:12" x14ac:dyDescent="0.25">
      <c r="H26731" t="s">
        <v>25021</v>
      </c>
      <c r="I26731">
        <v>9085443</v>
      </c>
      <c r="J26731">
        <v>356417000</v>
      </c>
      <c r="K26731" t="s">
        <v>1332</v>
      </c>
      <c r="L26731" t="s">
        <v>1295</v>
      </c>
    </row>
    <row r="26732" spans="8:12" x14ac:dyDescent="0.25">
      <c r="H26732" t="s">
        <v>25022</v>
      </c>
      <c r="I26732">
        <v>9135523</v>
      </c>
      <c r="J26732">
        <v>370166000</v>
      </c>
      <c r="L26732" t="s">
        <v>1341</v>
      </c>
    </row>
    <row r="26733" spans="8:12" x14ac:dyDescent="0.25">
      <c r="H26733" t="s">
        <v>25023</v>
      </c>
      <c r="I26733">
        <v>9417048</v>
      </c>
      <c r="J26733">
        <v>477897400</v>
      </c>
      <c r="K26733" t="s">
        <v>1348</v>
      </c>
      <c r="L26733" t="s">
        <v>1295</v>
      </c>
    </row>
    <row r="26734" spans="8:12" x14ac:dyDescent="0.25">
      <c r="H26734" t="s">
        <v>25024</v>
      </c>
      <c r="I26734">
        <v>9413353</v>
      </c>
      <c r="J26734">
        <v>372106000</v>
      </c>
      <c r="L26734" t="s">
        <v>1308</v>
      </c>
    </row>
    <row r="26735" spans="8:12" x14ac:dyDescent="0.25">
      <c r="H26735" t="s">
        <v>25025</v>
      </c>
      <c r="I26735">
        <v>9581045</v>
      </c>
      <c r="J26735">
        <v>477932300</v>
      </c>
      <c r="K26735" t="s">
        <v>1348</v>
      </c>
      <c r="L26735" t="s">
        <v>1295</v>
      </c>
    </row>
    <row r="26736" spans="8:12" x14ac:dyDescent="0.25">
      <c r="H26736" t="s">
        <v>25026</v>
      </c>
      <c r="I26736">
        <v>9423619</v>
      </c>
      <c r="J26736">
        <v>372518000</v>
      </c>
      <c r="L26736" t="s">
        <v>1295</v>
      </c>
    </row>
    <row r="26737" spans="8:12" x14ac:dyDescent="0.25">
      <c r="H26737" t="s">
        <v>25027</v>
      </c>
      <c r="I26737">
        <v>9266152</v>
      </c>
      <c r="J26737">
        <v>352072000</v>
      </c>
      <c r="K26737" t="s">
        <v>1332</v>
      </c>
      <c r="L26737" t="s">
        <v>1341</v>
      </c>
    </row>
    <row r="26738" spans="8:12" x14ac:dyDescent="0.25">
      <c r="H26738" t="s">
        <v>25028</v>
      </c>
      <c r="I26738">
        <v>9364887</v>
      </c>
      <c r="J26738">
        <v>373133000</v>
      </c>
      <c r="L26738" t="s">
        <v>1295</v>
      </c>
    </row>
    <row r="26739" spans="8:12" x14ac:dyDescent="0.25">
      <c r="H26739" t="s">
        <v>25029</v>
      </c>
      <c r="I26739">
        <v>9169445</v>
      </c>
      <c r="J26739">
        <v>431400704</v>
      </c>
      <c r="K26739" t="s">
        <v>1368</v>
      </c>
      <c r="L26739" t="s">
        <v>1308</v>
      </c>
    </row>
    <row r="26740" spans="8:12" x14ac:dyDescent="0.25">
      <c r="H26740" t="s">
        <v>25029</v>
      </c>
      <c r="I26740">
        <v>9572599</v>
      </c>
      <c r="J26740">
        <v>431001072</v>
      </c>
      <c r="K26740" t="s">
        <v>1368</v>
      </c>
      <c r="L26740" t="s">
        <v>1308</v>
      </c>
    </row>
    <row r="26741" spans="8:12" x14ac:dyDescent="0.25">
      <c r="H26741" t="s">
        <v>25030</v>
      </c>
      <c r="I26741">
        <v>9145798</v>
      </c>
      <c r="J26741">
        <v>355098000</v>
      </c>
      <c r="K26741" t="s">
        <v>1332</v>
      </c>
      <c r="L26741" t="s">
        <v>1341</v>
      </c>
    </row>
    <row r="26742" spans="8:12" x14ac:dyDescent="0.25">
      <c r="H26742" t="s">
        <v>25031</v>
      </c>
      <c r="I26742">
        <v>9159024</v>
      </c>
      <c r="J26742">
        <v>353999000</v>
      </c>
      <c r="K26742" t="s">
        <v>1332</v>
      </c>
      <c r="L26742" t="s">
        <v>1295</v>
      </c>
    </row>
    <row r="26743" spans="8:12" x14ac:dyDescent="0.25">
      <c r="H26743" t="s">
        <v>25032</v>
      </c>
      <c r="I26743">
        <v>9124213</v>
      </c>
      <c r="J26743">
        <v>373538000</v>
      </c>
      <c r="L26743" t="s">
        <v>1295</v>
      </c>
    </row>
    <row r="26744" spans="8:12" x14ac:dyDescent="0.25">
      <c r="H26744" t="s">
        <v>25033</v>
      </c>
      <c r="I26744">
        <v>9284398</v>
      </c>
      <c r="J26744">
        <v>355191000</v>
      </c>
      <c r="K26744" t="s">
        <v>1332</v>
      </c>
      <c r="L26744" t="s">
        <v>1295</v>
      </c>
    </row>
    <row r="26745" spans="8:12" x14ac:dyDescent="0.25">
      <c r="H26745" t="s">
        <v>25034</v>
      </c>
      <c r="I26745">
        <v>9414656</v>
      </c>
      <c r="J26745">
        <v>441914000</v>
      </c>
      <c r="K26745" t="s">
        <v>1352</v>
      </c>
      <c r="L26745" t="s">
        <v>1308</v>
      </c>
    </row>
    <row r="26746" spans="8:12" x14ac:dyDescent="0.25">
      <c r="H26746" t="s">
        <v>25035</v>
      </c>
      <c r="I26746">
        <v>9172909</v>
      </c>
      <c r="J26746">
        <v>440283000</v>
      </c>
      <c r="K26746" t="s">
        <v>1352</v>
      </c>
      <c r="L26746" t="s">
        <v>1308</v>
      </c>
    </row>
    <row r="26747" spans="8:12" x14ac:dyDescent="0.25">
      <c r="H26747" t="s">
        <v>25036</v>
      </c>
      <c r="I26747">
        <v>9682174</v>
      </c>
      <c r="J26747">
        <v>431004475</v>
      </c>
      <c r="K26747" t="s">
        <v>1368</v>
      </c>
      <c r="L26747" t="s">
        <v>1308</v>
      </c>
    </row>
    <row r="26748" spans="8:12" x14ac:dyDescent="0.25">
      <c r="H26748" t="s">
        <v>25037</v>
      </c>
      <c r="I26748">
        <v>9176199</v>
      </c>
      <c r="J26748">
        <v>431401335</v>
      </c>
      <c r="K26748" t="s">
        <v>1368</v>
      </c>
      <c r="L26748" t="s">
        <v>1308</v>
      </c>
    </row>
    <row r="26749" spans="8:12" x14ac:dyDescent="0.25">
      <c r="H26749" t="s">
        <v>25038</v>
      </c>
      <c r="I26749">
        <v>8817069</v>
      </c>
      <c r="J26749">
        <v>440103850</v>
      </c>
      <c r="K26749" t="s">
        <v>1352</v>
      </c>
      <c r="L26749" t="s">
        <v>1614</v>
      </c>
    </row>
    <row r="26750" spans="8:12" x14ac:dyDescent="0.25">
      <c r="H26750" t="s">
        <v>25039</v>
      </c>
      <c r="I26750">
        <v>9172686</v>
      </c>
      <c r="J26750">
        <v>432799000</v>
      </c>
      <c r="K26750" t="s">
        <v>1368</v>
      </c>
      <c r="L26750" t="s">
        <v>1341</v>
      </c>
    </row>
    <row r="26751" spans="8:12" x14ac:dyDescent="0.25">
      <c r="H26751" t="s">
        <v>25040</v>
      </c>
      <c r="I26751">
        <v>8410158</v>
      </c>
      <c r="J26751">
        <v>276781000</v>
      </c>
      <c r="K26751" t="s">
        <v>19749</v>
      </c>
      <c r="L26751" t="s">
        <v>10448</v>
      </c>
    </row>
    <row r="26752" spans="8:12" x14ac:dyDescent="0.25">
      <c r="H26752" t="s">
        <v>25041</v>
      </c>
      <c r="I26752">
        <v>9420162</v>
      </c>
      <c r="J26752">
        <v>271000965</v>
      </c>
      <c r="K26752" t="s">
        <v>1373</v>
      </c>
      <c r="L26752" t="s">
        <v>1295</v>
      </c>
    </row>
    <row r="26753" spans="8:12" x14ac:dyDescent="0.25">
      <c r="H26753" t="s">
        <v>25042</v>
      </c>
      <c r="I26753">
        <v>9172105</v>
      </c>
      <c r="J26753">
        <v>371839000</v>
      </c>
      <c r="L26753" t="s">
        <v>1341</v>
      </c>
    </row>
    <row r="26754" spans="8:12" x14ac:dyDescent="0.25">
      <c r="H26754" t="s">
        <v>1093</v>
      </c>
      <c r="I26754">
        <v>9497335</v>
      </c>
      <c r="J26754">
        <v>305701000</v>
      </c>
      <c r="L26754" t="s">
        <v>1341</v>
      </c>
    </row>
    <row r="26755" spans="8:12" x14ac:dyDescent="0.25">
      <c r="H26755" t="s">
        <v>25043</v>
      </c>
      <c r="I26755">
        <v>9157284</v>
      </c>
      <c r="J26755">
        <v>219458000</v>
      </c>
      <c r="K26755" t="s">
        <v>1456</v>
      </c>
      <c r="L26755" t="s">
        <v>1614</v>
      </c>
    </row>
    <row r="26756" spans="8:12" x14ac:dyDescent="0.25">
      <c r="H26756" t="s">
        <v>25044</v>
      </c>
      <c r="I26756">
        <v>9371787</v>
      </c>
      <c r="J26756">
        <v>220545000</v>
      </c>
      <c r="K26756" t="s">
        <v>1456</v>
      </c>
      <c r="L26756" t="s">
        <v>1326</v>
      </c>
    </row>
    <row r="26757" spans="8:12" x14ac:dyDescent="0.25">
      <c r="H26757" t="s">
        <v>25045</v>
      </c>
      <c r="I26757">
        <v>9030412</v>
      </c>
      <c r="J26757">
        <v>355001000</v>
      </c>
      <c r="K26757" t="s">
        <v>1332</v>
      </c>
      <c r="L26757" t="s">
        <v>1329</v>
      </c>
    </row>
    <row r="26758" spans="8:12" x14ac:dyDescent="0.25">
      <c r="H26758" t="s">
        <v>25046</v>
      </c>
      <c r="I26758">
        <v>8301216</v>
      </c>
      <c r="J26758">
        <v>470519000</v>
      </c>
      <c r="K26758" t="s">
        <v>1403</v>
      </c>
      <c r="L26758" t="s">
        <v>1329</v>
      </c>
    </row>
    <row r="26759" spans="8:12" x14ac:dyDescent="0.25">
      <c r="H26759" t="s">
        <v>25047</v>
      </c>
      <c r="I26759">
        <v>9182679</v>
      </c>
      <c r="J26759">
        <v>525019219</v>
      </c>
      <c r="K26759" t="s">
        <v>1307</v>
      </c>
      <c r="L26759" t="s">
        <v>1295</v>
      </c>
    </row>
    <row r="26760" spans="8:12" x14ac:dyDescent="0.25">
      <c r="H26760" t="s">
        <v>25048</v>
      </c>
      <c r="I26760">
        <v>9405320</v>
      </c>
      <c r="J26760">
        <v>271000894</v>
      </c>
      <c r="K26760" t="s">
        <v>1373</v>
      </c>
      <c r="L26760" t="s">
        <v>1326</v>
      </c>
    </row>
    <row r="26761" spans="8:12" x14ac:dyDescent="0.25">
      <c r="H26761" t="s">
        <v>25049</v>
      </c>
      <c r="I26761">
        <v>9540601</v>
      </c>
      <c r="J26761">
        <v>271042622</v>
      </c>
      <c r="K26761" t="s">
        <v>1373</v>
      </c>
      <c r="L26761" t="s">
        <v>1295</v>
      </c>
    </row>
    <row r="26762" spans="8:12" x14ac:dyDescent="0.25">
      <c r="H26762" t="s">
        <v>25050</v>
      </c>
      <c r="I26762">
        <v>9391610</v>
      </c>
      <c r="J26762">
        <v>636013821</v>
      </c>
      <c r="K26762" t="s">
        <v>1464</v>
      </c>
      <c r="L26762" t="s">
        <v>1341</v>
      </c>
    </row>
    <row r="26763" spans="8:12" x14ac:dyDescent="0.25">
      <c r="H26763" t="s">
        <v>25051</v>
      </c>
      <c r="I26763">
        <v>9543316</v>
      </c>
      <c r="J26763">
        <v>249676000</v>
      </c>
      <c r="K26763" t="s">
        <v>1340</v>
      </c>
      <c r="L26763" t="s">
        <v>1341</v>
      </c>
    </row>
    <row r="26764" spans="8:12" x14ac:dyDescent="0.25">
      <c r="H26764" t="s">
        <v>25052</v>
      </c>
      <c r="I26764">
        <v>7822536</v>
      </c>
      <c r="J26764">
        <v>667258000</v>
      </c>
      <c r="K26764" t="s">
        <v>2089</v>
      </c>
      <c r="L26764" t="s">
        <v>1295</v>
      </c>
    </row>
    <row r="26765" spans="8:12" x14ac:dyDescent="0.25">
      <c r="H26765" t="s">
        <v>25053</v>
      </c>
      <c r="I26765">
        <v>9100059</v>
      </c>
      <c r="J26765">
        <v>211219630</v>
      </c>
      <c r="K26765" t="s">
        <v>1426</v>
      </c>
      <c r="L26765" t="s">
        <v>1295</v>
      </c>
    </row>
    <row r="26766" spans="8:12" x14ac:dyDescent="0.25">
      <c r="H26766" t="s">
        <v>25054</v>
      </c>
      <c r="I26766">
        <v>8714657</v>
      </c>
      <c r="J26766">
        <v>273352140</v>
      </c>
      <c r="K26766" t="s">
        <v>1297</v>
      </c>
      <c r="L26766" t="s">
        <v>1295</v>
      </c>
    </row>
    <row r="26767" spans="8:12" x14ac:dyDescent="0.25">
      <c r="H26767" t="s">
        <v>25055</v>
      </c>
      <c r="I26767">
        <v>9447067</v>
      </c>
      <c r="J26767">
        <v>249598000</v>
      </c>
      <c r="K26767" t="s">
        <v>1340</v>
      </c>
      <c r="L26767" t="s">
        <v>1326</v>
      </c>
    </row>
    <row r="26768" spans="8:12" x14ac:dyDescent="0.25">
      <c r="H26768" t="s">
        <v>25056</v>
      </c>
      <c r="I26768">
        <v>9484077</v>
      </c>
      <c r="J26768">
        <v>538006184</v>
      </c>
      <c r="K26768" t="s">
        <v>1437</v>
      </c>
      <c r="L26768" t="s">
        <v>1362</v>
      </c>
    </row>
    <row r="26769" spans="8:12" x14ac:dyDescent="0.25">
      <c r="H26769" t="s">
        <v>25056</v>
      </c>
      <c r="I26769">
        <v>9484077</v>
      </c>
      <c r="J26769">
        <v>311000460</v>
      </c>
      <c r="K26769" t="s">
        <v>1609</v>
      </c>
      <c r="L26769" t="s">
        <v>1362</v>
      </c>
    </row>
    <row r="26770" spans="8:12" x14ac:dyDescent="0.25">
      <c r="H26770" t="s">
        <v>25057</v>
      </c>
      <c r="I26770">
        <v>8728036</v>
      </c>
      <c r="J26770">
        <v>272077000</v>
      </c>
      <c r="K26770" t="s">
        <v>1635</v>
      </c>
      <c r="L26770" t="s">
        <v>1295</v>
      </c>
    </row>
    <row r="26771" spans="8:12" x14ac:dyDescent="0.25">
      <c r="H26771" t="s">
        <v>25058</v>
      </c>
      <c r="I26771">
        <v>8727587</v>
      </c>
      <c r="J26771">
        <v>272087000</v>
      </c>
      <c r="K26771" t="s">
        <v>1635</v>
      </c>
      <c r="L26771" t="s">
        <v>1295</v>
      </c>
    </row>
    <row r="26772" spans="8:12" x14ac:dyDescent="0.25">
      <c r="H26772" t="s">
        <v>25059</v>
      </c>
      <c r="I26772">
        <v>9221786</v>
      </c>
      <c r="J26772">
        <v>215872000</v>
      </c>
      <c r="K26772" t="s">
        <v>1340</v>
      </c>
      <c r="L26772" t="s">
        <v>1326</v>
      </c>
    </row>
    <row r="26773" spans="8:12" x14ac:dyDescent="0.25">
      <c r="H26773" t="s">
        <v>25060</v>
      </c>
      <c r="I26773">
        <v>9178551</v>
      </c>
      <c r="J26773">
        <v>248909000</v>
      </c>
      <c r="K26773" t="s">
        <v>1340</v>
      </c>
      <c r="L26773" t="s">
        <v>1341</v>
      </c>
    </row>
    <row r="26774" spans="8:12" x14ac:dyDescent="0.25">
      <c r="H26774" t="s">
        <v>25061</v>
      </c>
      <c r="I26774">
        <v>9163609</v>
      </c>
      <c r="J26774">
        <v>357345000</v>
      </c>
      <c r="K26774" t="s">
        <v>1332</v>
      </c>
      <c r="L26774" t="s">
        <v>1295</v>
      </c>
    </row>
    <row r="26775" spans="8:12" x14ac:dyDescent="0.25">
      <c r="H26775" t="s">
        <v>25062</v>
      </c>
      <c r="I26775">
        <v>9607459</v>
      </c>
      <c r="J26775">
        <v>255805360</v>
      </c>
      <c r="L26775" t="s">
        <v>1308</v>
      </c>
    </row>
    <row r="26776" spans="8:12" x14ac:dyDescent="0.25">
      <c r="H26776" t="s">
        <v>25063</v>
      </c>
      <c r="I26776">
        <v>8919051</v>
      </c>
      <c r="J26776">
        <v>257471000</v>
      </c>
      <c r="K26776" t="s">
        <v>1335</v>
      </c>
      <c r="L26776" t="s">
        <v>1326</v>
      </c>
    </row>
    <row r="26777" spans="8:12" x14ac:dyDescent="0.25">
      <c r="H26777" t="s">
        <v>25064</v>
      </c>
      <c r="I26777">
        <v>9052678</v>
      </c>
      <c r="J26777">
        <v>377134000</v>
      </c>
      <c r="K26777" t="s">
        <v>1322</v>
      </c>
      <c r="L26777" t="s">
        <v>1295</v>
      </c>
    </row>
    <row r="26778" spans="8:12" x14ac:dyDescent="0.25">
      <c r="H26778" t="s">
        <v>25065</v>
      </c>
      <c r="I26778">
        <v>9226695</v>
      </c>
      <c r="J26778">
        <v>620058000</v>
      </c>
      <c r="L26778" t="s">
        <v>1295</v>
      </c>
    </row>
    <row r="26779" spans="8:12" x14ac:dyDescent="0.25">
      <c r="H26779" t="s">
        <v>25065</v>
      </c>
      <c r="I26779">
        <v>9226695</v>
      </c>
      <c r="J26779">
        <v>304172000</v>
      </c>
      <c r="K26779" t="s">
        <v>1294</v>
      </c>
      <c r="L26779" t="s">
        <v>1295</v>
      </c>
    </row>
    <row r="26780" spans="8:12" x14ac:dyDescent="0.25">
      <c r="H26780" t="s">
        <v>25066</v>
      </c>
      <c r="I26780">
        <v>9137727</v>
      </c>
      <c r="J26780">
        <v>273333760</v>
      </c>
      <c r="K26780" t="s">
        <v>1297</v>
      </c>
      <c r="L26780" t="s">
        <v>1295</v>
      </c>
    </row>
    <row r="26781" spans="8:12" x14ac:dyDescent="0.25">
      <c r="H26781" t="s">
        <v>25067</v>
      </c>
      <c r="I26781">
        <v>9543328</v>
      </c>
      <c r="J26781">
        <v>249861000</v>
      </c>
      <c r="K26781" t="s">
        <v>1340</v>
      </c>
      <c r="L26781" t="s">
        <v>1341</v>
      </c>
    </row>
    <row r="26782" spans="8:12" x14ac:dyDescent="0.25">
      <c r="H26782" t="s">
        <v>25068</v>
      </c>
      <c r="I26782">
        <v>9617428</v>
      </c>
      <c r="J26782">
        <v>624023000</v>
      </c>
      <c r="K26782" t="s">
        <v>1479</v>
      </c>
      <c r="L26782" t="s">
        <v>1295</v>
      </c>
    </row>
    <row r="26783" spans="8:12" x14ac:dyDescent="0.25">
      <c r="H26783" t="s">
        <v>25069</v>
      </c>
      <c r="I26783">
        <v>8890396</v>
      </c>
      <c r="J26783">
        <v>249559000</v>
      </c>
      <c r="K26783" t="s">
        <v>1340</v>
      </c>
      <c r="L26783" t="s">
        <v>1295</v>
      </c>
    </row>
    <row r="26784" spans="8:12" x14ac:dyDescent="0.25">
      <c r="H26784" t="s">
        <v>25070</v>
      </c>
      <c r="I26784">
        <v>9164160</v>
      </c>
      <c r="J26784">
        <v>548749000</v>
      </c>
      <c r="K26784" t="s">
        <v>1988</v>
      </c>
      <c r="L26784" t="s">
        <v>1295</v>
      </c>
    </row>
    <row r="26785" spans="8:12" x14ac:dyDescent="0.25">
      <c r="H26785" t="s">
        <v>1094</v>
      </c>
      <c r="I26785">
        <v>9658056</v>
      </c>
      <c r="J26785">
        <v>636015698</v>
      </c>
      <c r="K26785" t="s">
        <v>1464</v>
      </c>
      <c r="L26785" t="s">
        <v>1341</v>
      </c>
    </row>
    <row r="26786" spans="8:12" x14ac:dyDescent="0.25">
      <c r="H26786" t="s">
        <v>25071</v>
      </c>
      <c r="I26786">
        <v>9406893</v>
      </c>
      <c r="J26786">
        <v>538002875</v>
      </c>
      <c r="K26786" t="s">
        <v>1437</v>
      </c>
      <c r="L26786" t="s">
        <v>1341</v>
      </c>
    </row>
    <row r="26787" spans="8:12" x14ac:dyDescent="0.25">
      <c r="H26787" t="s">
        <v>25072</v>
      </c>
      <c r="I26787">
        <v>9396880</v>
      </c>
      <c r="J26787">
        <v>533000711</v>
      </c>
      <c r="K26787" t="s">
        <v>1563</v>
      </c>
      <c r="L26787" t="s">
        <v>1362</v>
      </c>
    </row>
    <row r="26788" spans="8:12" x14ac:dyDescent="0.25">
      <c r="H26788" t="s">
        <v>25073</v>
      </c>
      <c r="I26788">
        <v>9396878</v>
      </c>
      <c r="J26788">
        <v>533629000</v>
      </c>
      <c r="K26788" t="s">
        <v>1563</v>
      </c>
      <c r="L26788" t="s">
        <v>1362</v>
      </c>
    </row>
    <row r="26789" spans="8:12" x14ac:dyDescent="0.25">
      <c r="H26789" t="s">
        <v>25074</v>
      </c>
      <c r="I26789">
        <v>9494917</v>
      </c>
      <c r="J26789">
        <v>533000793</v>
      </c>
      <c r="K26789" t="s">
        <v>1563</v>
      </c>
      <c r="L26789" t="s">
        <v>1362</v>
      </c>
    </row>
    <row r="26790" spans="8:12" x14ac:dyDescent="0.25">
      <c r="H26790" t="s">
        <v>25075</v>
      </c>
      <c r="I26790">
        <v>9494929</v>
      </c>
      <c r="J26790">
        <v>533682000</v>
      </c>
      <c r="K26790" t="s">
        <v>1563</v>
      </c>
      <c r="L26790" t="s">
        <v>1362</v>
      </c>
    </row>
    <row r="26791" spans="8:12" x14ac:dyDescent="0.25">
      <c r="H26791" t="s">
        <v>25076</v>
      </c>
      <c r="I26791">
        <v>9548158</v>
      </c>
      <c r="J26791">
        <v>533000861</v>
      </c>
      <c r="K26791" t="s">
        <v>1563</v>
      </c>
      <c r="L26791" t="s">
        <v>1362</v>
      </c>
    </row>
    <row r="26792" spans="8:12" x14ac:dyDescent="0.25">
      <c r="H26792" t="s">
        <v>25077</v>
      </c>
      <c r="I26792">
        <v>9548160</v>
      </c>
      <c r="J26792">
        <v>533036600</v>
      </c>
      <c r="K26792" t="s">
        <v>1563</v>
      </c>
      <c r="L26792" t="s">
        <v>1362</v>
      </c>
    </row>
    <row r="26793" spans="8:12" x14ac:dyDescent="0.25">
      <c r="H26793" t="s">
        <v>25078</v>
      </c>
      <c r="I26793">
        <v>9417115</v>
      </c>
      <c r="J26793">
        <v>533003390</v>
      </c>
      <c r="K26793" t="s">
        <v>1563</v>
      </c>
      <c r="L26793" t="s">
        <v>1362</v>
      </c>
    </row>
    <row r="26794" spans="8:12" x14ac:dyDescent="0.25">
      <c r="H26794" t="s">
        <v>25079</v>
      </c>
      <c r="I26794">
        <v>9417127</v>
      </c>
      <c r="J26794">
        <v>533693000</v>
      </c>
      <c r="K26794" t="s">
        <v>1563</v>
      </c>
      <c r="L26794" t="s">
        <v>1362</v>
      </c>
    </row>
    <row r="26795" spans="8:12" x14ac:dyDescent="0.25">
      <c r="H26795" t="s">
        <v>25080</v>
      </c>
      <c r="I26795">
        <v>7529639</v>
      </c>
      <c r="J26795">
        <v>514011000</v>
      </c>
      <c r="K26795" t="s">
        <v>1406</v>
      </c>
      <c r="L26795" t="s">
        <v>1295</v>
      </c>
    </row>
    <row r="26796" spans="8:12" x14ac:dyDescent="0.25">
      <c r="H26796" t="s">
        <v>25081</v>
      </c>
      <c r="I26796">
        <v>8033912</v>
      </c>
      <c r="J26796">
        <v>272075000</v>
      </c>
      <c r="K26796" t="s">
        <v>1635</v>
      </c>
      <c r="L26796" t="s">
        <v>1295</v>
      </c>
    </row>
    <row r="26797" spans="8:12" x14ac:dyDescent="0.25">
      <c r="H26797" t="s">
        <v>25082</v>
      </c>
      <c r="I26797">
        <v>8106587</v>
      </c>
      <c r="J26797">
        <v>431100392</v>
      </c>
      <c r="K26797" t="s">
        <v>1368</v>
      </c>
      <c r="L26797" t="s">
        <v>1308</v>
      </c>
    </row>
    <row r="26798" spans="8:12" x14ac:dyDescent="0.25">
      <c r="H26798" t="s">
        <v>25083</v>
      </c>
      <c r="I26798">
        <v>9634907</v>
      </c>
      <c r="J26798">
        <v>373738000</v>
      </c>
      <c r="L26798" t="s">
        <v>1341</v>
      </c>
    </row>
    <row r="26799" spans="8:12" x14ac:dyDescent="0.25">
      <c r="H26799" t="s">
        <v>25084</v>
      </c>
      <c r="I26799">
        <v>9491367</v>
      </c>
      <c r="J26799">
        <v>271042675</v>
      </c>
      <c r="K26799" t="s">
        <v>1373</v>
      </c>
      <c r="L26799" t="s">
        <v>1341</v>
      </c>
    </row>
    <row r="26800" spans="8:12" x14ac:dyDescent="0.25">
      <c r="H26800" t="s">
        <v>25085</v>
      </c>
      <c r="I26800">
        <v>9451575</v>
      </c>
      <c r="J26800">
        <v>636013823</v>
      </c>
      <c r="K26800" t="s">
        <v>1464</v>
      </c>
      <c r="L26800" t="s">
        <v>1341</v>
      </c>
    </row>
    <row r="26801" spans="8:12" x14ac:dyDescent="0.25">
      <c r="H26801" t="s">
        <v>25086</v>
      </c>
      <c r="I26801">
        <v>7360057</v>
      </c>
      <c r="J26801">
        <v>310484000</v>
      </c>
      <c r="K26801" t="s">
        <v>4450</v>
      </c>
      <c r="L26801" t="s">
        <v>1870</v>
      </c>
    </row>
    <row r="26802" spans="8:12" x14ac:dyDescent="0.25">
      <c r="H26802" t="s">
        <v>1095</v>
      </c>
      <c r="I26802">
        <v>8200486</v>
      </c>
    </row>
    <row r="26803" spans="8:12" x14ac:dyDescent="0.25">
      <c r="H26803" t="s">
        <v>25087</v>
      </c>
      <c r="I26803">
        <v>9285196</v>
      </c>
      <c r="J26803">
        <v>235098058</v>
      </c>
      <c r="K26803" t="s">
        <v>1558</v>
      </c>
      <c r="L26803" t="s">
        <v>1326</v>
      </c>
    </row>
    <row r="26804" spans="8:12" x14ac:dyDescent="0.25">
      <c r="H26804" t="s">
        <v>25088</v>
      </c>
      <c r="I26804">
        <v>9509918</v>
      </c>
      <c r="J26804">
        <v>525008120</v>
      </c>
      <c r="K26804" t="s">
        <v>1307</v>
      </c>
      <c r="L26804" t="s">
        <v>1395</v>
      </c>
    </row>
    <row r="26805" spans="8:12" x14ac:dyDescent="0.25">
      <c r="H26805" t="s">
        <v>25089</v>
      </c>
      <c r="I26805">
        <v>9140449</v>
      </c>
      <c r="J26805">
        <v>567359000</v>
      </c>
      <c r="K26805" t="s">
        <v>1861</v>
      </c>
      <c r="L26805" t="s">
        <v>1346</v>
      </c>
    </row>
    <row r="26806" spans="8:12" x14ac:dyDescent="0.25">
      <c r="H26806" t="s">
        <v>25090</v>
      </c>
      <c r="I26806">
        <v>8717934</v>
      </c>
      <c r="J26806">
        <v>567413000</v>
      </c>
      <c r="K26806" t="s">
        <v>1861</v>
      </c>
      <c r="L26806" t="s">
        <v>1346</v>
      </c>
    </row>
    <row r="26807" spans="8:12" x14ac:dyDescent="0.25">
      <c r="H26807" t="s">
        <v>25091</v>
      </c>
      <c r="I26807">
        <v>9133707</v>
      </c>
      <c r="J26807">
        <v>567066900</v>
      </c>
      <c r="K26807" t="s">
        <v>1861</v>
      </c>
      <c r="L26807" t="s">
        <v>1346</v>
      </c>
    </row>
    <row r="26808" spans="8:12" x14ac:dyDescent="0.25">
      <c r="H26808" t="s">
        <v>25092</v>
      </c>
      <c r="I26808">
        <v>8917845</v>
      </c>
      <c r="J26808">
        <v>567464000</v>
      </c>
      <c r="K26808" t="s">
        <v>1861</v>
      </c>
      <c r="L26808" t="s">
        <v>1346</v>
      </c>
    </row>
    <row r="26809" spans="8:12" x14ac:dyDescent="0.25">
      <c r="H26809" t="s">
        <v>25093</v>
      </c>
      <c r="I26809">
        <v>9005182</v>
      </c>
      <c r="J26809">
        <v>567388000</v>
      </c>
      <c r="K26809" t="s">
        <v>1861</v>
      </c>
      <c r="L26809" t="s">
        <v>1346</v>
      </c>
    </row>
    <row r="26810" spans="8:12" x14ac:dyDescent="0.25">
      <c r="H26810" t="s">
        <v>25094</v>
      </c>
      <c r="I26810">
        <v>9179270</v>
      </c>
      <c r="J26810">
        <v>567402000</v>
      </c>
      <c r="K26810" t="s">
        <v>1861</v>
      </c>
      <c r="L26810" t="s">
        <v>1346</v>
      </c>
    </row>
    <row r="26811" spans="8:12" x14ac:dyDescent="0.25">
      <c r="H26811" t="s">
        <v>25095</v>
      </c>
      <c r="I26811">
        <v>9355159</v>
      </c>
      <c r="J26811">
        <v>353073000</v>
      </c>
      <c r="K26811" t="s">
        <v>1332</v>
      </c>
      <c r="L26811" t="s">
        <v>1341</v>
      </c>
    </row>
    <row r="26812" spans="8:12" x14ac:dyDescent="0.25">
      <c r="H26812" t="s">
        <v>25096</v>
      </c>
      <c r="I26812">
        <v>9070113</v>
      </c>
      <c r="J26812">
        <v>431600258</v>
      </c>
      <c r="K26812" t="s">
        <v>1368</v>
      </c>
      <c r="L26812" t="s">
        <v>1308</v>
      </c>
    </row>
    <row r="26813" spans="8:12" x14ac:dyDescent="0.25">
      <c r="H26813" t="s">
        <v>25097</v>
      </c>
      <c r="I26813">
        <v>9046710</v>
      </c>
      <c r="J26813">
        <v>431400024</v>
      </c>
      <c r="K26813" t="s">
        <v>1368</v>
      </c>
      <c r="L26813" t="s">
        <v>1313</v>
      </c>
    </row>
    <row r="26814" spans="8:12" x14ac:dyDescent="0.25">
      <c r="H26814" t="s">
        <v>25098</v>
      </c>
      <c r="I26814">
        <v>9523330</v>
      </c>
      <c r="J26814">
        <v>431000823</v>
      </c>
      <c r="K26814" t="s">
        <v>1368</v>
      </c>
      <c r="L26814" t="s">
        <v>1313</v>
      </c>
    </row>
    <row r="26815" spans="8:12" x14ac:dyDescent="0.25">
      <c r="H26815" t="s">
        <v>25099</v>
      </c>
      <c r="I26815">
        <v>9309564</v>
      </c>
      <c r="J26815">
        <v>431401993</v>
      </c>
      <c r="K26815" t="s">
        <v>1368</v>
      </c>
      <c r="L26815" t="s">
        <v>1313</v>
      </c>
    </row>
    <row r="26816" spans="8:12" x14ac:dyDescent="0.25">
      <c r="H26816" t="s">
        <v>25100</v>
      </c>
      <c r="I26816">
        <v>9084229</v>
      </c>
      <c r="J26816">
        <v>356843000</v>
      </c>
      <c r="K26816" t="s">
        <v>1332</v>
      </c>
      <c r="L26816" t="s">
        <v>1341</v>
      </c>
    </row>
    <row r="26817" spans="8:12" x14ac:dyDescent="0.25">
      <c r="H26817" t="s">
        <v>25101</v>
      </c>
      <c r="I26817">
        <v>8608365</v>
      </c>
      <c r="J26817">
        <v>431601371</v>
      </c>
      <c r="K26817" t="s">
        <v>1368</v>
      </c>
      <c r="L26817" t="s">
        <v>1308</v>
      </c>
    </row>
    <row r="26818" spans="8:12" x14ac:dyDescent="0.25">
      <c r="H26818" t="s">
        <v>25102</v>
      </c>
      <c r="I26818">
        <v>9623075</v>
      </c>
      <c r="J26818">
        <v>431002691</v>
      </c>
      <c r="K26818" t="s">
        <v>1368</v>
      </c>
      <c r="L26818" t="s">
        <v>1295</v>
      </c>
    </row>
    <row r="26819" spans="8:12" x14ac:dyDescent="0.25">
      <c r="H26819" t="s">
        <v>25103</v>
      </c>
      <c r="I26819">
        <v>9537161</v>
      </c>
      <c r="J26819">
        <v>563766000</v>
      </c>
      <c r="K26819" t="s">
        <v>1441</v>
      </c>
      <c r="L26819" t="s">
        <v>1362</v>
      </c>
    </row>
    <row r="26820" spans="8:12" x14ac:dyDescent="0.25">
      <c r="H26820" t="s">
        <v>25104</v>
      </c>
      <c r="I26820">
        <v>9573173</v>
      </c>
      <c r="J26820">
        <v>564974000</v>
      </c>
      <c r="K26820" t="s">
        <v>1441</v>
      </c>
      <c r="L26820" t="s">
        <v>1313</v>
      </c>
    </row>
    <row r="26821" spans="8:12" x14ac:dyDescent="0.25">
      <c r="H26821" t="s">
        <v>25105</v>
      </c>
      <c r="I26821">
        <v>9601003</v>
      </c>
      <c r="J26821">
        <v>566066000</v>
      </c>
      <c r="L26821" t="s">
        <v>1494</v>
      </c>
    </row>
    <row r="26822" spans="8:12" x14ac:dyDescent="0.25">
      <c r="H26822" t="s">
        <v>25106</v>
      </c>
      <c r="I26822">
        <v>9537202</v>
      </c>
      <c r="J26822">
        <v>566724000</v>
      </c>
      <c r="L26822" t="s">
        <v>1362</v>
      </c>
    </row>
    <row r="26823" spans="8:12" x14ac:dyDescent="0.25">
      <c r="H26823" t="s">
        <v>25107</v>
      </c>
      <c r="I26823">
        <v>9537214</v>
      </c>
      <c r="J26823">
        <v>566824000</v>
      </c>
      <c r="L26823" t="s">
        <v>1362</v>
      </c>
    </row>
    <row r="26824" spans="8:12" x14ac:dyDescent="0.25">
      <c r="H26824" t="s">
        <v>25108</v>
      </c>
      <c r="I26824">
        <v>9537226</v>
      </c>
      <c r="J26824">
        <v>563562000</v>
      </c>
      <c r="K26824" t="s">
        <v>1441</v>
      </c>
      <c r="L26824" t="s">
        <v>1362</v>
      </c>
    </row>
    <row r="26825" spans="8:12" x14ac:dyDescent="0.25">
      <c r="H26825" t="s">
        <v>25109</v>
      </c>
      <c r="I26825">
        <v>9537238</v>
      </c>
      <c r="J26825">
        <v>563848000</v>
      </c>
      <c r="K26825" t="s">
        <v>1441</v>
      </c>
      <c r="L26825" t="s">
        <v>1362</v>
      </c>
    </row>
    <row r="26826" spans="8:12" x14ac:dyDescent="0.25">
      <c r="H26826" t="s">
        <v>25110</v>
      </c>
      <c r="I26826">
        <v>9703928</v>
      </c>
      <c r="J26826">
        <v>563030850</v>
      </c>
      <c r="K26826" t="s">
        <v>1441</v>
      </c>
      <c r="L26826" t="s">
        <v>1313</v>
      </c>
    </row>
    <row r="26827" spans="8:12" x14ac:dyDescent="0.25">
      <c r="H26827" t="s">
        <v>25111</v>
      </c>
      <c r="I26827">
        <v>9703930</v>
      </c>
      <c r="J26827">
        <v>563034430</v>
      </c>
      <c r="K26827" t="s">
        <v>1441</v>
      </c>
      <c r="L26827" t="s">
        <v>1313</v>
      </c>
    </row>
    <row r="26828" spans="8:12" x14ac:dyDescent="0.25">
      <c r="H26828" t="s">
        <v>25112</v>
      </c>
      <c r="I26828">
        <v>9703942</v>
      </c>
      <c r="J26828">
        <v>563029220</v>
      </c>
      <c r="K26828" t="s">
        <v>1441</v>
      </c>
      <c r="L26828" t="s">
        <v>1313</v>
      </c>
    </row>
    <row r="26829" spans="8:12" x14ac:dyDescent="0.25">
      <c r="H26829" t="s">
        <v>25113</v>
      </c>
      <c r="I26829">
        <v>9704049</v>
      </c>
      <c r="J26829">
        <v>563033250</v>
      </c>
      <c r="K26829" t="s">
        <v>1441</v>
      </c>
      <c r="L26829" t="s">
        <v>1313</v>
      </c>
    </row>
    <row r="26830" spans="8:12" x14ac:dyDescent="0.25">
      <c r="H26830" t="s">
        <v>25114</v>
      </c>
      <c r="I26830">
        <v>9315616</v>
      </c>
      <c r="J26830">
        <v>564034000</v>
      </c>
      <c r="K26830" t="s">
        <v>1441</v>
      </c>
      <c r="L26830" t="s">
        <v>1313</v>
      </c>
    </row>
    <row r="26831" spans="8:12" x14ac:dyDescent="0.25">
      <c r="H26831" t="s">
        <v>25115</v>
      </c>
      <c r="I26831">
        <v>9601211</v>
      </c>
      <c r="J26831">
        <v>566065000</v>
      </c>
      <c r="L26831" t="s">
        <v>1313</v>
      </c>
    </row>
    <row r="26832" spans="8:12" x14ac:dyDescent="0.25">
      <c r="H26832" t="s">
        <v>1096</v>
      </c>
      <c r="I26832">
        <v>9665554</v>
      </c>
      <c r="J26832">
        <v>636016214</v>
      </c>
      <c r="K26832" t="s">
        <v>1464</v>
      </c>
      <c r="L26832" t="s">
        <v>1341</v>
      </c>
    </row>
    <row r="26833" spans="8:12" x14ac:dyDescent="0.25">
      <c r="H26833" t="s">
        <v>25116</v>
      </c>
      <c r="I26833">
        <v>8309565</v>
      </c>
      <c r="J26833">
        <v>636013442</v>
      </c>
      <c r="K26833" t="s">
        <v>1464</v>
      </c>
      <c r="L26833" t="s">
        <v>1313</v>
      </c>
    </row>
    <row r="26834" spans="8:12" x14ac:dyDescent="0.25">
      <c r="H26834" t="s">
        <v>25117</v>
      </c>
      <c r="I26834">
        <v>2329923</v>
      </c>
      <c r="J26834">
        <v>244030516</v>
      </c>
      <c r="K26834" t="s">
        <v>1387</v>
      </c>
      <c r="L26834" t="s">
        <v>1308</v>
      </c>
    </row>
    <row r="26835" spans="8:12" x14ac:dyDescent="0.25">
      <c r="H26835" t="s">
        <v>25118</v>
      </c>
      <c r="I26835">
        <v>9527996</v>
      </c>
      <c r="J26835">
        <v>565895000</v>
      </c>
      <c r="L26835" t="s">
        <v>1341</v>
      </c>
    </row>
    <row r="26836" spans="8:12" x14ac:dyDescent="0.25">
      <c r="H26836" t="s">
        <v>25119</v>
      </c>
      <c r="I26836">
        <v>9737204</v>
      </c>
      <c r="J26836">
        <v>431005988</v>
      </c>
      <c r="K26836" t="s">
        <v>1368</v>
      </c>
      <c r="L26836" t="s">
        <v>1395</v>
      </c>
    </row>
    <row r="26837" spans="8:12" x14ac:dyDescent="0.25">
      <c r="H26837" t="s">
        <v>25120</v>
      </c>
      <c r="I26837">
        <v>9000405</v>
      </c>
      <c r="J26837">
        <v>667003351</v>
      </c>
      <c r="K26837" t="s">
        <v>2089</v>
      </c>
      <c r="L26837" t="s">
        <v>1308</v>
      </c>
    </row>
    <row r="26838" spans="8:12" x14ac:dyDescent="0.25">
      <c r="H26838" t="s">
        <v>25120</v>
      </c>
      <c r="I26838">
        <v>9070101</v>
      </c>
      <c r="J26838">
        <v>431600175</v>
      </c>
      <c r="K26838" t="s">
        <v>1368</v>
      </c>
      <c r="L26838" t="s">
        <v>1308</v>
      </c>
    </row>
    <row r="26839" spans="8:12" x14ac:dyDescent="0.25">
      <c r="H26839" t="s">
        <v>25121</v>
      </c>
      <c r="I26839">
        <v>9129691</v>
      </c>
      <c r="J26839">
        <v>440066000</v>
      </c>
      <c r="K26839" t="s">
        <v>1352</v>
      </c>
      <c r="L26839" t="s">
        <v>1346</v>
      </c>
    </row>
    <row r="26840" spans="8:12" x14ac:dyDescent="0.25">
      <c r="H26840" t="s">
        <v>25122</v>
      </c>
      <c r="I26840">
        <v>9458315</v>
      </c>
      <c r="J26840">
        <v>441601000</v>
      </c>
      <c r="K26840" t="s">
        <v>1352</v>
      </c>
      <c r="L26840" t="s">
        <v>1326</v>
      </c>
    </row>
    <row r="26841" spans="8:12" x14ac:dyDescent="0.25">
      <c r="H26841" t="s">
        <v>25123</v>
      </c>
      <c r="I26841">
        <v>9427237</v>
      </c>
      <c r="J26841">
        <v>440918000</v>
      </c>
      <c r="K26841" t="s">
        <v>1352</v>
      </c>
      <c r="L26841" t="s">
        <v>1326</v>
      </c>
    </row>
    <row r="26842" spans="8:12" x14ac:dyDescent="0.25">
      <c r="H26842" t="s">
        <v>25124</v>
      </c>
      <c r="I26842">
        <v>9427251</v>
      </c>
      <c r="J26842">
        <v>440133000</v>
      </c>
      <c r="K26842" t="s">
        <v>1352</v>
      </c>
      <c r="L26842" t="s">
        <v>1313</v>
      </c>
    </row>
    <row r="26843" spans="8:12" x14ac:dyDescent="0.25">
      <c r="H26843" t="s">
        <v>25125</v>
      </c>
      <c r="I26843">
        <v>9321421</v>
      </c>
      <c r="J26843">
        <v>440367000</v>
      </c>
      <c r="K26843" t="s">
        <v>1352</v>
      </c>
      <c r="L26843" t="s">
        <v>1313</v>
      </c>
    </row>
    <row r="26844" spans="8:12" x14ac:dyDescent="0.25">
      <c r="H26844" t="s">
        <v>25126</v>
      </c>
      <c r="I26844">
        <v>9496094</v>
      </c>
      <c r="J26844">
        <v>441556000</v>
      </c>
      <c r="K26844" t="s">
        <v>1352</v>
      </c>
      <c r="L26844" t="s">
        <v>1308</v>
      </c>
    </row>
    <row r="26845" spans="8:12" x14ac:dyDescent="0.25">
      <c r="H26845" t="s">
        <v>25127</v>
      </c>
      <c r="I26845">
        <v>8619405</v>
      </c>
      <c r="J26845">
        <v>440717000</v>
      </c>
      <c r="K26845" t="s">
        <v>1352</v>
      </c>
      <c r="L26845" t="s">
        <v>1346</v>
      </c>
    </row>
    <row r="26846" spans="8:12" x14ac:dyDescent="0.25">
      <c r="H26846" t="s">
        <v>25128</v>
      </c>
      <c r="I26846">
        <v>7917379</v>
      </c>
      <c r="J26846">
        <v>470288000</v>
      </c>
      <c r="K26846" t="s">
        <v>1403</v>
      </c>
      <c r="L26846" t="s">
        <v>1329</v>
      </c>
    </row>
    <row r="26847" spans="8:12" x14ac:dyDescent="0.25">
      <c r="H26847" t="s">
        <v>25129</v>
      </c>
      <c r="I26847">
        <v>8759023</v>
      </c>
      <c r="J26847">
        <v>470287000</v>
      </c>
      <c r="K26847" t="s">
        <v>1403</v>
      </c>
      <c r="L26847" t="s">
        <v>1329</v>
      </c>
    </row>
    <row r="26848" spans="8:12" x14ac:dyDescent="0.25">
      <c r="H26848" t="s">
        <v>25130</v>
      </c>
      <c r="I26848">
        <v>9620152</v>
      </c>
      <c r="J26848">
        <v>470340000</v>
      </c>
      <c r="K26848" t="s">
        <v>1403</v>
      </c>
      <c r="L26848" t="s">
        <v>1329</v>
      </c>
    </row>
    <row r="26849" spans="8:12" x14ac:dyDescent="0.25">
      <c r="H26849" t="s">
        <v>25131</v>
      </c>
      <c r="I26849">
        <v>9681429</v>
      </c>
      <c r="J26849">
        <v>470114000</v>
      </c>
      <c r="K26849" t="s">
        <v>1403</v>
      </c>
      <c r="L26849" t="s">
        <v>1329</v>
      </c>
    </row>
    <row r="26850" spans="8:12" x14ac:dyDescent="0.25">
      <c r="H26850" t="s">
        <v>25132</v>
      </c>
      <c r="I26850">
        <v>9237292</v>
      </c>
      <c r="J26850">
        <v>422756000</v>
      </c>
      <c r="K26850" t="s">
        <v>1664</v>
      </c>
      <c r="L26850" t="s">
        <v>1308</v>
      </c>
    </row>
    <row r="26851" spans="8:12" x14ac:dyDescent="0.25">
      <c r="H26851" t="s">
        <v>25133</v>
      </c>
      <c r="I26851">
        <v>9110535</v>
      </c>
      <c r="J26851">
        <v>422058200</v>
      </c>
      <c r="K26851" t="s">
        <v>1664</v>
      </c>
      <c r="L26851" t="s">
        <v>1295</v>
      </c>
    </row>
    <row r="26852" spans="8:12" x14ac:dyDescent="0.25">
      <c r="H26852" t="s">
        <v>25134</v>
      </c>
      <c r="I26852">
        <v>9311385</v>
      </c>
      <c r="J26852">
        <v>238256000</v>
      </c>
      <c r="K26852" t="s">
        <v>2926</v>
      </c>
      <c r="L26852" t="s">
        <v>1326</v>
      </c>
    </row>
    <row r="26853" spans="8:12" x14ac:dyDescent="0.25">
      <c r="H26853" t="s">
        <v>25135</v>
      </c>
      <c r="I26853">
        <v>9496343</v>
      </c>
      <c r="J26853">
        <v>636016208</v>
      </c>
      <c r="K26853" t="s">
        <v>1464</v>
      </c>
      <c r="L26853" t="s">
        <v>1341</v>
      </c>
    </row>
    <row r="26854" spans="8:12" x14ac:dyDescent="0.25">
      <c r="H26854" t="s">
        <v>25136</v>
      </c>
      <c r="I26854">
        <v>9369992</v>
      </c>
      <c r="J26854">
        <v>636015958</v>
      </c>
      <c r="K26854" t="s">
        <v>1464</v>
      </c>
      <c r="L26854" t="s">
        <v>1341</v>
      </c>
    </row>
    <row r="26855" spans="8:12" x14ac:dyDescent="0.25">
      <c r="H26855" t="s">
        <v>25137</v>
      </c>
      <c r="I26855">
        <v>9235062</v>
      </c>
      <c r="J26855">
        <v>258611000</v>
      </c>
      <c r="K26855" t="s">
        <v>1335</v>
      </c>
      <c r="L26855" t="s">
        <v>1326</v>
      </c>
    </row>
    <row r="26856" spans="8:12" x14ac:dyDescent="0.25">
      <c r="H26856" t="s">
        <v>25138</v>
      </c>
      <c r="I26856">
        <v>9574626</v>
      </c>
      <c r="J26856">
        <v>353510000</v>
      </c>
      <c r="K26856" t="s">
        <v>1332</v>
      </c>
      <c r="L26856" t="s">
        <v>1341</v>
      </c>
    </row>
    <row r="26857" spans="8:12" x14ac:dyDescent="0.25">
      <c r="H26857" t="s">
        <v>25139</v>
      </c>
      <c r="I26857">
        <v>9481908</v>
      </c>
      <c r="J26857">
        <v>636016941</v>
      </c>
      <c r="K26857" t="s">
        <v>1464</v>
      </c>
      <c r="L26857" t="s">
        <v>1295</v>
      </c>
    </row>
    <row r="26858" spans="8:12" x14ac:dyDescent="0.25">
      <c r="H26858" t="s">
        <v>25140</v>
      </c>
      <c r="I26858">
        <v>9555333</v>
      </c>
      <c r="J26858">
        <v>273334240</v>
      </c>
      <c r="K26858" t="s">
        <v>1297</v>
      </c>
      <c r="L26858" t="s">
        <v>1295</v>
      </c>
    </row>
    <row r="26859" spans="8:12" x14ac:dyDescent="0.25">
      <c r="H26859" t="s">
        <v>25141</v>
      </c>
      <c r="I26859">
        <v>8929513</v>
      </c>
      <c r="J26859">
        <v>273133300</v>
      </c>
      <c r="K26859" t="s">
        <v>1297</v>
      </c>
      <c r="L26859" t="s">
        <v>12891</v>
      </c>
    </row>
    <row r="26860" spans="8:12" x14ac:dyDescent="0.25">
      <c r="H26860" t="s">
        <v>25142</v>
      </c>
      <c r="I26860">
        <v>8606111</v>
      </c>
      <c r="J26860">
        <v>249478000</v>
      </c>
      <c r="K26860" t="s">
        <v>1340</v>
      </c>
      <c r="L26860" t="s">
        <v>1295</v>
      </c>
    </row>
    <row r="26861" spans="8:12" x14ac:dyDescent="0.25">
      <c r="H26861" t="s">
        <v>25143</v>
      </c>
      <c r="I26861">
        <v>9458391</v>
      </c>
      <c r="J26861">
        <v>477243300</v>
      </c>
      <c r="K26861" t="s">
        <v>1348</v>
      </c>
      <c r="L26861" t="s">
        <v>1295</v>
      </c>
    </row>
    <row r="26862" spans="8:12" x14ac:dyDescent="0.25">
      <c r="H26862" t="s">
        <v>25144</v>
      </c>
      <c r="I26862">
        <v>7505774</v>
      </c>
      <c r="J26862">
        <v>271000194</v>
      </c>
      <c r="K26862" t="s">
        <v>1373</v>
      </c>
      <c r="L26862" t="s">
        <v>1295</v>
      </c>
    </row>
    <row r="26863" spans="8:12" x14ac:dyDescent="0.25">
      <c r="H26863" t="s">
        <v>25145</v>
      </c>
      <c r="I26863">
        <v>9201865</v>
      </c>
      <c r="J26863">
        <v>229453000</v>
      </c>
      <c r="L26863" t="s">
        <v>1295</v>
      </c>
    </row>
    <row r="26864" spans="8:12" x14ac:dyDescent="0.25">
      <c r="H26864" t="s">
        <v>25146</v>
      </c>
      <c r="I26864">
        <v>7116860</v>
      </c>
      <c r="J26864">
        <v>247089800</v>
      </c>
      <c r="L26864" t="s">
        <v>1341</v>
      </c>
    </row>
    <row r="26865" spans="8:12" x14ac:dyDescent="0.25">
      <c r="H26865" t="s">
        <v>25147</v>
      </c>
      <c r="I26865">
        <v>9158082</v>
      </c>
      <c r="J26865">
        <v>352080000</v>
      </c>
      <c r="K26865" t="s">
        <v>1332</v>
      </c>
      <c r="L26865" t="s">
        <v>1295</v>
      </c>
    </row>
    <row r="26866" spans="8:12" x14ac:dyDescent="0.25">
      <c r="H26866" t="s">
        <v>25148</v>
      </c>
      <c r="I26866">
        <v>9438030</v>
      </c>
      <c r="J26866">
        <v>538005500</v>
      </c>
      <c r="K26866" t="s">
        <v>1437</v>
      </c>
      <c r="L26866" t="s">
        <v>1341</v>
      </c>
    </row>
    <row r="26867" spans="8:12" x14ac:dyDescent="0.25">
      <c r="H26867" t="s">
        <v>25149</v>
      </c>
      <c r="I26867">
        <v>9514353</v>
      </c>
      <c r="J26867">
        <v>351224000</v>
      </c>
      <c r="K26867" t="s">
        <v>1332</v>
      </c>
      <c r="L26867" t="s">
        <v>1341</v>
      </c>
    </row>
    <row r="26868" spans="8:12" x14ac:dyDescent="0.25">
      <c r="H26868" t="s">
        <v>25150</v>
      </c>
      <c r="I26868">
        <v>9403554</v>
      </c>
      <c r="J26868">
        <v>636013348</v>
      </c>
      <c r="K26868" t="s">
        <v>1464</v>
      </c>
      <c r="L26868" t="s">
        <v>1362</v>
      </c>
    </row>
    <row r="26869" spans="8:12" x14ac:dyDescent="0.25">
      <c r="H26869" t="s">
        <v>25151</v>
      </c>
      <c r="I26869">
        <v>9567453</v>
      </c>
      <c r="J26869">
        <v>538006453</v>
      </c>
      <c r="K26869" t="s">
        <v>1437</v>
      </c>
      <c r="L26869" t="s">
        <v>1341</v>
      </c>
    </row>
    <row r="26870" spans="8:12" x14ac:dyDescent="0.25">
      <c r="H26870" t="s">
        <v>25152</v>
      </c>
      <c r="I26870">
        <v>9287998</v>
      </c>
      <c r="J26870">
        <v>538002678</v>
      </c>
      <c r="K26870" t="s">
        <v>1437</v>
      </c>
      <c r="L26870" t="s">
        <v>1341</v>
      </c>
    </row>
    <row r="26871" spans="8:12" x14ac:dyDescent="0.25">
      <c r="H26871" t="s">
        <v>25153</v>
      </c>
      <c r="I26871">
        <v>8917728</v>
      </c>
      <c r="J26871">
        <v>244996000</v>
      </c>
      <c r="K26871" t="s">
        <v>1387</v>
      </c>
      <c r="L26871" t="s">
        <v>1295</v>
      </c>
    </row>
    <row r="26872" spans="8:12" x14ac:dyDescent="0.25">
      <c r="H26872" t="s">
        <v>25154</v>
      </c>
      <c r="I26872">
        <v>8817356</v>
      </c>
      <c r="J26872">
        <v>273373070</v>
      </c>
      <c r="K26872" t="s">
        <v>1297</v>
      </c>
      <c r="L26872" t="s">
        <v>1295</v>
      </c>
    </row>
    <row r="26873" spans="8:12" x14ac:dyDescent="0.25">
      <c r="H26873" t="s">
        <v>25155</v>
      </c>
      <c r="I26873">
        <v>9489900</v>
      </c>
      <c r="J26873">
        <v>710010540</v>
      </c>
      <c r="K26873" t="s">
        <v>2162</v>
      </c>
      <c r="L26873" t="s">
        <v>1362</v>
      </c>
    </row>
    <row r="26874" spans="8:12" x14ac:dyDescent="0.25">
      <c r="H26874" t="s">
        <v>25156</v>
      </c>
      <c r="I26874">
        <v>9293844</v>
      </c>
      <c r="J26874">
        <v>533937000</v>
      </c>
      <c r="K26874" t="s">
        <v>1563</v>
      </c>
      <c r="L26874" t="s">
        <v>1586</v>
      </c>
    </row>
    <row r="26875" spans="8:12" x14ac:dyDescent="0.25">
      <c r="H26875" t="s">
        <v>25157</v>
      </c>
      <c r="I26875">
        <v>9732228</v>
      </c>
      <c r="J26875">
        <v>256627000</v>
      </c>
      <c r="K26875" t="s">
        <v>1340</v>
      </c>
      <c r="L26875" t="s">
        <v>1313</v>
      </c>
    </row>
    <row r="26876" spans="8:12" x14ac:dyDescent="0.25">
      <c r="H26876" t="s">
        <v>25158</v>
      </c>
      <c r="I26876">
        <v>9371256</v>
      </c>
      <c r="J26876">
        <v>565576000</v>
      </c>
      <c r="L26876" t="s">
        <v>1362</v>
      </c>
    </row>
    <row r="26877" spans="8:12" x14ac:dyDescent="0.25">
      <c r="H26877" t="s">
        <v>25159</v>
      </c>
      <c r="I26877">
        <v>9694634</v>
      </c>
      <c r="J26877">
        <v>563155000</v>
      </c>
      <c r="K26877" t="s">
        <v>1441</v>
      </c>
      <c r="L26877" t="s">
        <v>1313</v>
      </c>
    </row>
    <row r="26878" spans="8:12" x14ac:dyDescent="0.25">
      <c r="H26878" t="s">
        <v>25160</v>
      </c>
      <c r="I26878">
        <v>9596935</v>
      </c>
      <c r="J26878">
        <v>525015779</v>
      </c>
      <c r="K26878" t="s">
        <v>1307</v>
      </c>
      <c r="L26878" t="s">
        <v>1313</v>
      </c>
    </row>
    <row r="26879" spans="8:12" x14ac:dyDescent="0.25">
      <c r="H26879" t="s">
        <v>25161</v>
      </c>
      <c r="I26879">
        <v>9662825</v>
      </c>
      <c r="J26879">
        <v>525020127</v>
      </c>
      <c r="K26879" t="s">
        <v>1307</v>
      </c>
      <c r="L26879" t="s">
        <v>1313</v>
      </c>
    </row>
    <row r="26880" spans="8:12" x14ac:dyDescent="0.25">
      <c r="H26880" t="s">
        <v>25162</v>
      </c>
      <c r="I26880">
        <v>9691474</v>
      </c>
      <c r="J26880">
        <v>525023160</v>
      </c>
      <c r="K26880" t="s">
        <v>1307</v>
      </c>
      <c r="L26880" t="s">
        <v>1308</v>
      </c>
    </row>
    <row r="26881" spans="8:12" x14ac:dyDescent="0.25">
      <c r="H26881" t="s">
        <v>25163</v>
      </c>
      <c r="I26881">
        <v>9734410</v>
      </c>
      <c r="J26881">
        <v>525020224</v>
      </c>
      <c r="K26881" t="s">
        <v>1307</v>
      </c>
      <c r="L26881" t="s">
        <v>1313</v>
      </c>
    </row>
    <row r="26882" spans="8:12" x14ac:dyDescent="0.25">
      <c r="H26882" t="s">
        <v>25164</v>
      </c>
      <c r="I26882">
        <v>9734434</v>
      </c>
      <c r="J26882">
        <v>525020229</v>
      </c>
      <c r="K26882" t="s">
        <v>1307</v>
      </c>
      <c r="L26882" t="s">
        <v>2037</v>
      </c>
    </row>
    <row r="26883" spans="8:12" x14ac:dyDescent="0.25">
      <c r="H26883" t="s">
        <v>25165</v>
      </c>
      <c r="I26883">
        <v>9738533</v>
      </c>
      <c r="J26883">
        <v>525020230</v>
      </c>
      <c r="K26883" t="s">
        <v>1307</v>
      </c>
      <c r="L26883" t="s">
        <v>1313</v>
      </c>
    </row>
    <row r="26884" spans="8:12" x14ac:dyDescent="0.25">
      <c r="H26884" t="s">
        <v>25166</v>
      </c>
      <c r="I26884">
        <v>8216461</v>
      </c>
      <c r="J26884">
        <v>434114100</v>
      </c>
      <c r="K26884" t="s">
        <v>1991</v>
      </c>
      <c r="L26884" t="s">
        <v>1329</v>
      </c>
    </row>
    <row r="26885" spans="8:12" x14ac:dyDescent="0.25">
      <c r="H26885" t="s">
        <v>25167</v>
      </c>
      <c r="I26885">
        <v>9579468</v>
      </c>
      <c r="J26885">
        <v>271042556</v>
      </c>
      <c r="K26885" t="s">
        <v>1373</v>
      </c>
      <c r="L26885" t="s">
        <v>1295</v>
      </c>
    </row>
    <row r="26886" spans="8:12" x14ac:dyDescent="0.25">
      <c r="H26886" t="s">
        <v>25168</v>
      </c>
      <c r="I26886">
        <v>9229570</v>
      </c>
      <c r="J26886">
        <v>710000022</v>
      </c>
      <c r="K26886" t="s">
        <v>2162</v>
      </c>
      <c r="L26886" t="s">
        <v>1362</v>
      </c>
    </row>
    <row r="26887" spans="8:12" x14ac:dyDescent="0.25">
      <c r="H26887" t="s">
        <v>25169</v>
      </c>
      <c r="I26887">
        <v>9466946</v>
      </c>
      <c r="J26887">
        <v>248833000</v>
      </c>
      <c r="K26887" t="s">
        <v>1340</v>
      </c>
      <c r="L26887" t="s">
        <v>1326</v>
      </c>
    </row>
    <row r="26888" spans="8:12" x14ac:dyDescent="0.25">
      <c r="H26888" t="s">
        <v>25170</v>
      </c>
      <c r="I26888">
        <v>9474979</v>
      </c>
      <c r="J26888">
        <v>256529000</v>
      </c>
      <c r="K26888" t="s">
        <v>1340</v>
      </c>
      <c r="L26888" t="s">
        <v>1295</v>
      </c>
    </row>
    <row r="26889" spans="8:12" x14ac:dyDescent="0.25">
      <c r="H26889" t="s">
        <v>25170</v>
      </c>
      <c r="I26889">
        <v>9474979</v>
      </c>
      <c r="J26889">
        <v>247245800</v>
      </c>
      <c r="K26889" t="s">
        <v>1398</v>
      </c>
      <c r="L26889" t="s">
        <v>1295</v>
      </c>
    </row>
    <row r="26890" spans="8:12" x14ac:dyDescent="0.25">
      <c r="H26890" t="s">
        <v>25171</v>
      </c>
      <c r="I26890">
        <v>9637715</v>
      </c>
      <c r="J26890">
        <v>311000096</v>
      </c>
      <c r="K26890" t="s">
        <v>1609</v>
      </c>
      <c r="L26890" t="s">
        <v>1313</v>
      </c>
    </row>
    <row r="26891" spans="8:12" x14ac:dyDescent="0.25">
      <c r="H26891" t="s">
        <v>25172</v>
      </c>
      <c r="I26891">
        <v>9746073</v>
      </c>
      <c r="J26891">
        <v>374558000</v>
      </c>
      <c r="L26891" t="s">
        <v>1313</v>
      </c>
    </row>
    <row r="26892" spans="8:12" x14ac:dyDescent="0.25">
      <c r="H26892" t="s">
        <v>25173</v>
      </c>
      <c r="I26892">
        <v>9443774</v>
      </c>
      <c r="J26892">
        <v>271042643</v>
      </c>
      <c r="K26892" t="s">
        <v>1373</v>
      </c>
      <c r="L26892" t="s">
        <v>1341</v>
      </c>
    </row>
    <row r="26893" spans="8:12" x14ac:dyDescent="0.25">
      <c r="H26893" t="s">
        <v>25174</v>
      </c>
      <c r="I26893">
        <v>7819450</v>
      </c>
      <c r="J26893">
        <v>271002058</v>
      </c>
      <c r="K26893" t="s">
        <v>1373</v>
      </c>
      <c r="L26893" t="s">
        <v>1295</v>
      </c>
    </row>
    <row r="26894" spans="8:12" x14ac:dyDescent="0.25">
      <c r="H26894" t="s">
        <v>25175</v>
      </c>
      <c r="I26894">
        <v>9325594</v>
      </c>
      <c r="J26894">
        <v>525016528</v>
      </c>
      <c r="K26894" t="s">
        <v>1307</v>
      </c>
      <c r="L26894" t="s">
        <v>1329</v>
      </c>
    </row>
    <row r="26895" spans="8:12" x14ac:dyDescent="0.25">
      <c r="H26895" t="s">
        <v>25176</v>
      </c>
      <c r="I26895">
        <v>9314430</v>
      </c>
      <c r="J26895">
        <v>525016718</v>
      </c>
      <c r="K26895" t="s">
        <v>1307</v>
      </c>
      <c r="L26895" t="s">
        <v>1329</v>
      </c>
    </row>
    <row r="26896" spans="8:12" x14ac:dyDescent="0.25">
      <c r="H26896" t="s">
        <v>25177</v>
      </c>
      <c r="I26896">
        <v>8866254</v>
      </c>
      <c r="J26896">
        <v>273421260</v>
      </c>
      <c r="K26896" t="s">
        <v>1297</v>
      </c>
      <c r="L26896" t="s">
        <v>1313</v>
      </c>
    </row>
    <row r="26897" spans="8:12" x14ac:dyDescent="0.25">
      <c r="H26897" t="s">
        <v>25178</v>
      </c>
      <c r="I26897">
        <v>8215780</v>
      </c>
      <c r="J26897">
        <v>249006000</v>
      </c>
      <c r="K26897" t="s">
        <v>1340</v>
      </c>
      <c r="L26897" t="s">
        <v>1295</v>
      </c>
    </row>
    <row r="26898" spans="8:12" x14ac:dyDescent="0.25">
      <c r="H26898" t="s">
        <v>25179</v>
      </c>
      <c r="I26898">
        <v>7801867</v>
      </c>
      <c r="J26898">
        <v>273343110</v>
      </c>
      <c r="K26898" t="s">
        <v>1297</v>
      </c>
      <c r="L26898" t="s">
        <v>1295</v>
      </c>
    </row>
    <row r="26899" spans="8:12" x14ac:dyDescent="0.25">
      <c r="H26899" t="s">
        <v>25180</v>
      </c>
      <c r="I26899">
        <v>9302310</v>
      </c>
      <c r="J26899">
        <v>369316000</v>
      </c>
      <c r="K26899" t="s">
        <v>1431</v>
      </c>
      <c r="L26899" t="s">
        <v>1560</v>
      </c>
    </row>
    <row r="26900" spans="8:12" x14ac:dyDescent="0.25">
      <c r="H26900" t="s">
        <v>25181</v>
      </c>
      <c r="I26900">
        <v>9529231</v>
      </c>
      <c r="J26900">
        <v>533058300</v>
      </c>
      <c r="K26900" t="s">
        <v>1563</v>
      </c>
      <c r="L26900" t="s">
        <v>1329</v>
      </c>
    </row>
    <row r="26901" spans="8:12" x14ac:dyDescent="0.25">
      <c r="H26901" t="s">
        <v>25182</v>
      </c>
      <c r="I26901">
        <v>9664756</v>
      </c>
      <c r="J26901">
        <v>533130937</v>
      </c>
      <c r="K26901" t="s">
        <v>1563</v>
      </c>
      <c r="L26901" t="s">
        <v>1329</v>
      </c>
    </row>
    <row r="26902" spans="8:12" x14ac:dyDescent="0.25">
      <c r="H26902" t="s">
        <v>25183</v>
      </c>
      <c r="I26902">
        <v>9587271</v>
      </c>
      <c r="J26902">
        <v>533000833</v>
      </c>
      <c r="K26902" t="s">
        <v>1563</v>
      </c>
      <c r="L26902" t="s">
        <v>1329</v>
      </c>
    </row>
    <row r="26903" spans="8:12" x14ac:dyDescent="0.25">
      <c r="H26903" t="s">
        <v>25184</v>
      </c>
      <c r="I26903">
        <v>9664768</v>
      </c>
      <c r="J26903">
        <v>533130957</v>
      </c>
      <c r="K26903" t="s">
        <v>1563</v>
      </c>
      <c r="L26903" t="s">
        <v>1329</v>
      </c>
    </row>
    <row r="26904" spans="8:12" x14ac:dyDescent="0.25">
      <c r="H26904" t="s">
        <v>25185</v>
      </c>
      <c r="I26904">
        <v>9543213</v>
      </c>
      <c r="J26904">
        <v>533049100</v>
      </c>
      <c r="K26904" t="s">
        <v>1563</v>
      </c>
      <c r="L26904" t="s">
        <v>1329</v>
      </c>
    </row>
    <row r="26905" spans="8:12" x14ac:dyDescent="0.25">
      <c r="H26905" t="s">
        <v>25186</v>
      </c>
      <c r="I26905">
        <v>9494711</v>
      </c>
      <c r="J26905">
        <v>533876000</v>
      </c>
      <c r="K26905" t="s">
        <v>1563</v>
      </c>
      <c r="L26905" t="s">
        <v>1329</v>
      </c>
    </row>
    <row r="26906" spans="8:12" x14ac:dyDescent="0.25">
      <c r="H26906" t="s">
        <v>25187</v>
      </c>
      <c r="I26906">
        <v>9429900</v>
      </c>
      <c r="J26906">
        <v>533045000</v>
      </c>
      <c r="K26906" t="s">
        <v>1563</v>
      </c>
      <c r="L26906" t="s">
        <v>1329</v>
      </c>
    </row>
    <row r="26907" spans="8:12" x14ac:dyDescent="0.25">
      <c r="H26907" t="s">
        <v>25188</v>
      </c>
      <c r="I26907">
        <v>9105451</v>
      </c>
      <c r="J26907">
        <v>354951000</v>
      </c>
      <c r="K26907" t="s">
        <v>1332</v>
      </c>
      <c r="L26907" t="s">
        <v>1341</v>
      </c>
    </row>
    <row r="26908" spans="8:12" x14ac:dyDescent="0.25">
      <c r="H26908" t="s">
        <v>25189</v>
      </c>
      <c r="I26908">
        <v>8952493</v>
      </c>
      <c r="J26908">
        <v>431401808</v>
      </c>
      <c r="K26908" t="s">
        <v>1368</v>
      </c>
      <c r="L26908" t="s">
        <v>1313</v>
      </c>
    </row>
    <row r="26909" spans="8:12" x14ac:dyDescent="0.25">
      <c r="H26909" t="s">
        <v>25190</v>
      </c>
      <c r="I26909">
        <v>9701695</v>
      </c>
      <c r="J26909">
        <v>431034000</v>
      </c>
      <c r="K26909" t="s">
        <v>1368</v>
      </c>
      <c r="L26909" t="s">
        <v>1308</v>
      </c>
    </row>
    <row r="26910" spans="8:12" x14ac:dyDescent="0.25">
      <c r="H26910" t="s">
        <v>25191</v>
      </c>
      <c r="I26910">
        <v>9104316</v>
      </c>
      <c r="J26910">
        <v>431656000</v>
      </c>
      <c r="K26910" t="s">
        <v>1368</v>
      </c>
      <c r="L26910" t="s">
        <v>1308</v>
      </c>
    </row>
    <row r="26911" spans="8:12" x14ac:dyDescent="0.25">
      <c r="H26911" t="s">
        <v>25192</v>
      </c>
      <c r="I26911">
        <v>9419931</v>
      </c>
      <c r="J26911">
        <v>636014577</v>
      </c>
      <c r="K26911" t="s">
        <v>1464</v>
      </c>
      <c r="L26911" t="s">
        <v>1341</v>
      </c>
    </row>
    <row r="26912" spans="8:12" x14ac:dyDescent="0.25">
      <c r="H26912" t="s">
        <v>25193</v>
      </c>
      <c r="I26912">
        <v>9235127</v>
      </c>
      <c r="J26912">
        <v>273374620</v>
      </c>
      <c r="K26912" t="s">
        <v>1297</v>
      </c>
      <c r="L26912" t="s">
        <v>1729</v>
      </c>
    </row>
    <row r="26913" spans="8:12" x14ac:dyDescent="0.25">
      <c r="H26913" t="s">
        <v>25194</v>
      </c>
      <c r="I26913">
        <v>8728579</v>
      </c>
      <c r="J26913">
        <v>273155500</v>
      </c>
      <c r="K26913" t="s">
        <v>1297</v>
      </c>
      <c r="L26913" t="s">
        <v>1329</v>
      </c>
    </row>
    <row r="26914" spans="8:12" x14ac:dyDescent="0.25">
      <c r="H26914" t="s">
        <v>25195</v>
      </c>
      <c r="I26914">
        <v>8615019</v>
      </c>
      <c r="J26914">
        <v>671498000</v>
      </c>
      <c r="K26914" t="s">
        <v>1311</v>
      </c>
      <c r="L26914" t="s">
        <v>1308</v>
      </c>
    </row>
    <row r="26915" spans="8:12" x14ac:dyDescent="0.25">
      <c r="H26915" t="s">
        <v>25196</v>
      </c>
      <c r="I26915">
        <v>9015905</v>
      </c>
      <c r="J26915">
        <v>636010639</v>
      </c>
      <c r="K26915" t="s">
        <v>1464</v>
      </c>
      <c r="L26915" t="s">
        <v>3478</v>
      </c>
    </row>
    <row r="26916" spans="8:12" x14ac:dyDescent="0.25">
      <c r="H26916" t="s">
        <v>25197</v>
      </c>
      <c r="I26916">
        <v>9354519</v>
      </c>
      <c r="J26916">
        <v>352144000</v>
      </c>
      <c r="K26916" t="s">
        <v>1332</v>
      </c>
      <c r="L26916" t="s">
        <v>1362</v>
      </c>
    </row>
    <row r="26917" spans="8:12" x14ac:dyDescent="0.25">
      <c r="H26917" t="s">
        <v>25198</v>
      </c>
      <c r="I26917">
        <v>9362798</v>
      </c>
      <c r="J26917">
        <v>371580000</v>
      </c>
      <c r="L26917" t="s">
        <v>1395</v>
      </c>
    </row>
    <row r="26918" spans="8:12" x14ac:dyDescent="0.25">
      <c r="H26918" t="s">
        <v>25199</v>
      </c>
      <c r="I26918">
        <v>9710878</v>
      </c>
      <c r="J26918">
        <v>235109726</v>
      </c>
      <c r="K26918" t="s">
        <v>1558</v>
      </c>
      <c r="L26918" t="s">
        <v>1329</v>
      </c>
    </row>
    <row r="26919" spans="8:12" x14ac:dyDescent="0.25">
      <c r="H26919" t="s">
        <v>25200</v>
      </c>
      <c r="I26919">
        <v>9006344</v>
      </c>
      <c r="J26919">
        <v>376783000</v>
      </c>
      <c r="K26919" t="s">
        <v>1322</v>
      </c>
      <c r="L26919" t="s">
        <v>1295</v>
      </c>
    </row>
    <row r="26920" spans="8:12" x14ac:dyDescent="0.25">
      <c r="H26920" t="s">
        <v>25201</v>
      </c>
      <c r="I26920">
        <v>8211198</v>
      </c>
      <c r="J26920">
        <v>376001700</v>
      </c>
      <c r="K26920" t="s">
        <v>1322</v>
      </c>
      <c r="L26920" t="s">
        <v>1295</v>
      </c>
    </row>
    <row r="26921" spans="8:12" x14ac:dyDescent="0.25">
      <c r="H26921" t="s">
        <v>25202</v>
      </c>
      <c r="I26921">
        <v>9710969</v>
      </c>
      <c r="J26921">
        <v>235113737</v>
      </c>
      <c r="K26921" t="s">
        <v>1558</v>
      </c>
      <c r="L26921" t="s">
        <v>1329</v>
      </c>
    </row>
    <row r="26922" spans="8:12" x14ac:dyDescent="0.25">
      <c r="H26922" t="s">
        <v>25203</v>
      </c>
      <c r="I26922">
        <v>7800112</v>
      </c>
      <c r="J26922">
        <v>351349000</v>
      </c>
      <c r="K26922" t="s">
        <v>1332</v>
      </c>
      <c r="L26922" t="s">
        <v>1614</v>
      </c>
    </row>
    <row r="26923" spans="8:12" x14ac:dyDescent="0.25">
      <c r="H26923" t="s">
        <v>25204</v>
      </c>
      <c r="I26923">
        <v>9312345</v>
      </c>
      <c r="J26923">
        <v>549900001</v>
      </c>
      <c r="L26923" t="s">
        <v>1308</v>
      </c>
    </row>
    <row r="26924" spans="8:12" x14ac:dyDescent="0.25">
      <c r="H26924" t="s">
        <v>25205</v>
      </c>
      <c r="I26924">
        <v>9539078</v>
      </c>
      <c r="J26924">
        <v>246171000</v>
      </c>
      <c r="K26924" t="s">
        <v>1387</v>
      </c>
      <c r="L26924" t="s">
        <v>1614</v>
      </c>
    </row>
    <row r="26925" spans="8:12" x14ac:dyDescent="0.25">
      <c r="H26925" t="s">
        <v>25206</v>
      </c>
      <c r="I26925">
        <v>9766683</v>
      </c>
      <c r="J26925">
        <v>235109502</v>
      </c>
      <c r="K26925" t="s">
        <v>1558</v>
      </c>
      <c r="L26925" t="s">
        <v>1329</v>
      </c>
    </row>
    <row r="26926" spans="8:12" x14ac:dyDescent="0.25">
      <c r="H26926" t="s">
        <v>25207</v>
      </c>
      <c r="I26926">
        <v>9551923</v>
      </c>
      <c r="J26926">
        <v>273337230</v>
      </c>
      <c r="K26926" t="s">
        <v>1297</v>
      </c>
      <c r="L26926" t="s">
        <v>1341</v>
      </c>
    </row>
    <row r="26927" spans="8:12" x14ac:dyDescent="0.25">
      <c r="H26927" t="s">
        <v>25208</v>
      </c>
      <c r="I26927">
        <v>8770998</v>
      </c>
      <c r="J26927">
        <v>273354210</v>
      </c>
      <c r="K26927" t="s">
        <v>1297</v>
      </c>
      <c r="L26927" t="s">
        <v>1329</v>
      </c>
    </row>
    <row r="26928" spans="8:12" x14ac:dyDescent="0.25">
      <c r="H26928" t="s">
        <v>25209</v>
      </c>
      <c r="I26928">
        <v>8929472</v>
      </c>
      <c r="J26928">
        <v>273449020</v>
      </c>
      <c r="K26928" t="s">
        <v>1297</v>
      </c>
      <c r="L26928" t="s">
        <v>1494</v>
      </c>
    </row>
    <row r="26929" spans="8:12" x14ac:dyDescent="0.25">
      <c r="H26929" t="s">
        <v>25210</v>
      </c>
      <c r="I26929">
        <v>8897045</v>
      </c>
      <c r="J26929">
        <v>667001404</v>
      </c>
      <c r="K26929" t="s">
        <v>2089</v>
      </c>
      <c r="L26929" t="s">
        <v>1295</v>
      </c>
    </row>
    <row r="26930" spans="8:12" x14ac:dyDescent="0.25">
      <c r="H26930" t="s">
        <v>25210</v>
      </c>
      <c r="I26930">
        <v>9458406</v>
      </c>
      <c r="J26930">
        <v>477486700</v>
      </c>
      <c r="K26930" t="s">
        <v>1348</v>
      </c>
      <c r="L26930" t="s">
        <v>1295</v>
      </c>
    </row>
    <row r="26931" spans="8:12" x14ac:dyDescent="0.25">
      <c r="H26931" t="s">
        <v>25211</v>
      </c>
      <c r="I26931">
        <v>9148518</v>
      </c>
      <c r="J26931">
        <v>352399000</v>
      </c>
      <c r="K26931" t="s">
        <v>1332</v>
      </c>
      <c r="L26931" t="s">
        <v>1295</v>
      </c>
    </row>
    <row r="26932" spans="8:12" x14ac:dyDescent="0.25">
      <c r="H26932" t="s">
        <v>25212</v>
      </c>
      <c r="I26932">
        <v>6719756</v>
      </c>
      <c r="J26932">
        <v>271042591</v>
      </c>
      <c r="K26932" t="s">
        <v>1373</v>
      </c>
      <c r="L26932" t="s">
        <v>1295</v>
      </c>
    </row>
    <row r="26933" spans="8:12" x14ac:dyDescent="0.25">
      <c r="H26933" t="s">
        <v>25213</v>
      </c>
      <c r="I26933">
        <v>9334313</v>
      </c>
      <c r="J26933">
        <v>271000875</v>
      </c>
      <c r="K26933" t="s">
        <v>1373</v>
      </c>
      <c r="L26933" t="s">
        <v>1295</v>
      </c>
    </row>
    <row r="26934" spans="8:12" x14ac:dyDescent="0.25">
      <c r="H26934" t="s">
        <v>25214</v>
      </c>
      <c r="I26934">
        <v>8729810</v>
      </c>
      <c r="J26934">
        <v>273137100</v>
      </c>
      <c r="K26934" t="s">
        <v>1297</v>
      </c>
      <c r="L26934" t="s">
        <v>1308</v>
      </c>
    </row>
    <row r="26935" spans="8:12" x14ac:dyDescent="0.25">
      <c r="H26935" t="s">
        <v>25215</v>
      </c>
      <c r="I26935">
        <v>8400232</v>
      </c>
      <c r="J26935">
        <v>352366000</v>
      </c>
      <c r="K26935" t="s">
        <v>1332</v>
      </c>
      <c r="L26935" t="s">
        <v>1341</v>
      </c>
    </row>
    <row r="26936" spans="8:12" x14ac:dyDescent="0.25">
      <c r="H26936" t="s">
        <v>25216</v>
      </c>
      <c r="I26936">
        <v>9165695</v>
      </c>
      <c r="J26936">
        <v>229558000</v>
      </c>
      <c r="L26936" t="s">
        <v>1341</v>
      </c>
    </row>
    <row r="26937" spans="8:12" x14ac:dyDescent="0.25">
      <c r="H26937" t="s">
        <v>25217</v>
      </c>
      <c r="I26937">
        <v>9358321</v>
      </c>
      <c r="J26937">
        <v>477768200</v>
      </c>
      <c r="K26937" t="s">
        <v>1348</v>
      </c>
      <c r="L26937" t="s">
        <v>1326</v>
      </c>
    </row>
    <row r="26938" spans="8:12" x14ac:dyDescent="0.25">
      <c r="H26938" t="s">
        <v>25218</v>
      </c>
      <c r="I26938">
        <v>9276913</v>
      </c>
      <c r="J26938">
        <v>440113870</v>
      </c>
      <c r="K26938" t="s">
        <v>1352</v>
      </c>
      <c r="L26938" t="s">
        <v>1313</v>
      </c>
    </row>
    <row r="26939" spans="8:12" x14ac:dyDescent="0.25">
      <c r="H26939" t="s">
        <v>25219</v>
      </c>
      <c r="I26939">
        <v>9365635</v>
      </c>
      <c r="J26939">
        <v>664445000</v>
      </c>
      <c r="K26939" t="s">
        <v>14654</v>
      </c>
      <c r="L26939" t="s">
        <v>1326</v>
      </c>
    </row>
    <row r="26940" spans="8:12" x14ac:dyDescent="0.25">
      <c r="H26940" t="s">
        <v>25220</v>
      </c>
      <c r="I26940">
        <v>9255517</v>
      </c>
      <c r="J26940">
        <v>664288000</v>
      </c>
      <c r="K26940" t="s">
        <v>14654</v>
      </c>
      <c r="L26940" t="s">
        <v>1326</v>
      </c>
    </row>
    <row r="26941" spans="8:12" x14ac:dyDescent="0.25">
      <c r="H26941" t="s">
        <v>25220</v>
      </c>
      <c r="I26941">
        <v>9255517</v>
      </c>
      <c r="J26941">
        <v>644288000</v>
      </c>
      <c r="K26941" t="s">
        <v>25221</v>
      </c>
      <c r="L26941" t="s">
        <v>1326</v>
      </c>
    </row>
    <row r="26942" spans="8:12" x14ac:dyDescent="0.25">
      <c r="H26942" t="s">
        <v>25222</v>
      </c>
      <c r="I26942">
        <v>9365623</v>
      </c>
      <c r="J26942">
        <v>664444000</v>
      </c>
      <c r="K26942" t="s">
        <v>14654</v>
      </c>
      <c r="L26942" t="s">
        <v>1326</v>
      </c>
    </row>
    <row r="26943" spans="8:12" x14ac:dyDescent="0.25">
      <c r="H26943" t="s">
        <v>25223</v>
      </c>
      <c r="I26943">
        <v>9251664</v>
      </c>
      <c r="J26943">
        <v>664209000</v>
      </c>
      <c r="K26943" t="s">
        <v>14654</v>
      </c>
      <c r="L26943" t="s">
        <v>1326</v>
      </c>
    </row>
    <row r="26944" spans="8:12" x14ac:dyDescent="0.25">
      <c r="H26944" t="s">
        <v>25224</v>
      </c>
      <c r="I26944">
        <v>9298181</v>
      </c>
      <c r="J26944">
        <v>664296000</v>
      </c>
      <c r="K26944" t="s">
        <v>14654</v>
      </c>
      <c r="L26944" t="s">
        <v>1326</v>
      </c>
    </row>
    <row r="26945" spans="8:12" x14ac:dyDescent="0.25">
      <c r="H26945" t="s">
        <v>25225</v>
      </c>
      <c r="I26945">
        <v>9224022</v>
      </c>
      <c r="J26945">
        <v>271136317</v>
      </c>
      <c r="L26945" t="s">
        <v>1329</v>
      </c>
    </row>
    <row r="26946" spans="8:12" x14ac:dyDescent="0.25">
      <c r="H26946" t="s">
        <v>25226</v>
      </c>
      <c r="I26946">
        <v>9596777</v>
      </c>
      <c r="J26946">
        <v>229546000</v>
      </c>
      <c r="L26946" t="s">
        <v>1326</v>
      </c>
    </row>
    <row r="26947" spans="8:12" x14ac:dyDescent="0.25">
      <c r="H26947" t="s">
        <v>25227</v>
      </c>
      <c r="I26947">
        <v>9110339</v>
      </c>
      <c r="J26947">
        <v>636016195</v>
      </c>
      <c r="K26947" t="s">
        <v>1464</v>
      </c>
      <c r="L26947" t="s">
        <v>1341</v>
      </c>
    </row>
    <row r="26948" spans="8:12" x14ac:dyDescent="0.25">
      <c r="H26948" t="s">
        <v>25228</v>
      </c>
      <c r="I26948">
        <v>9453391</v>
      </c>
      <c r="J26948">
        <v>209919000</v>
      </c>
      <c r="K26948" t="s">
        <v>1443</v>
      </c>
      <c r="L26948" t="s">
        <v>1341</v>
      </c>
    </row>
    <row r="26949" spans="8:12" x14ac:dyDescent="0.25">
      <c r="H26949" t="s">
        <v>25229</v>
      </c>
      <c r="I26949">
        <v>9455911</v>
      </c>
      <c r="J26949">
        <v>477305400</v>
      </c>
      <c r="K26949" t="s">
        <v>1348</v>
      </c>
      <c r="L26949" t="s">
        <v>1341</v>
      </c>
    </row>
    <row r="26950" spans="8:12" x14ac:dyDescent="0.25">
      <c r="H26950" t="s">
        <v>25230</v>
      </c>
      <c r="I26950">
        <v>9455923</v>
      </c>
      <c r="J26950">
        <v>477016700</v>
      </c>
      <c r="K26950" t="s">
        <v>1348</v>
      </c>
      <c r="L26950" t="s">
        <v>1341</v>
      </c>
    </row>
    <row r="26951" spans="8:12" x14ac:dyDescent="0.25">
      <c r="H26951" t="s">
        <v>25231</v>
      </c>
      <c r="I26951">
        <v>9525821</v>
      </c>
      <c r="J26951">
        <v>538004096</v>
      </c>
      <c r="K26951" t="s">
        <v>1437</v>
      </c>
      <c r="L26951" t="s">
        <v>1308</v>
      </c>
    </row>
    <row r="26952" spans="8:12" x14ac:dyDescent="0.25">
      <c r="H26952" t="s">
        <v>25232</v>
      </c>
      <c r="I26952">
        <v>9615561</v>
      </c>
      <c r="J26952">
        <v>477095300</v>
      </c>
      <c r="K26952" t="s">
        <v>1348</v>
      </c>
      <c r="L26952" t="s">
        <v>1308</v>
      </c>
    </row>
    <row r="26953" spans="8:12" x14ac:dyDescent="0.25">
      <c r="H26953" t="s">
        <v>25233</v>
      </c>
      <c r="I26953">
        <v>9615676</v>
      </c>
      <c r="J26953">
        <v>477434500</v>
      </c>
      <c r="K26953" t="s">
        <v>1348</v>
      </c>
      <c r="L26953" t="s">
        <v>1341</v>
      </c>
    </row>
    <row r="26954" spans="8:12" x14ac:dyDescent="0.25">
      <c r="H26954" t="s">
        <v>25234</v>
      </c>
      <c r="I26954">
        <v>9508847</v>
      </c>
      <c r="J26954">
        <v>477792200</v>
      </c>
      <c r="K26954" t="s">
        <v>1348</v>
      </c>
      <c r="L26954" t="s">
        <v>1341</v>
      </c>
    </row>
    <row r="26955" spans="8:12" x14ac:dyDescent="0.25">
      <c r="H26955" t="s">
        <v>25235</v>
      </c>
      <c r="I26955">
        <v>9587221</v>
      </c>
      <c r="J26955">
        <v>477346800</v>
      </c>
      <c r="K26955" t="s">
        <v>1348</v>
      </c>
      <c r="L26955" t="s">
        <v>1308</v>
      </c>
    </row>
    <row r="26956" spans="8:12" x14ac:dyDescent="0.25">
      <c r="H26956" t="s">
        <v>25236</v>
      </c>
      <c r="I26956">
        <v>9539834</v>
      </c>
      <c r="J26956">
        <v>477866600</v>
      </c>
      <c r="K26956" t="s">
        <v>1348</v>
      </c>
      <c r="L26956" t="s">
        <v>1308</v>
      </c>
    </row>
    <row r="26957" spans="8:12" x14ac:dyDescent="0.25">
      <c r="H26957" t="s">
        <v>25237</v>
      </c>
      <c r="I26957">
        <v>9587219</v>
      </c>
      <c r="J26957">
        <v>477353900</v>
      </c>
      <c r="K26957" t="s">
        <v>1348</v>
      </c>
      <c r="L26957" t="s">
        <v>1341</v>
      </c>
    </row>
    <row r="26958" spans="8:12" x14ac:dyDescent="0.25">
      <c r="H26958" t="s">
        <v>25238</v>
      </c>
      <c r="I26958">
        <v>9587233</v>
      </c>
      <c r="J26958">
        <v>477274500</v>
      </c>
      <c r="K26958" t="s">
        <v>1348</v>
      </c>
      <c r="L26958" t="s">
        <v>1341</v>
      </c>
    </row>
    <row r="26959" spans="8:12" x14ac:dyDescent="0.25">
      <c r="H26959" t="s">
        <v>25239</v>
      </c>
      <c r="I26959">
        <v>9594535</v>
      </c>
      <c r="J26959">
        <v>477847900</v>
      </c>
      <c r="K26959" t="s">
        <v>1348</v>
      </c>
      <c r="L26959" t="s">
        <v>1341</v>
      </c>
    </row>
    <row r="26960" spans="8:12" x14ac:dyDescent="0.25">
      <c r="H26960" t="s">
        <v>25240</v>
      </c>
      <c r="I26960">
        <v>9600839</v>
      </c>
      <c r="J26960">
        <v>477746900</v>
      </c>
      <c r="K26960" t="s">
        <v>1348</v>
      </c>
      <c r="L26960" t="s">
        <v>1341</v>
      </c>
    </row>
    <row r="26961" spans="8:12" x14ac:dyDescent="0.25">
      <c r="H26961" t="s">
        <v>25241</v>
      </c>
      <c r="I26961">
        <v>9336995</v>
      </c>
      <c r="J26961">
        <v>563911000</v>
      </c>
      <c r="K26961" t="s">
        <v>1441</v>
      </c>
      <c r="L26961" t="s">
        <v>1341</v>
      </c>
    </row>
    <row r="26962" spans="8:12" x14ac:dyDescent="0.25">
      <c r="H26962" t="s">
        <v>25242</v>
      </c>
      <c r="I26962">
        <v>9483310</v>
      </c>
      <c r="J26962">
        <v>351772000</v>
      </c>
      <c r="K26962" t="s">
        <v>1332</v>
      </c>
      <c r="L26962" t="s">
        <v>1341</v>
      </c>
    </row>
    <row r="26963" spans="8:12" x14ac:dyDescent="0.25">
      <c r="H26963" t="s">
        <v>25243</v>
      </c>
      <c r="I26963">
        <v>9483293</v>
      </c>
      <c r="J26963">
        <v>356977000</v>
      </c>
      <c r="K26963" t="s">
        <v>1332</v>
      </c>
      <c r="L26963" t="s">
        <v>1341</v>
      </c>
    </row>
    <row r="26964" spans="8:12" x14ac:dyDescent="0.25">
      <c r="H26964" t="s">
        <v>25244</v>
      </c>
      <c r="I26964">
        <v>9288576</v>
      </c>
      <c r="J26964">
        <v>351322000</v>
      </c>
      <c r="K26964" t="s">
        <v>1332</v>
      </c>
      <c r="L26964" t="s">
        <v>1326</v>
      </c>
    </row>
    <row r="26965" spans="8:12" x14ac:dyDescent="0.25">
      <c r="H26965" t="s">
        <v>25245</v>
      </c>
      <c r="I26965">
        <v>9494876</v>
      </c>
      <c r="J26965">
        <v>357201000</v>
      </c>
      <c r="K26965" t="s">
        <v>1332</v>
      </c>
      <c r="L26965" t="s">
        <v>1326</v>
      </c>
    </row>
    <row r="26966" spans="8:12" x14ac:dyDescent="0.25">
      <c r="H26966" t="s">
        <v>25246</v>
      </c>
      <c r="I26966">
        <v>9614919</v>
      </c>
      <c r="J26966">
        <v>373693000</v>
      </c>
      <c r="L26966" t="s">
        <v>1308</v>
      </c>
    </row>
    <row r="26967" spans="8:12" x14ac:dyDescent="0.25">
      <c r="H26967" t="s">
        <v>25247</v>
      </c>
      <c r="I26967">
        <v>9316957</v>
      </c>
      <c r="J26967">
        <v>371993000</v>
      </c>
      <c r="L26967" t="s">
        <v>1341</v>
      </c>
    </row>
    <row r="26968" spans="8:12" x14ac:dyDescent="0.25">
      <c r="H26968" t="s">
        <v>25248</v>
      </c>
      <c r="I26968">
        <v>8309696</v>
      </c>
      <c r="J26968">
        <v>422037500</v>
      </c>
      <c r="K26968" t="s">
        <v>1664</v>
      </c>
      <c r="L26968" t="s">
        <v>1341</v>
      </c>
    </row>
    <row r="26969" spans="8:12" x14ac:dyDescent="0.25">
      <c r="H26969" t="s">
        <v>25249</v>
      </c>
      <c r="I26969">
        <v>9568259</v>
      </c>
      <c r="J26969">
        <v>635961345</v>
      </c>
      <c r="K26969" t="s">
        <v>5822</v>
      </c>
      <c r="L26969" t="s">
        <v>1308</v>
      </c>
    </row>
    <row r="26970" spans="8:12" x14ac:dyDescent="0.25">
      <c r="H26970" t="s">
        <v>25250</v>
      </c>
      <c r="I26970">
        <v>9786126</v>
      </c>
      <c r="J26970">
        <v>341341000</v>
      </c>
      <c r="K26970" t="s">
        <v>1316</v>
      </c>
      <c r="L26970" t="s">
        <v>1313</v>
      </c>
    </row>
    <row r="26971" spans="8:12" x14ac:dyDescent="0.25">
      <c r="H26971" t="s">
        <v>25251</v>
      </c>
      <c r="I26971">
        <v>9521980</v>
      </c>
      <c r="J26971">
        <v>636015590</v>
      </c>
      <c r="K26971" t="s">
        <v>1464</v>
      </c>
      <c r="L26971" t="s">
        <v>1308</v>
      </c>
    </row>
    <row r="26972" spans="8:12" x14ac:dyDescent="0.25">
      <c r="H26972" t="s">
        <v>25252</v>
      </c>
      <c r="I26972">
        <v>9311440</v>
      </c>
      <c r="J26972">
        <v>353676000</v>
      </c>
      <c r="K26972" t="s">
        <v>1332</v>
      </c>
      <c r="L26972" t="s">
        <v>1341</v>
      </c>
    </row>
    <row r="26973" spans="8:12" x14ac:dyDescent="0.25">
      <c r="H26973" t="s">
        <v>25253</v>
      </c>
      <c r="I26973">
        <v>9595424</v>
      </c>
      <c r="J26973">
        <v>636015314</v>
      </c>
      <c r="K26973" t="s">
        <v>1464</v>
      </c>
      <c r="L26973" t="s">
        <v>1308</v>
      </c>
    </row>
    <row r="26974" spans="8:12" x14ac:dyDescent="0.25">
      <c r="H26974" t="s">
        <v>25254</v>
      </c>
      <c r="I26974">
        <v>9595606</v>
      </c>
      <c r="J26974">
        <v>566180000</v>
      </c>
      <c r="L26974" t="s">
        <v>1341</v>
      </c>
    </row>
    <row r="26975" spans="8:12" x14ac:dyDescent="0.25">
      <c r="H26975" t="s">
        <v>25255</v>
      </c>
      <c r="I26975">
        <v>9595591</v>
      </c>
      <c r="J26975">
        <v>566178000</v>
      </c>
      <c r="L26975" t="s">
        <v>1341</v>
      </c>
    </row>
    <row r="26976" spans="8:12" x14ac:dyDescent="0.25">
      <c r="H26976" t="s">
        <v>25256</v>
      </c>
      <c r="I26976">
        <v>9519573</v>
      </c>
      <c r="J26976">
        <v>636015588</v>
      </c>
      <c r="K26976" t="s">
        <v>1464</v>
      </c>
      <c r="L26976" t="s">
        <v>1308</v>
      </c>
    </row>
    <row r="26977" spans="8:12" x14ac:dyDescent="0.25">
      <c r="H26977" t="s">
        <v>25257</v>
      </c>
      <c r="I26977">
        <v>9520716</v>
      </c>
      <c r="J26977">
        <v>371922000</v>
      </c>
      <c r="L26977" t="s">
        <v>1341</v>
      </c>
    </row>
    <row r="26978" spans="8:12" x14ac:dyDescent="0.25">
      <c r="H26978" t="s">
        <v>25258</v>
      </c>
      <c r="I26978">
        <v>9520728</v>
      </c>
      <c r="J26978">
        <v>354509000</v>
      </c>
      <c r="K26978" t="s">
        <v>1332</v>
      </c>
      <c r="L26978" t="s">
        <v>1341</v>
      </c>
    </row>
    <row r="26979" spans="8:12" x14ac:dyDescent="0.25">
      <c r="H26979" t="s">
        <v>25259</v>
      </c>
      <c r="I26979">
        <v>9522910</v>
      </c>
      <c r="J26979">
        <v>636014904</v>
      </c>
      <c r="K26979" t="s">
        <v>1464</v>
      </c>
      <c r="L26979" t="s">
        <v>1341</v>
      </c>
    </row>
    <row r="26980" spans="8:12" x14ac:dyDescent="0.25">
      <c r="H26980" t="s">
        <v>25260</v>
      </c>
      <c r="I26980">
        <v>9135858</v>
      </c>
      <c r="J26980">
        <v>372046000</v>
      </c>
      <c r="L26980" t="s">
        <v>1295</v>
      </c>
    </row>
    <row r="26981" spans="8:12" x14ac:dyDescent="0.25">
      <c r="H26981" t="s">
        <v>25261</v>
      </c>
      <c r="I26981">
        <v>8755273</v>
      </c>
      <c r="J26981">
        <v>422866000</v>
      </c>
      <c r="L26981" t="s">
        <v>1329</v>
      </c>
    </row>
    <row r="26982" spans="8:12" x14ac:dyDescent="0.25">
      <c r="H26982" t="s">
        <v>25262</v>
      </c>
      <c r="I26982">
        <v>8755285</v>
      </c>
      <c r="J26982">
        <v>422273000</v>
      </c>
      <c r="K26982" t="s">
        <v>1664</v>
      </c>
      <c r="L26982" t="s">
        <v>1329</v>
      </c>
    </row>
    <row r="26983" spans="8:12" x14ac:dyDescent="0.25">
      <c r="H26983" t="s">
        <v>25263</v>
      </c>
      <c r="I26983">
        <v>9263239</v>
      </c>
      <c r="J26983">
        <v>405000163</v>
      </c>
      <c r="K26983" t="s">
        <v>1486</v>
      </c>
      <c r="L26983" t="s">
        <v>1341</v>
      </c>
    </row>
    <row r="26984" spans="8:12" x14ac:dyDescent="0.25">
      <c r="H26984" t="s">
        <v>25263</v>
      </c>
      <c r="I26984">
        <v>9263239</v>
      </c>
      <c r="J26984">
        <v>355846000</v>
      </c>
      <c r="K26984" t="s">
        <v>1332</v>
      </c>
      <c r="L26984" t="s">
        <v>1341</v>
      </c>
    </row>
    <row r="26985" spans="8:12" x14ac:dyDescent="0.25">
      <c r="H26985" t="s">
        <v>25264</v>
      </c>
      <c r="I26985">
        <v>8922709</v>
      </c>
      <c r="J26985">
        <v>457900134</v>
      </c>
      <c r="K26985" t="s">
        <v>1409</v>
      </c>
      <c r="L26985" t="s">
        <v>1308</v>
      </c>
    </row>
    <row r="26986" spans="8:12" x14ac:dyDescent="0.25">
      <c r="H26986" t="s">
        <v>25265</v>
      </c>
      <c r="I26986">
        <v>8223244</v>
      </c>
      <c r="J26986">
        <v>671424000</v>
      </c>
      <c r="K26986" t="s">
        <v>1311</v>
      </c>
      <c r="L26986" t="s">
        <v>1614</v>
      </c>
    </row>
    <row r="26987" spans="8:12" x14ac:dyDescent="0.25">
      <c r="H26987" t="s">
        <v>25266</v>
      </c>
      <c r="I26987">
        <v>7929102</v>
      </c>
      <c r="J26987">
        <v>671398000</v>
      </c>
      <c r="K26987" t="s">
        <v>1311</v>
      </c>
      <c r="L26987" t="s">
        <v>1614</v>
      </c>
    </row>
    <row r="26988" spans="8:12" x14ac:dyDescent="0.25">
      <c r="H26988" t="s">
        <v>25267</v>
      </c>
      <c r="I26988">
        <v>8844464</v>
      </c>
      <c r="J26988">
        <v>656788000</v>
      </c>
      <c r="K26988" t="s">
        <v>25268</v>
      </c>
      <c r="L26988" t="s">
        <v>1308</v>
      </c>
    </row>
    <row r="26989" spans="8:12" x14ac:dyDescent="0.25">
      <c r="H26989" t="s">
        <v>25269</v>
      </c>
      <c r="I26989">
        <v>8869361</v>
      </c>
      <c r="J26989">
        <v>273338400</v>
      </c>
      <c r="K26989" t="s">
        <v>1297</v>
      </c>
      <c r="L26989" t="s">
        <v>1295</v>
      </c>
    </row>
    <row r="26990" spans="8:12" x14ac:dyDescent="0.25">
      <c r="H26990" t="s">
        <v>25270</v>
      </c>
      <c r="I26990">
        <v>8129474</v>
      </c>
      <c r="J26990">
        <v>720863000</v>
      </c>
      <c r="K26990" t="s">
        <v>1482</v>
      </c>
      <c r="L26990" t="s">
        <v>1295</v>
      </c>
    </row>
    <row r="26991" spans="8:12" x14ac:dyDescent="0.25">
      <c r="H26991" t="s">
        <v>25270</v>
      </c>
      <c r="I26991">
        <v>9598892</v>
      </c>
      <c r="J26991">
        <v>470481000</v>
      </c>
      <c r="K26991" t="s">
        <v>1403</v>
      </c>
      <c r="L26991" t="s">
        <v>1308</v>
      </c>
    </row>
    <row r="26992" spans="8:12" x14ac:dyDescent="0.25">
      <c r="H26992" t="s">
        <v>25271</v>
      </c>
      <c r="I26992">
        <v>8725668</v>
      </c>
      <c r="J26992">
        <v>423061100</v>
      </c>
      <c r="K26992" t="s">
        <v>2980</v>
      </c>
      <c r="L26992" t="s">
        <v>1313</v>
      </c>
    </row>
    <row r="26993" spans="8:12" x14ac:dyDescent="0.25">
      <c r="H26993" t="s">
        <v>25272</v>
      </c>
      <c r="I26993">
        <v>9115066</v>
      </c>
      <c r="J26993">
        <v>457900004</v>
      </c>
      <c r="K26993" t="s">
        <v>1409</v>
      </c>
      <c r="L26993" t="s">
        <v>1337</v>
      </c>
    </row>
    <row r="26994" spans="8:12" x14ac:dyDescent="0.25">
      <c r="H26994" t="s">
        <v>25273</v>
      </c>
      <c r="I26994">
        <v>9416082</v>
      </c>
      <c r="J26994">
        <v>370999000</v>
      </c>
      <c r="L26994" t="s">
        <v>1326</v>
      </c>
    </row>
    <row r="26995" spans="8:12" x14ac:dyDescent="0.25">
      <c r="H26995" t="s">
        <v>25274</v>
      </c>
      <c r="I26995">
        <v>9477531</v>
      </c>
      <c r="J26995">
        <v>371936000</v>
      </c>
      <c r="L26995" t="s">
        <v>1326</v>
      </c>
    </row>
    <row r="26996" spans="8:12" x14ac:dyDescent="0.25">
      <c r="H26996" t="s">
        <v>25275</v>
      </c>
      <c r="I26996">
        <v>9148506</v>
      </c>
      <c r="J26996">
        <v>667001230</v>
      </c>
      <c r="K26996" t="s">
        <v>2089</v>
      </c>
      <c r="L26996" t="s">
        <v>1295</v>
      </c>
    </row>
    <row r="26997" spans="8:12" x14ac:dyDescent="0.25">
      <c r="H26997" t="s">
        <v>25276</v>
      </c>
      <c r="I26997">
        <v>9621156</v>
      </c>
      <c r="J26997">
        <v>477219100</v>
      </c>
      <c r="K26997" t="s">
        <v>1348</v>
      </c>
      <c r="L26997" t="s">
        <v>1308</v>
      </c>
    </row>
    <row r="26998" spans="8:12" x14ac:dyDescent="0.25">
      <c r="H26998" t="s">
        <v>25277</v>
      </c>
      <c r="I26998">
        <v>9155339</v>
      </c>
      <c r="J26998">
        <v>412238000</v>
      </c>
      <c r="K26998" t="s">
        <v>1328</v>
      </c>
      <c r="L26998" t="s">
        <v>1341</v>
      </c>
    </row>
    <row r="26999" spans="8:12" x14ac:dyDescent="0.25">
      <c r="H26999" t="s">
        <v>25278</v>
      </c>
      <c r="I26999">
        <v>9738117</v>
      </c>
      <c r="J26999">
        <v>477730100</v>
      </c>
      <c r="K26999" t="s">
        <v>1348</v>
      </c>
      <c r="L26999" t="s">
        <v>1308</v>
      </c>
    </row>
    <row r="27000" spans="8:12" x14ac:dyDescent="0.25">
      <c r="H27000" t="s">
        <v>25279</v>
      </c>
      <c r="I27000">
        <v>9435600</v>
      </c>
      <c r="J27000">
        <v>413181000</v>
      </c>
      <c r="K27000" t="s">
        <v>1328</v>
      </c>
      <c r="L27000" t="s">
        <v>1362</v>
      </c>
    </row>
    <row r="27001" spans="8:12" x14ac:dyDescent="0.25">
      <c r="H27001" t="s">
        <v>25280</v>
      </c>
      <c r="I27001">
        <v>9638898</v>
      </c>
      <c r="J27001">
        <v>413376840</v>
      </c>
      <c r="K27001" t="s">
        <v>1328</v>
      </c>
      <c r="L27001" t="s">
        <v>1395</v>
      </c>
    </row>
    <row r="27002" spans="8:12" x14ac:dyDescent="0.25">
      <c r="H27002" t="s">
        <v>25281</v>
      </c>
      <c r="I27002">
        <v>9474606</v>
      </c>
      <c r="J27002">
        <v>413375790</v>
      </c>
      <c r="K27002" t="s">
        <v>1328</v>
      </c>
      <c r="L27002" t="s">
        <v>1326</v>
      </c>
    </row>
    <row r="27003" spans="8:12" x14ac:dyDescent="0.25">
      <c r="H27003" t="s">
        <v>25282</v>
      </c>
      <c r="I27003">
        <v>9646376</v>
      </c>
      <c r="J27003">
        <v>412379380</v>
      </c>
      <c r="K27003" t="s">
        <v>1328</v>
      </c>
      <c r="L27003" t="s">
        <v>1313</v>
      </c>
    </row>
    <row r="27004" spans="8:12" x14ac:dyDescent="0.25">
      <c r="H27004" t="s">
        <v>25283</v>
      </c>
      <c r="I27004">
        <v>9474591</v>
      </c>
      <c r="J27004">
        <v>413375810</v>
      </c>
      <c r="K27004" t="s">
        <v>1328</v>
      </c>
      <c r="L27004" t="s">
        <v>1395</v>
      </c>
    </row>
    <row r="27005" spans="8:12" x14ac:dyDescent="0.25">
      <c r="H27005" t="s">
        <v>25284</v>
      </c>
      <c r="I27005">
        <v>9646388</v>
      </c>
      <c r="J27005">
        <v>412379370</v>
      </c>
      <c r="K27005" t="s">
        <v>1328</v>
      </c>
      <c r="L27005" t="s">
        <v>1313</v>
      </c>
    </row>
    <row r="27006" spans="8:12" x14ac:dyDescent="0.25">
      <c r="H27006" t="s">
        <v>25285</v>
      </c>
      <c r="I27006">
        <v>9538440</v>
      </c>
      <c r="J27006">
        <v>564420000</v>
      </c>
      <c r="K27006" t="s">
        <v>1441</v>
      </c>
      <c r="L27006" t="s">
        <v>1362</v>
      </c>
    </row>
    <row r="27007" spans="8:12" x14ac:dyDescent="0.25">
      <c r="H27007" t="s">
        <v>25286</v>
      </c>
      <c r="I27007">
        <v>9628635</v>
      </c>
      <c r="J27007">
        <v>413376570</v>
      </c>
      <c r="K27007" t="s">
        <v>1328</v>
      </c>
      <c r="L27007" t="s">
        <v>1586</v>
      </c>
    </row>
    <row r="27008" spans="8:12" x14ac:dyDescent="0.25">
      <c r="H27008" t="s">
        <v>25287</v>
      </c>
      <c r="I27008">
        <v>9575539</v>
      </c>
      <c r="J27008">
        <v>228003800</v>
      </c>
      <c r="K27008" t="s">
        <v>1556</v>
      </c>
      <c r="L27008" t="s">
        <v>1362</v>
      </c>
    </row>
    <row r="27009" spans="8:12" x14ac:dyDescent="0.25">
      <c r="H27009" t="s">
        <v>1097</v>
      </c>
      <c r="I27009">
        <v>9592032</v>
      </c>
      <c r="J27009">
        <v>477434600</v>
      </c>
      <c r="K27009" t="s">
        <v>1348</v>
      </c>
      <c r="L27009" t="s">
        <v>1341</v>
      </c>
    </row>
    <row r="27010" spans="8:12" x14ac:dyDescent="0.25">
      <c r="H27010" t="s">
        <v>25288</v>
      </c>
      <c r="I27010">
        <v>9621144</v>
      </c>
      <c r="J27010">
        <v>477222900</v>
      </c>
      <c r="K27010" t="s">
        <v>1348</v>
      </c>
      <c r="L27010" t="s">
        <v>1308</v>
      </c>
    </row>
    <row r="27011" spans="8:12" x14ac:dyDescent="0.25">
      <c r="H27011" t="s">
        <v>1098</v>
      </c>
      <c r="I27011">
        <v>9502647</v>
      </c>
      <c r="J27011">
        <v>477424700</v>
      </c>
      <c r="K27011" t="s">
        <v>1348</v>
      </c>
      <c r="L27011" t="s">
        <v>1341</v>
      </c>
    </row>
    <row r="27012" spans="8:12" x14ac:dyDescent="0.25">
      <c r="H27012" t="s">
        <v>25289</v>
      </c>
      <c r="I27012">
        <v>9621132</v>
      </c>
      <c r="J27012">
        <v>477250300</v>
      </c>
      <c r="K27012" t="s">
        <v>1348</v>
      </c>
      <c r="L27012" t="s">
        <v>1341</v>
      </c>
    </row>
    <row r="27013" spans="8:12" x14ac:dyDescent="0.25">
      <c r="H27013" t="s">
        <v>25290</v>
      </c>
      <c r="I27013">
        <v>9621120</v>
      </c>
      <c r="J27013">
        <v>477098800</v>
      </c>
      <c r="K27013" t="s">
        <v>1348</v>
      </c>
      <c r="L27013" t="s">
        <v>1341</v>
      </c>
    </row>
    <row r="27014" spans="8:12" x14ac:dyDescent="0.25">
      <c r="H27014" t="s">
        <v>146</v>
      </c>
      <c r="I27014">
        <v>9591557</v>
      </c>
      <c r="J27014">
        <v>477390200</v>
      </c>
      <c r="K27014" t="s">
        <v>1348</v>
      </c>
      <c r="L27014" t="s">
        <v>1308</v>
      </c>
    </row>
    <row r="27015" spans="8:12" x14ac:dyDescent="0.25">
      <c r="H27015" t="s">
        <v>1099</v>
      </c>
      <c r="I27015">
        <v>9591545</v>
      </c>
      <c r="J27015">
        <v>477466500</v>
      </c>
      <c r="K27015" t="s">
        <v>1348</v>
      </c>
      <c r="L27015" t="s">
        <v>1308</v>
      </c>
    </row>
    <row r="27016" spans="8:12" x14ac:dyDescent="0.25">
      <c r="H27016" t="s">
        <v>1099</v>
      </c>
      <c r="I27016">
        <v>9591545</v>
      </c>
      <c r="J27016">
        <v>413994000</v>
      </c>
      <c r="K27016" t="s">
        <v>1328</v>
      </c>
      <c r="L27016" t="s">
        <v>1308</v>
      </c>
    </row>
    <row r="27017" spans="8:12" x14ac:dyDescent="0.25">
      <c r="H27017" t="s">
        <v>25291</v>
      </c>
      <c r="I27017">
        <v>9591533</v>
      </c>
      <c r="J27017">
        <v>477117300</v>
      </c>
      <c r="K27017" t="s">
        <v>1348</v>
      </c>
      <c r="L27017" t="s">
        <v>1308</v>
      </c>
    </row>
    <row r="27018" spans="8:12" x14ac:dyDescent="0.25">
      <c r="H27018" t="s">
        <v>25292</v>
      </c>
      <c r="I27018">
        <v>9626546</v>
      </c>
      <c r="J27018">
        <v>414057000</v>
      </c>
      <c r="L27018" t="s">
        <v>1341</v>
      </c>
    </row>
    <row r="27019" spans="8:12" x14ac:dyDescent="0.25">
      <c r="H27019" t="s">
        <v>25293</v>
      </c>
      <c r="I27019">
        <v>9695030</v>
      </c>
      <c r="J27019">
        <v>477712100</v>
      </c>
      <c r="K27019" t="s">
        <v>1348</v>
      </c>
      <c r="L27019" t="s">
        <v>1308</v>
      </c>
    </row>
    <row r="27020" spans="8:12" x14ac:dyDescent="0.25">
      <c r="H27020" t="s">
        <v>1100</v>
      </c>
      <c r="I27020">
        <v>9592044</v>
      </c>
      <c r="J27020">
        <v>477091200</v>
      </c>
      <c r="K27020" t="s">
        <v>1348</v>
      </c>
      <c r="L27020" t="s">
        <v>1341</v>
      </c>
    </row>
    <row r="27021" spans="8:12" x14ac:dyDescent="0.25">
      <c r="H27021" t="s">
        <v>25294</v>
      </c>
      <c r="I27021">
        <v>9621168</v>
      </c>
      <c r="J27021">
        <v>477257600</v>
      </c>
      <c r="K27021" t="s">
        <v>1348</v>
      </c>
      <c r="L27021" t="s">
        <v>1308</v>
      </c>
    </row>
    <row r="27022" spans="8:12" x14ac:dyDescent="0.25">
      <c r="H27022" t="s">
        <v>25295</v>
      </c>
      <c r="I27022">
        <v>9480552</v>
      </c>
      <c r="J27022">
        <v>311041500</v>
      </c>
      <c r="K27022" t="s">
        <v>1609</v>
      </c>
      <c r="L27022" t="s">
        <v>1341</v>
      </c>
    </row>
    <row r="27023" spans="8:12" x14ac:dyDescent="0.25">
      <c r="H27023" t="s">
        <v>25296</v>
      </c>
      <c r="I27023">
        <v>9702651</v>
      </c>
      <c r="J27023">
        <v>477855100</v>
      </c>
      <c r="K27023" t="s">
        <v>1348</v>
      </c>
      <c r="L27023" t="s">
        <v>1308</v>
      </c>
    </row>
    <row r="27024" spans="8:12" x14ac:dyDescent="0.25">
      <c r="H27024" t="s">
        <v>25297</v>
      </c>
      <c r="I27024">
        <v>9695092</v>
      </c>
      <c r="J27024">
        <v>477193100</v>
      </c>
      <c r="K27024" t="s">
        <v>1348</v>
      </c>
      <c r="L27024" t="s">
        <v>1308</v>
      </c>
    </row>
    <row r="27025" spans="8:12" x14ac:dyDescent="0.25">
      <c r="H27025" t="s">
        <v>25298</v>
      </c>
      <c r="I27025">
        <v>9702649</v>
      </c>
      <c r="J27025">
        <v>477967200</v>
      </c>
      <c r="K27025" t="s">
        <v>1348</v>
      </c>
      <c r="L27025" t="s">
        <v>1308</v>
      </c>
    </row>
    <row r="27026" spans="8:12" x14ac:dyDescent="0.25">
      <c r="H27026" t="s">
        <v>25299</v>
      </c>
      <c r="I27026">
        <v>8952443</v>
      </c>
      <c r="J27026">
        <v>416004527</v>
      </c>
      <c r="K27026" t="s">
        <v>2577</v>
      </c>
      <c r="L27026" t="s">
        <v>1308</v>
      </c>
    </row>
    <row r="27027" spans="8:12" x14ac:dyDescent="0.25">
      <c r="H27027" t="s">
        <v>25300</v>
      </c>
      <c r="I27027">
        <v>8126070</v>
      </c>
      <c r="J27027">
        <v>374287000</v>
      </c>
      <c r="L27027" t="s">
        <v>1362</v>
      </c>
    </row>
    <row r="27028" spans="8:12" x14ac:dyDescent="0.25">
      <c r="H27028" t="s">
        <v>25301</v>
      </c>
      <c r="I27028">
        <v>9070723</v>
      </c>
      <c r="J27028">
        <v>353650000</v>
      </c>
      <c r="K27028" t="s">
        <v>1332</v>
      </c>
      <c r="L27028" t="s">
        <v>1341</v>
      </c>
    </row>
    <row r="27029" spans="8:12" x14ac:dyDescent="0.25">
      <c r="H27029" t="s">
        <v>25302</v>
      </c>
      <c r="I27029">
        <v>9516935</v>
      </c>
      <c r="J27029">
        <v>563061000</v>
      </c>
      <c r="K27029" t="s">
        <v>1441</v>
      </c>
      <c r="L27029" t="s">
        <v>1313</v>
      </c>
    </row>
    <row r="27030" spans="8:12" x14ac:dyDescent="0.25">
      <c r="H27030" t="s">
        <v>25302</v>
      </c>
      <c r="I27030">
        <v>6666666</v>
      </c>
      <c r="J27030">
        <v>412082000</v>
      </c>
      <c r="L27030" t="s">
        <v>1308</v>
      </c>
    </row>
    <row r="27031" spans="8:12" x14ac:dyDescent="0.25">
      <c r="H27031" t="s">
        <v>25303</v>
      </c>
      <c r="I27031">
        <v>9599913</v>
      </c>
      <c r="J27031">
        <v>566674000</v>
      </c>
      <c r="L27031" t="s">
        <v>1341</v>
      </c>
    </row>
    <row r="27032" spans="8:12" x14ac:dyDescent="0.25">
      <c r="H27032" t="s">
        <v>25304</v>
      </c>
      <c r="I27032">
        <v>8915407</v>
      </c>
      <c r="J27032">
        <v>441431000</v>
      </c>
      <c r="K27032" t="s">
        <v>1352</v>
      </c>
      <c r="L27032" t="s">
        <v>1341</v>
      </c>
    </row>
    <row r="27033" spans="8:12" x14ac:dyDescent="0.25">
      <c r="H27033" t="s">
        <v>25305</v>
      </c>
      <c r="I27033">
        <v>9539963</v>
      </c>
      <c r="J27033">
        <v>477848200</v>
      </c>
      <c r="K27033" t="s">
        <v>1348</v>
      </c>
      <c r="L27033" t="s">
        <v>1308</v>
      </c>
    </row>
    <row r="27034" spans="8:12" x14ac:dyDescent="0.25">
      <c r="H27034" t="s">
        <v>25306</v>
      </c>
      <c r="I27034">
        <v>9326328</v>
      </c>
      <c r="J27034">
        <v>477007200</v>
      </c>
      <c r="K27034" t="s">
        <v>1348</v>
      </c>
      <c r="L27034" t="s">
        <v>1341</v>
      </c>
    </row>
    <row r="27035" spans="8:12" x14ac:dyDescent="0.25">
      <c r="H27035" t="s">
        <v>25307</v>
      </c>
      <c r="I27035">
        <v>9033751</v>
      </c>
      <c r="J27035">
        <v>355188000</v>
      </c>
      <c r="K27035" t="s">
        <v>1332</v>
      </c>
      <c r="L27035" t="s">
        <v>1614</v>
      </c>
    </row>
    <row r="27036" spans="8:12" x14ac:dyDescent="0.25">
      <c r="H27036" t="s">
        <v>25308</v>
      </c>
      <c r="I27036">
        <v>9320489</v>
      </c>
      <c r="J27036">
        <v>308539000</v>
      </c>
      <c r="K27036" t="s">
        <v>1609</v>
      </c>
      <c r="L27036" t="s">
        <v>1362</v>
      </c>
    </row>
    <row r="27037" spans="8:12" x14ac:dyDescent="0.25">
      <c r="H27037" t="s">
        <v>25309</v>
      </c>
      <c r="I27037">
        <v>8521799</v>
      </c>
      <c r="J27037">
        <v>529197000</v>
      </c>
      <c r="L27037" t="s">
        <v>1295</v>
      </c>
    </row>
    <row r="27038" spans="8:12" x14ac:dyDescent="0.25">
      <c r="H27038" t="s">
        <v>25310</v>
      </c>
      <c r="I27038">
        <v>9503926</v>
      </c>
      <c r="J27038">
        <v>248553000</v>
      </c>
      <c r="K27038" t="s">
        <v>1340</v>
      </c>
      <c r="L27038" t="s">
        <v>1326</v>
      </c>
    </row>
    <row r="27039" spans="8:12" x14ac:dyDescent="0.25">
      <c r="H27039" t="s">
        <v>25311</v>
      </c>
      <c r="I27039">
        <v>9190274</v>
      </c>
      <c r="J27039">
        <v>273359190</v>
      </c>
      <c r="K27039" t="s">
        <v>1297</v>
      </c>
      <c r="L27039" t="s">
        <v>1295</v>
      </c>
    </row>
    <row r="27040" spans="8:12" x14ac:dyDescent="0.25">
      <c r="H27040" t="s">
        <v>25312</v>
      </c>
      <c r="I27040">
        <v>9138496</v>
      </c>
      <c r="J27040">
        <v>477961900</v>
      </c>
      <c r="K27040" t="s">
        <v>1348</v>
      </c>
      <c r="L27040" t="s">
        <v>1341</v>
      </c>
    </row>
    <row r="27041" spans="8:12" x14ac:dyDescent="0.25">
      <c r="H27041" t="s">
        <v>278</v>
      </c>
      <c r="I27041">
        <v>9500302</v>
      </c>
      <c r="J27041">
        <v>477325700</v>
      </c>
      <c r="K27041" t="s">
        <v>1348</v>
      </c>
      <c r="L27041" t="s">
        <v>1341</v>
      </c>
    </row>
    <row r="27042" spans="8:12" x14ac:dyDescent="0.25">
      <c r="H27042" t="s">
        <v>1101</v>
      </c>
      <c r="I27042">
        <v>9500314</v>
      </c>
      <c r="J27042">
        <v>477325600</v>
      </c>
      <c r="K27042" t="s">
        <v>1348</v>
      </c>
      <c r="L27042" t="s">
        <v>1341</v>
      </c>
    </row>
    <row r="27043" spans="8:12" x14ac:dyDescent="0.25">
      <c r="H27043" t="s">
        <v>1102</v>
      </c>
      <c r="I27043">
        <v>9670808</v>
      </c>
      <c r="J27043">
        <v>477608600</v>
      </c>
      <c r="K27043" t="s">
        <v>1348</v>
      </c>
      <c r="L27043" t="s">
        <v>1341</v>
      </c>
    </row>
    <row r="27044" spans="8:12" x14ac:dyDescent="0.25">
      <c r="H27044" t="s">
        <v>1103</v>
      </c>
      <c r="I27044">
        <v>9670810</v>
      </c>
      <c r="J27044">
        <v>477133900</v>
      </c>
      <c r="K27044" t="s">
        <v>1348</v>
      </c>
      <c r="L27044" t="s">
        <v>1341</v>
      </c>
    </row>
    <row r="27045" spans="8:12" x14ac:dyDescent="0.25">
      <c r="H27045" t="s">
        <v>25313</v>
      </c>
      <c r="I27045">
        <v>9614490</v>
      </c>
      <c r="J27045">
        <v>563091000</v>
      </c>
      <c r="K27045" t="s">
        <v>1441</v>
      </c>
      <c r="L27045" t="s">
        <v>1295</v>
      </c>
    </row>
    <row r="27046" spans="8:12" x14ac:dyDescent="0.25">
      <c r="H27046" t="s">
        <v>25314</v>
      </c>
      <c r="I27046">
        <v>9568532</v>
      </c>
      <c r="J27046">
        <v>413335827</v>
      </c>
      <c r="K27046" t="s">
        <v>1328</v>
      </c>
      <c r="L27046" t="s">
        <v>1313</v>
      </c>
    </row>
    <row r="27047" spans="8:12" x14ac:dyDescent="0.25">
      <c r="H27047" t="s">
        <v>25315</v>
      </c>
      <c r="I27047">
        <v>9508146</v>
      </c>
      <c r="J27047">
        <v>470512000</v>
      </c>
      <c r="K27047" t="s">
        <v>1403</v>
      </c>
      <c r="L27047" t="s">
        <v>1329</v>
      </c>
    </row>
    <row r="27048" spans="8:12" x14ac:dyDescent="0.25">
      <c r="H27048" t="s">
        <v>25316</v>
      </c>
      <c r="I27048">
        <v>9136436</v>
      </c>
      <c r="J27048">
        <v>470355000</v>
      </c>
      <c r="K27048" t="s">
        <v>1403</v>
      </c>
      <c r="L27048" t="s">
        <v>1329</v>
      </c>
    </row>
    <row r="27049" spans="8:12" x14ac:dyDescent="0.25">
      <c r="H27049" t="s">
        <v>25317</v>
      </c>
      <c r="I27049">
        <v>9425435</v>
      </c>
      <c r="J27049">
        <v>470627000</v>
      </c>
      <c r="K27049" t="s">
        <v>1403</v>
      </c>
      <c r="L27049" t="s">
        <v>1308</v>
      </c>
    </row>
    <row r="27050" spans="8:12" x14ac:dyDescent="0.25">
      <c r="H27050" t="s">
        <v>25318</v>
      </c>
      <c r="I27050">
        <v>8113205</v>
      </c>
      <c r="J27050">
        <v>720916000</v>
      </c>
      <c r="K27050" t="s">
        <v>1482</v>
      </c>
      <c r="L27050" t="s">
        <v>1295</v>
      </c>
    </row>
    <row r="27051" spans="8:12" x14ac:dyDescent="0.25">
      <c r="H27051" t="s">
        <v>25319</v>
      </c>
      <c r="I27051">
        <v>8318702</v>
      </c>
      <c r="J27051">
        <v>616999425</v>
      </c>
      <c r="K27051" t="s">
        <v>1968</v>
      </c>
      <c r="L27051" t="s">
        <v>1341</v>
      </c>
    </row>
    <row r="27052" spans="8:12" x14ac:dyDescent="0.25">
      <c r="H27052" t="s">
        <v>25320</v>
      </c>
      <c r="I27052">
        <v>9114347</v>
      </c>
      <c r="J27052">
        <v>356683000</v>
      </c>
      <c r="K27052" t="s">
        <v>1332</v>
      </c>
      <c r="L27052" t="s">
        <v>1295</v>
      </c>
    </row>
    <row r="27053" spans="8:12" x14ac:dyDescent="0.25">
      <c r="H27053" t="s">
        <v>25320</v>
      </c>
      <c r="I27053">
        <v>9114347</v>
      </c>
      <c r="J27053">
        <v>311377000</v>
      </c>
      <c r="L27053" t="s">
        <v>1295</v>
      </c>
    </row>
    <row r="27054" spans="8:12" x14ac:dyDescent="0.25">
      <c r="H27054" t="s">
        <v>25321</v>
      </c>
      <c r="I27054">
        <v>8117861</v>
      </c>
      <c r="J27054">
        <v>450567000</v>
      </c>
      <c r="K27054" t="s">
        <v>5140</v>
      </c>
      <c r="L27054" t="s">
        <v>1295</v>
      </c>
    </row>
    <row r="27055" spans="8:12" x14ac:dyDescent="0.25">
      <c r="H27055" t="s">
        <v>25322</v>
      </c>
      <c r="I27055">
        <v>9187136</v>
      </c>
      <c r="J27055">
        <v>245871000</v>
      </c>
      <c r="K27055" t="s">
        <v>1387</v>
      </c>
      <c r="L27055" t="s">
        <v>1295</v>
      </c>
    </row>
    <row r="27056" spans="8:12" x14ac:dyDescent="0.25">
      <c r="H27056" t="s">
        <v>25323</v>
      </c>
      <c r="I27056">
        <v>9513919</v>
      </c>
      <c r="J27056">
        <v>538004771</v>
      </c>
      <c r="K27056" t="s">
        <v>1437</v>
      </c>
      <c r="L27056" t="s">
        <v>1341</v>
      </c>
    </row>
    <row r="27057" spans="8:12" x14ac:dyDescent="0.25">
      <c r="H27057" t="s">
        <v>25324</v>
      </c>
      <c r="I27057">
        <v>9708928</v>
      </c>
      <c r="J27057">
        <v>371956000</v>
      </c>
      <c r="L27057" t="s">
        <v>1308</v>
      </c>
    </row>
    <row r="27058" spans="8:12" x14ac:dyDescent="0.25">
      <c r="H27058" t="s">
        <v>25325</v>
      </c>
      <c r="I27058">
        <v>9187801</v>
      </c>
      <c r="J27058">
        <v>354364000</v>
      </c>
      <c r="K27058" t="s">
        <v>1332</v>
      </c>
      <c r="L27058" t="s">
        <v>1295</v>
      </c>
    </row>
    <row r="27059" spans="8:12" x14ac:dyDescent="0.25">
      <c r="H27059" t="s">
        <v>25325</v>
      </c>
      <c r="I27059">
        <v>9187801</v>
      </c>
      <c r="J27059">
        <v>354346000</v>
      </c>
      <c r="K27059" t="s">
        <v>1332</v>
      </c>
      <c r="L27059" t="s">
        <v>1295</v>
      </c>
    </row>
    <row r="27060" spans="8:12" x14ac:dyDescent="0.25">
      <c r="H27060" t="s">
        <v>25326</v>
      </c>
      <c r="I27060">
        <v>9322140</v>
      </c>
      <c r="J27060">
        <v>425000003</v>
      </c>
      <c r="K27060" t="s">
        <v>2125</v>
      </c>
      <c r="L27060" t="s">
        <v>1326</v>
      </c>
    </row>
    <row r="27061" spans="8:12" x14ac:dyDescent="0.25">
      <c r="H27061" t="s">
        <v>25327</v>
      </c>
      <c r="I27061">
        <v>9103362</v>
      </c>
      <c r="J27061">
        <v>351808000</v>
      </c>
      <c r="K27061" t="s">
        <v>1332</v>
      </c>
      <c r="L27061" t="s">
        <v>1295</v>
      </c>
    </row>
    <row r="27062" spans="8:12" x14ac:dyDescent="0.25">
      <c r="H27062" t="s">
        <v>25328</v>
      </c>
      <c r="I27062">
        <v>9420356</v>
      </c>
      <c r="J27062">
        <v>422813000</v>
      </c>
      <c r="K27062" t="s">
        <v>1664</v>
      </c>
      <c r="L27062" t="s">
        <v>1308</v>
      </c>
    </row>
    <row r="27063" spans="8:12" x14ac:dyDescent="0.25">
      <c r="H27063" t="s">
        <v>25329</v>
      </c>
      <c r="I27063">
        <v>9058749</v>
      </c>
      <c r="J27063">
        <v>422020900</v>
      </c>
      <c r="K27063" t="s">
        <v>1664</v>
      </c>
      <c r="L27063" t="s">
        <v>1337</v>
      </c>
    </row>
    <row r="27064" spans="8:12" x14ac:dyDescent="0.25">
      <c r="H27064" t="s">
        <v>25330</v>
      </c>
      <c r="I27064">
        <v>9166558</v>
      </c>
      <c r="J27064">
        <v>353699000</v>
      </c>
      <c r="K27064" t="s">
        <v>1332</v>
      </c>
      <c r="L27064" t="s">
        <v>1395</v>
      </c>
    </row>
    <row r="27065" spans="8:12" x14ac:dyDescent="0.25">
      <c r="H27065" t="s">
        <v>25331</v>
      </c>
      <c r="I27065">
        <v>8316364</v>
      </c>
      <c r="J27065">
        <v>312302000</v>
      </c>
      <c r="K27065" t="s">
        <v>1379</v>
      </c>
      <c r="L27065" t="s">
        <v>1341</v>
      </c>
    </row>
    <row r="27066" spans="8:12" x14ac:dyDescent="0.25">
      <c r="H27066" t="s">
        <v>25332</v>
      </c>
      <c r="I27066">
        <v>9730244</v>
      </c>
      <c r="J27066">
        <v>212967000</v>
      </c>
      <c r="K27066" t="s">
        <v>1443</v>
      </c>
      <c r="L27066" t="s">
        <v>1308</v>
      </c>
    </row>
    <row r="27067" spans="8:12" x14ac:dyDescent="0.25">
      <c r="H27067" t="s">
        <v>25333</v>
      </c>
      <c r="I27067">
        <v>8876572</v>
      </c>
      <c r="J27067">
        <v>312074000</v>
      </c>
      <c r="K27067" t="s">
        <v>1379</v>
      </c>
      <c r="L27067" t="s">
        <v>1295</v>
      </c>
    </row>
    <row r="27068" spans="8:12" x14ac:dyDescent="0.25">
      <c r="H27068" t="s">
        <v>25333</v>
      </c>
      <c r="I27068">
        <v>8876572</v>
      </c>
      <c r="J27068">
        <v>229058000</v>
      </c>
      <c r="L27068" t="s">
        <v>1295</v>
      </c>
    </row>
    <row r="27069" spans="8:12" x14ac:dyDescent="0.25">
      <c r="H27069" t="s">
        <v>25334</v>
      </c>
      <c r="I27069">
        <v>9485930</v>
      </c>
      <c r="J27069">
        <v>636015534</v>
      </c>
      <c r="K27069" t="s">
        <v>1464</v>
      </c>
      <c r="L27069" t="s">
        <v>1341</v>
      </c>
    </row>
    <row r="27070" spans="8:12" x14ac:dyDescent="0.25">
      <c r="H27070" t="s">
        <v>25335</v>
      </c>
      <c r="I27070">
        <v>8912792</v>
      </c>
      <c r="J27070">
        <v>373452000</v>
      </c>
      <c r="L27070" t="s">
        <v>1295</v>
      </c>
    </row>
    <row r="27071" spans="8:12" x14ac:dyDescent="0.25">
      <c r="H27071" t="s">
        <v>25336</v>
      </c>
      <c r="I27071">
        <v>9565340</v>
      </c>
      <c r="J27071">
        <v>636092605</v>
      </c>
      <c r="K27071" t="s">
        <v>1464</v>
      </c>
      <c r="L27071" t="s">
        <v>1308</v>
      </c>
    </row>
    <row r="27072" spans="8:12" x14ac:dyDescent="0.25">
      <c r="H27072" t="s">
        <v>25337</v>
      </c>
      <c r="I27072">
        <v>9583677</v>
      </c>
      <c r="J27072">
        <v>477413600</v>
      </c>
      <c r="K27072" t="s">
        <v>1348</v>
      </c>
      <c r="L27072" t="s">
        <v>1412</v>
      </c>
    </row>
    <row r="27073" spans="8:12" x14ac:dyDescent="0.25">
      <c r="H27073" t="s">
        <v>25338</v>
      </c>
      <c r="I27073">
        <v>9662904</v>
      </c>
      <c r="J27073">
        <v>412084000</v>
      </c>
      <c r="K27073" t="s">
        <v>1328</v>
      </c>
      <c r="L27073" t="s">
        <v>1308</v>
      </c>
    </row>
    <row r="27074" spans="8:12" x14ac:dyDescent="0.25">
      <c r="H27074" t="s">
        <v>25339</v>
      </c>
      <c r="I27074">
        <v>9662916</v>
      </c>
      <c r="J27074">
        <v>412056000</v>
      </c>
      <c r="K27074" t="s">
        <v>1328</v>
      </c>
      <c r="L27074" t="s">
        <v>1308</v>
      </c>
    </row>
    <row r="27075" spans="8:12" x14ac:dyDescent="0.25">
      <c r="H27075" t="s">
        <v>25340</v>
      </c>
      <c r="I27075">
        <v>9662928</v>
      </c>
      <c r="J27075">
        <v>412149000</v>
      </c>
      <c r="K27075" t="s">
        <v>1328</v>
      </c>
      <c r="L27075" t="s">
        <v>1308</v>
      </c>
    </row>
    <row r="27076" spans="8:12" x14ac:dyDescent="0.25">
      <c r="H27076" t="s">
        <v>25341</v>
      </c>
      <c r="I27076">
        <v>9662930</v>
      </c>
      <c r="J27076">
        <v>412176000</v>
      </c>
      <c r="K27076" t="s">
        <v>1328</v>
      </c>
      <c r="L27076" t="s">
        <v>1308</v>
      </c>
    </row>
    <row r="27077" spans="8:12" x14ac:dyDescent="0.25">
      <c r="H27077" t="s">
        <v>25342</v>
      </c>
      <c r="I27077">
        <v>9662942</v>
      </c>
      <c r="J27077">
        <v>412199000</v>
      </c>
      <c r="K27077" t="s">
        <v>1328</v>
      </c>
      <c r="L27077" t="s">
        <v>1308</v>
      </c>
    </row>
    <row r="27078" spans="8:12" x14ac:dyDescent="0.25">
      <c r="H27078" t="s">
        <v>25343</v>
      </c>
      <c r="I27078">
        <v>9662954</v>
      </c>
      <c r="J27078">
        <v>414197000</v>
      </c>
      <c r="L27078" t="s">
        <v>1308</v>
      </c>
    </row>
    <row r="27079" spans="8:12" x14ac:dyDescent="0.25">
      <c r="H27079" t="s">
        <v>25344</v>
      </c>
      <c r="I27079">
        <v>9663752</v>
      </c>
      <c r="J27079">
        <v>412158000</v>
      </c>
      <c r="K27079" t="s">
        <v>1328</v>
      </c>
      <c r="L27079" t="s">
        <v>1308</v>
      </c>
    </row>
    <row r="27080" spans="8:12" x14ac:dyDescent="0.25">
      <c r="H27080" t="s">
        <v>25345</v>
      </c>
      <c r="I27080">
        <v>9663764</v>
      </c>
      <c r="J27080">
        <v>412189000</v>
      </c>
      <c r="K27080" t="s">
        <v>1328</v>
      </c>
      <c r="L27080" t="s">
        <v>1308</v>
      </c>
    </row>
    <row r="27081" spans="8:12" x14ac:dyDescent="0.25">
      <c r="H27081" t="s">
        <v>25346</v>
      </c>
      <c r="I27081">
        <v>8656623</v>
      </c>
      <c r="J27081">
        <v>372863000</v>
      </c>
      <c r="L27081" t="s">
        <v>1313</v>
      </c>
    </row>
    <row r="27082" spans="8:12" x14ac:dyDescent="0.25">
      <c r="H27082" t="s">
        <v>25347</v>
      </c>
      <c r="I27082">
        <v>9230385</v>
      </c>
      <c r="J27082">
        <v>412518000</v>
      </c>
      <c r="K27082" t="s">
        <v>1328</v>
      </c>
      <c r="L27082" t="s">
        <v>1341</v>
      </c>
    </row>
    <row r="27083" spans="8:12" x14ac:dyDescent="0.25">
      <c r="H27083" t="s">
        <v>25348</v>
      </c>
      <c r="I27083">
        <v>8895554</v>
      </c>
      <c r="J27083">
        <v>312429000</v>
      </c>
      <c r="K27083" t="s">
        <v>1379</v>
      </c>
      <c r="L27083" t="s">
        <v>1308</v>
      </c>
    </row>
    <row r="27084" spans="8:12" x14ac:dyDescent="0.25">
      <c r="H27084" t="s">
        <v>25349</v>
      </c>
      <c r="I27084">
        <v>8897069</v>
      </c>
      <c r="J27084">
        <v>312329000</v>
      </c>
      <c r="K27084" t="s">
        <v>1379</v>
      </c>
      <c r="L27084" t="s">
        <v>1329</v>
      </c>
    </row>
    <row r="27085" spans="8:12" x14ac:dyDescent="0.25">
      <c r="H27085" t="s">
        <v>25350</v>
      </c>
      <c r="I27085">
        <v>8660806</v>
      </c>
      <c r="J27085">
        <v>312087000</v>
      </c>
      <c r="K27085" t="s">
        <v>1379</v>
      </c>
      <c r="L27085" t="s">
        <v>1308</v>
      </c>
    </row>
    <row r="27086" spans="8:12" x14ac:dyDescent="0.25">
      <c r="H27086" t="s">
        <v>25351</v>
      </c>
      <c r="I27086">
        <v>9565340</v>
      </c>
      <c r="J27086">
        <v>229082000</v>
      </c>
      <c r="L27086" t="s">
        <v>1308</v>
      </c>
    </row>
    <row r="27087" spans="8:12" x14ac:dyDescent="0.25">
      <c r="H27087" t="s">
        <v>25352</v>
      </c>
      <c r="I27087">
        <v>8400220</v>
      </c>
      <c r="J27087">
        <v>314902000</v>
      </c>
      <c r="K27087" t="s">
        <v>1285</v>
      </c>
      <c r="L27087" t="s">
        <v>1341</v>
      </c>
    </row>
    <row r="27088" spans="8:12" x14ac:dyDescent="0.25">
      <c r="H27088" t="s">
        <v>25353</v>
      </c>
      <c r="I27088">
        <v>9204283</v>
      </c>
      <c r="J27088">
        <v>412502520</v>
      </c>
      <c r="K27088" t="s">
        <v>1328</v>
      </c>
      <c r="L27088" t="s">
        <v>1308</v>
      </c>
    </row>
    <row r="27089" spans="8:12" x14ac:dyDescent="0.25">
      <c r="H27089" t="s">
        <v>25354</v>
      </c>
      <c r="I27089">
        <v>9590486</v>
      </c>
      <c r="J27089">
        <v>412503190</v>
      </c>
      <c r="K27089" t="s">
        <v>1328</v>
      </c>
      <c r="L27089" t="s">
        <v>1308</v>
      </c>
    </row>
    <row r="27090" spans="8:12" x14ac:dyDescent="0.25">
      <c r="H27090" t="s">
        <v>25355</v>
      </c>
      <c r="I27090">
        <v>9505467</v>
      </c>
      <c r="J27090">
        <v>414727000</v>
      </c>
      <c r="L27090" t="s">
        <v>1308</v>
      </c>
    </row>
    <row r="27091" spans="8:12" x14ac:dyDescent="0.25">
      <c r="H27091" t="s">
        <v>25356</v>
      </c>
      <c r="I27091">
        <v>9505481</v>
      </c>
      <c r="J27091">
        <v>414740000</v>
      </c>
      <c r="L27091" t="s">
        <v>1341</v>
      </c>
    </row>
    <row r="27092" spans="8:12" x14ac:dyDescent="0.25">
      <c r="H27092" t="s">
        <v>25357</v>
      </c>
      <c r="I27092">
        <v>9251444</v>
      </c>
      <c r="J27092">
        <v>413062000</v>
      </c>
      <c r="K27092" t="s">
        <v>1328</v>
      </c>
      <c r="L27092" t="s">
        <v>1362</v>
      </c>
    </row>
    <row r="27093" spans="8:12" x14ac:dyDescent="0.25">
      <c r="H27093" t="s">
        <v>25358</v>
      </c>
      <c r="I27093">
        <v>8823343</v>
      </c>
      <c r="J27093">
        <v>515747000</v>
      </c>
      <c r="K27093" t="s">
        <v>1406</v>
      </c>
      <c r="L27093" t="s">
        <v>1308</v>
      </c>
    </row>
    <row r="27094" spans="8:12" x14ac:dyDescent="0.25">
      <c r="H27094" t="s">
        <v>25359</v>
      </c>
      <c r="I27094">
        <v>9505493</v>
      </c>
      <c r="J27094">
        <v>414753000</v>
      </c>
      <c r="L27094" t="s">
        <v>1308</v>
      </c>
    </row>
    <row r="27095" spans="8:12" x14ac:dyDescent="0.25">
      <c r="H27095" t="s">
        <v>25360</v>
      </c>
      <c r="I27095">
        <v>9114555</v>
      </c>
      <c r="J27095">
        <v>352329000</v>
      </c>
      <c r="K27095" t="s">
        <v>1332</v>
      </c>
      <c r="L27095" t="s">
        <v>1308</v>
      </c>
    </row>
    <row r="27096" spans="8:12" x14ac:dyDescent="0.25">
      <c r="H27096" t="s">
        <v>25361</v>
      </c>
      <c r="I27096">
        <v>9378802</v>
      </c>
      <c r="J27096">
        <v>412469280</v>
      </c>
      <c r="K27096" t="s">
        <v>1328</v>
      </c>
      <c r="L27096" t="s">
        <v>1313</v>
      </c>
    </row>
    <row r="27097" spans="8:12" x14ac:dyDescent="0.25">
      <c r="H27097" t="s">
        <v>25362</v>
      </c>
      <c r="I27097">
        <v>9403956</v>
      </c>
      <c r="J27097">
        <v>412470190</v>
      </c>
      <c r="K27097" t="s">
        <v>1328</v>
      </c>
      <c r="L27097" t="s">
        <v>1326</v>
      </c>
    </row>
    <row r="27098" spans="8:12" x14ac:dyDescent="0.25">
      <c r="H27098" t="s">
        <v>25363</v>
      </c>
      <c r="I27098">
        <v>9599365</v>
      </c>
      <c r="J27098">
        <v>413465320</v>
      </c>
      <c r="K27098" t="s">
        <v>1328</v>
      </c>
      <c r="L27098" t="s">
        <v>1313</v>
      </c>
    </row>
    <row r="27099" spans="8:12" x14ac:dyDescent="0.25">
      <c r="H27099" t="s">
        <v>25364</v>
      </c>
      <c r="I27099">
        <v>9605451</v>
      </c>
      <c r="J27099">
        <v>412474190</v>
      </c>
      <c r="K27099" t="s">
        <v>1328</v>
      </c>
      <c r="L27099" t="s">
        <v>1326</v>
      </c>
    </row>
    <row r="27100" spans="8:12" x14ac:dyDescent="0.25">
      <c r="H27100" t="s">
        <v>25365</v>
      </c>
      <c r="I27100">
        <v>8816493</v>
      </c>
      <c r="J27100">
        <v>515744000</v>
      </c>
      <c r="K27100" t="s">
        <v>1406</v>
      </c>
      <c r="L27100" t="s">
        <v>1308</v>
      </c>
    </row>
    <row r="27101" spans="8:12" x14ac:dyDescent="0.25">
      <c r="H27101" t="s">
        <v>25366</v>
      </c>
      <c r="I27101">
        <v>9149720</v>
      </c>
      <c r="J27101">
        <v>374172000</v>
      </c>
      <c r="L27101" t="s">
        <v>1341</v>
      </c>
    </row>
    <row r="27102" spans="8:12" x14ac:dyDescent="0.25">
      <c r="H27102" t="s">
        <v>25367</v>
      </c>
      <c r="I27102">
        <v>9642643</v>
      </c>
      <c r="J27102">
        <v>413326790</v>
      </c>
      <c r="K27102" t="s">
        <v>1328</v>
      </c>
      <c r="L27102" t="s">
        <v>2421</v>
      </c>
    </row>
    <row r="27103" spans="8:12" x14ac:dyDescent="0.25">
      <c r="H27103" t="s">
        <v>25368</v>
      </c>
      <c r="I27103">
        <v>8771112</v>
      </c>
      <c r="J27103">
        <v>413324770</v>
      </c>
      <c r="K27103" t="s">
        <v>1328</v>
      </c>
      <c r="L27103" t="s">
        <v>1329</v>
      </c>
    </row>
    <row r="27104" spans="8:12" x14ac:dyDescent="0.25">
      <c r="H27104" t="s">
        <v>25369</v>
      </c>
      <c r="I27104">
        <v>9109392</v>
      </c>
      <c r="J27104">
        <v>371119000</v>
      </c>
      <c r="L27104" t="s">
        <v>1341</v>
      </c>
    </row>
    <row r="27105" spans="8:12" x14ac:dyDescent="0.25">
      <c r="H27105" t="s">
        <v>25370</v>
      </c>
      <c r="I27105">
        <v>9505455</v>
      </c>
      <c r="J27105">
        <v>414725000</v>
      </c>
      <c r="L27105" t="s">
        <v>1308</v>
      </c>
    </row>
    <row r="27106" spans="8:12" x14ac:dyDescent="0.25">
      <c r="H27106" t="s">
        <v>25371</v>
      </c>
      <c r="I27106">
        <v>9144536</v>
      </c>
      <c r="J27106">
        <v>477618000</v>
      </c>
      <c r="K27106" t="s">
        <v>1348</v>
      </c>
      <c r="L27106" t="s">
        <v>1341</v>
      </c>
    </row>
    <row r="27107" spans="8:12" x14ac:dyDescent="0.25">
      <c r="H27107" t="s">
        <v>25372</v>
      </c>
      <c r="I27107">
        <v>9314557</v>
      </c>
      <c r="J27107">
        <v>312122000</v>
      </c>
      <c r="K27107" t="s">
        <v>1379</v>
      </c>
      <c r="L27107" t="s">
        <v>1308</v>
      </c>
    </row>
    <row r="27108" spans="8:12" x14ac:dyDescent="0.25">
      <c r="H27108" t="s">
        <v>25373</v>
      </c>
      <c r="I27108">
        <v>9416549</v>
      </c>
      <c r="J27108">
        <v>413896000</v>
      </c>
      <c r="K27108" t="s">
        <v>1328</v>
      </c>
      <c r="L27108" t="s">
        <v>1308</v>
      </c>
    </row>
    <row r="27109" spans="8:12" x14ac:dyDescent="0.25">
      <c r="H27109" t="s">
        <v>25374</v>
      </c>
      <c r="I27109">
        <v>9038426</v>
      </c>
      <c r="J27109">
        <v>514047000</v>
      </c>
      <c r="K27109" t="s">
        <v>1406</v>
      </c>
      <c r="L27109" t="s">
        <v>1308</v>
      </c>
    </row>
    <row r="27110" spans="8:12" x14ac:dyDescent="0.25">
      <c r="H27110" t="s">
        <v>25374</v>
      </c>
      <c r="I27110">
        <v>9038426</v>
      </c>
      <c r="J27110">
        <v>510103000</v>
      </c>
      <c r="K27110" t="s">
        <v>7734</v>
      </c>
      <c r="L27110" t="s">
        <v>1308</v>
      </c>
    </row>
    <row r="27111" spans="8:12" x14ac:dyDescent="0.25">
      <c r="H27111" t="s">
        <v>25375</v>
      </c>
      <c r="I27111">
        <v>9416537</v>
      </c>
      <c r="J27111">
        <v>412523710</v>
      </c>
      <c r="K27111" t="s">
        <v>1328</v>
      </c>
      <c r="L27111" t="s">
        <v>1341</v>
      </c>
    </row>
    <row r="27112" spans="8:12" x14ac:dyDescent="0.25">
      <c r="H27112" t="s">
        <v>25376</v>
      </c>
      <c r="I27112">
        <v>8660519</v>
      </c>
      <c r="J27112">
        <v>413465040</v>
      </c>
      <c r="K27112" t="s">
        <v>1328</v>
      </c>
      <c r="L27112" t="s">
        <v>1313</v>
      </c>
    </row>
    <row r="27113" spans="8:12" x14ac:dyDescent="0.25">
      <c r="H27113" t="s">
        <v>25377</v>
      </c>
      <c r="I27113">
        <v>9535759</v>
      </c>
      <c r="J27113">
        <v>413470530</v>
      </c>
      <c r="K27113" t="s">
        <v>1328</v>
      </c>
      <c r="L27113" t="s">
        <v>1313</v>
      </c>
    </row>
    <row r="27114" spans="8:12" x14ac:dyDescent="0.25">
      <c r="H27114" t="s">
        <v>25378</v>
      </c>
      <c r="I27114">
        <v>9551167</v>
      </c>
      <c r="J27114">
        <v>413389000</v>
      </c>
      <c r="K27114" t="s">
        <v>1328</v>
      </c>
      <c r="L27114" t="s">
        <v>1313</v>
      </c>
    </row>
    <row r="27115" spans="8:12" x14ac:dyDescent="0.25">
      <c r="H27115" t="s">
        <v>25379</v>
      </c>
      <c r="I27115">
        <v>9465124</v>
      </c>
      <c r="J27115">
        <v>413472880</v>
      </c>
      <c r="K27115" t="s">
        <v>1328</v>
      </c>
      <c r="L27115" t="s">
        <v>1313</v>
      </c>
    </row>
    <row r="27116" spans="8:12" x14ac:dyDescent="0.25">
      <c r="H27116" t="s">
        <v>25380</v>
      </c>
      <c r="I27116">
        <v>9635597</v>
      </c>
      <c r="J27116">
        <v>413485050</v>
      </c>
      <c r="K27116" t="s">
        <v>1328</v>
      </c>
      <c r="L27116" t="s">
        <v>1313</v>
      </c>
    </row>
    <row r="27117" spans="8:12" x14ac:dyDescent="0.25">
      <c r="H27117" t="s">
        <v>25381</v>
      </c>
      <c r="I27117">
        <v>8916657</v>
      </c>
      <c r="J27117">
        <v>457009000</v>
      </c>
      <c r="K27117" t="s">
        <v>1409</v>
      </c>
      <c r="L27117" t="s">
        <v>1313</v>
      </c>
    </row>
    <row r="27118" spans="8:12" x14ac:dyDescent="0.25">
      <c r="H27118" t="s">
        <v>25382</v>
      </c>
      <c r="I27118">
        <v>9602320</v>
      </c>
      <c r="J27118">
        <v>352657000</v>
      </c>
      <c r="K27118" t="s">
        <v>1332</v>
      </c>
      <c r="L27118" t="s">
        <v>1341</v>
      </c>
    </row>
    <row r="27119" spans="8:12" x14ac:dyDescent="0.25">
      <c r="H27119" t="s">
        <v>25383</v>
      </c>
      <c r="I27119">
        <v>9485318</v>
      </c>
      <c r="J27119">
        <v>413501960</v>
      </c>
      <c r="K27119" t="s">
        <v>1328</v>
      </c>
      <c r="L27119" t="s">
        <v>1308</v>
      </c>
    </row>
    <row r="27120" spans="8:12" x14ac:dyDescent="0.25">
      <c r="H27120" t="s">
        <v>25384</v>
      </c>
      <c r="I27120">
        <v>9633719</v>
      </c>
      <c r="J27120">
        <v>413445550</v>
      </c>
      <c r="K27120" t="s">
        <v>1328</v>
      </c>
      <c r="L27120" t="s">
        <v>1295</v>
      </c>
    </row>
    <row r="27121" spans="8:12" x14ac:dyDescent="0.25">
      <c r="H27121" t="s">
        <v>25385</v>
      </c>
      <c r="I27121">
        <v>9614505</v>
      </c>
      <c r="J27121">
        <v>563324000</v>
      </c>
      <c r="K27121" t="s">
        <v>1441</v>
      </c>
      <c r="L27121" t="s">
        <v>1295</v>
      </c>
    </row>
    <row r="27122" spans="8:12" x14ac:dyDescent="0.25">
      <c r="H27122" t="s">
        <v>25386</v>
      </c>
      <c r="I27122">
        <v>9609897</v>
      </c>
      <c r="J27122">
        <v>413325360</v>
      </c>
      <c r="K27122" t="s">
        <v>1328</v>
      </c>
      <c r="L27122" t="s">
        <v>1329</v>
      </c>
    </row>
    <row r="27123" spans="8:12" x14ac:dyDescent="0.25">
      <c r="H27123" t="s">
        <v>25387</v>
      </c>
      <c r="I27123">
        <v>9294707</v>
      </c>
      <c r="J27123">
        <v>412324510</v>
      </c>
      <c r="K27123" t="s">
        <v>1328</v>
      </c>
      <c r="L27123" t="s">
        <v>1329</v>
      </c>
    </row>
    <row r="27124" spans="8:12" x14ac:dyDescent="0.25">
      <c r="H27124" t="s">
        <v>25388</v>
      </c>
      <c r="I27124">
        <v>9169304</v>
      </c>
      <c r="J27124">
        <v>412081630</v>
      </c>
      <c r="K27124" t="s">
        <v>1328</v>
      </c>
      <c r="L27124" t="s">
        <v>1295</v>
      </c>
    </row>
    <row r="27125" spans="8:12" x14ac:dyDescent="0.25">
      <c r="H27125" t="s">
        <v>25389</v>
      </c>
      <c r="I27125">
        <v>9407811</v>
      </c>
      <c r="J27125">
        <v>529652000</v>
      </c>
      <c r="K27125" t="s">
        <v>2074</v>
      </c>
      <c r="L27125" t="s">
        <v>1308</v>
      </c>
    </row>
    <row r="27126" spans="8:12" x14ac:dyDescent="0.25">
      <c r="H27126" t="s">
        <v>25390</v>
      </c>
      <c r="I27126">
        <v>8626214</v>
      </c>
      <c r="J27126">
        <v>515132000</v>
      </c>
      <c r="K27126" t="s">
        <v>1406</v>
      </c>
      <c r="L27126" t="s">
        <v>1308</v>
      </c>
    </row>
    <row r="27127" spans="8:12" x14ac:dyDescent="0.25">
      <c r="H27127" t="s">
        <v>25391</v>
      </c>
      <c r="I27127">
        <v>8734437</v>
      </c>
      <c r="J27127">
        <v>667001497</v>
      </c>
      <c r="K27127" t="s">
        <v>2089</v>
      </c>
      <c r="L27127" t="s">
        <v>1308</v>
      </c>
    </row>
    <row r="27128" spans="8:12" x14ac:dyDescent="0.25">
      <c r="H27128" t="s">
        <v>25391</v>
      </c>
      <c r="I27128">
        <v>8734437</v>
      </c>
      <c r="J27128">
        <v>515895000</v>
      </c>
      <c r="K27128" t="s">
        <v>1406</v>
      </c>
      <c r="L27128" t="s">
        <v>1308</v>
      </c>
    </row>
    <row r="27129" spans="8:12" x14ac:dyDescent="0.25">
      <c r="H27129" t="s">
        <v>25392</v>
      </c>
      <c r="I27129">
        <v>9523495</v>
      </c>
      <c r="J27129">
        <v>636014811</v>
      </c>
      <c r="K27129" t="s">
        <v>1464</v>
      </c>
      <c r="L27129" t="s">
        <v>1341</v>
      </c>
    </row>
    <row r="27130" spans="8:12" x14ac:dyDescent="0.25">
      <c r="H27130" t="s">
        <v>25393</v>
      </c>
      <c r="I27130">
        <v>9726073</v>
      </c>
      <c r="J27130">
        <v>565355000</v>
      </c>
      <c r="L27130" t="s">
        <v>1313</v>
      </c>
    </row>
    <row r="27131" spans="8:12" x14ac:dyDescent="0.25">
      <c r="H27131" t="s">
        <v>25394</v>
      </c>
      <c r="I27131">
        <v>8003943</v>
      </c>
      <c r="J27131">
        <v>671257000</v>
      </c>
      <c r="K27131" t="s">
        <v>1311</v>
      </c>
      <c r="L27131" t="s">
        <v>1295</v>
      </c>
    </row>
    <row r="27132" spans="8:12" x14ac:dyDescent="0.25">
      <c r="H27132" t="s">
        <v>25395</v>
      </c>
      <c r="I27132">
        <v>9030486</v>
      </c>
      <c r="J27132">
        <v>314257000</v>
      </c>
      <c r="K27132" t="s">
        <v>1285</v>
      </c>
      <c r="L27132" t="s">
        <v>1295</v>
      </c>
    </row>
    <row r="27133" spans="8:12" x14ac:dyDescent="0.25">
      <c r="H27133" t="s">
        <v>25396</v>
      </c>
      <c r="I27133">
        <v>9352949</v>
      </c>
      <c r="J27133">
        <v>413301000</v>
      </c>
      <c r="K27133" t="s">
        <v>1328</v>
      </c>
      <c r="L27133" t="s">
        <v>1341</v>
      </c>
    </row>
    <row r="27134" spans="8:12" x14ac:dyDescent="0.25">
      <c r="H27134" t="s">
        <v>25397</v>
      </c>
      <c r="I27134">
        <v>9591715</v>
      </c>
      <c r="J27134">
        <v>414724000</v>
      </c>
      <c r="L27134" t="s">
        <v>1308</v>
      </c>
    </row>
    <row r="27135" spans="8:12" x14ac:dyDescent="0.25">
      <c r="H27135" t="s">
        <v>25398</v>
      </c>
      <c r="I27135">
        <v>9591727</v>
      </c>
      <c r="J27135">
        <v>414733000</v>
      </c>
      <c r="L27135" t="s">
        <v>1341</v>
      </c>
    </row>
    <row r="27136" spans="8:12" x14ac:dyDescent="0.25">
      <c r="H27136" t="s">
        <v>25399</v>
      </c>
      <c r="I27136">
        <v>9352951</v>
      </c>
      <c r="J27136">
        <v>413302000</v>
      </c>
      <c r="K27136" t="s">
        <v>1328</v>
      </c>
      <c r="L27136" t="s">
        <v>1341</v>
      </c>
    </row>
    <row r="27137" spans="8:12" x14ac:dyDescent="0.25">
      <c r="H27137" t="s">
        <v>25400</v>
      </c>
      <c r="I27137">
        <v>9493834</v>
      </c>
      <c r="J27137">
        <v>413983000</v>
      </c>
      <c r="K27137" t="s">
        <v>1328</v>
      </c>
      <c r="L27137" t="s">
        <v>1341</v>
      </c>
    </row>
    <row r="27138" spans="8:12" x14ac:dyDescent="0.25">
      <c r="H27138" t="s">
        <v>25400</v>
      </c>
      <c r="I27138">
        <v>9493834</v>
      </c>
      <c r="J27138">
        <v>413925378</v>
      </c>
      <c r="K27138" t="s">
        <v>1328</v>
      </c>
      <c r="L27138" t="s">
        <v>1341</v>
      </c>
    </row>
    <row r="27139" spans="8:12" x14ac:dyDescent="0.25">
      <c r="H27139" t="s">
        <v>25401</v>
      </c>
      <c r="I27139">
        <v>9493846</v>
      </c>
      <c r="J27139">
        <v>413984000</v>
      </c>
      <c r="K27139" t="s">
        <v>1328</v>
      </c>
      <c r="L27139" t="s">
        <v>1341</v>
      </c>
    </row>
    <row r="27140" spans="8:12" x14ac:dyDescent="0.25">
      <c r="H27140" t="s">
        <v>25402</v>
      </c>
      <c r="I27140">
        <v>9086942</v>
      </c>
      <c r="J27140">
        <v>413270000</v>
      </c>
      <c r="K27140" t="s">
        <v>1328</v>
      </c>
      <c r="L27140" t="s">
        <v>1341</v>
      </c>
    </row>
    <row r="27141" spans="8:12" x14ac:dyDescent="0.25">
      <c r="H27141" t="s">
        <v>25403</v>
      </c>
      <c r="I27141">
        <v>9115224</v>
      </c>
      <c r="J27141">
        <v>413271000</v>
      </c>
      <c r="K27141" t="s">
        <v>1328</v>
      </c>
      <c r="L27141" t="s">
        <v>1341</v>
      </c>
    </row>
    <row r="27142" spans="8:12" x14ac:dyDescent="0.25">
      <c r="H27142" t="s">
        <v>25404</v>
      </c>
      <c r="I27142">
        <v>9063641</v>
      </c>
      <c r="J27142">
        <v>413272000</v>
      </c>
      <c r="K27142" t="s">
        <v>1328</v>
      </c>
      <c r="L27142" t="s">
        <v>1341</v>
      </c>
    </row>
    <row r="27143" spans="8:12" x14ac:dyDescent="0.25">
      <c r="H27143" t="s">
        <v>25405</v>
      </c>
      <c r="I27143">
        <v>9591698</v>
      </c>
      <c r="J27143">
        <v>414716000</v>
      </c>
      <c r="L27143" t="s">
        <v>1308</v>
      </c>
    </row>
    <row r="27144" spans="8:12" x14ac:dyDescent="0.25">
      <c r="H27144" t="s">
        <v>1104</v>
      </c>
      <c r="I27144">
        <v>9591703</v>
      </c>
      <c r="J27144">
        <v>414722000</v>
      </c>
      <c r="L27144" t="s">
        <v>1308</v>
      </c>
    </row>
    <row r="27145" spans="8:12" x14ac:dyDescent="0.25">
      <c r="H27145" t="s">
        <v>25406</v>
      </c>
      <c r="I27145">
        <v>9712060</v>
      </c>
      <c r="J27145">
        <v>414772000</v>
      </c>
      <c r="L27145" t="s">
        <v>1341</v>
      </c>
    </row>
    <row r="27146" spans="8:12" x14ac:dyDescent="0.25">
      <c r="H27146" t="s">
        <v>25407</v>
      </c>
      <c r="I27146">
        <v>8427046</v>
      </c>
      <c r="J27146">
        <v>412988000</v>
      </c>
      <c r="K27146" t="s">
        <v>1328</v>
      </c>
      <c r="L27146" t="s">
        <v>1329</v>
      </c>
    </row>
    <row r="27147" spans="8:12" x14ac:dyDescent="0.25">
      <c r="H27147" t="s">
        <v>25408</v>
      </c>
      <c r="I27147">
        <v>9617466</v>
      </c>
      <c r="J27147">
        <v>477013400</v>
      </c>
      <c r="K27147" t="s">
        <v>1348</v>
      </c>
      <c r="L27147" t="s">
        <v>1308</v>
      </c>
    </row>
    <row r="27148" spans="8:12" x14ac:dyDescent="0.25">
      <c r="H27148" t="s">
        <v>25409</v>
      </c>
      <c r="I27148">
        <v>9303704</v>
      </c>
      <c r="J27148">
        <v>413137000</v>
      </c>
      <c r="K27148" t="s">
        <v>1328</v>
      </c>
      <c r="L27148" t="s">
        <v>1362</v>
      </c>
    </row>
    <row r="27149" spans="8:12" x14ac:dyDescent="0.25">
      <c r="H27149" t="s">
        <v>25410</v>
      </c>
      <c r="I27149">
        <v>9408085</v>
      </c>
      <c r="J27149">
        <v>248389000</v>
      </c>
      <c r="K27149" t="s">
        <v>1340</v>
      </c>
      <c r="L27149" t="s">
        <v>1341</v>
      </c>
    </row>
    <row r="27150" spans="8:12" x14ac:dyDescent="0.25">
      <c r="H27150" t="s">
        <v>25411</v>
      </c>
      <c r="I27150">
        <v>9104548</v>
      </c>
      <c r="J27150">
        <v>413263000</v>
      </c>
      <c r="K27150" t="s">
        <v>1328</v>
      </c>
      <c r="L27150" t="s">
        <v>1341</v>
      </c>
    </row>
    <row r="27151" spans="8:12" x14ac:dyDescent="0.25">
      <c r="H27151" t="s">
        <v>25412</v>
      </c>
      <c r="I27151">
        <v>9393292</v>
      </c>
      <c r="J27151">
        <v>431000161</v>
      </c>
      <c r="K27151" t="s">
        <v>1368</v>
      </c>
      <c r="L27151" t="s">
        <v>1362</v>
      </c>
    </row>
    <row r="27152" spans="8:12" x14ac:dyDescent="0.25">
      <c r="H27152" t="s">
        <v>25413</v>
      </c>
      <c r="I27152">
        <v>9523225</v>
      </c>
      <c r="J27152">
        <v>667460000</v>
      </c>
      <c r="K27152" t="s">
        <v>2089</v>
      </c>
      <c r="L27152" t="s">
        <v>1308</v>
      </c>
    </row>
    <row r="27153" spans="8:12" x14ac:dyDescent="0.25">
      <c r="H27153" t="s">
        <v>25414</v>
      </c>
      <c r="I27153">
        <v>8956554</v>
      </c>
      <c r="J27153">
        <v>273452280</v>
      </c>
      <c r="K27153" t="s">
        <v>1297</v>
      </c>
      <c r="L27153" t="s">
        <v>1295</v>
      </c>
    </row>
    <row r="27154" spans="8:12" x14ac:dyDescent="0.25">
      <c r="H27154" t="s">
        <v>25415</v>
      </c>
      <c r="I27154">
        <v>9711901</v>
      </c>
      <c r="J27154">
        <v>372638000</v>
      </c>
      <c r="L27154" t="s">
        <v>1308</v>
      </c>
    </row>
    <row r="27155" spans="8:12" x14ac:dyDescent="0.25">
      <c r="H27155" t="s">
        <v>25416</v>
      </c>
      <c r="I27155">
        <v>9589786</v>
      </c>
      <c r="J27155">
        <v>356222000</v>
      </c>
      <c r="K27155" t="s">
        <v>1332</v>
      </c>
      <c r="L27155" t="s">
        <v>1341</v>
      </c>
    </row>
    <row r="27156" spans="8:12" x14ac:dyDescent="0.25">
      <c r="H27156" t="s">
        <v>25417</v>
      </c>
      <c r="I27156">
        <v>9377717</v>
      </c>
      <c r="J27156">
        <v>309116000</v>
      </c>
      <c r="K27156" t="s">
        <v>1609</v>
      </c>
      <c r="L27156" t="s">
        <v>1341</v>
      </c>
    </row>
    <row r="27157" spans="8:12" x14ac:dyDescent="0.25">
      <c r="H27157" t="s">
        <v>25418</v>
      </c>
      <c r="I27157">
        <v>9308778</v>
      </c>
      <c r="J27157">
        <v>355752000</v>
      </c>
      <c r="K27157" t="s">
        <v>1332</v>
      </c>
      <c r="L27157" t="s">
        <v>1362</v>
      </c>
    </row>
    <row r="27158" spans="8:12" x14ac:dyDescent="0.25">
      <c r="H27158" t="s">
        <v>25419</v>
      </c>
      <c r="I27158">
        <v>9152480</v>
      </c>
      <c r="J27158">
        <v>351775000</v>
      </c>
      <c r="K27158" t="s">
        <v>1332</v>
      </c>
      <c r="L27158" t="s">
        <v>1341</v>
      </c>
    </row>
    <row r="27159" spans="8:12" x14ac:dyDescent="0.25">
      <c r="H27159" t="s">
        <v>25420</v>
      </c>
      <c r="I27159">
        <v>9084243</v>
      </c>
      <c r="J27159">
        <v>431100125</v>
      </c>
      <c r="K27159" t="s">
        <v>1368</v>
      </c>
      <c r="L27159" t="s">
        <v>1308</v>
      </c>
    </row>
    <row r="27160" spans="8:12" x14ac:dyDescent="0.25">
      <c r="H27160" t="s">
        <v>25421</v>
      </c>
      <c r="I27160">
        <v>8609840</v>
      </c>
      <c r="J27160">
        <v>354136000</v>
      </c>
      <c r="K27160" t="s">
        <v>1332</v>
      </c>
      <c r="L27160" t="s">
        <v>1362</v>
      </c>
    </row>
    <row r="27161" spans="8:12" x14ac:dyDescent="0.25">
      <c r="H27161" t="s">
        <v>25422</v>
      </c>
      <c r="I27161">
        <v>9271602</v>
      </c>
      <c r="J27161">
        <v>432793000</v>
      </c>
      <c r="K27161" t="s">
        <v>1368</v>
      </c>
      <c r="L27161" t="s">
        <v>1341</v>
      </c>
    </row>
    <row r="27162" spans="8:12" x14ac:dyDescent="0.25">
      <c r="H27162" t="s">
        <v>25423</v>
      </c>
      <c r="I27162">
        <v>9370953</v>
      </c>
      <c r="J27162">
        <v>431602336</v>
      </c>
      <c r="K27162" t="s">
        <v>1368</v>
      </c>
      <c r="L27162" t="s">
        <v>1308</v>
      </c>
    </row>
    <row r="27163" spans="8:12" x14ac:dyDescent="0.25">
      <c r="H27163" t="s">
        <v>25424</v>
      </c>
      <c r="I27163">
        <v>9132715</v>
      </c>
      <c r="J27163">
        <v>431400491</v>
      </c>
      <c r="K27163" t="s">
        <v>1368</v>
      </c>
      <c r="L27163" t="s">
        <v>2421</v>
      </c>
    </row>
    <row r="27164" spans="8:12" x14ac:dyDescent="0.25">
      <c r="H27164" t="s">
        <v>25425</v>
      </c>
      <c r="I27164">
        <v>9674452</v>
      </c>
      <c r="J27164">
        <v>431004252</v>
      </c>
      <c r="K27164" t="s">
        <v>1368</v>
      </c>
      <c r="L27164" t="s">
        <v>1308</v>
      </c>
    </row>
    <row r="27165" spans="8:12" x14ac:dyDescent="0.25">
      <c r="H27165" t="s">
        <v>25426</v>
      </c>
      <c r="I27165">
        <v>9254678</v>
      </c>
      <c r="J27165">
        <v>357674000</v>
      </c>
      <c r="K27165" t="s">
        <v>1332</v>
      </c>
      <c r="L27165" t="s">
        <v>1341</v>
      </c>
    </row>
    <row r="27166" spans="8:12" x14ac:dyDescent="0.25">
      <c r="H27166" t="s">
        <v>25427</v>
      </c>
      <c r="I27166">
        <v>9423358</v>
      </c>
      <c r="J27166">
        <v>371546000</v>
      </c>
      <c r="L27166" t="s">
        <v>1341</v>
      </c>
    </row>
    <row r="27167" spans="8:12" x14ac:dyDescent="0.25">
      <c r="H27167" t="s">
        <v>25428</v>
      </c>
      <c r="I27167">
        <v>9398149</v>
      </c>
      <c r="J27167">
        <v>356849000</v>
      </c>
      <c r="K27167" t="s">
        <v>1332</v>
      </c>
      <c r="L27167" t="s">
        <v>1308</v>
      </c>
    </row>
    <row r="27168" spans="8:12" x14ac:dyDescent="0.25">
      <c r="H27168" t="s">
        <v>25429</v>
      </c>
      <c r="I27168">
        <v>9141247</v>
      </c>
      <c r="J27168">
        <v>431100239</v>
      </c>
      <c r="K27168" t="s">
        <v>1368</v>
      </c>
      <c r="L27168" t="s">
        <v>1614</v>
      </c>
    </row>
    <row r="27169" spans="8:12" x14ac:dyDescent="0.25">
      <c r="H27169" t="s">
        <v>25430</v>
      </c>
      <c r="I27169">
        <v>9054688</v>
      </c>
      <c r="J27169">
        <v>440639000</v>
      </c>
      <c r="K27169" t="s">
        <v>1352</v>
      </c>
      <c r="L27169" t="s">
        <v>1308</v>
      </c>
    </row>
    <row r="27170" spans="8:12" x14ac:dyDescent="0.25">
      <c r="H27170" t="s">
        <v>25431</v>
      </c>
      <c r="I27170">
        <v>9700603</v>
      </c>
      <c r="J27170">
        <v>431005236</v>
      </c>
      <c r="K27170" t="s">
        <v>1368</v>
      </c>
      <c r="L27170" t="s">
        <v>1313</v>
      </c>
    </row>
    <row r="27171" spans="8:12" x14ac:dyDescent="0.25">
      <c r="H27171" t="s">
        <v>25432</v>
      </c>
      <c r="I27171">
        <v>9234185</v>
      </c>
      <c r="J27171">
        <v>431100922</v>
      </c>
      <c r="K27171" t="s">
        <v>1368</v>
      </c>
      <c r="L27171" t="s">
        <v>1308</v>
      </c>
    </row>
    <row r="27172" spans="8:12" x14ac:dyDescent="0.25">
      <c r="H27172" t="s">
        <v>25433</v>
      </c>
      <c r="I27172">
        <v>9296420</v>
      </c>
      <c r="J27172">
        <v>432759000</v>
      </c>
      <c r="K27172" t="s">
        <v>1368</v>
      </c>
      <c r="L27172" t="s">
        <v>1341</v>
      </c>
    </row>
    <row r="27173" spans="8:12" x14ac:dyDescent="0.25">
      <c r="H27173" t="s">
        <v>25434</v>
      </c>
      <c r="I27173">
        <v>9331517</v>
      </c>
      <c r="J27173">
        <v>636013011</v>
      </c>
      <c r="K27173" t="s">
        <v>1464</v>
      </c>
      <c r="L27173" t="s">
        <v>1341</v>
      </c>
    </row>
    <row r="27174" spans="8:12" x14ac:dyDescent="0.25">
      <c r="H27174" t="s">
        <v>25435</v>
      </c>
      <c r="I27174">
        <v>9138874</v>
      </c>
      <c r="J27174">
        <v>352572000</v>
      </c>
      <c r="K27174" t="s">
        <v>1332</v>
      </c>
      <c r="L27174" t="s">
        <v>1341</v>
      </c>
    </row>
    <row r="27175" spans="8:12" x14ac:dyDescent="0.25">
      <c r="H27175" t="s">
        <v>25436</v>
      </c>
      <c r="I27175">
        <v>9271597</v>
      </c>
      <c r="J27175">
        <v>431084000</v>
      </c>
      <c r="K27175" t="s">
        <v>1368</v>
      </c>
      <c r="L27175" t="s">
        <v>1341</v>
      </c>
    </row>
    <row r="27176" spans="8:12" x14ac:dyDescent="0.25">
      <c r="H27176" t="s">
        <v>25437</v>
      </c>
      <c r="I27176">
        <v>9163116</v>
      </c>
      <c r="J27176">
        <v>431100348</v>
      </c>
      <c r="K27176" t="s">
        <v>1368</v>
      </c>
      <c r="L27176" t="s">
        <v>1395</v>
      </c>
    </row>
    <row r="27177" spans="8:12" x14ac:dyDescent="0.25">
      <c r="H27177" t="s">
        <v>25438</v>
      </c>
      <c r="I27177">
        <v>9781205</v>
      </c>
      <c r="J27177">
        <v>431007147</v>
      </c>
      <c r="K27177" t="s">
        <v>1368</v>
      </c>
      <c r="L27177" t="s">
        <v>1308</v>
      </c>
    </row>
    <row r="27178" spans="8:12" x14ac:dyDescent="0.25">
      <c r="H27178" t="s">
        <v>25439</v>
      </c>
      <c r="I27178">
        <v>9343508</v>
      </c>
      <c r="J27178">
        <v>432853000</v>
      </c>
      <c r="K27178" t="s">
        <v>1368</v>
      </c>
      <c r="L27178" t="s">
        <v>1341</v>
      </c>
    </row>
    <row r="27179" spans="8:12" x14ac:dyDescent="0.25">
      <c r="H27179" t="s">
        <v>25440</v>
      </c>
      <c r="I27179">
        <v>9257412</v>
      </c>
      <c r="J27179">
        <v>432355000</v>
      </c>
      <c r="K27179" t="s">
        <v>1368</v>
      </c>
      <c r="L27179" t="s">
        <v>1341</v>
      </c>
    </row>
    <row r="27180" spans="8:12" x14ac:dyDescent="0.25">
      <c r="H27180" t="s">
        <v>25441</v>
      </c>
      <c r="I27180">
        <v>9331426</v>
      </c>
      <c r="J27180">
        <v>636012726</v>
      </c>
      <c r="K27180" t="s">
        <v>1464</v>
      </c>
      <c r="L27180" t="s">
        <v>1341</v>
      </c>
    </row>
    <row r="27181" spans="8:12" x14ac:dyDescent="0.25">
      <c r="H27181" t="s">
        <v>25442</v>
      </c>
      <c r="I27181">
        <v>9607021</v>
      </c>
      <c r="J27181">
        <v>432875000</v>
      </c>
      <c r="K27181" t="s">
        <v>1368</v>
      </c>
      <c r="L27181" t="s">
        <v>1341</v>
      </c>
    </row>
    <row r="27182" spans="8:12" x14ac:dyDescent="0.25">
      <c r="H27182" t="s">
        <v>25443</v>
      </c>
      <c r="I27182">
        <v>9672662</v>
      </c>
      <c r="J27182">
        <v>431004516</v>
      </c>
      <c r="K27182" t="s">
        <v>1368</v>
      </c>
      <c r="L27182" t="s">
        <v>1313</v>
      </c>
    </row>
    <row r="27183" spans="8:12" x14ac:dyDescent="0.25">
      <c r="H27183" t="s">
        <v>25444</v>
      </c>
      <c r="I27183">
        <v>8982670</v>
      </c>
      <c r="J27183">
        <v>431401957</v>
      </c>
      <c r="K27183" t="s">
        <v>1368</v>
      </c>
      <c r="L27183" t="s">
        <v>1308</v>
      </c>
    </row>
    <row r="27184" spans="8:12" x14ac:dyDescent="0.25">
      <c r="H27184" t="s">
        <v>25445</v>
      </c>
      <c r="I27184">
        <v>9682758</v>
      </c>
      <c r="J27184">
        <v>636016806</v>
      </c>
      <c r="K27184" t="s">
        <v>1464</v>
      </c>
      <c r="L27184" t="s">
        <v>1308</v>
      </c>
    </row>
    <row r="27185" spans="8:12" x14ac:dyDescent="0.25">
      <c r="H27185" t="s">
        <v>25446</v>
      </c>
      <c r="I27185">
        <v>9316062</v>
      </c>
      <c r="J27185">
        <v>371816000</v>
      </c>
      <c r="L27185" t="s">
        <v>1341</v>
      </c>
    </row>
    <row r="27186" spans="8:12" x14ac:dyDescent="0.25">
      <c r="H27186" t="s">
        <v>25447</v>
      </c>
      <c r="I27186">
        <v>9635274</v>
      </c>
      <c r="J27186">
        <v>431003256</v>
      </c>
      <c r="K27186" t="s">
        <v>1368</v>
      </c>
      <c r="L27186" t="s">
        <v>1308</v>
      </c>
    </row>
    <row r="27187" spans="8:12" x14ac:dyDescent="0.25">
      <c r="H27187" t="s">
        <v>25448</v>
      </c>
      <c r="I27187">
        <v>9238935</v>
      </c>
      <c r="J27187">
        <v>431100948</v>
      </c>
      <c r="K27187" t="s">
        <v>1368</v>
      </c>
      <c r="L27187" t="s">
        <v>1614</v>
      </c>
    </row>
    <row r="27188" spans="8:12" x14ac:dyDescent="0.25">
      <c r="H27188" t="s">
        <v>25449</v>
      </c>
      <c r="I27188">
        <v>9635286</v>
      </c>
      <c r="J27188">
        <v>431003187</v>
      </c>
      <c r="K27188" t="s">
        <v>1368</v>
      </c>
      <c r="L27188" t="s">
        <v>1308</v>
      </c>
    </row>
    <row r="27189" spans="8:12" x14ac:dyDescent="0.25">
      <c r="H27189" t="s">
        <v>25450</v>
      </c>
      <c r="I27189">
        <v>9323895</v>
      </c>
      <c r="J27189">
        <v>636016988</v>
      </c>
      <c r="K27189" t="s">
        <v>1464</v>
      </c>
      <c r="L27189" t="s">
        <v>1341</v>
      </c>
    </row>
    <row r="27190" spans="8:12" x14ac:dyDescent="0.25">
      <c r="H27190" t="s">
        <v>25451</v>
      </c>
      <c r="I27190">
        <v>9495739</v>
      </c>
      <c r="J27190">
        <v>431000985</v>
      </c>
      <c r="K27190" t="s">
        <v>1368</v>
      </c>
      <c r="L27190" t="s">
        <v>1313</v>
      </c>
    </row>
    <row r="27191" spans="8:12" x14ac:dyDescent="0.25">
      <c r="H27191" t="s">
        <v>25452</v>
      </c>
      <c r="I27191">
        <v>9008081</v>
      </c>
      <c r="J27191">
        <v>440753000</v>
      </c>
      <c r="K27191" t="s">
        <v>1352</v>
      </c>
      <c r="L27191" t="s">
        <v>1295</v>
      </c>
    </row>
    <row r="27192" spans="8:12" x14ac:dyDescent="0.25">
      <c r="H27192" t="s">
        <v>25453</v>
      </c>
      <c r="I27192">
        <v>9659000</v>
      </c>
      <c r="J27192">
        <v>431168000</v>
      </c>
      <c r="K27192" t="s">
        <v>1368</v>
      </c>
      <c r="L27192" t="s">
        <v>1308</v>
      </c>
    </row>
    <row r="27193" spans="8:12" x14ac:dyDescent="0.25">
      <c r="H27193" t="s">
        <v>25454</v>
      </c>
      <c r="I27193">
        <v>9696101</v>
      </c>
      <c r="J27193">
        <v>311000130</v>
      </c>
      <c r="K27193" t="s">
        <v>1609</v>
      </c>
      <c r="L27193" t="s">
        <v>1308</v>
      </c>
    </row>
    <row r="27194" spans="8:12" x14ac:dyDescent="0.25">
      <c r="H27194" t="s">
        <v>25455</v>
      </c>
      <c r="I27194">
        <v>9337145</v>
      </c>
      <c r="J27194">
        <v>432919000</v>
      </c>
      <c r="K27194" t="s">
        <v>1368</v>
      </c>
      <c r="L27194" t="s">
        <v>1341</v>
      </c>
    </row>
    <row r="27195" spans="8:12" x14ac:dyDescent="0.25">
      <c r="H27195" t="s">
        <v>25456</v>
      </c>
      <c r="I27195">
        <v>9220524</v>
      </c>
      <c r="J27195">
        <v>431100865</v>
      </c>
      <c r="L27195" t="s">
        <v>1308</v>
      </c>
    </row>
    <row r="27196" spans="8:12" x14ac:dyDescent="0.25">
      <c r="H27196" t="s">
        <v>134</v>
      </c>
      <c r="I27196">
        <v>9518153</v>
      </c>
      <c r="J27196">
        <v>565097000</v>
      </c>
      <c r="L27196" t="s">
        <v>1308</v>
      </c>
    </row>
    <row r="27197" spans="8:12" x14ac:dyDescent="0.25">
      <c r="H27197" t="s">
        <v>25457</v>
      </c>
      <c r="I27197">
        <v>9624251</v>
      </c>
      <c r="J27197">
        <v>373668000</v>
      </c>
      <c r="L27197" t="s">
        <v>1308</v>
      </c>
    </row>
    <row r="27198" spans="8:12" x14ac:dyDescent="0.25">
      <c r="H27198" t="s">
        <v>25458</v>
      </c>
      <c r="I27198">
        <v>9203382</v>
      </c>
      <c r="J27198">
        <v>357442000</v>
      </c>
      <c r="K27198" t="s">
        <v>1332</v>
      </c>
      <c r="L27198" t="s">
        <v>1308</v>
      </c>
    </row>
    <row r="27199" spans="8:12" x14ac:dyDescent="0.25">
      <c r="H27199" t="s">
        <v>25459</v>
      </c>
      <c r="I27199">
        <v>9700275</v>
      </c>
      <c r="J27199">
        <v>431005364</v>
      </c>
      <c r="K27199" t="s">
        <v>1368</v>
      </c>
      <c r="L27199" t="s">
        <v>1308</v>
      </c>
    </row>
    <row r="27200" spans="8:12" x14ac:dyDescent="0.25">
      <c r="H27200" t="s">
        <v>25460</v>
      </c>
      <c r="I27200">
        <v>9702871</v>
      </c>
      <c r="J27200">
        <v>431005409</v>
      </c>
      <c r="K27200" t="s">
        <v>1368</v>
      </c>
      <c r="L27200" t="s">
        <v>1313</v>
      </c>
    </row>
    <row r="27201" spans="8:12" x14ac:dyDescent="0.25">
      <c r="H27201" t="s">
        <v>25461</v>
      </c>
      <c r="I27201">
        <v>9203239</v>
      </c>
      <c r="J27201">
        <v>431501479</v>
      </c>
      <c r="K27201" t="s">
        <v>1368</v>
      </c>
      <c r="L27201" t="s">
        <v>1313</v>
      </c>
    </row>
    <row r="27202" spans="8:12" x14ac:dyDescent="0.25">
      <c r="H27202" t="s">
        <v>25461</v>
      </c>
      <c r="I27202">
        <v>9110080</v>
      </c>
      <c r="J27202">
        <v>431100148</v>
      </c>
      <c r="K27202" t="s">
        <v>1368</v>
      </c>
      <c r="L27202" t="s">
        <v>1313</v>
      </c>
    </row>
    <row r="27203" spans="8:12" x14ac:dyDescent="0.25">
      <c r="H27203" t="s">
        <v>25462</v>
      </c>
      <c r="I27203">
        <v>9401415</v>
      </c>
      <c r="J27203">
        <v>432812000</v>
      </c>
      <c r="K27203" t="s">
        <v>1368</v>
      </c>
      <c r="L27203" t="s">
        <v>1313</v>
      </c>
    </row>
    <row r="27204" spans="8:12" x14ac:dyDescent="0.25">
      <c r="H27204" t="s">
        <v>25463</v>
      </c>
      <c r="I27204">
        <v>9725378</v>
      </c>
      <c r="J27204">
        <v>431005668</v>
      </c>
      <c r="K27204" t="s">
        <v>1368</v>
      </c>
      <c r="L27204" t="s">
        <v>1308</v>
      </c>
    </row>
    <row r="27205" spans="8:12" x14ac:dyDescent="0.25">
      <c r="H27205" t="s">
        <v>25464</v>
      </c>
      <c r="I27205">
        <v>9652272</v>
      </c>
      <c r="J27205">
        <v>370975000</v>
      </c>
      <c r="L27205" t="s">
        <v>1395</v>
      </c>
    </row>
    <row r="27206" spans="8:12" x14ac:dyDescent="0.25">
      <c r="H27206" t="s">
        <v>25465</v>
      </c>
      <c r="I27206">
        <v>9748174</v>
      </c>
      <c r="J27206">
        <v>431005995</v>
      </c>
      <c r="K27206" t="s">
        <v>1368</v>
      </c>
      <c r="L27206" t="s">
        <v>1308</v>
      </c>
    </row>
    <row r="27207" spans="8:12" x14ac:dyDescent="0.25">
      <c r="H27207" t="s">
        <v>25466</v>
      </c>
      <c r="I27207">
        <v>9355094</v>
      </c>
      <c r="J27207">
        <v>431000139</v>
      </c>
      <c r="K27207" t="s">
        <v>1368</v>
      </c>
      <c r="L27207" t="s">
        <v>1308</v>
      </c>
    </row>
    <row r="27208" spans="8:12" x14ac:dyDescent="0.25">
      <c r="H27208" t="s">
        <v>25467</v>
      </c>
      <c r="I27208">
        <v>9698680</v>
      </c>
      <c r="J27208">
        <v>431005083</v>
      </c>
      <c r="K27208" t="s">
        <v>1368</v>
      </c>
      <c r="L27208" t="s">
        <v>1308</v>
      </c>
    </row>
    <row r="27209" spans="8:12" x14ac:dyDescent="0.25">
      <c r="H27209" t="s">
        <v>25468</v>
      </c>
      <c r="I27209">
        <v>9047130</v>
      </c>
      <c r="J27209">
        <v>431400035</v>
      </c>
      <c r="K27209" t="s">
        <v>1368</v>
      </c>
      <c r="L27209" t="s">
        <v>1313</v>
      </c>
    </row>
    <row r="27210" spans="8:12" x14ac:dyDescent="0.25">
      <c r="H27210" t="s">
        <v>25469</v>
      </c>
      <c r="I27210">
        <v>9632662</v>
      </c>
      <c r="J27210">
        <v>431003181</v>
      </c>
      <c r="K27210" t="s">
        <v>1368</v>
      </c>
      <c r="L27210" t="s">
        <v>1313</v>
      </c>
    </row>
    <row r="27211" spans="8:12" x14ac:dyDescent="0.25">
      <c r="H27211" t="s">
        <v>25470</v>
      </c>
      <c r="I27211">
        <v>9135133</v>
      </c>
      <c r="J27211">
        <v>431400515</v>
      </c>
      <c r="K27211" t="s">
        <v>1368</v>
      </c>
      <c r="L27211" t="s">
        <v>1313</v>
      </c>
    </row>
    <row r="27212" spans="8:12" x14ac:dyDescent="0.25">
      <c r="H27212" t="s">
        <v>25471</v>
      </c>
      <c r="I27212">
        <v>9638343</v>
      </c>
      <c r="J27212">
        <v>431003024</v>
      </c>
      <c r="K27212" t="s">
        <v>1368</v>
      </c>
      <c r="L27212" t="s">
        <v>1313</v>
      </c>
    </row>
    <row r="27213" spans="8:12" x14ac:dyDescent="0.25">
      <c r="H27213" t="s">
        <v>25472</v>
      </c>
      <c r="I27213">
        <v>9325283</v>
      </c>
      <c r="J27213">
        <v>431301745</v>
      </c>
      <c r="K27213" t="s">
        <v>1368</v>
      </c>
      <c r="L27213" t="s">
        <v>1313</v>
      </c>
    </row>
    <row r="27214" spans="8:12" x14ac:dyDescent="0.25">
      <c r="H27214" t="s">
        <v>25473</v>
      </c>
      <c r="I27214">
        <v>9267998</v>
      </c>
      <c r="J27214">
        <v>431101018</v>
      </c>
      <c r="K27214" t="s">
        <v>1368</v>
      </c>
      <c r="L27214" t="s">
        <v>1313</v>
      </c>
    </row>
    <row r="27215" spans="8:12" x14ac:dyDescent="0.25">
      <c r="H27215" t="s">
        <v>25474</v>
      </c>
      <c r="I27215">
        <v>9629225</v>
      </c>
      <c r="J27215">
        <v>533170047</v>
      </c>
      <c r="K27215" t="s">
        <v>1563</v>
      </c>
      <c r="L27215" t="s">
        <v>1295</v>
      </c>
    </row>
    <row r="27216" spans="8:12" x14ac:dyDescent="0.25">
      <c r="H27216" t="s">
        <v>25475</v>
      </c>
      <c r="I27216">
        <v>9559470</v>
      </c>
      <c r="J27216">
        <v>533002720</v>
      </c>
      <c r="K27216" t="s">
        <v>1563</v>
      </c>
      <c r="L27216" t="s">
        <v>1295</v>
      </c>
    </row>
    <row r="27217" spans="8:12" x14ac:dyDescent="0.25">
      <c r="H27217" t="s">
        <v>25476</v>
      </c>
      <c r="I27217">
        <v>9559482</v>
      </c>
      <c r="J27217">
        <v>533004410</v>
      </c>
      <c r="K27217" t="s">
        <v>1563</v>
      </c>
      <c r="L27217" t="s">
        <v>1295</v>
      </c>
    </row>
    <row r="27218" spans="8:12" x14ac:dyDescent="0.25">
      <c r="H27218" t="s">
        <v>25477</v>
      </c>
      <c r="I27218">
        <v>9629237</v>
      </c>
      <c r="J27218">
        <v>533170107</v>
      </c>
      <c r="K27218" t="s">
        <v>1563</v>
      </c>
      <c r="L27218" t="s">
        <v>1295</v>
      </c>
    </row>
    <row r="27219" spans="8:12" x14ac:dyDescent="0.25">
      <c r="H27219" t="s">
        <v>25478</v>
      </c>
      <c r="I27219">
        <v>8303874</v>
      </c>
      <c r="J27219">
        <v>533477000</v>
      </c>
      <c r="K27219" t="s">
        <v>1563</v>
      </c>
      <c r="L27219" t="s">
        <v>1295</v>
      </c>
    </row>
    <row r="27220" spans="8:12" x14ac:dyDescent="0.25">
      <c r="H27220" t="s">
        <v>25479</v>
      </c>
      <c r="I27220">
        <v>8514801</v>
      </c>
      <c r="J27220">
        <v>533297000</v>
      </c>
      <c r="K27220" t="s">
        <v>1563</v>
      </c>
      <c r="L27220" t="s">
        <v>1295</v>
      </c>
    </row>
    <row r="27221" spans="8:12" x14ac:dyDescent="0.25">
      <c r="H27221" t="s">
        <v>25480</v>
      </c>
      <c r="I27221">
        <v>8603248</v>
      </c>
      <c r="J27221">
        <v>533492000</v>
      </c>
      <c r="K27221" t="s">
        <v>1563</v>
      </c>
      <c r="L27221" t="s">
        <v>1308</v>
      </c>
    </row>
    <row r="27222" spans="8:12" x14ac:dyDescent="0.25">
      <c r="H27222" t="s">
        <v>25481</v>
      </c>
      <c r="I27222">
        <v>9267730</v>
      </c>
      <c r="J27222">
        <v>432356000</v>
      </c>
      <c r="K27222" t="s">
        <v>1368</v>
      </c>
      <c r="L27222" t="s">
        <v>1412</v>
      </c>
    </row>
    <row r="27223" spans="8:12" x14ac:dyDescent="0.25">
      <c r="H27223" t="s">
        <v>25482</v>
      </c>
      <c r="I27223">
        <v>9159490</v>
      </c>
      <c r="J27223">
        <v>431400631</v>
      </c>
      <c r="K27223" t="s">
        <v>1368</v>
      </c>
      <c r="L27223" t="s">
        <v>1326</v>
      </c>
    </row>
    <row r="27224" spans="8:12" x14ac:dyDescent="0.25">
      <c r="H27224" t="s">
        <v>25483</v>
      </c>
      <c r="I27224">
        <v>9678977</v>
      </c>
      <c r="J27224">
        <v>432949000</v>
      </c>
      <c r="K27224" t="s">
        <v>1368</v>
      </c>
      <c r="L27224" t="s">
        <v>1329</v>
      </c>
    </row>
    <row r="27225" spans="8:12" x14ac:dyDescent="0.25">
      <c r="H27225" t="s">
        <v>25484</v>
      </c>
      <c r="I27225">
        <v>9652351</v>
      </c>
      <c r="J27225">
        <v>431004146</v>
      </c>
      <c r="K27225" t="s">
        <v>1368</v>
      </c>
      <c r="L27225" t="s">
        <v>1308</v>
      </c>
    </row>
    <row r="27226" spans="8:12" x14ac:dyDescent="0.25">
      <c r="H27226" t="s">
        <v>25485</v>
      </c>
      <c r="I27226">
        <v>9596923</v>
      </c>
      <c r="J27226">
        <v>312453000</v>
      </c>
      <c r="K27226" t="s">
        <v>1379</v>
      </c>
      <c r="L27226" t="s">
        <v>1308</v>
      </c>
    </row>
    <row r="27227" spans="8:12" x14ac:dyDescent="0.25">
      <c r="H27227" t="s">
        <v>25486</v>
      </c>
      <c r="I27227">
        <v>9213832</v>
      </c>
      <c r="J27227">
        <v>431100859</v>
      </c>
      <c r="K27227" t="s">
        <v>1368</v>
      </c>
      <c r="L27227" t="s">
        <v>1614</v>
      </c>
    </row>
    <row r="27228" spans="8:12" x14ac:dyDescent="0.25">
      <c r="H27228" t="s">
        <v>25487</v>
      </c>
      <c r="I27228">
        <v>9088677</v>
      </c>
      <c r="J27228">
        <v>431400281</v>
      </c>
      <c r="K27228" t="s">
        <v>1368</v>
      </c>
      <c r="L27228" t="s">
        <v>1313</v>
      </c>
    </row>
    <row r="27229" spans="8:12" x14ac:dyDescent="0.25">
      <c r="H27229" t="s">
        <v>25488</v>
      </c>
      <c r="I27229">
        <v>9186998</v>
      </c>
      <c r="J27229">
        <v>431400901</v>
      </c>
      <c r="K27229" t="s">
        <v>1368</v>
      </c>
      <c r="L27229" t="s">
        <v>1308</v>
      </c>
    </row>
    <row r="27230" spans="8:12" x14ac:dyDescent="0.25">
      <c r="H27230" t="s">
        <v>25489</v>
      </c>
      <c r="I27230">
        <v>9677064</v>
      </c>
      <c r="J27230">
        <v>431004247</v>
      </c>
      <c r="K27230" t="s">
        <v>1368</v>
      </c>
      <c r="L27230" t="s">
        <v>1313</v>
      </c>
    </row>
    <row r="27231" spans="8:12" x14ac:dyDescent="0.25">
      <c r="H27231" t="s">
        <v>25490</v>
      </c>
      <c r="I27231">
        <v>9746322</v>
      </c>
      <c r="J27231">
        <v>431006191</v>
      </c>
      <c r="K27231" t="s">
        <v>1368</v>
      </c>
      <c r="L27231" t="s">
        <v>1308</v>
      </c>
    </row>
    <row r="27232" spans="8:12" x14ac:dyDescent="0.25">
      <c r="H27232" t="s">
        <v>25491</v>
      </c>
      <c r="I27232">
        <v>9337169</v>
      </c>
      <c r="J27232">
        <v>370400000</v>
      </c>
      <c r="L27232" t="s">
        <v>1341</v>
      </c>
    </row>
    <row r="27233" spans="8:12" x14ac:dyDescent="0.25">
      <c r="H27233" t="s">
        <v>25492</v>
      </c>
      <c r="I27233">
        <v>9291341</v>
      </c>
      <c r="J27233">
        <v>432800000</v>
      </c>
      <c r="K27233" t="s">
        <v>1368</v>
      </c>
      <c r="L27233" t="s">
        <v>1308</v>
      </c>
    </row>
    <row r="27234" spans="8:12" x14ac:dyDescent="0.25">
      <c r="H27234" t="s">
        <v>25493</v>
      </c>
      <c r="I27234">
        <v>9234197</v>
      </c>
      <c r="J27234">
        <v>431195000</v>
      </c>
      <c r="K27234" t="s">
        <v>1368</v>
      </c>
      <c r="L27234" t="s">
        <v>1329</v>
      </c>
    </row>
    <row r="27235" spans="8:12" x14ac:dyDescent="0.25">
      <c r="H27235" t="s">
        <v>25493</v>
      </c>
      <c r="I27235">
        <v>9781229</v>
      </c>
      <c r="J27235">
        <v>431007228</v>
      </c>
      <c r="K27235" t="s">
        <v>1368</v>
      </c>
      <c r="L27235" t="s">
        <v>1308</v>
      </c>
    </row>
    <row r="27236" spans="8:12" x14ac:dyDescent="0.25">
      <c r="H27236" t="s">
        <v>25494</v>
      </c>
      <c r="I27236">
        <v>9765304</v>
      </c>
      <c r="J27236">
        <v>431006368</v>
      </c>
      <c r="K27236" t="s">
        <v>1368</v>
      </c>
      <c r="L27236" t="s">
        <v>1308</v>
      </c>
    </row>
    <row r="27237" spans="8:12" x14ac:dyDescent="0.25">
      <c r="H27237" t="s">
        <v>25495</v>
      </c>
      <c r="I27237">
        <v>9660425</v>
      </c>
      <c r="J27237">
        <v>432928000</v>
      </c>
      <c r="K27237" t="s">
        <v>1368</v>
      </c>
      <c r="L27237" t="s">
        <v>1329</v>
      </c>
    </row>
    <row r="27238" spans="8:12" x14ac:dyDescent="0.25">
      <c r="H27238" t="s">
        <v>25495</v>
      </c>
      <c r="I27238">
        <v>8731382</v>
      </c>
      <c r="J27238">
        <v>431402073</v>
      </c>
      <c r="K27238" t="s">
        <v>1368</v>
      </c>
      <c r="L27238" t="s">
        <v>1308</v>
      </c>
    </row>
    <row r="27239" spans="8:12" x14ac:dyDescent="0.25">
      <c r="H27239" t="s">
        <v>25495</v>
      </c>
      <c r="I27239">
        <v>9347217</v>
      </c>
      <c r="J27239">
        <v>431301775</v>
      </c>
      <c r="K27239" t="s">
        <v>1368</v>
      </c>
      <c r="L27239" t="s">
        <v>1313</v>
      </c>
    </row>
    <row r="27240" spans="8:12" x14ac:dyDescent="0.25">
      <c r="H27240" t="s">
        <v>25495</v>
      </c>
      <c r="I27240">
        <v>9156436</v>
      </c>
      <c r="J27240">
        <v>431300454</v>
      </c>
      <c r="K27240" t="s">
        <v>1368</v>
      </c>
      <c r="L27240" t="s">
        <v>1313</v>
      </c>
    </row>
    <row r="27241" spans="8:12" x14ac:dyDescent="0.25">
      <c r="H27241" t="s">
        <v>25495</v>
      </c>
      <c r="I27241">
        <v>9666003</v>
      </c>
      <c r="J27241">
        <v>431004315</v>
      </c>
      <c r="K27241" t="s">
        <v>1368</v>
      </c>
      <c r="L27241" t="s">
        <v>1308</v>
      </c>
    </row>
    <row r="27242" spans="8:12" x14ac:dyDescent="0.25">
      <c r="H27242" t="s">
        <v>25496</v>
      </c>
      <c r="I27242">
        <v>9243722</v>
      </c>
      <c r="J27242">
        <v>432301000</v>
      </c>
      <c r="K27242" t="s">
        <v>1368</v>
      </c>
      <c r="L27242" t="s">
        <v>1329</v>
      </c>
    </row>
    <row r="27243" spans="8:12" x14ac:dyDescent="0.25">
      <c r="H27243" t="s">
        <v>25496</v>
      </c>
      <c r="I27243">
        <v>9764398</v>
      </c>
      <c r="J27243">
        <v>431007239</v>
      </c>
      <c r="K27243" t="s">
        <v>1368</v>
      </c>
      <c r="L27243" t="s">
        <v>1308</v>
      </c>
    </row>
    <row r="27244" spans="8:12" x14ac:dyDescent="0.25">
      <c r="H27244" t="s">
        <v>25496</v>
      </c>
      <c r="I27244">
        <v>9459888</v>
      </c>
      <c r="J27244">
        <v>431000346</v>
      </c>
      <c r="K27244" t="s">
        <v>1368</v>
      </c>
      <c r="L27244" t="s">
        <v>1362</v>
      </c>
    </row>
    <row r="27245" spans="8:12" x14ac:dyDescent="0.25">
      <c r="H27245" t="s">
        <v>25497</v>
      </c>
      <c r="I27245">
        <v>9257034</v>
      </c>
      <c r="J27245">
        <v>431100987</v>
      </c>
      <c r="K27245" t="s">
        <v>1368</v>
      </c>
      <c r="L27245" t="s">
        <v>1614</v>
      </c>
    </row>
    <row r="27246" spans="8:12" x14ac:dyDescent="0.25">
      <c r="H27246" t="s">
        <v>25498</v>
      </c>
      <c r="I27246">
        <v>9673185</v>
      </c>
      <c r="J27246">
        <v>431004911</v>
      </c>
      <c r="K27246" t="s">
        <v>1368</v>
      </c>
      <c r="L27246" t="s">
        <v>1308</v>
      </c>
    </row>
    <row r="27247" spans="8:12" x14ac:dyDescent="0.25">
      <c r="H27247" t="s">
        <v>25499</v>
      </c>
      <c r="I27247">
        <v>9661780</v>
      </c>
      <c r="J27247">
        <v>431003616</v>
      </c>
      <c r="K27247" t="s">
        <v>1368</v>
      </c>
      <c r="L27247" t="s">
        <v>1313</v>
      </c>
    </row>
    <row r="27248" spans="8:12" x14ac:dyDescent="0.25">
      <c r="H27248" t="s">
        <v>25500</v>
      </c>
      <c r="I27248">
        <v>9324124</v>
      </c>
      <c r="J27248">
        <v>565225000</v>
      </c>
      <c r="L27248" t="s">
        <v>1341</v>
      </c>
    </row>
    <row r="27249" spans="8:12" x14ac:dyDescent="0.25">
      <c r="H27249" t="s">
        <v>25501</v>
      </c>
      <c r="I27249">
        <v>9195262</v>
      </c>
      <c r="J27249">
        <v>431100682</v>
      </c>
      <c r="K27249" t="s">
        <v>1368</v>
      </c>
      <c r="L27249" t="s">
        <v>1395</v>
      </c>
    </row>
    <row r="27250" spans="8:12" x14ac:dyDescent="0.25">
      <c r="H27250" t="s">
        <v>25502</v>
      </c>
      <c r="I27250">
        <v>9176187</v>
      </c>
      <c r="J27250">
        <v>441155000</v>
      </c>
      <c r="K27250" t="s">
        <v>1352</v>
      </c>
      <c r="L27250" t="s">
        <v>1295</v>
      </c>
    </row>
    <row r="27251" spans="8:12" x14ac:dyDescent="0.25">
      <c r="H27251" t="s">
        <v>25503</v>
      </c>
      <c r="I27251">
        <v>9513206</v>
      </c>
      <c r="J27251">
        <v>441783000</v>
      </c>
      <c r="K27251" t="s">
        <v>1352</v>
      </c>
      <c r="L27251" t="s">
        <v>1295</v>
      </c>
    </row>
    <row r="27252" spans="8:12" x14ac:dyDescent="0.25">
      <c r="H27252" t="s">
        <v>25504</v>
      </c>
      <c r="I27252">
        <v>9774018</v>
      </c>
      <c r="J27252">
        <v>431006906</v>
      </c>
      <c r="K27252" t="s">
        <v>1368</v>
      </c>
      <c r="L27252" t="s">
        <v>1308</v>
      </c>
    </row>
    <row r="27253" spans="8:12" x14ac:dyDescent="0.25">
      <c r="H27253" t="s">
        <v>25505</v>
      </c>
      <c r="I27253">
        <v>9325295</v>
      </c>
      <c r="J27253">
        <v>432946000</v>
      </c>
      <c r="K27253" t="s">
        <v>1368</v>
      </c>
      <c r="L27253" t="s">
        <v>1308</v>
      </c>
    </row>
    <row r="27254" spans="8:12" x14ac:dyDescent="0.25">
      <c r="H27254" t="s">
        <v>25506</v>
      </c>
      <c r="I27254">
        <v>9581784</v>
      </c>
      <c r="J27254">
        <v>370148000</v>
      </c>
      <c r="L27254" t="s">
        <v>1341</v>
      </c>
    </row>
    <row r="27255" spans="8:12" x14ac:dyDescent="0.25">
      <c r="H27255" t="s">
        <v>25507</v>
      </c>
      <c r="I27255">
        <v>9733636</v>
      </c>
      <c r="J27255">
        <v>431005249</v>
      </c>
      <c r="K27255" t="s">
        <v>1368</v>
      </c>
      <c r="L27255" t="s">
        <v>1313</v>
      </c>
    </row>
    <row r="27256" spans="8:12" x14ac:dyDescent="0.25">
      <c r="H27256" t="s">
        <v>25508</v>
      </c>
      <c r="I27256">
        <v>9197868</v>
      </c>
      <c r="J27256">
        <v>477656700</v>
      </c>
      <c r="K27256" t="s">
        <v>1348</v>
      </c>
      <c r="L27256" t="s">
        <v>1412</v>
      </c>
    </row>
    <row r="27257" spans="8:12" x14ac:dyDescent="0.25">
      <c r="H27257" t="s">
        <v>25509</v>
      </c>
      <c r="I27257">
        <v>9515929</v>
      </c>
      <c r="J27257">
        <v>477786700</v>
      </c>
      <c r="K27257" t="s">
        <v>1348</v>
      </c>
      <c r="L27257" t="s">
        <v>1313</v>
      </c>
    </row>
    <row r="27258" spans="8:12" x14ac:dyDescent="0.25">
      <c r="H27258" t="s">
        <v>25510</v>
      </c>
      <c r="I27258">
        <v>9387114</v>
      </c>
      <c r="J27258">
        <v>372634000</v>
      </c>
      <c r="L27258" t="s">
        <v>1341</v>
      </c>
    </row>
    <row r="27259" spans="8:12" x14ac:dyDescent="0.25">
      <c r="H27259" t="s">
        <v>25511</v>
      </c>
      <c r="I27259">
        <v>9774745</v>
      </c>
      <c r="J27259">
        <v>431006857</v>
      </c>
      <c r="K27259" t="s">
        <v>1368</v>
      </c>
      <c r="L27259" t="s">
        <v>1308</v>
      </c>
    </row>
    <row r="27260" spans="8:12" x14ac:dyDescent="0.25">
      <c r="H27260" t="s">
        <v>25512</v>
      </c>
      <c r="I27260">
        <v>9468188</v>
      </c>
      <c r="J27260">
        <v>372313000</v>
      </c>
      <c r="L27260" t="s">
        <v>1341</v>
      </c>
    </row>
    <row r="27261" spans="8:12" x14ac:dyDescent="0.25">
      <c r="H27261" t="s">
        <v>25513</v>
      </c>
      <c r="I27261">
        <v>8923935</v>
      </c>
      <c r="J27261">
        <v>273428160</v>
      </c>
      <c r="K27261" t="s">
        <v>1297</v>
      </c>
      <c r="L27261" t="s">
        <v>1313</v>
      </c>
    </row>
    <row r="27262" spans="8:12" x14ac:dyDescent="0.25">
      <c r="H27262" t="s">
        <v>25514</v>
      </c>
      <c r="I27262">
        <v>9409716</v>
      </c>
      <c r="J27262">
        <v>574406000</v>
      </c>
      <c r="K27262" t="s">
        <v>1350</v>
      </c>
      <c r="L27262" t="s">
        <v>1295</v>
      </c>
    </row>
    <row r="27263" spans="8:12" x14ac:dyDescent="0.25">
      <c r="H27263" t="s">
        <v>25515</v>
      </c>
      <c r="I27263">
        <v>9534717</v>
      </c>
      <c r="J27263">
        <v>574405000</v>
      </c>
      <c r="K27263" t="s">
        <v>1350</v>
      </c>
      <c r="L27263" t="s">
        <v>1308</v>
      </c>
    </row>
    <row r="27264" spans="8:12" x14ac:dyDescent="0.25">
      <c r="H27264" t="s">
        <v>25516</v>
      </c>
      <c r="I27264">
        <v>8917699</v>
      </c>
      <c r="J27264">
        <v>374868000</v>
      </c>
      <c r="L27264" t="s">
        <v>1295</v>
      </c>
    </row>
    <row r="27265" spans="8:12" x14ac:dyDescent="0.25">
      <c r="H27265" t="s">
        <v>25517</v>
      </c>
      <c r="I27265">
        <v>8911748</v>
      </c>
      <c r="J27265">
        <v>230226000</v>
      </c>
      <c r="K27265" t="s">
        <v>1432</v>
      </c>
      <c r="L27265" t="s">
        <v>1614</v>
      </c>
    </row>
    <row r="27266" spans="8:12" x14ac:dyDescent="0.25">
      <c r="H27266" t="s">
        <v>25518</v>
      </c>
      <c r="I27266">
        <v>9513816</v>
      </c>
      <c r="J27266">
        <v>356837000</v>
      </c>
      <c r="K27266" t="s">
        <v>1332</v>
      </c>
      <c r="L27266" t="s">
        <v>1341</v>
      </c>
    </row>
    <row r="27267" spans="8:12" x14ac:dyDescent="0.25">
      <c r="H27267" t="s">
        <v>25519</v>
      </c>
      <c r="I27267">
        <v>9644457</v>
      </c>
      <c r="J27267">
        <v>431003595</v>
      </c>
      <c r="K27267" t="s">
        <v>1368</v>
      </c>
      <c r="L27267" t="s">
        <v>1313</v>
      </c>
    </row>
    <row r="27268" spans="8:12" x14ac:dyDescent="0.25">
      <c r="H27268" t="s">
        <v>25520</v>
      </c>
      <c r="I27268">
        <v>9391024</v>
      </c>
      <c r="J27268">
        <v>305169000</v>
      </c>
      <c r="L27268" t="s">
        <v>1295</v>
      </c>
    </row>
    <row r="27269" spans="8:12" x14ac:dyDescent="0.25">
      <c r="H27269" t="s">
        <v>25521</v>
      </c>
      <c r="I27269">
        <v>9368596</v>
      </c>
      <c r="J27269">
        <v>256583000</v>
      </c>
      <c r="K27269" t="s">
        <v>1340</v>
      </c>
      <c r="L27269" t="s">
        <v>1295</v>
      </c>
    </row>
    <row r="27270" spans="8:12" x14ac:dyDescent="0.25">
      <c r="H27270" t="s">
        <v>25522</v>
      </c>
      <c r="I27270">
        <v>9061916</v>
      </c>
      <c r="J27270">
        <v>431500067</v>
      </c>
      <c r="K27270" t="s">
        <v>1368</v>
      </c>
      <c r="L27270" t="s">
        <v>1808</v>
      </c>
    </row>
    <row r="27271" spans="8:12" x14ac:dyDescent="0.25">
      <c r="H27271" t="s">
        <v>25523</v>
      </c>
      <c r="I27271">
        <v>9746310</v>
      </c>
      <c r="J27271">
        <v>431005916</v>
      </c>
      <c r="K27271" t="s">
        <v>1368</v>
      </c>
      <c r="L27271" t="s">
        <v>1308</v>
      </c>
    </row>
    <row r="27272" spans="8:12" x14ac:dyDescent="0.25">
      <c r="H27272" t="s">
        <v>25524</v>
      </c>
      <c r="I27272">
        <v>9596404</v>
      </c>
      <c r="J27272">
        <v>431001029</v>
      </c>
      <c r="K27272" t="s">
        <v>1368</v>
      </c>
      <c r="L27272" t="s">
        <v>1295</v>
      </c>
    </row>
    <row r="27273" spans="8:12" x14ac:dyDescent="0.25">
      <c r="H27273" t="s">
        <v>25525</v>
      </c>
      <c r="I27273">
        <v>9233533</v>
      </c>
      <c r="J27273">
        <v>355008000</v>
      </c>
      <c r="K27273" t="s">
        <v>1332</v>
      </c>
      <c r="L27273" t="s">
        <v>1341</v>
      </c>
    </row>
    <row r="27274" spans="8:12" x14ac:dyDescent="0.25">
      <c r="H27274" t="s">
        <v>25526</v>
      </c>
      <c r="I27274">
        <v>9084011</v>
      </c>
      <c r="J27274">
        <v>441613000</v>
      </c>
      <c r="K27274" t="s">
        <v>1352</v>
      </c>
      <c r="L27274" t="s">
        <v>1295</v>
      </c>
    </row>
    <row r="27275" spans="8:12" x14ac:dyDescent="0.25">
      <c r="H27275" t="s">
        <v>25527</v>
      </c>
      <c r="I27275">
        <v>7422049</v>
      </c>
      <c r="J27275">
        <v>214181504</v>
      </c>
      <c r="K27275" t="s">
        <v>1302</v>
      </c>
      <c r="L27275" t="s">
        <v>1295</v>
      </c>
    </row>
    <row r="27276" spans="8:12" x14ac:dyDescent="0.25">
      <c r="H27276" t="s">
        <v>25528</v>
      </c>
      <c r="I27276">
        <v>9020875</v>
      </c>
      <c r="J27276">
        <v>431600827</v>
      </c>
      <c r="K27276" t="s">
        <v>1368</v>
      </c>
      <c r="L27276" t="s">
        <v>1313</v>
      </c>
    </row>
    <row r="27277" spans="8:12" x14ac:dyDescent="0.25">
      <c r="H27277" t="s">
        <v>25528</v>
      </c>
      <c r="I27277">
        <v>9588861</v>
      </c>
      <c r="J27277">
        <v>431001401</v>
      </c>
      <c r="K27277" t="s">
        <v>1368</v>
      </c>
      <c r="L27277" t="s">
        <v>1326</v>
      </c>
    </row>
    <row r="27278" spans="8:12" x14ac:dyDescent="0.25">
      <c r="H27278" t="s">
        <v>25529</v>
      </c>
      <c r="I27278">
        <v>9162332</v>
      </c>
      <c r="J27278">
        <v>431500583</v>
      </c>
      <c r="K27278" t="s">
        <v>1368</v>
      </c>
      <c r="L27278" t="s">
        <v>1308</v>
      </c>
    </row>
    <row r="27279" spans="8:12" x14ac:dyDescent="0.25">
      <c r="H27279" t="s">
        <v>25530</v>
      </c>
      <c r="I27279">
        <v>9221736</v>
      </c>
      <c r="J27279">
        <v>431501632</v>
      </c>
      <c r="K27279" t="s">
        <v>1368</v>
      </c>
      <c r="L27279" t="s">
        <v>1308</v>
      </c>
    </row>
    <row r="27280" spans="8:12" x14ac:dyDescent="0.25">
      <c r="H27280" t="s">
        <v>25531</v>
      </c>
      <c r="I27280">
        <v>9242443</v>
      </c>
      <c r="J27280">
        <v>247064200</v>
      </c>
      <c r="K27280" t="s">
        <v>1398</v>
      </c>
      <c r="L27280" t="s">
        <v>1326</v>
      </c>
    </row>
    <row r="27281" spans="8:12" x14ac:dyDescent="0.25">
      <c r="H27281" t="s">
        <v>25532</v>
      </c>
      <c r="I27281">
        <v>9658927</v>
      </c>
      <c r="J27281">
        <v>432940000</v>
      </c>
      <c r="K27281" t="s">
        <v>1368</v>
      </c>
      <c r="L27281" t="s">
        <v>1341</v>
      </c>
    </row>
    <row r="27282" spans="8:12" x14ac:dyDescent="0.25">
      <c r="H27282" t="s">
        <v>25533</v>
      </c>
      <c r="I27282">
        <v>9330173</v>
      </c>
      <c r="J27282">
        <v>431800677</v>
      </c>
      <c r="K27282" t="s">
        <v>1368</v>
      </c>
      <c r="L27282" t="s">
        <v>1326</v>
      </c>
    </row>
    <row r="27283" spans="8:12" x14ac:dyDescent="0.25">
      <c r="H27283" t="s">
        <v>25534</v>
      </c>
      <c r="I27283">
        <v>9073490</v>
      </c>
      <c r="J27283">
        <v>431400211</v>
      </c>
      <c r="K27283" t="s">
        <v>1368</v>
      </c>
      <c r="L27283" t="s">
        <v>1313</v>
      </c>
    </row>
    <row r="27284" spans="8:12" x14ac:dyDescent="0.25">
      <c r="H27284" t="s">
        <v>25535</v>
      </c>
      <c r="I27284">
        <v>9615365</v>
      </c>
      <c r="J27284">
        <v>431002893</v>
      </c>
      <c r="K27284" t="s">
        <v>1368</v>
      </c>
      <c r="L27284" t="s">
        <v>1308</v>
      </c>
    </row>
    <row r="27285" spans="8:12" x14ac:dyDescent="0.25">
      <c r="H27285" t="s">
        <v>25536</v>
      </c>
      <c r="I27285">
        <v>9325623</v>
      </c>
      <c r="J27285">
        <v>431401999</v>
      </c>
      <c r="K27285" t="s">
        <v>1368</v>
      </c>
      <c r="L27285" t="s">
        <v>1313</v>
      </c>
    </row>
    <row r="27286" spans="8:12" x14ac:dyDescent="0.25">
      <c r="H27286" t="s">
        <v>25537</v>
      </c>
      <c r="I27286">
        <v>8318075</v>
      </c>
      <c r="J27286">
        <v>422038200</v>
      </c>
      <c r="K27286" t="s">
        <v>1664</v>
      </c>
      <c r="L27286" t="s">
        <v>1295</v>
      </c>
    </row>
    <row r="27287" spans="8:12" x14ac:dyDescent="0.25">
      <c r="H27287" t="s">
        <v>25538</v>
      </c>
      <c r="I27287">
        <v>9375458</v>
      </c>
      <c r="J27287">
        <v>431800699</v>
      </c>
      <c r="K27287" t="s">
        <v>1368</v>
      </c>
      <c r="L27287" t="s">
        <v>1395</v>
      </c>
    </row>
    <row r="27288" spans="8:12" x14ac:dyDescent="0.25">
      <c r="H27288" t="s">
        <v>25539</v>
      </c>
      <c r="I27288">
        <v>9088017</v>
      </c>
      <c r="J27288">
        <v>431100122</v>
      </c>
      <c r="K27288" t="s">
        <v>1368</v>
      </c>
      <c r="L27288" t="s">
        <v>1313</v>
      </c>
    </row>
    <row r="27289" spans="8:12" x14ac:dyDescent="0.25">
      <c r="H27289" t="s">
        <v>25540</v>
      </c>
      <c r="I27289">
        <v>8866668</v>
      </c>
      <c r="J27289">
        <v>312365000</v>
      </c>
      <c r="K27289" t="s">
        <v>1379</v>
      </c>
      <c r="L27289" t="s">
        <v>1295</v>
      </c>
    </row>
    <row r="27290" spans="8:12" x14ac:dyDescent="0.25">
      <c r="H27290" t="s">
        <v>25540</v>
      </c>
      <c r="I27290">
        <v>8866668</v>
      </c>
      <c r="J27290">
        <v>273333700</v>
      </c>
      <c r="K27290" t="s">
        <v>1297</v>
      </c>
      <c r="L27290" t="s">
        <v>1295</v>
      </c>
    </row>
    <row r="27291" spans="8:12" x14ac:dyDescent="0.25">
      <c r="H27291" t="s">
        <v>25541</v>
      </c>
      <c r="I27291">
        <v>9079755</v>
      </c>
      <c r="J27291">
        <v>431000253</v>
      </c>
      <c r="K27291" t="s">
        <v>1368</v>
      </c>
      <c r="L27291" t="s">
        <v>1313</v>
      </c>
    </row>
    <row r="27292" spans="8:12" x14ac:dyDescent="0.25">
      <c r="H27292" t="s">
        <v>25542</v>
      </c>
      <c r="I27292">
        <v>9477206</v>
      </c>
      <c r="J27292">
        <v>351897000</v>
      </c>
      <c r="K27292" t="s">
        <v>1332</v>
      </c>
      <c r="L27292" t="s">
        <v>1341</v>
      </c>
    </row>
    <row r="27293" spans="8:12" x14ac:dyDescent="0.25">
      <c r="H27293" t="s">
        <v>25543</v>
      </c>
      <c r="I27293">
        <v>9512836</v>
      </c>
      <c r="J27293">
        <v>431000689</v>
      </c>
      <c r="K27293" t="s">
        <v>1368</v>
      </c>
      <c r="L27293" t="s">
        <v>1346</v>
      </c>
    </row>
    <row r="27294" spans="8:12" x14ac:dyDescent="0.25">
      <c r="H27294" t="s">
        <v>25544</v>
      </c>
      <c r="I27294">
        <v>8007676</v>
      </c>
      <c r="J27294">
        <v>525003115</v>
      </c>
      <c r="K27294" t="s">
        <v>1307</v>
      </c>
      <c r="L27294" t="s">
        <v>1308</v>
      </c>
    </row>
    <row r="27295" spans="8:12" x14ac:dyDescent="0.25">
      <c r="H27295" t="s">
        <v>25545</v>
      </c>
      <c r="I27295">
        <v>9411472</v>
      </c>
      <c r="J27295">
        <v>431101162</v>
      </c>
      <c r="K27295" t="s">
        <v>1368</v>
      </c>
      <c r="L27295" t="s">
        <v>1313</v>
      </c>
    </row>
    <row r="27296" spans="8:12" x14ac:dyDescent="0.25">
      <c r="H27296" t="s">
        <v>25546</v>
      </c>
      <c r="I27296">
        <v>9066942</v>
      </c>
      <c r="J27296">
        <v>431400216</v>
      </c>
      <c r="K27296" t="s">
        <v>1368</v>
      </c>
      <c r="L27296" t="s">
        <v>1313</v>
      </c>
    </row>
    <row r="27297" spans="8:12" x14ac:dyDescent="0.25">
      <c r="H27297" t="s">
        <v>25546</v>
      </c>
      <c r="I27297">
        <v>9268007</v>
      </c>
      <c r="J27297">
        <v>431301658</v>
      </c>
      <c r="K27297" t="s">
        <v>1368</v>
      </c>
      <c r="L27297" t="s">
        <v>1362</v>
      </c>
    </row>
    <row r="27298" spans="8:12" x14ac:dyDescent="0.25">
      <c r="H27298" t="s">
        <v>25546</v>
      </c>
      <c r="I27298">
        <v>9578426</v>
      </c>
      <c r="J27298">
        <v>431001108</v>
      </c>
      <c r="K27298" t="s">
        <v>1368</v>
      </c>
      <c r="L27298" t="s">
        <v>1295</v>
      </c>
    </row>
    <row r="27299" spans="8:12" x14ac:dyDescent="0.25">
      <c r="H27299" t="s">
        <v>25547</v>
      </c>
      <c r="I27299">
        <v>9084695</v>
      </c>
      <c r="J27299">
        <v>431300218</v>
      </c>
      <c r="K27299" t="s">
        <v>1368</v>
      </c>
      <c r="L27299" t="s">
        <v>1313</v>
      </c>
    </row>
    <row r="27300" spans="8:12" x14ac:dyDescent="0.25">
      <c r="H27300" t="s">
        <v>25548</v>
      </c>
      <c r="I27300">
        <v>9709271</v>
      </c>
      <c r="J27300">
        <v>352596000</v>
      </c>
      <c r="K27300" t="s">
        <v>1332</v>
      </c>
      <c r="L27300" t="s">
        <v>1313</v>
      </c>
    </row>
    <row r="27301" spans="8:12" x14ac:dyDescent="0.25">
      <c r="H27301" t="s">
        <v>25549</v>
      </c>
      <c r="I27301">
        <v>9658824</v>
      </c>
      <c r="J27301">
        <v>431003928</v>
      </c>
      <c r="K27301" t="s">
        <v>1368</v>
      </c>
      <c r="L27301" t="s">
        <v>1308</v>
      </c>
    </row>
    <row r="27302" spans="8:12" x14ac:dyDescent="0.25">
      <c r="H27302" t="s">
        <v>25550</v>
      </c>
      <c r="I27302">
        <v>9632296</v>
      </c>
      <c r="J27302">
        <v>477767300</v>
      </c>
      <c r="K27302" t="s">
        <v>1348</v>
      </c>
      <c r="L27302" t="s">
        <v>1341</v>
      </c>
    </row>
    <row r="27303" spans="8:12" x14ac:dyDescent="0.25">
      <c r="H27303" t="s">
        <v>25551</v>
      </c>
      <c r="I27303">
        <v>8316510</v>
      </c>
      <c r="J27303">
        <v>412226000</v>
      </c>
      <c r="K27303" t="s">
        <v>1328</v>
      </c>
      <c r="L27303" t="s">
        <v>1341</v>
      </c>
    </row>
    <row r="27304" spans="8:12" x14ac:dyDescent="0.25">
      <c r="H27304" t="s">
        <v>25552</v>
      </c>
      <c r="I27304">
        <v>9469508</v>
      </c>
      <c r="J27304">
        <v>477826300</v>
      </c>
      <c r="K27304" t="s">
        <v>1348</v>
      </c>
      <c r="L27304" t="s">
        <v>1341</v>
      </c>
    </row>
    <row r="27305" spans="8:12" x14ac:dyDescent="0.25">
      <c r="H27305" t="s">
        <v>25553</v>
      </c>
      <c r="I27305">
        <v>8961913</v>
      </c>
      <c r="J27305">
        <v>431301503</v>
      </c>
      <c r="K27305" t="s">
        <v>1368</v>
      </c>
      <c r="L27305" t="s">
        <v>1308</v>
      </c>
    </row>
    <row r="27306" spans="8:12" x14ac:dyDescent="0.25">
      <c r="H27306" t="s">
        <v>25554</v>
      </c>
      <c r="I27306">
        <v>8974726</v>
      </c>
      <c r="J27306">
        <v>431602112</v>
      </c>
      <c r="K27306" t="s">
        <v>1368</v>
      </c>
      <c r="L27306" t="s">
        <v>1308</v>
      </c>
    </row>
    <row r="27307" spans="8:12" x14ac:dyDescent="0.25">
      <c r="H27307" t="s">
        <v>25555</v>
      </c>
      <c r="I27307">
        <v>9128568</v>
      </c>
      <c r="J27307">
        <v>431300325</v>
      </c>
      <c r="K27307" t="s">
        <v>1368</v>
      </c>
      <c r="L27307" t="s">
        <v>1308</v>
      </c>
    </row>
    <row r="27308" spans="8:12" x14ac:dyDescent="0.25">
      <c r="H27308" t="s">
        <v>25556</v>
      </c>
      <c r="I27308">
        <v>9578610</v>
      </c>
      <c r="J27308">
        <v>371444000</v>
      </c>
      <c r="L27308" t="s">
        <v>1308</v>
      </c>
    </row>
    <row r="27309" spans="8:12" x14ac:dyDescent="0.25">
      <c r="H27309" t="s">
        <v>1105</v>
      </c>
      <c r="I27309">
        <v>9459979</v>
      </c>
      <c r="J27309">
        <v>209182000</v>
      </c>
      <c r="K27309" t="s">
        <v>1443</v>
      </c>
      <c r="L27309" t="s">
        <v>1341</v>
      </c>
    </row>
    <row r="27310" spans="8:12" x14ac:dyDescent="0.25">
      <c r="H27310" t="s">
        <v>25557</v>
      </c>
      <c r="I27310">
        <v>9633549</v>
      </c>
      <c r="J27310">
        <v>229898000</v>
      </c>
      <c r="L27310" t="s">
        <v>1313</v>
      </c>
    </row>
    <row r="27311" spans="8:12" x14ac:dyDescent="0.25">
      <c r="H27311" t="s">
        <v>25558</v>
      </c>
      <c r="I27311">
        <v>8844373</v>
      </c>
      <c r="J27311">
        <v>671097000</v>
      </c>
      <c r="K27311" t="s">
        <v>1311</v>
      </c>
      <c r="L27311" t="s">
        <v>1308</v>
      </c>
    </row>
    <row r="27312" spans="8:12" x14ac:dyDescent="0.25">
      <c r="H27312" t="s">
        <v>25558</v>
      </c>
      <c r="I27312">
        <v>9479761</v>
      </c>
      <c r="J27312">
        <v>431000359</v>
      </c>
      <c r="K27312" t="s">
        <v>1368</v>
      </c>
      <c r="L27312" t="s">
        <v>2037</v>
      </c>
    </row>
    <row r="27313" spans="8:12" x14ac:dyDescent="0.25">
      <c r="H27313" t="s">
        <v>25559</v>
      </c>
      <c r="I27313">
        <v>9203019</v>
      </c>
      <c r="J27313">
        <v>431130000</v>
      </c>
      <c r="K27313" t="s">
        <v>1368</v>
      </c>
      <c r="L27313" t="s">
        <v>1329</v>
      </c>
    </row>
    <row r="27314" spans="8:12" x14ac:dyDescent="0.25">
      <c r="H27314" t="s">
        <v>25559</v>
      </c>
      <c r="I27314">
        <v>9362982</v>
      </c>
      <c r="J27314">
        <v>370347000</v>
      </c>
      <c r="L27314" t="s">
        <v>1341</v>
      </c>
    </row>
    <row r="27315" spans="8:12" x14ac:dyDescent="0.25">
      <c r="H27315" t="s">
        <v>25560</v>
      </c>
      <c r="I27315">
        <v>9149782</v>
      </c>
      <c r="J27315">
        <v>431465000</v>
      </c>
      <c r="K27315" t="s">
        <v>1368</v>
      </c>
      <c r="L27315" t="s">
        <v>1329</v>
      </c>
    </row>
    <row r="27316" spans="8:12" x14ac:dyDescent="0.25">
      <c r="H27316" t="s">
        <v>25560</v>
      </c>
      <c r="I27316">
        <v>9370898</v>
      </c>
      <c r="J27316">
        <v>431101122</v>
      </c>
      <c r="K27316" t="s">
        <v>1368</v>
      </c>
      <c r="L27316" t="s">
        <v>1308</v>
      </c>
    </row>
    <row r="27317" spans="8:12" x14ac:dyDescent="0.25">
      <c r="H27317" t="s">
        <v>25560</v>
      </c>
      <c r="I27317">
        <v>9162734</v>
      </c>
      <c r="J27317">
        <v>431100299</v>
      </c>
      <c r="K27317" t="s">
        <v>1368</v>
      </c>
      <c r="L27317" t="s">
        <v>1308</v>
      </c>
    </row>
    <row r="27318" spans="8:12" x14ac:dyDescent="0.25">
      <c r="H27318" t="s">
        <v>25560</v>
      </c>
      <c r="I27318">
        <v>9629275</v>
      </c>
      <c r="J27318">
        <v>431003521</v>
      </c>
      <c r="K27318" t="s">
        <v>1368</v>
      </c>
      <c r="L27318" t="s">
        <v>1313</v>
      </c>
    </row>
    <row r="27319" spans="8:12" x14ac:dyDescent="0.25">
      <c r="H27319" t="s">
        <v>25561</v>
      </c>
      <c r="I27319">
        <v>9641376</v>
      </c>
      <c r="J27319">
        <v>352055000</v>
      </c>
      <c r="K27319" t="s">
        <v>1332</v>
      </c>
      <c r="L27319" t="s">
        <v>1308</v>
      </c>
    </row>
    <row r="27320" spans="8:12" x14ac:dyDescent="0.25">
      <c r="H27320" t="s">
        <v>25562</v>
      </c>
      <c r="I27320">
        <v>9016064</v>
      </c>
      <c r="J27320">
        <v>432464000</v>
      </c>
      <c r="K27320" t="s">
        <v>1368</v>
      </c>
      <c r="L27320" t="s">
        <v>1346</v>
      </c>
    </row>
    <row r="27321" spans="8:12" x14ac:dyDescent="0.25">
      <c r="H27321" t="s">
        <v>25563</v>
      </c>
      <c r="I27321">
        <v>9746841</v>
      </c>
      <c r="J27321">
        <v>431006196</v>
      </c>
      <c r="K27321" t="s">
        <v>1368</v>
      </c>
      <c r="L27321" t="s">
        <v>1308</v>
      </c>
    </row>
    <row r="27322" spans="8:12" x14ac:dyDescent="0.25">
      <c r="H27322" t="s">
        <v>25564</v>
      </c>
      <c r="I27322">
        <v>9765835</v>
      </c>
      <c r="J27322">
        <v>431006887</v>
      </c>
      <c r="K27322" t="s">
        <v>1368</v>
      </c>
      <c r="L27322" t="s">
        <v>1313</v>
      </c>
    </row>
    <row r="27323" spans="8:12" x14ac:dyDescent="0.25">
      <c r="H27323" t="s">
        <v>25565</v>
      </c>
      <c r="I27323">
        <v>9481673</v>
      </c>
      <c r="J27323">
        <v>209922000</v>
      </c>
      <c r="K27323" t="s">
        <v>1443</v>
      </c>
      <c r="L27323" t="s">
        <v>1308</v>
      </c>
    </row>
    <row r="27324" spans="8:12" x14ac:dyDescent="0.25">
      <c r="H27324" t="s">
        <v>25566</v>
      </c>
      <c r="I27324">
        <v>9237187</v>
      </c>
      <c r="J27324">
        <v>538002876</v>
      </c>
      <c r="K27324" t="s">
        <v>1437</v>
      </c>
      <c r="L27324" t="s">
        <v>1341</v>
      </c>
    </row>
    <row r="27325" spans="8:12" x14ac:dyDescent="0.25">
      <c r="H27325" t="s">
        <v>25567</v>
      </c>
      <c r="I27325">
        <v>9497115</v>
      </c>
      <c r="J27325">
        <v>249688000</v>
      </c>
      <c r="K27325" t="s">
        <v>1340</v>
      </c>
      <c r="L27325" t="s">
        <v>1341</v>
      </c>
    </row>
    <row r="27326" spans="8:12" x14ac:dyDescent="0.25">
      <c r="H27326" t="s">
        <v>25568</v>
      </c>
      <c r="I27326">
        <v>8211801</v>
      </c>
      <c r="J27326">
        <v>214181805</v>
      </c>
      <c r="K27326" t="s">
        <v>1302</v>
      </c>
      <c r="L27326" t="s">
        <v>1295</v>
      </c>
    </row>
    <row r="27327" spans="8:12" x14ac:dyDescent="0.25">
      <c r="H27327" t="s">
        <v>25569</v>
      </c>
      <c r="I27327">
        <v>9406740</v>
      </c>
      <c r="J27327">
        <v>412373530</v>
      </c>
      <c r="K27327" t="s">
        <v>1328</v>
      </c>
      <c r="L27327" t="s">
        <v>1412</v>
      </c>
    </row>
    <row r="27328" spans="8:12" x14ac:dyDescent="0.25">
      <c r="H27328" t="s">
        <v>25570</v>
      </c>
      <c r="I27328">
        <v>9614347</v>
      </c>
      <c r="J27328">
        <v>373185000</v>
      </c>
      <c r="L27328" t="s">
        <v>1308</v>
      </c>
    </row>
    <row r="27329" spans="8:12" x14ac:dyDescent="0.25">
      <c r="H27329" t="s">
        <v>25571</v>
      </c>
      <c r="I27329">
        <v>9114830</v>
      </c>
      <c r="J27329">
        <v>312982000</v>
      </c>
      <c r="K27329" t="s">
        <v>1379</v>
      </c>
      <c r="L27329" t="s">
        <v>1313</v>
      </c>
    </row>
    <row r="27330" spans="8:12" x14ac:dyDescent="0.25">
      <c r="H27330" t="s">
        <v>25572</v>
      </c>
      <c r="I27330">
        <v>9634878</v>
      </c>
      <c r="J27330">
        <v>431003635</v>
      </c>
      <c r="K27330" t="s">
        <v>1368</v>
      </c>
      <c r="L27330" t="s">
        <v>1313</v>
      </c>
    </row>
    <row r="27331" spans="8:12" x14ac:dyDescent="0.25">
      <c r="H27331" t="s">
        <v>25573</v>
      </c>
      <c r="I27331">
        <v>9084736</v>
      </c>
      <c r="J27331">
        <v>515163000</v>
      </c>
      <c r="K27331" t="s">
        <v>1406</v>
      </c>
      <c r="L27331" t="s">
        <v>1308</v>
      </c>
    </row>
    <row r="27332" spans="8:12" x14ac:dyDescent="0.25">
      <c r="H27332" t="s">
        <v>25573</v>
      </c>
      <c r="I27332">
        <v>9392200</v>
      </c>
      <c r="J27332">
        <v>432584000</v>
      </c>
      <c r="K27332" t="s">
        <v>1368</v>
      </c>
      <c r="L27332" t="s">
        <v>1313</v>
      </c>
    </row>
    <row r="27333" spans="8:12" x14ac:dyDescent="0.25">
      <c r="H27333" t="s">
        <v>25574</v>
      </c>
      <c r="I27333">
        <v>9066203</v>
      </c>
      <c r="J27333">
        <v>431400115</v>
      </c>
      <c r="K27333" t="s">
        <v>1368</v>
      </c>
      <c r="L27333" t="s">
        <v>1313</v>
      </c>
    </row>
    <row r="27334" spans="8:12" x14ac:dyDescent="0.25">
      <c r="H27334" t="s">
        <v>25575</v>
      </c>
      <c r="I27334">
        <v>9110028</v>
      </c>
      <c r="J27334">
        <v>431400366</v>
      </c>
      <c r="K27334" t="s">
        <v>1368</v>
      </c>
      <c r="L27334" t="s">
        <v>1313</v>
      </c>
    </row>
    <row r="27335" spans="8:12" x14ac:dyDescent="0.25">
      <c r="H27335" t="s">
        <v>25576</v>
      </c>
      <c r="I27335">
        <v>9498860</v>
      </c>
      <c r="J27335">
        <v>477614300</v>
      </c>
      <c r="K27335" t="s">
        <v>1348</v>
      </c>
      <c r="L27335" t="s">
        <v>1341</v>
      </c>
    </row>
    <row r="27336" spans="8:12" x14ac:dyDescent="0.25">
      <c r="H27336" t="s">
        <v>25577</v>
      </c>
      <c r="I27336">
        <v>9152806</v>
      </c>
      <c r="J27336">
        <v>412949000</v>
      </c>
      <c r="K27336" t="s">
        <v>1328</v>
      </c>
      <c r="L27336" t="s">
        <v>1295</v>
      </c>
    </row>
    <row r="27337" spans="8:12" x14ac:dyDescent="0.25">
      <c r="H27337" t="s">
        <v>25578</v>
      </c>
      <c r="I27337">
        <v>9078543</v>
      </c>
      <c r="J27337">
        <v>515104000</v>
      </c>
      <c r="K27337" t="s">
        <v>1406</v>
      </c>
      <c r="L27337" t="s">
        <v>1295</v>
      </c>
    </row>
    <row r="27338" spans="8:12" x14ac:dyDescent="0.25">
      <c r="H27338" t="s">
        <v>25579</v>
      </c>
      <c r="I27338">
        <v>8011598</v>
      </c>
      <c r="J27338">
        <v>457418000</v>
      </c>
      <c r="K27338" t="s">
        <v>1409</v>
      </c>
      <c r="L27338" t="s">
        <v>1313</v>
      </c>
    </row>
    <row r="27339" spans="8:12" x14ac:dyDescent="0.25">
      <c r="H27339" t="s">
        <v>25580</v>
      </c>
      <c r="I27339">
        <v>9093892</v>
      </c>
      <c r="J27339">
        <v>514056000</v>
      </c>
      <c r="K27339" t="s">
        <v>1406</v>
      </c>
      <c r="L27339" t="s">
        <v>1308</v>
      </c>
    </row>
    <row r="27340" spans="8:12" x14ac:dyDescent="0.25">
      <c r="H27340" t="s">
        <v>25581</v>
      </c>
      <c r="I27340">
        <v>8820157</v>
      </c>
      <c r="J27340">
        <v>667003401</v>
      </c>
      <c r="K27340" t="s">
        <v>2089</v>
      </c>
      <c r="L27340" t="s">
        <v>1308</v>
      </c>
    </row>
    <row r="27341" spans="8:12" x14ac:dyDescent="0.25">
      <c r="H27341" t="s">
        <v>25582</v>
      </c>
      <c r="I27341">
        <v>8510128</v>
      </c>
      <c r="J27341">
        <v>514008000</v>
      </c>
      <c r="K27341" t="s">
        <v>1406</v>
      </c>
      <c r="L27341" t="s">
        <v>1295</v>
      </c>
    </row>
    <row r="27342" spans="8:12" x14ac:dyDescent="0.25">
      <c r="H27342" t="s">
        <v>25583</v>
      </c>
      <c r="I27342">
        <v>8622127</v>
      </c>
      <c r="J27342">
        <v>667003202</v>
      </c>
      <c r="K27342" t="s">
        <v>2089</v>
      </c>
      <c r="L27342" t="s">
        <v>1308</v>
      </c>
    </row>
    <row r="27343" spans="8:12" x14ac:dyDescent="0.25">
      <c r="H27343" t="s">
        <v>25584</v>
      </c>
      <c r="I27343">
        <v>9036806</v>
      </c>
      <c r="J27343">
        <v>370085000</v>
      </c>
      <c r="L27343" t="s">
        <v>1341</v>
      </c>
    </row>
    <row r="27344" spans="8:12" x14ac:dyDescent="0.25">
      <c r="H27344" t="s">
        <v>25585</v>
      </c>
      <c r="I27344">
        <v>9540704</v>
      </c>
      <c r="J27344">
        <v>413328710</v>
      </c>
      <c r="K27344" t="s">
        <v>1328</v>
      </c>
      <c r="L27344" t="s">
        <v>1295</v>
      </c>
    </row>
    <row r="27345" spans="8:12" x14ac:dyDescent="0.25">
      <c r="H27345" t="s">
        <v>25586</v>
      </c>
      <c r="I27345">
        <v>9735804</v>
      </c>
      <c r="J27345">
        <v>567272000</v>
      </c>
      <c r="K27345" t="s">
        <v>1861</v>
      </c>
      <c r="L27345" t="s">
        <v>1308</v>
      </c>
    </row>
    <row r="27346" spans="8:12" x14ac:dyDescent="0.25">
      <c r="H27346" t="s">
        <v>25586</v>
      </c>
      <c r="I27346">
        <v>9735804</v>
      </c>
      <c r="J27346">
        <v>332000000</v>
      </c>
      <c r="K27346" t="s">
        <v>25587</v>
      </c>
      <c r="L27346" t="s">
        <v>1308</v>
      </c>
    </row>
    <row r="27347" spans="8:12" x14ac:dyDescent="0.25">
      <c r="H27347" t="s">
        <v>25588</v>
      </c>
      <c r="I27347">
        <v>5201314</v>
      </c>
      <c r="J27347">
        <v>412355160</v>
      </c>
      <c r="K27347" t="s">
        <v>1328</v>
      </c>
      <c r="L27347" t="s">
        <v>1308</v>
      </c>
    </row>
    <row r="27348" spans="8:12" x14ac:dyDescent="0.25">
      <c r="H27348" t="s">
        <v>25589</v>
      </c>
      <c r="I27348">
        <v>9578452</v>
      </c>
      <c r="J27348">
        <v>413410640</v>
      </c>
      <c r="K27348" t="s">
        <v>1328</v>
      </c>
      <c r="L27348" t="s">
        <v>1308</v>
      </c>
    </row>
    <row r="27349" spans="8:12" x14ac:dyDescent="0.25">
      <c r="H27349" t="s">
        <v>25590</v>
      </c>
      <c r="I27349">
        <v>9279692</v>
      </c>
      <c r="J27349">
        <v>477904400</v>
      </c>
      <c r="K27349" t="s">
        <v>1348</v>
      </c>
      <c r="L27349" t="s">
        <v>1326</v>
      </c>
    </row>
    <row r="27350" spans="8:12" x14ac:dyDescent="0.25">
      <c r="H27350" t="s">
        <v>25591</v>
      </c>
      <c r="I27350">
        <v>9056727</v>
      </c>
      <c r="J27350">
        <v>515124000</v>
      </c>
      <c r="K27350" t="s">
        <v>1406</v>
      </c>
      <c r="L27350" t="s">
        <v>1295</v>
      </c>
    </row>
    <row r="27351" spans="8:12" x14ac:dyDescent="0.25">
      <c r="H27351" t="s">
        <v>1106</v>
      </c>
      <c r="I27351">
        <v>8910380</v>
      </c>
      <c r="J27351">
        <v>371240000</v>
      </c>
      <c r="L27351" t="s">
        <v>1308</v>
      </c>
    </row>
    <row r="27352" spans="8:12" x14ac:dyDescent="0.25">
      <c r="H27352" t="s">
        <v>25592</v>
      </c>
      <c r="I27352">
        <v>9088639</v>
      </c>
      <c r="J27352">
        <v>374682000</v>
      </c>
      <c r="L27352" t="s">
        <v>1341</v>
      </c>
    </row>
    <row r="27353" spans="8:12" x14ac:dyDescent="0.25">
      <c r="H27353" t="s">
        <v>266</v>
      </c>
      <c r="I27353">
        <v>9454656</v>
      </c>
      <c r="J27353">
        <v>477685700</v>
      </c>
      <c r="K27353" t="s">
        <v>1348</v>
      </c>
      <c r="L27353" t="s">
        <v>1341</v>
      </c>
    </row>
    <row r="27354" spans="8:12" x14ac:dyDescent="0.25">
      <c r="H27354" t="s">
        <v>25593</v>
      </c>
      <c r="I27354">
        <v>8749262</v>
      </c>
      <c r="J27354">
        <v>667001421</v>
      </c>
      <c r="K27354" t="s">
        <v>2089</v>
      </c>
      <c r="L27354" t="s">
        <v>1308</v>
      </c>
    </row>
    <row r="27355" spans="8:12" x14ac:dyDescent="0.25">
      <c r="H27355" t="s">
        <v>1107</v>
      </c>
      <c r="I27355">
        <v>9631826</v>
      </c>
      <c r="J27355">
        <v>354281000</v>
      </c>
      <c r="K27355" t="s">
        <v>1332</v>
      </c>
      <c r="L27355" t="s">
        <v>1308</v>
      </c>
    </row>
    <row r="27356" spans="8:12" x14ac:dyDescent="0.25">
      <c r="H27356" t="s">
        <v>25594</v>
      </c>
      <c r="I27356">
        <v>8905830</v>
      </c>
      <c r="J27356">
        <v>413520420</v>
      </c>
      <c r="K27356" t="s">
        <v>1328</v>
      </c>
      <c r="L27356" t="s">
        <v>1313</v>
      </c>
    </row>
    <row r="27357" spans="8:12" x14ac:dyDescent="0.25">
      <c r="H27357" t="s">
        <v>25595</v>
      </c>
      <c r="I27357">
        <v>9523823</v>
      </c>
      <c r="J27357">
        <v>413423424</v>
      </c>
      <c r="K27357" t="s">
        <v>1328</v>
      </c>
      <c r="L27357" t="s">
        <v>1395</v>
      </c>
    </row>
    <row r="27358" spans="8:12" x14ac:dyDescent="0.25">
      <c r="H27358" t="s">
        <v>25596</v>
      </c>
      <c r="I27358">
        <v>9523823</v>
      </c>
      <c r="J27358">
        <v>413524040</v>
      </c>
      <c r="K27358" t="s">
        <v>1328</v>
      </c>
      <c r="L27358" t="s">
        <v>1395</v>
      </c>
    </row>
    <row r="27359" spans="8:12" x14ac:dyDescent="0.25">
      <c r="H27359" t="s">
        <v>25597</v>
      </c>
      <c r="I27359">
        <v>9647344</v>
      </c>
      <c r="J27359">
        <v>339300610</v>
      </c>
      <c r="K27359" t="s">
        <v>1859</v>
      </c>
      <c r="L27359" t="s">
        <v>1308</v>
      </c>
    </row>
    <row r="27360" spans="8:12" x14ac:dyDescent="0.25">
      <c r="H27360" t="s">
        <v>25598</v>
      </c>
      <c r="I27360">
        <v>8649723</v>
      </c>
      <c r="J27360">
        <v>339300590</v>
      </c>
      <c r="K27360" t="s">
        <v>1859</v>
      </c>
      <c r="L27360" t="s">
        <v>1295</v>
      </c>
    </row>
    <row r="27361" spans="8:12" x14ac:dyDescent="0.25">
      <c r="H27361" t="s">
        <v>25599</v>
      </c>
      <c r="I27361">
        <v>9634050</v>
      </c>
      <c r="J27361">
        <v>339300580</v>
      </c>
      <c r="K27361" t="s">
        <v>1859</v>
      </c>
      <c r="L27361" t="s">
        <v>1308</v>
      </c>
    </row>
    <row r="27362" spans="8:12" x14ac:dyDescent="0.25">
      <c r="H27362" t="s">
        <v>25600</v>
      </c>
      <c r="I27362">
        <v>8313154</v>
      </c>
      <c r="J27362">
        <v>413522820</v>
      </c>
      <c r="K27362" t="s">
        <v>1328</v>
      </c>
      <c r="L27362" t="s">
        <v>1395</v>
      </c>
    </row>
    <row r="27363" spans="8:12" x14ac:dyDescent="0.25">
      <c r="H27363" t="s">
        <v>25601</v>
      </c>
      <c r="I27363">
        <v>8806503</v>
      </c>
      <c r="J27363">
        <v>373264000</v>
      </c>
      <c r="L27363" t="s">
        <v>1341</v>
      </c>
    </row>
    <row r="27364" spans="8:12" x14ac:dyDescent="0.25">
      <c r="H27364" t="s">
        <v>25602</v>
      </c>
      <c r="I27364">
        <v>8675045</v>
      </c>
      <c r="J27364">
        <v>372332000</v>
      </c>
      <c r="L27364" t="s">
        <v>1308</v>
      </c>
    </row>
    <row r="27365" spans="8:12" x14ac:dyDescent="0.25">
      <c r="H27365" t="s">
        <v>25603</v>
      </c>
      <c r="I27365">
        <v>9314416</v>
      </c>
      <c r="J27365">
        <v>432477000</v>
      </c>
      <c r="K27365" t="s">
        <v>1368</v>
      </c>
      <c r="L27365" t="s">
        <v>1313</v>
      </c>
    </row>
    <row r="27366" spans="8:12" x14ac:dyDescent="0.25">
      <c r="H27366" t="s">
        <v>25604</v>
      </c>
      <c r="I27366">
        <v>9735799</v>
      </c>
      <c r="J27366">
        <v>610454970</v>
      </c>
      <c r="K27366" t="s">
        <v>12391</v>
      </c>
      <c r="L27366" t="s">
        <v>1308</v>
      </c>
    </row>
    <row r="27367" spans="8:12" x14ac:dyDescent="0.25">
      <c r="H27367" t="s">
        <v>25604</v>
      </c>
      <c r="I27367">
        <v>9735799</v>
      </c>
      <c r="J27367">
        <v>567011000</v>
      </c>
      <c r="K27367" t="s">
        <v>1861</v>
      </c>
      <c r="L27367" t="s">
        <v>1308</v>
      </c>
    </row>
    <row r="27368" spans="8:12" x14ac:dyDescent="0.25">
      <c r="H27368" t="s">
        <v>25605</v>
      </c>
      <c r="I27368">
        <v>8811376</v>
      </c>
      <c r="J27368">
        <v>373106000</v>
      </c>
      <c r="L27368" t="s">
        <v>1341</v>
      </c>
    </row>
    <row r="27369" spans="8:12" x14ac:dyDescent="0.25">
      <c r="H27369" t="s">
        <v>25606</v>
      </c>
      <c r="I27369">
        <v>8921729</v>
      </c>
      <c r="J27369">
        <v>514221000</v>
      </c>
      <c r="K27369" t="s">
        <v>1406</v>
      </c>
      <c r="L27369" t="s">
        <v>1308</v>
      </c>
    </row>
    <row r="27370" spans="8:12" x14ac:dyDescent="0.25">
      <c r="H27370" t="s">
        <v>25607</v>
      </c>
      <c r="I27370">
        <v>9020041</v>
      </c>
      <c r="J27370">
        <v>514209000</v>
      </c>
      <c r="K27370" t="s">
        <v>1406</v>
      </c>
      <c r="L27370" t="s">
        <v>1295</v>
      </c>
    </row>
    <row r="27371" spans="8:12" x14ac:dyDescent="0.25">
      <c r="H27371" t="s">
        <v>25608</v>
      </c>
      <c r="I27371">
        <v>9633317</v>
      </c>
      <c r="J27371">
        <v>566562000</v>
      </c>
      <c r="L27371" t="s">
        <v>1308</v>
      </c>
    </row>
    <row r="27372" spans="8:12" x14ac:dyDescent="0.25">
      <c r="H27372" t="s">
        <v>25609</v>
      </c>
      <c r="I27372">
        <v>9640164</v>
      </c>
      <c r="J27372">
        <v>566564000</v>
      </c>
      <c r="L27372" t="s">
        <v>1308</v>
      </c>
    </row>
    <row r="27373" spans="8:12" x14ac:dyDescent="0.25">
      <c r="H27373" t="s">
        <v>25610</v>
      </c>
      <c r="I27373">
        <v>9573816</v>
      </c>
      <c r="J27373">
        <v>356050000</v>
      </c>
      <c r="K27373" t="s">
        <v>1332</v>
      </c>
      <c r="L27373" t="s">
        <v>1341</v>
      </c>
    </row>
    <row r="27374" spans="8:12" x14ac:dyDescent="0.25">
      <c r="H27374" t="s">
        <v>25611</v>
      </c>
      <c r="I27374">
        <v>9054652</v>
      </c>
      <c r="J27374">
        <v>431400039</v>
      </c>
      <c r="K27374" t="s">
        <v>1368</v>
      </c>
      <c r="L27374" t="s">
        <v>1313</v>
      </c>
    </row>
    <row r="27375" spans="8:12" x14ac:dyDescent="0.25">
      <c r="H27375" t="s">
        <v>25612</v>
      </c>
      <c r="I27375">
        <v>8997352</v>
      </c>
      <c r="J27375">
        <v>431501798</v>
      </c>
      <c r="K27375" t="s">
        <v>1368</v>
      </c>
      <c r="L27375" t="s">
        <v>1308</v>
      </c>
    </row>
    <row r="27376" spans="8:12" x14ac:dyDescent="0.25">
      <c r="H27376" t="s">
        <v>25613</v>
      </c>
      <c r="I27376">
        <v>9276274</v>
      </c>
      <c r="J27376">
        <v>431501723</v>
      </c>
      <c r="K27376" t="s">
        <v>1368</v>
      </c>
      <c r="L27376" t="s">
        <v>1614</v>
      </c>
    </row>
    <row r="27377" spans="8:12" x14ac:dyDescent="0.25">
      <c r="H27377" t="s">
        <v>25614</v>
      </c>
      <c r="I27377">
        <v>9458054</v>
      </c>
      <c r="J27377">
        <v>248533000</v>
      </c>
      <c r="K27377" t="s">
        <v>1340</v>
      </c>
      <c r="L27377" t="s">
        <v>1326</v>
      </c>
    </row>
    <row r="27378" spans="8:12" x14ac:dyDescent="0.25">
      <c r="H27378" t="s">
        <v>25615</v>
      </c>
      <c r="I27378">
        <v>9039602</v>
      </c>
      <c r="J27378">
        <v>431100499</v>
      </c>
      <c r="K27378" t="s">
        <v>1368</v>
      </c>
      <c r="L27378" t="s">
        <v>1308</v>
      </c>
    </row>
    <row r="27379" spans="8:12" x14ac:dyDescent="0.25">
      <c r="H27379" t="s">
        <v>25616</v>
      </c>
      <c r="I27379">
        <v>9105841</v>
      </c>
      <c r="J27379">
        <v>273417060</v>
      </c>
      <c r="K27379" t="s">
        <v>1297</v>
      </c>
      <c r="L27379" t="s">
        <v>1295</v>
      </c>
    </row>
    <row r="27380" spans="8:12" x14ac:dyDescent="0.25">
      <c r="H27380" t="s">
        <v>25617</v>
      </c>
      <c r="I27380">
        <v>9714587</v>
      </c>
      <c r="J27380">
        <v>374197000</v>
      </c>
      <c r="L27380" t="s">
        <v>1308</v>
      </c>
    </row>
    <row r="27381" spans="8:12" x14ac:dyDescent="0.25">
      <c r="H27381" t="s">
        <v>25618</v>
      </c>
      <c r="I27381">
        <v>9774111</v>
      </c>
      <c r="J27381">
        <v>413535353</v>
      </c>
      <c r="K27381" t="s">
        <v>1328</v>
      </c>
      <c r="L27381" t="s">
        <v>1308</v>
      </c>
    </row>
    <row r="27382" spans="8:12" x14ac:dyDescent="0.25">
      <c r="H27382" t="s">
        <v>25618</v>
      </c>
      <c r="I27382">
        <v>9774111</v>
      </c>
      <c r="J27382">
        <v>374408000</v>
      </c>
      <c r="L27382" t="s">
        <v>1308</v>
      </c>
    </row>
    <row r="27383" spans="8:12" x14ac:dyDescent="0.25">
      <c r="H27383" t="s">
        <v>25619</v>
      </c>
      <c r="I27383">
        <v>9774123</v>
      </c>
      <c r="J27383">
        <v>374009000</v>
      </c>
      <c r="L27383" t="s">
        <v>1308</v>
      </c>
    </row>
    <row r="27384" spans="8:12" x14ac:dyDescent="0.25">
      <c r="H27384" t="s">
        <v>25620</v>
      </c>
      <c r="I27384">
        <v>8912625</v>
      </c>
      <c r="J27384">
        <v>511172000</v>
      </c>
      <c r="K27384" t="s">
        <v>1638</v>
      </c>
      <c r="L27384" t="s">
        <v>1341</v>
      </c>
    </row>
    <row r="27385" spans="8:12" x14ac:dyDescent="0.25">
      <c r="H27385" t="s">
        <v>25621</v>
      </c>
      <c r="I27385">
        <v>9539432</v>
      </c>
      <c r="J27385">
        <v>355774000</v>
      </c>
      <c r="K27385" t="s">
        <v>1332</v>
      </c>
      <c r="L27385" t="s">
        <v>1341</v>
      </c>
    </row>
    <row r="27386" spans="8:12" x14ac:dyDescent="0.25">
      <c r="H27386" t="s">
        <v>25622</v>
      </c>
      <c r="I27386">
        <v>9539339</v>
      </c>
      <c r="J27386">
        <v>351840000</v>
      </c>
      <c r="K27386" t="s">
        <v>1332</v>
      </c>
      <c r="L27386" t="s">
        <v>1341</v>
      </c>
    </row>
    <row r="27387" spans="8:12" x14ac:dyDescent="0.25">
      <c r="H27387" t="s">
        <v>25623</v>
      </c>
      <c r="I27387">
        <v>8608535</v>
      </c>
      <c r="J27387">
        <v>567036200</v>
      </c>
      <c r="K27387" t="s">
        <v>1861</v>
      </c>
      <c r="L27387" t="s">
        <v>1362</v>
      </c>
    </row>
    <row r="27388" spans="8:12" x14ac:dyDescent="0.25">
      <c r="H27388" t="s">
        <v>25624</v>
      </c>
      <c r="I27388">
        <v>9392107</v>
      </c>
      <c r="J27388">
        <v>354054000</v>
      </c>
      <c r="K27388" t="s">
        <v>1332</v>
      </c>
      <c r="L27388" t="s">
        <v>1341</v>
      </c>
    </row>
    <row r="27389" spans="8:12" x14ac:dyDescent="0.25">
      <c r="H27389" t="s">
        <v>25625</v>
      </c>
      <c r="I27389">
        <v>9355082</v>
      </c>
      <c r="J27389">
        <v>372039000</v>
      </c>
      <c r="L27389" t="s">
        <v>1341</v>
      </c>
    </row>
    <row r="27390" spans="8:12" x14ac:dyDescent="0.25">
      <c r="H27390" t="s">
        <v>25626</v>
      </c>
      <c r="I27390">
        <v>7810519</v>
      </c>
      <c r="J27390">
        <v>341338000</v>
      </c>
      <c r="K27390" t="s">
        <v>1316</v>
      </c>
      <c r="L27390" t="s">
        <v>1362</v>
      </c>
    </row>
    <row r="27391" spans="8:12" x14ac:dyDescent="0.25">
      <c r="H27391" t="s">
        <v>25627</v>
      </c>
      <c r="I27391">
        <v>9338149</v>
      </c>
      <c r="J27391">
        <v>232910000</v>
      </c>
      <c r="K27391" t="s">
        <v>1558</v>
      </c>
      <c r="L27391" t="s">
        <v>1295</v>
      </c>
    </row>
    <row r="27392" spans="8:12" x14ac:dyDescent="0.25">
      <c r="H27392" t="s">
        <v>25628</v>
      </c>
      <c r="I27392">
        <v>9614529</v>
      </c>
      <c r="J27392">
        <v>563991000</v>
      </c>
      <c r="K27392" t="s">
        <v>1441</v>
      </c>
      <c r="L27392" t="s">
        <v>1295</v>
      </c>
    </row>
    <row r="27393" spans="8:12" x14ac:dyDescent="0.25">
      <c r="H27393" t="s">
        <v>25629</v>
      </c>
      <c r="I27393">
        <v>7607302</v>
      </c>
      <c r="J27393">
        <v>525018282</v>
      </c>
      <c r="K27393" t="s">
        <v>1307</v>
      </c>
      <c r="L27393" t="s">
        <v>1295</v>
      </c>
    </row>
    <row r="27394" spans="8:12" x14ac:dyDescent="0.25">
      <c r="H27394" t="s">
        <v>25630</v>
      </c>
      <c r="I27394">
        <v>9466881</v>
      </c>
      <c r="J27394">
        <v>538004088</v>
      </c>
      <c r="K27394" t="s">
        <v>1437</v>
      </c>
      <c r="L27394" t="s">
        <v>1341</v>
      </c>
    </row>
    <row r="27395" spans="8:12" x14ac:dyDescent="0.25">
      <c r="H27395" t="s">
        <v>25631</v>
      </c>
      <c r="I27395">
        <v>9712620</v>
      </c>
      <c r="J27395">
        <v>256505000</v>
      </c>
      <c r="K27395" t="s">
        <v>1340</v>
      </c>
      <c r="L27395" t="s">
        <v>1308</v>
      </c>
    </row>
    <row r="27396" spans="8:12" x14ac:dyDescent="0.25">
      <c r="H27396" t="s">
        <v>25632</v>
      </c>
      <c r="I27396">
        <v>7900091</v>
      </c>
      <c r="J27396">
        <v>677017000</v>
      </c>
      <c r="K27396" t="s">
        <v>1305</v>
      </c>
      <c r="L27396" t="s">
        <v>1295</v>
      </c>
    </row>
    <row r="27397" spans="8:12" x14ac:dyDescent="0.25">
      <c r="H27397" t="s">
        <v>25633</v>
      </c>
      <c r="I27397">
        <v>9498717</v>
      </c>
      <c r="J27397">
        <v>236111844</v>
      </c>
      <c r="K27397" t="s">
        <v>1383</v>
      </c>
      <c r="L27397" t="s">
        <v>1341</v>
      </c>
    </row>
    <row r="27398" spans="8:12" x14ac:dyDescent="0.25">
      <c r="H27398" t="s">
        <v>25634</v>
      </c>
      <c r="I27398">
        <v>9519224</v>
      </c>
      <c r="J27398">
        <v>463043101</v>
      </c>
      <c r="K27398" t="s">
        <v>6624</v>
      </c>
      <c r="L27398" t="s">
        <v>1341</v>
      </c>
    </row>
    <row r="27399" spans="8:12" x14ac:dyDescent="0.25">
      <c r="H27399" t="s">
        <v>25635</v>
      </c>
      <c r="I27399">
        <v>8104187</v>
      </c>
      <c r="J27399">
        <v>667001262</v>
      </c>
      <c r="K27399" t="s">
        <v>2089</v>
      </c>
      <c r="L27399" t="s">
        <v>1295</v>
      </c>
    </row>
    <row r="27400" spans="8:12" x14ac:dyDescent="0.25">
      <c r="H27400" t="s">
        <v>25635</v>
      </c>
      <c r="I27400">
        <v>8104187</v>
      </c>
      <c r="J27400">
        <v>273312800</v>
      </c>
      <c r="K27400" t="s">
        <v>1297</v>
      </c>
      <c r="L27400" t="s">
        <v>1295</v>
      </c>
    </row>
    <row r="27401" spans="8:12" x14ac:dyDescent="0.25">
      <c r="H27401" t="s">
        <v>25636</v>
      </c>
      <c r="I27401">
        <v>8211136</v>
      </c>
      <c r="J27401">
        <v>515184000</v>
      </c>
      <c r="K27401" t="s">
        <v>1406</v>
      </c>
      <c r="L27401" t="s">
        <v>1295</v>
      </c>
    </row>
    <row r="27402" spans="8:12" x14ac:dyDescent="0.25">
      <c r="H27402" t="s">
        <v>25637</v>
      </c>
      <c r="I27402">
        <v>8862284</v>
      </c>
      <c r="J27402">
        <v>273415080</v>
      </c>
      <c r="K27402" t="s">
        <v>1297</v>
      </c>
      <c r="L27402" t="s">
        <v>1295</v>
      </c>
    </row>
    <row r="27403" spans="8:12" x14ac:dyDescent="0.25">
      <c r="H27403" t="s">
        <v>25638</v>
      </c>
      <c r="I27403">
        <v>7811044</v>
      </c>
      <c r="J27403">
        <v>273342420</v>
      </c>
      <c r="K27403" t="s">
        <v>1297</v>
      </c>
      <c r="L27403" t="s">
        <v>1295</v>
      </c>
    </row>
    <row r="27404" spans="8:12" x14ac:dyDescent="0.25">
      <c r="H27404" t="s">
        <v>25639</v>
      </c>
      <c r="I27404">
        <v>7911478</v>
      </c>
      <c r="J27404">
        <v>273387100</v>
      </c>
      <c r="K27404" t="s">
        <v>1297</v>
      </c>
      <c r="L27404" t="s">
        <v>1295</v>
      </c>
    </row>
    <row r="27405" spans="8:12" x14ac:dyDescent="0.25">
      <c r="H27405" t="s">
        <v>25640</v>
      </c>
      <c r="I27405">
        <v>7911480</v>
      </c>
      <c r="J27405">
        <v>273347320</v>
      </c>
      <c r="K27405" t="s">
        <v>1297</v>
      </c>
      <c r="L27405" t="s">
        <v>1295</v>
      </c>
    </row>
    <row r="27406" spans="8:12" x14ac:dyDescent="0.25">
      <c r="H27406" t="s">
        <v>25641</v>
      </c>
      <c r="I27406">
        <v>7911507</v>
      </c>
      <c r="J27406">
        <v>273385100</v>
      </c>
      <c r="K27406" t="s">
        <v>1297</v>
      </c>
      <c r="L27406" t="s">
        <v>1295</v>
      </c>
    </row>
    <row r="27407" spans="8:12" x14ac:dyDescent="0.25">
      <c r="H27407" t="s">
        <v>25642</v>
      </c>
      <c r="I27407">
        <v>7911519</v>
      </c>
      <c r="J27407">
        <v>273381200</v>
      </c>
      <c r="K27407" t="s">
        <v>1297</v>
      </c>
      <c r="L27407" t="s">
        <v>1295</v>
      </c>
    </row>
    <row r="27408" spans="8:12" x14ac:dyDescent="0.25">
      <c r="H27408" t="s">
        <v>25643</v>
      </c>
      <c r="I27408">
        <v>8100416</v>
      </c>
      <c r="J27408">
        <v>273312900</v>
      </c>
      <c r="K27408" t="s">
        <v>1297</v>
      </c>
      <c r="L27408" t="s">
        <v>1295</v>
      </c>
    </row>
    <row r="27409" spans="8:12" x14ac:dyDescent="0.25">
      <c r="H27409" t="s">
        <v>25644</v>
      </c>
      <c r="I27409">
        <v>8100428</v>
      </c>
      <c r="J27409">
        <v>273327500</v>
      </c>
      <c r="K27409" t="s">
        <v>1297</v>
      </c>
      <c r="L27409" t="s">
        <v>1295</v>
      </c>
    </row>
    <row r="27410" spans="8:12" x14ac:dyDescent="0.25">
      <c r="H27410" t="s">
        <v>25645</v>
      </c>
      <c r="I27410">
        <v>8211148</v>
      </c>
      <c r="J27410">
        <v>357325000</v>
      </c>
      <c r="K27410" t="s">
        <v>1332</v>
      </c>
      <c r="L27410" t="s">
        <v>1295</v>
      </c>
    </row>
    <row r="27411" spans="8:12" x14ac:dyDescent="0.25">
      <c r="H27411" t="s">
        <v>25645</v>
      </c>
      <c r="I27411">
        <v>8211148</v>
      </c>
      <c r="J27411">
        <v>273329300</v>
      </c>
      <c r="K27411" t="s">
        <v>1297</v>
      </c>
      <c r="L27411" t="s">
        <v>1295</v>
      </c>
    </row>
    <row r="27412" spans="8:12" x14ac:dyDescent="0.25">
      <c r="H27412" t="s">
        <v>25646</v>
      </c>
      <c r="I27412">
        <v>8324024</v>
      </c>
      <c r="J27412">
        <v>515834000</v>
      </c>
      <c r="K27412" t="s">
        <v>1406</v>
      </c>
      <c r="L27412" t="s">
        <v>1308</v>
      </c>
    </row>
    <row r="27413" spans="8:12" x14ac:dyDescent="0.25">
      <c r="H27413" t="s">
        <v>25647</v>
      </c>
      <c r="I27413">
        <v>8815592</v>
      </c>
      <c r="J27413">
        <v>533045500</v>
      </c>
      <c r="K27413" t="s">
        <v>1563</v>
      </c>
      <c r="L27413" t="s">
        <v>1313</v>
      </c>
    </row>
    <row r="27414" spans="8:12" x14ac:dyDescent="0.25">
      <c r="H27414" t="s">
        <v>25648</v>
      </c>
      <c r="I27414">
        <v>9655511</v>
      </c>
      <c r="J27414">
        <v>636015737</v>
      </c>
      <c r="K27414" t="s">
        <v>1464</v>
      </c>
      <c r="L27414" t="s">
        <v>1346</v>
      </c>
    </row>
    <row r="27415" spans="8:12" x14ac:dyDescent="0.25">
      <c r="H27415" t="s">
        <v>25649</v>
      </c>
      <c r="I27415">
        <v>9655509</v>
      </c>
      <c r="J27415">
        <v>636015736</v>
      </c>
      <c r="K27415" t="s">
        <v>1464</v>
      </c>
      <c r="L27415" t="s">
        <v>1346</v>
      </c>
    </row>
    <row r="27416" spans="8:12" x14ac:dyDescent="0.25">
      <c r="H27416" t="s">
        <v>25650</v>
      </c>
      <c r="I27416">
        <v>9354571</v>
      </c>
      <c r="J27416">
        <v>372016000</v>
      </c>
      <c r="L27416" t="s">
        <v>1326</v>
      </c>
    </row>
    <row r="27417" spans="8:12" x14ac:dyDescent="0.25">
      <c r="H27417" t="s">
        <v>25651</v>
      </c>
      <c r="I27417">
        <v>9354571</v>
      </c>
      <c r="J27417">
        <v>249126000</v>
      </c>
      <c r="K27417" t="s">
        <v>1340</v>
      </c>
      <c r="L27417" t="s">
        <v>1326</v>
      </c>
    </row>
    <row r="27418" spans="8:12" x14ac:dyDescent="0.25">
      <c r="H27418" t="s">
        <v>25652</v>
      </c>
      <c r="I27418">
        <v>9171735</v>
      </c>
      <c r="J27418">
        <v>538002315</v>
      </c>
      <c r="K27418" t="s">
        <v>1437</v>
      </c>
      <c r="L27418" t="s">
        <v>1326</v>
      </c>
    </row>
    <row r="27419" spans="8:12" x14ac:dyDescent="0.25">
      <c r="H27419" t="s">
        <v>25653</v>
      </c>
      <c r="I27419">
        <v>9397042</v>
      </c>
      <c r="J27419">
        <v>565585000</v>
      </c>
      <c r="L27419" t="s">
        <v>1326</v>
      </c>
    </row>
    <row r="27420" spans="8:12" x14ac:dyDescent="0.25">
      <c r="H27420" t="s">
        <v>25653</v>
      </c>
      <c r="I27420">
        <v>9397042</v>
      </c>
      <c r="J27420">
        <v>310700000</v>
      </c>
      <c r="K27420" t="s">
        <v>4450</v>
      </c>
      <c r="L27420" t="s">
        <v>1326</v>
      </c>
    </row>
    <row r="27421" spans="8:12" x14ac:dyDescent="0.25">
      <c r="H27421" t="s">
        <v>25654</v>
      </c>
      <c r="I27421">
        <v>9196448</v>
      </c>
      <c r="J27421">
        <v>310701000</v>
      </c>
      <c r="K27421" t="s">
        <v>4450</v>
      </c>
      <c r="L27421" t="s">
        <v>1326</v>
      </c>
    </row>
    <row r="27422" spans="8:12" x14ac:dyDescent="0.25">
      <c r="H27422" t="s">
        <v>25655</v>
      </c>
      <c r="I27422">
        <v>9216042</v>
      </c>
      <c r="J27422">
        <v>215975000</v>
      </c>
      <c r="K27422" t="s">
        <v>1340</v>
      </c>
      <c r="L27422" t="s">
        <v>1326</v>
      </c>
    </row>
    <row r="27423" spans="8:12" x14ac:dyDescent="0.25">
      <c r="H27423" t="s">
        <v>25656</v>
      </c>
      <c r="I27423">
        <v>9416020</v>
      </c>
      <c r="J27423">
        <v>565621000</v>
      </c>
      <c r="L27423" t="s">
        <v>1326</v>
      </c>
    </row>
    <row r="27424" spans="8:12" x14ac:dyDescent="0.25">
      <c r="H27424" t="s">
        <v>25656</v>
      </c>
      <c r="I27424">
        <v>9416020</v>
      </c>
      <c r="J27424">
        <v>310727000</v>
      </c>
      <c r="K27424" t="s">
        <v>4450</v>
      </c>
      <c r="L27424" t="s">
        <v>1326</v>
      </c>
    </row>
    <row r="27425" spans="8:12" x14ac:dyDescent="0.25">
      <c r="H27425" t="s">
        <v>25657</v>
      </c>
      <c r="I27425">
        <v>9216470</v>
      </c>
      <c r="J27425">
        <v>249704000</v>
      </c>
      <c r="K27425" t="s">
        <v>1340</v>
      </c>
      <c r="L27425" t="s">
        <v>1326</v>
      </c>
    </row>
    <row r="27426" spans="8:12" x14ac:dyDescent="0.25">
      <c r="H27426" t="s">
        <v>25658</v>
      </c>
      <c r="I27426">
        <v>9244374</v>
      </c>
      <c r="J27426">
        <v>538002559</v>
      </c>
      <c r="K27426" t="s">
        <v>1437</v>
      </c>
      <c r="L27426" t="s">
        <v>1326</v>
      </c>
    </row>
    <row r="27427" spans="8:12" x14ac:dyDescent="0.25">
      <c r="H27427" t="s">
        <v>25659</v>
      </c>
      <c r="I27427">
        <v>9376933</v>
      </c>
      <c r="J27427">
        <v>249276000</v>
      </c>
      <c r="K27427" t="s">
        <v>1340</v>
      </c>
      <c r="L27427" t="s">
        <v>1326</v>
      </c>
    </row>
    <row r="27428" spans="8:12" x14ac:dyDescent="0.25">
      <c r="H27428" t="s">
        <v>25660</v>
      </c>
      <c r="I27428">
        <v>9388704</v>
      </c>
      <c r="J27428">
        <v>565913000</v>
      </c>
      <c r="L27428" t="s">
        <v>1326</v>
      </c>
    </row>
    <row r="27429" spans="8:12" x14ac:dyDescent="0.25">
      <c r="H27429" t="s">
        <v>25660</v>
      </c>
      <c r="I27429">
        <v>9388704</v>
      </c>
      <c r="J27429">
        <v>538006173</v>
      </c>
      <c r="K27429" t="s">
        <v>1437</v>
      </c>
      <c r="L27429" t="s">
        <v>1326</v>
      </c>
    </row>
    <row r="27430" spans="8:12" x14ac:dyDescent="0.25">
      <c r="H27430" t="s">
        <v>25661</v>
      </c>
      <c r="I27430">
        <v>9352066</v>
      </c>
      <c r="J27430">
        <v>310702000</v>
      </c>
      <c r="K27430" t="s">
        <v>4450</v>
      </c>
      <c r="L27430" t="s">
        <v>1326</v>
      </c>
    </row>
    <row r="27431" spans="8:12" x14ac:dyDescent="0.25">
      <c r="H27431" t="s">
        <v>25662</v>
      </c>
      <c r="I27431">
        <v>9396012</v>
      </c>
      <c r="J27431">
        <v>249533000</v>
      </c>
      <c r="K27431" t="s">
        <v>1340</v>
      </c>
      <c r="L27431" t="s">
        <v>1326</v>
      </c>
    </row>
    <row r="27432" spans="8:12" x14ac:dyDescent="0.25">
      <c r="H27432" t="s">
        <v>25663</v>
      </c>
      <c r="I27432">
        <v>8510489</v>
      </c>
      <c r="J27432">
        <v>249810000</v>
      </c>
      <c r="K27432" t="s">
        <v>1340</v>
      </c>
      <c r="L27432" t="s">
        <v>1326</v>
      </c>
    </row>
    <row r="27433" spans="8:12" x14ac:dyDescent="0.25">
      <c r="H27433" t="s">
        <v>25664</v>
      </c>
      <c r="I27433">
        <v>9396000</v>
      </c>
      <c r="J27433">
        <v>249445000</v>
      </c>
      <c r="K27433" t="s">
        <v>1340</v>
      </c>
      <c r="L27433" t="s">
        <v>1326</v>
      </c>
    </row>
    <row r="27434" spans="8:12" x14ac:dyDescent="0.25">
      <c r="H27434" t="s">
        <v>25665</v>
      </c>
      <c r="I27434">
        <v>9361483</v>
      </c>
      <c r="J27434">
        <v>565592000</v>
      </c>
      <c r="L27434" t="s">
        <v>1326</v>
      </c>
    </row>
    <row r="27435" spans="8:12" x14ac:dyDescent="0.25">
      <c r="H27435" t="s">
        <v>25666</v>
      </c>
      <c r="I27435">
        <v>9397054</v>
      </c>
      <c r="J27435">
        <v>310703000</v>
      </c>
      <c r="K27435" t="s">
        <v>4450</v>
      </c>
      <c r="L27435" t="s">
        <v>1326</v>
      </c>
    </row>
    <row r="27436" spans="8:12" x14ac:dyDescent="0.25">
      <c r="H27436" t="s">
        <v>25667</v>
      </c>
      <c r="I27436">
        <v>9392183</v>
      </c>
      <c r="J27436">
        <v>249210000</v>
      </c>
      <c r="K27436" t="s">
        <v>1340</v>
      </c>
      <c r="L27436" t="s">
        <v>1326</v>
      </c>
    </row>
    <row r="27437" spans="8:12" x14ac:dyDescent="0.25">
      <c r="H27437" t="s">
        <v>25668</v>
      </c>
      <c r="I27437">
        <v>9393395</v>
      </c>
      <c r="J27437">
        <v>249209000</v>
      </c>
      <c r="K27437" t="s">
        <v>1340</v>
      </c>
      <c r="L27437" t="s">
        <v>1326</v>
      </c>
    </row>
    <row r="27438" spans="8:12" x14ac:dyDescent="0.25">
      <c r="H27438" t="s">
        <v>25669</v>
      </c>
      <c r="I27438">
        <v>9378199</v>
      </c>
      <c r="J27438">
        <v>565474000</v>
      </c>
      <c r="L27438" t="s">
        <v>1326</v>
      </c>
    </row>
    <row r="27439" spans="8:12" x14ac:dyDescent="0.25">
      <c r="H27439" t="s">
        <v>25670</v>
      </c>
      <c r="I27439">
        <v>9322097</v>
      </c>
      <c r="J27439">
        <v>565341000</v>
      </c>
      <c r="L27439" t="s">
        <v>1326</v>
      </c>
    </row>
    <row r="27440" spans="8:12" x14ac:dyDescent="0.25">
      <c r="H27440" t="s">
        <v>25670</v>
      </c>
      <c r="I27440">
        <v>9322097</v>
      </c>
      <c r="J27440">
        <v>229432000</v>
      </c>
      <c r="L27440" t="s">
        <v>1326</v>
      </c>
    </row>
    <row r="27441" spans="8:12" x14ac:dyDescent="0.25">
      <c r="H27441" t="s">
        <v>25671</v>
      </c>
      <c r="I27441">
        <v>9378199</v>
      </c>
      <c r="J27441">
        <v>310704000</v>
      </c>
      <c r="K27441" t="s">
        <v>4450</v>
      </c>
      <c r="L27441" t="s">
        <v>1326</v>
      </c>
    </row>
    <row r="27442" spans="8:12" x14ac:dyDescent="0.25">
      <c r="H27442" t="s">
        <v>25672</v>
      </c>
      <c r="I27442">
        <v>9376921</v>
      </c>
      <c r="J27442">
        <v>565507000</v>
      </c>
      <c r="L27442" t="s">
        <v>1326</v>
      </c>
    </row>
    <row r="27443" spans="8:12" x14ac:dyDescent="0.25">
      <c r="H27443" t="s">
        <v>25672</v>
      </c>
      <c r="I27443">
        <v>9376921</v>
      </c>
      <c r="J27443">
        <v>538006172</v>
      </c>
      <c r="K27443" t="s">
        <v>1437</v>
      </c>
      <c r="L27443" t="s">
        <v>1326</v>
      </c>
    </row>
    <row r="27444" spans="8:12" x14ac:dyDescent="0.25">
      <c r="H27444" t="s">
        <v>25673</v>
      </c>
      <c r="I27444">
        <v>9376658</v>
      </c>
      <c r="J27444">
        <v>372464000</v>
      </c>
      <c r="L27444" t="s">
        <v>1326</v>
      </c>
    </row>
    <row r="27445" spans="8:12" x14ac:dyDescent="0.25">
      <c r="H27445" t="s">
        <v>25674</v>
      </c>
      <c r="I27445">
        <v>9404900</v>
      </c>
      <c r="J27445">
        <v>565884000</v>
      </c>
      <c r="L27445" t="s">
        <v>1326</v>
      </c>
    </row>
    <row r="27446" spans="8:12" x14ac:dyDescent="0.25">
      <c r="H27446" t="s">
        <v>25674</v>
      </c>
      <c r="I27446">
        <v>9404900</v>
      </c>
      <c r="J27446">
        <v>310709000</v>
      </c>
      <c r="K27446" t="s">
        <v>4450</v>
      </c>
      <c r="L27446" t="s">
        <v>1326</v>
      </c>
    </row>
    <row r="27447" spans="8:12" x14ac:dyDescent="0.25">
      <c r="H27447" t="s">
        <v>25675</v>
      </c>
      <c r="I27447">
        <v>9322085</v>
      </c>
      <c r="J27447">
        <v>356100000</v>
      </c>
      <c r="K27447" t="s">
        <v>1332</v>
      </c>
      <c r="L27447" t="s">
        <v>1326</v>
      </c>
    </row>
    <row r="27448" spans="8:12" x14ac:dyDescent="0.25">
      <c r="H27448" t="s">
        <v>25676</v>
      </c>
      <c r="I27448">
        <v>9337834</v>
      </c>
      <c r="J27448">
        <v>310711000</v>
      </c>
      <c r="K27448" t="s">
        <v>4450</v>
      </c>
      <c r="L27448" t="s">
        <v>1395</v>
      </c>
    </row>
    <row r="27449" spans="8:12" x14ac:dyDescent="0.25">
      <c r="H27449" t="s">
        <v>25677</v>
      </c>
      <c r="I27449">
        <v>9393383</v>
      </c>
      <c r="J27449">
        <v>249213000</v>
      </c>
      <c r="K27449" t="s">
        <v>1340</v>
      </c>
      <c r="L27449" t="s">
        <v>1326</v>
      </c>
    </row>
    <row r="27450" spans="8:12" x14ac:dyDescent="0.25">
      <c r="H27450" t="s">
        <v>25678</v>
      </c>
      <c r="I27450">
        <v>9396024</v>
      </c>
      <c r="J27450">
        <v>249534000</v>
      </c>
      <c r="K27450" t="s">
        <v>1340</v>
      </c>
      <c r="L27450" t="s">
        <v>1326</v>
      </c>
    </row>
    <row r="27451" spans="8:12" x14ac:dyDescent="0.25">
      <c r="H27451" t="s">
        <v>25679</v>
      </c>
      <c r="I27451">
        <v>9304318</v>
      </c>
      <c r="J27451">
        <v>564823000</v>
      </c>
      <c r="K27451" t="s">
        <v>1441</v>
      </c>
      <c r="L27451" t="s">
        <v>1326</v>
      </c>
    </row>
    <row r="27452" spans="8:12" x14ac:dyDescent="0.25">
      <c r="H27452" t="s">
        <v>25679</v>
      </c>
      <c r="I27452">
        <v>9304318</v>
      </c>
      <c r="J27452">
        <v>256227000</v>
      </c>
      <c r="K27452" t="s">
        <v>1340</v>
      </c>
      <c r="L27452" t="s">
        <v>1326</v>
      </c>
    </row>
    <row r="27453" spans="8:12" x14ac:dyDescent="0.25">
      <c r="H27453" t="s">
        <v>25680</v>
      </c>
      <c r="I27453">
        <v>9404895</v>
      </c>
      <c r="J27453">
        <v>565885000</v>
      </c>
      <c r="L27453" t="s">
        <v>1326</v>
      </c>
    </row>
    <row r="27454" spans="8:12" x14ac:dyDescent="0.25">
      <c r="H27454" t="s">
        <v>25680</v>
      </c>
      <c r="I27454">
        <v>9404895</v>
      </c>
      <c r="J27454">
        <v>310705000</v>
      </c>
      <c r="K27454" t="s">
        <v>4450</v>
      </c>
      <c r="L27454" t="s">
        <v>1326</v>
      </c>
    </row>
    <row r="27455" spans="8:12" x14ac:dyDescent="0.25">
      <c r="H27455" t="s">
        <v>25681</v>
      </c>
      <c r="I27455">
        <v>9322073</v>
      </c>
      <c r="J27455">
        <v>256231000</v>
      </c>
      <c r="K27455" t="s">
        <v>1340</v>
      </c>
      <c r="L27455" t="s">
        <v>1326</v>
      </c>
    </row>
    <row r="27456" spans="8:12" x14ac:dyDescent="0.25">
      <c r="H27456" t="s">
        <v>25681</v>
      </c>
      <c r="I27456">
        <v>9322073</v>
      </c>
      <c r="J27456">
        <v>247229300</v>
      </c>
      <c r="K27456" t="s">
        <v>1398</v>
      </c>
      <c r="L27456" t="s">
        <v>1326</v>
      </c>
    </row>
    <row r="27457" spans="8:12" x14ac:dyDescent="0.25">
      <c r="H27457" t="s">
        <v>25682</v>
      </c>
      <c r="I27457">
        <v>9344174</v>
      </c>
      <c r="J27457">
        <v>356826000</v>
      </c>
      <c r="K27457" t="s">
        <v>1332</v>
      </c>
      <c r="L27457" t="s">
        <v>1326</v>
      </c>
    </row>
    <row r="27458" spans="8:12" x14ac:dyDescent="0.25">
      <c r="H27458" t="s">
        <v>25682</v>
      </c>
      <c r="I27458">
        <v>9344174</v>
      </c>
      <c r="J27458">
        <v>256442000</v>
      </c>
      <c r="K27458" t="s">
        <v>1340</v>
      </c>
      <c r="L27458" t="s">
        <v>1326</v>
      </c>
    </row>
    <row r="27459" spans="8:12" x14ac:dyDescent="0.25">
      <c r="H27459" t="s">
        <v>25683</v>
      </c>
      <c r="I27459">
        <v>9322061</v>
      </c>
      <c r="J27459">
        <v>247216100</v>
      </c>
      <c r="K27459" t="s">
        <v>1398</v>
      </c>
      <c r="L27459" t="s">
        <v>1326</v>
      </c>
    </row>
    <row r="27460" spans="8:12" x14ac:dyDescent="0.25">
      <c r="H27460" t="s">
        <v>25684</v>
      </c>
      <c r="I27460">
        <v>9216054</v>
      </c>
      <c r="J27460">
        <v>215974000</v>
      </c>
      <c r="K27460" t="s">
        <v>1340</v>
      </c>
      <c r="L27460" t="s">
        <v>1326</v>
      </c>
    </row>
    <row r="27461" spans="8:12" x14ac:dyDescent="0.25">
      <c r="H27461" t="s">
        <v>25685</v>
      </c>
      <c r="I27461">
        <v>9498729</v>
      </c>
      <c r="J27461">
        <v>236111913</v>
      </c>
      <c r="K27461" t="s">
        <v>1383</v>
      </c>
      <c r="L27461" t="s">
        <v>1341</v>
      </c>
    </row>
    <row r="27462" spans="8:12" x14ac:dyDescent="0.25">
      <c r="H27462" t="s">
        <v>25686</v>
      </c>
      <c r="I27462">
        <v>9363053</v>
      </c>
      <c r="J27462">
        <v>256944000</v>
      </c>
      <c r="K27462" t="s">
        <v>1340</v>
      </c>
      <c r="L27462" t="s">
        <v>1341</v>
      </c>
    </row>
    <row r="27463" spans="8:12" x14ac:dyDescent="0.25">
      <c r="H27463" t="s">
        <v>25687</v>
      </c>
      <c r="I27463">
        <v>9586435</v>
      </c>
      <c r="J27463">
        <v>248875000</v>
      </c>
      <c r="K27463" t="s">
        <v>1340</v>
      </c>
      <c r="L27463" t="s">
        <v>1341</v>
      </c>
    </row>
    <row r="27464" spans="8:12" x14ac:dyDescent="0.25">
      <c r="H27464" t="s">
        <v>25688</v>
      </c>
      <c r="I27464">
        <v>9618795</v>
      </c>
      <c r="J27464">
        <v>256410000</v>
      </c>
      <c r="K27464" t="s">
        <v>1340</v>
      </c>
      <c r="L27464" t="s">
        <v>1341</v>
      </c>
    </row>
    <row r="27465" spans="8:12" x14ac:dyDescent="0.25">
      <c r="H27465" t="s">
        <v>25689</v>
      </c>
      <c r="I27465">
        <v>9143403</v>
      </c>
      <c r="J27465">
        <v>248098000</v>
      </c>
      <c r="K27465" t="s">
        <v>1340</v>
      </c>
      <c r="L27465" t="s">
        <v>1295</v>
      </c>
    </row>
    <row r="27466" spans="8:12" x14ac:dyDescent="0.25">
      <c r="H27466" t="s">
        <v>25690</v>
      </c>
      <c r="I27466">
        <v>9656541</v>
      </c>
      <c r="J27466">
        <v>373636000</v>
      </c>
      <c r="L27466" t="s">
        <v>1295</v>
      </c>
    </row>
    <row r="27467" spans="8:12" x14ac:dyDescent="0.25">
      <c r="H27467" t="s">
        <v>25691</v>
      </c>
      <c r="I27467">
        <v>9209087</v>
      </c>
      <c r="J27467">
        <v>374435000</v>
      </c>
      <c r="L27467" t="s">
        <v>1341</v>
      </c>
    </row>
    <row r="27468" spans="8:12" x14ac:dyDescent="0.25">
      <c r="H27468" t="s">
        <v>25692</v>
      </c>
      <c r="I27468">
        <v>9317779</v>
      </c>
      <c r="J27468">
        <v>356189000</v>
      </c>
      <c r="K27468" t="s">
        <v>1332</v>
      </c>
      <c r="L27468" t="s">
        <v>1341</v>
      </c>
    </row>
    <row r="27469" spans="8:12" x14ac:dyDescent="0.25">
      <c r="H27469" t="s">
        <v>25693</v>
      </c>
      <c r="I27469">
        <v>8921834</v>
      </c>
      <c r="J27469">
        <v>247243400</v>
      </c>
      <c r="K27469" t="s">
        <v>1398</v>
      </c>
      <c r="L27469" t="s">
        <v>1341</v>
      </c>
    </row>
    <row r="27470" spans="8:12" x14ac:dyDescent="0.25">
      <c r="H27470" t="s">
        <v>25694</v>
      </c>
      <c r="I27470">
        <v>9615860</v>
      </c>
      <c r="J27470">
        <v>229375000</v>
      </c>
      <c r="L27470" t="s">
        <v>1341</v>
      </c>
    </row>
    <row r="27471" spans="8:12" x14ac:dyDescent="0.25">
      <c r="H27471" t="s">
        <v>25695</v>
      </c>
      <c r="I27471">
        <v>9427586</v>
      </c>
      <c r="J27471">
        <v>256132000</v>
      </c>
      <c r="K27471" t="s">
        <v>1340</v>
      </c>
      <c r="L27471" t="s">
        <v>1341</v>
      </c>
    </row>
    <row r="27472" spans="8:12" x14ac:dyDescent="0.25">
      <c r="H27472" t="s">
        <v>25695</v>
      </c>
      <c r="I27472">
        <v>9427586</v>
      </c>
      <c r="J27472">
        <v>247305200</v>
      </c>
      <c r="K27472" t="s">
        <v>1398</v>
      </c>
      <c r="L27472" t="s">
        <v>1341</v>
      </c>
    </row>
    <row r="27473" spans="8:12" x14ac:dyDescent="0.25">
      <c r="H27473" t="s">
        <v>25696</v>
      </c>
      <c r="I27473">
        <v>9615913</v>
      </c>
      <c r="J27473">
        <v>247311300</v>
      </c>
      <c r="K27473" t="s">
        <v>1398</v>
      </c>
      <c r="L27473" t="s">
        <v>1341</v>
      </c>
    </row>
    <row r="27474" spans="8:12" x14ac:dyDescent="0.25">
      <c r="H27474" t="s">
        <v>25697</v>
      </c>
      <c r="I27474">
        <v>9119907</v>
      </c>
      <c r="J27474">
        <v>248631000</v>
      </c>
      <c r="K27474" t="s">
        <v>1340</v>
      </c>
      <c r="L27474" t="s">
        <v>1847</v>
      </c>
    </row>
    <row r="27475" spans="8:12" x14ac:dyDescent="0.25">
      <c r="H27475" t="s">
        <v>25697</v>
      </c>
      <c r="I27475">
        <v>9119907</v>
      </c>
      <c r="J27475">
        <v>247795416</v>
      </c>
      <c r="L27475" t="s">
        <v>1847</v>
      </c>
    </row>
    <row r="27476" spans="8:12" x14ac:dyDescent="0.25">
      <c r="H27476" t="s">
        <v>25698</v>
      </c>
      <c r="I27476">
        <v>9699725</v>
      </c>
      <c r="J27476">
        <v>355485000</v>
      </c>
      <c r="K27476" t="s">
        <v>1332</v>
      </c>
      <c r="L27476" t="s">
        <v>1308</v>
      </c>
    </row>
    <row r="27477" spans="8:12" x14ac:dyDescent="0.25">
      <c r="H27477" t="s">
        <v>25698</v>
      </c>
      <c r="I27477">
        <v>9699725</v>
      </c>
      <c r="J27477">
        <v>249371000</v>
      </c>
      <c r="K27477" t="s">
        <v>1340</v>
      </c>
      <c r="L27477" t="s">
        <v>1308</v>
      </c>
    </row>
    <row r="27478" spans="8:12" x14ac:dyDescent="0.25">
      <c r="H27478" t="s">
        <v>25699</v>
      </c>
      <c r="I27478">
        <v>9495595</v>
      </c>
      <c r="J27478">
        <v>373571000</v>
      </c>
      <c r="L27478" t="s">
        <v>1341</v>
      </c>
    </row>
    <row r="27479" spans="8:12" x14ac:dyDescent="0.25">
      <c r="H27479" t="s">
        <v>25700</v>
      </c>
      <c r="I27479">
        <v>9243899</v>
      </c>
      <c r="J27479">
        <v>247113900</v>
      </c>
      <c r="K27479" t="s">
        <v>1398</v>
      </c>
      <c r="L27479" t="s">
        <v>1295</v>
      </c>
    </row>
    <row r="27480" spans="8:12" x14ac:dyDescent="0.25">
      <c r="H27480" t="s">
        <v>25701</v>
      </c>
      <c r="I27480">
        <v>9656553</v>
      </c>
      <c r="J27480">
        <v>372321000</v>
      </c>
      <c r="L27480" t="s">
        <v>1308</v>
      </c>
    </row>
    <row r="27481" spans="8:12" x14ac:dyDescent="0.25">
      <c r="H27481" t="s">
        <v>25702</v>
      </c>
      <c r="I27481">
        <v>9747651</v>
      </c>
      <c r="J27481">
        <v>256621000</v>
      </c>
      <c r="K27481" t="s">
        <v>1340</v>
      </c>
      <c r="L27481" t="s">
        <v>1308</v>
      </c>
    </row>
    <row r="27482" spans="8:12" x14ac:dyDescent="0.25">
      <c r="H27482" t="s">
        <v>25703</v>
      </c>
      <c r="I27482">
        <v>9519377</v>
      </c>
      <c r="J27482">
        <v>249413000</v>
      </c>
      <c r="K27482" t="s">
        <v>1340</v>
      </c>
      <c r="L27482" t="s">
        <v>1295</v>
      </c>
    </row>
    <row r="27483" spans="8:12" x14ac:dyDescent="0.25">
      <c r="H27483" t="s">
        <v>25704</v>
      </c>
      <c r="I27483">
        <v>9363883</v>
      </c>
      <c r="J27483">
        <v>636013224</v>
      </c>
      <c r="K27483" t="s">
        <v>1464</v>
      </c>
      <c r="L27483" t="s">
        <v>1341</v>
      </c>
    </row>
    <row r="27484" spans="8:12" x14ac:dyDescent="0.25">
      <c r="H27484" t="s">
        <v>25705</v>
      </c>
      <c r="I27484">
        <v>9143398</v>
      </c>
      <c r="J27484">
        <v>248097000</v>
      </c>
      <c r="K27484" t="s">
        <v>1340</v>
      </c>
      <c r="L27484" t="s">
        <v>1295</v>
      </c>
    </row>
    <row r="27485" spans="8:12" x14ac:dyDescent="0.25">
      <c r="H27485" t="s">
        <v>25706</v>
      </c>
      <c r="I27485">
        <v>9600592</v>
      </c>
      <c r="J27485">
        <v>354187000</v>
      </c>
      <c r="K27485" t="s">
        <v>1332</v>
      </c>
      <c r="L27485" t="s">
        <v>1341</v>
      </c>
    </row>
    <row r="27486" spans="8:12" x14ac:dyDescent="0.25">
      <c r="H27486" t="s">
        <v>25706</v>
      </c>
      <c r="I27486">
        <v>9600592</v>
      </c>
      <c r="J27486">
        <v>249091000</v>
      </c>
      <c r="K27486" t="s">
        <v>1340</v>
      </c>
      <c r="L27486" t="s">
        <v>1341</v>
      </c>
    </row>
    <row r="27487" spans="8:12" x14ac:dyDescent="0.25">
      <c r="H27487" t="s">
        <v>25707</v>
      </c>
      <c r="I27487">
        <v>9634062</v>
      </c>
      <c r="J27487">
        <v>548866000</v>
      </c>
      <c r="K27487" t="s">
        <v>1988</v>
      </c>
      <c r="L27487" t="s">
        <v>1308</v>
      </c>
    </row>
    <row r="27488" spans="8:12" x14ac:dyDescent="0.25">
      <c r="H27488" t="s">
        <v>25707</v>
      </c>
      <c r="I27488">
        <v>9634062</v>
      </c>
      <c r="J27488">
        <v>373614000</v>
      </c>
      <c r="L27488" t="s">
        <v>1308</v>
      </c>
    </row>
    <row r="27489" spans="8:12" x14ac:dyDescent="0.25">
      <c r="H27489" t="s">
        <v>25708</v>
      </c>
      <c r="I27489">
        <v>9488499</v>
      </c>
      <c r="J27489">
        <v>229884000</v>
      </c>
      <c r="L27489" t="s">
        <v>1341</v>
      </c>
    </row>
    <row r="27490" spans="8:12" x14ac:dyDescent="0.25">
      <c r="H27490" t="s">
        <v>25709</v>
      </c>
      <c r="I27490">
        <v>9486324</v>
      </c>
      <c r="J27490">
        <v>249919000</v>
      </c>
      <c r="K27490" t="s">
        <v>1340</v>
      </c>
      <c r="L27490" t="s">
        <v>1341</v>
      </c>
    </row>
    <row r="27491" spans="8:12" x14ac:dyDescent="0.25">
      <c r="H27491" t="s">
        <v>25709</v>
      </c>
      <c r="I27491">
        <v>9486324</v>
      </c>
      <c r="J27491">
        <v>247302200</v>
      </c>
      <c r="K27491" t="s">
        <v>1398</v>
      </c>
      <c r="L27491" t="s">
        <v>1341</v>
      </c>
    </row>
    <row r="27492" spans="8:12" x14ac:dyDescent="0.25">
      <c r="H27492" t="s">
        <v>25710</v>
      </c>
      <c r="I27492">
        <v>9343065</v>
      </c>
      <c r="J27492">
        <v>215807000</v>
      </c>
      <c r="K27492" t="s">
        <v>1340</v>
      </c>
      <c r="L27492" t="s">
        <v>1341</v>
      </c>
    </row>
    <row r="27493" spans="8:12" x14ac:dyDescent="0.25">
      <c r="H27493" t="s">
        <v>25711</v>
      </c>
      <c r="I27493">
        <v>9728849</v>
      </c>
      <c r="J27493">
        <v>374779000</v>
      </c>
      <c r="L27493" t="s">
        <v>1308</v>
      </c>
    </row>
    <row r="27494" spans="8:12" x14ac:dyDescent="0.25">
      <c r="H27494" t="s">
        <v>25712</v>
      </c>
      <c r="I27494">
        <v>9651541</v>
      </c>
      <c r="J27494">
        <v>229372000</v>
      </c>
      <c r="L27494" t="s">
        <v>1308</v>
      </c>
    </row>
    <row r="27495" spans="8:12" x14ac:dyDescent="0.25">
      <c r="H27495" t="s">
        <v>25713</v>
      </c>
      <c r="I27495">
        <v>9486336</v>
      </c>
      <c r="J27495">
        <v>248350000</v>
      </c>
      <c r="K27495" t="s">
        <v>1340</v>
      </c>
      <c r="L27495" t="s">
        <v>1341</v>
      </c>
    </row>
    <row r="27496" spans="8:12" x14ac:dyDescent="0.25">
      <c r="H27496" t="s">
        <v>25713</v>
      </c>
      <c r="I27496">
        <v>9486336</v>
      </c>
      <c r="J27496">
        <v>247292100</v>
      </c>
      <c r="K27496" t="s">
        <v>1398</v>
      </c>
      <c r="L27496" t="s">
        <v>1341</v>
      </c>
    </row>
    <row r="27497" spans="8:12" x14ac:dyDescent="0.25">
      <c r="H27497" t="s">
        <v>25714</v>
      </c>
      <c r="I27497">
        <v>9361782</v>
      </c>
      <c r="J27497">
        <v>354749000</v>
      </c>
      <c r="K27497" t="s">
        <v>1332</v>
      </c>
      <c r="L27497" t="s">
        <v>1341</v>
      </c>
    </row>
    <row r="27498" spans="8:12" x14ac:dyDescent="0.25">
      <c r="H27498" t="s">
        <v>25715</v>
      </c>
      <c r="I27498">
        <v>9629847</v>
      </c>
      <c r="J27498">
        <v>548580300</v>
      </c>
      <c r="K27498" t="s">
        <v>1988</v>
      </c>
      <c r="L27498" t="s">
        <v>1308</v>
      </c>
    </row>
    <row r="27499" spans="8:12" x14ac:dyDescent="0.25">
      <c r="H27499" t="s">
        <v>25716</v>
      </c>
      <c r="I27499">
        <v>9486312</v>
      </c>
      <c r="J27499">
        <v>247306300</v>
      </c>
      <c r="K27499" t="s">
        <v>1398</v>
      </c>
      <c r="L27499" t="s">
        <v>1341</v>
      </c>
    </row>
    <row r="27500" spans="8:12" x14ac:dyDescent="0.25">
      <c r="H27500" t="s">
        <v>25717</v>
      </c>
      <c r="I27500">
        <v>9353022</v>
      </c>
      <c r="J27500">
        <v>229676000</v>
      </c>
      <c r="L27500" t="s">
        <v>1295</v>
      </c>
    </row>
    <row r="27501" spans="8:12" x14ac:dyDescent="0.25">
      <c r="H27501" t="s">
        <v>25718</v>
      </c>
      <c r="I27501">
        <v>9254628</v>
      </c>
      <c r="J27501">
        <v>355953000</v>
      </c>
      <c r="K27501" t="s">
        <v>1332</v>
      </c>
      <c r="L27501" t="s">
        <v>1341</v>
      </c>
    </row>
    <row r="27502" spans="8:12" x14ac:dyDescent="0.25">
      <c r="H27502" t="s">
        <v>25719</v>
      </c>
      <c r="I27502">
        <v>9406881</v>
      </c>
      <c r="J27502">
        <v>538002731</v>
      </c>
      <c r="K27502" t="s">
        <v>1437</v>
      </c>
      <c r="L27502" t="s">
        <v>1341</v>
      </c>
    </row>
    <row r="27503" spans="8:12" x14ac:dyDescent="0.25">
      <c r="H27503" t="s">
        <v>25720</v>
      </c>
      <c r="I27503">
        <v>9278363</v>
      </c>
      <c r="J27503">
        <v>605016450</v>
      </c>
      <c r="K27503" t="s">
        <v>1863</v>
      </c>
      <c r="L27503" t="s">
        <v>1870</v>
      </c>
    </row>
    <row r="27504" spans="8:12" x14ac:dyDescent="0.25">
      <c r="H27504" t="s">
        <v>25721</v>
      </c>
      <c r="I27504">
        <v>8501414</v>
      </c>
      <c r="J27504">
        <v>312207000</v>
      </c>
      <c r="K27504" t="s">
        <v>1379</v>
      </c>
      <c r="L27504" t="s">
        <v>1614</v>
      </c>
    </row>
    <row r="27505" spans="8:12" x14ac:dyDescent="0.25">
      <c r="H27505" t="s">
        <v>25722</v>
      </c>
      <c r="I27505">
        <v>9481178</v>
      </c>
      <c r="J27505">
        <v>636013478</v>
      </c>
      <c r="K27505" t="s">
        <v>1464</v>
      </c>
      <c r="L27505" t="s">
        <v>1313</v>
      </c>
    </row>
    <row r="27506" spans="8:12" x14ac:dyDescent="0.25">
      <c r="H27506" t="s">
        <v>25723</v>
      </c>
      <c r="I27506">
        <v>9588976</v>
      </c>
      <c r="J27506">
        <v>636016075</v>
      </c>
      <c r="K27506" t="s">
        <v>1464</v>
      </c>
      <c r="L27506" t="s">
        <v>1313</v>
      </c>
    </row>
    <row r="27507" spans="8:12" x14ac:dyDescent="0.25">
      <c r="H27507" t="s">
        <v>25724</v>
      </c>
      <c r="I27507">
        <v>9339648</v>
      </c>
      <c r="J27507">
        <v>636013705</v>
      </c>
      <c r="K27507" t="s">
        <v>1464</v>
      </c>
      <c r="L27507" t="s">
        <v>1326</v>
      </c>
    </row>
    <row r="27508" spans="8:12" x14ac:dyDescent="0.25">
      <c r="H27508" t="s">
        <v>25725</v>
      </c>
      <c r="I27508">
        <v>9349447</v>
      </c>
      <c r="J27508">
        <v>246706000</v>
      </c>
      <c r="K27508" t="s">
        <v>1387</v>
      </c>
      <c r="L27508" t="s">
        <v>1295</v>
      </c>
    </row>
    <row r="27509" spans="8:12" x14ac:dyDescent="0.25">
      <c r="H27509" t="s">
        <v>25726</v>
      </c>
      <c r="I27509">
        <v>9325142</v>
      </c>
      <c r="J27509">
        <v>305982000</v>
      </c>
      <c r="L27509" t="s">
        <v>1295</v>
      </c>
    </row>
    <row r="27510" spans="8:12" x14ac:dyDescent="0.25">
      <c r="H27510" t="s">
        <v>25727</v>
      </c>
      <c r="I27510">
        <v>9604873</v>
      </c>
      <c r="J27510">
        <v>710008720</v>
      </c>
      <c r="K27510" t="s">
        <v>2162</v>
      </c>
      <c r="L27510" t="s">
        <v>1560</v>
      </c>
    </row>
    <row r="27511" spans="8:12" x14ac:dyDescent="0.25">
      <c r="H27511" t="s">
        <v>25728</v>
      </c>
      <c r="I27511">
        <v>9604885</v>
      </c>
      <c r="J27511">
        <v>710000471</v>
      </c>
      <c r="K27511" t="s">
        <v>2162</v>
      </c>
      <c r="L27511" t="s">
        <v>1560</v>
      </c>
    </row>
    <row r="27512" spans="8:12" x14ac:dyDescent="0.25">
      <c r="H27512" t="s">
        <v>25729</v>
      </c>
      <c r="I27512">
        <v>9578672</v>
      </c>
      <c r="J27512">
        <v>710017360</v>
      </c>
      <c r="K27512" t="s">
        <v>2162</v>
      </c>
      <c r="L27512" t="s">
        <v>1308</v>
      </c>
    </row>
    <row r="27513" spans="8:12" x14ac:dyDescent="0.25">
      <c r="H27513" t="s">
        <v>25729</v>
      </c>
      <c r="I27513">
        <v>9578672</v>
      </c>
      <c r="J27513">
        <v>710016130</v>
      </c>
      <c r="L27513" t="s">
        <v>1329</v>
      </c>
    </row>
    <row r="27514" spans="8:12" x14ac:dyDescent="0.25">
      <c r="H27514" t="s">
        <v>25730</v>
      </c>
      <c r="I27514">
        <v>9676292</v>
      </c>
      <c r="J27514">
        <v>258783000</v>
      </c>
      <c r="K27514" t="s">
        <v>1335</v>
      </c>
      <c r="L27514" t="s">
        <v>1329</v>
      </c>
    </row>
    <row r="27515" spans="8:12" x14ac:dyDescent="0.25">
      <c r="H27515" t="s">
        <v>25731</v>
      </c>
      <c r="I27515">
        <v>9186601</v>
      </c>
      <c r="J27515">
        <v>259583000</v>
      </c>
      <c r="K27515" t="s">
        <v>1335</v>
      </c>
      <c r="L27515" t="s">
        <v>3478</v>
      </c>
    </row>
    <row r="27516" spans="8:12" x14ac:dyDescent="0.25">
      <c r="H27516" t="s">
        <v>25732</v>
      </c>
      <c r="I27516">
        <v>9690066</v>
      </c>
      <c r="J27516">
        <v>258737000</v>
      </c>
      <c r="K27516" t="s">
        <v>1335</v>
      </c>
      <c r="L27516" t="s">
        <v>1308</v>
      </c>
    </row>
    <row r="27517" spans="8:12" x14ac:dyDescent="0.25">
      <c r="H27517" t="s">
        <v>25733</v>
      </c>
      <c r="I27517">
        <v>9587685</v>
      </c>
      <c r="J27517">
        <v>636016477</v>
      </c>
      <c r="K27517" t="s">
        <v>1464</v>
      </c>
      <c r="L27517" t="s">
        <v>1341</v>
      </c>
    </row>
    <row r="27518" spans="8:12" x14ac:dyDescent="0.25">
      <c r="H27518" t="s">
        <v>25734</v>
      </c>
      <c r="I27518">
        <v>9232967</v>
      </c>
      <c r="J27518">
        <v>538005927</v>
      </c>
      <c r="K27518" t="s">
        <v>1437</v>
      </c>
      <c r="L27518" t="s">
        <v>1326</v>
      </c>
    </row>
    <row r="27519" spans="8:12" x14ac:dyDescent="0.25">
      <c r="H27519" t="s">
        <v>25735</v>
      </c>
      <c r="I27519">
        <v>9456379</v>
      </c>
      <c r="J27519">
        <v>636014359</v>
      </c>
      <c r="K27519" t="s">
        <v>1464</v>
      </c>
      <c r="L27519" t="s">
        <v>1341</v>
      </c>
    </row>
    <row r="27520" spans="8:12" x14ac:dyDescent="0.25">
      <c r="H27520" t="s">
        <v>25736</v>
      </c>
      <c r="I27520">
        <v>9735335</v>
      </c>
      <c r="J27520">
        <v>273340190</v>
      </c>
      <c r="K27520" t="s">
        <v>1297</v>
      </c>
      <c r="L27520" t="s">
        <v>1313</v>
      </c>
    </row>
    <row r="27521" spans="8:12" x14ac:dyDescent="0.25">
      <c r="H27521" t="s">
        <v>25737</v>
      </c>
      <c r="I27521">
        <v>9379234</v>
      </c>
      <c r="J27521">
        <v>477658800</v>
      </c>
      <c r="K27521" t="s">
        <v>1348</v>
      </c>
      <c r="L27521" t="s">
        <v>1346</v>
      </c>
    </row>
    <row r="27522" spans="8:12" x14ac:dyDescent="0.25">
      <c r="H27522" t="s">
        <v>25738</v>
      </c>
      <c r="I27522">
        <v>9346407</v>
      </c>
      <c r="J27522">
        <v>355122000</v>
      </c>
      <c r="K27522" t="s">
        <v>1332</v>
      </c>
      <c r="L27522" t="s">
        <v>1346</v>
      </c>
    </row>
    <row r="27523" spans="8:12" x14ac:dyDescent="0.25">
      <c r="H27523" t="s">
        <v>25739</v>
      </c>
      <c r="I27523">
        <v>9355135</v>
      </c>
      <c r="J27523">
        <v>565494000</v>
      </c>
      <c r="L27523" t="s">
        <v>1346</v>
      </c>
    </row>
    <row r="27524" spans="8:12" x14ac:dyDescent="0.25">
      <c r="H27524" t="s">
        <v>25740</v>
      </c>
      <c r="I27524">
        <v>9355123</v>
      </c>
      <c r="J27524">
        <v>372735000</v>
      </c>
      <c r="L27524" t="s">
        <v>1346</v>
      </c>
    </row>
    <row r="27525" spans="8:12" x14ac:dyDescent="0.25">
      <c r="H27525" t="s">
        <v>25741</v>
      </c>
      <c r="I27525">
        <v>9350537</v>
      </c>
      <c r="J27525">
        <v>636016455</v>
      </c>
      <c r="K27525" t="s">
        <v>1464</v>
      </c>
      <c r="L27525" t="s">
        <v>1295</v>
      </c>
    </row>
    <row r="27526" spans="8:12" x14ac:dyDescent="0.25">
      <c r="H27526" t="s">
        <v>25742</v>
      </c>
      <c r="I27526">
        <v>9183568</v>
      </c>
      <c r="J27526">
        <v>304413000</v>
      </c>
      <c r="K27526" t="s">
        <v>1294</v>
      </c>
      <c r="L27526" t="s">
        <v>1346</v>
      </c>
    </row>
    <row r="27527" spans="8:12" x14ac:dyDescent="0.25">
      <c r="H27527" t="s">
        <v>25743</v>
      </c>
      <c r="I27527">
        <v>9308223</v>
      </c>
      <c r="J27527">
        <v>256093000</v>
      </c>
      <c r="K27527" t="s">
        <v>1340</v>
      </c>
      <c r="L27527" t="s">
        <v>1362</v>
      </c>
    </row>
    <row r="27528" spans="8:12" x14ac:dyDescent="0.25">
      <c r="H27528" t="s">
        <v>25744</v>
      </c>
      <c r="I27528">
        <v>9497165</v>
      </c>
      <c r="J27528">
        <v>563636000</v>
      </c>
      <c r="K27528" t="s">
        <v>1441</v>
      </c>
      <c r="L27528" t="s">
        <v>1341</v>
      </c>
    </row>
    <row r="27529" spans="8:12" x14ac:dyDescent="0.25">
      <c r="H27529" t="s">
        <v>25745</v>
      </c>
      <c r="I27529">
        <v>1199048</v>
      </c>
      <c r="J27529">
        <v>367299170</v>
      </c>
      <c r="K27529" t="s">
        <v>1431</v>
      </c>
      <c r="L27529" t="s">
        <v>2421</v>
      </c>
    </row>
    <row r="27530" spans="8:12" x14ac:dyDescent="0.25">
      <c r="H27530" t="s">
        <v>25746</v>
      </c>
      <c r="I27530">
        <v>9631840</v>
      </c>
      <c r="J27530">
        <v>266416000</v>
      </c>
      <c r="K27530" t="s">
        <v>2749</v>
      </c>
      <c r="L27530" t="s">
        <v>12891</v>
      </c>
    </row>
    <row r="27531" spans="8:12" x14ac:dyDescent="0.25">
      <c r="H27531" t="s">
        <v>25747</v>
      </c>
      <c r="I27531">
        <v>9149665</v>
      </c>
      <c r="J27531">
        <v>636090664</v>
      </c>
      <c r="K27531" t="s">
        <v>1464</v>
      </c>
      <c r="L27531" t="s">
        <v>1295</v>
      </c>
    </row>
    <row r="27532" spans="8:12" x14ac:dyDescent="0.25">
      <c r="H27532" t="s">
        <v>25748</v>
      </c>
      <c r="I27532">
        <v>4151535</v>
      </c>
      <c r="J27532">
        <v>203295521</v>
      </c>
      <c r="K27532" t="s">
        <v>25749</v>
      </c>
      <c r="L27532" t="s">
        <v>1313</v>
      </c>
    </row>
    <row r="27533" spans="8:12" x14ac:dyDescent="0.25">
      <c r="H27533" t="s">
        <v>25750</v>
      </c>
      <c r="I27533">
        <v>9644196</v>
      </c>
      <c r="J27533">
        <v>229221000</v>
      </c>
      <c r="L27533" t="s">
        <v>1341</v>
      </c>
    </row>
    <row r="27534" spans="8:12" x14ac:dyDescent="0.25">
      <c r="H27534" t="s">
        <v>25751</v>
      </c>
      <c r="I27534">
        <v>9233387</v>
      </c>
      <c r="J27534">
        <v>636017321</v>
      </c>
      <c r="K27534" t="s">
        <v>1464</v>
      </c>
      <c r="L27534" t="s">
        <v>1341</v>
      </c>
    </row>
    <row r="27535" spans="8:12" x14ac:dyDescent="0.25">
      <c r="H27535" t="s">
        <v>25752</v>
      </c>
      <c r="I27535">
        <v>9460851</v>
      </c>
      <c r="J27535">
        <v>256462000</v>
      </c>
      <c r="K27535" t="s">
        <v>1340</v>
      </c>
      <c r="L27535" t="s">
        <v>1362</v>
      </c>
    </row>
    <row r="27536" spans="8:12" x14ac:dyDescent="0.25">
      <c r="H27536" t="s">
        <v>25753</v>
      </c>
      <c r="I27536">
        <v>9379650</v>
      </c>
      <c r="J27536">
        <v>538002149</v>
      </c>
      <c r="K27536" t="s">
        <v>1437</v>
      </c>
      <c r="L27536" t="s">
        <v>1295</v>
      </c>
    </row>
    <row r="27537" spans="8:12" x14ac:dyDescent="0.25">
      <c r="H27537" t="s">
        <v>25754</v>
      </c>
      <c r="I27537">
        <v>9521887</v>
      </c>
      <c r="J27537">
        <v>636015322</v>
      </c>
      <c r="K27537" t="s">
        <v>1464</v>
      </c>
      <c r="L27537" t="s">
        <v>1295</v>
      </c>
    </row>
    <row r="27538" spans="8:12" x14ac:dyDescent="0.25">
      <c r="H27538" t="s">
        <v>25755</v>
      </c>
      <c r="I27538">
        <v>8309294</v>
      </c>
      <c r="J27538">
        <v>636016251</v>
      </c>
      <c r="K27538" t="s">
        <v>1464</v>
      </c>
      <c r="L27538" t="s">
        <v>1341</v>
      </c>
    </row>
    <row r="27539" spans="8:12" x14ac:dyDescent="0.25">
      <c r="H27539" t="s">
        <v>25756</v>
      </c>
      <c r="I27539">
        <v>9377652</v>
      </c>
      <c r="J27539">
        <v>256716000</v>
      </c>
      <c r="K27539" t="s">
        <v>1340</v>
      </c>
      <c r="L27539" t="s">
        <v>1326</v>
      </c>
    </row>
    <row r="27540" spans="8:12" x14ac:dyDescent="0.25">
      <c r="H27540" t="s">
        <v>25757</v>
      </c>
      <c r="I27540">
        <v>9685085</v>
      </c>
      <c r="J27540">
        <v>374518000</v>
      </c>
      <c r="L27540" t="s">
        <v>1308</v>
      </c>
    </row>
    <row r="27541" spans="8:12" x14ac:dyDescent="0.25">
      <c r="H27541" t="s">
        <v>25758</v>
      </c>
      <c r="I27541">
        <v>8868056</v>
      </c>
      <c r="J27541">
        <v>273329600</v>
      </c>
      <c r="K27541" t="s">
        <v>1297</v>
      </c>
      <c r="L27541" t="s">
        <v>1295</v>
      </c>
    </row>
    <row r="27542" spans="8:12" x14ac:dyDescent="0.25">
      <c r="H27542" t="s">
        <v>25759</v>
      </c>
      <c r="I27542">
        <v>8614467</v>
      </c>
      <c r="J27542">
        <v>677050900</v>
      </c>
      <c r="K27542" t="s">
        <v>1305</v>
      </c>
      <c r="L27542" t="s">
        <v>1362</v>
      </c>
    </row>
    <row r="27543" spans="8:12" x14ac:dyDescent="0.25">
      <c r="H27543" t="s">
        <v>25759</v>
      </c>
      <c r="I27543">
        <v>9357573</v>
      </c>
      <c r="J27543">
        <v>371502000</v>
      </c>
      <c r="L27543" t="s">
        <v>1313</v>
      </c>
    </row>
    <row r="27544" spans="8:12" x14ac:dyDescent="0.25">
      <c r="H27544" t="s">
        <v>25759</v>
      </c>
      <c r="I27544">
        <v>9237010</v>
      </c>
      <c r="J27544">
        <v>236643000</v>
      </c>
      <c r="K27544" t="s">
        <v>1383</v>
      </c>
      <c r="L27544" t="s">
        <v>1295</v>
      </c>
    </row>
    <row r="27545" spans="8:12" x14ac:dyDescent="0.25">
      <c r="H27545" t="s">
        <v>25760</v>
      </c>
      <c r="I27545">
        <v>8614467</v>
      </c>
      <c r="J27545">
        <v>374160000</v>
      </c>
      <c r="L27545" t="s">
        <v>1362</v>
      </c>
    </row>
    <row r="27546" spans="8:12" x14ac:dyDescent="0.25">
      <c r="H27546" t="s">
        <v>25761</v>
      </c>
      <c r="I27546">
        <v>9276743</v>
      </c>
      <c r="J27546">
        <v>269696000</v>
      </c>
      <c r="K27546" t="s">
        <v>1460</v>
      </c>
      <c r="L27546" t="s">
        <v>1341</v>
      </c>
    </row>
    <row r="27547" spans="8:12" x14ac:dyDescent="0.25">
      <c r="H27547" t="s">
        <v>25762</v>
      </c>
      <c r="I27547">
        <v>8716033</v>
      </c>
      <c r="J27547">
        <v>616999413</v>
      </c>
      <c r="K27547" t="s">
        <v>1968</v>
      </c>
      <c r="L27547" t="s">
        <v>1341</v>
      </c>
    </row>
    <row r="27548" spans="8:12" x14ac:dyDescent="0.25">
      <c r="H27548" t="s">
        <v>25762</v>
      </c>
      <c r="I27548">
        <v>9594468</v>
      </c>
      <c r="J27548">
        <v>209666000</v>
      </c>
      <c r="K27548" t="s">
        <v>1443</v>
      </c>
      <c r="L27548" t="s">
        <v>1341</v>
      </c>
    </row>
    <row r="27549" spans="8:12" x14ac:dyDescent="0.25">
      <c r="H27549" t="s">
        <v>25763</v>
      </c>
      <c r="I27549">
        <v>9682394</v>
      </c>
      <c r="J27549">
        <v>538005910</v>
      </c>
      <c r="K27549" t="s">
        <v>1437</v>
      </c>
      <c r="L27549" t="s">
        <v>1313</v>
      </c>
    </row>
    <row r="27550" spans="8:12" x14ac:dyDescent="0.25">
      <c r="H27550" t="s">
        <v>25764</v>
      </c>
      <c r="I27550">
        <v>9355393</v>
      </c>
      <c r="J27550">
        <v>371896000</v>
      </c>
      <c r="L27550" t="s">
        <v>1326</v>
      </c>
    </row>
    <row r="27551" spans="8:12" x14ac:dyDescent="0.25">
      <c r="H27551" t="s">
        <v>25765</v>
      </c>
      <c r="I27551">
        <v>9692313</v>
      </c>
      <c r="J27551">
        <v>538006284</v>
      </c>
      <c r="K27551" t="s">
        <v>1437</v>
      </c>
      <c r="L27551" t="s">
        <v>1313</v>
      </c>
    </row>
    <row r="27552" spans="8:12" x14ac:dyDescent="0.25">
      <c r="H27552" t="s">
        <v>25766</v>
      </c>
      <c r="I27552">
        <v>9682382</v>
      </c>
      <c r="J27552">
        <v>538005837</v>
      </c>
      <c r="K27552" t="s">
        <v>1437</v>
      </c>
      <c r="L27552" t="s">
        <v>1313</v>
      </c>
    </row>
    <row r="27553" spans="8:12" x14ac:dyDescent="0.25">
      <c r="H27553" t="s">
        <v>25767</v>
      </c>
      <c r="I27553">
        <v>9682370</v>
      </c>
      <c r="J27553">
        <v>538005811</v>
      </c>
      <c r="K27553" t="s">
        <v>1437</v>
      </c>
      <c r="L27553" t="s">
        <v>1313</v>
      </c>
    </row>
    <row r="27554" spans="8:12" x14ac:dyDescent="0.25">
      <c r="H27554" t="s">
        <v>25768</v>
      </c>
      <c r="I27554">
        <v>9682368</v>
      </c>
      <c r="J27554">
        <v>538005746</v>
      </c>
      <c r="K27554" t="s">
        <v>1437</v>
      </c>
      <c r="L27554" t="s">
        <v>1308</v>
      </c>
    </row>
    <row r="27555" spans="8:12" x14ac:dyDescent="0.25">
      <c r="H27555" t="s">
        <v>25769</v>
      </c>
      <c r="I27555">
        <v>9692337</v>
      </c>
      <c r="J27555">
        <v>538006424</v>
      </c>
      <c r="K27555" t="s">
        <v>1437</v>
      </c>
      <c r="L27555" t="s">
        <v>1313</v>
      </c>
    </row>
    <row r="27556" spans="8:12" x14ac:dyDescent="0.25">
      <c r="H27556" t="s">
        <v>1108</v>
      </c>
      <c r="I27556">
        <v>9345178</v>
      </c>
      <c r="J27556">
        <v>574292000</v>
      </c>
      <c r="K27556" t="s">
        <v>1350</v>
      </c>
      <c r="L27556" t="s">
        <v>1295</v>
      </c>
    </row>
    <row r="27557" spans="8:12" x14ac:dyDescent="0.25">
      <c r="H27557" t="s">
        <v>1108</v>
      </c>
      <c r="I27557">
        <v>9364447</v>
      </c>
      <c r="J27557">
        <v>477415800</v>
      </c>
      <c r="K27557" t="s">
        <v>1348</v>
      </c>
      <c r="L27557" t="s">
        <v>1341</v>
      </c>
    </row>
    <row r="27558" spans="8:12" x14ac:dyDescent="0.25">
      <c r="H27558" t="s">
        <v>25770</v>
      </c>
      <c r="I27558">
        <v>9359222</v>
      </c>
      <c r="J27558">
        <v>515864000</v>
      </c>
      <c r="K27558" t="s">
        <v>1406</v>
      </c>
      <c r="L27558" t="s">
        <v>1295</v>
      </c>
    </row>
    <row r="27559" spans="8:12" x14ac:dyDescent="0.25">
      <c r="H27559" t="s">
        <v>25771</v>
      </c>
      <c r="I27559">
        <v>9683427</v>
      </c>
      <c r="J27559">
        <v>374369000</v>
      </c>
      <c r="L27559" t="s">
        <v>1313</v>
      </c>
    </row>
    <row r="27560" spans="8:12" x14ac:dyDescent="0.25">
      <c r="H27560" t="s">
        <v>25772</v>
      </c>
      <c r="I27560">
        <v>9692351</v>
      </c>
      <c r="J27560">
        <v>538006490</v>
      </c>
      <c r="K27560" t="s">
        <v>1437</v>
      </c>
      <c r="L27560" t="s">
        <v>1313</v>
      </c>
    </row>
    <row r="27561" spans="8:12" x14ac:dyDescent="0.25">
      <c r="H27561" t="s">
        <v>25773</v>
      </c>
      <c r="I27561">
        <v>9718416</v>
      </c>
      <c r="J27561">
        <v>538006743</v>
      </c>
      <c r="K27561" t="s">
        <v>1437</v>
      </c>
      <c r="L27561" t="s">
        <v>1313</v>
      </c>
    </row>
    <row r="27562" spans="8:12" x14ac:dyDescent="0.25">
      <c r="H27562" t="s">
        <v>25774</v>
      </c>
      <c r="I27562">
        <v>9692301</v>
      </c>
      <c r="J27562">
        <v>538006226</v>
      </c>
      <c r="K27562" t="s">
        <v>1437</v>
      </c>
      <c r="L27562" t="s">
        <v>1313</v>
      </c>
    </row>
    <row r="27563" spans="8:12" x14ac:dyDescent="0.25">
      <c r="H27563" t="s">
        <v>25775</v>
      </c>
      <c r="I27563">
        <v>9072484</v>
      </c>
      <c r="J27563">
        <v>533045400</v>
      </c>
      <c r="K27563" t="s">
        <v>1563</v>
      </c>
      <c r="L27563" t="s">
        <v>1313</v>
      </c>
    </row>
    <row r="27564" spans="8:12" x14ac:dyDescent="0.25">
      <c r="H27564" t="s">
        <v>25776</v>
      </c>
      <c r="I27564">
        <v>9692387</v>
      </c>
      <c r="J27564">
        <v>538006709</v>
      </c>
      <c r="K27564" t="s">
        <v>1437</v>
      </c>
      <c r="L27564" t="s">
        <v>1313</v>
      </c>
    </row>
    <row r="27565" spans="8:12" x14ac:dyDescent="0.25">
      <c r="H27565" t="s">
        <v>25777</v>
      </c>
      <c r="I27565">
        <v>9682356</v>
      </c>
      <c r="J27565">
        <v>538005680</v>
      </c>
      <c r="K27565" t="s">
        <v>1437</v>
      </c>
      <c r="L27565" t="s">
        <v>1313</v>
      </c>
    </row>
    <row r="27566" spans="8:12" x14ac:dyDescent="0.25">
      <c r="H27566" t="s">
        <v>25778</v>
      </c>
      <c r="I27566">
        <v>9718428</v>
      </c>
      <c r="J27566">
        <v>538006744</v>
      </c>
      <c r="K27566" t="s">
        <v>1437</v>
      </c>
      <c r="L27566" t="s">
        <v>1313</v>
      </c>
    </row>
    <row r="27567" spans="8:12" x14ac:dyDescent="0.25">
      <c r="H27567" t="s">
        <v>25779</v>
      </c>
      <c r="I27567">
        <v>9718404</v>
      </c>
      <c r="J27567">
        <v>538006742</v>
      </c>
      <c r="K27567" t="s">
        <v>1437</v>
      </c>
      <c r="L27567" t="s">
        <v>1313</v>
      </c>
    </row>
    <row r="27568" spans="8:12" x14ac:dyDescent="0.25">
      <c r="H27568" t="s">
        <v>25780</v>
      </c>
      <c r="I27568">
        <v>9683336</v>
      </c>
      <c r="J27568">
        <v>355511000</v>
      </c>
      <c r="K27568" t="s">
        <v>1332</v>
      </c>
      <c r="L27568" t="s">
        <v>1313</v>
      </c>
    </row>
    <row r="27569" spans="8:12" x14ac:dyDescent="0.25">
      <c r="H27569" t="s">
        <v>25781</v>
      </c>
      <c r="I27569">
        <v>9692349</v>
      </c>
      <c r="J27569">
        <v>538006489</v>
      </c>
      <c r="K27569" t="s">
        <v>1437</v>
      </c>
      <c r="L27569" t="s">
        <v>1313</v>
      </c>
    </row>
    <row r="27570" spans="8:12" x14ac:dyDescent="0.25">
      <c r="H27570" t="s">
        <v>25782</v>
      </c>
      <c r="I27570">
        <v>9077355</v>
      </c>
      <c r="J27570">
        <v>441974000</v>
      </c>
      <c r="K27570" t="s">
        <v>1352</v>
      </c>
      <c r="L27570" t="s">
        <v>1341</v>
      </c>
    </row>
    <row r="27571" spans="8:12" x14ac:dyDescent="0.25">
      <c r="H27571" t="s">
        <v>25782</v>
      </c>
      <c r="I27571">
        <v>9380099</v>
      </c>
      <c r="J27571">
        <v>355221000</v>
      </c>
      <c r="K27571" t="s">
        <v>1332</v>
      </c>
      <c r="L27571" t="s">
        <v>1362</v>
      </c>
    </row>
    <row r="27572" spans="8:12" x14ac:dyDescent="0.25">
      <c r="H27572" t="s">
        <v>25783</v>
      </c>
      <c r="I27572">
        <v>7638519</v>
      </c>
      <c r="J27572">
        <v>258407000</v>
      </c>
      <c r="K27572" t="s">
        <v>1335</v>
      </c>
      <c r="L27572" t="s">
        <v>1295</v>
      </c>
    </row>
    <row r="27573" spans="8:12" x14ac:dyDescent="0.25">
      <c r="H27573" t="s">
        <v>25784</v>
      </c>
      <c r="I27573">
        <v>9288447</v>
      </c>
      <c r="J27573">
        <v>357210000</v>
      </c>
      <c r="K27573" t="s">
        <v>1332</v>
      </c>
      <c r="L27573" t="s">
        <v>1341</v>
      </c>
    </row>
    <row r="27574" spans="8:12" x14ac:dyDescent="0.25">
      <c r="H27574" t="s">
        <v>25785</v>
      </c>
      <c r="I27574">
        <v>9427445</v>
      </c>
      <c r="J27574">
        <v>245092000</v>
      </c>
      <c r="K27574" t="s">
        <v>1387</v>
      </c>
      <c r="L27574" t="s">
        <v>1326</v>
      </c>
    </row>
    <row r="27575" spans="8:12" x14ac:dyDescent="0.25">
      <c r="H27575" t="s">
        <v>25786</v>
      </c>
      <c r="I27575">
        <v>9183336</v>
      </c>
      <c r="J27575">
        <v>440118000</v>
      </c>
      <c r="K27575" t="s">
        <v>1352</v>
      </c>
      <c r="L27575" t="s">
        <v>1341</v>
      </c>
    </row>
    <row r="27576" spans="8:12" x14ac:dyDescent="0.25">
      <c r="H27576" t="s">
        <v>25787</v>
      </c>
      <c r="I27576">
        <v>9683348</v>
      </c>
      <c r="J27576">
        <v>372905000</v>
      </c>
      <c r="L27576" t="s">
        <v>1313</v>
      </c>
    </row>
    <row r="27577" spans="8:12" x14ac:dyDescent="0.25">
      <c r="H27577" t="s">
        <v>25788</v>
      </c>
      <c r="I27577">
        <v>9682318</v>
      </c>
      <c r="J27577">
        <v>538005462</v>
      </c>
      <c r="K27577" t="s">
        <v>1437</v>
      </c>
      <c r="L27577" t="s">
        <v>1326</v>
      </c>
    </row>
    <row r="27578" spans="8:12" x14ac:dyDescent="0.25">
      <c r="H27578" t="s">
        <v>25789</v>
      </c>
      <c r="I27578">
        <v>9683362</v>
      </c>
      <c r="J27578">
        <v>356307000</v>
      </c>
      <c r="K27578" t="s">
        <v>1332</v>
      </c>
      <c r="L27578" t="s">
        <v>1313</v>
      </c>
    </row>
    <row r="27579" spans="8:12" x14ac:dyDescent="0.25">
      <c r="H27579" t="s">
        <v>25790</v>
      </c>
      <c r="I27579">
        <v>9683386</v>
      </c>
      <c r="J27579">
        <v>371782000</v>
      </c>
      <c r="L27579" t="s">
        <v>1313</v>
      </c>
    </row>
    <row r="27580" spans="8:12" x14ac:dyDescent="0.25">
      <c r="H27580" t="s">
        <v>25791</v>
      </c>
      <c r="I27580">
        <v>9682409</v>
      </c>
      <c r="J27580">
        <v>538005911</v>
      </c>
      <c r="K27580" t="s">
        <v>1437</v>
      </c>
      <c r="L27580" t="s">
        <v>1313</v>
      </c>
    </row>
    <row r="27581" spans="8:12" x14ac:dyDescent="0.25">
      <c r="H27581" t="s">
        <v>25792</v>
      </c>
      <c r="I27581">
        <v>9279616</v>
      </c>
      <c r="J27581">
        <v>351723000</v>
      </c>
      <c r="K27581" t="s">
        <v>1332</v>
      </c>
      <c r="L27581" t="s">
        <v>1326</v>
      </c>
    </row>
    <row r="27582" spans="8:12" x14ac:dyDescent="0.25">
      <c r="H27582" t="s">
        <v>25793</v>
      </c>
      <c r="I27582">
        <v>7367873</v>
      </c>
      <c r="J27582">
        <v>515673000</v>
      </c>
      <c r="K27582" t="s">
        <v>1406</v>
      </c>
      <c r="L27582" t="s">
        <v>1295</v>
      </c>
    </row>
    <row r="27583" spans="8:12" x14ac:dyDescent="0.25">
      <c r="H27583" t="s">
        <v>25794</v>
      </c>
      <c r="I27583">
        <v>9683403</v>
      </c>
      <c r="J27583">
        <v>373105000</v>
      </c>
      <c r="L27583" t="s">
        <v>1412</v>
      </c>
    </row>
    <row r="27584" spans="8:12" x14ac:dyDescent="0.25">
      <c r="H27584" t="s">
        <v>25795</v>
      </c>
      <c r="I27584">
        <v>9427524</v>
      </c>
      <c r="J27584">
        <v>246893000</v>
      </c>
      <c r="K27584" t="s">
        <v>1387</v>
      </c>
      <c r="L27584" t="s">
        <v>1326</v>
      </c>
    </row>
    <row r="27585" spans="8:12" x14ac:dyDescent="0.25">
      <c r="H27585" t="s">
        <v>25795</v>
      </c>
      <c r="I27585">
        <v>9427524</v>
      </c>
      <c r="J27585">
        <v>219021321</v>
      </c>
      <c r="K27585" t="s">
        <v>1456</v>
      </c>
      <c r="L27585" t="s">
        <v>1326</v>
      </c>
    </row>
    <row r="27586" spans="8:12" x14ac:dyDescent="0.25">
      <c r="H27586" t="s">
        <v>25796</v>
      </c>
      <c r="I27586">
        <v>9279367</v>
      </c>
      <c r="J27586">
        <v>249008000</v>
      </c>
      <c r="K27586" t="s">
        <v>1340</v>
      </c>
      <c r="L27586" t="s">
        <v>1341</v>
      </c>
    </row>
    <row r="27587" spans="8:12" x14ac:dyDescent="0.25">
      <c r="H27587" t="s">
        <v>25797</v>
      </c>
      <c r="I27587">
        <v>9377963</v>
      </c>
      <c r="J27587">
        <v>477003800</v>
      </c>
      <c r="K27587" t="s">
        <v>1348</v>
      </c>
      <c r="L27587" t="s">
        <v>1341</v>
      </c>
    </row>
    <row r="27588" spans="8:12" x14ac:dyDescent="0.25">
      <c r="H27588" t="s">
        <v>25798</v>
      </c>
      <c r="I27588">
        <v>9683415</v>
      </c>
      <c r="J27588">
        <v>356899000</v>
      </c>
      <c r="K27588" t="s">
        <v>1332</v>
      </c>
      <c r="L27588" t="s">
        <v>1313</v>
      </c>
    </row>
    <row r="27589" spans="8:12" x14ac:dyDescent="0.25">
      <c r="H27589" t="s">
        <v>25799</v>
      </c>
      <c r="I27589">
        <v>9281487</v>
      </c>
      <c r="J27589">
        <v>304072000</v>
      </c>
      <c r="K27589" t="s">
        <v>1294</v>
      </c>
      <c r="L27589" t="s">
        <v>1295</v>
      </c>
    </row>
    <row r="27590" spans="8:12" x14ac:dyDescent="0.25">
      <c r="H27590" t="s">
        <v>25799</v>
      </c>
      <c r="I27590">
        <v>9281487</v>
      </c>
      <c r="J27590">
        <v>215741000</v>
      </c>
      <c r="K27590" t="s">
        <v>1340</v>
      </c>
      <c r="L27590" t="s">
        <v>1295</v>
      </c>
    </row>
    <row r="27591" spans="8:12" x14ac:dyDescent="0.25">
      <c r="H27591" t="s">
        <v>25800</v>
      </c>
      <c r="I27591">
        <v>9683374</v>
      </c>
      <c r="J27591">
        <v>370528000</v>
      </c>
      <c r="L27591" t="s">
        <v>1313</v>
      </c>
    </row>
    <row r="27592" spans="8:12" x14ac:dyDescent="0.25">
      <c r="H27592" t="s">
        <v>25801</v>
      </c>
      <c r="I27592">
        <v>9594676</v>
      </c>
      <c r="J27592">
        <v>477746300</v>
      </c>
      <c r="K27592" t="s">
        <v>1348</v>
      </c>
      <c r="L27592" t="s">
        <v>1295</v>
      </c>
    </row>
    <row r="27593" spans="8:12" x14ac:dyDescent="0.25">
      <c r="H27593" t="s">
        <v>25802</v>
      </c>
      <c r="I27593">
        <v>9073488</v>
      </c>
      <c r="J27593">
        <v>538004545</v>
      </c>
      <c r="L27593" t="s">
        <v>1341</v>
      </c>
    </row>
    <row r="27594" spans="8:12" x14ac:dyDescent="0.25">
      <c r="H27594" t="s">
        <v>25803</v>
      </c>
      <c r="I27594">
        <v>9120035</v>
      </c>
      <c r="J27594">
        <v>538004517</v>
      </c>
      <c r="K27594" t="s">
        <v>1437</v>
      </c>
      <c r="L27594" t="s">
        <v>1341</v>
      </c>
    </row>
    <row r="27595" spans="8:12" x14ac:dyDescent="0.25">
      <c r="H27595" t="s">
        <v>25804</v>
      </c>
      <c r="I27595">
        <v>9106223</v>
      </c>
      <c r="J27595">
        <v>538004450</v>
      </c>
      <c r="K27595" t="s">
        <v>1437</v>
      </c>
      <c r="L27595" t="s">
        <v>1341</v>
      </c>
    </row>
    <row r="27596" spans="8:12" x14ac:dyDescent="0.25">
      <c r="H27596" t="s">
        <v>25805</v>
      </c>
      <c r="I27596">
        <v>9692363</v>
      </c>
      <c r="J27596">
        <v>538006644</v>
      </c>
      <c r="K27596" t="s">
        <v>1437</v>
      </c>
      <c r="L27596" t="s">
        <v>1313</v>
      </c>
    </row>
    <row r="27597" spans="8:12" x14ac:dyDescent="0.25">
      <c r="H27597" t="s">
        <v>25806</v>
      </c>
      <c r="I27597">
        <v>9682344</v>
      </c>
      <c r="J27597">
        <v>538005679</v>
      </c>
      <c r="K27597" t="s">
        <v>1437</v>
      </c>
      <c r="L27597" t="s">
        <v>1313</v>
      </c>
    </row>
    <row r="27598" spans="8:12" x14ac:dyDescent="0.25">
      <c r="H27598" t="s">
        <v>25807</v>
      </c>
      <c r="I27598">
        <v>8912675</v>
      </c>
      <c r="J27598">
        <v>533000700</v>
      </c>
      <c r="K27598" t="s">
        <v>1563</v>
      </c>
      <c r="L27598" t="s">
        <v>1313</v>
      </c>
    </row>
    <row r="27599" spans="8:12" x14ac:dyDescent="0.25">
      <c r="H27599" t="s">
        <v>25808</v>
      </c>
      <c r="I27599">
        <v>9050307</v>
      </c>
      <c r="J27599">
        <v>538004543</v>
      </c>
      <c r="K27599" t="s">
        <v>1437</v>
      </c>
      <c r="L27599" t="s">
        <v>1341</v>
      </c>
    </row>
    <row r="27600" spans="8:12" x14ac:dyDescent="0.25">
      <c r="H27600" t="s">
        <v>25808</v>
      </c>
      <c r="I27600">
        <v>9298430</v>
      </c>
      <c r="J27600">
        <v>312730000</v>
      </c>
      <c r="K27600" t="s">
        <v>1379</v>
      </c>
      <c r="L27600" t="s">
        <v>1308</v>
      </c>
    </row>
    <row r="27601" spans="8:12" x14ac:dyDescent="0.25">
      <c r="H27601" t="s">
        <v>1109</v>
      </c>
      <c r="I27601">
        <v>9208502</v>
      </c>
      <c r="J27601">
        <v>636091510</v>
      </c>
      <c r="K27601" t="s">
        <v>1464</v>
      </c>
      <c r="L27601" t="s">
        <v>1341</v>
      </c>
    </row>
    <row r="27602" spans="8:12" x14ac:dyDescent="0.25">
      <c r="H27602" t="s">
        <v>25809</v>
      </c>
      <c r="I27602">
        <v>9682332</v>
      </c>
      <c r="J27602">
        <v>538005601</v>
      </c>
      <c r="K27602" t="s">
        <v>1437</v>
      </c>
      <c r="L27602" t="s">
        <v>1313</v>
      </c>
    </row>
    <row r="27603" spans="8:12" x14ac:dyDescent="0.25">
      <c r="H27603" t="s">
        <v>25810</v>
      </c>
      <c r="I27603">
        <v>9607655</v>
      </c>
      <c r="J27603">
        <v>477276100</v>
      </c>
      <c r="K27603" t="s">
        <v>1348</v>
      </c>
      <c r="L27603" t="s">
        <v>1308</v>
      </c>
    </row>
    <row r="27604" spans="8:12" x14ac:dyDescent="0.25">
      <c r="H27604" t="s">
        <v>25811</v>
      </c>
      <c r="I27604">
        <v>9692296</v>
      </c>
      <c r="J27604">
        <v>538006168</v>
      </c>
      <c r="K27604" t="s">
        <v>1437</v>
      </c>
      <c r="L27604" t="s">
        <v>1313</v>
      </c>
    </row>
    <row r="27605" spans="8:12" x14ac:dyDescent="0.25">
      <c r="H27605" t="s">
        <v>25812</v>
      </c>
      <c r="I27605">
        <v>9363455</v>
      </c>
      <c r="J27605">
        <v>477265800</v>
      </c>
      <c r="K27605" t="s">
        <v>1348</v>
      </c>
      <c r="L27605" t="s">
        <v>1341</v>
      </c>
    </row>
    <row r="27606" spans="8:12" x14ac:dyDescent="0.25">
      <c r="H27606" t="s">
        <v>25813</v>
      </c>
      <c r="I27606">
        <v>9218832</v>
      </c>
      <c r="J27606">
        <v>441904000</v>
      </c>
      <c r="L27606" t="s">
        <v>1341</v>
      </c>
    </row>
    <row r="27607" spans="8:12" x14ac:dyDescent="0.25">
      <c r="H27607" t="s">
        <v>25814</v>
      </c>
      <c r="I27607">
        <v>9510462</v>
      </c>
      <c r="J27607">
        <v>215182000</v>
      </c>
      <c r="K27607" t="s">
        <v>1340</v>
      </c>
      <c r="L27607" t="s">
        <v>1326</v>
      </c>
    </row>
    <row r="27608" spans="8:12" x14ac:dyDescent="0.25">
      <c r="H27608" t="s">
        <v>25815</v>
      </c>
      <c r="I27608">
        <v>9279630</v>
      </c>
      <c r="J27608">
        <v>372424000</v>
      </c>
      <c r="L27608" t="s">
        <v>1313</v>
      </c>
    </row>
    <row r="27609" spans="8:12" x14ac:dyDescent="0.25">
      <c r="H27609" t="s">
        <v>25816</v>
      </c>
      <c r="I27609">
        <v>9493133</v>
      </c>
      <c r="J27609">
        <v>636015953</v>
      </c>
      <c r="K27609" t="s">
        <v>1464</v>
      </c>
      <c r="L27609" t="s">
        <v>1326</v>
      </c>
    </row>
    <row r="27610" spans="8:12" x14ac:dyDescent="0.25">
      <c r="H27610" t="s">
        <v>25817</v>
      </c>
      <c r="I27610">
        <v>6825218</v>
      </c>
      <c r="J27610">
        <v>232003561</v>
      </c>
      <c r="K27610" t="s">
        <v>1558</v>
      </c>
      <c r="L27610" t="s">
        <v>1295</v>
      </c>
    </row>
    <row r="27611" spans="8:12" x14ac:dyDescent="0.25">
      <c r="H27611" t="s">
        <v>25818</v>
      </c>
      <c r="I27611">
        <v>9241657</v>
      </c>
      <c r="J27611">
        <v>441897000</v>
      </c>
      <c r="K27611" t="s">
        <v>1352</v>
      </c>
      <c r="L27611" t="s">
        <v>1341</v>
      </c>
    </row>
    <row r="27612" spans="8:12" x14ac:dyDescent="0.25">
      <c r="H27612" t="s">
        <v>25819</v>
      </c>
      <c r="I27612">
        <v>9683398</v>
      </c>
      <c r="J27612">
        <v>372269000</v>
      </c>
      <c r="L27612" t="s">
        <v>1313</v>
      </c>
    </row>
    <row r="27613" spans="8:12" x14ac:dyDescent="0.25">
      <c r="H27613" t="s">
        <v>25820</v>
      </c>
      <c r="I27613">
        <v>9571349</v>
      </c>
      <c r="J27613">
        <v>477711400</v>
      </c>
      <c r="K27613" t="s">
        <v>1348</v>
      </c>
      <c r="L27613" t="s">
        <v>1295</v>
      </c>
    </row>
    <row r="27614" spans="8:12" x14ac:dyDescent="0.25">
      <c r="H27614" t="s">
        <v>25821</v>
      </c>
      <c r="I27614">
        <v>9598763</v>
      </c>
      <c r="J27614">
        <v>477861300</v>
      </c>
      <c r="K27614" t="s">
        <v>1348</v>
      </c>
      <c r="L27614" t="s">
        <v>1308</v>
      </c>
    </row>
    <row r="27615" spans="8:12" x14ac:dyDescent="0.25">
      <c r="H27615" t="s">
        <v>25822</v>
      </c>
      <c r="I27615">
        <v>8843850</v>
      </c>
      <c r="J27615">
        <v>375866000</v>
      </c>
      <c r="K27615" t="s">
        <v>1322</v>
      </c>
      <c r="L27615" t="s">
        <v>1295</v>
      </c>
    </row>
    <row r="27616" spans="8:12" x14ac:dyDescent="0.25">
      <c r="H27616" t="s">
        <v>25823</v>
      </c>
      <c r="I27616">
        <v>7727114</v>
      </c>
      <c r="J27616">
        <v>567011500</v>
      </c>
      <c r="K27616" t="s">
        <v>1861</v>
      </c>
      <c r="L27616" t="s">
        <v>1308</v>
      </c>
    </row>
    <row r="27617" spans="8:12" x14ac:dyDescent="0.25">
      <c r="H27617" t="s">
        <v>25824</v>
      </c>
      <c r="I27617">
        <v>7006376</v>
      </c>
      <c r="J27617">
        <v>567006700</v>
      </c>
      <c r="K27617" t="s">
        <v>1861</v>
      </c>
      <c r="L27617" t="s">
        <v>1308</v>
      </c>
    </row>
    <row r="27618" spans="8:12" x14ac:dyDescent="0.25">
      <c r="H27618" t="s">
        <v>25825</v>
      </c>
      <c r="I27618">
        <v>8403155</v>
      </c>
      <c r="J27618">
        <v>511103000</v>
      </c>
      <c r="K27618" t="s">
        <v>1638</v>
      </c>
      <c r="L27618" t="s">
        <v>1341</v>
      </c>
    </row>
    <row r="27619" spans="8:12" x14ac:dyDescent="0.25">
      <c r="H27619" t="s">
        <v>25826</v>
      </c>
      <c r="I27619">
        <v>9563029</v>
      </c>
      <c r="J27619">
        <v>477595200</v>
      </c>
      <c r="K27619" t="s">
        <v>1348</v>
      </c>
      <c r="L27619" t="s">
        <v>1295</v>
      </c>
    </row>
    <row r="27620" spans="8:12" x14ac:dyDescent="0.25">
      <c r="H27620" t="s">
        <v>25827</v>
      </c>
      <c r="I27620">
        <v>9683350</v>
      </c>
      <c r="J27620">
        <v>357258000</v>
      </c>
      <c r="K27620" t="s">
        <v>1332</v>
      </c>
      <c r="L27620" t="s">
        <v>1313</v>
      </c>
    </row>
    <row r="27621" spans="8:12" x14ac:dyDescent="0.25">
      <c r="H27621" t="s">
        <v>25828</v>
      </c>
      <c r="I27621">
        <v>9542257</v>
      </c>
      <c r="J27621">
        <v>542144110</v>
      </c>
      <c r="K27621" t="s">
        <v>4048</v>
      </c>
      <c r="L27621" t="s">
        <v>1308</v>
      </c>
    </row>
    <row r="27622" spans="8:12" x14ac:dyDescent="0.25">
      <c r="H27622" t="s">
        <v>25828</v>
      </c>
      <c r="I27622">
        <v>8848276</v>
      </c>
      <c r="J27622">
        <v>514339000</v>
      </c>
      <c r="K27622" t="s">
        <v>1406</v>
      </c>
      <c r="L27622" t="s">
        <v>1326</v>
      </c>
    </row>
    <row r="27623" spans="8:12" x14ac:dyDescent="0.25">
      <c r="H27623" t="s">
        <v>25828</v>
      </c>
      <c r="I27623">
        <v>9512214</v>
      </c>
      <c r="J27623">
        <v>352050000</v>
      </c>
      <c r="K27623" t="s">
        <v>1332</v>
      </c>
      <c r="L27623" t="s">
        <v>1341</v>
      </c>
    </row>
    <row r="27624" spans="8:12" x14ac:dyDescent="0.25">
      <c r="H27624" t="s">
        <v>25829</v>
      </c>
      <c r="I27624">
        <v>9482940</v>
      </c>
      <c r="J27624">
        <v>538005131</v>
      </c>
      <c r="K27624" t="s">
        <v>1437</v>
      </c>
      <c r="L27624" t="s">
        <v>1341</v>
      </c>
    </row>
    <row r="27625" spans="8:12" x14ac:dyDescent="0.25">
      <c r="H27625" t="s">
        <v>25830</v>
      </c>
      <c r="I27625">
        <v>9107916</v>
      </c>
      <c r="J27625">
        <v>354214000</v>
      </c>
      <c r="K27625" t="s">
        <v>1332</v>
      </c>
      <c r="L27625" t="s">
        <v>1341</v>
      </c>
    </row>
    <row r="27626" spans="8:12" x14ac:dyDescent="0.25">
      <c r="H27626" t="s">
        <v>25831</v>
      </c>
      <c r="I27626">
        <v>9682320</v>
      </c>
      <c r="J27626">
        <v>538005476</v>
      </c>
      <c r="K27626" t="s">
        <v>1437</v>
      </c>
      <c r="L27626" t="s">
        <v>1326</v>
      </c>
    </row>
    <row r="27627" spans="8:12" x14ac:dyDescent="0.25">
      <c r="H27627" t="s">
        <v>25832</v>
      </c>
      <c r="I27627">
        <v>9692375</v>
      </c>
      <c r="J27627">
        <v>538006666</v>
      </c>
      <c r="K27627" t="s">
        <v>1437</v>
      </c>
      <c r="L27627" t="s">
        <v>1313</v>
      </c>
    </row>
    <row r="27628" spans="8:12" x14ac:dyDescent="0.25">
      <c r="H27628" t="s">
        <v>25833</v>
      </c>
      <c r="I27628">
        <v>8630289</v>
      </c>
      <c r="J27628">
        <v>515429000</v>
      </c>
      <c r="K27628" t="s">
        <v>1406</v>
      </c>
      <c r="L27628" t="s">
        <v>1308</v>
      </c>
    </row>
    <row r="27629" spans="8:12" x14ac:dyDescent="0.25">
      <c r="H27629" t="s">
        <v>25833</v>
      </c>
      <c r="I27629">
        <v>8630289</v>
      </c>
      <c r="J27629">
        <v>514380424</v>
      </c>
      <c r="K27629" t="s">
        <v>1406</v>
      </c>
      <c r="L27629" t="s">
        <v>1313</v>
      </c>
    </row>
    <row r="27630" spans="8:12" x14ac:dyDescent="0.25">
      <c r="H27630" t="s">
        <v>25834</v>
      </c>
      <c r="I27630">
        <v>9692325</v>
      </c>
      <c r="J27630">
        <v>538006366</v>
      </c>
      <c r="K27630" t="s">
        <v>1437</v>
      </c>
      <c r="L27630" t="s">
        <v>1313</v>
      </c>
    </row>
    <row r="27631" spans="8:12" x14ac:dyDescent="0.25">
      <c r="H27631" t="s">
        <v>25835</v>
      </c>
      <c r="I27631">
        <v>8114417</v>
      </c>
      <c r="J27631">
        <v>457412000</v>
      </c>
      <c r="K27631" t="s">
        <v>1409</v>
      </c>
      <c r="L27631" t="s">
        <v>1341</v>
      </c>
    </row>
    <row r="27632" spans="8:12" x14ac:dyDescent="0.25">
      <c r="H27632" t="s">
        <v>25836</v>
      </c>
      <c r="I27632">
        <v>9225249</v>
      </c>
      <c r="J27632">
        <v>565034000</v>
      </c>
      <c r="L27632" t="s">
        <v>1295</v>
      </c>
    </row>
    <row r="27633" spans="8:12" x14ac:dyDescent="0.25">
      <c r="H27633" t="s">
        <v>1110</v>
      </c>
      <c r="I27633">
        <v>9682930</v>
      </c>
      <c r="J27633">
        <v>636092677</v>
      </c>
      <c r="K27633" t="s">
        <v>1464</v>
      </c>
      <c r="L27633" t="s">
        <v>1341</v>
      </c>
    </row>
    <row r="27634" spans="8:12" x14ac:dyDescent="0.25">
      <c r="H27634" t="s">
        <v>1111</v>
      </c>
      <c r="I27634">
        <v>9609536</v>
      </c>
      <c r="J27634">
        <v>477637100</v>
      </c>
      <c r="K27634" t="s">
        <v>1348</v>
      </c>
      <c r="L27634" t="s">
        <v>1308</v>
      </c>
    </row>
    <row r="27635" spans="8:12" x14ac:dyDescent="0.25">
      <c r="H27635" t="s">
        <v>25837</v>
      </c>
      <c r="I27635">
        <v>9194880</v>
      </c>
      <c r="J27635">
        <v>210219000</v>
      </c>
      <c r="K27635" t="s">
        <v>1443</v>
      </c>
      <c r="L27635" t="s">
        <v>1341</v>
      </c>
    </row>
    <row r="27636" spans="8:12" x14ac:dyDescent="0.25">
      <c r="H27636" t="s">
        <v>25838</v>
      </c>
      <c r="I27636">
        <v>8107000</v>
      </c>
      <c r="J27636">
        <v>207354000</v>
      </c>
      <c r="K27636" t="s">
        <v>1782</v>
      </c>
      <c r="L27636" t="s">
        <v>1295</v>
      </c>
    </row>
    <row r="27637" spans="8:12" x14ac:dyDescent="0.25">
      <c r="H27637" t="s">
        <v>25839</v>
      </c>
      <c r="I27637">
        <v>9622930</v>
      </c>
      <c r="J27637">
        <v>477424500</v>
      </c>
      <c r="K27637" t="s">
        <v>1348</v>
      </c>
      <c r="L27637" t="s">
        <v>1308</v>
      </c>
    </row>
    <row r="27638" spans="8:12" x14ac:dyDescent="0.25">
      <c r="H27638" t="s">
        <v>25840</v>
      </c>
      <c r="I27638">
        <v>9622942</v>
      </c>
      <c r="J27638">
        <v>477739800</v>
      </c>
      <c r="K27638" t="s">
        <v>1348</v>
      </c>
      <c r="L27638" t="s">
        <v>1308</v>
      </c>
    </row>
    <row r="27639" spans="8:12" x14ac:dyDescent="0.25">
      <c r="H27639" t="s">
        <v>25841</v>
      </c>
      <c r="I27639">
        <v>9276779</v>
      </c>
      <c r="J27639">
        <v>269019000</v>
      </c>
      <c r="K27639" t="s">
        <v>1460</v>
      </c>
      <c r="L27639" t="s">
        <v>1341</v>
      </c>
    </row>
    <row r="27640" spans="8:12" x14ac:dyDescent="0.25">
      <c r="H27640" t="s">
        <v>25842</v>
      </c>
      <c r="I27640">
        <v>9601845</v>
      </c>
      <c r="J27640">
        <v>533057600</v>
      </c>
      <c r="K27640" t="s">
        <v>1563</v>
      </c>
      <c r="L27640" t="s">
        <v>1329</v>
      </c>
    </row>
    <row r="27641" spans="8:12" x14ac:dyDescent="0.25">
      <c r="H27641" t="s">
        <v>25843</v>
      </c>
      <c r="I27641">
        <v>9704659</v>
      </c>
      <c r="J27641">
        <v>566446000</v>
      </c>
      <c r="L27641" t="s">
        <v>1308</v>
      </c>
    </row>
    <row r="27642" spans="8:12" x14ac:dyDescent="0.25">
      <c r="H27642" t="s">
        <v>25844</v>
      </c>
      <c r="I27642">
        <v>9704661</v>
      </c>
      <c r="J27642">
        <v>566456000</v>
      </c>
      <c r="L27642" t="s">
        <v>1308</v>
      </c>
    </row>
    <row r="27643" spans="8:12" x14ac:dyDescent="0.25">
      <c r="H27643" t="s">
        <v>25845</v>
      </c>
      <c r="I27643">
        <v>9506409</v>
      </c>
      <c r="J27643">
        <v>249538000</v>
      </c>
      <c r="K27643" t="s">
        <v>1340</v>
      </c>
      <c r="L27643" t="s">
        <v>1341</v>
      </c>
    </row>
    <row r="27644" spans="8:12" x14ac:dyDescent="0.25">
      <c r="H27644" t="s">
        <v>25846</v>
      </c>
      <c r="I27644">
        <v>9502661</v>
      </c>
      <c r="J27644">
        <v>271043467</v>
      </c>
      <c r="K27644" t="s">
        <v>1373</v>
      </c>
      <c r="L27644" t="s">
        <v>1326</v>
      </c>
    </row>
    <row r="27645" spans="8:12" x14ac:dyDescent="0.25">
      <c r="H27645" t="s">
        <v>25847</v>
      </c>
      <c r="I27645">
        <v>9381407</v>
      </c>
      <c r="J27645">
        <v>305594000</v>
      </c>
      <c r="L27645" t="s">
        <v>1295</v>
      </c>
    </row>
    <row r="27646" spans="8:12" x14ac:dyDescent="0.25">
      <c r="H27646" t="s">
        <v>25848</v>
      </c>
      <c r="I27646">
        <v>4198948</v>
      </c>
      <c r="J27646">
        <v>667007044</v>
      </c>
      <c r="K27646" t="s">
        <v>2089</v>
      </c>
      <c r="L27646" t="s">
        <v>1313</v>
      </c>
    </row>
    <row r="27647" spans="8:12" x14ac:dyDescent="0.25">
      <c r="H27647" t="s">
        <v>25849</v>
      </c>
      <c r="I27647">
        <v>9197612</v>
      </c>
      <c r="J27647">
        <v>525016614</v>
      </c>
      <c r="K27647" t="s">
        <v>1307</v>
      </c>
      <c r="L27647" t="s">
        <v>1614</v>
      </c>
    </row>
    <row r="27648" spans="8:12" x14ac:dyDescent="0.25">
      <c r="H27648" t="s">
        <v>25850</v>
      </c>
      <c r="I27648">
        <v>9373618</v>
      </c>
      <c r="J27648">
        <v>256761000</v>
      </c>
      <c r="K27648" t="s">
        <v>1340</v>
      </c>
      <c r="L27648" t="s">
        <v>1341</v>
      </c>
    </row>
    <row r="27649" spans="8:12" x14ac:dyDescent="0.25">
      <c r="H27649" t="s">
        <v>25851</v>
      </c>
      <c r="I27649">
        <v>9288916</v>
      </c>
      <c r="J27649">
        <v>538003432</v>
      </c>
      <c r="K27649" t="s">
        <v>1437</v>
      </c>
      <c r="L27649" t="s">
        <v>1326</v>
      </c>
    </row>
    <row r="27650" spans="8:12" x14ac:dyDescent="0.25">
      <c r="H27650" t="s">
        <v>25852</v>
      </c>
      <c r="I27650">
        <v>9132868</v>
      </c>
      <c r="J27650">
        <v>636090819</v>
      </c>
      <c r="K27650" t="s">
        <v>1464</v>
      </c>
      <c r="L27650" t="s">
        <v>1341</v>
      </c>
    </row>
    <row r="27651" spans="8:12" x14ac:dyDescent="0.25">
      <c r="H27651" t="s">
        <v>25853</v>
      </c>
      <c r="I27651">
        <v>8511029</v>
      </c>
      <c r="J27651">
        <v>305306000</v>
      </c>
      <c r="L27651" t="s">
        <v>1295</v>
      </c>
    </row>
    <row r="27652" spans="8:12" x14ac:dyDescent="0.25">
      <c r="H27652" t="s">
        <v>25853</v>
      </c>
      <c r="I27652">
        <v>8511029</v>
      </c>
      <c r="J27652">
        <v>218801000</v>
      </c>
      <c r="K27652" t="s">
        <v>1426</v>
      </c>
      <c r="L27652" t="s">
        <v>1295</v>
      </c>
    </row>
    <row r="27653" spans="8:12" x14ac:dyDescent="0.25">
      <c r="H27653" t="s">
        <v>25854</v>
      </c>
      <c r="I27653">
        <v>9617521</v>
      </c>
      <c r="J27653">
        <v>229532000</v>
      </c>
      <c r="L27653" t="s">
        <v>1308</v>
      </c>
    </row>
    <row r="27654" spans="8:12" x14ac:dyDescent="0.25">
      <c r="H27654" t="s">
        <v>25855</v>
      </c>
      <c r="I27654">
        <v>9101534</v>
      </c>
      <c r="J27654">
        <v>215947000</v>
      </c>
      <c r="K27654" t="s">
        <v>1340</v>
      </c>
      <c r="L27654" t="s">
        <v>1295</v>
      </c>
    </row>
    <row r="27655" spans="8:12" x14ac:dyDescent="0.25">
      <c r="H27655" t="s">
        <v>25856</v>
      </c>
      <c r="I27655">
        <v>9552965</v>
      </c>
      <c r="J27655">
        <v>538005152</v>
      </c>
      <c r="K27655" t="s">
        <v>1437</v>
      </c>
      <c r="L27655" t="s">
        <v>1308</v>
      </c>
    </row>
    <row r="27656" spans="8:12" x14ac:dyDescent="0.25">
      <c r="H27656" t="s">
        <v>25857</v>
      </c>
      <c r="I27656">
        <v>9179385</v>
      </c>
      <c r="J27656">
        <v>273356170</v>
      </c>
      <c r="K27656" t="s">
        <v>1297</v>
      </c>
      <c r="L27656" t="s">
        <v>1295</v>
      </c>
    </row>
    <row r="27657" spans="8:12" x14ac:dyDescent="0.25">
      <c r="H27657" t="s">
        <v>25858</v>
      </c>
      <c r="I27657">
        <v>8217477</v>
      </c>
      <c r="J27657">
        <v>533498000</v>
      </c>
      <c r="K27657" t="s">
        <v>1563</v>
      </c>
      <c r="L27657" t="s">
        <v>1295</v>
      </c>
    </row>
    <row r="27658" spans="8:12" x14ac:dyDescent="0.25">
      <c r="H27658" t="s">
        <v>25859</v>
      </c>
      <c r="I27658">
        <v>9262003</v>
      </c>
      <c r="J27658">
        <v>304578000</v>
      </c>
      <c r="K27658" t="s">
        <v>1294</v>
      </c>
      <c r="L27658" t="s">
        <v>1295</v>
      </c>
    </row>
    <row r="27659" spans="8:12" x14ac:dyDescent="0.25">
      <c r="H27659" t="s">
        <v>25860</v>
      </c>
      <c r="I27659">
        <v>9174787</v>
      </c>
      <c r="J27659">
        <v>271000501</v>
      </c>
      <c r="K27659" t="s">
        <v>1373</v>
      </c>
      <c r="L27659" t="s">
        <v>1295</v>
      </c>
    </row>
    <row r="27660" spans="8:12" x14ac:dyDescent="0.25">
      <c r="H27660" t="s">
        <v>25861</v>
      </c>
      <c r="I27660">
        <v>7721976</v>
      </c>
      <c r="J27660">
        <v>271002341</v>
      </c>
      <c r="K27660" t="s">
        <v>1373</v>
      </c>
      <c r="L27660" t="s">
        <v>1308</v>
      </c>
    </row>
    <row r="27661" spans="8:12" x14ac:dyDescent="0.25">
      <c r="H27661" t="s">
        <v>25862</v>
      </c>
      <c r="I27661">
        <v>9349124</v>
      </c>
      <c r="J27661">
        <v>525019521</v>
      </c>
      <c r="K27661" t="s">
        <v>1307</v>
      </c>
      <c r="L27661" t="s">
        <v>1313</v>
      </c>
    </row>
    <row r="27662" spans="8:12" x14ac:dyDescent="0.25">
      <c r="H27662" t="s">
        <v>25863</v>
      </c>
      <c r="I27662">
        <v>9065118</v>
      </c>
      <c r="J27662">
        <v>525009050</v>
      </c>
      <c r="K27662" t="s">
        <v>1307</v>
      </c>
      <c r="L27662" t="s">
        <v>1586</v>
      </c>
    </row>
    <row r="27663" spans="8:12" x14ac:dyDescent="0.25">
      <c r="H27663" t="s">
        <v>25864</v>
      </c>
      <c r="I27663">
        <v>9387669</v>
      </c>
      <c r="J27663">
        <v>525009573</v>
      </c>
      <c r="K27663" t="s">
        <v>1307</v>
      </c>
      <c r="L27663" t="s">
        <v>1295</v>
      </c>
    </row>
    <row r="27664" spans="8:12" x14ac:dyDescent="0.25">
      <c r="H27664" t="s">
        <v>25865</v>
      </c>
      <c r="I27664">
        <v>9378010</v>
      </c>
      <c r="J27664">
        <v>525009074</v>
      </c>
      <c r="K27664" t="s">
        <v>1307</v>
      </c>
      <c r="L27664" t="s">
        <v>1308</v>
      </c>
    </row>
    <row r="27665" spans="8:12" x14ac:dyDescent="0.25">
      <c r="H27665" t="s">
        <v>25866</v>
      </c>
      <c r="I27665">
        <v>9494151</v>
      </c>
      <c r="J27665">
        <v>564136000</v>
      </c>
      <c r="K27665" t="s">
        <v>1441</v>
      </c>
      <c r="L27665" t="s">
        <v>1341</v>
      </c>
    </row>
    <row r="27666" spans="8:12" x14ac:dyDescent="0.25">
      <c r="H27666" t="s">
        <v>25867</v>
      </c>
      <c r="I27666">
        <v>9172507</v>
      </c>
      <c r="J27666">
        <v>525009027</v>
      </c>
      <c r="K27666" t="s">
        <v>1307</v>
      </c>
      <c r="L27666" t="s">
        <v>1295</v>
      </c>
    </row>
    <row r="27667" spans="8:12" x14ac:dyDescent="0.25">
      <c r="H27667" t="s">
        <v>25868</v>
      </c>
      <c r="I27667">
        <v>9494149</v>
      </c>
      <c r="J27667">
        <v>564132000</v>
      </c>
      <c r="K27667" t="s">
        <v>1441</v>
      </c>
      <c r="L27667" t="s">
        <v>1341</v>
      </c>
    </row>
    <row r="27668" spans="8:12" x14ac:dyDescent="0.25">
      <c r="H27668" t="s">
        <v>25869</v>
      </c>
      <c r="I27668">
        <v>9297709</v>
      </c>
      <c r="J27668">
        <v>525009346</v>
      </c>
      <c r="K27668" t="s">
        <v>1307</v>
      </c>
      <c r="L27668" t="s">
        <v>1326</v>
      </c>
    </row>
    <row r="27669" spans="8:12" x14ac:dyDescent="0.25">
      <c r="H27669" t="s">
        <v>25870</v>
      </c>
      <c r="I27669">
        <v>9545390</v>
      </c>
      <c r="J27669">
        <v>525009077</v>
      </c>
      <c r="K27669" t="s">
        <v>1307</v>
      </c>
      <c r="L27669" t="s">
        <v>1412</v>
      </c>
    </row>
    <row r="27670" spans="8:12" x14ac:dyDescent="0.25">
      <c r="H27670" t="s">
        <v>25871</v>
      </c>
      <c r="I27670">
        <v>9412244</v>
      </c>
      <c r="J27670">
        <v>525009046</v>
      </c>
      <c r="K27670" t="s">
        <v>1307</v>
      </c>
      <c r="L27670" t="s">
        <v>1308</v>
      </c>
    </row>
    <row r="27671" spans="8:12" x14ac:dyDescent="0.25">
      <c r="H27671" t="s">
        <v>25872</v>
      </c>
      <c r="I27671">
        <v>9412232</v>
      </c>
      <c r="J27671">
        <v>525009045</v>
      </c>
      <c r="K27671" t="s">
        <v>1307</v>
      </c>
      <c r="L27671" t="s">
        <v>1308</v>
      </c>
    </row>
    <row r="27672" spans="8:12" x14ac:dyDescent="0.25">
      <c r="H27672" t="s">
        <v>25873</v>
      </c>
      <c r="I27672">
        <v>9359612</v>
      </c>
      <c r="J27672">
        <v>525009325</v>
      </c>
      <c r="K27672" t="s">
        <v>1307</v>
      </c>
      <c r="L27672" t="s">
        <v>1295</v>
      </c>
    </row>
    <row r="27673" spans="8:12" x14ac:dyDescent="0.25">
      <c r="H27673" t="s">
        <v>25874</v>
      </c>
      <c r="I27673">
        <v>9371667</v>
      </c>
      <c r="J27673">
        <v>563478545</v>
      </c>
      <c r="K27673" t="s">
        <v>1441</v>
      </c>
      <c r="L27673" t="s">
        <v>1308</v>
      </c>
    </row>
    <row r="27674" spans="8:12" x14ac:dyDescent="0.25">
      <c r="H27674" t="s">
        <v>25875</v>
      </c>
      <c r="I27674">
        <v>9444962</v>
      </c>
      <c r="J27674">
        <v>370017000</v>
      </c>
      <c r="L27674" t="s">
        <v>1308</v>
      </c>
    </row>
    <row r="27675" spans="8:12" x14ac:dyDescent="0.25">
      <c r="H27675" t="s">
        <v>25876</v>
      </c>
      <c r="I27675">
        <v>9154153</v>
      </c>
      <c r="J27675">
        <v>525014065</v>
      </c>
      <c r="K27675" t="s">
        <v>1307</v>
      </c>
      <c r="L27675" t="s">
        <v>1295</v>
      </c>
    </row>
    <row r="27676" spans="8:12" x14ac:dyDescent="0.25">
      <c r="H27676" t="s">
        <v>25877</v>
      </c>
      <c r="I27676">
        <v>9113991</v>
      </c>
      <c r="J27676">
        <v>525010240</v>
      </c>
      <c r="K27676" t="s">
        <v>1307</v>
      </c>
      <c r="L27676" t="s">
        <v>1346</v>
      </c>
    </row>
    <row r="27677" spans="8:12" x14ac:dyDescent="0.25">
      <c r="H27677" t="s">
        <v>25878</v>
      </c>
      <c r="I27677">
        <v>9297709</v>
      </c>
      <c r="J27677">
        <v>564571000</v>
      </c>
      <c r="K27677" t="s">
        <v>1441</v>
      </c>
      <c r="L27677" t="s">
        <v>1326</v>
      </c>
    </row>
    <row r="27678" spans="8:12" x14ac:dyDescent="0.25">
      <c r="H27678" t="s">
        <v>25879</v>
      </c>
      <c r="I27678">
        <v>9596911</v>
      </c>
      <c r="J27678">
        <v>312504000</v>
      </c>
      <c r="K27678" t="s">
        <v>1379</v>
      </c>
      <c r="L27678" t="s">
        <v>1295</v>
      </c>
    </row>
    <row r="27679" spans="8:12" x14ac:dyDescent="0.25">
      <c r="H27679" t="s">
        <v>25880</v>
      </c>
      <c r="I27679">
        <v>9233569</v>
      </c>
      <c r="J27679">
        <v>354510000</v>
      </c>
      <c r="K27679" t="s">
        <v>1332</v>
      </c>
      <c r="L27679" t="s">
        <v>1295</v>
      </c>
    </row>
    <row r="27680" spans="8:12" x14ac:dyDescent="0.25">
      <c r="H27680" t="s">
        <v>25881</v>
      </c>
      <c r="I27680">
        <v>9326122</v>
      </c>
      <c r="J27680">
        <v>432883000</v>
      </c>
      <c r="K27680" t="s">
        <v>1368</v>
      </c>
      <c r="L27680" t="s">
        <v>1341</v>
      </c>
    </row>
    <row r="27681" spans="8:12" x14ac:dyDescent="0.25">
      <c r="H27681" t="s">
        <v>25882</v>
      </c>
      <c r="I27681">
        <v>9593270</v>
      </c>
      <c r="J27681">
        <v>566019000</v>
      </c>
      <c r="L27681" t="s">
        <v>1362</v>
      </c>
    </row>
    <row r="27682" spans="8:12" x14ac:dyDescent="0.25">
      <c r="H27682" t="s">
        <v>25883</v>
      </c>
      <c r="I27682">
        <v>9364150</v>
      </c>
      <c r="J27682">
        <v>220487000</v>
      </c>
      <c r="K27682" t="s">
        <v>1456</v>
      </c>
      <c r="L27682" t="s">
        <v>1295</v>
      </c>
    </row>
    <row r="27683" spans="8:12" x14ac:dyDescent="0.25">
      <c r="H27683" t="s">
        <v>25884</v>
      </c>
      <c r="I27683">
        <v>8711291</v>
      </c>
      <c r="J27683">
        <v>576292000</v>
      </c>
      <c r="K27683" t="s">
        <v>2396</v>
      </c>
      <c r="L27683" t="s">
        <v>1295</v>
      </c>
    </row>
    <row r="27684" spans="8:12" x14ac:dyDescent="0.25">
      <c r="H27684" t="s">
        <v>25884</v>
      </c>
      <c r="I27684">
        <v>8711291</v>
      </c>
      <c r="J27684">
        <v>273148200</v>
      </c>
      <c r="K27684" t="s">
        <v>1297</v>
      </c>
      <c r="L27684" t="s">
        <v>1295</v>
      </c>
    </row>
    <row r="27685" spans="8:12" x14ac:dyDescent="0.25">
      <c r="H27685" t="s">
        <v>25885</v>
      </c>
      <c r="I27685">
        <v>8805884</v>
      </c>
      <c r="J27685">
        <v>273358230</v>
      </c>
      <c r="K27685" t="s">
        <v>1297</v>
      </c>
      <c r="L27685" t="s">
        <v>1295</v>
      </c>
    </row>
    <row r="27686" spans="8:12" x14ac:dyDescent="0.25">
      <c r="H27686" t="s">
        <v>25886</v>
      </c>
      <c r="I27686">
        <v>9478468</v>
      </c>
      <c r="J27686">
        <v>372062000</v>
      </c>
      <c r="L27686" t="s">
        <v>1295</v>
      </c>
    </row>
    <row r="27687" spans="8:12" x14ac:dyDescent="0.25">
      <c r="H27687" t="s">
        <v>25887</v>
      </c>
      <c r="I27687">
        <v>9121302</v>
      </c>
      <c r="J27687">
        <v>371901000</v>
      </c>
      <c r="L27687" t="s">
        <v>1362</v>
      </c>
    </row>
    <row r="27688" spans="8:12" x14ac:dyDescent="0.25">
      <c r="H27688" t="s">
        <v>25888</v>
      </c>
      <c r="I27688">
        <v>9136577</v>
      </c>
      <c r="J27688">
        <v>636016056</v>
      </c>
      <c r="K27688" t="s">
        <v>1464</v>
      </c>
      <c r="L27688" t="s">
        <v>1341</v>
      </c>
    </row>
    <row r="27689" spans="8:12" x14ac:dyDescent="0.25">
      <c r="H27689" t="s">
        <v>25889</v>
      </c>
      <c r="I27689">
        <v>9087829</v>
      </c>
      <c r="J27689">
        <v>533054600</v>
      </c>
      <c r="K27689" t="s">
        <v>1563</v>
      </c>
      <c r="L27689" t="s">
        <v>1313</v>
      </c>
    </row>
    <row r="27690" spans="8:12" x14ac:dyDescent="0.25">
      <c r="H27690" t="s">
        <v>25890</v>
      </c>
      <c r="I27690">
        <v>9599901</v>
      </c>
      <c r="J27690">
        <v>566606000</v>
      </c>
      <c r="L27690" t="s">
        <v>1341</v>
      </c>
    </row>
    <row r="27691" spans="8:12" x14ac:dyDescent="0.25">
      <c r="H27691" t="s">
        <v>25891</v>
      </c>
      <c r="I27691">
        <v>9478262</v>
      </c>
      <c r="J27691">
        <v>564466000</v>
      </c>
      <c r="K27691" t="s">
        <v>1441</v>
      </c>
      <c r="L27691" t="s">
        <v>1326</v>
      </c>
    </row>
    <row r="27692" spans="8:12" x14ac:dyDescent="0.25">
      <c r="H27692" t="s">
        <v>25892</v>
      </c>
      <c r="I27692">
        <v>9246308</v>
      </c>
      <c r="J27692">
        <v>538005971</v>
      </c>
      <c r="K27692" t="s">
        <v>1437</v>
      </c>
      <c r="L27692" t="s">
        <v>1341</v>
      </c>
    </row>
    <row r="27693" spans="8:12" x14ac:dyDescent="0.25">
      <c r="H27693" t="s">
        <v>25893</v>
      </c>
      <c r="I27693">
        <v>9197375</v>
      </c>
      <c r="J27693">
        <v>245546000</v>
      </c>
      <c r="K27693" t="s">
        <v>1387</v>
      </c>
      <c r="L27693" t="s">
        <v>1295</v>
      </c>
    </row>
    <row r="27694" spans="8:12" x14ac:dyDescent="0.25">
      <c r="H27694" t="s">
        <v>25894</v>
      </c>
      <c r="I27694">
        <v>9377664</v>
      </c>
      <c r="J27694">
        <v>256711000</v>
      </c>
      <c r="K27694" t="s">
        <v>1340</v>
      </c>
      <c r="L27694" t="s">
        <v>1326</v>
      </c>
    </row>
    <row r="27695" spans="8:12" x14ac:dyDescent="0.25">
      <c r="H27695" t="s">
        <v>25895</v>
      </c>
      <c r="I27695">
        <v>7610050</v>
      </c>
      <c r="J27695">
        <v>515284000</v>
      </c>
      <c r="K27695" t="s">
        <v>1406</v>
      </c>
      <c r="L27695" t="s">
        <v>1295</v>
      </c>
    </row>
    <row r="27696" spans="8:12" x14ac:dyDescent="0.25">
      <c r="H27696" t="s">
        <v>1112</v>
      </c>
      <c r="I27696">
        <v>9717486</v>
      </c>
      <c r="J27696">
        <v>538006175</v>
      </c>
      <c r="K27696" t="s">
        <v>1437</v>
      </c>
      <c r="L27696" t="s">
        <v>1308</v>
      </c>
    </row>
    <row r="27697" spans="8:12" x14ac:dyDescent="0.25">
      <c r="H27697" t="s">
        <v>25896</v>
      </c>
      <c r="I27697">
        <v>8915988</v>
      </c>
      <c r="J27697">
        <v>431100231</v>
      </c>
      <c r="K27697" t="s">
        <v>1368</v>
      </c>
      <c r="L27697" t="s">
        <v>1308</v>
      </c>
    </row>
    <row r="27698" spans="8:12" x14ac:dyDescent="0.25">
      <c r="H27698" t="s">
        <v>25897</v>
      </c>
      <c r="I27698">
        <v>8812722</v>
      </c>
      <c r="J27698">
        <v>373433000</v>
      </c>
      <c r="L27698" t="s">
        <v>1341</v>
      </c>
    </row>
    <row r="27699" spans="8:12" x14ac:dyDescent="0.25">
      <c r="H27699" t="s">
        <v>25898</v>
      </c>
      <c r="I27699">
        <v>9488126</v>
      </c>
      <c r="J27699">
        <v>511016000</v>
      </c>
      <c r="K27699" t="s">
        <v>1638</v>
      </c>
      <c r="L27699" t="s">
        <v>1308</v>
      </c>
    </row>
    <row r="27700" spans="8:12" x14ac:dyDescent="0.25">
      <c r="H27700" t="s">
        <v>25898</v>
      </c>
      <c r="I27700">
        <v>9488126</v>
      </c>
      <c r="J27700">
        <v>351304000</v>
      </c>
      <c r="K27700" t="s">
        <v>1332</v>
      </c>
      <c r="L27700" t="s">
        <v>1308</v>
      </c>
    </row>
    <row r="27701" spans="8:12" x14ac:dyDescent="0.25">
      <c r="H27701" t="s">
        <v>25899</v>
      </c>
      <c r="I27701">
        <v>9077111</v>
      </c>
      <c r="J27701">
        <v>372108000</v>
      </c>
      <c r="L27701" t="s">
        <v>1341</v>
      </c>
    </row>
    <row r="27702" spans="8:12" x14ac:dyDescent="0.25">
      <c r="H27702" t="s">
        <v>25900</v>
      </c>
      <c r="I27702">
        <v>9174622</v>
      </c>
      <c r="J27702">
        <v>477017500</v>
      </c>
      <c r="K27702" t="s">
        <v>1348</v>
      </c>
      <c r="L27702" t="s">
        <v>1326</v>
      </c>
    </row>
    <row r="27703" spans="8:12" x14ac:dyDescent="0.25">
      <c r="H27703" t="s">
        <v>25901</v>
      </c>
      <c r="I27703">
        <v>9126015</v>
      </c>
      <c r="J27703">
        <v>477524600</v>
      </c>
      <c r="K27703" t="s">
        <v>1348</v>
      </c>
      <c r="L27703" t="s">
        <v>1326</v>
      </c>
    </row>
    <row r="27704" spans="8:12" x14ac:dyDescent="0.25">
      <c r="H27704" t="s">
        <v>25902</v>
      </c>
      <c r="I27704">
        <v>8807454</v>
      </c>
      <c r="J27704">
        <v>370013000</v>
      </c>
      <c r="L27704" t="s">
        <v>1341</v>
      </c>
    </row>
    <row r="27705" spans="8:12" x14ac:dyDescent="0.25">
      <c r="H27705" t="s">
        <v>25903</v>
      </c>
      <c r="I27705">
        <v>9004700</v>
      </c>
      <c r="J27705">
        <v>371708000</v>
      </c>
      <c r="L27705" t="s">
        <v>1295</v>
      </c>
    </row>
    <row r="27706" spans="8:12" x14ac:dyDescent="0.25">
      <c r="H27706" t="s">
        <v>25904</v>
      </c>
      <c r="I27706">
        <v>9115456</v>
      </c>
      <c r="J27706">
        <v>477600600</v>
      </c>
      <c r="K27706" t="s">
        <v>1348</v>
      </c>
      <c r="L27706" t="s">
        <v>1308</v>
      </c>
    </row>
    <row r="27707" spans="8:12" x14ac:dyDescent="0.25">
      <c r="H27707" t="s">
        <v>1113</v>
      </c>
      <c r="I27707">
        <v>9617947</v>
      </c>
      <c r="J27707">
        <v>477016800</v>
      </c>
      <c r="K27707" t="s">
        <v>1348</v>
      </c>
      <c r="L27707" t="s">
        <v>1341</v>
      </c>
    </row>
    <row r="27708" spans="8:12" x14ac:dyDescent="0.25">
      <c r="H27708" t="s">
        <v>25905</v>
      </c>
      <c r="I27708">
        <v>8706650</v>
      </c>
      <c r="J27708">
        <v>441150000</v>
      </c>
      <c r="K27708" t="s">
        <v>1352</v>
      </c>
      <c r="L27708" t="s">
        <v>1308</v>
      </c>
    </row>
    <row r="27709" spans="8:12" x14ac:dyDescent="0.25">
      <c r="H27709" t="s">
        <v>25906</v>
      </c>
      <c r="I27709">
        <v>9000261</v>
      </c>
      <c r="J27709">
        <v>440497000</v>
      </c>
      <c r="K27709" t="s">
        <v>1352</v>
      </c>
      <c r="L27709" t="s">
        <v>1308</v>
      </c>
    </row>
    <row r="27710" spans="8:12" x14ac:dyDescent="0.25">
      <c r="H27710" t="s">
        <v>25907</v>
      </c>
      <c r="I27710">
        <v>9335367</v>
      </c>
      <c r="J27710">
        <v>542162110</v>
      </c>
      <c r="K27710" t="s">
        <v>4048</v>
      </c>
      <c r="L27710" t="s">
        <v>1295</v>
      </c>
    </row>
    <row r="27711" spans="8:12" x14ac:dyDescent="0.25">
      <c r="H27711" t="s">
        <v>25907</v>
      </c>
      <c r="I27711">
        <v>9335367</v>
      </c>
      <c r="J27711">
        <v>529280000</v>
      </c>
      <c r="K27711" t="s">
        <v>2074</v>
      </c>
      <c r="L27711" t="s">
        <v>1295</v>
      </c>
    </row>
    <row r="27712" spans="8:12" x14ac:dyDescent="0.25">
      <c r="H27712" t="s">
        <v>25908</v>
      </c>
      <c r="I27712">
        <v>9644184</v>
      </c>
      <c r="J27712">
        <v>229159000</v>
      </c>
      <c r="L27712" t="s">
        <v>1341</v>
      </c>
    </row>
    <row r="27713" spans="8:12" x14ac:dyDescent="0.25">
      <c r="H27713" t="s">
        <v>25909</v>
      </c>
      <c r="I27713">
        <v>9631644</v>
      </c>
      <c r="J27713">
        <v>477767600</v>
      </c>
      <c r="K27713" t="s">
        <v>1348</v>
      </c>
      <c r="L27713" t="s">
        <v>1308</v>
      </c>
    </row>
    <row r="27714" spans="8:12" x14ac:dyDescent="0.25">
      <c r="H27714" t="s">
        <v>25910</v>
      </c>
      <c r="I27714">
        <v>9633745</v>
      </c>
      <c r="J27714">
        <v>477242600</v>
      </c>
      <c r="K27714" t="s">
        <v>1348</v>
      </c>
      <c r="L27714" t="s">
        <v>1308</v>
      </c>
    </row>
    <row r="27715" spans="8:12" x14ac:dyDescent="0.25">
      <c r="H27715" t="s">
        <v>25911</v>
      </c>
      <c r="I27715">
        <v>9367932</v>
      </c>
      <c r="J27715">
        <v>477056100</v>
      </c>
      <c r="K27715" t="s">
        <v>1348</v>
      </c>
      <c r="L27715" t="s">
        <v>1308</v>
      </c>
    </row>
    <row r="27716" spans="8:12" x14ac:dyDescent="0.25">
      <c r="H27716" t="s">
        <v>25912</v>
      </c>
      <c r="I27716">
        <v>9633757</v>
      </c>
      <c r="J27716">
        <v>477219400</v>
      </c>
      <c r="K27716" t="s">
        <v>1348</v>
      </c>
      <c r="L27716" t="s">
        <v>1308</v>
      </c>
    </row>
    <row r="27717" spans="8:12" x14ac:dyDescent="0.25">
      <c r="H27717" t="s">
        <v>25913</v>
      </c>
      <c r="I27717">
        <v>9758284</v>
      </c>
      <c r="J27717">
        <v>431006411</v>
      </c>
      <c r="K27717" t="s">
        <v>1368</v>
      </c>
      <c r="L27717" t="s">
        <v>1308</v>
      </c>
    </row>
    <row r="27718" spans="8:12" x14ac:dyDescent="0.25">
      <c r="H27718" t="s">
        <v>25914</v>
      </c>
      <c r="I27718">
        <v>9119373</v>
      </c>
      <c r="J27718">
        <v>249353000</v>
      </c>
      <c r="K27718" t="s">
        <v>1340</v>
      </c>
      <c r="L27718" t="s">
        <v>1295</v>
      </c>
    </row>
    <row r="27719" spans="8:12" x14ac:dyDescent="0.25">
      <c r="H27719" t="s">
        <v>25915</v>
      </c>
      <c r="I27719">
        <v>8901133</v>
      </c>
      <c r="J27719">
        <v>548730000</v>
      </c>
      <c r="K27719" t="s">
        <v>1988</v>
      </c>
      <c r="L27719" t="s">
        <v>1341</v>
      </c>
    </row>
    <row r="27720" spans="8:12" x14ac:dyDescent="0.25">
      <c r="H27720" t="s">
        <v>25916</v>
      </c>
      <c r="I27720">
        <v>9323807</v>
      </c>
      <c r="J27720">
        <v>247184900</v>
      </c>
      <c r="K27720" t="s">
        <v>1398</v>
      </c>
      <c r="L27720" t="s">
        <v>1326</v>
      </c>
    </row>
    <row r="27721" spans="8:12" x14ac:dyDescent="0.25">
      <c r="H27721" t="s">
        <v>25917</v>
      </c>
      <c r="I27721">
        <v>9173355</v>
      </c>
      <c r="J27721">
        <v>248832000</v>
      </c>
      <c r="K27721" t="s">
        <v>1340</v>
      </c>
      <c r="L27721" t="s">
        <v>1341</v>
      </c>
    </row>
    <row r="27722" spans="8:12" x14ac:dyDescent="0.25">
      <c r="H27722" t="s">
        <v>25918</v>
      </c>
      <c r="I27722">
        <v>9151383</v>
      </c>
      <c r="J27722">
        <v>548718000</v>
      </c>
      <c r="K27722" t="s">
        <v>1988</v>
      </c>
      <c r="L27722" t="s">
        <v>1341</v>
      </c>
    </row>
    <row r="27723" spans="8:12" x14ac:dyDescent="0.25">
      <c r="H27723" t="s">
        <v>25919</v>
      </c>
      <c r="I27723">
        <v>9109550</v>
      </c>
      <c r="J27723">
        <v>548667000</v>
      </c>
      <c r="K27723" t="s">
        <v>1988</v>
      </c>
      <c r="L27723" t="s">
        <v>1341</v>
      </c>
    </row>
    <row r="27724" spans="8:12" x14ac:dyDescent="0.25">
      <c r="H27724" t="s">
        <v>25920</v>
      </c>
      <c r="I27724">
        <v>8320456</v>
      </c>
      <c r="J27724">
        <v>316052000</v>
      </c>
      <c r="K27724" t="s">
        <v>1365</v>
      </c>
      <c r="L27724" t="s">
        <v>2510</v>
      </c>
    </row>
    <row r="27725" spans="8:12" x14ac:dyDescent="0.25">
      <c r="H27725" t="s">
        <v>25921</v>
      </c>
      <c r="I27725">
        <v>8320482</v>
      </c>
      <c r="J27725">
        <v>316053000</v>
      </c>
      <c r="K27725" t="s">
        <v>1365</v>
      </c>
      <c r="L27725" t="s">
        <v>2510</v>
      </c>
    </row>
    <row r="27726" spans="8:12" x14ac:dyDescent="0.25">
      <c r="H27726" t="s">
        <v>25922</v>
      </c>
      <c r="I27726">
        <v>9408803</v>
      </c>
      <c r="J27726">
        <v>538003434</v>
      </c>
      <c r="K27726" t="s">
        <v>1437</v>
      </c>
      <c r="L27726" t="s">
        <v>1326</v>
      </c>
    </row>
    <row r="27727" spans="8:12" x14ac:dyDescent="0.25">
      <c r="H27727" t="s">
        <v>25923</v>
      </c>
      <c r="I27727">
        <v>9403841</v>
      </c>
      <c r="J27727">
        <v>371693000</v>
      </c>
      <c r="L27727" t="s">
        <v>1341</v>
      </c>
    </row>
    <row r="27728" spans="8:12" x14ac:dyDescent="0.25">
      <c r="H27728" t="s">
        <v>25924</v>
      </c>
      <c r="I27728">
        <v>8214906</v>
      </c>
      <c r="J27728">
        <v>377045000</v>
      </c>
      <c r="K27728" t="s">
        <v>1322</v>
      </c>
      <c r="L27728" t="s">
        <v>1341</v>
      </c>
    </row>
    <row r="27729" spans="8:12" x14ac:dyDescent="0.25">
      <c r="H27729" t="s">
        <v>25925</v>
      </c>
      <c r="I27729">
        <v>9194270</v>
      </c>
      <c r="J27729">
        <v>229997000</v>
      </c>
      <c r="L27729" t="s">
        <v>1295</v>
      </c>
    </row>
    <row r="27730" spans="8:12" x14ac:dyDescent="0.25">
      <c r="H27730" t="s">
        <v>25926</v>
      </c>
      <c r="I27730">
        <v>9013074</v>
      </c>
      <c r="J27730">
        <v>231016000</v>
      </c>
      <c r="K27730" t="s">
        <v>3557</v>
      </c>
      <c r="L27730" t="s">
        <v>1308</v>
      </c>
    </row>
    <row r="27731" spans="8:12" x14ac:dyDescent="0.25">
      <c r="H27731" t="s">
        <v>25927</v>
      </c>
      <c r="I27731">
        <v>8508814</v>
      </c>
      <c r="J27731">
        <v>567228000</v>
      </c>
      <c r="K27731" t="s">
        <v>1861</v>
      </c>
      <c r="L27731" t="s">
        <v>1362</v>
      </c>
    </row>
    <row r="27732" spans="8:12" x14ac:dyDescent="0.25">
      <c r="H27732" t="s">
        <v>25928</v>
      </c>
      <c r="I27732">
        <v>9306433</v>
      </c>
      <c r="J27732">
        <v>355463000</v>
      </c>
      <c r="K27732" t="s">
        <v>1332</v>
      </c>
      <c r="L27732" t="s">
        <v>1295</v>
      </c>
    </row>
    <row r="27733" spans="8:12" x14ac:dyDescent="0.25">
      <c r="H27733" t="s">
        <v>25929</v>
      </c>
      <c r="I27733">
        <v>9671319</v>
      </c>
      <c r="J27733">
        <v>345070347</v>
      </c>
      <c r="K27733" t="s">
        <v>2744</v>
      </c>
      <c r="L27733" t="s">
        <v>1329</v>
      </c>
    </row>
    <row r="27734" spans="8:12" x14ac:dyDescent="0.25">
      <c r="H27734" t="s">
        <v>25929</v>
      </c>
      <c r="I27734">
        <v>9218208</v>
      </c>
      <c r="J27734">
        <v>304995000</v>
      </c>
      <c r="K27734" t="s">
        <v>1294</v>
      </c>
      <c r="L27734" t="s">
        <v>1341</v>
      </c>
    </row>
    <row r="27735" spans="8:12" x14ac:dyDescent="0.25">
      <c r="H27735" t="s">
        <v>25929</v>
      </c>
      <c r="I27735">
        <v>8124503</v>
      </c>
      <c r="J27735">
        <v>211228200</v>
      </c>
      <c r="K27735" t="s">
        <v>1426</v>
      </c>
      <c r="L27735" t="s">
        <v>1362</v>
      </c>
    </row>
    <row r="27736" spans="8:12" x14ac:dyDescent="0.25">
      <c r="H27736" t="s">
        <v>25929</v>
      </c>
      <c r="I27736">
        <v>9541887</v>
      </c>
      <c r="J27736">
        <v>209533000</v>
      </c>
      <c r="K27736" t="s">
        <v>1443</v>
      </c>
      <c r="L27736" t="s">
        <v>1341</v>
      </c>
    </row>
    <row r="27737" spans="8:12" x14ac:dyDescent="0.25">
      <c r="H27737" t="s">
        <v>25930</v>
      </c>
      <c r="I27737">
        <v>9111175</v>
      </c>
      <c r="J27737">
        <v>311774000</v>
      </c>
      <c r="K27737" t="s">
        <v>1609</v>
      </c>
      <c r="L27737" t="s">
        <v>1362</v>
      </c>
    </row>
    <row r="27738" spans="8:12" x14ac:dyDescent="0.25">
      <c r="H27738" t="s">
        <v>1114</v>
      </c>
      <c r="I27738">
        <v>9686376</v>
      </c>
      <c r="J27738">
        <v>538006045</v>
      </c>
      <c r="K27738" t="s">
        <v>1437</v>
      </c>
      <c r="L27738" t="s">
        <v>1313</v>
      </c>
    </row>
    <row r="27739" spans="8:12" x14ac:dyDescent="0.25">
      <c r="H27739" t="s">
        <v>25931</v>
      </c>
      <c r="I27739">
        <v>6400343</v>
      </c>
      <c r="J27739">
        <v>237017200</v>
      </c>
      <c r="K27739" t="s">
        <v>1679</v>
      </c>
      <c r="L27739" t="s">
        <v>1362</v>
      </c>
    </row>
    <row r="27740" spans="8:12" x14ac:dyDescent="0.25">
      <c r="H27740" t="s">
        <v>25932</v>
      </c>
      <c r="I27740">
        <v>9607095</v>
      </c>
      <c r="J27740">
        <v>538005349</v>
      </c>
      <c r="K27740" t="s">
        <v>1437</v>
      </c>
      <c r="L27740" t="s">
        <v>1295</v>
      </c>
    </row>
    <row r="27741" spans="8:12" x14ac:dyDescent="0.25">
      <c r="H27741" t="s">
        <v>25933</v>
      </c>
      <c r="I27741">
        <v>9041655</v>
      </c>
      <c r="J27741">
        <v>419000389</v>
      </c>
      <c r="K27741" t="s">
        <v>1420</v>
      </c>
      <c r="L27741" t="s">
        <v>1313</v>
      </c>
    </row>
    <row r="27742" spans="8:12" x14ac:dyDescent="0.25">
      <c r="H27742" t="s">
        <v>25934</v>
      </c>
      <c r="I27742">
        <v>8008412</v>
      </c>
      <c r="J27742">
        <v>273333130</v>
      </c>
      <c r="K27742" t="s">
        <v>1297</v>
      </c>
      <c r="L27742" t="s">
        <v>1326</v>
      </c>
    </row>
    <row r="27743" spans="8:12" x14ac:dyDescent="0.25">
      <c r="H27743" t="s">
        <v>25935</v>
      </c>
      <c r="I27743">
        <v>9610559</v>
      </c>
      <c r="J27743">
        <v>477250600</v>
      </c>
      <c r="K27743" t="s">
        <v>1348</v>
      </c>
      <c r="L27743" t="s">
        <v>1308</v>
      </c>
    </row>
    <row r="27744" spans="8:12" x14ac:dyDescent="0.25">
      <c r="H27744" t="s">
        <v>25936</v>
      </c>
      <c r="I27744">
        <v>9700938</v>
      </c>
      <c r="J27744">
        <v>477967300</v>
      </c>
      <c r="K27744" t="s">
        <v>1348</v>
      </c>
      <c r="L27744" t="s">
        <v>1308</v>
      </c>
    </row>
    <row r="27745" spans="8:12" x14ac:dyDescent="0.25">
      <c r="H27745" t="s">
        <v>25937</v>
      </c>
      <c r="I27745">
        <v>9700952</v>
      </c>
      <c r="J27745">
        <v>477855900</v>
      </c>
      <c r="K27745" t="s">
        <v>1348</v>
      </c>
      <c r="L27745" t="s">
        <v>1308</v>
      </c>
    </row>
    <row r="27746" spans="8:12" x14ac:dyDescent="0.25">
      <c r="H27746" t="s">
        <v>25938</v>
      </c>
      <c r="I27746">
        <v>9712395</v>
      </c>
      <c r="J27746">
        <v>477588800</v>
      </c>
      <c r="K27746" t="s">
        <v>1348</v>
      </c>
      <c r="L27746" t="s">
        <v>1308</v>
      </c>
    </row>
    <row r="27747" spans="8:12" x14ac:dyDescent="0.25">
      <c r="H27747" t="s">
        <v>25939</v>
      </c>
      <c r="I27747">
        <v>9712759</v>
      </c>
      <c r="J27747">
        <v>477548900</v>
      </c>
      <c r="K27747" t="s">
        <v>1348</v>
      </c>
      <c r="L27747" t="s">
        <v>1308</v>
      </c>
    </row>
    <row r="27748" spans="8:12" x14ac:dyDescent="0.25">
      <c r="H27748" t="s">
        <v>25940</v>
      </c>
      <c r="I27748">
        <v>9727998</v>
      </c>
      <c r="J27748">
        <v>477027100</v>
      </c>
      <c r="K27748" t="s">
        <v>1348</v>
      </c>
      <c r="L27748" t="s">
        <v>1308</v>
      </c>
    </row>
    <row r="27749" spans="8:12" x14ac:dyDescent="0.25">
      <c r="H27749" t="s">
        <v>25941</v>
      </c>
      <c r="I27749">
        <v>9712371</v>
      </c>
      <c r="J27749">
        <v>477301900</v>
      </c>
      <c r="K27749" t="s">
        <v>1348</v>
      </c>
      <c r="L27749" t="s">
        <v>1308</v>
      </c>
    </row>
    <row r="27750" spans="8:12" x14ac:dyDescent="0.25">
      <c r="H27750" t="s">
        <v>25942</v>
      </c>
      <c r="I27750">
        <v>9661091</v>
      </c>
      <c r="J27750">
        <v>477407700</v>
      </c>
      <c r="K27750" t="s">
        <v>1348</v>
      </c>
      <c r="L27750" t="s">
        <v>1341</v>
      </c>
    </row>
    <row r="27751" spans="8:12" x14ac:dyDescent="0.25">
      <c r="H27751" t="s">
        <v>25943</v>
      </c>
      <c r="I27751">
        <v>9639608</v>
      </c>
      <c r="J27751">
        <v>477203300</v>
      </c>
      <c r="K27751" t="s">
        <v>1348</v>
      </c>
      <c r="L27751" t="s">
        <v>1308</v>
      </c>
    </row>
    <row r="27752" spans="8:12" x14ac:dyDescent="0.25">
      <c r="H27752" t="s">
        <v>25944</v>
      </c>
      <c r="I27752">
        <v>9331115</v>
      </c>
      <c r="J27752">
        <v>372765000</v>
      </c>
      <c r="L27752" t="s">
        <v>1308</v>
      </c>
    </row>
    <row r="27753" spans="8:12" x14ac:dyDescent="0.25">
      <c r="H27753" t="s">
        <v>1115</v>
      </c>
      <c r="I27753">
        <v>9642497</v>
      </c>
      <c r="J27753">
        <v>477017200</v>
      </c>
      <c r="K27753" t="s">
        <v>1348</v>
      </c>
      <c r="L27753" t="s">
        <v>1341</v>
      </c>
    </row>
    <row r="27754" spans="8:12" x14ac:dyDescent="0.25">
      <c r="H27754" t="s">
        <v>1116</v>
      </c>
      <c r="I27754">
        <v>9642485</v>
      </c>
      <c r="J27754">
        <v>477065100</v>
      </c>
      <c r="K27754" t="s">
        <v>1348</v>
      </c>
      <c r="L27754" t="s">
        <v>1308</v>
      </c>
    </row>
    <row r="27755" spans="8:12" x14ac:dyDescent="0.25">
      <c r="H27755" t="s">
        <v>25945</v>
      </c>
      <c r="I27755">
        <v>9712383</v>
      </c>
      <c r="J27755">
        <v>477948200</v>
      </c>
      <c r="K27755" t="s">
        <v>1348</v>
      </c>
      <c r="L27755" t="s">
        <v>1308</v>
      </c>
    </row>
    <row r="27756" spans="8:12" x14ac:dyDescent="0.25">
      <c r="H27756" t="s">
        <v>25946</v>
      </c>
      <c r="I27756">
        <v>9712761</v>
      </c>
      <c r="J27756">
        <v>477347900</v>
      </c>
      <c r="K27756" t="s">
        <v>1348</v>
      </c>
      <c r="L27756" t="s">
        <v>1308</v>
      </c>
    </row>
    <row r="27757" spans="8:12" x14ac:dyDescent="0.25">
      <c r="H27757" t="s">
        <v>25947</v>
      </c>
      <c r="I27757">
        <v>9610535</v>
      </c>
      <c r="J27757">
        <v>477274900</v>
      </c>
      <c r="K27757" t="s">
        <v>1348</v>
      </c>
      <c r="L27757" t="s">
        <v>1308</v>
      </c>
    </row>
    <row r="27758" spans="8:12" x14ac:dyDescent="0.25">
      <c r="H27758" t="s">
        <v>25948</v>
      </c>
      <c r="I27758">
        <v>9712369</v>
      </c>
      <c r="J27758">
        <v>477548100</v>
      </c>
      <c r="K27758" t="s">
        <v>1348</v>
      </c>
      <c r="L27758" t="s">
        <v>1337</v>
      </c>
    </row>
    <row r="27759" spans="8:12" x14ac:dyDescent="0.25">
      <c r="H27759" t="s">
        <v>1117</v>
      </c>
      <c r="I27759">
        <v>9642514</v>
      </c>
      <c r="J27759">
        <v>477942900</v>
      </c>
      <c r="K27759" t="s">
        <v>1348</v>
      </c>
      <c r="L27759" t="s">
        <v>1341</v>
      </c>
    </row>
    <row r="27760" spans="8:12" x14ac:dyDescent="0.25">
      <c r="H27760" t="s">
        <v>25949</v>
      </c>
      <c r="I27760">
        <v>9712785</v>
      </c>
      <c r="J27760">
        <v>477849500</v>
      </c>
      <c r="K27760" t="s">
        <v>1348</v>
      </c>
      <c r="L27760" t="s">
        <v>1308</v>
      </c>
    </row>
    <row r="27761" spans="8:12" x14ac:dyDescent="0.25">
      <c r="H27761" t="s">
        <v>25950</v>
      </c>
      <c r="I27761">
        <v>9638329</v>
      </c>
      <c r="J27761">
        <v>477464800</v>
      </c>
      <c r="K27761" t="s">
        <v>1348</v>
      </c>
      <c r="L27761" t="s">
        <v>1308</v>
      </c>
    </row>
    <row r="27762" spans="8:12" x14ac:dyDescent="0.25">
      <c r="H27762" t="s">
        <v>25951</v>
      </c>
      <c r="I27762">
        <v>9245043</v>
      </c>
      <c r="J27762">
        <v>477855200</v>
      </c>
      <c r="K27762" t="s">
        <v>1348</v>
      </c>
      <c r="L27762" t="s">
        <v>1337</v>
      </c>
    </row>
    <row r="27763" spans="8:12" x14ac:dyDescent="0.25">
      <c r="H27763" t="s">
        <v>25952</v>
      </c>
      <c r="I27763">
        <v>9691113</v>
      </c>
      <c r="J27763">
        <v>477466300</v>
      </c>
      <c r="K27763" t="s">
        <v>1348</v>
      </c>
      <c r="L27763" t="s">
        <v>1308</v>
      </c>
    </row>
    <row r="27764" spans="8:12" x14ac:dyDescent="0.25">
      <c r="H27764" t="s">
        <v>25953</v>
      </c>
      <c r="I27764">
        <v>9712773</v>
      </c>
      <c r="J27764">
        <v>477078600</v>
      </c>
      <c r="K27764" t="s">
        <v>1348</v>
      </c>
      <c r="L27764" t="s">
        <v>1308</v>
      </c>
    </row>
    <row r="27765" spans="8:12" x14ac:dyDescent="0.25">
      <c r="H27765" t="s">
        <v>25954</v>
      </c>
      <c r="I27765">
        <v>9639646</v>
      </c>
      <c r="J27765">
        <v>477024900</v>
      </c>
      <c r="K27765" t="s">
        <v>1348</v>
      </c>
      <c r="L27765" t="s">
        <v>1308</v>
      </c>
    </row>
    <row r="27766" spans="8:12" x14ac:dyDescent="0.25">
      <c r="H27766" t="s">
        <v>25955</v>
      </c>
      <c r="I27766">
        <v>9639658</v>
      </c>
      <c r="J27766">
        <v>477335600</v>
      </c>
      <c r="K27766" t="s">
        <v>1348</v>
      </c>
      <c r="L27766" t="s">
        <v>1308</v>
      </c>
    </row>
    <row r="27767" spans="8:12" x14ac:dyDescent="0.25">
      <c r="H27767" t="s">
        <v>25956</v>
      </c>
      <c r="I27767">
        <v>9520780</v>
      </c>
      <c r="J27767">
        <v>477925300</v>
      </c>
      <c r="K27767" t="s">
        <v>1348</v>
      </c>
      <c r="L27767" t="s">
        <v>1341</v>
      </c>
    </row>
    <row r="27768" spans="8:12" x14ac:dyDescent="0.25">
      <c r="H27768" t="s">
        <v>25957</v>
      </c>
      <c r="I27768">
        <v>9691125</v>
      </c>
      <c r="J27768">
        <v>477585400</v>
      </c>
      <c r="K27768" t="s">
        <v>1348</v>
      </c>
      <c r="L27768" t="s">
        <v>1308</v>
      </c>
    </row>
    <row r="27769" spans="8:12" x14ac:dyDescent="0.25">
      <c r="H27769" t="s">
        <v>1118</v>
      </c>
      <c r="I27769">
        <v>9642502</v>
      </c>
      <c r="J27769">
        <v>477652600</v>
      </c>
      <c r="K27769" t="s">
        <v>1348</v>
      </c>
      <c r="L27769" t="s">
        <v>1341</v>
      </c>
    </row>
    <row r="27770" spans="8:12" x14ac:dyDescent="0.25">
      <c r="H27770" t="s">
        <v>25958</v>
      </c>
      <c r="I27770">
        <v>9326914</v>
      </c>
      <c r="J27770">
        <v>565568000</v>
      </c>
      <c r="L27770" t="s">
        <v>1326</v>
      </c>
    </row>
    <row r="27771" spans="8:12" x14ac:dyDescent="0.25">
      <c r="H27771" t="s">
        <v>25958</v>
      </c>
      <c r="I27771">
        <v>9326914</v>
      </c>
      <c r="J27771">
        <v>310706000</v>
      </c>
      <c r="K27771" t="s">
        <v>4450</v>
      </c>
      <c r="L27771" t="s">
        <v>1326</v>
      </c>
    </row>
    <row r="27772" spans="8:12" x14ac:dyDescent="0.25">
      <c r="H27772" t="s">
        <v>25959</v>
      </c>
      <c r="I27772">
        <v>9111058</v>
      </c>
      <c r="J27772">
        <v>538003176</v>
      </c>
      <c r="K27772" t="s">
        <v>1437</v>
      </c>
      <c r="L27772" t="s">
        <v>1326</v>
      </c>
    </row>
    <row r="27773" spans="8:12" x14ac:dyDescent="0.25">
      <c r="H27773" t="s">
        <v>25960</v>
      </c>
      <c r="I27773">
        <v>9326938</v>
      </c>
      <c r="J27773">
        <v>310707000</v>
      </c>
      <c r="K27773" t="s">
        <v>4450</v>
      </c>
      <c r="L27773" t="s">
        <v>1326</v>
      </c>
    </row>
    <row r="27774" spans="8:12" x14ac:dyDescent="0.25">
      <c r="H27774" t="s">
        <v>25961</v>
      </c>
      <c r="I27774">
        <v>9326902</v>
      </c>
      <c r="J27774">
        <v>565389000</v>
      </c>
      <c r="L27774" t="s">
        <v>1326</v>
      </c>
    </row>
    <row r="27775" spans="8:12" x14ac:dyDescent="0.25">
      <c r="H27775" t="s">
        <v>25961</v>
      </c>
      <c r="I27775">
        <v>9326902</v>
      </c>
      <c r="J27775">
        <v>310708000</v>
      </c>
      <c r="K27775" t="s">
        <v>4450</v>
      </c>
      <c r="L27775" t="s">
        <v>1326</v>
      </c>
    </row>
    <row r="27776" spans="8:12" x14ac:dyDescent="0.25">
      <c r="H27776" t="s">
        <v>25962</v>
      </c>
      <c r="I27776">
        <v>9185487</v>
      </c>
      <c r="J27776">
        <v>636091062</v>
      </c>
      <c r="K27776" t="s">
        <v>1464</v>
      </c>
      <c r="L27776" t="s">
        <v>1326</v>
      </c>
    </row>
    <row r="27777" spans="8:12" x14ac:dyDescent="0.25">
      <c r="H27777" t="s">
        <v>25963</v>
      </c>
      <c r="I27777">
        <v>9343194</v>
      </c>
      <c r="J27777">
        <v>565917000</v>
      </c>
      <c r="L27777" t="s">
        <v>1326</v>
      </c>
    </row>
    <row r="27778" spans="8:12" x14ac:dyDescent="0.25">
      <c r="H27778" t="s">
        <v>25963</v>
      </c>
      <c r="I27778">
        <v>9343194</v>
      </c>
      <c r="J27778">
        <v>310710000</v>
      </c>
      <c r="K27778" t="s">
        <v>4450</v>
      </c>
      <c r="L27778" t="s">
        <v>1326</v>
      </c>
    </row>
    <row r="27779" spans="8:12" x14ac:dyDescent="0.25">
      <c r="H27779" t="s">
        <v>25964</v>
      </c>
      <c r="I27779">
        <v>9185499</v>
      </c>
      <c r="J27779">
        <v>636091067</v>
      </c>
      <c r="K27779" t="s">
        <v>1464</v>
      </c>
      <c r="L27779" t="s">
        <v>1326</v>
      </c>
    </row>
    <row r="27780" spans="8:12" x14ac:dyDescent="0.25">
      <c r="H27780" t="s">
        <v>25965</v>
      </c>
      <c r="I27780">
        <v>9326926</v>
      </c>
      <c r="J27780">
        <v>565812000</v>
      </c>
      <c r="L27780" t="s">
        <v>1326</v>
      </c>
    </row>
    <row r="27781" spans="8:12" x14ac:dyDescent="0.25">
      <c r="H27781" t="s">
        <v>25965</v>
      </c>
      <c r="I27781">
        <v>9326926</v>
      </c>
      <c r="J27781">
        <v>310712000</v>
      </c>
      <c r="K27781" t="s">
        <v>4450</v>
      </c>
      <c r="L27781" t="s">
        <v>1326</v>
      </c>
    </row>
    <row r="27782" spans="8:12" x14ac:dyDescent="0.25">
      <c r="H27782" t="s">
        <v>25966</v>
      </c>
      <c r="I27782">
        <v>8130851</v>
      </c>
      <c r="J27782">
        <v>377768000</v>
      </c>
      <c r="K27782" t="s">
        <v>1322</v>
      </c>
      <c r="L27782" t="s">
        <v>1295</v>
      </c>
    </row>
    <row r="27783" spans="8:12" x14ac:dyDescent="0.25">
      <c r="H27783" t="s">
        <v>25967</v>
      </c>
      <c r="I27783">
        <v>9519523</v>
      </c>
      <c r="J27783">
        <v>538005586</v>
      </c>
      <c r="L27783" t="s">
        <v>1346</v>
      </c>
    </row>
    <row r="27784" spans="8:12" x14ac:dyDescent="0.25">
      <c r="H27784" t="s">
        <v>25968</v>
      </c>
      <c r="I27784">
        <v>9573933</v>
      </c>
      <c r="J27784">
        <v>356880000</v>
      </c>
      <c r="K27784" t="s">
        <v>1332</v>
      </c>
      <c r="L27784" t="s">
        <v>1341</v>
      </c>
    </row>
    <row r="27785" spans="8:12" x14ac:dyDescent="0.25">
      <c r="H27785" t="s">
        <v>25969</v>
      </c>
      <c r="I27785">
        <v>9519535</v>
      </c>
      <c r="J27785">
        <v>538005587</v>
      </c>
      <c r="L27785" t="s">
        <v>1346</v>
      </c>
    </row>
    <row r="27786" spans="8:12" x14ac:dyDescent="0.25">
      <c r="H27786" t="s">
        <v>25970</v>
      </c>
      <c r="I27786">
        <v>9485863</v>
      </c>
      <c r="J27786">
        <v>373474000</v>
      </c>
      <c r="L27786" t="s">
        <v>1326</v>
      </c>
    </row>
    <row r="27787" spans="8:12" x14ac:dyDescent="0.25">
      <c r="H27787" t="s">
        <v>25971</v>
      </c>
      <c r="I27787">
        <v>9363039</v>
      </c>
      <c r="J27787">
        <v>249153000</v>
      </c>
      <c r="K27787" t="s">
        <v>1340</v>
      </c>
      <c r="L27787" t="s">
        <v>1341</v>
      </c>
    </row>
    <row r="27788" spans="8:12" x14ac:dyDescent="0.25">
      <c r="H27788" t="s">
        <v>25972</v>
      </c>
      <c r="I27788">
        <v>9442108</v>
      </c>
      <c r="J27788">
        <v>357434000</v>
      </c>
      <c r="K27788" t="s">
        <v>1332</v>
      </c>
      <c r="L27788" t="s">
        <v>1295</v>
      </c>
    </row>
    <row r="27789" spans="8:12" x14ac:dyDescent="0.25">
      <c r="H27789" t="s">
        <v>25973</v>
      </c>
      <c r="I27789">
        <v>9403889</v>
      </c>
      <c r="J27789">
        <v>440051000</v>
      </c>
      <c r="K27789" t="s">
        <v>1352</v>
      </c>
      <c r="L27789" t="s">
        <v>1295</v>
      </c>
    </row>
    <row r="27790" spans="8:12" x14ac:dyDescent="0.25">
      <c r="H27790" t="s">
        <v>25974</v>
      </c>
      <c r="I27790">
        <v>9415868</v>
      </c>
      <c r="J27790">
        <v>440026000</v>
      </c>
      <c r="K27790" t="s">
        <v>1352</v>
      </c>
      <c r="L27790" t="s">
        <v>1295</v>
      </c>
    </row>
    <row r="27791" spans="8:12" x14ac:dyDescent="0.25">
      <c r="H27791" t="s">
        <v>25975</v>
      </c>
      <c r="I27791">
        <v>9390202</v>
      </c>
      <c r="J27791">
        <v>440043000</v>
      </c>
      <c r="K27791" t="s">
        <v>1352</v>
      </c>
      <c r="L27791" t="s">
        <v>1295</v>
      </c>
    </row>
    <row r="27792" spans="8:12" x14ac:dyDescent="0.25">
      <c r="H27792" t="s">
        <v>25976</v>
      </c>
      <c r="I27792">
        <v>8989082</v>
      </c>
      <c r="J27792">
        <v>533000313</v>
      </c>
      <c r="K27792" t="s">
        <v>1563</v>
      </c>
      <c r="L27792" t="s">
        <v>1362</v>
      </c>
    </row>
    <row r="27793" spans="8:12" x14ac:dyDescent="0.25">
      <c r="H27793" t="s">
        <v>25977</v>
      </c>
      <c r="I27793">
        <v>9438195</v>
      </c>
      <c r="J27793">
        <v>565880000</v>
      </c>
      <c r="L27793" t="s">
        <v>1313</v>
      </c>
    </row>
    <row r="27794" spans="8:12" x14ac:dyDescent="0.25">
      <c r="H27794" t="s">
        <v>25978</v>
      </c>
      <c r="I27794">
        <v>9438274</v>
      </c>
      <c r="J27794">
        <v>565679000</v>
      </c>
      <c r="L27794" t="s">
        <v>1362</v>
      </c>
    </row>
    <row r="27795" spans="8:12" x14ac:dyDescent="0.25">
      <c r="H27795" t="s">
        <v>25979</v>
      </c>
      <c r="I27795">
        <v>9303314</v>
      </c>
      <c r="J27795">
        <v>305121000</v>
      </c>
      <c r="L27795" t="s">
        <v>1295</v>
      </c>
    </row>
    <row r="27796" spans="8:12" x14ac:dyDescent="0.25">
      <c r="H27796" t="s">
        <v>25980</v>
      </c>
      <c r="I27796">
        <v>7739777</v>
      </c>
      <c r="J27796">
        <v>258463000</v>
      </c>
      <c r="K27796" t="s">
        <v>1335</v>
      </c>
      <c r="L27796" t="s">
        <v>1308</v>
      </c>
    </row>
    <row r="27797" spans="8:12" x14ac:dyDescent="0.25">
      <c r="H27797" t="s">
        <v>25981</v>
      </c>
      <c r="I27797">
        <v>8913875</v>
      </c>
      <c r="J27797">
        <v>525003134</v>
      </c>
      <c r="K27797" t="s">
        <v>1307</v>
      </c>
      <c r="L27797" t="s">
        <v>1295</v>
      </c>
    </row>
    <row r="27798" spans="8:12" x14ac:dyDescent="0.25">
      <c r="H27798" t="s">
        <v>25982</v>
      </c>
      <c r="I27798">
        <v>9633903</v>
      </c>
      <c r="J27798">
        <v>533170149</v>
      </c>
      <c r="K27798" t="s">
        <v>1563</v>
      </c>
      <c r="L27798" t="s">
        <v>1308</v>
      </c>
    </row>
    <row r="27799" spans="8:12" x14ac:dyDescent="0.25">
      <c r="H27799" t="s">
        <v>25983</v>
      </c>
      <c r="I27799">
        <v>9469716</v>
      </c>
      <c r="J27799">
        <v>533003440</v>
      </c>
      <c r="K27799" t="s">
        <v>1563</v>
      </c>
      <c r="L27799" t="s">
        <v>1308</v>
      </c>
    </row>
    <row r="27800" spans="8:12" x14ac:dyDescent="0.25">
      <c r="H27800" t="s">
        <v>25984</v>
      </c>
      <c r="I27800">
        <v>9736482</v>
      </c>
      <c r="J27800">
        <v>529715000</v>
      </c>
      <c r="K27800" t="s">
        <v>2074</v>
      </c>
      <c r="L27800" t="s">
        <v>1313</v>
      </c>
    </row>
    <row r="27801" spans="8:12" x14ac:dyDescent="0.25">
      <c r="H27801" t="s">
        <v>25985</v>
      </c>
      <c r="I27801">
        <v>9690638</v>
      </c>
      <c r="J27801">
        <v>533180100</v>
      </c>
      <c r="K27801" t="s">
        <v>1563</v>
      </c>
      <c r="L27801" t="s">
        <v>1308</v>
      </c>
    </row>
    <row r="27802" spans="8:12" x14ac:dyDescent="0.25">
      <c r="H27802" t="s">
        <v>25986</v>
      </c>
      <c r="I27802">
        <v>9697258</v>
      </c>
      <c r="J27802">
        <v>533180085</v>
      </c>
      <c r="L27802" t="s">
        <v>1329</v>
      </c>
    </row>
    <row r="27803" spans="8:12" x14ac:dyDescent="0.25">
      <c r="H27803" t="s">
        <v>25987</v>
      </c>
      <c r="I27803">
        <v>9720794</v>
      </c>
      <c r="J27803">
        <v>533180163</v>
      </c>
      <c r="K27803" t="s">
        <v>1563</v>
      </c>
      <c r="L27803" t="s">
        <v>1329</v>
      </c>
    </row>
    <row r="27804" spans="8:12" x14ac:dyDescent="0.25">
      <c r="H27804" t="s">
        <v>25988</v>
      </c>
      <c r="I27804">
        <v>9720809</v>
      </c>
      <c r="J27804">
        <v>533180149</v>
      </c>
      <c r="K27804" t="s">
        <v>1563</v>
      </c>
      <c r="L27804" t="s">
        <v>1329</v>
      </c>
    </row>
    <row r="27805" spans="8:12" x14ac:dyDescent="0.25">
      <c r="H27805" t="s">
        <v>25989</v>
      </c>
      <c r="I27805">
        <v>9727883</v>
      </c>
      <c r="J27805">
        <v>533180114</v>
      </c>
      <c r="K27805" t="s">
        <v>1563</v>
      </c>
      <c r="L27805" t="s">
        <v>1329</v>
      </c>
    </row>
    <row r="27806" spans="8:12" x14ac:dyDescent="0.25">
      <c r="H27806" t="s">
        <v>25990</v>
      </c>
      <c r="I27806">
        <v>9486764</v>
      </c>
      <c r="J27806">
        <v>533003410</v>
      </c>
      <c r="K27806" t="s">
        <v>1563</v>
      </c>
      <c r="L27806" t="s">
        <v>1308</v>
      </c>
    </row>
    <row r="27807" spans="8:12" x14ac:dyDescent="0.25">
      <c r="H27807" t="s">
        <v>25991</v>
      </c>
      <c r="I27807">
        <v>9692595</v>
      </c>
      <c r="J27807">
        <v>533180094</v>
      </c>
      <c r="K27807" t="s">
        <v>1563</v>
      </c>
      <c r="L27807" t="s">
        <v>1329</v>
      </c>
    </row>
    <row r="27808" spans="8:12" x14ac:dyDescent="0.25">
      <c r="H27808" t="s">
        <v>25992</v>
      </c>
      <c r="I27808">
        <v>9692600</v>
      </c>
      <c r="J27808">
        <v>533180120</v>
      </c>
      <c r="K27808" t="s">
        <v>1563</v>
      </c>
      <c r="L27808" t="s">
        <v>1329</v>
      </c>
    </row>
    <row r="27809" spans="8:12" x14ac:dyDescent="0.25">
      <c r="H27809" t="s">
        <v>25992</v>
      </c>
      <c r="I27809">
        <v>9723000</v>
      </c>
      <c r="J27809">
        <v>443253000</v>
      </c>
      <c r="K27809" t="s">
        <v>19678</v>
      </c>
      <c r="L27809" t="s">
        <v>1329</v>
      </c>
    </row>
    <row r="27810" spans="8:12" x14ac:dyDescent="0.25">
      <c r="H27810" t="s">
        <v>25993</v>
      </c>
      <c r="I27810">
        <v>9697789</v>
      </c>
      <c r="J27810">
        <v>533180118</v>
      </c>
      <c r="K27810" t="s">
        <v>1563</v>
      </c>
      <c r="L27810" t="s">
        <v>1329</v>
      </c>
    </row>
    <row r="27811" spans="8:12" x14ac:dyDescent="0.25">
      <c r="H27811" t="s">
        <v>25994</v>
      </c>
      <c r="I27811">
        <v>9697791</v>
      </c>
      <c r="J27811">
        <v>533180119</v>
      </c>
      <c r="K27811" t="s">
        <v>1563</v>
      </c>
      <c r="L27811" t="s">
        <v>1329</v>
      </c>
    </row>
    <row r="27812" spans="8:12" x14ac:dyDescent="0.25">
      <c r="H27812" t="s">
        <v>25995</v>
      </c>
      <c r="I27812">
        <v>9538012</v>
      </c>
      <c r="J27812">
        <v>533180152</v>
      </c>
      <c r="K27812" t="s">
        <v>1563</v>
      </c>
      <c r="L27812" t="s">
        <v>1329</v>
      </c>
    </row>
    <row r="27813" spans="8:12" x14ac:dyDescent="0.25">
      <c r="H27813" t="s">
        <v>25996</v>
      </c>
      <c r="I27813">
        <v>9538000</v>
      </c>
      <c r="J27813">
        <v>538006691</v>
      </c>
      <c r="K27813" t="s">
        <v>1437</v>
      </c>
      <c r="L27813" t="s">
        <v>1308</v>
      </c>
    </row>
    <row r="27814" spans="8:12" x14ac:dyDescent="0.25">
      <c r="H27814" t="s">
        <v>25996</v>
      </c>
      <c r="I27814">
        <v>9538000</v>
      </c>
      <c r="J27814">
        <v>533180033</v>
      </c>
      <c r="K27814" t="s">
        <v>1563</v>
      </c>
      <c r="L27814" t="s">
        <v>1308</v>
      </c>
    </row>
    <row r="27815" spans="8:12" x14ac:dyDescent="0.25">
      <c r="H27815" t="s">
        <v>25997</v>
      </c>
      <c r="I27815">
        <v>9633898</v>
      </c>
      <c r="J27815">
        <v>533170034</v>
      </c>
      <c r="K27815" t="s">
        <v>1563</v>
      </c>
      <c r="L27815" t="s">
        <v>1308</v>
      </c>
    </row>
    <row r="27816" spans="8:12" x14ac:dyDescent="0.25">
      <c r="H27816" t="s">
        <v>25998</v>
      </c>
      <c r="I27816">
        <v>9720811</v>
      </c>
      <c r="J27816">
        <v>500090090</v>
      </c>
      <c r="L27816" t="s">
        <v>1329</v>
      </c>
    </row>
    <row r="27817" spans="8:12" x14ac:dyDescent="0.25">
      <c r="H27817" t="s">
        <v>25999</v>
      </c>
      <c r="I27817">
        <v>9137741</v>
      </c>
      <c r="J27817">
        <v>677013100</v>
      </c>
      <c r="K27817" t="s">
        <v>1305</v>
      </c>
      <c r="L27817" t="s">
        <v>1295</v>
      </c>
    </row>
    <row r="27818" spans="8:12" x14ac:dyDescent="0.25">
      <c r="H27818" t="s">
        <v>26000</v>
      </c>
      <c r="I27818">
        <v>9537472</v>
      </c>
      <c r="J27818">
        <v>370798000</v>
      </c>
      <c r="L27818" t="s">
        <v>1295</v>
      </c>
    </row>
    <row r="27819" spans="8:12" x14ac:dyDescent="0.25">
      <c r="H27819" t="s">
        <v>26001</v>
      </c>
      <c r="I27819">
        <v>9313864</v>
      </c>
      <c r="J27819">
        <v>245306000</v>
      </c>
      <c r="K27819" t="s">
        <v>1387</v>
      </c>
      <c r="L27819" t="s">
        <v>1295</v>
      </c>
    </row>
    <row r="27820" spans="8:12" x14ac:dyDescent="0.25">
      <c r="H27820" t="s">
        <v>26002</v>
      </c>
      <c r="I27820">
        <v>9197791</v>
      </c>
      <c r="J27820">
        <v>246558000</v>
      </c>
      <c r="K27820" t="s">
        <v>1387</v>
      </c>
      <c r="L27820" t="s">
        <v>1295</v>
      </c>
    </row>
    <row r="27821" spans="8:12" x14ac:dyDescent="0.25">
      <c r="H27821" t="s">
        <v>26003</v>
      </c>
      <c r="I27821">
        <v>9539444</v>
      </c>
      <c r="J27821">
        <v>373465000</v>
      </c>
      <c r="L27821" t="s">
        <v>1341</v>
      </c>
    </row>
    <row r="27822" spans="8:12" x14ac:dyDescent="0.25">
      <c r="H27822" t="s">
        <v>26004</v>
      </c>
      <c r="I27822">
        <v>9706449</v>
      </c>
      <c r="J27822">
        <v>258475000</v>
      </c>
      <c r="K27822" t="s">
        <v>1335</v>
      </c>
      <c r="L27822" t="s">
        <v>1329</v>
      </c>
    </row>
    <row r="27823" spans="8:12" x14ac:dyDescent="0.25">
      <c r="H27823" t="s">
        <v>26005</v>
      </c>
      <c r="I27823">
        <v>9687459</v>
      </c>
      <c r="J27823">
        <v>311000369</v>
      </c>
      <c r="K27823" t="s">
        <v>1609</v>
      </c>
      <c r="L27823" t="s">
        <v>1329</v>
      </c>
    </row>
    <row r="27824" spans="8:12" x14ac:dyDescent="0.25">
      <c r="H27824" t="s">
        <v>26006</v>
      </c>
      <c r="I27824">
        <v>8202824</v>
      </c>
      <c r="J27824">
        <v>351242000</v>
      </c>
      <c r="K27824" t="s">
        <v>1332</v>
      </c>
      <c r="L27824" t="s">
        <v>3478</v>
      </c>
    </row>
    <row r="27825" spans="8:12" x14ac:dyDescent="0.25">
      <c r="H27825" t="s">
        <v>26007</v>
      </c>
      <c r="I27825">
        <v>9528249</v>
      </c>
      <c r="J27825">
        <v>710006080</v>
      </c>
      <c r="K27825" t="s">
        <v>2162</v>
      </c>
      <c r="L27825" t="s">
        <v>1329</v>
      </c>
    </row>
    <row r="27826" spans="8:12" x14ac:dyDescent="0.25">
      <c r="H27826" t="s">
        <v>26008</v>
      </c>
      <c r="I27826">
        <v>9182203</v>
      </c>
      <c r="J27826">
        <v>257118000</v>
      </c>
      <c r="K27826" t="s">
        <v>1335</v>
      </c>
      <c r="L27826" t="s">
        <v>1329</v>
      </c>
    </row>
    <row r="27827" spans="8:12" x14ac:dyDescent="0.25">
      <c r="H27827" t="s">
        <v>26009</v>
      </c>
      <c r="I27827">
        <v>9745079</v>
      </c>
      <c r="J27827">
        <v>235113739</v>
      </c>
      <c r="K27827" t="s">
        <v>1558</v>
      </c>
      <c r="L27827" t="s">
        <v>1308</v>
      </c>
    </row>
    <row r="27828" spans="8:12" x14ac:dyDescent="0.25">
      <c r="H27828" t="s">
        <v>26010</v>
      </c>
      <c r="I27828">
        <v>9389575</v>
      </c>
      <c r="J27828">
        <v>710000750</v>
      </c>
      <c r="K27828" t="s">
        <v>2162</v>
      </c>
      <c r="L27828" t="s">
        <v>1329</v>
      </c>
    </row>
    <row r="27829" spans="8:12" x14ac:dyDescent="0.25">
      <c r="H27829" t="s">
        <v>26011</v>
      </c>
      <c r="I27829">
        <v>9600578</v>
      </c>
      <c r="J27829">
        <v>710014950</v>
      </c>
      <c r="K27829" t="s">
        <v>2162</v>
      </c>
      <c r="L27829" t="s">
        <v>1329</v>
      </c>
    </row>
    <row r="27830" spans="8:12" x14ac:dyDescent="0.25">
      <c r="H27830" t="s">
        <v>26012</v>
      </c>
      <c r="I27830">
        <v>9239614</v>
      </c>
      <c r="J27830">
        <v>327807616</v>
      </c>
      <c r="K27830" t="s">
        <v>4945</v>
      </c>
      <c r="L27830" t="s">
        <v>1308</v>
      </c>
    </row>
    <row r="27831" spans="8:12" x14ac:dyDescent="0.25">
      <c r="H27831" t="s">
        <v>26013</v>
      </c>
      <c r="I27831">
        <v>8417259</v>
      </c>
      <c r="J27831">
        <v>231523000</v>
      </c>
      <c r="K27831" t="s">
        <v>3557</v>
      </c>
      <c r="L27831" t="s">
        <v>1295</v>
      </c>
    </row>
    <row r="27832" spans="8:12" x14ac:dyDescent="0.25">
      <c r="H27832" t="s">
        <v>26014</v>
      </c>
      <c r="I27832">
        <v>9566954</v>
      </c>
      <c r="J27832">
        <v>249183000</v>
      </c>
      <c r="K27832" t="s">
        <v>1340</v>
      </c>
      <c r="L27832" t="s">
        <v>1308</v>
      </c>
    </row>
    <row r="27833" spans="8:12" x14ac:dyDescent="0.25">
      <c r="H27833" t="s">
        <v>26015</v>
      </c>
      <c r="I27833">
        <v>9327281</v>
      </c>
      <c r="J27833">
        <v>229822000</v>
      </c>
      <c r="L27833" t="s">
        <v>1326</v>
      </c>
    </row>
    <row r="27834" spans="8:12" x14ac:dyDescent="0.25">
      <c r="H27834" t="s">
        <v>26016</v>
      </c>
      <c r="I27834">
        <v>9521863</v>
      </c>
      <c r="J27834">
        <v>636015278</v>
      </c>
      <c r="K27834" t="s">
        <v>1464</v>
      </c>
      <c r="L27834" t="s">
        <v>1341</v>
      </c>
    </row>
    <row r="27835" spans="8:12" x14ac:dyDescent="0.25">
      <c r="H27835" t="s">
        <v>26017</v>
      </c>
      <c r="I27835">
        <v>9149263</v>
      </c>
      <c r="J27835">
        <v>273349240</v>
      </c>
      <c r="K27835" t="s">
        <v>1297</v>
      </c>
      <c r="L27835" t="s">
        <v>1362</v>
      </c>
    </row>
    <row r="27836" spans="8:12" x14ac:dyDescent="0.25">
      <c r="H27836" t="s">
        <v>26018</v>
      </c>
      <c r="I27836">
        <v>9481958</v>
      </c>
      <c r="J27836">
        <v>564240000</v>
      </c>
      <c r="K27836" t="s">
        <v>1441</v>
      </c>
      <c r="L27836" t="s">
        <v>1341</v>
      </c>
    </row>
    <row r="27837" spans="8:12" x14ac:dyDescent="0.25">
      <c r="H27837" t="s">
        <v>26019</v>
      </c>
      <c r="I27837">
        <v>9497402</v>
      </c>
      <c r="J27837">
        <v>249158000</v>
      </c>
      <c r="K27837" t="s">
        <v>1340</v>
      </c>
      <c r="L27837" t="s">
        <v>1341</v>
      </c>
    </row>
    <row r="27838" spans="8:12" x14ac:dyDescent="0.25">
      <c r="H27838" t="s">
        <v>26019</v>
      </c>
      <c r="I27838">
        <v>7211127</v>
      </c>
      <c r="J27838">
        <v>237148000</v>
      </c>
      <c r="K27838" t="s">
        <v>1679</v>
      </c>
      <c r="L27838" t="s">
        <v>1295</v>
      </c>
    </row>
    <row r="27839" spans="8:12" x14ac:dyDescent="0.25">
      <c r="H27839" t="s">
        <v>26020</v>
      </c>
      <c r="I27839">
        <v>7510884</v>
      </c>
      <c r="J27839">
        <v>671480000</v>
      </c>
      <c r="K27839" t="s">
        <v>1311</v>
      </c>
      <c r="L27839" t="s">
        <v>1295</v>
      </c>
    </row>
    <row r="27840" spans="8:12" x14ac:dyDescent="0.25">
      <c r="H27840" t="s">
        <v>26021</v>
      </c>
      <c r="I27840">
        <v>8858087</v>
      </c>
      <c r="J27840">
        <v>273336790</v>
      </c>
      <c r="K27840" t="s">
        <v>1297</v>
      </c>
      <c r="L27840" t="s">
        <v>1295</v>
      </c>
    </row>
    <row r="27841" spans="8:12" x14ac:dyDescent="0.25">
      <c r="H27841" t="s">
        <v>26022</v>
      </c>
      <c r="I27841">
        <v>8312095</v>
      </c>
      <c r="J27841">
        <v>667085000</v>
      </c>
      <c r="K27841" t="s">
        <v>2089</v>
      </c>
      <c r="L27841" t="s">
        <v>1341</v>
      </c>
    </row>
    <row r="27842" spans="8:12" x14ac:dyDescent="0.25">
      <c r="H27842" t="s">
        <v>26023</v>
      </c>
      <c r="I27842">
        <v>5148302</v>
      </c>
      <c r="J27842">
        <v>237098200</v>
      </c>
      <c r="K27842" t="s">
        <v>1679</v>
      </c>
      <c r="L27842" t="s">
        <v>1308</v>
      </c>
    </row>
    <row r="27843" spans="8:12" x14ac:dyDescent="0.25">
      <c r="H27843" t="s">
        <v>26024</v>
      </c>
      <c r="I27843">
        <v>9635248</v>
      </c>
      <c r="J27843">
        <v>351123000</v>
      </c>
      <c r="K27843" t="s">
        <v>1332</v>
      </c>
      <c r="L27843" t="s">
        <v>1341</v>
      </c>
    </row>
    <row r="27844" spans="8:12" x14ac:dyDescent="0.25">
      <c r="H27844" t="s">
        <v>26025</v>
      </c>
      <c r="I27844">
        <v>7725142</v>
      </c>
      <c r="J27844">
        <v>352304000</v>
      </c>
      <c r="L27844" t="s">
        <v>1614</v>
      </c>
    </row>
    <row r="27845" spans="8:12" x14ac:dyDescent="0.25">
      <c r="H27845" t="s">
        <v>26026</v>
      </c>
      <c r="I27845">
        <v>8912039</v>
      </c>
      <c r="J27845">
        <v>314018000</v>
      </c>
      <c r="K27845" t="s">
        <v>1285</v>
      </c>
      <c r="L27845" t="s">
        <v>1808</v>
      </c>
    </row>
    <row r="27846" spans="8:12" x14ac:dyDescent="0.25">
      <c r="H27846" t="s">
        <v>26026</v>
      </c>
      <c r="I27846">
        <v>8912039</v>
      </c>
      <c r="J27846">
        <v>210488000</v>
      </c>
      <c r="K27846" t="s">
        <v>1443</v>
      </c>
      <c r="L27846" t="s">
        <v>1808</v>
      </c>
    </row>
    <row r="27847" spans="8:12" x14ac:dyDescent="0.25">
      <c r="H27847" t="s">
        <v>26027</v>
      </c>
      <c r="I27847">
        <v>9254862</v>
      </c>
      <c r="J27847">
        <v>240031000</v>
      </c>
      <c r="K27847" t="s">
        <v>1679</v>
      </c>
      <c r="L27847" t="s">
        <v>1362</v>
      </c>
    </row>
    <row r="27848" spans="8:12" x14ac:dyDescent="0.25">
      <c r="H27848" t="s">
        <v>26028</v>
      </c>
      <c r="I27848">
        <v>7004342</v>
      </c>
      <c r="J27848">
        <v>276462000</v>
      </c>
      <c r="K27848" t="s">
        <v>19749</v>
      </c>
      <c r="L27848" t="s">
        <v>1313</v>
      </c>
    </row>
    <row r="27849" spans="8:12" x14ac:dyDescent="0.25">
      <c r="H27849" t="s">
        <v>26029</v>
      </c>
      <c r="I27849">
        <v>9461843</v>
      </c>
      <c r="J27849">
        <v>311052500</v>
      </c>
      <c r="K27849" t="s">
        <v>1609</v>
      </c>
      <c r="L27849" t="s">
        <v>1362</v>
      </c>
    </row>
    <row r="27850" spans="8:12" x14ac:dyDescent="0.25">
      <c r="H27850" t="s">
        <v>26030</v>
      </c>
      <c r="I27850">
        <v>9428994</v>
      </c>
      <c r="J27850">
        <v>257722000</v>
      </c>
      <c r="K27850" t="s">
        <v>1335</v>
      </c>
      <c r="L27850" t="s">
        <v>1362</v>
      </c>
    </row>
    <row r="27851" spans="8:12" x14ac:dyDescent="0.25">
      <c r="H27851" t="s">
        <v>26031</v>
      </c>
      <c r="I27851">
        <v>9426312</v>
      </c>
      <c r="J27851">
        <v>257464000</v>
      </c>
      <c r="K27851" t="s">
        <v>1335</v>
      </c>
      <c r="L27851" t="s">
        <v>1362</v>
      </c>
    </row>
    <row r="27852" spans="8:12" x14ac:dyDescent="0.25">
      <c r="H27852" t="s">
        <v>26032</v>
      </c>
      <c r="I27852">
        <v>9531636</v>
      </c>
      <c r="J27852">
        <v>259985000</v>
      </c>
      <c r="K27852" t="s">
        <v>1335</v>
      </c>
      <c r="L27852" t="s">
        <v>1362</v>
      </c>
    </row>
    <row r="27853" spans="8:12" x14ac:dyDescent="0.25">
      <c r="H27853" t="s">
        <v>26033</v>
      </c>
      <c r="I27853">
        <v>9531648</v>
      </c>
      <c r="J27853">
        <v>259984000</v>
      </c>
      <c r="K27853" t="s">
        <v>1335</v>
      </c>
      <c r="L27853" t="s">
        <v>1362</v>
      </c>
    </row>
    <row r="27854" spans="8:12" x14ac:dyDescent="0.25">
      <c r="H27854" t="s">
        <v>26034</v>
      </c>
      <c r="I27854">
        <v>9461831</v>
      </c>
      <c r="J27854">
        <v>259084000</v>
      </c>
      <c r="K27854" t="s">
        <v>1335</v>
      </c>
      <c r="L27854" t="s">
        <v>1362</v>
      </c>
    </row>
    <row r="27855" spans="8:12" x14ac:dyDescent="0.25">
      <c r="H27855" t="s">
        <v>26035</v>
      </c>
      <c r="I27855">
        <v>9461855</v>
      </c>
      <c r="J27855">
        <v>311053800</v>
      </c>
      <c r="K27855" t="s">
        <v>1609</v>
      </c>
      <c r="L27855" t="s">
        <v>1362</v>
      </c>
    </row>
    <row r="27856" spans="8:12" x14ac:dyDescent="0.25">
      <c r="H27856" t="s">
        <v>26036</v>
      </c>
      <c r="I27856">
        <v>9428982</v>
      </c>
      <c r="J27856">
        <v>257664000</v>
      </c>
      <c r="K27856" t="s">
        <v>1335</v>
      </c>
      <c r="L27856" t="s">
        <v>1362</v>
      </c>
    </row>
    <row r="27857" spans="8:12" x14ac:dyDescent="0.25">
      <c r="H27857" t="s">
        <v>26037</v>
      </c>
      <c r="I27857">
        <v>9429003</v>
      </c>
      <c r="J27857">
        <v>259004000</v>
      </c>
      <c r="K27857" t="s">
        <v>1335</v>
      </c>
      <c r="L27857" t="s">
        <v>1362</v>
      </c>
    </row>
    <row r="27858" spans="8:12" x14ac:dyDescent="0.25">
      <c r="H27858" t="s">
        <v>26038</v>
      </c>
      <c r="I27858">
        <v>9428970</v>
      </c>
      <c r="J27858">
        <v>257572000</v>
      </c>
      <c r="K27858" t="s">
        <v>1335</v>
      </c>
      <c r="L27858" t="s">
        <v>1362</v>
      </c>
    </row>
    <row r="27859" spans="8:12" x14ac:dyDescent="0.25">
      <c r="H27859" t="s">
        <v>26039</v>
      </c>
      <c r="I27859">
        <v>9237199</v>
      </c>
      <c r="J27859">
        <v>538002885</v>
      </c>
      <c r="K27859" t="s">
        <v>1437</v>
      </c>
      <c r="L27859" t="s">
        <v>1341</v>
      </c>
    </row>
    <row r="27860" spans="8:12" x14ac:dyDescent="0.25">
      <c r="H27860" t="s">
        <v>26040</v>
      </c>
      <c r="I27860">
        <v>9380350</v>
      </c>
      <c r="J27860">
        <v>256712000</v>
      </c>
      <c r="K27860" t="s">
        <v>1340</v>
      </c>
      <c r="L27860" t="s">
        <v>1326</v>
      </c>
    </row>
    <row r="27861" spans="8:12" x14ac:dyDescent="0.25">
      <c r="H27861" t="s">
        <v>26041</v>
      </c>
      <c r="I27861">
        <v>9168441</v>
      </c>
      <c r="J27861">
        <v>351890000</v>
      </c>
      <c r="K27861" t="s">
        <v>1332</v>
      </c>
      <c r="L27861" t="s">
        <v>1295</v>
      </c>
    </row>
    <row r="27862" spans="8:12" x14ac:dyDescent="0.25">
      <c r="H27862" t="s">
        <v>26042</v>
      </c>
      <c r="I27862">
        <v>9550175</v>
      </c>
      <c r="J27862">
        <v>441632000</v>
      </c>
      <c r="K27862" t="s">
        <v>1352</v>
      </c>
      <c r="L27862" t="s">
        <v>1295</v>
      </c>
    </row>
    <row r="27863" spans="8:12" x14ac:dyDescent="0.25">
      <c r="H27863" t="s">
        <v>26043</v>
      </c>
      <c r="I27863">
        <v>9196462</v>
      </c>
      <c r="J27863">
        <v>441874000</v>
      </c>
      <c r="K27863" t="s">
        <v>1352</v>
      </c>
      <c r="L27863" t="s">
        <v>1295</v>
      </c>
    </row>
    <row r="27864" spans="8:12" x14ac:dyDescent="0.25">
      <c r="H27864" t="s">
        <v>26044</v>
      </c>
      <c r="I27864">
        <v>9705445</v>
      </c>
      <c r="J27864">
        <v>440278000</v>
      </c>
      <c r="K27864" t="s">
        <v>1352</v>
      </c>
      <c r="L27864" t="s">
        <v>1308</v>
      </c>
    </row>
    <row r="27865" spans="8:12" x14ac:dyDescent="0.25">
      <c r="H27865" t="s">
        <v>26045</v>
      </c>
      <c r="I27865">
        <v>9505948</v>
      </c>
      <c r="J27865">
        <v>357227000</v>
      </c>
      <c r="K27865" t="s">
        <v>1332</v>
      </c>
      <c r="L27865" t="s">
        <v>1326</v>
      </c>
    </row>
    <row r="27866" spans="8:12" x14ac:dyDescent="0.25">
      <c r="H27866" t="s">
        <v>26046</v>
      </c>
      <c r="I27866">
        <v>9119048</v>
      </c>
      <c r="J27866">
        <v>441751000</v>
      </c>
      <c r="K27866" t="s">
        <v>1352</v>
      </c>
      <c r="L27866" t="s">
        <v>1308</v>
      </c>
    </row>
    <row r="27867" spans="8:12" x14ac:dyDescent="0.25">
      <c r="H27867" t="s">
        <v>26047</v>
      </c>
      <c r="I27867">
        <v>9006784</v>
      </c>
      <c r="J27867">
        <v>440910000</v>
      </c>
      <c r="K27867" t="s">
        <v>1352</v>
      </c>
      <c r="L27867" t="s">
        <v>1308</v>
      </c>
    </row>
    <row r="27868" spans="8:12" x14ac:dyDescent="0.25">
      <c r="H27868" t="s">
        <v>26048</v>
      </c>
      <c r="I27868">
        <v>9550187</v>
      </c>
      <c r="J27868">
        <v>441654000</v>
      </c>
      <c r="K27868" t="s">
        <v>1352</v>
      </c>
      <c r="L27868" t="s">
        <v>1308</v>
      </c>
    </row>
    <row r="27869" spans="8:12" x14ac:dyDescent="0.25">
      <c r="H27869" t="s">
        <v>26049</v>
      </c>
      <c r="I27869">
        <v>9140190</v>
      </c>
      <c r="J27869">
        <v>515177000</v>
      </c>
      <c r="K27869" t="s">
        <v>1406</v>
      </c>
      <c r="L27869" t="s">
        <v>1308</v>
      </c>
    </row>
    <row r="27870" spans="8:12" x14ac:dyDescent="0.25">
      <c r="H27870" t="s">
        <v>26050</v>
      </c>
      <c r="I27870">
        <v>9565405</v>
      </c>
      <c r="J27870">
        <v>353730000</v>
      </c>
      <c r="K27870" t="s">
        <v>1332</v>
      </c>
      <c r="L27870" t="s">
        <v>1341</v>
      </c>
    </row>
    <row r="27871" spans="8:12" x14ac:dyDescent="0.25">
      <c r="H27871" t="s">
        <v>26051</v>
      </c>
      <c r="I27871">
        <v>7702920</v>
      </c>
      <c r="J27871">
        <v>667001332</v>
      </c>
      <c r="K27871" t="s">
        <v>2089</v>
      </c>
      <c r="L27871" t="s">
        <v>1295</v>
      </c>
    </row>
    <row r="27872" spans="8:12" x14ac:dyDescent="0.25">
      <c r="H27872" t="s">
        <v>26051</v>
      </c>
      <c r="I27872">
        <v>9595797</v>
      </c>
      <c r="J27872">
        <v>373128000</v>
      </c>
      <c r="L27872" t="s">
        <v>1308</v>
      </c>
    </row>
    <row r="27873" spans="8:12" x14ac:dyDescent="0.25">
      <c r="H27873" t="s">
        <v>26052</v>
      </c>
      <c r="I27873">
        <v>9399088</v>
      </c>
      <c r="J27873">
        <v>564955000</v>
      </c>
      <c r="K27873" t="s">
        <v>1441</v>
      </c>
      <c r="L27873" t="s">
        <v>1341</v>
      </c>
    </row>
    <row r="27874" spans="8:12" x14ac:dyDescent="0.25">
      <c r="H27874" t="s">
        <v>26053</v>
      </c>
      <c r="I27874">
        <v>9561942</v>
      </c>
      <c r="J27874">
        <v>373733000</v>
      </c>
      <c r="L27874" t="s">
        <v>1341</v>
      </c>
    </row>
    <row r="27875" spans="8:12" x14ac:dyDescent="0.25">
      <c r="H27875" t="s">
        <v>26054</v>
      </c>
      <c r="I27875">
        <v>8934051</v>
      </c>
      <c r="J27875">
        <v>353326000</v>
      </c>
      <c r="K27875" t="s">
        <v>1332</v>
      </c>
      <c r="L27875" t="s">
        <v>1308</v>
      </c>
    </row>
    <row r="27876" spans="8:12" x14ac:dyDescent="0.25">
      <c r="H27876" t="s">
        <v>26055</v>
      </c>
      <c r="I27876">
        <v>9046667</v>
      </c>
      <c r="J27876">
        <v>357199000</v>
      </c>
      <c r="K27876" t="s">
        <v>1332</v>
      </c>
      <c r="L27876" t="s">
        <v>1308</v>
      </c>
    </row>
    <row r="27877" spans="8:12" x14ac:dyDescent="0.25">
      <c r="H27877" t="s">
        <v>26056</v>
      </c>
      <c r="I27877">
        <v>9473834</v>
      </c>
      <c r="J27877">
        <v>372633000</v>
      </c>
      <c r="L27877" t="s">
        <v>1341</v>
      </c>
    </row>
    <row r="27878" spans="8:12" x14ac:dyDescent="0.25">
      <c r="H27878" t="s">
        <v>26057</v>
      </c>
      <c r="I27878">
        <v>9322774</v>
      </c>
      <c r="J27878">
        <v>356908000</v>
      </c>
      <c r="K27878" t="s">
        <v>1332</v>
      </c>
      <c r="L27878" t="s">
        <v>1341</v>
      </c>
    </row>
    <row r="27879" spans="8:12" x14ac:dyDescent="0.25">
      <c r="H27879" t="s">
        <v>26058</v>
      </c>
      <c r="I27879">
        <v>7525334</v>
      </c>
      <c r="J27879">
        <v>214182616</v>
      </c>
      <c r="K27879" t="s">
        <v>1302</v>
      </c>
      <c r="L27879" t="s">
        <v>1295</v>
      </c>
    </row>
    <row r="27880" spans="8:12" x14ac:dyDescent="0.25">
      <c r="H27880" t="s">
        <v>26059</v>
      </c>
      <c r="I27880">
        <v>9380336</v>
      </c>
      <c r="J27880">
        <v>371807000</v>
      </c>
      <c r="L27880" t="s">
        <v>1295</v>
      </c>
    </row>
    <row r="27881" spans="8:12" x14ac:dyDescent="0.25">
      <c r="H27881" t="s">
        <v>26060</v>
      </c>
      <c r="I27881">
        <v>9719795</v>
      </c>
      <c r="J27881">
        <v>353640000</v>
      </c>
      <c r="K27881" t="s">
        <v>1332</v>
      </c>
      <c r="L27881" t="s">
        <v>1308</v>
      </c>
    </row>
    <row r="27882" spans="8:12" x14ac:dyDescent="0.25">
      <c r="H27882" t="s">
        <v>26061</v>
      </c>
      <c r="I27882">
        <v>9267986</v>
      </c>
      <c r="J27882">
        <v>354218000</v>
      </c>
      <c r="K27882" t="s">
        <v>1332</v>
      </c>
      <c r="L27882" t="s">
        <v>1395</v>
      </c>
    </row>
    <row r="27883" spans="8:12" x14ac:dyDescent="0.25">
      <c r="H27883" t="s">
        <v>26062</v>
      </c>
      <c r="I27883">
        <v>9724441</v>
      </c>
      <c r="J27883">
        <v>319086900</v>
      </c>
      <c r="K27883" t="s">
        <v>1671</v>
      </c>
      <c r="L27883" t="s">
        <v>1313</v>
      </c>
    </row>
    <row r="27884" spans="8:12" x14ac:dyDescent="0.25">
      <c r="H27884" t="s">
        <v>26063</v>
      </c>
      <c r="I27884">
        <v>9016090</v>
      </c>
      <c r="J27884">
        <v>372259000</v>
      </c>
      <c r="L27884" t="s">
        <v>1308</v>
      </c>
    </row>
    <row r="27885" spans="8:12" x14ac:dyDescent="0.25">
      <c r="H27885" t="s">
        <v>26064</v>
      </c>
      <c r="I27885">
        <v>7802691</v>
      </c>
      <c r="J27885">
        <v>356534000</v>
      </c>
      <c r="K27885" t="s">
        <v>1332</v>
      </c>
      <c r="L27885" t="s">
        <v>4931</v>
      </c>
    </row>
    <row r="27886" spans="8:12" x14ac:dyDescent="0.25">
      <c r="H27886" t="s">
        <v>26065</v>
      </c>
      <c r="I27886">
        <v>9103489</v>
      </c>
      <c r="J27886">
        <v>370285000</v>
      </c>
      <c r="L27886" t="s">
        <v>1308</v>
      </c>
    </row>
    <row r="27887" spans="8:12" x14ac:dyDescent="0.25">
      <c r="H27887" t="s">
        <v>26066</v>
      </c>
      <c r="I27887">
        <v>9014949</v>
      </c>
      <c r="J27887">
        <v>304768000</v>
      </c>
      <c r="K27887" t="s">
        <v>1294</v>
      </c>
      <c r="L27887" t="s">
        <v>1295</v>
      </c>
    </row>
    <row r="27888" spans="8:12" x14ac:dyDescent="0.25">
      <c r="H27888" t="s">
        <v>26067</v>
      </c>
      <c r="I27888">
        <v>7702920</v>
      </c>
      <c r="J27888">
        <v>214181413</v>
      </c>
      <c r="K27888" t="s">
        <v>1302</v>
      </c>
      <c r="L27888" t="s">
        <v>1295</v>
      </c>
    </row>
    <row r="27889" spans="8:12" x14ac:dyDescent="0.25">
      <c r="H27889" t="s">
        <v>26068</v>
      </c>
      <c r="I27889">
        <v>8915720</v>
      </c>
      <c r="J27889">
        <v>241268000</v>
      </c>
      <c r="L27889" t="s">
        <v>1341</v>
      </c>
    </row>
    <row r="27890" spans="8:12" x14ac:dyDescent="0.25">
      <c r="H27890" t="s">
        <v>1119</v>
      </c>
      <c r="I27890">
        <v>9724752</v>
      </c>
      <c r="J27890">
        <v>636016848</v>
      </c>
      <c r="K27890" t="s">
        <v>1464</v>
      </c>
      <c r="L27890" t="s">
        <v>1308</v>
      </c>
    </row>
    <row r="27891" spans="8:12" x14ac:dyDescent="0.25">
      <c r="H27891" t="s">
        <v>26069</v>
      </c>
      <c r="I27891">
        <v>9001722</v>
      </c>
      <c r="J27891">
        <v>353680000</v>
      </c>
      <c r="K27891" t="s">
        <v>1332</v>
      </c>
      <c r="L27891" t="s">
        <v>1295</v>
      </c>
    </row>
    <row r="27892" spans="8:12" x14ac:dyDescent="0.25">
      <c r="H27892" t="s">
        <v>26070</v>
      </c>
      <c r="I27892">
        <v>9606663</v>
      </c>
      <c r="J27892">
        <v>352828000</v>
      </c>
      <c r="K27892" t="s">
        <v>1332</v>
      </c>
      <c r="L27892" t="s">
        <v>1295</v>
      </c>
    </row>
    <row r="27893" spans="8:12" x14ac:dyDescent="0.25">
      <c r="H27893" t="s">
        <v>26071</v>
      </c>
      <c r="I27893">
        <v>9295048</v>
      </c>
      <c r="J27893">
        <v>636012414</v>
      </c>
      <c r="K27893" t="s">
        <v>1464</v>
      </c>
      <c r="L27893" t="s">
        <v>1362</v>
      </c>
    </row>
    <row r="27894" spans="8:12" x14ac:dyDescent="0.25">
      <c r="H27894" t="s">
        <v>26071</v>
      </c>
      <c r="I27894">
        <v>7416040</v>
      </c>
      <c r="J27894">
        <v>511177000</v>
      </c>
      <c r="K27894" t="s">
        <v>1638</v>
      </c>
      <c r="L27894" t="s">
        <v>1295</v>
      </c>
    </row>
    <row r="27895" spans="8:12" x14ac:dyDescent="0.25">
      <c r="H27895" t="s">
        <v>26071</v>
      </c>
      <c r="I27895">
        <v>7416040</v>
      </c>
      <c r="J27895">
        <v>376659000</v>
      </c>
      <c r="K27895" t="s">
        <v>1322</v>
      </c>
      <c r="L27895" t="s">
        <v>1295</v>
      </c>
    </row>
    <row r="27896" spans="8:12" x14ac:dyDescent="0.25">
      <c r="H27896" t="s">
        <v>26072</v>
      </c>
      <c r="I27896">
        <v>9508809</v>
      </c>
      <c r="J27896">
        <v>246630000</v>
      </c>
      <c r="K27896" t="s">
        <v>1387</v>
      </c>
      <c r="L27896" t="s">
        <v>1295</v>
      </c>
    </row>
    <row r="27897" spans="8:12" x14ac:dyDescent="0.25">
      <c r="H27897" t="s">
        <v>26073</v>
      </c>
      <c r="I27897">
        <v>8230431</v>
      </c>
      <c r="J27897">
        <v>514303000</v>
      </c>
      <c r="K27897" t="s">
        <v>1406</v>
      </c>
      <c r="L27897" t="s">
        <v>1295</v>
      </c>
    </row>
    <row r="27898" spans="8:12" x14ac:dyDescent="0.25">
      <c r="H27898" t="s">
        <v>26074</v>
      </c>
      <c r="I27898">
        <v>8121197</v>
      </c>
      <c r="J27898">
        <v>514489000</v>
      </c>
      <c r="K27898" t="s">
        <v>1406</v>
      </c>
      <c r="L27898" t="s">
        <v>1295</v>
      </c>
    </row>
    <row r="27899" spans="8:12" x14ac:dyDescent="0.25">
      <c r="H27899" t="s">
        <v>26075</v>
      </c>
      <c r="I27899">
        <v>9177985</v>
      </c>
      <c r="J27899">
        <v>538004351</v>
      </c>
      <c r="K27899" t="s">
        <v>1437</v>
      </c>
      <c r="L27899" t="s">
        <v>1341</v>
      </c>
    </row>
    <row r="27900" spans="8:12" x14ac:dyDescent="0.25">
      <c r="H27900" t="s">
        <v>26075</v>
      </c>
      <c r="I27900">
        <v>9497385</v>
      </c>
      <c r="J27900">
        <v>249160000</v>
      </c>
      <c r="K27900" t="s">
        <v>1340</v>
      </c>
      <c r="L27900" t="s">
        <v>1341</v>
      </c>
    </row>
    <row r="27901" spans="8:12" x14ac:dyDescent="0.25">
      <c r="H27901" t="s">
        <v>26075</v>
      </c>
      <c r="I27901">
        <v>9327425</v>
      </c>
      <c r="J27901">
        <v>241449000</v>
      </c>
      <c r="K27901" t="s">
        <v>1679</v>
      </c>
      <c r="L27901" t="s">
        <v>1326</v>
      </c>
    </row>
    <row r="27902" spans="8:12" x14ac:dyDescent="0.25">
      <c r="H27902" t="s">
        <v>26076</v>
      </c>
      <c r="I27902">
        <v>9001734</v>
      </c>
      <c r="J27902">
        <v>353600000</v>
      </c>
      <c r="K27902" t="s">
        <v>1332</v>
      </c>
      <c r="L27902" t="s">
        <v>1295</v>
      </c>
    </row>
    <row r="27903" spans="8:12" x14ac:dyDescent="0.25">
      <c r="H27903" t="s">
        <v>26077</v>
      </c>
      <c r="I27903">
        <v>9423920</v>
      </c>
      <c r="J27903">
        <v>248087000</v>
      </c>
      <c r="K27903" t="s">
        <v>1340</v>
      </c>
      <c r="L27903" t="s">
        <v>1341</v>
      </c>
    </row>
    <row r="27904" spans="8:12" x14ac:dyDescent="0.25">
      <c r="H27904" t="s">
        <v>26078</v>
      </c>
      <c r="I27904">
        <v>9724740</v>
      </c>
      <c r="J27904">
        <v>636016847</v>
      </c>
      <c r="K27904" t="s">
        <v>1464</v>
      </c>
      <c r="L27904" t="s">
        <v>1308</v>
      </c>
    </row>
    <row r="27905" spans="8:12" x14ac:dyDescent="0.25">
      <c r="H27905" t="s">
        <v>26079</v>
      </c>
      <c r="I27905">
        <v>8809270</v>
      </c>
      <c r="J27905">
        <v>671552000</v>
      </c>
      <c r="K27905" t="s">
        <v>1311</v>
      </c>
      <c r="L27905" t="s">
        <v>1308</v>
      </c>
    </row>
    <row r="27906" spans="8:12" x14ac:dyDescent="0.25">
      <c r="H27906" t="s">
        <v>26080</v>
      </c>
      <c r="I27906">
        <v>9622722</v>
      </c>
      <c r="J27906">
        <v>373159000</v>
      </c>
      <c r="L27906" t="s">
        <v>1395</v>
      </c>
    </row>
    <row r="27907" spans="8:12" x14ac:dyDescent="0.25">
      <c r="H27907" t="s">
        <v>26081</v>
      </c>
      <c r="I27907">
        <v>8815009</v>
      </c>
      <c r="J27907">
        <v>440664000</v>
      </c>
      <c r="K27907" t="s">
        <v>1352</v>
      </c>
      <c r="L27907" t="s">
        <v>1308</v>
      </c>
    </row>
    <row r="27908" spans="8:12" x14ac:dyDescent="0.25">
      <c r="H27908" t="s">
        <v>26082</v>
      </c>
      <c r="I27908">
        <v>9154177</v>
      </c>
      <c r="J27908">
        <v>548058200</v>
      </c>
      <c r="K27908" t="s">
        <v>1988</v>
      </c>
      <c r="L27908" t="s">
        <v>1313</v>
      </c>
    </row>
    <row r="27909" spans="8:12" x14ac:dyDescent="0.25">
      <c r="H27909" t="s">
        <v>26083</v>
      </c>
      <c r="I27909">
        <v>9252890</v>
      </c>
      <c r="J27909">
        <v>548630200</v>
      </c>
      <c r="K27909" t="s">
        <v>1988</v>
      </c>
      <c r="L27909" t="s">
        <v>1326</v>
      </c>
    </row>
    <row r="27910" spans="8:12" x14ac:dyDescent="0.25">
      <c r="H27910" t="s">
        <v>26084</v>
      </c>
      <c r="I27910">
        <v>9638599</v>
      </c>
      <c r="J27910">
        <v>210198000</v>
      </c>
      <c r="K27910" t="s">
        <v>1443</v>
      </c>
      <c r="L27910" t="s">
        <v>1329</v>
      </c>
    </row>
    <row r="27911" spans="8:12" x14ac:dyDescent="0.25">
      <c r="H27911" t="s">
        <v>26085</v>
      </c>
      <c r="I27911">
        <v>9456848</v>
      </c>
      <c r="J27911">
        <v>503000095</v>
      </c>
      <c r="K27911" t="s">
        <v>1417</v>
      </c>
      <c r="L27911" t="s">
        <v>1329</v>
      </c>
    </row>
    <row r="27912" spans="8:12" x14ac:dyDescent="0.25">
      <c r="H27912" t="s">
        <v>26086</v>
      </c>
      <c r="I27912">
        <v>9596480</v>
      </c>
      <c r="J27912">
        <v>566031000</v>
      </c>
      <c r="L27912" t="s">
        <v>1329</v>
      </c>
    </row>
    <row r="27913" spans="8:12" x14ac:dyDescent="0.25">
      <c r="H27913" t="s">
        <v>26087</v>
      </c>
      <c r="I27913">
        <v>9337858</v>
      </c>
      <c r="J27913">
        <v>548336100</v>
      </c>
      <c r="K27913" t="s">
        <v>1988</v>
      </c>
      <c r="L27913" t="s">
        <v>1395</v>
      </c>
    </row>
    <row r="27914" spans="8:12" x14ac:dyDescent="0.25">
      <c r="H27914" t="s">
        <v>26088</v>
      </c>
      <c r="I27914">
        <v>9414113</v>
      </c>
      <c r="J27914">
        <v>548051200</v>
      </c>
      <c r="K27914" t="s">
        <v>1988</v>
      </c>
      <c r="L27914" t="s">
        <v>1313</v>
      </c>
    </row>
    <row r="27915" spans="8:12" x14ac:dyDescent="0.25">
      <c r="H27915" t="s">
        <v>26089</v>
      </c>
      <c r="I27915">
        <v>9438133</v>
      </c>
      <c r="J27915">
        <v>566057000</v>
      </c>
      <c r="L27915" t="s">
        <v>1329</v>
      </c>
    </row>
    <row r="27916" spans="8:12" x14ac:dyDescent="0.25">
      <c r="H27916" t="s">
        <v>26090</v>
      </c>
      <c r="I27916">
        <v>9301706</v>
      </c>
      <c r="J27916">
        <v>548055200</v>
      </c>
      <c r="K27916" t="s">
        <v>1988</v>
      </c>
      <c r="L27916" t="s">
        <v>1326</v>
      </c>
    </row>
    <row r="27917" spans="8:12" x14ac:dyDescent="0.25">
      <c r="H27917" t="s">
        <v>26090</v>
      </c>
      <c r="I27917">
        <v>9301706</v>
      </c>
      <c r="J27917">
        <v>371524000</v>
      </c>
      <c r="L27917" t="s">
        <v>1326</v>
      </c>
    </row>
    <row r="27918" spans="8:12" x14ac:dyDescent="0.25">
      <c r="H27918" t="s">
        <v>26091</v>
      </c>
      <c r="I27918">
        <v>9432452</v>
      </c>
      <c r="J27918">
        <v>372575000</v>
      </c>
      <c r="L27918" t="s">
        <v>1308</v>
      </c>
    </row>
    <row r="27919" spans="8:12" x14ac:dyDescent="0.25">
      <c r="H27919" t="s">
        <v>26092</v>
      </c>
      <c r="I27919">
        <v>9375173</v>
      </c>
      <c r="J27919">
        <v>657113200</v>
      </c>
      <c r="K27919" t="s">
        <v>1607</v>
      </c>
      <c r="L27919" t="s">
        <v>1329</v>
      </c>
    </row>
    <row r="27920" spans="8:12" x14ac:dyDescent="0.25">
      <c r="H27920" t="s">
        <v>26093</v>
      </c>
      <c r="I27920">
        <v>9298349</v>
      </c>
      <c r="J27920">
        <v>548059200</v>
      </c>
      <c r="K27920" t="s">
        <v>1988</v>
      </c>
      <c r="L27920" t="s">
        <v>1412</v>
      </c>
    </row>
    <row r="27921" spans="8:12" x14ac:dyDescent="0.25">
      <c r="H27921" t="s">
        <v>26094</v>
      </c>
      <c r="I27921">
        <v>8712398</v>
      </c>
      <c r="J27921">
        <v>441240000</v>
      </c>
      <c r="K27921" t="s">
        <v>1352</v>
      </c>
      <c r="L27921" t="s">
        <v>1308</v>
      </c>
    </row>
    <row r="27922" spans="8:12" x14ac:dyDescent="0.25">
      <c r="H27922" t="s">
        <v>26095</v>
      </c>
      <c r="I27922">
        <v>8841527</v>
      </c>
      <c r="J27922">
        <v>312211000</v>
      </c>
      <c r="K27922" t="s">
        <v>1379</v>
      </c>
      <c r="L27922" t="s">
        <v>1295</v>
      </c>
    </row>
    <row r="27923" spans="8:12" x14ac:dyDescent="0.25">
      <c r="H27923" t="s">
        <v>26095</v>
      </c>
      <c r="I27923">
        <v>8841527</v>
      </c>
      <c r="J27923">
        <v>209761000</v>
      </c>
      <c r="L27923" t="s">
        <v>1295</v>
      </c>
    </row>
    <row r="27924" spans="8:12" x14ac:dyDescent="0.25">
      <c r="H27924" t="s">
        <v>26096</v>
      </c>
      <c r="I27924">
        <v>8848783</v>
      </c>
      <c r="J27924">
        <v>272046000</v>
      </c>
      <c r="K27924" t="s">
        <v>1635</v>
      </c>
      <c r="L27924" t="s">
        <v>1295</v>
      </c>
    </row>
    <row r="27925" spans="8:12" x14ac:dyDescent="0.25">
      <c r="H27925" t="s">
        <v>26097</v>
      </c>
      <c r="I27925">
        <v>8841541</v>
      </c>
      <c r="J27925">
        <v>272231000</v>
      </c>
      <c r="K27925" t="s">
        <v>1635</v>
      </c>
      <c r="L27925" t="s">
        <v>1295</v>
      </c>
    </row>
    <row r="27926" spans="8:12" x14ac:dyDescent="0.25">
      <c r="H27926" t="s">
        <v>26098</v>
      </c>
      <c r="I27926">
        <v>8869969</v>
      </c>
      <c r="J27926">
        <v>273415410</v>
      </c>
      <c r="K27926" t="s">
        <v>1297</v>
      </c>
      <c r="L27926" t="s">
        <v>1295</v>
      </c>
    </row>
    <row r="27927" spans="8:12" x14ac:dyDescent="0.25">
      <c r="H27927" t="s">
        <v>26099</v>
      </c>
      <c r="I27927">
        <v>7825552</v>
      </c>
      <c r="J27927">
        <v>377294000</v>
      </c>
      <c r="K27927" t="s">
        <v>1322</v>
      </c>
      <c r="L27927" t="s">
        <v>1808</v>
      </c>
    </row>
    <row r="27928" spans="8:12" x14ac:dyDescent="0.25">
      <c r="H27928" t="s">
        <v>26099</v>
      </c>
      <c r="I27928">
        <v>8307416</v>
      </c>
      <c r="J27928">
        <v>354143000</v>
      </c>
      <c r="K27928" t="s">
        <v>1332</v>
      </c>
      <c r="L27928" t="s">
        <v>1341</v>
      </c>
    </row>
    <row r="27929" spans="8:12" x14ac:dyDescent="0.25">
      <c r="H27929" t="s">
        <v>26100</v>
      </c>
      <c r="I27929">
        <v>9052666</v>
      </c>
      <c r="J27929">
        <v>375258000</v>
      </c>
      <c r="K27929" t="s">
        <v>1322</v>
      </c>
      <c r="L27929" t="s">
        <v>1295</v>
      </c>
    </row>
    <row r="27930" spans="8:12" x14ac:dyDescent="0.25">
      <c r="H27930" t="s">
        <v>26101</v>
      </c>
      <c r="I27930">
        <v>9490739</v>
      </c>
      <c r="J27930">
        <v>538003539</v>
      </c>
      <c r="K27930" t="s">
        <v>1437</v>
      </c>
      <c r="L27930" t="s">
        <v>1341</v>
      </c>
    </row>
    <row r="27931" spans="8:12" x14ac:dyDescent="0.25">
      <c r="H27931" t="s">
        <v>26102</v>
      </c>
      <c r="I27931">
        <v>9188245</v>
      </c>
      <c r="J27931">
        <v>245745000</v>
      </c>
      <c r="K27931" t="s">
        <v>1387</v>
      </c>
      <c r="L27931" t="s">
        <v>1614</v>
      </c>
    </row>
    <row r="27932" spans="8:12" x14ac:dyDescent="0.25">
      <c r="H27932" t="s">
        <v>26103</v>
      </c>
      <c r="I27932">
        <v>8126549</v>
      </c>
      <c r="J27932">
        <v>720938000</v>
      </c>
      <c r="K27932" t="s">
        <v>1482</v>
      </c>
      <c r="L27932" t="s">
        <v>1308</v>
      </c>
    </row>
    <row r="27933" spans="8:12" x14ac:dyDescent="0.25">
      <c r="H27933" t="s">
        <v>26104</v>
      </c>
      <c r="I27933">
        <v>9572496</v>
      </c>
      <c r="J27933">
        <v>209483000</v>
      </c>
      <c r="K27933" t="s">
        <v>1443</v>
      </c>
      <c r="L27933" t="s">
        <v>1308</v>
      </c>
    </row>
    <row r="27934" spans="8:12" x14ac:dyDescent="0.25">
      <c r="H27934" t="s">
        <v>26105</v>
      </c>
      <c r="I27934">
        <v>9222352</v>
      </c>
      <c r="J27934">
        <v>304170000</v>
      </c>
      <c r="K27934" t="s">
        <v>1294</v>
      </c>
      <c r="L27934" t="s">
        <v>1295</v>
      </c>
    </row>
    <row r="27935" spans="8:12" x14ac:dyDescent="0.25">
      <c r="H27935" t="s">
        <v>26106</v>
      </c>
      <c r="I27935">
        <v>9448334</v>
      </c>
      <c r="J27935">
        <v>367711140</v>
      </c>
      <c r="K27935" t="s">
        <v>1431</v>
      </c>
      <c r="L27935" t="s">
        <v>1326</v>
      </c>
    </row>
    <row r="27936" spans="8:12" x14ac:dyDescent="0.25">
      <c r="H27936" t="s">
        <v>26107</v>
      </c>
      <c r="I27936">
        <v>9383663</v>
      </c>
      <c r="J27936">
        <v>338164000</v>
      </c>
      <c r="K27936" t="s">
        <v>1431</v>
      </c>
      <c r="L27936" t="s">
        <v>1326</v>
      </c>
    </row>
    <row r="27937" spans="8:12" x14ac:dyDescent="0.25">
      <c r="H27937" t="s">
        <v>26108</v>
      </c>
      <c r="I27937">
        <v>9586679</v>
      </c>
      <c r="J27937">
        <v>305759000</v>
      </c>
      <c r="L27937" t="s">
        <v>1346</v>
      </c>
    </row>
    <row r="27938" spans="8:12" x14ac:dyDescent="0.25">
      <c r="H27938" t="s">
        <v>26109</v>
      </c>
      <c r="I27938">
        <v>9620669</v>
      </c>
      <c r="J27938">
        <v>305737000</v>
      </c>
      <c r="L27938" t="s">
        <v>1295</v>
      </c>
    </row>
    <row r="27939" spans="8:12" x14ac:dyDescent="0.25">
      <c r="H27939" t="s">
        <v>26110</v>
      </c>
      <c r="I27939">
        <v>9620657</v>
      </c>
      <c r="J27939">
        <v>305738000</v>
      </c>
      <c r="L27939" t="s">
        <v>1295</v>
      </c>
    </row>
    <row r="27940" spans="8:12" x14ac:dyDescent="0.25">
      <c r="H27940" t="s">
        <v>26111</v>
      </c>
      <c r="I27940">
        <v>9466714</v>
      </c>
      <c r="J27940">
        <v>305850000</v>
      </c>
      <c r="L27940" t="s">
        <v>1326</v>
      </c>
    </row>
    <row r="27941" spans="8:12" x14ac:dyDescent="0.25">
      <c r="H27941" t="s">
        <v>26112</v>
      </c>
      <c r="I27941">
        <v>9466726</v>
      </c>
      <c r="J27941">
        <v>305851000</v>
      </c>
      <c r="L27941" t="s">
        <v>1326</v>
      </c>
    </row>
    <row r="27942" spans="8:12" x14ac:dyDescent="0.25">
      <c r="H27942" t="s">
        <v>26113</v>
      </c>
      <c r="I27942">
        <v>9466738</v>
      </c>
      <c r="J27942">
        <v>305852000</v>
      </c>
      <c r="L27942" t="s">
        <v>1326</v>
      </c>
    </row>
    <row r="27943" spans="8:12" x14ac:dyDescent="0.25">
      <c r="H27943" t="s">
        <v>26114</v>
      </c>
      <c r="I27943">
        <v>9161003</v>
      </c>
      <c r="J27943">
        <v>304700000</v>
      </c>
      <c r="K27943" t="s">
        <v>1294</v>
      </c>
      <c r="L27943" t="s">
        <v>1614</v>
      </c>
    </row>
    <row r="27944" spans="8:12" x14ac:dyDescent="0.25">
      <c r="H27944" t="s">
        <v>26115</v>
      </c>
      <c r="I27944">
        <v>9160994</v>
      </c>
      <c r="J27944">
        <v>304851000</v>
      </c>
      <c r="K27944" t="s">
        <v>1294</v>
      </c>
      <c r="L27944" t="s">
        <v>1614</v>
      </c>
    </row>
    <row r="27945" spans="8:12" x14ac:dyDescent="0.25">
      <c r="H27945" t="s">
        <v>26116</v>
      </c>
      <c r="I27945">
        <v>9306677</v>
      </c>
      <c r="J27945">
        <v>229899000</v>
      </c>
      <c r="L27945" t="s">
        <v>1326</v>
      </c>
    </row>
    <row r="27946" spans="8:12" x14ac:dyDescent="0.25">
      <c r="H27946" t="s">
        <v>26117</v>
      </c>
      <c r="I27946">
        <v>9306653</v>
      </c>
      <c r="J27946">
        <v>538090211</v>
      </c>
      <c r="K27946" t="s">
        <v>1437</v>
      </c>
      <c r="L27946" t="s">
        <v>1326</v>
      </c>
    </row>
    <row r="27947" spans="8:12" x14ac:dyDescent="0.25">
      <c r="H27947" t="s">
        <v>26117</v>
      </c>
      <c r="I27947">
        <v>9306653</v>
      </c>
      <c r="J27947">
        <v>229999000</v>
      </c>
      <c r="L27947" t="s">
        <v>1326</v>
      </c>
    </row>
    <row r="27948" spans="8:12" x14ac:dyDescent="0.25">
      <c r="H27948" t="s">
        <v>26118</v>
      </c>
      <c r="I27948">
        <v>9197947</v>
      </c>
      <c r="J27948">
        <v>246456000</v>
      </c>
      <c r="K27948" t="s">
        <v>1387</v>
      </c>
      <c r="L27948" t="s">
        <v>1295</v>
      </c>
    </row>
    <row r="27949" spans="8:12" x14ac:dyDescent="0.25">
      <c r="H27949" t="s">
        <v>26119</v>
      </c>
      <c r="I27949">
        <v>8733419</v>
      </c>
      <c r="J27949">
        <v>563022620</v>
      </c>
      <c r="K27949" t="s">
        <v>1441</v>
      </c>
      <c r="L27949" t="s">
        <v>1329</v>
      </c>
    </row>
    <row r="27950" spans="8:12" x14ac:dyDescent="0.25">
      <c r="H27950" t="s">
        <v>26120</v>
      </c>
      <c r="I27950">
        <v>9202522</v>
      </c>
      <c r="J27950">
        <v>244903000</v>
      </c>
      <c r="K27950" t="s">
        <v>1387</v>
      </c>
      <c r="L27950" t="s">
        <v>1295</v>
      </c>
    </row>
    <row r="27951" spans="8:12" x14ac:dyDescent="0.25">
      <c r="H27951" t="s">
        <v>26121</v>
      </c>
      <c r="I27951">
        <v>8900880</v>
      </c>
      <c r="J27951">
        <v>567026000</v>
      </c>
      <c r="K27951" t="s">
        <v>1861</v>
      </c>
      <c r="L27951" t="s">
        <v>1362</v>
      </c>
    </row>
    <row r="27952" spans="8:12" x14ac:dyDescent="0.25">
      <c r="H27952" t="s">
        <v>26122</v>
      </c>
      <c r="I27952">
        <v>9367499</v>
      </c>
      <c r="J27952">
        <v>567063400</v>
      </c>
      <c r="K27952" t="s">
        <v>1861</v>
      </c>
      <c r="L27952" t="s">
        <v>1313</v>
      </c>
    </row>
    <row r="27953" spans="8:12" x14ac:dyDescent="0.25">
      <c r="H27953" t="s">
        <v>26123</v>
      </c>
      <c r="I27953">
        <v>7020607</v>
      </c>
      <c r="J27953">
        <v>710002780</v>
      </c>
      <c r="K27953" t="s">
        <v>2162</v>
      </c>
      <c r="L27953" t="s">
        <v>1362</v>
      </c>
    </row>
    <row r="27954" spans="8:12" x14ac:dyDescent="0.25">
      <c r="H27954" t="s">
        <v>1120</v>
      </c>
      <c r="I27954">
        <v>9604653</v>
      </c>
      <c r="J27954">
        <v>373229000</v>
      </c>
      <c r="L27954" t="s">
        <v>1308</v>
      </c>
    </row>
    <row r="27955" spans="8:12" x14ac:dyDescent="0.25">
      <c r="H27955" t="s">
        <v>26124</v>
      </c>
      <c r="I27955">
        <v>9225067</v>
      </c>
      <c r="J27955">
        <v>374850000</v>
      </c>
      <c r="L27955" t="s">
        <v>1341</v>
      </c>
    </row>
    <row r="27956" spans="8:12" x14ac:dyDescent="0.25">
      <c r="H27956" t="s">
        <v>26125</v>
      </c>
      <c r="I27956">
        <v>9723887</v>
      </c>
      <c r="J27956">
        <v>374215000</v>
      </c>
      <c r="L27956" t="s">
        <v>1308</v>
      </c>
    </row>
    <row r="27957" spans="8:12" x14ac:dyDescent="0.25">
      <c r="H27957" t="s">
        <v>26126</v>
      </c>
      <c r="I27957">
        <v>8811003</v>
      </c>
      <c r="J27957">
        <v>567060200</v>
      </c>
      <c r="K27957" t="s">
        <v>1861</v>
      </c>
      <c r="L27957" t="s">
        <v>1362</v>
      </c>
    </row>
    <row r="27958" spans="8:12" x14ac:dyDescent="0.25">
      <c r="H27958" t="s">
        <v>26127</v>
      </c>
      <c r="I27958">
        <v>8899081</v>
      </c>
      <c r="J27958">
        <v>261011140</v>
      </c>
      <c r="K27958" t="s">
        <v>1514</v>
      </c>
      <c r="L27958" t="s">
        <v>1295</v>
      </c>
    </row>
    <row r="27959" spans="8:12" x14ac:dyDescent="0.25">
      <c r="H27959" t="s">
        <v>26128</v>
      </c>
      <c r="I27959">
        <v>9175573</v>
      </c>
      <c r="J27959">
        <v>304482000</v>
      </c>
      <c r="K27959" t="s">
        <v>1294</v>
      </c>
      <c r="L27959" t="s">
        <v>1295</v>
      </c>
    </row>
    <row r="27960" spans="8:12" x14ac:dyDescent="0.25">
      <c r="H27960" t="s">
        <v>26128</v>
      </c>
      <c r="I27960">
        <v>9267704</v>
      </c>
      <c r="J27960">
        <v>244967000</v>
      </c>
      <c r="K27960" t="s">
        <v>1387</v>
      </c>
      <c r="L27960" t="s">
        <v>1295</v>
      </c>
    </row>
    <row r="27961" spans="8:12" x14ac:dyDescent="0.25">
      <c r="H27961" t="s">
        <v>26129</v>
      </c>
      <c r="I27961">
        <v>9038701</v>
      </c>
      <c r="J27961">
        <v>374211000</v>
      </c>
      <c r="L27961" t="s">
        <v>1341</v>
      </c>
    </row>
    <row r="27962" spans="8:12" x14ac:dyDescent="0.25">
      <c r="H27962" t="s">
        <v>26130</v>
      </c>
      <c r="I27962">
        <v>9696840</v>
      </c>
      <c r="J27962">
        <v>477585500</v>
      </c>
      <c r="K27962" t="s">
        <v>1348</v>
      </c>
      <c r="L27962" t="s">
        <v>1308</v>
      </c>
    </row>
    <row r="27963" spans="8:12" x14ac:dyDescent="0.25">
      <c r="H27963" t="s">
        <v>26131</v>
      </c>
      <c r="I27963">
        <v>8315152</v>
      </c>
      <c r="J27963">
        <v>377249000</v>
      </c>
      <c r="K27963" t="s">
        <v>1322</v>
      </c>
      <c r="L27963" t="s">
        <v>1295</v>
      </c>
    </row>
    <row r="27964" spans="8:12" x14ac:dyDescent="0.25">
      <c r="H27964" t="s">
        <v>26132</v>
      </c>
      <c r="I27964">
        <v>9696852</v>
      </c>
      <c r="J27964">
        <v>477699400</v>
      </c>
      <c r="K27964" t="s">
        <v>1348</v>
      </c>
      <c r="L27964" t="s">
        <v>1308</v>
      </c>
    </row>
    <row r="27965" spans="8:12" x14ac:dyDescent="0.25">
      <c r="H27965" t="s">
        <v>26133</v>
      </c>
      <c r="I27965">
        <v>9148570</v>
      </c>
      <c r="J27965">
        <v>247697000</v>
      </c>
      <c r="K27965" t="s">
        <v>1398</v>
      </c>
      <c r="L27965" t="s">
        <v>1326</v>
      </c>
    </row>
    <row r="27966" spans="8:12" x14ac:dyDescent="0.25">
      <c r="H27966" t="s">
        <v>26134</v>
      </c>
      <c r="I27966">
        <v>9688843</v>
      </c>
      <c r="J27966">
        <v>210953000</v>
      </c>
      <c r="K27966" t="s">
        <v>1443</v>
      </c>
      <c r="L27966" t="s">
        <v>1308</v>
      </c>
    </row>
    <row r="27967" spans="8:12" x14ac:dyDescent="0.25">
      <c r="H27967" t="s">
        <v>26135</v>
      </c>
      <c r="I27967">
        <v>8408698</v>
      </c>
      <c r="J27967">
        <v>515426000</v>
      </c>
      <c r="K27967" t="s">
        <v>1406</v>
      </c>
      <c r="L27967" t="s">
        <v>1295</v>
      </c>
    </row>
    <row r="27968" spans="8:12" x14ac:dyDescent="0.25">
      <c r="H27968" t="s">
        <v>26136</v>
      </c>
      <c r="I27968">
        <v>8510453</v>
      </c>
      <c r="J27968">
        <v>667003050</v>
      </c>
      <c r="K27968" t="s">
        <v>2089</v>
      </c>
      <c r="L27968" t="s">
        <v>1313</v>
      </c>
    </row>
    <row r="27969" spans="8:12" x14ac:dyDescent="0.25">
      <c r="H27969" t="s">
        <v>26137</v>
      </c>
      <c r="I27969">
        <v>9457476</v>
      </c>
      <c r="J27969">
        <v>710012020</v>
      </c>
      <c r="K27969" t="s">
        <v>2162</v>
      </c>
      <c r="L27969" t="s">
        <v>1329</v>
      </c>
    </row>
    <row r="27970" spans="8:12" x14ac:dyDescent="0.25">
      <c r="H27970" t="s">
        <v>26138</v>
      </c>
      <c r="I27970">
        <v>9281683</v>
      </c>
      <c r="J27970">
        <v>419592000</v>
      </c>
      <c r="K27970" t="s">
        <v>1420</v>
      </c>
      <c r="L27970" t="s">
        <v>1313</v>
      </c>
    </row>
    <row r="27971" spans="8:12" x14ac:dyDescent="0.25">
      <c r="H27971" t="s">
        <v>26139</v>
      </c>
      <c r="I27971">
        <v>9466893</v>
      </c>
      <c r="J27971">
        <v>538004089</v>
      </c>
      <c r="K27971" t="s">
        <v>1437</v>
      </c>
      <c r="L27971" t="s">
        <v>1341</v>
      </c>
    </row>
    <row r="27972" spans="8:12" x14ac:dyDescent="0.25">
      <c r="H27972" t="s">
        <v>26140</v>
      </c>
      <c r="I27972">
        <v>9569657</v>
      </c>
      <c r="J27972">
        <v>677010800</v>
      </c>
      <c r="L27972" t="s">
        <v>1313</v>
      </c>
    </row>
    <row r="27973" spans="8:12" x14ac:dyDescent="0.25">
      <c r="H27973" t="s">
        <v>26141</v>
      </c>
      <c r="I27973">
        <v>8684888</v>
      </c>
      <c r="J27973">
        <v>413450340</v>
      </c>
      <c r="K27973" t="s">
        <v>1328</v>
      </c>
      <c r="L27973" t="s">
        <v>1313</v>
      </c>
    </row>
    <row r="27974" spans="8:12" x14ac:dyDescent="0.25">
      <c r="H27974" t="s">
        <v>26142</v>
      </c>
      <c r="I27974">
        <v>7255040</v>
      </c>
      <c r="J27974">
        <v>567287000</v>
      </c>
      <c r="K27974" t="s">
        <v>1861</v>
      </c>
      <c r="L27974" t="s">
        <v>1313</v>
      </c>
    </row>
    <row r="27975" spans="8:12" x14ac:dyDescent="0.25">
      <c r="H27975" t="s">
        <v>26143</v>
      </c>
      <c r="I27975">
        <v>8899093</v>
      </c>
      <c r="J27975">
        <v>261010170</v>
      </c>
      <c r="K27975" t="s">
        <v>1514</v>
      </c>
      <c r="L27975" t="s">
        <v>1295</v>
      </c>
    </row>
    <row r="27976" spans="8:12" x14ac:dyDescent="0.25">
      <c r="H27976" t="s">
        <v>26144</v>
      </c>
      <c r="I27976">
        <v>8899108</v>
      </c>
      <c r="J27976">
        <v>261011150</v>
      </c>
      <c r="K27976" t="s">
        <v>1514</v>
      </c>
      <c r="L27976" t="s">
        <v>1295</v>
      </c>
    </row>
    <row r="27977" spans="8:12" x14ac:dyDescent="0.25">
      <c r="H27977" t="s">
        <v>26145</v>
      </c>
      <c r="I27977">
        <v>8937584</v>
      </c>
      <c r="J27977">
        <v>261002110</v>
      </c>
      <c r="K27977" t="s">
        <v>1514</v>
      </c>
      <c r="L27977" t="s">
        <v>1329</v>
      </c>
    </row>
    <row r="27978" spans="8:12" x14ac:dyDescent="0.25">
      <c r="H27978" t="s">
        <v>26146</v>
      </c>
      <c r="I27978">
        <v>9576698</v>
      </c>
      <c r="J27978">
        <v>525003161</v>
      </c>
      <c r="K27978" t="s">
        <v>1307</v>
      </c>
      <c r="L27978" t="s">
        <v>1329</v>
      </c>
    </row>
    <row r="27979" spans="8:12" x14ac:dyDescent="0.25">
      <c r="H27979" t="s">
        <v>26147</v>
      </c>
      <c r="I27979">
        <v>8508981</v>
      </c>
      <c r="J27979">
        <v>525019390</v>
      </c>
      <c r="K27979" t="s">
        <v>1307</v>
      </c>
      <c r="L27979" t="s">
        <v>1560</v>
      </c>
    </row>
    <row r="27980" spans="8:12" x14ac:dyDescent="0.25">
      <c r="H27980" t="s">
        <v>26148</v>
      </c>
      <c r="I27980">
        <v>9581617</v>
      </c>
      <c r="J27980">
        <v>345050044</v>
      </c>
      <c r="K27980" t="s">
        <v>2744</v>
      </c>
      <c r="L27980" t="s">
        <v>1329</v>
      </c>
    </row>
    <row r="27981" spans="8:12" x14ac:dyDescent="0.25">
      <c r="H27981" t="s">
        <v>26149</v>
      </c>
      <c r="I27981">
        <v>9675389</v>
      </c>
      <c r="J27981">
        <v>525024138</v>
      </c>
      <c r="K27981" t="s">
        <v>1307</v>
      </c>
      <c r="L27981" t="s">
        <v>1329</v>
      </c>
    </row>
    <row r="27982" spans="8:12" x14ac:dyDescent="0.25">
      <c r="H27982" t="s">
        <v>26150</v>
      </c>
      <c r="I27982">
        <v>9581409</v>
      </c>
      <c r="J27982">
        <v>525019585</v>
      </c>
      <c r="K27982" t="s">
        <v>1307</v>
      </c>
      <c r="L27982" t="s">
        <v>1329</v>
      </c>
    </row>
    <row r="27983" spans="8:12" x14ac:dyDescent="0.25">
      <c r="H27983" t="s">
        <v>26151</v>
      </c>
      <c r="I27983">
        <v>9149952</v>
      </c>
      <c r="J27983">
        <v>577212000</v>
      </c>
      <c r="L27983" t="s">
        <v>1295</v>
      </c>
    </row>
    <row r="27984" spans="8:12" x14ac:dyDescent="0.25">
      <c r="H27984" t="s">
        <v>26152</v>
      </c>
      <c r="I27984">
        <v>9256236</v>
      </c>
      <c r="J27984">
        <v>247077200</v>
      </c>
      <c r="K27984" t="s">
        <v>1398</v>
      </c>
      <c r="L27984" t="s">
        <v>1362</v>
      </c>
    </row>
    <row r="27985" spans="8:12" x14ac:dyDescent="0.25">
      <c r="H27985" t="s">
        <v>26153</v>
      </c>
      <c r="I27985">
        <v>9256248</v>
      </c>
      <c r="J27985">
        <v>247077300</v>
      </c>
      <c r="K27985" t="s">
        <v>1398</v>
      </c>
      <c r="L27985" t="s">
        <v>1362</v>
      </c>
    </row>
    <row r="27986" spans="8:12" x14ac:dyDescent="0.25">
      <c r="H27986" t="s">
        <v>26154</v>
      </c>
      <c r="I27986">
        <v>9020003</v>
      </c>
      <c r="J27986">
        <v>440991000</v>
      </c>
      <c r="K27986" t="s">
        <v>1352</v>
      </c>
      <c r="L27986" t="s">
        <v>1295</v>
      </c>
    </row>
    <row r="27987" spans="8:12" x14ac:dyDescent="0.25">
      <c r="H27987" t="s">
        <v>26155</v>
      </c>
      <c r="I27987">
        <v>9197179</v>
      </c>
      <c r="J27987">
        <v>371157000</v>
      </c>
      <c r="L27987" t="s">
        <v>1295</v>
      </c>
    </row>
    <row r="27988" spans="8:12" x14ac:dyDescent="0.25">
      <c r="H27988" t="s">
        <v>26156</v>
      </c>
      <c r="I27988">
        <v>8002640</v>
      </c>
      <c r="J27988">
        <v>247240400</v>
      </c>
      <c r="K27988" t="s">
        <v>1398</v>
      </c>
      <c r="L27988" t="s">
        <v>1614</v>
      </c>
    </row>
    <row r="27989" spans="8:12" x14ac:dyDescent="0.25">
      <c r="H27989" t="s">
        <v>26157</v>
      </c>
      <c r="I27989">
        <v>9194098</v>
      </c>
      <c r="J27989">
        <v>244456000</v>
      </c>
      <c r="K27989" t="s">
        <v>1387</v>
      </c>
      <c r="L27989" t="s">
        <v>1295</v>
      </c>
    </row>
    <row r="27990" spans="8:12" x14ac:dyDescent="0.25">
      <c r="H27990" t="s">
        <v>26158</v>
      </c>
      <c r="I27990">
        <v>8770508</v>
      </c>
      <c r="J27990">
        <v>353925000</v>
      </c>
      <c r="L27990" t="s">
        <v>1329</v>
      </c>
    </row>
    <row r="27991" spans="8:12" x14ac:dyDescent="0.25">
      <c r="H27991" t="s">
        <v>26159</v>
      </c>
      <c r="I27991">
        <v>9466166</v>
      </c>
      <c r="J27991">
        <v>441520000</v>
      </c>
      <c r="K27991" t="s">
        <v>1352</v>
      </c>
      <c r="L27991" t="s">
        <v>1295</v>
      </c>
    </row>
    <row r="27992" spans="8:12" x14ac:dyDescent="0.25">
      <c r="H27992" t="s">
        <v>26160</v>
      </c>
      <c r="I27992">
        <v>9466178</v>
      </c>
      <c r="J27992">
        <v>370022000</v>
      </c>
      <c r="L27992" t="s">
        <v>1295</v>
      </c>
    </row>
    <row r="27993" spans="8:12" x14ac:dyDescent="0.25">
      <c r="H27993" t="s">
        <v>26161</v>
      </c>
      <c r="I27993">
        <v>9202546</v>
      </c>
      <c r="J27993">
        <v>245816000</v>
      </c>
      <c r="K27993" t="s">
        <v>1387</v>
      </c>
      <c r="L27993" t="s">
        <v>1295</v>
      </c>
    </row>
    <row r="27994" spans="8:12" x14ac:dyDescent="0.25">
      <c r="H27994" t="s">
        <v>26162</v>
      </c>
      <c r="I27994">
        <v>9988776</v>
      </c>
      <c r="J27994">
        <v>37777777</v>
      </c>
      <c r="K27994" t="s">
        <v>1322</v>
      </c>
      <c r="L27994" t="s">
        <v>1308</v>
      </c>
    </row>
    <row r="27995" spans="8:12" x14ac:dyDescent="0.25">
      <c r="H27995" t="s">
        <v>26163</v>
      </c>
      <c r="I27995">
        <v>9142629</v>
      </c>
      <c r="J27995">
        <v>245717000</v>
      </c>
      <c r="K27995" t="s">
        <v>1387</v>
      </c>
      <c r="L27995" t="s">
        <v>1295</v>
      </c>
    </row>
    <row r="27996" spans="8:12" x14ac:dyDescent="0.25">
      <c r="H27996" t="s">
        <v>26164</v>
      </c>
      <c r="I27996">
        <v>7422180</v>
      </c>
      <c r="J27996">
        <v>667639000</v>
      </c>
      <c r="K27996" t="s">
        <v>2089</v>
      </c>
      <c r="L27996" t="s">
        <v>1295</v>
      </c>
    </row>
    <row r="27997" spans="8:12" x14ac:dyDescent="0.25">
      <c r="H27997" t="s">
        <v>26165</v>
      </c>
      <c r="I27997">
        <v>9112313</v>
      </c>
      <c r="J27997">
        <v>310263000</v>
      </c>
      <c r="K27997" t="s">
        <v>4450</v>
      </c>
      <c r="L27997" t="s">
        <v>1341</v>
      </c>
    </row>
    <row r="27998" spans="8:12" x14ac:dyDescent="0.25">
      <c r="H27998" t="s">
        <v>26166</v>
      </c>
      <c r="I27998">
        <v>8412417</v>
      </c>
      <c r="J27998">
        <v>375203000</v>
      </c>
      <c r="K27998" t="s">
        <v>1322</v>
      </c>
      <c r="L27998" t="s">
        <v>1295</v>
      </c>
    </row>
    <row r="27999" spans="8:12" x14ac:dyDescent="0.25">
      <c r="H27999" t="s">
        <v>26167</v>
      </c>
      <c r="I27999">
        <v>9707651</v>
      </c>
      <c r="J27999">
        <v>212444000</v>
      </c>
      <c r="K27999" t="s">
        <v>1443</v>
      </c>
      <c r="L27999" t="s">
        <v>1308</v>
      </c>
    </row>
    <row r="28000" spans="8:12" x14ac:dyDescent="0.25">
      <c r="H28000" t="s">
        <v>26168</v>
      </c>
      <c r="I28000">
        <v>8658267</v>
      </c>
      <c r="J28000">
        <v>445025000</v>
      </c>
      <c r="K28000" t="s">
        <v>5110</v>
      </c>
      <c r="L28000" t="s">
        <v>1308</v>
      </c>
    </row>
    <row r="28001" spans="8:12" x14ac:dyDescent="0.25">
      <c r="H28001" t="s">
        <v>26169</v>
      </c>
      <c r="I28001">
        <v>9126675</v>
      </c>
      <c r="J28001">
        <v>224362590</v>
      </c>
      <c r="K28001" t="s">
        <v>1830</v>
      </c>
      <c r="L28001" t="s">
        <v>1494</v>
      </c>
    </row>
    <row r="28002" spans="8:12" x14ac:dyDescent="0.25">
      <c r="H28002" t="s">
        <v>26170</v>
      </c>
      <c r="I28002">
        <v>7204734</v>
      </c>
      <c r="J28002">
        <v>325591000</v>
      </c>
      <c r="K28002" t="s">
        <v>1521</v>
      </c>
      <c r="L28002" t="s">
        <v>1362</v>
      </c>
    </row>
    <row r="28003" spans="8:12" x14ac:dyDescent="0.25">
      <c r="H28003" t="s">
        <v>26171</v>
      </c>
      <c r="I28003">
        <v>9781217</v>
      </c>
      <c r="J28003">
        <v>431007215</v>
      </c>
      <c r="K28003" t="s">
        <v>1368</v>
      </c>
      <c r="L28003" t="s">
        <v>1308</v>
      </c>
    </row>
    <row r="28004" spans="8:12" x14ac:dyDescent="0.25">
      <c r="H28004" t="s">
        <v>26172</v>
      </c>
      <c r="I28004">
        <v>9666376</v>
      </c>
      <c r="J28004">
        <v>354618000</v>
      </c>
      <c r="K28004" t="s">
        <v>1332</v>
      </c>
      <c r="L28004" t="s">
        <v>1313</v>
      </c>
    </row>
    <row r="28005" spans="8:12" x14ac:dyDescent="0.25">
      <c r="H28005" t="s">
        <v>26173</v>
      </c>
      <c r="I28005">
        <v>9452517</v>
      </c>
      <c r="J28005">
        <v>538004843</v>
      </c>
      <c r="K28005" t="s">
        <v>1437</v>
      </c>
      <c r="L28005" t="s">
        <v>1341</v>
      </c>
    </row>
    <row r="28006" spans="8:12" x14ac:dyDescent="0.25">
      <c r="H28006" t="s">
        <v>26174</v>
      </c>
      <c r="I28006">
        <v>7204930</v>
      </c>
      <c r="J28006">
        <v>425016102</v>
      </c>
      <c r="K28006" t="s">
        <v>2125</v>
      </c>
      <c r="L28006" t="s">
        <v>1313</v>
      </c>
    </row>
    <row r="28007" spans="8:12" x14ac:dyDescent="0.25">
      <c r="H28007" t="s">
        <v>26175</v>
      </c>
      <c r="I28007">
        <v>8403624</v>
      </c>
      <c r="J28007">
        <v>525019373</v>
      </c>
      <c r="K28007" t="s">
        <v>1307</v>
      </c>
      <c r="L28007" t="s">
        <v>1313</v>
      </c>
    </row>
    <row r="28008" spans="8:12" x14ac:dyDescent="0.25">
      <c r="H28008" t="s">
        <v>26176</v>
      </c>
      <c r="I28008">
        <v>6964946</v>
      </c>
      <c r="J28008">
        <v>526067844</v>
      </c>
      <c r="L28008" t="s">
        <v>2037</v>
      </c>
    </row>
    <row r="28009" spans="8:12" x14ac:dyDescent="0.25">
      <c r="H28009" t="s">
        <v>26177</v>
      </c>
      <c r="I28009">
        <v>9460409</v>
      </c>
      <c r="J28009">
        <v>770576318</v>
      </c>
      <c r="K28009" t="s">
        <v>2082</v>
      </c>
      <c r="L28009" t="s">
        <v>1313</v>
      </c>
    </row>
    <row r="28010" spans="8:12" x14ac:dyDescent="0.25">
      <c r="H28010" t="s">
        <v>26177</v>
      </c>
      <c r="I28010">
        <v>9472086</v>
      </c>
      <c r="J28010">
        <v>636014863</v>
      </c>
      <c r="K28010" t="s">
        <v>1464</v>
      </c>
      <c r="L28010" t="s">
        <v>1341</v>
      </c>
    </row>
    <row r="28011" spans="8:12" x14ac:dyDescent="0.25">
      <c r="H28011" t="s">
        <v>26177</v>
      </c>
      <c r="I28011">
        <v>9312690</v>
      </c>
      <c r="J28011">
        <v>306749000</v>
      </c>
      <c r="K28011" t="s">
        <v>2112</v>
      </c>
      <c r="L28011" t="s">
        <v>1295</v>
      </c>
    </row>
    <row r="28012" spans="8:12" x14ac:dyDescent="0.25">
      <c r="H28012" t="s">
        <v>26178</v>
      </c>
      <c r="I28012">
        <v>9423308</v>
      </c>
      <c r="J28012">
        <v>701006126</v>
      </c>
      <c r="K28012" t="s">
        <v>3134</v>
      </c>
      <c r="L28012" t="s">
        <v>2037</v>
      </c>
    </row>
    <row r="28013" spans="8:12" x14ac:dyDescent="0.25">
      <c r="H28013" t="s">
        <v>26178</v>
      </c>
      <c r="I28013">
        <v>9530967</v>
      </c>
      <c r="J28013">
        <v>636015406</v>
      </c>
      <c r="K28013" t="s">
        <v>1464</v>
      </c>
      <c r="L28013" t="s">
        <v>1341</v>
      </c>
    </row>
    <row r="28014" spans="8:12" x14ac:dyDescent="0.25">
      <c r="H28014" t="s">
        <v>26179</v>
      </c>
      <c r="I28014">
        <v>9310604</v>
      </c>
      <c r="J28014">
        <v>256367000</v>
      </c>
      <c r="K28014" t="s">
        <v>1340</v>
      </c>
      <c r="L28014" t="s">
        <v>1341</v>
      </c>
    </row>
    <row r="28015" spans="8:12" x14ac:dyDescent="0.25">
      <c r="H28015" t="s">
        <v>26180</v>
      </c>
      <c r="I28015">
        <v>9383481</v>
      </c>
      <c r="J28015">
        <v>212031000</v>
      </c>
      <c r="K28015" t="s">
        <v>1443</v>
      </c>
      <c r="L28015" t="s">
        <v>1295</v>
      </c>
    </row>
    <row r="28016" spans="8:12" x14ac:dyDescent="0.25">
      <c r="H28016" t="s">
        <v>26181</v>
      </c>
      <c r="I28016">
        <v>9037991</v>
      </c>
      <c r="J28016">
        <v>422064200</v>
      </c>
      <c r="K28016" t="s">
        <v>1664</v>
      </c>
      <c r="L28016" t="s">
        <v>1308</v>
      </c>
    </row>
    <row r="28017" spans="8:12" x14ac:dyDescent="0.25">
      <c r="H28017" t="s">
        <v>26182</v>
      </c>
      <c r="I28017">
        <v>9702493</v>
      </c>
      <c r="J28017">
        <v>538005964</v>
      </c>
      <c r="K28017" t="s">
        <v>1437</v>
      </c>
      <c r="L28017" t="s">
        <v>1308</v>
      </c>
    </row>
    <row r="28018" spans="8:12" x14ac:dyDescent="0.25">
      <c r="H28018" t="s">
        <v>26183</v>
      </c>
      <c r="I28018">
        <v>9735945</v>
      </c>
      <c r="J28018">
        <v>538006157</v>
      </c>
      <c r="K28018" t="s">
        <v>1437</v>
      </c>
      <c r="L28018" t="s">
        <v>1308</v>
      </c>
    </row>
    <row r="28019" spans="8:12" x14ac:dyDescent="0.25">
      <c r="H28019" t="s">
        <v>26184</v>
      </c>
      <c r="I28019">
        <v>9018658</v>
      </c>
      <c r="J28019">
        <v>636010032</v>
      </c>
      <c r="K28019" t="s">
        <v>1464</v>
      </c>
      <c r="L28019" t="s">
        <v>4763</v>
      </c>
    </row>
    <row r="28020" spans="8:12" x14ac:dyDescent="0.25">
      <c r="H28020" t="s">
        <v>26185</v>
      </c>
      <c r="I28020">
        <v>8506581</v>
      </c>
      <c r="J28020">
        <v>352990000</v>
      </c>
      <c r="K28020" t="s">
        <v>1332</v>
      </c>
      <c r="L28020" t="s">
        <v>1308</v>
      </c>
    </row>
    <row r="28021" spans="8:12" x14ac:dyDescent="0.25">
      <c r="H28021" t="s">
        <v>26186</v>
      </c>
      <c r="I28021">
        <v>9426128</v>
      </c>
      <c r="J28021">
        <v>636014894</v>
      </c>
      <c r="K28021" t="s">
        <v>1464</v>
      </c>
      <c r="L28021" t="s">
        <v>1341</v>
      </c>
    </row>
    <row r="28022" spans="8:12" x14ac:dyDescent="0.25">
      <c r="H28022" t="s">
        <v>26187</v>
      </c>
      <c r="I28022">
        <v>9056533</v>
      </c>
      <c r="J28022">
        <v>351962000</v>
      </c>
      <c r="K28022" t="s">
        <v>1332</v>
      </c>
      <c r="L28022" t="s">
        <v>1341</v>
      </c>
    </row>
    <row r="28023" spans="8:12" x14ac:dyDescent="0.25">
      <c r="H28023" t="s">
        <v>26188</v>
      </c>
      <c r="I28023">
        <v>9237266</v>
      </c>
      <c r="J28023">
        <v>538005012</v>
      </c>
      <c r="K28023" t="s">
        <v>1437</v>
      </c>
      <c r="L28023" t="s">
        <v>1341</v>
      </c>
    </row>
    <row r="28024" spans="8:12" x14ac:dyDescent="0.25">
      <c r="H28024" t="s">
        <v>26189</v>
      </c>
      <c r="I28024">
        <v>9700184</v>
      </c>
      <c r="J28024">
        <v>372783000</v>
      </c>
      <c r="L28024" t="s">
        <v>1308</v>
      </c>
    </row>
    <row r="28025" spans="8:12" x14ac:dyDescent="0.25">
      <c r="H28025" t="s">
        <v>26190</v>
      </c>
      <c r="I28025">
        <v>9146596</v>
      </c>
      <c r="J28025">
        <v>356525000</v>
      </c>
      <c r="K28025" t="s">
        <v>1332</v>
      </c>
      <c r="L28025" t="s">
        <v>1341</v>
      </c>
    </row>
    <row r="28026" spans="8:12" x14ac:dyDescent="0.25">
      <c r="H28026" t="s">
        <v>26191</v>
      </c>
      <c r="I28026">
        <v>8911499</v>
      </c>
      <c r="J28026">
        <v>440395000</v>
      </c>
      <c r="K28026" t="s">
        <v>1352</v>
      </c>
      <c r="L28026" t="s">
        <v>1341</v>
      </c>
    </row>
    <row r="28027" spans="8:12" x14ac:dyDescent="0.25">
      <c r="H28027" t="s">
        <v>26192</v>
      </c>
      <c r="I28027">
        <v>8906236</v>
      </c>
      <c r="J28027">
        <v>247256800</v>
      </c>
      <c r="K28027" t="s">
        <v>1398</v>
      </c>
      <c r="L28027" t="s">
        <v>1362</v>
      </c>
    </row>
    <row r="28028" spans="8:12" x14ac:dyDescent="0.25">
      <c r="H28028" t="s">
        <v>26193</v>
      </c>
      <c r="I28028">
        <v>9634098</v>
      </c>
      <c r="J28028">
        <v>310679000</v>
      </c>
      <c r="K28028" t="s">
        <v>4450</v>
      </c>
      <c r="L28028" t="s">
        <v>1395</v>
      </c>
    </row>
    <row r="28029" spans="8:12" x14ac:dyDescent="0.25">
      <c r="H28029" t="s">
        <v>26194</v>
      </c>
      <c r="I28029">
        <v>9108099</v>
      </c>
      <c r="J28029">
        <v>247080000</v>
      </c>
      <c r="K28029" t="s">
        <v>1398</v>
      </c>
      <c r="L28029" t="s">
        <v>1346</v>
      </c>
    </row>
    <row r="28030" spans="8:12" x14ac:dyDescent="0.25">
      <c r="H28030" t="s">
        <v>26195</v>
      </c>
      <c r="I28030">
        <v>9618111</v>
      </c>
      <c r="J28030">
        <v>566211000</v>
      </c>
      <c r="L28030" t="s">
        <v>1341</v>
      </c>
    </row>
    <row r="28031" spans="8:12" x14ac:dyDescent="0.25">
      <c r="H28031" t="s">
        <v>26196</v>
      </c>
      <c r="I28031">
        <v>8300482</v>
      </c>
      <c r="J28031">
        <v>881124000</v>
      </c>
      <c r="L28031" t="s">
        <v>1295</v>
      </c>
    </row>
    <row r="28032" spans="8:12" x14ac:dyDescent="0.25">
      <c r="H28032" t="s">
        <v>26196</v>
      </c>
      <c r="I28032">
        <v>9111553</v>
      </c>
      <c r="J28032">
        <v>305971000</v>
      </c>
      <c r="L28032" t="s">
        <v>1295</v>
      </c>
    </row>
    <row r="28033" spans="8:12" x14ac:dyDescent="0.25">
      <c r="H28033" t="s">
        <v>26197</v>
      </c>
      <c r="I28033">
        <v>9226322</v>
      </c>
      <c r="J28033">
        <v>215205000</v>
      </c>
      <c r="K28033" t="s">
        <v>1340</v>
      </c>
      <c r="L28033" t="s">
        <v>1295</v>
      </c>
    </row>
    <row r="28034" spans="8:12" x14ac:dyDescent="0.25">
      <c r="H28034" t="s">
        <v>26198</v>
      </c>
      <c r="I28034">
        <v>9118173</v>
      </c>
      <c r="J28034">
        <v>311799000</v>
      </c>
      <c r="K28034" t="s">
        <v>1609</v>
      </c>
      <c r="L28034" t="s">
        <v>1362</v>
      </c>
    </row>
    <row r="28035" spans="8:12" x14ac:dyDescent="0.25">
      <c r="H28035" t="s">
        <v>26199</v>
      </c>
      <c r="I28035">
        <v>6823131</v>
      </c>
      <c r="J28035">
        <v>256223000</v>
      </c>
      <c r="K28035" t="s">
        <v>1340</v>
      </c>
      <c r="L28035" t="s">
        <v>1362</v>
      </c>
    </row>
    <row r="28036" spans="8:12" x14ac:dyDescent="0.25">
      <c r="H28036" t="s">
        <v>26200</v>
      </c>
      <c r="I28036">
        <v>9643702</v>
      </c>
      <c r="J28036">
        <v>548042500</v>
      </c>
      <c r="K28036" t="s">
        <v>1988</v>
      </c>
      <c r="L28036" t="s">
        <v>1308</v>
      </c>
    </row>
    <row r="28037" spans="8:12" x14ac:dyDescent="0.25">
      <c r="H28037" t="s">
        <v>26201</v>
      </c>
      <c r="I28037">
        <v>9698991</v>
      </c>
      <c r="J28037">
        <v>548085500</v>
      </c>
      <c r="K28037" t="s">
        <v>1988</v>
      </c>
      <c r="L28037" t="s">
        <v>1308</v>
      </c>
    </row>
    <row r="28038" spans="8:12" x14ac:dyDescent="0.25">
      <c r="H28038" t="s">
        <v>26202</v>
      </c>
      <c r="I28038">
        <v>9643697</v>
      </c>
      <c r="J28038">
        <v>548025500</v>
      </c>
      <c r="K28038" t="s">
        <v>1988</v>
      </c>
      <c r="L28038" t="s">
        <v>1308</v>
      </c>
    </row>
    <row r="28039" spans="8:12" x14ac:dyDescent="0.25">
      <c r="H28039" t="s">
        <v>26203</v>
      </c>
      <c r="I28039">
        <v>8813934</v>
      </c>
      <c r="J28039">
        <v>576005000</v>
      </c>
      <c r="K28039" t="s">
        <v>2396</v>
      </c>
      <c r="L28039" t="s">
        <v>1341</v>
      </c>
    </row>
    <row r="28040" spans="8:12" x14ac:dyDescent="0.25">
      <c r="H28040" t="s">
        <v>26204</v>
      </c>
      <c r="I28040">
        <v>7614599</v>
      </c>
      <c r="J28040">
        <v>273327300</v>
      </c>
      <c r="K28040" t="s">
        <v>1297</v>
      </c>
      <c r="L28040" t="s">
        <v>1295</v>
      </c>
    </row>
    <row r="28041" spans="8:12" x14ac:dyDescent="0.25">
      <c r="H28041" t="s">
        <v>26205</v>
      </c>
      <c r="I28041">
        <v>8986987</v>
      </c>
      <c r="J28041">
        <v>374300000</v>
      </c>
      <c r="L28041" t="s">
        <v>1295</v>
      </c>
    </row>
    <row r="28042" spans="8:12" x14ac:dyDescent="0.25">
      <c r="H28042" t="s">
        <v>26205</v>
      </c>
      <c r="I28042">
        <v>8986987</v>
      </c>
      <c r="J28042">
        <v>312362000</v>
      </c>
      <c r="K28042" t="s">
        <v>1379</v>
      </c>
      <c r="L28042" t="s">
        <v>1295</v>
      </c>
    </row>
    <row r="28043" spans="8:12" x14ac:dyDescent="0.25">
      <c r="H28043" t="s">
        <v>26206</v>
      </c>
      <c r="I28043">
        <v>9629483</v>
      </c>
      <c r="J28043">
        <v>238303000</v>
      </c>
      <c r="K28043" t="s">
        <v>2926</v>
      </c>
      <c r="L28043" t="s">
        <v>1341</v>
      </c>
    </row>
    <row r="28044" spans="8:12" x14ac:dyDescent="0.25">
      <c r="H28044" t="s">
        <v>26207</v>
      </c>
      <c r="I28044">
        <v>9496252</v>
      </c>
      <c r="J28044">
        <v>311058500</v>
      </c>
      <c r="K28044" t="s">
        <v>1609</v>
      </c>
      <c r="L28044" t="s">
        <v>1341</v>
      </c>
    </row>
    <row r="28045" spans="8:12" x14ac:dyDescent="0.25">
      <c r="H28045" t="s">
        <v>26208</v>
      </c>
      <c r="I28045">
        <v>9425370</v>
      </c>
      <c r="J28045">
        <v>565610000</v>
      </c>
      <c r="L28045" t="s">
        <v>1326</v>
      </c>
    </row>
    <row r="28046" spans="8:12" x14ac:dyDescent="0.25">
      <c r="H28046" t="s">
        <v>26209</v>
      </c>
      <c r="I28046">
        <v>9227962</v>
      </c>
      <c r="J28046">
        <v>353047000</v>
      </c>
      <c r="K28046" t="s">
        <v>1332</v>
      </c>
      <c r="L28046" t="s">
        <v>1341</v>
      </c>
    </row>
    <row r="28047" spans="8:12" x14ac:dyDescent="0.25">
      <c r="H28047" t="s">
        <v>26210</v>
      </c>
      <c r="I28047">
        <v>8230120</v>
      </c>
      <c r="J28047">
        <v>214181610</v>
      </c>
      <c r="K28047" t="s">
        <v>1302</v>
      </c>
      <c r="L28047" t="s">
        <v>1295</v>
      </c>
    </row>
    <row r="28048" spans="8:12" x14ac:dyDescent="0.25">
      <c r="H28048" t="s">
        <v>26211</v>
      </c>
      <c r="I28048">
        <v>8302258</v>
      </c>
      <c r="J28048">
        <v>273355720</v>
      </c>
      <c r="K28048" t="s">
        <v>1297</v>
      </c>
      <c r="L28048" t="s">
        <v>1295</v>
      </c>
    </row>
    <row r="28049" spans="8:12" x14ac:dyDescent="0.25">
      <c r="H28049" t="s">
        <v>26212</v>
      </c>
      <c r="I28049">
        <v>8820705</v>
      </c>
      <c r="J28049">
        <v>457531000</v>
      </c>
      <c r="K28049" t="s">
        <v>1409</v>
      </c>
      <c r="L28049" t="s">
        <v>1313</v>
      </c>
    </row>
    <row r="28050" spans="8:12" x14ac:dyDescent="0.25">
      <c r="H28050" t="s">
        <v>26213</v>
      </c>
      <c r="I28050">
        <v>8913708</v>
      </c>
      <c r="J28050">
        <v>257136000</v>
      </c>
      <c r="K28050" t="s">
        <v>1335</v>
      </c>
      <c r="L28050" t="s">
        <v>1326</v>
      </c>
    </row>
    <row r="28051" spans="8:12" x14ac:dyDescent="0.25">
      <c r="H28051" t="s">
        <v>26214</v>
      </c>
      <c r="I28051">
        <v>9320491</v>
      </c>
      <c r="J28051">
        <v>308665000</v>
      </c>
      <c r="K28051" t="s">
        <v>1609</v>
      </c>
      <c r="L28051" t="s">
        <v>1362</v>
      </c>
    </row>
    <row r="28052" spans="8:12" x14ac:dyDescent="0.25">
      <c r="H28052" t="s">
        <v>26215</v>
      </c>
      <c r="I28052">
        <v>9167344</v>
      </c>
      <c r="J28052">
        <v>209664000</v>
      </c>
      <c r="K28052" t="s">
        <v>1443</v>
      </c>
      <c r="L28052" t="s">
        <v>1295</v>
      </c>
    </row>
    <row r="28053" spans="8:12" x14ac:dyDescent="0.25">
      <c r="H28053" t="s">
        <v>26216</v>
      </c>
      <c r="I28053">
        <v>9675212</v>
      </c>
      <c r="J28053">
        <v>636016510</v>
      </c>
      <c r="K28053" t="s">
        <v>1464</v>
      </c>
      <c r="L28053" t="s">
        <v>1308</v>
      </c>
    </row>
    <row r="28054" spans="8:12" x14ac:dyDescent="0.25">
      <c r="H28054" t="s">
        <v>26217</v>
      </c>
      <c r="I28054">
        <v>9123350</v>
      </c>
      <c r="J28054">
        <v>431790000</v>
      </c>
      <c r="L28054" t="s">
        <v>1341</v>
      </c>
    </row>
    <row r="28055" spans="8:12" x14ac:dyDescent="0.25">
      <c r="H28055" t="s">
        <v>26218</v>
      </c>
      <c r="I28055">
        <v>8116960</v>
      </c>
      <c r="J28055">
        <v>312444000</v>
      </c>
      <c r="K28055" t="s">
        <v>1379</v>
      </c>
      <c r="L28055" t="s">
        <v>1295</v>
      </c>
    </row>
    <row r="28056" spans="8:12" x14ac:dyDescent="0.25">
      <c r="H28056" t="s">
        <v>26219</v>
      </c>
      <c r="I28056">
        <v>9292113</v>
      </c>
      <c r="J28056">
        <v>205609000</v>
      </c>
      <c r="K28056" t="s">
        <v>1616</v>
      </c>
      <c r="L28056" t="s">
        <v>1346</v>
      </c>
    </row>
    <row r="28057" spans="8:12" x14ac:dyDescent="0.25">
      <c r="H28057" t="s">
        <v>26220</v>
      </c>
      <c r="I28057">
        <v>9375147</v>
      </c>
      <c r="J28057">
        <v>245227000</v>
      </c>
      <c r="K28057" t="s">
        <v>1387</v>
      </c>
      <c r="L28057" t="s">
        <v>1295</v>
      </c>
    </row>
    <row r="28058" spans="8:12" x14ac:dyDescent="0.25">
      <c r="H28058" t="s">
        <v>26221</v>
      </c>
      <c r="I28058">
        <v>9188221</v>
      </c>
      <c r="J28058">
        <v>249412000</v>
      </c>
      <c r="K28058" t="s">
        <v>1340</v>
      </c>
      <c r="L28058" t="s">
        <v>1614</v>
      </c>
    </row>
    <row r="28059" spans="8:12" x14ac:dyDescent="0.25">
      <c r="H28059" t="s">
        <v>26221</v>
      </c>
      <c r="I28059">
        <v>9188221</v>
      </c>
      <c r="J28059">
        <v>205675000</v>
      </c>
      <c r="K28059" t="s">
        <v>1616</v>
      </c>
      <c r="L28059" t="s">
        <v>1614</v>
      </c>
    </row>
    <row r="28060" spans="8:12" x14ac:dyDescent="0.25">
      <c r="H28060" t="s">
        <v>26222</v>
      </c>
      <c r="I28060">
        <v>9368015</v>
      </c>
      <c r="J28060">
        <v>422750000</v>
      </c>
      <c r="K28060" t="s">
        <v>1664</v>
      </c>
      <c r="L28060" t="s">
        <v>1308</v>
      </c>
    </row>
    <row r="28061" spans="8:12" x14ac:dyDescent="0.25">
      <c r="H28061" t="s">
        <v>26223</v>
      </c>
      <c r="I28061">
        <v>9638886</v>
      </c>
      <c r="J28061">
        <v>636015640</v>
      </c>
      <c r="K28061" t="s">
        <v>1464</v>
      </c>
      <c r="L28061" t="s">
        <v>1341</v>
      </c>
    </row>
    <row r="28062" spans="8:12" x14ac:dyDescent="0.25">
      <c r="H28062" t="s">
        <v>26224</v>
      </c>
      <c r="I28062">
        <v>6003661</v>
      </c>
      <c r="J28062">
        <v>205348990</v>
      </c>
      <c r="K28062" t="s">
        <v>1616</v>
      </c>
      <c r="L28062" t="s">
        <v>1313</v>
      </c>
    </row>
    <row r="28063" spans="8:12" x14ac:dyDescent="0.25">
      <c r="H28063" t="s">
        <v>26225</v>
      </c>
      <c r="I28063">
        <v>7827237</v>
      </c>
      <c r="J28063">
        <v>667001328</v>
      </c>
      <c r="K28063" t="s">
        <v>2089</v>
      </c>
      <c r="L28063" t="s">
        <v>1295</v>
      </c>
    </row>
    <row r="28064" spans="8:12" x14ac:dyDescent="0.25">
      <c r="H28064" t="s">
        <v>26226</v>
      </c>
      <c r="I28064">
        <v>7827237</v>
      </c>
      <c r="J28064">
        <v>256532000</v>
      </c>
      <c r="K28064" t="s">
        <v>1340</v>
      </c>
      <c r="L28064" t="s">
        <v>1295</v>
      </c>
    </row>
    <row r="28065" spans="8:12" x14ac:dyDescent="0.25">
      <c r="H28065" t="s">
        <v>26227</v>
      </c>
      <c r="I28065">
        <v>8221222</v>
      </c>
      <c r="J28065">
        <v>445292000</v>
      </c>
      <c r="K28065" t="s">
        <v>5110</v>
      </c>
      <c r="L28065" t="s">
        <v>1308</v>
      </c>
    </row>
    <row r="28066" spans="8:12" x14ac:dyDescent="0.25">
      <c r="H28066" t="s">
        <v>26228</v>
      </c>
      <c r="I28066">
        <v>9558347</v>
      </c>
      <c r="J28066">
        <v>419078300</v>
      </c>
      <c r="K28066" t="s">
        <v>1420</v>
      </c>
      <c r="L28066" t="s">
        <v>1329</v>
      </c>
    </row>
    <row r="28067" spans="8:12" x14ac:dyDescent="0.25">
      <c r="H28067" t="s">
        <v>26229</v>
      </c>
      <c r="I28067">
        <v>9482304</v>
      </c>
      <c r="J28067">
        <v>311038100</v>
      </c>
      <c r="K28067" t="s">
        <v>1609</v>
      </c>
      <c r="L28067" t="s">
        <v>1313</v>
      </c>
    </row>
    <row r="28068" spans="8:12" x14ac:dyDescent="0.25">
      <c r="H28068" t="s">
        <v>26230</v>
      </c>
      <c r="I28068">
        <v>8106800</v>
      </c>
      <c r="J28068">
        <v>445196000</v>
      </c>
      <c r="L28068" t="s">
        <v>1308</v>
      </c>
    </row>
    <row r="28069" spans="8:12" x14ac:dyDescent="0.25">
      <c r="H28069" t="s">
        <v>26231</v>
      </c>
      <c r="I28069">
        <v>9155327</v>
      </c>
      <c r="J28069">
        <v>412212000</v>
      </c>
      <c r="K28069" t="s">
        <v>1328</v>
      </c>
      <c r="L28069" t="s">
        <v>1341</v>
      </c>
    </row>
    <row r="28070" spans="8:12" x14ac:dyDescent="0.25">
      <c r="H28070" t="s">
        <v>26232</v>
      </c>
      <c r="I28070">
        <v>8905490</v>
      </c>
      <c r="J28070">
        <v>514947000</v>
      </c>
      <c r="K28070" t="s">
        <v>1406</v>
      </c>
      <c r="L28070" t="s">
        <v>1341</v>
      </c>
    </row>
    <row r="28071" spans="8:12" x14ac:dyDescent="0.25">
      <c r="H28071" t="s">
        <v>26233</v>
      </c>
      <c r="I28071">
        <v>9192026</v>
      </c>
      <c r="J28071">
        <v>574058048</v>
      </c>
      <c r="K28071" t="s">
        <v>1350</v>
      </c>
      <c r="L28071" t="s">
        <v>1295</v>
      </c>
    </row>
    <row r="28072" spans="8:12" x14ac:dyDescent="0.25">
      <c r="H28072" t="s">
        <v>26234</v>
      </c>
      <c r="I28072">
        <v>9135573</v>
      </c>
      <c r="J28072">
        <v>477065500</v>
      </c>
      <c r="K28072" t="s">
        <v>1348</v>
      </c>
      <c r="L28072" t="s">
        <v>1295</v>
      </c>
    </row>
    <row r="28073" spans="8:12" x14ac:dyDescent="0.25">
      <c r="H28073" t="s">
        <v>26235</v>
      </c>
      <c r="I28073">
        <v>9160243</v>
      </c>
      <c r="J28073">
        <v>412246000</v>
      </c>
      <c r="K28073" t="s">
        <v>1328</v>
      </c>
      <c r="L28073" t="s">
        <v>1341</v>
      </c>
    </row>
    <row r="28074" spans="8:12" x14ac:dyDescent="0.25">
      <c r="H28074" t="s">
        <v>26236</v>
      </c>
      <c r="I28074">
        <v>8507341</v>
      </c>
      <c r="J28074">
        <v>41300900</v>
      </c>
      <c r="K28074" t="s">
        <v>1328</v>
      </c>
      <c r="L28074" t="s">
        <v>1341</v>
      </c>
    </row>
    <row r="28075" spans="8:12" x14ac:dyDescent="0.25">
      <c r="H28075" t="s">
        <v>26237</v>
      </c>
      <c r="I28075">
        <v>9423645</v>
      </c>
      <c r="J28075">
        <v>538005523</v>
      </c>
      <c r="K28075" t="s">
        <v>1437</v>
      </c>
      <c r="L28075" t="s">
        <v>1326</v>
      </c>
    </row>
    <row r="28076" spans="8:12" x14ac:dyDescent="0.25">
      <c r="H28076" t="s">
        <v>26238</v>
      </c>
      <c r="I28076">
        <v>9409510</v>
      </c>
      <c r="J28076">
        <v>538005355</v>
      </c>
      <c r="K28076" t="s">
        <v>1437</v>
      </c>
      <c r="L28076" t="s">
        <v>1326</v>
      </c>
    </row>
    <row r="28077" spans="8:12" x14ac:dyDescent="0.25">
      <c r="H28077" t="s">
        <v>26239</v>
      </c>
      <c r="I28077">
        <v>9378321</v>
      </c>
      <c r="J28077">
        <v>538002745</v>
      </c>
      <c r="K28077" t="s">
        <v>1437</v>
      </c>
      <c r="L28077" t="s">
        <v>1326</v>
      </c>
    </row>
    <row r="28078" spans="8:12" x14ac:dyDescent="0.25">
      <c r="H28078" t="s">
        <v>26240</v>
      </c>
      <c r="I28078">
        <v>9460459</v>
      </c>
      <c r="J28078">
        <v>538003277</v>
      </c>
      <c r="K28078" t="s">
        <v>1437</v>
      </c>
      <c r="L28078" t="s">
        <v>1326</v>
      </c>
    </row>
    <row r="28079" spans="8:12" x14ac:dyDescent="0.25">
      <c r="H28079" t="s">
        <v>26241</v>
      </c>
      <c r="I28079">
        <v>9461714</v>
      </c>
      <c r="J28079">
        <v>538004084</v>
      </c>
      <c r="K28079" t="s">
        <v>1437</v>
      </c>
      <c r="L28079" t="s">
        <v>1326</v>
      </c>
    </row>
    <row r="28080" spans="8:12" x14ac:dyDescent="0.25">
      <c r="H28080" t="s">
        <v>26242</v>
      </c>
      <c r="I28080">
        <v>9473937</v>
      </c>
      <c r="J28080">
        <v>538003552</v>
      </c>
      <c r="K28080" t="s">
        <v>1437</v>
      </c>
      <c r="L28080" t="s">
        <v>1326</v>
      </c>
    </row>
    <row r="28081" spans="8:12" x14ac:dyDescent="0.25">
      <c r="H28081" t="s">
        <v>26243</v>
      </c>
      <c r="I28081">
        <v>8772087</v>
      </c>
      <c r="J28081">
        <v>258615000</v>
      </c>
      <c r="K28081" t="s">
        <v>1335</v>
      </c>
      <c r="L28081" t="s">
        <v>1329</v>
      </c>
    </row>
    <row r="28082" spans="8:12" x14ac:dyDescent="0.25">
      <c r="H28082" t="s">
        <v>26244</v>
      </c>
      <c r="I28082">
        <v>8772075</v>
      </c>
      <c r="J28082">
        <v>258627000</v>
      </c>
      <c r="K28082" t="s">
        <v>1335</v>
      </c>
      <c r="L28082" t="s">
        <v>1329</v>
      </c>
    </row>
    <row r="28083" spans="8:12" x14ac:dyDescent="0.25">
      <c r="H28083" t="s">
        <v>26245</v>
      </c>
      <c r="I28083">
        <v>9633604</v>
      </c>
      <c r="J28083">
        <v>258629000</v>
      </c>
      <c r="K28083" t="s">
        <v>1335</v>
      </c>
      <c r="L28083" t="s">
        <v>1329</v>
      </c>
    </row>
    <row r="28084" spans="8:12" x14ac:dyDescent="0.25">
      <c r="H28084" t="s">
        <v>26246</v>
      </c>
      <c r="I28084">
        <v>9633599</v>
      </c>
      <c r="J28084">
        <v>258614000</v>
      </c>
      <c r="K28084" t="s">
        <v>1335</v>
      </c>
      <c r="L28084" t="s">
        <v>1329</v>
      </c>
    </row>
    <row r="28085" spans="8:12" x14ac:dyDescent="0.25">
      <c r="H28085" t="s">
        <v>26247</v>
      </c>
      <c r="I28085">
        <v>9482653</v>
      </c>
      <c r="J28085">
        <v>538004085</v>
      </c>
      <c r="K28085" t="s">
        <v>1437</v>
      </c>
      <c r="L28085" t="s">
        <v>1326</v>
      </c>
    </row>
    <row r="28086" spans="8:12" x14ac:dyDescent="0.25">
      <c r="H28086" t="s">
        <v>26248</v>
      </c>
      <c r="I28086">
        <v>9693812</v>
      </c>
      <c r="J28086">
        <v>538006112</v>
      </c>
      <c r="K28086" t="s">
        <v>1437</v>
      </c>
      <c r="L28086" t="s">
        <v>1412</v>
      </c>
    </row>
    <row r="28087" spans="8:12" x14ac:dyDescent="0.25">
      <c r="H28087" t="s">
        <v>26249</v>
      </c>
      <c r="I28087">
        <v>9482665</v>
      </c>
      <c r="J28087">
        <v>538003566</v>
      </c>
      <c r="K28087" t="s">
        <v>1437</v>
      </c>
      <c r="L28087" t="s">
        <v>1326</v>
      </c>
    </row>
    <row r="28088" spans="8:12" x14ac:dyDescent="0.25">
      <c r="H28088" t="s">
        <v>26250</v>
      </c>
      <c r="I28088">
        <v>9473925</v>
      </c>
      <c r="J28088">
        <v>538003551</v>
      </c>
      <c r="K28088" t="s">
        <v>1437</v>
      </c>
      <c r="L28088" t="s">
        <v>1326</v>
      </c>
    </row>
    <row r="28089" spans="8:12" x14ac:dyDescent="0.25">
      <c r="H28089" t="s">
        <v>26251</v>
      </c>
      <c r="I28089">
        <v>9473913</v>
      </c>
      <c r="J28089">
        <v>538003550</v>
      </c>
      <c r="K28089" t="s">
        <v>1437</v>
      </c>
      <c r="L28089" t="s">
        <v>1326</v>
      </c>
    </row>
    <row r="28090" spans="8:12" x14ac:dyDescent="0.25">
      <c r="H28090" t="s">
        <v>26252</v>
      </c>
      <c r="I28090">
        <v>9409522</v>
      </c>
      <c r="J28090">
        <v>538005348</v>
      </c>
      <c r="K28090" t="s">
        <v>1437</v>
      </c>
      <c r="L28090" t="s">
        <v>1326</v>
      </c>
    </row>
    <row r="28091" spans="8:12" x14ac:dyDescent="0.25">
      <c r="H28091" t="s">
        <v>26253</v>
      </c>
      <c r="I28091">
        <v>9444455</v>
      </c>
      <c r="J28091">
        <v>538003108</v>
      </c>
      <c r="K28091" t="s">
        <v>1437</v>
      </c>
      <c r="L28091" t="s">
        <v>1326</v>
      </c>
    </row>
    <row r="28092" spans="8:12" x14ac:dyDescent="0.25">
      <c r="H28092" t="s">
        <v>26254</v>
      </c>
      <c r="I28092">
        <v>9444479</v>
      </c>
      <c r="J28092">
        <v>538003109</v>
      </c>
      <c r="K28092" t="s">
        <v>1437</v>
      </c>
      <c r="L28092" t="s">
        <v>1326</v>
      </c>
    </row>
    <row r="28093" spans="8:12" x14ac:dyDescent="0.25">
      <c r="H28093" t="s">
        <v>26255</v>
      </c>
      <c r="I28093">
        <v>9444467</v>
      </c>
      <c r="J28093">
        <v>538003110</v>
      </c>
      <c r="K28093" t="s">
        <v>1437</v>
      </c>
      <c r="L28093" t="s">
        <v>1326</v>
      </c>
    </row>
    <row r="28094" spans="8:12" x14ac:dyDescent="0.25">
      <c r="H28094" t="s">
        <v>26256</v>
      </c>
      <c r="I28094">
        <v>9460461</v>
      </c>
      <c r="J28094">
        <v>538003279</v>
      </c>
      <c r="K28094" t="s">
        <v>1437</v>
      </c>
      <c r="L28094" t="s">
        <v>1326</v>
      </c>
    </row>
    <row r="28095" spans="8:12" x14ac:dyDescent="0.25">
      <c r="H28095" t="s">
        <v>26257</v>
      </c>
      <c r="I28095">
        <v>9416109</v>
      </c>
      <c r="J28095">
        <v>538004885</v>
      </c>
      <c r="K28095" t="s">
        <v>1437</v>
      </c>
      <c r="L28095" t="s">
        <v>1326</v>
      </c>
    </row>
    <row r="28096" spans="8:12" x14ac:dyDescent="0.25">
      <c r="H28096" t="s">
        <v>26258</v>
      </c>
      <c r="I28096">
        <v>8755613</v>
      </c>
      <c r="J28096">
        <v>538002372</v>
      </c>
      <c r="K28096" t="s">
        <v>1437</v>
      </c>
      <c r="L28096" t="s">
        <v>1329</v>
      </c>
    </row>
    <row r="28097" spans="8:12" x14ac:dyDescent="0.25">
      <c r="H28097" t="s">
        <v>26259</v>
      </c>
      <c r="I28097">
        <v>8922412</v>
      </c>
      <c r="J28097">
        <v>445370000</v>
      </c>
      <c r="K28097" t="s">
        <v>5110</v>
      </c>
      <c r="L28097" t="s">
        <v>1295</v>
      </c>
    </row>
    <row r="28098" spans="8:12" x14ac:dyDescent="0.25">
      <c r="H28098" t="s">
        <v>26260</v>
      </c>
      <c r="I28098">
        <v>8133530</v>
      </c>
      <c r="J28098">
        <v>445366000</v>
      </c>
      <c r="K28098" t="s">
        <v>5110</v>
      </c>
      <c r="L28098" t="s">
        <v>1341</v>
      </c>
    </row>
    <row r="28099" spans="8:12" x14ac:dyDescent="0.25">
      <c r="H28099" t="s">
        <v>26261</v>
      </c>
      <c r="I28099">
        <v>9397743</v>
      </c>
      <c r="J28099">
        <v>240928000</v>
      </c>
      <c r="K28099" t="s">
        <v>1679</v>
      </c>
      <c r="L28099" t="s">
        <v>1308</v>
      </c>
    </row>
    <row r="28100" spans="8:12" x14ac:dyDescent="0.25">
      <c r="H28100" t="s">
        <v>26262</v>
      </c>
      <c r="I28100">
        <v>9344370</v>
      </c>
      <c r="J28100">
        <v>305089000</v>
      </c>
      <c r="L28100" t="s">
        <v>1295</v>
      </c>
    </row>
    <row r="28101" spans="8:12" x14ac:dyDescent="0.25">
      <c r="H28101" t="s">
        <v>26263</v>
      </c>
      <c r="I28101">
        <v>9578189</v>
      </c>
      <c r="J28101">
        <v>574000460</v>
      </c>
      <c r="K28101" t="s">
        <v>1350</v>
      </c>
      <c r="L28101" t="s">
        <v>1341</v>
      </c>
    </row>
    <row r="28102" spans="8:12" x14ac:dyDescent="0.25">
      <c r="H28102" t="s">
        <v>26264</v>
      </c>
      <c r="I28102">
        <v>9236195</v>
      </c>
      <c r="J28102">
        <v>215865000</v>
      </c>
      <c r="K28102" t="s">
        <v>1340</v>
      </c>
      <c r="L28102" t="s">
        <v>1341</v>
      </c>
    </row>
    <row r="28103" spans="8:12" x14ac:dyDescent="0.25">
      <c r="H28103" t="s">
        <v>26265</v>
      </c>
      <c r="I28103">
        <v>9065065</v>
      </c>
      <c r="J28103">
        <v>667001329</v>
      </c>
      <c r="K28103" t="s">
        <v>2089</v>
      </c>
      <c r="L28103" t="s">
        <v>1313</v>
      </c>
    </row>
    <row r="28104" spans="8:12" x14ac:dyDescent="0.25">
      <c r="H28104" t="s">
        <v>26266</v>
      </c>
      <c r="I28104">
        <v>9141986</v>
      </c>
      <c r="J28104">
        <v>636012989</v>
      </c>
      <c r="K28104" t="s">
        <v>1464</v>
      </c>
      <c r="L28104" t="s">
        <v>1341</v>
      </c>
    </row>
    <row r="28105" spans="8:12" x14ac:dyDescent="0.25">
      <c r="H28105" t="s">
        <v>26266</v>
      </c>
      <c r="I28105">
        <v>9448891</v>
      </c>
      <c r="J28105">
        <v>538002812</v>
      </c>
      <c r="K28105" t="s">
        <v>1437</v>
      </c>
      <c r="L28105" t="s">
        <v>1326</v>
      </c>
    </row>
    <row r="28106" spans="8:12" x14ac:dyDescent="0.25">
      <c r="H28106" t="s">
        <v>26266</v>
      </c>
      <c r="I28106">
        <v>9323912</v>
      </c>
      <c r="J28106">
        <v>210970000</v>
      </c>
      <c r="K28106" t="s">
        <v>1443</v>
      </c>
      <c r="L28106" t="s">
        <v>1341</v>
      </c>
    </row>
    <row r="28107" spans="8:12" x14ac:dyDescent="0.25">
      <c r="H28107" t="s">
        <v>26267</v>
      </c>
      <c r="I28107">
        <v>9546007</v>
      </c>
      <c r="J28107">
        <v>636016284</v>
      </c>
      <c r="K28107" t="s">
        <v>1464</v>
      </c>
      <c r="L28107" t="s">
        <v>1308</v>
      </c>
    </row>
    <row r="28108" spans="8:12" x14ac:dyDescent="0.25">
      <c r="H28108" t="s">
        <v>26268</v>
      </c>
      <c r="I28108">
        <v>9448891</v>
      </c>
      <c r="J28108">
        <v>357355000</v>
      </c>
      <c r="K28108" t="s">
        <v>1332</v>
      </c>
      <c r="L28108" t="s">
        <v>1326</v>
      </c>
    </row>
    <row r="28109" spans="8:12" x14ac:dyDescent="0.25">
      <c r="H28109" t="s">
        <v>26269</v>
      </c>
      <c r="I28109">
        <v>9330642</v>
      </c>
      <c r="J28109">
        <v>538003414</v>
      </c>
      <c r="K28109" t="s">
        <v>1437</v>
      </c>
      <c r="L28109" t="s">
        <v>1341</v>
      </c>
    </row>
    <row r="28110" spans="8:12" x14ac:dyDescent="0.25">
      <c r="H28110" t="s">
        <v>26270</v>
      </c>
      <c r="I28110">
        <v>9374557</v>
      </c>
      <c r="J28110">
        <v>565843000</v>
      </c>
      <c r="L28110" t="s">
        <v>1346</v>
      </c>
    </row>
    <row r="28111" spans="8:12" x14ac:dyDescent="0.25">
      <c r="H28111" t="s">
        <v>26271</v>
      </c>
      <c r="I28111">
        <v>9445708</v>
      </c>
      <c r="J28111">
        <v>311025400</v>
      </c>
      <c r="K28111" t="s">
        <v>1609</v>
      </c>
      <c r="L28111" t="s">
        <v>1341</v>
      </c>
    </row>
    <row r="28112" spans="8:12" x14ac:dyDescent="0.25">
      <c r="H28112" t="s">
        <v>26272</v>
      </c>
      <c r="I28112">
        <v>9738454</v>
      </c>
      <c r="J28112">
        <v>538006303</v>
      </c>
      <c r="K28112" t="s">
        <v>1437</v>
      </c>
      <c r="L28112" t="s">
        <v>1308</v>
      </c>
    </row>
    <row r="28113" spans="8:12" x14ac:dyDescent="0.25">
      <c r="H28113" t="s">
        <v>26273</v>
      </c>
      <c r="I28113">
        <v>9131278</v>
      </c>
      <c r="J28113">
        <v>636090564</v>
      </c>
      <c r="K28113" t="s">
        <v>1464</v>
      </c>
      <c r="L28113" t="s">
        <v>1295</v>
      </c>
    </row>
    <row r="28114" spans="8:12" x14ac:dyDescent="0.25">
      <c r="H28114" t="s">
        <v>26274</v>
      </c>
      <c r="I28114">
        <v>7942946</v>
      </c>
      <c r="J28114">
        <v>273315200</v>
      </c>
      <c r="K28114" t="s">
        <v>1297</v>
      </c>
      <c r="L28114" t="s">
        <v>1295</v>
      </c>
    </row>
    <row r="28115" spans="8:12" x14ac:dyDescent="0.25">
      <c r="H28115" t="s">
        <v>26275</v>
      </c>
      <c r="I28115">
        <v>8101422</v>
      </c>
      <c r="J28115">
        <v>273371950</v>
      </c>
      <c r="K28115" t="s">
        <v>1297</v>
      </c>
      <c r="L28115" t="s">
        <v>1295</v>
      </c>
    </row>
    <row r="28116" spans="8:12" x14ac:dyDescent="0.25">
      <c r="H28116" t="s">
        <v>26276</v>
      </c>
      <c r="I28116">
        <v>7945869</v>
      </c>
      <c r="J28116">
        <v>273314800</v>
      </c>
      <c r="K28116" t="s">
        <v>1297</v>
      </c>
      <c r="L28116" t="s">
        <v>1295</v>
      </c>
    </row>
    <row r="28117" spans="8:12" x14ac:dyDescent="0.25">
      <c r="H28117" t="s">
        <v>26277</v>
      </c>
      <c r="I28117">
        <v>7943287</v>
      </c>
      <c r="J28117">
        <v>214182406</v>
      </c>
      <c r="K28117" t="s">
        <v>1302</v>
      </c>
      <c r="L28117" t="s">
        <v>1295</v>
      </c>
    </row>
    <row r="28118" spans="8:12" x14ac:dyDescent="0.25">
      <c r="H28118" t="s">
        <v>26278</v>
      </c>
      <c r="I28118">
        <v>8133578</v>
      </c>
      <c r="J28118">
        <v>312366000</v>
      </c>
      <c r="K28118" t="s">
        <v>1379</v>
      </c>
      <c r="L28118" t="s">
        <v>1295</v>
      </c>
    </row>
    <row r="28119" spans="8:12" x14ac:dyDescent="0.25">
      <c r="H28119" t="s">
        <v>26279</v>
      </c>
      <c r="I28119">
        <v>8035166</v>
      </c>
      <c r="J28119">
        <v>312162000</v>
      </c>
      <c r="K28119" t="s">
        <v>1379</v>
      </c>
      <c r="L28119" t="s">
        <v>1295</v>
      </c>
    </row>
    <row r="28120" spans="8:12" x14ac:dyDescent="0.25">
      <c r="H28120" t="s">
        <v>26280</v>
      </c>
      <c r="I28120">
        <v>8222379</v>
      </c>
      <c r="J28120">
        <v>273328500</v>
      </c>
      <c r="K28120" t="s">
        <v>1297</v>
      </c>
      <c r="L28120" t="s">
        <v>1295</v>
      </c>
    </row>
    <row r="28121" spans="8:12" x14ac:dyDescent="0.25">
      <c r="H28121" t="s">
        <v>26281</v>
      </c>
      <c r="I28121">
        <v>8222381</v>
      </c>
      <c r="J28121">
        <v>273329500</v>
      </c>
      <c r="K28121" t="s">
        <v>1297</v>
      </c>
      <c r="L28121" t="s">
        <v>1295</v>
      </c>
    </row>
    <row r="28122" spans="8:12" x14ac:dyDescent="0.25">
      <c r="H28122" t="s">
        <v>26282</v>
      </c>
      <c r="I28122">
        <v>8702252</v>
      </c>
      <c r="J28122">
        <v>273454300</v>
      </c>
      <c r="K28122" t="s">
        <v>1297</v>
      </c>
      <c r="L28122" t="s">
        <v>1295</v>
      </c>
    </row>
    <row r="28123" spans="8:12" x14ac:dyDescent="0.25">
      <c r="H28123" t="s">
        <v>26283</v>
      </c>
      <c r="I28123">
        <v>7630103</v>
      </c>
      <c r="J28123">
        <v>312938000</v>
      </c>
      <c r="K28123" t="s">
        <v>1379</v>
      </c>
      <c r="L28123" t="s">
        <v>1295</v>
      </c>
    </row>
    <row r="28124" spans="8:12" x14ac:dyDescent="0.25">
      <c r="H28124" t="s">
        <v>26284</v>
      </c>
      <c r="I28124">
        <v>7733515</v>
      </c>
      <c r="J28124">
        <v>511118000</v>
      </c>
      <c r="K28124" t="s">
        <v>1638</v>
      </c>
      <c r="L28124" t="s">
        <v>1295</v>
      </c>
    </row>
    <row r="28125" spans="8:12" x14ac:dyDescent="0.25">
      <c r="H28125" t="s">
        <v>26284</v>
      </c>
      <c r="I28125">
        <v>7733515</v>
      </c>
      <c r="J28125">
        <v>273376300</v>
      </c>
      <c r="K28125" t="s">
        <v>1297</v>
      </c>
      <c r="L28125" t="s">
        <v>1295</v>
      </c>
    </row>
    <row r="28126" spans="8:12" x14ac:dyDescent="0.25">
      <c r="H28126" t="s">
        <v>26285</v>
      </c>
      <c r="I28126">
        <v>7741392</v>
      </c>
      <c r="J28126">
        <v>273355000</v>
      </c>
      <c r="K28126" t="s">
        <v>1297</v>
      </c>
      <c r="L28126" t="s">
        <v>1308</v>
      </c>
    </row>
    <row r="28127" spans="8:12" x14ac:dyDescent="0.25">
      <c r="H28127" t="s">
        <v>26286</v>
      </c>
      <c r="I28127">
        <v>8035154</v>
      </c>
      <c r="J28127">
        <v>515314000</v>
      </c>
      <c r="K28127" t="s">
        <v>1406</v>
      </c>
      <c r="L28127" t="s">
        <v>1295</v>
      </c>
    </row>
    <row r="28128" spans="8:12" x14ac:dyDescent="0.25">
      <c r="H28128" t="s">
        <v>26287</v>
      </c>
      <c r="I28128">
        <v>7324273</v>
      </c>
      <c r="J28128">
        <v>273329400</v>
      </c>
      <c r="K28128" t="s">
        <v>1297</v>
      </c>
      <c r="L28128" t="s">
        <v>1295</v>
      </c>
    </row>
    <row r="28129" spans="8:12" x14ac:dyDescent="0.25">
      <c r="H28129" t="s">
        <v>26288</v>
      </c>
      <c r="I28129">
        <v>8222367</v>
      </c>
      <c r="J28129">
        <v>273416080</v>
      </c>
      <c r="K28129" t="s">
        <v>1297</v>
      </c>
      <c r="L28129" t="s">
        <v>1295</v>
      </c>
    </row>
    <row r="28130" spans="8:12" x14ac:dyDescent="0.25">
      <c r="H28130" t="s">
        <v>26289</v>
      </c>
      <c r="I28130">
        <v>8222393</v>
      </c>
      <c r="J28130">
        <v>273320600</v>
      </c>
      <c r="K28130" t="s">
        <v>1297</v>
      </c>
      <c r="L28130" t="s">
        <v>1295</v>
      </c>
    </row>
    <row r="28131" spans="8:12" x14ac:dyDescent="0.25">
      <c r="H28131" t="s">
        <v>26290</v>
      </c>
      <c r="I28131">
        <v>8419611</v>
      </c>
      <c r="J28131">
        <v>273310400</v>
      </c>
      <c r="K28131" t="s">
        <v>1297</v>
      </c>
      <c r="L28131" t="s">
        <v>1295</v>
      </c>
    </row>
    <row r="28132" spans="8:12" x14ac:dyDescent="0.25">
      <c r="H28132" t="s">
        <v>26291</v>
      </c>
      <c r="I28132">
        <v>8419623</v>
      </c>
      <c r="J28132">
        <v>273316200</v>
      </c>
      <c r="K28132" t="s">
        <v>1297</v>
      </c>
      <c r="L28132" t="s">
        <v>1295</v>
      </c>
    </row>
    <row r="28133" spans="8:12" x14ac:dyDescent="0.25">
      <c r="H28133" t="s">
        <v>26292</v>
      </c>
      <c r="I28133">
        <v>8419635</v>
      </c>
      <c r="J28133">
        <v>273325400</v>
      </c>
      <c r="K28133" t="s">
        <v>1297</v>
      </c>
      <c r="L28133" t="s">
        <v>1295</v>
      </c>
    </row>
    <row r="28134" spans="8:12" x14ac:dyDescent="0.25">
      <c r="H28134" t="s">
        <v>26293</v>
      </c>
      <c r="I28134">
        <v>8419647</v>
      </c>
      <c r="J28134">
        <v>273316400</v>
      </c>
      <c r="K28134" t="s">
        <v>1297</v>
      </c>
      <c r="L28134" t="s">
        <v>1295</v>
      </c>
    </row>
    <row r="28135" spans="8:12" x14ac:dyDescent="0.25">
      <c r="H28135" t="s">
        <v>26294</v>
      </c>
      <c r="I28135">
        <v>8702214</v>
      </c>
      <c r="J28135">
        <v>273323000</v>
      </c>
      <c r="K28135" t="s">
        <v>1297</v>
      </c>
      <c r="L28135" t="s">
        <v>1295</v>
      </c>
    </row>
    <row r="28136" spans="8:12" x14ac:dyDescent="0.25">
      <c r="H28136" t="s">
        <v>26295</v>
      </c>
      <c r="I28136">
        <v>8702240</v>
      </c>
      <c r="J28136">
        <v>273363000</v>
      </c>
      <c r="K28136" t="s">
        <v>1297</v>
      </c>
      <c r="L28136" t="s">
        <v>1295</v>
      </c>
    </row>
    <row r="28137" spans="8:12" x14ac:dyDescent="0.25">
      <c r="H28137" t="s">
        <v>26296</v>
      </c>
      <c r="I28137">
        <v>8704559</v>
      </c>
      <c r="J28137">
        <v>273311900</v>
      </c>
      <c r="K28137" t="s">
        <v>1297</v>
      </c>
      <c r="L28137" t="s">
        <v>1295</v>
      </c>
    </row>
    <row r="28138" spans="8:12" x14ac:dyDescent="0.25">
      <c r="H28138" t="s">
        <v>26297</v>
      </c>
      <c r="I28138">
        <v>8704561</v>
      </c>
      <c r="J28138">
        <v>273362000</v>
      </c>
      <c r="K28138" t="s">
        <v>1297</v>
      </c>
      <c r="L28138" t="s">
        <v>1295</v>
      </c>
    </row>
    <row r="28139" spans="8:12" x14ac:dyDescent="0.25">
      <c r="H28139" t="s">
        <v>26298</v>
      </c>
      <c r="I28139">
        <v>7329144</v>
      </c>
      <c r="J28139">
        <v>511164000</v>
      </c>
      <c r="K28139" t="s">
        <v>1638</v>
      </c>
      <c r="L28139" t="s">
        <v>1295</v>
      </c>
    </row>
    <row r="28140" spans="8:12" x14ac:dyDescent="0.25">
      <c r="H28140" t="s">
        <v>26298</v>
      </c>
      <c r="I28140">
        <v>7329144</v>
      </c>
      <c r="J28140">
        <v>273459910</v>
      </c>
      <c r="K28140" t="s">
        <v>1297</v>
      </c>
      <c r="L28140" t="s">
        <v>1295</v>
      </c>
    </row>
    <row r="28141" spans="8:12" x14ac:dyDescent="0.25">
      <c r="H28141" t="s">
        <v>26299</v>
      </c>
      <c r="I28141">
        <v>7732016</v>
      </c>
      <c r="J28141">
        <v>273356000</v>
      </c>
      <c r="K28141" t="s">
        <v>1297</v>
      </c>
      <c r="L28141" t="s">
        <v>1295</v>
      </c>
    </row>
    <row r="28142" spans="8:12" x14ac:dyDescent="0.25">
      <c r="H28142" t="s">
        <v>26300</v>
      </c>
      <c r="I28142">
        <v>7945857</v>
      </c>
      <c r="J28142">
        <v>312063000</v>
      </c>
      <c r="K28142" t="s">
        <v>1379</v>
      </c>
      <c r="L28142" t="s">
        <v>1295</v>
      </c>
    </row>
    <row r="28143" spans="8:12" x14ac:dyDescent="0.25">
      <c r="H28143" t="s">
        <v>26301</v>
      </c>
      <c r="I28143">
        <v>8133566</v>
      </c>
      <c r="J28143">
        <v>214182316</v>
      </c>
      <c r="K28143" t="s">
        <v>1302</v>
      </c>
      <c r="L28143" t="s">
        <v>1295</v>
      </c>
    </row>
    <row r="28144" spans="8:12" x14ac:dyDescent="0.25">
      <c r="H28144" t="s">
        <v>26302</v>
      </c>
      <c r="I28144">
        <v>8226428</v>
      </c>
      <c r="J28144">
        <v>341287000</v>
      </c>
      <c r="K28144" t="s">
        <v>1316</v>
      </c>
      <c r="L28144" t="s">
        <v>1295</v>
      </c>
    </row>
    <row r="28145" spans="8:12" x14ac:dyDescent="0.25">
      <c r="H28145" t="s">
        <v>26303</v>
      </c>
      <c r="I28145">
        <v>8332784</v>
      </c>
      <c r="J28145">
        <v>273325200</v>
      </c>
      <c r="K28145" t="s">
        <v>1297</v>
      </c>
      <c r="L28145" t="s">
        <v>1295</v>
      </c>
    </row>
    <row r="28146" spans="8:12" x14ac:dyDescent="0.25">
      <c r="H28146" t="s">
        <v>26304</v>
      </c>
      <c r="I28146">
        <v>8628133</v>
      </c>
      <c r="J28146">
        <v>273326000</v>
      </c>
      <c r="K28146" t="s">
        <v>1297</v>
      </c>
      <c r="L28146" t="s">
        <v>1295</v>
      </c>
    </row>
    <row r="28147" spans="8:12" x14ac:dyDescent="0.25">
      <c r="H28147" t="s">
        <v>26305</v>
      </c>
      <c r="I28147">
        <v>7740764</v>
      </c>
      <c r="J28147">
        <v>511148000</v>
      </c>
      <c r="K28147" t="s">
        <v>1638</v>
      </c>
      <c r="L28147" t="s">
        <v>1295</v>
      </c>
    </row>
    <row r="28148" spans="8:12" x14ac:dyDescent="0.25">
      <c r="H28148" t="s">
        <v>26305</v>
      </c>
      <c r="I28148">
        <v>7740764</v>
      </c>
      <c r="J28148">
        <v>273371500</v>
      </c>
      <c r="K28148" t="s">
        <v>1297</v>
      </c>
      <c r="L28148" t="s">
        <v>1295</v>
      </c>
    </row>
    <row r="28149" spans="8:12" x14ac:dyDescent="0.25">
      <c r="H28149" t="s">
        <v>26306</v>
      </c>
      <c r="I28149">
        <v>9357626</v>
      </c>
      <c r="J28149">
        <v>352949000</v>
      </c>
      <c r="K28149" t="s">
        <v>1332</v>
      </c>
      <c r="L28149" t="s">
        <v>1313</v>
      </c>
    </row>
    <row r="28150" spans="8:12" x14ac:dyDescent="0.25">
      <c r="H28150" t="s">
        <v>26307</v>
      </c>
      <c r="I28150">
        <v>9310408</v>
      </c>
      <c r="J28150">
        <v>249280000</v>
      </c>
      <c r="K28150" t="s">
        <v>1340</v>
      </c>
      <c r="L28150" t="s">
        <v>1341</v>
      </c>
    </row>
    <row r="28151" spans="8:12" x14ac:dyDescent="0.25">
      <c r="H28151" t="s">
        <v>26308</v>
      </c>
      <c r="I28151">
        <v>9273002</v>
      </c>
      <c r="J28151">
        <v>256581000</v>
      </c>
      <c r="K28151" t="s">
        <v>1340</v>
      </c>
      <c r="L28151" t="s">
        <v>1326</v>
      </c>
    </row>
    <row r="28152" spans="8:12" x14ac:dyDescent="0.25">
      <c r="H28152" t="s">
        <v>26309</v>
      </c>
      <c r="I28152">
        <v>9122576</v>
      </c>
      <c r="J28152">
        <v>636016468</v>
      </c>
      <c r="K28152" t="s">
        <v>1464</v>
      </c>
      <c r="L28152" t="s">
        <v>1341</v>
      </c>
    </row>
    <row r="28153" spans="8:12" x14ac:dyDescent="0.25">
      <c r="H28153" t="s">
        <v>26310</v>
      </c>
      <c r="I28153">
        <v>8866967</v>
      </c>
      <c r="J28153">
        <v>273328900</v>
      </c>
      <c r="L28153" t="s">
        <v>1295</v>
      </c>
    </row>
    <row r="28154" spans="8:12" x14ac:dyDescent="0.25">
      <c r="H28154" t="s">
        <v>26311</v>
      </c>
      <c r="I28154">
        <v>8827052</v>
      </c>
      <c r="J28154">
        <v>257237500</v>
      </c>
      <c r="K28154" t="s">
        <v>1335</v>
      </c>
      <c r="L28154" t="s">
        <v>1494</v>
      </c>
    </row>
    <row r="28155" spans="8:12" x14ac:dyDescent="0.25">
      <c r="H28155" t="s">
        <v>26312</v>
      </c>
      <c r="I28155">
        <v>9176228</v>
      </c>
      <c r="J28155">
        <v>431100372</v>
      </c>
      <c r="K28155" t="s">
        <v>1368</v>
      </c>
      <c r="L28155" t="s">
        <v>1313</v>
      </c>
    </row>
    <row r="28156" spans="8:12" x14ac:dyDescent="0.25">
      <c r="H28156" t="s">
        <v>26313</v>
      </c>
      <c r="I28156">
        <v>9531430</v>
      </c>
      <c r="J28156">
        <v>241109000</v>
      </c>
      <c r="K28156" t="s">
        <v>1679</v>
      </c>
      <c r="L28156" t="s">
        <v>1326</v>
      </c>
    </row>
    <row r="28157" spans="8:12" x14ac:dyDescent="0.25">
      <c r="H28157" t="s">
        <v>26314</v>
      </c>
      <c r="I28157">
        <v>7118870</v>
      </c>
      <c r="J28157">
        <v>671036000</v>
      </c>
      <c r="K28157" t="s">
        <v>1311</v>
      </c>
      <c r="L28157" t="s">
        <v>1295</v>
      </c>
    </row>
    <row r="28158" spans="8:12" x14ac:dyDescent="0.25">
      <c r="H28158" t="s">
        <v>26315</v>
      </c>
      <c r="I28158">
        <v>9086538</v>
      </c>
      <c r="J28158">
        <v>636014602</v>
      </c>
      <c r="K28158" t="s">
        <v>1464</v>
      </c>
      <c r="L28158" t="s">
        <v>1341</v>
      </c>
    </row>
    <row r="28159" spans="8:12" x14ac:dyDescent="0.25">
      <c r="H28159" t="s">
        <v>26316</v>
      </c>
      <c r="I28159">
        <v>9012082</v>
      </c>
      <c r="J28159">
        <v>271043738</v>
      </c>
      <c r="K28159" t="s">
        <v>1373</v>
      </c>
      <c r="L28159" t="s">
        <v>1326</v>
      </c>
    </row>
    <row r="28160" spans="8:12" x14ac:dyDescent="0.25">
      <c r="H28160" t="s">
        <v>26316</v>
      </c>
      <c r="I28160">
        <v>8301979</v>
      </c>
      <c r="J28160">
        <v>214180922</v>
      </c>
      <c r="K28160" t="s">
        <v>1302</v>
      </c>
      <c r="L28160" t="s">
        <v>1295</v>
      </c>
    </row>
    <row r="28161" spans="8:12" x14ac:dyDescent="0.25">
      <c r="H28161" t="s">
        <v>26317</v>
      </c>
      <c r="I28161">
        <v>9274331</v>
      </c>
      <c r="J28161">
        <v>468392000</v>
      </c>
      <c r="K28161" t="s">
        <v>1299</v>
      </c>
      <c r="L28161" t="s">
        <v>1295</v>
      </c>
    </row>
    <row r="28162" spans="8:12" x14ac:dyDescent="0.25">
      <c r="H28162" t="s">
        <v>26318</v>
      </c>
      <c r="I28162">
        <v>9517977</v>
      </c>
      <c r="J28162">
        <v>431000864</v>
      </c>
      <c r="K28162" t="s">
        <v>1368</v>
      </c>
      <c r="L28162" t="s">
        <v>2037</v>
      </c>
    </row>
    <row r="28163" spans="8:12" x14ac:dyDescent="0.25">
      <c r="H28163" t="s">
        <v>26319</v>
      </c>
      <c r="I28163">
        <v>9522790</v>
      </c>
      <c r="J28163">
        <v>431001136</v>
      </c>
      <c r="K28163" t="s">
        <v>1368</v>
      </c>
      <c r="L28163" t="s">
        <v>1313</v>
      </c>
    </row>
    <row r="28164" spans="8:12" x14ac:dyDescent="0.25">
      <c r="H28164" t="s">
        <v>26320</v>
      </c>
      <c r="I28164">
        <v>9394234</v>
      </c>
      <c r="J28164">
        <v>255804840</v>
      </c>
      <c r="L28164" t="s">
        <v>1341</v>
      </c>
    </row>
    <row r="28165" spans="8:12" x14ac:dyDescent="0.25">
      <c r="H28165" t="s">
        <v>26321</v>
      </c>
      <c r="I28165">
        <v>9672703</v>
      </c>
      <c r="J28165">
        <v>431005248</v>
      </c>
      <c r="K28165" t="s">
        <v>1368</v>
      </c>
      <c r="L28165" t="s">
        <v>1313</v>
      </c>
    </row>
    <row r="28166" spans="8:12" x14ac:dyDescent="0.25">
      <c r="H28166" t="s">
        <v>26322</v>
      </c>
      <c r="I28166">
        <v>2332197</v>
      </c>
      <c r="J28166">
        <v>244650323</v>
      </c>
      <c r="K28166" t="s">
        <v>1387</v>
      </c>
      <c r="L28166" t="s">
        <v>1313</v>
      </c>
    </row>
    <row r="28167" spans="8:12" x14ac:dyDescent="0.25">
      <c r="H28167" t="s">
        <v>26323</v>
      </c>
      <c r="I28167">
        <v>8412467</v>
      </c>
      <c r="J28167">
        <v>667003342</v>
      </c>
      <c r="K28167" t="s">
        <v>2089</v>
      </c>
      <c r="L28167" t="s">
        <v>1341</v>
      </c>
    </row>
    <row r="28168" spans="8:12" x14ac:dyDescent="0.25">
      <c r="H28168" t="s">
        <v>26324</v>
      </c>
      <c r="I28168">
        <v>9138680</v>
      </c>
      <c r="J28168">
        <v>511086000</v>
      </c>
      <c r="K28168" t="s">
        <v>1638</v>
      </c>
      <c r="L28168" t="s">
        <v>1341</v>
      </c>
    </row>
    <row r="28169" spans="8:12" x14ac:dyDescent="0.25">
      <c r="H28169" t="s">
        <v>26325</v>
      </c>
      <c r="I28169">
        <v>9370379</v>
      </c>
      <c r="J28169">
        <v>353870000</v>
      </c>
      <c r="K28169" t="s">
        <v>1332</v>
      </c>
      <c r="L28169" t="s">
        <v>1614</v>
      </c>
    </row>
    <row r="28170" spans="8:12" x14ac:dyDescent="0.25">
      <c r="H28170" t="s">
        <v>26326</v>
      </c>
      <c r="I28170">
        <v>9164794</v>
      </c>
      <c r="J28170">
        <v>247286300</v>
      </c>
      <c r="K28170" t="s">
        <v>1398</v>
      </c>
      <c r="L28170" t="s">
        <v>1295</v>
      </c>
    </row>
    <row r="28171" spans="8:12" x14ac:dyDescent="0.25">
      <c r="H28171" t="s">
        <v>26327</v>
      </c>
      <c r="I28171">
        <v>8400517</v>
      </c>
      <c r="J28171">
        <v>457015000</v>
      </c>
      <c r="K28171" t="s">
        <v>1409</v>
      </c>
      <c r="L28171" t="s">
        <v>1341</v>
      </c>
    </row>
    <row r="28172" spans="8:12" x14ac:dyDescent="0.25">
      <c r="H28172" t="s">
        <v>26328</v>
      </c>
      <c r="I28172">
        <v>9613226</v>
      </c>
      <c r="J28172">
        <v>538006495</v>
      </c>
      <c r="K28172" t="s">
        <v>1437</v>
      </c>
      <c r="L28172" t="s">
        <v>1341</v>
      </c>
    </row>
    <row r="28173" spans="8:12" x14ac:dyDescent="0.25">
      <c r="H28173" t="s">
        <v>26329</v>
      </c>
      <c r="I28173">
        <v>9212448</v>
      </c>
      <c r="J28173">
        <v>518100092</v>
      </c>
      <c r="K28173" t="s">
        <v>1595</v>
      </c>
      <c r="L28173" t="s">
        <v>1295</v>
      </c>
    </row>
    <row r="28174" spans="8:12" x14ac:dyDescent="0.25">
      <c r="H28174" t="s">
        <v>26330</v>
      </c>
      <c r="I28174">
        <v>8719176</v>
      </c>
      <c r="J28174">
        <v>518132000</v>
      </c>
      <c r="K28174" t="s">
        <v>1595</v>
      </c>
      <c r="L28174" t="s">
        <v>1295</v>
      </c>
    </row>
    <row r="28175" spans="8:12" x14ac:dyDescent="0.25">
      <c r="H28175" t="s">
        <v>26331</v>
      </c>
      <c r="I28175">
        <v>9319258</v>
      </c>
      <c r="J28175">
        <v>354587000</v>
      </c>
      <c r="K28175" t="s">
        <v>1332</v>
      </c>
      <c r="L28175" t="s">
        <v>1295</v>
      </c>
    </row>
    <row r="28176" spans="8:12" x14ac:dyDescent="0.25">
      <c r="H28176" t="s">
        <v>26332</v>
      </c>
      <c r="I28176">
        <v>9437763</v>
      </c>
      <c r="J28176">
        <v>248018000</v>
      </c>
      <c r="K28176" t="s">
        <v>1340</v>
      </c>
      <c r="L28176" t="s">
        <v>1295</v>
      </c>
    </row>
    <row r="28177" spans="8:12" x14ac:dyDescent="0.25">
      <c r="H28177" t="s">
        <v>26333</v>
      </c>
      <c r="I28177">
        <v>9378785</v>
      </c>
      <c r="J28177">
        <v>563777000</v>
      </c>
      <c r="K28177" t="s">
        <v>1441</v>
      </c>
      <c r="L28177" t="s">
        <v>1326</v>
      </c>
    </row>
    <row r="28178" spans="8:12" x14ac:dyDescent="0.25">
      <c r="H28178" t="s">
        <v>26333</v>
      </c>
      <c r="I28178">
        <v>9378785</v>
      </c>
      <c r="J28178">
        <v>372571000</v>
      </c>
      <c r="L28178" t="s">
        <v>1326</v>
      </c>
    </row>
    <row r="28179" spans="8:12" x14ac:dyDescent="0.25">
      <c r="H28179" t="s">
        <v>26334</v>
      </c>
      <c r="I28179">
        <v>9441659</v>
      </c>
      <c r="J28179">
        <v>372903000</v>
      </c>
      <c r="L28179" t="s">
        <v>1326</v>
      </c>
    </row>
    <row r="28180" spans="8:12" x14ac:dyDescent="0.25">
      <c r="H28180" t="s">
        <v>26335</v>
      </c>
      <c r="I28180">
        <v>9515292</v>
      </c>
      <c r="J28180">
        <v>353712000</v>
      </c>
      <c r="K28180" t="s">
        <v>1332</v>
      </c>
      <c r="L28180" t="s">
        <v>1326</v>
      </c>
    </row>
    <row r="28181" spans="8:12" x14ac:dyDescent="0.25">
      <c r="H28181" t="s">
        <v>26336</v>
      </c>
      <c r="I28181">
        <v>9613147</v>
      </c>
      <c r="J28181">
        <v>477476100</v>
      </c>
      <c r="K28181" t="s">
        <v>1348</v>
      </c>
      <c r="L28181" t="s">
        <v>1395</v>
      </c>
    </row>
    <row r="28182" spans="8:12" x14ac:dyDescent="0.25">
      <c r="H28182" t="s">
        <v>26336</v>
      </c>
      <c r="I28182">
        <v>9290971</v>
      </c>
      <c r="J28182">
        <v>432710000</v>
      </c>
      <c r="K28182" t="s">
        <v>1368</v>
      </c>
      <c r="L28182" t="s">
        <v>1341</v>
      </c>
    </row>
    <row r="28183" spans="8:12" x14ac:dyDescent="0.25">
      <c r="H28183" t="s">
        <v>26337</v>
      </c>
      <c r="I28183">
        <v>9558189</v>
      </c>
      <c r="J28183">
        <v>432794000</v>
      </c>
      <c r="K28183" t="s">
        <v>1368</v>
      </c>
      <c r="L28183" t="s">
        <v>1341</v>
      </c>
    </row>
    <row r="28184" spans="8:12" x14ac:dyDescent="0.25">
      <c r="H28184" t="s">
        <v>26338</v>
      </c>
      <c r="I28184">
        <v>9415002</v>
      </c>
      <c r="J28184">
        <v>370123000</v>
      </c>
      <c r="L28184" t="s">
        <v>1395</v>
      </c>
    </row>
    <row r="28185" spans="8:12" x14ac:dyDescent="0.25">
      <c r="H28185" t="s">
        <v>26339</v>
      </c>
      <c r="I28185">
        <v>9248459</v>
      </c>
      <c r="J28185">
        <v>354151000</v>
      </c>
      <c r="K28185" t="s">
        <v>1332</v>
      </c>
      <c r="L28185" t="s">
        <v>1341</v>
      </c>
    </row>
    <row r="28186" spans="8:12" x14ac:dyDescent="0.25">
      <c r="H28186" t="s">
        <v>26340</v>
      </c>
      <c r="I28186">
        <v>9414993</v>
      </c>
      <c r="J28186">
        <v>352306000</v>
      </c>
      <c r="K28186" t="s">
        <v>1332</v>
      </c>
      <c r="L28186" t="s">
        <v>1313</v>
      </c>
    </row>
    <row r="28187" spans="8:12" x14ac:dyDescent="0.25">
      <c r="H28187" t="s">
        <v>26341</v>
      </c>
      <c r="I28187">
        <v>9415014</v>
      </c>
      <c r="J28187">
        <v>370384000</v>
      </c>
      <c r="L28187" t="s">
        <v>1326</v>
      </c>
    </row>
    <row r="28188" spans="8:12" x14ac:dyDescent="0.25">
      <c r="H28188" t="s">
        <v>26342</v>
      </c>
      <c r="I28188">
        <v>9552422</v>
      </c>
      <c r="J28188">
        <v>373508000</v>
      </c>
      <c r="L28188" t="s">
        <v>1341</v>
      </c>
    </row>
    <row r="28189" spans="8:12" x14ac:dyDescent="0.25">
      <c r="H28189" t="s">
        <v>26343</v>
      </c>
      <c r="I28189">
        <v>9534901</v>
      </c>
      <c r="J28189">
        <v>357794000</v>
      </c>
      <c r="K28189" t="s">
        <v>1332</v>
      </c>
      <c r="L28189" t="s">
        <v>1412</v>
      </c>
    </row>
    <row r="28190" spans="8:12" x14ac:dyDescent="0.25">
      <c r="H28190" t="s">
        <v>26344</v>
      </c>
      <c r="I28190">
        <v>9423695</v>
      </c>
      <c r="J28190">
        <v>353608000</v>
      </c>
      <c r="K28190" t="s">
        <v>1332</v>
      </c>
      <c r="L28190" t="s">
        <v>1326</v>
      </c>
    </row>
    <row r="28191" spans="8:12" x14ac:dyDescent="0.25">
      <c r="H28191" t="s">
        <v>26345</v>
      </c>
      <c r="I28191">
        <v>9416111</v>
      </c>
      <c r="J28191">
        <v>352746000</v>
      </c>
      <c r="K28191" t="s">
        <v>1332</v>
      </c>
      <c r="L28191" t="s">
        <v>1326</v>
      </c>
    </row>
    <row r="28192" spans="8:12" x14ac:dyDescent="0.25">
      <c r="H28192" t="s">
        <v>26346</v>
      </c>
      <c r="I28192">
        <v>9577185</v>
      </c>
      <c r="J28192">
        <v>355040000</v>
      </c>
      <c r="K28192" t="s">
        <v>1332</v>
      </c>
      <c r="L28192" t="s">
        <v>1326</v>
      </c>
    </row>
    <row r="28193" spans="8:12" x14ac:dyDescent="0.25">
      <c r="H28193" t="s">
        <v>26346</v>
      </c>
      <c r="I28193">
        <v>9577185</v>
      </c>
      <c r="J28193">
        <v>355008513</v>
      </c>
      <c r="K28193" t="s">
        <v>1332</v>
      </c>
      <c r="L28193" t="s">
        <v>1326</v>
      </c>
    </row>
    <row r="28194" spans="8:12" x14ac:dyDescent="0.25">
      <c r="H28194" t="s">
        <v>26347</v>
      </c>
      <c r="I28194">
        <v>9744063</v>
      </c>
      <c r="J28194">
        <v>258097000</v>
      </c>
      <c r="K28194" t="s">
        <v>1335</v>
      </c>
      <c r="L28194" t="s">
        <v>1308</v>
      </c>
    </row>
    <row r="28195" spans="8:12" x14ac:dyDescent="0.25">
      <c r="H28195" t="s">
        <v>26348</v>
      </c>
      <c r="I28195">
        <v>9567752</v>
      </c>
      <c r="J28195">
        <v>371115000</v>
      </c>
      <c r="L28195" t="s">
        <v>1326</v>
      </c>
    </row>
    <row r="28196" spans="8:12" x14ac:dyDescent="0.25">
      <c r="H28196" t="s">
        <v>26349</v>
      </c>
      <c r="I28196">
        <v>9724166</v>
      </c>
      <c r="J28196">
        <v>356078000</v>
      </c>
      <c r="K28196" t="s">
        <v>1332</v>
      </c>
      <c r="L28196" t="s">
        <v>1313</v>
      </c>
    </row>
    <row r="28197" spans="8:12" x14ac:dyDescent="0.25">
      <c r="H28197" t="s">
        <v>26350</v>
      </c>
      <c r="I28197">
        <v>9715995</v>
      </c>
      <c r="J28197">
        <v>374146000</v>
      </c>
      <c r="L28197" t="s">
        <v>1313</v>
      </c>
    </row>
    <row r="28198" spans="8:12" x14ac:dyDescent="0.25">
      <c r="H28198" t="s">
        <v>26351</v>
      </c>
      <c r="I28198">
        <v>9220196</v>
      </c>
      <c r="J28198">
        <v>564299000</v>
      </c>
      <c r="L28198" t="s">
        <v>1326</v>
      </c>
    </row>
    <row r="28199" spans="8:12" x14ac:dyDescent="0.25">
      <c r="H28199" t="s">
        <v>26352</v>
      </c>
      <c r="I28199">
        <v>9171125</v>
      </c>
      <c r="J28199">
        <v>357005000</v>
      </c>
      <c r="K28199" t="s">
        <v>1332</v>
      </c>
      <c r="L28199" t="s">
        <v>1341</v>
      </c>
    </row>
    <row r="28200" spans="8:12" x14ac:dyDescent="0.25">
      <c r="H28200" t="s">
        <v>26353</v>
      </c>
      <c r="I28200">
        <v>9779214</v>
      </c>
      <c r="J28200">
        <v>369293000</v>
      </c>
      <c r="K28200" t="s">
        <v>1431</v>
      </c>
      <c r="L28200" t="s">
        <v>1308</v>
      </c>
    </row>
    <row r="28201" spans="8:12" x14ac:dyDescent="0.25">
      <c r="H28201" t="s">
        <v>26354</v>
      </c>
      <c r="I28201">
        <v>9269594</v>
      </c>
      <c r="J28201">
        <v>563188000</v>
      </c>
      <c r="K28201" t="s">
        <v>1441</v>
      </c>
      <c r="L28201" t="s">
        <v>1326</v>
      </c>
    </row>
    <row r="28202" spans="8:12" x14ac:dyDescent="0.25">
      <c r="H28202" t="s">
        <v>26355</v>
      </c>
      <c r="I28202">
        <v>9264879</v>
      </c>
      <c r="J28202">
        <v>564789000</v>
      </c>
      <c r="K28202" t="s">
        <v>1441</v>
      </c>
      <c r="L28202" t="s">
        <v>1326</v>
      </c>
    </row>
    <row r="28203" spans="8:12" x14ac:dyDescent="0.25">
      <c r="H28203" t="s">
        <v>26356</v>
      </c>
      <c r="I28203">
        <v>9290880</v>
      </c>
      <c r="J28203">
        <v>357780000</v>
      </c>
      <c r="K28203" t="s">
        <v>1332</v>
      </c>
      <c r="L28203" t="s">
        <v>1341</v>
      </c>
    </row>
    <row r="28204" spans="8:12" x14ac:dyDescent="0.25">
      <c r="H28204" t="s">
        <v>26357</v>
      </c>
      <c r="I28204">
        <v>9312406</v>
      </c>
      <c r="J28204">
        <v>352254000</v>
      </c>
      <c r="K28204" t="s">
        <v>1332</v>
      </c>
      <c r="L28204" t="s">
        <v>1326</v>
      </c>
    </row>
    <row r="28205" spans="8:12" x14ac:dyDescent="0.25">
      <c r="H28205" t="s">
        <v>26358</v>
      </c>
      <c r="I28205">
        <v>9614115</v>
      </c>
      <c r="J28205">
        <v>566103000</v>
      </c>
      <c r="L28205" t="s">
        <v>1362</v>
      </c>
    </row>
    <row r="28206" spans="8:12" x14ac:dyDescent="0.25">
      <c r="H28206" t="s">
        <v>26359</v>
      </c>
      <c r="I28206">
        <v>9620279</v>
      </c>
      <c r="J28206">
        <v>566094000</v>
      </c>
      <c r="L28206" t="s">
        <v>1362</v>
      </c>
    </row>
    <row r="28207" spans="8:12" x14ac:dyDescent="0.25">
      <c r="H28207" t="s">
        <v>26360</v>
      </c>
      <c r="I28207">
        <v>9200598</v>
      </c>
      <c r="J28207">
        <v>477005000</v>
      </c>
      <c r="K28207" t="s">
        <v>1348</v>
      </c>
      <c r="L28207" t="s">
        <v>1326</v>
      </c>
    </row>
    <row r="28208" spans="8:12" x14ac:dyDescent="0.25">
      <c r="H28208" t="s">
        <v>26361</v>
      </c>
      <c r="I28208">
        <v>9550606</v>
      </c>
      <c r="J28208">
        <v>563874000</v>
      </c>
      <c r="K28208" t="s">
        <v>1441</v>
      </c>
      <c r="L28208" t="s">
        <v>1362</v>
      </c>
    </row>
    <row r="28209" spans="8:12" x14ac:dyDescent="0.25">
      <c r="H28209" t="s">
        <v>26362</v>
      </c>
      <c r="I28209">
        <v>9550591</v>
      </c>
      <c r="J28209">
        <v>563744000</v>
      </c>
      <c r="K28209" t="s">
        <v>1441</v>
      </c>
      <c r="L28209" t="s">
        <v>1362</v>
      </c>
    </row>
    <row r="28210" spans="8:12" x14ac:dyDescent="0.25">
      <c r="H28210" t="s">
        <v>26363</v>
      </c>
      <c r="I28210">
        <v>9613977</v>
      </c>
      <c r="J28210">
        <v>566068000</v>
      </c>
      <c r="L28210" t="s">
        <v>1362</v>
      </c>
    </row>
    <row r="28211" spans="8:12" x14ac:dyDescent="0.25">
      <c r="H28211" t="s">
        <v>26364</v>
      </c>
      <c r="I28211">
        <v>9408530</v>
      </c>
      <c r="J28211">
        <v>538003268</v>
      </c>
      <c r="K28211" t="s">
        <v>1437</v>
      </c>
      <c r="L28211" t="s">
        <v>1362</v>
      </c>
    </row>
    <row r="28212" spans="8:12" x14ac:dyDescent="0.25">
      <c r="H28212" t="s">
        <v>26365</v>
      </c>
      <c r="I28212">
        <v>9363209</v>
      </c>
      <c r="J28212">
        <v>431402035</v>
      </c>
      <c r="K28212" t="s">
        <v>1368</v>
      </c>
      <c r="L28212" t="s">
        <v>1395</v>
      </c>
    </row>
    <row r="28213" spans="8:12" x14ac:dyDescent="0.25">
      <c r="H28213" t="s">
        <v>26366</v>
      </c>
      <c r="I28213">
        <v>9094444</v>
      </c>
      <c r="J28213">
        <v>431402032</v>
      </c>
      <c r="K28213" t="s">
        <v>1368</v>
      </c>
      <c r="L28213" t="s">
        <v>1308</v>
      </c>
    </row>
    <row r="28214" spans="8:12" x14ac:dyDescent="0.25">
      <c r="H28214" t="s">
        <v>26367</v>
      </c>
      <c r="I28214">
        <v>1006879</v>
      </c>
      <c r="J28214">
        <v>503002930</v>
      </c>
      <c r="K28214" t="s">
        <v>1417</v>
      </c>
      <c r="L28214" t="s">
        <v>1329</v>
      </c>
    </row>
    <row r="28215" spans="8:12" x14ac:dyDescent="0.25">
      <c r="H28215" t="s">
        <v>26368</v>
      </c>
      <c r="I28215">
        <v>7946992</v>
      </c>
      <c r="J28215">
        <v>671455000</v>
      </c>
      <c r="K28215" t="s">
        <v>1311</v>
      </c>
      <c r="L28215" t="s">
        <v>1362</v>
      </c>
    </row>
    <row r="28216" spans="8:12" x14ac:dyDescent="0.25">
      <c r="H28216" t="s">
        <v>26369</v>
      </c>
      <c r="I28216">
        <v>7636860</v>
      </c>
      <c r="J28216">
        <v>273322500</v>
      </c>
      <c r="K28216" t="s">
        <v>1297</v>
      </c>
      <c r="L28216" t="s">
        <v>1295</v>
      </c>
    </row>
    <row r="28217" spans="8:12" x14ac:dyDescent="0.25">
      <c r="H28217" t="s">
        <v>26370</v>
      </c>
      <c r="I28217">
        <v>8907462</v>
      </c>
      <c r="J28217">
        <v>312064000</v>
      </c>
      <c r="K28217" t="s">
        <v>1379</v>
      </c>
      <c r="L28217" t="s">
        <v>1308</v>
      </c>
    </row>
    <row r="28218" spans="8:12" x14ac:dyDescent="0.25">
      <c r="H28218" t="s">
        <v>26371</v>
      </c>
      <c r="I28218">
        <v>9661211</v>
      </c>
      <c r="J28218">
        <v>636015825</v>
      </c>
      <c r="K28218" t="s">
        <v>1464</v>
      </c>
      <c r="L28218" t="s">
        <v>1341</v>
      </c>
    </row>
    <row r="28219" spans="8:12" x14ac:dyDescent="0.25">
      <c r="H28219" t="s">
        <v>26372</v>
      </c>
      <c r="I28219">
        <v>8951431</v>
      </c>
      <c r="J28219">
        <v>720318000</v>
      </c>
      <c r="K28219" t="s">
        <v>1482</v>
      </c>
      <c r="L28219" t="s">
        <v>1308</v>
      </c>
    </row>
    <row r="28220" spans="8:12" x14ac:dyDescent="0.25">
      <c r="H28220" t="s">
        <v>26373</v>
      </c>
      <c r="I28220">
        <v>5132901</v>
      </c>
      <c r="J28220">
        <v>667001287</v>
      </c>
      <c r="K28220" t="s">
        <v>2089</v>
      </c>
      <c r="L28220" t="s">
        <v>1337</v>
      </c>
    </row>
    <row r="28221" spans="8:12" x14ac:dyDescent="0.25">
      <c r="H28221" t="s">
        <v>26374</v>
      </c>
      <c r="I28221">
        <v>9552848</v>
      </c>
      <c r="J28221">
        <v>431226000</v>
      </c>
      <c r="K28221" t="s">
        <v>1368</v>
      </c>
      <c r="L28221" t="s">
        <v>1341</v>
      </c>
    </row>
    <row r="28222" spans="8:12" x14ac:dyDescent="0.25">
      <c r="H28222" t="s">
        <v>26374</v>
      </c>
      <c r="I28222">
        <v>9552848</v>
      </c>
      <c r="J28222">
        <v>373613000</v>
      </c>
      <c r="L28222" t="s">
        <v>1341</v>
      </c>
    </row>
    <row r="28223" spans="8:12" x14ac:dyDescent="0.25">
      <c r="H28223" t="s">
        <v>26375</v>
      </c>
      <c r="I28223">
        <v>9100592</v>
      </c>
      <c r="J28223">
        <v>636016524</v>
      </c>
      <c r="K28223" t="s">
        <v>1464</v>
      </c>
      <c r="L28223" t="s">
        <v>1341</v>
      </c>
    </row>
    <row r="28224" spans="8:12" x14ac:dyDescent="0.25">
      <c r="H28224" t="s">
        <v>26376</v>
      </c>
      <c r="I28224">
        <v>9401922</v>
      </c>
      <c r="J28224">
        <v>229718000</v>
      </c>
      <c r="L28224" t="s">
        <v>1295</v>
      </c>
    </row>
    <row r="28225" spans="8:12" x14ac:dyDescent="0.25">
      <c r="H28225" t="s">
        <v>26377</v>
      </c>
      <c r="I28225">
        <v>8301840</v>
      </c>
      <c r="J28225">
        <v>207021000</v>
      </c>
      <c r="K28225" t="s">
        <v>1782</v>
      </c>
      <c r="L28225" t="s">
        <v>1295</v>
      </c>
    </row>
    <row r="28226" spans="8:12" x14ac:dyDescent="0.25">
      <c r="H28226" t="s">
        <v>26378</v>
      </c>
      <c r="I28226">
        <v>9704154</v>
      </c>
      <c r="J28226">
        <v>457900008</v>
      </c>
      <c r="K28226" t="s">
        <v>1409</v>
      </c>
      <c r="L28226" t="s">
        <v>1494</v>
      </c>
    </row>
    <row r="28227" spans="8:12" x14ac:dyDescent="0.25">
      <c r="H28227" t="s">
        <v>26379</v>
      </c>
      <c r="I28227">
        <v>9704166</v>
      </c>
      <c r="J28227">
        <v>457900009</v>
      </c>
      <c r="K28227" t="s">
        <v>1409</v>
      </c>
      <c r="L28227" t="s">
        <v>1313</v>
      </c>
    </row>
    <row r="28228" spans="8:12" x14ac:dyDescent="0.25">
      <c r="H28228" t="s">
        <v>26380</v>
      </c>
      <c r="I28228">
        <v>9498963</v>
      </c>
      <c r="J28228">
        <v>538003662</v>
      </c>
      <c r="K28228" t="s">
        <v>1437</v>
      </c>
      <c r="L28228" t="s">
        <v>1326</v>
      </c>
    </row>
    <row r="28229" spans="8:12" x14ac:dyDescent="0.25">
      <c r="H28229" t="s">
        <v>26381</v>
      </c>
      <c r="I28229">
        <v>9498975</v>
      </c>
      <c r="J28229">
        <v>538003663</v>
      </c>
      <c r="K28229" t="s">
        <v>1437</v>
      </c>
      <c r="L28229" t="s">
        <v>1326</v>
      </c>
    </row>
    <row r="28230" spans="8:12" x14ac:dyDescent="0.25">
      <c r="H28230" t="s">
        <v>26382</v>
      </c>
      <c r="I28230">
        <v>9387152</v>
      </c>
      <c r="J28230">
        <v>538003623</v>
      </c>
      <c r="K28230" t="s">
        <v>1437</v>
      </c>
      <c r="L28230" t="s">
        <v>1313</v>
      </c>
    </row>
    <row r="28231" spans="8:12" x14ac:dyDescent="0.25">
      <c r="H28231" t="s">
        <v>26383</v>
      </c>
      <c r="I28231">
        <v>9387164</v>
      </c>
      <c r="J28231">
        <v>538003624</v>
      </c>
      <c r="K28231" t="s">
        <v>1437</v>
      </c>
      <c r="L28231" t="s">
        <v>1313</v>
      </c>
    </row>
    <row r="28232" spans="8:12" x14ac:dyDescent="0.25">
      <c r="H28232" t="s">
        <v>26384</v>
      </c>
      <c r="I28232">
        <v>9418389</v>
      </c>
      <c r="J28232">
        <v>538003474</v>
      </c>
      <c r="K28232" t="s">
        <v>1437</v>
      </c>
      <c r="L28232" t="s">
        <v>1362</v>
      </c>
    </row>
    <row r="28233" spans="8:12" x14ac:dyDescent="0.25">
      <c r="H28233" t="s">
        <v>26385</v>
      </c>
      <c r="I28233">
        <v>9418391</v>
      </c>
      <c r="J28233">
        <v>538003533</v>
      </c>
      <c r="K28233" t="s">
        <v>1437</v>
      </c>
      <c r="L28233" t="s">
        <v>1313</v>
      </c>
    </row>
    <row r="28234" spans="8:12" x14ac:dyDescent="0.25">
      <c r="H28234" t="s">
        <v>26386</v>
      </c>
      <c r="I28234">
        <v>9418406</v>
      </c>
      <c r="J28234">
        <v>215164000</v>
      </c>
      <c r="K28234" t="s">
        <v>1340</v>
      </c>
      <c r="L28234" t="s">
        <v>1362</v>
      </c>
    </row>
    <row r="28235" spans="8:12" x14ac:dyDescent="0.25">
      <c r="H28235" t="s">
        <v>26387</v>
      </c>
      <c r="I28235">
        <v>8915419</v>
      </c>
      <c r="J28235">
        <v>352172000</v>
      </c>
      <c r="K28235" t="s">
        <v>1332</v>
      </c>
      <c r="L28235" t="s">
        <v>1346</v>
      </c>
    </row>
    <row r="28236" spans="8:12" x14ac:dyDescent="0.25">
      <c r="H28236" t="s">
        <v>26388</v>
      </c>
      <c r="I28236">
        <v>8915421</v>
      </c>
      <c r="J28236">
        <v>372778000</v>
      </c>
      <c r="L28236" t="s">
        <v>1346</v>
      </c>
    </row>
    <row r="28237" spans="8:12" x14ac:dyDescent="0.25">
      <c r="H28237" t="s">
        <v>26389</v>
      </c>
      <c r="I28237">
        <v>9201839</v>
      </c>
      <c r="J28237">
        <v>244067000</v>
      </c>
      <c r="K28237" t="s">
        <v>1387</v>
      </c>
      <c r="L28237" t="s">
        <v>1295</v>
      </c>
    </row>
    <row r="28238" spans="8:12" x14ac:dyDescent="0.25">
      <c r="H28238" t="s">
        <v>26390</v>
      </c>
      <c r="I28238">
        <v>9163635</v>
      </c>
      <c r="J28238">
        <v>244302000</v>
      </c>
      <c r="K28238" t="s">
        <v>1387</v>
      </c>
      <c r="L28238" t="s">
        <v>1295</v>
      </c>
    </row>
    <row r="28239" spans="8:12" x14ac:dyDescent="0.25">
      <c r="H28239" t="s">
        <v>26391</v>
      </c>
      <c r="I28239">
        <v>9449869</v>
      </c>
      <c r="J28239">
        <v>246383000</v>
      </c>
      <c r="K28239" t="s">
        <v>1387</v>
      </c>
      <c r="L28239" t="s">
        <v>1337</v>
      </c>
    </row>
    <row r="28240" spans="8:12" x14ac:dyDescent="0.25">
      <c r="H28240" t="s">
        <v>26392</v>
      </c>
      <c r="I28240">
        <v>9188221</v>
      </c>
      <c r="J28240">
        <v>245452000</v>
      </c>
      <c r="K28240" t="s">
        <v>1387</v>
      </c>
      <c r="L28240" t="s">
        <v>1614</v>
      </c>
    </row>
    <row r="28241" spans="8:12" x14ac:dyDescent="0.25">
      <c r="H28241" t="s">
        <v>26393</v>
      </c>
      <c r="I28241">
        <v>9202558</v>
      </c>
      <c r="J28241">
        <v>246452000</v>
      </c>
      <c r="K28241" t="s">
        <v>1387</v>
      </c>
      <c r="L28241" t="s">
        <v>1295</v>
      </c>
    </row>
    <row r="28242" spans="8:12" x14ac:dyDescent="0.25">
      <c r="H28242" t="s">
        <v>26394</v>
      </c>
      <c r="I28242">
        <v>8117794</v>
      </c>
      <c r="J28242">
        <v>370874000</v>
      </c>
      <c r="L28242" t="s">
        <v>1313</v>
      </c>
    </row>
    <row r="28243" spans="8:12" x14ac:dyDescent="0.25">
      <c r="H28243" t="s">
        <v>26395</v>
      </c>
      <c r="I28243">
        <v>9259874</v>
      </c>
      <c r="J28243">
        <v>224976000</v>
      </c>
      <c r="K28243" t="s">
        <v>1830</v>
      </c>
      <c r="L28243" t="s">
        <v>1494</v>
      </c>
    </row>
    <row r="28244" spans="8:12" x14ac:dyDescent="0.25">
      <c r="H28244" t="s">
        <v>26396</v>
      </c>
      <c r="I28244">
        <v>9127382</v>
      </c>
      <c r="J28244">
        <v>224878000</v>
      </c>
      <c r="K28244" t="s">
        <v>1830</v>
      </c>
      <c r="L28244" t="s">
        <v>1362</v>
      </c>
    </row>
    <row r="28245" spans="8:12" x14ac:dyDescent="0.25">
      <c r="H28245" t="s">
        <v>26397</v>
      </c>
      <c r="I28245">
        <v>9416898</v>
      </c>
      <c r="J28245">
        <v>224322240</v>
      </c>
      <c r="K28245" t="s">
        <v>1830</v>
      </c>
      <c r="L28245" t="s">
        <v>1494</v>
      </c>
    </row>
    <row r="28246" spans="8:12" x14ac:dyDescent="0.25">
      <c r="H28246" t="s">
        <v>26398</v>
      </c>
      <c r="I28246">
        <v>9120231</v>
      </c>
      <c r="J28246">
        <v>224608620</v>
      </c>
      <c r="K28246" t="s">
        <v>1830</v>
      </c>
      <c r="L28246" t="s">
        <v>1362</v>
      </c>
    </row>
    <row r="28247" spans="8:12" x14ac:dyDescent="0.25">
      <c r="H28247" t="s">
        <v>26399</v>
      </c>
      <c r="I28247">
        <v>9398955</v>
      </c>
      <c r="J28247">
        <v>224220360</v>
      </c>
      <c r="K28247" t="s">
        <v>1830</v>
      </c>
      <c r="L28247" t="s">
        <v>1494</v>
      </c>
    </row>
    <row r="28248" spans="8:12" x14ac:dyDescent="0.25">
      <c r="H28248" t="s">
        <v>26400</v>
      </c>
      <c r="I28248">
        <v>9416886</v>
      </c>
      <c r="J28248">
        <v>224473460</v>
      </c>
      <c r="K28248" t="s">
        <v>1830</v>
      </c>
      <c r="L28248" t="s">
        <v>1494</v>
      </c>
    </row>
    <row r="28249" spans="8:12" x14ac:dyDescent="0.25">
      <c r="H28249" t="s">
        <v>26401</v>
      </c>
      <c r="I28249">
        <v>9416874</v>
      </c>
      <c r="J28249">
        <v>224322230</v>
      </c>
      <c r="K28249" t="s">
        <v>1830</v>
      </c>
      <c r="L28249" t="s">
        <v>1494</v>
      </c>
    </row>
    <row r="28250" spans="8:12" x14ac:dyDescent="0.25">
      <c r="H28250" t="s">
        <v>26402</v>
      </c>
      <c r="I28250">
        <v>9296638</v>
      </c>
      <c r="J28250">
        <v>224142890</v>
      </c>
      <c r="K28250" t="s">
        <v>1830</v>
      </c>
      <c r="L28250" t="s">
        <v>1494</v>
      </c>
    </row>
    <row r="28251" spans="8:12" x14ac:dyDescent="0.25">
      <c r="H28251" t="s">
        <v>26403</v>
      </c>
      <c r="I28251">
        <v>9237163</v>
      </c>
      <c r="J28251">
        <v>236053000</v>
      </c>
      <c r="L28251" t="s">
        <v>1362</v>
      </c>
    </row>
    <row r="28252" spans="8:12" x14ac:dyDescent="0.25">
      <c r="H28252" t="s">
        <v>26404</v>
      </c>
      <c r="I28252">
        <v>9280378</v>
      </c>
      <c r="J28252">
        <v>224101930</v>
      </c>
      <c r="K28252" t="s">
        <v>1830</v>
      </c>
      <c r="L28252" t="s">
        <v>1494</v>
      </c>
    </row>
    <row r="28253" spans="8:12" x14ac:dyDescent="0.25">
      <c r="H28253" t="s">
        <v>26405</v>
      </c>
      <c r="I28253">
        <v>8611946</v>
      </c>
      <c r="J28253">
        <v>548599200</v>
      </c>
      <c r="K28253" t="s">
        <v>1988</v>
      </c>
      <c r="L28253" t="s">
        <v>1295</v>
      </c>
    </row>
    <row r="28254" spans="8:12" x14ac:dyDescent="0.25">
      <c r="H28254" t="s">
        <v>26406</v>
      </c>
      <c r="I28254">
        <v>8913930</v>
      </c>
      <c r="J28254">
        <v>548603200</v>
      </c>
      <c r="K28254" t="s">
        <v>1988</v>
      </c>
      <c r="L28254" t="s">
        <v>1295</v>
      </c>
    </row>
    <row r="28255" spans="8:12" x14ac:dyDescent="0.25">
      <c r="H28255" t="s">
        <v>26407</v>
      </c>
      <c r="I28255">
        <v>8817265</v>
      </c>
      <c r="J28255">
        <v>49100000</v>
      </c>
      <c r="L28255" t="s">
        <v>1308</v>
      </c>
    </row>
    <row r="28256" spans="8:12" x14ac:dyDescent="0.25">
      <c r="H28256" t="s">
        <v>26408</v>
      </c>
      <c r="I28256">
        <v>7724344</v>
      </c>
      <c r="J28256">
        <v>455273000</v>
      </c>
      <c r="K28256" t="s">
        <v>4863</v>
      </c>
      <c r="L28256" t="s">
        <v>1295</v>
      </c>
    </row>
    <row r="28257" spans="8:12" x14ac:dyDescent="0.25">
      <c r="H28257" t="s">
        <v>26409</v>
      </c>
      <c r="I28257">
        <v>8410378</v>
      </c>
      <c r="J28257">
        <v>302961613</v>
      </c>
      <c r="L28257" t="s">
        <v>1295</v>
      </c>
    </row>
    <row r="28258" spans="8:12" x14ac:dyDescent="0.25">
      <c r="H28258" t="s">
        <v>26410</v>
      </c>
      <c r="I28258">
        <v>9202089</v>
      </c>
      <c r="J28258">
        <v>548657200</v>
      </c>
      <c r="K28258" t="s">
        <v>1988</v>
      </c>
      <c r="L28258" t="s">
        <v>1295</v>
      </c>
    </row>
    <row r="28259" spans="8:12" x14ac:dyDescent="0.25">
      <c r="H28259" t="s">
        <v>26411</v>
      </c>
      <c r="I28259">
        <v>7824613</v>
      </c>
      <c r="J28259">
        <v>548819200</v>
      </c>
      <c r="K28259" t="s">
        <v>1988</v>
      </c>
      <c r="L28259" t="s">
        <v>1295</v>
      </c>
    </row>
    <row r="28260" spans="8:12" x14ac:dyDescent="0.25">
      <c r="H28260" t="s">
        <v>26411</v>
      </c>
      <c r="I28260">
        <v>7824613</v>
      </c>
      <c r="J28260">
        <v>533599000</v>
      </c>
      <c r="K28260" t="s">
        <v>1563</v>
      </c>
      <c r="L28260" t="s">
        <v>1295</v>
      </c>
    </row>
    <row r="28261" spans="8:12" x14ac:dyDescent="0.25">
      <c r="H28261" t="s">
        <v>26412</v>
      </c>
      <c r="I28261">
        <v>8405036</v>
      </c>
      <c r="J28261">
        <v>548019500</v>
      </c>
      <c r="K28261" t="s">
        <v>1988</v>
      </c>
      <c r="L28261" t="s">
        <v>1295</v>
      </c>
    </row>
    <row r="28262" spans="8:12" x14ac:dyDescent="0.25">
      <c r="H28262" t="s">
        <v>26412</v>
      </c>
      <c r="I28262">
        <v>8405036</v>
      </c>
      <c r="J28262">
        <v>19500</v>
      </c>
      <c r="L28262" t="s">
        <v>1295</v>
      </c>
    </row>
    <row r="28263" spans="8:12" x14ac:dyDescent="0.25">
      <c r="H28263" t="s">
        <v>26413</v>
      </c>
      <c r="I28263">
        <v>9076351</v>
      </c>
      <c r="J28263">
        <v>548597200</v>
      </c>
      <c r="K28263" t="s">
        <v>1988</v>
      </c>
      <c r="L28263" t="s">
        <v>1295</v>
      </c>
    </row>
    <row r="28264" spans="8:12" x14ac:dyDescent="0.25">
      <c r="H28264" t="s">
        <v>26414</v>
      </c>
      <c r="I28264">
        <v>9373503</v>
      </c>
      <c r="J28264">
        <v>304046000</v>
      </c>
      <c r="K28264" t="s">
        <v>1294</v>
      </c>
      <c r="L28264" t="s">
        <v>1295</v>
      </c>
    </row>
    <row r="28265" spans="8:12" x14ac:dyDescent="0.25">
      <c r="H28265" t="s">
        <v>26414</v>
      </c>
      <c r="I28265">
        <v>9373503</v>
      </c>
      <c r="J28265">
        <v>229973000</v>
      </c>
      <c r="L28265" t="s">
        <v>1295</v>
      </c>
    </row>
    <row r="28266" spans="8:12" x14ac:dyDescent="0.25">
      <c r="H28266" t="s">
        <v>26415</v>
      </c>
      <c r="I28266">
        <v>9373515</v>
      </c>
      <c r="J28266">
        <v>304045000</v>
      </c>
      <c r="K28266" t="s">
        <v>1294</v>
      </c>
      <c r="L28266" t="s">
        <v>1295</v>
      </c>
    </row>
    <row r="28267" spans="8:12" x14ac:dyDescent="0.25">
      <c r="H28267" t="s">
        <v>26415</v>
      </c>
      <c r="I28267">
        <v>9373515</v>
      </c>
      <c r="J28267">
        <v>229974000</v>
      </c>
      <c r="L28267" t="s">
        <v>1295</v>
      </c>
    </row>
    <row r="28268" spans="8:12" x14ac:dyDescent="0.25">
      <c r="H28268" t="s">
        <v>26416</v>
      </c>
      <c r="I28268">
        <v>8027664</v>
      </c>
      <c r="J28268">
        <v>677040800</v>
      </c>
      <c r="K28268" t="s">
        <v>1305</v>
      </c>
      <c r="L28268" t="s">
        <v>1295</v>
      </c>
    </row>
    <row r="28269" spans="8:12" x14ac:dyDescent="0.25">
      <c r="H28269" t="s">
        <v>1121</v>
      </c>
      <c r="I28269">
        <v>9734989</v>
      </c>
      <c r="J28269">
        <v>258075000</v>
      </c>
      <c r="K28269" t="s">
        <v>1335</v>
      </c>
      <c r="L28269" t="s">
        <v>1308</v>
      </c>
    </row>
    <row r="28270" spans="8:12" x14ac:dyDescent="0.25">
      <c r="H28270" t="s">
        <v>26417</v>
      </c>
      <c r="I28270">
        <v>9701920</v>
      </c>
      <c r="J28270">
        <v>257881000</v>
      </c>
      <c r="K28270" t="s">
        <v>1335</v>
      </c>
      <c r="L28270" t="s">
        <v>1308</v>
      </c>
    </row>
    <row r="28271" spans="8:12" x14ac:dyDescent="0.25">
      <c r="H28271" t="s">
        <v>26418</v>
      </c>
      <c r="I28271">
        <v>9299290</v>
      </c>
      <c r="J28271">
        <v>257807000</v>
      </c>
      <c r="K28271" t="s">
        <v>1335</v>
      </c>
      <c r="L28271" t="s">
        <v>1341</v>
      </c>
    </row>
    <row r="28272" spans="8:12" x14ac:dyDescent="0.25">
      <c r="H28272" t="s">
        <v>26419</v>
      </c>
      <c r="I28272">
        <v>9490844</v>
      </c>
      <c r="J28272">
        <v>259545000</v>
      </c>
      <c r="K28272" t="s">
        <v>1335</v>
      </c>
      <c r="L28272" t="s">
        <v>1341</v>
      </c>
    </row>
    <row r="28273" spans="8:12" x14ac:dyDescent="0.25">
      <c r="H28273" t="s">
        <v>26420</v>
      </c>
      <c r="I28273">
        <v>9154608</v>
      </c>
      <c r="J28273">
        <v>258604000</v>
      </c>
      <c r="K28273" t="s">
        <v>1335</v>
      </c>
      <c r="L28273" t="s">
        <v>1341</v>
      </c>
    </row>
    <row r="28274" spans="8:12" x14ac:dyDescent="0.25">
      <c r="H28274" t="s">
        <v>26421</v>
      </c>
      <c r="I28274">
        <v>9497830</v>
      </c>
      <c r="J28274">
        <v>259965000</v>
      </c>
      <c r="K28274" t="s">
        <v>1335</v>
      </c>
      <c r="L28274" t="s">
        <v>1341</v>
      </c>
    </row>
    <row r="28275" spans="8:12" x14ac:dyDescent="0.25">
      <c r="H28275" t="s">
        <v>26422</v>
      </c>
      <c r="I28275">
        <v>9490791</v>
      </c>
      <c r="J28275">
        <v>259093000</v>
      </c>
      <c r="K28275" t="s">
        <v>1335</v>
      </c>
      <c r="L28275" t="s">
        <v>1341</v>
      </c>
    </row>
    <row r="28276" spans="8:12" x14ac:dyDescent="0.25">
      <c r="H28276" t="s">
        <v>26423</v>
      </c>
      <c r="I28276">
        <v>9299305</v>
      </c>
      <c r="J28276">
        <v>257799000</v>
      </c>
      <c r="K28276" t="s">
        <v>1335</v>
      </c>
      <c r="L28276" t="s">
        <v>1341</v>
      </c>
    </row>
    <row r="28277" spans="8:12" x14ac:dyDescent="0.25">
      <c r="H28277" t="s">
        <v>26424</v>
      </c>
      <c r="I28277">
        <v>9307580</v>
      </c>
      <c r="J28277">
        <v>257801000</v>
      </c>
      <c r="K28277" t="s">
        <v>1335</v>
      </c>
      <c r="L28277" t="s">
        <v>1341</v>
      </c>
    </row>
    <row r="28278" spans="8:12" x14ac:dyDescent="0.25">
      <c r="H28278" t="s">
        <v>26425</v>
      </c>
      <c r="I28278">
        <v>9490806</v>
      </c>
      <c r="J28278">
        <v>259701000</v>
      </c>
      <c r="K28278" t="s">
        <v>1335</v>
      </c>
      <c r="L28278" t="s">
        <v>1341</v>
      </c>
    </row>
    <row r="28279" spans="8:12" x14ac:dyDescent="0.25">
      <c r="H28279" t="s">
        <v>26426</v>
      </c>
      <c r="I28279">
        <v>9328534</v>
      </c>
      <c r="J28279">
        <v>259932000</v>
      </c>
      <c r="K28279" t="s">
        <v>1335</v>
      </c>
      <c r="L28279" t="s">
        <v>1341</v>
      </c>
    </row>
    <row r="28280" spans="8:12" x14ac:dyDescent="0.25">
      <c r="H28280" t="s">
        <v>26427</v>
      </c>
      <c r="I28280">
        <v>9154610</v>
      </c>
      <c r="J28280">
        <v>258605000</v>
      </c>
      <c r="K28280" t="s">
        <v>1335</v>
      </c>
      <c r="L28280" t="s">
        <v>1341</v>
      </c>
    </row>
    <row r="28281" spans="8:12" x14ac:dyDescent="0.25">
      <c r="H28281" t="s">
        <v>26428</v>
      </c>
      <c r="I28281">
        <v>9289025</v>
      </c>
      <c r="J28281">
        <v>257321000</v>
      </c>
      <c r="K28281" t="s">
        <v>1335</v>
      </c>
      <c r="L28281" t="s">
        <v>1341</v>
      </c>
    </row>
    <row r="28282" spans="8:12" x14ac:dyDescent="0.25">
      <c r="H28282" t="s">
        <v>26429</v>
      </c>
      <c r="I28282">
        <v>9289013</v>
      </c>
      <c r="J28282">
        <v>257316000</v>
      </c>
      <c r="K28282" t="s">
        <v>1335</v>
      </c>
      <c r="L28282" t="s">
        <v>1341</v>
      </c>
    </row>
    <row r="28283" spans="8:12" x14ac:dyDescent="0.25">
      <c r="H28283" t="s">
        <v>26430</v>
      </c>
      <c r="I28283">
        <v>9490727</v>
      </c>
      <c r="J28283">
        <v>257556000</v>
      </c>
      <c r="K28283" t="s">
        <v>1335</v>
      </c>
      <c r="L28283" t="s">
        <v>1341</v>
      </c>
    </row>
    <row r="28284" spans="8:12" x14ac:dyDescent="0.25">
      <c r="H28284" t="s">
        <v>26431</v>
      </c>
      <c r="I28284">
        <v>9077238</v>
      </c>
      <c r="J28284">
        <v>257348000</v>
      </c>
      <c r="K28284" t="s">
        <v>1335</v>
      </c>
      <c r="L28284" t="s">
        <v>1341</v>
      </c>
    </row>
    <row r="28285" spans="8:12" x14ac:dyDescent="0.25">
      <c r="H28285" t="s">
        <v>26432</v>
      </c>
      <c r="I28285">
        <v>9735000</v>
      </c>
      <c r="J28285">
        <v>258251000</v>
      </c>
      <c r="K28285" t="s">
        <v>1335</v>
      </c>
      <c r="L28285" t="s">
        <v>1308</v>
      </c>
    </row>
    <row r="28286" spans="8:12" x14ac:dyDescent="0.25">
      <c r="H28286" t="s">
        <v>26433</v>
      </c>
      <c r="I28286">
        <v>9114622</v>
      </c>
      <c r="J28286">
        <v>258988000</v>
      </c>
      <c r="K28286" t="s">
        <v>1335</v>
      </c>
      <c r="L28286" t="s">
        <v>1341</v>
      </c>
    </row>
    <row r="28287" spans="8:12" x14ac:dyDescent="0.25">
      <c r="H28287" t="s">
        <v>26434</v>
      </c>
      <c r="I28287">
        <v>9701932</v>
      </c>
      <c r="J28287">
        <v>257891000</v>
      </c>
      <c r="K28287" t="s">
        <v>1335</v>
      </c>
      <c r="L28287" t="s">
        <v>1308</v>
      </c>
    </row>
    <row r="28288" spans="8:12" x14ac:dyDescent="0.25">
      <c r="H28288" t="s">
        <v>26435</v>
      </c>
      <c r="I28288">
        <v>9557111</v>
      </c>
      <c r="J28288">
        <v>257593000</v>
      </c>
      <c r="K28288" t="s">
        <v>1335</v>
      </c>
      <c r="L28288" t="s">
        <v>1341</v>
      </c>
    </row>
    <row r="28289" spans="8:12" x14ac:dyDescent="0.25">
      <c r="H28289" t="s">
        <v>26436</v>
      </c>
      <c r="I28289">
        <v>9307578</v>
      </c>
      <c r="J28289">
        <v>257795000</v>
      </c>
      <c r="K28289" t="s">
        <v>1335</v>
      </c>
      <c r="L28289" t="s">
        <v>1341</v>
      </c>
    </row>
    <row r="28290" spans="8:12" x14ac:dyDescent="0.25">
      <c r="H28290" t="s">
        <v>26437</v>
      </c>
      <c r="I28290">
        <v>9104615</v>
      </c>
      <c r="J28290">
        <v>258985000</v>
      </c>
      <c r="K28290" t="s">
        <v>1335</v>
      </c>
      <c r="L28290" t="s">
        <v>1341</v>
      </c>
    </row>
    <row r="28291" spans="8:12" x14ac:dyDescent="0.25">
      <c r="H28291" t="s">
        <v>26438</v>
      </c>
      <c r="I28291">
        <v>9328522</v>
      </c>
      <c r="J28291">
        <v>259933000</v>
      </c>
      <c r="K28291" t="s">
        <v>1335</v>
      </c>
      <c r="L28291" t="s">
        <v>1341</v>
      </c>
    </row>
    <row r="28292" spans="8:12" x14ac:dyDescent="0.25">
      <c r="H28292" t="s">
        <v>26439</v>
      </c>
      <c r="I28292">
        <v>9299288</v>
      </c>
      <c r="J28292">
        <v>257325000</v>
      </c>
      <c r="K28292" t="s">
        <v>1335</v>
      </c>
      <c r="L28292" t="s">
        <v>1341</v>
      </c>
    </row>
    <row r="28293" spans="8:12" x14ac:dyDescent="0.25">
      <c r="H28293" t="s">
        <v>26440</v>
      </c>
      <c r="I28293">
        <v>9490856</v>
      </c>
      <c r="J28293">
        <v>259794000</v>
      </c>
      <c r="K28293" t="s">
        <v>1335</v>
      </c>
      <c r="L28293" t="s">
        <v>1341</v>
      </c>
    </row>
    <row r="28294" spans="8:12" x14ac:dyDescent="0.25">
      <c r="H28294" t="s">
        <v>26441</v>
      </c>
      <c r="I28294">
        <v>9490870</v>
      </c>
      <c r="J28294">
        <v>259099000</v>
      </c>
      <c r="K28294" t="s">
        <v>1335</v>
      </c>
      <c r="L28294" t="s">
        <v>1308</v>
      </c>
    </row>
    <row r="28295" spans="8:12" x14ac:dyDescent="0.25">
      <c r="H28295" t="s">
        <v>26442</v>
      </c>
      <c r="I28295">
        <v>9299276</v>
      </c>
      <c r="J28295">
        <v>257323000</v>
      </c>
      <c r="K28295" t="s">
        <v>1335</v>
      </c>
      <c r="L28295" t="s">
        <v>1341</v>
      </c>
    </row>
    <row r="28296" spans="8:12" x14ac:dyDescent="0.25">
      <c r="H28296" t="s">
        <v>26443</v>
      </c>
      <c r="I28296">
        <v>9487225</v>
      </c>
      <c r="J28296">
        <v>249418000</v>
      </c>
      <c r="K28296" t="s">
        <v>1340</v>
      </c>
      <c r="L28296" t="s">
        <v>1308</v>
      </c>
    </row>
    <row r="28297" spans="8:12" x14ac:dyDescent="0.25">
      <c r="H28297" t="s">
        <v>26444</v>
      </c>
      <c r="I28297">
        <v>9317353</v>
      </c>
      <c r="J28297">
        <v>371707000</v>
      </c>
      <c r="L28297" t="s">
        <v>1341</v>
      </c>
    </row>
    <row r="28298" spans="8:12" x14ac:dyDescent="0.25">
      <c r="H28298" t="s">
        <v>26445</v>
      </c>
      <c r="I28298">
        <v>9176278</v>
      </c>
      <c r="J28298">
        <v>538002354</v>
      </c>
      <c r="K28298" t="s">
        <v>1437</v>
      </c>
      <c r="L28298" t="s">
        <v>1341</v>
      </c>
    </row>
    <row r="28299" spans="8:12" x14ac:dyDescent="0.25">
      <c r="H28299" t="s">
        <v>26445</v>
      </c>
      <c r="I28299">
        <v>7504122</v>
      </c>
      <c r="J28299">
        <v>214180708</v>
      </c>
      <c r="K28299" t="s">
        <v>1302</v>
      </c>
      <c r="L28299" t="s">
        <v>1295</v>
      </c>
    </row>
    <row r="28300" spans="8:12" x14ac:dyDescent="0.25">
      <c r="H28300" t="s">
        <v>26446</v>
      </c>
      <c r="I28300">
        <v>9372468</v>
      </c>
      <c r="J28300">
        <v>636012774</v>
      </c>
      <c r="K28300" t="s">
        <v>1464</v>
      </c>
      <c r="L28300" t="s">
        <v>1295</v>
      </c>
    </row>
    <row r="28301" spans="8:12" x14ac:dyDescent="0.25">
      <c r="H28301" t="s">
        <v>26446</v>
      </c>
      <c r="I28301">
        <v>9493860</v>
      </c>
      <c r="J28301">
        <v>538002021</v>
      </c>
      <c r="K28301" t="s">
        <v>1437</v>
      </c>
      <c r="L28301" t="s">
        <v>1341</v>
      </c>
    </row>
    <row r="28302" spans="8:12" x14ac:dyDescent="0.25">
      <c r="H28302" t="s">
        <v>26447</v>
      </c>
      <c r="I28302">
        <v>9403528</v>
      </c>
      <c r="J28302">
        <v>235074619</v>
      </c>
      <c r="K28302" t="s">
        <v>1558</v>
      </c>
      <c r="L28302" t="s">
        <v>1341</v>
      </c>
    </row>
    <row r="28303" spans="8:12" x14ac:dyDescent="0.25">
      <c r="H28303" t="s">
        <v>26448</v>
      </c>
      <c r="I28303">
        <v>9217644</v>
      </c>
      <c r="J28303">
        <v>239715000</v>
      </c>
      <c r="K28303" t="s">
        <v>1679</v>
      </c>
      <c r="L28303" t="s">
        <v>1341</v>
      </c>
    </row>
    <row r="28304" spans="8:12" x14ac:dyDescent="0.25">
      <c r="H28304" t="s">
        <v>26449</v>
      </c>
      <c r="I28304">
        <v>9711688</v>
      </c>
      <c r="J28304">
        <v>351541000</v>
      </c>
      <c r="K28304" t="s">
        <v>1332</v>
      </c>
      <c r="L28304" t="s">
        <v>1313</v>
      </c>
    </row>
    <row r="28305" spans="8:12" x14ac:dyDescent="0.25">
      <c r="H28305" t="s">
        <v>26450</v>
      </c>
      <c r="I28305">
        <v>9327774</v>
      </c>
      <c r="J28305">
        <v>316014170</v>
      </c>
      <c r="K28305" t="s">
        <v>1365</v>
      </c>
      <c r="L28305" t="s">
        <v>1295</v>
      </c>
    </row>
    <row r="28306" spans="8:12" x14ac:dyDescent="0.25">
      <c r="H28306" t="s">
        <v>26450</v>
      </c>
      <c r="I28306">
        <v>9327774</v>
      </c>
      <c r="J28306">
        <v>256746000</v>
      </c>
      <c r="K28306" t="s">
        <v>1340</v>
      </c>
      <c r="L28306" t="s">
        <v>1295</v>
      </c>
    </row>
    <row r="28307" spans="8:12" x14ac:dyDescent="0.25">
      <c r="H28307" t="s">
        <v>26450</v>
      </c>
      <c r="I28307">
        <v>9327774</v>
      </c>
      <c r="J28307">
        <v>247194900</v>
      </c>
      <c r="K28307" t="s">
        <v>1398</v>
      </c>
      <c r="L28307" t="s">
        <v>1295</v>
      </c>
    </row>
    <row r="28308" spans="8:12" x14ac:dyDescent="0.25">
      <c r="H28308" t="s">
        <v>26451</v>
      </c>
      <c r="I28308">
        <v>9285184</v>
      </c>
      <c r="J28308">
        <v>235098053</v>
      </c>
      <c r="K28308" t="s">
        <v>1558</v>
      </c>
      <c r="L28308" t="s">
        <v>1326</v>
      </c>
    </row>
    <row r="28309" spans="8:12" x14ac:dyDescent="0.25">
      <c r="H28309" t="s">
        <v>26452</v>
      </c>
      <c r="I28309">
        <v>9536181</v>
      </c>
      <c r="J28309">
        <v>636016736</v>
      </c>
      <c r="K28309" t="s">
        <v>1464</v>
      </c>
      <c r="L28309" t="s">
        <v>1295</v>
      </c>
    </row>
    <row r="28310" spans="8:12" x14ac:dyDescent="0.25">
      <c r="H28310" t="s">
        <v>26453</v>
      </c>
      <c r="I28310">
        <v>9535412</v>
      </c>
      <c r="J28310">
        <v>563100000</v>
      </c>
      <c r="K28310" t="s">
        <v>1441</v>
      </c>
      <c r="L28310" t="s">
        <v>1362</v>
      </c>
    </row>
    <row r="28311" spans="8:12" x14ac:dyDescent="0.25">
      <c r="H28311" t="s">
        <v>26454</v>
      </c>
      <c r="I28311">
        <v>9279367</v>
      </c>
      <c r="J28311">
        <v>354450000</v>
      </c>
      <c r="K28311" t="s">
        <v>1332</v>
      </c>
      <c r="L28311" t="s">
        <v>1341</v>
      </c>
    </row>
    <row r="28312" spans="8:12" x14ac:dyDescent="0.25">
      <c r="H28312" t="s">
        <v>26455</v>
      </c>
      <c r="I28312">
        <v>9671345</v>
      </c>
      <c r="J28312">
        <v>533180051</v>
      </c>
      <c r="K28312" t="s">
        <v>1563</v>
      </c>
      <c r="L28312" t="s">
        <v>1329</v>
      </c>
    </row>
    <row r="28313" spans="8:12" x14ac:dyDescent="0.25">
      <c r="H28313" t="s">
        <v>26456</v>
      </c>
      <c r="I28313">
        <v>9197911</v>
      </c>
      <c r="J28313">
        <v>245789000</v>
      </c>
      <c r="K28313" t="s">
        <v>1387</v>
      </c>
      <c r="L28313" t="s">
        <v>1295</v>
      </c>
    </row>
    <row r="28314" spans="8:12" x14ac:dyDescent="0.25">
      <c r="H28314" t="s">
        <v>26457</v>
      </c>
      <c r="I28314">
        <v>9506148</v>
      </c>
      <c r="J28314">
        <v>305997000</v>
      </c>
      <c r="L28314" t="s">
        <v>1308</v>
      </c>
    </row>
    <row r="28315" spans="8:12" x14ac:dyDescent="0.25">
      <c r="H28315" t="s">
        <v>26458</v>
      </c>
      <c r="I28315">
        <v>9580003</v>
      </c>
      <c r="J28315">
        <v>372014000</v>
      </c>
      <c r="L28315" t="s">
        <v>1341</v>
      </c>
    </row>
    <row r="28316" spans="8:12" x14ac:dyDescent="0.25">
      <c r="H28316" t="s">
        <v>26459</v>
      </c>
      <c r="I28316">
        <v>8873752</v>
      </c>
      <c r="J28316">
        <v>214182403</v>
      </c>
      <c r="K28316" t="s">
        <v>1302</v>
      </c>
      <c r="L28316" t="s">
        <v>1295</v>
      </c>
    </row>
    <row r="28317" spans="8:12" x14ac:dyDescent="0.25">
      <c r="H28317" t="s">
        <v>26460</v>
      </c>
      <c r="I28317">
        <v>7311329</v>
      </c>
      <c r="J28317">
        <v>450547000</v>
      </c>
      <c r="K28317" t="s">
        <v>5140</v>
      </c>
      <c r="L28317" t="s">
        <v>1295</v>
      </c>
    </row>
    <row r="28318" spans="8:12" x14ac:dyDescent="0.25">
      <c r="H28318" t="s">
        <v>26461</v>
      </c>
      <c r="I28318">
        <v>9319557</v>
      </c>
      <c r="J28318">
        <v>512423000</v>
      </c>
      <c r="K28318" t="s">
        <v>3761</v>
      </c>
      <c r="L28318" t="s">
        <v>1295</v>
      </c>
    </row>
    <row r="28319" spans="8:12" x14ac:dyDescent="0.25">
      <c r="H28319" t="s">
        <v>26462</v>
      </c>
      <c r="I28319">
        <v>9433638</v>
      </c>
      <c r="J28319">
        <v>372264000</v>
      </c>
      <c r="L28319" t="s">
        <v>1341</v>
      </c>
    </row>
    <row r="28320" spans="8:12" x14ac:dyDescent="0.25">
      <c r="H28320" t="s">
        <v>26463</v>
      </c>
      <c r="I28320">
        <v>9037020</v>
      </c>
      <c r="J28320">
        <v>356823000</v>
      </c>
      <c r="K28320" t="s">
        <v>1332</v>
      </c>
      <c r="L28320" t="s">
        <v>1295</v>
      </c>
    </row>
    <row r="28321" spans="8:12" x14ac:dyDescent="0.25">
      <c r="H28321" t="s">
        <v>1122</v>
      </c>
      <c r="I28321">
        <v>9743617</v>
      </c>
      <c r="J28321">
        <v>565370000</v>
      </c>
      <c r="L28321" t="s">
        <v>1308</v>
      </c>
    </row>
    <row r="28322" spans="8:12" x14ac:dyDescent="0.25">
      <c r="H28322" t="s">
        <v>26464</v>
      </c>
      <c r="I28322">
        <v>9190937</v>
      </c>
      <c r="J28322">
        <v>525023151</v>
      </c>
      <c r="K28322" t="s">
        <v>1307</v>
      </c>
      <c r="L28322" t="s">
        <v>1295</v>
      </c>
    </row>
    <row r="28323" spans="8:12" x14ac:dyDescent="0.25">
      <c r="H28323" t="s">
        <v>1123</v>
      </c>
      <c r="I28323">
        <v>9290153</v>
      </c>
      <c r="J28323">
        <v>209514000</v>
      </c>
      <c r="K28323" t="s">
        <v>1443</v>
      </c>
      <c r="L28323" t="s">
        <v>1341</v>
      </c>
    </row>
    <row r="28324" spans="8:12" x14ac:dyDescent="0.25">
      <c r="H28324" t="s">
        <v>26465</v>
      </c>
      <c r="I28324">
        <v>8726545</v>
      </c>
      <c r="J28324">
        <v>273441940</v>
      </c>
      <c r="K28324" t="s">
        <v>1297</v>
      </c>
      <c r="L28324" t="s">
        <v>1329</v>
      </c>
    </row>
    <row r="28325" spans="8:12" x14ac:dyDescent="0.25">
      <c r="H28325" t="s">
        <v>26466</v>
      </c>
      <c r="I28325">
        <v>9580156</v>
      </c>
      <c r="J28325">
        <v>725001045</v>
      </c>
      <c r="K28325" t="s">
        <v>1532</v>
      </c>
      <c r="L28325" t="s">
        <v>1341</v>
      </c>
    </row>
    <row r="28326" spans="8:12" x14ac:dyDescent="0.25">
      <c r="H28326" t="s">
        <v>26467</v>
      </c>
      <c r="I28326">
        <v>9580132</v>
      </c>
      <c r="J28326">
        <v>725019110</v>
      </c>
      <c r="K28326" t="s">
        <v>1532</v>
      </c>
      <c r="L28326" t="s">
        <v>1341</v>
      </c>
    </row>
    <row r="28327" spans="8:12" x14ac:dyDescent="0.25">
      <c r="H28327" t="s">
        <v>26468</v>
      </c>
      <c r="I28327">
        <v>9370367</v>
      </c>
      <c r="J28327">
        <v>354988000</v>
      </c>
      <c r="K28327" t="s">
        <v>1332</v>
      </c>
      <c r="L28327" t="s">
        <v>1341</v>
      </c>
    </row>
    <row r="28328" spans="8:12" x14ac:dyDescent="0.25">
      <c r="H28328" t="s">
        <v>26469</v>
      </c>
      <c r="I28328">
        <v>2331217</v>
      </c>
      <c r="J28328">
        <v>244620903</v>
      </c>
      <c r="K28328" t="s">
        <v>1387</v>
      </c>
      <c r="L28328" t="s">
        <v>1308</v>
      </c>
    </row>
    <row r="28329" spans="8:12" x14ac:dyDescent="0.25">
      <c r="H28329" t="s">
        <v>26470</v>
      </c>
      <c r="I28329">
        <v>9535448</v>
      </c>
      <c r="J28329">
        <v>564401000</v>
      </c>
      <c r="K28329" t="s">
        <v>1441</v>
      </c>
      <c r="L28329" t="s">
        <v>1362</v>
      </c>
    </row>
    <row r="28330" spans="8:12" x14ac:dyDescent="0.25">
      <c r="H28330" t="s">
        <v>26470</v>
      </c>
      <c r="I28330">
        <v>8408014</v>
      </c>
      <c r="J28330">
        <v>371685000</v>
      </c>
      <c r="L28330" t="s">
        <v>1341</v>
      </c>
    </row>
    <row r="28331" spans="8:12" x14ac:dyDescent="0.25">
      <c r="H28331" t="s">
        <v>26471</v>
      </c>
      <c r="I28331">
        <v>9154505</v>
      </c>
      <c r="J28331">
        <v>238145000</v>
      </c>
      <c r="K28331" t="s">
        <v>2926</v>
      </c>
      <c r="L28331" t="s">
        <v>1341</v>
      </c>
    </row>
    <row r="28332" spans="8:12" x14ac:dyDescent="0.25">
      <c r="H28332" t="s">
        <v>26472</v>
      </c>
      <c r="I28332">
        <v>9680906</v>
      </c>
      <c r="J28332">
        <v>525021161</v>
      </c>
      <c r="K28332" t="s">
        <v>1307</v>
      </c>
      <c r="L28332" t="s">
        <v>1313</v>
      </c>
    </row>
    <row r="28333" spans="8:12" x14ac:dyDescent="0.25">
      <c r="H28333" t="s">
        <v>26473</v>
      </c>
      <c r="I28333">
        <v>9735725</v>
      </c>
      <c r="J28333">
        <v>525020223</v>
      </c>
      <c r="K28333" t="s">
        <v>1307</v>
      </c>
      <c r="L28333" t="s">
        <v>2037</v>
      </c>
    </row>
    <row r="28334" spans="8:12" x14ac:dyDescent="0.25">
      <c r="H28334" t="s">
        <v>26474</v>
      </c>
      <c r="I28334">
        <v>9549748</v>
      </c>
      <c r="J28334">
        <v>525015427</v>
      </c>
      <c r="K28334" t="s">
        <v>1307</v>
      </c>
      <c r="L28334" t="s">
        <v>1494</v>
      </c>
    </row>
    <row r="28335" spans="8:12" x14ac:dyDescent="0.25">
      <c r="H28335" t="s">
        <v>26475</v>
      </c>
      <c r="I28335">
        <v>9757462</v>
      </c>
      <c r="J28335">
        <v>525021298</v>
      </c>
      <c r="K28335" t="s">
        <v>1307</v>
      </c>
      <c r="L28335" t="s">
        <v>1313</v>
      </c>
    </row>
    <row r="28336" spans="8:12" x14ac:dyDescent="0.25">
      <c r="H28336" t="s">
        <v>26476</v>
      </c>
      <c r="I28336">
        <v>9750567</v>
      </c>
      <c r="J28336">
        <v>556501160</v>
      </c>
      <c r="L28336" t="s">
        <v>1313</v>
      </c>
    </row>
    <row r="28337" spans="8:12" x14ac:dyDescent="0.25">
      <c r="H28337" t="s">
        <v>26477</v>
      </c>
      <c r="I28337">
        <v>9726310</v>
      </c>
      <c r="J28337">
        <v>525016047</v>
      </c>
      <c r="K28337" t="s">
        <v>1307</v>
      </c>
      <c r="L28337" t="s">
        <v>1313</v>
      </c>
    </row>
    <row r="28338" spans="8:12" x14ac:dyDescent="0.25">
      <c r="H28338" t="s">
        <v>26478</v>
      </c>
      <c r="I28338">
        <v>9760902</v>
      </c>
      <c r="J28338">
        <v>525003329</v>
      </c>
      <c r="K28338" t="s">
        <v>1307</v>
      </c>
      <c r="L28338" t="s">
        <v>1313</v>
      </c>
    </row>
    <row r="28339" spans="8:12" x14ac:dyDescent="0.25">
      <c r="H28339" t="s">
        <v>26479</v>
      </c>
      <c r="I28339">
        <v>9658769</v>
      </c>
      <c r="J28339">
        <v>525020081</v>
      </c>
      <c r="K28339" t="s">
        <v>1307</v>
      </c>
      <c r="L28339" t="s">
        <v>1313</v>
      </c>
    </row>
    <row r="28340" spans="8:12" x14ac:dyDescent="0.25">
      <c r="H28340" t="s">
        <v>26480</v>
      </c>
      <c r="I28340">
        <v>9734422</v>
      </c>
      <c r="J28340">
        <v>525020228</v>
      </c>
      <c r="K28340" t="s">
        <v>1307</v>
      </c>
      <c r="L28340" t="s">
        <v>1313</v>
      </c>
    </row>
    <row r="28341" spans="8:12" x14ac:dyDescent="0.25">
      <c r="H28341" t="s">
        <v>26481</v>
      </c>
      <c r="I28341">
        <v>9577496</v>
      </c>
      <c r="J28341">
        <v>525015670</v>
      </c>
      <c r="K28341" t="s">
        <v>1307</v>
      </c>
      <c r="L28341" t="s">
        <v>1313</v>
      </c>
    </row>
    <row r="28342" spans="8:12" x14ac:dyDescent="0.25">
      <c r="H28342" t="s">
        <v>26482</v>
      </c>
      <c r="I28342">
        <v>9409479</v>
      </c>
      <c r="J28342">
        <v>538005860</v>
      </c>
      <c r="K28342" t="s">
        <v>1437</v>
      </c>
      <c r="L28342" t="s">
        <v>1362</v>
      </c>
    </row>
    <row r="28343" spans="8:12" x14ac:dyDescent="0.25">
      <c r="H28343" t="s">
        <v>26483</v>
      </c>
      <c r="I28343">
        <v>9699995</v>
      </c>
      <c r="J28343">
        <v>565113000</v>
      </c>
      <c r="L28343" t="s">
        <v>1313</v>
      </c>
    </row>
    <row r="28344" spans="8:12" x14ac:dyDescent="0.25">
      <c r="H28344" t="s">
        <v>26484</v>
      </c>
      <c r="I28344">
        <v>9368027</v>
      </c>
      <c r="J28344">
        <v>565124000</v>
      </c>
      <c r="L28344" t="s">
        <v>1313</v>
      </c>
    </row>
    <row r="28345" spans="8:12" x14ac:dyDescent="0.25">
      <c r="H28345" t="s">
        <v>26484</v>
      </c>
      <c r="I28345">
        <v>9416812</v>
      </c>
      <c r="J28345">
        <v>538003325</v>
      </c>
      <c r="K28345" t="s">
        <v>1437</v>
      </c>
      <c r="L28345" t="s">
        <v>1326</v>
      </c>
    </row>
    <row r="28346" spans="8:12" x14ac:dyDescent="0.25">
      <c r="H28346" t="s">
        <v>1124</v>
      </c>
      <c r="I28346">
        <v>9580209</v>
      </c>
      <c r="J28346">
        <v>354807000</v>
      </c>
      <c r="K28346" t="s">
        <v>1332</v>
      </c>
      <c r="L28346" t="s">
        <v>1341</v>
      </c>
    </row>
    <row r="28347" spans="8:12" x14ac:dyDescent="0.25">
      <c r="H28347" t="s">
        <v>26485</v>
      </c>
      <c r="I28347">
        <v>9406506</v>
      </c>
      <c r="J28347">
        <v>353003000</v>
      </c>
      <c r="K28347" t="s">
        <v>1332</v>
      </c>
      <c r="L28347" t="s">
        <v>1341</v>
      </c>
    </row>
    <row r="28348" spans="8:12" x14ac:dyDescent="0.25">
      <c r="H28348" t="s">
        <v>26486</v>
      </c>
      <c r="I28348">
        <v>9612351</v>
      </c>
      <c r="J28348">
        <v>477305600</v>
      </c>
      <c r="K28348" t="s">
        <v>1348</v>
      </c>
      <c r="L28348" t="s">
        <v>1341</v>
      </c>
    </row>
    <row r="28349" spans="8:12" x14ac:dyDescent="0.25">
      <c r="H28349" t="s">
        <v>26486</v>
      </c>
      <c r="I28349">
        <v>9610200</v>
      </c>
      <c r="J28349">
        <v>373230000</v>
      </c>
      <c r="L28349" t="s">
        <v>1341</v>
      </c>
    </row>
    <row r="28350" spans="8:12" x14ac:dyDescent="0.25">
      <c r="H28350" t="s">
        <v>26487</v>
      </c>
      <c r="I28350">
        <v>9557862</v>
      </c>
      <c r="J28350">
        <v>357673000</v>
      </c>
      <c r="K28350" t="s">
        <v>1332</v>
      </c>
      <c r="L28350" t="s">
        <v>1341</v>
      </c>
    </row>
    <row r="28351" spans="8:12" x14ac:dyDescent="0.25">
      <c r="H28351" t="s">
        <v>26488</v>
      </c>
      <c r="I28351">
        <v>9114660</v>
      </c>
      <c r="J28351">
        <v>477225600</v>
      </c>
      <c r="K28351" t="s">
        <v>1348</v>
      </c>
      <c r="L28351" t="s">
        <v>1614</v>
      </c>
    </row>
    <row r="28352" spans="8:12" x14ac:dyDescent="0.25">
      <c r="H28352" t="s">
        <v>1125</v>
      </c>
      <c r="I28352">
        <v>9666027</v>
      </c>
      <c r="J28352">
        <v>477698900</v>
      </c>
      <c r="K28352" t="s">
        <v>1348</v>
      </c>
      <c r="L28352" t="s">
        <v>1308</v>
      </c>
    </row>
    <row r="28353" spans="8:12" x14ac:dyDescent="0.25">
      <c r="H28353" t="s">
        <v>26489</v>
      </c>
      <c r="I28353">
        <v>9418810</v>
      </c>
      <c r="J28353">
        <v>538006724</v>
      </c>
      <c r="K28353" t="s">
        <v>1437</v>
      </c>
      <c r="L28353" t="s">
        <v>1326</v>
      </c>
    </row>
    <row r="28354" spans="8:12" x14ac:dyDescent="0.25">
      <c r="H28354" t="s">
        <v>26490</v>
      </c>
      <c r="I28354">
        <v>9425801</v>
      </c>
      <c r="J28354">
        <v>372333000</v>
      </c>
      <c r="L28354" t="s">
        <v>1341</v>
      </c>
    </row>
    <row r="28355" spans="8:12" x14ac:dyDescent="0.25">
      <c r="H28355" t="s">
        <v>26491</v>
      </c>
      <c r="I28355">
        <v>9392896</v>
      </c>
      <c r="J28355">
        <v>372786000</v>
      </c>
      <c r="L28355" t="s">
        <v>1313</v>
      </c>
    </row>
    <row r="28356" spans="8:12" x14ac:dyDescent="0.25">
      <c r="H28356" t="s">
        <v>26492</v>
      </c>
      <c r="I28356">
        <v>9603491</v>
      </c>
      <c r="J28356">
        <v>477397200</v>
      </c>
      <c r="K28356" t="s">
        <v>1348</v>
      </c>
      <c r="L28356" t="s">
        <v>1308</v>
      </c>
    </row>
    <row r="28357" spans="8:12" x14ac:dyDescent="0.25">
      <c r="H28357" t="s">
        <v>26493</v>
      </c>
      <c r="I28357">
        <v>9478872</v>
      </c>
      <c r="J28357">
        <v>354127000</v>
      </c>
      <c r="K28357" t="s">
        <v>1332</v>
      </c>
      <c r="L28357" t="s">
        <v>1341</v>
      </c>
    </row>
    <row r="28358" spans="8:12" x14ac:dyDescent="0.25">
      <c r="H28358" t="s">
        <v>26494</v>
      </c>
      <c r="I28358">
        <v>9649524</v>
      </c>
      <c r="J28358">
        <v>477325800</v>
      </c>
      <c r="K28358" t="s">
        <v>1348</v>
      </c>
      <c r="L28358" t="s">
        <v>1295</v>
      </c>
    </row>
    <row r="28359" spans="8:12" x14ac:dyDescent="0.25">
      <c r="H28359" t="s">
        <v>26495</v>
      </c>
      <c r="I28359">
        <v>9114529</v>
      </c>
      <c r="J28359">
        <v>477640400</v>
      </c>
      <c r="K28359" t="s">
        <v>1348</v>
      </c>
      <c r="L28359" t="s">
        <v>1295</v>
      </c>
    </row>
    <row r="28360" spans="8:12" x14ac:dyDescent="0.25">
      <c r="H28360" t="s">
        <v>26496</v>
      </c>
      <c r="I28360">
        <v>9330290</v>
      </c>
      <c r="J28360">
        <v>356845000</v>
      </c>
      <c r="K28360" t="s">
        <v>1332</v>
      </c>
      <c r="L28360" t="s">
        <v>1341</v>
      </c>
    </row>
    <row r="28361" spans="8:12" x14ac:dyDescent="0.25">
      <c r="H28361" t="s">
        <v>26497</v>
      </c>
      <c r="I28361">
        <v>9687112</v>
      </c>
      <c r="J28361">
        <v>371952000</v>
      </c>
      <c r="L28361" t="s">
        <v>1329</v>
      </c>
    </row>
    <row r="28362" spans="8:12" x14ac:dyDescent="0.25">
      <c r="H28362" t="s">
        <v>1126</v>
      </c>
      <c r="I28362">
        <v>9666053</v>
      </c>
      <c r="J28362">
        <v>477271800</v>
      </c>
      <c r="K28362" t="s">
        <v>1348</v>
      </c>
      <c r="L28362" t="s">
        <v>1308</v>
      </c>
    </row>
    <row r="28363" spans="8:12" x14ac:dyDescent="0.25">
      <c r="H28363" t="s">
        <v>26498</v>
      </c>
      <c r="I28363">
        <v>9619567</v>
      </c>
      <c r="J28363">
        <v>477950800</v>
      </c>
      <c r="K28363" t="s">
        <v>1348</v>
      </c>
      <c r="L28363" t="s">
        <v>1295</v>
      </c>
    </row>
    <row r="28364" spans="8:12" x14ac:dyDescent="0.25">
      <c r="H28364" t="s">
        <v>26499</v>
      </c>
      <c r="I28364">
        <v>9595400</v>
      </c>
      <c r="J28364">
        <v>355354000</v>
      </c>
      <c r="K28364" t="s">
        <v>1332</v>
      </c>
      <c r="L28364" t="s">
        <v>1308</v>
      </c>
    </row>
    <row r="28365" spans="8:12" x14ac:dyDescent="0.25">
      <c r="H28365" t="s">
        <v>26500</v>
      </c>
      <c r="I28365">
        <v>9324590</v>
      </c>
      <c r="J28365">
        <v>354718000</v>
      </c>
      <c r="K28365" t="s">
        <v>1332</v>
      </c>
      <c r="L28365" t="s">
        <v>1412</v>
      </c>
    </row>
    <row r="28366" spans="8:12" x14ac:dyDescent="0.25">
      <c r="H28366" t="s">
        <v>1127</v>
      </c>
      <c r="I28366">
        <v>9666039</v>
      </c>
      <c r="J28366">
        <v>477067100</v>
      </c>
      <c r="K28366" t="s">
        <v>1348</v>
      </c>
      <c r="L28366" t="s">
        <v>1308</v>
      </c>
    </row>
    <row r="28367" spans="8:12" x14ac:dyDescent="0.25">
      <c r="H28367" t="s">
        <v>1127</v>
      </c>
      <c r="I28367">
        <v>9666039</v>
      </c>
      <c r="J28367">
        <v>420119000</v>
      </c>
      <c r="L28367" t="s">
        <v>1308</v>
      </c>
    </row>
    <row r="28368" spans="8:12" x14ac:dyDescent="0.25">
      <c r="H28368" t="s">
        <v>26501</v>
      </c>
      <c r="I28368">
        <v>9304150</v>
      </c>
      <c r="J28368">
        <v>372655000</v>
      </c>
      <c r="L28368" t="s">
        <v>1341</v>
      </c>
    </row>
    <row r="28369" spans="8:12" x14ac:dyDescent="0.25">
      <c r="H28369" t="s">
        <v>26502</v>
      </c>
      <c r="I28369">
        <v>9727273</v>
      </c>
      <c r="J28369">
        <v>357116000</v>
      </c>
      <c r="K28369" t="s">
        <v>1332</v>
      </c>
      <c r="L28369" t="s">
        <v>1308</v>
      </c>
    </row>
    <row r="28370" spans="8:12" x14ac:dyDescent="0.25">
      <c r="H28370" t="s">
        <v>1128</v>
      </c>
      <c r="I28370">
        <v>9666041</v>
      </c>
      <c r="J28370">
        <v>477845200</v>
      </c>
      <c r="K28370" t="s">
        <v>1348</v>
      </c>
      <c r="L28370" t="s">
        <v>1308</v>
      </c>
    </row>
    <row r="28371" spans="8:12" x14ac:dyDescent="0.25">
      <c r="H28371" t="s">
        <v>26503</v>
      </c>
      <c r="I28371">
        <v>9217814</v>
      </c>
      <c r="J28371">
        <v>477897800</v>
      </c>
      <c r="K28371" t="s">
        <v>1348</v>
      </c>
      <c r="L28371" t="s">
        <v>1295</v>
      </c>
    </row>
    <row r="28372" spans="8:12" x14ac:dyDescent="0.25">
      <c r="H28372" t="s">
        <v>26504</v>
      </c>
      <c r="I28372">
        <v>9156802</v>
      </c>
      <c r="J28372">
        <v>477779900</v>
      </c>
      <c r="K28372" t="s">
        <v>1348</v>
      </c>
      <c r="L28372" t="s">
        <v>1295</v>
      </c>
    </row>
    <row r="28373" spans="8:12" x14ac:dyDescent="0.25">
      <c r="H28373" t="s">
        <v>26504</v>
      </c>
      <c r="I28373">
        <v>9156802</v>
      </c>
      <c r="J28373">
        <v>476731324</v>
      </c>
      <c r="L28373" t="s">
        <v>1295</v>
      </c>
    </row>
    <row r="28374" spans="8:12" x14ac:dyDescent="0.25">
      <c r="H28374" t="s">
        <v>26505</v>
      </c>
      <c r="I28374">
        <v>9424235</v>
      </c>
      <c r="J28374">
        <v>353738000</v>
      </c>
      <c r="K28374" t="s">
        <v>1332</v>
      </c>
      <c r="L28374" t="s">
        <v>1341</v>
      </c>
    </row>
    <row r="28375" spans="8:12" x14ac:dyDescent="0.25">
      <c r="H28375" t="s">
        <v>26506</v>
      </c>
      <c r="I28375">
        <v>9178094</v>
      </c>
      <c r="J28375">
        <v>477621600</v>
      </c>
      <c r="K28375" t="s">
        <v>1348</v>
      </c>
      <c r="L28375" t="s">
        <v>1308</v>
      </c>
    </row>
    <row r="28376" spans="8:12" x14ac:dyDescent="0.25">
      <c r="H28376" t="s">
        <v>26507</v>
      </c>
      <c r="I28376">
        <v>9612375</v>
      </c>
      <c r="J28376">
        <v>477427700</v>
      </c>
      <c r="K28376" t="s">
        <v>1348</v>
      </c>
      <c r="L28376" t="s">
        <v>1308</v>
      </c>
    </row>
    <row r="28377" spans="8:12" x14ac:dyDescent="0.25">
      <c r="H28377" t="s">
        <v>26508</v>
      </c>
      <c r="I28377">
        <v>9619579</v>
      </c>
      <c r="J28377">
        <v>477950700</v>
      </c>
      <c r="K28377" t="s">
        <v>1348</v>
      </c>
      <c r="L28377" t="s">
        <v>1308</v>
      </c>
    </row>
    <row r="28378" spans="8:12" x14ac:dyDescent="0.25">
      <c r="H28378" t="s">
        <v>26509</v>
      </c>
      <c r="I28378">
        <v>9675755</v>
      </c>
      <c r="J28378">
        <v>565775000</v>
      </c>
      <c r="L28378" t="s">
        <v>1308</v>
      </c>
    </row>
    <row r="28379" spans="8:12" x14ac:dyDescent="0.25">
      <c r="H28379" t="s">
        <v>26510</v>
      </c>
      <c r="I28379">
        <v>9628037</v>
      </c>
      <c r="J28379">
        <v>477464700</v>
      </c>
      <c r="K28379" t="s">
        <v>1348</v>
      </c>
      <c r="L28379" t="s">
        <v>1341</v>
      </c>
    </row>
    <row r="28380" spans="8:12" x14ac:dyDescent="0.25">
      <c r="H28380" t="s">
        <v>26511</v>
      </c>
      <c r="I28380">
        <v>9628049</v>
      </c>
      <c r="J28380">
        <v>477250800</v>
      </c>
      <c r="K28380" t="s">
        <v>1348</v>
      </c>
      <c r="L28380" t="s">
        <v>1308</v>
      </c>
    </row>
    <row r="28381" spans="8:12" x14ac:dyDescent="0.25">
      <c r="H28381" t="s">
        <v>1129</v>
      </c>
      <c r="I28381">
        <v>9490117</v>
      </c>
      <c r="J28381">
        <v>373066000</v>
      </c>
      <c r="L28381" t="s">
        <v>1308</v>
      </c>
    </row>
    <row r="28382" spans="8:12" x14ac:dyDescent="0.25">
      <c r="H28382" t="s">
        <v>26512</v>
      </c>
      <c r="I28382">
        <v>9603518</v>
      </c>
      <c r="J28382">
        <v>477346200</v>
      </c>
      <c r="K28382" t="s">
        <v>1348</v>
      </c>
      <c r="L28382" t="s">
        <v>1308</v>
      </c>
    </row>
    <row r="28383" spans="8:12" x14ac:dyDescent="0.25">
      <c r="H28383" t="s">
        <v>26513</v>
      </c>
      <c r="I28383">
        <v>9446453</v>
      </c>
      <c r="J28383">
        <v>371001000</v>
      </c>
      <c r="L28383" t="s">
        <v>1341</v>
      </c>
    </row>
    <row r="28384" spans="8:12" x14ac:dyDescent="0.25">
      <c r="H28384" t="s">
        <v>26514</v>
      </c>
      <c r="I28384">
        <v>9683996</v>
      </c>
      <c r="J28384">
        <v>577190000</v>
      </c>
      <c r="L28384" t="s">
        <v>1329</v>
      </c>
    </row>
    <row r="28385" spans="8:12" x14ac:dyDescent="0.25">
      <c r="H28385" t="s">
        <v>26515</v>
      </c>
      <c r="I28385">
        <v>9423657</v>
      </c>
      <c r="J28385">
        <v>245176000</v>
      </c>
      <c r="K28385" t="s">
        <v>1387</v>
      </c>
      <c r="L28385" t="s">
        <v>1295</v>
      </c>
    </row>
    <row r="28386" spans="8:12" x14ac:dyDescent="0.25">
      <c r="H28386" t="s">
        <v>26516</v>
      </c>
      <c r="I28386">
        <v>8919037</v>
      </c>
      <c r="J28386">
        <v>257511000</v>
      </c>
      <c r="K28386" t="s">
        <v>1335</v>
      </c>
      <c r="L28386" t="s">
        <v>1326</v>
      </c>
    </row>
    <row r="28387" spans="8:12" x14ac:dyDescent="0.25">
      <c r="H28387" t="s">
        <v>26517</v>
      </c>
      <c r="I28387">
        <v>9417763</v>
      </c>
      <c r="J28387">
        <v>636013940</v>
      </c>
      <c r="K28387" t="s">
        <v>1464</v>
      </c>
      <c r="L28387" t="s">
        <v>1362</v>
      </c>
    </row>
    <row r="28388" spans="8:12" x14ac:dyDescent="0.25">
      <c r="H28388" t="s">
        <v>26518</v>
      </c>
      <c r="I28388">
        <v>9232814</v>
      </c>
      <c r="J28388">
        <v>311288000</v>
      </c>
      <c r="K28388" t="s">
        <v>1609</v>
      </c>
      <c r="L28388" t="s">
        <v>1295</v>
      </c>
    </row>
    <row r="28389" spans="8:12" x14ac:dyDescent="0.25">
      <c r="H28389" t="s">
        <v>26519</v>
      </c>
      <c r="I28389">
        <v>9308235</v>
      </c>
      <c r="J28389">
        <v>563626000</v>
      </c>
      <c r="K28389" t="s">
        <v>1441</v>
      </c>
      <c r="L28389" t="s">
        <v>1326</v>
      </c>
    </row>
    <row r="28390" spans="8:12" x14ac:dyDescent="0.25">
      <c r="H28390" t="s">
        <v>26520</v>
      </c>
      <c r="I28390">
        <v>8119261</v>
      </c>
      <c r="J28390">
        <v>316001844</v>
      </c>
      <c r="K28390" t="s">
        <v>1365</v>
      </c>
      <c r="L28390" t="s">
        <v>1341</v>
      </c>
    </row>
    <row r="28391" spans="8:12" x14ac:dyDescent="0.25">
      <c r="H28391" t="s">
        <v>26521</v>
      </c>
      <c r="I28391">
        <v>7654321</v>
      </c>
      <c r="J28391">
        <v>371123456</v>
      </c>
      <c r="L28391" t="s">
        <v>1313</v>
      </c>
    </row>
    <row r="28392" spans="8:12" x14ac:dyDescent="0.25">
      <c r="H28392" t="s">
        <v>26522</v>
      </c>
      <c r="I28392">
        <v>8803563</v>
      </c>
      <c r="J28392">
        <v>224886000</v>
      </c>
      <c r="K28392" t="s">
        <v>1830</v>
      </c>
      <c r="L28392" t="s">
        <v>1329</v>
      </c>
    </row>
    <row r="28393" spans="8:12" x14ac:dyDescent="0.25">
      <c r="H28393" t="s">
        <v>26523</v>
      </c>
      <c r="I28393">
        <v>9202534</v>
      </c>
      <c r="J28393">
        <v>245261000</v>
      </c>
      <c r="K28393" t="s">
        <v>1387</v>
      </c>
      <c r="L28393" t="s">
        <v>1295</v>
      </c>
    </row>
    <row r="28394" spans="8:12" x14ac:dyDescent="0.25">
      <c r="H28394" t="s">
        <v>26524</v>
      </c>
      <c r="I28394">
        <v>2121212</v>
      </c>
      <c r="J28394">
        <v>447123456</v>
      </c>
      <c r="K28394" t="s">
        <v>1927</v>
      </c>
      <c r="L28394" t="s">
        <v>1308</v>
      </c>
    </row>
    <row r="28395" spans="8:12" x14ac:dyDescent="0.25">
      <c r="H28395" t="s">
        <v>26525</v>
      </c>
      <c r="I28395">
        <v>9690391</v>
      </c>
      <c r="J28395">
        <v>338068000</v>
      </c>
      <c r="K28395" t="s">
        <v>1431</v>
      </c>
      <c r="L28395" t="s">
        <v>1308</v>
      </c>
    </row>
    <row r="28396" spans="8:12" x14ac:dyDescent="0.25">
      <c r="H28396" t="s">
        <v>26526</v>
      </c>
      <c r="I28396">
        <v>9391646</v>
      </c>
      <c r="J28396">
        <v>636017230</v>
      </c>
      <c r="K28396" t="s">
        <v>1464</v>
      </c>
      <c r="L28396" t="s">
        <v>1341</v>
      </c>
    </row>
    <row r="28397" spans="8:12" x14ac:dyDescent="0.25">
      <c r="H28397" t="s">
        <v>26527</v>
      </c>
      <c r="I28397">
        <v>9062714</v>
      </c>
      <c r="J28397">
        <v>567064200</v>
      </c>
      <c r="K28397" t="s">
        <v>1861</v>
      </c>
      <c r="L28397" t="s">
        <v>1313</v>
      </c>
    </row>
    <row r="28398" spans="8:12" x14ac:dyDescent="0.25">
      <c r="H28398" t="s">
        <v>26527</v>
      </c>
      <c r="I28398">
        <v>9062714</v>
      </c>
      <c r="J28398">
        <v>567064100</v>
      </c>
      <c r="K28398" t="s">
        <v>1861</v>
      </c>
      <c r="L28398" t="s">
        <v>1313</v>
      </c>
    </row>
    <row r="28399" spans="8:12" x14ac:dyDescent="0.25">
      <c r="H28399" t="s">
        <v>26528</v>
      </c>
      <c r="I28399">
        <v>9239991</v>
      </c>
      <c r="J28399">
        <v>565272000</v>
      </c>
      <c r="L28399" t="s">
        <v>1341</v>
      </c>
    </row>
    <row r="28400" spans="8:12" x14ac:dyDescent="0.25">
      <c r="H28400" t="s">
        <v>26529</v>
      </c>
      <c r="I28400">
        <v>9074470</v>
      </c>
      <c r="J28400">
        <v>419572000</v>
      </c>
      <c r="K28400" t="s">
        <v>1420</v>
      </c>
      <c r="L28400" t="s">
        <v>1341</v>
      </c>
    </row>
    <row r="28401" spans="8:12" x14ac:dyDescent="0.25">
      <c r="H28401" t="s">
        <v>26530</v>
      </c>
      <c r="I28401">
        <v>9311165</v>
      </c>
      <c r="J28401">
        <v>357544000</v>
      </c>
      <c r="K28401" t="s">
        <v>1332</v>
      </c>
      <c r="L28401" t="s">
        <v>1341</v>
      </c>
    </row>
    <row r="28402" spans="8:12" x14ac:dyDescent="0.25">
      <c r="H28402" t="s">
        <v>26531</v>
      </c>
      <c r="I28402">
        <v>9336373</v>
      </c>
      <c r="J28402">
        <v>355647000</v>
      </c>
      <c r="K28402" t="s">
        <v>1332</v>
      </c>
      <c r="L28402" t="s">
        <v>1341</v>
      </c>
    </row>
    <row r="28403" spans="8:12" x14ac:dyDescent="0.25">
      <c r="H28403" t="s">
        <v>26532</v>
      </c>
      <c r="I28403">
        <v>9326275</v>
      </c>
      <c r="J28403">
        <v>370357000</v>
      </c>
      <c r="L28403" t="s">
        <v>1341</v>
      </c>
    </row>
    <row r="28404" spans="8:12" x14ac:dyDescent="0.25">
      <c r="H28404" t="s">
        <v>26533</v>
      </c>
      <c r="I28404">
        <v>9750361</v>
      </c>
      <c r="J28404">
        <v>567524000</v>
      </c>
      <c r="K28404" t="s">
        <v>1861</v>
      </c>
      <c r="L28404" t="s">
        <v>1313</v>
      </c>
    </row>
    <row r="28405" spans="8:12" x14ac:dyDescent="0.25">
      <c r="H28405" t="s">
        <v>26534</v>
      </c>
      <c r="I28405">
        <v>8805858</v>
      </c>
      <c r="J28405">
        <v>525015085</v>
      </c>
      <c r="K28405" t="s">
        <v>1307</v>
      </c>
      <c r="L28405" t="s">
        <v>1295</v>
      </c>
    </row>
    <row r="28406" spans="8:12" x14ac:dyDescent="0.25">
      <c r="H28406" t="s">
        <v>26535</v>
      </c>
      <c r="I28406">
        <v>9705811</v>
      </c>
      <c r="J28406">
        <v>525615210</v>
      </c>
      <c r="K28406" t="s">
        <v>1307</v>
      </c>
      <c r="L28406" t="s">
        <v>1313</v>
      </c>
    </row>
    <row r="28407" spans="8:12" x14ac:dyDescent="0.25">
      <c r="H28407" t="s">
        <v>26535</v>
      </c>
      <c r="I28407">
        <v>9705811</v>
      </c>
      <c r="J28407">
        <v>525018192</v>
      </c>
      <c r="K28407" t="s">
        <v>1307</v>
      </c>
      <c r="L28407" t="s">
        <v>1313</v>
      </c>
    </row>
    <row r="28408" spans="8:12" x14ac:dyDescent="0.25">
      <c r="H28408" t="s">
        <v>26536</v>
      </c>
      <c r="I28408">
        <v>9354155</v>
      </c>
      <c r="J28408">
        <v>440784000</v>
      </c>
      <c r="K28408" t="s">
        <v>1352</v>
      </c>
      <c r="L28408" t="s">
        <v>1295</v>
      </c>
    </row>
    <row r="28409" spans="8:12" x14ac:dyDescent="0.25">
      <c r="H28409" t="s">
        <v>26537</v>
      </c>
      <c r="I28409">
        <v>8127141</v>
      </c>
      <c r="J28409">
        <v>567001770</v>
      </c>
      <c r="K28409" t="s">
        <v>1861</v>
      </c>
      <c r="L28409" t="s">
        <v>1313</v>
      </c>
    </row>
    <row r="28410" spans="8:12" x14ac:dyDescent="0.25">
      <c r="H28410" t="s">
        <v>26537</v>
      </c>
      <c r="I28410">
        <v>8127141</v>
      </c>
      <c r="J28410">
        <v>564732000</v>
      </c>
      <c r="K28410" t="s">
        <v>1441</v>
      </c>
      <c r="L28410" t="s">
        <v>1313</v>
      </c>
    </row>
    <row r="28411" spans="8:12" x14ac:dyDescent="0.25">
      <c r="H28411" t="s">
        <v>26538</v>
      </c>
      <c r="I28411">
        <v>9103570</v>
      </c>
      <c r="J28411">
        <v>441776000</v>
      </c>
      <c r="K28411" t="s">
        <v>1352</v>
      </c>
      <c r="L28411" t="s">
        <v>1308</v>
      </c>
    </row>
    <row r="28412" spans="8:12" x14ac:dyDescent="0.25">
      <c r="H28412" t="s">
        <v>26539</v>
      </c>
      <c r="I28412">
        <v>9135028</v>
      </c>
      <c r="J28412">
        <v>441960000</v>
      </c>
      <c r="K28412" t="s">
        <v>1352</v>
      </c>
      <c r="L28412" t="s">
        <v>1308</v>
      </c>
    </row>
    <row r="28413" spans="8:12" x14ac:dyDescent="0.25">
      <c r="H28413" t="s">
        <v>26540</v>
      </c>
      <c r="I28413">
        <v>9032408</v>
      </c>
      <c r="J28413">
        <v>440702060</v>
      </c>
      <c r="K28413" t="s">
        <v>1352</v>
      </c>
      <c r="L28413" t="s">
        <v>1295</v>
      </c>
    </row>
    <row r="28414" spans="8:12" x14ac:dyDescent="0.25">
      <c r="H28414" t="s">
        <v>26541</v>
      </c>
      <c r="I28414">
        <v>9358357</v>
      </c>
      <c r="J28414">
        <v>441008000</v>
      </c>
      <c r="K28414" t="s">
        <v>1352</v>
      </c>
      <c r="L28414" t="s">
        <v>1295</v>
      </c>
    </row>
    <row r="28415" spans="8:12" x14ac:dyDescent="0.25">
      <c r="H28415" t="s">
        <v>26542</v>
      </c>
      <c r="I28415">
        <v>8122115</v>
      </c>
      <c r="J28415">
        <v>525006060</v>
      </c>
      <c r="K28415" t="s">
        <v>1307</v>
      </c>
      <c r="L28415" t="s">
        <v>1329</v>
      </c>
    </row>
    <row r="28416" spans="8:12" x14ac:dyDescent="0.25">
      <c r="H28416" t="s">
        <v>26543</v>
      </c>
      <c r="I28416">
        <v>9046928</v>
      </c>
      <c r="J28416">
        <v>563001320</v>
      </c>
      <c r="K28416" t="s">
        <v>1441</v>
      </c>
      <c r="L28416" t="s">
        <v>1362</v>
      </c>
    </row>
    <row r="28417" spans="8:12" x14ac:dyDescent="0.25">
      <c r="H28417" t="s">
        <v>26544</v>
      </c>
      <c r="I28417">
        <v>9284544</v>
      </c>
      <c r="J28417">
        <v>538006686</v>
      </c>
      <c r="K28417" t="s">
        <v>1437</v>
      </c>
      <c r="L28417" t="s">
        <v>1341</v>
      </c>
    </row>
    <row r="28418" spans="8:12" x14ac:dyDescent="0.25">
      <c r="H28418" t="s">
        <v>26545</v>
      </c>
      <c r="I28418">
        <v>9284300</v>
      </c>
      <c r="J28418">
        <v>538006683</v>
      </c>
      <c r="K28418" t="s">
        <v>1437</v>
      </c>
      <c r="L28418" t="s">
        <v>1341</v>
      </c>
    </row>
    <row r="28419" spans="8:12" x14ac:dyDescent="0.25">
      <c r="H28419" t="s">
        <v>1130</v>
      </c>
      <c r="I28419">
        <v>9665360</v>
      </c>
      <c r="J28419">
        <v>538005363</v>
      </c>
      <c r="K28419" t="s">
        <v>1437</v>
      </c>
      <c r="L28419" t="s">
        <v>1341</v>
      </c>
    </row>
    <row r="28420" spans="8:12" x14ac:dyDescent="0.25">
      <c r="H28420" t="s">
        <v>26546</v>
      </c>
      <c r="I28420">
        <v>9595955</v>
      </c>
      <c r="J28420">
        <v>538004446</v>
      </c>
      <c r="K28420" t="s">
        <v>1437</v>
      </c>
      <c r="L28420" t="s">
        <v>1341</v>
      </c>
    </row>
    <row r="28421" spans="8:12" x14ac:dyDescent="0.25">
      <c r="H28421" t="s">
        <v>26547</v>
      </c>
      <c r="I28421">
        <v>9250579</v>
      </c>
      <c r="J28421">
        <v>538003738</v>
      </c>
      <c r="K28421" t="s">
        <v>1437</v>
      </c>
      <c r="L28421" t="s">
        <v>1341</v>
      </c>
    </row>
    <row r="28422" spans="8:12" x14ac:dyDescent="0.25">
      <c r="H28422" t="s">
        <v>26548</v>
      </c>
      <c r="I28422">
        <v>9595943</v>
      </c>
      <c r="J28422">
        <v>538004352</v>
      </c>
      <c r="K28422" t="s">
        <v>1437</v>
      </c>
      <c r="L28422" t="s">
        <v>1341</v>
      </c>
    </row>
    <row r="28423" spans="8:12" x14ac:dyDescent="0.25">
      <c r="H28423" t="s">
        <v>26549</v>
      </c>
      <c r="I28423">
        <v>8758835</v>
      </c>
      <c r="J28423">
        <v>565085000</v>
      </c>
      <c r="L28423" t="s">
        <v>1329</v>
      </c>
    </row>
    <row r="28424" spans="8:12" x14ac:dyDescent="0.25">
      <c r="H28424" t="s">
        <v>26550</v>
      </c>
      <c r="I28424">
        <v>8769547</v>
      </c>
      <c r="J28424">
        <v>636012995</v>
      </c>
      <c r="K28424" t="s">
        <v>1464</v>
      </c>
      <c r="L28424" t="s">
        <v>1329</v>
      </c>
    </row>
    <row r="28425" spans="8:12" x14ac:dyDescent="0.25">
      <c r="H28425" t="s">
        <v>26551</v>
      </c>
      <c r="I28425">
        <v>8956542</v>
      </c>
      <c r="J28425">
        <v>273442540</v>
      </c>
      <c r="K28425" t="s">
        <v>1297</v>
      </c>
      <c r="L28425" t="s">
        <v>1295</v>
      </c>
    </row>
    <row r="28426" spans="8:12" x14ac:dyDescent="0.25">
      <c r="H28426" t="s">
        <v>26552</v>
      </c>
      <c r="I28426">
        <v>9345881</v>
      </c>
      <c r="J28426">
        <v>636015203</v>
      </c>
      <c r="K28426" t="s">
        <v>1464</v>
      </c>
      <c r="L28426" t="s">
        <v>1326</v>
      </c>
    </row>
    <row r="28427" spans="8:12" x14ac:dyDescent="0.25">
      <c r="H28427" t="s">
        <v>26553</v>
      </c>
      <c r="I28427">
        <v>9373113</v>
      </c>
      <c r="J28427">
        <v>440010000</v>
      </c>
      <c r="K28427" t="s">
        <v>1352</v>
      </c>
      <c r="L28427" t="s">
        <v>1295</v>
      </c>
    </row>
    <row r="28428" spans="8:12" x14ac:dyDescent="0.25">
      <c r="H28428" t="s">
        <v>26554</v>
      </c>
      <c r="I28428">
        <v>9003938</v>
      </c>
      <c r="J28428">
        <v>441335000</v>
      </c>
      <c r="K28428" t="s">
        <v>1352</v>
      </c>
      <c r="L28428" t="s">
        <v>1308</v>
      </c>
    </row>
    <row r="28429" spans="8:12" x14ac:dyDescent="0.25">
      <c r="H28429" t="s">
        <v>26555</v>
      </c>
      <c r="I28429">
        <v>9327504</v>
      </c>
      <c r="J28429">
        <v>228331700</v>
      </c>
      <c r="K28429" t="s">
        <v>1556</v>
      </c>
      <c r="L28429" t="s">
        <v>1326</v>
      </c>
    </row>
    <row r="28430" spans="8:12" x14ac:dyDescent="0.25">
      <c r="H28430" t="s">
        <v>26556</v>
      </c>
      <c r="I28430">
        <v>8912869</v>
      </c>
      <c r="J28430">
        <v>273443870</v>
      </c>
      <c r="K28430" t="s">
        <v>1297</v>
      </c>
      <c r="L28430" t="s">
        <v>1295</v>
      </c>
    </row>
    <row r="28431" spans="8:12" x14ac:dyDescent="0.25">
      <c r="H28431" t="s">
        <v>26557</v>
      </c>
      <c r="I28431">
        <v>9146027</v>
      </c>
      <c r="J28431">
        <v>636014291</v>
      </c>
      <c r="K28431" t="s">
        <v>1464</v>
      </c>
      <c r="L28431" t="s">
        <v>1326</v>
      </c>
    </row>
    <row r="28432" spans="8:12" x14ac:dyDescent="0.25">
      <c r="H28432" t="s">
        <v>26558</v>
      </c>
      <c r="I28432">
        <v>9204805</v>
      </c>
      <c r="J28432">
        <v>636015076</v>
      </c>
      <c r="K28432" t="s">
        <v>1464</v>
      </c>
      <c r="L28432" t="s">
        <v>1326</v>
      </c>
    </row>
    <row r="28433" spans="8:12" x14ac:dyDescent="0.25">
      <c r="H28433" t="s">
        <v>26559</v>
      </c>
      <c r="I28433">
        <v>9170949</v>
      </c>
      <c r="J28433">
        <v>636014978</v>
      </c>
      <c r="K28433" t="s">
        <v>1464</v>
      </c>
      <c r="L28433" t="s">
        <v>1326</v>
      </c>
    </row>
    <row r="28434" spans="8:12" x14ac:dyDescent="0.25">
      <c r="H28434" t="s">
        <v>26560</v>
      </c>
      <c r="I28434">
        <v>9500663</v>
      </c>
      <c r="J28434">
        <v>538006811</v>
      </c>
      <c r="K28434" t="s">
        <v>1437</v>
      </c>
      <c r="L28434" t="s">
        <v>1341</v>
      </c>
    </row>
    <row r="28435" spans="8:12" x14ac:dyDescent="0.25">
      <c r="H28435" t="s">
        <v>26561</v>
      </c>
      <c r="I28435">
        <v>9257204</v>
      </c>
      <c r="J28435">
        <v>441426000</v>
      </c>
      <c r="K28435" t="s">
        <v>1352</v>
      </c>
      <c r="L28435" t="s">
        <v>1308</v>
      </c>
    </row>
    <row r="28436" spans="8:12" x14ac:dyDescent="0.25">
      <c r="H28436" t="s">
        <v>26562</v>
      </c>
      <c r="I28436">
        <v>9367358</v>
      </c>
      <c r="J28436">
        <v>253229000</v>
      </c>
      <c r="K28436" t="s">
        <v>1615</v>
      </c>
      <c r="L28436" t="s">
        <v>1326</v>
      </c>
    </row>
    <row r="28437" spans="8:12" x14ac:dyDescent="0.25">
      <c r="H28437" t="s">
        <v>26563</v>
      </c>
      <c r="I28437">
        <v>9221803</v>
      </c>
      <c r="J28437">
        <v>205572000</v>
      </c>
      <c r="K28437" t="s">
        <v>1616</v>
      </c>
      <c r="L28437" t="s">
        <v>1326</v>
      </c>
    </row>
    <row r="28438" spans="8:12" x14ac:dyDescent="0.25">
      <c r="H28438" t="s">
        <v>26564</v>
      </c>
      <c r="I28438">
        <v>9437529</v>
      </c>
      <c r="J28438">
        <v>311042700</v>
      </c>
      <c r="K28438" t="s">
        <v>1609</v>
      </c>
      <c r="L28438" t="s">
        <v>1341</v>
      </c>
    </row>
    <row r="28439" spans="8:12" x14ac:dyDescent="0.25">
      <c r="H28439" t="s">
        <v>26565</v>
      </c>
      <c r="I28439">
        <v>9227871</v>
      </c>
      <c r="J28439">
        <v>355061000</v>
      </c>
      <c r="K28439" t="s">
        <v>1332</v>
      </c>
      <c r="L28439" t="s">
        <v>1341</v>
      </c>
    </row>
    <row r="28440" spans="8:12" x14ac:dyDescent="0.25">
      <c r="H28440" t="s">
        <v>26566</v>
      </c>
      <c r="I28440">
        <v>9356646</v>
      </c>
      <c r="J28440">
        <v>228320900</v>
      </c>
      <c r="K28440" t="s">
        <v>1556</v>
      </c>
      <c r="L28440" t="s">
        <v>1326</v>
      </c>
    </row>
    <row r="28441" spans="8:12" x14ac:dyDescent="0.25">
      <c r="H28441" t="s">
        <v>26567</v>
      </c>
      <c r="I28441">
        <v>9282675</v>
      </c>
      <c r="J28441">
        <v>226302000</v>
      </c>
      <c r="K28441" t="s">
        <v>1556</v>
      </c>
      <c r="L28441" t="s">
        <v>1326</v>
      </c>
    </row>
    <row r="28442" spans="8:12" x14ac:dyDescent="0.25">
      <c r="H28442" t="s">
        <v>26568</v>
      </c>
      <c r="I28442">
        <v>9262259</v>
      </c>
      <c r="J28442">
        <v>205587000</v>
      </c>
      <c r="K28442" t="s">
        <v>1616</v>
      </c>
      <c r="L28442" t="s">
        <v>1326</v>
      </c>
    </row>
    <row r="28443" spans="8:12" x14ac:dyDescent="0.25">
      <c r="H28443" t="s">
        <v>26569</v>
      </c>
      <c r="I28443">
        <v>8900983</v>
      </c>
      <c r="J28443">
        <v>273435370</v>
      </c>
      <c r="K28443" t="s">
        <v>1297</v>
      </c>
      <c r="L28443" t="s">
        <v>1295</v>
      </c>
    </row>
    <row r="28444" spans="8:12" x14ac:dyDescent="0.25">
      <c r="H28444" t="s">
        <v>26570</v>
      </c>
      <c r="I28444">
        <v>8322650</v>
      </c>
      <c r="J28444">
        <v>546011150</v>
      </c>
      <c r="K28444" t="s">
        <v>9260</v>
      </c>
      <c r="L28444" t="s">
        <v>1808</v>
      </c>
    </row>
    <row r="28445" spans="8:12" x14ac:dyDescent="0.25">
      <c r="H28445" t="s">
        <v>26571</v>
      </c>
      <c r="I28445">
        <v>9414761</v>
      </c>
      <c r="J28445">
        <v>311041600</v>
      </c>
      <c r="K28445" t="s">
        <v>1609</v>
      </c>
      <c r="L28445" t="s">
        <v>1341</v>
      </c>
    </row>
    <row r="28446" spans="8:12" x14ac:dyDescent="0.25">
      <c r="H28446" t="s">
        <v>26571</v>
      </c>
      <c r="I28446">
        <v>9401934</v>
      </c>
      <c r="J28446">
        <v>229725000</v>
      </c>
      <c r="L28446" t="s">
        <v>1295</v>
      </c>
    </row>
    <row r="28447" spans="8:12" x14ac:dyDescent="0.25">
      <c r="H28447" t="s">
        <v>26572</v>
      </c>
      <c r="I28447">
        <v>9689160</v>
      </c>
      <c r="J28447">
        <v>563673000</v>
      </c>
      <c r="K28447" t="s">
        <v>1441</v>
      </c>
      <c r="L28447" t="s">
        <v>1326</v>
      </c>
    </row>
    <row r="28448" spans="8:12" x14ac:dyDescent="0.25">
      <c r="H28448" t="s">
        <v>26573</v>
      </c>
      <c r="I28448">
        <v>9113020</v>
      </c>
      <c r="J28448">
        <v>341187000</v>
      </c>
      <c r="K28448" t="s">
        <v>1316</v>
      </c>
      <c r="L28448" t="s">
        <v>1295</v>
      </c>
    </row>
    <row r="28449" spans="8:12" x14ac:dyDescent="0.25">
      <c r="H28449" t="s">
        <v>26574</v>
      </c>
      <c r="I28449">
        <v>9354272</v>
      </c>
      <c r="J28449">
        <v>477593900</v>
      </c>
      <c r="K28449" t="s">
        <v>1348</v>
      </c>
      <c r="L28449" t="s">
        <v>1326</v>
      </c>
    </row>
    <row r="28450" spans="8:12" x14ac:dyDescent="0.25">
      <c r="H28450" t="s">
        <v>26575</v>
      </c>
      <c r="I28450">
        <v>9203710</v>
      </c>
      <c r="J28450">
        <v>256510000</v>
      </c>
      <c r="K28450" t="s">
        <v>1340</v>
      </c>
      <c r="L28450" t="s">
        <v>1295</v>
      </c>
    </row>
    <row r="28451" spans="8:12" x14ac:dyDescent="0.25">
      <c r="H28451" t="s">
        <v>26576</v>
      </c>
      <c r="I28451">
        <v>7928794</v>
      </c>
      <c r="J28451">
        <v>616999020</v>
      </c>
      <c r="K28451" t="s">
        <v>1968</v>
      </c>
      <c r="L28451" t="s">
        <v>1295</v>
      </c>
    </row>
    <row r="28452" spans="8:12" x14ac:dyDescent="0.25">
      <c r="H28452" t="s">
        <v>26577</v>
      </c>
      <c r="I28452">
        <v>9437517</v>
      </c>
      <c r="J28452">
        <v>311042500</v>
      </c>
      <c r="K28452" t="s">
        <v>1609</v>
      </c>
      <c r="L28452" t="s">
        <v>1341</v>
      </c>
    </row>
    <row r="28453" spans="8:12" x14ac:dyDescent="0.25">
      <c r="H28453" t="s">
        <v>26577</v>
      </c>
      <c r="I28453">
        <v>9108855</v>
      </c>
      <c r="J28453">
        <v>249603000</v>
      </c>
      <c r="K28453" t="s">
        <v>1340</v>
      </c>
      <c r="L28453" t="s">
        <v>4931</v>
      </c>
    </row>
    <row r="28454" spans="8:12" x14ac:dyDescent="0.25">
      <c r="H28454" t="s">
        <v>26578</v>
      </c>
      <c r="I28454">
        <v>9414759</v>
      </c>
      <c r="J28454">
        <v>311040200</v>
      </c>
      <c r="K28454" t="s">
        <v>1609</v>
      </c>
      <c r="L28454" t="s">
        <v>1341</v>
      </c>
    </row>
    <row r="28455" spans="8:12" x14ac:dyDescent="0.25">
      <c r="H28455" t="s">
        <v>26579</v>
      </c>
      <c r="I28455">
        <v>9313462</v>
      </c>
      <c r="J28455">
        <v>477607100</v>
      </c>
      <c r="K28455" t="s">
        <v>1348</v>
      </c>
      <c r="L28455" t="s">
        <v>1326</v>
      </c>
    </row>
    <row r="28456" spans="8:12" x14ac:dyDescent="0.25">
      <c r="H28456" t="s">
        <v>26580</v>
      </c>
      <c r="I28456">
        <v>9634646</v>
      </c>
      <c r="J28456">
        <v>229949000</v>
      </c>
      <c r="L28456" t="s">
        <v>1308</v>
      </c>
    </row>
    <row r="28457" spans="8:12" x14ac:dyDescent="0.25">
      <c r="H28457" t="s">
        <v>26581</v>
      </c>
      <c r="I28457">
        <v>9689158</v>
      </c>
      <c r="J28457">
        <v>563648000</v>
      </c>
      <c r="K28457" t="s">
        <v>1441</v>
      </c>
      <c r="L28457" t="s">
        <v>1326</v>
      </c>
    </row>
    <row r="28458" spans="8:12" x14ac:dyDescent="0.25">
      <c r="H28458" t="s">
        <v>26582</v>
      </c>
      <c r="I28458">
        <v>9071064</v>
      </c>
      <c r="J28458">
        <v>214182424</v>
      </c>
      <c r="K28458" t="s">
        <v>1302</v>
      </c>
      <c r="L28458" t="s">
        <v>1295</v>
      </c>
    </row>
    <row r="28459" spans="8:12" x14ac:dyDescent="0.25">
      <c r="H28459" t="s">
        <v>26583</v>
      </c>
      <c r="I28459">
        <v>9313474</v>
      </c>
      <c r="J28459">
        <v>477593800</v>
      </c>
      <c r="K28459" t="s">
        <v>1348</v>
      </c>
      <c r="L28459" t="s">
        <v>1326</v>
      </c>
    </row>
    <row r="28460" spans="8:12" x14ac:dyDescent="0.25">
      <c r="H28460" t="s">
        <v>26584</v>
      </c>
      <c r="I28460">
        <v>9482926</v>
      </c>
      <c r="J28460">
        <v>249674000</v>
      </c>
      <c r="K28460" t="s">
        <v>1340</v>
      </c>
      <c r="L28460" t="s">
        <v>1295</v>
      </c>
    </row>
    <row r="28461" spans="8:12" x14ac:dyDescent="0.25">
      <c r="H28461" t="s">
        <v>26585</v>
      </c>
      <c r="I28461">
        <v>8214358</v>
      </c>
      <c r="J28461">
        <v>236002000</v>
      </c>
      <c r="K28461" t="s">
        <v>1383</v>
      </c>
      <c r="L28461" t="s">
        <v>1295</v>
      </c>
    </row>
    <row r="28462" spans="8:12" x14ac:dyDescent="0.25">
      <c r="H28462" t="s">
        <v>26586</v>
      </c>
      <c r="I28462">
        <v>9353981</v>
      </c>
      <c r="J28462">
        <v>565687000</v>
      </c>
      <c r="L28462" t="s">
        <v>1346</v>
      </c>
    </row>
    <row r="28463" spans="8:12" x14ac:dyDescent="0.25">
      <c r="H28463" t="s">
        <v>26587</v>
      </c>
      <c r="I28463">
        <v>8611207</v>
      </c>
      <c r="J28463">
        <v>577229000</v>
      </c>
      <c r="L28463" t="s">
        <v>1295</v>
      </c>
    </row>
    <row r="28464" spans="8:12" x14ac:dyDescent="0.25">
      <c r="H28464" t="s">
        <v>26588</v>
      </c>
      <c r="I28464">
        <v>9535620</v>
      </c>
      <c r="J28464">
        <v>305772000</v>
      </c>
      <c r="L28464" t="s">
        <v>1295</v>
      </c>
    </row>
    <row r="28465" spans="8:12" x14ac:dyDescent="0.25">
      <c r="H28465" t="s">
        <v>26589</v>
      </c>
      <c r="I28465">
        <v>9414462</v>
      </c>
      <c r="J28465">
        <v>229101000</v>
      </c>
      <c r="L28465" t="s">
        <v>1341</v>
      </c>
    </row>
    <row r="28466" spans="8:12" x14ac:dyDescent="0.25">
      <c r="H28466" t="s">
        <v>26590</v>
      </c>
      <c r="I28466">
        <v>9202508</v>
      </c>
      <c r="J28466">
        <v>246466000</v>
      </c>
      <c r="K28466" t="s">
        <v>1387</v>
      </c>
      <c r="L28466" t="s">
        <v>1295</v>
      </c>
    </row>
    <row r="28467" spans="8:12" x14ac:dyDescent="0.25">
      <c r="H28467" t="s">
        <v>26591</v>
      </c>
      <c r="I28467">
        <v>9235608</v>
      </c>
      <c r="J28467">
        <v>305495000</v>
      </c>
      <c r="L28467" t="s">
        <v>1295</v>
      </c>
    </row>
    <row r="28468" spans="8:12" x14ac:dyDescent="0.25">
      <c r="H28468" t="s">
        <v>26592</v>
      </c>
      <c r="I28468">
        <v>9234379</v>
      </c>
      <c r="J28468">
        <v>304422000</v>
      </c>
      <c r="K28468" t="s">
        <v>1294</v>
      </c>
      <c r="L28468" t="s">
        <v>1295</v>
      </c>
    </row>
    <row r="28469" spans="8:12" x14ac:dyDescent="0.25">
      <c r="H28469" t="s">
        <v>26593</v>
      </c>
      <c r="I28469">
        <v>9235610</v>
      </c>
      <c r="J28469">
        <v>304517000</v>
      </c>
      <c r="K28469" t="s">
        <v>1294</v>
      </c>
      <c r="L28469" t="s">
        <v>1295</v>
      </c>
    </row>
    <row r="28470" spans="8:12" x14ac:dyDescent="0.25">
      <c r="H28470" t="s">
        <v>26594</v>
      </c>
      <c r="I28470">
        <v>9007001</v>
      </c>
      <c r="J28470">
        <v>210836000</v>
      </c>
      <c r="L28470" t="s">
        <v>1295</v>
      </c>
    </row>
    <row r="28471" spans="8:12" x14ac:dyDescent="0.25">
      <c r="H28471" t="s">
        <v>26595</v>
      </c>
      <c r="I28471">
        <v>9235622</v>
      </c>
      <c r="J28471">
        <v>304561000</v>
      </c>
      <c r="K28471" t="s">
        <v>1294</v>
      </c>
      <c r="L28471" t="s">
        <v>1295</v>
      </c>
    </row>
    <row r="28472" spans="8:12" x14ac:dyDescent="0.25">
      <c r="H28472" t="s">
        <v>26596</v>
      </c>
      <c r="I28472">
        <v>9336828</v>
      </c>
      <c r="J28472">
        <v>304904000</v>
      </c>
      <c r="K28472" t="s">
        <v>1294</v>
      </c>
      <c r="L28472" t="s">
        <v>1341</v>
      </c>
    </row>
    <row r="28473" spans="8:12" x14ac:dyDescent="0.25">
      <c r="H28473" t="s">
        <v>1131</v>
      </c>
      <c r="I28473">
        <v>9592018</v>
      </c>
      <c r="J28473">
        <v>209755000</v>
      </c>
      <c r="K28473" t="s">
        <v>1443</v>
      </c>
      <c r="L28473" t="s">
        <v>1341</v>
      </c>
    </row>
    <row r="28474" spans="8:12" x14ac:dyDescent="0.25">
      <c r="H28474" t="s">
        <v>26597</v>
      </c>
      <c r="I28474">
        <v>9690212</v>
      </c>
      <c r="J28474">
        <v>273340640</v>
      </c>
      <c r="K28474" t="s">
        <v>1297</v>
      </c>
      <c r="L28474" t="s">
        <v>1313</v>
      </c>
    </row>
    <row r="28475" spans="8:12" x14ac:dyDescent="0.25">
      <c r="H28475" t="s">
        <v>1132</v>
      </c>
      <c r="I28475">
        <v>9309485</v>
      </c>
      <c r="J28475">
        <v>209317000</v>
      </c>
      <c r="K28475" t="s">
        <v>1443</v>
      </c>
      <c r="L28475" t="s">
        <v>1341</v>
      </c>
    </row>
    <row r="28476" spans="8:12" x14ac:dyDescent="0.25">
      <c r="H28476" t="s">
        <v>26598</v>
      </c>
      <c r="I28476">
        <v>5181457</v>
      </c>
      <c r="J28476">
        <v>214182324</v>
      </c>
      <c r="K28476" t="s">
        <v>1302</v>
      </c>
      <c r="L28476" t="s">
        <v>1295</v>
      </c>
    </row>
    <row r="28477" spans="8:12" x14ac:dyDescent="0.25">
      <c r="H28477" t="s">
        <v>26599</v>
      </c>
      <c r="I28477">
        <v>9287273</v>
      </c>
      <c r="J28477">
        <v>311749000</v>
      </c>
      <c r="K28477" t="s">
        <v>1609</v>
      </c>
      <c r="L28477" t="s">
        <v>1341</v>
      </c>
    </row>
    <row r="28478" spans="8:12" x14ac:dyDescent="0.25">
      <c r="H28478" t="s">
        <v>26600</v>
      </c>
      <c r="I28478">
        <v>9636943</v>
      </c>
      <c r="J28478">
        <v>477462800</v>
      </c>
      <c r="K28478" t="s">
        <v>1348</v>
      </c>
      <c r="L28478" t="s">
        <v>1341</v>
      </c>
    </row>
    <row r="28479" spans="8:12" x14ac:dyDescent="0.25">
      <c r="H28479" t="s">
        <v>26601</v>
      </c>
      <c r="I28479">
        <v>9603958</v>
      </c>
      <c r="J28479">
        <v>373766000</v>
      </c>
      <c r="L28479" t="s">
        <v>1341</v>
      </c>
    </row>
    <row r="28480" spans="8:12" x14ac:dyDescent="0.25">
      <c r="H28480" t="s">
        <v>26602</v>
      </c>
      <c r="I28480">
        <v>9517989</v>
      </c>
      <c r="J28480">
        <v>377439000</v>
      </c>
      <c r="K28480" t="s">
        <v>1322</v>
      </c>
      <c r="L28480" t="s">
        <v>2193</v>
      </c>
    </row>
    <row r="28481" spans="8:12" x14ac:dyDescent="0.25">
      <c r="H28481" t="s">
        <v>26603</v>
      </c>
      <c r="I28481">
        <v>9589865</v>
      </c>
      <c r="J28481">
        <v>375762000</v>
      </c>
      <c r="K28481" t="s">
        <v>1322</v>
      </c>
      <c r="L28481" t="s">
        <v>1329</v>
      </c>
    </row>
    <row r="28482" spans="8:12" x14ac:dyDescent="0.25">
      <c r="H28482" t="s">
        <v>26604</v>
      </c>
      <c r="I28482">
        <v>9681376</v>
      </c>
      <c r="J28482">
        <v>375606000</v>
      </c>
      <c r="K28482" t="s">
        <v>1322</v>
      </c>
      <c r="L28482" t="s">
        <v>1329</v>
      </c>
    </row>
    <row r="28483" spans="8:12" x14ac:dyDescent="0.25">
      <c r="H28483" t="s">
        <v>26605</v>
      </c>
      <c r="I28483">
        <v>9589877</v>
      </c>
      <c r="J28483">
        <v>377282000</v>
      </c>
      <c r="K28483" t="s">
        <v>1322</v>
      </c>
      <c r="L28483" t="s">
        <v>1329</v>
      </c>
    </row>
    <row r="28484" spans="8:12" x14ac:dyDescent="0.25">
      <c r="H28484" t="s">
        <v>26606</v>
      </c>
      <c r="I28484">
        <v>9658159</v>
      </c>
      <c r="J28484">
        <v>376955000</v>
      </c>
      <c r="K28484" t="s">
        <v>1322</v>
      </c>
      <c r="L28484" t="s">
        <v>1329</v>
      </c>
    </row>
    <row r="28485" spans="8:12" x14ac:dyDescent="0.25">
      <c r="H28485" t="s">
        <v>26607</v>
      </c>
      <c r="I28485">
        <v>9590151</v>
      </c>
      <c r="J28485">
        <v>375588000</v>
      </c>
      <c r="K28485" t="s">
        <v>1322</v>
      </c>
      <c r="L28485" t="s">
        <v>1329</v>
      </c>
    </row>
    <row r="28486" spans="8:12" x14ac:dyDescent="0.25">
      <c r="H28486" t="s">
        <v>26608</v>
      </c>
      <c r="I28486">
        <v>9425033</v>
      </c>
      <c r="J28486">
        <v>377012000</v>
      </c>
      <c r="K28486" t="s">
        <v>1322</v>
      </c>
      <c r="L28486" t="s">
        <v>1329</v>
      </c>
    </row>
    <row r="28487" spans="8:12" x14ac:dyDescent="0.25">
      <c r="H28487" t="s">
        <v>26609</v>
      </c>
      <c r="I28487">
        <v>9685956</v>
      </c>
      <c r="J28487">
        <v>375563000</v>
      </c>
      <c r="K28487" t="s">
        <v>1322</v>
      </c>
      <c r="L28487" t="s">
        <v>1329</v>
      </c>
    </row>
    <row r="28488" spans="8:12" x14ac:dyDescent="0.25">
      <c r="H28488" t="s">
        <v>26610</v>
      </c>
      <c r="I28488">
        <v>9754692</v>
      </c>
      <c r="J28488">
        <v>374214000</v>
      </c>
      <c r="L28488" t="s">
        <v>1329</v>
      </c>
    </row>
    <row r="28489" spans="8:12" x14ac:dyDescent="0.25">
      <c r="H28489" t="s">
        <v>26611</v>
      </c>
      <c r="I28489">
        <v>9589853</v>
      </c>
      <c r="J28489">
        <v>377628000</v>
      </c>
      <c r="K28489" t="s">
        <v>1322</v>
      </c>
      <c r="L28489" t="s">
        <v>1329</v>
      </c>
    </row>
    <row r="28490" spans="8:12" x14ac:dyDescent="0.25">
      <c r="H28490" t="s">
        <v>26612</v>
      </c>
      <c r="I28490">
        <v>9537666</v>
      </c>
      <c r="J28490">
        <v>376668000</v>
      </c>
      <c r="K28490" t="s">
        <v>1322</v>
      </c>
      <c r="L28490" t="s">
        <v>1308</v>
      </c>
    </row>
    <row r="28491" spans="8:12" x14ac:dyDescent="0.25">
      <c r="H28491" t="s">
        <v>26613</v>
      </c>
      <c r="I28491">
        <v>9549695</v>
      </c>
      <c r="J28491">
        <v>37737800</v>
      </c>
      <c r="K28491" t="s">
        <v>1322</v>
      </c>
      <c r="L28491" t="s">
        <v>1337</v>
      </c>
    </row>
    <row r="28492" spans="8:12" x14ac:dyDescent="0.25">
      <c r="H28492" t="s">
        <v>26614</v>
      </c>
      <c r="I28492">
        <v>9549671</v>
      </c>
      <c r="J28492">
        <v>377206000</v>
      </c>
      <c r="K28492" t="s">
        <v>1322</v>
      </c>
      <c r="L28492" t="s">
        <v>1329</v>
      </c>
    </row>
    <row r="28493" spans="8:12" x14ac:dyDescent="0.25">
      <c r="H28493" t="s">
        <v>26615</v>
      </c>
      <c r="I28493">
        <v>9754680</v>
      </c>
      <c r="J28493">
        <v>374822000</v>
      </c>
      <c r="L28493" t="s">
        <v>1329</v>
      </c>
    </row>
    <row r="28494" spans="8:12" x14ac:dyDescent="0.25">
      <c r="H28494" t="s">
        <v>26616</v>
      </c>
      <c r="I28494">
        <v>8219463</v>
      </c>
      <c r="J28494">
        <v>210334000</v>
      </c>
      <c r="K28494" t="s">
        <v>1443</v>
      </c>
      <c r="L28494" t="s">
        <v>3267</v>
      </c>
    </row>
    <row r="28495" spans="8:12" x14ac:dyDescent="0.25">
      <c r="H28495" t="s">
        <v>26617</v>
      </c>
      <c r="I28495">
        <v>9363845</v>
      </c>
      <c r="J28495">
        <v>235061675</v>
      </c>
      <c r="K28495" t="s">
        <v>1558</v>
      </c>
      <c r="L28495" t="s">
        <v>1326</v>
      </c>
    </row>
    <row r="28496" spans="8:12" x14ac:dyDescent="0.25">
      <c r="H28496" t="s">
        <v>26618</v>
      </c>
      <c r="I28496">
        <v>9375783</v>
      </c>
      <c r="J28496">
        <v>304932000</v>
      </c>
      <c r="K28496" t="s">
        <v>1294</v>
      </c>
      <c r="L28496" t="s">
        <v>1295</v>
      </c>
    </row>
    <row r="28497" spans="8:12" x14ac:dyDescent="0.25">
      <c r="H28497" t="s">
        <v>26619</v>
      </c>
      <c r="I28497">
        <v>8420787</v>
      </c>
      <c r="J28497">
        <v>257313000</v>
      </c>
      <c r="K28497" t="s">
        <v>1335</v>
      </c>
      <c r="L28497" t="s">
        <v>1295</v>
      </c>
    </row>
    <row r="28498" spans="8:12" x14ac:dyDescent="0.25">
      <c r="H28498" t="s">
        <v>26620</v>
      </c>
      <c r="I28498">
        <v>8405012</v>
      </c>
      <c r="J28498">
        <v>373099000</v>
      </c>
      <c r="L28498" t="s">
        <v>1614</v>
      </c>
    </row>
    <row r="28499" spans="8:12" x14ac:dyDescent="0.25">
      <c r="H28499" t="s">
        <v>26621</v>
      </c>
      <c r="I28499">
        <v>9367164</v>
      </c>
      <c r="J28499">
        <v>574342000</v>
      </c>
      <c r="K28499" t="s">
        <v>1350</v>
      </c>
      <c r="L28499" t="s">
        <v>1295</v>
      </c>
    </row>
    <row r="28500" spans="8:12" x14ac:dyDescent="0.25">
      <c r="H28500" t="s">
        <v>26622</v>
      </c>
      <c r="I28500">
        <v>9692533</v>
      </c>
      <c r="J28500">
        <v>563027990</v>
      </c>
      <c r="K28500" t="s">
        <v>1441</v>
      </c>
      <c r="L28500" t="s">
        <v>1313</v>
      </c>
    </row>
    <row r="28501" spans="8:12" x14ac:dyDescent="0.25">
      <c r="H28501" t="s">
        <v>26623</v>
      </c>
      <c r="I28501">
        <v>9558139</v>
      </c>
      <c r="J28501">
        <v>574971000</v>
      </c>
      <c r="K28501" t="s">
        <v>1350</v>
      </c>
      <c r="L28501" t="s">
        <v>1341</v>
      </c>
    </row>
    <row r="28502" spans="8:12" x14ac:dyDescent="0.25">
      <c r="H28502" t="s">
        <v>26624</v>
      </c>
      <c r="I28502">
        <v>9284867</v>
      </c>
      <c r="J28502">
        <v>538002070</v>
      </c>
      <c r="K28502" t="s">
        <v>1437</v>
      </c>
      <c r="L28502" t="s">
        <v>1341</v>
      </c>
    </row>
    <row r="28503" spans="8:12" x14ac:dyDescent="0.25">
      <c r="H28503" t="s">
        <v>26625</v>
      </c>
      <c r="I28503">
        <v>8007080</v>
      </c>
      <c r="J28503">
        <v>356524000</v>
      </c>
      <c r="K28503" t="s">
        <v>1332</v>
      </c>
      <c r="L28503" t="s">
        <v>1362</v>
      </c>
    </row>
    <row r="28504" spans="8:12" x14ac:dyDescent="0.25">
      <c r="H28504" t="s">
        <v>1133</v>
      </c>
      <c r="I28504">
        <v>9310630</v>
      </c>
      <c r="J28504">
        <v>538006065</v>
      </c>
      <c r="K28504" t="s">
        <v>1437</v>
      </c>
      <c r="L28504" t="s">
        <v>1341</v>
      </c>
    </row>
    <row r="28505" spans="8:12" x14ac:dyDescent="0.25">
      <c r="H28505" t="s">
        <v>26626</v>
      </c>
      <c r="I28505">
        <v>9340714</v>
      </c>
      <c r="J28505">
        <v>538002644</v>
      </c>
      <c r="K28505" t="s">
        <v>1437</v>
      </c>
      <c r="L28505" t="s">
        <v>1341</v>
      </c>
    </row>
    <row r="28506" spans="8:12" x14ac:dyDescent="0.25">
      <c r="H28506" t="s">
        <v>26627</v>
      </c>
      <c r="I28506">
        <v>9712694</v>
      </c>
      <c r="J28506">
        <v>538006055</v>
      </c>
      <c r="K28506" t="s">
        <v>1437</v>
      </c>
      <c r="L28506" t="s">
        <v>1308</v>
      </c>
    </row>
    <row r="28507" spans="8:12" x14ac:dyDescent="0.25">
      <c r="H28507" t="s">
        <v>1134</v>
      </c>
      <c r="I28507">
        <v>9715828</v>
      </c>
      <c r="J28507">
        <v>538006353</v>
      </c>
      <c r="K28507" t="s">
        <v>1437</v>
      </c>
      <c r="L28507" t="s">
        <v>1308</v>
      </c>
    </row>
    <row r="28508" spans="8:12" x14ac:dyDescent="0.25">
      <c r="H28508" t="s">
        <v>26628</v>
      </c>
      <c r="I28508">
        <v>9738208</v>
      </c>
      <c r="J28508">
        <v>257771000</v>
      </c>
      <c r="K28508" t="s">
        <v>1335</v>
      </c>
      <c r="L28508" t="s">
        <v>1308</v>
      </c>
    </row>
    <row r="28509" spans="8:12" x14ac:dyDescent="0.25">
      <c r="H28509" t="s">
        <v>26629</v>
      </c>
      <c r="I28509">
        <v>7221275</v>
      </c>
      <c r="J28509">
        <v>246392000</v>
      </c>
      <c r="K28509" t="s">
        <v>1387</v>
      </c>
      <c r="L28509" t="s">
        <v>2051</v>
      </c>
    </row>
    <row r="28510" spans="8:12" x14ac:dyDescent="0.25">
      <c r="H28510" t="s">
        <v>26630</v>
      </c>
      <c r="I28510">
        <v>8419829</v>
      </c>
      <c r="J28510">
        <v>567060900</v>
      </c>
      <c r="K28510" t="s">
        <v>1861</v>
      </c>
      <c r="L28510" t="s">
        <v>1326</v>
      </c>
    </row>
    <row r="28511" spans="8:12" x14ac:dyDescent="0.25">
      <c r="H28511" t="s">
        <v>26631</v>
      </c>
      <c r="I28511">
        <v>9497880</v>
      </c>
      <c r="J28511">
        <v>257849000</v>
      </c>
      <c r="K28511" t="s">
        <v>1335</v>
      </c>
      <c r="L28511" t="s">
        <v>1341</v>
      </c>
    </row>
    <row r="28512" spans="8:12" x14ac:dyDescent="0.25">
      <c r="H28512" t="s">
        <v>26632</v>
      </c>
      <c r="I28512">
        <v>8502834</v>
      </c>
      <c r="J28512">
        <v>258867000</v>
      </c>
      <c r="K28512" t="s">
        <v>1335</v>
      </c>
      <c r="L28512" t="s">
        <v>1295</v>
      </c>
    </row>
    <row r="28513" spans="8:12" x14ac:dyDescent="0.25">
      <c r="H28513" t="s">
        <v>26633</v>
      </c>
      <c r="I28513">
        <v>9227522</v>
      </c>
      <c r="J28513">
        <v>538004048</v>
      </c>
      <c r="K28513" t="s">
        <v>1437</v>
      </c>
      <c r="L28513" t="s">
        <v>1341</v>
      </c>
    </row>
    <row r="28514" spans="8:12" x14ac:dyDescent="0.25">
      <c r="H28514" t="s">
        <v>26634</v>
      </c>
      <c r="I28514">
        <v>9088108</v>
      </c>
      <c r="J28514">
        <v>373378000</v>
      </c>
      <c r="L28514" t="s">
        <v>1362</v>
      </c>
    </row>
    <row r="28515" spans="8:12" x14ac:dyDescent="0.25">
      <c r="H28515" t="s">
        <v>1135</v>
      </c>
      <c r="I28515">
        <v>9589683</v>
      </c>
      <c r="J28515">
        <v>311000398</v>
      </c>
      <c r="K28515" t="s">
        <v>1609</v>
      </c>
      <c r="L28515" t="s">
        <v>1341</v>
      </c>
    </row>
    <row r="28516" spans="8:12" x14ac:dyDescent="0.25">
      <c r="H28516" t="s">
        <v>26635</v>
      </c>
      <c r="I28516">
        <v>9116395</v>
      </c>
      <c r="J28516">
        <v>538004175</v>
      </c>
      <c r="K28516" t="s">
        <v>1437</v>
      </c>
      <c r="L28516" t="s">
        <v>1341</v>
      </c>
    </row>
    <row r="28517" spans="8:12" x14ac:dyDescent="0.25">
      <c r="H28517" t="s">
        <v>26636</v>
      </c>
      <c r="I28517">
        <v>9041423</v>
      </c>
      <c r="J28517">
        <v>236574000</v>
      </c>
      <c r="K28517" t="s">
        <v>1383</v>
      </c>
      <c r="L28517" t="s">
        <v>1295</v>
      </c>
    </row>
    <row r="28518" spans="8:12" x14ac:dyDescent="0.25">
      <c r="H28518" t="s">
        <v>26637</v>
      </c>
      <c r="I28518">
        <v>9148453</v>
      </c>
      <c r="J28518">
        <v>246359000</v>
      </c>
      <c r="K28518" t="s">
        <v>1387</v>
      </c>
      <c r="L28518" t="s">
        <v>2051</v>
      </c>
    </row>
    <row r="28519" spans="8:12" x14ac:dyDescent="0.25">
      <c r="H28519" t="s">
        <v>26638</v>
      </c>
      <c r="I28519">
        <v>9587386</v>
      </c>
      <c r="J28519">
        <v>538004425</v>
      </c>
      <c r="K28519" t="s">
        <v>1437</v>
      </c>
      <c r="L28519" t="s">
        <v>1308</v>
      </c>
    </row>
    <row r="28520" spans="8:12" x14ac:dyDescent="0.25">
      <c r="H28520" t="s">
        <v>26639</v>
      </c>
      <c r="I28520">
        <v>9477414</v>
      </c>
      <c r="J28520">
        <v>235079827</v>
      </c>
      <c r="K28520" t="s">
        <v>1558</v>
      </c>
      <c r="L28520" t="s">
        <v>1341</v>
      </c>
    </row>
    <row r="28521" spans="8:12" x14ac:dyDescent="0.25">
      <c r="H28521" t="s">
        <v>26640</v>
      </c>
      <c r="I28521">
        <v>9228124</v>
      </c>
      <c r="J28521">
        <v>240665000</v>
      </c>
      <c r="K28521" t="s">
        <v>1679</v>
      </c>
      <c r="L28521" t="s">
        <v>1341</v>
      </c>
    </row>
    <row r="28522" spans="8:12" x14ac:dyDescent="0.25">
      <c r="H28522" t="s">
        <v>26641</v>
      </c>
      <c r="I28522">
        <v>9228071</v>
      </c>
      <c r="J28522">
        <v>240638000</v>
      </c>
      <c r="K28522" t="s">
        <v>1679</v>
      </c>
      <c r="L28522" t="s">
        <v>1341</v>
      </c>
    </row>
    <row r="28523" spans="8:12" x14ac:dyDescent="0.25">
      <c r="H28523" t="s">
        <v>26642</v>
      </c>
      <c r="I28523">
        <v>9632997</v>
      </c>
      <c r="J28523">
        <v>538005359</v>
      </c>
      <c r="K28523" t="s">
        <v>1437</v>
      </c>
      <c r="L28523" t="s">
        <v>1308</v>
      </c>
    </row>
    <row r="28524" spans="8:12" x14ac:dyDescent="0.25">
      <c r="H28524" t="s">
        <v>26642</v>
      </c>
      <c r="I28524">
        <v>9754783</v>
      </c>
      <c r="J28524">
        <v>440401000</v>
      </c>
      <c r="K28524" t="s">
        <v>1352</v>
      </c>
      <c r="L28524" t="s">
        <v>1329</v>
      </c>
    </row>
    <row r="28525" spans="8:12" x14ac:dyDescent="0.25">
      <c r="H28525" t="s">
        <v>26643</v>
      </c>
      <c r="I28525">
        <v>9163300</v>
      </c>
      <c r="J28525">
        <v>538005931</v>
      </c>
      <c r="K28525" t="s">
        <v>1437</v>
      </c>
      <c r="L28525" t="s">
        <v>1308</v>
      </c>
    </row>
    <row r="28526" spans="8:12" x14ac:dyDescent="0.25">
      <c r="H28526" t="s">
        <v>26644</v>
      </c>
      <c r="I28526">
        <v>9448437</v>
      </c>
      <c r="J28526">
        <v>441664000</v>
      </c>
      <c r="K28526" t="s">
        <v>1352</v>
      </c>
      <c r="L28526" t="s">
        <v>1308</v>
      </c>
    </row>
    <row r="28527" spans="8:12" x14ac:dyDescent="0.25">
      <c r="H28527" t="s">
        <v>26645</v>
      </c>
      <c r="I28527">
        <v>9262637</v>
      </c>
      <c r="J28527">
        <v>538003041</v>
      </c>
      <c r="K28527" t="s">
        <v>1437</v>
      </c>
      <c r="L28527" t="s">
        <v>1341</v>
      </c>
    </row>
    <row r="28528" spans="8:12" x14ac:dyDescent="0.25">
      <c r="H28528" t="s">
        <v>1136</v>
      </c>
      <c r="I28528">
        <v>9758870</v>
      </c>
      <c r="J28528">
        <v>374706000</v>
      </c>
      <c r="L28528" t="s">
        <v>1308</v>
      </c>
    </row>
    <row r="28529" spans="8:12" x14ac:dyDescent="0.25">
      <c r="H28529" t="s">
        <v>26646</v>
      </c>
      <c r="I28529">
        <v>9402653</v>
      </c>
      <c r="J28529">
        <v>245405000</v>
      </c>
      <c r="K28529" t="s">
        <v>1387</v>
      </c>
      <c r="L28529" t="s">
        <v>2051</v>
      </c>
    </row>
    <row r="28530" spans="8:12" x14ac:dyDescent="0.25">
      <c r="H28530" t="s">
        <v>26647</v>
      </c>
      <c r="I28530">
        <v>9548835</v>
      </c>
      <c r="J28530">
        <v>563171000</v>
      </c>
      <c r="K28530" t="s">
        <v>1441</v>
      </c>
      <c r="L28530" t="s">
        <v>1295</v>
      </c>
    </row>
    <row r="28531" spans="8:12" x14ac:dyDescent="0.25">
      <c r="H28531" t="s">
        <v>1137</v>
      </c>
      <c r="I28531">
        <v>9401477</v>
      </c>
      <c r="J28531">
        <v>538002637</v>
      </c>
      <c r="K28531" t="s">
        <v>1437</v>
      </c>
      <c r="L28531" t="s">
        <v>1341</v>
      </c>
    </row>
    <row r="28532" spans="8:12" x14ac:dyDescent="0.25">
      <c r="H28532" t="s">
        <v>26648</v>
      </c>
      <c r="I28532">
        <v>9216808</v>
      </c>
      <c r="J28532">
        <v>538003045</v>
      </c>
      <c r="K28532" t="s">
        <v>1437</v>
      </c>
      <c r="L28532" t="s">
        <v>1341</v>
      </c>
    </row>
    <row r="28533" spans="8:12" x14ac:dyDescent="0.25">
      <c r="H28533" t="s">
        <v>26649</v>
      </c>
      <c r="I28533">
        <v>9172208</v>
      </c>
      <c r="J28533">
        <v>538005953</v>
      </c>
      <c r="K28533" t="s">
        <v>1437</v>
      </c>
      <c r="L28533" t="s">
        <v>1341</v>
      </c>
    </row>
    <row r="28534" spans="8:12" x14ac:dyDescent="0.25">
      <c r="H28534" t="s">
        <v>26650</v>
      </c>
      <c r="I28534">
        <v>7507265</v>
      </c>
      <c r="J28534">
        <v>257439000</v>
      </c>
      <c r="K28534" t="s">
        <v>1335</v>
      </c>
      <c r="L28534" t="s">
        <v>1308</v>
      </c>
    </row>
    <row r="28535" spans="8:12" x14ac:dyDescent="0.25">
      <c r="H28535" t="s">
        <v>26651</v>
      </c>
      <c r="I28535">
        <v>9321938</v>
      </c>
      <c r="J28535">
        <v>353265000</v>
      </c>
      <c r="K28535" t="s">
        <v>1332</v>
      </c>
      <c r="L28535" t="s">
        <v>1326</v>
      </c>
    </row>
    <row r="28536" spans="8:12" x14ac:dyDescent="0.25">
      <c r="H28536" t="s">
        <v>26651</v>
      </c>
      <c r="I28536">
        <v>8005109</v>
      </c>
      <c r="J28536">
        <v>257705000</v>
      </c>
      <c r="K28536" t="s">
        <v>1335</v>
      </c>
      <c r="L28536" t="s">
        <v>1295</v>
      </c>
    </row>
    <row r="28537" spans="8:12" x14ac:dyDescent="0.25">
      <c r="H28537" t="s">
        <v>26652</v>
      </c>
      <c r="I28537">
        <v>9212113</v>
      </c>
      <c r="J28537">
        <v>538002478</v>
      </c>
      <c r="K28537" t="s">
        <v>1437</v>
      </c>
      <c r="L28537" t="s">
        <v>1341</v>
      </c>
    </row>
    <row r="28538" spans="8:12" x14ac:dyDescent="0.25">
      <c r="H28538" t="s">
        <v>1138</v>
      </c>
      <c r="I28538">
        <v>9284908</v>
      </c>
      <c r="J28538">
        <v>538002117</v>
      </c>
      <c r="K28538" t="s">
        <v>1437</v>
      </c>
      <c r="L28538" t="s">
        <v>1341</v>
      </c>
    </row>
    <row r="28539" spans="8:12" x14ac:dyDescent="0.25">
      <c r="H28539" t="s">
        <v>26653</v>
      </c>
      <c r="I28539">
        <v>9738210</v>
      </c>
      <c r="J28539">
        <v>257784000</v>
      </c>
      <c r="K28539" t="s">
        <v>1335</v>
      </c>
      <c r="L28539" t="s">
        <v>1308</v>
      </c>
    </row>
    <row r="28540" spans="8:12" x14ac:dyDescent="0.25">
      <c r="H28540" t="s">
        <v>26654</v>
      </c>
      <c r="I28540">
        <v>9216822</v>
      </c>
      <c r="J28540">
        <v>538003043</v>
      </c>
      <c r="K28540" t="s">
        <v>1437</v>
      </c>
      <c r="L28540" t="s">
        <v>1341</v>
      </c>
    </row>
    <row r="28541" spans="8:12" x14ac:dyDescent="0.25">
      <c r="H28541" t="s">
        <v>26655</v>
      </c>
      <c r="I28541">
        <v>9499450</v>
      </c>
      <c r="J28541">
        <v>257916000</v>
      </c>
      <c r="K28541" t="s">
        <v>1335</v>
      </c>
      <c r="L28541" t="s">
        <v>1341</v>
      </c>
    </row>
    <row r="28542" spans="8:12" x14ac:dyDescent="0.25">
      <c r="H28542" t="s">
        <v>26656</v>
      </c>
      <c r="I28542">
        <v>8011330</v>
      </c>
      <c r="J28542">
        <v>257627000</v>
      </c>
      <c r="K28542" t="s">
        <v>1335</v>
      </c>
      <c r="L28542" t="s">
        <v>1295</v>
      </c>
    </row>
    <row r="28543" spans="8:12" x14ac:dyDescent="0.25">
      <c r="H28543" t="s">
        <v>26657</v>
      </c>
      <c r="I28543">
        <v>9311000</v>
      </c>
      <c r="J28543">
        <v>371604000</v>
      </c>
      <c r="L28543" t="s">
        <v>1362</v>
      </c>
    </row>
    <row r="28544" spans="8:12" x14ac:dyDescent="0.25">
      <c r="H28544" t="s">
        <v>26658</v>
      </c>
      <c r="I28544">
        <v>9642198</v>
      </c>
      <c r="J28544">
        <v>538005362</v>
      </c>
      <c r="K28544" t="s">
        <v>1437</v>
      </c>
      <c r="L28544" t="s">
        <v>1308</v>
      </c>
    </row>
    <row r="28545" spans="8:12" x14ac:dyDescent="0.25">
      <c r="H28545" t="s">
        <v>26659</v>
      </c>
      <c r="I28545">
        <v>8309828</v>
      </c>
      <c r="J28545">
        <v>258974000</v>
      </c>
      <c r="K28545" t="s">
        <v>1335</v>
      </c>
      <c r="L28545" t="s">
        <v>1295</v>
      </c>
    </row>
    <row r="28546" spans="8:12" x14ac:dyDescent="0.25">
      <c r="H28546" t="s">
        <v>26660</v>
      </c>
      <c r="I28546">
        <v>8309842</v>
      </c>
      <c r="J28546">
        <v>258973000</v>
      </c>
      <c r="K28546" t="s">
        <v>1335</v>
      </c>
      <c r="L28546" t="s">
        <v>1295</v>
      </c>
    </row>
    <row r="28547" spans="8:12" x14ac:dyDescent="0.25">
      <c r="H28547" t="s">
        <v>26661</v>
      </c>
      <c r="I28547">
        <v>8309830</v>
      </c>
      <c r="J28547">
        <v>258972000</v>
      </c>
      <c r="K28547" t="s">
        <v>1335</v>
      </c>
      <c r="L28547" t="s">
        <v>1295</v>
      </c>
    </row>
    <row r="28548" spans="8:12" x14ac:dyDescent="0.25">
      <c r="H28548" t="s">
        <v>26662</v>
      </c>
      <c r="I28548">
        <v>9249300</v>
      </c>
      <c r="J28548">
        <v>538003047</v>
      </c>
      <c r="K28548" t="s">
        <v>1437</v>
      </c>
      <c r="L28548" t="s">
        <v>1341</v>
      </c>
    </row>
    <row r="28549" spans="8:12" x14ac:dyDescent="0.25">
      <c r="H28549" t="s">
        <v>1139</v>
      </c>
      <c r="I28549">
        <v>9361196</v>
      </c>
      <c r="J28549">
        <v>538002638</v>
      </c>
      <c r="K28549" t="s">
        <v>1437</v>
      </c>
      <c r="L28549" t="s">
        <v>1341</v>
      </c>
    </row>
    <row r="28550" spans="8:12" x14ac:dyDescent="0.25">
      <c r="H28550" t="s">
        <v>26663</v>
      </c>
      <c r="I28550">
        <v>9463750</v>
      </c>
      <c r="J28550">
        <v>538003950</v>
      </c>
      <c r="K28550" t="s">
        <v>1437</v>
      </c>
      <c r="L28550" t="s">
        <v>1341</v>
      </c>
    </row>
    <row r="28551" spans="8:12" x14ac:dyDescent="0.25">
      <c r="H28551" t="s">
        <v>26664</v>
      </c>
      <c r="I28551">
        <v>8420799</v>
      </c>
      <c r="J28551">
        <v>257314000</v>
      </c>
      <c r="K28551" t="s">
        <v>1335</v>
      </c>
      <c r="L28551" t="s">
        <v>1295</v>
      </c>
    </row>
    <row r="28552" spans="8:12" x14ac:dyDescent="0.25">
      <c r="H28552" t="s">
        <v>315</v>
      </c>
      <c r="I28552">
        <v>9301031</v>
      </c>
      <c r="J28552">
        <v>538006011</v>
      </c>
      <c r="K28552" t="s">
        <v>1437</v>
      </c>
      <c r="L28552" t="s">
        <v>1341</v>
      </c>
    </row>
    <row r="28553" spans="8:12" x14ac:dyDescent="0.25">
      <c r="H28553" t="s">
        <v>26665</v>
      </c>
      <c r="I28553">
        <v>9103128</v>
      </c>
      <c r="J28553">
        <v>259725000</v>
      </c>
      <c r="K28553" t="s">
        <v>1335</v>
      </c>
      <c r="L28553" t="s">
        <v>1295</v>
      </c>
    </row>
    <row r="28554" spans="8:12" x14ac:dyDescent="0.25">
      <c r="H28554" t="s">
        <v>26666</v>
      </c>
      <c r="I28554">
        <v>9103130</v>
      </c>
      <c r="J28554">
        <v>259885000</v>
      </c>
      <c r="K28554" t="s">
        <v>1335</v>
      </c>
      <c r="L28554" t="s">
        <v>1295</v>
      </c>
    </row>
    <row r="28555" spans="8:12" x14ac:dyDescent="0.25">
      <c r="H28555" t="s">
        <v>26667</v>
      </c>
      <c r="I28555">
        <v>9284520</v>
      </c>
      <c r="J28555">
        <v>353071000</v>
      </c>
      <c r="K28555" t="s">
        <v>1332</v>
      </c>
      <c r="L28555" t="s">
        <v>1341</v>
      </c>
    </row>
    <row r="28556" spans="8:12" x14ac:dyDescent="0.25">
      <c r="H28556" t="s">
        <v>26668</v>
      </c>
      <c r="I28556">
        <v>9361213</v>
      </c>
      <c r="J28556">
        <v>538002630</v>
      </c>
      <c r="K28556" t="s">
        <v>1437</v>
      </c>
      <c r="L28556" t="s">
        <v>1341</v>
      </c>
    </row>
    <row r="28557" spans="8:12" x14ac:dyDescent="0.25">
      <c r="H28557" t="s">
        <v>26669</v>
      </c>
      <c r="I28557">
        <v>9071557</v>
      </c>
      <c r="J28557">
        <v>258954000</v>
      </c>
      <c r="K28557" t="s">
        <v>1335</v>
      </c>
      <c r="L28557" t="s">
        <v>1295</v>
      </c>
    </row>
    <row r="28558" spans="8:12" x14ac:dyDescent="0.25">
      <c r="H28558" t="s">
        <v>26670</v>
      </c>
      <c r="I28558">
        <v>9071569</v>
      </c>
      <c r="J28558">
        <v>258964000</v>
      </c>
      <c r="K28558" t="s">
        <v>1335</v>
      </c>
      <c r="L28558" t="s">
        <v>1295</v>
      </c>
    </row>
    <row r="28559" spans="8:12" x14ac:dyDescent="0.25">
      <c r="H28559" t="s">
        <v>26671</v>
      </c>
      <c r="I28559">
        <v>9145956</v>
      </c>
      <c r="J28559">
        <v>356370000</v>
      </c>
      <c r="K28559" t="s">
        <v>1332</v>
      </c>
      <c r="L28559" t="s">
        <v>1341</v>
      </c>
    </row>
    <row r="28560" spans="8:12" x14ac:dyDescent="0.25">
      <c r="H28560" t="s">
        <v>26672</v>
      </c>
      <c r="I28560">
        <v>8602385</v>
      </c>
      <c r="J28560">
        <v>518603000</v>
      </c>
      <c r="K28560" t="s">
        <v>1595</v>
      </c>
      <c r="L28560" t="s">
        <v>1295</v>
      </c>
    </row>
    <row r="28561" spans="8:12" x14ac:dyDescent="0.25">
      <c r="H28561" t="s">
        <v>26672</v>
      </c>
      <c r="I28561">
        <v>9376945</v>
      </c>
      <c r="J28561">
        <v>256472000</v>
      </c>
      <c r="K28561" t="s">
        <v>1340</v>
      </c>
      <c r="L28561" t="s">
        <v>1326</v>
      </c>
    </row>
    <row r="28562" spans="8:12" x14ac:dyDescent="0.25">
      <c r="H28562" t="s">
        <v>26673</v>
      </c>
      <c r="I28562">
        <v>9476068</v>
      </c>
      <c r="J28562">
        <v>256908000</v>
      </c>
      <c r="K28562" t="s">
        <v>1340</v>
      </c>
      <c r="L28562" t="s">
        <v>1341</v>
      </c>
    </row>
    <row r="28563" spans="8:12" x14ac:dyDescent="0.25">
      <c r="H28563" t="s">
        <v>26674</v>
      </c>
      <c r="I28563">
        <v>9078218</v>
      </c>
      <c r="J28563">
        <v>572707210</v>
      </c>
      <c r="K28563" t="s">
        <v>1575</v>
      </c>
      <c r="L28563" t="s">
        <v>1313</v>
      </c>
    </row>
    <row r="28564" spans="8:12" x14ac:dyDescent="0.25">
      <c r="H28564" t="s">
        <v>1140</v>
      </c>
      <c r="I28564">
        <v>9284910</v>
      </c>
      <c r="J28564">
        <v>538002041</v>
      </c>
      <c r="K28564" t="s">
        <v>1437</v>
      </c>
      <c r="L28564" t="s">
        <v>1341</v>
      </c>
    </row>
    <row r="28565" spans="8:12" x14ac:dyDescent="0.25">
      <c r="H28565" t="s">
        <v>26675</v>
      </c>
      <c r="I28565">
        <v>9182978</v>
      </c>
      <c r="J28565">
        <v>257615000</v>
      </c>
      <c r="K28565" t="s">
        <v>1335</v>
      </c>
      <c r="L28565" t="s">
        <v>1295</v>
      </c>
    </row>
    <row r="28566" spans="8:12" x14ac:dyDescent="0.25">
      <c r="H28566" t="s">
        <v>26676</v>
      </c>
      <c r="I28566">
        <v>9182966</v>
      </c>
      <c r="J28566">
        <v>257532000</v>
      </c>
      <c r="K28566" t="s">
        <v>1335</v>
      </c>
      <c r="L28566" t="s">
        <v>1295</v>
      </c>
    </row>
    <row r="28567" spans="8:12" x14ac:dyDescent="0.25">
      <c r="H28567" t="s">
        <v>26677</v>
      </c>
      <c r="I28567">
        <v>9182954</v>
      </c>
      <c r="J28567">
        <v>257424000</v>
      </c>
      <c r="K28567" t="s">
        <v>1335</v>
      </c>
      <c r="L28567" t="s">
        <v>1295</v>
      </c>
    </row>
    <row r="28568" spans="8:12" x14ac:dyDescent="0.25">
      <c r="H28568" t="s">
        <v>26678</v>
      </c>
      <c r="I28568">
        <v>9254654</v>
      </c>
      <c r="J28568">
        <v>257329000</v>
      </c>
      <c r="K28568" t="s">
        <v>1335</v>
      </c>
      <c r="L28568" t="s">
        <v>1295</v>
      </c>
    </row>
    <row r="28569" spans="8:12" x14ac:dyDescent="0.25">
      <c r="H28569" t="s">
        <v>26679</v>
      </c>
      <c r="I28569">
        <v>9310513</v>
      </c>
      <c r="J28569">
        <v>258734000</v>
      </c>
      <c r="K28569" t="s">
        <v>1335</v>
      </c>
      <c r="L28569" t="s">
        <v>1295</v>
      </c>
    </row>
    <row r="28570" spans="8:12" x14ac:dyDescent="0.25">
      <c r="H28570" t="s">
        <v>26680</v>
      </c>
      <c r="I28570">
        <v>9354856</v>
      </c>
      <c r="J28570">
        <v>538002631</v>
      </c>
      <c r="K28570" t="s">
        <v>1437</v>
      </c>
      <c r="L28570" t="s">
        <v>1341</v>
      </c>
    </row>
    <row r="28571" spans="8:12" x14ac:dyDescent="0.25">
      <c r="H28571" t="s">
        <v>26681</v>
      </c>
      <c r="I28571">
        <v>9644823</v>
      </c>
      <c r="J28571">
        <v>563156000</v>
      </c>
      <c r="K28571" t="s">
        <v>1441</v>
      </c>
      <c r="L28571" t="s">
        <v>1341</v>
      </c>
    </row>
    <row r="28572" spans="8:12" x14ac:dyDescent="0.25">
      <c r="H28572" t="s">
        <v>26682</v>
      </c>
      <c r="I28572">
        <v>9254642</v>
      </c>
      <c r="J28572">
        <v>257328000</v>
      </c>
      <c r="K28572" t="s">
        <v>1335</v>
      </c>
      <c r="L28572" t="s">
        <v>1295</v>
      </c>
    </row>
    <row r="28573" spans="8:12" x14ac:dyDescent="0.25">
      <c r="H28573" t="s">
        <v>26683</v>
      </c>
      <c r="I28573">
        <v>9285043</v>
      </c>
      <c r="J28573">
        <v>538002227</v>
      </c>
      <c r="K28573" t="s">
        <v>1437</v>
      </c>
      <c r="L28573" t="s">
        <v>1341</v>
      </c>
    </row>
    <row r="28574" spans="8:12" x14ac:dyDescent="0.25">
      <c r="H28574" t="s">
        <v>26684</v>
      </c>
      <c r="I28574">
        <v>9321940</v>
      </c>
      <c r="J28574">
        <v>354190000</v>
      </c>
      <c r="K28574" t="s">
        <v>1332</v>
      </c>
      <c r="L28574" t="s">
        <v>1326</v>
      </c>
    </row>
    <row r="28575" spans="8:12" x14ac:dyDescent="0.25">
      <c r="H28575" t="s">
        <v>26685</v>
      </c>
      <c r="I28575">
        <v>9396139</v>
      </c>
      <c r="J28575">
        <v>257350000</v>
      </c>
      <c r="K28575" t="s">
        <v>1335</v>
      </c>
      <c r="L28575" t="s">
        <v>1295</v>
      </c>
    </row>
    <row r="28576" spans="8:12" x14ac:dyDescent="0.25">
      <c r="H28576" t="s">
        <v>26686</v>
      </c>
      <c r="I28576">
        <v>9066758</v>
      </c>
      <c r="J28576">
        <v>538005952</v>
      </c>
      <c r="K28576" t="s">
        <v>1437</v>
      </c>
      <c r="L28576" t="s">
        <v>1341</v>
      </c>
    </row>
    <row r="28577" spans="8:12" x14ac:dyDescent="0.25">
      <c r="H28577" t="s">
        <v>26687</v>
      </c>
      <c r="I28577">
        <v>7213162</v>
      </c>
      <c r="J28577">
        <v>236431316</v>
      </c>
      <c r="K28577" t="s">
        <v>1383</v>
      </c>
      <c r="L28577" t="s">
        <v>1308</v>
      </c>
    </row>
    <row r="28578" spans="8:12" x14ac:dyDescent="0.25">
      <c r="H28578" t="s">
        <v>26688</v>
      </c>
      <c r="I28578">
        <v>9396141</v>
      </c>
      <c r="J28578">
        <v>257457000</v>
      </c>
      <c r="K28578" t="s">
        <v>1335</v>
      </c>
      <c r="L28578" t="s">
        <v>1295</v>
      </c>
    </row>
    <row r="28579" spans="8:12" x14ac:dyDescent="0.25">
      <c r="H28579" t="s">
        <v>26689</v>
      </c>
      <c r="I28579">
        <v>9396127</v>
      </c>
      <c r="J28579">
        <v>257310000</v>
      </c>
      <c r="K28579" t="s">
        <v>1335</v>
      </c>
      <c r="L28579" t="s">
        <v>1295</v>
      </c>
    </row>
    <row r="28580" spans="8:12" x14ac:dyDescent="0.25">
      <c r="H28580" t="s">
        <v>26690</v>
      </c>
      <c r="I28580">
        <v>9396153</v>
      </c>
      <c r="J28580">
        <v>257661000</v>
      </c>
      <c r="K28580" t="s">
        <v>1335</v>
      </c>
      <c r="L28580" t="s">
        <v>1295</v>
      </c>
    </row>
    <row r="28581" spans="8:12" x14ac:dyDescent="0.25">
      <c r="H28581" t="s">
        <v>26691</v>
      </c>
      <c r="I28581">
        <v>9593854</v>
      </c>
      <c r="J28581">
        <v>257842000</v>
      </c>
      <c r="K28581" t="s">
        <v>1335</v>
      </c>
      <c r="L28581" t="s">
        <v>1295</v>
      </c>
    </row>
    <row r="28582" spans="8:12" x14ac:dyDescent="0.25">
      <c r="H28582" t="s">
        <v>1141</v>
      </c>
      <c r="I28582">
        <v>9328936</v>
      </c>
      <c r="J28582">
        <v>538002634</v>
      </c>
      <c r="K28582" t="s">
        <v>1437</v>
      </c>
      <c r="L28582" t="s">
        <v>1341</v>
      </c>
    </row>
    <row r="28583" spans="8:12" x14ac:dyDescent="0.25">
      <c r="H28583" t="s">
        <v>26692</v>
      </c>
      <c r="I28583">
        <v>9110602</v>
      </c>
      <c r="J28583">
        <v>311000139</v>
      </c>
      <c r="K28583" t="s">
        <v>1609</v>
      </c>
      <c r="L28583" t="s">
        <v>1341</v>
      </c>
    </row>
    <row r="28584" spans="8:12" x14ac:dyDescent="0.25">
      <c r="H28584" t="s">
        <v>26693</v>
      </c>
      <c r="I28584">
        <v>9573828</v>
      </c>
      <c r="J28584">
        <v>209257000</v>
      </c>
      <c r="K28584" t="s">
        <v>1443</v>
      </c>
      <c r="L28584" t="s">
        <v>1341</v>
      </c>
    </row>
    <row r="28585" spans="8:12" x14ac:dyDescent="0.25">
      <c r="H28585" t="s">
        <v>26694</v>
      </c>
      <c r="I28585">
        <v>9370422</v>
      </c>
      <c r="J28585">
        <v>370883000</v>
      </c>
      <c r="L28585" t="s">
        <v>1341</v>
      </c>
    </row>
    <row r="28586" spans="8:12" x14ac:dyDescent="0.25">
      <c r="H28586" t="s">
        <v>26695</v>
      </c>
      <c r="I28586">
        <v>9593866</v>
      </c>
      <c r="J28586">
        <v>257844000</v>
      </c>
      <c r="K28586" t="s">
        <v>1335</v>
      </c>
      <c r="L28586" t="s">
        <v>1295</v>
      </c>
    </row>
    <row r="28587" spans="8:12" x14ac:dyDescent="0.25">
      <c r="H28587" t="s">
        <v>26696</v>
      </c>
      <c r="I28587">
        <v>9593878</v>
      </c>
      <c r="J28587">
        <v>258014000</v>
      </c>
      <c r="K28587" t="s">
        <v>1335</v>
      </c>
      <c r="L28587" t="s">
        <v>1295</v>
      </c>
    </row>
    <row r="28588" spans="8:12" x14ac:dyDescent="0.25">
      <c r="H28588" t="s">
        <v>26697</v>
      </c>
      <c r="I28588">
        <v>9593907</v>
      </c>
      <c r="J28588">
        <v>258009000</v>
      </c>
      <c r="K28588" t="s">
        <v>1335</v>
      </c>
      <c r="L28588" t="s">
        <v>3075</v>
      </c>
    </row>
    <row r="28589" spans="8:12" x14ac:dyDescent="0.25">
      <c r="H28589" t="s">
        <v>26698</v>
      </c>
      <c r="I28589">
        <v>9603790</v>
      </c>
      <c r="J28589">
        <v>258008000</v>
      </c>
      <c r="K28589" t="s">
        <v>1335</v>
      </c>
      <c r="L28589" t="s">
        <v>1308</v>
      </c>
    </row>
    <row r="28590" spans="8:12" x14ac:dyDescent="0.25">
      <c r="H28590" t="s">
        <v>26699</v>
      </c>
      <c r="I28590">
        <v>9593892</v>
      </c>
      <c r="J28590">
        <v>258011000</v>
      </c>
      <c r="K28590" t="s">
        <v>1335</v>
      </c>
      <c r="L28590" t="s">
        <v>1295</v>
      </c>
    </row>
    <row r="28591" spans="8:12" x14ac:dyDescent="0.25">
      <c r="H28591" t="s">
        <v>26700</v>
      </c>
      <c r="I28591">
        <v>9593880</v>
      </c>
      <c r="J28591">
        <v>538006859</v>
      </c>
      <c r="K28591" t="s">
        <v>1437</v>
      </c>
      <c r="L28591" t="s">
        <v>1295</v>
      </c>
    </row>
    <row r="28592" spans="8:12" x14ac:dyDescent="0.25">
      <c r="H28592" t="s">
        <v>26700</v>
      </c>
      <c r="I28592">
        <v>9593880</v>
      </c>
      <c r="J28592">
        <v>258013000</v>
      </c>
      <c r="K28592" t="s">
        <v>1335</v>
      </c>
      <c r="L28592" t="s">
        <v>1295</v>
      </c>
    </row>
    <row r="28593" spans="8:12" x14ac:dyDescent="0.25">
      <c r="H28593" t="s">
        <v>26701</v>
      </c>
      <c r="I28593">
        <v>9603805</v>
      </c>
      <c r="J28593">
        <v>258007000</v>
      </c>
      <c r="K28593" t="s">
        <v>1335</v>
      </c>
      <c r="L28593" t="s">
        <v>1295</v>
      </c>
    </row>
    <row r="28594" spans="8:12" x14ac:dyDescent="0.25">
      <c r="H28594" t="s">
        <v>26702</v>
      </c>
      <c r="I28594">
        <v>9712709</v>
      </c>
      <c r="J28594">
        <v>538006056</v>
      </c>
      <c r="K28594" t="s">
        <v>1437</v>
      </c>
      <c r="L28594" t="s">
        <v>1308</v>
      </c>
    </row>
    <row r="28595" spans="8:12" x14ac:dyDescent="0.25">
      <c r="H28595" t="s">
        <v>26703</v>
      </c>
      <c r="I28595">
        <v>9616838</v>
      </c>
      <c r="J28595">
        <v>538005562</v>
      </c>
      <c r="K28595" t="s">
        <v>1437</v>
      </c>
      <c r="L28595" t="s">
        <v>1295</v>
      </c>
    </row>
    <row r="28596" spans="8:12" x14ac:dyDescent="0.25">
      <c r="H28596" t="s">
        <v>26704</v>
      </c>
      <c r="I28596">
        <v>9616840</v>
      </c>
      <c r="J28596">
        <v>258005000</v>
      </c>
      <c r="K28596" t="s">
        <v>1335</v>
      </c>
      <c r="L28596" t="s">
        <v>1308</v>
      </c>
    </row>
    <row r="28597" spans="8:12" x14ac:dyDescent="0.25">
      <c r="H28597" t="s">
        <v>1142</v>
      </c>
      <c r="I28597">
        <v>9738959</v>
      </c>
      <c r="J28597">
        <v>538006215</v>
      </c>
      <c r="K28597" t="s">
        <v>1437</v>
      </c>
      <c r="L28597" t="s">
        <v>1308</v>
      </c>
    </row>
    <row r="28598" spans="8:12" x14ac:dyDescent="0.25">
      <c r="H28598" t="s">
        <v>26705</v>
      </c>
      <c r="I28598">
        <v>9496135</v>
      </c>
      <c r="J28598">
        <v>235075135</v>
      </c>
      <c r="K28598" t="s">
        <v>1558</v>
      </c>
      <c r="L28598" t="s">
        <v>1341</v>
      </c>
    </row>
    <row r="28599" spans="8:12" x14ac:dyDescent="0.25">
      <c r="H28599" t="s">
        <v>1143</v>
      </c>
      <c r="I28599">
        <v>9401489</v>
      </c>
      <c r="J28599">
        <v>538002639</v>
      </c>
      <c r="K28599" t="s">
        <v>1437</v>
      </c>
      <c r="L28599" t="s">
        <v>1341</v>
      </c>
    </row>
    <row r="28600" spans="8:12" x14ac:dyDescent="0.25">
      <c r="H28600" t="s">
        <v>1144</v>
      </c>
      <c r="I28600">
        <v>9354868</v>
      </c>
      <c r="J28600">
        <v>538002632</v>
      </c>
      <c r="K28600" t="s">
        <v>1437</v>
      </c>
      <c r="L28600" t="s">
        <v>1341</v>
      </c>
    </row>
    <row r="28601" spans="8:12" x14ac:dyDescent="0.25">
      <c r="H28601" t="s">
        <v>1145</v>
      </c>
      <c r="I28601">
        <v>9401491</v>
      </c>
      <c r="J28601">
        <v>538002640</v>
      </c>
      <c r="K28601" t="s">
        <v>1437</v>
      </c>
      <c r="L28601" t="s">
        <v>1341</v>
      </c>
    </row>
    <row r="28602" spans="8:12" x14ac:dyDescent="0.25">
      <c r="H28602" t="s">
        <v>26706</v>
      </c>
      <c r="I28602">
        <v>9564097</v>
      </c>
      <c r="J28602">
        <v>538003904</v>
      </c>
      <c r="K28602" t="s">
        <v>1437</v>
      </c>
      <c r="L28602" t="s">
        <v>1341</v>
      </c>
    </row>
    <row r="28603" spans="8:12" x14ac:dyDescent="0.25">
      <c r="H28603" t="s">
        <v>26707</v>
      </c>
      <c r="I28603">
        <v>9166663</v>
      </c>
      <c r="J28603">
        <v>538003102</v>
      </c>
      <c r="K28603" t="s">
        <v>1437</v>
      </c>
      <c r="L28603" t="s">
        <v>1341</v>
      </c>
    </row>
    <row r="28604" spans="8:12" x14ac:dyDescent="0.25">
      <c r="H28604" t="s">
        <v>26708</v>
      </c>
      <c r="I28604">
        <v>9081033</v>
      </c>
      <c r="J28604">
        <v>538004081</v>
      </c>
      <c r="K28604" t="s">
        <v>1437</v>
      </c>
      <c r="L28604" t="s">
        <v>1341</v>
      </c>
    </row>
    <row r="28605" spans="8:12" x14ac:dyDescent="0.25">
      <c r="H28605" t="s">
        <v>26709</v>
      </c>
      <c r="I28605">
        <v>9325609</v>
      </c>
      <c r="J28605">
        <v>357324000</v>
      </c>
      <c r="K28605" t="s">
        <v>1332</v>
      </c>
      <c r="L28605" t="s">
        <v>1362</v>
      </c>
    </row>
    <row r="28606" spans="8:12" x14ac:dyDescent="0.25">
      <c r="H28606" t="s">
        <v>26710</v>
      </c>
      <c r="I28606">
        <v>9163506</v>
      </c>
      <c r="J28606">
        <v>538005949</v>
      </c>
      <c r="K28606" t="s">
        <v>1437</v>
      </c>
      <c r="L28606" t="s">
        <v>1341</v>
      </c>
    </row>
    <row r="28607" spans="8:12" x14ac:dyDescent="0.25">
      <c r="H28607" t="s">
        <v>26711</v>
      </c>
      <c r="I28607">
        <v>9355513</v>
      </c>
      <c r="J28607">
        <v>538005878</v>
      </c>
      <c r="K28607" t="s">
        <v>1437</v>
      </c>
      <c r="L28607" t="s">
        <v>1295</v>
      </c>
    </row>
    <row r="28608" spans="8:12" x14ac:dyDescent="0.25">
      <c r="H28608" t="s">
        <v>26712</v>
      </c>
      <c r="I28608">
        <v>9684225</v>
      </c>
      <c r="J28608">
        <v>636016288</v>
      </c>
      <c r="K28608" t="s">
        <v>1464</v>
      </c>
      <c r="L28608" t="s">
        <v>1308</v>
      </c>
    </row>
    <row r="28609" spans="8:12" x14ac:dyDescent="0.25">
      <c r="H28609" t="s">
        <v>238</v>
      </c>
      <c r="I28609">
        <v>9361225</v>
      </c>
      <c r="J28609">
        <v>538002629</v>
      </c>
      <c r="K28609" t="s">
        <v>1437</v>
      </c>
      <c r="L28609" t="s">
        <v>1341</v>
      </c>
    </row>
    <row r="28610" spans="8:12" x14ac:dyDescent="0.25">
      <c r="H28610" t="s">
        <v>26713</v>
      </c>
      <c r="I28610">
        <v>9047075</v>
      </c>
      <c r="J28610">
        <v>538005914</v>
      </c>
      <c r="K28610" t="s">
        <v>1437</v>
      </c>
      <c r="L28610" t="s">
        <v>1341</v>
      </c>
    </row>
    <row r="28611" spans="8:12" x14ac:dyDescent="0.25">
      <c r="H28611" t="s">
        <v>26714</v>
      </c>
      <c r="I28611">
        <v>9212101</v>
      </c>
      <c r="J28611">
        <v>538002477</v>
      </c>
      <c r="K28611" t="s">
        <v>1437</v>
      </c>
      <c r="L28611" t="s">
        <v>1341</v>
      </c>
    </row>
    <row r="28612" spans="8:12" x14ac:dyDescent="0.25">
      <c r="H28612" t="s">
        <v>26715</v>
      </c>
      <c r="I28612">
        <v>9411135</v>
      </c>
      <c r="J28612">
        <v>371982000</v>
      </c>
      <c r="L28612" t="s">
        <v>1326</v>
      </c>
    </row>
    <row r="28613" spans="8:12" x14ac:dyDescent="0.25">
      <c r="H28613" t="s">
        <v>1146</v>
      </c>
      <c r="I28613">
        <v>9361237</v>
      </c>
      <c r="J28613">
        <v>538002633</v>
      </c>
      <c r="K28613" t="s">
        <v>1437</v>
      </c>
      <c r="L28613" t="s">
        <v>1341</v>
      </c>
    </row>
    <row r="28614" spans="8:12" x14ac:dyDescent="0.25">
      <c r="H28614" t="s">
        <v>1147</v>
      </c>
      <c r="I28614">
        <v>9159555</v>
      </c>
      <c r="J28614">
        <v>538005948</v>
      </c>
      <c r="K28614" t="s">
        <v>1437</v>
      </c>
      <c r="L28614" t="s">
        <v>1341</v>
      </c>
    </row>
    <row r="28615" spans="8:12" x14ac:dyDescent="0.25">
      <c r="H28615" t="s">
        <v>1148</v>
      </c>
      <c r="I28615">
        <v>9354832</v>
      </c>
      <c r="J28615">
        <v>538002635</v>
      </c>
      <c r="K28615" t="s">
        <v>1437</v>
      </c>
      <c r="L28615" t="s">
        <v>1341</v>
      </c>
    </row>
    <row r="28616" spans="8:12" x14ac:dyDescent="0.25">
      <c r="H28616" t="s">
        <v>26716</v>
      </c>
      <c r="I28616">
        <v>9583134</v>
      </c>
      <c r="J28616">
        <v>257854000</v>
      </c>
      <c r="K28616" t="s">
        <v>1335</v>
      </c>
      <c r="L28616" t="s">
        <v>1341</v>
      </c>
    </row>
    <row r="28617" spans="8:12" x14ac:dyDescent="0.25">
      <c r="H28617" t="s">
        <v>1149</v>
      </c>
      <c r="I28617">
        <v>9375927</v>
      </c>
      <c r="J28617">
        <v>351674000</v>
      </c>
      <c r="K28617" t="s">
        <v>1332</v>
      </c>
      <c r="L28617" t="s">
        <v>1341</v>
      </c>
    </row>
    <row r="28618" spans="8:12" x14ac:dyDescent="0.25">
      <c r="H28618" t="s">
        <v>1150</v>
      </c>
      <c r="I28618">
        <v>9279484</v>
      </c>
      <c r="J28618">
        <v>210872000</v>
      </c>
      <c r="K28618" t="s">
        <v>1443</v>
      </c>
      <c r="L28618" t="s">
        <v>1341</v>
      </c>
    </row>
    <row r="28619" spans="8:12" x14ac:dyDescent="0.25">
      <c r="H28619" t="s">
        <v>26717</v>
      </c>
      <c r="I28619">
        <v>9384930</v>
      </c>
      <c r="J28619">
        <v>370990000</v>
      </c>
      <c r="L28619" t="s">
        <v>1341</v>
      </c>
    </row>
    <row r="28620" spans="8:12" x14ac:dyDescent="0.25">
      <c r="H28620" t="s">
        <v>26718</v>
      </c>
      <c r="I28620">
        <v>9120736</v>
      </c>
      <c r="J28620">
        <v>356444000</v>
      </c>
      <c r="K28620" t="s">
        <v>1332</v>
      </c>
      <c r="L28620" t="s">
        <v>1295</v>
      </c>
    </row>
    <row r="28621" spans="8:12" x14ac:dyDescent="0.25">
      <c r="H28621" t="s">
        <v>26719</v>
      </c>
      <c r="I28621">
        <v>9313022</v>
      </c>
      <c r="J28621">
        <v>538003185</v>
      </c>
      <c r="K28621" t="s">
        <v>1437</v>
      </c>
      <c r="L28621" t="s">
        <v>1341</v>
      </c>
    </row>
    <row r="28622" spans="8:12" x14ac:dyDescent="0.25">
      <c r="H28622" t="s">
        <v>26720</v>
      </c>
      <c r="I28622">
        <v>9315068</v>
      </c>
      <c r="J28622">
        <v>352797000</v>
      </c>
      <c r="K28622" t="s">
        <v>1332</v>
      </c>
      <c r="L28622" t="s">
        <v>1326</v>
      </c>
    </row>
    <row r="28623" spans="8:12" x14ac:dyDescent="0.25">
      <c r="H28623" t="s">
        <v>26721</v>
      </c>
      <c r="I28623">
        <v>9748461</v>
      </c>
      <c r="J28623">
        <v>374034000</v>
      </c>
      <c r="L28623" t="s">
        <v>1308</v>
      </c>
    </row>
    <row r="28624" spans="8:12" x14ac:dyDescent="0.25">
      <c r="H28624" t="s">
        <v>26722</v>
      </c>
      <c r="I28624">
        <v>9479890</v>
      </c>
      <c r="J28624">
        <v>538003419</v>
      </c>
      <c r="K28624" t="s">
        <v>1437</v>
      </c>
      <c r="L28624" t="s">
        <v>1341</v>
      </c>
    </row>
    <row r="28625" spans="8:12" x14ac:dyDescent="0.25">
      <c r="H28625" t="s">
        <v>26723</v>
      </c>
      <c r="I28625">
        <v>9122253</v>
      </c>
      <c r="J28625">
        <v>431100206</v>
      </c>
      <c r="K28625" t="s">
        <v>1368</v>
      </c>
      <c r="L28625" t="s">
        <v>1346</v>
      </c>
    </row>
    <row r="28626" spans="8:12" x14ac:dyDescent="0.25">
      <c r="H28626" t="s">
        <v>26724</v>
      </c>
      <c r="I28626">
        <v>9545003</v>
      </c>
      <c r="J28626">
        <v>538003998</v>
      </c>
      <c r="K28626" t="s">
        <v>1437</v>
      </c>
      <c r="L28626" t="s">
        <v>1337</v>
      </c>
    </row>
    <row r="28627" spans="8:12" x14ac:dyDescent="0.25">
      <c r="H28627" t="s">
        <v>252</v>
      </c>
      <c r="I28627">
        <v>9715854</v>
      </c>
      <c r="J28627">
        <v>538006409</v>
      </c>
      <c r="K28627" t="s">
        <v>1437</v>
      </c>
      <c r="L28627" t="s">
        <v>1308</v>
      </c>
    </row>
    <row r="28628" spans="8:12" x14ac:dyDescent="0.25">
      <c r="H28628" t="s">
        <v>1151</v>
      </c>
      <c r="I28628">
        <v>9316036</v>
      </c>
      <c r="J28628">
        <v>311000099</v>
      </c>
      <c r="K28628" t="s">
        <v>1609</v>
      </c>
      <c r="L28628" t="s">
        <v>1341</v>
      </c>
    </row>
    <row r="28629" spans="8:12" x14ac:dyDescent="0.25">
      <c r="H28629" t="s">
        <v>26725</v>
      </c>
      <c r="I28629">
        <v>9749790</v>
      </c>
      <c r="J28629">
        <v>319092900</v>
      </c>
      <c r="K28629" t="s">
        <v>1671</v>
      </c>
      <c r="L28629" t="s">
        <v>1313</v>
      </c>
    </row>
    <row r="28630" spans="8:12" x14ac:dyDescent="0.25">
      <c r="H28630" t="s">
        <v>26726</v>
      </c>
      <c r="I28630">
        <v>9588457</v>
      </c>
      <c r="J28630">
        <v>538004460</v>
      </c>
      <c r="K28630" t="s">
        <v>1437</v>
      </c>
      <c r="L28630" t="s">
        <v>1341</v>
      </c>
    </row>
    <row r="28631" spans="8:12" x14ac:dyDescent="0.25">
      <c r="H28631" t="s">
        <v>26727</v>
      </c>
      <c r="I28631">
        <v>9735177</v>
      </c>
      <c r="J28631">
        <v>538006064</v>
      </c>
      <c r="K28631" t="s">
        <v>1437</v>
      </c>
      <c r="L28631" t="s">
        <v>1308</v>
      </c>
    </row>
    <row r="28632" spans="8:12" x14ac:dyDescent="0.25">
      <c r="H28632" t="s">
        <v>26728</v>
      </c>
      <c r="I28632">
        <v>9296200</v>
      </c>
      <c r="J28632">
        <v>311000151</v>
      </c>
      <c r="K28632" t="s">
        <v>1609</v>
      </c>
      <c r="L28632" t="s">
        <v>1341</v>
      </c>
    </row>
    <row r="28633" spans="8:12" x14ac:dyDescent="0.25">
      <c r="H28633" t="s">
        <v>26729</v>
      </c>
      <c r="I28633">
        <v>9529358</v>
      </c>
      <c r="J28633">
        <v>563603000</v>
      </c>
      <c r="K28633" t="s">
        <v>1441</v>
      </c>
      <c r="L28633" t="s">
        <v>1362</v>
      </c>
    </row>
    <row r="28634" spans="8:12" x14ac:dyDescent="0.25">
      <c r="H28634" t="s">
        <v>26730</v>
      </c>
      <c r="I28634">
        <v>9074808</v>
      </c>
      <c r="J28634">
        <v>636010205</v>
      </c>
      <c r="K28634" t="s">
        <v>1464</v>
      </c>
      <c r="L28634" t="s">
        <v>1341</v>
      </c>
    </row>
    <row r="28635" spans="8:12" x14ac:dyDescent="0.25">
      <c r="H28635" t="s">
        <v>1152</v>
      </c>
      <c r="I28635">
        <v>9328948</v>
      </c>
      <c r="J28635">
        <v>538002636</v>
      </c>
      <c r="K28635" t="s">
        <v>1437</v>
      </c>
      <c r="L28635" t="s">
        <v>1341</v>
      </c>
    </row>
    <row r="28636" spans="8:12" x14ac:dyDescent="0.25">
      <c r="H28636" t="s">
        <v>26731</v>
      </c>
      <c r="I28636">
        <v>9376177</v>
      </c>
      <c r="J28636">
        <v>440674000</v>
      </c>
      <c r="K28636" t="s">
        <v>1352</v>
      </c>
      <c r="L28636" t="s">
        <v>1308</v>
      </c>
    </row>
    <row r="28637" spans="8:12" x14ac:dyDescent="0.25">
      <c r="H28637" t="s">
        <v>26732</v>
      </c>
      <c r="I28637">
        <v>8202264</v>
      </c>
      <c r="J28637">
        <v>352201000</v>
      </c>
      <c r="K28637" t="s">
        <v>1332</v>
      </c>
      <c r="L28637" t="s">
        <v>1295</v>
      </c>
    </row>
    <row r="28638" spans="8:12" x14ac:dyDescent="0.25">
      <c r="H28638" t="s">
        <v>26733</v>
      </c>
      <c r="I28638">
        <v>9060405</v>
      </c>
      <c r="J28638">
        <v>564068000</v>
      </c>
      <c r="K28638" t="s">
        <v>1441</v>
      </c>
      <c r="L28638" t="s">
        <v>1362</v>
      </c>
    </row>
    <row r="28639" spans="8:12" x14ac:dyDescent="0.25">
      <c r="H28639" t="s">
        <v>26734</v>
      </c>
      <c r="I28639">
        <v>9032317</v>
      </c>
      <c r="J28639">
        <v>533045300</v>
      </c>
      <c r="K28639" t="s">
        <v>1563</v>
      </c>
      <c r="L28639" t="s">
        <v>1313</v>
      </c>
    </row>
    <row r="28640" spans="8:12" x14ac:dyDescent="0.25">
      <c r="H28640" t="s">
        <v>26735</v>
      </c>
      <c r="I28640">
        <v>9520883</v>
      </c>
      <c r="J28640">
        <v>538005469</v>
      </c>
      <c r="K28640" t="s">
        <v>1437</v>
      </c>
      <c r="L28640" t="s">
        <v>1341</v>
      </c>
    </row>
    <row r="28641" spans="8:12" x14ac:dyDescent="0.25">
      <c r="H28641" t="s">
        <v>1153</v>
      </c>
      <c r="I28641">
        <v>9361201</v>
      </c>
      <c r="J28641">
        <v>538002641</v>
      </c>
      <c r="K28641" t="s">
        <v>1437</v>
      </c>
      <c r="L28641" t="s">
        <v>1341</v>
      </c>
    </row>
    <row r="28642" spans="8:12" x14ac:dyDescent="0.25">
      <c r="H28642" t="s">
        <v>26736</v>
      </c>
      <c r="I28642">
        <v>9665944</v>
      </c>
      <c r="J28642">
        <v>356432000</v>
      </c>
      <c r="K28642" t="s">
        <v>1332</v>
      </c>
      <c r="L28642" t="s">
        <v>1308</v>
      </c>
    </row>
    <row r="28643" spans="8:12" x14ac:dyDescent="0.25">
      <c r="H28643" t="s">
        <v>26737</v>
      </c>
      <c r="I28643">
        <v>9057575</v>
      </c>
      <c r="J28643">
        <v>538005915</v>
      </c>
      <c r="K28643" t="s">
        <v>1437</v>
      </c>
      <c r="L28643" t="s">
        <v>1341</v>
      </c>
    </row>
    <row r="28644" spans="8:12" x14ac:dyDescent="0.25">
      <c r="H28644" t="s">
        <v>26738</v>
      </c>
      <c r="I28644">
        <v>8914829</v>
      </c>
      <c r="J28644">
        <v>357139000</v>
      </c>
      <c r="K28644" t="s">
        <v>1332</v>
      </c>
      <c r="L28644" t="s">
        <v>1362</v>
      </c>
    </row>
    <row r="28645" spans="8:12" x14ac:dyDescent="0.25">
      <c r="H28645" t="s">
        <v>26739</v>
      </c>
      <c r="I28645">
        <v>9266449</v>
      </c>
      <c r="J28645">
        <v>538003050</v>
      </c>
      <c r="K28645" t="s">
        <v>1437</v>
      </c>
      <c r="L28645" t="s">
        <v>1341</v>
      </c>
    </row>
    <row r="28646" spans="8:12" x14ac:dyDescent="0.25">
      <c r="H28646" t="s">
        <v>1154</v>
      </c>
      <c r="I28646">
        <v>9461142</v>
      </c>
      <c r="J28646">
        <v>311000380</v>
      </c>
      <c r="K28646" t="s">
        <v>1609</v>
      </c>
      <c r="L28646" t="s">
        <v>1341</v>
      </c>
    </row>
    <row r="28647" spans="8:12" x14ac:dyDescent="0.25">
      <c r="H28647" t="s">
        <v>26740</v>
      </c>
      <c r="I28647">
        <v>9205835</v>
      </c>
      <c r="J28647">
        <v>538002423</v>
      </c>
      <c r="K28647" t="s">
        <v>1437</v>
      </c>
      <c r="L28647" t="s">
        <v>1341</v>
      </c>
    </row>
    <row r="28648" spans="8:12" x14ac:dyDescent="0.25">
      <c r="H28648" t="s">
        <v>26741</v>
      </c>
      <c r="I28648">
        <v>9520895</v>
      </c>
      <c r="J28648">
        <v>538005472</v>
      </c>
      <c r="K28648" t="s">
        <v>1437</v>
      </c>
      <c r="L28648" t="s">
        <v>1341</v>
      </c>
    </row>
    <row r="28649" spans="8:12" x14ac:dyDescent="0.25">
      <c r="H28649" t="s">
        <v>26742</v>
      </c>
      <c r="I28649">
        <v>8300157</v>
      </c>
      <c r="J28649">
        <v>377082000</v>
      </c>
      <c r="K28649" t="s">
        <v>1322</v>
      </c>
      <c r="L28649" t="s">
        <v>1614</v>
      </c>
    </row>
    <row r="28650" spans="8:12" x14ac:dyDescent="0.25">
      <c r="H28650" t="s">
        <v>26743</v>
      </c>
      <c r="I28650">
        <v>9644835</v>
      </c>
      <c r="J28650">
        <v>563192000</v>
      </c>
      <c r="K28650" t="s">
        <v>1441</v>
      </c>
      <c r="L28650" t="s">
        <v>1308</v>
      </c>
    </row>
    <row r="28651" spans="8:12" x14ac:dyDescent="0.25">
      <c r="H28651" t="s">
        <v>26744</v>
      </c>
      <c r="I28651">
        <v>9662485</v>
      </c>
      <c r="J28651">
        <v>373361000</v>
      </c>
      <c r="L28651" t="s">
        <v>1308</v>
      </c>
    </row>
    <row r="28652" spans="8:12" x14ac:dyDescent="0.25">
      <c r="H28652" t="s">
        <v>26745</v>
      </c>
      <c r="I28652">
        <v>9122904</v>
      </c>
      <c r="J28652">
        <v>311072500</v>
      </c>
      <c r="K28652" t="s">
        <v>1609</v>
      </c>
      <c r="L28652" t="s">
        <v>1341</v>
      </c>
    </row>
    <row r="28653" spans="8:12" x14ac:dyDescent="0.25">
      <c r="H28653" t="s">
        <v>26746</v>
      </c>
      <c r="I28653">
        <v>9284477</v>
      </c>
      <c r="J28653">
        <v>538003048</v>
      </c>
      <c r="K28653" t="s">
        <v>1437</v>
      </c>
      <c r="L28653" t="s">
        <v>1341</v>
      </c>
    </row>
    <row r="28654" spans="8:12" x14ac:dyDescent="0.25">
      <c r="H28654" t="s">
        <v>133</v>
      </c>
      <c r="I28654">
        <v>9381873</v>
      </c>
      <c r="J28654">
        <v>256416000</v>
      </c>
      <c r="K28654" t="s">
        <v>1340</v>
      </c>
      <c r="L28654" t="s">
        <v>1341</v>
      </c>
    </row>
    <row r="28655" spans="8:12" x14ac:dyDescent="0.25">
      <c r="H28655" t="s">
        <v>26747</v>
      </c>
      <c r="I28655">
        <v>8858037</v>
      </c>
      <c r="J28655">
        <v>518868000</v>
      </c>
      <c r="K28655" t="s">
        <v>1595</v>
      </c>
      <c r="L28655" t="s">
        <v>1295</v>
      </c>
    </row>
    <row r="28656" spans="8:12" x14ac:dyDescent="0.25">
      <c r="H28656" t="s">
        <v>26748</v>
      </c>
      <c r="I28656">
        <v>8217257</v>
      </c>
      <c r="J28656">
        <v>351113000</v>
      </c>
      <c r="K28656" t="s">
        <v>1332</v>
      </c>
      <c r="L28656" t="s">
        <v>1341</v>
      </c>
    </row>
    <row r="28657" spans="8:12" x14ac:dyDescent="0.25">
      <c r="H28657" t="s">
        <v>26749</v>
      </c>
      <c r="I28657">
        <v>8221478</v>
      </c>
      <c r="J28657">
        <v>371785000</v>
      </c>
      <c r="L28657" t="s">
        <v>1341</v>
      </c>
    </row>
    <row r="28658" spans="8:12" x14ac:dyDescent="0.25">
      <c r="H28658" t="s">
        <v>26750</v>
      </c>
      <c r="I28658">
        <v>8301321</v>
      </c>
      <c r="J28658">
        <v>372957000</v>
      </c>
      <c r="L28658" t="s">
        <v>1341</v>
      </c>
    </row>
    <row r="28659" spans="8:12" x14ac:dyDescent="0.25">
      <c r="H28659" t="s">
        <v>26751</v>
      </c>
      <c r="I28659">
        <v>9493212</v>
      </c>
      <c r="J28659">
        <v>636015713</v>
      </c>
      <c r="K28659" t="s">
        <v>1464</v>
      </c>
      <c r="L28659" t="s">
        <v>1341</v>
      </c>
    </row>
    <row r="28660" spans="8:12" x14ac:dyDescent="0.25">
      <c r="H28660" t="s">
        <v>26752</v>
      </c>
      <c r="I28660">
        <v>8220442</v>
      </c>
      <c r="J28660">
        <v>353462000</v>
      </c>
      <c r="K28660" t="s">
        <v>1332</v>
      </c>
      <c r="L28660" t="s">
        <v>1308</v>
      </c>
    </row>
    <row r="28661" spans="8:12" x14ac:dyDescent="0.25">
      <c r="H28661" t="s">
        <v>26753</v>
      </c>
      <c r="I28661">
        <v>8401559</v>
      </c>
      <c r="J28661">
        <v>375166000</v>
      </c>
      <c r="K28661" t="s">
        <v>1322</v>
      </c>
      <c r="L28661" t="s">
        <v>1295</v>
      </c>
    </row>
    <row r="28662" spans="8:12" x14ac:dyDescent="0.25">
      <c r="H28662" t="s">
        <v>26754</v>
      </c>
      <c r="I28662">
        <v>9141948</v>
      </c>
      <c r="J28662">
        <v>440105000</v>
      </c>
      <c r="K28662" t="s">
        <v>1352</v>
      </c>
      <c r="L28662" t="s">
        <v>1295</v>
      </c>
    </row>
    <row r="28663" spans="8:12" x14ac:dyDescent="0.25">
      <c r="H28663" t="s">
        <v>26755</v>
      </c>
      <c r="I28663">
        <v>9159074</v>
      </c>
      <c r="J28663">
        <v>441828000</v>
      </c>
      <c r="K28663" t="s">
        <v>1352</v>
      </c>
      <c r="L28663" t="s">
        <v>1614</v>
      </c>
    </row>
    <row r="28664" spans="8:12" x14ac:dyDescent="0.25">
      <c r="H28664" t="s">
        <v>26756</v>
      </c>
      <c r="I28664">
        <v>9715737</v>
      </c>
      <c r="J28664">
        <v>710018480</v>
      </c>
      <c r="K28664" t="s">
        <v>2162</v>
      </c>
      <c r="L28664" t="s">
        <v>1329</v>
      </c>
    </row>
    <row r="28665" spans="8:12" x14ac:dyDescent="0.25">
      <c r="H28665" t="s">
        <v>26757</v>
      </c>
      <c r="I28665">
        <v>9696802</v>
      </c>
      <c r="J28665">
        <v>710019020</v>
      </c>
      <c r="K28665" t="s">
        <v>2162</v>
      </c>
      <c r="L28665" t="s">
        <v>1308</v>
      </c>
    </row>
    <row r="28666" spans="8:12" x14ac:dyDescent="0.25">
      <c r="H28666" t="s">
        <v>26758</v>
      </c>
      <c r="I28666">
        <v>9668738</v>
      </c>
      <c r="J28666">
        <v>710238000</v>
      </c>
      <c r="K28666" t="s">
        <v>2162</v>
      </c>
      <c r="L28666" t="s">
        <v>1337</v>
      </c>
    </row>
    <row r="28667" spans="8:12" x14ac:dyDescent="0.25">
      <c r="H28667" t="s">
        <v>26759</v>
      </c>
      <c r="I28667">
        <v>9715749</v>
      </c>
      <c r="J28667">
        <v>710020270</v>
      </c>
      <c r="K28667" t="s">
        <v>2162</v>
      </c>
      <c r="L28667" t="s">
        <v>1329</v>
      </c>
    </row>
    <row r="28668" spans="8:12" x14ac:dyDescent="0.25">
      <c r="H28668" t="s">
        <v>26760</v>
      </c>
      <c r="I28668">
        <v>9715751</v>
      </c>
      <c r="J28668">
        <v>710022690</v>
      </c>
      <c r="K28668" t="s">
        <v>2162</v>
      </c>
      <c r="L28668" t="s">
        <v>1308</v>
      </c>
    </row>
    <row r="28669" spans="8:12" x14ac:dyDescent="0.25">
      <c r="H28669" t="s">
        <v>26761</v>
      </c>
      <c r="I28669">
        <v>9668752</v>
      </c>
      <c r="J28669">
        <v>710335000</v>
      </c>
      <c r="K28669" t="s">
        <v>2162</v>
      </c>
      <c r="L28669" t="s">
        <v>1308</v>
      </c>
    </row>
    <row r="28670" spans="8:12" x14ac:dyDescent="0.25">
      <c r="H28670" t="s">
        <v>26762</v>
      </c>
      <c r="I28670">
        <v>8728062</v>
      </c>
      <c r="J28670">
        <v>514294000</v>
      </c>
      <c r="K28670" t="s">
        <v>1406</v>
      </c>
      <c r="L28670" t="s">
        <v>1295</v>
      </c>
    </row>
    <row r="28671" spans="8:12" x14ac:dyDescent="0.25">
      <c r="H28671" t="s">
        <v>26763</v>
      </c>
      <c r="I28671">
        <v>8230522</v>
      </c>
      <c r="J28671">
        <v>273314900</v>
      </c>
      <c r="K28671" t="s">
        <v>1297</v>
      </c>
      <c r="L28671" t="s">
        <v>1295</v>
      </c>
    </row>
    <row r="28672" spans="8:12" x14ac:dyDescent="0.25">
      <c r="H28672" t="s">
        <v>26764</v>
      </c>
      <c r="I28672">
        <v>9520651</v>
      </c>
      <c r="J28672">
        <v>565801000</v>
      </c>
      <c r="L28672" t="s">
        <v>1341</v>
      </c>
    </row>
    <row r="28673" spans="8:12" x14ac:dyDescent="0.25">
      <c r="H28673" t="s">
        <v>26765</v>
      </c>
      <c r="I28673">
        <v>8872617</v>
      </c>
      <c r="J28673">
        <v>677013600</v>
      </c>
      <c r="K28673" t="s">
        <v>1305</v>
      </c>
      <c r="L28673" t="s">
        <v>1295</v>
      </c>
    </row>
    <row r="28674" spans="8:12" x14ac:dyDescent="0.25">
      <c r="H28674" t="s">
        <v>26766</v>
      </c>
      <c r="I28674">
        <v>9231274</v>
      </c>
      <c r="J28674">
        <v>636016289</v>
      </c>
      <c r="K28674" t="s">
        <v>1464</v>
      </c>
      <c r="L28674" t="s">
        <v>1341</v>
      </c>
    </row>
    <row r="28675" spans="8:12" x14ac:dyDescent="0.25">
      <c r="H28675" t="s">
        <v>26767</v>
      </c>
      <c r="I28675">
        <v>9326495</v>
      </c>
      <c r="J28675">
        <v>256007000</v>
      </c>
      <c r="K28675" t="s">
        <v>1340</v>
      </c>
      <c r="L28675" t="s">
        <v>1295</v>
      </c>
    </row>
    <row r="28676" spans="8:12" x14ac:dyDescent="0.25">
      <c r="H28676" t="s">
        <v>26768</v>
      </c>
      <c r="I28676">
        <v>9042116</v>
      </c>
      <c r="J28676">
        <v>351156000</v>
      </c>
      <c r="K28676" t="s">
        <v>1332</v>
      </c>
      <c r="L28676" t="s">
        <v>1295</v>
      </c>
    </row>
    <row r="28677" spans="8:12" x14ac:dyDescent="0.25">
      <c r="H28677" t="s">
        <v>26769</v>
      </c>
      <c r="I28677">
        <v>9288045</v>
      </c>
      <c r="J28677">
        <v>244584000</v>
      </c>
      <c r="K28677" t="s">
        <v>1387</v>
      </c>
      <c r="L28677" t="s">
        <v>1295</v>
      </c>
    </row>
    <row r="28678" spans="8:12" x14ac:dyDescent="0.25">
      <c r="H28678" t="s">
        <v>26770</v>
      </c>
      <c r="I28678">
        <v>9096399</v>
      </c>
      <c r="J28678">
        <v>219010252</v>
      </c>
      <c r="K28678" t="s">
        <v>1456</v>
      </c>
      <c r="L28678" t="s">
        <v>1362</v>
      </c>
    </row>
    <row r="28679" spans="8:12" x14ac:dyDescent="0.25">
      <c r="H28679" t="s">
        <v>26771</v>
      </c>
      <c r="I28679">
        <v>9401556</v>
      </c>
      <c r="J28679">
        <v>259936000</v>
      </c>
      <c r="K28679" t="s">
        <v>1335</v>
      </c>
      <c r="L28679" t="s">
        <v>1326</v>
      </c>
    </row>
    <row r="28680" spans="8:12" x14ac:dyDescent="0.25">
      <c r="H28680" t="s">
        <v>26772</v>
      </c>
      <c r="I28680">
        <v>9278507</v>
      </c>
      <c r="J28680">
        <v>257772000</v>
      </c>
      <c r="K28680" t="s">
        <v>1335</v>
      </c>
      <c r="L28680" t="s">
        <v>1326</v>
      </c>
    </row>
    <row r="28681" spans="8:12" x14ac:dyDescent="0.25">
      <c r="H28681" t="s">
        <v>26773</v>
      </c>
      <c r="I28681">
        <v>9284726</v>
      </c>
      <c r="J28681">
        <v>352382000</v>
      </c>
      <c r="K28681" t="s">
        <v>1332</v>
      </c>
      <c r="L28681" t="s">
        <v>1362</v>
      </c>
    </row>
    <row r="28682" spans="8:12" x14ac:dyDescent="0.25">
      <c r="H28682" t="s">
        <v>26773</v>
      </c>
      <c r="I28682">
        <v>9284726</v>
      </c>
      <c r="J28682">
        <v>257721000</v>
      </c>
      <c r="K28682" t="s">
        <v>1335</v>
      </c>
      <c r="L28682" t="s">
        <v>1362</v>
      </c>
    </row>
    <row r="28683" spans="8:12" x14ac:dyDescent="0.25">
      <c r="H28683" t="s">
        <v>26774</v>
      </c>
      <c r="I28683">
        <v>9231468</v>
      </c>
      <c r="J28683">
        <v>258623000</v>
      </c>
      <c r="K28683" t="s">
        <v>1335</v>
      </c>
      <c r="L28683" t="s">
        <v>1362</v>
      </c>
    </row>
    <row r="28684" spans="8:12" x14ac:dyDescent="0.25">
      <c r="H28684" t="s">
        <v>26775</v>
      </c>
      <c r="I28684">
        <v>9763198</v>
      </c>
      <c r="J28684">
        <v>311000300</v>
      </c>
      <c r="K28684" t="s">
        <v>1609</v>
      </c>
      <c r="L28684" t="s">
        <v>1329</v>
      </c>
    </row>
    <row r="28685" spans="8:12" x14ac:dyDescent="0.25">
      <c r="H28685" t="s">
        <v>26776</v>
      </c>
      <c r="I28685">
        <v>9401544</v>
      </c>
      <c r="J28685">
        <v>259888000</v>
      </c>
      <c r="K28685" t="s">
        <v>1335</v>
      </c>
      <c r="L28685" t="s">
        <v>1326</v>
      </c>
    </row>
    <row r="28686" spans="8:12" x14ac:dyDescent="0.25">
      <c r="H28686" t="s">
        <v>26776</v>
      </c>
      <c r="I28686">
        <v>9321380</v>
      </c>
      <c r="J28686">
        <v>244140000</v>
      </c>
      <c r="K28686" t="s">
        <v>1387</v>
      </c>
      <c r="L28686" t="s">
        <v>1295</v>
      </c>
    </row>
    <row r="28687" spans="8:12" x14ac:dyDescent="0.25">
      <c r="H28687" t="s">
        <v>26777</v>
      </c>
      <c r="I28687">
        <v>9100396</v>
      </c>
      <c r="J28687">
        <v>538003123</v>
      </c>
      <c r="K28687" t="s">
        <v>1437</v>
      </c>
      <c r="L28687" t="s">
        <v>1341</v>
      </c>
    </row>
    <row r="28688" spans="8:12" x14ac:dyDescent="0.25">
      <c r="H28688" t="s">
        <v>26778</v>
      </c>
      <c r="I28688">
        <v>9149249</v>
      </c>
      <c r="J28688">
        <v>572612210</v>
      </c>
      <c r="K28688" t="s">
        <v>1575</v>
      </c>
      <c r="L28688" t="s">
        <v>1362</v>
      </c>
    </row>
    <row r="28689" spans="8:12" x14ac:dyDescent="0.25">
      <c r="H28689" t="s">
        <v>26779</v>
      </c>
      <c r="I28689">
        <v>9720885</v>
      </c>
      <c r="J28689">
        <v>563870000</v>
      </c>
      <c r="K28689" t="s">
        <v>1441</v>
      </c>
      <c r="L28689" t="s">
        <v>1329</v>
      </c>
    </row>
    <row r="28690" spans="8:12" x14ac:dyDescent="0.25">
      <c r="H28690" t="s">
        <v>26780</v>
      </c>
      <c r="I28690">
        <v>9430260</v>
      </c>
      <c r="J28690">
        <v>538003530</v>
      </c>
      <c r="K28690" t="s">
        <v>1437</v>
      </c>
      <c r="L28690" t="s">
        <v>1326</v>
      </c>
    </row>
    <row r="28691" spans="8:12" x14ac:dyDescent="0.25">
      <c r="H28691" t="s">
        <v>26781</v>
      </c>
      <c r="I28691">
        <v>9396713</v>
      </c>
      <c r="J28691">
        <v>538003103</v>
      </c>
      <c r="K28691" t="s">
        <v>1437</v>
      </c>
      <c r="L28691" t="s">
        <v>1326</v>
      </c>
    </row>
    <row r="28692" spans="8:12" x14ac:dyDescent="0.25">
      <c r="H28692" t="s">
        <v>26782</v>
      </c>
      <c r="I28692">
        <v>7431686</v>
      </c>
      <c r="J28692">
        <v>671117000</v>
      </c>
      <c r="L28692" t="s">
        <v>1295</v>
      </c>
    </row>
    <row r="28693" spans="8:12" x14ac:dyDescent="0.25">
      <c r="H28693" t="s">
        <v>26783</v>
      </c>
      <c r="I28693">
        <v>9380594</v>
      </c>
      <c r="J28693">
        <v>256995000</v>
      </c>
      <c r="K28693" t="s">
        <v>1340</v>
      </c>
      <c r="L28693" t="s">
        <v>1326</v>
      </c>
    </row>
    <row r="28694" spans="8:12" x14ac:dyDescent="0.25">
      <c r="H28694" t="s">
        <v>26784</v>
      </c>
      <c r="I28694">
        <v>9257072</v>
      </c>
      <c r="J28694">
        <v>636013736</v>
      </c>
      <c r="K28694" t="s">
        <v>1464</v>
      </c>
      <c r="L28694" t="s">
        <v>1341</v>
      </c>
    </row>
    <row r="28695" spans="8:12" x14ac:dyDescent="0.25">
      <c r="H28695" t="s">
        <v>26785</v>
      </c>
      <c r="I28695">
        <v>9198393</v>
      </c>
      <c r="J28695">
        <v>636016997</v>
      </c>
      <c r="K28695" t="s">
        <v>1464</v>
      </c>
      <c r="L28695" t="s">
        <v>1308</v>
      </c>
    </row>
    <row r="28696" spans="8:12" x14ac:dyDescent="0.25">
      <c r="H28696" t="s">
        <v>26786</v>
      </c>
      <c r="I28696">
        <v>9146003</v>
      </c>
      <c r="J28696">
        <v>636016326</v>
      </c>
      <c r="K28696" t="s">
        <v>1464</v>
      </c>
      <c r="L28696" t="s">
        <v>1341</v>
      </c>
    </row>
    <row r="28697" spans="8:12" x14ac:dyDescent="0.25">
      <c r="H28697" t="s">
        <v>26787</v>
      </c>
      <c r="I28697">
        <v>8905828</v>
      </c>
      <c r="J28697">
        <v>636015785</v>
      </c>
      <c r="K28697" t="s">
        <v>1464</v>
      </c>
      <c r="L28697" t="s">
        <v>1341</v>
      </c>
    </row>
    <row r="28698" spans="8:12" x14ac:dyDescent="0.25">
      <c r="H28698" t="s">
        <v>26788</v>
      </c>
      <c r="I28698">
        <v>9234226</v>
      </c>
      <c r="J28698">
        <v>636016153</v>
      </c>
      <c r="K28698" t="s">
        <v>1464</v>
      </c>
      <c r="L28698" t="s">
        <v>1341</v>
      </c>
    </row>
    <row r="28699" spans="8:12" x14ac:dyDescent="0.25">
      <c r="H28699" t="s">
        <v>26789</v>
      </c>
      <c r="I28699">
        <v>9071571</v>
      </c>
      <c r="J28699">
        <v>636015951</v>
      </c>
      <c r="K28699" t="s">
        <v>1464</v>
      </c>
      <c r="L28699" t="s">
        <v>1295</v>
      </c>
    </row>
    <row r="28700" spans="8:12" x14ac:dyDescent="0.25">
      <c r="H28700" t="s">
        <v>26790</v>
      </c>
      <c r="I28700">
        <v>9313876</v>
      </c>
      <c r="J28700">
        <v>246125000</v>
      </c>
      <c r="K28700" t="s">
        <v>1387</v>
      </c>
      <c r="L28700" t="s">
        <v>1295</v>
      </c>
    </row>
    <row r="28701" spans="8:12" x14ac:dyDescent="0.25">
      <c r="H28701" t="s">
        <v>26791</v>
      </c>
      <c r="I28701">
        <v>6719885</v>
      </c>
      <c r="J28701">
        <v>211281820</v>
      </c>
      <c r="K28701" t="s">
        <v>1426</v>
      </c>
      <c r="L28701" t="s">
        <v>1295</v>
      </c>
    </row>
    <row r="28702" spans="8:12" x14ac:dyDescent="0.25">
      <c r="H28702" t="s">
        <v>26792</v>
      </c>
      <c r="I28702">
        <v>9006394</v>
      </c>
      <c r="J28702">
        <v>246062000</v>
      </c>
      <c r="K28702" t="s">
        <v>1387</v>
      </c>
      <c r="L28702" t="s">
        <v>1295</v>
      </c>
    </row>
    <row r="28703" spans="8:12" x14ac:dyDescent="0.25">
      <c r="H28703" t="s">
        <v>26793</v>
      </c>
      <c r="I28703">
        <v>9178422</v>
      </c>
      <c r="J28703">
        <v>248612000</v>
      </c>
      <c r="K28703" t="s">
        <v>1340</v>
      </c>
      <c r="L28703" t="s">
        <v>1295</v>
      </c>
    </row>
    <row r="28704" spans="8:12" x14ac:dyDescent="0.25">
      <c r="H28704" t="s">
        <v>1155</v>
      </c>
      <c r="I28704">
        <v>9583744</v>
      </c>
      <c r="J28704">
        <v>215305000</v>
      </c>
      <c r="K28704" t="s">
        <v>1340</v>
      </c>
      <c r="L28704" t="s">
        <v>1341</v>
      </c>
    </row>
    <row r="28705" spans="8:12" x14ac:dyDescent="0.25">
      <c r="H28705" t="s">
        <v>26794</v>
      </c>
      <c r="I28705">
        <v>6711467</v>
      </c>
      <c r="J28705">
        <v>258582000</v>
      </c>
      <c r="K28705" t="s">
        <v>1335</v>
      </c>
      <c r="L28705" t="s">
        <v>1295</v>
      </c>
    </row>
    <row r="28706" spans="8:12" x14ac:dyDescent="0.25">
      <c r="H28706" t="s">
        <v>26795</v>
      </c>
      <c r="I28706">
        <v>9523926</v>
      </c>
      <c r="J28706">
        <v>235075723</v>
      </c>
      <c r="K28706" t="s">
        <v>1558</v>
      </c>
      <c r="L28706" t="s">
        <v>1295</v>
      </c>
    </row>
    <row r="28707" spans="8:12" x14ac:dyDescent="0.25">
      <c r="H28707" t="s">
        <v>26796</v>
      </c>
      <c r="I28707">
        <v>9280691</v>
      </c>
      <c r="J28707">
        <v>304926000</v>
      </c>
      <c r="K28707" t="s">
        <v>1294</v>
      </c>
      <c r="L28707" t="s">
        <v>1295</v>
      </c>
    </row>
    <row r="28708" spans="8:12" x14ac:dyDescent="0.25">
      <c r="H28708" t="s">
        <v>26797</v>
      </c>
      <c r="I28708">
        <v>9452490</v>
      </c>
      <c r="J28708">
        <v>248326000</v>
      </c>
      <c r="K28708" t="s">
        <v>1340</v>
      </c>
      <c r="L28708" t="s">
        <v>1308</v>
      </c>
    </row>
    <row r="28709" spans="8:12" x14ac:dyDescent="0.25">
      <c r="H28709" t="s">
        <v>26798</v>
      </c>
      <c r="I28709">
        <v>9434785</v>
      </c>
      <c r="J28709">
        <v>636015544</v>
      </c>
      <c r="K28709" t="s">
        <v>1464</v>
      </c>
      <c r="L28709" t="s">
        <v>1341</v>
      </c>
    </row>
    <row r="28710" spans="8:12" x14ac:dyDescent="0.25">
      <c r="H28710" t="s">
        <v>26799</v>
      </c>
      <c r="I28710">
        <v>9522714</v>
      </c>
      <c r="J28710">
        <v>566089000</v>
      </c>
      <c r="L28710" t="s">
        <v>1341</v>
      </c>
    </row>
    <row r="28711" spans="8:12" x14ac:dyDescent="0.25">
      <c r="H28711" t="s">
        <v>26800</v>
      </c>
      <c r="I28711">
        <v>9522697</v>
      </c>
      <c r="J28711">
        <v>565491000</v>
      </c>
      <c r="L28711" t="s">
        <v>1341</v>
      </c>
    </row>
    <row r="28712" spans="8:12" x14ac:dyDescent="0.25">
      <c r="H28712" t="s">
        <v>26801</v>
      </c>
      <c r="I28712">
        <v>9637791</v>
      </c>
      <c r="J28712">
        <v>566398000</v>
      </c>
      <c r="L28712" t="s">
        <v>1341</v>
      </c>
    </row>
    <row r="28713" spans="8:12" x14ac:dyDescent="0.25">
      <c r="H28713" t="s">
        <v>26802</v>
      </c>
      <c r="I28713">
        <v>9604196</v>
      </c>
      <c r="J28713">
        <v>563940000</v>
      </c>
      <c r="K28713" t="s">
        <v>1441</v>
      </c>
      <c r="L28713" t="s">
        <v>1341</v>
      </c>
    </row>
    <row r="28714" spans="8:12" x14ac:dyDescent="0.25">
      <c r="H28714" t="s">
        <v>26803</v>
      </c>
      <c r="I28714">
        <v>9469948</v>
      </c>
      <c r="J28714">
        <v>356305000</v>
      </c>
      <c r="K28714" t="s">
        <v>1332</v>
      </c>
      <c r="L28714" t="s">
        <v>1308</v>
      </c>
    </row>
    <row r="28715" spans="8:12" x14ac:dyDescent="0.25">
      <c r="H28715" t="s">
        <v>26804</v>
      </c>
      <c r="I28715">
        <v>9124225</v>
      </c>
      <c r="J28715">
        <v>355049000</v>
      </c>
      <c r="K28715" t="s">
        <v>1332</v>
      </c>
      <c r="L28715" t="s">
        <v>1295</v>
      </c>
    </row>
    <row r="28716" spans="8:12" x14ac:dyDescent="0.25">
      <c r="H28716" t="s">
        <v>1156</v>
      </c>
      <c r="I28716">
        <v>9649299</v>
      </c>
      <c r="J28716">
        <v>563505000</v>
      </c>
      <c r="K28716" t="s">
        <v>1441</v>
      </c>
      <c r="L28716" t="s">
        <v>1308</v>
      </c>
    </row>
    <row r="28717" spans="8:12" x14ac:dyDescent="0.25">
      <c r="H28717" t="s">
        <v>26805</v>
      </c>
      <c r="I28717">
        <v>9522661</v>
      </c>
      <c r="J28717">
        <v>566516000</v>
      </c>
      <c r="L28717" t="s">
        <v>1341</v>
      </c>
    </row>
    <row r="28718" spans="8:12" x14ac:dyDescent="0.25">
      <c r="H28718" t="s">
        <v>26806</v>
      </c>
      <c r="I28718">
        <v>9522659</v>
      </c>
      <c r="J28718">
        <v>565665000</v>
      </c>
      <c r="L28718" t="s">
        <v>1341</v>
      </c>
    </row>
    <row r="28719" spans="8:12" x14ac:dyDescent="0.25">
      <c r="H28719" t="s">
        <v>1157</v>
      </c>
      <c r="I28719">
        <v>9649304</v>
      </c>
      <c r="J28719">
        <v>564150000</v>
      </c>
      <c r="K28719" t="s">
        <v>1441</v>
      </c>
      <c r="L28719" t="s">
        <v>1308</v>
      </c>
    </row>
    <row r="28720" spans="8:12" x14ac:dyDescent="0.25">
      <c r="H28720" t="s">
        <v>26807</v>
      </c>
      <c r="I28720">
        <v>8410380</v>
      </c>
      <c r="J28720">
        <v>620037000</v>
      </c>
      <c r="L28720" t="s">
        <v>1295</v>
      </c>
    </row>
    <row r="28721" spans="8:12" x14ac:dyDescent="0.25">
      <c r="H28721" t="s">
        <v>26807</v>
      </c>
      <c r="I28721">
        <v>8410380</v>
      </c>
      <c r="J28721">
        <v>214182408</v>
      </c>
      <c r="K28721" t="s">
        <v>1302</v>
      </c>
      <c r="L28721" t="s">
        <v>1295</v>
      </c>
    </row>
    <row r="28722" spans="8:12" x14ac:dyDescent="0.25">
      <c r="H28722" t="s">
        <v>26808</v>
      </c>
      <c r="I28722">
        <v>9693769</v>
      </c>
      <c r="J28722">
        <v>565239000</v>
      </c>
      <c r="L28722" t="s">
        <v>1308</v>
      </c>
    </row>
    <row r="28723" spans="8:12" x14ac:dyDescent="0.25">
      <c r="H28723" t="s">
        <v>1158</v>
      </c>
      <c r="I28723">
        <v>9693771</v>
      </c>
      <c r="J28723">
        <v>566484000</v>
      </c>
      <c r="L28723" t="s">
        <v>1308</v>
      </c>
    </row>
    <row r="28724" spans="8:12" x14ac:dyDescent="0.25">
      <c r="H28724" t="s">
        <v>26809</v>
      </c>
      <c r="I28724">
        <v>9716028</v>
      </c>
      <c r="J28724">
        <v>564464000</v>
      </c>
      <c r="K28724" t="s">
        <v>1441</v>
      </c>
      <c r="L28724" t="s">
        <v>1308</v>
      </c>
    </row>
    <row r="28725" spans="8:12" x14ac:dyDescent="0.25">
      <c r="H28725" t="s">
        <v>26810</v>
      </c>
      <c r="I28725">
        <v>9522673</v>
      </c>
      <c r="J28725">
        <v>566721000</v>
      </c>
      <c r="L28725" t="s">
        <v>1341</v>
      </c>
    </row>
    <row r="28726" spans="8:12" x14ac:dyDescent="0.25">
      <c r="H28726" t="s">
        <v>26811</v>
      </c>
      <c r="I28726">
        <v>9474967</v>
      </c>
      <c r="J28726">
        <v>566884000</v>
      </c>
      <c r="L28726" t="s">
        <v>1308</v>
      </c>
    </row>
    <row r="28727" spans="8:12" x14ac:dyDescent="0.25">
      <c r="H28727" t="s">
        <v>26812</v>
      </c>
      <c r="I28727">
        <v>9741762</v>
      </c>
      <c r="J28727">
        <v>563300000</v>
      </c>
      <c r="K28727" t="s">
        <v>1441</v>
      </c>
      <c r="L28727" t="s">
        <v>1308</v>
      </c>
    </row>
    <row r="28728" spans="8:12" x14ac:dyDescent="0.25">
      <c r="H28728" t="s">
        <v>26813</v>
      </c>
      <c r="I28728">
        <v>9741774</v>
      </c>
      <c r="J28728">
        <v>564432000</v>
      </c>
      <c r="K28728" t="s">
        <v>1441</v>
      </c>
      <c r="L28728" t="s">
        <v>1308</v>
      </c>
    </row>
    <row r="28729" spans="8:12" x14ac:dyDescent="0.25">
      <c r="H28729" t="s">
        <v>26814</v>
      </c>
      <c r="I28729">
        <v>9604029</v>
      </c>
      <c r="J28729">
        <v>538004758</v>
      </c>
      <c r="K28729" t="s">
        <v>1437</v>
      </c>
      <c r="L28729" t="s">
        <v>1308</v>
      </c>
    </row>
    <row r="28730" spans="8:12" x14ac:dyDescent="0.25">
      <c r="H28730" t="s">
        <v>26815</v>
      </c>
      <c r="I28730">
        <v>9373591</v>
      </c>
      <c r="J28730">
        <v>565829000</v>
      </c>
      <c r="L28730" t="s">
        <v>1346</v>
      </c>
    </row>
    <row r="28731" spans="8:12" x14ac:dyDescent="0.25">
      <c r="H28731" t="s">
        <v>26816</v>
      </c>
      <c r="I28731">
        <v>9721671</v>
      </c>
      <c r="J28731">
        <v>566498000</v>
      </c>
      <c r="L28731" t="s">
        <v>1308</v>
      </c>
    </row>
    <row r="28732" spans="8:12" x14ac:dyDescent="0.25">
      <c r="H28732" t="s">
        <v>26817</v>
      </c>
      <c r="I28732">
        <v>9721683</v>
      </c>
      <c r="J28732">
        <v>563312000</v>
      </c>
      <c r="K28732" t="s">
        <v>1441</v>
      </c>
      <c r="L28732" t="s">
        <v>1308</v>
      </c>
    </row>
    <row r="28733" spans="8:12" x14ac:dyDescent="0.25">
      <c r="H28733" t="s">
        <v>26818</v>
      </c>
      <c r="I28733">
        <v>8801084</v>
      </c>
      <c r="J28733">
        <v>244503000</v>
      </c>
      <c r="K28733" t="s">
        <v>1387</v>
      </c>
      <c r="L28733" t="s">
        <v>1326</v>
      </c>
    </row>
    <row r="28734" spans="8:12" x14ac:dyDescent="0.25">
      <c r="H28734" t="s">
        <v>26819</v>
      </c>
      <c r="I28734">
        <v>9317157</v>
      </c>
      <c r="J28734">
        <v>372923000</v>
      </c>
      <c r="L28734" t="s">
        <v>1341</v>
      </c>
    </row>
    <row r="28735" spans="8:12" x14ac:dyDescent="0.25">
      <c r="H28735" t="s">
        <v>26819</v>
      </c>
      <c r="I28735">
        <v>9297101</v>
      </c>
      <c r="J28735">
        <v>246315000</v>
      </c>
      <c r="K28735" t="s">
        <v>1387</v>
      </c>
      <c r="L28735" t="s">
        <v>1326</v>
      </c>
    </row>
    <row r="28736" spans="8:12" x14ac:dyDescent="0.25">
      <c r="H28736" t="s">
        <v>26819</v>
      </c>
      <c r="I28736">
        <v>9297101</v>
      </c>
      <c r="J28736">
        <v>243601080</v>
      </c>
      <c r="K28736" t="s">
        <v>23187</v>
      </c>
      <c r="L28736" t="s">
        <v>1326</v>
      </c>
    </row>
    <row r="28737" spans="8:12" x14ac:dyDescent="0.25">
      <c r="H28737" t="s">
        <v>26820</v>
      </c>
      <c r="I28737">
        <v>7413907</v>
      </c>
      <c r="J28737">
        <v>518282000</v>
      </c>
      <c r="K28737" t="s">
        <v>1595</v>
      </c>
      <c r="L28737" t="s">
        <v>1295</v>
      </c>
    </row>
    <row r="28738" spans="8:12" x14ac:dyDescent="0.25">
      <c r="H28738" t="s">
        <v>26821</v>
      </c>
      <c r="I28738">
        <v>9265251</v>
      </c>
      <c r="J28738">
        <v>246553000</v>
      </c>
      <c r="K28738" t="s">
        <v>1387</v>
      </c>
      <c r="L28738" t="s">
        <v>1326</v>
      </c>
    </row>
    <row r="28739" spans="8:12" x14ac:dyDescent="0.25">
      <c r="H28739" t="s">
        <v>26822</v>
      </c>
      <c r="I28739">
        <v>9187057</v>
      </c>
      <c r="J28739">
        <v>245911000</v>
      </c>
      <c r="K28739" t="s">
        <v>1387</v>
      </c>
      <c r="L28739" t="s">
        <v>1326</v>
      </c>
    </row>
    <row r="28740" spans="8:12" x14ac:dyDescent="0.25">
      <c r="H28740" t="s">
        <v>26823</v>
      </c>
      <c r="I28740">
        <v>9265249</v>
      </c>
      <c r="J28740">
        <v>244267000</v>
      </c>
      <c r="K28740" t="s">
        <v>1387</v>
      </c>
      <c r="L28740" t="s">
        <v>1326</v>
      </c>
    </row>
    <row r="28741" spans="8:12" x14ac:dyDescent="0.25">
      <c r="H28741" t="s">
        <v>26824</v>
      </c>
      <c r="I28741">
        <v>9375941</v>
      </c>
      <c r="J28741">
        <v>370736000</v>
      </c>
      <c r="L28741" t="s">
        <v>1341</v>
      </c>
    </row>
    <row r="28742" spans="8:12" x14ac:dyDescent="0.25">
      <c r="H28742" t="s">
        <v>26825</v>
      </c>
      <c r="I28742">
        <v>9614751</v>
      </c>
      <c r="J28742">
        <v>228032800</v>
      </c>
      <c r="K28742" t="s">
        <v>1556</v>
      </c>
      <c r="L28742" t="s">
        <v>1847</v>
      </c>
    </row>
    <row r="28743" spans="8:12" x14ac:dyDescent="0.25">
      <c r="H28743" t="s">
        <v>26826</v>
      </c>
      <c r="I28743">
        <v>9085730</v>
      </c>
      <c r="J28743">
        <v>245781000</v>
      </c>
      <c r="K28743" t="s">
        <v>1387</v>
      </c>
      <c r="L28743" t="s">
        <v>1729</v>
      </c>
    </row>
    <row r="28744" spans="8:12" x14ac:dyDescent="0.25">
      <c r="H28744" t="s">
        <v>26827</v>
      </c>
      <c r="I28744">
        <v>8912326</v>
      </c>
      <c r="J28744">
        <v>246460000</v>
      </c>
      <c r="K28744" t="s">
        <v>1387</v>
      </c>
      <c r="L28744" t="s">
        <v>1729</v>
      </c>
    </row>
    <row r="28745" spans="8:12" x14ac:dyDescent="0.25">
      <c r="H28745" t="s">
        <v>26828</v>
      </c>
      <c r="I28745">
        <v>9726798</v>
      </c>
      <c r="J28745">
        <v>538006749</v>
      </c>
      <c r="K28745" t="s">
        <v>1437</v>
      </c>
      <c r="L28745" t="s">
        <v>1308</v>
      </c>
    </row>
    <row r="28746" spans="8:12" x14ac:dyDescent="0.25">
      <c r="H28746" t="s">
        <v>26829</v>
      </c>
      <c r="I28746">
        <v>9282948</v>
      </c>
      <c r="J28746">
        <v>305903000</v>
      </c>
      <c r="L28746" t="s">
        <v>1341</v>
      </c>
    </row>
    <row r="28747" spans="8:12" x14ac:dyDescent="0.25">
      <c r="H28747" t="s">
        <v>26830</v>
      </c>
      <c r="I28747">
        <v>9614347</v>
      </c>
      <c r="J28747">
        <v>305610000</v>
      </c>
      <c r="L28747" t="s">
        <v>1308</v>
      </c>
    </row>
    <row r="28748" spans="8:12" x14ac:dyDescent="0.25">
      <c r="H28748" t="s">
        <v>26831</v>
      </c>
      <c r="I28748">
        <v>9038725</v>
      </c>
      <c r="J28748">
        <v>538003486</v>
      </c>
      <c r="K28748" t="s">
        <v>1437</v>
      </c>
      <c r="L28748" t="s">
        <v>1308</v>
      </c>
    </row>
    <row r="28749" spans="8:12" x14ac:dyDescent="0.25">
      <c r="H28749" t="s">
        <v>26832</v>
      </c>
      <c r="I28749">
        <v>9514004</v>
      </c>
      <c r="J28749">
        <v>538003521</v>
      </c>
      <c r="K28749" t="s">
        <v>1437</v>
      </c>
      <c r="L28749" t="s">
        <v>1341</v>
      </c>
    </row>
    <row r="28750" spans="8:12" x14ac:dyDescent="0.25">
      <c r="H28750" t="s">
        <v>26833</v>
      </c>
      <c r="I28750">
        <v>8908284</v>
      </c>
      <c r="J28750">
        <v>354361000</v>
      </c>
      <c r="K28750" t="s">
        <v>1332</v>
      </c>
      <c r="L28750" t="s">
        <v>1329</v>
      </c>
    </row>
    <row r="28751" spans="8:12" x14ac:dyDescent="0.25">
      <c r="H28751" t="s">
        <v>26834</v>
      </c>
      <c r="I28751">
        <v>9130602</v>
      </c>
      <c r="J28751">
        <v>356125000</v>
      </c>
      <c r="K28751" t="s">
        <v>1332</v>
      </c>
      <c r="L28751" t="s">
        <v>1308</v>
      </c>
    </row>
    <row r="28752" spans="8:12" x14ac:dyDescent="0.25">
      <c r="H28752" t="s">
        <v>26835</v>
      </c>
      <c r="I28752">
        <v>9043973</v>
      </c>
      <c r="J28752">
        <v>371851268</v>
      </c>
      <c r="L28752" t="s">
        <v>1308</v>
      </c>
    </row>
    <row r="28753" spans="8:12" x14ac:dyDescent="0.25">
      <c r="H28753" t="s">
        <v>26836</v>
      </c>
      <c r="I28753">
        <v>9499943</v>
      </c>
      <c r="J28753">
        <v>370731000</v>
      </c>
      <c r="L28753" t="s">
        <v>1326</v>
      </c>
    </row>
    <row r="28754" spans="8:12" x14ac:dyDescent="0.25">
      <c r="H28754" t="s">
        <v>26837</v>
      </c>
      <c r="I28754">
        <v>9549566</v>
      </c>
      <c r="J28754">
        <v>305869000</v>
      </c>
      <c r="L28754" t="s">
        <v>1295</v>
      </c>
    </row>
    <row r="28755" spans="8:12" x14ac:dyDescent="0.25">
      <c r="H28755" t="s">
        <v>26838</v>
      </c>
      <c r="I28755">
        <v>9172430</v>
      </c>
      <c r="J28755">
        <v>357194000</v>
      </c>
      <c r="K28755" t="s">
        <v>1332</v>
      </c>
      <c r="L28755" t="s">
        <v>1341</v>
      </c>
    </row>
    <row r="28756" spans="8:12" x14ac:dyDescent="0.25">
      <c r="H28756" t="s">
        <v>26839</v>
      </c>
      <c r="I28756">
        <v>9030979</v>
      </c>
      <c r="J28756">
        <v>538004849</v>
      </c>
      <c r="K28756" t="s">
        <v>1437</v>
      </c>
      <c r="L28756" t="s">
        <v>1308</v>
      </c>
    </row>
    <row r="28757" spans="8:12" x14ac:dyDescent="0.25">
      <c r="H28757" t="s">
        <v>26840</v>
      </c>
      <c r="I28757">
        <v>9594157</v>
      </c>
      <c r="J28757">
        <v>538004372</v>
      </c>
      <c r="K28757" t="s">
        <v>1437</v>
      </c>
      <c r="L28757" t="s">
        <v>1326</v>
      </c>
    </row>
    <row r="28758" spans="8:12" x14ac:dyDescent="0.25">
      <c r="H28758" t="s">
        <v>26841</v>
      </c>
      <c r="I28758">
        <v>9566631</v>
      </c>
      <c r="J28758">
        <v>353153000</v>
      </c>
      <c r="K28758" t="s">
        <v>1332</v>
      </c>
      <c r="L28758" t="s">
        <v>1308</v>
      </c>
    </row>
    <row r="28759" spans="8:12" x14ac:dyDescent="0.25">
      <c r="H28759" t="s">
        <v>26842</v>
      </c>
      <c r="I28759">
        <v>9700158</v>
      </c>
      <c r="J28759">
        <v>354667000</v>
      </c>
      <c r="K28759" t="s">
        <v>1332</v>
      </c>
      <c r="L28759" t="s">
        <v>1308</v>
      </c>
    </row>
    <row r="28760" spans="8:12" x14ac:dyDescent="0.25">
      <c r="H28760" t="s">
        <v>26843</v>
      </c>
      <c r="I28760">
        <v>9700160</v>
      </c>
      <c r="J28760">
        <v>370945000</v>
      </c>
      <c r="L28760" t="s">
        <v>1308</v>
      </c>
    </row>
    <row r="28761" spans="8:12" x14ac:dyDescent="0.25">
      <c r="H28761" t="s">
        <v>26844</v>
      </c>
      <c r="I28761">
        <v>9594145</v>
      </c>
      <c r="J28761">
        <v>538004239</v>
      </c>
      <c r="K28761" t="s">
        <v>1437</v>
      </c>
      <c r="L28761" t="s">
        <v>1326</v>
      </c>
    </row>
    <row r="28762" spans="8:12" x14ac:dyDescent="0.25">
      <c r="H28762" t="s">
        <v>26845</v>
      </c>
      <c r="I28762">
        <v>9700172</v>
      </c>
      <c r="J28762">
        <v>351745000</v>
      </c>
      <c r="K28762" t="s">
        <v>1332</v>
      </c>
      <c r="L28762" t="s">
        <v>1308</v>
      </c>
    </row>
    <row r="28763" spans="8:12" x14ac:dyDescent="0.25">
      <c r="H28763" t="s">
        <v>26846</v>
      </c>
      <c r="I28763">
        <v>9732230</v>
      </c>
      <c r="J28763">
        <v>256349000</v>
      </c>
      <c r="K28763" t="s">
        <v>1340</v>
      </c>
      <c r="L28763" t="s">
        <v>1313</v>
      </c>
    </row>
    <row r="28764" spans="8:12" x14ac:dyDescent="0.25">
      <c r="H28764" t="s">
        <v>26847</v>
      </c>
      <c r="I28764">
        <v>9136113</v>
      </c>
      <c r="J28764">
        <v>245284000</v>
      </c>
      <c r="K28764" t="s">
        <v>1387</v>
      </c>
      <c r="L28764" t="s">
        <v>1326</v>
      </c>
    </row>
    <row r="28765" spans="8:12" x14ac:dyDescent="0.25">
      <c r="H28765" t="s">
        <v>26848</v>
      </c>
      <c r="I28765">
        <v>8504519</v>
      </c>
      <c r="J28765">
        <v>515021000</v>
      </c>
      <c r="K28765" t="s">
        <v>1406</v>
      </c>
      <c r="L28765" t="s">
        <v>1313</v>
      </c>
    </row>
    <row r="28766" spans="8:12" x14ac:dyDescent="0.25">
      <c r="H28766" t="s">
        <v>26849</v>
      </c>
      <c r="I28766">
        <v>9693070</v>
      </c>
      <c r="J28766">
        <v>264402013</v>
      </c>
      <c r="K28766" t="s">
        <v>1324</v>
      </c>
      <c r="L28766" t="s">
        <v>1313</v>
      </c>
    </row>
    <row r="28767" spans="8:12" x14ac:dyDescent="0.25">
      <c r="H28767" t="s">
        <v>26849</v>
      </c>
      <c r="I28767">
        <v>9693070</v>
      </c>
      <c r="J28767">
        <v>264007000</v>
      </c>
      <c r="K28767" t="s">
        <v>1324</v>
      </c>
      <c r="L28767" t="s">
        <v>1313</v>
      </c>
    </row>
    <row r="28768" spans="8:12" x14ac:dyDescent="0.25">
      <c r="H28768" t="s">
        <v>26849</v>
      </c>
      <c r="I28768">
        <v>9693070</v>
      </c>
      <c r="J28768">
        <v>249007000</v>
      </c>
      <c r="K28768" t="s">
        <v>1340</v>
      </c>
      <c r="L28768" t="s">
        <v>1586</v>
      </c>
    </row>
    <row r="28769" spans="8:12" x14ac:dyDescent="0.25">
      <c r="H28769" t="s">
        <v>26850</v>
      </c>
      <c r="I28769">
        <v>9371610</v>
      </c>
      <c r="J28769">
        <v>236407000</v>
      </c>
      <c r="K28769" t="s">
        <v>1383</v>
      </c>
      <c r="L28769" t="s">
        <v>1326</v>
      </c>
    </row>
    <row r="28770" spans="8:12" x14ac:dyDescent="0.25">
      <c r="H28770" t="s">
        <v>26851</v>
      </c>
      <c r="I28770">
        <v>9318565</v>
      </c>
      <c r="J28770">
        <v>258953000</v>
      </c>
      <c r="K28770" t="s">
        <v>1335</v>
      </c>
      <c r="L28770" t="s">
        <v>1326</v>
      </c>
    </row>
    <row r="28771" spans="8:12" x14ac:dyDescent="0.25">
      <c r="H28771" t="s">
        <v>26852</v>
      </c>
      <c r="I28771">
        <v>9307671</v>
      </c>
      <c r="J28771">
        <v>257519000</v>
      </c>
      <c r="K28771" t="s">
        <v>1335</v>
      </c>
      <c r="L28771" t="s">
        <v>1326</v>
      </c>
    </row>
    <row r="28772" spans="8:12" x14ac:dyDescent="0.25">
      <c r="H28772" t="s">
        <v>26853</v>
      </c>
      <c r="I28772">
        <v>9407988</v>
      </c>
      <c r="J28772">
        <v>236501000</v>
      </c>
      <c r="K28772" t="s">
        <v>1383</v>
      </c>
      <c r="L28772" t="s">
        <v>1326</v>
      </c>
    </row>
    <row r="28773" spans="8:12" x14ac:dyDescent="0.25">
      <c r="H28773" t="s">
        <v>26854</v>
      </c>
      <c r="I28773">
        <v>9378735</v>
      </c>
      <c r="J28773">
        <v>259769000</v>
      </c>
      <c r="K28773" t="s">
        <v>1335</v>
      </c>
      <c r="L28773" t="s">
        <v>1326</v>
      </c>
    </row>
    <row r="28774" spans="8:12" x14ac:dyDescent="0.25">
      <c r="H28774" t="s">
        <v>26855</v>
      </c>
      <c r="I28774">
        <v>9460241</v>
      </c>
      <c r="J28774">
        <v>236522000</v>
      </c>
      <c r="K28774" t="s">
        <v>1383</v>
      </c>
      <c r="L28774" t="s">
        <v>1326</v>
      </c>
    </row>
    <row r="28775" spans="8:12" x14ac:dyDescent="0.25">
      <c r="H28775" t="s">
        <v>26856</v>
      </c>
      <c r="I28775">
        <v>9187409</v>
      </c>
      <c r="J28775">
        <v>236243000</v>
      </c>
      <c r="K28775" t="s">
        <v>1383</v>
      </c>
      <c r="L28775" t="s">
        <v>1326</v>
      </c>
    </row>
    <row r="28776" spans="8:12" x14ac:dyDescent="0.25">
      <c r="H28776" t="s">
        <v>26857</v>
      </c>
      <c r="I28776">
        <v>9407976</v>
      </c>
      <c r="J28776">
        <v>236500000</v>
      </c>
      <c r="K28776" t="s">
        <v>1383</v>
      </c>
      <c r="L28776" t="s">
        <v>1326</v>
      </c>
    </row>
    <row r="28777" spans="8:12" x14ac:dyDescent="0.25">
      <c r="H28777" t="s">
        <v>26858</v>
      </c>
      <c r="I28777">
        <v>9358931</v>
      </c>
      <c r="J28777">
        <v>258751000</v>
      </c>
      <c r="K28777" t="s">
        <v>1335</v>
      </c>
      <c r="L28777" t="s">
        <v>1326</v>
      </c>
    </row>
    <row r="28778" spans="8:12" x14ac:dyDescent="0.25">
      <c r="H28778" t="s">
        <v>26859</v>
      </c>
      <c r="I28778">
        <v>9261102</v>
      </c>
      <c r="J28778">
        <v>236184000</v>
      </c>
      <c r="K28778" t="s">
        <v>1383</v>
      </c>
      <c r="L28778" t="s">
        <v>1326</v>
      </c>
    </row>
    <row r="28779" spans="8:12" x14ac:dyDescent="0.25">
      <c r="H28779" t="s">
        <v>26860</v>
      </c>
      <c r="I28779">
        <v>9341184</v>
      </c>
      <c r="J28779">
        <v>236313000</v>
      </c>
      <c r="K28779" t="s">
        <v>1383</v>
      </c>
      <c r="L28779" t="s">
        <v>1326</v>
      </c>
    </row>
    <row r="28780" spans="8:12" x14ac:dyDescent="0.25">
      <c r="H28780" t="s">
        <v>26861</v>
      </c>
      <c r="I28780">
        <v>9351567</v>
      </c>
      <c r="J28780">
        <v>257667000</v>
      </c>
      <c r="K28780" t="s">
        <v>1335</v>
      </c>
      <c r="L28780" t="s">
        <v>1326</v>
      </c>
    </row>
    <row r="28781" spans="8:12" x14ac:dyDescent="0.25">
      <c r="H28781" t="s">
        <v>26862</v>
      </c>
      <c r="I28781">
        <v>9460239</v>
      </c>
      <c r="J28781">
        <v>236514000</v>
      </c>
      <c r="K28781" t="s">
        <v>1383</v>
      </c>
      <c r="L28781" t="s">
        <v>1326</v>
      </c>
    </row>
    <row r="28782" spans="8:12" x14ac:dyDescent="0.25">
      <c r="H28782" t="s">
        <v>26863</v>
      </c>
      <c r="I28782">
        <v>9378723</v>
      </c>
      <c r="J28782">
        <v>259768000</v>
      </c>
      <c r="K28782" t="s">
        <v>1335</v>
      </c>
      <c r="L28782" t="s">
        <v>1326</v>
      </c>
    </row>
    <row r="28783" spans="8:12" x14ac:dyDescent="0.25">
      <c r="H28783" t="s">
        <v>26864</v>
      </c>
      <c r="I28783">
        <v>9452268</v>
      </c>
      <c r="J28783">
        <v>354954000</v>
      </c>
      <c r="K28783" t="s">
        <v>1332</v>
      </c>
      <c r="L28783" t="s">
        <v>1326</v>
      </c>
    </row>
    <row r="28784" spans="8:12" x14ac:dyDescent="0.25">
      <c r="H28784" t="s">
        <v>26865</v>
      </c>
      <c r="I28784">
        <v>9138800</v>
      </c>
      <c r="J28784">
        <v>235082307</v>
      </c>
      <c r="K28784" t="s">
        <v>1558</v>
      </c>
      <c r="L28784" t="s">
        <v>1614</v>
      </c>
    </row>
    <row r="28785" spans="8:12" x14ac:dyDescent="0.25">
      <c r="H28785" t="s">
        <v>26865</v>
      </c>
      <c r="I28785">
        <v>9138800</v>
      </c>
      <c r="J28785">
        <v>219020207</v>
      </c>
      <c r="K28785" t="s">
        <v>1456</v>
      </c>
      <c r="L28785" t="s">
        <v>1614</v>
      </c>
    </row>
    <row r="28786" spans="8:12" x14ac:dyDescent="0.25">
      <c r="H28786" t="s">
        <v>26866</v>
      </c>
      <c r="I28786">
        <v>9258595</v>
      </c>
      <c r="J28786">
        <v>310560000</v>
      </c>
      <c r="K28786" t="s">
        <v>4450</v>
      </c>
      <c r="L28786" t="s">
        <v>1326</v>
      </c>
    </row>
    <row r="28787" spans="8:12" x14ac:dyDescent="0.25">
      <c r="H28787" t="s">
        <v>26867</v>
      </c>
      <c r="I28787">
        <v>9252448</v>
      </c>
      <c r="J28787">
        <v>310559000</v>
      </c>
      <c r="K28787" t="s">
        <v>4450</v>
      </c>
      <c r="L28787" t="s">
        <v>1326</v>
      </c>
    </row>
    <row r="28788" spans="8:12" x14ac:dyDescent="0.25">
      <c r="H28788" t="s">
        <v>26868</v>
      </c>
      <c r="I28788">
        <v>9252436</v>
      </c>
      <c r="J28788">
        <v>310558000</v>
      </c>
      <c r="K28788" t="s">
        <v>4450</v>
      </c>
      <c r="L28788" t="s">
        <v>1326</v>
      </c>
    </row>
    <row r="28789" spans="8:12" x14ac:dyDescent="0.25">
      <c r="H28789" t="s">
        <v>26869</v>
      </c>
      <c r="I28789">
        <v>9214678</v>
      </c>
      <c r="J28789">
        <v>266040000</v>
      </c>
      <c r="K28789" t="s">
        <v>2749</v>
      </c>
      <c r="L28789" t="s">
        <v>1614</v>
      </c>
    </row>
    <row r="28790" spans="8:12" x14ac:dyDescent="0.25">
      <c r="H28790" t="s">
        <v>26870</v>
      </c>
      <c r="I28790">
        <v>9227259</v>
      </c>
      <c r="J28790">
        <v>266041000</v>
      </c>
      <c r="K28790" t="s">
        <v>2749</v>
      </c>
      <c r="L28790" t="s">
        <v>1614</v>
      </c>
    </row>
    <row r="28791" spans="8:12" x14ac:dyDescent="0.25">
      <c r="H28791" t="s">
        <v>26871</v>
      </c>
      <c r="I28791">
        <v>9214666</v>
      </c>
      <c r="J28791">
        <v>265883000</v>
      </c>
      <c r="K28791" t="s">
        <v>2749</v>
      </c>
      <c r="L28791" t="s">
        <v>1614</v>
      </c>
    </row>
    <row r="28792" spans="8:12" x14ac:dyDescent="0.25">
      <c r="H28792" t="s">
        <v>26872</v>
      </c>
      <c r="I28792">
        <v>9138795</v>
      </c>
      <c r="J28792">
        <v>235085681</v>
      </c>
      <c r="K28792" t="s">
        <v>1558</v>
      </c>
      <c r="L28792" t="s">
        <v>1614</v>
      </c>
    </row>
    <row r="28793" spans="8:12" x14ac:dyDescent="0.25">
      <c r="H28793" t="s">
        <v>26872</v>
      </c>
      <c r="I28793">
        <v>9138795</v>
      </c>
      <c r="J28793">
        <v>219020208</v>
      </c>
      <c r="K28793" t="s">
        <v>1456</v>
      </c>
      <c r="L28793" t="s">
        <v>1614</v>
      </c>
    </row>
    <row r="28794" spans="8:12" x14ac:dyDescent="0.25">
      <c r="H28794" t="s">
        <v>26873</v>
      </c>
      <c r="I28794">
        <v>9121637</v>
      </c>
      <c r="J28794">
        <v>235102224</v>
      </c>
      <c r="K28794" t="s">
        <v>1558</v>
      </c>
      <c r="L28794" t="s">
        <v>1614</v>
      </c>
    </row>
    <row r="28795" spans="8:12" x14ac:dyDescent="0.25">
      <c r="H28795" t="s">
        <v>26874</v>
      </c>
      <c r="I28795">
        <v>9667473</v>
      </c>
      <c r="J28795">
        <v>310683000</v>
      </c>
      <c r="K28795" t="s">
        <v>4450</v>
      </c>
      <c r="L28795" t="s">
        <v>1412</v>
      </c>
    </row>
    <row r="28796" spans="8:12" x14ac:dyDescent="0.25">
      <c r="H28796" t="s">
        <v>26875</v>
      </c>
      <c r="I28796">
        <v>9666077</v>
      </c>
      <c r="J28796">
        <v>310686000</v>
      </c>
      <c r="K28796" t="s">
        <v>4450</v>
      </c>
      <c r="L28796" t="s">
        <v>1313</v>
      </c>
    </row>
    <row r="28797" spans="8:12" x14ac:dyDescent="0.25">
      <c r="H28797" t="s">
        <v>26876</v>
      </c>
      <c r="I28797">
        <v>9667485</v>
      </c>
      <c r="J28797">
        <v>310684000</v>
      </c>
      <c r="K28797" t="s">
        <v>4450</v>
      </c>
      <c r="L28797" t="s">
        <v>1313</v>
      </c>
    </row>
    <row r="28798" spans="8:12" x14ac:dyDescent="0.25">
      <c r="H28798" t="s">
        <v>26876</v>
      </c>
      <c r="I28798">
        <v>9667485</v>
      </c>
      <c r="J28798">
        <v>235109538</v>
      </c>
      <c r="K28798" t="s">
        <v>1558</v>
      </c>
      <c r="L28798" t="s">
        <v>1412</v>
      </c>
    </row>
    <row r="28799" spans="8:12" x14ac:dyDescent="0.25">
      <c r="H28799" t="s">
        <v>26877</v>
      </c>
      <c r="I28799">
        <v>9667497</v>
      </c>
      <c r="J28799">
        <v>310685000</v>
      </c>
      <c r="K28799" t="s">
        <v>4450</v>
      </c>
      <c r="L28799" t="s">
        <v>1313</v>
      </c>
    </row>
    <row r="28800" spans="8:12" x14ac:dyDescent="0.25">
      <c r="H28800" t="s">
        <v>26878</v>
      </c>
      <c r="I28800">
        <v>9667461</v>
      </c>
      <c r="J28800">
        <v>310682000</v>
      </c>
      <c r="K28800" t="s">
        <v>4450</v>
      </c>
      <c r="L28800" t="s">
        <v>1313</v>
      </c>
    </row>
    <row r="28801" spans="8:12" x14ac:dyDescent="0.25">
      <c r="H28801" t="s">
        <v>26878</v>
      </c>
      <c r="I28801">
        <v>9667461</v>
      </c>
      <c r="J28801">
        <v>235108755</v>
      </c>
      <c r="K28801" t="s">
        <v>1558</v>
      </c>
      <c r="L28801" t="s">
        <v>1313</v>
      </c>
    </row>
    <row r="28802" spans="8:12" x14ac:dyDescent="0.25">
      <c r="H28802" t="s">
        <v>26879</v>
      </c>
      <c r="I28802">
        <v>9299123</v>
      </c>
      <c r="J28802">
        <v>310486000</v>
      </c>
      <c r="K28802" t="s">
        <v>4450</v>
      </c>
      <c r="L28802" t="s">
        <v>1362</v>
      </c>
    </row>
    <row r="28803" spans="8:12" x14ac:dyDescent="0.25">
      <c r="H28803" t="s">
        <v>26880</v>
      </c>
      <c r="I28803">
        <v>9391476</v>
      </c>
      <c r="J28803">
        <v>310602000</v>
      </c>
      <c r="K28803" t="s">
        <v>4450</v>
      </c>
      <c r="L28803" t="s">
        <v>1362</v>
      </c>
    </row>
    <row r="28804" spans="8:12" x14ac:dyDescent="0.25">
      <c r="H28804" t="s">
        <v>26881</v>
      </c>
      <c r="I28804">
        <v>9299159</v>
      </c>
      <c r="J28804">
        <v>310515000</v>
      </c>
      <c r="K28804" t="s">
        <v>4450</v>
      </c>
      <c r="L28804" t="s">
        <v>1326</v>
      </c>
    </row>
    <row r="28805" spans="8:12" x14ac:dyDescent="0.25">
      <c r="H28805" t="s">
        <v>26882</v>
      </c>
      <c r="I28805">
        <v>9506227</v>
      </c>
      <c r="J28805">
        <v>235091111</v>
      </c>
      <c r="K28805" t="s">
        <v>1558</v>
      </c>
      <c r="L28805" t="s">
        <v>1614</v>
      </c>
    </row>
    <row r="28806" spans="8:12" x14ac:dyDescent="0.25">
      <c r="H28806" t="s">
        <v>26883</v>
      </c>
      <c r="I28806">
        <v>9312456</v>
      </c>
      <c r="J28806">
        <v>310554000</v>
      </c>
      <c r="K28806" t="s">
        <v>4450</v>
      </c>
      <c r="L28806" t="s">
        <v>1362</v>
      </c>
    </row>
    <row r="28807" spans="8:12" x14ac:dyDescent="0.25">
      <c r="H28807" t="s">
        <v>26884</v>
      </c>
      <c r="I28807">
        <v>9390032</v>
      </c>
      <c r="J28807">
        <v>310587000</v>
      </c>
      <c r="K28807" t="s">
        <v>4450</v>
      </c>
      <c r="L28807" t="s">
        <v>1362</v>
      </c>
    </row>
    <row r="28808" spans="8:12" x14ac:dyDescent="0.25">
      <c r="H28808" t="s">
        <v>26885</v>
      </c>
      <c r="I28808">
        <v>9506239</v>
      </c>
      <c r="J28808">
        <v>235092453</v>
      </c>
      <c r="K28808" t="s">
        <v>1558</v>
      </c>
      <c r="L28808" t="s">
        <v>1614</v>
      </c>
    </row>
    <row r="28809" spans="8:12" x14ac:dyDescent="0.25">
      <c r="H28809" t="s">
        <v>26886</v>
      </c>
      <c r="I28809">
        <v>9413523</v>
      </c>
      <c r="J28809">
        <v>310612000</v>
      </c>
      <c r="K28809" t="s">
        <v>4450</v>
      </c>
      <c r="L28809" t="s">
        <v>1326</v>
      </c>
    </row>
    <row r="28810" spans="8:12" x14ac:dyDescent="0.25">
      <c r="H28810" t="s">
        <v>26887</v>
      </c>
      <c r="I28810">
        <v>9312444</v>
      </c>
      <c r="J28810">
        <v>310549000</v>
      </c>
      <c r="K28810" t="s">
        <v>4450</v>
      </c>
      <c r="L28810" t="s">
        <v>1362</v>
      </c>
    </row>
    <row r="28811" spans="8:12" x14ac:dyDescent="0.25">
      <c r="H28811" t="s">
        <v>26888</v>
      </c>
      <c r="I28811">
        <v>9299147</v>
      </c>
      <c r="J28811">
        <v>235073588</v>
      </c>
      <c r="K28811" t="s">
        <v>1558</v>
      </c>
      <c r="L28811" t="s">
        <v>1362</v>
      </c>
    </row>
    <row r="28812" spans="8:12" x14ac:dyDescent="0.25">
      <c r="H28812" t="s">
        <v>26889</v>
      </c>
      <c r="I28812">
        <v>9390020</v>
      </c>
      <c r="J28812">
        <v>310579000</v>
      </c>
      <c r="K28812" t="s">
        <v>4450</v>
      </c>
      <c r="L28812" t="s">
        <v>1362</v>
      </c>
    </row>
    <row r="28813" spans="8:12" x14ac:dyDescent="0.25">
      <c r="H28813" t="s">
        <v>26890</v>
      </c>
      <c r="I28813">
        <v>9299135</v>
      </c>
      <c r="J28813">
        <v>310497000</v>
      </c>
      <c r="K28813" t="s">
        <v>4450</v>
      </c>
      <c r="L28813" t="s">
        <v>1326</v>
      </c>
    </row>
    <row r="28814" spans="8:12" x14ac:dyDescent="0.25">
      <c r="H28814" t="s">
        <v>26891</v>
      </c>
      <c r="I28814">
        <v>9121625</v>
      </c>
      <c r="J28814">
        <v>245896000</v>
      </c>
      <c r="K28814" t="s">
        <v>1387</v>
      </c>
      <c r="L28814" t="s">
        <v>1614</v>
      </c>
    </row>
    <row r="28815" spans="8:12" x14ac:dyDescent="0.25">
      <c r="H28815" t="s">
        <v>26892</v>
      </c>
      <c r="I28815">
        <v>9208033</v>
      </c>
      <c r="J28815">
        <v>311471000</v>
      </c>
      <c r="K28815" t="s">
        <v>1609</v>
      </c>
      <c r="L28815" t="s">
        <v>1362</v>
      </c>
    </row>
    <row r="28816" spans="8:12" x14ac:dyDescent="0.25">
      <c r="H28816" t="s">
        <v>26893</v>
      </c>
      <c r="I28816">
        <v>9688415</v>
      </c>
      <c r="J28816">
        <v>311000293</v>
      </c>
      <c r="K28816" t="s">
        <v>1609</v>
      </c>
      <c r="L28816" t="s">
        <v>1313</v>
      </c>
    </row>
    <row r="28817" spans="8:12" x14ac:dyDescent="0.25">
      <c r="H28817" t="s">
        <v>26894</v>
      </c>
      <c r="I28817">
        <v>9688427</v>
      </c>
      <c r="J28817">
        <v>311000294</v>
      </c>
      <c r="K28817" t="s">
        <v>1609</v>
      </c>
      <c r="L28817" t="s">
        <v>1313</v>
      </c>
    </row>
    <row r="28818" spans="8:12" x14ac:dyDescent="0.25">
      <c r="H28818" t="s">
        <v>26895</v>
      </c>
      <c r="I28818">
        <v>9683984</v>
      </c>
      <c r="J28818">
        <v>538005270</v>
      </c>
      <c r="K28818" t="s">
        <v>1437</v>
      </c>
      <c r="L28818" t="s">
        <v>1326</v>
      </c>
    </row>
    <row r="28819" spans="8:12" x14ac:dyDescent="0.25">
      <c r="H28819" t="s">
        <v>26896</v>
      </c>
      <c r="I28819">
        <v>9687942</v>
      </c>
      <c r="J28819">
        <v>538005271</v>
      </c>
      <c r="K28819" t="s">
        <v>1437</v>
      </c>
      <c r="L28819" t="s">
        <v>1313</v>
      </c>
    </row>
    <row r="28820" spans="8:12" x14ac:dyDescent="0.25">
      <c r="H28820" t="s">
        <v>26897</v>
      </c>
      <c r="I28820">
        <v>9664720</v>
      </c>
      <c r="J28820">
        <v>538004994</v>
      </c>
      <c r="K28820" t="s">
        <v>1437</v>
      </c>
      <c r="L28820" t="s">
        <v>1326</v>
      </c>
    </row>
    <row r="28821" spans="8:12" x14ac:dyDescent="0.25">
      <c r="H28821" t="s">
        <v>26898</v>
      </c>
      <c r="I28821">
        <v>9666089</v>
      </c>
      <c r="J28821">
        <v>310687000</v>
      </c>
      <c r="K28821" t="s">
        <v>4450</v>
      </c>
      <c r="L28821" t="s">
        <v>1313</v>
      </c>
    </row>
    <row r="28822" spans="8:12" x14ac:dyDescent="0.25">
      <c r="H28822" t="s">
        <v>26899</v>
      </c>
      <c r="I28822">
        <v>9661247</v>
      </c>
      <c r="J28822">
        <v>538004993</v>
      </c>
      <c r="K28822" t="s">
        <v>1437</v>
      </c>
      <c r="L28822" t="s">
        <v>1326</v>
      </c>
    </row>
    <row r="28823" spans="8:12" x14ac:dyDescent="0.25">
      <c r="H28823" t="s">
        <v>26900</v>
      </c>
      <c r="I28823">
        <v>9661235</v>
      </c>
      <c r="J28823">
        <v>538004992</v>
      </c>
      <c r="K28823" t="s">
        <v>1437</v>
      </c>
      <c r="L28823" t="s">
        <v>1326</v>
      </c>
    </row>
    <row r="28824" spans="8:12" x14ac:dyDescent="0.25">
      <c r="H28824" t="s">
        <v>26901</v>
      </c>
      <c r="I28824">
        <v>9642019</v>
      </c>
      <c r="J28824">
        <v>636015556</v>
      </c>
      <c r="K28824" t="s">
        <v>1464</v>
      </c>
      <c r="L28824" t="s">
        <v>1326</v>
      </c>
    </row>
    <row r="28825" spans="8:12" x14ac:dyDescent="0.25">
      <c r="H28825" t="s">
        <v>26902</v>
      </c>
      <c r="I28825">
        <v>9660657</v>
      </c>
      <c r="J28825">
        <v>636016018</v>
      </c>
      <c r="K28825" t="s">
        <v>1464</v>
      </c>
      <c r="L28825" t="s">
        <v>1326</v>
      </c>
    </row>
    <row r="28826" spans="8:12" x14ac:dyDescent="0.25">
      <c r="H28826" t="s">
        <v>26903</v>
      </c>
      <c r="I28826">
        <v>9283978</v>
      </c>
      <c r="J28826">
        <v>236222000</v>
      </c>
      <c r="K28826" t="s">
        <v>1383</v>
      </c>
      <c r="L28826" t="s">
        <v>1326</v>
      </c>
    </row>
    <row r="28827" spans="8:12" x14ac:dyDescent="0.25">
      <c r="H28827" t="s">
        <v>26904</v>
      </c>
      <c r="I28827">
        <v>9261114</v>
      </c>
      <c r="J28827">
        <v>236202000</v>
      </c>
      <c r="K28827" t="s">
        <v>1383</v>
      </c>
      <c r="L28827" t="s">
        <v>1326</v>
      </c>
    </row>
    <row r="28828" spans="8:12" x14ac:dyDescent="0.25">
      <c r="H28828" t="s">
        <v>26905</v>
      </c>
      <c r="I28828">
        <v>9552379</v>
      </c>
      <c r="J28828">
        <v>564157000</v>
      </c>
      <c r="K28828" t="s">
        <v>1441</v>
      </c>
      <c r="L28828" t="s">
        <v>1341</v>
      </c>
    </row>
    <row r="28829" spans="8:12" x14ac:dyDescent="0.25">
      <c r="H28829" t="s">
        <v>26906</v>
      </c>
      <c r="I28829">
        <v>9187394</v>
      </c>
      <c r="J28829">
        <v>236006000</v>
      </c>
      <c r="K28829" t="s">
        <v>1383</v>
      </c>
      <c r="L28829" t="s">
        <v>1326</v>
      </c>
    </row>
    <row r="28830" spans="8:12" x14ac:dyDescent="0.25">
      <c r="H28830" t="s">
        <v>26907</v>
      </c>
      <c r="I28830">
        <v>9590785</v>
      </c>
      <c r="J28830">
        <v>636017156</v>
      </c>
      <c r="K28830" t="s">
        <v>1464</v>
      </c>
      <c r="L28830" t="s">
        <v>1341</v>
      </c>
    </row>
    <row r="28831" spans="8:12" x14ac:dyDescent="0.25">
      <c r="H28831" t="s">
        <v>26908</v>
      </c>
      <c r="I28831">
        <v>8822533</v>
      </c>
      <c r="J28831">
        <v>273817910</v>
      </c>
      <c r="K28831" t="s">
        <v>1297</v>
      </c>
      <c r="L28831" t="s">
        <v>1872</v>
      </c>
    </row>
    <row r="28832" spans="8:12" x14ac:dyDescent="0.25">
      <c r="H28832" t="s">
        <v>26909</v>
      </c>
      <c r="I28832">
        <v>8308939</v>
      </c>
      <c r="J28832">
        <v>273415040</v>
      </c>
      <c r="K28832" t="s">
        <v>1297</v>
      </c>
      <c r="L28832" t="s">
        <v>1295</v>
      </c>
    </row>
    <row r="28833" spans="8:12" x14ac:dyDescent="0.25">
      <c r="H28833" t="s">
        <v>26910</v>
      </c>
      <c r="I28833">
        <v>9427433</v>
      </c>
      <c r="J28833">
        <v>229450000</v>
      </c>
      <c r="L28833" t="s">
        <v>1326</v>
      </c>
    </row>
    <row r="28834" spans="8:12" x14ac:dyDescent="0.25">
      <c r="H28834" t="s">
        <v>26911</v>
      </c>
      <c r="I28834">
        <v>2310036</v>
      </c>
      <c r="J28834">
        <v>264162940</v>
      </c>
      <c r="K28834" t="s">
        <v>1324</v>
      </c>
      <c r="L28834" t="s">
        <v>1308</v>
      </c>
    </row>
    <row r="28835" spans="8:12" x14ac:dyDescent="0.25">
      <c r="H28835" t="s">
        <v>26912</v>
      </c>
      <c r="I28835">
        <v>9277058</v>
      </c>
      <c r="J28835">
        <v>316024041</v>
      </c>
      <c r="K28835" t="s">
        <v>1365</v>
      </c>
      <c r="L28835" t="s">
        <v>1326</v>
      </c>
    </row>
    <row r="28836" spans="8:12" x14ac:dyDescent="0.25">
      <c r="H28836" t="s">
        <v>26913</v>
      </c>
      <c r="I28836">
        <v>7925285</v>
      </c>
      <c r="J28836">
        <v>511342000</v>
      </c>
      <c r="K28836" t="s">
        <v>1638</v>
      </c>
      <c r="L28836" t="s">
        <v>1329</v>
      </c>
    </row>
    <row r="28837" spans="8:12" x14ac:dyDescent="0.25">
      <c r="H28837" t="s">
        <v>26913</v>
      </c>
      <c r="I28837">
        <v>7925285</v>
      </c>
      <c r="J28837">
        <v>205215000</v>
      </c>
      <c r="K28837" t="s">
        <v>1616</v>
      </c>
      <c r="L28837" t="s">
        <v>1329</v>
      </c>
    </row>
    <row r="28838" spans="8:12" x14ac:dyDescent="0.25">
      <c r="H28838" t="s">
        <v>26914</v>
      </c>
      <c r="I28838">
        <v>9450791</v>
      </c>
      <c r="J28838">
        <v>538003686</v>
      </c>
      <c r="K28838" t="s">
        <v>1437</v>
      </c>
      <c r="L28838" t="s">
        <v>1341</v>
      </c>
    </row>
    <row r="28839" spans="8:12" x14ac:dyDescent="0.25">
      <c r="H28839" t="s">
        <v>26915</v>
      </c>
      <c r="I28839">
        <v>9225093</v>
      </c>
      <c r="J28839">
        <v>304141000</v>
      </c>
      <c r="K28839" t="s">
        <v>1294</v>
      </c>
      <c r="L28839" t="s">
        <v>1295</v>
      </c>
    </row>
    <row r="28840" spans="8:12" x14ac:dyDescent="0.25">
      <c r="H28840" t="s">
        <v>26916</v>
      </c>
      <c r="I28840">
        <v>9747390</v>
      </c>
      <c r="J28840">
        <v>538006474</v>
      </c>
      <c r="K28840" t="s">
        <v>1437</v>
      </c>
      <c r="L28840" t="s">
        <v>1308</v>
      </c>
    </row>
    <row r="28841" spans="8:12" x14ac:dyDescent="0.25">
      <c r="H28841" t="s">
        <v>26917</v>
      </c>
      <c r="I28841">
        <v>9747405</v>
      </c>
      <c r="J28841">
        <v>212970000</v>
      </c>
      <c r="K28841" t="s">
        <v>1443</v>
      </c>
      <c r="L28841" t="s">
        <v>1308</v>
      </c>
    </row>
    <row r="28842" spans="8:12" x14ac:dyDescent="0.25">
      <c r="H28842" t="s">
        <v>26918</v>
      </c>
      <c r="I28842">
        <v>9729362</v>
      </c>
      <c r="J28842">
        <v>538006475</v>
      </c>
      <c r="K28842" t="s">
        <v>1437</v>
      </c>
      <c r="L28842" t="s">
        <v>1308</v>
      </c>
    </row>
    <row r="28843" spans="8:12" x14ac:dyDescent="0.25">
      <c r="H28843" t="s">
        <v>26919</v>
      </c>
      <c r="I28843">
        <v>9749245</v>
      </c>
      <c r="J28843">
        <v>538006720</v>
      </c>
      <c r="K28843" t="s">
        <v>1437</v>
      </c>
      <c r="L28843" t="s">
        <v>1308</v>
      </c>
    </row>
    <row r="28844" spans="8:12" x14ac:dyDescent="0.25">
      <c r="H28844" t="s">
        <v>26920</v>
      </c>
      <c r="I28844">
        <v>9696553</v>
      </c>
      <c r="J28844">
        <v>538005405</v>
      </c>
      <c r="K28844" t="s">
        <v>1437</v>
      </c>
      <c r="L28844" t="s">
        <v>1313</v>
      </c>
    </row>
    <row r="28845" spans="8:12" x14ac:dyDescent="0.25">
      <c r="H28845" t="s">
        <v>26921</v>
      </c>
      <c r="I28845">
        <v>9696694</v>
      </c>
      <c r="J28845">
        <v>538006038</v>
      </c>
      <c r="K28845" t="s">
        <v>1437</v>
      </c>
      <c r="L28845" t="s">
        <v>1313</v>
      </c>
    </row>
    <row r="28846" spans="8:12" x14ac:dyDescent="0.25">
      <c r="H28846" t="s">
        <v>26922</v>
      </c>
      <c r="I28846">
        <v>9629926</v>
      </c>
      <c r="J28846">
        <v>538004532</v>
      </c>
      <c r="K28846" t="s">
        <v>1437</v>
      </c>
      <c r="L28846" t="s">
        <v>1326</v>
      </c>
    </row>
    <row r="28847" spans="8:12" x14ac:dyDescent="0.25">
      <c r="H28847" t="s">
        <v>26923</v>
      </c>
      <c r="I28847">
        <v>9686704</v>
      </c>
      <c r="J28847">
        <v>538005172</v>
      </c>
      <c r="K28847" t="s">
        <v>1437</v>
      </c>
      <c r="L28847" t="s">
        <v>1313</v>
      </c>
    </row>
    <row r="28848" spans="8:12" x14ac:dyDescent="0.25">
      <c r="H28848" t="s">
        <v>26924</v>
      </c>
      <c r="I28848">
        <v>9691723</v>
      </c>
      <c r="J28848">
        <v>538005403</v>
      </c>
      <c r="K28848" t="s">
        <v>1437</v>
      </c>
      <c r="L28848" t="s">
        <v>1313</v>
      </c>
    </row>
    <row r="28849" spans="8:12" x14ac:dyDescent="0.25">
      <c r="H28849" t="s">
        <v>26925</v>
      </c>
      <c r="I28849">
        <v>9688362</v>
      </c>
      <c r="J28849">
        <v>538005425</v>
      </c>
      <c r="K28849" t="s">
        <v>1437</v>
      </c>
      <c r="L28849" t="s">
        <v>1313</v>
      </c>
    </row>
    <row r="28850" spans="8:12" x14ac:dyDescent="0.25">
      <c r="H28850" t="s">
        <v>26926</v>
      </c>
      <c r="I28850">
        <v>9681132</v>
      </c>
      <c r="J28850">
        <v>538005414</v>
      </c>
      <c r="K28850" t="s">
        <v>1437</v>
      </c>
      <c r="L28850" t="s">
        <v>1313</v>
      </c>
    </row>
    <row r="28851" spans="8:12" x14ac:dyDescent="0.25">
      <c r="H28851" t="s">
        <v>26927</v>
      </c>
      <c r="I28851">
        <v>9658379</v>
      </c>
      <c r="J28851">
        <v>538004693</v>
      </c>
      <c r="K28851" t="s">
        <v>1437</v>
      </c>
      <c r="L28851" t="s">
        <v>1326</v>
      </c>
    </row>
    <row r="28852" spans="8:12" x14ac:dyDescent="0.25">
      <c r="H28852" t="s">
        <v>26928</v>
      </c>
      <c r="I28852">
        <v>9704453</v>
      </c>
      <c r="J28852">
        <v>538005836</v>
      </c>
      <c r="K28852" t="s">
        <v>1437</v>
      </c>
      <c r="L28852" t="s">
        <v>1313</v>
      </c>
    </row>
    <row r="28853" spans="8:12" x14ac:dyDescent="0.25">
      <c r="H28853" t="s">
        <v>26929</v>
      </c>
      <c r="I28853">
        <v>9686869</v>
      </c>
      <c r="J28853">
        <v>538005399</v>
      </c>
      <c r="K28853" t="s">
        <v>1437</v>
      </c>
      <c r="L28853" t="s">
        <v>1313</v>
      </c>
    </row>
    <row r="28854" spans="8:12" x14ac:dyDescent="0.25">
      <c r="H28854" t="s">
        <v>26930</v>
      </c>
      <c r="I28854">
        <v>9690846</v>
      </c>
      <c r="J28854">
        <v>538005513</v>
      </c>
      <c r="K28854" t="s">
        <v>1437</v>
      </c>
      <c r="L28854" t="s">
        <v>1313</v>
      </c>
    </row>
    <row r="28855" spans="8:12" x14ac:dyDescent="0.25">
      <c r="H28855" t="s">
        <v>26931</v>
      </c>
      <c r="I28855">
        <v>9706839</v>
      </c>
      <c r="J28855">
        <v>538005418</v>
      </c>
      <c r="K28855" t="s">
        <v>1437</v>
      </c>
      <c r="L28855" t="s">
        <v>1313</v>
      </c>
    </row>
    <row r="28856" spans="8:12" x14ac:dyDescent="0.25">
      <c r="H28856" t="s">
        <v>26932</v>
      </c>
      <c r="I28856">
        <v>9706841</v>
      </c>
      <c r="J28856">
        <v>538005417</v>
      </c>
      <c r="K28856" t="s">
        <v>1437</v>
      </c>
      <c r="L28856" t="s">
        <v>1586</v>
      </c>
    </row>
    <row r="28857" spans="8:12" x14ac:dyDescent="0.25">
      <c r="H28857" t="s">
        <v>26933</v>
      </c>
      <c r="I28857">
        <v>9688386</v>
      </c>
      <c r="J28857">
        <v>538005402</v>
      </c>
      <c r="K28857" t="s">
        <v>1437</v>
      </c>
      <c r="L28857" t="s">
        <v>1313</v>
      </c>
    </row>
    <row r="28858" spans="8:12" x14ac:dyDescent="0.25">
      <c r="H28858" t="s">
        <v>26934</v>
      </c>
      <c r="I28858">
        <v>9708564</v>
      </c>
      <c r="J28858">
        <v>538006075</v>
      </c>
      <c r="K28858" t="s">
        <v>1437</v>
      </c>
      <c r="L28858" t="s">
        <v>1313</v>
      </c>
    </row>
    <row r="28859" spans="8:12" x14ac:dyDescent="0.25">
      <c r="H28859" t="s">
        <v>26935</v>
      </c>
      <c r="I28859">
        <v>9688336</v>
      </c>
      <c r="J28859">
        <v>538005428</v>
      </c>
      <c r="K28859" t="s">
        <v>1437</v>
      </c>
      <c r="L28859" t="s">
        <v>1326</v>
      </c>
    </row>
    <row r="28860" spans="8:12" x14ac:dyDescent="0.25">
      <c r="H28860" t="s">
        <v>26936</v>
      </c>
      <c r="I28860">
        <v>9696577</v>
      </c>
      <c r="J28860">
        <v>538005407</v>
      </c>
      <c r="K28860" t="s">
        <v>1437</v>
      </c>
      <c r="L28860" t="s">
        <v>1313</v>
      </c>
    </row>
    <row r="28861" spans="8:12" x14ac:dyDescent="0.25">
      <c r="H28861" t="s">
        <v>26937</v>
      </c>
      <c r="I28861">
        <v>9686857</v>
      </c>
      <c r="J28861">
        <v>538005397</v>
      </c>
      <c r="K28861" t="s">
        <v>1437</v>
      </c>
      <c r="L28861" t="s">
        <v>1326</v>
      </c>
    </row>
    <row r="28862" spans="8:12" x14ac:dyDescent="0.25">
      <c r="H28862" t="s">
        <v>26938</v>
      </c>
      <c r="I28862">
        <v>9690810</v>
      </c>
      <c r="J28862">
        <v>538005388</v>
      </c>
      <c r="K28862" t="s">
        <v>1437</v>
      </c>
      <c r="L28862" t="s">
        <v>1313</v>
      </c>
    </row>
    <row r="28863" spans="8:12" x14ac:dyDescent="0.25">
      <c r="H28863" t="s">
        <v>26939</v>
      </c>
      <c r="I28863">
        <v>9697600</v>
      </c>
      <c r="J28863">
        <v>538005391</v>
      </c>
      <c r="K28863" t="s">
        <v>1437</v>
      </c>
      <c r="L28863" t="s">
        <v>1313</v>
      </c>
    </row>
    <row r="28864" spans="8:12" x14ac:dyDescent="0.25">
      <c r="H28864" t="s">
        <v>26940</v>
      </c>
      <c r="I28864">
        <v>9686716</v>
      </c>
      <c r="J28864">
        <v>538005173</v>
      </c>
      <c r="K28864" t="s">
        <v>1437</v>
      </c>
      <c r="L28864" t="s">
        <v>1326</v>
      </c>
    </row>
    <row r="28865" spans="8:12" x14ac:dyDescent="0.25">
      <c r="H28865" t="s">
        <v>26941</v>
      </c>
      <c r="I28865">
        <v>9669938</v>
      </c>
      <c r="J28865">
        <v>538005225</v>
      </c>
      <c r="K28865" t="s">
        <v>1437</v>
      </c>
      <c r="L28865" t="s">
        <v>1326</v>
      </c>
    </row>
    <row r="28866" spans="8:12" x14ac:dyDescent="0.25">
      <c r="H28866" t="s">
        <v>26942</v>
      </c>
      <c r="I28866">
        <v>9688829</v>
      </c>
      <c r="J28866">
        <v>538005384</v>
      </c>
      <c r="K28866" t="s">
        <v>1437</v>
      </c>
      <c r="L28866" t="s">
        <v>1313</v>
      </c>
    </row>
    <row r="28867" spans="8:12" x14ac:dyDescent="0.25">
      <c r="H28867" t="s">
        <v>26943</v>
      </c>
      <c r="I28867">
        <v>9655913</v>
      </c>
      <c r="J28867">
        <v>538004694</v>
      </c>
      <c r="K28867" t="s">
        <v>1437</v>
      </c>
      <c r="L28867" t="s">
        <v>1326</v>
      </c>
    </row>
    <row r="28868" spans="8:12" x14ac:dyDescent="0.25">
      <c r="H28868" t="s">
        <v>26944</v>
      </c>
      <c r="I28868">
        <v>9696565</v>
      </c>
      <c r="J28868">
        <v>538005406</v>
      </c>
      <c r="K28868" t="s">
        <v>1437</v>
      </c>
      <c r="L28868" t="s">
        <v>1313</v>
      </c>
    </row>
    <row r="28869" spans="8:12" x14ac:dyDescent="0.25">
      <c r="H28869" t="s">
        <v>26945</v>
      </c>
      <c r="I28869">
        <v>9645786</v>
      </c>
      <c r="J28869">
        <v>538005118</v>
      </c>
      <c r="K28869" t="s">
        <v>1437</v>
      </c>
      <c r="L28869" t="s">
        <v>1326</v>
      </c>
    </row>
    <row r="28870" spans="8:12" x14ac:dyDescent="0.25">
      <c r="H28870" t="s">
        <v>26946</v>
      </c>
      <c r="I28870">
        <v>9688374</v>
      </c>
      <c r="J28870">
        <v>538005400</v>
      </c>
      <c r="K28870" t="s">
        <v>1437</v>
      </c>
      <c r="L28870" t="s">
        <v>1395</v>
      </c>
    </row>
    <row r="28871" spans="8:12" x14ac:dyDescent="0.25">
      <c r="H28871" t="s">
        <v>26947</v>
      </c>
      <c r="I28871">
        <v>9629952</v>
      </c>
      <c r="J28871">
        <v>538004533</v>
      </c>
      <c r="K28871" t="s">
        <v>1437</v>
      </c>
      <c r="L28871" t="s">
        <v>1326</v>
      </c>
    </row>
    <row r="28872" spans="8:12" x14ac:dyDescent="0.25">
      <c r="H28872" t="s">
        <v>26948</v>
      </c>
      <c r="I28872">
        <v>9686766</v>
      </c>
      <c r="J28872">
        <v>538005178</v>
      </c>
      <c r="K28872" t="s">
        <v>1437</v>
      </c>
      <c r="L28872" t="s">
        <v>1313</v>
      </c>
    </row>
    <row r="28873" spans="8:12" x14ac:dyDescent="0.25">
      <c r="H28873" t="s">
        <v>26949</v>
      </c>
      <c r="I28873">
        <v>9686883</v>
      </c>
      <c r="J28873">
        <v>538005401</v>
      </c>
      <c r="K28873" t="s">
        <v>1437</v>
      </c>
      <c r="L28873" t="s">
        <v>1313</v>
      </c>
    </row>
    <row r="28874" spans="8:12" x14ac:dyDescent="0.25">
      <c r="H28874" t="s">
        <v>26950</v>
      </c>
      <c r="I28874">
        <v>9706463</v>
      </c>
      <c r="J28874">
        <v>538005410</v>
      </c>
      <c r="K28874" t="s">
        <v>1437</v>
      </c>
      <c r="L28874" t="s">
        <v>1313</v>
      </c>
    </row>
    <row r="28875" spans="8:12" x14ac:dyDescent="0.25">
      <c r="H28875" t="s">
        <v>26951</v>
      </c>
      <c r="I28875">
        <v>9334789</v>
      </c>
      <c r="J28875">
        <v>538003945</v>
      </c>
      <c r="K28875" t="s">
        <v>1437</v>
      </c>
      <c r="L28875" t="s">
        <v>1326</v>
      </c>
    </row>
    <row r="28876" spans="8:12" x14ac:dyDescent="0.25">
      <c r="H28876" t="s">
        <v>26952</v>
      </c>
      <c r="I28876">
        <v>9712852</v>
      </c>
      <c r="J28876">
        <v>538006073</v>
      </c>
      <c r="K28876" t="s">
        <v>1437</v>
      </c>
      <c r="L28876" t="s">
        <v>1313</v>
      </c>
    </row>
    <row r="28877" spans="8:12" x14ac:dyDescent="0.25">
      <c r="H28877" t="s">
        <v>26953</v>
      </c>
      <c r="I28877">
        <v>9645774</v>
      </c>
      <c r="J28877">
        <v>538005119</v>
      </c>
      <c r="K28877" t="s">
        <v>1437</v>
      </c>
      <c r="L28877" t="s">
        <v>1313</v>
      </c>
    </row>
    <row r="28878" spans="8:12" x14ac:dyDescent="0.25">
      <c r="H28878" t="s">
        <v>26954</v>
      </c>
      <c r="I28878">
        <v>9696711</v>
      </c>
      <c r="J28878">
        <v>538005512</v>
      </c>
      <c r="K28878" t="s">
        <v>1437</v>
      </c>
      <c r="L28878" t="s">
        <v>1313</v>
      </c>
    </row>
    <row r="28879" spans="8:12" x14ac:dyDescent="0.25">
      <c r="H28879" t="s">
        <v>26955</v>
      </c>
      <c r="I28879">
        <v>9645762</v>
      </c>
      <c r="J28879">
        <v>538005117</v>
      </c>
      <c r="K28879" t="s">
        <v>1437</v>
      </c>
      <c r="L28879" t="s">
        <v>1326</v>
      </c>
    </row>
    <row r="28880" spans="8:12" x14ac:dyDescent="0.25">
      <c r="H28880" t="s">
        <v>26956</v>
      </c>
      <c r="I28880">
        <v>9688348</v>
      </c>
      <c r="J28880">
        <v>538005427</v>
      </c>
      <c r="K28880" t="s">
        <v>1437</v>
      </c>
      <c r="L28880" t="s">
        <v>1326</v>
      </c>
    </row>
    <row r="28881" spans="8:12" x14ac:dyDescent="0.25">
      <c r="H28881" t="s">
        <v>26957</v>
      </c>
      <c r="I28881">
        <v>9708150</v>
      </c>
      <c r="J28881">
        <v>538006344</v>
      </c>
      <c r="K28881" t="s">
        <v>1437</v>
      </c>
      <c r="L28881" t="s">
        <v>1313</v>
      </c>
    </row>
    <row r="28882" spans="8:12" x14ac:dyDescent="0.25">
      <c r="H28882" t="s">
        <v>26958</v>
      </c>
      <c r="I28882">
        <v>9688831</v>
      </c>
      <c r="J28882">
        <v>538005385</v>
      </c>
      <c r="K28882" t="s">
        <v>1437</v>
      </c>
      <c r="L28882" t="s">
        <v>1313</v>
      </c>
    </row>
    <row r="28883" spans="8:12" x14ac:dyDescent="0.25">
      <c r="H28883" t="s">
        <v>26959</v>
      </c>
      <c r="I28883">
        <v>9707261</v>
      </c>
      <c r="J28883">
        <v>538005415</v>
      </c>
      <c r="K28883" t="s">
        <v>1437</v>
      </c>
      <c r="L28883" t="s">
        <v>1313</v>
      </c>
    </row>
    <row r="28884" spans="8:12" x14ac:dyDescent="0.25">
      <c r="H28884" t="s">
        <v>26960</v>
      </c>
      <c r="I28884">
        <v>9686730</v>
      </c>
      <c r="J28884">
        <v>538005175</v>
      </c>
      <c r="K28884" t="s">
        <v>1437</v>
      </c>
      <c r="L28884" t="s">
        <v>1412</v>
      </c>
    </row>
    <row r="28885" spans="8:12" x14ac:dyDescent="0.25">
      <c r="H28885" t="s">
        <v>26961</v>
      </c>
      <c r="I28885">
        <v>9681156</v>
      </c>
      <c r="J28885">
        <v>538006010</v>
      </c>
      <c r="K28885" t="s">
        <v>1437</v>
      </c>
      <c r="L28885" t="s">
        <v>1313</v>
      </c>
    </row>
    <row r="28886" spans="8:12" x14ac:dyDescent="0.25">
      <c r="H28886" t="s">
        <v>26962</v>
      </c>
      <c r="I28886">
        <v>9681118</v>
      </c>
      <c r="J28886">
        <v>538005419</v>
      </c>
      <c r="K28886" t="s">
        <v>1437</v>
      </c>
      <c r="L28886" t="s">
        <v>1313</v>
      </c>
    </row>
    <row r="28887" spans="8:12" x14ac:dyDescent="0.25">
      <c r="H28887" t="s">
        <v>26963</v>
      </c>
      <c r="I28887">
        <v>9686974</v>
      </c>
      <c r="J28887">
        <v>538005532</v>
      </c>
      <c r="K28887" t="s">
        <v>1437</v>
      </c>
      <c r="L28887" t="s">
        <v>1395</v>
      </c>
    </row>
    <row r="28888" spans="8:12" x14ac:dyDescent="0.25">
      <c r="H28888" t="s">
        <v>26964</v>
      </c>
      <c r="I28888">
        <v>9681405</v>
      </c>
      <c r="J28888">
        <v>538005494</v>
      </c>
      <c r="K28888" t="s">
        <v>1437</v>
      </c>
      <c r="L28888" t="s">
        <v>1313</v>
      </c>
    </row>
    <row r="28889" spans="8:12" x14ac:dyDescent="0.25">
      <c r="H28889" t="s">
        <v>26965</v>
      </c>
      <c r="I28889">
        <v>9560596</v>
      </c>
      <c r="J28889">
        <v>470541000</v>
      </c>
      <c r="K28889" t="s">
        <v>1403</v>
      </c>
      <c r="L28889" t="s">
        <v>1329</v>
      </c>
    </row>
    <row r="28890" spans="8:12" x14ac:dyDescent="0.25">
      <c r="H28890" t="s">
        <v>26966</v>
      </c>
      <c r="I28890">
        <v>9706425</v>
      </c>
      <c r="J28890">
        <v>538005538</v>
      </c>
      <c r="K28890" t="s">
        <v>1437</v>
      </c>
      <c r="L28890" t="s">
        <v>1313</v>
      </c>
    </row>
    <row r="28891" spans="8:12" x14ac:dyDescent="0.25">
      <c r="H28891" t="s">
        <v>26967</v>
      </c>
      <c r="I28891">
        <v>9685205</v>
      </c>
      <c r="J28891">
        <v>538005533</v>
      </c>
      <c r="K28891" t="s">
        <v>1437</v>
      </c>
      <c r="L28891" t="s">
        <v>1313</v>
      </c>
    </row>
    <row r="28892" spans="8:12" x14ac:dyDescent="0.25">
      <c r="H28892" t="s">
        <v>26968</v>
      </c>
      <c r="I28892">
        <v>9629964</v>
      </c>
      <c r="J28892">
        <v>538004536</v>
      </c>
      <c r="K28892" t="s">
        <v>1437</v>
      </c>
      <c r="L28892" t="s">
        <v>1326</v>
      </c>
    </row>
    <row r="28893" spans="8:12" x14ac:dyDescent="0.25">
      <c r="H28893" t="s">
        <v>26969</v>
      </c>
      <c r="I28893">
        <v>9669940</v>
      </c>
      <c r="J28893">
        <v>538005269</v>
      </c>
      <c r="K28893" t="s">
        <v>1437</v>
      </c>
      <c r="L28893" t="s">
        <v>1326</v>
      </c>
    </row>
    <row r="28894" spans="8:12" x14ac:dyDescent="0.25">
      <c r="H28894" t="s">
        <v>26970</v>
      </c>
      <c r="I28894">
        <v>9690834</v>
      </c>
      <c r="J28894">
        <v>538005510</v>
      </c>
      <c r="K28894" t="s">
        <v>1437</v>
      </c>
      <c r="L28894" t="s">
        <v>1313</v>
      </c>
    </row>
    <row r="28895" spans="8:12" x14ac:dyDescent="0.25">
      <c r="H28895" t="s">
        <v>26971</v>
      </c>
      <c r="I28895">
        <v>9707807</v>
      </c>
      <c r="J28895">
        <v>538006005</v>
      </c>
      <c r="K28895" t="s">
        <v>1437</v>
      </c>
      <c r="L28895" t="s">
        <v>1313</v>
      </c>
    </row>
    <row r="28896" spans="8:12" x14ac:dyDescent="0.25">
      <c r="H28896" t="s">
        <v>26972</v>
      </c>
      <c r="I28896">
        <v>9697595</v>
      </c>
      <c r="J28896">
        <v>538005390</v>
      </c>
      <c r="K28896" t="s">
        <v>1437</v>
      </c>
      <c r="L28896" t="s">
        <v>1313</v>
      </c>
    </row>
    <row r="28897" spans="8:12" x14ac:dyDescent="0.25">
      <c r="H28897" t="s">
        <v>26973</v>
      </c>
      <c r="I28897">
        <v>9690793</v>
      </c>
      <c r="J28897">
        <v>538005386</v>
      </c>
      <c r="K28897" t="s">
        <v>1437</v>
      </c>
      <c r="L28897" t="s">
        <v>1313</v>
      </c>
    </row>
    <row r="28898" spans="8:12" x14ac:dyDescent="0.25">
      <c r="H28898" t="s">
        <v>26974</v>
      </c>
      <c r="I28898">
        <v>9686871</v>
      </c>
      <c r="J28898">
        <v>538005398</v>
      </c>
      <c r="K28898" t="s">
        <v>1437</v>
      </c>
      <c r="L28898" t="s">
        <v>1313</v>
      </c>
    </row>
    <row r="28899" spans="8:12" x14ac:dyDescent="0.25">
      <c r="H28899" t="s">
        <v>26975</v>
      </c>
      <c r="I28899">
        <v>9572173</v>
      </c>
      <c r="J28899">
        <v>470107000</v>
      </c>
      <c r="K28899" t="s">
        <v>1403</v>
      </c>
      <c r="L28899" t="s">
        <v>1329</v>
      </c>
    </row>
    <row r="28900" spans="8:12" x14ac:dyDescent="0.25">
      <c r="H28900" t="s">
        <v>26976</v>
      </c>
      <c r="I28900">
        <v>9696589</v>
      </c>
      <c r="J28900">
        <v>538005408</v>
      </c>
      <c r="K28900" t="s">
        <v>1437</v>
      </c>
      <c r="L28900" t="s">
        <v>1313</v>
      </c>
    </row>
    <row r="28901" spans="8:12" x14ac:dyDescent="0.25">
      <c r="H28901" t="s">
        <v>26977</v>
      </c>
      <c r="I28901">
        <v>9685190</v>
      </c>
      <c r="J28901">
        <v>538005493</v>
      </c>
      <c r="K28901" t="s">
        <v>1437</v>
      </c>
      <c r="L28901" t="s">
        <v>1313</v>
      </c>
    </row>
    <row r="28902" spans="8:12" x14ac:dyDescent="0.25">
      <c r="H28902" t="s">
        <v>26978</v>
      </c>
      <c r="I28902">
        <v>9707273</v>
      </c>
      <c r="J28902">
        <v>538005416</v>
      </c>
      <c r="K28902" t="s">
        <v>1437</v>
      </c>
      <c r="L28902" t="s">
        <v>1313</v>
      </c>
    </row>
    <row r="28903" spans="8:12" x14ac:dyDescent="0.25">
      <c r="H28903" t="s">
        <v>26979</v>
      </c>
      <c r="I28903">
        <v>9686728</v>
      </c>
      <c r="J28903">
        <v>538005174</v>
      </c>
      <c r="K28903" t="s">
        <v>1437</v>
      </c>
      <c r="L28903" t="s">
        <v>1313</v>
      </c>
    </row>
    <row r="28904" spans="8:12" x14ac:dyDescent="0.25">
      <c r="H28904" t="s">
        <v>26980</v>
      </c>
      <c r="I28904">
        <v>9696682</v>
      </c>
      <c r="J28904">
        <v>538006037</v>
      </c>
      <c r="K28904" t="s">
        <v>1437</v>
      </c>
      <c r="L28904" t="s">
        <v>1313</v>
      </c>
    </row>
    <row r="28905" spans="8:12" x14ac:dyDescent="0.25">
      <c r="H28905" t="s">
        <v>26980</v>
      </c>
      <c r="I28905">
        <v>9696682</v>
      </c>
      <c r="J28905">
        <v>537206805</v>
      </c>
      <c r="L28905" t="s">
        <v>1313</v>
      </c>
    </row>
    <row r="28906" spans="8:12" x14ac:dyDescent="0.25">
      <c r="H28906" t="s">
        <v>26981</v>
      </c>
      <c r="I28906">
        <v>9706475</v>
      </c>
      <c r="J28906">
        <v>538005409</v>
      </c>
      <c r="K28906" t="s">
        <v>1437</v>
      </c>
      <c r="L28906" t="s">
        <v>1313</v>
      </c>
    </row>
    <row r="28907" spans="8:12" x14ac:dyDescent="0.25">
      <c r="H28907" t="s">
        <v>26982</v>
      </c>
      <c r="I28907">
        <v>9629940</v>
      </c>
      <c r="J28907">
        <v>538004535</v>
      </c>
      <c r="K28907" t="s">
        <v>1437</v>
      </c>
      <c r="L28907" t="s">
        <v>1326</v>
      </c>
    </row>
    <row r="28908" spans="8:12" x14ac:dyDescent="0.25">
      <c r="H28908" t="s">
        <v>26983</v>
      </c>
      <c r="I28908">
        <v>9681120</v>
      </c>
      <c r="J28908">
        <v>538005413</v>
      </c>
      <c r="K28908" t="s">
        <v>1437</v>
      </c>
      <c r="L28908" t="s">
        <v>1313</v>
      </c>
    </row>
    <row r="28909" spans="8:12" x14ac:dyDescent="0.25">
      <c r="H28909" t="s">
        <v>26984</v>
      </c>
      <c r="I28909">
        <v>9650573</v>
      </c>
      <c r="J28909">
        <v>538004692</v>
      </c>
      <c r="K28909" t="s">
        <v>1437</v>
      </c>
      <c r="L28909" t="s">
        <v>1326</v>
      </c>
    </row>
    <row r="28910" spans="8:12" x14ac:dyDescent="0.25">
      <c r="H28910" t="s">
        <v>26985</v>
      </c>
      <c r="I28910">
        <v>9708552</v>
      </c>
      <c r="J28910">
        <v>538006074</v>
      </c>
      <c r="K28910" t="s">
        <v>1437</v>
      </c>
      <c r="L28910" t="s">
        <v>1395</v>
      </c>
    </row>
    <row r="28911" spans="8:12" x14ac:dyDescent="0.25">
      <c r="H28911" t="s">
        <v>26986</v>
      </c>
      <c r="I28911">
        <v>9704477</v>
      </c>
      <c r="J28911">
        <v>538005609</v>
      </c>
      <c r="K28911" t="s">
        <v>1437</v>
      </c>
      <c r="L28911" t="s">
        <v>1313</v>
      </c>
    </row>
    <row r="28912" spans="8:12" x14ac:dyDescent="0.25">
      <c r="H28912" t="s">
        <v>26987</v>
      </c>
      <c r="I28912">
        <v>9690808</v>
      </c>
      <c r="J28912">
        <v>538005387</v>
      </c>
      <c r="K28912" t="s">
        <v>1437</v>
      </c>
      <c r="L28912" t="s">
        <v>1313</v>
      </c>
    </row>
    <row r="28913" spans="8:12" x14ac:dyDescent="0.25">
      <c r="H28913" t="s">
        <v>26988</v>
      </c>
      <c r="I28913">
        <v>9686754</v>
      </c>
      <c r="J28913">
        <v>538005177</v>
      </c>
      <c r="K28913" t="s">
        <v>1437</v>
      </c>
      <c r="L28913" t="s">
        <v>1313</v>
      </c>
    </row>
    <row r="28914" spans="8:12" x14ac:dyDescent="0.25">
      <c r="H28914" t="s">
        <v>26989</v>
      </c>
      <c r="I28914">
        <v>9708148</v>
      </c>
      <c r="J28914">
        <v>538006343</v>
      </c>
      <c r="K28914" t="s">
        <v>1437</v>
      </c>
      <c r="L28914" t="s">
        <v>1313</v>
      </c>
    </row>
    <row r="28915" spans="8:12" x14ac:dyDescent="0.25">
      <c r="H28915" t="s">
        <v>26990</v>
      </c>
      <c r="I28915">
        <v>9681144</v>
      </c>
      <c r="J28915">
        <v>538005902</v>
      </c>
      <c r="K28915" t="s">
        <v>1437</v>
      </c>
      <c r="L28915" t="s">
        <v>1313</v>
      </c>
    </row>
    <row r="28916" spans="8:12" x14ac:dyDescent="0.25">
      <c r="H28916" t="s">
        <v>26991</v>
      </c>
      <c r="I28916">
        <v>9681106</v>
      </c>
      <c r="J28916">
        <v>538005412</v>
      </c>
      <c r="K28916" t="s">
        <v>1437</v>
      </c>
      <c r="L28916" t="s">
        <v>1313</v>
      </c>
    </row>
    <row r="28917" spans="8:12" x14ac:dyDescent="0.25">
      <c r="H28917" t="s">
        <v>26992</v>
      </c>
      <c r="I28917">
        <v>9629938</v>
      </c>
      <c r="J28917">
        <v>538004534</v>
      </c>
      <c r="K28917" t="s">
        <v>1437</v>
      </c>
      <c r="L28917" t="s">
        <v>1326</v>
      </c>
    </row>
    <row r="28918" spans="8:12" x14ac:dyDescent="0.25">
      <c r="H28918" t="s">
        <v>26993</v>
      </c>
      <c r="I28918">
        <v>9686742</v>
      </c>
      <c r="J28918">
        <v>538005176</v>
      </c>
      <c r="K28918" t="s">
        <v>1437</v>
      </c>
      <c r="L28918" t="s">
        <v>1313</v>
      </c>
    </row>
    <row r="28919" spans="8:12" x14ac:dyDescent="0.25">
      <c r="H28919" t="s">
        <v>26994</v>
      </c>
      <c r="I28919">
        <v>9681390</v>
      </c>
      <c r="J28919">
        <v>538005495</v>
      </c>
      <c r="K28919" t="s">
        <v>1437</v>
      </c>
      <c r="L28919" t="s">
        <v>1313</v>
      </c>
    </row>
    <row r="28920" spans="8:12" x14ac:dyDescent="0.25">
      <c r="H28920" t="s">
        <v>26995</v>
      </c>
      <c r="I28920">
        <v>9690822</v>
      </c>
      <c r="J28920">
        <v>538005389</v>
      </c>
      <c r="K28920" t="s">
        <v>1437</v>
      </c>
      <c r="L28920" t="s">
        <v>1586</v>
      </c>
    </row>
    <row r="28921" spans="8:12" x14ac:dyDescent="0.25">
      <c r="H28921" t="s">
        <v>26996</v>
      </c>
      <c r="I28921">
        <v>9645798</v>
      </c>
      <c r="J28921">
        <v>538005120</v>
      </c>
      <c r="K28921" t="s">
        <v>1437</v>
      </c>
      <c r="L28921" t="s">
        <v>1326</v>
      </c>
    </row>
    <row r="28922" spans="8:12" x14ac:dyDescent="0.25">
      <c r="H28922" t="s">
        <v>26997</v>
      </c>
      <c r="I28922">
        <v>9686699</v>
      </c>
      <c r="J28922">
        <v>538005171</v>
      </c>
      <c r="K28922" t="s">
        <v>1437</v>
      </c>
      <c r="L28922" t="s">
        <v>1326</v>
      </c>
    </row>
    <row r="28923" spans="8:12" x14ac:dyDescent="0.25">
      <c r="H28923" t="s">
        <v>26998</v>
      </c>
      <c r="I28923">
        <v>9691735</v>
      </c>
      <c r="J28923">
        <v>538005404</v>
      </c>
      <c r="K28923" t="s">
        <v>1437</v>
      </c>
      <c r="L28923" t="s">
        <v>1313</v>
      </c>
    </row>
    <row r="28924" spans="8:12" x14ac:dyDescent="0.25">
      <c r="H28924" t="s">
        <v>26999</v>
      </c>
      <c r="I28924">
        <v>9706437</v>
      </c>
      <c r="J28924">
        <v>538005539</v>
      </c>
      <c r="K28924" t="s">
        <v>1437</v>
      </c>
      <c r="L28924" t="s">
        <v>1313</v>
      </c>
    </row>
    <row r="28925" spans="8:12" x14ac:dyDescent="0.25">
      <c r="H28925" t="s">
        <v>27000</v>
      </c>
      <c r="I28925">
        <v>9696709</v>
      </c>
      <c r="J28925">
        <v>538005511</v>
      </c>
      <c r="K28925" t="s">
        <v>1437</v>
      </c>
      <c r="L28925" t="s">
        <v>1313</v>
      </c>
    </row>
    <row r="28926" spans="8:12" x14ac:dyDescent="0.25">
      <c r="H28926" t="s">
        <v>27001</v>
      </c>
      <c r="I28926">
        <v>9688350</v>
      </c>
      <c r="J28926">
        <v>538005426</v>
      </c>
      <c r="K28926" t="s">
        <v>1437</v>
      </c>
      <c r="L28926" t="s">
        <v>1313</v>
      </c>
    </row>
    <row r="28927" spans="8:12" x14ac:dyDescent="0.25">
      <c r="H28927" t="s">
        <v>27002</v>
      </c>
      <c r="I28927">
        <v>9685009</v>
      </c>
      <c r="J28927">
        <v>211628010</v>
      </c>
      <c r="K28927" t="s">
        <v>1426</v>
      </c>
      <c r="L28927" t="s">
        <v>1329</v>
      </c>
    </row>
    <row r="28928" spans="8:12" x14ac:dyDescent="0.25">
      <c r="H28928" t="s">
        <v>27003</v>
      </c>
      <c r="I28928">
        <v>9557783</v>
      </c>
      <c r="J28928">
        <v>605086011</v>
      </c>
      <c r="K28928" t="s">
        <v>1863</v>
      </c>
      <c r="L28928" t="s">
        <v>1295</v>
      </c>
    </row>
    <row r="28929" spans="8:12" x14ac:dyDescent="0.25">
      <c r="H28929" t="s">
        <v>27004</v>
      </c>
      <c r="I28929">
        <v>9121766</v>
      </c>
      <c r="J28929">
        <v>231108029</v>
      </c>
      <c r="K28929" t="s">
        <v>3557</v>
      </c>
      <c r="L28929" t="s">
        <v>1308</v>
      </c>
    </row>
    <row r="28930" spans="8:12" x14ac:dyDescent="0.25">
      <c r="H28930" t="s">
        <v>27005</v>
      </c>
      <c r="I28930">
        <v>8911504</v>
      </c>
      <c r="J28930">
        <v>305844000</v>
      </c>
      <c r="L28930" t="s">
        <v>1295</v>
      </c>
    </row>
    <row r="28931" spans="8:12" x14ac:dyDescent="0.25">
      <c r="H28931" t="s">
        <v>27006</v>
      </c>
      <c r="I28931">
        <v>9755098</v>
      </c>
      <c r="J28931">
        <v>367653540</v>
      </c>
      <c r="K28931" t="s">
        <v>1431</v>
      </c>
      <c r="L28931" t="s">
        <v>1308</v>
      </c>
    </row>
    <row r="28932" spans="8:12" x14ac:dyDescent="0.25">
      <c r="H28932" t="s">
        <v>27007</v>
      </c>
      <c r="I28932">
        <v>9374569</v>
      </c>
      <c r="J28932">
        <v>565842000</v>
      </c>
      <c r="L28932" t="s">
        <v>1346</v>
      </c>
    </row>
    <row r="28933" spans="8:12" x14ac:dyDescent="0.25">
      <c r="H28933" t="s">
        <v>27008</v>
      </c>
      <c r="I28933">
        <v>9505871</v>
      </c>
      <c r="J28933">
        <v>538006492</v>
      </c>
      <c r="K28933" t="s">
        <v>1437</v>
      </c>
      <c r="L28933" t="s">
        <v>1308</v>
      </c>
    </row>
    <row r="28934" spans="8:12" x14ac:dyDescent="0.25">
      <c r="H28934" t="s">
        <v>27009</v>
      </c>
      <c r="I28934">
        <v>9316581</v>
      </c>
      <c r="J28934">
        <v>576969000</v>
      </c>
      <c r="K28934" t="s">
        <v>2396</v>
      </c>
      <c r="L28934" t="s">
        <v>1329</v>
      </c>
    </row>
    <row r="28935" spans="8:12" x14ac:dyDescent="0.25">
      <c r="H28935" t="s">
        <v>27010</v>
      </c>
      <c r="I28935">
        <v>8508369</v>
      </c>
      <c r="J28935">
        <v>563572000</v>
      </c>
      <c r="K28935" t="s">
        <v>1441</v>
      </c>
      <c r="L28935" t="s">
        <v>1614</v>
      </c>
    </row>
    <row r="28936" spans="8:12" x14ac:dyDescent="0.25">
      <c r="H28936" t="s">
        <v>27011</v>
      </c>
      <c r="I28936">
        <v>8326034</v>
      </c>
      <c r="J28936">
        <v>273326700</v>
      </c>
      <c r="K28936" t="s">
        <v>1297</v>
      </c>
      <c r="L28936" t="s">
        <v>1295</v>
      </c>
    </row>
    <row r="28937" spans="8:12" x14ac:dyDescent="0.25">
      <c r="H28937" t="s">
        <v>27012</v>
      </c>
      <c r="I28937">
        <v>8326060</v>
      </c>
      <c r="J28937">
        <v>273439130</v>
      </c>
      <c r="K28937" t="s">
        <v>1297</v>
      </c>
      <c r="L28937" t="s">
        <v>1295</v>
      </c>
    </row>
    <row r="28938" spans="8:12" x14ac:dyDescent="0.25">
      <c r="H28938" t="s">
        <v>27013</v>
      </c>
      <c r="I28938">
        <v>8422620</v>
      </c>
      <c r="J28938">
        <v>273363200</v>
      </c>
      <c r="K28938" t="s">
        <v>1297</v>
      </c>
      <c r="L28938" t="s">
        <v>1295</v>
      </c>
    </row>
    <row r="28939" spans="8:12" x14ac:dyDescent="0.25">
      <c r="H28939" t="s">
        <v>27014</v>
      </c>
      <c r="I28939">
        <v>8422644</v>
      </c>
      <c r="J28939">
        <v>273331600</v>
      </c>
      <c r="K28939" t="s">
        <v>1297</v>
      </c>
      <c r="L28939" t="s">
        <v>1295</v>
      </c>
    </row>
    <row r="28940" spans="8:12" x14ac:dyDescent="0.25">
      <c r="H28940" t="s">
        <v>27015</v>
      </c>
      <c r="I28940">
        <v>8422656</v>
      </c>
      <c r="J28940">
        <v>273330600</v>
      </c>
      <c r="K28940" t="s">
        <v>1297</v>
      </c>
      <c r="L28940" t="s">
        <v>1295</v>
      </c>
    </row>
    <row r="28941" spans="8:12" x14ac:dyDescent="0.25">
      <c r="H28941" t="s">
        <v>27016</v>
      </c>
      <c r="I28941">
        <v>8422668</v>
      </c>
      <c r="J28941">
        <v>273311310</v>
      </c>
      <c r="K28941" t="s">
        <v>1297</v>
      </c>
      <c r="L28941" t="s">
        <v>1295</v>
      </c>
    </row>
    <row r="28942" spans="8:12" x14ac:dyDescent="0.25">
      <c r="H28942" t="s">
        <v>27017</v>
      </c>
      <c r="I28942">
        <v>8521880</v>
      </c>
      <c r="J28942">
        <v>273438520</v>
      </c>
      <c r="K28942" t="s">
        <v>1297</v>
      </c>
      <c r="L28942" t="s">
        <v>1295</v>
      </c>
    </row>
    <row r="28943" spans="8:12" x14ac:dyDescent="0.25">
      <c r="H28943" t="s">
        <v>27018</v>
      </c>
      <c r="I28943">
        <v>8620014</v>
      </c>
      <c r="J28943">
        <v>273327700</v>
      </c>
      <c r="K28943" t="s">
        <v>1297</v>
      </c>
      <c r="L28943" t="s">
        <v>1308</v>
      </c>
    </row>
    <row r="28944" spans="8:12" x14ac:dyDescent="0.25">
      <c r="H28944" t="s">
        <v>27019</v>
      </c>
      <c r="I28944">
        <v>8620026</v>
      </c>
      <c r="J28944">
        <v>273362200</v>
      </c>
      <c r="K28944" t="s">
        <v>1297</v>
      </c>
      <c r="L28944" t="s">
        <v>1295</v>
      </c>
    </row>
    <row r="28945" spans="8:12" x14ac:dyDescent="0.25">
      <c r="H28945" t="s">
        <v>27020</v>
      </c>
      <c r="I28945">
        <v>8620052</v>
      </c>
      <c r="J28945">
        <v>273310300</v>
      </c>
      <c r="K28945" t="s">
        <v>1297</v>
      </c>
      <c r="L28945" t="s">
        <v>1295</v>
      </c>
    </row>
    <row r="28946" spans="8:12" x14ac:dyDescent="0.25">
      <c r="H28946" t="s">
        <v>27021</v>
      </c>
      <c r="I28946">
        <v>8719372</v>
      </c>
      <c r="J28946">
        <v>273369100</v>
      </c>
      <c r="K28946" t="s">
        <v>1297</v>
      </c>
      <c r="L28946" t="s">
        <v>1295</v>
      </c>
    </row>
    <row r="28947" spans="8:12" x14ac:dyDescent="0.25">
      <c r="H28947" t="s">
        <v>27022</v>
      </c>
      <c r="I28947">
        <v>8719401</v>
      </c>
      <c r="J28947">
        <v>273368100</v>
      </c>
      <c r="K28947" t="s">
        <v>1297</v>
      </c>
      <c r="L28947" t="s">
        <v>1295</v>
      </c>
    </row>
    <row r="28948" spans="8:12" x14ac:dyDescent="0.25">
      <c r="H28948" t="s">
        <v>27023</v>
      </c>
      <c r="I28948">
        <v>8719425</v>
      </c>
      <c r="J28948">
        <v>273312310</v>
      </c>
      <c r="K28948" t="s">
        <v>1297</v>
      </c>
      <c r="L28948" t="s">
        <v>1295</v>
      </c>
    </row>
    <row r="28949" spans="8:12" x14ac:dyDescent="0.25">
      <c r="H28949" t="s">
        <v>27024</v>
      </c>
      <c r="I28949">
        <v>8857095</v>
      </c>
      <c r="J28949">
        <v>273313310</v>
      </c>
      <c r="K28949" t="s">
        <v>1297</v>
      </c>
      <c r="L28949" t="s">
        <v>1295</v>
      </c>
    </row>
    <row r="28950" spans="8:12" x14ac:dyDescent="0.25">
      <c r="H28950" t="s">
        <v>27025</v>
      </c>
      <c r="I28950">
        <v>9763215</v>
      </c>
      <c r="J28950">
        <v>563032950</v>
      </c>
      <c r="K28950" t="s">
        <v>1441</v>
      </c>
      <c r="L28950" t="s">
        <v>1308</v>
      </c>
    </row>
    <row r="28951" spans="8:12" x14ac:dyDescent="0.25">
      <c r="H28951" t="s">
        <v>27026</v>
      </c>
      <c r="I28951">
        <v>9776482</v>
      </c>
      <c r="J28951">
        <v>563034120</v>
      </c>
      <c r="K28951" t="s">
        <v>1441</v>
      </c>
      <c r="L28951" t="s">
        <v>1308</v>
      </c>
    </row>
    <row r="28952" spans="8:12" x14ac:dyDescent="0.25">
      <c r="H28952" t="s">
        <v>27027</v>
      </c>
      <c r="I28952">
        <v>9777278</v>
      </c>
      <c r="J28952">
        <v>563034130</v>
      </c>
      <c r="K28952" t="s">
        <v>1441</v>
      </c>
      <c r="L28952" t="s">
        <v>1308</v>
      </c>
    </row>
    <row r="28953" spans="8:12" x14ac:dyDescent="0.25">
      <c r="H28953" t="s">
        <v>27028</v>
      </c>
      <c r="I28953">
        <v>9782417</v>
      </c>
      <c r="J28953">
        <v>563035020</v>
      </c>
      <c r="K28953" t="s">
        <v>1441</v>
      </c>
      <c r="L28953" t="s">
        <v>1308</v>
      </c>
    </row>
    <row r="28954" spans="8:12" x14ac:dyDescent="0.25">
      <c r="H28954" t="s">
        <v>27029</v>
      </c>
      <c r="I28954">
        <v>9782443</v>
      </c>
      <c r="J28954">
        <v>563035410</v>
      </c>
      <c r="K28954" t="s">
        <v>1441</v>
      </c>
      <c r="L28954" t="s">
        <v>1329</v>
      </c>
    </row>
    <row r="28955" spans="8:12" x14ac:dyDescent="0.25">
      <c r="H28955" t="s">
        <v>27030</v>
      </c>
      <c r="I28955">
        <v>9782455</v>
      </c>
      <c r="J28955">
        <v>563035830</v>
      </c>
      <c r="K28955" t="s">
        <v>1441</v>
      </c>
      <c r="L28955" t="s">
        <v>1308</v>
      </c>
    </row>
    <row r="28956" spans="8:12" x14ac:dyDescent="0.25">
      <c r="H28956" t="s">
        <v>27031</v>
      </c>
      <c r="I28956">
        <v>9763502</v>
      </c>
      <c r="J28956">
        <v>563032960</v>
      </c>
      <c r="K28956" t="s">
        <v>1441</v>
      </c>
      <c r="L28956" t="s">
        <v>1329</v>
      </c>
    </row>
    <row r="28957" spans="8:12" x14ac:dyDescent="0.25">
      <c r="H28957" t="s">
        <v>27032</v>
      </c>
      <c r="I28957">
        <v>9782467</v>
      </c>
      <c r="J28957">
        <v>563036120</v>
      </c>
      <c r="K28957" t="s">
        <v>1441</v>
      </c>
      <c r="L28957" t="s">
        <v>1308</v>
      </c>
    </row>
    <row r="28958" spans="8:12" x14ac:dyDescent="0.25">
      <c r="H28958" t="s">
        <v>27033</v>
      </c>
      <c r="I28958">
        <v>9763514</v>
      </c>
      <c r="J28958">
        <v>563031580</v>
      </c>
      <c r="K28958" t="s">
        <v>1441</v>
      </c>
      <c r="L28958" t="s">
        <v>1308</v>
      </c>
    </row>
    <row r="28959" spans="8:12" x14ac:dyDescent="0.25">
      <c r="H28959" t="s">
        <v>27034</v>
      </c>
      <c r="I28959">
        <v>9763526</v>
      </c>
      <c r="J28959">
        <v>563034080</v>
      </c>
      <c r="K28959" t="s">
        <v>1441</v>
      </c>
      <c r="L28959" t="s">
        <v>1308</v>
      </c>
    </row>
    <row r="28960" spans="8:12" x14ac:dyDescent="0.25">
      <c r="H28960" t="s">
        <v>27035</v>
      </c>
      <c r="I28960">
        <v>9763538</v>
      </c>
      <c r="J28960">
        <v>563034090</v>
      </c>
      <c r="K28960" t="s">
        <v>1441</v>
      </c>
      <c r="L28960" t="s">
        <v>1308</v>
      </c>
    </row>
    <row r="28961" spans="8:12" x14ac:dyDescent="0.25">
      <c r="H28961" t="s">
        <v>27036</v>
      </c>
      <c r="I28961">
        <v>9763540</v>
      </c>
      <c r="J28961">
        <v>563034110</v>
      </c>
      <c r="K28961" t="s">
        <v>1441</v>
      </c>
      <c r="L28961" t="s">
        <v>1329</v>
      </c>
    </row>
    <row r="28962" spans="8:12" x14ac:dyDescent="0.25">
      <c r="H28962" t="s">
        <v>27037</v>
      </c>
      <c r="I28962">
        <v>9763552</v>
      </c>
      <c r="J28962">
        <v>563035520</v>
      </c>
      <c r="K28962" t="s">
        <v>1441</v>
      </c>
      <c r="L28962" t="s">
        <v>1308</v>
      </c>
    </row>
    <row r="28963" spans="8:12" x14ac:dyDescent="0.25">
      <c r="H28963" t="s">
        <v>27038</v>
      </c>
      <c r="I28963">
        <v>9763564</v>
      </c>
      <c r="J28963">
        <v>563036130</v>
      </c>
      <c r="K28963" t="s">
        <v>1441</v>
      </c>
      <c r="L28963" t="s">
        <v>1308</v>
      </c>
    </row>
    <row r="28964" spans="8:12" x14ac:dyDescent="0.25">
      <c r="H28964" t="s">
        <v>27039</v>
      </c>
      <c r="I28964">
        <v>8735754</v>
      </c>
      <c r="J28964">
        <v>563017640</v>
      </c>
      <c r="K28964" t="s">
        <v>1441</v>
      </c>
      <c r="L28964" t="s">
        <v>1308</v>
      </c>
    </row>
    <row r="28965" spans="8:12" x14ac:dyDescent="0.25">
      <c r="H28965" t="s">
        <v>27040</v>
      </c>
      <c r="I28965">
        <v>8735728</v>
      </c>
      <c r="J28965">
        <v>563017650</v>
      </c>
      <c r="K28965" t="s">
        <v>1441</v>
      </c>
      <c r="L28965" t="s">
        <v>1308</v>
      </c>
    </row>
    <row r="28966" spans="8:12" x14ac:dyDescent="0.25">
      <c r="H28966" t="s">
        <v>27041</v>
      </c>
      <c r="I28966">
        <v>8738184</v>
      </c>
      <c r="J28966">
        <v>563017330</v>
      </c>
      <c r="K28966" t="s">
        <v>1441</v>
      </c>
      <c r="L28966" t="s">
        <v>1329</v>
      </c>
    </row>
    <row r="28967" spans="8:12" x14ac:dyDescent="0.25">
      <c r="H28967" t="s">
        <v>27042</v>
      </c>
      <c r="I28967">
        <v>8739059</v>
      </c>
      <c r="J28967">
        <v>563017340</v>
      </c>
      <c r="K28967" t="s">
        <v>1441</v>
      </c>
      <c r="L28967" t="s">
        <v>1308</v>
      </c>
    </row>
    <row r="28968" spans="8:12" x14ac:dyDescent="0.25">
      <c r="H28968" t="s">
        <v>27043</v>
      </c>
      <c r="I28968">
        <v>9583407</v>
      </c>
      <c r="J28968">
        <v>563016990</v>
      </c>
      <c r="K28968" t="s">
        <v>1441</v>
      </c>
      <c r="L28968" t="s">
        <v>1329</v>
      </c>
    </row>
    <row r="28969" spans="8:12" x14ac:dyDescent="0.25">
      <c r="H28969" t="s">
        <v>27044</v>
      </c>
      <c r="I28969">
        <v>9763576</v>
      </c>
      <c r="J28969">
        <v>563036170</v>
      </c>
      <c r="K28969" t="s">
        <v>1441</v>
      </c>
      <c r="L28969" t="s">
        <v>1308</v>
      </c>
    </row>
    <row r="28970" spans="8:12" x14ac:dyDescent="0.25">
      <c r="H28970" t="s">
        <v>27045</v>
      </c>
      <c r="I28970">
        <v>9792797</v>
      </c>
      <c r="J28970">
        <v>563035180</v>
      </c>
      <c r="K28970" t="s">
        <v>1441</v>
      </c>
      <c r="L28970" t="s">
        <v>1329</v>
      </c>
    </row>
    <row r="28971" spans="8:12" x14ac:dyDescent="0.25">
      <c r="H28971" t="s">
        <v>27046</v>
      </c>
      <c r="I28971">
        <v>8808006</v>
      </c>
      <c r="J28971">
        <v>440752000</v>
      </c>
      <c r="K28971" t="s">
        <v>1352</v>
      </c>
      <c r="L28971" t="s">
        <v>1326</v>
      </c>
    </row>
    <row r="28972" spans="8:12" x14ac:dyDescent="0.25">
      <c r="H28972" t="s">
        <v>27047</v>
      </c>
      <c r="I28972">
        <v>9054626</v>
      </c>
      <c r="J28972">
        <v>440141000</v>
      </c>
      <c r="K28972" t="s">
        <v>1352</v>
      </c>
      <c r="L28972" t="s">
        <v>1313</v>
      </c>
    </row>
    <row r="28973" spans="8:12" x14ac:dyDescent="0.25">
      <c r="H28973" t="s">
        <v>27048</v>
      </c>
      <c r="I28973">
        <v>9390305</v>
      </c>
      <c r="J28973">
        <v>212123000</v>
      </c>
      <c r="K28973" t="s">
        <v>1443</v>
      </c>
      <c r="L28973" t="s">
        <v>1326</v>
      </c>
    </row>
    <row r="28974" spans="8:12" x14ac:dyDescent="0.25">
      <c r="H28974" t="s">
        <v>27049</v>
      </c>
      <c r="I28974">
        <v>9040417</v>
      </c>
      <c r="J28974">
        <v>211232500</v>
      </c>
      <c r="K28974" t="s">
        <v>1426</v>
      </c>
      <c r="L28974" t="s">
        <v>1614</v>
      </c>
    </row>
    <row r="28975" spans="8:12" x14ac:dyDescent="0.25">
      <c r="H28975" t="s">
        <v>27050</v>
      </c>
      <c r="I28975">
        <v>9585558</v>
      </c>
      <c r="J28975">
        <v>311000076</v>
      </c>
      <c r="K28975" t="s">
        <v>1609</v>
      </c>
      <c r="L28975" t="s">
        <v>1341</v>
      </c>
    </row>
    <row r="28976" spans="8:12" x14ac:dyDescent="0.25">
      <c r="H28976" t="s">
        <v>27051</v>
      </c>
      <c r="I28976">
        <v>9124469</v>
      </c>
      <c r="J28976">
        <v>319446000</v>
      </c>
      <c r="K28976" t="s">
        <v>1671</v>
      </c>
      <c r="L28976" t="s">
        <v>1326</v>
      </c>
    </row>
    <row r="28977" spans="8:12" x14ac:dyDescent="0.25">
      <c r="H28977" t="s">
        <v>27052</v>
      </c>
      <c r="I28977">
        <v>9391983</v>
      </c>
      <c r="J28977">
        <v>319014200</v>
      </c>
      <c r="K28977" t="s">
        <v>1671</v>
      </c>
      <c r="L28977" t="s">
        <v>1326</v>
      </c>
    </row>
    <row r="28978" spans="8:12" x14ac:dyDescent="0.25">
      <c r="H28978" t="s">
        <v>27053</v>
      </c>
      <c r="I28978">
        <v>9477555</v>
      </c>
      <c r="J28978">
        <v>319028000</v>
      </c>
      <c r="K28978" t="s">
        <v>1671</v>
      </c>
      <c r="L28978" t="s">
        <v>1326</v>
      </c>
    </row>
    <row r="28979" spans="8:12" x14ac:dyDescent="0.25">
      <c r="H28979" t="s">
        <v>27054</v>
      </c>
      <c r="I28979">
        <v>9360934</v>
      </c>
      <c r="J28979">
        <v>371433000</v>
      </c>
      <c r="L28979" t="s">
        <v>1326</v>
      </c>
    </row>
    <row r="28980" spans="8:12" x14ac:dyDescent="0.25">
      <c r="H28980" t="s">
        <v>27054</v>
      </c>
      <c r="I28980">
        <v>9306113</v>
      </c>
      <c r="J28980">
        <v>371392514</v>
      </c>
      <c r="L28980" t="s">
        <v>1412</v>
      </c>
    </row>
    <row r="28981" spans="8:12" x14ac:dyDescent="0.25">
      <c r="H28981" t="s">
        <v>27055</v>
      </c>
      <c r="I28981">
        <v>8309529</v>
      </c>
      <c r="J28981">
        <v>319449000</v>
      </c>
      <c r="K28981" t="s">
        <v>1671</v>
      </c>
      <c r="L28981" t="s">
        <v>1326</v>
      </c>
    </row>
    <row r="28982" spans="8:12" x14ac:dyDescent="0.25">
      <c r="H28982" t="s">
        <v>27056</v>
      </c>
      <c r="I28982">
        <v>9004310</v>
      </c>
      <c r="J28982">
        <v>319185000</v>
      </c>
      <c r="K28982" t="s">
        <v>1671</v>
      </c>
      <c r="L28982" t="s">
        <v>1326</v>
      </c>
    </row>
    <row r="28983" spans="8:12" x14ac:dyDescent="0.25">
      <c r="H28983" t="s">
        <v>27057</v>
      </c>
      <c r="I28983">
        <v>9156541</v>
      </c>
      <c r="J28983">
        <v>477760700</v>
      </c>
      <c r="K28983" t="s">
        <v>1348</v>
      </c>
      <c r="L28983" t="s">
        <v>1326</v>
      </c>
    </row>
    <row r="28984" spans="8:12" x14ac:dyDescent="0.25">
      <c r="H28984" t="s">
        <v>27058</v>
      </c>
      <c r="I28984">
        <v>9511167</v>
      </c>
      <c r="J28984">
        <v>636015004</v>
      </c>
      <c r="K28984" t="s">
        <v>1464</v>
      </c>
      <c r="L28984" t="s">
        <v>1326</v>
      </c>
    </row>
    <row r="28985" spans="8:12" x14ac:dyDescent="0.25">
      <c r="H28985" t="s">
        <v>27059</v>
      </c>
      <c r="I28985">
        <v>9414084</v>
      </c>
      <c r="J28985">
        <v>319017500</v>
      </c>
      <c r="K28985" t="s">
        <v>1671</v>
      </c>
      <c r="L28985" t="s">
        <v>1326</v>
      </c>
    </row>
    <row r="28986" spans="8:12" x14ac:dyDescent="0.25">
      <c r="H28986" t="s">
        <v>27060</v>
      </c>
      <c r="I28986">
        <v>9102124</v>
      </c>
      <c r="J28986">
        <v>636010380</v>
      </c>
      <c r="K28986" t="s">
        <v>1464</v>
      </c>
      <c r="L28986" t="s">
        <v>1326</v>
      </c>
    </row>
    <row r="28987" spans="8:12" x14ac:dyDescent="0.25">
      <c r="H28987" t="s">
        <v>27061</v>
      </c>
      <c r="I28987">
        <v>9168647</v>
      </c>
      <c r="J28987">
        <v>319025300</v>
      </c>
      <c r="K28987" t="s">
        <v>1671</v>
      </c>
      <c r="L28987" t="s">
        <v>1326</v>
      </c>
    </row>
    <row r="28988" spans="8:12" x14ac:dyDescent="0.25">
      <c r="H28988" t="s">
        <v>27062</v>
      </c>
      <c r="I28988">
        <v>9178197</v>
      </c>
      <c r="J28988">
        <v>319479000</v>
      </c>
      <c r="K28988" t="s">
        <v>1671</v>
      </c>
      <c r="L28988" t="s">
        <v>1326</v>
      </c>
    </row>
    <row r="28989" spans="8:12" x14ac:dyDescent="0.25">
      <c r="H28989" t="s">
        <v>27063</v>
      </c>
      <c r="I28989">
        <v>9102071</v>
      </c>
      <c r="J28989">
        <v>319468000</v>
      </c>
      <c r="K28989" t="s">
        <v>1671</v>
      </c>
      <c r="L28989" t="s">
        <v>1326</v>
      </c>
    </row>
    <row r="28990" spans="8:12" x14ac:dyDescent="0.25">
      <c r="H28990" t="s">
        <v>27064</v>
      </c>
      <c r="I28990">
        <v>9148960</v>
      </c>
      <c r="J28990">
        <v>319301000</v>
      </c>
      <c r="K28990" t="s">
        <v>1671</v>
      </c>
      <c r="L28990" t="s">
        <v>1326</v>
      </c>
    </row>
    <row r="28991" spans="8:12" x14ac:dyDescent="0.25">
      <c r="H28991" t="s">
        <v>27065</v>
      </c>
      <c r="I28991">
        <v>9296731</v>
      </c>
      <c r="J28991">
        <v>636015517</v>
      </c>
      <c r="K28991" t="s">
        <v>1464</v>
      </c>
      <c r="L28991" t="s">
        <v>1326</v>
      </c>
    </row>
    <row r="28992" spans="8:12" x14ac:dyDescent="0.25">
      <c r="H28992" t="s">
        <v>27066</v>
      </c>
      <c r="I28992">
        <v>9102095</v>
      </c>
      <c r="J28992">
        <v>319498000</v>
      </c>
      <c r="K28992" t="s">
        <v>1671</v>
      </c>
      <c r="L28992" t="s">
        <v>1326</v>
      </c>
    </row>
    <row r="28993" spans="8:12" x14ac:dyDescent="0.25">
      <c r="H28993" t="s">
        <v>27067</v>
      </c>
      <c r="I28993">
        <v>8920531</v>
      </c>
      <c r="J28993">
        <v>319036000</v>
      </c>
      <c r="K28993" t="s">
        <v>1671</v>
      </c>
      <c r="L28993" t="s">
        <v>1326</v>
      </c>
    </row>
    <row r="28994" spans="8:12" x14ac:dyDescent="0.25">
      <c r="H28994" t="s">
        <v>27068</v>
      </c>
      <c r="I28994">
        <v>9276145</v>
      </c>
      <c r="J28994">
        <v>477266100</v>
      </c>
      <c r="K28994" t="s">
        <v>1348</v>
      </c>
      <c r="L28994" t="s">
        <v>1326</v>
      </c>
    </row>
    <row r="28995" spans="8:12" x14ac:dyDescent="0.25">
      <c r="H28995" t="s">
        <v>27069</v>
      </c>
      <c r="I28995">
        <v>9102112</v>
      </c>
      <c r="J28995">
        <v>319488000</v>
      </c>
      <c r="K28995" t="s">
        <v>1671</v>
      </c>
      <c r="L28995" t="s">
        <v>1326</v>
      </c>
    </row>
    <row r="28996" spans="8:12" x14ac:dyDescent="0.25">
      <c r="H28996" t="s">
        <v>27070</v>
      </c>
      <c r="I28996">
        <v>9178202</v>
      </c>
      <c r="J28996">
        <v>319445000</v>
      </c>
      <c r="K28996" t="s">
        <v>1671</v>
      </c>
      <c r="L28996" t="s">
        <v>1326</v>
      </c>
    </row>
    <row r="28997" spans="8:12" x14ac:dyDescent="0.25">
      <c r="H28997" t="s">
        <v>27071</v>
      </c>
      <c r="I28997">
        <v>9004308</v>
      </c>
      <c r="J28997">
        <v>319633000</v>
      </c>
      <c r="K28997" t="s">
        <v>1671</v>
      </c>
      <c r="L28997" t="s">
        <v>1326</v>
      </c>
    </row>
    <row r="28998" spans="8:12" x14ac:dyDescent="0.25">
      <c r="H28998" t="s">
        <v>27072</v>
      </c>
      <c r="I28998">
        <v>8309543</v>
      </c>
      <c r="J28998">
        <v>319429000</v>
      </c>
      <c r="K28998" t="s">
        <v>1671</v>
      </c>
      <c r="L28998" t="s">
        <v>1326</v>
      </c>
    </row>
    <row r="28999" spans="8:12" x14ac:dyDescent="0.25">
      <c r="H28999" t="s">
        <v>27073</v>
      </c>
      <c r="I28999">
        <v>9359363</v>
      </c>
      <c r="J28999">
        <v>319280000</v>
      </c>
      <c r="K28999" t="s">
        <v>1671</v>
      </c>
      <c r="L28999" t="s">
        <v>1326</v>
      </c>
    </row>
    <row r="29000" spans="8:12" x14ac:dyDescent="0.25">
      <c r="H29000" t="s">
        <v>27074</v>
      </c>
      <c r="I29000">
        <v>9391995</v>
      </c>
      <c r="J29000">
        <v>319017600</v>
      </c>
      <c r="K29000" t="s">
        <v>1671</v>
      </c>
      <c r="L29000" t="s">
        <v>1326</v>
      </c>
    </row>
    <row r="29001" spans="8:12" x14ac:dyDescent="0.25">
      <c r="H29001" t="s">
        <v>27075</v>
      </c>
      <c r="I29001">
        <v>9214305</v>
      </c>
      <c r="J29001">
        <v>319602000</v>
      </c>
      <c r="K29001" t="s">
        <v>1671</v>
      </c>
      <c r="L29001" t="s">
        <v>1326</v>
      </c>
    </row>
    <row r="29002" spans="8:12" x14ac:dyDescent="0.25">
      <c r="H29002" t="s">
        <v>27076</v>
      </c>
      <c r="I29002">
        <v>9148972</v>
      </c>
      <c r="J29002">
        <v>319541000</v>
      </c>
      <c r="K29002" t="s">
        <v>1671</v>
      </c>
      <c r="L29002" t="s">
        <v>1326</v>
      </c>
    </row>
    <row r="29003" spans="8:12" x14ac:dyDescent="0.25">
      <c r="H29003" t="s">
        <v>27077</v>
      </c>
      <c r="I29003">
        <v>9311012</v>
      </c>
      <c r="J29003">
        <v>636014973</v>
      </c>
      <c r="K29003" t="s">
        <v>1464</v>
      </c>
      <c r="L29003" t="s">
        <v>1326</v>
      </c>
    </row>
    <row r="29004" spans="8:12" x14ac:dyDescent="0.25">
      <c r="H29004" t="s">
        <v>27078</v>
      </c>
      <c r="I29004">
        <v>9518799</v>
      </c>
      <c r="J29004">
        <v>235096859</v>
      </c>
      <c r="K29004" t="s">
        <v>1558</v>
      </c>
      <c r="L29004" t="s">
        <v>1326</v>
      </c>
    </row>
    <row r="29005" spans="8:12" x14ac:dyDescent="0.25">
      <c r="H29005" t="s">
        <v>27079</v>
      </c>
      <c r="I29005">
        <v>9414072</v>
      </c>
      <c r="J29005">
        <v>319014300</v>
      </c>
      <c r="K29005" t="s">
        <v>1671</v>
      </c>
      <c r="L29005" t="s">
        <v>1326</v>
      </c>
    </row>
    <row r="29006" spans="8:12" x14ac:dyDescent="0.25">
      <c r="H29006" t="s">
        <v>27080</v>
      </c>
      <c r="I29006">
        <v>8920581</v>
      </c>
      <c r="J29006">
        <v>235050033</v>
      </c>
      <c r="K29006" t="s">
        <v>1558</v>
      </c>
      <c r="L29006" t="s">
        <v>1326</v>
      </c>
    </row>
    <row r="29007" spans="8:12" x14ac:dyDescent="0.25">
      <c r="H29007" t="s">
        <v>27081</v>
      </c>
      <c r="I29007">
        <v>9359399</v>
      </c>
      <c r="J29007">
        <v>319014500</v>
      </c>
      <c r="K29007" t="s">
        <v>1671</v>
      </c>
      <c r="L29007" t="s">
        <v>1326</v>
      </c>
    </row>
    <row r="29008" spans="8:12" x14ac:dyDescent="0.25">
      <c r="H29008" t="s">
        <v>27082</v>
      </c>
      <c r="I29008">
        <v>9359387</v>
      </c>
      <c r="J29008">
        <v>319014400</v>
      </c>
      <c r="K29008" t="s">
        <v>1671</v>
      </c>
      <c r="L29008" t="s">
        <v>1326</v>
      </c>
    </row>
    <row r="29009" spans="8:12" x14ac:dyDescent="0.25">
      <c r="H29009" t="s">
        <v>27083</v>
      </c>
      <c r="I29009">
        <v>8906925</v>
      </c>
      <c r="J29009">
        <v>636015948</v>
      </c>
      <c r="K29009" t="s">
        <v>1464</v>
      </c>
      <c r="L29009" t="s">
        <v>1326</v>
      </c>
    </row>
    <row r="29010" spans="8:12" x14ac:dyDescent="0.25">
      <c r="H29010" t="s">
        <v>27083</v>
      </c>
      <c r="I29010">
        <v>8906925</v>
      </c>
      <c r="J29010">
        <v>319902000</v>
      </c>
      <c r="K29010" t="s">
        <v>1671</v>
      </c>
      <c r="L29010" t="s">
        <v>1326</v>
      </c>
    </row>
    <row r="29011" spans="8:12" x14ac:dyDescent="0.25">
      <c r="H29011" t="s">
        <v>27084</v>
      </c>
      <c r="I29011">
        <v>8819093</v>
      </c>
      <c r="J29011">
        <v>319262000</v>
      </c>
      <c r="K29011" t="s">
        <v>1671</v>
      </c>
      <c r="L29011" t="s">
        <v>1326</v>
      </c>
    </row>
    <row r="29012" spans="8:12" x14ac:dyDescent="0.25">
      <c r="H29012" t="s">
        <v>27085</v>
      </c>
      <c r="I29012">
        <v>9102069</v>
      </c>
      <c r="J29012">
        <v>319489000</v>
      </c>
      <c r="K29012" t="s">
        <v>1671</v>
      </c>
      <c r="L29012" t="s">
        <v>1326</v>
      </c>
    </row>
    <row r="29013" spans="8:12" x14ac:dyDescent="0.25">
      <c r="H29013" t="s">
        <v>27086</v>
      </c>
      <c r="I29013">
        <v>9102083</v>
      </c>
      <c r="J29013">
        <v>319499000</v>
      </c>
      <c r="K29013" t="s">
        <v>1671</v>
      </c>
      <c r="L29013" t="s">
        <v>1326</v>
      </c>
    </row>
    <row r="29014" spans="8:12" x14ac:dyDescent="0.25">
      <c r="H29014" t="s">
        <v>27087</v>
      </c>
      <c r="I29014">
        <v>9102100</v>
      </c>
      <c r="J29014">
        <v>636010378</v>
      </c>
      <c r="K29014" t="s">
        <v>1464</v>
      </c>
      <c r="L29014" t="s">
        <v>1326</v>
      </c>
    </row>
    <row r="29015" spans="8:12" x14ac:dyDescent="0.25">
      <c r="H29015" t="s">
        <v>27088</v>
      </c>
      <c r="I29015">
        <v>9414058</v>
      </c>
      <c r="J29015">
        <v>319963000</v>
      </c>
      <c r="K29015" t="s">
        <v>1671</v>
      </c>
      <c r="L29015" t="s">
        <v>1326</v>
      </c>
    </row>
    <row r="29016" spans="8:12" x14ac:dyDescent="0.25">
      <c r="H29016" t="s">
        <v>27089</v>
      </c>
      <c r="I29016">
        <v>8320119</v>
      </c>
      <c r="J29016">
        <v>319439000</v>
      </c>
      <c r="K29016" t="s">
        <v>1671</v>
      </c>
      <c r="L29016" t="s">
        <v>1326</v>
      </c>
    </row>
    <row r="29017" spans="8:12" x14ac:dyDescent="0.25">
      <c r="H29017" t="s">
        <v>27090</v>
      </c>
      <c r="I29017">
        <v>9114775</v>
      </c>
      <c r="J29017">
        <v>235112981</v>
      </c>
      <c r="K29017" t="s">
        <v>1558</v>
      </c>
      <c r="L29017" t="s">
        <v>1326</v>
      </c>
    </row>
    <row r="29018" spans="8:12" x14ac:dyDescent="0.25">
      <c r="H29018" t="s">
        <v>27091</v>
      </c>
      <c r="I29018">
        <v>9314715</v>
      </c>
      <c r="J29018">
        <v>356934000</v>
      </c>
      <c r="K29018" t="s">
        <v>1332</v>
      </c>
      <c r="L29018" t="s">
        <v>1326</v>
      </c>
    </row>
    <row r="29019" spans="8:12" x14ac:dyDescent="0.25">
      <c r="H29019" t="s">
        <v>27092</v>
      </c>
      <c r="I29019">
        <v>9009528</v>
      </c>
      <c r="J29019">
        <v>319252000</v>
      </c>
      <c r="K29019" t="s">
        <v>1671</v>
      </c>
      <c r="L29019" t="s">
        <v>1326</v>
      </c>
    </row>
    <row r="29020" spans="8:12" x14ac:dyDescent="0.25">
      <c r="H29020" t="s">
        <v>27093</v>
      </c>
      <c r="I29020">
        <v>9156565</v>
      </c>
      <c r="J29020">
        <v>636010682</v>
      </c>
      <c r="K29020" t="s">
        <v>1464</v>
      </c>
      <c r="L29020" t="s">
        <v>1326</v>
      </c>
    </row>
    <row r="29021" spans="8:12" x14ac:dyDescent="0.25">
      <c r="H29021" t="s">
        <v>27094</v>
      </c>
      <c r="I29021">
        <v>9553945</v>
      </c>
      <c r="J29021">
        <v>477776800</v>
      </c>
      <c r="K29021" t="s">
        <v>1348</v>
      </c>
      <c r="L29021" t="s">
        <v>2037</v>
      </c>
    </row>
    <row r="29022" spans="8:12" x14ac:dyDescent="0.25">
      <c r="H29022" t="s">
        <v>27095</v>
      </c>
      <c r="I29022">
        <v>9154323</v>
      </c>
      <c r="J29022">
        <v>235087256</v>
      </c>
      <c r="K29022" t="s">
        <v>1558</v>
      </c>
      <c r="L29022" t="s">
        <v>1326</v>
      </c>
    </row>
    <row r="29023" spans="8:12" x14ac:dyDescent="0.25">
      <c r="H29023" t="s">
        <v>27096</v>
      </c>
      <c r="I29023">
        <v>8920555</v>
      </c>
      <c r="J29023">
        <v>319206000</v>
      </c>
      <c r="K29023" t="s">
        <v>1671</v>
      </c>
      <c r="L29023" t="s">
        <v>1326</v>
      </c>
    </row>
    <row r="29024" spans="8:12" x14ac:dyDescent="0.25">
      <c r="H29024" t="s">
        <v>27097</v>
      </c>
      <c r="I29024">
        <v>8920579</v>
      </c>
      <c r="J29024">
        <v>235050032</v>
      </c>
      <c r="K29024" t="s">
        <v>1558</v>
      </c>
      <c r="L29024" t="s">
        <v>1326</v>
      </c>
    </row>
    <row r="29025" spans="8:12" x14ac:dyDescent="0.25">
      <c r="H29025" t="s">
        <v>27098</v>
      </c>
      <c r="I29025">
        <v>8709743</v>
      </c>
      <c r="J29025">
        <v>477360900</v>
      </c>
      <c r="K29025" t="s">
        <v>1348</v>
      </c>
      <c r="L29025" t="s">
        <v>1326</v>
      </c>
    </row>
    <row r="29026" spans="8:12" x14ac:dyDescent="0.25">
      <c r="H29026" t="s">
        <v>27099</v>
      </c>
      <c r="I29026">
        <v>8906937</v>
      </c>
      <c r="J29026">
        <v>636015924</v>
      </c>
      <c r="K29026" t="s">
        <v>1464</v>
      </c>
      <c r="L29026" t="s">
        <v>1326</v>
      </c>
    </row>
    <row r="29027" spans="8:12" x14ac:dyDescent="0.25">
      <c r="H29027" t="s">
        <v>27100</v>
      </c>
      <c r="I29027">
        <v>9425980</v>
      </c>
      <c r="J29027">
        <v>538003254</v>
      </c>
      <c r="K29027" t="s">
        <v>1437</v>
      </c>
      <c r="L29027" t="s">
        <v>1326</v>
      </c>
    </row>
    <row r="29028" spans="8:12" x14ac:dyDescent="0.25">
      <c r="H29028" t="s">
        <v>27101</v>
      </c>
      <c r="I29028">
        <v>9470545</v>
      </c>
      <c r="J29028">
        <v>319034900</v>
      </c>
      <c r="K29028" t="s">
        <v>1671</v>
      </c>
      <c r="L29028" t="s">
        <v>1326</v>
      </c>
    </row>
    <row r="29029" spans="8:12" x14ac:dyDescent="0.25">
      <c r="H29029" t="s">
        <v>27102</v>
      </c>
      <c r="I29029">
        <v>9414060</v>
      </c>
      <c r="J29029">
        <v>319377000</v>
      </c>
      <c r="K29029" t="s">
        <v>1671</v>
      </c>
      <c r="L29029" t="s">
        <v>1326</v>
      </c>
    </row>
    <row r="29030" spans="8:12" x14ac:dyDescent="0.25">
      <c r="H29030" t="s">
        <v>27103</v>
      </c>
      <c r="I29030">
        <v>9459539</v>
      </c>
      <c r="J29030">
        <v>636015005</v>
      </c>
      <c r="K29030" t="s">
        <v>1464</v>
      </c>
      <c r="L29030" t="s">
        <v>1326</v>
      </c>
    </row>
    <row r="29031" spans="8:12" x14ac:dyDescent="0.25">
      <c r="H29031" t="s">
        <v>27104</v>
      </c>
      <c r="I29031">
        <v>9147461</v>
      </c>
      <c r="J29031">
        <v>235112065</v>
      </c>
      <c r="K29031" t="s">
        <v>1558</v>
      </c>
      <c r="L29031" t="s">
        <v>1326</v>
      </c>
    </row>
    <row r="29032" spans="8:12" x14ac:dyDescent="0.25">
      <c r="H29032" t="s">
        <v>27105</v>
      </c>
      <c r="I29032">
        <v>9016882</v>
      </c>
      <c r="J29032">
        <v>235083501</v>
      </c>
      <c r="K29032" t="s">
        <v>1558</v>
      </c>
      <c r="L29032" t="s">
        <v>1326</v>
      </c>
    </row>
    <row r="29033" spans="8:12" x14ac:dyDescent="0.25">
      <c r="H29033" t="s">
        <v>27106</v>
      </c>
      <c r="I29033">
        <v>9124471</v>
      </c>
      <c r="J29033">
        <v>319605000</v>
      </c>
      <c r="K29033" t="s">
        <v>1671</v>
      </c>
      <c r="L29033" t="s">
        <v>1326</v>
      </c>
    </row>
    <row r="29034" spans="8:12" x14ac:dyDescent="0.25">
      <c r="H29034" t="s">
        <v>27107</v>
      </c>
      <c r="I29034">
        <v>8920543</v>
      </c>
      <c r="J29034">
        <v>235050801</v>
      </c>
      <c r="K29034" t="s">
        <v>1558</v>
      </c>
      <c r="L29034" t="s">
        <v>1326</v>
      </c>
    </row>
    <row r="29035" spans="8:12" x14ac:dyDescent="0.25">
      <c r="H29035" t="s">
        <v>27108</v>
      </c>
      <c r="I29035">
        <v>9374521</v>
      </c>
      <c r="J29035">
        <v>371101000</v>
      </c>
      <c r="L29035" t="s">
        <v>1326</v>
      </c>
    </row>
    <row r="29036" spans="8:12" x14ac:dyDescent="0.25">
      <c r="H29036" t="s">
        <v>27109</v>
      </c>
      <c r="I29036">
        <v>9009530</v>
      </c>
      <c r="J29036">
        <v>319643000</v>
      </c>
      <c r="K29036" t="s">
        <v>1671</v>
      </c>
      <c r="L29036" t="s">
        <v>1326</v>
      </c>
    </row>
    <row r="29037" spans="8:12" x14ac:dyDescent="0.25">
      <c r="H29037" t="s">
        <v>27110</v>
      </c>
      <c r="I29037">
        <v>9376660</v>
      </c>
      <c r="J29037">
        <v>319994000</v>
      </c>
      <c r="K29037" t="s">
        <v>1671</v>
      </c>
      <c r="L29037" t="s">
        <v>1326</v>
      </c>
    </row>
    <row r="29038" spans="8:12" x14ac:dyDescent="0.25">
      <c r="H29038" t="s">
        <v>27111</v>
      </c>
      <c r="I29038">
        <v>9016870</v>
      </c>
      <c r="J29038">
        <v>235058838</v>
      </c>
      <c r="K29038" t="s">
        <v>1558</v>
      </c>
      <c r="L29038" t="s">
        <v>1326</v>
      </c>
    </row>
    <row r="29039" spans="8:12" x14ac:dyDescent="0.25">
      <c r="H29039" t="s">
        <v>27112</v>
      </c>
      <c r="I29039">
        <v>9566746</v>
      </c>
      <c r="J29039">
        <v>235089046</v>
      </c>
      <c r="K29039" t="s">
        <v>1558</v>
      </c>
      <c r="L29039" t="s">
        <v>1326</v>
      </c>
    </row>
    <row r="29040" spans="8:12" x14ac:dyDescent="0.25">
      <c r="H29040" t="s">
        <v>27113</v>
      </c>
      <c r="I29040">
        <v>9314765</v>
      </c>
      <c r="J29040">
        <v>352258000</v>
      </c>
      <c r="K29040" t="s">
        <v>1332</v>
      </c>
      <c r="L29040" t="s">
        <v>1326</v>
      </c>
    </row>
    <row r="29041" spans="8:12" x14ac:dyDescent="0.25">
      <c r="H29041" t="s">
        <v>27114</v>
      </c>
      <c r="I29041">
        <v>9352200</v>
      </c>
      <c r="J29041">
        <v>319282000</v>
      </c>
      <c r="K29041" t="s">
        <v>1671</v>
      </c>
      <c r="L29041" t="s">
        <v>1326</v>
      </c>
    </row>
    <row r="29042" spans="8:12" x14ac:dyDescent="0.25">
      <c r="H29042" t="s">
        <v>27115</v>
      </c>
      <c r="I29042">
        <v>9432969</v>
      </c>
      <c r="J29042">
        <v>319673000</v>
      </c>
      <c r="K29042" t="s">
        <v>1671</v>
      </c>
      <c r="L29042" t="s">
        <v>1326</v>
      </c>
    </row>
    <row r="29043" spans="8:12" x14ac:dyDescent="0.25">
      <c r="H29043" t="s">
        <v>27116</v>
      </c>
      <c r="I29043">
        <v>9518804</v>
      </c>
      <c r="J29043">
        <v>235095972</v>
      </c>
      <c r="K29043" t="s">
        <v>1558</v>
      </c>
      <c r="L29043" t="s">
        <v>1326</v>
      </c>
    </row>
    <row r="29044" spans="8:12" x14ac:dyDescent="0.25">
      <c r="H29044" t="s">
        <v>27117</v>
      </c>
      <c r="I29044">
        <v>9566758</v>
      </c>
      <c r="J29044">
        <v>235089284</v>
      </c>
      <c r="K29044" t="s">
        <v>1558</v>
      </c>
      <c r="L29044" t="s">
        <v>1326</v>
      </c>
    </row>
    <row r="29045" spans="8:12" x14ac:dyDescent="0.25">
      <c r="H29045" t="s">
        <v>27118</v>
      </c>
      <c r="I29045">
        <v>8309531</v>
      </c>
      <c r="J29045">
        <v>636007679</v>
      </c>
      <c r="K29045" t="s">
        <v>1464</v>
      </c>
      <c r="L29045" t="s">
        <v>1326</v>
      </c>
    </row>
    <row r="29046" spans="8:12" x14ac:dyDescent="0.25">
      <c r="H29046" t="s">
        <v>27119</v>
      </c>
      <c r="I29046">
        <v>9149495</v>
      </c>
      <c r="J29046">
        <v>319478000</v>
      </c>
      <c r="K29046" t="s">
        <v>1671</v>
      </c>
      <c r="L29046" t="s">
        <v>1326</v>
      </c>
    </row>
    <row r="29047" spans="8:12" x14ac:dyDescent="0.25">
      <c r="H29047" t="s">
        <v>27120</v>
      </c>
      <c r="I29047">
        <v>9125645</v>
      </c>
      <c r="J29047">
        <v>235112571</v>
      </c>
      <c r="K29047" t="s">
        <v>1558</v>
      </c>
      <c r="L29047" t="s">
        <v>1326</v>
      </c>
    </row>
    <row r="29048" spans="8:12" x14ac:dyDescent="0.25">
      <c r="H29048" t="s">
        <v>27121</v>
      </c>
      <c r="I29048">
        <v>9148958</v>
      </c>
      <c r="J29048">
        <v>319402000</v>
      </c>
      <c r="K29048" t="s">
        <v>1671</v>
      </c>
      <c r="L29048" t="s">
        <v>1326</v>
      </c>
    </row>
    <row r="29049" spans="8:12" x14ac:dyDescent="0.25">
      <c r="H29049" t="s">
        <v>27122</v>
      </c>
      <c r="I29049">
        <v>9359375</v>
      </c>
      <c r="J29049">
        <v>319004100</v>
      </c>
      <c r="K29049" t="s">
        <v>1671</v>
      </c>
      <c r="L29049" t="s">
        <v>1326</v>
      </c>
    </row>
    <row r="29050" spans="8:12" x14ac:dyDescent="0.25">
      <c r="H29050" t="s">
        <v>27123</v>
      </c>
      <c r="I29050">
        <v>9199311</v>
      </c>
      <c r="J29050">
        <v>319121000</v>
      </c>
      <c r="K29050" t="s">
        <v>1671</v>
      </c>
      <c r="L29050" t="s">
        <v>1326</v>
      </c>
    </row>
    <row r="29051" spans="8:12" x14ac:dyDescent="0.25">
      <c r="H29051" t="s">
        <v>27124</v>
      </c>
      <c r="I29051">
        <v>9352212</v>
      </c>
      <c r="J29051">
        <v>319627000</v>
      </c>
      <c r="K29051" t="s">
        <v>1671</v>
      </c>
      <c r="L29051" t="s">
        <v>1326</v>
      </c>
    </row>
    <row r="29052" spans="8:12" x14ac:dyDescent="0.25">
      <c r="H29052" t="s">
        <v>27125</v>
      </c>
      <c r="I29052">
        <v>9149524</v>
      </c>
      <c r="J29052">
        <v>636010915</v>
      </c>
      <c r="K29052" t="s">
        <v>1464</v>
      </c>
      <c r="L29052" t="s">
        <v>1326</v>
      </c>
    </row>
    <row r="29053" spans="8:12" x14ac:dyDescent="0.25">
      <c r="H29053" t="s">
        <v>27126</v>
      </c>
      <c r="I29053">
        <v>9168611</v>
      </c>
      <c r="J29053">
        <v>319591000</v>
      </c>
      <c r="K29053" t="s">
        <v>1671</v>
      </c>
      <c r="L29053" t="s">
        <v>1326</v>
      </c>
    </row>
    <row r="29054" spans="8:12" x14ac:dyDescent="0.25">
      <c r="H29054" t="s">
        <v>27127</v>
      </c>
      <c r="I29054">
        <v>9169940</v>
      </c>
      <c r="J29054">
        <v>319469000</v>
      </c>
      <c r="K29054" t="s">
        <v>1671</v>
      </c>
      <c r="L29054" t="s">
        <v>1326</v>
      </c>
    </row>
    <row r="29055" spans="8:12" x14ac:dyDescent="0.25">
      <c r="H29055" t="s">
        <v>27128</v>
      </c>
      <c r="I29055">
        <v>9311024</v>
      </c>
      <c r="J29055">
        <v>636014974</v>
      </c>
      <c r="K29055" t="s">
        <v>1464</v>
      </c>
      <c r="L29055" t="s">
        <v>1326</v>
      </c>
    </row>
    <row r="29056" spans="8:12" x14ac:dyDescent="0.25">
      <c r="H29056" t="s">
        <v>27129</v>
      </c>
      <c r="I29056">
        <v>9156577</v>
      </c>
      <c r="J29056">
        <v>477985800</v>
      </c>
      <c r="K29056" t="s">
        <v>1348</v>
      </c>
      <c r="L29056" t="s">
        <v>1326</v>
      </c>
    </row>
    <row r="29057" spans="8:12" x14ac:dyDescent="0.25">
      <c r="H29057" t="s">
        <v>27130</v>
      </c>
      <c r="I29057">
        <v>9149512</v>
      </c>
      <c r="J29057">
        <v>319459000</v>
      </c>
      <c r="K29057" t="s">
        <v>1671</v>
      </c>
      <c r="L29057" t="s">
        <v>1326</v>
      </c>
    </row>
    <row r="29058" spans="8:12" x14ac:dyDescent="0.25">
      <c r="H29058" t="s">
        <v>27131</v>
      </c>
      <c r="I29058">
        <v>9168623</v>
      </c>
      <c r="J29058">
        <v>319545000</v>
      </c>
      <c r="K29058" t="s">
        <v>1671</v>
      </c>
      <c r="L29058" t="s">
        <v>1326</v>
      </c>
    </row>
    <row r="29059" spans="8:12" x14ac:dyDescent="0.25">
      <c r="H29059" t="s">
        <v>27132</v>
      </c>
      <c r="I29059">
        <v>9199323</v>
      </c>
      <c r="J29059">
        <v>319194000</v>
      </c>
      <c r="K29059" t="s">
        <v>1671</v>
      </c>
      <c r="L29059" t="s">
        <v>1326</v>
      </c>
    </row>
    <row r="29060" spans="8:12" x14ac:dyDescent="0.25">
      <c r="H29060" t="s">
        <v>27133</v>
      </c>
      <c r="I29060">
        <v>8920529</v>
      </c>
      <c r="J29060">
        <v>235050795</v>
      </c>
      <c r="K29060" t="s">
        <v>1558</v>
      </c>
      <c r="L29060" t="s">
        <v>1326</v>
      </c>
    </row>
    <row r="29061" spans="8:12" x14ac:dyDescent="0.25">
      <c r="H29061" t="s">
        <v>27134</v>
      </c>
      <c r="I29061">
        <v>8309555</v>
      </c>
      <c r="J29061">
        <v>319419000</v>
      </c>
      <c r="K29061" t="s">
        <v>1671</v>
      </c>
      <c r="L29061" t="s">
        <v>1326</v>
      </c>
    </row>
    <row r="29062" spans="8:12" x14ac:dyDescent="0.25">
      <c r="H29062" t="s">
        <v>27135</v>
      </c>
      <c r="I29062">
        <v>9191280</v>
      </c>
      <c r="J29062">
        <v>477898600</v>
      </c>
      <c r="K29062" t="s">
        <v>1348</v>
      </c>
      <c r="L29062" t="s">
        <v>1326</v>
      </c>
    </row>
    <row r="29063" spans="8:12" x14ac:dyDescent="0.25">
      <c r="H29063" t="s">
        <v>27136</v>
      </c>
      <c r="I29063">
        <v>9477543</v>
      </c>
      <c r="J29063">
        <v>319027200</v>
      </c>
      <c r="K29063" t="s">
        <v>1671</v>
      </c>
      <c r="L29063" t="s">
        <v>1326</v>
      </c>
    </row>
    <row r="29064" spans="8:12" x14ac:dyDescent="0.25">
      <c r="H29064" t="s">
        <v>27137</v>
      </c>
      <c r="I29064">
        <v>9274305</v>
      </c>
      <c r="J29064">
        <v>636015366</v>
      </c>
      <c r="K29064" t="s">
        <v>1464</v>
      </c>
      <c r="L29064" t="s">
        <v>1326</v>
      </c>
    </row>
    <row r="29065" spans="8:12" x14ac:dyDescent="0.25">
      <c r="H29065" t="s">
        <v>27138</v>
      </c>
      <c r="I29065">
        <v>8911669</v>
      </c>
      <c r="J29065">
        <v>636015829</v>
      </c>
      <c r="K29065" t="s">
        <v>1464</v>
      </c>
      <c r="L29065" t="s">
        <v>1326</v>
      </c>
    </row>
    <row r="29066" spans="8:12" x14ac:dyDescent="0.25">
      <c r="H29066" t="s">
        <v>27139</v>
      </c>
      <c r="I29066">
        <v>9196711</v>
      </c>
      <c r="J29066">
        <v>319515000</v>
      </c>
      <c r="K29066" t="s">
        <v>1671</v>
      </c>
      <c r="L29066" t="s">
        <v>1326</v>
      </c>
    </row>
    <row r="29067" spans="8:12" x14ac:dyDescent="0.25">
      <c r="H29067" t="s">
        <v>27140</v>
      </c>
      <c r="I29067">
        <v>8911657</v>
      </c>
      <c r="J29067">
        <v>636015920</v>
      </c>
      <c r="K29067" t="s">
        <v>1464</v>
      </c>
      <c r="L29067" t="s">
        <v>1326</v>
      </c>
    </row>
    <row r="29068" spans="8:12" x14ac:dyDescent="0.25">
      <c r="H29068" t="s">
        <v>27141</v>
      </c>
      <c r="I29068">
        <v>9351531</v>
      </c>
      <c r="J29068">
        <v>636015971</v>
      </c>
      <c r="K29068" t="s">
        <v>1464</v>
      </c>
      <c r="L29068" t="s">
        <v>1326</v>
      </c>
    </row>
    <row r="29069" spans="8:12" x14ac:dyDescent="0.25">
      <c r="H29069" t="s">
        <v>27142</v>
      </c>
      <c r="I29069">
        <v>8841539</v>
      </c>
      <c r="J29069">
        <v>312852000</v>
      </c>
      <c r="K29069" t="s">
        <v>1379</v>
      </c>
      <c r="L29069" t="s">
        <v>1295</v>
      </c>
    </row>
    <row r="29070" spans="8:12" x14ac:dyDescent="0.25">
      <c r="H29070" t="s">
        <v>27143</v>
      </c>
      <c r="I29070">
        <v>8414518</v>
      </c>
      <c r="J29070">
        <v>368670000</v>
      </c>
      <c r="K29070" t="s">
        <v>1431</v>
      </c>
      <c r="L29070" t="s">
        <v>1362</v>
      </c>
    </row>
    <row r="29071" spans="8:12" x14ac:dyDescent="0.25">
      <c r="H29071" t="s">
        <v>27144</v>
      </c>
      <c r="I29071">
        <v>9380582</v>
      </c>
      <c r="J29071">
        <v>256994000</v>
      </c>
      <c r="K29071" t="s">
        <v>1340</v>
      </c>
      <c r="L29071" t="s">
        <v>1326</v>
      </c>
    </row>
    <row r="29072" spans="8:12" x14ac:dyDescent="0.25">
      <c r="H29072" t="s">
        <v>27145</v>
      </c>
      <c r="I29072">
        <v>9137430</v>
      </c>
      <c r="J29072">
        <v>357558000</v>
      </c>
      <c r="K29072" t="s">
        <v>1332</v>
      </c>
      <c r="L29072" t="s">
        <v>1341</v>
      </c>
    </row>
    <row r="29073" spans="8:12" x14ac:dyDescent="0.25">
      <c r="H29073" t="s">
        <v>1159</v>
      </c>
      <c r="I29073">
        <v>9702508</v>
      </c>
      <c r="J29073">
        <v>538006171</v>
      </c>
      <c r="K29073" t="s">
        <v>1437</v>
      </c>
      <c r="L29073" t="s">
        <v>1308</v>
      </c>
    </row>
    <row r="29074" spans="8:12" x14ac:dyDescent="0.25">
      <c r="H29074" t="s">
        <v>27146</v>
      </c>
      <c r="I29074">
        <v>9733698</v>
      </c>
      <c r="J29074">
        <v>352090000</v>
      </c>
      <c r="K29074" t="s">
        <v>1332</v>
      </c>
      <c r="L29074" t="s">
        <v>1412</v>
      </c>
    </row>
    <row r="29075" spans="8:12" x14ac:dyDescent="0.25">
      <c r="H29075" t="s">
        <v>27147</v>
      </c>
      <c r="I29075">
        <v>9436408</v>
      </c>
      <c r="J29075">
        <v>538005554</v>
      </c>
      <c r="K29075" t="s">
        <v>1437</v>
      </c>
      <c r="L29075" t="s">
        <v>1326</v>
      </c>
    </row>
    <row r="29076" spans="8:12" x14ac:dyDescent="0.25">
      <c r="H29076" t="s">
        <v>27148</v>
      </c>
      <c r="I29076">
        <v>9004762</v>
      </c>
      <c r="J29076">
        <v>514060000</v>
      </c>
      <c r="K29076" t="s">
        <v>1406</v>
      </c>
      <c r="L29076" t="s">
        <v>1308</v>
      </c>
    </row>
    <row r="29077" spans="8:12" x14ac:dyDescent="0.25">
      <c r="H29077" t="s">
        <v>27149</v>
      </c>
      <c r="I29077">
        <v>9082738</v>
      </c>
      <c r="J29077">
        <v>311606000</v>
      </c>
      <c r="K29077" t="s">
        <v>1609</v>
      </c>
      <c r="L29077" t="s">
        <v>1341</v>
      </c>
    </row>
    <row r="29078" spans="8:12" x14ac:dyDescent="0.25">
      <c r="H29078" t="s">
        <v>27150</v>
      </c>
      <c r="I29078">
        <v>9595357</v>
      </c>
      <c r="J29078">
        <v>212712000</v>
      </c>
      <c r="K29078" t="s">
        <v>1443</v>
      </c>
      <c r="L29078" t="s">
        <v>1341</v>
      </c>
    </row>
    <row r="29079" spans="8:12" x14ac:dyDescent="0.25">
      <c r="H29079" t="s">
        <v>27151</v>
      </c>
      <c r="I29079">
        <v>9195377</v>
      </c>
      <c r="J29079">
        <v>236119000</v>
      </c>
      <c r="K29079" t="s">
        <v>1383</v>
      </c>
      <c r="L29079" t="s">
        <v>1295</v>
      </c>
    </row>
    <row r="29080" spans="8:12" x14ac:dyDescent="0.25">
      <c r="H29080" t="s">
        <v>27152</v>
      </c>
      <c r="I29080">
        <v>9425954</v>
      </c>
      <c r="J29080">
        <v>257533000</v>
      </c>
      <c r="K29080" t="s">
        <v>1335</v>
      </c>
      <c r="L29080" t="s">
        <v>1341</v>
      </c>
    </row>
    <row r="29081" spans="8:12" x14ac:dyDescent="0.25">
      <c r="H29081" t="s">
        <v>27153</v>
      </c>
      <c r="I29081">
        <v>9182485</v>
      </c>
      <c r="J29081">
        <v>257359000</v>
      </c>
      <c r="K29081" t="s">
        <v>1335</v>
      </c>
      <c r="L29081" t="s">
        <v>1341</v>
      </c>
    </row>
    <row r="29082" spans="8:12" x14ac:dyDescent="0.25">
      <c r="H29082" t="s">
        <v>27154</v>
      </c>
      <c r="I29082">
        <v>9552953</v>
      </c>
      <c r="J29082">
        <v>371055000</v>
      </c>
      <c r="L29082" t="s">
        <v>1341</v>
      </c>
    </row>
    <row r="29083" spans="8:12" x14ac:dyDescent="0.25">
      <c r="H29083" t="s">
        <v>27155</v>
      </c>
      <c r="I29083">
        <v>9182461</v>
      </c>
      <c r="J29083">
        <v>259962000</v>
      </c>
      <c r="K29083" t="s">
        <v>1335</v>
      </c>
      <c r="L29083" t="s">
        <v>1341</v>
      </c>
    </row>
    <row r="29084" spans="8:12" x14ac:dyDescent="0.25">
      <c r="H29084" t="s">
        <v>27156</v>
      </c>
      <c r="I29084">
        <v>9182473</v>
      </c>
      <c r="J29084">
        <v>259967000</v>
      </c>
      <c r="K29084" t="s">
        <v>1335</v>
      </c>
      <c r="L29084" t="s">
        <v>1341</v>
      </c>
    </row>
    <row r="29085" spans="8:12" x14ac:dyDescent="0.25">
      <c r="H29085" t="s">
        <v>27157</v>
      </c>
      <c r="I29085">
        <v>9310393</v>
      </c>
      <c r="J29085">
        <v>253381000</v>
      </c>
      <c r="K29085" t="s">
        <v>1615</v>
      </c>
      <c r="L29085" t="s">
        <v>1326</v>
      </c>
    </row>
    <row r="29086" spans="8:12" x14ac:dyDescent="0.25">
      <c r="H29086" t="s">
        <v>27158</v>
      </c>
      <c r="I29086">
        <v>9115573</v>
      </c>
      <c r="J29086">
        <v>533001350</v>
      </c>
      <c r="K29086" t="s">
        <v>1563</v>
      </c>
      <c r="L29086" t="s">
        <v>1313</v>
      </c>
    </row>
    <row r="29087" spans="8:12" x14ac:dyDescent="0.25">
      <c r="H29087" t="s">
        <v>27159</v>
      </c>
      <c r="I29087">
        <v>9426635</v>
      </c>
      <c r="J29087">
        <v>564400000</v>
      </c>
      <c r="K29087" t="s">
        <v>1441</v>
      </c>
      <c r="L29087" t="s">
        <v>1494</v>
      </c>
    </row>
    <row r="29088" spans="8:12" x14ac:dyDescent="0.25">
      <c r="H29088" t="s">
        <v>27160</v>
      </c>
      <c r="I29088">
        <v>9309203</v>
      </c>
      <c r="J29088">
        <v>572801210</v>
      </c>
      <c r="K29088" t="s">
        <v>1575</v>
      </c>
      <c r="L29088" t="s">
        <v>1326</v>
      </c>
    </row>
    <row r="29089" spans="8:12" x14ac:dyDescent="0.25">
      <c r="H29089" t="s">
        <v>27160</v>
      </c>
      <c r="I29089">
        <v>9309203</v>
      </c>
      <c r="J29089">
        <v>236672000</v>
      </c>
      <c r="K29089" t="s">
        <v>1383</v>
      </c>
      <c r="L29089" t="s">
        <v>1326</v>
      </c>
    </row>
    <row r="29090" spans="8:12" x14ac:dyDescent="0.25">
      <c r="H29090" t="s">
        <v>27161</v>
      </c>
      <c r="I29090">
        <v>9391127</v>
      </c>
      <c r="J29090">
        <v>256765000</v>
      </c>
      <c r="K29090" t="s">
        <v>1340</v>
      </c>
      <c r="L29090" t="s">
        <v>1326</v>
      </c>
    </row>
    <row r="29091" spans="8:12" x14ac:dyDescent="0.25">
      <c r="H29091" t="s">
        <v>27162</v>
      </c>
      <c r="I29091">
        <v>8922254</v>
      </c>
      <c r="J29091">
        <v>311973000</v>
      </c>
      <c r="K29091" t="s">
        <v>1609</v>
      </c>
      <c r="L29091" t="s">
        <v>1295</v>
      </c>
    </row>
    <row r="29092" spans="8:12" x14ac:dyDescent="0.25">
      <c r="H29092" t="s">
        <v>27163</v>
      </c>
      <c r="I29092">
        <v>9564140</v>
      </c>
      <c r="J29092">
        <v>248724000</v>
      </c>
      <c r="K29092" t="s">
        <v>1340</v>
      </c>
      <c r="L29092" t="s">
        <v>1341</v>
      </c>
    </row>
    <row r="29093" spans="8:12" x14ac:dyDescent="0.25">
      <c r="H29093" t="s">
        <v>27164</v>
      </c>
      <c r="I29093">
        <v>9303065</v>
      </c>
      <c r="J29093">
        <v>538005251</v>
      </c>
      <c r="K29093" t="s">
        <v>1437</v>
      </c>
      <c r="L29093" t="s">
        <v>1341</v>
      </c>
    </row>
    <row r="29094" spans="8:12" x14ac:dyDescent="0.25">
      <c r="H29094" t="s">
        <v>27165</v>
      </c>
      <c r="I29094">
        <v>9648075</v>
      </c>
      <c r="J29094">
        <v>563642000</v>
      </c>
      <c r="K29094" t="s">
        <v>1441</v>
      </c>
      <c r="L29094" t="s">
        <v>1341</v>
      </c>
    </row>
    <row r="29095" spans="8:12" x14ac:dyDescent="0.25">
      <c r="H29095" t="s">
        <v>27166</v>
      </c>
      <c r="I29095">
        <v>9475739</v>
      </c>
      <c r="J29095">
        <v>564171000</v>
      </c>
      <c r="K29095" t="s">
        <v>1441</v>
      </c>
      <c r="L29095" t="s">
        <v>1341</v>
      </c>
    </row>
    <row r="29096" spans="8:12" x14ac:dyDescent="0.25">
      <c r="H29096" t="s">
        <v>27167</v>
      </c>
      <c r="I29096">
        <v>9475727</v>
      </c>
      <c r="J29096">
        <v>564180000</v>
      </c>
      <c r="K29096" t="s">
        <v>1441</v>
      </c>
      <c r="L29096" t="s">
        <v>1341</v>
      </c>
    </row>
    <row r="29097" spans="8:12" x14ac:dyDescent="0.25">
      <c r="H29097" t="s">
        <v>27168</v>
      </c>
      <c r="I29097">
        <v>9723710</v>
      </c>
      <c r="J29097">
        <v>565613000</v>
      </c>
      <c r="L29097" t="s">
        <v>1308</v>
      </c>
    </row>
    <row r="29098" spans="8:12" x14ac:dyDescent="0.25">
      <c r="H29098" t="s">
        <v>27169</v>
      </c>
      <c r="I29098">
        <v>9689902</v>
      </c>
      <c r="J29098">
        <v>565286000</v>
      </c>
      <c r="L29098" t="s">
        <v>1308</v>
      </c>
    </row>
    <row r="29099" spans="8:12" x14ac:dyDescent="0.25">
      <c r="H29099" t="s">
        <v>27170</v>
      </c>
      <c r="I29099">
        <v>9723708</v>
      </c>
      <c r="J29099">
        <v>565607000</v>
      </c>
      <c r="L29099" t="s">
        <v>1308</v>
      </c>
    </row>
    <row r="29100" spans="8:12" x14ac:dyDescent="0.25">
      <c r="H29100" t="s">
        <v>268</v>
      </c>
      <c r="I29100">
        <v>9689897</v>
      </c>
      <c r="J29100">
        <v>584122228</v>
      </c>
      <c r="L29100" t="s">
        <v>1308</v>
      </c>
    </row>
    <row r="29101" spans="8:12" x14ac:dyDescent="0.25">
      <c r="H29101" t="s">
        <v>268</v>
      </c>
      <c r="I29101">
        <v>9689897</v>
      </c>
      <c r="J29101">
        <v>565285000</v>
      </c>
      <c r="L29101" t="s">
        <v>1308</v>
      </c>
    </row>
    <row r="29102" spans="8:12" x14ac:dyDescent="0.25">
      <c r="H29102" t="s">
        <v>27171</v>
      </c>
      <c r="I29102">
        <v>9648087</v>
      </c>
      <c r="J29102">
        <v>563935000</v>
      </c>
      <c r="K29102" t="s">
        <v>1441</v>
      </c>
      <c r="L29102" t="s">
        <v>1341</v>
      </c>
    </row>
    <row r="29103" spans="8:12" x14ac:dyDescent="0.25">
      <c r="H29103" t="s">
        <v>124</v>
      </c>
      <c r="I29103">
        <v>9648099</v>
      </c>
      <c r="J29103">
        <v>563947000</v>
      </c>
      <c r="K29103" t="s">
        <v>1441</v>
      </c>
      <c r="L29103" t="s">
        <v>1308</v>
      </c>
    </row>
    <row r="29104" spans="8:12" x14ac:dyDescent="0.25">
      <c r="H29104" t="s">
        <v>122</v>
      </c>
      <c r="I29104">
        <v>9648104</v>
      </c>
      <c r="J29104">
        <v>564881000</v>
      </c>
      <c r="K29104" t="s">
        <v>1441</v>
      </c>
      <c r="L29104" t="s">
        <v>1308</v>
      </c>
    </row>
    <row r="29105" spans="8:12" x14ac:dyDescent="0.25">
      <c r="H29105" t="s">
        <v>27172</v>
      </c>
      <c r="I29105">
        <v>9406726</v>
      </c>
      <c r="J29105">
        <v>259894000</v>
      </c>
      <c r="K29105" t="s">
        <v>1335</v>
      </c>
      <c r="L29105" t="s">
        <v>1326</v>
      </c>
    </row>
    <row r="29106" spans="8:12" x14ac:dyDescent="0.25">
      <c r="H29106" t="s">
        <v>27173</v>
      </c>
      <c r="I29106">
        <v>7042291</v>
      </c>
      <c r="J29106">
        <v>258260000</v>
      </c>
      <c r="K29106" t="s">
        <v>1335</v>
      </c>
      <c r="L29106" t="s">
        <v>1295</v>
      </c>
    </row>
    <row r="29107" spans="8:12" x14ac:dyDescent="0.25">
      <c r="H29107" t="s">
        <v>27174</v>
      </c>
      <c r="I29107">
        <v>9569633</v>
      </c>
      <c r="J29107">
        <v>677056500</v>
      </c>
      <c r="K29107" t="s">
        <v>1305</v>
      </c>
      <c r="L29107" t="s">
        <v>1313</v>
      </c>
    </row>
    <row r="29108" spans="8:12" x14ac:dyDescent="0.25">
      <c r="H29108" t="s">
        <v>27175</v>
      </c>
      <c r="I29108">
        <v>8866711</v>
      </c>
      <c r="J29108">
        <v>616963000</v>
      </c>
      <c r="K29108" t="s">
        <v>1968</v>
      </c>
      <c r="L29108" t="s">
        <v>1295</v>
      </c>
    </row>
    <row r="29109" spans="8:12" x14ac:dyDescent="0.25">
      <c r="H29109" t="s">
        <v>27176</v>
      </c>
      <c r="I29109">
        <v>8889414</v>
      </c>
      <c r="J29109">
        <v>273315640</v>
      </c>
      <c r="K29109" t="s">
        <v>1297</v>
      </c>
      <c r="L29109" t="s">
        <v>1295</v>
      </c>
    </row>
    <row r="29110" spans="8:12" x14ac:dyDescent="0.25">
      <c r="H29110" t="s">
        <v>27177</v>
      </c>
      <c r="I29110">
        <v>9363120</v>
      </c>
      <c r="J29110">
        <v>351800000</v>
      </c>
      <c r="K29110" t="s">
        <v>1332</v>
      </c>
      <c r="L29110" t="s">
        <v>1308</v>
      </c>
    </row>
    <row r="29111" spans="8:12" x14ac:dyDescent="0.25">
      <c r="H29111" t="s">
        <v>27178</v>
      </c>
      <c r="I29111">
        <v>9514494</v>
      </c>
      <c r="J29111">
        <v>538003371</v>
      </c>
      <c r="K29111" t="s">
        <v>1437</v>
      </c>
      <c r="L29111" t="s">
        <v>1313</v>
      </c>
    </row>
    <row r="29112" spans="8:12" x14ac:dyDescent="0.25">
      <c r="H29112" t="s">
        <v>1160</v>
      </c>
      <c r="I29112">
        <v>9465710</v>
      </c>
      <c r="J29112">
        <v>249620000</v>
      </c>
      <c r="K29112" t="s">
        <v>1340</v>
      </c>
      <c r="L29112" t="s">
        <v>1341</v>
      </c>
    </row>
    <row r="29113" spans="8:12" x14ac:dyDescent="0.25">
      <c r="H29113" t="s">
        <v>27179</v>
      </c>
      <c r="I29113">
        <v>8964159</v>
      </c>
      <c r="J29113">
        <v>367390760</v>
      </c>
      <c r="K29113" t="s">
        <v>1431</v>
      </c>
      <c r="L29113" t="s">
        <v>1560</v>
      </c>
    </row>
    <row r="29114" spans="8:12" x14ac:dyDescent="0.25">
      <c r="H29114" t="s">
        <v>27180</v>
      </c>
      <c r="I29114">
        <v>9695937</v>
      </c>
      <c r="J29114">
        <v>257472000</v>
      </c>
      <c r="K29114" t="s">
        <v>1335</v>
      </c>
      <c r="L29114" t="s">
        <v>1308</v>
      </c>
    </row>
    <row r="29115" spans="8:12" x14ac:dyDescent="0.25">
      <c r="H29115" t="s">
        <v>27181</v>
      </c>
      <c r="I29115">
        <v>9666546</v>
      </c>
      <c r="J29115">
        <v>257597000</v>
      </c>
      <c r="K29115" t="s">
        <v>1335</v>
      </c>
      <c r="L29115" t="s">
        <v>1308</v>
      </c>
    </row>
    <row r="29116" spans="8:12" x14ac:dyDescent="0.25">
      <c r="H29116" t="s">
        <v>27182</v>
      </c>
      <c r="I29116">
        <v>9740354</v>
      </c>
      <c r="J29116">
        <v>258527000</v>
      </c>
      <c r="K29116" t="s">
        <v>1335</v>
      </c>
      <c r="L29116" t="s">
        <v>1329</v>
      </c>
    </row>
    <row r="29117" spans="8:12" x14ac:dyDescent="0.25">
      <c r="H29117" t="s">
        <v>27183</v>
      </c>
      <c r="I29117">
        <v>9351969</v>
      </c>
      <c r="J29117">
        <v>258427000</v>
      </c>
      <c r="K29117" t="s">
        <v>1335</v>
      </c>
      <c r="L29117" t="s">
        <v>3478</v>
      </c>
    </row>
    <row r="29118" spans="8:12" x14ac:dyDescent="0.25">
      <c r="H29118" t="s">
        <v>27184</v>
      </c>
      <c r="I29118">
        <v>9391139</v>
      </c>
      <c r="J29118">
        <v>370088000</v>
      </c>
      <c r="L29118" t="s">
        <v>1326</v>
      </c>
    </row>
    <row r="29119" spans="8:12" x14ac:dyDescent="0.25">
      <c r="H29119" t="s">
        <v>27185</v>
      </c>
      <c r="I29119">
        <v>9328610</v>
      </c>
      <c r="J29119">
        <v>258366064</v>
      </c>
      <c r="L29119" t="s">
        <v>1308</v>
      </c>
    </row>
    <row r="29120" spans="8:12" x14ac:dyDescent="0.25">
      <c r="H29120" t="s">
        <v>27186</v>
      </c>
      <c r="I29120">
        <v>9356543</v>
      </c>
      <c r="J29120">
        <v>244617000</v>
      </c>
      <c r="K29120" t="s">
        <v>1387</v>
      </c>
      <c r="L29120" t="s">
        <v>1295</v>
      </c>
    </row>
    <row r="29121" spans="8:12" x14ac:dyDescent="0.25">
      <c r="H29121" t="s">
        <v>27187</v>
      </c>
      <c r="I29121">
        <v>9178056</v>
      </c>
      <c r="J29121">
        <v>309562000</v>
      </c>
      <c r="K29121" t="s">
        <v>1609</v>
      </c>
      <c r="L29121" t="s">
        <v>1362</v>
      </c>
    </row>
    <row r="29122" spans="8:12" x14ac:dyDescent="0.25">
      <c r="H29122" t="s">
        <v>27188</v>
      </c>
      <c r="I29122">
        <v>9290919</v>
      </c>
      <c r="J29122">
        <v>240278000</v>
      </c>
      <c r="K29122" t="s">
        <v>1679</v>
      </c>
      <c r="L29122" t="s">
        <v>1326</v>
      </c>
    </row>
    <row r="29123" spans="8:12" x14ac:dyDescent="0.25">
      <c r="H29123" t="s">
        <v>27189</v>
      </c>
      <c r="I29123">
        <v>9162069</v>
      </c>
      <c r="J29123">
        <v>574001590</v>
      </c>
      <c r="K29123" t="s">
        <v>1350</v>
      </c>
      <c r="L29123" t="s">
        <v>1326</v>
      </c>
    </row>
    <row r="29124" spans="8:12" x14ac:dyDescent="0.25">
      <c r="H29124" t="s">
        <v>27190</v>
      </c>
      <c r="I29124">
        <v>9362138</v>
      </c>
      <c r="J29124">
        <v>256929000</v>
      </c>
      <c r="K29124" t="s">
        <v>1340</v>
      </c>
      <c r="L29124" t="s">
        <v>1326</v>
      </c>
    </row>
    <row r="29125" spans="8:12" x14ac:dyDescent="0.25">
      <c r="H29125" t="s">
        <v>27191</v>
      </c>
      <c r="I29125">
        <v>9058933</v>
      </c>
      <c r="J29125">
        <v>533130995</v>
      </c>
      <c r="K29125" t="s">
        <v>1563</v>
      </c>
      <c r="L29125" t="s">
        <v>1313</v>
      </c>
    </row>
    <row r="29126" spans="8:12" x14ac:dyDescent="0.25">
      <c r="H29126" t="s">
        <v>27192</v>
      </c>
      <c r="I29126">
        <v>9625839</v>
      </c>
      <c r="J29126">
        <v>373572000</v>
      </c>
      <c r="L29126" t="s">
        <v>1341</v>
      </c>
    </row>
    <row r="29127" spans="8:12" x14ac:dyDescent="0.25">
      <c r="H29127" t="s">
        <v>27193</v>
      </c>
      <c r="I29127">
        <v>9380570</v>
      </c>
      <c r="J29127">
        <v>256715000</v>
      </c>
      <c r="K29127" t="s">
        <v>1340</v>
      </c>
      <c r="L29127" t="s">
        <v>1326</v>
      </c>
    </row>
    <row r="29128" spans="8:12" x14ac:dyDescent="0.25">
      <c r="H29128" t="s">
        <v>27194</v>
      </c>
      <c r="I29128">
        <v>9116084</v>
      </c>
      <c r="J29128">
        <v>271000423</v>
      </c>
      <c r="K29128" t="s">
        <v>1373</v>
      </c>
      <c r="L29128" t="s">
        <v>1295</v>
      </c>
    </row>
    <row r="29129" spans="8:12" x14ac:dyDescent="0.25">
      <c r="H29129" t="s">
        <v>27195</v>
      </c>
      <c r="I29129">
        <v>9109885</v>
      </c>
      <c r="J29129">
        <v>413232000</v>
      </c>
      <c r="K29129" t="s">
        <v>1328</v>
      </c>
      <c r="L29129" t="s">
        <v>1313</v>
      </c>
    </row>
    <row r="29130" spans="8:12" x14ac:dyDescent="0.25">
      <c r="H29130" t="s">
        <v>27196</v>
      </c>
      <c r="I29130">
        <v>9142966</v>
      </c>
      <c r="J29130">
        <v>413313000</v>
      </c>
      <c r="K29130" t="s">
        <v>1328</v>
      </c>
      <c r="L29130" t="s">
        <v>1346</v>
      </c>
    </row>
    <row r="29131" spans="8:12" x14ac:dyDescent="0.25">
      <c r="H29131" t="s">
        <v>27197</v>
      </c>
      <c r="I29131">
        <v>8029985</v>
      </c>
      <c r="J29131">
        <v>445454000</v>
      </c>
      <c r="K29131" t="s">
        <v>5110</v>
      </c>
      <c r="L29131" t="s">
        <v>1308</v>
      </c>
    </row>
    <row r="29132" spans="8:12" x14ac:dyDescent="0.25">
      <c r="H29132" t="s">
        <v>27198</v>
      </c>
      <c r="I29132">
        <v>8312435</v>
      </c>
      <c r="J29132">
        <v>445105000</v>
      </c>
      <c r="K29132" t="s">
        <v>5110</v>
      </c>
      <c r="L29132" t="s">
        <v>1295</v>
      </c>
    </row>
    <row r="29133" spans="8:12" x14ac:dyDescent="0.25">
      <c r="H29133" t="s">
        <v>27199</v>
      </c>
      <c r="I29133">
        <v>9024889</v>
      </c>
      <c r="J29133">
        <v>445188000</v>
      </c>
      <c r="K29133" t="s">
        <v>5110</v>
      </c>
      <c r="L29133" t="s">
        <v>1308</v>
      </c>
    </row>
    <row r="29134" spans="8:12" x14ac:dyDescent="0.25">
      <c r="H29134" t="s">
        <v>27200</v>
      </c>
      <c r="I29134">
        <v>9436276</v>
      </c>
      <c r="J29134">
        <v>225462000</v>
      </c>
      <c r="K29134" t="s">
        <v>1830</v>
      </c>
      <c r="L29134" t="s">
        <v>1295</v>
      </c>
    </row>
    <row r="29135" spans="8:12" x14ac:dyDescent="0.25">
      <c r="H29135" t="s">
        <v>27201</v>
      </c>
      <c r="I29135">
        <v>9391452</v>
      </c>
      <c r="J29135">
        <v>271001038</v>
      </c>
      <c r="K29135" t="s">
        <v>1373</v>
      </c>
      <c r="L29135" t="s">
        <v>1295</v>
      </c>
    </row>
    <row r="29136" spans="8:12" x14ac:dyDescent="0.25">
      <c r="H29136" t="s">
        <v>27202</v>
      </c>
      <c r="I29136">
        <v>9181819</v>
      </c>
      <c r="J29136">
        <v>354733000</v>
      </c>
      <c r="K29136" t="s">
        <v>1332</v>
      </c>
      <c r="L29136" t="s">
        <v>1295</v>
      </c>
    </row>
    <row r="29137" spans="8:12" x14ac:dyDescent="0.25">
      <c r="H29137" t="s">
        <v>27203</v>
      </c>
      <c r="I29137">
        <v>9173082</v>
      </c>
      <c r="J29137">
        <v>525018427</v>
      </c>
      <c r="K29137" t="s">
        <v>1307</v>
      </c>
      <c r="L29137" t="s">
        <v>1326</v>
      </c>
    </row>
    <row r="29138" spans="8:12" x14ac:dyDescent="0.25">
      <c r="H29138" t="s">
        <v>27204</v>
      </c>
      <c r="I29138">
        <v>9236729</v>
      </c>
      <c r="J29138">
        <v>525021387</v>
      </c>
      <c r="K29138" t="s">
        <v>1307</v>
      </c>
      <c r="L29138" t="s">
        <v>1326</v>
      </c>
    </row>
    <row r="29139" spans="8:12" x14ac:dyDescent="0.25">
      <c r="H29139" t="s">
        <v>27205</v>
      </c>
      <c r="I29139">
        <v>9222716</v>
      </c>
      <c r="J29139">
        <v>352428000</v>
      </c>
      <c r="K29139" t="s">
        <v>1332</v>
      </c>
      <c r="L29139" t="s">
        <v>1326</v>
      </c>
    </row>
    <row r="29140" spans="8:12" x14ac:dyDescent="0.25">
      <c r="H29140" t="s">
        <v>27206</v>
      </c>
      <c r="I29140">
        <v>9218090</v>
      </c>
      <c r="J29140">
        <v>525021054</v>
      </c>
      <c r="K29140" t="s">
        <v>1307</v>
      </c>
      <c r="L29140" t="s">
        <v>1313</v>
      </c>
    </row>
    <row r="29141" spans="8:12" x14ac:dyDescent="0.25">
      <c r="H29141" t="s">
        <v>27207</v>
      </c>
      <c r="I29141">
        <v>8746026</v>
      </c>
      <c r="J29141">
        <v>667003154</v>
      </c>
      <c r="K29141" t="s">
        <v>2089</v>
      </c>
      <c r="L29141" t="s">
        <v>1308</v>
      </c>
    </row>
    <row r="29142" spans="8:12" x14ac:dyDescent="0.25">
      <c r="H29142" t="s">
        <v>27208</v>
      </c>
      <c r="I29142">
        <v>9321158</v>
      </c>
      <c r="J29142">
        <v>212089000</v>
      </c>
      <c r="K29142" t="s">
        <v>1443</v>
      </c>
      <c r="L29142" t="s">
        <v>1341</v>
      </c>
    </row>
    <row r="29143" spans="8:12" x14ac:dyDescent="0.25">
      <c r="H29143" t="s">
        <v>27209</v>
      </c>
      <c r="I29143">
        <v>9104495</v>
      </c>
      <c r="J29143">
        <v>567027000</v>
      </c>
      <c r="K29143" t="s">
        <v>1861</v>
      </c>
      <c r="L29143" t="s">
        <v>1341</v>
      </c>
    </row>
    <row r="29144" spans="8:12" x14ac:dyDescent="0.25">
      <c r="H29144" t="s">
        <v>27210</v>
      </c>
      <c r="I29144">
        <v>9508378</v>
      </c>
      <c r="J29144">
        <v>271002550</v>
      </c>
      <c r="K29144" t="s">
        <v>1373</v>
      </c>
      <c r="L29144" t="s">
        <v>1326</v>
      </c>
    </row>
    <row r="29145" spans="8:12" x14ac:dyDescent="0.25">
      <c r="H29145" t="s">
        <v>27211</v>
      </c>
      <c r="I29145">
        <v>9313682</v>
      </c>
      <c r="J29145">
        <v>304797000</v>
      </c>
      <c r="K29145" t="s">
        <v>1294</v>
      </c>
      <c r="L29145" t="s">
        <v>1295</v>
      </c>
    </row>
    <row r="29146" spans="8:12" x14ac:dyDescent="0.25">
      <c r="H29146" t="s">
        <v>1161</v>
      </c>
      <c r="I29146">
        <v>9493511</v>
      </c>
      <c r="J29146">
        <v>374496000</v>
      </c>
      <c r="L29146" t="s">
        <v>1341</v>
      </c>
    </row>
    <row r="29147" spans="8:12" x14ac:dyDescent="0.25">
      <c r="H29147" t="s">
        <v>27212</v>
      </c>
      <c r="I29147">
        <v>9582518</v>
      </c>
      <c r="J29147">
        <v>636015816</v>
      </c>
      <c r="K29147" t="s">
        <v>1464</v>
      </c>
      <c r="L29147" t="s">
        <v>1341</v>
      </c>
    </row>
    <row r="29148" spans="8:12" x14ac:dyDescent="0.25">
      <c r="H29148" t="s">
        <v>27213</v>
      </c>
      <c r="I29148">
        <v>9210294</v>
      </c>
      <c r="J29148">
        <v>304137000</v>
      </c>
      <c r="K29148" t="s">
        <v>1294</v>
      </c>
      <c r="L29148" t="s">
        <v>1295</v>
      </c>
    </row>
    <row r="29149" spans="8:12" x14ac:dyDescent="0.25">
      <c r="H29149" t="s">
        <v>27214</v>
      </c>
      <c r="I29149">
        <v>8982101</v>
      </c>
      <c r="J29149">
        <v>338402000</v>
      </c>
      <c r="K29149" t="s">
        <v>1431</v>
      </c>
      <c r="L29149" t="s">
        <v>1560</v>
      </c>
    </row>
    <row r="29150" spans="8:12" x14ac:dyDescent="0.25">
      <c r="H29150" t="s">
        <v>27215</v>
      </c>
      <c r="I29150">
        <v>9153020</v>
      </c>
      <c r="J29150">
        <v>220284000</v>
      </c>
      <c r="K29150" t="s">
        <v>1456</v>
      </c>
      <c r="L29150" t="s">
        <v>1614</v>
      </c>
    </row>
    <row r="29151" spans="8:12" x14ac:dyDescent="0.25">
      <c r="H29151" t="s">
        <v>27216</v>
      </c>
      <c r="I29151">
        <v>9566124</v>
      </c>
      <c r="J29151">
        <v>431001086</v>
      </c>
      <c r="K29151" t="s">
        <v>1368</v>
      </c>
      <c r="L29151" t="s">
        <v>1313</v>
      </c>
    </row>
    <row r="29152" spans="8:12" x14ac:dyDescent="0.25">
      <c r="H29152" t="s">
        <v>27217</v>
      </c>
      <c r="I29152">
        <v>9100114</v>
      </c>
      <c r="J29152">
        <v>236414000</v>
      </c>
      <c r="K29152" t="s">
        <v>1383</v>
      </c>
      <c r="L29152" t="s">
        <v>1362</v>
      </c>
    </row>
    <row r="29153" spans="8:12" x14ac:dyDescent="0.25">
      <c r="H29153" t="s">
        <v>27218</v>
      </c>
      <c r="I29153">
        <v>9081100</v>
      </c>
      <c r="J29153">
        <v>538003146</v>
      </c>
      <c r="K29153" t="s">
        <v>1437</v>
      </c>
      <c r="L29153" t="s">
        <v>1341</v>
      </c>
    </row>
    <row r="29154" spans="8:12" x14ac:dyDescent="0.25">
      <c r="H29154" t="s">
        <v>27219</v>
      </c>
      <c r="I29154">
        <v>9524451</v>
      </c>
      <c r="J29154">
        <v>538004317</v>
      </c>
      <c r="K29154" t="s">
        <v>1437</v>
      </c>
      <c r="L29154" t="s">
        <v>1313</v>
      </c>
    </row>
    <row r="29155" spans="8:12" x14ac:dyDescent="0.25">
      <c r="H29155" t="s">
        <v>27220</v>
      </c>
      <c r="I29155">
        <v>7807720</v>
      </c>
      <c r="J29155">
        <v>538002695</v>
      </c>
      <c r="K29155" t="s">
        <v>1437</v>
      </c>
      <c r="L29155" t="s">
        <v>1329</v>
      </c>
    </row>
    <row r="29156" spans="8:12" x14ac:dyDescent="0.25">
      <c r="H29156" t="s">
        <v>27221</v>
      </c>
      <c r="I29156">
        <v>8603559</v>
      </c>
      <c r="J29156">
        <v>120010123</v>
      </c>
      <c r="L29156" t="s">
        <v>1308</v>
      </c>
    </row>
    <row r="29157" spans="8:12" x14ac:dyDescent="0.25">
      <c r="H29157" t="s">
        <v>27222</v>
      </c>
      <c r="I29157">
        <v>9536791</v>
      </c>
      <c r="J29157">
        <v>371040000</v>
      </c>
      <c r="L29157" t="s">
        <v>1308</v>
      </c>
    </row>
    <row r="29158" spans="8:12" x14ac:dyDescent="0.25">
      <c r="H29158" t="s">
        <v>27223</v>
      </c>
      <c r="I29158">
        <v>9374179</v>
      </c>
      <c r="J29158">
        <v>370532000</v>
      </c>
      <c r="L29158" t="s">
        <v>1341</v>
      </c>
    </row>
    <row r="29159" spans="8:12" x14ac:dyDescent="0.25">
      <c r="H29159" t="s">
        <v>27224</v>
      </c>
      <c r="I29159">
        <v>9132739</v>
      </c>
      <c r="J29159">
        <v>356359000</v>
      </c>
      <c r="K29159" t="s">
        <v>1332</v>
      </c>
      <c r="L29159" t="s">
        <v>1341</v>
      </c>
    </row>
    <row r="29160" spans="8:12" x14ac:dyDescent="0.25">
      <c r="H29160" t="s">
        <v>27225</v>
      </c>
      <c r="I29160">
        <v>9663831</v>
      </c>
      <c r="J29160">
        <v>431003726</v>
      </c>
      <c r="K29160" t="s">
        <v>1368</v>
      </c>
      <c r="L29160" t="s">
        <v>1313</v>
      </c>
    </row>
    <row r="29161" spans="8:12" x14ac:dyDescent="0.25">
      <c r="H29161" t="s">
        <v>27226</v>
      </c>
      <c r="I29161">
        <v>9116307</v>
      </c>
      <c r="J29161">
        <v>567290000</v>
      </c>
      <c r="K29161" t="s">
        <v>1861</v>
      </c>
      <c r="L29161" t="s">
        <v>1341</v>
      </c>
    </row>
    <row r="29162" spans="8:12" x14ac:dyDescent="0.25">
      <c r="H29162" t="s">
        <v>27227</v>
      </c>
      <c r="I29162">
        <v>9280196</v>
      </c>
      <c r="J29162">
        <v>271000746</v>
      </c>
      <c r="K29162" t="s">
        <v>1373</v>
      </c>
      <c r="L29162" t="s">
        <v>1326</v>
      </c>
    </row>
    <row r="29163" spans="8:12" x14ac:dyDescent="0.25">
      <c r="H29163" t="s">
        <v>27228</v>
      </c>
      <c r="I29163">
        <v>8201002</v>
      </c>
      <c r="J29163">
        <v>271000056</v>
      </c>
      <c r="K29163" t="s">
        <v>1373</v>
      </c>
      <c r="L29163" t="s">
        <v>1295</v>
      </c>
    </row>
    <row r="29164" spans="8:12" x14ac:dyDescent="0.25">
      <c r="H29164" t="s">
        <v>27229</v>
      </c>
      <c r="I29164">
        <v>9109550</v>
      </c>
      <c r="J29164">
        <v>271044363</v>
      </c>
      <c r="K29164" t="s">
        <v>1373</v>
      </c>
      <c r="L29164" t="s">
        <v>1341</v>
      </c>
    </row>
    <row r="29165" spans="8:12" x14ac:dyDescent="0.25">
      <c r="H29165" t="s">
        <v>27230</v>
      </c>
      <c r="I29165">
        <v>9136618</v>
      </c>
      <c r="J29165">
        <v>371327000</v>
      </c>
      <c r="L29165" t="s">
        <v>1295</v>
      </c>
    </row>
    <row r="29166" spans="8:12" x14ac:dyDescent="0.25">
      <c r="H29166" t="s">
        <v>27231</v>
      </c>
      <c r="I29166">
        <v>9006306</v>
      </c>
      <c r="J29166">
        <v>311064400</v>
      </c>
      <c r="K29166" t="s">
        <v>1609</v>
      </c>
      <c r="L29166" t="s">
        <v>1295</v>
      </c>
    </row>
    <row r="29167" spans="8:12" x14ac:dyDescent="0.25">
      <c r="H29167" t="s">
        <v>27231</v>
      </c>
      <c r="I29167">
        <v>6400812</v>
      </c>
      <c r="J29167">
        <v>273332570</v>
      </c>
      <c r="K29167" t="s">
        <v>1297</v>
      </c>
      <c r="L29167" t="s">
        <v>1494</v>
      </c>
    </row>
    <row r="29168" spans="8:12" x14ac:dyDescent="0.25">
      <c r="H29168" t="s">
        <v>27232</v>
      </c>
      <c r="I29168">
        <v>9753272</v>
      </c>
      <c r="J29168">
        <v>563655000</v>
      </c>
      <c r="K29168" t="s">
        <v>1441</v>
      </c>
      <c r="L29168" t="s">
        <v>1308</v>
      </c>
    </row>
    <row r="29169" spans="8:12" x14ac:dyDescent="0.25">
      <c r="H29169" t="s">
        <v>27233</v>
      </c>
      <c r="I29169">
        <v>9385049</v>
      </c>
      <c r="J29169">
        <v>525019522</v>
      </c>
      <c r="K29169" t="s">
        <v>1307</v>
      </c>
      <c r="L29169" t="s">
        <v>1395</v>
      </c>
    </row>
    <row r="29170" spans="8:12" x14ac:dyDescent="0.25">
      <c r="H29170" t="s">
        <v>27234</v>
      </c>
      <c r="I29170">
        <v>8611958</v>
      </c>
      <c r="J29170">
        <v>375102000</v>
      </c>
      <c r="L29170" t="s">
        <v>1295</v>
      </c>
    </row>
    <row r="29171" spans="8:12" x14ac:dyDescent="0.25">
      <c r="H29171" t="s">
        <v>27234</v>
      </c>
      <c r="I29171">
        <v>8611958</v>
      </c>
      <c r="J29171">
        <v>219019955</v>
      </c>
      <c r="K29171" t="s">
        <v>1456</v>
      </c>
      <c r="L29171" t="s">
        <v>1295</v>
      </c>
    </row>
    <row r="29172" spans="8:12" x14ac:dyDescent="0.25">
      <c r="H29172" t="s">
        <v>27235</v>
      </c>
      <c r="I29172">
        <v>8318063</v>
      </c>
      <c r="J29172">
        <v>376185000</v>
      </c>
      <c r="K29172" t="s">
        <v>1322</v>
      </c>
      <c r="L29172" t="s">
        <v>1295</v>
      </c>
    </row>
    <row r="29173" spans="8:12" x14ac:dyDescent="0.25">
      <c r="H29173" t="s">
        <v>27235</v>
      </c>
      <c r="I29173">
        <v>8318063</v>
      </c>
      <c r="J29173">
        <v>219021313</v>
      </c>
      <c r="K29173" t="s">
        <v>1456</v>
      </c>
      <c r="L29173" t="s">
        <v>1295</v>
      </c>
    </row>
    <row r="29174" spans="8:12" x14ac:dyDescent="0.25">
      <c r="H29174" t="s">
        <v>27236</v>
      </c>
      <c r="I29174">
        <v>9715919</v>
      </c>
      <c r="J29174">
        <v>431136000</v>
      </c>
      <c r="K29174" t="s">
        <v>1368</v>
      </c>
      <c r="L29174" t="s">
        <v>1313</v>
      </c>
    </row>
    <row r="29175" spans="8:12" x14ac:dyDescent="0.25">
      <c r="H29175" t="s">
        <v>27237</v>
      </c>
      <c r="I29175">
        <v>9209013</v>
      </c>
      <c r="J29175">
        <v>357708000</v>
      </c>
      <c r="K29175" t="s">
        <v>1332</v>
      </c>
      <c r="L29175" t="s">
        <v>2037</v>
      </c>
    </row>
    <row r="29176" spans="8:12" x14ac:dyDescent="0.25">
      <c r="H29176" t="s">
        <v>27238</v>
      </c>
      <c r="I29176">
        <v>9072862</v>
      </c>
      <c r="J29176">
        <v>353294000</v>
      </c>
      <c r="K29176" t="s">
        <v>1332</v>
      </c>
      <c r="L29176" t="s">
        <v>1313</v>
      </c>
    </row>
    <row r="29177" spans="8:12" x14ac:dyDescent="0.25">
      <c r="H29177" t="s">
        <v>27239</v>
      </c>
      <c r="I29177">
        <v>9009839</v>
      </c>
      <c r="J29177">
        <v>431574000</v>
      </c>
      <c r="K29177" t="s">
        <v>1368</v>
      </c>
      <c r="L29177" t="s">
        <v>1313</v>
      </c>
    </row>
    <row r="29178" spans="8:12" x14ac:dyDescent="0.25">
      <c r="H29178" t="s">
        <v>27240</v>
      </c>
      <c r="I29178">
        <v>9118989</v>
      </c>
      <c r="J29178">
        <v>431301411</v>
      </c>
      <c r="K29178" t="s">
        <v>1368</v>
      </c>
      <c r="L29178" t="s">
        <v>1313</v>
      </c>
    </row>
    <row r="29179" spans="8:12" x14ac:dyDescent="0.25">
      <c r="H29179" t="s">
        <v>27241</v>
      </c>
      <c r="I29179">
        <v>9752371</v>
      </c>
      <c r="J29179">
        <v>211677470</v>
      </c>
      <c r="K29179" t="s">
        <v>1426</v>
      </c>
      <c r="L29179" t="s">
        <v>1329</v>
      </c>
    </row>
    <row r="29180" spans="8:12" x14ac:dyDescent="0.25">
      <c r="H29180" t="s">
        <v>27242</v>
      </c>
      <c r="I29180">
        <v>9521174</v>
      </c>
      <c r="J29180">
        <v>470523000</v>
      </c>
      <c r="K29180" t="s">
        <v>1403</v>
      </c>
      <c r="L29180" t="s">
        <v>1308</v>
      </c>
    </row>
    <row r="29181" spans="8:12" x14ac:dyDescent="0.25">
      <c r="H29181" t="s">
        <v>27243</v>
      </c>
      <c r="I29181">
        <v>9565467</v>
      </c>
      <c r="J29181">
        <v>271040963</v>
      </c>
      <c r="K29181" t="s">
        <v>1373</v>
      </c>
      <c r="L29181" t="s">
        <v>1341</v>
      </c>
    </row>
    <row r="29182" spans="8:12" x14ac:dyDescent="0.25">
      <c r="H29182" t="s">
        <v>27244</v>
      </c>
      <c r="I29182">
        <v>9437799</v>
      </c>
      <c r="J29182">
        <v>229811000</v>
      </c>
      <c r="L29182" t="s">
        <v>1295</v>
      </c>
    </row>
    <row r="29183" spans="8:12" x14ac:dyDescent="0.25">
      <c r="H29183" t="s">
        <v>27245</v>
      </c>
      <c r="I29183">
        <v>9650444</v>
      </c>
      <c r="J29183">
        <v>477407300</v>
      </c>
      <c r="K29183" t="s">
        <v>1348</v>
      </c>
      <c r="L29183" t="s">
        <v>1308</v>
      </c>
    </row>
    <row r="29184" spans="8:12" x14ac:dyDescent="0.25">
      <c r="H29184" t="s">
        <v>27246</v>
      </c>
      <c r="I29184">
        <v>9753260</v>
      </c>
      <c r="J29184">
        <v>563524000</v>
      </c>
      <c r="K29184" t="s">
        <v>1441</v>
      </c>
      <c r="L29184" t="s">
        <v>1308</v>
      </c>
    </row>
    <row r="29185" spans="8:12" x14ac:dyDescent="0.25">
      <c r="H29185" t="s">
        <v>27246</v>
      </c>
      <c r="I29185">
        <v>9753260</v>
      </c>
      <c r="J29185">
        <v>412330000</v>
      </c>
      <c r="K29185" t="s">
        <v>1328</v>
      </c>
      <c r="L29185" t="s">
        <v>1308</v>
      </c>
    </row>
    <row r="29186" spans="8:12" x14ac:dyDescent="0.25">
      <c r="H29186" t="s">
        <v>27247</v>
      </c>
      <c r="I29186">
        <v>9005089</v>
      </c>
      <c r="J29186">
        <v>525015471</v>
      </c>
      <c r="K29186" t="s">
        <v>1307</v>
      </c>
      <c r="L29186" t="s">
        <v>1308</v>
      </c>
    </row>
    <row r="29187" spans="8:12" x14ac:dyDescent="0.25">
      <c r="H29187" t="s">
        <v>27248</v>
      </c>
      <c r="I29187">
        <v>8909795</v>
      </c>
      <c r="J29187">
        <v>525015708</v>
      </c>
      <c r="K29187" t="s">
        <v>1307</v>
      </c>
      <c r="L29187" t="s">
        <v>1308</v>
      </c>
    </row>
    <row r="29188" spans="8:12" x14ac:dyDescent="0.25">
      <c r="H29188" t="s">
        <v>27249</v>
      </c>
      <c r="I29188">
        <v>9439993</v>
      </c>
      <c r="J29188">
        <v>525006213</v>
      </c>
      <c r="K29188" t="s">
        <v>1307</v>
      </c>
      <c r="L29188" t="s">
        <v>1313</v>
      </c>
    </row>
    <row r="29189" spans="8:12" x14ac:dyDescent="0.25">
      <c r="H29189" t="s">
        <v>27250</v>
      </c>
      <c r="I29189">
        <v>8021098</v>
      </c>
      <c r="J29189">
        <v>373326000</v>
      </c>
      <c r="L29189" t="s">
        <v>1362</v>
      </c>
    </row>
    <row r="29190" spans="8:12" x14ac:dyDescent="0.25">
      <c r="H29190" t="s">
        <v>27251</v>
      </c>
      <c r="I29190">
        <v>9660475</v>
      </c>
      <c r="J29190">
        <v>431003685</v>
      </c>
      <c r="K29190" t="s">
        <v>1368</v>
      </c>
      <c r="L29190" t="s">
        <v>1308</v>
      </c>
    </row>
    <row r="29191" spans="8:12" x14ac:dyDescent="0.25">
      <c r="H29191" t="s">
        <v>27252</v>
      </c>
      <c r="I29191">
        <v>9748198</v>
      </c>
      <c r="J29191">
        <v>431006066</v>
      </c>
      <c r="K29191" t="s">
        <v>1368</v>
      </c>
      <c r="L29191" t="s">
        <v>1308</v>
      </c>
    </row>
    <row r="29192" spans="8:12" x14ac:dyDescent="0.25">
      <c r="H29192" t="s">
        <v>1162</v>
      </c>
      <c r="I29192">
        <v>9597331</v>
      </c>
      <c r="J29192">
        <v>352998000</v>
      </c>
      <c r="K29192" t="s">
        <v>1332</v>
      </c>
      <c r="L29192" t="s">
        <v>1341</v>
      </c>
    </row>
    <row r="29193" spans="8:12" x14ac:dyDescent="0.25">
      <c r="H29193" t="s">
        <v>1162</v>
      </c>
      <c r="I29193">
        <v>9597331</v>
      </c>
      <c r="J29193">
        <v>352976912</v>
      </c>
      <c r="K29193" t="s">
        <v>1332</v>
      </c>
      <c r="L29193" t="s">
        <v>1341</v>
      </c>
    </row>
    <row r="29194" spans="8:12" x14ac:dyDescent="0.25">
      <c r="H29194" t="s">
        <v>27253</v>
      </c>
      <c r="I29194">
        <v>9153070</v>
      </c>
      <c r="J29194">
        <v>564391000</v>
      </c>
      <c r="K29194" t="s">
        <v>1441</v>
      </c>
      <c r="L29194" t="s">
        <v>1308</v>
      </c>
    </row>
    <row r="29195" spans="8:12" x14ac:dyDescent="0.25">
      <c r="H29195" t="s">
        <v>27254</v>
      </c>
      <c r="I29195">
        <v>9724154</v>
      </c>
      <c r="J29195">
        <v>431006017</v>
      </c>
      <c r="K29195" t="s">
        <v>1368</v>
      </c>
      <c r="L29195" t="s">
        <v>1308</v>
      </c>
    </row>
    <row r="29196" spans="8:12" x14ac:dyDescent="0.25">
      <c r="H29196" t="s">
        <v>27255</v>
      </c>
      <c r="I29196">
        <v>9152375</v>
      </c>
      <c r="J29196">
        <v>431400609</v>
      </c>
      <c r="K29196" t="s">
        <v>1368</v>
      </c>
      <c r="L29196" t="s">
        <v>1308</v>
      </c>
    </row>
    <row r="29197" spans="8:12" x14ac:dyDescent="0.25">
      <c r="H29197" t="s">
        <v>27256</v>
      </c>
      <c r="I29197">
        <v>9142112</v>
      </c>
      <c r="J29197">
        <v>431100268</v>
      </c>
      <c r="K29197" t="s">
        <v>1368</v>
      </c>
      <c r="L29197" t="s">
        <v>1308</v>
      </c>
    </row>
    <row r="29198" spans="8:12" x14ac:dyDescent="0.25">
      <c r="H29198" t="s">
        <v>27257</v>
      </c>
      <c r="I29198">
        <v>9511090</v>
      </c>
      <c r="J29198">
        <v>431001077</v>
      </c>
      <c r="K29198" t="s">
        <v>1368</v>
      </c>
      <c r="L29198" t="s">
        <v>1308</v>
      </c>
    </row>
    <row r="29199" spans="8:12" x14ac:dyDescent="0.25">
      <c r="H29199" t="s">
        <v>27258</v>
      </c>
      <c r="I29199">
        <v>9682813</v>
      </c>
      <c r="J29199">
        <v>431005246</v>
      </c>
      <c r="K29199" t="s">
        <v>1368</v>
      </c>
      <c r="L29199" t="s">
        <v>1308</v>
      </c>
    </row>
    <row r="29200" spans="8:12" x14ac:dyDescent="0.25">
      <c r="H29200" t="s">
        <v>27259</v>
      </c>
      <c r="I29200">
        <v>9757515</v>
      </c>
      <c r="J29200">
        <v>431006685</v>
      </c>
      <c r="K29200" t="s">
        <v>1368</v>
      </c>
      <c r="L29200" t="s">
        <v>1308</v>
      </c>
    </row>
    <row r="29201" spans="8:12" x14ac:dyDescent="0.25">
      <c r="H29201" t="s">
        <v>27260</v>
      </c>
      <c r="I29201">
        <v>9113903</v>
      </c>
      <c r="J29201">
        <v>431400421</v>
      </c>
      <c r="K29201" t="s">
        <v>1368</v>
      </c>
      <c r="L29201" t="s">
        <v>1308</v>
      </c>
    </row>
    <row r="29202" spans="8:12" x14ac:dyDescent="0.25">
      <c r="H29202" t="s">
        <v>27261</v>
      </c>
      <c r="I29202">
        <v>9748203</v>
      </c>
      <c r="J29202">
        <v>431006221</v>
      </c>
      <c r="K29202" t="s">
        <v>1368</v>
      </c>
      <c r="L29202" t="s">
        <v>1308</v>
      </c>
    </row>
    <row r="29203" spans="8:12" x14ac:dyDescent="0.25">
      <c r="H29203" t="s">
        <v>27262</v>
      </c>
      <c r="I29203">
        <v>9209594</v>
      </c>
      <c r="J29203">
        <v>431401788</v>
      </c>
      <c r="K29203" t="s">
        <v>1368</v>
      </c>
      <c r="L29203" t="s">
        <v>1308</v>
      </c>
    </row>
    <row r="29204" spans="8:12" x14ac:dyDescent="0.25">
      <c r="H29204" t="s">
        <v>27263</v>
      </c>
      <c r="I29204">
        <v>9032238</v>
      </c>
      <c r="J29204">
        <v>431300557</v>
      </c>
      <c r="K29204" t="s">
        <v>1368</v>
      </c>
      <c r="L29204" t="s">
        <v>1329</v>
      </c>
    </row>
    <row r="29205" spans="8:12" x14ac:dyDescent="0.25">
      <c r="H29205" t="s">
        <v>27264</v>
      </c>
      <c r="I29205">
        <v>9459905</v>
      </c>
      <c r="J29205">
        <v>431000548</v>
      </c>
      <c r="K29205" t="s">
        <v>1368</v>
      </c>
      <c r="L29205" t="s">
        <v>1308</v>
      </c>
    </row>
    <row r="29206" spans="8:12" x14ac:dyDescent="0.25">
      <c r="H29206" t="s">
        <v>27265</v>
      </c>
      <c r="I29206">
        <v>9189847</v>
      </c>
      <c r="J29206">
        <v>431700423</v>
      </c>
      <c r="K29206" t="s">
        <v>1368</v>
      </c>
      <c r="L29206" t="s">
        <v>1308</v>
      </c>
    </row>
    <row r="29207" spans="8:12" x14ac:dyDescent="0.25">
      <c r="H29207" t="s">
        <v>27266</v>
      </c>
      <c r="I29207">
        <v>9427275</v>
      </c>
      <c r="J29207">
        <v>538003326</v>
      </c>
      <c r="K29207" t="s">
        <v>1437</v>
      </c>
      <c r="L29207" t="s">
        <v>1326</v>
      </c>
    </row>
    <row r="29208" spans="8:12" x14ac:dyDescent="0.25">
      <c r="H29208" t="s">
        <v>27267</v>
      </c>
      <c r="I29208">
        <v>9219953</v>
      </c>
      <c r="J29208">
        <v>354836000</v>
      </c>
      <c r="K29208" t="s">
        <v>1332</v>
      </c>
      <c r="L29208" t="s">
        <v>1395</v>
      </c>
    </row>
    <row r="29209" spans="8:12" x14ac:dyDescent="0.25">
      <c r="H29209" t="s">
        <v>1163</v>
      </c>
      <c r="I29209">
        <v>9184938</v>
      </c>
      <c r="J29209">
        <v>229564000</v>
      </c>
      <c r="L29209" t="s">
        <v>1341</v>
      </c>
    </row>
    <row r="29210" spans="8:12" x14ac:dyDescent="0.25">
      <c r="H29210" t="s">
        <v>27268</v>
      </c>
      <c r="I29210">
        <v>9114139</v>
      </c>
      <c r="J29210">
        <v>636012617</v>
      </c>
      <c r="K29210" t="s">
        <v>1464</v>
      </c>
      <c r="L29210" t="s">
        <v>1341</v>
      </c>
    </row>
    <row r="29211" spans="8:12" x14ac:dyDescent="0.25">
      <c r="H29211" t="s">
        <v>27269</v>
      </c>
      <c r="I29211">
        <v>9687100</v>
      </c>
      <c r="J29211">
        <v>538005357</v>
      </c>
      <c r="K29211" t="s">
        <v>1437</v>
      </c>
      <c r="L29211" t="s">
        <v>1308</v>
      </c>
    </row>
    <row r="29212" spans="8:12" x14ac:dyDescent="0.25">
      <c r="H29212" t="s">
        <v>27270</v>
      </c>
      <c r="I29212">
        <v>9720263</v>
      </c>
      <c r="J29212">
        <v>538006040</v>
      </c>
      <c r="K29212" t="s">
        <v>1437</v>
      </c>
      <c r="L29212" t="s">
        <v>1308</v>
      </c>
    </row>
    <row r="29213" spans="8:12" x14ac:dyDescent="0.25">
      <c r="H29213" t="s">
        <v>27271</v>
      </c>
      <c r="I29213">
        <v>9550709</v>
      </c>
      <c r="J29213">
        <v>210063000</v>
      </c>
      <c r="K29213" t="s">
        <v>1443</v>
      </c>
      <c r="L29213" t="s">
        <v>1362</v>
      </c>
    </row>
    <row r="29214" spans="8:12" x14ac:dyDescent="0.25">
      <c r="H29214" t="s">
        <v>27272</v>
      </c>
      <c r="I29214">
        <v>9369461</v>
      </c>
      <c r="J29214">
        <v>370163000</v>
      </c>
      <c r="L29214" t="s">
        <v>1346</v>
      </c>
    </row>
    <row r="29215" spans="8:12" x14ac:dyDescent="0.25">
      <c r="H29215" t="s">
        <v>27273</v>
      </c>
      <c r="I29215">
        <v>9310628</v>
      </c>
      <c r="J29215">
        <v>538006523</v>
      </c>
      <c r="K29215" t="s">
        <v>1437</v>
      </c>
      <c r="L29215" t="s">
        <v>1341</v>
      </c>
    </row>
    <row r="29216" spans="8:12" x14ac:dyDescent="0.25">
      <c r="H29216" t="s">
        <v>27274</v>
      </c>
      <c r="I29216">
        <v>9691163</v>
      </c>
      <c r="J29216">
        <v>356610000</v>
      </c>
      <c r="K29216" t="s">
        <v>1332</v>
      </c>
      <c r="L29216" t="s">
        <v>1308</v>
      </c>
    </row>
    <row r="29217" spans="8:12" x14ac:dyDescent="0.25">
      <c r="H29217" t="s">
        <v>27275</v>
      </c>
      <c r="I29217">
        <v>9195494</v>
      </c>
      <c r="J29217">
        <v>228071000</v>
      </c>
      <c r="K29217" t="s">
        <v>1556</v>
      </c>
      <c r="L29217" t="s">
        <v>1346</v>
      </c>
    </row>
    <row r="29218" spans="8:12" x14ac:dyDescent="0.25">
      <c r="H29218" t="s">
        <v>27276</v>
      </c>
      <c r="I29218">
        <v>9663233</v>
      </c>
      <c r="J29218">
        <v>354265000</v>
      </c>
      <c r="K29218" t="s">
        <v>1332</v>
      </c>
      <c r="L29218" t="s">
        <v>1308</v>
      </c>
    </row>
    <row r="29219" spans="8:12" x14ac:dyDescent="0.25">
      <c r="H29219" t="s">
        <v>27277</v>
      </c>
      <c r="I29219">
        <v>9700445</v>
      </c>
      <c r="J29219">
        <v>372653000</v>
      </c>
      <c r="L29219" t="s">
        <v>1586</v>
      </c>
    </row>
    <row r="29220" spans="8:12" x14ac:dyDescent="0.25">
      <c r="H29220" t="s">
        <v>27278</v>
      </c>
      <c r="I29220">
        <v>8906810</v>
      </c>
      <c r="J29220">
        <v>441881000</v>
      </c>
      <c r="K29220" t="s">
        <v>1352</v>
      </c>
      <c r="L29220" t="s">
        <v>1346</v>
      </c>
    </row>
    <row r="29221" spans="8:12" x14ac:dyDescent="0.25">
      <c r="H29221" t="s">
        <v>27279</v>
      </c>
      <c r="I29221">
        <v>9349942</v>
      </c>
      <c r="J29221">
        <v>309296000</v>
      </c>
      <c r="K29221" t="s">
        <v>1609</v>
      </c>
      <c r="L29221" t="s">
        <v>1586</v>
      </c>
    </row>
    <row r="29222" spans="8:12" x14ac:dyDescent="0.25">
      <c r="H29222" t="s">
        <v>27280</v>
      </c>
      <c r="I29222">
        <v>9123348</v>
      </c>
      <c r="J29222">
        <v>441972000</v>
      </c>
      <c r="K29222" t="s">
        <v>1352</v>
      </c>
      <c r="L29222" t="s">
        <v>1326</v>
      </c>
    </row>
    <row r="29223" spans="8:12" x14ac:dyDescent="0.25">
      <c r="H29223" t="s">
        <v>27281</v>
      </c>
      <c r="I29223">
        <v>9415636</v>
      </c>
      <c r="J29223">
        <v>305781000</v>
      </c>
      <c r="L29223" t="s">
        <v>1295</v>
      </c>
    </row>
    <row r="29224" spans="8:12" x14ac:dyDescent="0.25">
      <c r="H29224" t="s">
        <v>27282</v>
      </c>
      <c r="I29224">
        <v>9073256</v>
      </c>
      <c r="J29224">
        <v>533130045</v>
      </c>
      <c r="K29224" t="s">
        <v>1563</v>
      </c>
      <c r="L29224" t="s">
        <v>1313</v>
      </c>
    </row>
    <row r="29225" spans="8:12" x14ac:dyDescent="0.25">
      <c r="H29225" t="s">
        <v>27283</v>
      </c>
      <c r="I29225">
        <v>9601261</v>
      </c>
      <c r="J29225">
        <v>371181000</v>
      </c>
      <c r="L29225" t="s">
        <v>1295</v>
      </c>
    </row>
    <row r="29226" spans="8:12" x14ac:dyDescent="0.25">
      <c r="H29226" t="s">
        <v>27284</v>
      </c>
      <c r="I29226">
        <v>9754977</v>
      </c>
      <c r="J29226">
        <v>566281000</v>
      </c>
      <c r="L29226" t="s">
        <v>1308</v>
      </c>
    </row>
    <row r="29227" spans="8:12" x14ac:dyDescent="0.25">
      <c r="H29227" t="s">
        <v>27285</v>
      </c>
      <c r="I29227">
        <v>9444211</v>
      </c>
      <c r="J29227">
        <v>574487000</v>
      </c>
      <c r="K29227" t="s">
        <v>1350</v>
      </c>
      <c r="L29227" t="s">
        <v>1295</v>
      </c>
    </row>
    <row r="29228" spans="8:12" x14ac:dyDescent="0.25">
      <c r="H29228" t="s">
        <v>27286</v>
      </c>
      <c r="I29228">
        <v>9318644</v>
      </c>
      <c r="J29228">
        <v>441998000</v>
      </c>
      <c r="K29228" t="s">
        <v>1352</v>
      </c>
      <c r="L29228" t="s">
        <v>1313</v>
      </c>
    </row>
    <row r="29229" spans="8:12" x14ac:dyDescent="0.25">
      <c r="H29229" t="s">
        <v>27287</v>
      </c>
      <c r="I29229">
        <v>9477749</v>
      </c>
      <c r="J29229">
        <v>441978000</v>
      </c>
      <c r="K29229" t="s">
        <v>1352</v>
      </c>
      <c r="L29229" t="s">
        <v>1362</v>
      </c>
    </row>
    <row r="29230" spans="8:12" x14ac:dyDescent="0.25">
      <c r="H29230" t="s">
        <v>27288</v>
      </c>
      <c r="I29230">
        <v>9409508</v>
      </c>
      <c r="J29230">
        <v>355154000</v>
      </c>
      <c r="K29230" t="s">
        <v>1332</v>
      </c>
      <c r="L29230" t="s">
        <v>1326</v>
      </c>
    </row>
    <row r="29231" spans="8:12" x14ac:dyDescent="0.25">
      <c r="H29231" t="s">
        <v>27289</v>
      </c>
      <c r="I29231">
        <v>9691515</v>
      </c>
      <c r="J29231">
        <v>370737000</v>
      </c>
      <c r="L29231" t="s">
        <v>1308</v>
      </c>
    </row>
    <row r="29232" spans="8:12" x14ac:dyDescent="0.25">
      <c r="H29232" t="s">
        <v>27290</v>
      </c>
      <c r="I29232">
        <v>9356775</v>
      </c>
      <c r="J29232">
        <v>441942000</v>
      </c>
      <c r="K29232" t="s">
        <v>1352</v>
      </c>
      <c r="L29232" t="s">
        <v>1308</v>
      </c>
    </row>
    <row r="29233" spans="8:12" x14ac:dyDescent="0.25">
      <c r="H29233" t="s">
        <v>27291</v>
      </c>
      <c r="I29233">
        <v>9312353</v>
      </c>
      <c r="J29233">
        <v>356717000</v>
      </c>
      <c r="K29233" t="s">
        <v>1332</v>
      </c>
      <c r="L29233" t="s">
        <v>1295</v>
      </c>
    </row>
    <row r="29234" spans="8:12" x14ac:dyDescent="0.25">
      <c r="H29234" t="s">
        <v>27292</v>
      </c>
      <c r="I29234">
        <v>9748710</v>
      </c>
      <c r="J29234">
        <v>374151000</v>
      </c>
      <c r="L29234" t="s">
        <v>1313</v>
      </c>
    </row>
    <row r="29235" spans="8:12" x14ac:dyDescent="0.25">
      <c r="H29235" t="s">
        <v>27293</v>
      </c>
      <c r="I29235">
        <v>9172753</v>
      </c>
      <c r="J29235">
        <v>441891000</v>
      </c>
      <c r="K29235" t="s">
        <v>1352</v>
      </c>
      <c r="L29235" t="s">
        <v>1313</v>
      </c>
    </row>
    <row r="29236" spans="8:12" x14ac:dyDescent="0.25">
      <c r="H29236" t="s">
        <v>27294</v>
      </c>
      <c r="I29236">
        <v>9340506</v>
      </c>
      <c r="J29236">
        <v>256415000</v>
      </c>
      <c r="K29236" t="s">
        <v>1340</v>
      </c>
      <c r="L29236" t="s">
        <v>1341</v>
      </c>
    </row>
    <row r="29237" spans="8:12" x14ac:dyDescent="0.25">
      <c r="H29237" t="s">
        <v>27295</v>
      </c>
      <c r="I29237">
        <v>9268930</v>
      </c>
      <c r="J29237">
        <v>441848000</v>
      </c>
      <c r="K29237" t="s">
        <v>1352</v>
      </c>
      <c r="L29237" t="s">
        <v>1341</v>
      </c>
    </row>
    <row r="29238" spans="8:12" x14ac:dyDescent="0.25">
      <c r="H29238" t="s">
        <v>27296</v>
      </c>
      <c r="I29238">
        <v>9175896</v>
      </c>
      <c r="J29238">
        <v>351575000</v>
      </c>
      <c r="K29238" t="s">
        <v>1332</v>
      </c>
      <c r="L29238" t="s">
        <v>1395</v>
      </c>
    </row>
    <row r="29239" spans="8:12" x14ac:dyDescent="0.25">
      <c r="H29239" t="s">
        <v>27297</v>
      </c>
      <c r="I29239">
        <v>9207857</v>
      </c>
      <c r="J29239">
        <v>441800000</v>
      </c>
      <c r="K29239" t="s">
        <v>1352</v>
      </c>
      <c r="L29239" t="s">
        <v>1326</v>
      </c>
    </row>
    <row r="29240" spans="8:12" x14ac:dyDescent="0.25">
      <c r="H29240" t="s">
        <v>27298</v>
      </c>
      <c r="I29240">
        <v>9342243</v>
      </c>
      <c r="J29240">
        <v>356048000</v>
      </c>
      <c r="K29240" t="s">
        <v>1332</v>
      </c>
      <c r="L29240" t="s">
        <v>1295</v>
      </c>
    </row>
    <row r="29241" spans="8:12" x14ac:dyDescent="0.25">
      <c r="H29241" t="s">
        <v>27299</v>
      </c>
      <c r="I29241">
        <v>9473511</v>
      </c>
      <c r="J29241">
        <v>353983000</v>
      </c>
      <c r="K29241" t="s">
        <v>1332</v>
      </c>
      <c r="L29241" t="s">
        <v>1308</v>
      </c>
    </row>
    <row r="29242" spans="8:12" x14ac:dyDescent="0.25">
      <c r="H29242" t="s">
        <v>27300</v>
      </c>
      <c r="I29242">
        <v>9182394</v>
      </c>
      <c r="J29242">
        <v>441518000</v>
      </c>
      <c r="K29242" t="s">
        <v>1352</v>
      </c>
      <c r="L29242" t="s">
        <v>1295</v>
      </c>
    </row>
    <row r="29243" spans="8:12" x14ac:dyDescent="0.25">
      <c r="H29243" t="s">
        <v>27301</v>
      </c>
      <c r="I29243">
        <v>9044061</v>
      </c>
      <c r="J29243">
        <v>440009000</v>
      </c>
      <c r="K29243" t="s">
        <v>1352</v>
      </c>
      <c r="L29243" t="s">
        <v>1295</v>
      </c>
    </row>
    <row r="29244" spans="8:12" x14ac:dyDescent="0.25">
      <c r="H29244" t="s">
        <v>27302</v>
      </c>
      <c r="I29244">
        <v>9249609</v>
      </c>
      <c r="J29244">
        <v>353963000</v>
      </c>
      <c r="K29244" t="s">
        <v>1332</v>
      </c>
      <c r="L29244" t="s">
        <v>1326</v>
      </c>
    </row>
    <row r="29245" spans="8:12" x14ac:dyDescent="0.25">
      <c r="H29245" t="s">
        <v>27303</v>
      </c>
      <c r="I29245">
        <v>9405631</v>
      </c>
      <c r="J29245">
        <v>576967000</v>
      </c>
      <c r="K29245" t="s">
        <v>2396</v>
      </c>
      <c r="L29245" t="s">
        <v>2037</v>
      </c>
    </row>
    <row r="29246" spans="8:12" x14ac:dyDescent="0.25">
      <c r="H29246" t="s">
        <v>27303</v>
      </c>
      <c r="I29246">
        <v>9405631</v>
      </c>
      <c r="J29246">
        <v>529765000</v>
      </c>
      <c r="K29246" t="s">
        <v>2074</v>
      </c>
      <c r="L29246" t="s">
        <v>1412</v>
      </c>
    </row>
    <row r="29247" spans="8:12" x14ac:dyDescent="0.25">
      <c r="H29247" t="s">
        <v>27303</v>
      </c>
      <c r="I29247">
        <v>9405631</v>
      </c>
      <c r="J29247">
        <v>370559000</v>
      </c>
      <c r="L29247" t="s">
        <v>1412</v>
      </c>
    </row>
    <row r="29248" spans="8:12" x14ac:dyDescent="0.25">
      <c r="H29248" t="s">
        <v>27304</v>
      </c>
      <c r="I29248">
        <v>7359125</v>
      </c>
      <c r="J29248">
        <v>667005243</v>
      </c>
      <c r="L29248" t="s">
        <v>1295</v>
      </c>
    </row>
    <row r="29249" spans="8:12" x14ac:dyDescent="0.25">
      <c r="H29249" t="s">
        <v>27304</v>
      </c>
      <c r="I29249">
        <v>7359125</v>
      </c>
      <c r="J29249">
        <v>511063000</v>
      </c>
      <c r="K29249" t="s">
        <v>1638</v>
      </c>
      <c r="L29249" t="s">
        <v>1295</v>
      </c>
    </row>
    <row r="29250" spans="8:12" x14ac:dyDescent="0.25">
      <c r="H29250" t="s">
        <v>27305</v>
      </c>
      <c r="I29250">
        <v>9284714</v>
      </c>
      <c r="J29250">
        <v>441939000</v>
      </c>
      <c r="K29250" t="s">
        <v>1352</v>
      </c>
      <c r="L29250" t="s">
        <v>2037</v>
      </c>
    </row>
    <row r="29251" spans="8:12" x14ac:dyDescent="0.25">
      <c r="H29251" t="s">
        <v>27306</v>
      </c>
      <c r="I29251">
        <v>9626895</v>
      </c>
      <c r="J29251">
        <v>373265000</v>
      </c>
      <c r="L29251" t="s">
        <v>1341</v>
      </c>
    </row>
    <row r="29252" spans="8:12" x14ac:dyDescent="0.25">
      <c r="H29252" t="s">
        <v>27307</v>
      </c>
      <c r="I29252">
        <v>9460681</v>
      </c>
      <c r="J29252">
        <v>538004216</v>
      </c>
      <c r="K29252" t="s">
        <v>1437</v>
      </c>
      <c r="L29252" t="s">
        <v>1341</v>
      </c>
    </row>
    <row r="29253" spans="8:12" x14ac:dyDescent="0.25">
      <c r="H29253" t="s">
        <v>27308</v>
      </c>
      <c r="I29253">
        <v>9566239</v>
      </c>
      <c r="J29253">
        <v>354817000</v>
      </c>
      <c r="K29253" t="s">
        <v>1332</v>
      </c>
      <c r="L29253" t="s">
        <v>1308</v>
      </c>
    </row>
    <row r="29254" spans="8:12" x14ac:dyDescent="0.25">
      <c r="H29254" t="s">
        <v>27309</v>
      </c>
      <c r="I29254">
        <v>9340257</v>
      </c>
      <c r="J29254">
        <v>339300880</v>
      </c>
      <c r="K29254" t="s">
        <v>1859</v>
      </c>
      <c r="L29254" t="s">
        <v>1308</v>
      </c>
    </row>
    <row r="29255" spans="8:12" x14ac:dyDescent="0.25">
      <c r="H29255" t="s">
        <v>27310</v>
      </c>
      <c r="I29255">
        <v>9459917</v>
      </c>
      <c r="J29255">
        <v>355391000</v>
      </c>
      <c r="K29255" t="s">
        <v>1332</v>
      </c>
      <c r="L29255" t="s">
        <v>1295</v>
      </c>
    </row>
    <row r="29256" spans="8:12" x14ac:dyDescent="0.25">
      <c r="H29256" t="s">
        <v>27311</v>
      </c>
      <c r="I29256">
        <v>9408358</v>
      </c>
      <c r="J29256">
        <v>357171000</v>
      </c>
      <c r="K29256" t="s">
        <v>1332</v>
      </c>
      <c r="L29256" t="s">
        <v>1326</v>
      </c>
    </row>
    <row r="29257" spans="8:12" x14ac:dyDescent="0.25">
      <c r="H29257" t="s">
        <v>27312</v>
      </c>
      <c r="I29257">
        <v>8861694</v>
      </c>
      <c r="J29257">
        <v>214182203</v>
      </c>
      <c r="K29257" t="s">
        <v>1302</v>
      </c>
      <c r="L29257" t="s">
        <v>1494</v>
      </c>
    </row>
    <row r="29258" spans="8:12" x14ac:dyDescent="0.25">
      <c r="H29258" t="s">
        <v>27313</v>
      </c>
      <c r="I29258">
        <v>9468401</v>
      </c>
      <c r="J29258">
        <v>355067000</v>
      </c>
      <c r="K29258" t="s">
        <v>1332</v>
      </c>
      <c r="L29258" t="s">
        <v>1341</v>
      </c>
    </row>
    <row r="29259" spans="8:12" x14ac:dyDescent="0.25">
      <c r="H29259" t="s">
        <v>27314</v>
      </c>
      <c r="I29259">
        <v>9024889</v>
      </c>
      <c r="J29259">
        <v>529664000</v>
      </c>
      <c r="K29259" t="s">
        <v>2074</v>
      </c>
      <c r="L29259" t="s">
        <v>1308</v>
      </c>
    </row>
    <row r="29260" spans="8:12" x14ac:dyDescent="0.25">
      <c r="H29260" t="s">
        <v>27314</v>
      </c>
      <c r="I29260">
        <v>9700433</v>
      </c>
      <c r="J29260">
        <v>372335000</v>
      </c>
      <c r="L29260" t="s">
        <v>1412</v>
      </c>
    </row>
    <row r="29261" spans="8:12" x14ac:dyDescent="0.25">
      <c r="H29261" t="s">
        <v>27315</v>
      </c>
      <c r="I29261">
        <v>9201700</v>
      </c>
      <c r="J29261">
        <v>440388000</v>
      </c>
      <c r="K29261" t="s">
        <v>1352</v>
      </c>
      <c r="L29261" t="s">
        <v>1295</v>
      </c>
    </row>
    <row r="29262" spans="8:12" x14ac:dyDescent="0.25">
      <c r="H29262" t="s">
        <v>27316</v>
      </c>
      <c r="I29262">
        <v>9191230</v>
      </c>
      <c r="J29262">
        <v>441920000</v>
      </c>
      <c r="K29262" t="s">
        <v>1352</v>
      </c>
      <c r="L29262" t="s">
        <v>1326</v>
      </c>
    </row>
    <row r="29263" spans="8:12" x14ac:dyDescent="0.25">
      <c r="H29263" t="s">
        <v>27317</v>
      </c>
      <c r="I29263">
        <v>9369124</v>
      </c>
      <c r="J29263">
        <v>372028000</v>
      </c>
      <c r="L29263" t="s">
        <v>1295</v>
      </c>
    </row>
    <row r="29264" spans="8:12" x14ac:dyDescent="0.25">
      <c r="H29264" t="s">
        <v>27318</v>
      </c>
      <c r="I29264">
        <v>9724439</v>
      </c>
      <c r="J29264">
        <v>319079100</v>
      </c>
      <c r="K29264" t="s">
        <v>1671</v>
      </c>
      <c r="L29264" t="s">
        <v>1313</v>
      </c>
    </row>
    <row r="29265" spans="8:12" x14ac:dyDescent="0.25">
      <c r="H29265" t="s">
        <v>27319</v>
      </c>
      <c r="I29265">
        <v>9171113</v>
      </c>
      <c r="J29265">
        <v>440112000</v>
      </c>
      <c r="K29265" t="s">
        <v>1352</v>
      </c>
      <c r="L29265" t="s">
        <v>1341</v>
      </c>
    </row>
    <row r="29266" spans="8:12" x14ac:dyDescent="0.25">
      <c r="H29266" t="s">
        <v>27320</v>
      </c>
      <c r="I29266">
        <v>9333113</v>
      </c>
      <c r="J29266">
        <v>371916000</v>
      </c>
      <c r="L29266" t="s">
        <v>1326</v>
      </c>
    </row>
    <row r="29267" spans="8:12" x14ac:dyDescent="0.25">
      <c r="H29267" t="s">
        <v>27321</v>
      </c>
      <c r="I29267">
        <v>9190975</v>
      </c>
      <c r="J29267">
        <v>351153000</v>
      </c>
      <c r="K29267" t="s">
        <v>1332</v>
      </c>
      <c r="L29267" t="s">
        <v>1326</v>
      </c>
    </row>
    <row r="29268" spans="8:12" x14ac:dyDescent="0.25">
      <c r="H29268" t="s">
        <v>27322</v>
      </c>
      <c r="I29268">
        <v>9623219</v>
      </c>
      <c r="J29268">
        <v>538004795</v>
      </c>
      <c r="K29268" t="s">
        <v>1437</v>
      </c>
      <c r="L29268" t="s">
        <v>4744</v>
      </c>
    </row>
    <row r="29269" spans="8:12" x14ac:dyDescent="0.25">
      <c r="H29269" t="s">
        <v>27323</v>
      </c>
      <c r="I29269">
        <v>9264702</v>
      </c>
      <c r="J29269">
        <v>351343000</v>
      </c>
      <c r="K29269" t="s">
        <v>1332</v>
      </c>
      <c r="L29269" t="s">
        <v>1326</v>
      </c>
    </row>
    <row r="29270" spans="8:12" x14ac:dyDescent="0.25">
      <c r="H29270" t="s">
        <v>27324</v>
      </c>
      <c r="I29270">
        <v>9274551</v>
      </c>
      <c r="J29270">
        <v>477789000</v>
      </c>
      <c r="K29270" t="s">
        <v>1348</v>
      </c>
      <c r="L29270" t="s">
        <v>1341</v>
      </c>
    </row>
    <row r="29271" spans="8:12" x14ac:dyDescent="0.25">
      <c r="H29271" t="s">
        <v>27325</v>
      </c>
      <c r="I29271">
        <v>9471616</v>
      </c>
      <c r="J29271">
        <v>370708000</v>
      </c>
      <c r="L29271" t="s">
        <v>4744</v>
      </c>
    </row>
    <row r="29272" spans="8:12" x14ac:dyDescent="0.25">
      <c r="H29272" t="s">
        <v>27326</v>
      </c>
      <c r="I29272">
        <v>9134385</v>
      </c>
      <c r="J29272">
        <v>440441000</v>
      </c>
      <c r="K29272" t="s">
        <v>1352</v>
      </c>
      <c r="L29272" t="s">
        <v>1295</v>
      </c>
    </row>
    <row r="29273" spans="8:12" x14ac:dyDescent="0.25">
      <c r="H29273" t="s">
        <v>27327</v>
      </c>
      <c r="I29273">
        <v>9178422</v>
      </c>
      <c r="J29273">
        <v>511011035</v>
      </c>
      <c r="K29273" t="s">
        <v>1638</v>
      </c>
      <c r="L29273" t="s">
        <v>1295</v>
      </c>
    </row>
    <row r="29274" spans="8:12" x14ac:dyDescent="0.25">
      <c r="H29274" t="s">
        <v>27328</v>
      </c>
      <c r="I29274">
        <v>9098517</v>
      </c>
      <c r="J29274">
        <v>529609000</v>
      </c>
      <c r="K29274" t="s">
        <v>2074</v>
      </c>
      <c r="L29274" t="s">
        <v>1308</v>
      </c>
    </row>
    <row r="29275" spans="8:12" x14ac:dyDescent="0.25">
      <c r="H29275" t="s">
        <v>27328</v>
      </c>
      <c r="I29275">
        <v>9098517</v>
      </c>
      <c r="J29275">
        <v>339300870</v>
      </c>
      <c r="K29275" t="s">
        <v>1859</v>
      </c>
      <c r="L29275" t="s">
        <v>1308</v>
      </c>
    </row>
    <row r="29276" spans="8:12" x14ac:dyDescent="0.25">
      <c r="H29276" t="s">
        <v>27329</v>
      </c>
      <c r="I29276">
        <v>9528536</v>
      </c>
      <c r="J29276">
        <v>371647000</v>
      </c>
      <c r="L29276" t="s">
        <v>1308</v>
      </c>
    </row>
    <row r="29277" spans="8:12" x14ac:dyDescent="0.25">
      <c r="H29277" t="s">
        <v>27330</v>
      </c>
      <c r="I29277">
        <v>9217785</v>
      </c>
      <c r="J29277">
        <v>441716000</v>
      </c>
      <c r="K29277" t="s">
        <v>1352</v>
      </c>
      <c r="L29277" t="s">
        <v>1295</v>
      </c>
    </row>
    <row r="29278" spans="8:12" x14ac:dyDescent="0.25">
      <c r="H29278" t="s">
        <v>27331</v>
      </c>
      <c r="I29278">
        <v>9643178</v>
      </c>
      <c r="J29278">
        <v>319054200</v>
      </c>
      <c r="K29278" t="s">
        <v>1671</v>
      </c>
      <c r="L29278" t="s">
        <v>1308</v>
      </c>
    </row>
    <row r="29279" spans="8:12" x14ac:dyDescent="0.25">
      <c r="H29279" t="s">
        <v>27332</v>
      </c>
      <c r="I29279">
        <v>9033713</v>
      </c>
      <c r="J29279">
        <v>215913000</v>
      </c>
      <c r="K29279" t="s">
        <v>1340</v>
      </c>
      <c r="L29279" t="s">
        <v>1295</v>
      </c>
    </row>
    <row r="29280" spans="8:12" x14ac:dyDescent="0.25">
      <c r="H29280" t="s">
        <v>27333</v>
      </c>
      <c r="I29280">
        <v>9163453</v>
      </c>
      <c r="J29280">
        <v>351221000</v>
      </c>
      <c r="K29280" t="s">
        <v>1332</v>
      </c>
      <c r="L29280" t="s">
        <v>1326</v>
      </c>
    </row>
    <row r="29281" spans="8:12" x14ac:dyDescent="0.25">
      <c r="H29281" t="s">
        <v>27334</v>
      </c>
      <c r="I29281">
        <v>8130734</v>
      </c>
      <c r="J29281">
        <v>373894000</v>
      </c>
      <c r="L29281" t="s">
        <v>1341</v>
      </c>
    </row>
    <row r="29282" spans="8:12" x14ac:dyDescent="0.25">
      <c r="H29282" t="s">
        <v>27335</v>
      </c>
      <c r="I29282">
        <v>9145530</v>
      </c>
      <c r="J29282">
        <v>374633000</v>
      </c>
      <c r="L29282" t="s">
        <v>1341</v>
      </c>
    </row>
    <row r="29283" spans="8:12" x14ac:dyDescent="0.25">
      <c r="H29283" t="s">
        <v>27336</v>
      </c>
      <c r="I29283">
        <v>9182411</v>
      </c>
      <c r="J29283">
        <v>440434000</v>
      </c>
      <c r="K29283" t="s">
        <v>1352</v>
      </c>
      <c r="L29283" t="s">
        <v>1295</v>
      </c>
    </row>
    <row r="29284" spans="8:12" x14ac:dyDescent="0.25">
      <c r="H29284" t="s">
        <v>27337</v>
      </c>
      <c r="I29284">
        <v>9080986</v>
      </c>
      <c r="J29284">
        <v>273331000</v>
      </c>
      <c r="K29284" t="s">
        <v>1297</v>
      </c>
      <c r="L29284" t="s">
        <v>1295</v>
      </c>
    </row>
    <row r="29285" spans="8:12" x14ac:dyDescent="0.25">
      <c r="H29285" t="s">
        <v>27338</v>
      </c>
      <c r="I29285">
        <v>9408281</v>
      </c>
      <c r="J29285">
        <v>352760000</v>
      </c>
      <c r="K29285" t="s">
        <v>1332</v>
      </c>
      <c r="L29285" t="s">
        <v>1308</v>
      </c>
    </row>
    <row r="29286" spans="8:12" x14ac:dyDescent="0.25">
      <c r="H29286" t="s">
        <v>27339</v>
      </c>
      <c r="I29286">
        <v>9228239</v>
      </c>
      <c r="J29286">
        <v>538006402</v>
      </c>
      <c r="K29286" t="s">
        <v>1437</v>
      </c>
      <c r="L29286" t="s">
        <v>1341</v>
      </c>
    </row>
    <row r="29287" spans="8:12" x14ac:dyDescent="0.25">
      <c r="H29287" t="s">
        <v>27340</v>
      </c>
      <c r="I29287">
        <v>9498236</v>
      </c>
      <c r="J29287">
        <v>636017261</v>
      </c>
      <c r="K29287" t="s">
        <v>1464</v>
      </c>
      <c r="L29287" t="s">
        <v>1341</v>
      </c>
    </row>
    <row r="29288" spans="8:12" x14ac:dyDescent="0.25">
      <c r="H29288" t="s">
        <v>27341</v>
      </c>
      <c r="I29288">
        <v>9609902</v>
      </c>
      <c r="J29288">
        <v>247299500</v>
      </c>
      <c r="K29288" t="s">
        <v>1398</v>
      </c>
      <c r="L29288" t="s">
        <v>1341</v>
      </c>
    </row>
    <row r="29289" spans="8:12" x14ac:dyDescent="0.25">
      <c r="H29289" t="s">
        <v>27342</v>
      </c>
      <c r="I29289">
        <v>9715713</v>
      </c>
      <c r="J29289">
        <v>244830182</v>
      </c>
      <c r="K29289" t="s">
        <v>1387</v>
      </c>
      <c r="L29289" t="s">
        <v>1308</v>
      </c>
    </row>
    <row r="29290" spans="8:12" x14ac:dyDescent="0.25">
      <c r="H29290" t="s">
        <v>27343</v>
      </c>
      <c r="I29290">
        <v>8920567</v>
      </c>
      <c r="J29290">
        <v>259360000</v>
      </c>
      <c r="K29290" t="s">
        <v>1335</v>
      </c>
      <c r="L29290" t="s">
        <v>1326</v>
      </c>
    </row>
    <row r="29291" spans="8:12" x14ac:dyDescent="0.25">
      <c r="H29291" t="s">
        <v>27344</v>
      </c>
      <c r="I29291">
        <v>9362580</v>
      </c>
      <c r="J29291">
        <v>246374000</v>
      </c>
      <c r="K29291" t="s">
        <v>1387</v>
      </c>
      <c r="L29291" t="s">
        <v>1295</v>
      </c>
    </row>
    <row r="29292" spans="8:12" x14ac:dyDescent="0.25">
      <c r="H29292" t="s">
        <v>27345</v>
      </c>
      <c r="I29292">
        <v>9549669</v>
      </c>
      <c r="J29292">
        <v>247284600</v>
      </c>
      <c r="K29292" t="s">
        <v>1398</v>
      </c>
      <c r="L29292" t="s">
        <v>1295</v>
      </c>
    </row>
    <row r="29293" spans="8:12" x14ac:dyDescent="0.25">
      <c r="H29293" t="s">
        <v>27346</v>
      </c>
      <c r="I29293">
        <v>9284219</v>
      </c>
      <c r="J29293">
        <v>431501764</v>
      </c>
      <c r="K29293" t="s">
        <v>1368</v>
      </c>
      <c r="L29293" t="s">
        <v>1308</v>
      </c>
    </row>
    <row r="29294" spans="8:12" x14ac:dyDescent="0.25">
      <c r="H29294" t="s">
        <v>27347</v>
      </c>
      <c r="I29294">
        <v>9284221</v>
      </c>
      <c r="J29294">
        <v>431200647</v>
      </c>
      <c r="K29294" t="s">
        <v>1368</v>
      </c>
      <c r="L29294" t="s">
        <v>1308</v>
      </c>
    </row>
    <row r="29295" spans="8:12" x14ac:dyDescent="0.25">
      <c r="H29295" t="s">
        <v>27348</v>
      </c>
      <c r="I29295">
        <v>9111412</v>
      </c>
      <c r="J29295">
        <v>440309560</v>
      </c>
      <c r="K29295" t="s">
        <v>1352</v>
      </c>
      <c r="L29295" t="s">
        <v>1362</v>
      </c>
    </row>
    <row r="29296" spans="8:12" x14ac:dyDescent="0.25">
      <c r="H29296" t="s">
        <v>27349</v>
      </c>
      <c r="I29296">
        <v>8995043</v>
      </c>
      <c r="J29296">
        <v>533170009</v>
      </c>
      <c r="K29296" t="s">
        <v>1563</v>
      </c>
      <c r="L29296" t="s">
        <v>1308</v>
      </c>
    </row>
    <row r="29297" spans="8:12" x14ac:dyDescent="0.25">
      <c r="H29297" t="s">
        <v>27350</v>
      </c>
      <c r="I29297">
        <v>9509906</v>
      </c>
      <c r="J29297">
        <v>525008073</v>
      </c>
      <c r="K29297" t="s">
        <v>1307</v>
      </c>
      <c r="L29297" t="s">
        <v>1362</v>
      </c>
    </row>
    <row r="29298" spans="8:12" x14ac:dyDescent="0.25">
      <c r="H29298" t="s">
        <v>27351</v>
      </c>
      <c r="I29298">
        <v>9307002</v>
      </c>
      <c r="J29298">
        <v>352887009</v>
      </c>
      <c r="L29298" t="s">
        <v>1308</v>
      </c>
    </row>
    <row r="29299" spans="8:12" x14ac:dyDescent="0.25">
      <c r="H29299" t="s">
        <v>27352</v>
      </c>
      <c r="I29299">
        <v>8877825</v>
      </c>
      <c r="J29299">
        <v>440588000</v>
      </c>
      <c r="K29299" t="s">
        <v>1352</v>
      </c>
      <c r="L29299" t="s">
        <v>1295</v>
      </c>
    </row>
    <row r="29300" spans="8:12" x14ac:dyDescent="0.25">
      <c r="H29300" t="s">
        <v>27353</v>
      </c>
      <c r="I29300">
        <v>9232307</v>
      </c>
      <c r="J29300">
        <v>440833000</v>
      </c>
      <c r="K29300" t="s">
        <v>1352</v>
      </c>
      <c r="L29300" t="s">
        <v>1308</v>
      </c>
    </row>
    <row r="29301" spans="8:12" x14ac:dyDescent="0.25">
      <c r="H29301" t="s">
        <v>27354</v>
      </c>
      <c r="I29301">
        <v>9460526</v>
      </c>
      <c r="J29301">
        <v>352590000</v>
      </c>
      <c r="K29301" t="s">
        <v>1332</v>
      </c>
      <c r="L29301" t="s">
        <v>1341</v>
      </c>
    </row>
    <row r="29302" spans="8:12" x14ac:dyDescent="0.25">
      <c r="H29302" t="s">
        <v>27355</v>
      </c>
      <c r="I29302">
        <v>9217759</v>
      </c>
      <c r="J29302">
        <v>538006347</v>
      </c>
      <c r="K29302" t="s">
        <v>1437</v>
      </c>
      <c r="L29302" t="s">
        <v>1341</v>
      </c>
    </row>
    <row r="29303" spans="8:12" x14ac:dyDescent="0.25">
      <c r="H29303" t="s">
        <v>27356</v>
      </c>
      <c r="I29303">
        <v>9459266</v>
      </c>
      <c r="J29303">
        <v>351001000</v>
      </c>
      <c r="K29303" t="s">
        <v>1332</v>
      </c>
      <c r="L29303" t="s">
        <v>1362</v>
      </c>
    </row>
    <row r="29304" spans="8:12" x14ac:dyDescent="0.25">
      <c r="H29304" t="s">
        <v>27357</v>
      </c>
      <c r="I29304">
        <v>9539341</v>
      </c>
      <c r="J29304">
        <v>373522000</v>
      </c>
      <c r="L29304" t="s">
        <v>1341</v>
      </c>
    </row>
    <row r="29305" spans="8:12" x14ac:dyDescent="0.25">
      <c r="H29305" t="s">
        <v>27358</v>
      </c>
      <c r="I29305">
        <v>9073581</v>
      </c>
      <c r="J29305">
        <v>309937000</v>
      </c>
      <c r="K29305" t="s">
        <v>1609</v>
      </c>
      <c r="L29305" t="s">
        <v>1295</v>
      </c>
    </row>
    <row r="29306" spans="8:12" x14ac:dyDescent="0.25">
      <c r="H29306" t="s">
        <v>27359</v>
      </c>
      <c r="I29306">
        <v>8719114</v>
      </c>
      <c r="J29306">
        <v>231837000</v>
      </c>
      <c r="K29306" t="s">
        <v>3557</v>
      </c>
      <c r="L29306" t="s">
        <v>1295</v>
      </c>
    </row>
    <row r="29307" spans="8:12" x14ac:dyDescent="0.25">
      <c r="H29307" t="s">
        <v>27360</v>
      </c>
      <c r="I29307">
        <v>9341160</v>
      </c>
      <c r="J29307">
        <v>231790000</v>
      </c>
      <c r="K29307" t="s">
        <v>3557</v>
      </c>
      <c r="L29307" t="s">
        <v>1295</v>
      </c>
    </row>
    <row r="29308" spans="8:12" x14ac:dyDescent="0.25">
      <c r="H29308" t="s">
        <v>27361</v>
      </c>
      <c r="I29308">
        <v>9062300</v>
      </c>
      <c r="J29308">
        <v>374269000</v>
      </c>
      <c r="L29308" t="s">
        <v>1341</v>
      </c>
    </row>
    <row r="29309" spans="8:12" x14ac:dyDescent="0.25">
      <c r="H29309" t="s">
        <v>27362</v>
      </c>
      <c r="I29309">
        <v>8322650</v>
      </c>
      <c r="J29309">
        <v>231763000</v>
      </c>
      <c r="K29309" t="s">
        <v>3557</v>
      </c>
      <c r="L29309" t="s">
        <v>1808</v>
      </c>
    </row>
    <row r="29310" spans="8:12" x14ac:dyDescent="0.25">
      <c r="H29310" t="s">
        <v>27363</v>
      </c>
      <c r="I29310">
        <v>9689665</v>
      </c>
      <c r="J29310">
        <v>356481000</v>
      </c>
      <c r="K29310" t="s">
        <v>1332</v>
      </c>
      <c r="L29310" t="s">
        <v>1308</v>
      </c>
    </row>
    <row r="29311" spans="8:12" x14ac:dyDescent="0.25">
      <c r="H29311" t="s">
        <v>27364</v>
      </c>
      <c r="I29311">
        <v>9302803</v>
      </c>
      <c r="J29311">
        <v>371207000</v>
      </c>
      <c r="L29311" t="s">
        <v>1341</v>
      </c>
    </row>
    <row r="29312" spans="8:12" x14ac:dyDescent="0.25">
      <c r="H29312" t="s">
        <v>27365</v>
      </c>
      <c r="I29312">
        <v>9198240</v>
      </c>
      <c r="J29312">
        <v>357349000</v>
      </c>
      <c r="K29312" t="s">
        <v>1332</v>
      </c>
      <c r="L29312" t="s">
        <v>1341</v>
      </c>
    </row>
    <row r="29313" spans="8:12" x14ac:dyDescent="0.25">
      <c r="H29313" t="s">
        <v>27366</v>
      </c>
      <c r="I29313">
        <v>9287948</v>
      </c>
      <c r="J29313">
        <v>356825000</v>
      </c>
      <c r="K29313" t="s">
        <v>1332</v>
      </c>
      <c r="L29313" t="s">
        <v>1346</v>
      </c>
    </row>
    <row r="29314" spans="8:12" x14ac:dyDescent="0.25">
      <c r="H29314" t="s">
        <v>27367</v>
      </c>
      <c r="I29314">
        <v>9698381</v>
      </c>
      <c r="J29314">
        <v>477193400</v>
      </c>
      <c r="K29314" t="s">
        <v>1348</v>
      </c>
      <c r="L29314" t="s">
        <v>1308</v>
      </c>
    </row>
    <row r="29315" spans="8:12" x14ac:dyDescent="0.25">
      <c r="H29315" t="s">
        <v>27368</v>
      </c>
      <c r="I29315">
        <v>9698393</v>
      </c>
      <c r="J29315">
        <v>477066600</v>
      </c>
      <c r="K29315" t="s">
        <v>1348</v>
      </c>
      <c r="L29315" t="s">
        <v>1308</v>
      </c>
    </row>
    <row r="29316" spans="8:12" x14ac:dyDescent="0.25">
      <c r="H29316" t="s">
        <v>27369</v>
      </c>
      <c r="I29316">
        <v>9748394</v>
      </c>
      <c r="J29316">
        <v>374431000</v>
      </c>
      <c r="L29316" t="s">
        <v>1308</v>
      </c>
    </row>
    <row r="29317" spans="8:12" x14ac:dyDescent="0.25">
      <c r="H29317" t="s">
        <v>27370</v>
      </c>
      <c r="I29317">
        <v>9691773</v>
      </c>
      <c r="J29317">
        <v>538005520</v>
      </c>
      <c r="K29317" t="s">
        <v>1437</v>
      </c>
      <c r="L29317" t="s">
        <v>1308</v>
      </c>
    </row>
    <row r="29318" spans="8:12" x14ac:dyDescent="0.25">
      <c r="H29318" t="s">
        <v>27371</v>
      </c>
      <c r="I29318">
        <v>9689653</v>
      </c>
      <c r="J29318">
        <v>351453000</v>
      </c>
      <c r="K29318" t="s">
        <v>1332</v>
      </c>
      <c r="L29318" t="s">
        <v>1337</v>
      </c>
    </row>
    <row r="29319" spans="8:12" x14ac:dyDescent="0.25">
      <c r="H29319" t="s">
        <v>27372</v>
      </c>
      <c r="I29319">
        <v>9511117</v>
      </c>
      <c r="J29319">
        <v>371589000</v>
      </c>
      <c r="L29319" t="s">
        <v>1412</v>
      </c>
    </row>
    <row r="29320" spans="8:12" x14ac:dyDescent="0.25">
      <c r="H29320" t="s">
        <v>1164</v>
      </c>
      <c r="I29320">
        <v>9658915</v>
      </c>
      <c r="J29320">
        <v>372117000</v>
      </c>
      <c r="L29320" t="s">
        <v>1341</v>
      </c>
    </row>
    <row r="29321" spans="8:12" x14ac:dyDescent="0.25">
      <c r="H29321" t="s">
        <v>27373</v>
      </c>
      <c r="I29321">
        <v>9008108</v>
      </c>
      <c r="J29321">
        <v>354503000</v>
      </c>
      <c r="K29321" t="s">
        <v>1332</v>
      </c>
      <c r="L29321" t="s">
        <v>1346</v>
      </c>
    </row>
    <row r="29322" spans="8:12" x14ac:dyDescent="0.25">
      <c r="H29322" t="s">
        <v>27374</v>
      </c>
      <c r="I29322">
        <v>9482134</v>
      </c>
      <c r="J29322">
        <v>353096000</v>
      </c>
      <c r="K29322" t="s">
        <v>1332</v>
      </c>
      <c r="L29322" t="s">
        <v>1341</v>
      </c>
    </row>
    <row r="29323" spans="8:12" x14ac:dyDescent="0.25">
      <c r="H29323" t="s">
        <v>27375</v>
      </c>
      <c r="I29323">
        <v>9597379</v>
      </c>
      <c r="J29323">
        <v>477978200</v>
      </c>
      <c r="K29323" t="s">
        <v>1348</v>
      </c>
      <c r="L29323" t="s">
        <v>1341</v>
      </c>
    </row>
    <row r="29324" spans="8:12" x14ac:dyDescent="0.25">
      <c r="H29324" t="s">
        <v>27376</v>
      </c>
      <c r="I29324">
        <v>9669639</v>
      </c>
      <c r="J29324">
        <v>538005291</v>
      </c>
      <c r="K29324" t="s">
        <v>1437</v>
      </c>
      <c r="L29324" t="s">
        <v>1308</v>
      </c>
    </row>
    <row r="29325" spans="8:12" x14ac:dyDescent="0.25">
      <c r="H29325" t="s">
        <v>27376</v>
      </c>
      <c r="I29325">
        <v>9213222</v>
      </c>
      <c r="J29325">
        <v>351059000</v>
      </c>
      <c r="K29325" t="s">
        <v>1332</v>
      </c>
      <c r="L29325" t="s">
        <v>1313</v>
      </c>
    </row>
    <row r="29326" spans="8:12" x14ac:dyDescent="0.25">
      <c r="H29326" t="s">
        <v>27377</v>
      </c>
      <c r="I29326">
        <v>9206384</v>
      </c>
      <c r="J29326">
        <v>356950000</v>
      </c>
      <c r="K29326" t="s">
        <v>1332</v>
      </c>
      <c r="L29326" t="s">
        <v>1313</v>
      </c>
    </row>
    <row r="29327" spans="8:12" x14ac:dyDescent="0.25">
      <c r="H29327" t="s">
        <v>27378</v>
      </c>
      <c r="I29327">
        <v>8921664</v>
      </c>
      <c r="J29327">
        <v>440333000</v>
      </c>
      <c r="K29327" t="s">
        <v>1352</v>
      </c>
      <c r="L29327" t="s">
        <v>1308</v>
      </c>
    </row>
    <row r="29328" spans="8:12" x14ac:dyDescent="0.25">
      <c r="H29328" t="s">
        <v>27379</v>
      </c>
      <c r="I29328">
        <v>9427419</v>
      </c>
      <c r="J29328">
        <v>431003072</v>
      </c>
      <c r="K29328" t="s">
        <v>1368</v>
      </c>
      <c r="L29328" t="s">
        <v>1326</v>
      </c>
    </row>
    <row r="29329" spans="8:12" x14ac:dyDescent="0.25">
      <c r="H29329" t="s">
        <v>27380</v>
      </c>
      <c r="I29329">
        <v>9691761</v>
      </c>
      <c r="J29329">
        <v>538005519</v>
      </c>
      <c r="K29329" t="s">
        <v>1437</v>
      </c>
      <c r="L29329" t="s">
        <v>1308</v>
      </c>
    </row>
    <row r="29330" spans="8:12" x14ac:dyDescent="0.25">
      <c r="H29330" t="s">
        <v>27381</v>
      </c>
      <c r="I29330">
        <v>9641156</v>
      </c>
      <c r="J29330">
        <v>373407000</v>
      </c>
      <c r="L29330" t="s">
        <v>1308</v>
      </c>
    </row>
    <row r="29331" spans="8:12" x14ac:dyDescent="0.25">
      <c r="H29331" t="s">
        <v>27382</v>
      </c>
      <c r="I29331">
        <v>9474345</v>
      </c>
      <c r="J29331">
        <v>431052000</v>
      </c>
      <c r="K29331" t="s">
        <v>1368</v>
      </c>
      <c r="L29331" t="s">
        <v>2037</v>
      </c>
    </row>
    <row r="29332" spans="8:12" x14ac:dyDescent="0.25">
      <c r="H29332" t="s">
        <v>27382</v>
      </c>
      <c r="I29332">
        <v>9474345</v>
      </c>
      <c r="J29332">
        <v>431003073</v>
      </c>
      <c r="L29332" t="s">
        <v>1395</v>
      </c>
    </row>
    <row r="29333" spans="8:12" x14ac:dyDescent="0.25">
      <c r="H29333" t="s">
        <v>27383</v>
      </c>
      <c r="I29333">
        <v>9059119</v>
      </c>
      <c r="J29333">
        <v>351990000</v>
      </c>
      <c r="K29333" t="s">
        <v>1332</v>
      </c>
      <c r="L29333" t="s">
        <v>1341</v>
      </c>
    </row>
    <row r="29334" spans="8:12" x14ac:dyDescent="0.25">
      <c r="H29334" t="s">
        <v>27384</v>
      </c>
      <c r="I29334">
        <v>9474357</v>
      </c>
      <c r="J29334">
        <v>431003074</v>
      </c>
      <c r="K29334" t="s">
        <v>1368</v>
      </c>
      <c r="L29334" t="s">
        <v>1313</v>
      </c>
    </row>
    <row r="29335" spans="8:12" x14ac:dyDescent="0.25">
      <c r="H29335" t="s">
        <v>27385</v>
      </c>
      <c r="I29335">
        <v>9072197</v>
      </c>
      <c r="J29335">
        <v>441625000</v>
      </c>
      <c r="K29335" t="s">
        <v>1352</v>
      </c>
      <c r="L29335" t="s">
        <v>1341</v>
      </c>
    </row>
    <row r="29336" spans="8:12" x14ac:dyDescent="0.25">
      <c r="H29336" t="s">
        <v>27385</v>
      </c>
      <c r="I29336">
        <v>8906676</v>
      </c>
      <c r="J29336">
        <v>356318000</v>
      </c>
      <c r="K29336" t="s">
        <v>1332</v>
      </c>
      <c r="L29336" t="s">
        <v>1341</v>
      </c>
    </row>
    <row r="29337" spans="8:12" x14ac:dyDescent="0.25">
      <c r="H29337" t="s">
        <v>27386</v>
      </c>
      <c r="I29337">
        <v>9511143</v>
      </c>
      <c r="J29337">
        <v>354663000</v>
      </c>
      <c r="K29337" t="s">
        <v>1332</v>
      </c>
      <c r="L29337" t="s">
        <v>1326</v>
      </c>
    </row>
    <row r="29338" spans="8:12" x14ac:dyDescent="0.25">
      <c r="H29338" t="s">
        <v>27387</v>
      </c>
      <c r="I29338">
        <v>9305946</v>
      </c>
      <c r="J29338">
        <v>352778000</v>
      </c>
      <c r="K29338" t="s">
        <v>1332</v>
      </c>
      <c r="L29338" t="s">
        <v>1295</v>
      </c>
    </row>
    <row r="29339" spans="8:12" x14ac:dyDescent="0.25">
      <c r="H29339" t="s">
        <v>27388</v>
      </c>
      <c r="I29339">
        <v>9258131</v>
      </c>
      <c r="J29339">
        <v>440221000</v>
      </c>
      <c r="K29339" t="s">
        <v>1352</v>
      </c>
      <c r="L29339" t="s">
        <v>1326</v>
      </c>
    </row>
    <row r="29340" spans="8:12" x14ac:dyDescent="0.25">
      <c r="H29340" t="s">
        <v>1165</v>
      </c>
      <c r="I29340">
        <v>9651280</v>
      </c>
      <c r="J29340">
        <v>566826000</v>
      </c>
      <c r="L29340" t="s">
        <v>1341</v>
      </c>
    </row>
    <row r="29341" spans="8:12" x14ac:dyDescent="0.25">
      <c r="H29341" t="s">
        <v>27389</v>
      </c>
      <c r="I29341">
        <v>9725809</v>
      </c>
      <c r="J29341">
        <v>370105000</v>
      </c>
      <c r="L29341" t="s">
        <v>1313</v>
      </c>
    </row>
    <row r="29342" spans="8:12" x14ac:dyDescent="0.25">
      <c r="H29342" t="s">
        <v>27390</v>
      </c>
      <c r="I29342">
        <v>9738765</v>
      </c>
      <c r="J29342">
        <v>374302000</v>
      </c>
      <c r="L29342" t="s">
        <v>1308</v>
      </c>
    </row>
    <row r="29343" spans="8:12" x14ac:dyDescent="0.25">
      <c r="H29343" t="s">
        <v>27391</v>
      </c>
      <c r="I29343">
        <v>9482122</v>
      </c>
      <c r="J29343">
        <v>357213000</v>
      </c>
      <c r="K29343" t="s">
        <v>1332</v>
      </c>
      <c r="L29343" t="s">
        <v>1308</v>
      </c>
    </row>
    <row r="29344" spans="8:12" x14ac:dyDescent="0.25">
      <c r="H29344" t="s">
        <v>27392</v>
      </c>
      <c r="I29344">
        <v>9196802</v>
      </c>
      <c r="J29344">
        <v>357943000</v>
      </c>
      <c r="K29344" t="s">
        <v>1332</v>
      </c>
      <c r="L29344" t="s">
        <v>1341</v>
      </c>
    </row>
    <row r="29345" spans="8:12" x14ac:dyDescent="0.25">
      <c r="H29345" t="s">
        <v>27393</v>
      </c>
      <c r="I29345">
        <v>9604756</v>
      </c>
      <c r="J29345">
        <v>564915000</v>
      </c>
      <c r="K29345" t="s">
        <v>1441</v>
      </c>
      <c r="L29345" t="s">
        <v>1341</v>
      </c>
    </row>
    <row r="29346" spans="8:12" x14ac:dyDescent="0.25">
      <c r="H29346" t="s">
        <v>27394</v>
      </c>
      <c r="I29346">
        <v>9641857</v>
      </c>
      <c r="J29346">
        <v>636015871</v>
      </c>
      <c r="K29346" t="s">
        <v>1464</v>
      </c>
      <c r="L29346" t="s">
        <v>1341</v>
      </c>
    </row>
    <row r="29347" spans="8:12" x14ac:dyDescent="0.25">
      <c r="H29347" t="s">
        <v>27395</v>
      </c>
      <c r="I29347">
        <v>9121041</v>
      </c>
      <c r="J29347">
        <v>441107000</v>
      </c>
      <c r="K29347" t="s">
        <v>1352</v>
      </c>
      <c r="L29347" t="s">
        <v>1308</v>
      </c>
    </row>
    <row r="29348" spans="8:12" x14ac:dyDescent="0.25">
      <c r="H29348" t="s">
        <v>27396</v>
      </c>
      <c r="I29348">
        <v>8920517</v>
      </c>
      <c r="J29348">
        <v>373458000</v>
      </c>
      <c r="L29348" t="s">
        <v>1341</v>
      </c>
    </row>
    <row r="29349" spans="8:12" x14ac:dyDescent="0.25">
      <c r="H29349" t="s">
        <v>27397</v>
      </c>
      <c r="I29349">
        <v>9607758</v>
      </c>
      <c r="J29349">
        <v>431230000</v>
      </c>
      <c r="K29349" t="s">
        <v>1368</v>
      </c>
      <c r="L29349" t="s">
        <v>1313</v>
      </c>
    </row>
    <row r="29350" spans="8:12" x14ac:dyDescent="0.25">
      <c r="H29350" t="s">
        <v>27397</v>
      </c>
      <c r="I29350">
        <v>9607758</v>
      </c>
      <c r="J29350">
        <v>355817000</v>
      </c>
      <c r="K29350" t="s">
        <v>1332</v>
      </c>
      <c r="L29350" t="s">
        <v>1313</v>
      </c>
    </row>
    <row r="29351" spans="8:12" x14ac:dyDescent="0.25">
      <c r="H29351" t="s">
        <v>27398</v>
      </c>
      <c r="I29351">
        <v>9072032</v>
      </c>
      <c r="J29351">
        <v>352471000</v>
      </c>
      <c r="K29351" t="s">
        <v>1332</v>
      </c>
      <c r="L29351" t="s">
        <v>1341</v>
      </c>
    </row>
    <row r="29352" spans="8:12" x14ac:dyDescent="0.25">
      <c r="H29352" t="s">
        <v>1166</v>
      </c>
      <c r="I29352">
        <v>9489041</v>
      </c>
      <c r="J29352">
        <v>440001000</v>
      </c>
      <c r="K29352" t="s">
        <v>1352</v>
      </c>
      <c r="L29352" t="s">
        <v>1341</v>
      </c>
    </row>
    <row r="29353" spans="8:12" x14ac:dyDescent="0.25">
      <c r="H29353" t="s">
        <v>27399</v>
      </c>
      <c r="I29353">
        <v>9521643</v>
      </c>
      <c r="J29353">
        <v>355306000</v>
      </c>
      <c r="K29353" t="s">
        <v>1332</v>
      </c>
      <c r="L29353" t="s">
        <v>1362</v>
      </c>
    </row>
    <row r="29354" spans="8:12" x14ac:dyDescent="0.25">
      <c r="H29354" t="s">
        <v>27400</v>
      </c>
      <c r="I29354">
        <v>9176383</v>
      </c>
      <c r="J29354">
        <v>440242000</v>
      </c>
      <c r="K29354" t="s">
        <v>1352</v>
      </c>
      <c r="L29354" t="s">
        <v>1295</v>
      </c>
    </row>
    <row r="29355" spans="8:12" x14ac:dyDescent="0.25">
      <c r="H29355" t="s">
        <v>27400</v>
      </c>
      <c r="I29355">
        <v>9393620</v>
      </c>
      <c r="J29355">
        <v>311013800</v>
      </c>
      <c r="K29355" t="s">
        <v>1609</v>
      </c>
      <c r="L29355" t="s">
        <v>1341</v>
      </c>
    </row>
    <row r="29356" spans="8:12" x14ac:dyDescent="0.25">
      <c r="H29356" t="s">
        <v>27400</v>
      </c>
      <c r="I29356">
        <v>9590060</v>
      </c>
      <c r="J29356">
        <v>305710000</v>
      </c>
      <c r="L29356" t="s">
        <v>1341</v>
      </c>
    </row>
    <row r="29357" spans="8:12" x14ac:dyDescent="0.25">
      <c r="H29357" t="s">
        <v>27401</v>
      </c>
      <c r="I29357">
        <v>9624196</v>
      </c>
      <c r="J29357">
        <v>574001690</v>
      </c>
      <c r="K29357" t="s">
        <v>1350</v>
      </c>
      <c r="L29357" t="s">
        <v>1362</v>
      </c>
    </row>
    <row r="29358" spans="8:12" x14ac:dyDescent="0.25">
      <c r="H29358" t="s">
        <v>27402</v>
      </c>
      <c r="I29358">
        <v>9621065</v>
      </c>
      <c r="J29358">
        <v>574001340</v>
      </c>
      <c r="K29358" t="s">
        <v>1350</v>
      </c>
      <c r="L29358" t="s">
        <v>1308</v>
      </c>
    </row>
    <row r="29359" spans="8:12" x14ac:dyDescent="0.25">
      <c r="H29359" t="s">
        <v>27403</v>
      </c>
      <c r="I29359">
        <v>9691149</v>
      </c>
      <c r="J29359">
        <v>565088000</v>
      </c>
      <c r="L29359" t="s">
        <v>1308</v>
      </c>
    </row>
    <row r="29360" spans="8:12" x14ac:dyDescent="0.25">
      <c r="H29360" t="s">
        <v>27404</v>
      </c>
      <c r="I29360">
        <v>9297230</v>
      </c>
      <c r="J29360">
        <v>548856000</v>
      </c>
      <c r="K29360" t="s">
        <v>1988</v>
      </c>
      <c r="L29360" t="s">
        <v>1326</v>
      </c>
    </row>
    <row r="29361" spans="8:12" x14ac:dyDescent="0.25">
      <c r="H29361" t="s">
        <v>27405</v>
      </c>
      <c r="I29361">
        <v>9713014</v>
      </c>
      <c r="J29361">
        <v>538005870</v>
      </c>
      <c r="K29361" t="s">
        <v>1437</v>
      </c>
      <c r="L29361" t="s">
        <v>1313</v>
      </c>
    </row>
    <row r="29362" spans="8:12" x14ac:dyDescent="0.25">
      <c r="H29362" t="s">
        <v>27406</v>
      </c>
      <c r="I29362">
        <v>8302923</v>
      </c>
      <c r="J29362">
        <v>671221000</v>
      </c>
      <c r="K29362" t="s">
        <v>1311</v>
      </c>
      <c r="L29362" t="s">
        <v>1295</v>
      </c>
    </row>
    <row r="29363" spans="8:12" x14ac:dyDescent="0.25">
      <c r="H29363" t="s">
        <v>27407</v>
      </c>
      <c r="I29363">
        <v>9732955</v>
      </c>
      <c r="J29363">
        <v>566046000</v>
      </c>
      <c r="L29363" t="s">
        <v>1308</v>
      </c>
    </row>
    <row r="29364" spans="8:12" x14ac:dyDescent="0.25">
      <c r="H29364" t="s">
        <v>27408</v>
      </c>
      <c r="I29364">
        <v>9380427</v>
      </c>
      <c r="J29364">
        <v>372746000</v>
      </c>
      <c r="L29364" t="s">
        <v>1341</v>
      </c>
    </row>
    <row r="29365" spans="8:12" x14ac:dyDescent="0.25">
      <c r="H29365" t="s">
        <v>27409</v>
      </c>
      <c r="I29365">
        <v>9611826</v>
      </c>
      <c r="J29365">
        <v>566054000</v>
      </c>
      <c r="L29365" t="s">
        <v>1308</v>
      </c>
    </row>
    <row r="29366" spans="8:12" x14ac:dyDescent="0.25">
      <c r="H29366" t="s">
        <v>27410</v>
      </c>
      <c r="I29366">
        <v>9288007</v>
      </c>
      <c r="J29366">
        <v>440213000</v>
      </c>
      <c r="K29366" t="s">
        <v>1352</v>
      </c>
      <c r="L29366" t="s">
        <v>1326</v>
      </c>
    </row>
    <row r="29367" spans="8:12" x14ac:dyDescent="0.25">
      <c r="H29367" t="s">
        <v>27411</v>
      </c>
      <c r="I29367">
        <v>9227223</v>
      </c>
      <c r="J29367">
        <v>548751000</v>
      </c>
      <c r="K29367" t="s">
        <v>1988</v>
      </c>
      <c r="L29367" t="s">
        <v>1326</v>
      </c>
    </row>
    <row r="29368" spans="8:12" x14ac:dyDescent="0.25">
      <c r="H29368" t="s">
        <v>27412</v>
      </c>
      <c r="I29368">
        <v>9570462</v>
      </c>
      <c r="J29368">
        <v>372622000</v>
      </c>
      <c r="L29368" t="s">
        <v>1341</v>
      </c>
    </row>
    <row r="29369" spans="8:12" x14ac:dyDescent="0.25">
      <c r="H29369" t="s">
        <v>27413</v>
      </c>
      <c r="I29369">
        <v>9520649</v>
      </c>
      <c r="J29369">
        <v>565781000</v>
      </c>
      <c r="L29369" t="s">
        <v>1341</v>
      </c>
    </row>
    <row r="29370" spans="8:12" x14ac:dyDescent="0.25">
      <c r="H29370" t="s">
        <v>27414</v>
      </c>
      <c r="I29370">
        <v>9676931</v>
      </c>
      <c r="J29370">
        <v>477067500</v>
      </c>
      <c r="K29370" t="s">
        <v>1348</v>
      </c>
      <c r="L29370" t="s">
        <v>1329</v>
      </c>
    </row>
    <row r="29371" spans="8:12" x14ac:dyDescent="0.25">
      <c r="H29371" t="s">
        <v>27415</v>
      </c>
      <c r="I29371">
        <v>7386946</v>
      </c>
      <c r="J29371">
        <v>667904000</v>
      </c>
      <c r="K29371" t="s">
        <v>2089</v>
      </c>
      <c r="L29371" t="s">
        <v>1295</v>
      </c>
    </row>
    <row r="29372" spans="8:12" x14ac:dyDescent="0.25">
      <c r="H29372" t="s">
        <v>27416</v>
      </c>
      <c r="I29372">
        <v>9592898</v>
      </c>
      <c r="J29372">
        <v>355372000</v>
      </c>
      <c r="K29372" t="s">
        <v>1332</v>
      </c>
      <c r="L29372" t="s">
        <v>1341</v>
      </c>
    </row>
    <row r="29373" spans="8:12" x14ac:dyDescent="0.25">
      <c r="H29373" t="s">
        <v>27417</v>
      </c>
      <c r="I29373">
        <v>9317274</v>
      </c>
      <c r="J29373">
        <v>356553000</v>
      </c>
      <c r="K29373" t="s">
        <v>1332</v>
      </c>
      <c r="L29373" t="s">
        <v>1341</v>
      </c>
    </row>
    <row r="29374" spans="8:12" x14ac:dyDescent="0.25">
      <c r="H29374" t="s">
        <v>27418</v>
      </c>
      <c r="I29374">
        <v>9497000</v>
      </c>
      <c r="J29374">
        <v>247299300</v>
      </c>
      <c r="K29374" t="s">
        <v>1398</v>
      </c>
      <c r="L29374" t="s">
        <v>1341</v>
      </c>
    </row>
    <row r="29375" spans="8:12" x14ac:dyDescent="0.25">
      <c r="H29375" t="s">
        <v>27419</v>
      </c>
      <c r="I29375">
        <v>9402122</v>
      </c>
      <c r="J29375">
        <v>311025800</v>
      </c>
      <c r="K29375" t="s">
        <v>1609</v>
      </c>
      <c r="L29375" t="s">
        <v>1341</v>
      </c>
    </row>
    <row r="29376" spans="8:12" x14ac:dyDescent="0.25">
      <c r="H29376" t="s">
        <v>27420</v>
      </c>
      <c r="I29376">
        <v>7526699</v>
      </c>
      <c r="J29376">
        <v>671550000</v>
      </c>
      <c r="K29376" t="s">
        <v>1311</v>
      </c>
      <c r="L29376" t="s">
        <v>1295</v>
      </c>
    </row>
    <row r="29377" spans="8:12" x14ac:dyDescent="0.25">
      <c r="H29377" t="s">
        <v>27420</v>
      </c>
      <c r="I29377">
        <v>9393632</v>
      </c>
      <c r="J29377">
        <v>311017800</v>
      </c>
      <c r="K29377" t="s">
        <v>1609</v>
      </c>
      <c r="L29377" t="s">
        <v>1341</v>
      </c>
    </row>
    <row r="29378" spans="8:12" x14ac:dyDescent="0.25">
      <c r="H29378" t="s">
        <v>27420</v>
      </c>
      <c r="I29378">
        <v>9473183</v>
      </c>
      <c r="J29378">
        <v>248215000</v>
      </c>
      <c r="K29378" t="s">
        <v>1340</v>
      </c>
      <c r="L29378" t="s">
        <v>1341</v>
      </c>
    </row>
    <row r="29379" spans="8:12" x14ac:dyDescent="0.25">
      <c r="H29379" t="s">
        <v>19</v>
      </c>
      <c r="I29379">
        <v>9401996</v>
      </c>
      <c r="J29379">
        <v>565778000</v>
      </c>
      <c r="L29379" t="s">
        <v>1341</v>
      </c>
    </row>
    <row r="29380" spans="8:12" x14ac:dyDescent="0.25">
      <c r="H29380" t="s">
        <v>27421</v>
      </c>
      <c r="I29380">
        <v>9433808</v>
      </c>
      <c r="J29380">
        <v>371294000</v>
      </c>
      <c r="L29380" t="s">
        <v>1362</v>
      </c>
    </row>
    <row r="29381" spans="8:12" x14ac:dyDescent="0.25">
      <c r="H29381" t="s">
        <v>27422</v>
      </c>
      <c r="I29381">
        <v>9408114</v>
      </c>
      <c r="J29381">
        <v>367353090</v>
      </c>
      <c r="K29381" t="s">
        <v>1431</v>
      </c>
      <c r="L29381" t="s">
        <v>1326</v>
      </c>
    </row>
    <row r="29382" spans="8:12" x14ac:dyDescent="0.25">
      <c r="H29382" t="s">
        <v>27423</v>
      </c>
      <c r="I29382">
        <v>8513314</v>
      </c>
      <c r="J29382">
        <v>218005000</v>
      </c>
      <c r="K29382" t="s">
        <v>1426</v>
      </c>
      <c r="L29382" t="s">
        <v>1295</v>
      </c>
    </row>
    <row r="29383" spans="8:12" x14ac:dyDescent="0.25">
      <c r="H29383" t="s">
        <v>27424</v>
      </c>
      <c r="I29383">
        <v>9089401</v>
      </c>
      <c r="J29383">
        <v>667001407</v>
      </c>
      <c r="K29383" t="s">
        <v>2089</v>
      </c>
      <c r="L29383" t="s">
        <v>1308</v>
      </c>
    </row>
    <row r="29384" spans="8:12" x14ac:dyDescent="0.25">
      <c r="H29384" t="s">
        <v>27425</v>
      </c>
      <c r="I29384">
        <v>8920115</v>
      </c>
      <c r="J29384">
        <v>352934000</v>
      </c>
      <c r="K29384" t="s">
        <v>1332</v>
      </c>
      <c r="L29384" t="s">
        <v>1362</v>
      </c>
    </row>
    <row r="29385" spans="8:12" x14ac:dyDescent="0.25">
      <c r="H29385" t="s">
        <v>27426</v>
      </c>
      <c r="I29385">
        <v>7925027</v>
      </c>
      <c r="J29385">
        <v>355359000</v>
      </c>
      <c r="K29385" t="s">
        <v>1332</v>
      </c>
      <c r="L29385" t="s">
        <v>1313</v>
      </c>
    </row>
    <row r="29386" spans="8:12" x14ac:dyDescent="0.25">
      <c r="H29386" t="s">
        <v>27427</v>
      </c>
      <c r="I29386">
        <v>8509882</v>
      </c>
      <c r="J29386">
        <v>667003241</v>
      </c>
      <c r="K29386" t="s">
        <v>2089</v>
      </c>
      <c r="L29386" t="s">
        <v>1362</v>
      </c>
    </row>
    <row r="29387" spans="8:12" x14ac:dyDescent="0.25">
      <c r="H29387" t="s">
        <v>27427</v>
      </c>
      <c r="I29387">
        <v>8509882</v>
      </c>
      <c r="J29387">
        <v>357452000</v>
      </c>
      <c r="K29387" t="s">
        <v>1332</v>
      </c>
      <c r="L29387" t="s">
        <v>1362</v>
      </c>
    </row>
    <row r="29388" spans="8:12" x14ac:dyDescent="0.25">
      <c r="H29388" t="s">
        <v>27428</v>
      </c>
      <c r="I29388">
        <v>9460631</v>
      </c>
      <c r="J29388">
        <v>432934000</v>
      </c>
      <c r="K29388" t="s">
        <v>1368</v>
      </c>
      <c r="L29388" t="s">
        <v>1341</v>
      </c>
    </row>
    <row r="29389" spans="8:12" x14ac:dyDescent="0.25">
      <c r="H29389" t="s">
        <v>27429</v>
      </c>
      <c r="I29389">
        <v>9288057</v>
      </c>
      <c r="J29389">
        <v>246100000</v>
      </c>
      <c r="K29389" t="s">
        <v>1387</v>
      </c>
      <c r="L29389" t="s">
        <v>1295</v>
      </c>
    </row>
    <row r="29390" spans="8:12" x14ac:dyDescent="0.25">
      <c r="H29390" t="s">
        <v>27430</v>
      </c>
      <c r="I29390">
        <v>9116773</v>
      </c>
      <c r="J29390">
        <v>273334000</v>
      </c>
      <c r="K29390" t="s">
        <v>1297</v>
      </c>
      <c r="L29390" t="s">
        <v>1295</v>
      </c>
    </row>
    <row r="29391" spans="8:12" x14ac:dyDescent="0.25">
      <c r="H29391" t="s">
        <v>27431</v>
      </c>
      <c r="I29391">
        <v>9734123</v>
      </c>
      <c r="J29391">
        <v>525018228</v>
      </c>
      <c r="K29391" t="s">
        <v>1307</v>
      </c>
      <c r="L29391" t="s">
        <v>1329</v>
      </c>
    </row>
    <row r="29392" spans="8:12" x14ac:dyDescent="0.25">
      <c r="H29392" t="s">
        <v>27432</v>
      </c>
      <c r="I29392">
        <v>9452828</v>
      </c>
      <c r="J29392">
        <v>371321000</v>
      </c>
      <c r="L29392" t="s">
        <v>1326</v>
      </c>
    </row>
    <row r="29393" spans="8:12" x14ac:dyDescent="0.25">
      <c r="H29393" t="s">
        <v>27433</v>
      </c>
      <c r="I29393">
        <v>9452830</v>
      </c>
      <c r="J29393">
        <v>370265000</v>
      </c>
      <c r="L29393" t="s">
        <v>1326</v>
      </c>
    </row>
    <row r="29394" spans="8:12" x14ac:dyDescent="0.25">
      <c r="H29394" t="s">
        <v>1167</v>
      </c>
      <c r="I29394">
        <v>9576272</v>
      </c>
      <c r="J29394">
        <v>477847200</v>
      </c>
      <c r="K29394" t="s">
        <v>1348</v>
      </c>
      <c r="L29394" t="s">
        <v>1341</v>
      </c>
    </row>
    <row r="29395" spans="8:12" x14ac:dyDescent="0.25">
      <c r="H29395" t="s">
        <v>27434</v>
      </c>
      <c r="I29395">
        <v>9341330</v>
      </c>
      <c r="J29395">
        <v>355477000</v>
      </c>
      <c r="K29395" t="s">
        <v>1332</v>
      </c>
      <c r="L29395" t="s">
        <v>1326</v>
      </c>
    </row>
    <row r="29396" spans="8:12" x14ac:dyDescent="0.25">
      <c r="H29396" t="s">
        <v>27435</v>
      </c>
      <c r="I29396">
        <v>9341342</v>
      </c>
      <c r="J29396">
        <v>355195000</v>
      </c>
      <c r="K29396" t="s">
        <v>1332</v>
      </c>
      <c r="L29396" t="s">
        <v>1326</v>
      </c>
    </row>
    <row r="29397" spans="8:12" x14ac:dyDescent="0.25">
      <c r="H29397" t="s">
        <v>27436</v>
      </c>
      <c r="I29397">
        <v>9338539</v>
      </c>
      <c r="J29397">
        <v>477548700</v>
      </c>
      <c r="K29397" t="s">
        <v>1348</v>
      </c>
      <c r="L29397" t="s">
        <v>1329</v>
      </c>
    </row>
    <row r="29398" spans="8:12" x14ac:dyDescent="0.25">
      <c r="H29398" t="s">
        <v>27437</v>
      </c>
      <c r="I29398">
        <v>8025331</v>
      </c>
      <c r="J29398">
        <v>306156000</v>
      </c>
      <c r="K29398" t="s">
        <v>2112</v>
      </c>
      <c r="L29398" t="s">
        <v>4744</v>
      </c>
    </row>
    <row r="29399" spans="8:12" x14ac:dyDescent="0.25">
      <c r="H29399" t="s">
        <v>27438</v>
      </c>
      <c r="I29399">
        <v>8025343</v>
      </c>
      <c r="J29399">
        <v>306157000</v>
      </c>
      <c r="K29399" t="s">
        <v>2112</v>
      </c>
      <c r="L29399" t="s">
        <v>4744</v>
      </c>
    </row>
    <row r="29400" spans="8:12" x14ac:dyDescent="0.25">
      <c r="H29400" t="s">
        <v>27438</v>
      </c>
      <c r="I29400">
        <v>8025343</v>
      </c>
      <c r="J29400">
        <v>236649000</v>
      </c>
      <c r="K29400" t="s">
        <v>1383</v>
      </c>
      <c r="L29400" t="s">
        <v>4744</v>
      </c>
    </row>
    <row r="29401" spans="8:12" x14ac:dyDescent="0.25">
      <c r="H29401" t="s">
        <v>27439</v>
      </c>
      <c r="I29401">
        <v>7725166</v>
      </c>
      <c r="J29401">
        <v>548584300</v>
      </c>
      <c r="K29401" t="s">
        <v>1988</v>
      </c>
      <c r="L29401" t="s">
        <v>1614</v>
      </c>
    </row>
    <row r="29402" spans="8:12" x14ac:dyDescent="0.25">
      <c r="H29402" t="s">
        <v>27440</v>
      </c>
      <c r="I29402">
        <v>9639529</v>
      </c>
      <c r="J29402">
        <v>477441700</v>
      </c>
      <c r="K29402" t="s">
        <v>1348</v>
      </c>
      <c r="L29402" t="s">
        <v>1308</v>
      </c>
    </row>
    <row r="29403" spans="8:12" x14ac:dyDescent="0.25">
      <c r="H29403" t="s">
        <v>27440</v>
      </c>
      <c r="I29403">
        <v>9469247</v>
      </c>
      <c r="J29403">
        <v>370393000</v>
      </c>
      <c r="L29403" t="s">
        <v>1295</v>
      </c>
    </row>
    <row r="29404" spans="8:12" x14ac:dyDescent="0.25">
      <c r="H29404" t="s">
        <v>27441</v>
      </c>
      <c r="I29404">
        <v>9538165</v>
      </c>
      <c r="J29404">
        <v>311000133</v>
      </c>
      <c r="K29404" t="s">
        <v>1609</v>
      </c>
      <c r="L29404" t="s">
        <v>1326</v>
      </c>
    </row>
    <row r="29405" spans="8:12" x14ac:dyDescent="0.25">
      <c r="H29405" t="s">
        <v>27442</v>
      </c>
      <c r="I29405">
        <v>9398527</v>
      </c>
      <c r="J29405">
        <v>225405000</v>
      </c>
      <c r="K29405" t="s">
        <v>1830</v>
      </c>
      <c r="L29405" t="s">
        <v>1614</v>
      </c>
    </row>
    <row r="29406" spans="8:12" x14ac:dyDescent="0.25">
      <c r="H29406" t="s">
        <v>27443</v>
      </c>
      <c r="I29406">
        <v>9131527</v>
      </c>
      <c r="J29406">
        <v>224665000</v>
      </c>
      <c r="K29406" t="s">
        <v>1830</v>
      </c>
      <c r="L29406" t="s">
        <v>1614</v>
      </c>
    </row>
    <row r="29407" spans="8:12" x14ac:dyDescent="0.25">
      <c r="H29407" t="s">
        <v>27444</v>
      </c>
      <c r="I29407">
        <v>8651867</v>
      </c>
      <c r="J29407">
        <v>319163000</v>
      </c>
      <c r="K29407" t="s">
        <v>1671</v>
      </c>
      <c r="L29407" t="s">
        <v>1329</v>
      </c>
    </row>
    <row r="29408" spans="8:12" x14ac:dyDescent="0.25">
      <c r="H29408" t="s">
        <v>27445</v>
      </c>
      <c r="I29408">
        <v>9553220</v>
      </c>
      <c r="J29408">
        <v>636015447</v>
      </c>
      <c r="K29408" t="s">
        <v>1464</v>
      </c>
      <c r="L29408" t="s">
        <v>1341</v>
      </c>
    </row>
    <row r="29409" spans="8:12" x14ac:dyDescent="0.25">
      <c r="H29409" t="s">
        <v>27446</v>
      </c>
      <c r="I29409">
        <v>9315484</v>
      </c>
      <c r="J29409">
        <v>371164000</v>
      </c>
      <c r="L29409" t="s">
        <v>1295</v>
      </c>
    </row>
    <row r="29410" spans="8:12" x14ac:dyDescent="0.25">
      <c r="H29410" t="s">
        <v>27447</v>
      </c>
      <c r="I29410">
        <v>9578074</v>
      </c>
      <c r="J29410">
        <v>548439100</v>
      </c>
      <c r="K29410" t="s">
        <v>1988</v>
      </c>
      <c r="L29410" t="s">
        <v>1313</v>
      </c>
    </row>
    <row r="29411" spans="8:12" x14ac:dyDescent="0.25">
      <c r="H29411" t="s">
        <v>27447</v>
      </c>
      <c r="I29411">
        <v>9285201</v>
      </c>
      <c r="J29411">
        <v>235098061</v>
      </c>
      <c r="K29411" t="s">
        <v>1558</v>
      </c>
      <c r="L29411" t="s">
        <v>1326</v>
      </c>
    </row>
    <row r="29412" spans="8:12" x14ac:dyDescent="0.25">
      <c r="H29412" t="s">
        <v>27448</v>
      </c>
      <c r="I29412">
        <v>9438303</v>
      </c>
      <c r="J29412">
        <v>566241000</v>
      </c>
      <c r="L29412" t="s">
        <v>1362</v>
      </c>
    </row>
    <row r="29413" spans="8:12" x14ac:dyDescent="0.25">
      <c r="H29413" t="s">
        <v>27448</v>
      </c>
      <c r="I29413">
        <v>9610212</v>
      </c>
      <c r="J29413">
        <v>373563000</v>
      </c>
      <c r="L29413" t="s">
        <v>1341</v>
      </c>
    </row>
    <row r="29414" spans="8:12" x14ac:dyDescent="0.25">
      <c r="H29414" t="s">
        <v>27449</v>
      </c>
      <c r="I29414">
        <v>8801917</v>
      </c>
      <c r="J29414">
        <v>341213000</v>
      </c>
      <c r="K29414" t="s">
        <v>1316</v>
      </c>
      <c r="L29414" t="s">
        <v>1614</v>
      </c>
    </row>
    <row r="29415" spans="8:12" x14ac:dyDescent="0.25">
      <c r="H29415" t="s">
        <v>27450</v>
      </c>
      <c r="I29415">
        <v>9245213</v>
      </c>
      <c r="J29415">
        <v>431401883</v>
      </c>
      <c r="K29415" t="s">
        <v>1368</v>
      </c>
      <c r="L29415" t="s">
        <v>1308</v>
      </c>
    </row>
    <row r="29416" spans="8:12" x14ac:dyDescent="0.25">
      <c r="H29416" t="s">
        <v>27451</v>
      </c>
      <c r="I29416">
        <v>9457725</v>
      </c>
      <c r="J29416">
        <v>249235000</v>
      </c>
      <c r="K29416" t="s">
        <v>1340</v>
      </c>
      <c r="L29416" t="s">
        <v>1341</v>
      </c>
    </row>
    <row r="29417" spans="8:12" x14ac:dyDescent="0.25">
      <c r="H29417" t="s">
        <v>27452</v>
      </c>
      <c r="I29417">
        <v>9521007</v>
      </c>
      <c r="J29417">
        <v>538003959</v>
      </c>
      <c r="K29417" t="s">
        <v>1437</v>
      </c>
      <c r="L29417" t="s">
        <v>1341</v>
      </c>
    </row>
    <row r="29418" spans="8:12" x14ac:dyDescent="0.25">
      <c r="H29418" t="s">
        <v>27453</v>
      </c>
      <c r="I29418">
        <v>9590395</v>
      </c>
      <c r="J29418">
        <v>564412000</v>
      </c>
      <c r="K29418" t="s">
        <v>1441</v>
      </c>
      <c r="L29418" t="s">
        <v>1362</v>
      </c>
    </row>
    <row r="29419" spans="8:12" x14ac:dyDescent="0.25">
      <c r="H29419" t="s">
        <v>27454</v>
      </c>
      <c r="I29419">
        <v>9362504</v>
      </c>
      <c r="J29419">
        <v>375787000</v>
      </c>
      <c r="K29419" t="s">
        <v>1322</v>
      </c>
      <c r="L29419" t="s">
        <v>1329</v>
      </c>
    </row>
    <row r="29420" spans="8:12" x14ac:dyDescent="0.25">
      <c r="H29420" t="s">
        <v>27455</v>
      </c>
      <c r="I29420">
        <v>8023319</v>
      </c>
      <c r="J29420">
        <v>667005066</v>
      </c>
      <c r="K29420" t="s">
        <v>2089</v>
      </c>
      <c r="L29420" t="s">
        <v>1341</v>
      </c>
    </row>
    <row r="29421" spans="8:12" x14ac:dyDescent="0.25">
      <c r="H29421" t="s">
        <v>27456</v>
      </c>
      <c r="I29421">
        <v>9614581</v>
      </c>
      <c r="J29421">
        <v>235083503</v>
      </c>
      <c r="K29421" t="s">
        <v>1558</v>
      </c>
      <c r="L29421" t="s">
        <v>1560</v>
      </c>
    </row>
    <row r="29422" spans="8:12" x14ac:dyDescent="0.25">
      <c r="H29422" t="s">
        <v>27457</v>
      </c>
      <c r="I29422">
        <v>9698903</v>
      </c>
      <c r="J29422">
        <v>235102027</v>
      </c>
      <c r="K29422" t="s">
        <v>1558</v>
      </c>
      <c r="L29422" t="s">
        <v>1560</v>
      </c>
    </row>
    <row r="29423" spans="8:12" x14ac:dyDescent="0.25">
      <c r="H29423" t="s">
        <v>27458</v>
      </c>
      <c r="I29423">
        <v>9712747</v>
      </c>
      <c r="J29423">
        <v>235102028</v>
      </c>
      <c r="K29423" t="s">
        <v>1558</v>
      </c>
      <c r="L29423" t="s">
        <v>1560</v>
      </c>
    </row>
    <row r="29424" spans="8:12" x14ac:dyDescent="0.25">
      <c r="H29424" t="s">
        <v>27459</v>
      </c>
      <c r="I29424">
        <v>9546564</v>
      </c>
      <c r="J29424">
        <v>525015776</v>
      </c>
      <c r="K29424" t="s">
        <v>1307</v>
      </c>
      <c r="L29424" t="s">
        <v>1329</v>
      </c>
    </row>
    <row r="29425" spans="8:12" x14ac:dyDescent="0.25">
      <c r="H29425" t="s">
        <v>27460</v>
      </c>
      <c r="I29425">
        <v>9394662</v>
      </c>
      <c r="J29425">
        <v>525015788</v>
      </c>
      <c r="K29425" t="s">
        <v>1307</v>
      </c>
      <c r="L29425" t="s">
        <v>1329</v>
      </c>
    </row>
    <row r="29426" spans="8:12" x14ac:dyDescent="0.25">
      <c r="H29426" t="s">
        <v>27461</v>
      </c>
      <c r="I29426">
        <v>9571258</v>
      </c>
      <c r="J29426">
        <v>525015938</v>
      </c>
      <c r="K29426" t="s">
        <v>1307</v>
      </c>
      <c r="L29426" t="s">
        <v>1329</v>
      </c>
    </row>
    <row r="29427" spans="8:12" x14ac:dyDescent="0.25">
      <c r="H29427" t="s">
        <v>27462</v>
      </c>
      <c r="I29427">
        <v>9483059</v>
      </c>
      <c r="J29427">
        <v>538005394</v>
      </c>
      <c r="K29427" t="s">
        <v>1437</v>
      </c>
      <c r="L29427" t="s">
        <v>1329</v>
      </c>
    </row>
    <row r="29428" spans="8:12" x14ac:dyDescent="0.25">
      <c r="H29428" t="s">
        <v>27463</v>
      </c>
      <c r="I29428">
        <v>1231920</v>
      </c>
      <c r="J29428">
        <v>367406000</v>
      </c>
      <c r="K29428" t="s">
        <v>1431</v>
      </c>
      <c r="L29428" t="s">
        <v>1329</v>
      </c>
    </row>
    <row r="29429" spans="8:12" x14ac:dyDescent="0.25">
      <c r="H29429" t="s">
        <v>27464</v>
      </c>
      <c r="I29429">
        <v>9499711</v>
      </c>
      <c r="J29429">
        <v>228305900</v>
      </c>
      <c r="L29429" t="s">
        <v>1560</v>
      </c>
    </row>
    <row r="29430" spans="8:12" x14ac:dyDescent="0.25">
      <c r="H29430" t="s">
        <v>27465</v>
      </c>
      <c r="I29430">
        <v>9276016</v>
      </c>
      <c r="J29430">
        <v>215555000</v>
      </c>
      <c r="K29430" t="s">
        <v>1340</v>
      </c>
      <c r="L29430" t="s">
        <v>1326</v>
      </c>
    </row>
    <row r="29431" spans="8:12" x14ac:dyDescent="0.25">
      <c r="H29431" t="s">
        <v>27466</v>
      </c>
      <c r="I29431">
        <v>9119361</v>
      </c>
      <c r="J29431">
        <v>273452000</v>
      </c>
      <c r="K29431" t="s">
        <v>1297</v>
      </c>
      <c r="L29431" t="s">
        <v>1295</v>
      </c>
    </row>
    <row r="29432" spans="8:12" x14ac:dyDescent="0.25">
      <c r="H29432" t="s">
        <v>27467</v>
      </c>
      <c r="I29432">
        <v>9344588</v>
      </c>
      <c r="J29432">
        <v>271000789</v>
      </c>
      <c r="K29432" t="s">
        <v>1373</v>
      </c>
      <c r="L29432" t="s">
        <v>1326</v>
      </c>
    </row>
    <row r="29433" spans="8:12" x14ac:dyDescent="0.25">
      <c r="H29433" t="s">
        <v>27468</v>
      </c>
      <c r="I29433">
        <v>9010008</v>
      </c>
      <c r="J29433">
        <v>355108000</v>
      </c>
      <c r="K29433" t="s">
        <v>1332</v>
      </c>
      <c r="L29433" t="s">
        <v>1295</v>
      </c>
    </row>
    <row r="29434" spans="8:12" x14ac:dyDescent="0.25">
      <c r="H29434" t="s">
        <v>27469</v>
      </c>
      <c r="I29434">
        <v>9666974</v>
      </c>
      <c r="J29434">
        <v>228032600</v>
      </c>
      <c r="K29434" t="s">
        <v>1556</v>
      </c>
      <c r="L29434" t="s">
        <v>1313</v>
      </c>
    </row>
    <row r="29435" spans="8:12" x14ac:dyDescent="0.25">
      <c r="H29435" t="s">
        <v>27470</v>
      </c>
      <c r="I29435">
        <v>9710684</v>
      </c>
      <c r="J29435">
        <v>419000846</v>
      </c>
      <c r="L29435" t="s">
        <v>1308</v>
      </c>
    </row>
    <row r="29436" spans="8:12" x14ac:dyDescent="0.25">
      <c r="H29436" t="s">
        <v>27471</v>
      </c>
      <c r="I29436">
        <v>9060534</v>
      </c>
      <c r="J29436">
        <v>309521000</v>
      </c>
      <c r="K29436" t="s">
        <v>1609</v>
      </c>
      <c r="L29436" t="s">
        <v>1313</v>
      </c>
    </row>
    <row r="29437" spans="8:12" x14ac:dyDescent="0.25">
      <c r="H29437" t="s">
        <v>27472</v>
      </c>
      <c r="I29437">
        <v>9488360</v>
      </c>
      <c r="J29437">
        <v>565805000</v>
      </c>
      <c r="L29437" t="s">
        <v>1329</v>
      </c>
    </row>
    <row r="29438" spans="8:12" x14ac:dyDescent="0.25">
      <c r="H29438" t="s">
        <v>27473</v>
      </c>
      <c r="I29438">
        <v>9554444</v>
      </c>
      <c r="J29438">
        <v>563056000</v>
      </c>
      <c r="K29438" t="s">
        <v>1441</v>
      </c>
      <c r="L29438" t="s">
        <v>1329</v>
      </c>
    </row>
    <row r="29439" spans="8:12" x14ac:dyDescent="0.25">
      <c r="H29439" t="s">
        <v>27474</v>
      </c>
      <c r="I29439">
        <v>9393888</v>
      </c>
      <c r="J29439">
        <v>373869000</v>
      </c>
      <c r="L29439" t="s">
        <v>1329</v>
      </c>
    </row>
    <row r="29440" spans="8:12" x14ac:dyDescent="0.25">
      <c r="H29440" t="s">
        <v>27475</v>
      </c>
      <c r="I29440">
        <v>9739135</v>
      </c>
      <c r="J29440">
        <v>431006292</v>
      </c>
      <c r="K29440" t="s">
        <v>1368</v>
      </c>
      <c r="L29440" t="s">
        <v>1313</v>
      </c>
    </row>
    <row r="29441" spans="8:12" x14ac:dyDescent="0.25">
      <c r="H29441" t="s">
        <v>27476</v>
      </c>
      <c r="I29441">
        <v>9190365</v>
      </c>
      <c r="J29441">
        <v>244101000</v>
      </c>
      <c r="K29441" t="s">
        <v>1387</v>
      </c>
      <c r="L29441" t="s">
        <v>1295</v>
      </c>
    </row>
    <row r="29442" spans="8:12" x14ac:dyDescent="0.25">
      <c r="H29442" t="s">
        <v>27477</v>
      </c>
      <c r="I29442">
        <v>9406714</v>
      </c>
      <c r="J29442">
        <v>259890000</v>
      </c>
      <c r="K29442" t="s">
        <v>1335</v>
      </c>
      <c r="L29442" t="s">
        <v>1326</v>
      </c>
    </row>
    <row r="29443" spans="8:12" x14ac:dyDescent="0.25">
      <c r="H29443" t="s">
        <v>27478</v>
      </c>
      <c r="I29443">
        <v>8020123</v>
      </c>
      <c r="J29443">
        <v>577234000</v>
      </c>
      <c r="L29443" t="s">
        <v>1295</v>
      </c>
    </row>
    <row r="29444" spans="8:12" x14ac:dyDescent="0.25">
      <c r="H29444" t="s">
        <v>27479</v>
      </c>
      <c r="I29444">
        <v>9100140</v>
      </c>
      <c r="J29444">
        <v>306431000</v>
      </c>
      <c r="K29444" t="s">
        <v>2112</v>
      </c>
      <c r="L29444" t="s">
        <v>1295</v>
      </c>
    </row>
    <row r="29445" spans="8:12" x14ac:dyDescent="0.25">
      <c r="H29445" t="s">
        <v>27479</v>
      </c>
      <c r="I29445">
        <v>9279006</v>
      </c>
      <c r="J29445">
        <v>244613000</v>
      </c>
      <c r="K29445" t="s">
        <v>1387</v>
      </c>
      <c r="L29445" t="s">
        <v>1295</v>
      </c>
    </row>
    <row r="29446" spans="8:12" x14ac:dyDescent="0.25">
      <c r="H29446" t="s">
        <v>27480</v>
      </c>
      <c r="I29446">
        <v>9334404</v>
      </c>
      <c r="J29446">
        <v>220447000</v>
      </c>
      <c r="K29446" t="s">
        <v>1456</v>
      </c>
      <c r="L29446" t="s">
        <v>1326</v>
      </c>
    </row>
    <row r="29447" spans="8:12" x14ac:dyDescent="0.25">
      <c r="H29447" t="s">
        <v>27481</v>
      </c>
      <c r="I29447">
        <v>9185499</v>
      </c>
      <c r="J29447">
        <v>257833000</v>
      </c>
      <c r="K29447" t="s">
        <v>1335</v>
      </c>
      <c r="L29447" t="s">
        <v>1326</v>
      </c>
    </row>
    <row r="29448" spans="8:12" x14ac:dyDescent="0.25">
      <c r="H29448" t="s">
        <v>27482</v>
      </c>
      <c r="I29448">
        <v>9537379</v>
      </c>
      <c r="J29448">
        <v>636092191</v>
      </c>
      <c r="K29448" t="s">
        <v>1464</v>
      </c>
      <c r="L29448" t="s">
        <v>1341</v>
      </c>
    </row>
    <row r="29449" spans="8:12" x14ac:dyDescent="0.25">
      <c r="H29449" t="s">
        <v>27483</v>
      </c>
      <c r="I29449">
        <v>7722334</v>
      </c>
      <c r="J29449">
        <v>525015553</v>
      </c>
      <c r="K29449" t="s">
        <v>1307</v>
      </c>
      <c r="L29449" t="s">
        <v>1313</v>
      </c>
    </row>
    <row r="29450" spans="8:12" x14ac:dyDescent="0.25">
      <c r="H29450" t="s">
        <v>27484</v>
      </c>
      <c r="I29450">
        <v>8955366</v>
      </c>
      <c r="J29450">
        <v>412077250</v>
      </c>
      <c r="K29450" t="s">
        <v>1328</v>
      </c>
      <c r="L29450" t="s">
        <v>1395</v>
      </c>
    </row>
    <row r="29451" spans="8:12" x14ac:dyDescent="0.25">
      <c r="H29451" t="s">
        <v>27485</v>
      </c>
      <c r="I29451">
        <v>7713228</v>
      </c>
      <c r="J29451">
        <v>334980000</v>
      </c>
      <c r="K29451" t="s">
        <v>2211</v>
      </c>
      <c r="L29451" t="s">
        <v>1308</v>
      </c>
    </row>
    <row r="29452" spans="8:12" x14ac:dyDescent="0.25">
      <c r="H29452" t="s">
        <v>27486</v>
      </c>
      <c r="I29452">
        <v>9267560</v>
      </c>
      <c r="J29452">
        <v>230957000</v>
      </c>
      <c r="K29452" t="s">
        <v>1432</v>
      </c>
      <c r="L29452" t="s">
        <v>1326</v>
      </c>
    </row>
    <row r="29453" spans="8:12" x14ac:dyDescent="0.25">
      <c r="H29453" t="s">
        <v>27487</v>
      </c>
      <c r="I29453">
        <v>9123245</v>
      </c>
      <c r="J29453">
        <v>229144000</v>
      </c>
      <c r="L29453" t="s">
        <v>1295</v>
      </c>
    </row>
    <row r="29454" spans="8:12" x14ac:dyDescent="0.25">
      <c r="H29454" t="s">
        <v>27488</v>
      </c>
      <c r="I29454">
        <v>9380855</v>
      </c>
      <c r="J29454">
        <v>375246000</v>
      </c>
      <c r="K29454" t="s">
        <v>1322</v>
      </c>
      <c r="L29454" t="s">
        <v>1308</v>
      </c>
    </row>
    <row r="29455" spans="8:12" x14ac:dyDescent="0.25">
      <c r="H29455" t="s">
        <v>27489</v>
      </c>
      <c r="I29455">
        <v>9586851</v>
      </c>
      <c r="J29455">
        <v>412360970</v>
      </c>
      <c r="K29455" t="s">
        <v>1328</v>
      </c>
      <c r="L29455" t="s">
        <v>1329</v>
      </c>
    </row>
    <row r="29456" spans="8:12" x14ac:dyDescent="0.25">
      <c r="H29456" t="s">
        <v>27490</v>
      </c>
      <c r="I29456">
        <v>9317377</v>
      </c>
      <c r="J29456">
        <v>355557000</v>
      </c>
      <c r="K29456" t="s">
        <v>1332</v>
      </c>
      <c r="L29456" t="s">
        <v>1341</v>
      </c>
    </row>
    <row r="29457" spans="8:12" x14ac:dyDescent="0.25">
      <c r="H29457" t="s">
        <v>27491</v>
      </c>
      <c r="I29457">
        <v>9288992</v>
      </c>
      <c r="J29457">
        <v>273444330</v>
      </c>
      <c r="K29457" t="s">
        <v>1297</v>
      </c>
      <c r="L29457" t="s">
        <v>1362</v>
      </c>
    </row>
    <row r="29458" spans="8:12" x14ac:dyDescent="0.25">
      <c r="H29458" t="s">
        <v>27492</v>
      </c>
      <c r="I29458">
        <v>9771303</v>
      </c>
      <c r="J29458">
        <v>477478300</v>
      </c>
      <c r="K29458" t="s">
        <v>1348</v>
      </c>
      <c r="L29458" t="s">
        <v>1329</v>
      </c>
    </row>
    <row r="29459" spans="8:12" x14ac:dyDescent="0.25">
      <c r="H29459" t="s">
        <v>27493</v>
      </c>
      <c r="I29459">
        <v>8205204</v>
      </c>
      <c r="J29459">
        <v>304010569</v>
      </c>
      <c r="K29459" t="s">
        <v>1294</v>
      </c>
      <c r="L29459" t="s">
        <v>1295</v>
      </c>
    </row>
    <row r="29460" spans="8:12" x14ac:dyDescent="0.25">
      <c r="H29460" t="s">
        <v>27494</v>
      </c>
      <c r="I29460">
        <v>9032276</v>
      </c>
      <c r="J29460">
        <v>341034000</v>
      </c>
      <c r="K29460" t="s">
        <v>1316</v>
      </c>
      <c r="L29460" t="s">
        <v>1308</v>
      </c>
    </row>
    <row r="29461" spans="8:12" x14ac:dyDescent="0.25">
      <c r="H29461" t="s">
        <v>27495</v>
      </c>
      <c r="I29461">
        <v>9752735</v>
      </c>
      <c r="J29461">
        <v>431006365</v>
      </c>
      <c r="K29461" t="s">
        <v>1368</v>
      </c>
      <c r="L29461" t="s">
        <v>1308</v>
      </c>
    </row>
    <row r="29462" spans="8:12" x14ac:dyDescent="0.25">
      <c r="H29462" t="s">
        <v>27496</v>
      </c>
      <c r="I29462">
        <v>9566215</v>
      </c>
      <c r="J29462">
        <v>431001206</v>
      </c>
      <c r="K29462" t="s">
        <v>1368</v>
      </c>
      <c r="L29462" t="s">
        <v>1313</v>
      </c>
    </row>
    <row r="29463" spans="8:12" x14ac:dyDescent="0.25">
      <c r="H29463" t="s">
        <v>27497</v>
      </c>
      <c r="I29463">
        <v>9511791</v>
      </c>
      <c r="J29463">
        <v>431000745</v>
      </c>
      <c r="K29463" t="s">
        <v>1368</v>
      </c>
      <c r="L29463" t="s">
        <v>1313</v>
      </c>
    </row>
    <row r="29464" spans="8:12" x14ac:dyDescent="0.25">
      <c r="H29464" t="s">
        <v>27498</v>
      </c>
      <c r="I29464">
        <v>9017800</v>
      </c>
      <c r="J29464">
        <v>355876000</v>
      </c>
      <c r="K29464" t="s">
        <v>1332</v>
      </c>
      <c r="L29464" t="s">
        <v>1295</v>
      </c>
    </row>
    <row r="29465" spans="8:12" x14ac:dyDescent="0.25">
      <c r="H29465" t="s">
        <v>27499</v>
      </c>
      <c r="I29465">
        <v>5131220</v>
      </c>
      <c r="J29465">
        <v>238332440</v>
      </c>
      <c r="K29465" t="s">
        <v>2926</v>
      </c>
      <c r="L29465" t="s">
        <v>1295</v>
      </c>
    </row>
    <row r="29466" spans="8:12" x14ac:dyDescent="0.25">
      <c r="H29466" t="s">
        <v>27500</v>
      </c>
      <c r="I29466">
        <v>9247601</v>
      </c>
      <c r="J29466">
        <v>273355260</v>
      </c>
      <c r="K29466" t="s">
        <v>1297</v>
      </c>
      <c r="L29466" t="s">
        <v>1295</v>
      </c>
    </row>
    <row r="29467" spans="8:12" x14ac:dyDescent="0.25">
      <c r="H29467" t="s">
        <v>27501</v>
      </c>
      <c r="I29467">
        <v>9247637</v>
      </c>
      <c r="J29467">
        <v>273356260</v>
      </c>
      <c r="K29467" t="s">
        <v>1297</v>
      </c>
      <c r="L29467" t="s">
        <v>1295</v>
      </c>
    </row>
    <row r="29468" spans="8:12" x14ac:dyDescent="0.25">
      <c r="H29468" t="s">
        <v>27502</v>
      </c>
      <c r="I29468">
        <v>9247613</v>
      </c>
      <c r="J29468">
        <v>273350360</v>
      </c>
      <c r="K29468" t="s">
        <v>1297</v>
      </c>
      <c r="L29468" t="s">
        <v>1295</v>
      </c>
    </row>
    <row r="29469" spans="8:12" x14ac:dyDescent="0.25">
      <c r="H29469" t="s">
        <v>27503</v>
      </c>
      <c r="I29469">
        <v>9619335</v>
      </c>
      <c r="J29469">
        <v>525019586</v>
      </c>
      <c r="K29469" t="s">
        <v>1307</v>
      </c>
      <c r="L29469" t="s">
        <v>1308</v>
      </c>
    </row>
    <row r="29470" spans="8:12" x14ac:dyDescent="0.25">
      <c r="H29470" t="s">
        <v>27504</v>
      </c>
      <c r="I29470">
        <v>9007453</v>
      </c>
      <c r="J29470">
        <v>308851000</v>
      </c>
      <c r="K29470" t="s">
        <v>1609</v>
      </c>
      <c r="L29470" t="s">
        <v>3267</v>
      </c>
    </row>
    <row r="29471" spans="8:12" x14ac:dyDescent="0.25">
      <c r="H29471" t="s">
        <v>27505</v>
      </c>
      <c r="I29471">
        <v>7723596</v>
      </c>
      <c r="J29471">
        <v>265604520</v>
      </c>
      <c r="K29471" t="s">
        <v>2749</v>
      </c>
      <c r="L29471" t="s">
        <v>1329</v>
      </c>
    </row>
    <row r="29472" spans="8:12" x14ac:dyDescent="0.25">
      <c r="H29472" t="s">
        <v>27506</v>
      </c>
      <c r="I29472">
        <v>7503594</v>
      </c>
      <c r="J29472">
        <v>258340000</v>
      </c>
      <c r="K29472" t="s">
        <v>1335</v>
      </c>
      <c r="L29472" t="s">
        <v>1808</v>
      </c>
    </row>
    <row r="29473" spans="8:12" x14ac:dyDescent="0.25">
      <c r="H29473" t="s">
        <v>27507</v>
      </c>
      <c r="I29473">
        <v>9390276</v>
      </c>
      <c r="J29473">
        <v>259119000</v>
      </c>
      <c r="K29473" t="s">
        <v>1335</v>
      </c>
      <c r="L29473" t="s">
        <v>1808</v>
      </c>
    </row>
    <row r="29474" spans="8:12" x14ac:dyDescent="0.25">
      <c r="H29474" t="s">
        <v>27508</v>
      </c>
      <c r="I29474">
        <v>7419248</v>
      </c>
      <c r="J29474">
        <v>258908000</v>
      </c>
      <c r="K29474" t="s">
        <v>1335</v>
      </c>
      <c r="L29474" t="s">
        <v>1295</v>
      </c>
    </row>
    <row r="29475" spans="8:12" x14ac:dyDescent="0.25">
      <c r="H29475" t="s">
        <v>27509</v>
      </c>
      <c r="I29475">
        <v>9048263</v>
      </c>
      <c r="J29475">
        <v>305892000</v>
      </c>
      <c r="L29475" t="s">
        <v>1295</v>
      </c>
    </row>
    <row r="29476" spans="8:12" x14ac:dyDescent="0.25">
      <c r="H29476" t="s">
        <v>27510</v>
      </c>
      <c r="I29476">
        <v>9458901</v>
      </c>
      <c r="J29476">
        <v>305815000</v>
      </c>
      <c r="L29476" t="s">
        <v>1295</v>
      </c>
    </row>
    <row r="29477" spans="8:12" x14ac:dyDescent="0.25">
      <c r="H29477" t="s">
        <v>27511</v>
      </c>
      <c r="I29477">
        <v>9490674</v>
      </c>
      <c r="J29477">
        <v>538003540</v>
      </c>
      <c r="K29477" t="s">
        <v>1437</v>
      </c>
      <c r="L29477" t="s">
        <v>1341</v>
      </c>
    </row>
    <row r="29478" spans="8:12" x14ac:dyDescent="0.25">
      <c r="H29478" t="s">
        <v>27512</v>
      </c>
      <c r="I29478">
        <v>9625956</v>
      </c>
      <c r="J29478">
        <v>636016137</v>
      </c>
      <c r="K29478" t="s">
        <v>1464</v>
      </c>
      <c r="L29478" t="s">
        <v>1313</v>
      </c>
    </row>
    <row r="29479" spans="8:12" x14ac:dyDescent="0.25">
      <c r="H29479" t="s">
        <v>27513</v>
      </c>
      <c r="I29479">
        <v>9519638</v>
      </c>
      <c r="J29479">
        <v>238293000</v>
      </c>
      <c r="K29479" t="s">
        <v>2926</v>
      </c>
      <c r="L29479" t="s">
        <v>1341</v>
      </c>
    </row>
    <row r="29480" spans="8:12" x14ac:dyDescent="0.25">
      <c r="H29480" t="s">
        <v>27514</v>
      </c>
      <c r="I29480">
        <v>7919781</v>
      </c>
      <c r="J29480">
        <v>238198000</v>
      </c>
      <c r="K29480" t="s">
        <v>2926</v>
      </c>
      <c r="L29480" t="s">
        <v>1295</v>
      </c>
    </row>
    <row r="29481" spans="8:12" x14ac:dyDescent="0.25">
      <c r="H29481" t="s">
        <v>27515</v>
      </c>
      <c r="I29481">
        <v>9102966</v>
      </c>
      <c r="J29481">
        <v>538005283</v>
      </c>
      <c r="K29481" t="s">
        <v>1437</v>
      </c>
      <c r="L29481" t="s">
        <v>1341</v>
      </c>
    </row>
    <row r="29482" spans="8:12" x14ac:dyDescent="0.25">
      <c r="H29482" t="s">
        <v>27516</v>
      </c>
      <c r="I29482">
        <v>9196163</v>
      </c>
      <c r="J29482">
        <v>229936000</v>
      </c>
      <c r="L29482" t="s">
        <v>1295</v>
      </c>
    </row>
    <row r="29483" spans="8:12" x14ac:dyDescent="0.25">
      <c r="H29483" t="s">
        <v>27517</v>
      </c>
      <c r="I29483">
        <v>8863343</v>
      </c>
      <c r="J29483">
        <v>514254000</v>
      </c>
      <c r="K29483" t="s">
        <v>1406</v>
      </c>
      <c r="L29483" t="s">
        <v>1295</v>
      </c>
    </row>
    <row r="29484" spans="8:12" x14ac:dyDescent="0.25">
      <c r="H29484" t="s">
        <v>27517</v>
      </c>
      <c r="I29484">
        <v>8863343</v>
      </c>
      <c r="J29484">
        <v>312406000</v>
      </c>
      <c r="K29484" t="s">
        <v>1379</v>
      </c>
      <c r="L29484" t="s">
        <v>1295</v>
      </c>
    </row>
    <row r="29485" spans="8:12" x14ac:dyDescent="0.25">
      <c r="H29485" t="s">
        <v>27518</v>
      </c>
      <c r="I29485">
        <v>9156539</v>
      </c>
      <c r="J29485">
        <v>247359000</v>
      </c>
      <c r="K29485" t="s">
        <v>1398</v>
      </c>
      <c r="L29485" t="s">
        <v>1326</v>
      </c>
    </row>
    <row r="29486" spans="8:12" x14ac:dyDescent="0.25">
      <c r="H29486" t="s">
        <v>27519</v>
      </c>
      <c r="I29486">
        <v>9490741</v>
      </c>
      <c r="J29486">
        <v>538003541</v>
      </c>
      <c r="K29486" t="s">
        <v>1437</v>
      </c>
      <c r="L29486" t="s">
        <v>1341</v>
      </c>
    </row>
    <row r="29487" spans="8:12" x14ac:dyDescent="0.25">
      <c r="H29487" t="s">
        <v>27520</v>
      </c>
      <c r="I29487">
        <v>8852033</v>
      </c>
      <c r="J29487">
        <v>515291000</v>
      </c>
      <c r="K29487" t="s">
        <v>1406</v>
      </c>
      <c r="L29487" t="s">
        <v>1295</v>
      </c>
    </row>
    <row r="29488" spans="8:12" x14ac:dyDescent="0.25">
      <c r="H29488" t="s">
        <v>27520</v>
      </c>
      <c r="I29488">
        <v>8228567</v>
      </c>
      <c r="J29488">
        <v>273440330</v>
      </c>
      <c r="K29488" t="s">
        <v>1297</v>
      </c>
      <c r="L29488" t="s">
        <v>1313</v>
      </c>
    </row>
    <row r="29489" spans="8:12" x14ac:dyDescent="0.25">
      <c r="H29489" t="s">
        <v>27520</v>
      </c>
      <c r="I29489">
        <v>8866694</v>
      </c>
      <c r="J29489">
        <v>273356850</v>
      </c>
      <c r="K29489" t="s">
        <v>1297</v>
      </c>
      <c r="L29489" t="s">
        <v>1295</v>
      </c>
    </row>
    <row r="29490" spans="8:12" x14ac:dyDescent="0.25">
      <c r="H29490" t="s">
        <v>27521</v>
      </c>
      <c r="I29490">
        <v>9380128</v>
      </c>
      <c r="J29490">
        <v>466501250</v>
      </c>
      <c r="L29490" t="s">
        <v>1329</v>
      </c>
    </row>
    <row r="29491" spans="8:12" x14ac:dyDescent="0.25">
      <c r="H29491" t="s">
        <v>27522</v>
      </c>
      <c r="I29491">
        <v>9388467</v>
      </c>
      <c r="J29491">
        <v>565447000</v>
      </c>
      <c r="L29491" t="s">
        <v>1329</v>
      </c>
    </row>
    <row r="29492" spans="8:12" x14ac:dyDescent="0.25">
      <c r="H29492" t="s">
        <v>27523</v>
      </c>
      <c r="I29492">
        <v>9517836</v>
      </c>
      <c r="J29492">
        <v>376937000</v>
      </c>
      <c r="K29492" t="s">
        <v>1322</v>
      </c>
      <c r="L29492" t="s">
        <v>1329</v>
      </c>
    </row>
    <row r="29493" spans="8:12" x14ac:dyDescent="0.25">
      <c r="H29493" t="s">
        <v>27524</v>
      </c>
      <c r="I29493">
        <v>9314301</v>
      </c>
      <c r="J29493">
        <v>622166803</v>
      </c>
      <c r="K29493" t="s">
        <v>1937</v>
      </c>
      <c r="L29493" t="s">
        <v>1308</v>
      </c>
    </row>
    <row r="29494" spans="8:12" x14ac:dyDescent="0.25">
      <c r="H29494" t="s">
        <v>27525</v>
      </c>
      <c r="I29494">
        <v>9371737</v>
      </c>
      <c r="J29494">
        <v>375459000</v>
      </c>
      <c r="K29494" t="s">
        <v>1322</v>
      </c>
      <c r="L29494" t="s">
        <v>1329</v>
      </c>
    </row>
    <row r="29495" spans="8:12" x14ac:dyDescent="0.25">
      <c r="H29495" t="s">
        <v>27526</v>
      </c>
      <c r="I29495">
        <v>9362499</v>
      </c>
      <c r="J29495">
        <v>461000039</v>
      </c>
      <c r="K29495" t="s">
        <v>21395</v>
      </c>
      <c r="L29495" t="s">
        <v>1329</v>
      </c>
    </row>
    <row r="29496" spans="8:12" x14ac:dyDescent="0.25">
      <c r="H29496" t="s">
        <v>27527</v>
      </c>
      <c r="I29496">
        <v>9554341</v>
      </c>
      <c r="J29496">
        <v>376113000</v>
      </c>
      <c r="K29496" t="s">
        <v>1322</v>
      </c>
      <c r="L29496" t="s">
        <v>1329</v>
      </c>
    </row>
    <row r="29497" spans="8:12" x14ac:dyDescent="0.25">
      <c r="H29497" t="s">
        <v>27528</v>
      </c>
      <c r="I29497">
        <v>9578567</v>
      </c>
      <c r="J29497">
        <v>376258000</v>
      </c>
      <c r="K29497" t="s">
        <v>1322</v>
      </c>
      <c r="L29497" t="s">
        <v>1329</v>
      </c>
    </row>
    <row r="29498" spans="8:12" x14ac:dyDescent="0.25">
      <c r="H29498" t="s">
        <v>27529</v>
      </c>
      <c r="I29498">
        <v>9642239</v>
      </c>
      <c r="J29498">
        <v>376091000</v>
      </c>
      <c r="K29498" t="s">
        <v>1322</v>
      </c>
      <c r="L29498" t="s">
        <v>1329</v>
      </c>
    </row>
    <row r="29499" spans="8:12" x14ac:dyDescent="0.25">
      <c r="H29499" t="s">
        <v>27530</v>
      </c>
      <c r="I29499">
        <v>9581916</v>
      </c>
      <c r="J29499">
        <v>511230000</v>
      </c>
      <c r="K29499" t="s">
        <v>1638</v>
      </c>
      <c r="L29499" t="s">
        <v>1329</v>
      </c>
    </row>
    <row r="29500" spans="8:12" x14ac:dyDescent="0.25">
      <c r="H29500" t="s">
        <v>27531</v>
      </c>
      <c r="I29500">
        <v>9103788</v>
      </c>
      <c r="J29500">
        <v>375241000</v>
      </c>
      <c r="K29500" t="s">
        <v>1322</v>
      </c>
      <c r="L29500" t="s">
        <v>1295</v>
      </c>
    </row>
    <row r="29501" spans="8:12" x14ac:dyDescent="0.25">
      <c r="H29501" t="s">
        <v>27532</v>
      </c>
      <c r="I29501">
        <v>8980696</v>
      </c>
      <c r="J29501">
        <v>272068800</v>
      </c>
      <c r="K29501" t="s">
        <v>1635</v>
      </c>
      <c r="L29501" t="s">
        <v>1295</v>
      </c>
    </row>
    <row r="29502" spans="8:12" x14ac:dyDescent="0.25">
      <c r="H29502" t="s">
        <v>27533</v>
      </c>
      <c r="I29502">
        <v>9247625</v>
      </c>
      <c r="J29502">
        <v>273358260</v>
      </c>
      <c r="K29502" t="s">
        <v>1297</v>
      </c>
      <c r="L29502" t="s">
        <v>1295</v>
      </c>
    </row>
    <row r="29503" spans="8:12" x14ac:dyDescent="0.25">
      <c r="H29503" t="s">
        <v>27534</v>
      </c>
      <c r="I29503">
        <v>8841618</v>
      </c>
      <c r="J29503">
        <v>514160000</v>
      </c>
      <c r="K29503" t="s">
        <v>1406</v>
      </c>
      <c r="L29503" t="s">
        <v>1295</v>
      </c>
    </row>
    <row r="29504" spans="8:12" x14ac:dyDescent="0.25">
      <c r="H29504" t="s">
        <v>27535</v>
      </c>
      <c r="I29504">
        <v>9035826</v>
      </c>
      <c r="J29504">
        <v>273357270</v>
      </c>
      <c r="K29504" t="s">
        <v>1297</v>
      </c>
      <c r="L29504" t="s">
        <v>1326</v>
      </c>
    </row>
    <row r="29505" spans="8:12" x14ac:dyDescent="0.25">
      <c r="H29505" t="s">
        <v>27536</v>
      </c>
      <c r="I29505">
        <v>8105741</v>
      </c>
      <c r="J29505">
        <v>214182620</v>
      </c>
      <c r="K29505" t="s">
        <v>1302</v>
      </c>
      <c r="L29505" t="s">
        <v>1341</v>
      </c>
    </row>
    <row r="29506" spans="8:12" x14ac:dyDescent="0.25">
      <c r="H29506" t="s">
        <v>27537</v>
      </c>
      <c r="I29506">
        <v>8841357</v>
      </c>
      <c r="J29506">
        <v>667001450</v>
      </c>
      <c r="K29506" t="s">
        <v>2089</v>
      </c>
      <c r="L29506" t="s">
        <v>1308</v>
      </c>
    </row>
    <row r="29507" spans="8:12" x14ac:dyDescent="0.25">
      <c r="H29507" t="s">
        <v>27538</v>
      </c>
      <c r="I29507">
        <v>8230417</v>
      </c>
      <c r="J29507">
        <v>515440000</v>
      </c>
      <c r="K29507" t="s">
        <v>1406</v>
      </c>
      <c r="L29507" t="s">
        <v>1295</v>
      </c>
    </row>
    <row r="29508" spans="8:12" x14ac:dyDescent="0.25">
      <c r="H29508" t="s">
        <v>27539</v>
      </c>
      <c r="I29508">
        <v>7903287</v>
      </c>
      <c r="J29508">
        <v>457712000</v>
      </c>
      <c r="K29508" t="s">
        <v>1409</v>
      </c>
      <c r="L29508" t="s">
        <v>1326</v>
      </c>
    </row>
    <row r="29509" spans="8:12" x14ac:dyDescent="0.25">
      <c r="H29509" t="s">
        <v>27540</v>
      </c>
      <c r="I29509">
        <v>9260263</v>
      </c>
      <c r="J29509">
        <v>374125000</v>
      </c>
      <c r="L29509" t="s">
        <v>1326</v>
      </c>
    </row>
    <row r="29510" spans="8:12" x14ac:dyDescent="0.25">
      <c r="H29510" t="s">
        <v>27541</v>
      </c>
      <c r="I29510">
        <v>7913103</v>
      </c>
      <c r="J29510">
        <v>457782000</v>
      </c>
      <c r="K29510" t="s">
        <v>1409</v>
      </c>
      <c r="L29510" t="s">
        <v>1313</v>
      </c>
    </row>
    <row r="29511" spans="8:12" x14ac:dyDescent="0.25">
      <c r="H29511" t="s">
        <v>27542</v>
      </c>
      <c r="I29511">
        <v>9607447</v>
      </c>
      <c r="J29511">
        <v>255805350</v>
      </c>
      <c r="L29511" t="s">
        <v>1341</v>
      </c>
    </row>
    <row r="29512" spans="8:12" x14ac:dyDescent="0.25">
      <c r="H29512" t="s">
        <v>27543</v>
      </c>
      <c r="I29512">
        <v>8812942</v>
      </c>
      <c r="J29512">
        <v>518660000</v>
      </c>
      <c r="K29512" t="s">
        <v>1595</v>
      </c>
      <c r="L29512" t="s">
        <v>1295</v>
      </c>
    </row>
    <row r="29513" spans="8:12" x14ac:dyDescent="0.25">
      <c r="H29513" t="s">
        <v>27543</v>
      </c>
      <c r="I29513">
        <v>8812942</v>
      </c>
      <c r="J29513">
        <v>374424000</v>
      </c>
      <c r="L29513" t="s">
        <v>1295</v>
      </c>
    </row>
    <row r="29514" spans="8:12" x14ac:dyDescent="0.25">
      <c r="H29514" t="s">
        <v>27543</v>
      </c>
      <c r="I29514">
        <v>9136125</v>
      </c>
      <c r="J29514">
        <v>224363000</v>
      </c>
      <c r="K29514" t="s">
        <v>1830</v>
      </c>
      <c r="L29514" t="s">
        <v>1295</v>
      </c>
    </row>
    <row r="29515" spans="8:12" x14ac:dyDescent="0.25">
      <c r="H29515" t="s">
        <v>27544</v>
      </c>
      <c r="I29515">
        <v>9100126</v>
      </c>
      <c r="J29515">
        <v>308218000</v>
      </c>
      <c r="K29515" t="s">
        <v>1609</v>
      </c>
      <c r="L29515" t="s">
        <v>1295</v>
      </c>
    </row>
    <row r="29516" spans="8:12" x14ac:dyDescent="0.25">
      <c r="H29516" t="s">
        <v>27545</v>
      </c>
      <c r="I29516">
        <v>9502386</v>
      </c>
      <c r="J29516">
        <v>565143000</v>
      </c>
      <c r="L29516" t="s">
        <v>1362</v>
      </c>
    </row>
    <row r="29517" spans="8:12" x14ac:dyDescent="0.25">
      <c r="H29517" t="s">
        <v>27545</v>
      </c>
      <c r="I29517">
        <v>9350068</v>
      </c>
      <c r="J29517">
        <v>371704000</v>
      </c>
      <c r="L29517" t="s">
        <v>1341</v>
      </c>
    </row>
    <row r="29518" spans="8:12" x14ac:dyDescent="0.25">
      <c r="H29518" t="s">
        <v>27545</v>
      </c>
      <c r="I29518">
        <v>8001000</v>
      </c>
      <c r="J29518">
        <v>306036000</v>
      </c>
      <c r="K29518" t="s">
        <v>2112</v>
      </c>
      <c r="L29518" t="s">
        <v>4744</v>
      </c>
    </row>
    <row r="29519" spans="8:12" x14ac:dyDescent="0.25">
      <c r="H29519" t="s">
        <v>27546</v>
      </c>
      <c r="I29519">
        <v>8512970</v>
      </c>
      <c r="J29519">
        <v>311682000</v>
      </c>
      <c r="K29519" t="s">
        <v>1609</v>
      </c>
      <c r="L29519" t="s">
        <v>1295</v>
      </c>
    </row>
    <row r="29520" spans="8:12" x14ac:dyDescent="0.25">
      <c r="H29520" t="s">
        <v>27547</v>
      </c>
      <c r="I29520">
        <v>9302841</v>
      </c>
      <c r="J29520">
        <v>477220600</v>
      </c>
      <c r="K29520" t="s">
        <v>1348</v>
      </c>
      <c r="L29520" t="s">
        <v>1341</v>
      </c>
    </row>
    <row r="29521" spans="8:12" x14ac:dyDescent="0.25">
      <c r="H29521" t="s">
        <v>27548</v>
      </c>
      <c r="I29521">
        <v>9691747</v>
      </c>
      <c r="J29521">
        <v>563141000</v>
      </c>
      <c r="K29521" t="s">
        <v>1441</v>
      </c>
      <c r="L29521" t="s">
        <v>1494</v>
      </c>
    </row>
    <row r="29522" spans="8:12" x14ac:dyDescent="0.25">
      <c r="H29522" t="s">
        <v>27548</v>
      </c>
      <c r="I29522">
        <v>9735115</v>
      </c>
      <c r="J29522">
        <v>538006084</v>
      </c>
      <c r="K29522" t="s">
        <v>1437</v>
      </c>
      <c r="L29522" t="s">
        <v>1308</v>
      </c>
    </row>
    <row r="29523" spans="8:12" x14ac:dyDescent="0.25">
      <c r="H29523" t="s">
        <v>27549</v>
      </c>
      <c r="I29523">
        <v>9414826</v>
      </c>
      <c r="J29523">
        <v>419755000</v>
      </c>
      <c r="K29523" t="s">
        <v>1420</v>
      </c>
      <c r="L29523" t="s">
        <v>1313</v>
      </c>
    </row>
    <row r="29524" spans="8:12" x14ac:dyDescent="0.25">
      <c r="H29524" t="s">
        <v>27550</v>
      </c>
      <c r="I29524">
        <v>9431458</v>
      </c>
      <c r="J29524">
        <v>419757000</v>
      </c>
      <c r="K29524" t="s">
        <v>1420</v>
      </c>
      <c r="L29524" t="s">
        <v>1326</v>
      </c>
    </row>
    <row r="29525" spans="8:12" x14ac:dyDescent="0.25">
      <c r="H29525" t="s">
        <v>27551</v>
      </c>
      <c r="I29525">
        <v>9421403</v>
      </c>
      <c r="J29525">
        <v>419000103</v>
      </c>
      <c r="K29525" t="s">
        <v>1420</v>
      </c>
      <c r="L29525" t="s">
        <v>1362</v>
      </c>
    </row>
    <row r="29526" spans="8:12" x14ac:dyDescent="0.25">
      <c r="H29526" t="s">
        <v>27552</v>
      </c>
      <c r="I29526">
        <v>9399818</v>
      </c>
      <c r="J29526">
        <v>419762000</v>
      </c>
      <c r="K29526" t="s">
        <v>1420</v>
      </c>
      <c r="L29526" t="s">
        <v>1313</v>
      </c>
    </row>
    <row r="29527" spans="8:12" x14ac:dyDescent="0.25">
      <c r="H29527" t="s">
        <v>27553</v>
      </c>
      <c r="I29527">
        <v>9751705</v>
      </c>
      <c r="J29527">
        <v>470051500</v>
      </c>
      <c r="K29527" t="s">
        <v>1403</v>
      </c>
      <c r="L29527" t="s">
        <v>1308</v>
      </c>
    </row>
    <row r="29528" spans="8:12" x14ac:dyDescent="0.25">
      <c r="H29528" t="s">
        <v>27554</v>
      </c>
      <c r="I29528">
        <v>9044932</v>
      </c>
      <c r="J29528">
        <v>210474000</v>
      </c>
      <c r="K29528" t="s">
        <v>1443</v>
      </c>
      <c r="L29528" t="s">
        <v>1295</v>
      </c>
    </row>
    <row r="29529" spans="8:12" x14ac:dyDescent="0.25">
      <c r="H29529" t="s">
        <v>27555</v>
      </c>
      <c r="I29529">
        <v>9194098</v>
      </c>
      <c r="J29529">
        <v>210547000</v>
      </c>
      <c r="K29529" t="s">
        <v>1443</v>
      </c>
      <c r="L29529" t="s">
        <v>1295</v>
      </c>
    </row>
    <row r="29530" spans="8:12" x14ac:dyDescent="0.25">
      <c r="H29530" t="s">
        <v>27556</v>
      </c>
      <c r="I29530">
        <v>9194048</v>
      </c>
      <c r="J29530">
        <v>212385000</v>
      </c>
      <c r="K29530" t="s">
        <v>1443</v>
      </c>
      <c r="L29530" t="s">
        <v>1295</v>
      </c>
    </row>
    <row r="29531" spans="8:12" x14ac:dyDescent="0.25">
      <c r="H29531" t="s">
        <v>27557</v>
      </c>
      <c r="I29531">
        <v>8605478</v>
      </c>
      <c r="J29531">
        <v>309584000</v>
      </c>
      <c r="K29531" t="s">
        <v>1609</v>
      </c>
      <c r="L29531" t="s">
        <v>1295</v>
      </c>
    </row>
    <row r="29532" spans="8:12" x14ac:dyDescent="0.25">
      <c r="H29532" t="s">
        <v>27558</v>
      </c>
      <c r="I29532">
        <v>9316804</v>
      </c>
      <c r="J29532">
        <v>248256000</v>
      </c>
      <c r="K29532" t="s">
        <v>1340</v>
      </c>
      <c r="L29532" t="s">
        <v>1341</v>
      </c>
    </row>
    <row r="29533" spans="8:12" x14ac:dyDescent="0.25">
      <c r="H29533" t="s">
        <v>27559</v>
      </c>
      <c r="I29533">
        <v>9195901</v>
      </c>
      <c r="J29533">
        <v>230998000</v>
      </c>
      <c r="K29533" t="s">
        <v>1432</v>
      </c>
      <c r="L29533" t="s">
        <v>1295</v>
      </c>
    </row>
    <row r="29534" spans="8:12" x14ac:dyDescent="0.25">
      <c r="H29534" t="s">
        <v>27560</v>
      </c>
      <c r="I29534">
        <v>9524798</v>
      </c>
      <c r="J29534">
        <v>370666000</v>
      </c>
      <c r="L29534" t="s">
        <v>1295</v>
      </c>
    </row>
    <row r="29535" spans="8:12" x14ac:dyDescent="0.25">
      <c r="H29535" t="s">
        <v>27561</v>
      </c>
      <c r="I29535">
        <v>9194074</v>
      </c>
      <c r="J29535">
        <v>212179000</v>
      </c>
      <c r="K29535" t="s">
        <v>1443</v>
      </c>
      <c r="L29535" t="s">
        <v>1295</v>
      </c>
    </row>
    <row r="29536" spans="8:12" x14ac:dyDescent="0.25">
      <c r="H29536" t="s">
        <v>27562</v>
      </c>
      <c r="I29536">
        <v>9502154</v>
      </c>
      <c r="J29536">
        <v>538003333</v>
      </c>
      <c r="L29536" t="s">
        <v>1329</v>
      </c>
    </row>
    <row r="29537" spans="8:12" x14ac:dyDescent="0.25">
      <c r="H29537" t="s">
        <v>27562</v>
      </c>
      <c r="I29537">
        <v>9502154</v>
      </c>
      <c r="J29537">
        <v>345070357</v>
      </c>
      <c r="K29537" t="s">
        <v>2744</v>
      </c>
      <c r="L29537" t="s">
        <v>1329</v>
      </c>
    </row>
    <row r="29538" spans="8:12" x14ac:dyDescent="0.25">
      <c r="H29538" t="s">
        <v>27563</v>
      </c>
      <c r="I29538">
        <v>9555412</v>
      </c>
      <c r="J29538">
        <v>538003494</v>
      </c>
      <c r="K29538" t="s">
        <v>1437</v>
      </c>
      <c r="L29538" t="s">
        <v>1329</v>
      </c>
    </row>
    <row r="29539" spans="8:12" x14ac:dyDescent="0.25">
      <c r="H29539" t="s">
        <v>27564</v>
      </c>
      <c r="I29539">
        <v>9408932</v>
      </c>
      <c r="J29539">
        <v>525012205</v>
      </c>
      <c r="K29539" t="s">
        <v>1307</v>
      </c>
      <c r="L29539" t="s">
        <v>1329</v>
      </c>
    </row>
    <row r="29540" spans="8:12" x14ac:dyDescent="0.25">
      <c r="H29540" t="s">
        <v>27565</v>
      </c>
      <c r="I29540">
        <v>9680475</v>
      </c>
      <c r="J29540">
        <v>525005257</v>
      </c>
      <c r="K29540" t="s">
        <v>1307</v>
      </c>
      <c r="L29540" t="s">
        <v>1329</v>
      </c>
    </row>
    <row r="29541" spans="8:12" x14ac:dyDescent="0.25">
      <c r="H29541" t="s">
        <v>27566</v>
      </c>
      <c r="I29541">
        <v>9680487</v>
      </c>
      <c r="J29541">
        <v>525012277</v>
      </c>
      <c r="K29541" t="s">
        <v>1307</v>
      </c>
      <c r="L29541" t="s">
        <v>1329</v>
      </c>
    </row>
    <row r="29542" spans="8:12" x14ac:dyDescent="0.25">
      <c r="H29542" t="s">
        <v>27567</v>
      </c>
      <c r="I29542">
        <v>8113554</v>
      </c>
      <c r="J29542">
        <v>306109000</v>
      </c>
      <c r="K29542" t="s">
        <v>2112</v>
      </c>
      <c r="L29542" t="s">
        <v>4744</v>
      </c>
    </row>
    <row r="29543" spans="8:12" x14ac:dyDescent="0.25">
      <c r="H29543" t="s">
        <v>27567</v>
      </c>
      <c r="I29543">
        <v>8804787</v>
      </c>
      <c r="J29543">
        <v>232002165</v>
      </c>
      <c r="K29543" t="s">
        <v>1558</v>
      </c>
      <c r="L29543" t="s">
        <v>1295</v>
      </c>
    </row>
    <row r="29544" spans="8:12" x14ac:dyDescent="0.25">
      <c r="H29544" t="s">
        <v>27568</v>
      </c>
      <c r="I29544">
        <v>8771215</v>
      </c>
      <c r="J29544">
        <v>311044600</v>
      </c>
      <c r="K29544" t="s">
        <v>1609</v>
      </c>
      <c r="L29544" t="s">
        <v>1329</v>
      </c>
    </row>
    <row r="29545" spans="8:12" x14ac:dyDescent="0.25">
      <c r="H29545" t="s">
        <v>27569</v>
      </c>
      <c r="I29545">
        <v>8918239</v>
      </c>
      <c r="J29545">
        <v>309373000</v>
      </c>
      <c r="K29545" t="s">
        <v>1609</v>
      </c>
      <c r="L29545" t="s">
        <v>1295</v>
      </c>
    </row>
    <row r="29546" spans="8:12" x14ac:dyDescent="0.25">
      <c r="H29546" t="s">
        <v>27570</v>
      </c>
      <c r="I29546">
        <v>9708930</v>
      </c>
      <c r="J29546">
        <v>374277000</v>
      </c>
      <c r="L29546" t="s">
        <v>1308</v>
      </c>
    </row>
    <row r="29547" spans="8:12" x14ac:dyDescent="0.25">
      <c r="H29547" t="s">
        <v>27571</v>
      </c>
      <c r="I29547">
        <v>7352476</v>
      </c>
      <c r="J29547">
        <v>671629000</v>
      </c>
      <c r="K29547" t="s">
        <v>1311</v>
      </c>
      <c r="L29547" t="s">
        <v>1295</v>
      </c>
    </row>
    <row r="29548" spans="8:12" x14ac:dyDescent="0.25">
      <c r="H29548" t="s">
        <v>27572</v>
      </c>
      <c r="I29548">
        <v>9637569</v>
      </c>
      <c r="J29548">
        <v>566324000</v>
      </c>
      <c r="L29548" t="s">
        <v>1329</v>
      </c>
    </row>
    <row r="29549" spans="8:12" x14ac:dyDescent="0.25">
      <c r="H29549" t="s">
        <v>27573</v>
      </c>
      <c r="I29549">
        <v>9715115</v>
      </c>
      <c r="J29549">
        <v>566004000</v>
      </c>
      <c r="L29549" t="s">
        <v>1329</v>
      </c>
    </row>
    <row r="29550" spans="8:12" x14ac:dyDescent="0.25">
      <c r="H29550" t="s">
        <v>27574</v>
      </c>
      <c r="I29550">
        <v>8764755</v>
      </c>
      <c r="J29550">
        <v>367624510</v>
      </c>
      <c r="K29550" t="s">
        <v>1431</v>
      </c>
      <c r="L29550" t="s">
        <v>1329</v>
      </c>
    </row>
    <row r="29551" spans="8:12" x14ac:dyDescent="0.25">
      <c r="H29551" t="s">
        <v>27575</v>
      </c>
      <c r="I29551">
        <v>1007835</v>
      </c>
      <c r="J29551">
        <v>319346000</v>
      </c>
      <c r="K29551" t="s">
        <v>1671</v>
      </c>
      <c r="L29551" t="s">
        <v>1329</v>
      </c>
    </row>
    <row r="29552" spans="8:12" x14ac:dyDescent="0.25">
      <c r="H29552" t="s">
        <v>27576</v>
      </c>
      <c r="I29552">
        <v>9066071</v>
      </c>
      <c r="J29552">
        <v>273414060</v>
      </c>
      <c r="K29552" t="s">
        <v>1297</v>
      </c>
      <c r="L29552" t="s">
        <v>1295</v>
      </c>
    </row>
    <row r="29553" spans="8:12" x14ac:dyDescent="0.25">
      <c r="H29553" t="s">
        <v>27577</v>
      </c>
      <c r="I29553">
        <v>9033074</v>
      </c>
      <c r="J29553">
        <v>373698000</v>
      </c>
      <c r="L29553" t="s">
        <v>1313</v>
      </c>
    </row>
    <row r="29554" spans="8:12" x14ac:dyDescent="0.25">
      <c r="H29554" t="s">
        <v>27578</v>
      </c>
      <c r="I29554">
        <v>9198563</v>
      </c>
      <c r="J29554">
        <v>257568000</v>
      </c>
      <c r="K29554" t="s">
        <v>1335</v>
      </c>
      <c r="L29554" t="s">
        <v>1326</v>
      </c>
    </row>
    <row r="29555" spans="8:12" x14ac:dyDescent="0.25">
      <c r="H29555" t="s">
        <v>27579</v>
      </c>
      <c r="I29555">
        <v>9123130</v>
      </c>
      <c r="J29555">
        <v>548406100</v>
      </c>
      <c r="K29555" t="s">
        <v>1988</v>
      </c>
      <c r="L29555" t="s">
        <v>1341</v>
      </c>
    </row>
    <row r="29556" spans="8:12" x14ac:dyDescent="0.25">
      <c r="H29556" t="s">
        <v>27580</v>
      </c>
      <c r="I29556">
        <v>9196204</v>
      </c>
      <c r="J29556">
        <v>244901000</v>
      </c>
      <c r="K29556" t="s">
        <v>1387</v>
      </c>
      <c r="L29556" t="s">
        <v>1295</v>
      </c>
    </row>
    <row r="29557" spans="8:12" x14ac:dyDescent="0.25">
      <c r="H29557" t="s">
        <v>27581</v>
      </c>
      <c r="I29557">
        <v>8906286</v>
      </c>
      <c r="J29557">
        <v>210434000</v>
      </c>
      <c r="K29557" t="s">
        <v>1443</v>
      </c>
      <c r="L29557" t="s">
        <v>1295</v>
      </c>
    </row>
    <row r="29558" spans="8:12" x14ac:dyDescent="0.25">
      <c r="H29558" t="s">
        <v>27582</v>
      </c>
      <c r="I29558">
        <v>9454383</v>
      </c>
      <c r="J29558">
        <v>305288000</v>
      </c>
      <c r="L29558" t="s">
        <v>1295</v>
      </c>
    </row>
    <row r="29559" spans="8:12" x14ac:dyDescent="0.25">
      <c r="H29559" t="s">
        <v>27582</v>
      </c>
      <c r="I29559">
        <v>9166467</v>
      </c>
      <c r="J29559">
        <v>236644000</v>
      </c>
      <c r="K29559" t="s">
        <v>1383</v>
      </c>
      <c r="L29559" t="s">
        <v>1295</v>
      </c>
    </row>
    <row r="29560" spans="8:12" x14ac:dyDescent="0.25">
      <c r="H29560" t="s">
        <v>27583</v>
      </c>
      <c r="I29560">
        <v>9332066</v>
      </c>
      <c r="J29560">
        <v>477690200</v>
      </c>
      <c r="K29560" t="s">
        <v>1348</v>
      </c>
      <c r="L29560" t="s">
        <v>1346</v>
      </c>
    </row>
    <row r="29561" spans="8:12" x14ac:dyDescent="0.25">
      <c r="H29561" t="s">
        <v>27584</v>
      </c>
      <c r="I29561">
        <v>8818001</v>
      </c>
      <c r="J29561">
        <v>525018401</v>
      </c>
      <c r="K29561" t="s">
        <v>1307</v>
      </c>
      <c r="L29561" t="s">
        <v>1346</v>
      </c>
    </row>
    <row r="29562" spans="8:12" x14ac:dyDescent="0.25">
      <c r="H29562" t="s">
        <v>27585</v>
      </c>
      <c r="I29562">
        <v>9009190</v>
      </c>
      <c r="J29562">
        <v>525018390</v>
      </c>
      <c r="K29562" t="s">
        <v>1307</v>
      </c>
      <c r="L29562" t="s">
        <v>1346</v>
      </c>
    </row>
    <row r="29563" spans="8:12" x14ac:dyDescent="0.25">
      <c r="H29563" t="s">
        <v>27586</v>
      </c>
      <c r="I29563">
        <v>9418016</v>
      </c>
      <c r="J29563">
        <v>636014737</v>
      </c>
      <c r="K29563" t="s">
        <v>1464</v>
      </c>
      <c r="L29563" t="s">
        <v>1313</v>
      </c>
    </row>
    <row r="29564" spans="8:12" x14ac:dyDescent="0.25">
      <c r="H29564" t="s">
        <v>27586</v>
      </c>
      <c r="I29564">
        <v>9131034</v>
      </c>
      <c r="J29564">
        <v>352839000</v>
      </c>
      <c r="K29564" t="s">
        <v>1332</v>
      </c>
      <c r="L29564" t="s">
        <v>1341</v>
      </c>
    </row>
    <row r="29565" spans="8:12" x14ac:dyDescent="0.25">
      <c r="H29565" t="s">
        <v>27586</v>
      </c>
      <c r="I29565">
        <v>9406269</v>
      </c>
      <c r="J29565">
        <v>241107000</v>
      </c>
      <c r="K29565" t="s">
        <v>1679</v>
      </c>
      <c r="L29565" t="s">
        <v>1346</v>
      </c>
    </row>
    <row r="29566" spans="8:12" x14ac:dyDescent="0.25">
      <c r="H29566" t="s">
        <v>27587</v>
      </c>
      <c r="I29566">
        <v>8951346</v>
      </c>
      <c r="J29566">
        <v>312658000</v>
      </c>
      <c r="K29566" t="s">
        <v>1379</v>
      </c>
      <c r="L29566" t="s">
        <v>1295</v>
      </c>
    </row>
    <row r="29567" spans="8:12" x14ac:dyDescent="0.25">
      <c r="H29567" t="s">
        <v>27588</v>
      </c>
      <c r="I29567">
        <v>9113381</v>
      </c>
      <c r="J29567">
        <v>636016442</v>
      </c>
      <c r="K29567" t="s">
        <v>1464</v>
      </c>
      <c r="L29567" t="s">
        <v>1295</v>
      </c>
    </row>
    <row r="29568" spans="8:12" x14ac:dyDescent="0.25">
      <c r="H29568" t="s">
        <v>27588</v>
      </c>
      <c r="I29568">
        <v>7429267</v>
      </c>
      <c r="J29568">
        <v>375226000</v>
      </c>
      <c r="K29568" t="s">
        <v>1322</v>
      </c>
      <c r="L29568" t="s">
        <v>1295</v>
      </c>
    </row>
    <row r="29569" spans="8:12" x14ac:dyDescent="0.25">
      <c r="H29569" t="s">
        <v>27588</v>
      </c>
      <c r="I29569">
        <v>7709100</v>
      </c>
      <c r="J29569">
        <v>214180307</v>
      </c>
      <c r="K29569" t="s">
        <v>1302</v>
      </c>
      <c r="L29569" t="s">
        <v>1295</v>
      </c>
    </row>
    <row r="29570" spans="8:12" x14ac:dyDescent="0.25">
      <c r="H29570" t="s">
        <v>27589</v>
      </c>
      <c r="I29570">
        <v>9158240</v>
      </c>
      <c r="J29570">
        <v>247231000</v>
      </c>
      <c r="K29570" t="s">
        <v>1398</v>
      </c>
      <c r="L29570" t="s">
        <v>1346</v>
      </c>
    </row>
    <row r="29571" spans="8:12" x14ac:dyDescent="0.25">
      <c r="H29571" t="s">
        <v>27590</v>
      </c>
      <c r="I29571">
        <v>9512848</v>
      </c>
      <c r="J29571">
        <v>247369100</v>
      </c>
      <c r="K29571" t="s">
        <v>1398</v>
      </c>
      <c r="L29571" t="s">
        <v>1346</v>
      </c>
    </row>
    <row r="29572" spans="8:12" x14ac:dyDescent="0.25">
      <c r="H29572" t="s">
        <v>27590</v>
      </c>
      <c r="I29572">
        <v>9512848</v>
      </c>
      <c r="J29572">
        <v>229837000</v>
      </c>
      <c r="L29572" t="s">
        <v>1346</v>
      </c>
    </row>
    <row r="29573" spans="8:12" x14ac:dyDescent="0.25">
      <c r="H29573" t="s">
        <v>27591</v>
      </c>
      <c r="I29573">
        <v>9003043</v>
      </c>
      <c r="J29573">
        <v>247265000</v>
      </c>
      <c r="K29573" t="s">
        <v>1398</v>
      </c>
      <c r="L29573" t="s">
        <v>1346</v>
      </c>
    </row>
    <row r="29574" spans="8:12" x14ac:dyDescent="0.25">
      <c r="H29574" t="s">
        <v>27592</v>
      </c>
      <c r="I29574">
        <v>9003079</v>
      </c>
      <c r="J29574">
        <v>247093000</v>
      </c>
      <c r="K29574" t="s">
        <v>1398</v>
      </c>
      <c r="L29574" t="s">
        <v>1346</v>
      </c>
    </row>
    <row r="29575" spans="8:12" x14ac:dyDescent="0.25">
      <c r="H29575" t="s">
        <v>27593</v>
      </c>
      <c r="I29575">
        <v>9003067</v>
      </c>
      <c r="J29575">
        <v>247199000</v>
      </c>
      <c r="K29575" t="s">
        <v>1398</v>
      </c>
      <c r="L29575" t="s">
        <v>1346</v>
      </c>
    </row>
    <row r="29576" spans="8:12" x14ac:dyDescent="0.25">
      <c r="H29576" t="s">
        <v>27594</v>
      </c>
      <c r="I29576">
        <v>9346902</v>
      </c>
      <c r="J29576">
        <v>247325500</v>
      </c>
      <c r="K29576" t="s">
        <v>1398</v>
      </c>
      <c r="L29576" t="s">
        <v>1346</v>
      </c>
    </row>
    <row r="29577" spans="8:12" x14ac:dyDescent="0.25">
      <c r="H29577" t="s">
        <v>27595</v>
      </c>
      <c r="I29577">
        <v>9346938</v>
      </c>
      <c r="J29577">
        <v>247231200</v>
      </c>
      <c r="K29577" t="s">
        <v>1398</v>
      </c>
      <c r="L29577" t="s">
        <v>1346</v>
      </c>
    </row>
    <row r="29578" spans="8:12" x14ac:dyDescent="0.25">
      <c r="H29578" t="s">
        <v>27596</v>
      </c>
      <c r="I29578">
        <v>9187837</v>
      </c>
      <c r="J29578">
        <v>247602000</v>
      </c>
      <c r="K29578" t="s">
        <v>1398</v>
      </c>
      <c r="L29578" t="s">
        <v>1346</v>
      </c>
    </row>
    <row r="29579" spans="8:12" x14ac:dyDescent="0.25">
      <c r="H29579" t="s">
        <v>27597</v>
      </c>
      <c r="I29579">
        <v>9177466</v>
      </c>
      <c r="J29579">
        <v>247354000</v>
      </c>
      <c r="K29579" t="s">
        <v>1398</v>
      </c>
      <c r="L29579" t="s">
        <v>1346</v>
      </c>
    </row>
    <row r="29580" spans="8:12" x14ac:dyDescent="0.25">
      <c r="H29580" t="s">
        <v>27598</v>
      </c>
      <c r="I29580">
        <v>9346940</v>
      </c>
      <c r="J29580">
        <v>247235100</v>
      </c>
      <c r="K29580" t="s">
        <v>1398</v>
      </c>
      <c r="L29580" t="s">
        <v>1346</v>
      </c>
    </row>
    <row r="29581" spans="8:12" x14ac:dyDescent="0.25">
      <c r="H29581" t="s">
        <v>27599</v>
      </c>
      <c r="I29581">
        <v>8801515</v>
      </c>
      <c r="J29581">
        <v>457542000</v>
      </c>
      <c r="K29581" t="s">
        <v>1409</v>
      </c>
      <c r="L29581" t="s">
        <v>1362</v>
      </c>
    </row>
    <row r="29582" spans="8:12" x14ac:dyDescent="0.25">
      <c r="H29582" t="s">
        <v>27600</v>
      </c>
      <c r="I29582">
        <v>9777656</v>
      </c>
      <c r="J29582">
        <v>273374360</v>
      </c>
      <c r="K29582" t="s">
        <v>1297</v>
      </c>
      <c r="L29582" t="s">
        <v>1313</v>
      </c>
    </row>
    <row r="29583" spans="8:12" x14ac:dyDescent="0.25">
      <c r="H29583" t="s">
        <v>27601</v>
      </c>
      <c r="I29583">
        <v>9777670</v>
      </c>
      <c r="J29583">
        <v>273375360</v>
      </c>
      <c r="K29583" t="s">
        <v>1297</v>
      </c>
      <c r="L29583" t="s">
        <v>1313</v>
      </c>
    </row>
    <row r="29584" spans="8:12" x14ac:dyDescent="0.25">
      <c r="H29584" t="s">
        <v>27602</v>
      </c>
      <c r="I29584">
        <v>8704339</v>
      </c>
      <c r="J29584">
        <v>431500532</v>
      </c>
      <c r="K29584" t="s">
        <v>1368</v>
      </c>
      <c r="L29584" t="s">
        <v>1308</v>
      </c>
    </row>
    <row r="29585" spans="8:12" x14ac:dyDescent="0.25">
      <c r="H29585" t="s">
        <v>27603</v>
      </c>
      <c r="I29585">
        <v>9078165</v>
      </c>
      <c r="J29585">
        <v>431500077</v>
      </c>
      <c r="K29585" t="s">
        <v>1368</v>
      </c>
      <c r="L29585" t="s">
        <v>1313</v>
      </c>
    </row>
    <row r="29586" spans="8:12" x14ac:dyDescent="0.25">
      <c r="H29586" t="s">
        <v>27604</v>
      </c>
      <c r="I29586">
        <v>9233909</v>
      </c>
      <c r="J29586">
        <v>431100938</v>
      </c>
      <c r="K29586" t="s">
        <v>1368</v>
      </c>
      <c r="L29586" t="s">
        <v>1395</v>
      </c>
    </row>
    <row r="29587" spans="8:12" x14ac:dyDescent="0.25">
      <c r="H29587" t="s">
        <v>27605</v>
      </c>
      <c r="I29587">
        <v>9519602</v>
      </c>
      <c r="J29587">
        <v>431000635</v>
      </c>
      <c r="K29587" t="s">
        <v>1368</v>
      </c>
      <c r="L29587" t="s">
        <v>1313</v>
      </c>
    </row>
    <row r="29588" spans="8:12" x14ac:dyDescent="0.25">
      <c r="H29588" t="s">
        <v>27606</v>
      </c>
      <c r="I29588">
        <v>9780392</v>
      </c>
      <c r="J29588">
        <v>431006706</v>
      </c>
      <c r="K29588" t="s">
        <v>1368</v>
      </c>
      <c r="L29588" t="s">
        <v>1308</v>
      </c>
    </row>
    <row r="29589" spans="8:12" x14ac:dyDescent="0.25">
      <c r="H29589" t="s">
        <v>27607</v>
      </c>
      <c r="I29589">
        <v>9499527</v>
      </c>
      <c r="J29589">
        <v>431000725</v>
      </c>
      <c r="K29589" t="s">
        <v>1368</v>
      </c>
      <c r="L29589" t="s">
        <v>1308</v>
      </c>
    </row>
    <row r="29590" spans="8:12" x14ac:dyDescent="0.25">
      <c r="H29590" t="s">
        <v>27608</v>
      </c>
      <c r="I29590">
        <v>9072458</v>
      </c>
      <c r="J29590">
        <v>431500144</v>
      </c>
      <c r="K29590" t="s">
        <v>1368</v>
      </c>
      <c r="L29590" t="s">
        <v>1313</v>
      </c>
    </row>
    <row r="29591" spans="8:12" x14ac:dyDescent="0.25">
      <c r="H29591" t="s">
        <v>27609</v>
      </c>
      <c r="I29591">
        <v>9739147</v>
      </c>
      <c r="J29591">
        <v>431006816</v>
      </c>
      <c r="K29591" t="s">
        <v>1368</v>
      </c>
      <c r="L29591" t="s">
        <v>1308</v>
      </c>
    </row>
    <row r="29592" spans="8:12" x14ac:dyDescent="0.25">
      <c r="H29592" t="s">
        <v>27610</v>
      </c>
      <c r="I29592">
        <v>9523316</v>
      </c>
      <c r="J29592">
        <v>431000706</v>
      </c>
      <c r="K29592" t="s">
        <v>1368</v>
      </c>
      <c r="L29592" t="s">
        <v>1308</v>
      </c>
    </row>
    <row r="29593" spans="8:12" x14ac:dyDescent="0.25">
      <c r="H29593" t="s">
        <v>27611</v>
      </c>
      <c r="I29593">
        <v>9150315</v>
      </c>
      <c r="J29593">
        <v>564917000</v>
      </c>
      <c r="K29593" t="s">
        <v>1441</v>
      </c>
      <c r="L29593" t="s">
        <v>1326</v>
      </c>
    </row>
    <row r="29594" spans="8:12" x14ac:dyDescent="0.25">
      <c r="H29594" t="s">
        <v>27611</v>
      </c>
      <c r="I29594">
        <v>9150315</v>
      </c>
      <c r="J29594">
        <v>257432000</v>
      </c>
      <c r="L29594" t="s">
        <v>1326</v>
      </c>
    </row>
    <row r="29595" spans="8:12" x14ac:dyDescent="0.25">
      <c r="H29595" t="s">
        <v>27612</v>
      </c>
      <c r="I29595">
        <v>9508641</v>
      </c>
      <c r="J29595">
        <v>636016746</v>
      </c>
      <c r="K29595" t="s">
        <v>1464</v>
      </c>
      <c r="L29595" t="s">
        <v>1295</v>
      </c>
    </row>
    <row r="29596" spans="8:12" x14ac:dyDescent="0.25">
      <c r="H29596" t="s">
        <v>27613</v>
      </c>
      <c r="I29596">
        <v>9317810</v>
      </c>
      <c r="J29596">
        <v>212168000</v>
      </c>
      <c r="K29596" t="s">
        <v>1443</v>
      </c>
      <c r="L29596" t="s">
        <v>1341</v>
      </c>
    </row>
    <row r="29597" spans="8:12" x14ac:dyDescent="0.25">
      <c r="H29597" t="s">
        <v>270</v>
      </c>
      <c r="I29597">
        <v>9371294</v>
      </c>
      <c r="J29597">
        <v>636013850</v>
      </c>
      <c r="K29597" t="s">
        <v>1464</v>
      </c>
      <c r="L29597" t="s">
        <v>1362</v>
      </c>
    </row>
    <row r="29598" spans="8:12" x14ac:dyDescent="0.25">
      <c r="H29598" t="s">
        <v>1168</v>
      </c>
      <c r="I29598">
        <v>9597800</v>
      </c>
      <c r="J29598">
        <v>636017002</v>
      </c>
      <c r="K29598" t="s">
        <v>1464</v>
      </c>
      <c r="L29598" t="s">
        <v>1341</v>
      </c>
    </row>
    <row r="29599" spans="8:12" x14ac:dyDescent="0.25">
      <c r="H29599" t="s">
        <v>27614</v>
      </c>
      <c r="I29599">
        <v>8707771</v>
      </c>
      <c r="J29599">
        <v>256959000</v>
      </c>
      <c r="K29599" t="s">
        <v>1340</v>
      </c>
      <c r="L29599" t="s">
        <v>1295</v>
      </c>
    </row>
    <row r="29600" spans="8:12" x14ac:dyDescent="0.25">
      <c r="H29600" t="s">
        <v>27615</v>
      </c>
      <c r="I29600">
        <v>9544798</v>
      </c>
      <c r="J29600">
        <v>431000972</v>
      </c>
      <c r="K29600" t="s">
        <v>1368</v>
      </c>
      <c r="L29600" t="s">
        <v>1313</v>
      </c>
    </row>
    <row r="29601" spans="8:12" x14ac:dyDescent="0.25">
      <c r="H29601" t="s">
        <v>27616</v>
      </c>
      <c r="I29601">
        <v>9748162</v>
      </c>
      <c r="J29601">
        <v>431005914</v>
      </c>
      <c r="K29601" t="s">
        <v>1368</v>
      </c>
      <c r="L29601" t="s">
        <v>1308</v>
      </c>
    </row>
    <row r="29602" spans="8:12" x14ac:dyDescent="0.25">
      <c r="H29602" t="s">
        <v>27617</v>
      </c>
      <c r="I29602">
        <v>9266815</v>
      </c>
      <c r="J29602">
        <v>431301663</v>
      </c>
      <c r="K29602" t="s">
        <v>1368</v>
      </c>
      <c r="L29602" t="s">
        <v>1313</v>
      </c>
    </row>
    <row r="29603" spans="8:12" x14ac:dyDescent="0.25">
      <c r="H29603" t="s">
        <v>27618</v>
      </c>
      <c r="I29603">
        <v>9487392</v>
      </c>
      <c r="J29603">
        <v>431000529</v>
      </c>
      <c r="K29603" t="s">
        <v>1368</v>
      </c>
      <c r="L29603" t="s">
        <v>2037</v>
      </c>
    </row>
    <row r="29604" spans="8:12" x14ac:dyDescent="0.25">
      <c r="H29604" t="s">
        <v>27619</v>
      </c>
      <c r="I29604">
        <v>9004504</v>
      </c>
      <c r="J29604">
        <v>209366000</v>
      </c>
      <c r="K29604" t="s">
        <v>1443</v>
      </c>
      <c r="L29604" t="s">
        <v>1295</v>
      </c>
    </row>
    <row r="29605" spans="8:12" x14ac:dyDescent="0.25">
      <c r="H29605" t="s">
        <v>27620</v>
      </c>
      <c r="I29605">
        <v>8813958</v>
      </c>
      <c r="J29605">
        <v>576050000</v>
      </c>
      <c r="K29605" t="s">
        <v>2396</v>
      </c>
      <c r="L29605" t="s">
        <v>1341</v>
      </c>
    </row>
    <row r="29606" spans="8:12" x14ac:dyDescent="0.25">
      <c r="H29606" t="s">
        <v>27621</v>
      </c>
      <c r="I29606">
        <v>9594224</v>
      </c>
      <c r="J29606">
        <v>311055400</v>
      </c>
      <c r="K29606" t="s">
        <v>1609</v>
      </c>
      <c r="L29606" t="s">
        <v>1341</v>
      </c>
    </row>
    <row r="29607" spans="8:12" x14ac:dyDescent="0.25">
      <c r="H29607" t="s">
        <v>27622</v>
      </c>
      <c r="I29607">
        <v>9130121</v>
      </c>
      <c r="J29607">
        <v>636092476</v>
      </c>
      <c r="K29607" t="s">
        <v>1464</v>
      </c>
      <c r="L29607" t="s">
        <v>1295</v>
      </c>
    </row>
    <row r="29608" spans="8:12" x14ac:dyDescent="0.25">
      <c r="H29608" t="s">
        <v>27623</v>
      </c>
      <c r="I29608">
        <v>9614543</v>
      </c>
      <c r="J29608">
        <v>564407000</v>
      </c>
      <c r="K29608" t="s">
        <v>1441</v>
      </c>
      <c r="L29608" t="s">
        <v>1337</v>
      </c>
    </row>
    <row r="29609" spans="8:12" x14ac:dyDescent="0.25">
      <c r="H29609" t="s">
        <v>27624</v>
      </c>
      <c r="I29609">
        <v>8821929</v>
      </c>
      <c r="J29609">
        <v>212304000</v>
      </c>
      <c r="K29609" t="s">
        <v>1443</v>
      </c>
      <c r="L29609" t="s">
        <v>1295</v>
      </c>
    </row>
    <row r="29610" spans="8:12" x14ac:dyDescent="0.25">
      <c r="H29610" t="s">
        <v>27625</v>
      </c>
      <c r="I29610">
        <v>5011070</v>
      </c>
      <c r="J29610">
        <v>211226330</v>
      </c>
      <c r="K29610" t="s">
        <v>1426</v>
      </c>
      <c r="L29610" t="s">
        <v>1329</v>
      </c>
    </row>
    <row r="29611" spans="8:12" x14ac:dyDescent="0.25">
      <c r="H29611" t="s">
        <v>27626</v>
      </c>
      <c r="I29611">
        <v>9714197</v>
      </c>
      <c r="J29611">
        <v>525013034</v>
      </c>
      <c r="K29611" t="s">
        <v>1307</v>
      </c>
      <c r="L29611" t="s">
        <v>1295</v>
      </c>
    </row>
    <row r="29612" spans="8:12" x14ac:dyDescent="0.25">
      <c r="H29612" t="s">
        <v>27627</v>
      </c>
      <c r="I29612">
        <v>9611503</v>
      </c>
      <c r="J29612">
        <v>373837000</v>
      </c>
      <c r="L29612" t="s">
        <v>1341</v>
      </c>
    </row>
    <row r="29613" spans="8:12" x14ac:dyDescent="0.25">
      <c r="H29613" t="s">
        <v>27628</v>
      </c>
      <c r="I29613">
        <v>9611498</v>
      </c>
      <c r="J29613">
        <v>355352000</v>
      </c>
      <c r="K29613" t="s">
        <v>1332</v>
      </c>
      <c r="L29613" t="s">
        <v>1341</v>
      </c>
    </row>
    <row r="29614" spans="8:12" x14ac:dyDescent="0.25">
      <c r="H29614" t="s">
        <v>27629</v>
      </c>
      <c r="I29614">
        <v>9679880</v>
      </c>
      <c r="J29614">
        <v>271044068</v>
      </c>
      <c r="K29614" t="s">
        <v>1373</v>
      </c>
      <c r="L29614" t="s">
        <v>1313</v>
      </c>
    </row>
    <row r="29615" spans="8:12" x14ac:dyDescent="0.25">
      <c r="H29615" t="s">
        <v>27630</v>
      </c>
      <c r="I29615">
        <v>9679878</v>
      </c>
      <c r="J29615">
        <v>271043916</v>
      </c>
      <c r="K29615" t="s">
        <v>1373</v>
      </c>
      <c r="L29615" t="s">
        <v>1313</v>
      </c>
    </row>
    <row r="29616" spans="8:12" x14ac:dyDescent="0.25">
      <c r="H29616" t="s">
        <v>27631</v>
      </c>
      <c r="I29616">
        <v>9499553</v>
      </c>
      <c r="J29616">
        <v>271042693</v>
      </c>
      <c r="K29616" t="s">
        <v>1373</v>
      </c>
      <c r="L29616" t="s">
        <v>1326</v>
      </c>
    </row>
    <row r="29617" spans="8:12" x14ac:dyDescent="0.25">
      <c r="H29617" t="s">
        <v>27632</v>
      </c>
      <c r="I29617">
        <v>9499826</v>
      </c>
      <c r="J29617">
        <v>271002688</v>
      </c>
      <c r="K29617" t="s">
        <v>1373</v>
      </c>
      <c r="L29617" t="s">
        <v>1326</v>
      </c>
    </row>
    <row r="29618" spans="8:12" x14ac:dyDescent="0.25">
      <c r="H29618" t="s">
        <v>27633</v>
      </c>
      <c r="I29618">
        <v>9652911</v>
      </c>
      <c r="J29618">
        <v>271043255</v>
      </c>
      <c r="K29618" t="s">
        <v>1373</v>
      </c>
      <c r="L29618" t="s">
        <v>1313</v>
      </c>
    </row>
    <row r="29619" spans="8:12" x14ac:dyDescent="0.25">
      <c r="H29619" t="s">
        <v>27634</v>
      </c>
      <c r="I29619">
        <v>7910149</v>
      </c>
      <c r="J29619">
        <v>775333000</v>
      </c>
      <c r="K29619" t="s">
        <v>1875</v>
      </c>
      <c r="L29619" t="s">
        <v>1329</v>
      </c>
    </row>
    <row r="29620" spans="8:12" x14ac:dyDescent="0.25">
      <c r="H29620" t="s">
        <v>27635</v>
      </c>
      <c r="I29620">
        <v>9605619</v>
      </c>
      <c r="J29620">
        <v>565330000</v>
      </c>
      <c r="L29620" t="s">
        <v>1308</v>
      </c>
    </row>
    <row r="29621" spans="8:12" x14ac:dyDescent="0.25">
      <c r="H29621" t="s">
        <v>27636</v>
      </c>
      <c r="I29621">
        <v>9126833</v>
      </c>
      <c r="J29621">
        <v>416004109</v>
      </c>
      <c r="K29621" t="s">
        <v>2577</v>
      </c>
      <c r="L29621" t="s">
        <v>1295</v>
      </c>
    </row>
    <row r="29622" spans="8:12" x14ac:dyDescent="0.25">
      <c r="H29622" t="s">
        <v>27637</v>
      </c>
      <c r="I29622">
        <v>9279824</v>
      </c>
      <c r="J29622">
        <v>416378000</v>
      </c>
      <c r="K29622" t="s">
        <v>2577</v>
      </c>
      <c r="L29622" t="s">
        <v>1308</v>
      </c>
    </row>
    <row r="29623" spans="8:12" x14ac:dyDescent="0.25">
      <c r="H29623" t="s">
        <v>27638</v>
      </c>
      <c r="I29623">
        <v>9194086</v>
      </c>
      <c r="J29623">
        <v>416009000</v>
      </c>
      <c r="K29623" t="s">
        <v>2577</v>
      </c>
      <c r="L29623" t="s">
        <v>1295</v>
      </c>
    </row>
    <row r="29624" spans="8:12" x14ac:dyDescent="0.25">
      <c r="H29624" t="s">
        <v>27638</v>
      </c>
      <c r="I29624">
        <v>9194086</v>
      </c>
      <c r="J29624">
        <v>416004505</v>
      </c>
      <c r="K29624" t="s">
        <v>2577</v>
      </c>
      <c r="L29624" t="s">
        <v>1295</v>
      </c>
    </row>
    <row r="29625" spans="8:12" x14ac:dyDescent="0.25">
      <c r="H29625" t="s">
        <v>27639</v>
      </c>
      <c r="I29625">
        <v>9546461</v>
      </c>
      <c r="J29625">
        <v>246912000</v>
      </c>
      <c r="K29625" t="s">
        <v>1387</v>
      </c>
      <c r="L29625" t="s">
        <v>1295</v>
      </c>
    </row>
    <row r="29626" spans="8:12" x14ac:dyDescent="0.25">
      <c r="H29626" t="s">
        <v>27640</v>
      </c>
      <c r="I29626">
        <v>8112201</v>
      </c>
      <c r="J29626">
        <v>622121221</v>
      </c>
      <c r="K29626" t="s">
        <v>1937</v>
      </c>
      <c r="L29626" t="s">
        <v>1313</v>
      </c>
    </row>
    <row r="29627" spans="8:12" x14ac:dyDescent="0.25">
      <c r="H29627" t="s">
        <v>27641</v>
      </c>
      <c r="I29627">
        <v>8112213</v>
      </c>
      <c r="J29627">
        <v>622121212</v>
      </c>
      <c r="K29627" t="s">
        <v>1937</v>
      </c>
      <c r="L29627" t="s">
        <v>1870</v>
      </c>
    </row>
    <row r="29628" spans="8:12" x14ac:dyDescent="0.25">
      <c r="H29628" t="s">
        <v>27642</v>
      </c>
      <c r="I29628">
        <v>8316742</v>
      </c>
      <c r="J29628">
        <v>622121213</v>
      </c>
      <c r="K29628" t="s">
        <v>1937</v>
      </c>
      <c r="L29628" t="s">
        <v>1494</v>
      </c>
    </row>
    <row r="29629" spans="8:12" x14ac:dyDescent="0.25">
      <c r="H29629" t="s">
        <v>27643</v>
      </c>
      <c r="I29629">
        <v>5348108</v>
      </c>
      <c r="J29629">
        <v>622121216</v>
      </c>
      <c r="L29629" t="s">
        <v>1313</v>
      </c>
    </row>
    <row r="29630" spans="8:12" x14ac:dyDescent="0.25">
      <c r="H29630" t="s">
        <v>27644</v>
      </c>
      <c r="I29630">
        <v>5348110</v>
      </c>
      <c r="J29630">
        <v>622121217</v>
      </c>
      <c r="K29630" t="s">
        <v>1937</v>
      </c>
      <c r="L29630" t="s">
        <v>1313</v>
      </c>
    </row>
    <row r="29631" spans="8:12" x14ac:dyDescent="0.25">
      <c r="H29631" t="s">
        <v>27645</v>
      </c>
      <c r="I29631">
        <v>7600627</v>
      </c>
      <c r="J29631">
        <v>622121220</v>
      </c>
      <c r="K29631" t="s">
        <v>1937</v>
      </c>
      <c r="L29631" t="s">
        <v>1313</v>
      </c>
    </row>
    <row r="29632" spans="8:12" x14ac:dyDescent="0.25">
      <c r="H29632" t="s">
        <v>27646</v>
      </c>
      <c r="I29632">
        <v>7600639</v>
      </c>
      <c r="J29632">
        <v>622121211</v>
      </c>
      <c r="K29632" t="s">
        <v>1937</v>
      </c>
      <c r="L29632" t="s">
        <v>1313</v>
      </c>
    </row>
    <row r="29633" spans="8:12" x14ac:dyDescent="0.25">
      <c r="H29633" t="s">
        <v>27647</v>
      </c>
      <c r="I29633">
        <v>8318104</v>
      </c>
      <c r="J29633">
        <v>622120438</v>
      </c>
      <c r="L29633" t="s">
        <v>1614</v>
      </c>
    </row>
    <row r="29634" spans="8:12" x14ac:dyDescent="0.25">
      <c r="H29634" t="s">
        <v>27648</v>
      </c>
      <c r="I29634">
        <v>9373917</v>
      </c>
      <c r="J29634">
        <v>636091446</v>
      </c>
      <c r="K29634" t="s">
        <v>1464</v>
      </c>
      <c r="L29634" t="s">
        <v>1295</v>
      </c>
    </row>
    <row r="29635" spans="8:12" x14ac:dyDescent="0.25">
      <c r="H29635" t="s">
        <v>27648</v>
      </c>
      <c r="I29635">
        <v>9373917</v>
      </c>
      <c r="J29635">
        <v>636016702</v>
      </c>
      <c r="K29635" t="s">
        <v>1464</v>
      </c>
      <c r="L29635" t="s">
        <v>1295</v>
      </c>
    </row>
    <row r="29636" spans="8:12" x14ac:dyDescent="0.25">
      <c r="H29636" t="s">
        <v>27649</v>
      </c>
      <c r="I29636">
        <v>8401004</v>
      </c>
      <c r="J29636">
        <v>417222308</v>
      </c>
      <c r="K29636" t="s">
        <v>1429</v>
      </c>
      <c r="L29636" t="s">
        <v>1341</v>
      </c>
    </row>
    <row r="29637" spans="8:12" x14ac:dyDescent="0.25">
      <c r="H29637" t="s">
        <v>27650</v>
      </c>
      <c r="I29637">
        <v>9106699</v>
      </c>
      <c r="J29637">
        <v>417222343</v>
      </c>
      <c r="K29637" t="s">
        <v>1429</v>
      </c>
      <c r="L29637" t="s">
        <v>1341</v>
      </c>
    </row>
    <row r="29638" spans="8:12" x14ac:dyDescent="0.25">
      <c r="H29638" t="s">
        <v>27651</v>
      </c>
      <c r="I29638">
        <v>9021265</v>
      </c>
      <c r="J29638">
        <v>529784000</v>
      </c>
      <c r="K29638" t="s">
        <v>2074</v>
      </c>
      <c r="L29638" t="s">
        <v>2037</v>
      </c>
    </row>
    <row r="29639" spans="8:12" x14ac:dyDescent="0.25">
      <c r="H29639" t="s">
        <v>27652</v>
      </c>
      <c r="I29639">
        <v>9213167</v>
      </c>
      <c r="J29639">
        <v>432841000</v>
      </c>
      <c r="K29639" t="s">
        <v>1368</v>
      </c>
      <c r="L29639" t="s">
        <v>1341</v>
      </c>
    </row>
    <row r="29640" spans="8:12" x14ac:dyDescent="0.25">
      <c r="H29640" t="s">
        <v>27653</v>
      </c>
      <c r="I29640">
        <v>9675810</v>
      </c>
      <c r="J29640">
        <v>565846000</v>
      </c>
      <c r="L29640" t="s">
        <v>1308</v>
      </c>
    </row>
    <row r="29641" spans="8:12" x14ac:dyDescent="0.25">
      <c r="H29641" t="s">
        <v>27654</v>
      </c>
      <c r="I29641">
        <v>9117870</v>
      </c>
      <c r="J29641">
        <v>440120500</v>
      </c>
      <c r="K29641" t="s">
        <v>1352</v>
      </c>
      <c r="L29641" t="s">
        <v>1313</v>
      </c>
    </row>
    <row r="29642" spans="8:12" x14ac:dyDescent="0.25">
      <c r="H29642" t="s">
        <v>27655</v>
      </c>
      <c r="I29642">
        <v>8132835</v>
      </c>
      <c r="J29642">
        <v>445115000</v>
      </c>
      <c r="K29642" t="s">
        <v>5110</v>
      </c>
      <c r="L29642" t="s">
        <v>1295</v>
      </c>
    </row>
    <row r="29643" spans="8:12" x14ac:dyDescent="0.25">
      <c r="H29643" t="s">
        <v>27656</v>
      </c>
      <c r="I29643">
        <v>9135341</v>
      </c>
      <c r="J29643">
        <v>440315060</v>
      </c>
      <c r="K29643" t="s">
        <v>1352</v>
      </c>
      <c r="L29643" t="s">
        <v>1313</v>
      </c>
    </row>
    <row r="29644" spans="8:12" x14ac:dyDescent="0.25">
      <c r="H29644" t="s">
        <v>27657</v>
      </c>
      <c r="I29644">
        <v>9115420</v>
      </c>
      <c r="J29644">
        <v>312813000</v>
      </c>
      <c r="K29644" t="s">
        <v>1379</v>
      </c>
      <c r="L29644" t="s">
        <v>1308</v>
      </c>
    </row>
    <row r="29645" spans="8:12" x14ac:dyDescent="0.25">
      <c r="H29645" t="s">
        <v>27658</v>
      </c>
      <c r="I29645">
        <v>8708191</v>
      </c>
      <c r="J29645">
        <v>440906000</v>
      </c>
      <c r="K29645" t="s">
        <v>1352</v>
      </c>
      <c r="L29645" t="s">
        <v>1308</v>
      </c>
    </row>
    <row r="29646" spans="8:12" x14ac:dyDescent="0.25">
      <c r="H29646" t="s">
        <v>27659</v>
      </c>
      <c r="I29646">
        <v>8210827</v>
      </c>
      <c r="J29646">
        <v>446623864</v>
      </c>
      <c r="L29646" t="s">
        <v>1308</v>
      </c>
    </row>
    <row r="29647" spans="8:12" x14ac:dyDescent="0.25">
      <c r="H29647" t="s">
        <v>27659</v>
      </c>
      <c r="I29647">
        <v>8210699</v>
      </c>
      <c r="J29647">
        <v>446099576</v>
      </c>
      <c r="L29647" t="s">
        <v>1313</v>
      </c>
    </row>
    <row r="29648" spans="8:12" x14ac:dyDescent="0.25">
      <c r="H29648" t="s">
        <v>27659</v>
      </c>
      <c r="I29648">
        <v>8210699</v>
      </c>
      <c r="J29648">
        <v>445051000</v>
      </c>
      <c r="K29648" t="s">
        <v>5110</v>
      </c>
      <c r="L29648" t="s">
        <v>1308</v>
      </c>
    </row>
    <row r="29649" spans="8:12" x14ac:dyDescent="0.25">
      <c r="H29649" t="s">
        <v>27660</v>
      </c>
      <c r="I29649">
        <v>9698446</v>
      </c>
      <c r="J29649">
        <v>419000953</v>
      </c>
      <c r="K29649" t="s">
        <v>1420</v>
      </c>
      <c r="L29649" t="s">
        <v>1329</v>
      </c>
    </row>
    <row r="29650" spans="8:12" x14ac:dyDescent="0.25">
      <c r="H29650" t="s">
        <v>27661</v>
      </c>
      <c r="I29650">
        <v>9191797</v>
      </c>
      <c r="J29650">
        <v>419001005</v>
      </c>
      <c r="K29650" t="s">
        <v>1420</v>
      </c>
      <c r="L29650" t="s">
        <v>1308</v>
      </c>
    </row>
    <row r="29651" spans="8:12" x14ac:dyDescent="0.25">
      <c r="H29651" t="s">
        <v>27662</v>
      </c>
      <c r="I29651">
        <v>9428592</v>
      </c>
      <c r="J29651">
        <v>419097800</v>
      </c>
      <c r="K29651" t="s">
        <v>1420</v>
      </c>
      <c r="L29651" t="s">
        <v>1329</v>
      </c>
    </row>
    <row r="29652" spans="8:12" x14ac:dyDescent="0.25">
      <c r="H29652" t="s">
        <v>27663</v>
      </c>
      <c r="I29652">
        <v>9630456</v>
      </c>
      <c r="J29652">
        <v>419000721</v>
      </c>
      <c r="K29652" t="s">
        <v>1420</v>
      </c>
      <c r="L29652" t="s">
        <v>1329</v>
      </c>
    </row>
    <row r="29653" spans="8:12" x14ac:dyDescent="0.25">
      <c r="H29653" t="s">
        <v>27664</v>
      </c>
      <c r="I29653">
        <v>9705550</v>
      </c>
      <c r="J29653">
        <v>419000955</v>
      </c>
      <c r="K29653" t="s">
        <v>1420</v>
      </c>
      <c r="L29653" t="s">
        <v>1329</v>
      </c>
    </row>
    <row r="29654" spans="8:12" x14ac:dyDescent="0.25">
      <c r="H29654" t="s">
        <v>27665</v>
      </c>
      <c r="I29654">
        <v>9373905</v>
      </c>
      <c r="J29654">
        <v>636091412</v>
      </c>
      <c r="K29654" t="s">
        <v>1464</v>
      </c>
      <c r="L29654" t="s">
        <v>1295</v>
      </c>
    </row>
    <row r="29655" spans="8:12" x14ac:dyDescent="0.25">
      <c r="H29655" t="s">
        <v>27665</v>
      </c>
      <c r="I29655">
        <v>9373905</v>
      </c>
      <c r="J29655">
        <v>636016701</v>
      </c>
      <c r="K29655" t="s">
        <v>1464</v>
      </c>
      <c r="L29655" t="s">
        <v>1295</v>
      </c>
    </row>
    <row r="29656" spans="8:12" x14ac:dyDescent="0.25">
      <c r="H29656" t="s">
        <v>27666</v>
      </c>
      <c r="I29656">
        <v>8129606</v>
      </c>
      <c r="J29656">
        <v>273331510</v>
      </c>
      <c r="K29656" t="s">
        <v>1297</v>
      </c>
      <c r="L29656" t="s">
        <v>1362</v>
      </c>
    </row>
    <row r="29657" spans="8:12" x14ac:dyDescent="0.25">
      <c r="H29657" t="s">
        <v>27667</v>
      </c>
      <c r="I29657">
        <v>9374090</v>
      </c>
      <c r="J29657">
        <v>229019000</v>
      </c>
      <c r="L29657" t="s">
        <v>1295</v>
      </c>
    </row>
    <row r="29658" spans="8:12" x14ac:dyDescent="0.25">
      <c r="H29658" t="s">
        <v>27668</v>
      </c>
      <c r="I29658">
        <v>9195860</v>
      </c>
      <c r="J29658">
        <v>229344000</v>
      </c>
      <c r="L29658" t="s">
        <v>1295</v>
      </c>
    </row>
    <row r="29659" spans="8:12" x14ac:dyDescent="0.25">
      <c r="H29659" t="s">
        <v>27669</v>
      </c>
      <c r="I29659">
        <v>9565857</v>
      </c>
      <c r="J29659">
        <v>533056500</v>
      </c>
      <c r="K29659" t="s">
        <v>1563</v>
      </c>
      <c r="L29659" t="s">
        <v>1308</v>
      </c>
    </row>
    <row r="29660" spans="8:12" x14ac:dyDescent="0.25">
      <c r="H29660" t="s">
        <v>27670</v>
      </c>
      <c r="I29660">
        <v>9724362</v>
      </c>
      <c r="J29660">
        <v>563190000</v>
      </c>
      <c r="K29660" t="s">
        <v>1441</v>
      </c>
      <c r="L29660" t="s">
        <v>1308</v>
      </c>
    </row>
    <row r="29661" spans="8:12" x14ac:dyDescent="0.25">
      <c r="H29661" t="s">
        <v>27671</v>
      </c>
      <c r="I29661">
        <v>9536806</v>
      </c>
      <c r="J29661">
        <v>374180000</v>
      </c>
      <c r="L29661" t="s">
        <v>1308</v>
      </c>
    </row>
    <row r="29662" spans="8:12" x14ac:dyDescent="0.25">
      <c r="H29662" t="s">
        <v>27672</v>
      </c>
      <c r="I29662">
        <v>8307947</v>
      </c>
      <c r="J29662">
        <v>667005247</v>
      </c>
      <c r="K29662" t="s">
        <v>2089</v>
      </c>
      <c r="L29662" t="s">
        <v>1295</v>
      </c>
    </row>
    <row r="29663" spans="8:12" x14ac:dyDescent="0.25">
      <c r="H29663" t="s">
        <v>27673</v>
      </c>
      <c r="I29663">
        <v>9600877</v>
      </c>
      <c r="J29663">
        <v>229773000</v>
      </c>
      <c r="L29663" t="s">
        <v>1313</v>
      </c>
    </row>
    <row r="29664" spans="8:12" x14ac:dyDescent="0.25">
      <c r="H29664" t="s">
        <v>1169</v>
      </c>
      <c r="I29664">
        <v>9597032</v>
      </c>
      <c r="J29664">
        <v>229177000</v>
      </c>
      <c r="L29664" t="s">
        <v>1308</v>
      </c>
    </row>
    <row r="29665" spans="8:12" x14ac:dyDescent="0.25">
      <c r="H29665" t="s">
        <v>27674</v>
      </c>
      <c r="I29665">
        <v>9055187</v>
      </c>
      <c r="J29665">
        <v>370601000</v>
      </c>
      <c r="L29665" t="s">
        <v>1295</v>
      </c>
    </row>
    <row r="29666" spans="8:12" x14ac:dyDescent="0.25">
      <c r="H29666" t="s">
        <v>27675</v>
      </c>
      <c r="I29666">
        <v>8515661</v>
      </c>
      <c r="J29666">
        <v>271043540</v>
      </c>
      <c r="K29666" t="s">
        <v>1373</v>
      </c>
      <c r="L29666" t="s">
        <v>1295</v>
      </c>
    </row>
    <row r="29667" spans="8:12" x14ac:dyDescent="0.25">
      <c r="H29667" t="s">
        <v>27676</v>
      </c>
      <c r="I29667">
        <v>8676324</v>
      </c>
      <c r="J29667">
        <v>514916000</v>
      </c>
      <c r="K29667" t="s">
        <v>1406</v>
      </c>
      <c r="L29667" t="s">
        <v>1313</v>
      </c>
    </row>
    <row r="29668" spans="8:12" x14ac:dyDescent="0.25">
      <c r="H29668" t="s">
        <v>27676</v>
      </c>
      <c r="I29668">
        <v>8676324</v>
      </c>
      <c r="J29668">
        <v>457206000</v>
      </c>
      <c r="K29668" t="s">
        <v>1409</v>
      </c>
      <c r="L29668" t="s">
        <v>1313</v>
      </c>
    </row>
    <row r="29669" spans="8:12" x14ac:dyDescent="0.25">
      <c r="H29669" t="s">
        <v>27676</v>
      </c>
      <c r="I29669">
        <v>8400529</v>
      </c>
      <c r="J29669">
        <v>357571000</v>
      </c>
      <c r="K29669" t="s">
        <v>1332</v>
      </c>
      <c r="L29669" t="s">
        <v>1341</v>
      </c>
    </row>
    <row r="29670" spans="8:12" x14ac:dyDescent="0.25">
      <c r="H29670" t="s">
        <v>27677</v>
      </c>
      <c r="I29670">
        <v>9015008</v>
      </c>
      <c r="J29670">
        <v>412442870</v>
      </c>
      <c r="K29670" t="s">
        <v>1328</v>
      </c>
      <c r="L29670" t="s">
        <v>1295</v>
      </c>
    </row>
    <row r="29671" spans="8:12" x14ac:dyDescent="0.25">
      <c r="H29671" t="s">
        <v>27678</v>
      </c>
      <c r="I29671">
        <v>9223277</v>
      </c>
      <c r="J29671">
        <v>412023000</v>
      </c>
      <c r="K29671" t="s">
        <v>1328</v>
      </c>
      <c r="L29671" t="s">
        <v>4744</v>
      </c>
    </row>
    <row r="29672" spans="8:12" x14ac:dyDescent="0.25">
      <c r="H29672" t="s">
        <v>27679</v>
      </c>
      <c r="I29672">
        <v>9142423</v>
      </c>
      <c r="J29672">
        <v>413360890</v>
      </c>
      <c r="K29672" t="s">
        <v>1328</v>
      </c>
      <c r="L29672" t="s">
        <v>1308</v>
      </c>
    </row>
    <row r="29673" spans="8:12" x14ac:dyDescent="0.25">
      <c r="H29673" t="s">
        <v>27680</v>
      </c>
      <c r="I29673">
        <v>9142423</v>
      </c>
      <c r="J29673">
        <v>352682000</v>
      </c>
      <c r="K29673" t="s">
        <v>1332</v>
      </c>
      <c r="L29673" t="s">
        <v>1308</v>
      </c>
    </row>
    <row r="29674" spans="8:12" x14ac:dyDescent="0.25">
      <c r="H29674" t="s">
        <v>27681</v>
      </c>
      <c r="I29674">
        <v>9498872</v>
      </c>
      <c r="J29674">
        <v>477728300</v>
      </c>
      <c r="K29674" t="s">
        <v>1348</v>
      </c>
      <c r="L29674" t="s">
        <v>1341</v>
      </c>
    </row>
    <row r="29675" spans="8:12" x14ac:dyDescent="0.25">
      <c r="H29675" t="s">
        <v>27682</v>
      </c>
      <c r="I29675">
        <v>9094872</v>
      </c>
      <c r="J29675">
        <v>667001485</v>
      </c>
      <c r="K29675" t="s">
        <v>2089</v>
      </c>
      <c r="L29675" t="s">
        <v>1308</v>
      </c>
    </row>
    <row r="29676" spans="8:12" x14ac:dyDescent="0.25">
      <c r="H29676" t="s">
        <v>27682</v>
      </c>
      <c r="I29676">
        <v>8889555</v>
      </c>
      <c r="J29676">
        <v>514237000</v>
      </c>
      <c r="K29676" t="s">
        <v>1406</v>
      </c>
      <c r="L29676" t="s">
        <v>1308</v>
      </c>
    </row>
    <row r="29677" spans="8:12" x14ac:dyDescent="0.25">
      <c r="H29677" t="s">
        <v>27683</v>
      </c>
      <c r="I29677">
        <v>9084231</v>
      </c>
      <c r="J29677">
        <v>354168000</v>
      </c>
      <c r="K29677" t="s">
        <v>1332</v>
      </c>
      <c r="L29677" t="s">
        <v>1341</v>
      </c>
    </row>
    <row r="29678" spans="8:12" x14ac:dyDescent="0.25">
      <c r="H29678" t="s">
        <v>27684</v>
      </c>
      <c r="I29678">
        <v>9550462</v>
      </c>
      <c r="J29678">
        <v>412704040</v>
      </c>
      <c r="K29678" t="s">
        <v>1328</v>
      </c>
      <c r="L29678" t="s">
        <v>1308</v>
      </c>
    </row>
    <row r="29679" spans="8:12" x14ac:dyDescent="0.25">
      <c r="H29679" t="s">
        <v>27685</v>
      </c>
      <c r="I29679">
        <v>9137131</v>
      </c>
      <c r="J29679">
        <v>413955000</v>
      </c>
      <c r="K29679" t="s">
        <v>1328</v>
      </c>
      <c r="L29679" t="s">
        <v>1341</v>
      </c>
    </row>
    <row r="29680" spans="8:12" x14ac:dyDescent="0.25">
      <c r="H29680" t="s">
        <v>27686</v>
      </c>
      <c r="I29680">
        <v>9128257</v>
      </c>
      <c r="J29680">
        <v>413271170</v>
      </c>
      <c r="K29680" t="s">
        <v>1328</v>
      </c>
      <c r="L29680" t="s">
        <v>1341</v>
      </c>
    </row>
    <row r="29681" spans="8:12" x14ac:dyDescent="0.25">
      <c r="H29681" t="s">
        <v>27687</v>
      </c>
      <c r="I29681">
        <v>9123647</v>
      </c>
      <c r="J29681">
        <v>413974000</v>
      </c>
      <c r="K29681" t="s">
        <v>1328</v>
      </c>
      <c r="L29681" t="s">
        <v>1341</v>
      </c>
    </row>
    <row r="29682" spans="8:12" x14ac:dyDescent="0.25">
      <c r="H29682" t="s">
        <v>27688</v>
      </c>
      <c r="I29682">
        <v>9205823</v>
      </c>
      <c r="J29682">
        <v>413271250</v>
      </c>
      <c r="K29682" t="s">
        <v>1328</v>
      </c>
      <c r="L29682" t="s">
        <v>1341</v>
      </c>
    </row>
    <row r="29683" spans="8:12" x14ac:dyDescent="0.25">
      <c r="H29683" t="s">
        <v>27689</v>
      </c>
      <c r="I29683">
        <v>9193850</v>
      </c>
      <c r="J29683">
        <v>413978000</v>
      </c>
      <c r="K29683" t="s">
        <v>1328</v>
      </c>
      <c r="L29683" t="s">
        <v>1341</v>
      </c>
    </row>
    <row r="29684" spans="8:12" x14ac:dyDescent="0.25">
      <c r="H29684" t="s">
        <v>27690</v>
      </c>
      <c r="I29684">
        <v>9278806</v>
      </c>
      <c r="J29684">
        <v>352390000</v>
      </c>
      <c r="K29684" t="s">
        <v>1332</v>
      </c>
      <c r="L29684" t="s">
        <v>1341</v>
      </c>
    </row>
    <row r="29685" spans="8:12" x14ac:dyDescent="0.25">
      <c r="H29685" t="s">
        <v>27691</v>
      </c>
      <c r="I29685">
        <v>9216676</v>
      </c>
      <c r="J29685">
        <v>357032000</v>
      </c>
      <c r="K29685" t="s">
        <v>1332</v>
      </c>
      <c r="L29685" t="s">
        <v>1341</v>
      </c>
    </row>
    <row r="29686" spans="8:12" x14ac:dyDescent="0.25">
      <c r="H29686" t="s">
        <v>27692</v>
      </c>
      <c r="I29686">
        <v>9233428</v>
      </c>
      <c r="J29686">
        <v>351134000</v>
      </c>
      <c r="K29686" t="s">
        <v>1332</v>
      </c>
      <c r="L29686" t="s">
        <v>1341</v>
      </c>
    </row>
    <row r="29687" spans="8:12" x14ac:dyDescent="0.25">
      <c r="H29687" t="s">
        <v>27693</v>
      </c>
      <c r="I29687">
        <v>9284556</v>
      </c>
      <c r="J29687">
        <v>354740000</v>
      </c>
      <c r="K29687" t="s">
        <v>1332</v>
      </c>
      <c r="L29687" t="s">
        <v>1341</v>
      </c>
    </row>
    <row r="29688" spans="8:12" x14ac:dyDescent="0.25">
      <c r="H29688" t="s">
        <v>27694</v>
      </c>
      <c r="I29688">
        <v>8318271</v>
      </c>
      <c r="J29688">
        <v>412321000</v>
      </c>
      <c r="K29688" t="s">
        <v>1328</v>
      </c>
      <c r="L29688" t="s">
        <v>1308</v>
      </c>
    </row>
    <row r="29689" spans="8:12" x14ac:dyDescent="0.25">
      <c r="H29689" t="s">
        <v>27695</v>
      </c>
      <c r="I29689">
        <v>9216688</v>
      </c>
      <c r="J29689">
        <v>356235000</v>
      </c>
      <c r="K29689" t="s">
        <v>1332</v>
      </c>
      <c r="L29689" t="s">
        <v>1341</v>
      </c>
    </row>
    <row r="29690" spans="8:12" x14ac:dyDescent="0.25">
      <c r="H29690" t="s">
        <v>27696</v>
      </c>
      <c r="I29690">
        <v>9304370</v>
      </c>
      <c r="J29690">
        <v>372506000</v>
      </c>
      <c r="L29690" t="s">
        <v>1341</v>
      </c>
    </row>
    <row r="29691" spans="8:12" x14ac:dyDescent="0.25">
      <c r="H29691" t="s">
        <v>27697</v>
      </c>
      <c r="I29691">
        <v>8890786</v>
      </c>
      <c r="J29691">
        <v>416384000</v>
      </c>
      <c r="L29691" t="s">
        <v>1313</v>
      </c>
    </row>
    <row r="29692" spans="8:12" x14ac:dyDescent="0.25">
      <c r="H29692" t="s">
        <v>27698</v>
      </c>
      <c r="I29692">
        <v>9304382</v>
      </c>
      <c r="J29692">
        <v>357499000</v>
      </c>
      <c r="K29692" t="s">
        <v>1332</v>
      </c>
      <c r="L29692" t="s">
        <v>1341</v>
      </c>
    </row>
    <row r="29693" spans="8:12" x14ac:dyDescent="0.25">
      <c r="H29693" t="s">
        <v>27699</v>
      </c>
      <c r="I29693">
        <v>9140619</v>
      </c>
      <c r="J29693">
        <v>514364000</v>
      </c>
      <c r="K29693" t="s">
        <v>1406</v>
      </c>
      <c r="L29693" t="s">
        <v>1308</v>
      </c>
    </row>
    <row r="29694" spans="8:12" x14ac:dyDescent="0.25">
      <c r="H29694" t="s">
        <v>27700</v>
      </c>
      <c r="I29694">
        <v>9161429</v>
      </c>
      <c r="J29694">
        <v>412462270</v>
      </c>
      <c r="K29694" t="s">
        <v>1328</v>
      </c>
      <c r="L29694" t="s">
        <v>1308</v>
      </c>
    </row>
    <row r="29695" spans="8:12" x14ac:dyDescent="0.25">
      <c r="H29695" t="s">
        <v>27701</v>
      </c>
      <c r="I29695">
        <v>9119282</v>
      </c>
      <c r="J29695">
        <v>416004872</v>
      </c>
      <c r="K29695" t="s">
        <v>2577</v>
      </c>
      <c r="L29695" t="s">
        <v>1308</v>
      </c>
    </row>
    <row r="29696" spans="8:12" x14ac:dyDescent="0.25">
      <c r="H29696" t="s">
        <v>27702</v>
      </c>
      <c r="I29696">
        <v>9504164</v>
      </c>
      <c r="J29696">
        <v>477058700</v>
      </c>
      <c r="K29696" t="s">
        <v>1348</v>
      </c>
      <c r="L29696" t="s">
        <v>1308</v>
      </c>
    </row>
    <row r="29697" spans="8:12" x14ac:dyDescent="0.25">
      <c r="H29697" t="s">
        <v>27703</v>
      </c>
      <c r="I29697">
        <v>9617961</v>
      </c>
      <c r="J29697">
        <v>477013300</v>
      </c>
      <c r="K29697" t="s">
        <v>1348</v>
      </c>
      <c r="L29697" t="s">
        <v>1341</v>
      </c>
    </row>
    <row r="29698" spans="8:12" x14ac:dyDescent="0.25">
      <c r="H29698" t="s">
        <v>1170</v>
      </c>
      <c r="I29698">
        <v>9218260</v>
      </c>
      <c r="J29698">
        <v>352939000</v>
      </c>
      <c r="K29698" t="s">
        <v>1332</v>
      </c>
      <c r="L29698" t="s">
        <v>1341</v>
      </c>
    </row>
    <row r="29699" spans="8:12" x14ac:dyDescent="0.25">
      <c r="H29699" t="s">
        <v>27704</v>
      </c>
      <c r="I29699">
        <v>9225380</v>
      </c>
      <c r="J29699">
        <v>352299000</v>
      </c>
      <c r="K29699" t="s">
        <v>1332</v>
      </c>
      <c r="L29699" t="s">
        <v>1341</v>
      </c>
    </row>
    <row r="29700" spans="8:12" x14ac:dyDescent="0.25">
      <c r="H29700" t="s">
        <v>27705</v>
      </c>
      <c r="I29700">
        <v>9218272</v>
      </c>
      <c r="J29700">
        <v>357071000</v>
      </c>
      <c r="K29700" t="s">
        <v>1332</v>
      </c>
      <c r="L29700" t="s">
        <v>1341</v>
      </c>
    </row>
    <row r="29701" spans="8:12" x14ac:dyDescent="0.25">
      <c r="H29701" t="s">
        <v>1171</v>
      </c>
      <c r="I29701">
        <v>9281827</v>
      </c>
      <c r="J29701">
        <v>355432000</v>
      </c>
      <c r="K29701" t="s">
        <v>1332</v>
      </c>
      <c r="L29701" t="s">
        <v>1341</v>
      </c>
    </row>
    <row r="29702" spans="8:12" x14ac:dyDescent="0.25">
      <c r="H29702" t="s">
        <v>1172</v>
      </c>
      <c r="I29702">
        <v>9290696</v>
      </c>
      <c r="J29702">
        <v>356268000</v>
      </c>
      <c r="K29702" t="s">
        <v>1332</v>
      </c>
      <c r="L29702" t="s">
        <v>1341</v>
      </c>
    </row>
    <row r="29703" spans="8:12" x14ac:dyDescent="0.25">
      <c r="H29703" t="s">
        <v>27706</v>
      </c>
      <c r="I29703">
        <v>9303510</v>
      </c>
      <c r="J29703">
        <v>371545000</v>
      </c>
      <c r="L29703" t="s">
        <v>1341</v>
      </c>
    </row>
    <row r="29704" spans="8:12" x14ac:dyDescent="0.25">
      <c r="H29704" t="s">
        <v>27707</v>
      </c>
      <c r="I29704">
        <v>9373802</v>
      </c>
      <c r="J29704">
        <v>515947000</v>
      </c>
      <c r="K29704" t="s">
        <v>1406</v>
      </c>
      <c r="L29704" t="s">
        <v>1308</v>
      </c>
    </row>
    <row r="29705" spans="8:12" x14ac:dyDescent="0.25">
      <c r="H29705" t="s">
        <v>27708</v>
      </c>
      <c r="I29705">
        <v>9109005</v>
      </c>
      <c r="J29705">
        <v>413433520</v>
      </c>
      <c r="K29705" t="s">
        <v>1328</v>
      </c>
      <c r="L29705" t="s">
        <v>1308</v>
      </c>
    </row>
    <row r="29706" spans="8:12" x14ac:dyDescent="0.25">
      <c r="H29706" t="s">
        <v>27709</v>
      </c>
      <c r="I29706">
        <v>9084217</v>
      </c>
      <c r="J29706">
        <v>353553000</v>
      </c>
      <c r="K29706" t="s">
        <v>1332</v>
      </c>
      <c r="L29706" t="s">
        <v>1341</v>
      </c>
    </row>
    <row r="29707" spans="8:12" x14ac:dyDescent="0.25">
      <c r="H29707" t="s">
        <v>27710</v>
      </c>
      <c r="I29707">
        <v>9613068</v>
      </c>
      <c r="J29707">
        <v>477899200</v>
      </c>
      <c r="K29707" t="s">
        <v>1348</v>
      </c>
      <c r="L29707" t="s">
        <v>1341</v>
      </c>
    </row>
    <row r="29708" spans="8:12" x14ac:dyDescent="0.25">
      <c r="H29708" t="s">
        <v>27710</v>
      </c>
      <c r="I29708">
        <v>9119153</v>
      </c>
      <c r="J29708">
        <v>357527000</v>
      </c>
      <c r="K29708" t="s">
        <v>1332</v>
      </c>
      <c r="L29708" t="s">
        <v>1614</v>
      </c>
    </row>
    <row r="29709" spans="8:12" x14ac:dyDescent="0.25">
      <c r="H29709" t="s">
        <v>27711</v>
      </c>
      <c r="I29709">
        <v>9633264</v>
      </c>
      <c r="J29709">
        <v>371850000</v>
      </c>
      <c r="L29709" t="s">
        <v>1341</v>
      </c>
    </row>
    <row r="29710" spans="8:12" x14ac:dyDescent="0.25">
      <c r="H29710" t="s">
        <v>27712</v>
      </c>
      <c r="I29710">
        <v>8919568</v>
      </c>
      <c r="J29710">
        <v>412301000</v>
      </c>
      <c r="K29710" t="s">
        <v>1328</v>
      </c>
      <c r="L29710" t="s">
        <v>1341</v>
      </c>
    </row>
    <row r="29711" spans="8:12" x14ac:dyDescent="0.25">
      <c r="H29711" t="s">
        <v>27713</v>
      </c>
      <c r="I29711">
        <v>9727132</v>
      </c>
      <c r="J29711">
        <v>351462000</v>
      </c>
      <c r="K29711" t="s">
        <v>1332</v>
      </c>
      <c r="L29711" t="s">
        <v>1308</v>
      </c>
    </row>
    <row r="29712" spans="8:12" x14ac:dyDescent="0.25">
      <c r="H29712" t="s">
        <v>27714</v>
      </c>
      <c r="I29712">
        <v>9642148</v>
      </c>
      <c r="J29712">
        <v>371651000</v>
      </c>
      <c r="L29712" t="s">
        <v>1308</v>
      </c>
    </row>
    <row r="29713" spans="8:12" x14ac:dyDescent="0.25">
      <c r="H29713" t="s">
        <v>27715</v>
      </c>
      <c r="I29713">
        <v>8626719</v>
      </c>
      <c r="J29713">
        <v>515359000</v>
      </c>
      <c r="K29713" t="s">
        <v>1406</v>
      </c>
      <c r="L29713" t="s">
        <v>1308</v>
      </c>
    </row>
    <row r="29714" spans="8:12" x14ac:dyDescent="0.25">
      <c r="H29714" t="s">
        <v>27716</v>
      </c>
      <c r="I29714">
        <v>8865444</v>
      </c>
      <c r="J29714">
        <v>555885000</v>
      </c>
      <c r="K29714" t="s">
        <v>27717</v>
      </c>
      <c r="L29714" t="s">
        <v>1308</v>
      </c>
    </row>
    <row r="29715" spans="8:12" x14ac:dyDescent="0.25">
      <c r="H29715" t="s">
        <v>27716</v>
      </c>
      <c r="I29715">
        <v>8865444</v>
      </c>
      <c r="J29715">
        <v>515885000</v>
      </c>
      <c r="K29715" t="s">
        <v>1406</v>
      </c>
      <c r="L29715" t="s">
        <v>1308</v>
      </c>
    </row>
    <row r="29716" spans="8:12" x14ac:dyDescent="0.25">
      <c r="H29716" t="s">
        <v>27718</v>
      </c>
      <c r="I29716">
        <v>9088598</v>
      </c>
      <c r="J29716">
        <v>515185000</v>
      </c>
      <c r="K29716" t="s">
        <v>1406</v>
      </c>
      <c r="L29716" t="s">
        <v>1308</v>
      </c>
    </row>
    <row r="29717" spans="8:12" x14ac:dyDescent="0.25">
      <c r="H29717" t="s">
        <v>27719</v>
      </c>
      <c r="I29717">
        <v>9009592</v>
      </c>
      <c r="J29717">
        <v>416382000</v>
      </c>
      <c r="K29717" t="s">
        <v>2577</v>
      </c>
      <c r="L29717" t="s">
        <v>1313</v>
      </c>
    </row>
    <row r="29718" spans="8:12" x14ac:dyDescent="0.25">
      <c r="H29718" t="s">
        <v>27720</v>
      </c>
      <c r="I29718">
        <v>9379222</v>
      </c>
      <c r="J29718">
        <v>312431000</v>
      </c>
      <c r="K29718" t="s">
        <v>1379</v>
      </c>
      <c r="L29718" t="s">
        <v>1308</v>
      </c>
    </row>
    <row r="29719" spans="8:12" x14ac:dyDescent="0.25">
      <c r="H29719" t="s">
        <v>27721</v>
      </c>
      <c r="I29719">
        <v>9768514</v>
      </c>
      <c r="J29719">
        <v>353484000</v>
      </c>
      <c r="K29719" t="s">
        <v>1332</v>
      </c>
      <c r="L29719" t="s">
        <v>1313</v>
      </c>
    </row>
    <row r="29720" spans="8:12" x14ac:dyDescent="0.25">
      <c r="H29720" t="s">
        <v>27722</v>
      </c>
      <c r="I29720">
        <v>8890085</v>
      </c>
      <c r="J29720">
        <v>431400482</v>
      </c>
      <c r="K29720" t="s">
        <v>1368</v>
      </c>
      <c r="L29720" t="s">
        <v>1308</v>
      </c>
    </row>
    <row r="29721" spans="8:12" x14ac:dyDescent="0.25">
      <c r="H29721" t="s">
        <v>27722</v>
      </c>
      <c r="I29721">
        <v>9207144</v>
      </c>
      <c r="J29721">
        <v>431301369</v>
      </c>
      <c r="K29721" t="s">
        <v>1368</v>
      </c>
      <c r="L29721" t="s">
        <v>1346</v>
      </c>
    </row>
    <row r="29722" spans="8:12" x14ac:dyDescent="0.25">
      <c r="H29722" t="s">
        <v>27723</v>
      </c>
      <c r="I29722">
        <v>9047192</v>
      </c>
      <c r="J29722">
        <v>431300536</v>
      </c>
      <c r="K29722" t="s">
        <v>1368</v>
      </c>
      <c r="L29722" t="s">
        <v>1308</v>
      </c>
    </row>
    <row r="29723" spans="8:12" x14ac:dyDescent="0.25">
      <c r="H29723" t="s">
        <v>27724</v>
      </c>
      <c r="I29723">
        <v>9774006</v>
      </c>
      <c r="J29723">
        <v>431007415</v>
      </c>
      <c r="K29723" t="s">
        <v>1368</v>
      </c>
      <c r="L29723" t="s">
        <v>1308</v>
      </c>
    </row>
    <row r="29724" spans="8:12" x14ac:dyDescent="0.25">
      <c r="H29724" t="s">
        <v>27725</v>
      </c>
      <c r="I29724">
        <v>9384851</v>
      </c>
      <c r="J29724">
        <v>477768700</v>
      </c>
      <c r="K29724" t="s">
        <v>1348</v>
      </c>
      <c r="L29724" t="s">
        <v>1341</v>
      </c>
    </row>
    <row r="29725" spans="8:12" x14ac:dyDescent="0.25">
      <c r="H29725" t="s">
        <v>27726</v>
      </c>
      <c r="I29725">
        <v>9538244</v>
      </c>
      <c r="J29725">
        <v>529769000</v>
      </c>
      <c r="K29725" t="s">
        <v>2074</v>
      </c>
      <c r="L29725" t="s">
        <v>1313</v>
      </c>
    </row>
    <row r="29726" spans="8:12" x14ac:dyDescent="0.25">
      <c r="H29726" t="s">
        <v>27727</v>
      </c>
      <c r="I29726">
        <v>9148611</v>
      </c>
      <c r="J29726">
        <v>432953000</v>
      </c>
      <c r="K29726" t="s">
        <v>1368</v>
      </c>
      <c r="L29726" t="s">
        <v>1341</v>
      </c>
    </row>
    <row r="29727" spans="8:12" x14ac:dyDescent="0.25">
      <c r="H29727" t="s">
        <v>27728</v>
      </c>
      <c r="I29727">
        <v>8103901</v>
      </c>
      <c r="J29727">
        <v>431336000</v>
      </c>
      <c r="K29727" t="s">
        <v>1368</v>
      </c>
      <c r="L29727" t="s">
        <v>1346</v>
      </c>
    </row>
    <row r="29728" spans="8:12" x14ac:dyDescent="0.25">
      <c r="H29728" t="s">
        <v>27729</v>
      </c>
      <c r="I29728">
        <v>9150901</v>
      </c>
      <c r="J29728">
        <v>431300411</v>
      </c>
      <c r="K29728" t="s">
        <v>1368</v>
      </c>
      <c r="L29728" t="s">
        <v>1313</v>
      </c>
    </row>
    <row r="29729" spans="8:12" x14ac:dyDescent="0.25">
      <c r="H29729" t="s">
        <v>27730</v>
      </c>
      <c r="I29729">
        <v>9032214</v>
      </c>
      <c r="J29729">
        <v>431300622</v>
      </c>
      <c r="K29729" t="s">
        <v>1368</v>
      </c>
      <c r="L29729" t="s">
        <v>1308</v>
      </c>
    </row>
    <row r="29730" spans="8:12" x14ac:dyDescent="0.25">
      <c r="H29730" t="s">
        <v>27731</v>
      </c>
      <c r="I29730">
        <v>9561629</v>
      </c>
      <c r="J29730">
        <v>353921000</v>
      </c>
      <c r="K29730" t="s">
        <v>1332</v>
      </c>
      <c r="L29730" t="s">
        <v>1308</v>
      </c>
    </row>
    <row r="29731" spans="8:12" x14ac:dyDescent="0.25">
      <c r="H29731" t="s">
        <v>27732</v>
      </c>
      <c r="I29731">
        <v>9251119</v>
      </c>
      <c r="J29731">
        <v>431501702</v>
      </c>
      <c r="K29731" t="s">
        <v>1368</v>
      </c>
      <c r="L29731" t="s">
        <v>1313</v>
      </c>
    </row>
    <row r="29732" spans="8:12" x14ac:dyDescent="0.25">
      <c r="H29732" t="s">
        <v>27732</v>
      </c>
      <c r="I29732">
        <v>9134347</v>
      </c>
      <c r="J29732">
        <v>431500395</v>
      </c>
      <c r="K29732" t="s">
        <v>1368</v>
      </c>
      <c r="L29732" t="s">
        <v>1313</v>
      </c>
    </row>
    <row r="29733" spans="8:12" x14ac:dyDescent="0.25">
      <c r="H29733" t="s">
        <v>27732</v>
      </c>
      <c r="I29733">
        <v>9238557</v>
      </c>
      <c r="J29733">
        <v>431301547</v>
      </c>
      <c r="K29733" t="s">
        <v>1368</v>
      </c>
      <c r="L29733" t="s">
        <v>1308</v>
      </c>
    </row>
    <row r="29734" spans="8:12" x14ac:dyDescent="0.25">
      <c r="H29734" t="s">
        <v>27732</v>
      </c>
      <c r="I29734">
        <v>9651022</v>
      </c>
      <c r="J29734">
        <v>431003903</v>
      </c>
      <c r="K29734" t="s">
        <v>1368</v>
      </c>
      <c r="L29734" t="s">
        <v>1313</v>
      </c>
    </row>
    <row r="29735" spans="8:12" x14ac:dyDescent="0.25">
      <c r="H29735" t="s">
        <v>27733</v>
      </c>
      <c r="I29735">
        <v>9567805</v>
      </c>
      <c r="J29735">
        <v>431001073</v>
      </c>
      <c r="K29735" t="s">
        <v>1368</v>
      </c>
      <c r="L29735" t="s">
        <v>1308</v>
      </c>
    </row>
    <row r="29736" spans="8:12" x14ac:dyDescent="0.25">
      <c r="H29736" t="s">
        <v>27734</v>
      </c>
      <c r="I29736">
        <v>9615286</v>
      </c>
      <c r="J29736">
        <v>431003171</v>
      </c>
      <c r="K29736" t="s">
        <v>1368</v>
      </c>
      <c r="L29736" t="s">
        <v>1313</v>
      </c>
    </row>
    <row r="29737" spans="8:12" x14ac:dyDescent="0.25">
      <c r="H29737" t="s">
        <v>27735</v>
      </c>
      <c r="I29737">
        <v>9349174</v>
      </c>
      <c r="J29737">
        <v>636092056</v>
      </c>
      <c r="K29737" t="s">
        <v>1464</v>
      </c>
      <c r="L29737" t="s">
        <v>1295</v>
      </c>
    </row>
    <row r="29738" spans="8:12" x14ac:dyDescent="0.25">
      <c r="H29738" t="s">
        <v>27736</v>
      </c>
      <c r="I29738">
        <v>9213492</v>
      </c>
      <c r="J29738">
        <v>416012000</v>
      </c>
      <c r="K29738" t="s">
        <v>2577</v>
      </c>
      <c r="L29738" t="s">
        <v>1337</v>
      </c>
    </row>
    <row r="29739" spans="8:12" x14ac:dyDescent="0.25">
      <c r="H29739" t="s">
        <v>27737</v>
      </c>
      <c r="I29739">
        <v>9200653</v>
      </c>
      <c r="J29739">
        <v>416346000</v>
      </c>
      <c r="K29739" t="s">
        <v>2577</v>
      </c>
      <c r="L29739" t="s">
        <v>1308</v>
      </c>
    </row>
    <row r="29740" spans="8:12" x14ac:dyDescent="0.25">
      <c r="H29740" t="s">
        <v>27738</v>
      </c>
      <c r="I29740">
        <v>9200665</v>
      </c>
      <c r="J29740">
        <v>416347000</v>
      </c>
      <c r="K29740" t="s">
        <v>2577</v>
      </c>
      <c r="L29740" t="s">
        <v>1341</v>
      </c>
    </row>
    <row r="29741" spans="8:12" x14ac:dyDescent="0.25">
      <c r="H29741" t="s">
        <v>27739</v>
      </c>
      <c r="I29741">
        <v>9567594</v>
      </c>
      <c r="J29741">
        <v>416440000</v>
      </c>
      <c r="K29741" t="s">
        <v>2577</v>
      </c>
      <c r="L29741" t="s">
        <v>1341</v>
      </c>
    </row>
    <row r="29742" spans="8:12" x14ac:dyDescent="0.25">
      <c r="H29742" t="s">
        <v>27740</v>
      </c>
      <c r="I29742">
        <v>9567609</v>
      </c>
      <c r="J29742">
        <v>416441000</v>
      </c>
      <c r="K29742" t="s">
        <v>2577</v>
      </c>
      <c r="L29742" t="s">
        <v>1341</v>
      </c>
    </row>
    <row r="29743" spans="8:12" x14ac:dyDescent="0.25">
      <c r="H29743" t="s">
        <v>27741</v>
      </c>
      <c r="I29743">
        <v>9567611</v>
      </c>
      <c r="J29743">
        <v>416442000</v>
      </c>
      <c r="K29743" t="s">
        <v>2577</v>
      </c>
      <c r="L29743" t="s">
        <v>1341</v>
      </c>
    </row>
    <row r="29744" spans="8:12" x14ac:dyDescent="0.25">
      <c r="H29744" t="s">
        <v>27742</v>
      </c>
      <c r="I29744">
        <v>9567623</v>
      </c>
      <c r="J29744">
        <v>416443000</v>
      </c>
      <c r="K29744" t="s">
        <v>2577</v>
      </c>
      <c r="L29744" t="s">
        <v>1341</v>
      </c>
    </row>
    <row r="29745" spans="8:12" x14ac:dyDescent="0.25">
      <c r="H29745" t="s">
        <v>27743</v>
      </c>
      <c r="I29745">
        <v>9553098</v>
      </c>
      <c r="J29745">
        <v>431001045</v>
      </c>
      <c r="K29745" t="s">
        <v>1368</v>
      </c>
      <c r="L29745" t="s">
        <v>1313</v>
      </c>
    </row>
    <row r="29746" spans="8:12" x14ac:dyDescent="0.25">
      <c r="H29746" t="s">
        <v>27744</v>
      </c>
      <c r="I29746">
        <v>9739006</v>
      </c>
      <c r="J29746">
        <v>431005756</v>
      </c>
      <c r="K29746" t="s">
        <v>1368</v>
      </c>
      <c r="L29746" t="s">
        <v>1308</v>
      </c>
    </row>
    <row r="29747" spans="8:12" x14ac:dyDescent="0.25">
      <c r="H29747" t="s">
        <v>27745</v>
      </c>
      <c r="I29747">
        <v>9705378</v>
      </c>
      <c r="J29747">
        <v>431003739</v>
      </c>
      <c r="K29747" t="s">
        <v>1368</v>
      </c>
      <c r="L29747" t="s">
        <v>1308</v>
      </c>
    </row>
    <row r="29748" spans="8:12" x14ac:dyDescent="0.25">
      <c r="H29748" t="s">
        <v>27746</v>
      </c>
      <c r="I29748">
        <v>9136979</v>
      </c>
      <c r="J29748">
        <v>431400468</v>
      </c>
      <c r="K29748" t="s">
        <v>1368</v>
      </c>
      <c r="L29748" t="s">
        <v>1313</v>
      </c>
    </row>
    <row r="29749" spans="8:12" x14ac:dyDescent="0.25">
      <c r="H29749" t="s">
        <v>27747</v>
      </c>
      <c r="I29749">
        <v>9687784</v>
      </c>
      <c r="J29749">
        <v>432968000</v>
      </c>
      <c r="K29749" t="s">
        <v>1368</v>
      </c>
      <c r="L29749" t="s">
        <v>1329</v>
      </c>
    </row>
    <row r="29750" spans="8:12" x14ac:dyDescent="0.25">
      <c r="H29750" t="s">
        <v>27747</v>
      </c>
      <c r="I29750">
        <v>9266786</v>
      </c>
      <c r="J29750">
        <v>431301631</v>
      </c>
      <c r="K29750" t="s">
        <v>1368</v>
      </c>
      <c r="L29750" t="s">
        <v>1313</v>
      </c>
    </row>
    <row r="29751" spans="8:12" x14ac:dyDescent="0.25">
      <c r="H29751" t="s">
        <v>27748</v>
      </c>
      <c r="I29751">
        <v>9016478</v>
      </c>
      <c r="J29751">
        <v>431501257</v>
      </c>
      <c r="K29751" t="s">
        <v>1368</v>
      </c>
      <c r="L29751" t="s">
        <v>1308</v>
      </c>
    </row>
    <row r="29752" spans="8:12" x14ac:dyDescent="0.25">
      <c r="H29752" t="s">
        <v>27749</v>
      </c>
      <c r="I29752">
        <v>9755907</v>
      </c>
      <c r="J29752">
        <v>431006013</v>
      </c>
      <c r="K29752" t="s">
        <v>1368</v>
      </c>
      <c r="L29752" t="s">
        <v>1313</v>
      </c>
    </row>
    <row r="29753" spans="8:12" x14ac:dyDescent="0.25">
      <c r="H29753" t="s">
        <v>27750</v>
      </c>
      <c r="I29753">
        <v>9109196</v>
      </c>
      <c r="J29753">
        <v>431500281</v>
      </c>
      <c r="K29753" t="s">
        <v>1368</v>
      </c>
      <c r="L29753" t="s">
        <v>1308</v>
      </c>
    </row>
    <row r="29754" spans="8:12" x14ac:dyDescent="0.25">
      <c r="H29754" t="s">
        <v>27751</v>
      </c>
      <c r="I29754">
        <v>9086757</v>
      </c>
      <c r="J29754">
        <v>431678000</v>
      </c>
      <c r="K29754" t="s">
        <v>1368</v>
      </c>
      <c r="L29754" t="s">
        <v>1308</v>
      </c>
    </row>
    <row r="29755" spans="8:12" x14ac:dyDescent="0.25">
      <c r="H29755" t="s">
        <v>27752</v>
      </c>
      <c r="I29755">
        <v>9115509</v>
      </c>
      <c r="J29755">
        <v>431300239</v>
      </c>
      <c r="K29755" t="s">
        <v>1368</v>
      </c>
      <c r="L29755" t="s">
        <v>1308</v>
      </c>
    </row>
    <row r="29756" spans="8:12" x14ac:dyDescent="0.25">
      <c r="H29756" t="s">
        <v>27753</v>
      </c>
      <c r="I29756">
        <v>9159048</v>
      </c>
      <c r="J29756">
        <v>431500568</v>
      </c>
      <c r="K29756" t="s">
        <v>1368</v>
      </c>
      <c r="L29756" t="s">
        <v>1308</v>
      </c>
    </row>
    <row r="29757" spans="8:12" x14ac:dyDescent="0.25">
      <c r="H29757" t="s">
        <v>27754</v>
      </c>
      <c r="I29757">
        <v>9782194</v>
      </c>
      <c r="J29757">
        <v>431007045</v>
      </c>
      <c r="K29757" t="s">
        <v>1368</v>
      </c>
      <c r="L29757" t="s">
        <v>1313</v>
      </c>
    </row>
    <row r="29758" spans="8:12" x14ac:dyDescent="0.25">
      <c r="H29758" t="s">
        <v>27755</v>
      </c>
      <c r="I29758">
        <v>9185803</v>
      </c>
      <c r="J29758">
        <v>431100522</v>
      </c>
      <c r="K29758" t="s">
        <v>1368</v>
      </c>
      <c r="L29758" t="s">
        <v>1308</v>
      </c>
    </row>
    <row r="29759" spans="8:12" x14ac:dyDescent="0.25">
      <c r="H29759" t="s">
        <v>27756</v>
      </c>
      <c r="I29759">
        <v>8702525</v>
      </c>
      <c r="J29759">
        <v>431300084</v>
      </c>
      <c r="K29759" t="s">
        <v>1368</v>
      </c>
      <c r="L29759" t="s">
        <v>1308</v>
      </c>
    </row>
    <row r="29760" spans="8:12" x14ac:dyDescent="0.25">
      <c r="H29760" t="s">
        <v>27756</v>
      </c>
      <c r="I29760">
        <v>9242405</v>
      </c>
      <c r="J29760">
        <v>416003985</v>
      </c>
      <c r="K29760" t="s">
        <v>2577</v>
      </c>
      <c r="L29760" t="s">
        <v>1308</v>
      </c>
    </row>
    <row r="29761" spans="8:12" x14ac:dyDescent="0.25">
      <c r="H29761" t="s">
        <v>27757</v>
      </c>
      <c r="I29761">
        <v>9621302</v>
      </c>
      <c r="J29761">
        <v>636016608</v>
      </c>
      <c r="K29761" t="s">
        <v>1464</v>
      </c>
      <c r="L29761" t="s">
        <v>1308</v>
      </c>
    </row>
    <row r="29762" spans="8:12" x14ac:dyDescent="0.25">
      <c r="H29762" t="s">
        <v>27757</v>
      </c>
      <c r="I29762">
        <v>9325726</v>
      </c>
      <c r="J29762">
        <v>371815000</v>
      </c>
      <c r="L29762" t="s">
        <v>1295</v>
      </c>
    </row>
    <row r="29763" spans="8:12" x14ac:dyDescent="0.25">
      <c r="H29763" t="s">
        <v>27758</v>
      </c>
      <c r="I29763">
        <v>8859469</v>
      </c>
      <c r="J29763">
        <v>515151000</v>
      </c>
      <c r="K29763" t="s">
        <v>1406</v>
      </c>
      <c r="L29763" t="s">
        <v>1308</v>
      </c>
    </row>
    <row r="29764" spans="8:12" x14ac:dyDescent="0.25">
      <c r="H29764" t="s">
        <v>27759</v>
      </c>
      <c r="I29764">
        <v>9671280</v>
      </c>
      <c r="J29764">
        <v>431004884</v>
      </c>
      <c r="K29764" t="s">
        <v>1368</v>
      </c>
      <c r="L29764" t="s">
        <v>1313</v>
      </c>
    </row>
    <row r="29765" spans="8:12" x14ac:dyDescent="0.25">
      <c r="H29765" t="s">
        <v>27760</v>
      </c>
      <c r="I29765">
        <v>9567817</v>
      </c>
      <c r="J29765">
        <v>431001326</v>
      </c>
      <c r="K29765" t="s">
        <v>1368</v>
      </c>
      <c r="L29765" t="s">
        <v>1308</v>
      </c>
    </row>
    <row r="29766" spans="8:12" x14ac:dyDescent="0.25">
      <c r="H29766" t="s">
        <v>27761</v>
      </c>
      <c r="I29766">
        <v>8859146</v>
      </c>
      <c r="J29766">
        <v>357394000</v>
      </c>
      <c r="K29766" t="s">
        <v>1332</v>
      </c>
      <c r="L29766" t="s">
        <v>1308</v>
      </c>
    </row>
    <row r="29767" spans="8:12" x14ac:dyDescent="0.25">
      <c r="H29767" t="s">
        <v>27762</v>
      </c>
      <c r="I29767">
        <v>9115468</v>
      </c>
      <c r="J29767">
        <v>431300266</v>
      </c>
      <c r="K29767" t="s">
        <v>1368</v>
      </c>
      <c r="L29767" t="s">
        <v>1313</v>
      </c>
    </row>
    <row r="29768" spans="8:12" x14ac:dyDescent="0.25">
      <c r="H29768" t="s">
        <v>27763</v>
      </c>
      <c r="I29768">
        <v>9151474</v>
      </c>
      <c r="J29768">
        <v>431400602</v>
      </c>
      <c r="K29768" t="s">
        <v>1368</v>
      </c>
      <c r="L29768" t="s">
        <v>1308</v>
      </c>
    </row>
    <row r="29769" spans="8:12" x14ac:dyDescent="0.25">
      <c r="H29769" t="s">
        <v>27764</v>
      </c>
      <c r="I29769">
        <v>9392262</v>
      </c>
      <c r="J29769">
        <v>431402047</v>
      </c>
      <c r="K29769" t="s">
        <v>1368</v>
      </c>
      <c r="L29769" t="s">
        <v>1308</v>
      </c>
    </row>
    <row r="29770" spans="8:12" x14ac:dyDescent="0.25">
      <c r="H29770" t="s">
        <v>27765</v>
      </c>
      <c r="I29770">
        <v>9044176</v>
      </c>
      <c r="J29770">
        <v>440077000</v>
      </c>
      <c r="K29770" t="s">
        <v>1352</v>
      </c>
      <c r="L29770" t="s">
        <v>1308</v>
      </c>
    </row>
    <row r="29771" spans="8:12" x14ac:dyDescent="0.25">
      <c r="H29771" t="s">
        <v>27766</v>
      </c>
      <c r="I29771">
        <v>9071454</v>
      </c>
      <c r="J29771">
        <v>440970000</v>
      </c>
      <c r="K29771" t="s">
        <v>1352</v>
      </c>
      <c r="L29771" t="s">
        <v>1308</v>
      </c>
    </row>
    <row r="29772" spans="8:12" x14ac:dyDescent="0.25">
      <c r="H29772" t="s">
        <v>27767</v>
      </c>
      <c r="I29772">
        <v>9044152</v>
      </c>
      <c r="J29772">
        <v>441405000</v>
      </c>
      <c r="K29772" t="s">
        <v>1352</v>
      </c>
      <c r="L29772" t="s">
        <v>1308</v>
      </c>
    </row>
    <row r="29773" spans="8:12" x14ac:dyDescent="0.25">
      <c r="H29773" t="s">
        <v>27768</v>
      </c>
      <c r="I29773">
        <v>9207493</v>
      </c>
      <c r="J29773">
        <v>431401616</v>
      </c>
      <c r="K29773" t="s">
        <v>1368</v>
      </c>
      <c r="L29773" t="s">
        <v>1308</v>
      </c>
    </row>
    <row r="29774" spans="8:12" x14ac:dyDescent="0.25">
      <c r="H29774" t="s">
        <v>27769</v>
      </c>
      <c r="I29774">
        <v>9619892</v>
      </c>
      <c r="J29774">
        <v>477095800</v>
      </c>
      <c r="K29774" t="s">
        <v>1348</v>
      </c>
      <c r="L29774" t="s">
        <v>1341</v>
      </c>
    </row>
    <row r="29775" spans="8:12" x14ac:dyDescent="0.25">
      <c r="H29775" t="s">
        <v>27769</v>
      </c>
      <c r="I29775">
        <v>9619892</v>
      </c>
      <c r="J29775">
        <v>229954000</v>
      </c>
      <c r="L29775" t="s">
        <v>1341</v>
      </c>
    </row>
    <row r="29776" spans="8:12" x14ac:dyDescent="0.25">
      <c r="H29776" t="s">
        <v>27770</v>
      </c>
      <c r="I29776">
        <v>9258014</v>
      </c>
      <c r="J29776">
        <v>345030066</v>
      </c>
      <c r="K29776" t="s">
        <v>2744</v>
      </c>
      <c r="L29776" t="s">
        <v>1362</v>
      </c>
    </row>
    <row r="29777" spans="8:12" x14ac:dyDescent="0.25">
      <c r="H29777" t="s">
        <v>27771</v>
      </c>
      <c r="I29777">
        <v>8014992</v>
      </c>
      <c r="J29777">
        <v>440306000</v>
      </c>
      <c r="K29777" t="s">
        <v>1352</v>
      </c>
      <c r="L29777" t="s">
        <v>1308</v>
      </c>
    </row>
    <row r="29778" spans="8:12" x14ac:dyDescent="0.25">
      <c r="H29778" t="s">
        <v>27772</v>
      </c>
      <c r="I29778">
        <v>9321304</v>
      </c>
      <c r="J29778">
        <v>431185000</v>
      </c>
      <c r="K29778" t="s">
        <v>1368</v>
      </c>
      <c r="L29778" t="s">
        <v>1313</v>
      </c>
    </row>
    <row r="29779" spans="8:12" x14ac:dyDescent="0.25">
      <c r="H29779" t="s">
        <v>27772</v>
      </c>
      <c r="I29779">
        <v>9321304</v>
      </c>
      <c r="J29779">
        <v>372771000</v>
      </c>
      <c r="L29779" t="s">
        <v>1313</v>
      </c>
    </row>
    <row r="29780" spans="8:12" x14ac:dyDescent="0.25">
      <c r="H29780" t="s">
        <v>27773</v>
      </c>
      <c r="I29780">
        <v>9012886</v>
      </c>
      <c r="J29780">
        <v>356624000</v>
      </c>
      <c r="K29780" t="s">
        <v>1332</v>
      </c>
      <c r="L29780" t="s">
        <v>1346</v>
      </c>
    </row>
    <row r="29781" spans="8:12" x14ac:dyDescent="0.25">
      <c r="H29781" t="s">
        <v>27774</v>
      </c>
      <c r="I29781">
        <v>9478664</v>
      </c>
      <c r="J29781">
        <v>566152000</v>
      </c>
      <c r="L29781" t="s">
        <v>1313</v>
      </c>
    </row>
    <row r="29782" spans="8:12" x14ac:dyDescent="0.25">
      <c r="H29782" t="s">
        <v>27775</v>
      </c>
      <c r="I29782">
        <v>8967149</v>
      </c>
      <c r="J29782">
        <v>431501666</v>
      </c>
      <c r="K29782" t="s">
        <v>1368</v>
      </c>
      <c r="L29782" t="s">
        <v>1308</v>
      </c>
    </row>
    <row r="29783" spans="8:12" x14ac:dyDescent="0.25">
      <c r="H29783" t="s">
        <v>27776</v>
      </c>
      <c r="I29783">
        <v>9651363</v>
      </c>
      <c r="J29783">
        <v>431004397</v>
      </c>
      <c r="K29783" t="s">
        <v>1368</v>
      </c>
      <c r="L29783" t="s">
        <v>1308</v>
      </c>
    </row>
    <row r="29784" spans="8:12" x14ac:dyDescent="0.25">
      <c r="H29784" t="s">
        <v>27777</v>
      </c>
      <c r="I29784">
        <v>9066514</v>
      </c>
      <c r="J29784">
        <v>529468000</v>
      </c>
      <c r="K29784" t="s">
        <v>2074</v>
      </c>
      <c r="L29784" t="s">
        <v>1308</v>
      </c>
    </row>
    <row r="29785" spans="8:12" x14ac:dyDescent="0.25">
      <c r="H29785" t="s">
        <v>27778</v>
      </c>
      <c r="I29785">
        <v>9084841</v>
      </c>
      <c r="J29785">
        <v>431300215</v>
      </c>
      <c r="K29785" t="s">
        <v>1368</v>
      </c>
      <c r="L29785" t="s">
        <v>1313</v>
      </c>
    </row>
    <row r="29786" spans="8:12" x14ac:dyDescent="0.25">
      <c r="H29786" t="s">
        <v>27779</v>
      </c>
      <c r="I29786">
        <v>9088160</v>
      </c>
      <c r="J29786">
        <v>431400325</v>
      </c>
      <c r="K29786" t="s">
        <v>1368</v>
      </c>
      <c r="L29786" t="s">
        <v>1308</v>
      </c>
    </row>
    <row r="29787" spans="8:12" x14ac:dyDescent="0.25">
      <c r="H29787" t="s">
        <v>27780</v>
      </c>
      <c r="I29787">
        <v>9526162</v>
      </c>
      <c r="J29787">
        <v>373575000</v>
      </c>
      <c r="L29787" t="s">
        <v>1295</v>
      </c>
    </row>
    <row r="29788" spans="8:12" x14ac:dyDescent="0.25">
      <c r="H29788" t="s">
        <v>27781</v>
      </c>
      <c r="I29788">
        <v>9726968</v>
      </c>
      <c r="J29788">
        <v>431005631</v>
      </c>
      <c r="K29788" t="s">
        <v>1368</v>
      </c>
      <c r="L29788" t="s">
        <v>1329</v>
      </c>
    </row>
    <row r="29789" spans="8:12" x14ac:dyDescent="0.25">
      <c r="H29789" t="s">
        <v>27782</v>
      </c>
      <c r="I29789">
        <v>9316543</v>
      </c>
      <c r="J29789">
        <v>355348000</v>
      </c>
      <c r="K29789" t="s">
        <v>1332</v>
      </c>
      <c r="L29789" t="s">
        <v>1326</v>
      </c>
    </row>
    <row r="29790" spans="8:12" x14ac:dyDescent="0.25">
      <c r="H29790" t="s">
        <v>27783</v>
      </c>
      <c r="I29790">
        <v>9041667</v>
      </c>
      <c r="J29790">
        <v>667009017</v>
      </c>
      <c r="K29790" t="s">
        <v>2089</v>
      </c>
      <c r="L29790" t="s">
        <v>1308</v>
      </c>
    </row>
    <row r="29791" spans="8:12" x14ac:dyDescent="0.25">
      <c r="H29791" t="s">
        <v>27784</v>
      </c>
      <c r="I29791">
        <v>8815293</v>
      </c>
      <c r="J29791">
        <v>677029000</v>
      </c>
      <c r="K29791" t="s">
        <v>1305</v>
      </c>
      <c r="L29791" t="s">
        <v>1295</v>
      </c>
    </row>
    <row r="29792" spans="8:12" x14ac:dyDescent="0.25">
      <c r="H29792" t="s">
        <v>27785</v>
      </c>
      <c r="I29792">
        <v>9281126</v>
      </c>
      <c r="J29792">
        <v>431501744</v>
      </c>
      <c r="K29792" t="s">
        <v>1368</v>
      </c>
      <c r="L29792" t="s">
        <v>1329</v>
      </c>
    </row>
    <row r="29793" spans="8:12" x14ac:dyDescent="0.25">
      <c r="H29793" t="s">
        <v>27786</v>
      </c>
      <c r="I29793">
        <v>9184689</v>
      </c>
      <c r="J29793">
        <v>503538000</v>
      </c>
      <c r="K29793" t="s">
        <v>1417</v>
      </c>
      <c r="L29793" t="s">
        <v>1295</v>
      </c>
    </row>
    <row r="29794" spans="8:12" x14ac:dyDescent="0.25">
      <c r="H29794" t="s">
        <v>27787</v>
      </c>
      <c r="I29794">
        <v>9181493</v>
      </c>
      <c r="J29794">
        <v>538004454</v>
      </c>
      <c r="K29794" t="s">
        <v>1437</v>
      </c>
      <c r="L29794" t="s">
        <v>1295</v>
      </c>
    </row>
    <row r="29795" spans="8:12" x14ac:dyDescent="0.25">
      <c r="H29795" t="s">
        <v>27787</v>
      </c>
      <c r="I29795">
        <v>8012114</v>
      </c>
      <c r="J29795">
        <v>370020000</v>
      </c>
      <c r="L29795" t="s">
        <v>1346</v>
      </c>
    </row>
    <row r="29796" spans="8:12" x14ac:dyDescent="0.25">
      <c r="H29796" t="s">
        <v>27788</v>
      </c>
      <c r="I29796">
        <v>9123611</v>
      </c>
      <c r="J29796">
        <v>441171000</v>
      </c>
      <c r="K29796" t="s">
        <v>1352</v>
      </c>
      <c r="L29796" t="s">
        <v>1341</v>
      </c>
    </row>
    <row r="29797" spans="8:12" x14ac:dyDescent="0.25">
      <c r="H29797" t="s">
        <v>27789</v>
      </c>
      <c r="I29797">
        <v>9173692</v>
      </c>
      <c r="J29797">
        <v>230916000</v>
      </c>
      <c r="K29797" t="s">
        <v>1432</v>
      </c>
      <c r="L29797" t="s">
        <v>1295</v>
      </c>
    </row>
    <row r="29798" spans="8:12" x14ac:dyDescent="0.25">
      <c r="H29798" t="s">
        <v>27790</v>
      </c>
      <c r="I29798">
        <v>9484699</v>
      </c>
      <c r="J29798">
        <v>636092256</v>
      </c>
      <c r="K29798" t="s">
        <v>1464</v>
      </c>
      <c r="L29798" t="s">
        <v>1341</v>
      </c>
    </row>
    <row r="29799" spans="8:12" x14ac:dyDescent="0.25">
      <c r="H29799" t="s">
        <v>27791</v>
      </c>
      <c r="I29799">
        <v>8918942</v>
      </c>
      <c r="J29799">
        <v>306867000</v>
      </c>
      <c r="K29799" t="s">
        <v>2112</v>
      </c>
      <c r="L29799" t="s">
        <v>4744</v>
      </c>
    </row>
    <row r="29800" spans="8:12" x14ac:dyDescent="0.25">
      <c r="H29800" t="s">
        <v>27792</v>
      </c>
      <c r="I29800">
        <v>9611046</v>
      </c>
      <c r="J29800">
        <v>636015539</v>
      </c>
      <c r="K29800" t="s">
        <v>1464</v>
      </c>
      <c r="L29800" t="s">
        <v>1308</v>
      </c>
    </row>
    <row r="29801" spans="8:12" x14ac:dyDescent="0.25">
      <c r="H29801" t="s">
        <v>27793</v>
      </c>
      <c r="I29801">
        <v>7364546</v>
      </c>
      <c r="J29801">
        <v>514118000</v>
      </c>
      <c r="K29801" t="s">
        <v>1406</v>
      </c>
      <c r="L29801" t="s">
        <v>1295</v>
      </c>
    </row>
    <row r="29802" spans="8:12" x14ac:dyDescent="0.25">
      <c r="H29802" t="s">
        <v>27794</v>
      </c>
      <c r="I29802">
        <v>9130224</v>
      </c>
      <c r="J29802">
        <v>304010867</v>
      </c>
      <c r="K29802" t="s">
        <v>1294</v>
      </c>
      <c r="L29802" t="s">
        <v>1295</v>
      </c>
    </row>
    <row r="29803" spans="8:12" x14ac:dyDescent="0.25">
      <c r="H29803" t="s">
        <v>27795</v>
      </c>
      <c r="I29803">
        <v>9404039</v>
      </c>
      <c r="J29803">
        <v>273348820</v>
      </c>
      <c r="K29803" t="s">
        <v>1297</v>
      </c>
      <c r="L29803" t="s">
        <v>1295</v>
      </c>
    </row>
    <row r="29804" spans="8:12" x14ac:dyDescent="0.25">
      <c r="H29804" t="s">
        <v>27796</v>
      </c>
      <c r="I29804">
        <v>8223311</v>
      </c>
      <c r="J29804">
        <v>900466888</v>
      </c>
      <c r="L29804" t="s">
        <v>1308</v>
      </c>
    </row>
    <row r="29805" spans="8:12" x14ac:dyDescent="0.25">
      <c r="H29805" t="s">
        <v>27797</v>
      </c>
      <c r="I29805">
        <v>7043843</v>
      </c>
      <c r="J29805">
        <v>239786000</v>
      </c>
      <c r="K29805" t="s">
        <v>1679</v>
      </c>
      <c r="L29805" t="s">
        <v>1614</v>
      </c>
    </row>
    <row r="29806" spans="8:12" x14ac:dyDescent="0.25">
      <c r="H29806" t="s">
        <v>27798</v>
      </c>
      <c r="I29806">
        <v>9760976</v>
      </c>
      <c r="J29806">
        <v>725001502</v>
      </c>
      <c r="K29806" t="s">
        <v>1532</v>
      </c>
      <c r="L29806" t="s">
        <v>1329</v>
      </c>
    </row>
    <row r="29807" spans="8:12" x14ac:dyDescent="0.25">
      <c r="H29807" t="s">
        <v>27798</v>
      </c>
      <c r="I29807">
        <v>9760976</v>
      </c>
      <c r="J29807">
        <v>376865000</v>
      </c>
      <c r="K29807" t="s">
        <v>1322</v>
      </c>
      <c r="L29807" t="s">
        <v>1329</v>
      </c>
    </row>
    <row r="29808" spans="8:12" x14ac:dyDescent="0.25">
      <c r="H29808" t="s">
        <v>27799</v>
      </c>
      <c r="I29808">
        <v>9634579</v>
      </c>
      <c r="J29808">
        <v>574001470</v>
      </c>
      <c r="K29808" t="s">
        <v>1350</v>
      </c>
      <c r="L29808" t="s">
        <v>1329</v>
      </c>
    </row>
    <row r="29809" spans="8:12" x14ac:dyDescent="0.25">
      <c r="H29809" t="s">
        <v>27800</v>
      </c>
      <c r="I29809">
        <v>8767771</v>
      </c>
      <c r="J29809">
        <v>574999529</v>
      </c>
      <c r="K29809" t="s">
        <v>1350</v>
      </c>
      <c r="L29809" t="s">
        <v>1329</v>
      </c>
    </row>
    <row r="29810" spans="8:12" x14ac:dyDescent="0.25">
      <c r="H29810" t="s">
        <v>27801</v>
      </c>
      <c r="I29810">
        <v>9522831</v>
      </c>
      <c r="J29810">
        <v>370385000</v>
      </c>
      <c r="L29810" t="s">
        <v>1295</v>
      </c>
    </row>
    <row r="29811" spans="8:12" x14ac:dyDescent="0.25">
      <c r="H29811" t="s">
        <v>27802</v>
      </c>
      <c r="I29811">
        <v>9552501</v>
      </c>
      <c r="J29811">
        <v>775094000</v>
      </c>
      <c r="K29811" t="s">
        <v>1875</v>
      </c>
      <c r="L29811" t="s">
        <v>1313</v>
      </c>
    </row>
    <row r="29812" spans="8:12" x14ac:dyDescent="0.25">
      <c r="H29812" t="s">
        <v>27803</v>
      </c>
      <c r="I29812">
        <v>8727044</v>
      </c>
      <c r="J29812">
        <v>272283000</v>
      </c>
      <c r="K29812" t="s">
        <v>1635</v>
      </c>
      <c r="L29812" t="s">
        <v>1326</v>
      </c>
    </row>
    <row r="29813" spans="8:12" x14ac:dyDescent="0.25">
      <c r="H29813" t="s">
        <v>27804</v>
      </c>
      <c r="I29813">
        <v>9456226</v>
      </c>
      <c r="J29813">
        <v>538003703</v>
      </c>
      <c r="K29813" t="s">
        <v>1437</v>
      </c>
      <c r="L29813" t="s">
        <v>1341</v>
      </c>
    </row>
    <row r="29814" spans="8:12" x14ac:dyDescent="0.25">
      <c r="H29814" t="s">
        <v>27805</v>
      </c>
      <c r="I29814">
        <v>9260366</v>
      </c>
      <c r="J29814">
        <v>353900000</v>
      </c>
      <c r="K29814" t="s">
        <v>1332</v>
      </c>
      <c r="L29814" t="s">
        <v>1346</v>
      </c>
    </row>
    <row r="29815" spans="8:12" x14ac:dyDescent="0.25">
      <c r="H29815" t="s">
        <v>27805</v>
      </c>
      <c r="I29815">
        <v>8880523</v>
      </c>
      <c r="J29815">
        <v>273459400</v>
      </c>
      <c r="K29815" t="s">
        <v>1297</v>
      </c>
      <c r="L29815" t="s">
        <v>1308</v>
      </c>
    </row>
    <row r="29816" spans="8:12" x14ac:dyDescent="0.25">
      <c r="H29816" t="s">
        <v>27805</v>
      </c>
      <c r="I29816">
        <v>9600889</v>
      </c>
      <c r="J29816">
        <v>229774000</v>
      </c>
      <c r="L29816" t="s">
        <v>1313</v>
      </c>
    </row>
    <row r="29817" spans="8:12" x14ac:dyDescent="0.25">
      <c r="H29817" t="s">
        <v>27806</v>
      </c>
      <c r="I29817">
        <v>9261970</v>
      </c>
      <c r="J29817">
        <v>636016198</v>
      </c>
      <c r="K29817" t="s">
        <v>1464</v>
      </c>
      <c r="L29817" t="s">
        <v>1341</v>
      </c>
    </row>
    <row r="29818" spans="8:12" x14ac:dyDescent="0.25">
      <c r="H29818" t="s">
        <v>27807</v>
      </c>
      <c r="I29818">
        <v>9573880</v>
      </c>
      <c r="J29818">
        <v>431001417</v>
      </c>
      <c r="K29818" t="s">
        <v>1368</v>
      </c>
      <c r="L29818" t="s">
        <v>1313</v>
      </c>
    </row>
    <row r="29819" spans="8:12" x14ac:dyDescent="0.25">
      <c r="H29819" t="s">
        <v>27808</v>
      </c>
      <c r="I29819">
        <v>9652624</v>
      </c>
      <c r="J29819">
        <v>431003767</v>
      </c>
      <c r="K29819" t="s">
        <v>1368</v>
      </c>
      <c r="L29819" t="s">
        <v>1313</v>
      </c>
    </row>
    <row r="29820" spans="8:12" x14ac:dyDescent="0.25">
      <c r="H29820" t="s">
        <v>27809</v>
      </c>
      <c r="I29820">
        <v>9391531</v>
      </c>
      <c r="J29820">
        <v>228329800</v>
      </c>
      <c r="K29820" t="s">
        <v>1556</v>
      </c>
      <c r="L29820" t="s">
        <v>1362</v>
      </c>
    </row>
    <row r="29821" spans="8:12" x14ac:dyDescent="0.25">
      <c r="H29821" t="s">
        <v>27810</v>
      </c>
      <c r="I29821">
        <v>9223980</v>
      </c>
      <c r="J29821">
        <v>257512000</v>
      </c>
      <c r="K29821" t="s">
        <v>1335</v>
      </c>
      <c r="L29821" t="s">
        <v>1341</v>
      </c>
    </row>
    <row r="29822" spans="8:12" x14ac:dyDescent="0.25">
      <c r="H29822" t="s">
        <v>27811</v>
      </c>
      <c r="I29822">
        <v>9251896</v>
      </c>
      <c r="J29822">
        <v>636012227</v>
      </c>
      <c r="K29822" t="s">
        <v>1464</v>
      </c>
      <c r="L29822" t="s">
        <v>1326</v>
      </c>
    </row>
    <row r="29823" spans="8:12" x14ac:dyDescent="0.25">
      <c r="H29823" t="s">
        <v>27812</v>
      </c>
      <c r="I29823">
        <v>8113281</v>
      </c>
      <c r="J29823">
        <v>271000032</v>
      </c>
      <c r="K29823" t="s">
        <v>1373</v>
      </c>
      <c r="L29823" t="s">
        <v>1295</v>
      </c>
    </row>
    <row r="29824" spans="8:12" x14ac:dyDescent="0.25">
      <c r="H29824" t="s">
        <v>27813</v>
      </c>
      <c r="I29824">
        <v>9435882</v>
      </c>
      <c r="J29824">
        <v>441476000</v>
      </c>
      <c r="K29824" t="s">
        <v>1352</v>
      </c>
      <c r="L29824" t="s">
        <v>1329</v>
      </c>
    </row>
    <row r="29825" spans="8:12" x14ac:dyDescent="0.25">
      <c r="H29825" t="s">
        <v>27814</v>
      </c>
      <c r="I29825">
        <v>9422237</v>
      </c>
      <c r="J29825">
        <v>356150000</v>
      </c>
      <c r="K29825" t="s">
        <v>1332</v>
      </c>
      <c r="L29825" t="s">
        <v>1326</v>
      </c>
    </row>
    <row r="29826" spans="8:12" x14ac:dyDescent="0.25">
      <c r="H29826" t="s">
        <v>27815</v>
      </c>
      <c r="I29826">
        <v>8221430</v>
      </c>
      <c r="J29826">
        <v>419418000</v>
      </c>
      <c r="K29826" t="s">
        <v>1420</v>
      </c>
      <c r="L29826" t="s">
        <v>1341</v>
      </c>
    </row>
    <row r="29827" spans="8:12" x14ac:dyDescent="0.25">
      <c r="H29827" t="s">
        <v>27816</v>
      </c>
      <c r="I29827">
        <v>9107631</v>
      </c>
      <c r="J29827">
        <v>419446000</v>
      </c>
      <c r="K29827" t="s">
        <v>1420</v>
      </c>
      <c r="L29827" t="s">
        <v>1341</v>
      </c>
    </row>
    <row r="29828" spans="8:12" x14ac:dyDescent="0.25">
      <c r="H29828" t="s">
        <v>27817</v>
      </c>
      <c r="I29828">
        <v>8221428</v>
      </c>
      <c r="J29828">
        <v>419417000</v>
      </c>
      <c r="K29828" t="s">
        <v>1420</v>
      </c>
      <c r="L29828" t="s">
        <v>1308</v>
      </c>
    </row>
    <row r="29829" spans="8:12" x14ac:dyDescent="0.25">
      <c r="H29829" t="s">
        <v>27818</v>
      </c>
      <c r="I29829">
        <v>9580388</v>
      </c>
      <c r="J29829">
        <v>470417000</v>
      </c>
      <c r="K29829" t="s">
        <v>1403</v>
      </c>
      <c r="L29829" t="s">
        <v>1308</v>
      </c>
    </row>
    <row r="29830" spans="8:12" x14ac:dyDescent="0.25">
      <c r="H29830" t="s">
        <v>27819</v>
      </c>
      <c r="I29830">
        <v>9751652</v>
      </c>
      <c r="J29830">
        <v>408670000</v>
      </c>
      <c r="K29830" t="s">
        <v>1537</v>
      </c>
      <c r="L29830" t="s">
        <v>1308</v>
      </c>
    </row>
    <row r="29831" spans="8:12" x14ac:dyDescent="0.25">
      <c r="H29831" t="s">
        <v>27820</v>
      </c>
      <c r="I29831">
        <v>7805150</v>
      </c>
      <c r="J29831">
        <v>266321000</v>
      </c>
      <c r="K29831" t="s">
        <v>2749</v>
      </c>
      <c r="L29831" t="s">
        <v>1362</v>
      </c>
    </row>
    <row r="29832" spans="8:12" x14ac:dyDescent="0.25">
      <c r="H29832" t="s">
        <v>27821</v>
      </c>
      <c r="I29832">
        <v>9517422</v>
      </c>
      <c r="J29832">
        <v>305655000</v>
      </c>
      <c r="L29832" t="s">
        <v>1337</v>
      </c>
    </row>
    <row r="29833" spans="8:12" x14ac:dyDescent="0.25">
      <c r="H29833" t="s">
        <v>27822</v>
      </c>
      <c r="I29833">
        <v>9733088</v>
      </c>
      <c r="J29833">
        <v>352829000</v>
      </c>
      <c r="K29833" t="s">
        <v>1332</v>
      </c>
      <c r="L29833" t="s">
        <v>1329</v>
      </c>
    </row>
    <row r="29834" spans="8:12" x14ac:dyDescent="0.25">
      <c r="H29834" t="s">
        <v>27823</v>
      </c>
      <c r="I29834">
        <v>9363027</v>
      </c>
      <c r="J29834">
        <v>256974000</v>
      </c>
      <c r="K29834" t="s">
        <v>1340</v>
      </c>
      <c r="L29834" t="s">
        <v>1341</v>
      </c>
    </row>
    <row r="29835" spans="8:12" x14ac:dyDescent="0.25">
      <c r="H29835" t="s">
        <v>150</v>
      </c>
      <c r="I29835">
        <v>9325104</v>
      </c>
      <c r="J29835">
        <v>477250400</v>
      </c>
      <c r="K29835" t="s">
        <v>1348</v>
      </c>
      <c r="L29835" t="s">
        <v>1341</v>
      </c>
    </row>
    <row r="29836" spans="8:12" x14ac:dyDescent="0.25">
      <c r="H29836" t="s">
        <v>27824</v>
      </c>
      <c r="I29836">
        <v>9391309</v>
      </c>
      <c r="J29836">
        <v>345200010</v>
      </c>
      <c r="K29836" t="s">
        <v>2744</v>
      </c>
      <c r="L29836" t="s">
        <v>1326</v>
      </c>
    </row>
    <row r="29837" spans="8:12" x14ac:dyDescent="0.25">
      <c r="H29837" t="s">
        <v>27825</v>
      </c>
      <c r="I29837">
        <v>9587520</v>
      </c>
      <c r="J29837">
        <v>503486600</v>
      </c>
      <c r="K29837" t="s">
        <v>1417</v>
      </c>
      <c r="L29837" t="s">
        <v>1329</v>
      </c>
    </row>
    <row r="29838" spans="8:12" x14ac:dyDescent="0.25">
      <c r="H29838" t="s">
        <v>27826</v>
      </c>
      <c r="I29838">
        <v>9135470</v>
      </c>
      <c r="J29838">
        <v>356778000</v>
      </c>
      <c r="K29838" t="s">
        <v>1332</v>
      </c>
      <c r="L29838" t="s">
        <v>1341</v>
      </c>
    </row>
    <row r="29839" spans="8:12" x14ac:dyDescent="0.25">
      <c r="H29839" t="s">
        <v>27827</v>
      </c>
      <c r="I29839">
        <v>9244996</v>
      </c>
      <c r="J29839">
        <v>354379000</v>
      </c>
      <c r="K29839" t="s">
        <v>1332</v>
      </c>
      <c r="L29839" t="s">
        <v>1341</v>
      </c>
    </row>
    <row r="29840" spans="8:12" x14ac:dyDescent="0.25">
      <c r="H29840" t="s">
        <v>27828</v>
      </c>
      <c r="I29840">
        <v>9240043</v>
      </c>
      <c r="J29840">
        <v>354984000</v>
      </c>
      <c r="K29840" t="s">
        <v>1332</v>
      </c>
      <c r="L29840" t="s">
        <v>1295</v>
      </c>
    </row>
    <row r="29841" spans="8:12" x14ac:dyDescent="0.25">
      <c r="H29841" t="s">
        <v>27829</v>
      </c>
      <c r="I29841">
        <v>9244996</v>
      </c>
      <c r="J29841">
        <v>574013029</v>
      </c>
      <c r="K29841" t="s">
        <v>1350</v>
      </c>
      <c r="L29841" t="s">
        <v>1341</v>
      </c>
    </row>
    <row r="29842" spans="8:12" x14ac:dyDescent="0.25">
      <c r="H29842" t="s">
        <v>27830</v>
      </c>
      <c r="I29842">
        <v>9236858</v>
      </c>
      <c r="J29842">
        <v>574002790</v>
      </c>
      <c r="K29842" t="s">
        <v>1350</v>
      </c>
      <c r="L29842" t="s">
        <v>1341</v>
      </c>
    </row>
    <row r="29843" spans="8:12" x14ac:dyDescent="0.25">
      <c r="H29843" t="s">
        <v>27831</v>
      </c>
      <c r="I29843">
        <v>9253404</v>
      </c>
      <c r="J29843">
        <v>574013121</v>
      </c>
      <c r="K29843" t="s">
        <v>1350</v>
      </c>
      <c r="L29843" t="s">
        <v>1341</v>
      </c>
    </row>
    <row r="29844" spans="8:12" x14ac:dyDescent="0.25">
      <c r="H29844" t="s">
        <v>27832</v>
      </c>
      <c r="I29844">
        <v>9254745</v>
      </c>
      <c r="J29844">
        <v>574013228</v>
      </c>
      <c r="K29844" t="s">
        <v>1350</v>
      </c>
      <c r="L29844" t="s">
        <v>1341</v>
      </c>
    </row>
    <row r="29845" spans="8:12" x14ac:dyDescent="0.25">
      <c r="H29845" t="s">
        <v>27833</v>
      </c>
      <c r="I29845">
        <v>9133575</v>
      </c>
      <c r="J29845">
        <v>457990000</v>
      </c>
      <c r="K29845" t="s">
        <v>1409</v>
      </c>
      <c r="L29845" t="s">
        <v>1295</v>
      </c>
    </row>
    <row r="29846" spans="8:12" x14ac:dyDescent="0.25">
      <c r="H29846" t="s">
        <v>27834</v>
      </c>
      <c r="I29846">
        <v>9016167</v>
      </c>
      <c r="J29846">
        <v>457601000</v>
      </c>
      <c r="L29846" t="s">
        <v>1295</v>
      </c>
    </row>
    <row r="29847" spans="8:12" x14ac:dyDescent="0.25">
      <c r="H29847" t="s">
        <v>27835</v>
      </c>
      <c r="I29847">
        <v>9175858</v>
      </c>
      <c r="J29847">
        <v>457093000</v>
      </c>
      <c r="K29847" t="s">
        <v>1409</v>
      </c>
      <c r="L29847" t="s">
        <v>1308</v>
      </c>
    </row>
    <row r="29848" spans="8:12" x14ac:dyDescent="0.25">
      <c r="H29848" t="s">
        <v>27836</v>
      </c>
      <c r="I29848">
        <v>8920103</v>
      </c>
      <c r="J29848">
        <v>457632000</v>
      </c>
      <c r="L29848" t="s">
        <v>1341</v>
      </c>
    </row>
    <row r="29849" spans="8:12" x14ac:dyDescent="0.25">
      <c r="H29849" t="s">
        <v>27837</v>
      </c>
      <c r="I29849">
        <v>9125360</v>
      </c>
      <c r="J29849">
        <v>572255210</v>
      </c>
      <c r="K29849" t="s">
        <v>1575</v>
      </c>
      <c r="L29849" t="s">
        <v>1341</v>
      </c>
    </row>
    <row r="29850" spans="8:12" x14ac:dyDescent="0.25">
      <c r="H29850" t="s">
        <v>27838</v>
      </c>
      <c r="I29850">
        <v>9122875</v>
      </c>
      <c r="J29850">
        <v>357085000</v>
      </c>
      <c r="K29850" t="s">
        <v>1332</v>
      </c>
      <c r="L29850" t="s">
        <v>1295</v>
      </c>
    </row>
    <row r="29851" spans="8:12" x14ac:dyDescent="0.25">
      <c r="H29851" t="s">
        <v>27839</v>
      </c>
      <c r="I29851">
        <v>9140229</v>
      </c>
      <c r="J29851">
        <v>356461000</v>
      </c>
      <c r="K29851" t="s">
        <v>1332</v>
      </c>
      <c r="L29851" t="s">
        <v>1295</v>
      </c>
    </row>
    <row r="29852" spans="8:12" x14ac:dyDescent="0.25">
      <c r="H29852" t="s">
        <v>27840</v>
      </c>
      <c r="I29852">
        <v>9191436</v>
      </c>
      <c r="J29852">
        <v>574002770</v>
      </c>
      <c r="K29852" t="s">
        <v>1350</v>
      </c>
      <c r="L29852" t="s">
        <v>1341</v>
      </c>
    </row>
    <row r="29853" spans="8:12" x14ac:dyDescent="0.25">
      <c r="H29853" t="s">
        <v>27841</v>
      </c>
      <c r="I29853">
        <v>9191436</v>
      </c>
      <c r="J29853">
        <v>357457000</v>
      </c>
      <c r="K29853" t="s">
        <v>1332</v>
      </c>
      <c r="L29853" t="s">
        <v>1341</v>
      </c>
    </row>
    <row r="29854" spans="8:12" x14ac:dyDescent="0.25">
      <c r="H29854" t="s">
        <v>27842</v>
      </c>
      <c r="I29854">
        <v>9254276</v>
      </c>
      <c r="J29854">
        <v>353058000</v>
      </c>
      <c r="K29854" t="s">
        <v>1332</v>
      </c>
      <c r="L29854" t="s">
        <v>1295</v>
      </c>
    </row>
    <row r="29855" spans="8:12" x14ac:dyDescent="0.25">
      <c r="H29855" t="s">
        <v>27843</v>
      </c>
      <c r="I29855">
        <v>9562960</v>
      </c>
      <c r="J29855">
        <v>574930000</v>
      </c>
      <c r="K29855" t="s">
        <v>1350</v>
      </c>
      <c r="L29855" t="s">
        <v>1341</v>
      </c>
    </row>
    <row r="29856" spans="8:12" x14ac:dyDescent="0.25">
      <c r="H29856" t="s">
        <v>27844</v>
      </c>
      <c r="I29856">
        <v>9290189</v>
      </c>
      <c r="J29856">
        <v>356082000</v>
      </c>
      <c r="K29856" t="s">
        <v>1332</v>
      </c>
      <c r="L29856" t="s">
        <v>1295</v>
      </c>
    </row>
    <row r="29857" spans="8:12" x14ac:dyDescent="0.25">
      <c r="H29857" t="s">
        <v>27845</v>
      </c>
      <c r="I29857">
        <v>9738648</v>
      </c>
      <c r="J29857">
        <v>574002630</v>
      </c>
      <c r="K29857" t="s">
        <v>1350</v>
      </c>
      <c r="L29857" t="s">
        <v>1329</v>
      </c>
    </row>
    <row r="29858" spans="8:12" x14ac:dyDescent="0.25">
      <c r="H29858" t="s">
        <v>27846</v>
      </c>
      <c r="I29858">
        <v>9738650</v>
      </c>
      <c r="J29858">
        <v>574002720</v>
      </c>
      <c r="K29858" t="s">
        <v>1350</v>
      </c>
      <c r="L29858" t="s">
        <v>1329</v>
      </c>
    </row>
    <row r="29859" spans="8:12" x14ac:dyDescent="0.25">
      <c r="H29859" t="s">
        <v>27847</v>
      </c>
      <c r="I29859">
        <v>9555400</v>
      </c>
      <c r="J29859">
        <v>564286000</v>
      </c>
      <c r="K29859" t="s">
        <v>1441</v>
      </c>
      <c r="L29859" t="s">
        <v>1329</v>
      </c>
    </row>
    <row r="29860" spans="8:12" x14ac:dyDescent="0.25">
      <c r="H29860" t="s">
        <v>27848</v>
      </c>
      <c r="I29860">
        <v>7640378</v>
      </c>
      <c r="J29860">
        <v>445135000</v>
      </c>
      <c r="K29860" t="s">
        <v>5110</v>
      </c>
      <c r="L29860" t="s">
        <v>1295</v>
      </c>
    </row>
    <row r="29861" spans="8:12" x14ac:dyDescent="0.25">
      <c r="H29861" t="s">
        <v>27849</v>
      </c>
      <c r="I29861">
        <v>7633412</v>
      </c>
      <c r="J29861">
        <v>445268256</v>
      </c>
      <c r="K29861" t="s">
        <v>5110</v>
      </c>
      <c r="L29861" t="s">
        <v>1308</v>
      </c>
    </row>
    <row r="29862" spans="8:12" x14ac:dyDescent="0.25">
      <c r="H29862" t="s">
        <v>27850</v>
      </c>
      <c r="I29862">
        <v>9525584</v>
      </c>
      <c r="J29862">
        <v>229015000</v>
      </c>
      <c r="L29862" t="s">
        <v>1326</v>
      </c>
    </row>
    <row r="29863" spans="8:12" x14ac:dyDescent="0.25">
      <c r="H29863" t="s">
        <v>27851</v>
      </c>
      <c r="I29863">
        <v>9498846</v>
      </c>
      <c r="J29863">
        <v>636015044</v>
      </c>
      <c r="K29863" t="s">
        <v>1464</v>
      </c>
      <c r="L29863" t="s">
        <v>1341</v>
      </c>
    </row>
    <row r="29864" spans="8:12" x14ac:dyDescent="0.25">
      <c r="H29864" t="s">
        <v>27852</v>
      </c>
      <c r="I29864">
        <v>9423578</v>
      </c>
      <c r="J29864">
        <v>235085919</v>
      </c>
      <c r="L29864" t="s">
        <v>1341</v>
      </c>
    </row>
    <row r="29865" spans="8:12" x14ac:dyDescent="0.25">
      <c r="H29865" t="s">
        <v>27853</v>
      </c>
      <c r="I29865">
        <v>9305336</v>
      </c>
      <c r="J29865">
        <v>273330220</v>
      </c>
      <c r="K29865" t="s">
        <v>1297</v>
      </c>
      <c r="L29865" t="s">
        <v>1295</v>
      </c>
    </row>
    <row r="29866" spans="8:12" x14ac:dyDescent="0.25">
      <c r="H29866" t="s">
        <v>27853</v>
      </c>
      <c r="I29866">
        <v>6721008</v>
      </c>
      <c r="J29866">
        <v>261006820</v>
      </c>
      <c r="K29866" t="s">
        <v>1514</v>
      </c>
      <c r="L29866" t="s">
        <v>1308</v>
      </c>
    </row>
    <row r="29867" spans="8:12" x14ac:dyDescent="0.25">
      <c r="H29867" t="s">
        <v>27854</v>
      </c>
      <c r="I29867">
        <v>9186479</v>
      </c>
      <c r="J29867">
        <v>312629000</v>
      </c>
      <c r="K29867" t="s">
        <v>1379</v>
      </c>
      <c r="L29867" t="s">
        <v>1341</v>
      </c>
    </row>
    <row r="29868" spans="8:12" x14ac:dyDescent="0.25">
      <c r="H29868" t="s">
        <v>27855</v>
      </c>
      <c r="I29868">
        <v>9283899</v>
      </c>
      <c r="J29868">
        <v>312288000</v>
      </c>
      <c r="K29868" t="s">
        <v>1379</v>
      </c>
      <c r="L29868" t="s">
        <v>1341</v>
      </c>
    </row>
    <row r="29869" spans="8:12" x14ac:dyDescent="0.25">
      <c r="H29869" t="s">
        <v>27856</v>
      </c>
      <c r="I29869">
        <v>8306852</v>
      </c>
      <c r="J29869">
        <v>312655000</v>
      </c>
      <c r="K29869" t="s">
        <v>1379</v>
      </c>
      <c r="L29869" t="s">
        <v>1341</v>
      </c>
    </row>
    <row r="29870" spans="8:12" x14ac:dyDescent="0.25">
      <c r="H29870" t="s">
        <v>27857</v>
      </c>
      <c r="I29870">
        <v>8400206</v>
      </c>
      <c r="J29870">
        <v>312067000</v>
      </c>
      <c r="K29870" t="s">
        <v>1379</v>
      </c>
      <c r="L29870" t="s">
        <v>1341</v>
      </c>
    </row>
    <row r="29871" spans="8:12" x14ac:dyDescent="0.25">
      <c r="H29871" t="s">
        <v>27858</v>
      </c>
      <c r="I29871">
        <v>9209635</v>
      </c>
      <c r="J29871">
        <v>710015160</v>
      </c>
      <c r="K29871" t="s">
        <v>2162</v>
      </c>
      <c r="L29871" t="s">
        <v>1329</v>
      </c>
    </row>
    <row r="29872" spans="8:12" x14ac:dyDescent="0.25">
      <c r="H29872" t="s">
        <v>27859</v>
      </c>
      <c r="I29872">
        <v>9567740</v>
      </c>
      <c r="J29872">
        <v>311000193</v>
      </c>
      <c r="K29872" t="s">
        <v>1609</v>
      </c>
      <c r="L29872" t="s">
        <v>1308</v>
      </c>
    </row>
    <row r="29873" spans="8:12" x14ac:dyDescent="0.25">
      <c r="H29873" t="s">
        <v>27860</v>
      </c>
      <c r="I29873">
        <v>8207537</v>
      </c>
      <c r="J29873">
        <v>422029400</v>
      </c>
      <c r="L29873" t="s">
        <v>1329</v>
      </c>
    </row>
    <row r="29874" spans="8:12" x14ac:dyDescent="0.25">
      <c r="H29874" t="s">
        <v>1173</v>
      </c>
      <c r="I29874">
        <v>9512355</v>
      </c>
      <c r="J29874">
        <v>538004478</v>
      </c>
      <c r="K29874" t="s">
        <v>1437</v>
      </c>
      <c r="L29874" t="s">
        <v>1341</v>
      </c>
    </row>
    <row r="29875" spans="8:12" x14ac:dyDescent="0.25">
      <c r="H29875" t="s">
        <v>27861</v>
      </c>
      <c r="I29875">
        <v>9334284</v>
      </c>
      <c r="J29875">
        <v>564090000</v>
      </c>
      <c r="K29875" t="s">
        <v>1441</v>
      </c>
      <c r="L29875" t="s">
        <v>1395</v>
      </c>
    </row>
    <row r="29876" spans="8:12" x14ac:dyDescent="0.25">
      <c r="H29876" t="s">
        <v>27862</v>
      </c>
      <c r="I29876">
        <v>9349007</v>
      </c>
      <c r="J29876">
        <v>370168000</v>
      </c>
      <c r="L29876" t="s">
        <v>1313</v>
      </c>
    </row>
    <row r="29877" spans="8:12" x14ac:dyDescent="0.25">
      <c r="H29877" t="s">
        <v>27863</v>
      </c>
      <c r="I29877">
        <v>9325893</v>
      </c>
      <c r="J29877">
        <v>563214000</v>
      </c>
      <c r="K29877" t="s">
        <v>1441</v>
      </c>
      <c r="L29877" t="s">
        <v>1395</v>
      </c>
    </row>
    <row r="29878" spans="8:12" x14ac:dyDescent="0.25">
      <c r="H29878" t="s">
        <v>27864</v>
      </c>
      <c r="I29878">
        <v>9072252</v>
      </c>
      <c r="J29878">
        <v>525019599</v>
      </c>
      <c r="K29878" t="s">
        <v>1307</v>
      </c>
      <c r="L29878" t="s">
        <v>1308</v>
      </c>
    </row>
    <row r="29879" spans="8:12" x14ac:dyDescent="0.25">
      <c r="H29879" t="s">
        <v>27865</v>
      </c>
      <c r="I29879">
        <v>9123403</v>
      </c>
      <c r="J29879">
        <v>538004935</v>
      </c>
      <c r="K29879" t="s">
        <v>1437</v>
      </c>
      <c r="L29879" t="s">
        <v>1341</v>
      </c>
    </row>
    <row r="29880" spans="8:12" x14ac:dyDescent="0.25">
      <c r="H29880" t="s">
        <v>27865</v>
      </c>
      <c r="I29880">
        <v>8605480</v>
      </c>
      <c r="J29880">
        <v>271123123</v>
      </c>
      <c r="K29880" t="s">
        <v>1373</v>
      </c>
      <c r="L29880" t="s">
        <v>1295</v>
      </c>
    </row>
    <row r="29881" spans="8:12" x14ac:dyDescent="0.25">
      <c r="H29881" t="s">
        <v>27865</v>
      </c>
      <c r="I29881">
        <v>8605480</v>
      </c>
      <c r="J29881">
        <v>271055004</v>
      </c>
      <c r="K29881" t="s">
        <v>1373</v>
      </c>
      <c r="L29881" t="s">
        <v>1295</v>
      </c>
    </row>
    <row r="29882" spans="8:12" x14ac:dyDescent="0.25">
      <c r="H29882" t="s">
        <v>27865</v>
      </c>
      <c r="I29882">
        <v>9487213</v>
      </c>
      <c r="J29882">
        <v>249419000</v>
      </c>
      <c r="K29882" t="s">
        <v>1340</v>
      </c>
      <c r="L29882" t="s">
        <v>1341</v>
      </c>
    </row>
    <row r="29883" spans="8:12" x14ac:dyDescent="0.25">
      <c r="H29883" t="s">
        <v>27866</v>
      </c>
      <c r="I29883">
        <v>9550046</v>
      </c>
      <c r="J29883">
        <v>563090000</v>
      </c>
      <c r="K29883" t="s">
        <v>1441</v>
      </c>
      <c r="L29883" t="s">
        <v>1329</v>
      </c>
    </row>
    <row r="29884" spans="8:12" x14ac:dyDescent="0.25">
      <c r="H29884" t="s">
        <v>27867</v>
      </c>
      <c r="I29884">
        <v>9402665</v>
      </c>
      <c r="J29884">
        <v>373330000</v>
      </c>
      <c r="L29884" t="s">
        <v>1362</v>
      </c>
    </row>
    <row r="29885" spans="8:12" x14ac:dyDescent="0.25">
      <c r="H29885" t="s">
        <v>27868</v>
      </c>
      <c r="I29885">
        <v>9012513</v>
      </c>
      <c r="J29885">
        <v>355983000</v>
      </c>
      <c r="K29885" t="s">
        <v>1332</v>
      </c>
      <c r="L29885" t="s">
        <v>1295</v>
      </c>
    </row>
    <row r="29886" spans="8:12" x14ac:dyDescent="0.25">
      <c r="H29886" t="s">
        <v>27869</v>
      </c>
      <c r="I29886">
        <v>9155896</v>
      </c>
      <c r="J29886">
        <v>518100163</v>
      </c>
      <c r="K29886" t="s">
        <v>1595</v>
      </c>
      <c r="L29886" t="s">
        <v>1295</v>
      </c>
    </row>
    <row r="29887" spans="8:12" x14ac:dyDescent="0.25">
      <c r="H29887" t="s">
        <v>27869</v>
      </c>
      <c r="I29887">
        <v>9155896</v>
      </c>
      <c r="J29887">
        <v>245793000</v>
      </c>
      <c r="K29887" t="s">
        <v>1387</v>
      </c>
      <c r="L29887" t="s">
        <v>1295</v>
      </c>
    </row>
    <row r="29888" spans="8:12" x14ac:dyDescent="0.25">
      <c r="H29888" t="s">
        <v>27870</v>
      </c>
      <c r="I29888">
        <v>9484704</v>
      </c>
      <c r="J29888">
        <v>636015478</v>
      </c>
      <c r="K29888" t="s">
        <v>1464</v>
      </c>
      <c r="L29888" t="s">
        <v>1341</v>
      </c>
    </row>
    <row r="29889" spans="8:12" x14ac:dyDescent="0.25">
      <c r="H29889" t="s">
        <v>27871</v>
      </c>
      <c r="I29889">
        <v>9000924</v>
      </c>
      <c r="J29889">
        <v>412271280</v>
      </c>
      <c r="K29889" t="s">
        <v>1328</v>
      </c>
      <c r="L29889" t="s">
        <v>1341</v>
      </c>
    </row>
    <row r="29890" spans="8:12" x14ac:dyDescent="0.25">
      <c r="H29890" t="s">
        <v>27872</v>
      </c>
      <c r="I29890">
        <v>9667899</v>
      </c>
      <c r="J29890">
        <v>373100000</v>
      </c>
      <c r="L29890" t="s">
        <v>1341</v>
      </c>
    </row>
    <row r="29891" spans="8:12" x14ac:dyDescent="0.25">
      <c r="H29891" t="s">
        <v>27873</v>
      </c>
      <c r="I29891">
        <v>8818623</v>
      </c>
      <c r="J29891">
        <v>305068000</v>
      </c>
      <c r="L29891" t="s">
        <v>1295</v>
      </c>
    </row>
    <row r="29892" spans="8:12" x14ac:dyDescent="0.25">
      <c r="H29892" t="s">
        <v>27873</v>
      </c>
      <c r="I29892">
        <v>8603547</v>
      </c>
      <c r="J29892">
        <v>244115000</v>
      </c>
      <c r="L29892" t="s">
        <v>1295</v>
      </c>
    </row>
    <row r="29893" spans="8:12" x14ac:dyDescent="0.25">
      <c r="H29893" t="s">
        <v>27874</v>
      </c>
      <c r="I29893">
        <v>9257503</v>
      </c>
      <c r="J29893">
        <v>636092217</v>
      </c>
      <c r="K29893" t="s">
        <v>1464</v>
      </c>
      <c r="L29893" t="s">
        <v>1362</v>
      </c>
    </row>
    <row r="29894" spans="8:12" x14ac:dyDescent="0.25">
      <c r="H29894" t="s">
        <v>27875</v>
      </c>
      <c r="I29894">
        <v>9174361</v>
      </c>
      <c r="J29894">
        <v>235509000</v>
      </c>
      <c r="K29894" t="s">
        <v>1558</v>
      </c>
      <c r="L29894" t="s">
        <v>1346</v>
      </c>
    </row>
    <row r="29895" spans="8:12" x14ac:dyDescent="0.25">
      <c r="H29895" t="s">
        <v>27876</v>
      </c>
      <c r="I29895">
        <v>9562128</v>
      </c>
      <c r="J29895">
        <v>533040500</v>
      </c>
      <c r="K29895" t="s">
        <v>1563</v>
      </c>
      <c r="L29895" t="s">
        <v>1329</v>
      </c>
    </row>
    <row r="29896" spans="8:12" x14ac:dyDescent="0.25">
      <c r="H29896" t="s">
        <v>27877</v>
      </c>
      <c r="I29896">
        <v>9562130</v>
      </c>
      <c r="J29896">
        <v>533040600</v>
      </c>
      <c r="K29896" t="s">
        <v>1563</v>
      </c>
      <c r="L29896" t="s">
        <v>1329</v>
      </c>
    </row>
    <row r="29897" spans="8:12" x14ac:dyDescent="0.25">
      <c r="H29897" t="s">
        <v>27878</v>
      </c>
      <c r="I29897">
        <v>9548146</v>
      </c>
      <c r="J29897">
        <v>533040800</v>
      </c>
      <c r="K29897" t="s">
        <v>1563</v>
      </c>
      <c r="L29897" t="s">
        <v>1329</v>
      </c>
    </row>
    <row r="29898" spans="8:12" x14ac:dyDescent="0.25">
      <c r="H29898" t="s">
        <v>27879</v>
      </c>
      <c r="I29898">
        <v>8511500</v>
      </c>
      <c r="J29898">
        <v>367866000</v>
      </c>
      <c r="K29898" t="s">
        <v>1431</v>
      </c>
      <c r="L29898" t="s">
        <v>1313</v>
      </c>
    </row>
    <row r="29899" spans="8:12" x14ac:dyDescent="0.25">
      <c r="H29899" t="s">
        <v>27880</v>
      </c>
      <c r="I29899">
        <v>9112234</v>
      </c>
      <c r="J29899">
        <v>525023354</v>
      </c>
      <c r="K29899" t="s">
        <v>1307</v>
      </c>
      <c r="L29899" t="s">
        <v>1326</v>
      </c>
    </row>
    <row r="29900" spans="8:12" x14ac:dyDescent="0.25">
      <c r="H29900" t="s">
        <v>27880</v>
      </c>
      <c r="I29900">
        <v>9112234</v>
      </c>
      <c r="J29900">
        <v>258815000</v>
      </c>
      <c r="K29900" t="s">
        <v>1335</v>
      </c>
      <c r="L29900" t="s">
        <v>1326</v>
      </c>
    </row>
    <row r="29901" spans="8:12" x14ac:dyDescent="0.25">
      <c r="H29901" t="s">
        <v>27881</v>
      </c>
      <c r="I29901">
        <v>5422203</v>
      </c>
      <c r="J29901">
        <v>230212000</v>
      </c>
      <c r="K29901" t="s">
        <v>1432</v>
      </c>
      <c r="L29901" t="s">
        <v>1346</v>
      </c>
    </row>
    <row r="29902" spans="8:12" x14ac:dyDescent="0.25">
      <c r="H29902" t="s">
        <v>27882</v>
      </c>
      <c r="I29902">
        <v>8327105</v>
      </c>
      <c r="J29902">
        <v>265550210</v>
      </c>
      <c r="K29902" t="s">
        <v>2749</v>
      </c>
      <c r="L29902" t="s">
        <v>1313</v>
      </c>
    </row>
    <row r="29903" spans="8:12" x14ac:dyDescent="0.25">
      <c r="H29903" t="s">
        <v>27883</v>
      </c>
      <c r="I29903">
        <v>9474620</v>
      </c>
      <c r="J29903">
        <v>636092284</v>
      </c>
      <c r="K29903" t="s">
        <v>1464</v>
      </c>
      <c r="L29903" t="s">
        <v>1341</v>
      </c>
    </row>
    <row r="29904" spans="8:12" x14ac:dyDescent="0.25">
      <c r="H29904" t="s">
        <v>27884</v>
      </c>
      <c r="I29904">
        <v>9497086</v>
      </c>
      <c r="J29904">
        <v>538004100</v>
      </c>
      <c r="K29904" t="s">
        <v>1437</v>
      </c>
      <c r="L29904" t="s">
        <v>1341</v>
      </c>
    </row>
    <row r="29905" spans="8:12" x14ac:dyDescent="0.25">
      <c r="H29905" t="s">
        <v>27885</v>
      </c>
      <c r="I29905">
        <v>8907670</v>
      </c>
      <c r="J29905">
        <v>273354630</v>
      </c>
      <c r="K29905" t="s">
        <v>1297</v>
      </c>
      <c r="L29905" t="s">
        <v>1313</v>
      </c>
    </row>
    <row r="29906" spans="8:12" x14ac:dyDescent="0.25">
      <c r="H29906" t="s">
        <v>27886</v>
      </c>
      <c r="I29906">
        <v>9085704</v>
      </c>
      <c r="J29906">
        <v>525013028</v>
      </c>
      <c r="K29906" t="s">
        <v>1307</v>
      </c>
      <c r="L29906" t="s">
        <v>1308</v>
      </c>
    </row>
    <row r="29907" spans="8:12" x14ac:dyDescent="0.25">
      <c r="H29907" t="s">
        <v>27887</v>
      </c>
      <c r="I29907">
        <v>8807569</v>
      </c>
      <c r="J29907">
        <v>525016160</v>
      </c>
      <c r="K29907" t="s">
        <v>1307</v>
      </c>
      <c r="L29907" t="s">
        <v>1295</v>
      </c>
    </row>
    <row r="29908" spans="8:12" x14ac:dyDescent="0.25">
      <c r="H29908" t="s">
        <v>27888</v>
      </c>
      <c r="I29908">
        <v>8910328</v>
      </c>
      <c r="J29908">
        <v>525016576</v>
      </c>
      <c r="K29908" t="s">
        <v>1307</v>
      </c>
      <c r="L29908" t="s">
        <v>1313</v>
      </c>
    </row>
    <row r="29909" spans="8:12" x14ac:dyDescent="0.25">
      <c r="H29909" t="s">
        <v>27889</v>
      </c>
      <c r="I29909">
        <v>9138666</v>
      </c>
      <c r="J29909">
        <v>525013038</v>
      </c>
      <c r="K29909" t="s">
        <v>1307</v>
      </c>
      <c r="L29909" t="s">
        <v>1295</v>
      </c>
    </row>
    <row r="29910" spans="8:12" x14ac:dyDescent="0.25">
      <c r="H29910" t="s">
        <v>27890</v>
      </c>
      <c r="I29910">
        <v>8912833</v>
      </c>
      <c r="J29910">
        <v>525016661</v>
      </c>
      <c r="K29910" t="s">
        <v>1307</v>
      </c>
      <c r="L29910" t="s">
        <v>1295</v>
      </c>
    </row>
    <row r="29911" spans="8:12" x14ac:dyDescent="0.25">
      <c r="H29911" t="s">
        <v>27891</v>
      </c>
      <c r="I29911">
        <v>8901004</v>
      </c>
      <c r="J29911">
        <v>525016662</v>
      </c>
      <c r="K29911" t="s">
        <v>1307</v>
      </c>
      <c r="L29911" t="s">
        <v>1295</v>
      </c>
    </row>
    <row r="29912" spans="8:12" x14ac:dyDescent="0.25">
      <c r="H29912" t="s">
        <v>27892</v>
      </c>
      <c r="I29912">
        <v>9179505</v>
      </c>
      <c r="J29912">
        <v>525016584</v>
      </c>
      <c r="K29912" t="s">
        <v>1307</v>
      </c>
      <c r="L29912" t="s">
        <v>1308</v>
      </c>
    </row>
    <row r="29913" spans="8:12" x14ac:dyDescent="0.25">
      <c r="H29913" t="s">
        <v>27893</v>
      </c>
      <c r="I29913">
        <v>8129943</v>
      </c>
      <c r="J29913">
        <v>525016101</v>
      </c>
      <c r="K29913" t="s">
        <v>1307</v>
      </c>
      <c r="L29913" t="s">
        <v>1295</v>
      </c>
    </row>
    <row r="29914" spans="8:12" x14ac:dyDescent="0.25">
      <c r="H29914" t="s">
        <v>27894</v>
      </c>
      <c r="I29914">
        <v>9786592</v>
      </c>
      <c r="J29914">
        <v>525013040</v>
      </c>
      <c r="K29914" t="s">
        <v>1307</v>
      </c>
      <c r="L29914" t="s">
        <v>1308</v>
      </c>
    </row>
    <row r="29915" spans="8:12" x14ac:dyDescent="0.25">
      <c r="H29915" t="s">
        <v>27895</v>
      </c>
      <c r="I29915">
        <v>9796353</v>
      </c>
      <c r="J29915">
        <v>525013043</v>
      </c>
      <c r="K29915" t="s">
        <v>1307</v>
      </c>
      <c r="L29915" t="s">
        <v>1308</v>
      </c>
    </row>
    <row r="29916" spans="8:12" x14ac:dyDescent="0.25">
      <c r="H29916" t="s">
        <v>27896</v>
      </c>
      <c r="I29916">
        <v>9683520</v>
      </c>
      <c r="J29916">
        <v>413450910</v>
      </c>
      <c r="K29916" t="s">
        <v>1328</v>
      </c>
      <c r="L29916" t="s">
        <v>1329</v>
      </c>
    </row>
    <row r="29917" spans="8:12" x14ac:dyDescent="0.25">
      <c r="H29917" t="s">
        <v>27897</v>
      </c>
      <c r="I29917">
        <v>9118408</v>
      </c>
      <c r="J29917">
        <v>525013026</v>
      </c>
      <c r="K29917" t="s">
        <v>1307</v>
      </c>
      <c r="L29917" t="s">
        <v>1308</v>
      </c>
    </row>
    <row r="29918" spans="8:12" x14ac:dyDescent="0.25">
      <c r="H29918" t="s">
        <v>27898</v>
      </c>
      <c r="I29918">
        <v>9240940</v>
      </c>
      <c r="J29918">
        <v>525013015</v>
      </c>
      <c r="K29918" t="s">
        <v>1307</v>
      </c>
      <c r="L29918" t="s">
        <v>1295</v>
      </c>
    </row>
    <row r="29919" spans="8:12" x14ac:dyDescent="0.25">
      <c r="H29919" t="s">
        <v>27899</v>
      </c>
      <c r="I29919">
        <v>9240938</v>
      </c>
      <c r="J29919">
        <v>525013020</v>
      </c>
      <c r="K29919" t="s">
        <v>1307</v>
      </c>
      <c r="L29919" t="s">
        <v>1295</v>
      </c>
    </row>
    <row r="29920" spans="8:12" x14ac:dyDescent="0.25">
      <c r="H29920" t="s">
        <v>27900</v>
      </c>
      <c r="I29920">
        <v>9306122</v>
      </c>
      <c r="J29920">
        <v>205335490</v>
      </c>
      <c r="K29920" t="s">
        <v>1616</v>
      </c>
      <c r="L29920" t="s">
        <v>3618</v>
      </c>
    </row>
    <row r="29921" spans="8:12" x14ac:dyDescent="0.25">
      <c r="H29921" t="s">
        <v>27901</v>
      </c>
      <c r="I29921">
        <v>9487586</v>
      </c>
      <c r="J29921">
        <v>357839000</v>
      </c>
      <c r="K29921" t="s">
        <v>1332</v>
      </c>
      <c r="L29921" t="s">
        <v>1341</v>
      </c>
    </row>
    <row r="29922" spans="8:12" x14ac:dyDescent="0.25">
      <c r="H29922" t="s">
        <v>27902</v>
      </c>
      <c r="I29922">
        <v>9620504</v>
      </c>
      <c r="J29922">
        <v>414070000</v>
      </c>
      <c r="L29922" t="s">
        <v>1341</v>
      </c>
    </row>
    <row r="29923" spans="8:12" x14ac:dyDescent="0.25">
      <c r="H29923" t="s">
        <v>27903</v>
      </c>
      <c r="I29923">
        <v>9487574</v>
      </c>
      <c r="J29923">
        <v>356158000</v>
      </c>
      <c r="K29923" t="s">
        <v>1332</v>
      </c>
      <c r="L29923" t="s">
        <v>1341</v>
      </c>
    </row>
    <row r="29924" spans="8:12" x14ac:dyDescent="0.25">
      <c r="H29924" t="s">
        <v>27904</v>
      </c>
      <c r="I29924">
        <v>9487562</v>
      </c>
      <c r="J29924">
        <v>355927000</v>
      </c>
      <c r="K29924" t="s">
        <v>1332</v>
      </c>
      <c r="L29924" t="s">
        <v>1341</v>
      </c>
    </row>
    <row r="29925" spans="8:12" x14ac:dyDescent="0.25">
      <c r="H29925" t="s">
        <v>27905</v>
      </c>
      <c r="I29925">
        <v>9639701</v>
      </c>
      <c r="J29925">
        <v>355690000</v>
      </c>
      <c r="K29925" t="s">
        <v>1332</v>
      </c>
      <c r="L29925" t="s">
        <v>1341</v>
      </c>
    </row>
    <row r="29926" spans="8:12" x14ac:dyDescent="0.25">
      <c r="H29926" t="s">
        <v>27906</v>
      </c>
      <c r="I29926">
        <v>9108893</v>
      </c>
      <c r="J29926">
        <v>412051430</v>
      </c>
      <c r="L29926" t="s">
        <v>1308</v>
      </c>
    </row>
    <row r="29927" spans="8:12" x14ac:dyDescent="0.25">
      <c r="H29927" t="s">
        <v>27907</v>
      </c>
      <c r="I29927">
        <v>9338577</v>
      </c>
      <c r="J29927">
        <v>371050000</v>
      </c>
      <c r="L29927" t="s">
        <v>1341</v>
      </c>
    </row>
    <row r="29928" spans="8:12" x14ac:dyDescent="0.25">
      <c r="H29928" t="s">
        <v>27908</v>
      </c>
      <c r="I29928">
        <v>9239977</v>
      </c>
      <c r="J29928">
        <v>636013575</v>
      </c>
      <c r="K29928" t="s">
        <v>1464</v>
      </c>
      <c r="L29928" t="s">
        <v>1326</v>
      </c>
    </row>
    <row r="29929" spans="8:12" x14ac:dyDescent="0.25">
      <c r="H29929" t="s">
        <v>27909</v>
      </c>
      <c r="I29929">
        <v>7607417</v>
      </c>
      <c r="J29929">
        <v>515410000</v>
      </c>
      <c r="K29929" t="s">
        <v>1406</v>
      </c>
      <c r="L29929" t="s">
        <v>1295</v>
      </c>
    </row>
    <row r="29930" spans="8:12" x14ac:dyDescent="0.25">
      <c r="H29930" t="s">
        <v>27910</v>
      </c>
      <c r="I29930">
        <v>8960153</v>
      </c>
      <c r="J29930">
        <v>273448030</v>
      </c>
      <c r="K29930" t="s">
        <v>1297</v>
      </c>
      <c r="L29930" t="s">
        <v>1313</v>
      </c>
    </row>
    <row r="29931" spans="8:12" x14ac:dyDescent="0.25">
      <c r="H29931" t="s">
        <v>27911</v>
      </c>
      <c r="I29931">
        <v>8934491</v>
      </c>
      <c r="J29931">
        <v>422029200</v>
      </c>
      <c r="K29931" t="s">
        <v>1664</v>
      </c>
      <c r="L29931" t="s">
        <v>1295</v>
      </c>
    </row>
    <row r="29932" spans="8:12" x14ac:dyDescent="0.25">
      <c r="H29932" t="s">
        <v>27912</v>
      </c>
      <c r="I29932">
        <v>9524762</v>
      </c>
      <c r="J29932">
        <v>259982000</v>
      </c>
      <c r="K29932" t="s">
        <v>1335</v>
      </c>
      <c r="L29932" t="s">
        <v>1326</v>
      </c>
    </row>
    <row r="29933" spans="8:12" x14ac:dyDescent="0.25">
      <c r="H29933" t="s">
        <v>27913</v>
      </c>
      <c r="I29933">
        <v>9234587</v>
      </c>
      <c r="J29933">
        <v>636011604</v>
      </c>
      <c r="K29933" t="s">
        <v>1464</v>
      </c>
      <c r="L29933" t="s">
        <v>1326</v>
      </c>
    </row>
    <row r="29934" spans="8:12" x14ac:dyDescent="0.25">
      <c r="H29934" t="s">
        <v>27914</v>
      </c>
      <c r="I29934">
        <v>9133513</v>
      </c>
      <c r="J29934">
        <v>304010614</v>
      </c>
      <c r="K29934" t="s">
        <v>1294</v>
      </c>
      <c r="L29934" t="s">
        <v>1295</v>
      </c>
    </row>
    <row r="29935" spans="8:12" x14ac:dyDescent="0.25">
      <c r="H29935" t="s">
        <v>27915</v>
      </c>
      <c r="I29935">
        <v>9323340</v>
      </c>
      <c r="J29935">
        <v>538002775</v>
      </c>
      <c r="K29935" t="s">
        <v>1437</v>
      </c>
      <c r="L29935" t="s">
        <v>1326</v>
      </c>
    </row>
    <row r="29936" spans="8:12" x14ac:dyDescent="0.25">
      <c r="H29936" t="s">
        <v>27916</v>
      </c>
      <c r="I29936">
        <v>8617938</v>
      </c>
      <c r="J29936">
        <v>306869000</v>
      </c>
      <c r="K29936" t="s">
        <v>2112</v>
      </c>
      <c r="L29936" t="s">
        <v>4744</v>
      </c>
    </row>
    <row r="29937" spans="8:12" x14ac:dyDescent="0.25">
      <c r="H29937" t="s">
        <v>27917</v>
      </c>
      <c r="I29937">
        <v>9625346</v>
      </c>
      <c r="J29937">
        <v>533170183</v>
      </c>
      <c r="K29937" t="s">
        <v>1563</v>
      </c>
      <c r="L29937" t="s">
        <v>1329</v>
      </c>
    </row>
    <row r="29938" spans="8:12" x14ac:dyDescent="0.25">
      <c r="H29938" t="s">
        <v>27918</v>
      </c>
      <c r="I29938">
        <v>8413473</v>
      </c>
      <c r="J29938">
        <v>271002556</v>
      </c>
      <c r="K29938" t="s">
        <v>1373</v>
      </c>
      <c r="L29938" t="s">
        <v>1341</v>
      </c>
    </row>
    <row r="29939" spans="8:12" x14ac:dyDescent="0.25">
      <c r="H29939" t="s">
        <v>27919</v>
      </c>
      <c r="I29939">
        <v>8001517</v>
      </c>
      <c r="J29939">
        <v>356499000</v>
      </c>
      <c r="K29939" t="s">
        <v>1332</v>
      </c>
      <c r="L29939" t="s">
        <v>1295</v>
      </c>
    </row>
    <row r="29940" spans="8:12" x14ac:dyDescent="0.25">
      <c r="H29940" t="s">
        <v>27920</v>
      </c>
      <c r="I29940">
        <v>8413473</v>
      </c>
      <c r="J29940">
        <v>636016902</v>
      </c>
      <c r="K29940" t="s">
        <v>1464</v>
      </c>
      <c r="L29940" t="s">
        <v>1341</v>
      </c>
    </row>
    <row r="29941" spans="8:12" x14ac:dyDescent="0.25">
      <c r="H29941" t="s">
        <v>27921</v>
      </c>
      <c r="I29941">
        <v>9372652</v>
      </c>
      <c r="J29941">
        <v>219015298</v>
      </c>
      <c r="K29941" t="s">
        <v>1456</v>
      </c>
      <c r="L29941" t="s">
        <v>1326</v>
      </c>
    </row>
    <row r="29942" spans="8:12" x14ac:dyDescent="0.25">
      <c r="H29942" t="s">
        <v>27922</v>
      </c>
      <c r="I29942">
        <v>9167930</v>
      </c>
      <c r="J29942">
        <v>219529000</v>
      </c>
      <c r="K29942" t="s">
        <v>1456</v>
      </c>
      <c r="L29942" t="s">
        <v>1326</v>
      </c>
    </row>
    <row r="29943" spans="8:12" x14ac:dyDescent="0.25">
      <c r="H29943" t="s">
        <v>27923</v>
      </c>
      <c r="I29943">
        <v>9105645</v>
      </c>
      <c r="J29943">
        <v>249181000</v>
      </c>
      <c r="K29943" t="s">
        <v>1340</v>
      </c>
      <c r="L29943" t="s">
        <v>1341</v>
      </c>
    </row>
    <row r="29944" spans="8:12" x14ac:dyDescent="0.25">
      <c r="H29944" t="s">
        <v>27924</v>
      </c>
      <c r="I29944">
        <v>8033510</v>
      </c>
      <c r="J29944">
        <v>367032360</v>
      </c>
      <c r="K29944" t="s">
        <v>1431</v>
      </c>
      <c r="L29944" t="s">
        <v>1329</v>
      </c>
    </row>
    <row r="29945" spans="8:12" x14ac:dyDescent="0.25">
      <c r="H29945" t="s">
        <v>27925</v>
      </c>
      <c r="I29945">
        <v>9331402</v>
      </c>
      <c r="J29945">
        <v>371094000</v>
      </c>
      <c r="L29945" t="s">
        <v>1326</v>
      </c>
    </row>
    <row r="29946" spans="8:12" x14ac:dyDescent="0.25">
      <c r="H29946" t="s">
        <v>27926</v>
      </c>
      <c r="I29946">
        <v>9267625</v>
      </c>
      <c r="J29946">
        <v>432978000</v>
      </c>
      <c r="K29946" t="s">
        <v>1368</v>
      </c>
      <c r="L29946" t="s">
        <v>1341</v>
      </c>
    </row>
    <row r="29947" spans="8:12" x14ac:dyDescent="0.25">
      <c r="H29947" t="s">
        <v>27927</v>
      </c>
      <c r="I29947">
        <v>9125346</v>
      </c>
      <c r="J29947">
        <v>567286000</v>
      </c>
      <c r="K29947" t="s">
        <v>1861</v>
      </c>
      <c r="L29947" t="s">
        <v>1362</v>
      </c>
    </row>
    <row r="29948" spans="8:12" x14ac:dyDescent="0.25">
      <c r="H29948" t="s">
        <v>27928</v>
      </c>
      <c r="I29948">
        <v>8413306</v>
      </c>
      <c r="J29948">
        <v>567014500</v>
      </c>
      <c r="L29948" t="s">
        <v>1362</v>
      </c>
    </row>
    <row r="29949" spans="8:12" x14ac:dyDescent="0.25">
      <c r="H29949" t="s">
        <v>27929</v>
      </c>
      <c r="I29949">
        <v>9279680</v>
      </c>
      <c r="J29949">
        <v>567226000</v>
      </c>
      <c r="K29949" t="s">
        <v>1861</v>
      </c>
      <c r="L29949" t="s">
        <v>1362</v>
      </c>
    </row>
    <row r="29950" spans="8:12" x14ac:dyDescent="0.25">
      <c r="H29950" t="s">
        <v>27930</v>
      </c>
      <c r="I29950">
        <v>9689809</v>
      </c>
      <c r="J29950">
        <v>567502000</v>
      </c>
      <c r="K29950" t="s">
        <v>1861</v>
      </c>
      <c r="L29950" t="s">
        <v>1586</v>
      </c>
    </row>
    <row r="29951" spans="8:12" x14ac:dyDescent="0.25">
      <c r="H29951" t="s">
        <v>27931</v>
      </c>
      <c r="I29951">
        <v>8857978</v>
      </c>
      <c r="J29951">
        <v>273375820</v>
      </c>
      <c r="K29951" t="s">
        <v>1297</v>
      </c>
      <c r="L29951" t="s">
        <v>1295</v>
      </c>
    </row>
    <row r="29952" spans="8:12" x14ac:dyDescent="0.25">
      <c r="H29952" t="s">
        <v>27931</v>
      </c>
      <c r="I29952">
        <v>8857978</v>
      </c>
      <c r="J29952">
        <v>214181325</v>
      </c>
      <c r="K29952" t="s">
        <v>1302</v>
      </c>
      <c r="L29952" t="s">
        <v>1295</v>
      </c>
    </row>
    <row r="29953" spans="8:12" x14ac:dyDescent="0.25">
      <c r="H29953" t="s">
        <v>27932</v>
      </c>
      <c r="I29953">
        <v>9311828</v>
      </c>
      <c r="J29953">
        <v>533130272</v>
      </c>
      <c r="K29953" t="s">
        <v>1563</v>
      </c>
      <c r="L29953" t="s">
        <v>1341</v>
      </c>
    </row>
    <row r="29954" spans="8:12" x14ac:dyDescent="0.25">
      <c r="H29954" t="s">
        <v>27933</v>
      </c>
      <c r="I29954">
        <v>9403891</v>
      </c>
      <c r="J29954">
        <v>219432000</v>
      </c>
      <c r="K29954" t="s">
        <v>1456</v>
      </c>
      <c r="L29954" t="s">
        <v>1326</v>
      </c>
    </row>
    <row r="29955" spans="8:12" x14ac:dyDescent="0.25">
      <c r="H29955" t="s">
        <v>27934</v>
      </c>
      <c r="I29955">
        <v>9361342</v>
      </c>
      <c r="J29955">
        <v>236617000</v>
      </c>
      <c r="K29955" t="s">
        <v>1383</v>
      </c>
      <c r="L29955" t="s">
        <v>1295</v>
      </c>
    </row>
    <row r="29956" spans="8:12" x14ac:dyDescent="0.25">
      <c r="H29956" t="s">
        <v>27934</v>
      </c>
      <c r="I29956">
        <v>9361342</v>
      </c>
      <c r="J29956">
        <v>23617000</v>
      </c>
      <c r="K29956" t="s">
        <v>1383</v>
      </c>
      <c r="L29956" t="s">
        <v>1295</v>
      </c>
    </row>
    <row r="29957" spans="8:12" x14ac:dyDescent="0.25">
      <c r="H29957" t="s">
        <v>27935</v>
      </c>
      <c r="I29957">
        <v>9452854</v>
      </c>
      <c r="J29957">
        <v>229237000</v>
      </c>
      <c r="L29957" t="s">
        <v>1341</v>
      </c>
    </row>
    <row r="29958" spans="8:12" x14ac:dyDescent="0.25">
      <c r="H29958" t="s">
        <v>27936</v>
      </c>
      <c r="I29958">
        <v>9218064</v>
      </c>
      <c r="J29958">
        <v>477864000</v>
      </c>
      <c r="K29958" t="s">
        <v>1348</v>
      </c>
      <c r="L29958" t="s">
        <v>1341</v>
      </c>
    </row>
    <row r="29959" spans="8:12" x14ac:dyDescent="0.25">
      <c r="H29959" t="s">
        <v>27937</v>
      </c>
      <c r="I29959">
        <v>9180190</v>
      </c>
      <c r="J29959">
        <v>503087000</v>
      </c>
      <c r="K29959" t="s">
        <v>1417</v>
      </c>
      <c r="L29959" t="s">
        <v>1614</v>
      </c>
    </row>
    <row r="29960" spans="8:12" x14ac:dyDescent="0.25">
      <c r="H29960" t="s">
        <v>27938</v>
      </c>
      <c r="I29960">
        <v>8214798</v>
      </c>
      <c r="J29960">
        <v>677040400</v>
      </c>
      <c r="K29960" t="s">
        <v>1305</v>
      </c>
      <c r="L29960" t="s">
        <v>1295</v>
      </c>
    </row>
    <row r="29961" spans="8:12" x14ac:dyDescent="0.25">
      <c r="H29961" t="s">
        <v>27939</v>
      </c>
      <c r="I29961">
        <v>8663652</v>
      </c>
      <c r="J29961">
        <v>237144200</v>
      </c>
      <c r="K29961" t="s">
        <v>1679</v>
      </c>
      <c r="L29961" t="s">
        <v>1313</v>
      </c>
    </row>
    <row r="29962" spans="8:12" x14ac:dyDescent="0.25">
      <c r="H29962" t="s">
        <v>27940</v>
      </c>
      <c r="I29962">
        <v>8918394</v>
      </c>
      <c r="J29962">
        <v>272145000</v>
      </c>
      <c r="L29962" t="s">
        <v>1295</v>
      </c>
    </row>
    <row r="29963" spans="8:12" x14ac:dyDescent="0.25">
      <c r="H29963" t="s">
        <v>27941</v>
      </c>
      <c r="I29963">
        <v>9482770</v>
      </c>
      <c r="J29963">
        <v>538003692</v>
      </c>
      <c r="K29963" t="s">
        <v>1437</v>
      </c>
      <c r="L29963" t="s">
        <v>1341</v>
      </c>
    </row>
    <row r="29964" spans="8:12" x14ac:dyDescent="0.25">
      <c r="H29964" t="s">
        <v>27942</v>
      </c>
      <c r="I29964">
        <v>9406972</v>
      </c>
      <c r="J29964">
        <v>228287600</v>
      </c>
      <c r="K29964" t="s">
        <v>1556</v>
      </c>
      <c r="L29964" t="s">
        <v>1326</v>
      </c>
    </row>
    <row r="29965" spans="8:12" x14ac:dyDescent="0.25">
      <c r="H29965" t="s">
        <v>27943</v>
      </c>
      <c r="I29965">
        <v>8312772</v>
      </c>
      <c r="J29965">
        <v>725009700</v>
      </c>
      <c r="K29965" t="s">
        <v>1532</v>
      </c>
      <c r="L29965" t="s">
        <v>1341</v>
      </c>
    </row>
    <row r="29966" spans="8:12" x14ac:dyDescent="0.25">
      <c r="H29966" t="s">
        <v>27944</v>
      </c>
      <c r="I29966">
        <v>9456135</v>
      </c>
      <c r="J29966">
        <v>636091830</v>
      </c>
      <c r="K29966" t="s">
        <v>1464</v>
      </c>
      <c r="L29966" t="s">
        <v>1341</v>
      </c>
    </row>
    <row r="29967" spans="8:12" x14ac:dyDescent="0.25">
      <c r="H29967" t="s">
        <v>27945</v>
      </c>
      <c r="I29967">
        <v>9582960</v>
      </c>
      <c r="J29967">
        <v>636015818</v>
      </c>
      <c r="K29967" t="s">
        <v>1464</v>
      </c>
      <c r="L29967" t="s">
        <v>1341</v>
      </c>
    </row>
    <row r="29968" spans="8:12" x14ac:dyDescent="0.25">
      <c r="H29968" t="s">
        <v>27946</v>
      </c>
      <c r="I29968">
        <v>9132870</v>
      </c>
      <c r="J29968">
        <v>431500394</v>
      </c>
      <c r="K29968" t="s">
        <v>1368</v>
      </c>
      <c r="L29968" t="s">
        <v>1313</v>
      </c>
    </row>
    <row r="29969" spans="8:12" x14ac:dyDescent="0.25">
      <c r="H29969" t="s">
        <v>27947</v>
      </c>
      <c r="I29969">
        <v>9250244</v>
      </c>
      <c r="J29969">
        <v>431134000</v>
      </c>
      <c r="K29969" t="s">
        <v>1368</v>
      </c>
      <c r="L29969" t="s">
        <v>1341</v>
      </c>
    </row>
    <row r="29970" spans="8:12" x14ac:dyDescent="0.25">
      <c r="H29970" t="s">
        <v>27948</v>
      </c>
      <c r="I29970">
        <v>9041576</v>
      </c>
      <c r="J29970">
        <v>431400942</v>
      </c>
      <c r="K29970" t="s">
        <v>1368</v>
      </c>
      <c r="L29970" t="s">
        <v>1308</v>
      </c>
    </row>
    <row r="29971" spans="8:12" x14ac:dyDescent="0.25">
      <c r="H29971" t="s">
        <v>27949</v>
      </c>
      <c r="I29971">
        <v>9742118</v>
      </c>
      <c r="J29971">
        <v>431006764</v>
      </c>
      <c r="K29971" t="s">
        <v>1368</v>
      </c>
      <c r="L29971" t="s">
        <v>1308</v>
      </c>
    </row>
    <row r="29972" spans="8:12" x14ac:dyDescent="0.25">
      <c r="H29972" t="s">
        <v>27950</v>
      </c>
      <c r="I29972">
        <v>9675080</v>
      </c>
      <c r="J29972">
        <v>304067000</v>
      </c>
      <c r="K29972" t="s">
        <v>1294</v>
      </c>
      <c r="L29972" t="s">
        <v>1586</v>
      </c>
    </row>
    <row r="29973" spans="8:12" x14ac:dyDescent="0.25">
      <c r="H29973" t="s">
        <v>27951</v>
      </c>
      <c r="I29973">
        <v>9539717</v>
      </c>
      <c r="J29973">
        <v>345070239</v>
      </c>
      <c r="K29973" t="s">
        <v>2744</v>
      </c>
      <c r="L29973" t="s">
        <v>1308</v>
      </c>
    </row>
    <row r="29974" spans="8:12" x14ac:dyDescent="0.25">
      <c r="H29974" t="s">
        <v>27952</v>
      </c>
      <c r="I29974">
        <v>9015395</v>
      </c>
      <c r="J29974">
        <v>563001810</v>
      </c>
      <c r="K29974" t="s">
        <v>1441</v>
      </c>
      <c r="L29974" t="s">
        <v>1362</v>
      </c>
    </row>
    <row r="29975" spans="8:12" x14ac:dyDescent="0.25">
      <c r="H29975" t="s">
        <v>27952</v>
      </c>
      <c r="I29975">
        <v>9294783</v>
      </c>
      <c r="J29975">
        <v>441737000</v>
      </c>
      <c r="K29975" t="s">
        <v>1352</v>
      </c>
      <c r="L29975" t="s">
        <v>1295</v>
      </c>
    </row>
    <row r="29976" spans="8:12" x14ac:dyDescent="0.25">
      <c r="H29976" t="s">
        <v>27952</v>
      </c>
      <c r="I29976">
        <v>9072745</v>
      </c>
      <c r="J29976">
        <v>417222392</v>
      </c>
      <c r="K29976" t="s">
        <v>1429</v>
      </c>
      <c r="L29976" t="s">
        <v>1313</v>
      </c>
    </row>
    <row r="29977" spans="8:12" x14ac:dyDescent="0.25">
      <c r="H29977" t="s">
        <v>27952</v>
      </c>
      <c r="I29977">
        <v>9038969</v>
      </c>
      <c r="J29977">
        <v>273350980</v>
      </c>
      <c r="K29977" t="s">
        <v>1297</v>
      </c>
      <c r="L29977" t="s">
        <v>1326</v>
      </c>
    </row>
    <row r="29978" spans="8:12" x14ac:dyDescent="0.25">
      <c r="H29978" t="s">
        <v>27952</v>
      </c>
      <c r="I29978">
        <v>9403530</v>
      </c>
      <c r="J29978">
        <v>235074621</v>
      </c>
      <c r="K29978" t="s">
        <v>1558</v>
      </c>
      <c r="L29978" t="s">
        <v>1341</v>
      </c>
    </row>
    <row r="29979" spans="8:12" x14ac:dyDescent="0.25">
      <c r="H29979" t="s">
        <v>27952</v>
      </c>
      <c r="I29979">
        <v>6620149</v>
      </c>
      <c r="J29979">
        <v>211286380</v>
      </c>
      <c r="K29979" t="s">
        <v>1426</v>
      </c>
      <c r="L29979" t="s">
        <v>1362</v>
      </c>
    </row>
    <row r="29980" spans="8:12" x14ac:dyDescent="0.25">
      <c r="H29980" t="s">
        <v>27953</v>
      </c>
      <c r="I29980">
        <v>9700550</v>
      </c>
      <c r="J29980">
        <v>566095000</v>
      </c>
      <c r="L29980" t="s">
        <v>1308</v>
      </c>
    </row>
    <row r="29981" spans="8:12" x14ac:dyDescent="0.25">
      <c r="H29981" t="s">
        <v>27954</v>
      </c>
      <c r="I29981">
        <v>9370185</v>
      </c>
      <c r="J29981">
        <v>563135000</v>
      </c>
      <c r="K29981" t="s">
        <v>1441</v>
      </c>
      <c r="L29981" t="s">
        <v>1341</v>
      </c>
    </row>
    <row r="29982" spans="8:12" x14ac:dyDescent="0.25">
      <c r="H29982" t="s">
        <v>27955</v>
      </c>
      <c r="I29982">
        <v>9330111</v>
      </c>
      <c r="J29982">
        <v>354992000</v>
      </c>
      <c r="K29982" t="s">
        <v>1332</v>
      </c>
      <c r="L29982" t="s">
        <v>1341</v>
      </c>
    </row>
    <row r="29983" spans="8:12" x14ac:dyDescent="0.25">
      <c r="H29983" t="s">
        <v>27956</v>
      </c>
      <c r="I29983">
        <v>9292060</v>
      </c>
      <c r="J29983">
        <v>636012908</v>
      </c>
      <c r="K29983" t="s">
        <v>1464</v>
      </c>
      <c r="L29983" t="s">
        <v>1362</v>
      </c>
    </row>
    <row r="29984" spans="8:12" x14ac:dyDescent="0.25">
      <c r="H29984" t="s">
        <v>27957</v>
      </c>
      <c r="I29984">
        <v>9307334</v>
      </c>
      <c r="J29984">
        <v>636016731</v>
      </c>
      <c r="K29984" t="s">
        <v>1464</v>
      </c>
      <c r="L29984" t="s">
        <v>1362</v>
      </c>
    </row>
    <row r="29985" spans="8:12" x14ac:dyDescent="0.25">
      <c r="H29985" t="s">
        <v>27958</v>
      </c>
      <c r="I29985">
        <v>9401879</v>
      </c>
      <c r="J29985">
        <v>370117000</v>
      </c>
      <c r="L29985" t="s">
        <v>1295</v>
      </c>
    </row>
    <row r="29986" spans="8:12" x14ac:dyDescent="0.25">
      <c r="H29986" t="s">
        <v>27959</v>
      </c>
      <c r="I29986">
        <v>7825112</v>
      </c>
      <c r="J29986">
        <v>457872000</v>
      </c>
      <c r="K29986" t="s">
        <v>1409</v>
      </c>
      <c r="L29986" t="s">
        <v>1362</v>
      </c>
    </row>
    <row r="29987" spans="8:12" x14ac:dyDescent="0.25">
      <c r="H29987" t="s">
        <v>27960</v>
      </c>
      <c r="I29987">
        <v>9117806</v>
      </c>
      <c r="J29987">
        <v>239858000</v>
      </c>
      <c r="K29987" t="s">
        <v>1679</v>
      </c>
      <c r="L29987" t="s">
        <v>1326</v>
      </c>
    </row>
    <row r="29988" spans="8:12" x14ac:dyDescent="0.25">
      <c r="H29988" t="s">
        <v>27960</v>
      </c>
      <c r="I29988">
        <v>6913340</v>
      </c>
      <c r="J29988">
        <v>237989800</v>
      </c>
      <c r="K29988" t="s">
        <v>1679</v>
      </c>
      <c r="L29988" t="s">
        <v>1295</v>
      </c>
    </row>
    <row r="29989" spans="8:12" x14ac:dyDescent="0.25">
      <c r="H29989" t="s">
        <v>27961</v>
      </c>
      <c r="I29989">
        <v>9329980</v>
      </c>
      <c r="J29989">
        <v>574277000</v>
      </c>
      <c r="K29989" t="s">
        <v>1350</v>
      </c>
      <c r="L29989" t="s">
        <v>1295</v>
      </c>
    </row>
    <row r="29990" spans="8:12" x14ac:dyDescent="0.25">
      <c r="H29990" t="s">
        <v>27962</v>
      </c>
      <c r="I29990">
        <v>9343041</v>
      </c>
      <c r="J29990">
        <v>574294000</v>
      </c>
      <c r="K29990" t="s">
        <v>1350</v>
      </c>
      <c r="L29990" t="s">
        <v>1295</v>
      </c>
    </row>
    <row r="29991" spans="8:12" x14ac:dyDescent="0.25">
      <c r="H29991" t="s">
        <v>27963</v>
      </c>
      <c r="I29991">
        <v>9355599</v>
      </c>
      <c r="J29991">
        <v>574624000</v>
      </c>
      <c r="K29991" t="s">
        <v>1350</v>
      </c>
      <c r="L29991" t="s">
        <v>1308</v>
      </c>
    </row>
    <row r="29992" spans="8:12" x14ac:dyDescent="0.25">
      <c r="H29992" t="s">
        <v>27964</v>
      </c>
      <c r="I29992">
        <v>9370587</v>
      </c>
      <c r="J29992">
        <v>574338000</v>
      </c>
      <c r="K29992" t="s">
        <v>1350</v>
      </c>
      <c r="L29992" t="s">
        <v>1295</v>
      </c>
    </row>
    <row r="29993" spans="8:12" x14ac:dyDescent="0.25">
      <c r="H29993" t="s">
        <v>27965</v>
      </c>
      <c r="I29993">
        <v>9409687</v>
      </c>
      <c r="J29993">
        <v>574459000</v>
      </c>
      <c r="K29993" t="s">
        <v>1350</v>
      </c>
      <c r="L29993" t="s">
        <v>1295</v>
      </c>
    </row>
    <row r="29994" spans="8:12" x14ac:dyDescent="0.25">
      <c r="H29994" t="s">
        <v>27966</v>
      </c>
      <c r="I29994">
        <v>9412361</v>
      </c>
      <c r="J29994">
        <v>306833000</v>
      </c>
      <c r="K29994" t="s">
        <v>2112</v>
      </c>
      <c r="L29994" t="s">
        <v>1295</v>
      </c>
    </row>
    <row r="29995" spans="8:12" x14ac:dyDescent="0.25">
      <c r="H29995" t="s">
        <v>27967</v>
      </c>
      <c r="I29995">
        <v>9083225</v>
      </c>
      <c r="J29995">
        <v>271000253</v>
      </c>
      <c r="K29995" t="s">
        <v>1373</v>
      </c>
      <c r="L29995" t="s">
        <v>1295</v>
      </c>
    </row>
    <row r="29996" spans="8:12" x14ac:dyDescent="0.25">
      <c r="H29996" t="s">
        <v>27968</v>
      </c>
      <c r="I29996">
        <v>9525895</v>
      </c>
      <c r="J29996">
        <v>229009000</v>
      </c>
      <c r="L29996" t="s">
        <v>1337</v>
      </c>
    </row>
    <row r="29997" spans="8:12" x14ac:dyDescent="0.25">
      <c r="H29997" t="s">
        <v>27969</v>
      </c>
      <c r="I29997">
        <v>9140126</v>
      </c>
      <c r="J29997">
        <v>642136026</v>
      </c>
      <c r="K29997" t="s">
        <v>1916</v>
      </c>
      <c r="L29997" t="s">
        <v>1346</v>
      </c>
    </row>
    <row r="29998" spans="8:12" x14ac:dyDescent="0.25">
      <c r="H29998" t="s">
        <v>27970</v>
      </c>
      <c r="I29998">
        <v>8612964</v>
      </c>
      <c r="J29998">
        <v>457481000</v>
      </c>
      <c r="K29998" t="s">
        <v>1409</v>
      </c>
      <c r="L29998" t="s">
        <v>1295</v>
      </c>
    </row>
    <row r="29999" spans="8:12" x14ac:dyDescent="0.25">
      <c r="H29999" t="s">
        <v>27971</v>
      </c>
      <c r="I29999">
        <v>9150767</v>
      </c>
      <c r="J29999">
        <v>533000455</v>
      </c>
      <c r="K29999" t="s">
        <v>1563</v>
      </c>
      <c r="L29999" t="s">
        <v>1326</v>
      </c>
    </row>
    <row r="30000" spans="8:12" x14ac:dyDescent="0.25">
      <c r="H30000" t="s">
        <v>27972</v>
      </c>
      <c r="I30000">
        <v>9489833</v>
      </c>
      <c r="J30000">
        <v>372812000</v>
      </c>
      <c r="L30000" t="s">
        <v>1341</v>
      </c>
    </row>
    <row r="30001" spans="8:12" x14ac:dyDescent="0.25">
      <c r="H30001" t="s">
        <v>27973</v>
      </c>
      <c r="I30001">
        <v>9606871</v>
      </c>
      <c r="J30001">
        <v>370215000</v>
      </c>
      <c r="L30001" t="s">
        <v>1341</v>
      </c>
    </row>
    <row r="30002" spans="8:12" x14ac:dyDescent="0.25">
      <c r="H30002" t="s">
        <v>27974</v>
      </c>
      <c r="I30002">
        <v>9489821</v>
      </c>
      <c r="J30002">
        <v>373605000</v>
      </c>
      <c r="L30002" t="s">
        <v>1341</v>
      </c>
    </row>
    <row r="30003" spans="8:12" x14ac:dyDescent="0.25">
      <c r="H30003" t="s">
        <v>27975</v>
      </c>
      <c r="I30003">
        <v>8909446</v>
      </c>
      <c r="J30003">
        <v>574184174</v>
      </c>
      <c r="K30003" t="s">
        <v>1350</v>
      </c>
      <c r="L30003" t="s">
        <v>1295</v>
      </c>
    </row>
    <row r="30004" spans="8:12" x14ac:dyDescent="0.25">
      <c r="H30004" t="s">
        <v>27976</v>
      </c>
      <c r="I30004">
        <v>9425942</v>
      </c>
      <c r="J30004">
        <v>352970000</v>
      </c>
      <c r="K30004" t="s">
        <v>1332</v>
      </c>
      <c r="L30004" t="s">
        <v>1341</v>
      </c>
    </row>
    <row r="30005" spans="8:12" x14ac:dyDescent="0.25">
      <c r="H30005" t="s">
        <v>27977</v>
      </c>
      <c r="I30005">
        <v>9258234</v>
      </c>
      <c r="J30005">
        <v>419000938</v>
      </c>
      <c r="K30005" t="s">
        <v>1420</v>
      </c>
      <c r="L30005" t="s">
        <v>1295</v>
      </c>
    </row>
    <row r="30006" spans="8:12" x14ac:dyDescent="0.25">
      <c r="H30006" t="s">
        <v>27978</v>
      </c>
      <c r="I30006">
        <v>9148245</v>
      </c>
      <c r="J30006">
        <v>419659000</v>
      </c>
      <c r="K30006" t="s">
        <v>1420</v>
      </c>
      <c r="L30006" t="s">
        <v>1295</v>
      </c>
    </row>
    <row r="30007" spans="8:12" x14ac:dyDescent="0.25">
      <c r="H30007" t="s">
        <v>27979</v>
      </c>
      <c r="I30007">
        <v>9138903</v>
      </c>
      <c r="J30007">
        <v>441963000</v>
      </c>
      <c r="K30007" t="s">
        <v>1352</v>
      </c>
      <c r="L30007" t="s">
        <v>1341</v>
      </c>
    </row>
    <row r="30008" spans="8:12" x14ac:dyDescent="0.25">
      <c r="H30008" t="s">
        <v>27980</v>
      </c>
      <c r="I30008">
        <v>9458119</v>
      </c>
      <c r="J30008">
        <v>271040131</v>
      </c>
      <c r="K30008" t="s">
        <v>1373</v>
      </c>
      <c r="L30008" t="s">
        <v>1326</v>
      </c>
    </row>
    <row r="30009" spans="8:12" x14ac:dyDescent="0.25">
      <c r="H30009" t="s">
        <v>27981</v>
      </c>
      <c r="I30009">
        <v>9418810</v>
      </c>
      <c r="J30009">
        <v>271040020</v>
      </c>
      <c r="L30009" t="s">
        <v>1326</v>
      </c>
    </row>
    <row r="30010" spans="8:12" x14ac:dyDescent="0.25">
      <c r="H30010" t="s">
        <v>27982</v>
      </c>
      <c r="I30010">
        <v>9290701</v>
      </c>
      <c r="J30010">
        <v>353837000</v>
      </c>
      <c r="K30010" t="s">
        <v>1332</v>
      </c>
      <c r="L30010" t="s">
        <v>1341</v>
      </c>
    </row>
    <row r="30011" spans="8:12" x14ac:dyDescent="0.25">
      <c r="H30011" t="s">
        <v>27983</v>
      </c>
      <c r="I30011">
        <v>8113566</v>
      </c>
      <c r="J30011">
        <v>306122000</v>
      </c>
      <c r="K30011" t="s">
        <v>2112</v>
      </c>
      <c r="L30011" t="s">
        <v>4744</v>
      </c>
    </row>
    <row r="30012" spans="8:12" x14ac:dyDescent="0.25">
      <c r="H30012" t="s">
        <v>27984</v>
      </c>
      <c r="I30012">
        <v>9186780</v>
      </c>
      <c r="J30012">
        <v>357142000</v>
      </c>
      <c r="K30012" t="s">
        <v>1332</v>
      </c>
      <c r="L30012" t="s">
        <v>1341</v>
      </c>
    </row>
    <row r="30013" spans="8:12" x14ac:dyDescent="0.25">
      <c r="H30013" t="s">
        <v>27985</v>
      </c>
      <c r="I30013">
        <v>9343637</v>
      </c>
      <c r="J30013">
        <v>235102851</v>
      </c>
      <c r="K30013" t="s">
        <v>1558</v>
      </c>
      <c r="L30013" t="s">
        <v>1295</v>
      </c>
    </row>
    <row r="30014" spans="8:12" x14ac:dyDescent="0.25">
      <c r="H30014" t="s">
        <v>27986</v>
      </c>
      <c r="I30014">
        <v>9668908</v>
      </c>
      <c r="J30014">
        <v>373774000</v>
      </c>
      <c r="L30014" t="s">
        <v>1308</v>
      </c>
    </row>
    <row r="30015" spans="8:12" x14ac:dyDescent="0.25">
      <c r="H30015" t="s">
        <v>27987</v>
      </c>
      <c r="I30015">
        <v>9157052</v>
      </c>
      <c r="J30015">
        <v>564843000</v>
      </c>
      <c r="K30015" t="s">
        <v>1441</v>
      </c>
      <c r="L30015" t="s">
        <v>1326</v>
      </c>
    </row>
    <row r="30016" spans="8:12" x14ac:dyDescent="0.25">
      <c r="H30016" t="s">
        <v>27988</v>
      </c>
      <c r="I30016">
        <v>9616723</v>
      </c>
      <c r="J30016">
        <v>538006813</v>
      </c>
      <c r="K30016" t="s">
        <v>1437</v>
      </c>
      <c r="L30016" t="s">
        <v>1341</v>
      </c>
    </row>
    <row r="30017" spans="8:12" x14ac:dyDescent="0.25">
      <c r="H30017" t="s">
        <v>27989</v>
      </c>
      <c r="I30017">
        <v>9434682</v>
      </c>
      <c r="J30017">
        <v>310736000</v>
      </c>
      <c r="K30017" t="s">
        <v>4450</v>
      </c>
      <c r="L30017" t="s">
        <v>1326</v>
      </c>
    </row>
    <row r="30018" spans="8:12" x14ac:dyDescent="0.25">
      <c r="H30018" t="s">
        <v>27990</v>
      </c>
      <c r="I30018">
        <v>9434709</v>
      </c>
      <c r="J30018">
        <v>310738000</v>
      </c>
      <c r="K30018" t="s">
        <v>4450</v>
      </c>
      <c r="L30018" t="s">
        <v>1326</v>
      </c>
    </row>
    <row r="30019" spans="8:12" x14ac:dyDescent="0.25">
      <c r="H30019" t="s">
        <v>27991</v>
      </c>
      <c r="I30019">
        <v>9125566</v>
      </c>
      <c r="J30019">
        <v>538004108</v>
      </c>
      <c r="K30019" t="s">
        <v>1437</v>
      </c>
      <c r="L30019" t="s">
        <v>1341</v>
      </c>
    </row>
    <row r="30020" spans="8:12" x14ac:dyDescent="0.25">
      <c r="H30020" t="s">
        <v>27992</v>
      </c>
      <c r="I30020">
        <v>9143714</v>
      </c>
      <c r="J30020">
        <v>538005311</v>
      </c>
      <c r="K30020" t="s">
        <v>1437</v>
      </c>
      <c r="L30020" t="s">
        <v>1341</v>
      </c>
    </row>
    <row r="30021" spans="8:12" x14ac:dyDescent="0.25">
      <c r="H30021" t="s">
        <v>27993</v>
      </c>
      <c r="I30021">
        <v>9137753</v>
      </c>
      <c r="J30021">
        <v>374312000</v>
      </c>
      <c r="L30021" t="s">
        <v>1295</v>
      </c>
    </row>
    <row r="30022" spans="8:12" x14ac:dyDescent="0.25">
      <c r="H30022" t="s">
        <v>27993</v>
      </c>
      <c r="I30022">
        <v>9137753</v>
      </c>
      <c r="J30022">
        <v>305952000</v>
      </c>
      <c r="L30022" t="s">
        <v>1295</v>
      </c>
    </row>
    <row r="30023" spans="8:12" x14ac:dyDescent="0.25">
      <c r="H30023" t="s">
        <v>27993</v>
      </c>
      <c r="I30023">
        <v>9346421</v>
      </c>
      <c r="J30023">
        <v>256240000</v>
      </c>
      <c r="K30023" t="s">
        <v>1340</v>
      </c>
      <c r="L30023" t="s">
        <v>1295</v>
      </c>
    </row>
    <row r="30024" spans="8:12" x14ac:dyDescent="0.25">
      <c r="H30024" t="s">
        <v>27994</v>
      </c>
      <c r="I30024">
        <v>9238258</v>
      </c>
      <c r="J30024">
        <v>538005928</v>
      </c>
      <c r="K30024" t="s">
        <v>1437</v>
      </c>
      <c r="L30024" t="s">
        <v>1341</v>
      </c>
    </row>
    <row r="30025" spans="8:12" x14ac:dyDescent="0.25">
      <c r="H30025" t="s">
        <v>27995</v>
      </c>
      <c r="I30025">
        <v>9574729</v>
      </c>
      <c r="J30025">
        <v>636015172</v>
      </c>
      <c r="K30025" t="s">
        <v>1464</v>
      </c>
      <c r="L30025" t="s">
        <v>1341</v>
      </c>
    </row>
    <row r="30026" spans="8:12" x14ac:dyDescent="0.25">
      <c r="H30026" t="s">
        <v>27996</v>
      </c>
      <c r="I30026">
        <v>9643477</v>
      </c>
      <c r="J30026">
        <v>636015620</v>
      </c>
      <c r="K30026" t="s">
        <v>1464</v>
      </c>
      <c r="L30026" t="s">
        <v>1308</v>
      </c>
    </row>
    <row r="30027" spans="8:12" x14ac:dyDescent="0.25">
      <c r="H30027" t="s">
        <v>27997</v>
      </c>
      <c r="I30027">
        <v>9292058</v>
      </c>
      <c r="J30027">
        <v>636012691</v>
      </c>
      <c r="K30027" t="s">
        <v>1464</v>
      </c>
      <c r="L30027" t="s">
        <v>1362</v>
      </c>
    </row>
    <row r="30028" spans="8:12" x14ac:dyDescent="0.25">
      <c r="H30028" t="s">
        <v>27998</v>
      </c>
      <c r="I30028">
        <v>7531266</v>
      </c>
      <c r="J30028">
        <v>67085468</v>
      </c>
      <c r="K30028" t="s">
        <v>14085</v>
      </c>
      <c r="L30028" t="s">
        <v>1614</v>
      </c>
    </row>
    <row r="30029" spans="8:12" x14ac:dyDescent="0.25">
      <c r="H30029" t="s">
        <v>27999</v>
      </c>
      <c r="I30029">
        <v>7531266</v>
      </c>
      <c r="J30029">
        <v>605086060</v>
      </c>
      <c r="K30029" t="s">
        <v>1863</v>
      </c>
      <c r="L30029" t="s">
        <v>1614</v>
      </c>
    </row>
    <row r="30030" spans="8:12" x14ac:dyDescent="0.25">
      <c r="H30030" t="s">
        <v>28000</v>
      </c>
      <c r="I30030">
        <v>9217486</v>
      </c>
      <c r="J30030">
        <v>375242000</v>
      </c>
      <c r="K30030" t="s">
        <v>1322</v>
      </c>
      <c r="L30030" t="s">
        <v>1329</v>
      </c>
    </row>
    <row r="30031" spans="8:12" x14ac:dyDescent="0.25">
      <c r="H30031" t="s">
        <v>28001</v>
      </c>
      <c r="I30031">
        <v>9433016</v>
      </c>
      <c r="J30031">
        <v>636014081</v>
      </c>
      <c r="K30031" t="s">
        <v>1464</v>
      </c>
      <c r="L30031" t="s">
        <v>1362</v>
      </c>
    </row>
    <row r="30032" spans="8:12" x14ac:dyDescent="0.25">
      <c r="H30032" t="s">
        <v>28002</v>
      </c>
      <c r="I30032">
        <v>7225855</v>
      </c>
      <c r="J30032">
        <v>316021177</v>
      </c>
      <c r="K30032" t="s">
        <v>1365</v>
      </c>
      <c r="L30032" t="s">
        <v>1341</v>
      </c>
    </row>
    <row r="30033" spans="8:12" x14ac:dyDescent="0.25">
      <c r="H30033" t="s">
        <v>28003</v>
      </c>
      <c r="I30033">
        <v>9101649</v>
      </c>
      <c r="J30033">
        <v>677046300</v>
      </c>
      <c r="K30033" t="s">
        <v>1305</v>
      </c>
      <c r="L30033" t="s">
        <v>1341</v>
      </c>
    </row>
    <row r="30034" spans="8:12" x14ac:dyDescent="0.25">
      <c r="H30034" t="s">
        <v>28004</v>
      </c>
      <c r="I30034">
        <v>9300130</v>
      </c>
      <c r="J30034">
        <v>563912000</v>
      </c>
      <c r="K30034" t="s">
        <v>1441</v>
      </c>
      <c r="L30034" t="s">
        <v>1929</v>
      </c>
    </row>
    <row r="30035" spans="8:12" x14ac:dyDescent="0.25">
      <c r="H30035" t="s">
        <v>28005</v>
      </c>
      <c r="I30035">
        <v>9283722</v>
      </c>
      <c r="J30035">
        <v>308894000</v>
      </c>
      <c r="K30035" t="s">
        <v>1609</v>
      </c>
      <c r="L30035" t="s">
        <v>1326</v>
      </c>
    </row>
    <row r="30036" spans="8:12" x14ac:dyDescent="0.25">
      <c r="H30036" t="s">
        <v>28006</v>
      </c>
      <c r="I30036">
        <v>9284659</v>
      </c>
      <c r="J30036">
        <v>477480500</v>
      </c>
      <c r="K30036" t="s">
        <v>1348</v>
      </c>
      <c r="L30036" t="s">
        <v>1341</v>
      </c>
    </row>
    <row r="30037" spans="8:12" x14ac:dyDescent="0.25">
      <c r="H30037" t="s">
        <v>28007</v>
      </c>
      <c r="I30037">
        <v>9051997</v>
      </c>
      <c r="J30037">
        <v>755009822</v>
      </c>
      <c r="K30037" t="s">
        <v>8152</v>
      </c>
      <c r="L30037" t="s">
        <v>1295</v>
      </c>
    </row>
    <row r="30038" spans="8:12" x14ac:dyDescent="0.25">
      <c r="H30038" t="s">
        <v>28007</v>
      </c>
      <c r="I30038">
        <v>9051997</v>
      </c>
      <c r="J30038">
        <v>209000812</v>
      </c>
      <c r="K30038" t="s">
        <v>1443</v>
      </c>
      <c r="L30038" t="s">
        <v>1295</v>
      </c>
    </row>
    <row r="30039" spans="8:12" x14ac:dyDescent="0.25">
      <c r="H30039" t="s">
        <v>28008</v>
      </c>
      <c r="I30039">
        <v>9762948</v>
      </c>
      <c r="J30039">
        <v>572805210</v>
      </c>
      <c r="K30039" t="s">
        <v>1575</v>
      </c>
      <c r="L30039" t="s">
        <v>1329</v>
      </c>
    </row>
    <row r="30040" spans="8:12" x14ac:dyDescent="0.25">
      <c r="H30040" t="s">
        <v>28009</v>
      </c>
      <c r="I30040">
        <v>9460784</v>
      </c>
      <c r="J30040">
        <v>356433000</v>
      </c>
      <c r="K30040" t="s">
        <v>1332</v>
      </c>
      <c r="L30040" t="s">
        <v>1341</v>
      </c>
    </row>
    <row r="30041" spans="8:12" x14ac:dyDescent="0.25">
      <c r="H30041" t="s">
        <v>28010</v>
      </c>
      <c r="I30041">
        <v>9000637</v>
      </c>
      <c r="J30041">
        <v>518957000</v>
      </c>
      <c r="K30041" t="s">
        <v>1595</v>
      </c>
      <c r="L30041" t="s">
        <v>3478</v>
      </c>
    </row>
    <row r="30042" spans="8:12" x14ac:dyDescent="0.25">
      <c r="H30042" t="s">
        <v>28011</v>
      </c>
      <c r="I30042">
        <v>9577202</v>
      </c>
      <c r="J30042">
        <v>533067200</v>
      </c>
      <c r="K30042" t="s">
        <v>1563</v>
      </c>
      <c r="L30042" t="s">
        <v>1329</v>
      </c>
    </row>
    <row r="30043" spans="8:12" x14ac:dyDescent="0.25">
      <c r="H30043" t="s">
        <v>28012</v>
      </c>
      <c r="I30043">
        <v>8914300</v>
      </c>
      <c r="J30043">
        <v>533180064</v>
      </c>
      <c r="K30043" t="s">
        <v>1563</v>
      </c>
      <c r="L30043" t="s">
        <v>1346</v>
      </c>
    </row>
    <row r="30044" spans="8:12" x14ac:dyDescent="0.25">
      <c r="H30044" t="s">
        <v>28013</v>
      </c>
      <c r="I30044">
        <v>9047063</v>
      </c>
      <c r="J30044">
        <v>538002950</v>
      </c>
      <c r="K30044" t="s">
        <v>1437</v>
      </c>
      <c r="L30044" t="s">
        <v>1341</v>
      </c>
    </row>
    <row r="30045" spans="8:12" x14ac:dyDescent="0.25">
      <c r="H30045" t="s">
        <v>28014</v>
      </c>
      <c r="I30045">
        <v>9390147</v>
      </c>
      <c r="J30045">
        <v>305760000</v>
      </c>
      <c r="L30045" t="s">
        <v>1295</v>
      </c>
    </row>
    <row r="30046" spans="8:12" x14ac:dyDescent="0.25">
      <c r="H30046" t="s">
        <v>28015</v>
      </c>
      <c r="I30046">
        <v>9412086</v>
      </c>
      <c r="J30046">
        <v>240903000</v>
      </c>
      <c r="K30046" t="s">
        <v>1679</v>
      </c>
      <c r="L30046" t="s">
        <v>1346</v>
      </c>
    </row>
    <row r="30047" spans="8:12" x14ac:dyDescent="0.25">
      <c r="H30047" t="s">
        <v>28016</v>
      </c>
      <c r="I30047">
        <v>5012606</v>
      </c>
      <c r="J30047">
        <v>265504570</v>
      </c>
      <c r="K30047" t="s">
        <v>2749</v>
      </c>
      <c r="L30047" t="s">
        <v>1362</v>
      </c>
    </row>
    <row r="30048" spans="8:12" x14ac:dyDescent="0.25">
      <c r="H30048" t="s">
        <v>28017</v>
      </c>
      <c r="I30048">
        <v>9285835</v>
      </c>
      <c r="J30048">
        <v>311056700</v>
      </c>
      <c r="K30048" t="s">
        <v>1609</v>
      </c>
      <c r="L30048" t="s">
        <v>1362</v>
      </c>
    </row>
    <row r="30049" spans="8:12" x14ac:dyDescent="0.25">
      <c r="H30049" t="s">
        <v>28018</v>
      </c>
      <c r="I30049">
        <v>9256248</v>
      </c>
      <c r="J30049">
        <v>538006646</v>
      </c>
      <c r="K30049" t="s">
        <v>1437</v>
      </c>
      <c r="L30049" t="s">
        <v>1362</v>
      </c>
    </row>
    <row r="30050" spans="8:12" x14ac:dyDescent="0.25">
      <c r="H30050" t="s">
        <v>28019</v>
      </c>
      <c r="I30050">
        <v>9321615</v>
      </c>
      <c r="J30050">
        <v>219175000</v>
      </c>
      <c r="K30050" t="s">
        <v>1456</v>
      </c>
      <c r="L30050" t="s">
        <v>1326</v>
      </c>
    </row>
    <row r="30051" spans="8:12" x14ac:dyDescent="0.25">
      <c r="H30051" t="s">
        <v>28020</v>
      </c>
      <c r="I30051">
        <v>9050187</v>
      </c>
      <c r="J30051">
        <v>229606000</v>
      </c>
      <c r="L30051" t="s">
        <v>1346</v>
      </c>
    </row>
    <row r="30052" spans="8:12" x14ac:dyDescent="0.25">
      <c r="H30052" t="s">
        <v>28021</v>
      </c>
      <c r="I30052">
        <v>9341967</v>
      </c>
      <c r="J30052">
        <v>614639860</v>
      </c>
      <c r="L30052" t="s">
        <v>1313</v>
      </c>
    </row>
    <row r="30053" spans="8:12" x14ac:dyDescent="0.25">
      <c r="H30053" t="s">
        <v>28022</v>
      </c>
      <c r="I30053">
        <v>7207920</v>
      </c>
      <c r="J30053">
        <v>367141940</v>
      </c>
      <c r="L30053" t="s">
        <v>1329</v>
      </c>
    </row>
    <row r="30054" spans="8:12" x14ac:dyDescent="0.25">
      <c r="H30054" t="s">
        <v>28023</v>
      </c>
      <c r="I30054">
        <v>9333929</v>
      </c>
      <c r="J30054">
        <v>255804590</v>
      </c>
      <c r="L30054" t="s">
        <v>1341</v>
      </c>
    </row>
    <row r="30055" spans="8:12" x14ac:dyDescent="0.25">
      <c r="H30055" t="s">
        <v>28024</v>
      </c>
      <c r="I30055">
        <v>9410076</v>
      </c>
      <c r="J30055">
        <v>525003575</v>
      </c>
      <c r="K30055" t="s">
        <v>1307</v>
      </c>
      <c r="L30055" t="s">
        <v>1295</v>
      </c>
    </row>
    <row r="30056" spans="8:12" x14ac:dyDescent="0.25">
      <c r="H30056" t="s">
        <v>28025</v>
      </c>
      <c r="I30056">
        <v>8505642</v>
      </c>
      <c r="J30056">
        <v>373364000</v>
      </c>
      <c r="L30056" t="s">
        <v>1295</v>
      </c>
    </row>
    <row r="30057" spans="8:12" x14ac:dyDescent="0.25">
      <c r="H30057" t="s">
        <v>28026</v>
      </c>
      <c r="I30057">
        <v>8917170</v>
      </c>
      <c r="J30057">
        <v>312275000</v>
      </c>
      <c r="K30057" t="s">
        <v>1379</v>
      </c>
      <c r="L30057" t="s">
        <v>1326</v>
      </c>
    </row>
    <row r="30058" spans="8:12" x14ac:dyDescent="0.25">
      <c r="H30058" t="s">
        <v>28027</v>
      </c>
      <c r="I30058">
        <v>9374947</v>
      </c>
      <c r="J30058">
        <v>312327000</v>
      </c>
      <c r="K30058" t="s">
        <v>1379</v>
      </c>
      <c r="L30058" t="s">
        <v>1308</v>
      </c>
    </row>
    <row r="30059" spans="8:12" x14ac:dyDescent="0.25">
      <c r="H30059" t="s">
        <v>28028</v>
      </c>
      <c r="I30059">
        <v>9424754</v>
      </c>
      <c r="J30059">
        <v>244285000</v>
      </c>
      <c r="K30059" t="s">
        <v>1387</v>
      </c>
      <c r="L30059" t="s">
        <v>1346</v>
      </c>
    </row>
    <row r="30060" spans="8:12" x14ac:dyDescent="0.25">
      <c r="H30060" t="s">
        <v>28029</v>
      </c>
      <c r="I30060">
        <v>9021083</v>
      </c>
      <c r="J30060">
        <v>357468000</v>
      </c>
      <c r="K30060" t="s">
        <v>1332</v>
      </c>
      <c r="L30060" t="s">
        <v>1295</v>
      </c>
    </row>
    <row r="30061" spans="8:12" x14ac:dyDescent="0.25">
      <c r="H30061" t="s">
        <v>28030</v>
      </c>
      <c r="I30061">
        <v>8028254</v>
      </c>
      <c r="J30061">
        <v>733788889</v>
      </c>
      <c r="L30061" t="s">
        <v>1308</v>
      </c>
    </row>
    <row r="30062" spans="8:12" x14ac:dyDescent="0.25">
      <c r="H30062" t="s">
        <v>28031</v>
      </c>
      <c r="I30062">
        <v>9253246</v>
      </c>
      <c r="J30062">
        <v>229559000</v>
      </c>
      <c r="L30062" t="s">
        <v>1326</v>
      </c>
    </row>
    <row r="30063" spans="8:12" x14ac:dyDescent="0.25">
      <c r="H30063" t="s">
        <v>28032</v>
      </c>
      <c r="I30063">
        <v>9045807</v>
      </c>
      <c r="J30063">
        <v>205366000</v>
      </c>
      <c r="K30063" t="s">
        <v>1616</v>
      </c>
      <c r="L30063" t="s">
        <v>1346</v>
      </c>
    </row>
    <row r="30064" spans="8:12" x14ac:dyDescent="0.25">
      <c r="H30064" t="s">
        <v>28033</v>
      </c>
      <c r="I30064">
        <v>9005156</v>
      </c>
      <c r="J30064">
        <v>514207000</v>
      </c>
      <c r="K30064" t="s">
        <v>1406</v>
      </c>
      <c r="L30064" t="s">
        <v>1308</v>
      </c>
    </row>
    <row r="30065" spans="8:12" x14ac:dyDescent="0.25">
      <c r="H30065" t="s">
        <v>28034</v>
      </c>
      <c r="I30065">
        <v>9520833</v>
      </c>
      <c r="J30065">
        <v>235086274</v>
      </c>
      <c r="K30065" t="s">
        <v>1558</v>
      </c>
      <c r="L30065" t="s">
        <v>1341</v>
      </c>
    </row>
    <row r="30066" spans="8:12" x14ac:dyDescent="0.25">
      <c r="H30066" t="s">
        <v>28035</v>
      </c>
      <c r="I30066">
        <v>9599119</v>
      </c>
      <c r="J30066">
        <v>235090031</v>
      </c>
      <c r="K30066" t="s">
        <v>1558</v>
      </c>
      <c r="L30066" t="s">
        <v>1341</v>
      </c>
    </row>
    <row r="30067" spans="8:12" x14ac:dyDescent="0.25">
      <c r="H30067" t="s">
        <v>28036</v>
      </c>
      <c r="I30067">
        <v>9520912</v>
      </c>
      <c r="J30067">
        <v>566411000</v>
      </c>
      <c r="L30067" t="s">
        <v>1341</v>
      </c>
    </row>
    <row r="30068" spans="8:12" x14ac:dyDescent="0.25">
      <c r="H30068" t="s">
        <v>28036</v>
      </c>
      <c r="I30068">
        <v>9520912</v>
      </c>
      <c r="J30068">
        <v>357707000</v>
      </c>
      <c r="K30068" t="s">
        <v>1332</v>
      </c>
      <c r="L30068" t="s">
        <v>1341</v>
      </c>
    </row>
    <row r="30069" spans="8:12" x14ac:dyDescent="0.25">
      <c r="H30069" t="s">
        <v>28037</v>
      </c>
      <c r="I30069">
        <v>9520900</v>
      </c>
      <c r="J30069">
        <v>354141000</v>
      </c>
      <c r="K30069" t="s">
        <v>1332</v>
      </c>
      <c r="L30069" t="s">
        <v>1341</v>
      </c>
    </row>
    <row r="30070" spans="8:12" x14ac:dyDescent="0.25">
      <c r="H30070" t="s">
        <v>28038</v>
      </c>
      <c r="I30070">
        <v>9546057</v>
      </c>
      <c r="J30070">
        <v>248120000</v>
      </c>
      <c r="K30070" t="s">
        <v>1340</v>
      </c>
      <c r="L30070" t="s">
        <v>1295</v>
      </c>
    </row>
    <row r="30071" spans="8:12" x14ac:dyDescent="0.25">
      <c r="H30071" t="s">
        <v>28039</v>
      </c>
      <c r="I30071">
        <v>9416408</v>
      </c>
      <c r="J30071">
        <v>636015928</v>
      </c>
      <c r="K30071" t="s">
        <v>1464</v>
      </c>
      <c r="L30071" t="s">
        <v>1313</v>
      </c>
    </row>
    <row r="30072" spans="8:12" x14ac:dyDescent="0.25">
      <c r="H30072" t="s">
        <v>28039</v>
      </c>
      <c r="I30072">
        <v>9647887</v>
      </c>
      <c r="J30072">
        <v>538005191</v>
      </c>
      <c r="K30072" t="s">
        <v>1437</v>
      </c>
      <c r="L30072" t="s">
        <v>1341</v>
      </c>
    </row>
    <row r="30073" spans="8:12" x14ac:dyDescent="0.25">
      <c r="H30073" t="s">
        <v>28040</v>
      </c>
      <c r="I30073">
        <v>7428457</v>
      </c>
      <c r="J30073">
        <v>533189000</v>
      </c>
      <c r="K30073" t="s">
        <v>1563</v>
      </c>
      <c r="L30073" t="s">
        <v>1346</v>
      </c>
    </row>
    <row r="30074" spans="8:12" x14ac:dyDescent="0.25">
      <c r="H30074" t="s">
        <v>28041</v>
      </c>
      <c r="I30074">
        <v>9385489</v>
      </c>
      <c r="J30074">
        <v>311029200</v>
      </c>
      <c r="K30074" t="s">
        <v>1609</v>
      </c>
      <c r="L30074" t="s">
        <v>1295</v>
      </c>
    </row>
    <row r="30075" spans="8:12" x14ac:dyDescent="0.25">
      <c r="H30075" t="s">
        <v>28042</v>
      </c>
      <c r="I30075">
        <v>9591595</v>
      </c>
      <c r="J30075">
        <v>538005393</v>
      </c>
      <c r="K30075" t="s">
        <v>1437</v>
      </c>
      <c r="L30075" t="s">
        <v>1308</v>
      </c>
    </row>
    <row r="30076" spans="8:12" x14ac:dyDescent="0.25">
      <c r="H30076" t="s">
        <v>28043</v>
      </c>
      <c r="I30076">
        <v>9767649</v>
      </c>
      <c r="J30076">
        <v>431006467</v>
      </c>
      <c r="K30076" t="s">
        <v>1368</v>
      </c>
      <c r="L30076" t="s">
        <v>1308</v>
      </c>
    </row>
    <row r="30077" spans="8:12" x14ac:dyDescent="0.25">
      <c r="H30077" t="s">
        <v>28044</v>
      </c>
      <c r="I30077">
        <v>9306720</v>
      </c>
      <c r="J30077">
        <v>413124000</v>
      </c>
      <c r="K30077" t="s">
        <v>1328</v>
      </c>
      <c r="L30077" t="s">
        <v>1362</v>
      </c>
    </row>
    <row r="30078" spans="8:12" x14ac:dyDescent="0.25">
      <c r="H30078" t="s">
        <v>28045</v>
      </c>
      <c r="I30078">
        <v>9056935</v>
      </c>
      <c r="J30078">
        <v>412203000</v>
      </c>
      <c r="L30078" t="s">
        <v>1341</v>
      </c>
    </row>
    <row r="30079" spans="8:12" x14ac:dyDescent="0.25">
      <c r="H30079" t="s">
        <v>28046</v>
      </c>
      <c r="I30079">
        <v>7608517</v>
      </c>
      <c r="J30079">
        <v>412550910</v>
      </c>
      <c r="K30079" t="s">
        <v>1328</v>
      </c>
      <c r="L30079" t="s">
        <v>1308</v>
      </c>
    </row>
    <row r="30080" spans="8:12" x14ac:dyDescent="0.25">
      <c r="H30080" t="s">
        <v>28047</v>
      </c>
      <c r="I30080">
        <v>9554884</v>
      </c>
      <c r="J30080">
        <v>477892600</v>
      </c>
      <c r="K30080" t="s">
        <v>1348</v>
      </c>
      <c r="L30080" t="s">
        <v>1341</v>
      </c>
    </row>
    <row r="30081" spans="8:12" x14ac:dyDescent="0.25">
      <c r="H30081" t="s">
        <v>28048</v>
      </c>
      <c r="I30081">
        <v>9019999</v>
      </c>
      <c r="J30081">
        <v>312460000</v>
      </c>
      <c r="K30081" t="s">
        <v>1379</v>
      </c>
      <c r="L30081" t="s">
        <v>1295</v>
      </c>
    </row>
    <row r="30082" spans="8:12" x14ac:dyDescent="0.25">
      <c r="H30082" t="s">
        <v>28049</v>
      </c>
      <c r="I30082">
        <v>9525601</v>
      </c>
      <c r="J30082">
        <v>370396000</v>
      </c>
      <c r="L30082" t="s">
        <v>1308</v>
      </c>
    </row>
    <row r="30083" spans="8:12" x14ac:dyDescent="0.25">
      <c r="H30083" t="s">
        <v>28050</v>
      </c>
      <c r="I30083">
        <v>9775309</v>
      </c>
      <c r="J30083">
        <v>431285000</v>
      </c>
      <c r="K30083" t="s">
        <v>1368</v>
      </c>
      <c r="L30083" t="s">
        <v>1329</v>
      </c>
    </row>
    <row r="30084" spans="8:12" x14ac:dyDescent="0.25">
      <c r="H30084" t="s">
        <v>28051</v>
      </c>
      <c r="I30084">
        <v>9152387</v>
      </c>
      <c r="J30084">
        <v>431300491</v>
      </c>
      <c r="K30084" t="s">
        <v>1368</v>
      </c>
      <c r="L30084" t="s">
        <v>1308</v>
      </c>
    </row>
    <row r="30085" spans="8:12" x14ac:dyDescent="0.25">
      <c r="H30085" t="s">
        <v>28052</v>
      </c>
      <c r="I30085">
        <v>9152404</v>
      </c>
      <c r="J30085">
        <v>431600647</v>
      </c>
      <c r="K30085" t="s">
        <v>1368</v>
      </c>
      <c r="L30085" t="s">
        <v>1308</v>
      </c>
    </row>
    <row r="30086" spans="8:12" x14ac:dyDescent="0.25">
      <c r="H30086" t="s">
        <v>28053</v>
      </c>
      <c r="I30086">
        <v>9440978</v>
      </c>
      <c r="J30086">
        <v>370078000</v>
      </c>
      <c r="L30086" t="s">
        <v>1341</v>
      </c>
    </row>
    <row r="30087" spans="8:12" x14ac:dyDescent="0.25">
      <c r="H30087" t="s">
        <v>28054</v>
      </c>
      <c r="I30087">
        <v>9440928</v>
      </c>
      <c r="J30087">
        <v>370715000</v>
      </c>
      <c r="L30087" t="s">
        <v>1341</v>
      </c>
    </row>
    <row r="30088" spans="8:12" x14ac:dyDescent="0.25">
      <c r="H30088" t="s">
        <v>28055</v>
      </c>
      <c r="I30088">
        <v>9099248</v>
      </c>
      <c r="J30088">
        <v>431402072</v>
      </c>
      <c r="K30088" t="s">
        <v>1368</v>
      </c>
      <c r="L30088" t="s">
        <v>1308</v>
      </c>
    </row>
    <row r="30089" spans="8:12" x14ac:dyDescent="0.25">
      <c r="H30089" t="s">
        <v>28056</v>
      </c>
      <c r="I30089">
        <v>9440916</v>
      </c>
      <c r="J30089">
        <v>563618000</v>
      </c>
      <c r="K30089" t="s">
        <v>1441</v>
      </c>
      <c r="L30089" t="s">
        <v>1308</v>
      </c>
    </row>
    <row r="30090" spans="8:12" x14ac:dyDescent="0.25">
      <c r="H30090" t="s">
        <v>28057</v>
      </c>
      <c r="I30090">
        <v>9322736</v>
      </c>
      <c r="J30090">
        <v>565499000</v>
      </c>
      <c r="L30090" t="s">
        <v>1341</v>
      </c>
    </row>
    <row r="30091" spans="8:12" x14ac:dyDescent="0.25">
      <c r="H30091" t="s">
        <v>28058</v>
      </c>
      <c r="I30091">
        <v>9160475</v>
      </c>
      <c r="J30091">
        <v>235006490</v>
      </c>
      <c r="K30091" t="s">
        <v>1558</v>
      </c>
      <c r="L30091" t="s">
        <v>1346</v>
      </c>
    </row>
    <row r="30092" spans="8:12" x14ac:dyDescent="0.25">
      <c r="H30092" t="s">
        <v>28059</v>
      </c>
      <c r="I30092">
        <v>9440966</v>
      </c>
      <c r="J30092">
        <v>357550000</v>
      </c>
      <c r="K30092" t="s">
        <v>1332</v>
      </c>
      <c r="L30092" t="s">
        <v>1341</v>
      </c>
    </row>
    <row r="30093" spans="8:12" x14ac:dyDescent="0.25">
      <c r="H30093" t="s">
        <v>28060</v>
      </c>
      <c r="I30093">
        <v>9175573</v>
      </c>
      <c r="J30093">
        <v>271044353</v>
      </c>
      <c r="K30093" t="s">
        <v>1373</v>
      </c>
      <c r="L30093" t="s">
        <v>1295</v>
      </c>
    </row>
    <row r="30094" spans="8:12" x14ac:dyDescent="0.25">
      <c r="H30094" t="s">
        <v>28061</v>
      </c>
      <c r="I30094">
        <v>9316696</v>
      </c>
      <c r="J30094">
        <v>431602283</v>
      </c>
      <c r="K30094" t="s">
        <v>1368</v>
      </c>
      <c r="L30094" t="s">
        <v>1308</v>
      </c>
    </row>
    <row r="30095" spans="8:12" x14ac:dyDescent="0.25">
      <c r="H30095" t="s">
        <v>28062</v>
      </c>
      <c r="I30095">
        <v>9708954</v>
      </c>
      <c r="J30095">
        <v>235113623</v>
      </c>
      <c r="K30095" t="s">
        <v>1558</v>
      </c>
      <c r="L30095" t="s">
        <v>1308</v>
      </c>
    </row>
    <row r="30096" spans="8:12" x14ac:dyDescent="0.25">
      <c r="H30096" t="s">
        <v>28063</v>
      </c>
      <c r="I30096">
        <v>9727170</v>
      </c>
      <c r="J30096">
        <v>564121000</v>
      </c>
      <c r="K30096" t="s">
        <v>1441</v>
      </c>
      <c r="L30096" t="s">
        <v>1308</v>
      </c>
    </row>
    <row r="30097" spans="8:12" x14ac:dyDescent="0.25">
      <c r="H30097" t="s">
        <v>28063</v>
      </c>
      <c r="I30097">
        <v>9168453</v>
      </c>
      <c r="J30097">
        <v>431680087</v>
      </c>
      <c r="K30097" t="s">
        <v>1368</v>
      </c>
      <c r="L30097" t="s">
        <v>1313</v>
      </c>
    </row>
    <row r="30098" spans="8:12" x14ac:dyDescent="0.25">
      <c r="H30098" t="s">
        <v>28064</v>
      </c>
      <c r="I30098">
        <v>9088172</v>
      </c>
      <c r="J30098">
        <v>431680026</v>
      </c>
      <c r="K30098" t="s">
        <v>1368</v>
      </c>
      <c r="L30098" t="s">
        <v>1313</v>
      </c>
    </row>
    <row r="30099" spans="8:12" x14ac:dyDescent="0.25">
      <c r="H30099" t="s">
        <v>28065</v>
      </c>
      <c r="I30099">
        <v>9711602</v>
      </c>
      <c r="J30099">
        <v>431005867</v>
      </c>
      <c r="K30099" t="s">
        <v>1368</v>
      </c>
      <c r="L30099" t="s">
        <v>1313</v>
      </c>
    </row>
    <row r="30100" spans="8:12" x14ac:dyDescent="0.25">
      <c r="H30100" t="s">
        <v>28066</v>
      </c>
      <c r="I30100">
        <v>9272826</v>
      </c>
      <c r="J30100">
        <v>431680213</v>
      </c>
      <c r="K30100" t="s">
        <v>1368</v>
      </c>
      <c r="L30100" t="s">
        <v>1313</v>
      </c>
    </row>
    <row r="30101" spans="8:12" x14ac:dyDescent="0.25">
      <c r="H30101" t="s">
        <v>28067</v>
      </c>
      <c r="I30101">
        <v>9361433</v>
      </c>
      <c r="J30101">
        <v>431680228</v>
      </c>
      <c r="K30101" t="s">
        <v>1368</v>
      </c>
      <c r="L30101" t="s">
        <v>1313</v>
      </c>
    </row>
    <row r="30102" spans="8:12" x14ac:dyDescent="0.25">
      <c r="H30102" t="s">
        <v>28068</v>
      </c>
      <c r="I30102">
        <v>9517953</v>
      </c>
      <c r="J30102">
        <v>431000715</v>
      </c>
      <c r="K30102" t="s">
        <v>1368</v>
      </c>
      <c r="L30102" t="s">
        <v>1313</v>
      </c>
    </row>
    <row r="30103" spans="8:12" x14ac:dyDescent="0.25">
      <c r="H30103" t="s">
        <v>28069</v>
      </c>
      <c r="I30103">
        <v>9220469</v>
      </c>
      <c r="J30103">
        <v>431680176</v>
      </c>
      <c r="K30103" t="s">
        <v>1368</v>
      </c>
      <c r="L30103" t="s">
        <v>1313</v>
      </c>
    </row>
    <row r="30104" spans="8:12" x14ac:dyDescent="0.25">
      <c r="H30104" t="s">
        <v>28070</v>
      </c>
      <c r="I30104">
        <v>9317169</v>
      </c>
      <c r="J30104">
        <v>352421000</v>
      </c>
      <c r="K30104" t="s">
        <v>1332</v>
      </c>
      <c r="L30104" t="s">
        <v>1341</v>
      </c>
    </row>
    <row r="30105" spans="8:12" x14ac:dyDescent="0.25">
      <c r="H30105" t="s">
        <v>28071</v>
      </c>
      <c r="I30105">
        <v>9440849</v>
      </c>
      <c r="J30105">
        <v>370732000</v>
      </c>
      <c r="L30105" t="s">
        <v>1341</v>
      </c>
    </row>
    <row r="30106" spans="8:12" x14ac:dyDescent="0.25">
      <c r="H30106" t="s">
        <v>28072</v>
      </c>
      <c r="I30106">
        <v>9558294</v>
      </c>
      <c r="J30106">
        <v>566714000</v>
      </c>
      <c r="L30106" t="s">
        <v>1341</v>
      </c>
    </row>
    <row r="30107" spans="8:12" x14ac:dyDescent="0.25">
      <c r="H30107" t="s">
        <v>28073</v>
      </c>
      <c r="I30107">
        <v>9641390</v>
      </c>
      <c r="J30107">
        <v>636016329</v>
      </c>
      <c r="K30107" t="s">
        <v>1464</v>
      </c>
      <c r="L30107" t="s">
        <v>1341</v>
      </c>
    </row>
    <row r="30108" spans="8:12" x14ac:dyDescent="0.25">
      <c r="H30108" t="s">
        <v>28074</v>
      </c>
      <c r="I30108">
        <v>9630248</v>
      </c>
      <c r="J30108">
        <v>538004767</v>
      </c>
      <c r="K30108" t="s">
        <v>1437</v>
      </c>
      <c r="L30108" t="s">
        <v>1341</v>
      </c>
    </row>
    <row r="30109" spans="8:12" x14ac:dyDescent="0.25">
      <c r="H30109" t="s">
        <v>28075</v>
      </c>
      <c r="I30109">
        <v>9119024</v>
      </c>
      <c r="J30109">
        <v>431500344</v>
      </c>
      <c r="K30109" t="s">
        <v>1368</v>
      </c>
      <c r="L30109" t="s">
        <v>1362</v>
      </c>
    </row>
    <row r="30110" spans="8:12" x14ac:dyDescent="0.25">
      <c r="H30110" t="s">
        <v>28075</v>
      </c>
      <c r="I30110">
        <v>9142370</v>
      </c>
      <c r="J30110">
        <v>431100216</v>
      </c>
      <c r="K30110" t="s">
        <v>1368</v>
      </c>
      <c r="L30110" t="s">
        <v>1308</v>
      </c>
    </row>
    <row r="30111" spans="8:12" x14ac:dyDescent="0.25">
      <c r="H30111" t="s">
        <v>28076</v>
      </c>
      <c r="I30111">
        <v>9588380</v>
      </c>
      <c r="J30111">
        <v>636016901</v>
      </c>
      <c r="K30111" t="s">
        <v>1464</v>
      </c>
      <c r="L30111" t="s">
        <v>1341</v>
      </c>
    </row>
    <row r="30112" spans="8:12" x14ac:dyDescent="0.25">
      <c r="H30112" t="s">
        <v>28076</v>
      </c>
      <c r="I30112">
        <v>9588380</v>
      </c>
      <c r="J30112">
        <v>538003995</v>
      </c>
      <c r="K30112" t="s">
        <v>1437</v>
      </c>
      <c r="L30112" t="s">
        <v>1341</v>
      </c>
    </row>
    <row r="30113" spans="8:12" x14ac:dyDescent="0.25">
      <c r="H30113" t="s">
        <v>28077</v>
      </c>
      <c r="I30113">
        <v>9345219</v>
      </c>
      <c r="J30113">
        <v>538002883</v>
      </c>
      <c r="K30113" t="s">
        <v>1437</v>
      </c>
      <c r="L30113" t="s">
        <v>1326</v>
      </c>
    </row>
    <row r="30114" spans="8:12" x14ac:dyDescent="0.25">
      <c r="H30114" t="s">
        <v>28078</v>
      </c>
      <c r="I30114">
        <v>9402110</v>
      </c>
      <c r="J30114">
        <v>538003520</v>
      </c>
      <c r="K30114" t="s">
        <v>1437</v>
      </c>
      <c r="L30114" t="s">
        <v>1341</v>
      </c>
    </row>
    <row r="30115" spans="8:12" x14ac:dyDescent="0.25">
      <c r="H30115" t="s">
        <v>28079</v>
      </c>
      <c r="I30115">
        <v>8411566</v>
      </c>
      <c r="J30115">
        <v>676107000</v>
      </c>
      <c r="K30115" t="s">
        <v>2690</v>
      </c>
      <c r="L30115" t="s">
        <v>1295</v>
      </c>
    </row>
    <row r="30116" spans="8:12" x14ac:dyDescent="0.25">
      <c r="H30116" t="s">
        <v>28079</v>
      </c>
      <c r="I30116">
        <v>8411566</v>
      </c>
      <c r="J30116">
        <v>375891000</v>
      </c>
      <c r="K30116" t="s">
        <v>1322</v>
      </c>
      <c r="L30116" t="s">
        <v>1295</v>
      </c>
    </row>
    <row r="30117" spans="8:12" x14ac:dyDescent="0.25">
      <c r="H30117" t="s">
        <v>28079</v>
      </c>
      <c r="I30117">
        <v>8411566</v>
      </c>
      <c r="J30117">
        <v>214182509</v>
      </c>
      <c r="K30117" t="s">
        <v>1302</v>
      </c>
      <c r="L30117" t="s">
        <v>1295</v>
      </c>
    </row>
    <row r="30118" spans="8:12" x14ac:dyDescent="0.25">
      <c r="H30118" t="s">
        <v>28080</v>
      </c>
      <c r="I30118">
        <v>9594391</v>
      </c>
      <c r="J30118">
        <v>503006170</v>
      </c>
      <c r="K30118" t="s">
        <v>1417</v>
      </c>
      <c r="L30118" t="s">
        <v>1329</v>
      </c>
    </row>
    <row r="30119" spans="8:12" x14ac:dyDescent="0.25">
      <c r="H30119" t="s">
        <v>28081</v>
      </c>
      <c r="I30119">
        <v>9567855</v>
      </c>
      <c r="J30119">
        <v>566027000</v>
      </c>
      <c r="L30119" t="s">
        <v>1329</v>
      </c>
    </row>
    <row r="30120" spans="8:12" x14ac:dyDescent="0.25">
      <c r="H30120" t="s">
        <v>28082</v>
      </c>
      <c r="I30120">
        <v>9616228</v>
      </c>
      <c r="J30120">
        <v>566604000</v>
      </c>
      <c r="L30120" t="s">
        <v>1329</v>
      </c>
    </row>
    <row r="30121" spans="8:12" x14ac:dyDescent="0.25">
      <c r="H30121" t="s">
        <v>28083</v>
      </c>
      <c r="I30121">
        <v>9684079</v>
      </c>
      <c r="J30121">
        <v>563449000</v>
      </c>
      <c r="K30121" t="s">
        <v>1441</v>
      </c>
      <c r="L30121" t="s">
        <v>1329</v>
      </c>
    </row>
    <row r="30122" spans="8:12" x14ac:dyDescent="0.25">
      <c r="H30122" t="s">
        <v>28084</v>
      </c>
      <c r="I30122">
        <v>9664328</v>
      </c>
      <c r="J30122">
        <v>566811000</v>
      </c>
      <c r="L30122" t="s">
        <v>1308</v>
      </c>
    </row>
    <row r="30123" spans="8:12" x14ac:dyDescent="0.25">
      <c r="H30123" t="s">
        <v>28085</v>
      </c>
      <c r="I30123">
        <v>9675420</v>
      </c>
      <c r="J30123">
        <v>563512000</v>
      </c>
      <c r="K30123" t="s">
        <v>1441</v>
      </c>
      <c r="L30123" t="s">
        <v>1329</v>
      </c>
    </row>
    <row r="30124" spans="8:12" x14ac:dyDescent="0.25">
      <c r="H30124" t="s">
        <v>28086</v>
      </c>
      <c r="I30124">
        <v>9526033</v>
      </c>
      <c r="J30124">
        <v>566910000</v>
      </c>
      <c r="L30124" t="s">
        <v>1329</v>
      </c>
    </row>
    <row r="30125" spans="8:12" x14ac:dyDescent="0.25">
      <c r="H30125" t="s">
        <v>28087</v>
      </c>
      <c r="I30125">
        <v>9552496</v>
      </c>
      <c r="J30125">
        <v>775093000</v>
      </c>
      <c r="K30125" t="s">
        <v>1875</v>
      </c>
      <c r="L30125" t="s">
        <v>1313</v>
      </c>
    </row>
    <row r="30126" spans="8:12" x14ac:dyDescent="0.25">
      <c r="H30126" t="s">
        <v>28088</v>
      </c>
      <c r="I30126">
        <v>9373577</v>
      </c>
      <c r="J30126">
        <v>565081000</v>
      </c>
      <c r="L30126" t="s">
        <v>1362</v>
      </c>
    </row>
    <row r="30127" spans="8:12" x14ac:dyDescent="0.25">
      <c r="H30127" t="s">
        <v>28089</v>
      </c>
      <c r="I30127">
        <v>9213399</v>
      </c>
      <c r="J30127">
        <v>422034700</v>
      </c>
      <c r="K30127" t="s">
        <v>1664</v>
      </c>
      <c r="L30127" t="s">
        <v>1341</v>
      </c>
    </row>
    <row r="30128" spans="8:12" x14ac:dyDescent="0.25">
      <c r="H30128" t="s">
        <v>28090</v>
      </c>
      <c r="I30128">
        <v>9266190</v>
      </c>
      <c r="J30128">
        <v>538002657</v>
      </c>
      <c r="K30128" t="s">
        <v>1437</v>
      </c>
      <c r="L30128" t="s">
        <v>1341</v>
      </c>
    </row>
    <row r="30129" spans="8:12" x14ac:dyDescent="0.25">
      <c r="H30129" t="s">
        <v>28090</v>
      </c>
      <c r="I30129">
        <v>8000977</v>
      </c>
      <c r="J30129">
        <v>306029000</v>
      </c>
      <c r="K30129" t="s">
        <v>2112</v>
      </c>
      <c r="L30129" t="s">
        <v>4744</v>
      </c>
    </row>
    <row r="30130" spans="8:12" x14ac:dyDescent="0.25">
      <c r="H30130" t="s">
        <v>28091</v>
      </c>
      <c r="I30130">
        <v>9676101</v>
      </c>
      <c r="J30130">
        <v>370696000</v>
      </c>
      <c r="L30130" t="s">
        <v>1308</v>
      </c>
    </row>
    <row r="30131" spans="8:12" x14ac:dyDescent="0.25">
      <c r="H30131" t="s">
        <v>28092</v>
      </c>
      <c r="I30131">
        <v>7369027</v>
      </c>
      <c r="J30131">
        <v>258435000</v>
      </c>
      <c r="K30131" t="s">
        <v>1335</v>
      </c>
      <c r="L30131" t="s">
        <v>1295</v>
      </c>
    </row>
    <row r="30132" spans="8:12" x14ac:dyDescent="0.25">
      <c r="H30132" t="s">
        <v>28093</v>
      </c>
      <c r="I30132">
        <v>8943480</v>
      </c>
      <c r="J30132">
        <v>273452560</v>
      </c>
      <c r="K30132" t="s">
        <v>1297</v>
      </c>
      <c r="L30132" t="s">
        <v>1295</v>
      </c>
    </row>
    <row r="30133" spans="8:12" x14ac:dyDescent="0.25">
      <c r="H30133" t="s">
        <v>28094</v>
      </c>
      <c r="I30133">
        <v>9232955</v>
      </c>
      <c r="J30133">
        <v>219082000</v>
      </c>
      <c r="K30133" t="s">
        <v>1456</v>
      </c>
      <c r="L30133" t="s">
        <v>1326</v>
      </c>
    </row>
    <row r="30134" spans="8:12" x14ac:dyDescent="0.25">
      <c r="H30134" t="s">
        <v>28095</v>
      </c>
      <c r="I30134">
        <v>9300829</v>
      </c>
      <c r="J30134">
        <v>219076000</v>
      </c>
      <c r="K30134" t="s">
        <v>1456</v>
      </c>
      <c r="L30134" t="s">
        <v>1326</v>
      </c>
    </row>
    <row r="30135" spans="8:12" x14ac:dyDescent="0.25">
      <c r="H30135" t="s">
        <v>28096</v>
      </c>
      <c r="I30135">
        <v>9121699</v>
      </c>
      <c r="J30135">
        <v>219084000</v>
      </c>
      <c r="K30135" t="s">
        <v>1456</v>
      </c>
      <c r="L30135" t="s">
        <v>1326</v>
      </c>
    </row>
    <row r="30136" spans="8:12" x14ac:dyDescent="0.25">
      <c r="H30136" t="s">
        <v>28097</v>
      </c>
      <c r="I30136">
        <v>9277371</v>
      </c>
      <c r="J30136">
        <v>219081000</v>
      </c>
      <c r="K30136" t="s">
        <v>1456</v>
      </c>
      <c r="L30136" t="s">
        <v>1326</v>
      </c>
    </row>
    <row r="30137" spans="8:12" x14ac:dyDescent="0.25">
      <c r="H30137" t="s">
        <v>28098</v>
      </c>
      <c r="I30137">
        <v>9221267</v>
      </c>
      <c r="J30137">
        <v>219083000</v>
      </c>
      <c r="K30137" t="s">
        <v>1456</v>
      </c>
      <c r="L30137" t="s">
        <v>1326</v>
      </c>
    </row>
    <row r="30138" spans="8:12" x14ac:dyDescent="0.25">
      <c r="H30138" t="s">
        <v>28099</v>
      </c>
      <c r="I30138">
        <v>9425356</v>
      </c>
      <c r="J30138">
        <v>219554000</v>
      </c>
      <c r="K30138" t="s">
        <v>1456</v>
      </c>
      <c r="L30138" t="s">
        <v>1326</v>
      </c>
    </row>
    <row r="30139" spans="8:12" x14ac:dyDescent="0.25">
      <c r="H30139" t="s">
        <v>28100</v>
      </c>
      <c r="I30139">
        <v>8812899</v>
      </c>
      <c r="J30139">
        <v>525025028</v>
      </c>
      <c r="K30139" t="s">
        <v>1307</v>
      </c>
      <c r="L30139" t="s">
        <v>1295</v>
      </c>
    </row>
    <row r="30140" spans="8:12" x14ac:dyDescent="0.25">
      <c r="H30140" t="s">
        <v>28101</v>
      </c>
      <c r="I30140">
        <v>9169782</v>
      </c>
      <c r="J30140">
        <v>256065000</v>
      </c>
      <c r="K30140" t="s">
        <v>1340</v>
      </c>
      <c r="L30140" t="s">
        <v>1326</v>
      </c>
    </row>
    <row r="30141" spans="8:12" x14ac:dyDescent="0.25">
      <c r="H30141" t="s">
        <v>28102</v>
      </c>
      <c r="I30141">
        <v>9659361</v>
      </c>
      <c r="J30141">
        <v>577236000</v>
      </c>
      <c r="L30141" t="s">
        <v>1329</v>
      </c>
    </row>
    <row r="30142" spans="8:12" x14ac:dyDescent="0.25">
      <c r="H30142" t="s">
        <v>28103</v>
      </c>
      <c r="I30142">
        <v>9313826</v>
      </c>
      <c r="J30142">
        <v>246507000</v>
      </c>
      <c r="K30142" t="s">
        <v>1387</v>
      </c>
      <c r="L30142" t="s">
        <v>1295</v>
      </c>
    </row>
    <row r="30143" spans="8:12" x14ac:dyDescent="0.25">
      <c r="H30143" t="s">
        <v>28103</v>
      </c>
      <c r="I30143">
        <v>8802662</v>
      </c>
      <c r="J30143">
        <v>245384000</v>
      </c>
      <c r="K30143" t="s">
        <v>1387</v>
      </c>
      <c r="L30143" t="s">
        <v>2510</v>
      </c>
    </row>
    <row r="30144" spans="8:12" x14ac:dyDescent="0.25">
      <c r="H30144" t="s">
        <v>28104</v>
      </c>
      <c r="I30144">
        <v>9575436</v>
      </c>
      <c r="J30144">
        <v>371669000</v>
      </c>
      <c r="L30144" t="s">
        <v>1341</v>
      </c>
    </row>
    <row r="30145" spans="8:12" x14ac:dyDescent="0.25">
      <c r="H30145" t="s">
        <v>28105</v>
      </c>
      <c r="I30145">
        <v>9736559</v>
      </c>
      <c r="J30145">
        <v>577325000</v>
      </c>
      <c r="L30145" t="s">
        <v>1329</v>
      </c>
    </row>
    <row r="30146" spans="8:12" x14ac:dyDescent="0.25">
      <c r="H30146" t="s">
        <v>28106</v>
      </c>
      <c r="I30146">
        <v>7628447</v>
      </c>
      <c r="J30146">
        <v>515847000</v>
      </c>
      <c r="K30146" t="s">
        <v>1406</v>
      </c>
      <c r="L30146" t="s">
        <v>1295</v>
      </c>
    </row>
    <row r="30147" spans="8:12" x14ac:dyDescent="0.25">
      <c r="H30147" t="s">
        <v>28107</v>
      </c>
      <c r="I30147">
        <v>9160487</v>
      </c>
      <c r="J30147">
        <v>235006740</v>
      </c>
      <c r="K30147" t="s">
        <v>1558</v>
      </c>
      <c r="L30147" t="s">
        <v>1346</v>
      </c>
    </row>
    <row r="30148" spans="8:12" x14ac:dyDescent="0.25">
      <c r="H30148" t="s">
        <v>28108</v>
      </c>
      <c r="I30148">
        <v>9268265</v>
      </c>
      <c r="J30148">
        <v>235009020</v>
      </c>
      <c r="K30148" t="s">
        <v>1558</v>
      </c>
      <c r="L30148" t="s">
        <v>1326</v>
      </c>
    </row>
    <row r="30149" spans="8:12" x14ac:dyDescent="0.25">
      <c r="H30149" t="s">
        <v>28109</v>
      </c>
      <c r="I30149">
        <v>9105061</v>
      </c>
      <c r="J30149">
        <v>677048100</v>
      </c>
      <c r="K30149" t="s">
        <v>1305</v>
      </c>
      <c r="L30149" t="s">
        <v>1326</v>
      </c>
    </row>
    <row r="30150" spans="8:12" x14ac:dyDescent="0.25">
      <c r="H30150" t="s">
        <v>28109</v>
      </c>
      <c r="I30150">
        <v>9105061</v>
      </c>
      <c r="J30150">
        <v>373995000</v>
      </c>
      <c r="L30150" t="s">
        <v>1326</v>
      </c>
    </row>
    <row r="30151" spans="8:12" x14ac:dyDescent="0.25">
      <c r="H30151" t="s">
        <v>28110</v>
      </c>
      <c r="I30151">
        <v>1863478</v>
      </c>
      <c r="J30151">
        <v>636123321</v>
      </c>
      <c r="K30151" t="s">
        <v>1464</v>
      </c>
      <c r="L30151" t="s">
        <v>1313</v>
      </c>
    </row>
    <row r="30152" spans="8:12" x14ac:dyDescent="0.25">
      <c r="H30152" t="s">
        <v>28110</v>
      </c>
      <c r="I30152">
        <v>9876543</v>
      </c>
      <c r="J30152">
        <v>456123000</v>
      </c>
      <c r="L30152" t="s">
        <v>1395</v>
      </c>
    </row>
    <row r="30153" spans="8:12" x14ac:dyDescent="0.25">
      <c r="H30153" t="s">
        <v>28110</v>
      </c>
      <c r="I30153">
        <v>9330000</v>
      </c>
      <c r="J30153">
        <v>412303000</v>
      </c>
      <c r="K30153" t="s">
        <v>1328</v>
      </c>
      <c r="L30153" t="s">
        <v>1313</v>
      </c>
    </row>
    <row r="30154" spans="8:12" x14ac:dyDescent="0.25">
      <c r="H30154" t="s">
        <v>28110</v>
      </c>
      <c r="I30154">
        <v>8960177</v>
      </c>
      <c r="J30154">
        <v>273379600</v>
      </c>
      <c r="K30154" t="s">
        <v>1297</v>
      </c>
      <c r="L30154" t="s">
        <v>1308</v>
      </c>
    </row>
    <row r="30155" spans="8:12" x14ac:dyDescent="0.25">
      <c r="H30155" t="s">
        <v>28110</v>
      </c>
      <c r="I30155">
        <v>1111116</v>
      </c>
      <c r="J30155">
        <v>211100000</v>
      </c>
      <c r="K30155" t="s">
        <v>1426</v>
      </c>
      <c r="L30155" t="s">
        <v>1308</v>
      </c>
    </row>
    <row r="30156" spans="8:12" x14ac:dyDescent="0.25">
      <c r="H30156" t="s">
        <v>28110</v>
      </c>
      <c r="I30156">
        <v>1111116</v>
      </c>
      <c r="J30156">
        <v>123456890</v>
      </c>
      <c r="L30156" t="s">
        <v>1308</v>
      </c>
    </row>
    <row r="30157" spans="8:12" x14ac:dyDescent="0.25">
      <c r="H30157" t="s">
        <v>28110</v>
      </c>
      <c r="I30157">
        <v>1183199</v>
      </c>
      <c r="J30157">
        <v>123222222</v>
      </c>
      <c r="L30157" t="s">
        <v>1308</v>
      </c>
    </row>
    <row r="30158" spans="8:12" x14ac:dyDescent="0.25">
      <c r="H30158" t="s">
        <v>28111</v>
      </c>
      <c r="I30158">
        <v>9898098</v>
      </c>
      <c r="J30158">
        <v>9898098</v>
      </c>
      <c r="L30158" t="s">
        <v>1329</v>
      </c>
    </row>
    <row r="30159" spans="8:12" x14ac:dyDescent="0.25">
      <c r="H30159" t="s">
        <v>28112</v>
      </c>
      <c r="I30159">
        <v>9876502</v>
      </c>
      <c r="J30159">
        <v>245842000</v>
      </c>
      <c r="K30159" t="s">
        <v>1387</v>
      </c>
      <c r="L30159" t="s">
        <v>1329</v>
      </c>
    </row>
    <row r="30160" spans="8:12" x14ac:dyDescent="0.25">
      <c r="H30160" t="s">
        <v>28113</v>
      </c>
      <c r="I30160">
        <v>8988600</v>
      </c>
      <c r="J30160">
        <v>999990394</v>
      </c>
      <c r="L30160" t="s">
        <v>1395</v>
      </c>
    </row>
    <row r="30161" spans="8:12" x14ac:dyDescent="0.25">
      <c r="H30161" t="s">
        <v>28114</v>
      </c>
      <c r="I30161">
        <v>8100000</v>
      </c>
      <c r="J30161">
        <v>207999888</v>
      </c>
      <c r="K30161" t="s">
        <v>1782</v>
      </c>
      <c r="L30161" t="s">
        <v>1308</v>
      </c>
    </row>
    <row r="30162" spans="8:12" x14ac:dyDescent="0.25">
      <c r="H30162" t="s">
        <v>28115</v>
      </c>
      <c r="I30162">
        <v>2345678</v>
      </c>
      <c r="J30162">
        <v>223344556</v>
      </c>
      <c r="L30162" t="s">
        <v>1308</v>
      </c>
    </row>
    <row r="30163" spans="8:12" x14ac:dyDescent="0.25">
      <c r="H30163" t="s">
        <v>28116</v>
      </c>
      <c r="I30163">
        <v>1234569</v>
      </c>
      <c r="J30163">
        <v>273123458</v>
      </c>
      <c r="K30163" t="s">
        <v>1297</v>
      </c>
      <c r="L30163" t="s">
        <v>1313</v>
      </c>
    </row>
    <row r="30164" spans="8:12" x14ac:dyDescent="0.25">
      <c r="H30164" t="s">
        <v>28117</v>
      </c>
      <c r="I30164">
        <v>7725520</v>
      </c>
      <c r="J30164">
        <v>352348000</v>
      </c>
      <c r="K30164" t="s">
        <v>1332</v>
      </c>
      <c r="L30164" t="s">
        <v>1341</v>
      </c>
    </row>
    <row r="30165" spans="8:12" x14ac:dyDescent="0.25">
      <c r="H30165" t="s">
        <v>28118</v>
      </c>
      <c r="I30165">
        <v>9342889</v>
      </c>
      <c r="J30165">
        <v>636092685</v>
      </c>
      <c r="K30165" t="s">
        <v>1464</v>
      </c>
      <c r="L30165" t="s">
        <v>1341</v>
      </c>
    </row>
    <row r="30166" spans="8:12" x14ac:dyDescent="0.25">
      <c r="H30166" t="s">
        <v>28119</v>
      </c>
      <c r="I30166">
        <v>9053830</v>
      </c>
      <c r="J30166">
        <v>325574000</v>
      </c>
      <c r="L30166" t="s">
        <v>1295</v>
      </c>
    </row>
    <row r="30167" spans="8:12" x14ac:dyDescent="0.25">
      <c r="H30167" t="s">
        <v>28119</v>
      </c>
      <c r="I30167">
        <v>9517109</v>
      </c>
      <c r="J30167">
        <v>273359090</v>
      </c>
      <c r="K30167" t="s">
        <v>1297</v>
      </c>
      <c r="L30167" t="s">
        <v>1362</v>
      </c>
    </row>
    <row r="30168" spans="8:12" x14ac:dyDescent="0.25">
      <c r="H30168" t="s">
        <v>28120</v>
      </c>
      <c r="I30168">
        <v>9540352</v>
      </c>
      <c r="J30168">
        <v>273359070</v>
      </c>
      <c r="K30168" t="s">
        <v>1297</v>
      </c>
      <c r="L30168" t="s">
        <v>1326</v>
      </c>
    </row>
    <row r="30169" spans="8:12" x14ac:dyDescent="0.25">
      <c r="H30169" t="s">
        <v>28121</v>
      </c>
      <c r="I30169">
        <v>9221437</v>
      </c>
      <c r="J30169">
        <v>239875000</v>
      </c>
      <c r="K30169" t="s">
        <v>1679</v>
      </c>
      <c r="L30169" t="s">
        <v>1341</v>
      </c>
    </row>
    <row r="30170" spans="8:12" x14ac:dyDescent="0.25">
      <c r="H30170" t="s">
        <v>28122</v>
      </c>
      <c r="I30170">
        <v>8757958</v>
      </c>
      <c r="J30170">
        <v>338147000</v>
      </c>
      <c r="K30170" t="s">
        <v>1431</v>
      </c>
      <c r="L30170" t="s">
        <v>1329</v>
      </c>
    </row>
    <row r="30171" spans="8:12" x14ac:dyDescent="0.25">
      <c r="H30171" t="s">
        <v>28123</v>
      </c>
      <c r="I30171">
        <v>9614268</v>
      </c>
      <c r="J30171">
        <v>431002501</v>
      </c>
      <c r="K30171" t="s">
        <v>1368</v>
      </c>
      <c r="L30171" t="s">
        <v>1295</v>
      </c>
    </row>
    <row r="30172" spans="8:12" x14ac:dyDescent="0.25">
      <c r="H30172" t="s">
        <v>28124</v>
      </c>
      <c r="I30172">
        <v>9633616</v>
      </c>
      <c r="J30172">
        <v>431002936</v>
      </c>
      <c r="K30172" t="s">
        <v>1368</v>
      </c>
      <c r="L30172" t="s">
        <v>1308</v>
      </c>
    </row>
    <row r="30173" spans="8:12" x14ac:dyDescent="0.25">
      <c r="H30173" t="s">
        <v>28125</v>
      </c>
      <c r="I30173">
        <v>9383326</v>
      </c>
      <c r="J30173">
        <v>249392000</v>
      </c>
      <c r="K30173" t="s">
        <v>1340</v>
      </c>
      <c r="L30173" t="s">
        <v>1295</v>
      </c>
    </row>
    <row r="30174" spans="8:12" x14ac:dyDescent="0.25">
      <c r="H30174" t="s">
        <v>28126</v>
      </c>
      <c r="I30174">
        <v>8836986</v>
      </c>
      <c r="J30174">
        <v>271002164</v>
      </c>
      <c r="K30174" t="s">
        <v>1373</v>
      </c>
      <c r="L30174" t="s">
        <v>1362</v>
      </c>
    </row>
    <row r="30175" spans="8:12" x14ac:dyDescent="0.25">
      <c r="H30175" t="s">
        <v>28127</v>
      </c>
      <c r="I30175">
        <v>9704788</v>
      </c>
      <c r="J30175">
        <v>369037000</v>
      </c>
      <c r="K30175" t="s">
        <v>1431</v>
      </c>
      <c r="L30175" t="s">
        <v>1313</v>
      </c>
    </row>
    <row r="30176" spans="8:12" x14ac:dyDescent="0.25">
      <c r="H30176" t="s">
        <v>28127</v>
      </c>
      <c r="I30176">
        <v>9295309</v>
      </c>
      <c r="J30176">
        <v>205008600</v>
      </c>
      <c r="K30176" t="s">
        <v>1616</v>
      </c>
      <c r="L30176" t="s">
        <v>3618</v>
      </c>
    </row>
    <row r="30177" spans="8:12" x14ac:dyDescent="0.25">
      <c r="H30177" t="s">
        <v>28128</v>
      </c>
      <c r="I30177">
        <v>7821154</v>
      </c>
      <c r="J30177">
        <v>366163000</v>
      </c>
      <c r="K30177" t="s">
        <v>1431</v>
      </c>
      <c r="L30177" t="s">
        <v>1341</v>
      </c>
    </row>
    <row r="30178" spans="8:12" x14ac:dyDescent="0.25">
      <c r="H30178" t="s">
        <v>28129</v>
      </c>
      <c r="I30178">
        <v>9238363</v>
      </c>
      <c r="J30178">
        <v>245064000</v>
      </c>
      <c r="K30178" t="s">
        <v>1387</v>
      </c>
      <c r="L30178" t="s">
        <v>1295</v>
      </c>
    </row>
    <row r="30179" spans="8:12" x14ac:dyDescent="0.25">
      <c r="H30179" t="s">
        <v>28130</v>
      </c>
      <c r="I30179">
        <v>9642916</v>
      </c>
      <c r="J30179">
        <v>345010072</v>
      </c>
      <c r="K30179" t="s">
        <v>2744</v>
      </c>
      <c r="L30179" t="s">
        <v>1326</v>
      </c>
    </row>
    <row r="30180" spans="8:12" x14ac:dyDescent="0.25">
      <c r="H30180" t="s">
        <v>28131</v>
      </c>
      <c r="I30180">
        <v>8702226</v>
      </c>
      <c r="J30180">
        <v>423012100</v>
      </c>
      <c r="K30180" t="s">
        <v>2980</v>
      </c>
      <c r="L30180" t="s">
        <v>1295</v>
      </c>
    </row>
    <row r="30181" spans="8:12" x14ac:dyDescent="0.25">
      <c r="H30181" t="s">
        <v>28132</v>
      </c>
      <c r="I30181">
        <v>9874000</v>
      </c>
      <c r="J30181">
        <v>412335000</v>
      </c>
      <c r="K30181" t="s">
        <v>1328</v>
      </c>
      <c r="L30181" t="s">
        <v>1329</v>
      </c>
    </row>
    <row r="30182" spans="8:12" x14ac:dyDescent="0.25">
      <c r="H30182" t="s">
        <v>28133</v>
      </c>
      <c r="I30182">
        <v>9485540</v>
      </c>
      <c r="J30182">
        <v>533019100</v>
      </c>
      <c r="K30182" t="s">
        <v>1563</v>
      </c>
      <c r="L30182" t="s">
        <v>1329</v>
      </c>
    </row>
    <row r="30183" spans="8:12" x14ac:dyDescent="0.25">
      <c r="H30183" t="s">
        <v>28134</v>
      </c>
      <c r="I30183">
        <v>9009085</v>
      </c>
      <c r="J30183">
        <v>445527000</v>
      </c>
      <c r="K30183" t="s">
        <v>5110</v>
      </c>
      <c r="L30183" t="s">
        <v>1295</v>
      </c>
    </row>
    <row r="30184" spans="8:12" x14ac:dyDescent="0.25">
      <c r="H30184" t="s">
        <v>28135</v>
      </c>
      <c r="I30184">
        <v>9568627</v>
      </c>
      <c r="J30184">
        <v>574000550</v>
      </c>
      <c r="K30184" t="s">
        <v>1350</v>
      </c>
      <c r="L30184" t="s">
        <v>1341</v>
      </c>
    </row>
    <row r="30185" spans="8:12" x14ac:dyDescent="0.25">
      <c r="H30185" t="s">
        <v>28136</v>
      </c>
      <c r="I30185">
        <v>9610834</v>
      </c>
      <c r="J30185">
        <v>574001730</v>
      </c>
      <c r="K30185" t="s">
        <v>1350</v>
      </c>
      <c r="L30185" t="s">
        <v>1308</v>
      </c>
    </row>
    <row r="30186" spans="8:12" x14ac:dyDescent="0.25">
      <c r="H30186" t="s">
        <v>28137</v>
      </c>
      <c r="I30186">
        <v>9600009</v>
      </c>
      <c r="J30186">
        <v>574001530</v>
      </c>
      <c r="K30186" t="s">
        <v>1350</v>
      </c>
      <c r="L30186" t="s">
        <v>1308</v>
      </c>
    </row>
    <row r="30187" spans="8:12" x14ac:dyDescent="0.25">
      <c r="H30187" t="s">
        <v>28138</v>
      </c>
      <c r="I30187">
        <v>9647382</v>
      </c>
      <c r="J30187">
        <v>574001920</v>
      </c>
      <c r="K30187" t="s">
        <v>1350</v>
      </c>
      <c r="L30187" t="s">
        <v>1308</v>
      </c>
    </row>
    <row r="30188" spans="8:12" x14ac:dyDescent="0.25">
      <c r="H30188" t="s">
        <v>28139</v>
      </c>
      <c r="I30188">
        <v>9573309</v>
      </c>
      <c r="J30188">
        <v>574000680</v>
      </c>
      <c r="K30188" t="s">
        <v>1350</v>
      </c>
      <c r="L30188" t="s">
        <v>1341</v>
      </c>
    </row>
    <row r="30189" spans="8:12" x14ac:dyDescent="0.25">
      <c r="H30189" t="s">
        <v>28140</v>
      </c>
      <c r="I30189">
        <v>9536260</v>
      </c>
      <c r="J30189">
        <v>574437000</v>
      </c>
      <c r="K30189" t="s">
        <v>1350</v>
      </c>
      <c r="L30189" t="s">
        <v>1308</v>
      </c>
    </row>
    <row r="30190" spans="8:12" x14ac:dyDescent="0.25">
      <c r="H30190" t="s">
        <v>28141</v>
      </c>
      <c r="I30190">
        <v>8310944</v>
      </c>
      <c r="J30190">
        <v>538001842</v>
      </c>
      <c r="K30190" t="s">
        <v>1437</v>
      </c>
      <c r="L30190" t="s">
        <v>1295</v>
      </c>
    </row>
    <row r="30191" spans="8:12" x14ac:dyDescent="0.25">
      <c r="H30191" t="s">
        <v>28142</v>
      </c>
      <c r="I30191">
        <v>8310956</v>
      </c>
      <c r="J30191">
        <v>538001841</v>
      </c>
      <c r="K30191" t="s">
        <v>1437</v>
      </c>
      <c r="L30191" t="s">
        <v>1295</v>
      </c>
    </row>
    <row r="30192" spans="8:12" x14ac:dyDescent="0.25">
      <c r="H30192" t="s">
        <v>28143</v>
      </c>
      <c r="I30192">
        <v>9405356</v>
      </c>
      <c r="J30192">
        <v>574373000</v>
      </c>
      <c r="K30192" t="s">
        <v>1350</v>
      </c>
      <c r="L30192" t="s">
        <v>1295</v>
      </c>
    </row>
    <row r="30193" spans="8:12" x14ac:dyDescent="0.25">
      <c r="H30193" t="s">
        <v>28144</v>
      </c>
      <c r="I30193">
        <v>8606305</v>
      </c>
      <c r="J30193">
        <v>538004544</v>
      </c>
      <c r="K30193" t="s">
        <v>1437</v>
      </c>
      <c r="L30193" t="s">
        <v>1295</v>
      </c>
    </row>
    <row r="30194" spans="8:12" x14ac:dyDescent="0.25">
      <c r="H30194" t="s">
        <v>28145</v>
      </c>
      <c r="I30194">
        <v>9109940</v>
      </c>
      <c r="J30194">
        <v>353786000</v>
      </c>
      <c r="K30194" t="s">
        <v>1332</v>
      </c>
      <c r="L30194" t="s">
        <v>1295</v>
      </c>
    </row>
    <row r="30195" spans="8:12" x14ac:dyDescent="0.25">
      <c r="H30195" t="s">
        <v>28146</v>
      </c>
      <c r="I30195">
        <v>9282376</v>
      </c>
      <c r="J30195">
        <v>353345000</v>
      </c>
      <c r="K30195" t="s">
        <v>1332</v>
      </c>
      <c r="L30195" t="s">
        <v>1614</v>
      </c>
    </row>
    <row r="30196" spans="8:12" x14ac:dyDescent="0.25">
      <c r="H30196" t="s">
        <v>28147</v>
      </c>
      <c r="I30196">
        <v>9141209</v>
      </c>
      <c r="J30196">
        <v>356772000</v>
      </c>
      <c r="K30196" t="s">
        <v>1332</v>
      </c>
      <c r="L30196" t="s">
        <v>1295</v>
      </c>
    </row>
    <row r="30197" spans="8:12" x14ac:dyDescent="0.25">
      <c r="H30197" t="s">
        <v>28148</v>
      </c>
      <c r="I30197">
        <v>9159000</v>
      </c>
      <c r="J30197">
        <v>356478000</v>
      </c>
      <c r="K30197" t="s">
        <v>1332</v>
      </c>
      <c r="L30197" t="s">
        <v>1295</v>
      </c>
    </row>
    <row r="30198" spans="8:12" x14ac:dyDescent="0.25">
      <c r="H30198" t="s">
        <v>28149</v>
      </c>
      <c r="I30198">
        <v>8938148</v>
      </c>
      <c r="J30198">
        <v>533257000</v>
      </c>
      <c r="K30198" t="s">
        <v>1563</v>
      </c>
      <c r="L30198" t="s">
        <v>1295</v>
      </c>
    </row>
    <row r="30199" spans="8:12" x14ac:dyDescent="0.25">
      <c r="H30199" t="s">
        <v>28150</v>
      </c>
      <c r="I30199">
        <v>9010046</v>
      </c>
      <c r="J30199">
        <v>533513000</v>
      </c>
      <c r="K30199" t="s">
        <v>1563</v>
      </c>
      <c r="L30199" t="s">
        <v>1295</v>
      </c>
    </row>
    <row r="30200" spans="8:12" x14ac:dyDescent="0.25">
      <c r="H30200" t="s">
        <v>28151</v>
      </c>
      <c r="I30200">
        <v>9084293</v>
      </c>
      <c r="J30200">
        <v>533399000</v>
      </c>
      <c r="K30200" t="s">
        <v>1563</v>
      </c>
      <c r="L30200" t="s">
        <v>1295</v>
      </c>
    </row>
    <row r="30201" spans="8:12" x14ac:dyDescent="0.25">
      <c r="H30201" t="s">
        <v>28152</v>
      </c>
      <c r="I30201">
        <v>9181845</v>
      </c>
      <c r="J30201">
        <v>533766000</v>
      </c>
      <c r="K30201" t="s">
        <v>1563</v>
      </c>
      <c r="L30201" t="s">
        <v>1295</v>
      </c>
    </row>
    <row r="30202" spans="8:12" x14ac:dyDescent="0.25">
      <c r="H30202" t="s">
        <v>28153</v>
      </c>
      <c r="I30202">
        <v>9100542</v>
      </c>
      <c r="J30202">
        <v>533791000</v>
      </c>
      <c r="K30202" t="s">
        <v>1563</v>
      </c>
      <c r="L30202" t="s">
        <v>1295</v>
      </c>
    </row>
    <row r="30203" spans="8:12" x14ac:dyDescent="0.25">
      <c r="H30203" t="s">
        <v>28154</v>
      </c>
      <c r="I30203">
        <v>9667186</v>
      </c>
      <c r="J30203">
        <v>565064000</v>
      </c>
      <c r="L30203" t="s">
        <v>1337</v>
      </c>
    </row>
    <row r="30204" spans="8:12" x14ac:dyDescent="0.25">
      <c r="H30204" t="s">
        <v>28155</v>
      </c>
      <c r="I30204">
        <v>9667174</v>
      </c>
      <c r="J30204">
        <v>565061000</v>
      </c>
      <c r="L30204" t="s">
        <v>1308</v>
      </c>
    </row>
    <row r="30205" spans="8:12" x14ac:dyDescent="0.25">
      <c r="H30205" t="s">
        <v>1174</v>
      </c>
      <c r="I30205">
        <v>9286592</v>
      </c>
      <c r="J30205">
        <v>229609000</v>
      </c>
      <c r="L30205" t="s">
        <v>1341</v>
      </c>
    </row>
    <row r="30206" spans="8:12" x14ac:dyDescent="0.25">
      <c r="H30206" t="s">
        <v>28156</v>
      </c>
      <c r="I30206">
        <v>9702455</v>
      </c>
      <c r="J30206">
        <v>229710000</v>
      </c>
      <c r="L30206" t="s">
        <v>1308</v>
      </c>
    </row>
    <row r="30207" spans="8:12" x14ac:dyDescent="0.25">
      <c r="H30207" t="s">
        <v>28157</v>
      </c>
      <c r="I30207">
        <v>9217656</v>
      </c>
      <c r="J30207">
        <v>239756000</v>
      </c>
      <c r="K30207" t="s">
        <v>1679</v>
      </c>
      <c r="L30207" t="s">
        <v>1341</v>
      </c>
    </row>
    <row r="30208" spans="8:12" x14ac:dyDescent="0.25">
      <c r="H30208" t="s">
        <v>28158</v>
      </c>
      <c r="I30208">
        <v>9011040</v>
      </c>
      <c r="J30208">
        <v>506114000</v>
      </c>
      <c r="K30208" t="s">
        <v>6977</v>
      </c>
      <c r="L30208" t="s">
        <v>1308</v>
      </c>
    </row>
    <row r="30209" spans="8:12" x14ac:dyDescent="0.25">
      <c r="H30209" t="s">
        <v>28159</v>
      </c>
      <c r="I30209">
        <v>9554286</v>
      </c>
      <c r="J30209">
        <v>565282000</v>
      </c>
      <c r="L30209" t="s">
        <v>1362</v>
      </c>
    </row>
    <row r="30210" spans="8:12" x14ac:dyDescent="0.25">
      <c r="H30210" t="s">
        <v>28160</v>
      </c>
      <c r="I30210">
        <v>9145011</v>
      </c>
      <c r="J30210">
        <v>234789000</v>
      </c>
      <c r="K30210" t="s">
        <v>1558</v>
      </c>
      <c r="L30210" t="s">
        <v>1362</v>
      </c>
    </row>
    <row r="30211" spans="8:12" x14ac:dyDescent="0.25">
      <c r="H30211" t="s">
        <v>28161</v>
      </c>
      <c r="I30211">
        <v>9546459</v>
      </c>
      <c r="J30211">
        <v>246887000</v>
      </c>
      <c r="K30211" t="s">
        <v>1387</v>
      </c>
      <c r="L30211" t="s">
        <v>1295</v>
      </c>
    </row>
    <row r="30212" spans="8:12" x14ac:dyDescent="0.25">
      <c r="H30212" t="s">
        <v>28162</v>
      </c>
      <c r="I30212">
        <v>9181998</v>
      </c>
      <c r="J30212">
        <v>353723000</v>
      </c>
      <c r="K30212" t="s">
        <v>1332</v>
      </c>
      <c r="L30212" t="s">
        <v>1308</v>
      </c>
    </row>
    <row r="30213" spans="8:12" x14ac:dyDescent="0.25">
      <c r="H30213" t="s">
        <v>28163</v>
      </c>
      <c r="I30213">
        <v>9170107</v>
      </c>
      <c r="J30213">
        <v>574248000</v>
      </c>
      <c r="K30213" t="s">
        <v>1350</v>
      </c>
      <c r="L30213" t="s">
        <v>1295</v>
      </c>
    </row>
    <row r="30214" spans="8:12" x14ac:dyDescent="0.25">
      <c r="H30214" t="s">
        <v>28164</v>
      </c>
      <c r="I30214">
        <v>9567867</v>
      </c>
      <c r="J30214">
        <v>574001400</v>
      </c>
      <c r="K30214" t="s">
        <v>1350</v>
      </c>
      <c r="L30214" t="s">
        <v>1308</v>
      </c>
    </row>
    <row r="30215" spans="8:12" x14ac:dyDescent="0.25">
      <c r="H30215" t="s">
        <v>28165</v>
      </c>
      <c r="I30215">
        <v>9557460</v>
      </c>
      <c r="J30215">
        <v>574947000</v>
      </c>
      <c r="K30215" t="s">
        <v>1350</v>
      </c>
      <c r="L30215" t="s">
        <v>1341</v>
      </c>
    </row>
    <row r="30216" spans="8:12" x14ac:dyDescent="0.25">
      <c r="H30216" t="s">
        <v>28166</v>
      </c>
      <c r="I30216">
        <v>9596600</v>
      </c>
      <c r="J30216">
        <v>574000570</v>
      </c>
      <c r="K30216" t="s">
        <v>1350</v>
      </c>
      <c r="L30216" t="s">
        <v>1308</v>
      </c>
    </row>
    <row r="30217" spans="8:12" x14ac:dyDescent="0.25">
      <c r="H30217" t="s">
        <v>28167</v>
      </c>
      <c r="I30217">
        <v>9571739</v>
      </c>
      <c r="J30217">
        <v>574993000</v>
      </c>
      <c r="K30217" t="s">
        <v>1350</v>
      </c>
      <c r="L30217" t="s">
        <v>1341</v>
      </c>
    </row>
    <row r="30218" spans="8:12" x14ac:dyDescent="0.25">
      <c r="H30218" t="s">
        <v>28168</v>
      </c>
      <c r="I30218">
        <v>9024920</v>
      </c>
      <c r="J30218">
        <v>574818000</v>
      </c>
      <c r="K30218" t="s">
        <v>1350</v>
      </c>
      <c r="L30218" t="s">
        <v>1295</v>
      </c>
    </row>
    <row r="30219" spans="8:12" x14ac:dyDescent="0.25">
      <c r="H30219" t="s">
        <v>28169</v>
      </c>
      <c r="I30219">
        <v>8915184</v>
      </c>
      <c r="J30219">
        <v>574216000</v>
      </c>
      <c r="L30219" t="s">
        <v>1295</v>
      </c>
    </row>
    <row r="30220" spans="8:12" x14ac:dyDescent="0.25">
      <c r="H30220" t="s">
        <v>28170</v>
      </c>
      <c r="I30220">
        <v>9532240</v>
      </c>
      <c r="J30220">
        <v>574699000</v>
      </c>
      <c r="K30220" t="s">
        <v>1350</v>
      </c>
      <c r="L30220" t="s">
        <v>1308</v>
      </c>
    </row>
    <row r="30221" spans="8:12" x14ac:dyDescent="0.25">
      <c r="H30221" t="s">
        <v>28171</v>
      </c>
      <c r="I30221">
        <v>8650021</v>
      </c>
      <c r="J30221">
        <v>574002660</v>
      </c>
      <c r="K30221" t="s">
        <v>1350</v>
      </c>
      <c r="L30221" t="s">
        <v>1308</v>
      </c>
    </row>
    <row r="30222" spans="8:12" x14ac:dyDescent="0.25">
      <c r="H30222" t="s">
        <v>28172</v>
      </c>
      <c r="I30222">
        <v>9399246</v>
      </c>
      <c r="J30222">
        <v>574367000</v>
      </c>
      <c r="K30222" t="s">
        <v>1350</v>
      </c>
      <c r="L30222" t="s">
        <v>1308</v>
      </c>
    </row>
    <row r="30223" spans="8:12" x14ac:dyDescent="0.25">
      <c r="H30223" t="s">
        <v>28173</v>
      </c>
      <c r="I30223">
        <v>9548720</v>
      </c>
      <c r="J30223">
        <v>574436000</v>
      </c>
      <c r="K30223" t="s">
        <v>1350</v>
      </c>
      <c r="L30223" t="s">
        <v>1295</v>
      </c>
    </row>
    <row r="30224" spans="8:12" x14ac:dyDescent="0.25">
      <c r="H30224" t="s">
        <v>28174</v>
      </c>
      <c r="I30224">
        <v>9329241</v>
      </c>
      <c r="J30224">
        <v>574293000</v>
      </c>
      <c r="K30224" t="s">
        <v>1350</v>
      </c>
      <c r="L30224" t="s">
        <v>1295</v>
      </c>
    </row>
    <row r="30225" spans="8:12" x14ac:dyDescent="0.25">
      <c r="H30225" t="s">
        <v>28175</v>
      </c>
      <c r="I30225">
        <v>9545821</v>
      </c>
      <c r="J30225">
        <v>574966000</v>
      </c>
      <c r="K30225" t="s">
        <v>1350</v>
      </c>
      <c r="L30225" t="s">
        <v>1308</v>
      </c>
    </row>
    <row r="30226" spans="8:12" x14ac:dyDescent="0.25">
      <c r="H30226" t="s">
        <v>28176</v>
      </c>
      <c r="I30226">
        <v>9508445</v>
      </c>
      <c r="J30226">
        <v>574404000</v>
      </c>
      <c r="K30226" t="s">
        <v>1350</v>
      </c>
      <c r="L30226" t="s">
        <v>1308</v>
      </c>
    </row>
    <row r="30227" spans="8:12" x14ac:dyDescent="0.25">
      <c r="H30227" t="s">
        <v>28177</v>
      </c>
      <c r="I30227">
        <v>9567879</v>
      </c>
      <c r="J30227">
        <v>574001070</v>
      </c>
      <c r="K30227" t="s">
        <v>1350</v>
      </c>
      <c r="L30227" t="s">
        <v>1295</v>
      </c>
    </row>
    <row r="30228" spans="8:12" x14ac:dyDescent="0.25">
      <c r="H30228" t="s">
        <v>28178</v>
      </c>
      <c r="I30228">
        <v>7618301</v>
      </c>
      <c r="J30228">
        <v>422151211</v>
      </c>
      <c r="K30228" t="s">
        <v>1664</v>
      </c>
      <c r="L30228" t="s">
        <v>1308</v>
      </c>
    </row>
    <row r="30229" spans="8:12" x14ac:dyDescent="0.25">
      <c r="H30229" t="s">
        <v>28178</v>
      </c>
      <c r="I30229">
        <v>9169598</v>
      </c>
      <c r="J30229">
        <v>413471680</v>
      </c>
      <c r="L30229" t="s">
        <v>1337</v>
      </c>
    </row>
    <row r="30230" spans="8:12" x14ac:dyDescent="0.25">
      <c r="H30230" t="s">
        <v>28179</v>
      </c>
      <c r="I30230">
        <v>8613736</v>
      </c>
      <c r="J30230">
        <v>672708000</v>
      </c>
      <c r="K30230" t="s">
        <v>2192</v>
      </c>
      <c r="L30230" t="s">
        <v>1313</v>
      </c>
    </row>
    <row r="30231" spans="8:12" x14ac:dyDescent="0.25">
      <c r="H30231" t="s">
        <v>28180</v>
      </c>
      <c r="I30231">
        <v>9036832</v>
      </c>
      <c r="J30231">
        <v>567052300</v>
      </c>
      <c r="K30231" t="s">
        <v>1861</v>
      </c>
      <c r="L30231" t="s">
        <v>1362</v>
      </c>
    </row>
    <row r="30232" spans="8:12" x14ac:dyDescent="0.25">
      <c r="H30232" t="s">
        <v>28181</v>
      </c>
      <c r="I30232">
        <v>9106742</v>
      </c>
      <c r="J30232">
        <v>567038000</v>
      </c>
      <c r="K30232" t="s">
        <v>1861</v>
      </c>
      <c r="L30232" t="s">
        <v>1341</v>
      </c>
    </row>
    <row r="30233" spans="8:12" x14ac:dyDescent="0.25">
      <c r="H30233" t="s">
        <v>28182</v>
      </c>
      <c r="I30233">
        <v>9523483</v>
      </c>
      <c r="J30233">
        <v>636014714</v>
      </c>
      <c r="K30233" t="s">
        <v>1464</v>
      </c>
      <c r="L30233" t="s">
        <v>1308</v>
      </c>
    </row>
    <row r="30234" spans="8:12" x14ac:dyDescent="0.25">
      <c r="H30234" t="s">
        <v>28183</v>
      </c>
      <c r="I30234">
        <v>9649196</v>
      </c>
      <c r="J30234">
        <v>246091000</v>
      </c>
      <c r="K30234" t="s">
        <v>1387</v>
      </c>
      <c r="L30234" t="s">
        <v>1295</v>
      </c>
    </row>
    <row r="30235" spans="8:12" x14ac:dyDescent="0.25">
      <c r="H30235" t="s">
        <v>28184</v>
      </c>
      <c r="I30235">
        <v>9567233</v>
      </c>
      <c r="J30235">
        <v>249219000</v>
      </c>
      <c r="K30235" t="s">
        <v>1340</v>
      </c>
      <c r="L30235" t="s">
        <v>1308</v>
      </c>
    </row>
    <row r="30236" spans="8:12" x14ac:dyDescent="0.25">
      <c r="H30236" t="s">
        <v>28185</v>
      </c>
      <c r="I30236">
        <v>9112131</v>
      </c>
      <c r="J30236">
        <v>538005220</v>
      </c>
      <c r="K30236" t="s">
        <v>1437</v>
      </c>
      <c r="L30236" t="s">
        <v>1326</v>
      </c>
    </row>
    <row r="30237" spans="8:12" x14ac:dyDescent="0.25">
      <c r="H30237" t="s">
        <v>28186</v>
      </c>
      <c r="I30237">
        <v>9165190</v>
      </c>
      <c r="J30237">
        <v>356750000</v>
      </c>
      <c r="K30237" t="s">
        <v>1332</v>
      </c>
      <c r="L30237" t="s">
        <v>1341</v>
      </c>
    </row>
    <row r="30238" spans="8:12" x14ac:dyDescent="0.25">
      <c r="H30238" t="s">
        <v>28187</v>
      </c>
      <c r="I30238">
        <v>9077226</v>
      </c>
      <c r="J30238">
        <v>356970000</v>
      </c>
      <c r="K30238" t="s">
        <v>1332</v>
      </c>
      <c r="L30238" t="s">
        <v>1341</v>
      </c>
    </row>
    <row r="30239" spans="8:12" x14ac:dyDescent="0.25">
      <c r="H30239" t="s">
        <v>28188</v>
      </c>
      <c r="I30239">
        <v>9055620</v>
      </c>
      <c r="J30239">
        <v>354739000</v>
      </c>
      <c r="K30239" t="s">
        <v>1332</v>
      </c>
      <c r="L30239" t="s">
        <v>1341</v>
      </c>
    </row>
    <row r="30240" spans="8:12" x14ac:dyDescent="0.25">
      <c r="H30240" t="s">
        <v>28189</v>
      </c>
      <c r="I30240">
        <v>9124902</v>
      </c>
      <c r="J30240">
        <v>356808000</v>
      </c>
      <c r="K30240" t="s">
        <v>1332</v>
      </c>
      <c r="L30240" t="s">
        <v>1341</v>
      </c>
    </row>
    <row r="30241" spans="8:12" x14ac:dyDescent="0.25">
      <c r="H30241" t="s">
        <v>28190</v>
      </c>
      <c r="I30241">
        <v>9231303</v>
      </c>
      <c r="J30241">
        <v>351199000</v>
      </c>
      <c r="K30241" t="s">
        <v>1332</v>
      </c>
      <c r="L30241" t="s">
        <v>1341</v>
      </c>
    </row>
    <row r="30242" spans="8:12" x14ac:dyDescent="0.25">
      <c r="H30242" t="s">
        <v>28191</v>
      </c>
      <c r="I30242">
        <v>9102344</v>
      </c>
      <c r="J30242">
        <v>353203000</v>
      </c>
      <c r="K30242" t="s">
        <v>1332</v>
      </c>
      <c r="L30242" t="s">
        <v>1341</v>
      </c>
    </row>
    <row r="30243" spans="8:12" x14ac:dyDescent="0.25">
      <c r="H30243" t="s">
        <v>28192</v>
      </c>
      <c r="I30243">
        <v>9140578</v>
      </c>
      <c r="J30243">
        <v>351644000</v>
      </c>
      <c r="K30243" t="s">
        <v>1332</v>
      </c>
      <c r="L30243" t="s">
        <v>1341</v>
      </c>
    </row>
    <row r="30244" spans="8:12" x14ac:dyDescent="0.25">
      <c r="H30244" t="s">
        <v>28193</v>
      </c>
      <c r="I30244">
        <v>9052604</v>
      </c>
      <c r="J30244">
        <v>356994000</v>
      </c>
      <c r="K30244" t="s">
        <v>1332</v>
      </c>
      <c r="L30244" t="s">
        <v>1341</v>
      </c>
    </row>
    <row r="30245" spans="8:12" x14ac:dyDescent="0.25">
      <c r="H30245" t="s">
        <v>28194</v>
      </c>
      <c r="I30245">
        <v>9318606</v>
      </c>
      <c r="J30245">
        <v>374780000</v>
      </c>
      <c r="L30245" t="s">
        <v>1341</v>
      </c>
    </row>
    <row r="30246" spans="8:12" x14ac:dyDescent="0.25">
      <c r="H30246" t="s">
        <v>28195</v>
      </c>
      <c r="I30246">
        <v>9107394</v>
      </c>
      <c r="J30246">
        <v>304247000</v>
      </c>
      <c r="K30246" t="s">
        <v>1294</v>
      </c>
      <c r="L30246" t="s">
        <v>1295</v>
      </c>
    </row>
    <row r="30247" spans="8:12" x14ac:dyDescent="0.25">
      <c r="H30247" t="s">
        <v>28196</v>
      </c>
      <c r="I30247">
        <v>9195418</v>
      </c>
      <c r="J30247">
        <v>246064000</v>
      </c>
      <c r="K30247" t="s">
        <v>1387</v>
      </c>
      <c r="L30247" t="s">
        <v>1295</v>
      </c>
    </row>
    <row r="30248" spans="8:12" x14ac:dyDescent="0.25">
      <c r="H30248" t="s">
        <v>28197</v>
      </c>
      <c r="I30248">
        <v>9162916</v>
      </c>
      <c r="J30248">
        <v>239884000</v>
      </c>
      <c r="K30248" t="s">
        <v>1679</v>
      </c>
      <c r="L30248" t="s">
        <v>1326</v>
      </c>
    </row>
    <row r="30249" spans="8:12" x14ac:dyDescent="0.25">
      <c r="H30249" t="s">
        <v>28198</v>
      </c>
      <c r="I30249">
        <v>9199696</v>
      </c>
      <c r="J30249">
        <v>304011026</v>
      </c>
      <c r="K30249" t="s">
        <v>1294</v>
      </c>
      <c r="L30249" t="s">
        <v>1295</v>
      </c>
    </row>
    <row r="30250" spans="8:12" x14ac:dyDescent="0.25">
      <c r="H30250" t="s">
        <v>28198</v>
      </c>
      <c r="I30250">
        <v>9697973</v>
      </c>
      <c r="J30250">
        <v>212301000</v>
      </c>
      <c r="K30250" t="s">
        <v>1443</v>
      </c>
      <c r="L30250" t="s">
        <v>1308</v>
      </c>
    </row>
    <row r="30251" spans="8:12" x14ac:dyDescent="0.25">
      <c r="H30251" t="s">
        <v>28199</v>
      </c>
      <c r="I30251">
        <v>9261023</v>
      </c>
      <c r="J30251">
        <v>538002179</v>
      </c>
      <c r="K30251" t="s">
        <v>1437</v>
      </c>
      <c r="L30251" t="s">
        <v>1341</v>
      </c>
    </row>
    <row r="30252" spans="8:12" x14ac:dyDescent="0.25">
      <c r="H30252" t="s">
        <v>28200</v>
      </c>
      <c r="I30252">
        <v>9463592</v>
      </c>
      <c r="J30252">
        <v>248766000</v>
      </c>
      <c r="K30252" t="s">
        <v>1340</v>
      </c>
      <c r="L30252" t="s">
        <v>1308</v>
      </c>
    </row>
    <row r="30253" spans="8:12" x14ac:dyDescent="0.25">
      <c r="H30253" t="s">
        <v>28201</v>
      </c>
      <c r="I30253">
        <v>9258612</v>
      </c>
      <c r="J30253">
        <v>258749000</v>
      </c>
      <c r="K30253" t="s">
        <v>1335</v>
      </c>
      <c r="L30253" t="s">
        <v>1326</v>
      </c>
    </row>
    <row r="30254" spans="8:12" x14ac:dyDescent="0.25">
      <c r="H30254" t="s">
        <v>28202</v>
      </c>
      <c r="I30254">
        <v>9452543</v>
      </c>
      <c r="J30254">
        <v>538004153</v>
      </c>
      <c r="K30254" t="s">
        <v>1437</v>
      </c>
      <c r="L30254" t="s">
        <v>1341</v>
      </c>
    </row>
    <row r="30255" spans="8:12" x14ac:dyDescent="0.25">
      <c r="H30255" t="s">
        <v>28203</v>
      </c>
      <c r="I30255">
        <v>9682837</v>
      </c>
      <c r="J30255">
        <v>563656000</v>
      </c>
      <c r="K30255" t="s">
        <v>1441</v>
      </c>
      <c r="L30255" t="s">
        <v>1341</v>
      </c>
    </row>
    <row r="30256" spans="8:12" x14ac:dyDescent="0.25">
      <c r="H30256" t="s">
        <v>28204</v>
      </c>
      <c r="I30256">
        <v>9183843</v>
      </c>
      <c r="J30256">
        <v>255804940</v>
      </c>
      <c r="L30256" t="s">
        <v>1326</v>
      </c>
    </row>
    <row r="30257" spans="8:12" x14ac:dyDescent="0.25">
      <c r="H30257" t="s">
        <v>1175</v>
      </c>
      <c r="I30257">
        <v>9291406</v>
      </c>
      <c r="J30257">
        <v>229343000</v>
      </c>
      <c r="L30257" t="s">
        <v>1341</v>
      </c>
    </row>
    <row r="30258" spans="8:12" x14ac:dyDescent="0.25">
      <c r="H30258" t="s">
        <v>28205</v>
      </c>
      <c r="I30258">
        <v>9005338</v>
      </c>
      <c r="J30258">
        <v>244367000</v>
      </c>
      <c r="K30258" t="s">
        <v>1387</v>
      </c>
      <c r="L30258" t="s">
        <v>1326</v>
      </c>
    </row>
    <row r="30259" spans="8:12" x14ac:dyDescent="0.25">
      <c r="H30259" t="s">
        <v>1176</v>
      </c>
      <c r="I30259">
        <v>9739020</v>
      </c>
      <c r="J30259">
        <v>351809000</v>
      </c>
      <c r="K30259" t="s">
        <v>1332</v>
      </c>
      <c r="L30259" t="s">
        <v>1308</v>
      </c>
    </row>
    <row r="30260" spans="8:12" x14ac:dyDescent="0.25">
      <c r="H30260" t="s">
        <v>28206</v>
      </c>
      <c r="I30260">
        <v>9103831</v>
      </c>
      <c r="J30260">
        <v>239597000</v>
      </c>
      <c r="K30260" t="s">
        <v>1679</v>
      </c>
      <c r="L30260" t="s">
        <v>1326</v>
      </c>
    </row>
    <row r="30261" spans="8:12" x14ac:dyDescent="0.25">
      <c r="H30261" t="s">
        <v>28207</v>
      </c>
      <c r="I30261">
        <v>9275751</v>
      </c>
      <c r="J30261">
        <v>538002272</v>
      </c>
      <c r="K30261" t="s">
        <v>1437</v>
      </c>
      <c r="L30261" t="s">
        <v>1362</v>
      </c>
    </row>
    <row r="30262" spans="8:12" x14ac:dyDescent="0.25">
      <c r="H30262" t="s">
        <v>28207</v>
      </c>
      <c r="I30262">
        <v>9138692</v>
      </c>
      <c r="J30262">
        <v>311903000</v>
      </c>
      <c r="K30262" t="s">
        <v>1609</v>
      </c>
      <c r="L30262" t="s">
        <v>1341</v>
      </c>
    </row>
    <row r="30263" spans="8:12" x14ac:dyDescent="0.25">
      <c r="H30263" t="s">
        <v>28208</v>
      </c>
      <c r="I30263">
        <v>9224025</v>
      </c>
      <c r="J30263">
        <v>636016257</v>
      </c>
      <c r="K30263" t="s">
        <v>1464</v>
      </c>
      <c r="L30263" t="s">
        <v>1341</v>
      </c>
    </row>
    <row r="30264" spans="8:12" x14ac:dyDescent="0.25">
      <c r="H30264" t="s">
        <v>28209</v>
      </c>
      <c r="I30264">
        <v>9177997</v>
      </c>
      <c r="J30264">
        <v>538005297</v>
      </c>
      <c r="K30264" t="s">
        <v>1437</v>
      </c>
      <c r="L30264" t="s">
        <v>1341</v>
      </c>
    </row>
    <row r="30265" spans="8:12" x14ac:dyDescent="0.25">
      <c r="H30265" t="s">
        <v>28210</v>
      </c>
      <c r="I30265">
        <v>9081112</v>
      </c>
      <c r="J30265">
        <v>256321000</v>
      </c>
      <c r="K30265" t="s">
        <v>1340</v>
      </c>
      <c r="L30265" t="s">
        <v>1341</v>
      </c>
    </row>
    <row r="30266" spans="8:12" x14ac:dyDescent="0.25">
      <c r="H30266" t="s">
        <v>28211</v>
      </c>
      <c r="I30266">
        <v>9595759</v>
      </c>
      <c r="J30266">
        <v>375271000</v>
      </c>
      <c r="K30266" t="s">
        <v>1322</v>
      </c>
      <c r="L30266" t="s">
        <v>1308</v>
      </c>
    </row>
    <row r="30267" spans="8:12" x14ac:dyDescent="0.25">
      <c r="H30267" t="s">
        <v>28212</v>
      </c>
      <c r="I30267">
        <v>9078335</v>
      </c>
      <c r="J30267">
        <v>538001780</v>
      </c>
      <c r="K30267" t="s">
        <v>1437</v>
      </c>
      <c r="L30267" t="s">
        <v>1341</v>
      </c>
    </row>
    <row r="30268" spans="8:12" x14ac:dyDescent="0.25">
      <c r="H30268" t="s">
        <v>28213</v>
      </c>
      <c r="I30268">
        <v>9268978</v>
      </c>
      <c r="J30268">
        <v>377152000</v>
      </c>
      <c r="K30268" t="s">
        <v>1322</v>
      </c>
      <c r="L30268" t="s">
        <v>1341</v>
      </c>
    </row>
    <row r="30269" spans="8:12" x14ac:dyDescent="0.25">
      <c r="H30269" t="s">
        <v>28214</v>
      </c>
      <c r="I30269">
        <v>9595761</v>
      </c>
      <c r="J30269">
        <v>377531000</v>
      </c>
      <c r="K30269" t="s">
        <v>1322</v>
      </c>
      <c r="L30269" t="s">
        <v>1341</v>
      </c>
    </row>
    <row r="30270" spans="8:12" x14ac:dyDescent="0.25">
      <c r="H30270" t="s">
        <v>28215</v>
      </c>
      <c r="I30270">
        <v>9142980</v>
      </c>
      <c r="J30270">
        <v>372099000</v>
      </c>
      <c r="L30270" t="s">
        <v>1341</v>
      </c>
    </row>
    <row r="30271" spans="8:12" x14ac:dyDescent="0.25">
      <c r="H30271" t="s">
        <v>28216</v>
      </c>
      <c r="I30271">
        <v>9435806</v>
      </c>
      <c r="J30271">
        <v>566426000</v>
      </c>
      <c r="L30271" t="s">
        <v>1326</v>
      </c>
    </row>
    <row r="30272" spans="8:12" x14ac:dyDescent="0.25">
      <c r="H30272" t="s">
        <v>28217</v>
      </c>
      <c r="I30272">
        <v>8715508</v>
      </c>
      <c r="J30272">
        <v>572537000</v>
      </c>
      <c r="K30272" t="s">
        <v>1575</v>
      </c>
      <c r="L30272" t="s">
        <v>1326</v>
      </c>
    </row>
    <row r="30273" spans="8:12" x14ac:dyDescent="0.25">
      <c r="H30273" t="s">
        <v>28218</v>
      </c>
      <c r="I30273">
        <v>9348508</v>
      </c>
      <c r="J30273">
        <v>565202000</v>
      </c>
      <c r="L30273" t="s">
        <v>1326</v>
      </c>
    </row>
    <row r="30274" spans="8:12" x14ac:dyDescent="0.25">
      <c r="H30274" t="s">
        <v>28219</v>
      </c>
      <c r="I30274">
        <v>9124055</v>
      </c>
      <c r="J30274">
        <v>572745210</v>
      </c>
      <c r="K30274" t="s">
        <v>1575</v>
      </c>
      <c r="L30274" t="s">
        <v>1326</v>
      </c>
    </row>
    <row r="30275" spans="8:12" x14ac:dyDescent="0.25">
      <c r="H30275" t="s">
        <v>28219</v>
      </c>
      <c r="I30275">
        <v>9109506</v>
      </c>
      <c r="J30275">
        <v>565641218</v>
      </c>
      <c r="L30275" t="s">
        <v>1313</v>
      </c>
    </row>
    <row r="30276" spans="8:12" x14ac:dyDescent="0.25">
      <c r="H30276" t="s">
        <v>28220</v>
      </c>
      <c r="I30276">
        <v>8618889</v>
      </c>
      <c r="J30276">
        <v>572790000</v>
      </c>
      <c r="K30276" t="s">
        <v>1575</v>
      </c>
      <c r="L30276" t="s">
        <v>1326</v>
      </c>
    </row>
    <row r="30277" spans="8:12" x14ac:dyDescent="0.25">
      <c r="H30277" t="s">
        <v>28221</v>
      </c>
      <c r="I30277">
        <v>9317195</v>
      </c>
      <c r="J30277">
        <v>566457000</v>
      </c>
      <c r="L30277" t="s">
        <v>1326</v>
      </c>
    </row>
    <row r="30278" spans="8:12" x14ac:dyDescent="0.25">
      <c r="H30278" t="s">
        <v>1177</v>
      </c>
      <c r="I30278">
        <v>9591818</v>
      </c>
      <c r="J30278">
        <v>477700800</v>
      </c>
      <c r="K30278" t="s">
        <v>1348</v>
      </c>
      <c r="L30278" t="s">
        <v>1341</v>
      </c>
    </row>
    <row r="30279" spans="8:12" x14ac:dyDescent="0.25">
      <c r="H30279" t="s">
        <v>120</v>
      </c>
      <c r="I30279">
        <v>9607124</v>
      </c>
      <c r="J30279">
        <v>477444200</v>
      </c>
      <c r="K30279" t="s">
        <v>1348</v>
      </c>
      <c r="L30279" t="s">
        <v>1341</v>
      </c>
    </row>
    <row r="30280" spans="8:12" x14ac:dyDescent="0.25">
      <c r="H30280" t="s">
        <v>1178</v>
      </c>
      <c r="I30280">
        <v>9591832</v>
      </c>
      <c r="J30280">
        <v>477792400</v>
      </c>
      <c r="K30280" t="s">
        <v>1348</v>
      </c>
      <c r="L30280" t="s">
        <v>1341</v>
      </c>
    </row>
    <row r="30281" spans="8:12" x14ac:dyDescent="0.25">
      <c r="H30281" t="s">
        <v>1179</v>
      </c>
      <c r="I30281">
        <v>9591844</v>
      </c>
      <c r="J30281">
        <v>477792300</v>
      </c>
      <c r="K30281" t="s">
        <v>1348</v>
      </c>
      <c r="L30281" t="s">
        <v>1341</v>
      </c>
    </row>
    <row r="30282" spans="8:12" x14ac:dyDescent="0.25">
      <c r="H30282" t="s">
        <v>1180</v>
      </c>
      <c r="I30282">
        <v>9603972</v>
      </c>
      <c r="J30282">
        <v>477311400</v>
      </c>
      <c r="K30282" t="s">
        <v>1348</v>
      </c>
      <c r="L30282" t="s">
        <v>1341</v>
      </c>
    </row>
    <row r="30283" spans="8:12" x14ac:dyDescent="0.25">
      <c r="H30283" t="s">
        <v>28222</v>
      </c>
      <c r="I30283">
        <v>9348534</v>
      </c>
      <c r="J30283">
        <v>565205000</v>
      </c>
      <c r="L30283" t="s">
        <v>1326</v>
      </c>
    </row>
    <row r="30284" spans="8:12" x14ac:dyDescent="0.25">
      <c r="H30284" t="s">
        <v>28223</v>
      </c>
      <c r="I30284">
        <v>9317250</v>
      </c>
      <c r="J30284">
        <v>477938600</v>
      </c>
      <c r="K30284" t="s">
        <v>1348</v>
      </c>
      <c r="L30284" t="s">
        <v>1326</v>
      </c>
    </row>
    <row r="30285" spans="8:12" x14ac:dyDescent="0.25">
      <c r="H30285" t="s">
        <v>28224</v>
      </c>
      <c r="I30285">
        <v>9401386</v>
      </c>
      <c r="J30285">
        <v>477598900</v>
      </c>
      <c r="K30285" t="s">
        <v>1348</v>
      </c>
      <c r="L30285" t="s">
        <v>1326</v>
      </c>
    </row>
    <row r="30286" spans="8:12" x14ac:dyDescent="0.25">
      <c r="H30286" t="s">
        <v>28225</v>
      </c>
      <c r="I30286">
        <v>8618877</v>
      </c>
      <c r="J30286">
        <v>572813000</v>
      </c>
      <c r="K30286" t="s">
        <v>1575</v>
      </c>
      <c r="L30286" t="s">
        <v>1326</v>
      </c>
    </row>
    <row r="30287" spans="8:12" x14ac:dyDescent="0.25">
      <c r="H30287" t="s">
        <v>28226</v>
      </c>
      <c r="I30287">
        <v>9169770</v>
      </c>
      <c r="J30287">
        <v>572556210</v>
      </c>
      <c r="K30287" t="s">
        <v>1575</v>
      </c>
      <c r="L30287" t="s">
        <v>1326</v>
      </c>
    </row>
    <row r="30288" spans="8:12" x14ac:dyDescent="0.25">
      <c r="H30288" t="s">
        <v>1181</v>
      </c>
      <c r="I30288">
        <v>9591806</v>
      </c>
      <c r="J30288">
        <v>477700700</v>
      </c>
      <c r="K30288" t="s">
        <v>1348</v>
      </c>
      <c r="L30288" t="s">
        <v>1341</v>
      </c>
    </row>
    <row r="30289" spans="8:12" x14ac:dyDescent="0.25">
      <c r="H30289" t="s">
        <v>28227</v>
      </c>
      <c r="I30289">
        <v>9112753</v>
      </c>
      <c r="J30289">
        <v>572415210</v>
      </c>
      <c r="K30289" t="s">
        <v>1575</v>
      </c>
      <c r="L30289" t="s">
        <v>1326</v>
      </c>
    </row>
    <row r="30290" spans="8:12" x14ac:dyDescent="0.25">
      <c r="H30290" t="s">
        <v>28228</v>
      </c>
      <c r="I30290">
        <v>8819081</v>
      </c>
      <c r="J30290">
        <v>572304210</v>
      </c>
      <c r="K30290" t="s">
        <v>1575</v>
      </c>
      <c r="L30290" t="s">
        <v>1326</v>
      </c>
    </row>
    <row r="30291" spans="8:12" x14ac:dyDescent="0.25">
      <c r="H30291" t="s">
        <v>28229</v>
      </c>
      <c r="I30291">
        <v>9331866</v>
      </c>
      <c r="J30291">
        <v>538090258</v>
      </c>
      <c r="K30291" t="s">
        <v>1437</v>
      </c>
      <c r="L30291" t="s">
        <v>1341</v>
      </c>
    </row>
    <row r="30292" spans="8:12" x14ac:dyDescent="0.25">
      <c r="H30292" t="s">
        <v>28230</v>
      </c>
      <c r="I30292">
        <v>9702443</v>
      </c>
      <c r="J30292">
        <v>229711000</v>
      </c>
      <c r="L30292" t="s">
        <v>1308</v>
      </c>
    </row>
    <row r="30293" spans="8:12" x14ac:dyDescent="0.25">
      <c r="H30293" t="s">
        <v>28231</v>
      </c>
      <c r="I30293">
        <v>9199256</v>
      </c>
      <c r="J30293">
        <v>304011027</v>
      </c>
      <c r="K30293" t="s">
        <v>1294</v>
      </c>
      <c r="L30293" t="s">
        <v>1295</v>
      </c>
    </row>
    <row r="30294" spans="8:12" x14ac:dyDescent="0.25">
      <c r="H30294" t="s">
        <v>1182</v>
      </c>
      <c r="I30294">
        <v>9342841</v>
      </c>
      <c r="J30294">
        <v>241282000</v>
      </c>
      <c r="K30294" t="s">
        <v>1679</v>
      </c>
      <c r="L30294" t="s">
        <v>1341</v>
      </c>
    </row>
    <row r="30295" spans="8:12" x14ac:dyDescent="0.25">
      <c r="H30295" t="s">
        <v>1183</v>
      </c>
      <c r="I30295">
        <v>9312315</v>
      </c>
      <c r="J30295">
        <v>636014425</v>
      </c>
      <c r="K30295" t="s">
        <v>1464</v>
      </c>
      <c r="L30295" t="s">
        <v>1341</v>
      </c>
    </row>
    <row r="30296" spans="8:12" x14ac:dyDescent="0.25">
      <c r="H30296" t="s">
        <v>1183</v>
      </c>
      <c r="I30296">
        <v>9283992</v>
      </c>
      <c r="J30296">
        <v>308632000</v>
      </c>
      <c r="K30296" t="s">
        <v>1609</v>
      </c>
      <c r="L30296" t="s">
        <v>1341</v>
      </c>
    </row>
    <row r="30297" spans="8:12" x14ac:dyDescent="0.25">
      <c r="H30297" t="s">
        <v>28232</v>
      </c>
      <c r="I30297">
        <v>9364394</v>
      </c>
      <c r="J30297">
        <v>538005633</v>
      </c>
      <c r="K30297" t="s">
        <v>1437</v>
      </c>
      <c r="L30297" t="s">
        <v>1346</v>
      </c>
    </row>
    <row r="30298" spans="8:12" x14ac:dyDescent="0.25">
      <c r="H30298" t="s">
        <v>28232</v>
      </c>
      <c r="I30298">
        <v>9364394</v>
      </c>
      <c r="J30298">
        <v>351704000</v>
      </c>
      <c r="L30298" t="s">
        <v>1346</v>
      </c>
    </row>
    <row r="30299" spans="8:12" x14ac:dyDescent="0.25">
      <c r="H30299" t="s">
        <v>28233</v>
      </c>
      <c r="I30299">
        <v>9492919</v>
      </c>
      <c r="J30299">
        <v>371994000</v>
      </c>
      <c r="L30299" t="s">
        <v>1313</v>
      </c>
    </row>
    <row r="30300" spans="8:12" x14ac:dyDescent="0.25">
      <c r="H30300" t="s">
        <v>28234</v>
      </c>
      <c r="I30300">
        <v>8368810</v>
      </c>
      <c r="J30300">
        <v>567367096</v>
      </c>
      <c r="K30300" t="s">
        <v>1861</v>
      </c>
      <c r="L30300" t="s">
        <v>1308</v>
      </c>
    </row>
    <row r="30301" spans="8:12" x14ac:dyDescent="0.25">
      <c r="H30301" t="s">
        <v>28234</v>
      </c>
      <c r="I30301">
        <v>8106666</v>
      </c>
      <c r="J30301">
        <v>567363000</v>
      </c>
      <c r="K30301" t="s">
        <v>1861</v>
      </c>
      <c r="L30301" t="s">
        <v>1295</v>
      </c>
    </row>
    <row r="30302" spans="8:12" x14ac:dyDescent="0.25">
      <c r="H30302" t="s">
        <v>28235</v>
      </c>
      <c r="I30302">
        <v>9020015</v>
      </c>
      <c r="J30302">
        <v>574002230</v>
      </c>
      <c r="K30302" t="s">
        <v>1350</v>
      </c>
      <c r="L30302" t="s">
        <v>1295</v>
      </c>
    </row>
    <row r="30303" spans="8:12" x14ac:dyDescent="0.25">
      <c r="H30303" t="s">
        <v>28236</v>
      </c>
      <c r="I30303">
        <v>9409596</v>
      </c>
      <c r="J30303">
        <v>574444000</v>
      </c>
      <c r="K30303" t="s">
        <v>1350</v>
      </c>
      <c r="L30303" t="s">
        <v>1308</v>
      </c>
    </row>
    <row r="30304" spans="8:12" x14ac:dyDescent="0.25">
      <c r="H30304" t="s">
        <v>28237</v>
      </c>
      <c r="I30304">
        <v>9493896</v>
      </c>
      <c r="J30304">
        <v>636015033</v>
      </c>
      <c r="K30304" t="s">
        <v>1464</v>
      </c>
      <c r="L30304" t="s">
        <v>1341</v>
      </c>
    </row>
    <row r="30305" spans="8:12" x14ac:dyDescent="0.25">
      <c r="H30305" t="s">
        <v>28238</v>
      </c>
      <c r="I30305">
        <v>9450820</v>
      </c>
      <c r="J30305">
        <v>538003688</v>
      </c>
      <c r="K30305" t="s">
        <v>1437</v>
      </c>
      <c r="L30305" t="s">
        <v>1341</v>
      </c>
    </row>
    <row r="30306" spans="8:12" x14ac:dyDescent="0.25">
      <c r="H30306" t="s">
        <v>28239</v>
      </c>
      <c r="I30306">
        <v>9085481</v>
      </c>
      <c r="J30306">
        <v>209143000</v>
      </c>
      <c r="K30306" t="s">
        <v>1443</v>
      </c>
      <c r="L30306" t="s">
        <v>1295</v>
      </c>
    </row>
    <row r="30307" spans="8:12" x14ac:dyDescent="0.25">
      <c r="H30307" t="s">
        <v>1184</v>
      </c>
      <c r="I30307">
        <v>9291418</v>
      </c>
      <c r="J30307">
        <v>538003238</v>
      </c>
      <c r="K30307" t="s">
        <v>1437</v>
      </c>
      <c r="L30307" t="s">
        <v>1341</v>
      </c>
    </row>
    <row r="30308" spans="8:12" x14ac:dyDescent="0.25">
      <c r="H30308" t="s">
        <v>28240</v>
      </c>
      <c r="I30308">
        <v>9424857</v>
      </c>
      <c r="J30308">
        <v>565929000</v>
      </c>
      <c r="L30308" t="s">
        <v>1341</v>
      </c>
    </row>
    <row r="30309" spans="8:12" x14ac:dyDescent="0.25">
      <c r="H30309" t="s">
        <v>28241</v>
      </c>
      <c r="I30309">
        <v>9474797</v>
      </c>
      <c r="J30309">
        <v>566716000</v>
      </c>
      <c r="L30309" t="s">
        <v>1341</v>
      </c>
    </row>
    <row r="30310" spans="8:12" x14ac:dyDescent="0.25">
      <c r="H30310" t="s">
        <v>28242</v>
      </c>
      <c r="I30310">
        <v>9474802</v>
      </c>
      <c r="J30310">
        <v>566985000</v>
      </c>
      <c r="L30310" t="s">
        <v>1308</v>
      </c>
    </row>
    <row r="30311" spans="8:12" x14ac:dyDescent="0.25">
      <c r="H30311" t="s">
        <v>28243</v>
      </c>
      <c r="I30311">
        <v>9559872</v>
      </c>
      <c r="J30311">
        <v>305749000</v>
      </c>
      <c r="L30311" t="s">
        <v>1295</v>
      </c>
    </row>
    <row r="30312" spans="8:12" x14ac:dyDescent="0.25">
      <c r="H30312" t="s">
        <v>28244</v>
      </c>
      <c r="I30312">
        <v>8913526</v>
      </c>
      <c r="J30312">
        <v>566296000</v>
      </c>
      <c r="L30312" t="s">
        <v>1341</v>
      </c>
    </row>
    <row r="30313" spans="8:12" x14ac:dyDescent="0.25">
      <c r="H30313" t="s">
        <v>28245</v>
      </c>
      <c r="I30313">
        <v>9074793</v>
      </c>
      <c r="J30313">
        <v>567343576</v>
      </c>
      <c r="K30313" t="s">
        <v>1861</v>
      </c>
      <c r="L30313" t="s">
        <v>1341</v>
      </c>
    </row>
    <row r="30314" spans="8:12" x14ac:dyDescent="0.25">
      <c r="H30314" t="s">
        <v>28245</v>
      </c>
      <c r="I30314">
        <v>9074793</v>
      </c>
      <c r="J30314">
        <v>566295000</v>
      </c>
      <c r="L30314" t="s">
        <v>1341</v>
      </c>
    </row>
    <row r="30315" spans="8:12" x14ac:dyDescent="0.25">
      <c r="H30315" t="s">
        <v>28246</v>
      </c>
      <c r="I30315">
        <v>9074781</v>
      </c>
      <c r="J30315">
        <v>566298000</v>
      </c>
      <c r="L30315" t="s">
        <v>1341</v>
      </c>
    </row>
    <row r="30316" spans="8:12" x14ac:dyDescent="0.25">
      <c r="H30316" t="s">
        <v>28247</v>
      </c>
      <c r="I30316">
        <v>9074822</v>
      </c>
      <c r="J30316">
        <v>566266000</v>
      </c>
      <c r="L30316" t="s">
        <v>1341</v>
      </c>
    </row>
    <row r="30317" spans="8:12" x14ac:dyDescent="0.25">
      <c r="H30317" t="s">
        <v>28248</v>
      </c>
      <c r="I30317">
        <v>9317341</v>
      </c>
      <c r="J30317">
        <v>566969000</v>
      </c>
      <c r="L30317" t="s">
        <v>1341</v>
      </c>
    </row>
    <row r="30318" spans="8:12" x14ac:dyDescent="0.25">
      <c r="H30318" t="s">
        <v>28249</v>
      </c>
      <c r="I30318">
        <v>9424613</v>
      </c>
      <c r="J30318">
        <v>564853000</v>
      </c>
      <c r="K30318" t="s">
        <v>1441</v>
      </c>
      <c r="L30318" t="s">
        <v>1341</v>
      </c>
    </row>
    <row r="30319" spans="8:12" x14ac:dyDescent="0.25">
      <c r="H30319" t="s">
        <v>28250</v>
      </c>
      <c r="I30319">
        <v>9499967</v>
      </c>
      <c r="J30319">
        <v>477185300</v>
      </c>
      <c r="K30319" t="s">
        <v>1348</v>
      </c>
      <c r="L30319" t="s">
        <v>1295</v>
      </c>
    </row>
    <row r="30320" spans="8:12" x14ac:dyDescent="0.25">
      <c r="H30320" t="s">
        <v>28251</v>
      </c>
      <c r="I30320">
        <v>9424601</v>
      </c>
      <c r="J30320">
        <v>565155000</v>
      </c>
      <c r="L30320" t="s">
        <v>1341</v>
      </c>
    </row>
    <row r="30321" spans="8:12" x14ac:dyDescent="0.25">
      <c r="H30321" t="s">
        <v>28252</v>
      </c>
      <c r="I30321">
        <v>9137105</v>
      </c>
      <c r="J30321">
        <v>566265000</v>
      </c>
      <c r="L30321" t="s">
        <v>1341</v>
      </c>
    </row>
    <row r="30322" spans="8:12" x14ac:dyDescent="0.25">
      <c r="H30322" t="s">
        <v>28253</v>
      </c>
      <c r="I30322">
        <v>9137117</v>
      </c>
      <c r="J30322">
        <v>565364000</v>
      </c>
      <c r="L30322" t="s">
        <v>1341</v>
      </c>
    </row>
    <row r="30323" spans="8:12" x14ac:dyDescent="0.25">
      <c r="H30323" t="s">
        <v>28254</v>
      </c>
      <c r="I30323">
        <v>9222510</v>
      </c>
      <c r="J30323">
        <v>564731000</v>
      </c>
      <c r="K30323" t="s">
        <v>1441</v>
      </c>
      <c r="L30323" t="s">
        <v>1341</v>
      </c>
    </row>
    <row r="30324" spans="8:12" x14ac:dyDescent="0.25">
      <c r="H30324" t="s">
        <v>28255</v>
      </c>
      <c r="I30324">
        <v>9298533</v>
      </c>
      <c r="J30324">
        <v>566636000</v>
      </c>
      <c r="L30324" t="s">
        <v>1341</v>
      </c>
    </row>
    <row r="30325" spans="8:12" x14ac:dyDescent="0.25">
      <c r="H30325" t="s">
        <v>28256</v>
      </c>
      <c r="I30325">
        <v>9222493</v>
      </c>
      <c r="J30325">
        <v>566274000</v>
      </c>
      <c r="L30325" t="s">
        <v>1341</v>
      </c>
    </row>
    <row r="30326" spans="8:12" x14ac:dyDescent="0.25">
      <c r="H30326" t="s">
        <v>28257</v>
      </c>
      <c r="I30326">
        <v>9291389</v>
      </c>
      <c r="J30326">
        <v>564794000</v>
      </c>
      <c r="K30326" t="s">
        <v>1441</v>
      </c>
      <c r="L30326" t="s">
        <v>1341</v>
      </c>
    </row>
    <row r="30327" spans="8:12" x14ac:dyDescent="0.25">
      <c r="H30327" t="s">
        <v>28258</v>
      </c>
      <c r="I30327">
        <v>9303041</v>
      </c>
      <c r="J30327">
        <v>564415000</v>
      </c>
      <c r="K30327" t="s">
        <v>1441</v>
      </c>
      <c r="L30327" t="s">
        <v>1341</v>
      </c>
    </row>
    <row r="30328" spans="8:12" x14ac:dyDescent="0.25">
      <c r="H30328" t="s">
        <v>28259</v>
      </c>
      <c r="I30328">
        <v>9679024</v>
      </c>
      <c r="J30328">
        <v>311000268</v>
      </c>
      <c r="K30328" t="s">
        <v>1609</v>
      </c>
      <c r="L30328" t="s">
        <v>1329</v>
      </c>
    </row>
    <row r="30329" spans="8:12" x14ac:dyDescent="0.25">
      <c r="H30329" t="s">
        <v>28260</v>
      </c>
      <c r="I30329">
        <v>9291391</v>
      </c>
      <c r="J30329">
        <v>564756000</v>
      </c>
      <c r="K30329" t="s">
        <v>1441</v>
      </c>
      <c r="L30329" t="s">
        <v>1341</v>
      </c>
    </row>
    <row r="30330" spans="8:12" x14ac:dyDescent="0.25">
      <c r="H30330" t="s">
        <v>28261</v>
      </c>
      <c r="I30330">
        <v>9303924</v>
      </c>
      <c r="J30330">
        <v>564798000</v>
      </c>
      <c r="K30330" t="s">
        <v>1441</v>
      </c>
      <c r="L30330" t="s">
        <v>1341</v>
      </c>
    </row>
    <row r="30331" spans="8:12" x14ac:dyDescent="0.25">
      <c r="H30331" t="s">
        <v>28262</v>
      </c>
      <c r="I30331">
        <v>9300221</v>
      </c>
      <c r="J30331">
        <v>564220000</v>
      </c>
      <c r="K30331" t="s">
        <v>1441</v>
      </c>
      <c r="L30331" t="s">
        <v>1341</v>
      </c>
    </row>
    <row r="30332" spans="8:12" x14ac:dyDescent="0.25">
      <c r="H30332" t="s">
        <v>28263</v>
      </c>
      <c r="I30332">
        <v>9679036</v>
      </c>
      <c r="J30332">
        <v>311000271</v>
      </c>
      <c r="K30332" t="s">
        <v>1609</v>
      </c>
      <c r="L30332" t="s">
        <v>1329</v>
      </c>
    </row>
    <row r="30333" spans="8:12" x14ac:dyDescent="0.25">
      <c r="H30333" t="s">
        <v>28264</v>
      </c>
      <c r="I30333">
        <v>9331220</v>
      </c>
      <c r="J30333">
        <v>564411000</v>
      </c>
      <c r="K30333" t="s">
        <v>1441</v>
      </c>
      <c r="L30333" t="s">
        <v>1341</v>
      </c>
    </row>
    <row r="30334" spans="8:12" x14ac:dyDescent="0.25">
      <c r="H30334" t="s">
        <v>28265</v>
      </c>
      <c r="I30334">
        <v>9369136</v>
      </c>
      <c r="J30334">
        <v>477791100</v>
      </c>
      <c r="K30334" t="s">
        <v>1348</v>
      </c>
      <c r="L30334" t="s">
        <v>1295</v>
      </c>
    </row>
    <row r="30335" spans="8:12" x14ac:dyDescent="0.25">
      <c r="H30335" t="s">
        <v>28266</v>
      </c>
      <c r="I30335">
        <v>9139775</v>
      </c>
      <c r="J30335">
        <v>566289000</v>
      </c>
      <c r="L30335" t="s">
        <v>1341</v>
      </c>
    </row>
    <row r="30336" spans="8:12" x14ac:dyDescent="0.25">
      <c r="H30336" t="s">
        <v>28267</v>
      </c>
      <c r="I30336">
        <v>9146388</v>
      </c>
      <c r="J30336">
        <v>566275000</v>
      </c>
      <c r="L30336" t="s">
        <v>1341</v>
      </c>
    </row>
    <row r="30337" spans="8:12" x14ac:dyDescent="0.25">
      <c r="H30337" t="s">
        <v>28268</v>
      </c>
      <c r="I30337">
        <v>9539365</v>
      </c>
      <c r="J30337">
        <v>477196900</v>
      </c>
      <c r="K30337" t="s">
        <v>1348</v>
      </c>
      <c r="L30337" t="s">
        <v>1295</v>
      </c>
    </row>
    <row r="30338" spans="8:12" x14ac:dyDescent="0.25">
      <c r="H30338" t="s">
        <v>28269</v>
      </c>
      <c r="I30338">
        <v>9559901</v>
      </c>
      <c r="J30338">
        <v>305826000</v>
      </c>
      <c r="L30338" t="s">
        <v>1295</v>
      </c>
    </row>
    <row r="30339" spans="8:12" x14ac:dyDescent="0.25">
      <c r="H30339" t="s">
        <v>28270</v>
      </c>
      <c r="I30339">
        <v>9392614</v>
      </c>
      <c r="J30339">
        <v>477656400</v>
      </c>
      <c r="K30339" t="s">
        <v>1348</v>
      </c>
      <c r="L30339" t="s">
        <v>1295</v>
      </c>
    </row>
    <row r="30340" spans="8:12" x14ac:dyDescent="0.25">
      <c r="H30340" t="s">
        <v>28271</v>
      </c>
      <c r="I30340">
        <v>9543926</v>
      </c>
      <c r="J30340">
        <v>477962800</v>
      </c>
      <c r="K30340" t="s">
        <v>1348</v>
      </c>
      <c r="L30340" t="s">
        <v>1295</v>
      </c>
    </row>
    <row r="30341" spans="8:12" x14ac:dyDescent="0.25">
      <c r="H30341" t="s">
        <v>28272</v>
      </c>
      <c r="I30341">
        <v>9559884</v>
      </c>
      <c r="J30341">
        <v>305822000</v>
      </c>
      <c r="L30341" t="s">
        <v>1295</v>
      </c>
    </row>
    <row r="30342" spans="8:12" x14ac:dyDescent="0.25">
      <c r="H30342" t="s">
        <v>28273</v>
      </c>
      <c r="I30342">
        <v>9484247</v>
      </c>
      <c r="J30342">
        <v>305703000</v>
      </c>
      <c r="L30342" t="s">
        <v>1295</v>
      </c>
    </row>
    <row r="30343" spans="8:12" x14ac:dyDescent="0.25">
      <c r="H30343" t="s">
        <v>28274</v>
      </c>
      <c r="I30343">
        <v>9356414</v>
      </c>
      <c r="J30343">
        <v>304909000</v>
      </c>
      <c r="K30343" t="s">
        <v>1294</v>
      </c>
      <c r="L30343" t="s">
        <v>1295</v>
      </c>
    </row>
    <row r="30344" spans="8:12" x14ac:dyDescent="0.25">
      <c r="H30344" t="s">
        <v>28275</v>
      </c>
      <c r="I30344">
        <v>9484209</v>
      </c>
      <c r="J30344">
        <v>305367000</v>
      </c>
      <c r="L30344" t="s">
        <v>1295</v>
      </c>
    </row>
    <row r="30345" spans="8:12" x14ac:dyDescent="0.25">
      <c r="H30345" t="s">
        <v>28276</v>
      </c>
      <c r="I30345">
        <v>9484194</v>
      </c>
      <c r="J30345">
        <v>305366000</v>
      </c>
      <c r="L30345" t="s">
        <v>1295</v>
      </c>
    </row>
    <row r="30346" spans="8:12" x14ac:dyDescent="0.25">
      <c r="H30346" t="s">
        <v>28277</v>
      </c>
      <c r="I30346">
        <v>9559896</v>
      </c>
      <c r="J30346">
        <v>305825000</v>
      </c>
      <c r="L30346" t="s">
        <v>1295</v>
      </c>
    </row>
    <row r="30347" spans="8:12" x14ac:dyDescent="0.25">
      <c r="H30347" t="s">
        <v>28278</v>
      </c>
      <c r="I30347">
        <v>9484235</v>
      </c>
      <c r="J30347">
        <v>305669000</v>
      </c>
      <c r="L30347" t="s">
        <v>1295</v>
      </c>
    </row>
    <row r="30348" spans="8:12" x14ac:dyDescent="0.25">
      <c r="H30348" t="s">
        <v>28279</v>
      </c>
      <c r="I30348">
        <v>9356402</v>
      </c>
      <c r="J30348">
        <v>304908000</v>
      </c>
      <c r="K30348" t="s">
        <v>1294</v>
      </c>
      <c r="L30348" t="s">
        <v>1295</v>
      </c>
    </row>
    <row r="30349" spans="8:12" x14ac:dyDescent="0.25">
      <c r="H30349" t="s">
        <v>28280</v>
      </c>
      <c r="I30349">
        <v>9484223</v>
      </c>
      <c r="J30349">
        <v>305546000</v>
      </c>
      <c r="L30349" t="s">
        <v>1295</v>
      </c>
    </row>
    <row r="30350" spans="8:12" x14ac:dyDescent="0.25">
      <c r="H30350" t="s">
        <v>28281</v>
      </c>
      <c r="I30350">
        <v>9217163</v>
      </c>
      <c r="J30350">
        <v>304443000</v>
      </c>
      <c r="K30350" t="s">
        <v>1294</v>
      </c>
      <c r="L30350" t="s">
        <v>1295</v>
      </c>
    </row>
    <row r="30351" spans="8:12" x14ac:dyDescent="0.25">
      <c r="H30351" t="s">
        <v>28282</v>
      </c>
      <c r="I30351">
        <v>9258997</v>
      </c>
      <c r="J30351">
        <v>305798000</v>
      </c>
      <c r="L30351" t="s">
        <v>1295</v>
      </c>
    </row>
    <row r="30352" spans="8:12" x14ac:dyDescent="0.25">
      <c r="H30352" t="s">
        <v>28283</v>
      </c>
      <c r="I30352">
        <v>9369095</v>
      </c>
      <c r="J30352">
        <v>305315000</v>
      </c>
      <c r="L30352" t="s">
        <v>1295</v>
      </c>
    </row>
    <row r="30353" spans="8:12" x14ac:dyDescent="0.25">
      <c r="H30353" t="s">
        <v>28284</v>
      </c>
      <c r="I30353">
        <v>9258985</v>
      </c>
      <c r="J30353">
        <v>305797000</v>
      </c>
      <c r="L30353" t="s">
        <v>1295</v>
      </c>
    </row>
    <row r="30354" spans="8:12" x14ac:dyDescent="0.25">
      <c r="H30354" t="s">
        <v>28285</v>
      </c>
      <c r="I30354">
        <v>9290050</v>
      </c>
      <c r="J30354">
        <v>305800000</v>
      </c>
      <c r="L30354" t="s">
        <v>1295</v>
      </c>
    </row>
    <row r="30355" spans="8:12" x14ac:dyDescent="0.25">
      <c r="H30355" t="s">
        <v>28286</v>
      </c>
      <c r="I30355">
        <v>9438585</v>
      </c>
      <c r="J30355">
        <v>305375000</v>
      </c>
      <c r="L30355" t="s">
        <v>1295</v>
      </c>
    </row>
    <row r="30356" spans="8:12" x14ac:dyDescent="0.25">
      <c r="H30356" t="s">
        <v>28287</v>
      </c>
      <c r="I30356">
        <v>9217151</v>
      </c>
      <c r="J30356">
        <v>304366000</v>
      </c>
      <c r="K30356" t="s">
        <v>1294</v>
      </c>
      <c r="L30356" t="s">
        <v>1295</v>
      </c>
    </row>
    <row r="30357" spans="8:12" x14ac:dyDescent="0.25">
      <c r="H30357" t="s">
        <v>28288</v>
      </c>
      <c r="I30357">
        <v>9535618</v>
      </c>
      <c r="J30357">
        <v>305700000</v>
      </c>
      <c r="L30357" t="s">
        <v>1295</v>
      </c>
    </row>
    <row r="30358" spans="8:12" x14ac:dyDescent="0.25">
      <c r="H30358" t="s">
        <v>28289</v>
      </c>
      <c r="I30358">
        <v>9294953</v>
      </c>
      <c r="J30358">
        <v>304702000</v>
      </c>
      <c r="K30358" t="s">
        <v>1294</v>
      </c>
      <c r="L30358" t="s">
        <v>1295</v>
      </c>
    </row>
    <row r="30359" spans="8:12" x14ac:dyDescent="0.25">
      <c r="H30359" t="s">
        <v>28290</v>
      </c>
      <c r="I30359">
        <v>9267285</v>
      </c>
      <c r="J30359">
        <v>305975000</v>
      </c>
      <c r="L30359" t="s">
        <v>1295</v>
      </c>
    </row>
    <row r="30360" spans="8:12" x14ac:dyDescent="0.25">
      <c r="H30360" t="s">
        <v>28291</v>
      </c>
      <c r="I30360">
        <v>9290074</v>
      </c>
      <c r="J30360">
        <v>304587000</v>
      </c>
      <c r="K30360" t="s">
        <v>1294</v>
      </c>
      <c r="L30360" t="s">
        <v>1295</v>
      </c>
    </row>
    <row r="30361" spans="8:12" x14ac:dyDescent="0.25">
      <c r="H30361" t="s">
        <v>28292</v>
      </c>
      <c r="I30361">
        <v>9294965</v>
      </c>
      <c r="J30361">
        <v>304736000</v>
      </c>
      <c r="K30361" t="s">
        <v>1294</v>
      </c>
      <c r="L30361" t="s">
        <v>1295</v>
      </c>
    </row>
    <row r="30362" spans="8:12" x14ac:dyDescent="0.25">
      <c r="H30362" t="s">
        <v>28293</v>
      </c>
      <c r="I30362">
        <v>9543938</v>
      </c>
      <c r="J30362">
        <v>477550400</v>
      </c>
      <c r="K30362" t="s">
        <v>1348</v>
      </c>
      <c r="L30362" t="s">
        <v>1295</v>
      </c>
    </row>
    <row r="30363" spans="8:12" x14ac:dyDescent="0.25">
      <c r="H30363" t="s">
        <v>28294</v>
      </c>
      <c r="I30363">
        <v>9543976</v>
      </c>
      <c r="J30363">
        <v>477585700</v>
      </c>
      <c r="K30363" t="s">
        <v>1348</v>
      </c>
      <c r="L30363" t="s">
        <v>1295</v>
      </c>
    </row>
    <row r="30364" spans="8:12" x14ac:dyDescent="0.25">
      <c r="H30364" t="s">
        <v>28295</v>
      </c>
      <c r="I30364">
        <v>9449352</v>
      </c>
      <c r="J30364">
        <v>477144200</v>
      </c>
      <c r="K30364" t="s">
        <v>1348</v>
      </c>
      <c r="L30364" t="s">
        <v>1295</v>
      </c>
    </row>
    <row r="30365" spans="8:12" x14ac:dyDescent="0.25">
      <c r="H30365" t="s">
        <v>28296</v>
      </c>
      <c r="I30365">
        <v>9543897</v>
      </c>
      <c r="J30365">
        <v>477712600</v>
      </c>
      <c r="K30365" t="s">
        <v>1348</v>
      </c>
      <c r="L30365" t="s">
        <v>1295</v>
      </c>
    </row>
    <row r="30366" spans="8:12" x14ac:dyDescent="0.25">
      <c r="H30366" t="s">
        <v>28297</v>
      </c>
      <c r="I30366">
        <v>9469780</v>
      </c>
      <c r="J30366">
        <v>538005481</v>
      </c>
      <c r="K30366" t="s">
        <v>1437</v>
      </c>
      <c r="L30366" t="s">
        <v>1295</v>
      </c>
    </row>
    <row r="30367" spans="8:12" x14ac:dyDescent="0.25">
      <c r="H30367" t="s">
        <v>28298</v>
      </c>
      <c r="I30367">
        <v>9469778</v>
      </c>
      <c r="J30367">
        <v>538005564</v>
      </c>
      <c r="K30367" t="s">
        <v>1437</v>
      </c>
      <c r="L30367" t="s">
        <v>1295</v>
      </c>
    </row>
    <row r="30368" spans="8:12" x14ac:dyDescent="0.25">
      <c r="H30368" t="s">
        <v>28299</v>
      </c>
      <c r="I30368">
        <v>9742390</v>
      </c>
      <c r="J30368">
        <v>548914000</v>
      </c>
      <c r="K30368" t="s">
        <v>1988</v>
      </c>
      <c r="L30368" t="s">
        <v>1308</v>
      </c>
    </row>
    <row r="30369" spans="8:12" x14ac:dyDescent="0.25">
      <c r="H30369" t="s">
        <v>28300</v>
      </c>
      <c r="I30369">
        <v>9673173</v>
      </c>
      <c r="J30369">
        <v>371046000</v>
      </c>
      <c r="L30369" t="s">
        <v>1295</v>
      </c>
    </row>
    <row r="30370" spans="8:12" x14ac:dyDescent="0.25">
      <c r="H30370" t="s">
        <v>28301</v>
      </c>
      <c r="I30370">
        <v>9660152</v>
      </c>
      <c r="J30370">
        <v>477608700</v>
      </c>
      <c r="K30370" t="s">
        <v>1348</v>
      </c>
      <c r="L30370" t="s">
        <v>1295</v>
      </c>
    </row>
    <row r="30371" spans="8:12" x14ac:dyDescent="0.25">
      <c r="H30371" t="s">
        <v>28302</v>
      </c>
      <c r="I30371">
        <v>9699969</v>
      </c>
      <c r="J30371">
        <v>371153000</v>
      </c>
      <c r="L30371" t="s">
        <v>1329</v>
      </c>
    </row>
    <row r="30372" spans="8:12" x14ac:dyDescent="0.25">
      <c r="H30372" t="s">
        <v>28303</v>
      </c>
      <c r="I30372">
        <v>9673197</v>
      </c>
      <c r="J30372">
        <v>548882000</v>
      </c>
      <c r="K30372" t="s">
        <v>1988</v>
      </c>
      <c r="L30372" t="s">
        <v>1308</v>
      </c>
    </row>
    <row r="30373" spans="8:12" x14ac:dyDescent="0.25">
      <c r="H30373" t="s">
        <v>28304</v>
      </c>
      <c r="I30373">
        <v>9643623</v>
      </c>
      <c r="J30373">
        <v>477017300</v>
      </c>
      <c r="K30373" t="s">
        <v>1348</v>
      </c>
      <c r="L30373" t="s">
        <v>1295</v>
      </c>
    </row>
    <row r="30374" spans="8:12" x14ac:dyDescent="0.25">
      <c r="H30374" t="s">
        <v>28305</v>
      </c>
      <c r="I30374">
        <v>9742405</v>
      </c>
      <c r="J30374">
        <v>374033000</v>
      </c>
      <c r="L30374" t="s">
        <v>1308</v>
      </c>
    </row>
    <row r="30375" spans="8:12" x14ac:dyDescent="0.25">
      <c r="H30375" t="s">
        <v>28306</v>
      </c>
      <c r="I30375">
        <v>9699957</v>
      </c>
      <c r="J30375">
        <v>548894000</v>
      </c>
      <c r="K30375" t="s">
        <v>1988</v>
      </c>
      <c r="L30375" t="s">
        <v>1308</v>
      </c>
    </row>
    <row r="30376" spans="8:12" x14ac:dyDescent="0.25">
      <c r="H30376" t="s">
        <v>28307</v>
      </c>
      <c r="I30376">
        <v>9538880</v>
      </c>
      <c r="J30376">
        <v>477307100</v>
      </c>
      <c r="K30376" t="s">
        <v>1348</v>
      </c>
      <c r="L30376" t="s">
        <v>1295</v>
      </c>
    </row>
    <row r="30377" spans="8:12" x14ac:dyDescent="0.25">
      <c r="H30377" t="s">
        <v>28308</v>
      </c>
      <c r="I30377">
        <v>9539389</v>
      </c>
      <c r="J30377">
        <v>477902400</v>
      </c>
      <c r="K30377" t="s">
        <v>1348</v>
      </c>
      <c r="L30377" t="s">
        <v>1295</v>
      </c>
    </row>
    <row r="30378" spans="8:12" x14ac:dyDescent="0.25">
      <c r="H30378" t="s">
        <v>28309</v>
      </c>
      <c r="I30378">
        <v>9310783</v>
      </c>
      <c r="J30378">
        <v>477837000</v>
      </c>
      <c r="K30378" t="s">
        <v>1348</v>
      </c>
      <c r="L30378" t="s">
        <v>1614</v>
      </c>
    </row>
    <row r="30379" spans="8:12" x14ac:dyDescent="0.25">
      <c r="H30379" t="s">
        <v>28310</v>
      </c>
      <c r="I30379">
        <v>9303405</v>
      </c>
      <c r="J30379">
        <v>477530000</v>
      </c>
      <c r="K30379" t="s">
        <v>1348</v>
      </c>
      <c r="L30379" t="s">
        <v>1614</v>
      </c>
    </row>
    <row r="30380" spans="8:12" x14ac:dyDescent="0.25">
      <c r="H30380" t="s">
        <v>28311</v>
      </c>
      <c r="I30380">
        <v>9426570</v>
      </c>
      <c r="J30380">
        <v>477111500</v>
      </c>
      <c r="K30380" t="s">
        <v>1348</v>
      </c>
      <c r="L30380" t="s">
        <v>1295</v>
      </c>
    </row>
    <row r="30381" spans="8:12" x14ac:dyDescent="0.25">
      <c r="H30381" t="s">
        <v>28312</v>
      </c>
      <c r="I30381">
        <v>9254757</v>
      </c>
      <c r="J30381">
        <v>477959700</v>
      </c>
      <c r="K30381" t="s">
        <v>1348</v>
      </c>
      <c r="L30381" t="s">
        <v>1295</v>
      </c>
    </row>
    <row r="30382" spans="8:12" x14ac:dyDescent="0.25">
      <c r="H30382" t="s">
        <v>28313</v>
      </c>
      <c r="I30382">
        <v>9347932</v>
      </c>
      <c r="J30382">
        <v>538003788</v>
      </c>
      <c r="K30382" t="s">
        <v>1437</v>
      </c>
      <c r="L30382" t="s">
        <v>1341</v>
      </c>
    </row>
    <row r="30383" spans="8:12" x14ac:dyDescent="0.25">
      <c r="H30383" t="s">
        <v>28314</v>
      </c>
      <c r="I30383">
        <v>9546784</v>
      </c>
      <c r="J30383">
        <v>305534000</v>
      </c>
      <c r="L30383" t="s">
        <v>1341</v>
      </c>
    </row>
    <row r="30384" spans="8:12" x14ac:dyDescent="0.25">
      <c r="H30384" t="s">
        <v>28315</v>
      </c>
      <c r="I30384">
        <v>9689811</v>
      </c>
      <c r="J30384">
        <v>370367000</v>
      </c>
      <c r="L30384" t="s">
        <v>1341</v>
      </c>
    </row>
    <row r="30385" spans="8:12" x14ac:dyDescent="0.25">
      <c r="H30385" t="s">
        <v>1185</v>
      </c>
      <c r="I30385">
        <v>9283655</v>
      </c>
      <c r="J30385">
        <v>372950000</v>
      </c>
      <c r="L30385" t="s">
        <v>1341</v>
      </c>
    </row>
    <row r="30386" spans="8:12" x14ac:dyDescent="0.25">
      <c r="H30386" t="s">
        <v>28316</v>
      </c>
      <c r="I30386">
        <v>9377951</v>
      </c>
      <c r="J30386">
        <v>246295000</v>
      </c>
      <c r="K30386" t="s">
        <v>1387</v>
      </c>
      <c r="L30386" t="s">
        <v>1346</v>
      </c>
    </row>
    <row r="30387" spans="8:12" x14ac:dyDescent="0.25">
      <c r="H30387" t="s">
        <v>28317</v>
      </c>
      <c r="I30387">
        <v>9347920</v>
      </c>
      <c r="J30387">
        <v>538004106</v>
      </c>
      <c r="K30387" t="s">
        <v>1437</v>
      </c>
      <c r="L30387" t="s">
        <v>1341</v>
      </c>
    </row>
    <row r="30388" spans="8:12" x14ac:dyDescent="0.25">
      <c r="H30388" t="s">
        <v>28318</v>
      </c>
      <c r="I30388">
        <v>9003536</v>
      </c>
      <c r="J30388">
        <v>518684000</v>
      </c>
      <c r="K30388" t="s">
        <v>1595</v>
      </c>
      <c r="L30388" t="s">
        <v>1295</v>
      </c>
    </row>
    <row r="30389" spans="8:12" x14ac:dyDescent="0.25">
      <c r="H30389" t="s">
        <v>28319</v>
      </c>
      <c r="I30389">
        <v>8807674</v>
      </c>
      <c r="J30389">
        <v>574320000</v>
      </c>
      <c r="K30389" t="s">
        <v>1350</v>
      </c>
      <c r="L30389" t="s">
        <v>1295</v>
      </c>
    </row>
    <row r="30390" spans="8:12" x14ac:dyDescent="0.25">
      <c r="H30390" t="s">
        <v>28319</v>
      </c>
      <c r="I30390">
        <v>8807674</v>
      </c>
      <c r="J30390">
        <v>573271424</v>
      </c>
      <c r="L30390" t="s">
        <v>1295</v>
      </c>
    </row>
    <row r="30391" spans="8:12" x14ac:dyDescent="0.25">
      <c r="H30391" t="s">
        <v>28320</v>
      </c>
      <c r="I30391">
        <v>9016181</v>
      </c>
      <c r="J30391">
        <v>574181000</v>
      </c>
      <c r="K30391" t="s">
        <v>1350</v>
      </c>
      <c r="L30391" t="s">
        <v>1295</v>
      </c>
    </row>
    <row r="30392" spans="8:12" x14ac:dyDescent="0.25">
      <c r="H30392" t="s">
        <v>28321</v>
      </c>
      <c r="I30392">
        <v>8666724</v>
      </c>
      <c r="J30392">
        <v>574645000</v>
      </c>
      <c r="K30392" t="s">
        <v>1350</v>
      </c>
      <c r="L30392" t="s">
        <v>1308</v>
      </c>
    </row>
    <row r="30393" spans="8:12" x14ac:dyDescent="0.25">
      <c r="H30393" t="s">
        <v>28322</v>
      </c>
      <c r="I30393">
        <v>9544786</v>
      </c>
      <c r="J30393">
        <v>574814000</v>
      </c>
      <c r="K30393" t="s">
        <v>1350</v>
      </c>
      <c r="L30393" t="s">
        <v>1295</v>
      </c>
    </row>
    <row r="30394" spans="8:12" x14ac:dyDescent="0.25">
      <c r="H30394" t="s">
        <v>28323</v>
      </c>
      <c r="I30394">
        <v>9544786</v>
      </c>
      <c r="J30394">
        <v>574814008</v>
      </c>
      <c r="K30394" t="s">
        <v>1350</v>
      </c>
      <c r="L30394" t="s">
        <v>1295</v>
      </c>
    </row>
    <row r="30395" spans="8:12" x14ac:dyDescent="0.25">
      <c r="H30395" t="s">
        <v>28324</v>
      </c>
      <c r="I30395">
        <v>9311555</v>
      </c>
      <c r="J30395">
        <v>574239000</v>
      </c>
      <c r="K30395" t="s">
        <v>1350</v>
      </c>
      <c r="L30395" t="s">
        <v>1295</v>
      </c>
    </row>
    <row r="30396" spans="8:12" x14ac:dyDescent="0.25">
      <c r="H30396" t="s">
        <v>28325</v>
      </c>
      <c r="I30396">
        <v>9129134</v>
      </c>
      <c r="J30396">
        <v>211245180</v>
      </c>
      <c r="K30396" t="s">
        <v>1426</v>
      </c>
      <c r="L30396" t="s">
        <v>1295</v>
      </c>
    </row>
    <row r="30397" spans="8:12" x14ac:dyDescent="0.25">
      <c r="H30397" t="s">
        <v>28326</v>
      </c>
      <c r="I30397">
        <v>9229063</v>
      </c>
      <c r="J30397">
        <v>244089000</v>
      </c>
      <c r="K30397" t="s">
        <v>1387</v>
      </c>
      <c r="L30397" t="s">
        <v>1326</v>
      </c>
    </row>
    <row r="30398" spans="8:12" x14ac:dyDescent="0.25">
      <c r="H30398" t="s">
        <v>28327</v>
      </c>
      <c r="I30398">
        <v>9393345</v>
      </c>
      <c r="J30398">
        <v>244678000</v>
      </c>
      <c r="K30398" t="s">
        <v>1387</v>
      </c>
      <c r="L30398" t="s">
        <v>1326</v>
      </c>
    </row>
    <row r="30399" spans="8:12" x14ac:dyDescent="0.25">
      <c r="H30399" t="s">
        <v>28328</v>
      </c>
      <c r="I30399">
        <v>9393333</v>
      </c>
      <c r="J30399">
        <v>246541000</v>
      </c>
      <c r="K30399" t="s">
        <v>1387</v>
      </c>
      <c r="L30399" t="s">
        <v>1326</v>
      </c>
    </row>
    <row r="30400" spans="8:12" x14ac:dyDescent="0.25">
      <c r="H30400" t="s">
        <v>28329</v>
      </c>
      <c r="I30400">
        <v>9263590</v>
      </c>
      <c r="J30400">
        <v>245610000</v>
      </c>
      <c r="K30400" t="s">
        <v>1387</v>
      </c>
      <c r="L30400" t="s">
        <v>1326</v>
      </c>
    </row>
    <row r="30401" spans="8:12" x14ac:dyDescent="0.25">
      <c r="H30401" t="s">
        <v>28330</v>
      </c>
      <c r="I30401">
        <v>9263605</v>
      </c>
      <c r="J30401">
        <v>245934000</v>
      </c>
      <c r="K30401" t="s">
        <v>1387</v>
      </c>
      <c r="L30401" t="s">
        <v>1326</v>
      </c>
    </row>
    <row r="30402" spans="8:12" x14ac:dyDescent="0.25">
      <c r="H30402" t="s">
        <v>28331</v>
      </c>
      <c r="I30402">
        <v>9229051</v>
      </c>
      <c r="J30402">
        <v>245573000</v>
      </c>
      <c r="K30402" t="s">
        <v>1387</v>
      </c>
      <c r="L30402" t="s">
        <v>1326</v>
      </c>
    </row>
    <row r="30403" spans="8:12" x14ac:dyDescent="0.25">
      <c r="H30403" t="s">
        <v>28332</v>
      </c>
      <c r="I30403">
        <v>9190200</v>
      </c>
      <c r="J30403">
        <v>245902000</v>
      </c>
      <c r="K30403" t="s">
        <v>1387</v>
      </c>
      <c r="L30403" t="s">
        <v>1326</v>
      </c>
    </row>
    <row r="30404" spans="8:12" x14ac:dyDescent="0.25">
      <c r="H30404" t="s">
        <v>28333</v>
      </c>
      <c r="I30404">
        <v>9297204</v>
      </c>
      <c r="J30404">
        <v>244878000</v>
      </c>
      <c r="K30404" t="s">
        <v>1387</v>
      </c>
      <c r="L30404" t="s">
        <v>1326</v>
      </c>
    </row>
    <row r="30405" spans="8:12" x14ac:dyDescent="0.25">
      <c r="H30405" t="s">
        <v>28334</v>
      </c>
      <c r="I30405">
        <v>9362140</v>
      </c>
      <c r="J30405">
        <v>246257000</v>
      </c>
      <c r="K30405" t="s">
        <v>1387</v>
      </c>
      <c r="L30405" t="s">
        <v>1326</v>
      </c>
    </row>
    <row r="30406" spans="8:12" x14ac:dyDescent="0.25">
      <c r="H30406" t="s">
        <v>28335</v>
      </c>
      <c r="I30406">
        <v>9260380</v>
      </c>
      <c r="J30406">
        <v>244843000</v>
      </c>
      <c r="K30406" t="s">
        <v>1387</v>
      </c>
      <c r="L30406" t="s">
        <v>1326</v>
      </c>
    </row>
    <row r="30407" spans="8:12" x14ac:dyDescent="0.25">
      <c r="H30407" t="s">
        <v>28336</v>
      </c>
      <c r="I30407">
        <v>9190195</v>
      </c>
      <c r="J30407">
        <v>245461000</v>
      </c>
      <c r="K30407" t="s">
        <v>1387</v>
      </c>
      <c r="L30407" t="s">
        <v>1326</v>
      </c>
    </row>
    <row r="30408" spans="8:12" x14ac:dyDescent="0.25">
      <c r="H30408" t="s">
        <v>28337</v>
      </c>
      <c r="I30408">
        <v>9266425</v>
      </c>
      <c r="J30408">
        <v>244734000</v>
      </c>
      <c r="K30408" t="s">
        <v>1387</v>
      </c>
      <c r="L30408" t="s">
        <v>1326</v>
      </c>
    </row>
    <row r="30409" spans="8:12" x14ac:dyDescent="0.25">
      <c r="H30409" t="s">
        <v>28338</v>
      </c>
      <c r="I30409">
        <v>9266413</v>
      </c>
      <c r="J30409">
        <v>245689000</v>
      </c>
      <c r="K30409" t="s">
        <v>1387</v>
      </c>
      <c r="L30409" t="s">
        <v>1326</v>
      </c>
    </row>
    <row r="30410" spans="8:12" x14ac:dyDescent="0.25">
      <c r="H30410" t="s">
        <v>28339</v>
      </c>
      <c r="I30410">
        <v>9388479</v>
      </c>
      <c r="J30410">
        <v>244690752</v>
      </c>
      <c r="K30410" t="s">
        <v>1387</v>
      </c>
      <c r="L30410" t="s">
        <v>1326</v>
      </c>
    </row>
    <row r="30411" spans="8:12" x14ac:dyDescent="0.25">
      <c r="H30411" t="s">
        <v>28340</v>
      </c>
      <c r="I30411">
        <v>9684847</v>
      </c>
      <c r="J30411">
        <v>366088000</v>
      </c>
      <c r="K30411" t="s">
        <v>1431</v>
      </c>
      <c r="L30411" t="s">
        <v>1308</v>
      </c>
    </row>
    <row r="30412" spans="8:12" x14ac:dyDescent="0.25">
      <c r="H30412" t="s">
        <v>28340</v>
      </c>
      <c r="I30412">
        <v>8422010</v>
      </c>
      <c r="J30412">
        <v>214181807</v>
      </c>
      <c r="K30412" t="s">
        <v>1302</v>
      </c>
      <c r="L30412" t="s">
        <v>1295</v>
      </c>
    </row>
    <row r="30413" spans="8:12" x14ac:dyDescent="0.25">
      <c r="H30413" t="s">
        <v>28341</v>
      </c>
      <c r="I30413">
        <v>9318943</v>
      </c>
      <c r="J30413">
        <v>219696000</v>
      </c>
      <c r="K30413" t="s">
        <v>1456</v>
      </c>
      <c r="L30413" t="s">
        <v>1295</v>
      </c>
    </row>
    <row r="30414" spans="8:12" x14ac:dyDescent="0.25">
      <c r="H30414" t="s">
        <v>28342</v>
      </c>
      <c r="I30414">
        <v>9762285</v>
      </c>
      <c r="J30414">
        <v>470957000</v>
      </c>
      <c r="K30414" t="s">
        <v>1403</v>
      </c>
      <c r="L30414" t="s">
        <v>1308</v>
      </c>
    </row>
    <row r="30415" spans="8:12" x14ac:dyDescent="0.25">
      <c r="H30415" t="s">
        <v>28343</v>
      </c>
      <c r="I30415">
        <v>9611618</v>
      </c>
      <c r="J30415">
        <v>269217000</v>
      </c>
      <c r="K30415" t="s">
        <v>1460</v>
      </c>
      <c r="L30415" t="s">
        <v>1341</v>
      </c>
    </row>
    <row r="30416" spans="8:12" x14ac:dyDescent="0.25">
      <c r="H30416" t="s">
        <v>28344</v>
      </c>
      <c r="I30416">
        <v>8915744</v>
      </c>
      <c r="J30416">
        <v>209588000</v>
      </c>
      <c r="K30416" t="s">
        <v>1443</v>
      </c>
      <c r="L30416" t="s">
        <v>1295</v>
      </c>
    </row>
    <row r="30417" spans="8:12" x14ac:dyDescent="0.25">
      <c r="H30417" t="s">
        <v>28345</v>
      </c>
      <c r="I30417">
        <v>9701243</v>
      </c>
      <c r="J30417">
        <v>538006538</v>
      </c>
      <c r="K30417" t="s">
        <v>1437</v>
      </c>
      <c r="L30417" t="s">
        <v>1308</v>
      </c>
    </row>
    <row r="30418" spans="8:12" x14ac:dyDescent="0.25">
      <c r="H30418" t="s">
        <v>28346</v>
      </c>
      <c r="I30418">
        <v>9218167</v>
      </c>
      <c r="J30418">
        <v>477801000</v>
      </c>
      <c r="K30418" t="s">
        <v>1348</v>
      </c>
      <c r="L30418" t="s">
        <v>1341</v>
      </c>
    </row>
    <row r="30419" spans="8:12" x14ac:dyDescent="0.25">
      <c r="H30419" t="s">
        <v>28347</v>
      </c>
      <c r="I30419">
        <v>9309019</v>
      </c>
      <c r="J30419">
        <v>413095000</v>
      </c>
      <c r="K30419" t="s">
        <v>1328</v>
      </c>
      <c r="L30419" t="s">
        <v>1341</v>
      </c>
    </row>
    <row r="30420" spans="8:12" x14ac:dyDescent="0.25">
      <c r="H30420" t="s">
        <v>28348</v>
      </c>
      <c r="I30420">
        <v>8519514</v>
      </c>
      <c r="J30420">
        <v>514158000</v>
      </c>
      <c r="K30420" t="s">
        <v>1406</v>
      </c>
      <c r="L30420" t="s">
        <v>1308</v>
      </c>
    </row>
    <row r="30421" spans="8:12" x14ac:dyDescent="0.25">
      <c r="H30421" t="s">
        <v>28349</v>
      </c>
      <c r="I30421">
        <v>8746789</v>
      </c>
      <c r="J30421">
        <v>312193000</v>
      </c>
      <c r="K30421" t="s">
        <v>1379</v>
      </c>
      <c r="L30421" t="s">
        <v>1308</v>
      </c>
    </row>
    <row r="30422" spans="8:12" x14ac:dyDescent="0.25">
      <c r="H30422" t="s">
        <v>28350</v>
      </c>
      <c r="I30422">
        <v>9363326</v>
      </c>
      <c r="J30422">
        <v>412328030</v>
      </c>
      <c r="K30422" t="s">
        <v>1328</v>
      </c>
      <c r="L30422" t="s">
        <v>1308</v>
      </c>
    </row>
    <row r="30423" spans="8:12" x14ac:dyDescent="0.25">
      <c r="H30423" t="s">
        <v>28351</v>
      </c>
      <c r="I30423">
        <v>9203497</v>
      </c>
      <c r="J30423">
        <v>477894000</v>
      </c>
      <c r="K30423" t="s">
        <v>1348</v>
      </c>
      <c r="L30423" t="s">
        <v>1341</v>
      </c>
    </row>
    <row r="30424" spans="8:12" x14ac:dyDescent="0.25">
      <c r="H30424" t="s">
        <v>28352</v>
      </c>
      <c r="I30424">
        <v>9538476</v>
      </c>
      <c r="J30424">
        <v>477340400</v>
      </c>
      <c r="K30424" t="s">
        <v>1348</v>
      </c>
      <c r="L30424" t="s">
        <v>1362</v>
      </c>
    </row>
    <row r="30425" spans="8:12" x14ac:dyDescent="0.25">
      <c r="H30425" t="s">
        <v>28353</v>
      </c>
      <c r="I30425">
        <v>9516521</v>
      </c>
      <c r="J30425">
        <v>371112000</v>
      </c>
      <c r="L30425" t="s">
        <v>1308</v>
      </c>
    </row>
    <row r="30426" spans="8:12" x14ac:dyDescent="0.25">
      <c r="H30426" t="s">
        <v>28354</v>
      </c>
      <c r="I30426">
        <v>8911035</v>
      </c>
      <c r="J30426">
        <v>671685000</v>
      </c>
      <c r="K30426" t="s">
        <v>1311</v>
      </c>
      <c r="L30426" t="s">
        <v>1308</v>
      </c>
    </row>
    <row r="30427" spans="8:12" x14ac:dyDescent="0.25">
      <c r="H30427" t="s">
        <v>28355</v>
      </c>
      <c r="I30427">
        <v>9704738</v>
      </c>
      <c r="J30427">
        <v>477588500</v>
      </c>
      <c r="K30427" t="s">
        <v>1348</v>
      </c>
      <c r="L30427" t="s">
        <v>1308</v>
      </c>
    </row>
    <row r="30428" spans="8:12" x14ac:dyDescent="0.25">
      <c r="H30428" t="s">
        <v>28356</v>
      </c>
      <c r="I30428">
        <v>9158800</v>
      </c>
      <c r="J30428">
        <v>412242000</v>
      </c>
      <c r="K30428" t="s">
        <v>1328</v>
      </c>
      <c r="L30428" t="s">
        <v>1341</v>
      </c>
    </row>
    <row r="30429" spans="8:12" x14ac:dyDescent="0.25">
      <c r="H30429" t="s">
        <v>28357</v>
      </c>
      <c r="I30429">
        <v>9142265</v>
      </c>
      <c r="J30429">
        <v>413301510</v>
      </c>
      <c r="K30429" t="s">
        <v>1328</v>
      </c>
      <c r="L30429" t="s">
        <v>1308</v>
      </c>
    </row>
    <row r="30430" spans="8:12" x14ac:dyDescent="0.25">
      <c r="H30430" t="s">
        <v>28358</v>
      </c>
      <c r="I30430">
        <v>8746789</v>
      </c>
      <c r="J30430">
        <v>529851000</v>
      </c>
      <c r="K30430" t="s">
        <v>2074</v>
      </c>
      <c r="L30430" t="s">
        <v>1308</v>
      </c>
    </row>
    <row r="30431" spans="8:12" x14ac:dyDescent="0.25">
      <c r="H30431" t="s">
        <v>28359</v>
      </c>
      <c r="I30431">
        <v>9227687</v>
      </c>
      <c r="J30431">
        <v>477862000</v>
      </c>
      <c r="K30431" t="s">
        <v>1348</v>
      </c>
      <c r="L30431" t="s">
        <v>1341</v>
      </c>
    </row>
    <row r="30432" spans="8:12" x14ac:dyDescent="0.25">
      <c r="H30432" t="s">
        <v>28360</v>
      </c>
      <c r="I30432">
        <v>9551064</v>
      </c>
      <c r="J30432">
        <v>312766000</v>
      </c>
      <c r="K30432" t="s">
        <v>1379</v>
      </c>
      <c r="L30432" t="s">
        <v>1295</v>
      </c>
    </row>
    <row r="30433" spans="8:12" x14ac:dyDescent="0.25">
      <c r="H30433" t="s">
        <v>28361</v>
      </c>
      <c r="I30433">
        <v>9400538</v>
      </c>
      <c r="J30433">
        <v>413761000</v>
      </c>
      <c r="K30433" t="s">
        <v>1328</v>
      </c>
      <c r="L30433" t="s">
        <v>1337</v>
      </c>
    </row>
    <row r="30434" spans="8:12" x14ac:dyDescent="0.25">
      <c r="H30434" t="s">
        <v>28362</v>
      </c>
      <c r="I30434">
        <v>9086849</v>
      </c>
      <c r="J30434">
        <v>412466000</v>
      </c>
      <c r="K30434" t="s">
        <v>1328</v>
      </c>
      <c r="L30434" t="s">
        <v>1308</v>
      </c>
    </row>
    <row r="30435" spans="8:12" x14ac:dyDescent="0.25">
      <c r="H30435" t="s">
        <v>28363</v>
      </c>
      <c r="I30435">
        <v>9312602</v>
      </c>
      <c r="J30435">
        <v>413152000</v>
      </c>
      <c r="K30435" t="s">
        <v>1328</v>
      </c>
      <c r="L30435" t="s">
        <v>1362</v>
      </c>
    </row>
    <row r="30436" spans="8:12" x14ac:dyDescent="0.25">
      <c r="H30436" t="s">
        <v>28364</v>
      </c>
      <c r="I30436">
        <v>9704740</v>
      </c>
      <c r="J30436">
        <v>477588400</v>
      </c>
      <c r="K30436" t="s">
        <v>1348</v>
      </c>
      <c r="L30436" t="s">
        <v>1308</v>
      </c>
    </row>
    <row r="30437" spans="8:12" x14ac:dyDescent="0.25">
      <c r="H30437" t="s">
        <v>28365</v>
      </c>
      <c r="I30437">
        <v>9298480</v>
      </c>
      <c r="J30437">
        <v>413099000</v>
      </c>
      <c r="K30437" t="s">
        <v>1328</v>
      </c>
      <c r="L30437" t="s">
        <v>1341</v>
      </c>
    </row>
    <row r="30438" spans="8:12" x14ac:dyDescent="0.25">
      <c r="H30438" t="s">
        <v>28366</v>
      </c>
      <c r="I30438">
        <v>9546265</v>
      </c>
      <c r="J30438">
        <v>514725000</v>
      </c>
      <c r="K30438" t="s">
        <v>1406</v>
      </c>
      <c r="L30438" t="s">
        <v>1308</v>
      </c>
    </row>
    <row r="30439" spans="8:12" x14ac:dyDescent="0.25">
      <c r="H30439" t="s">
        <v>28367</v>
      </c>
      <c r="I30439">
        <v>9340271</v>
      </c>
      <c r="J30439">
        <v>529193000</v>
      </c>
      <c r="K30439" t="s">
        <v>2074</v>
      </c>
      <c r="L30439" t="s">
        <v>1308</v>
      </c>
    </row>
    <row r="30440" spans="8:12" x14ac:dyDescent="0.25">
      <c r="H30440" t="s">
        <v>28368</v>
      </c>
      <c r="I30440">
        <v>9032044</v>
      </c>
      <c r="J30440">
        <v>412800000</v>
      </c>
      <c r="K30440" t="s">
        <v>1328</v>
      </c>
      <c r="L30440" t="s">
        <v>1308</v>
      </c>
    </row>
    <row r="30441" spans="8:12" x14ac:dyDescent="0.25">
      <c r="H30441" t="s">
        <v>28369</v>
      </c>
      <c r="I30441">
        <v>9002518</v>
      </c>
      <c r="J30441">
        <v>413494000</v>
      </c>
      <c r="K30441" t="s">
        <v>1328</v>
      </c>
      <c r="L30441" t="s">
        <v>1341</v>
      </c>
    </row>
    <row r="30442" spans="8:12" x14ac:dyDescent="0.25">
      <c r="H30442" t="s">
        <v>28370</v>
      </c>
      <c r="I30442">
        <v>8908222</v>
      </c>
      <c r="J30442">
        <v>413398000</v>
      </c>
      <c r="K30442" t="s">
        <v>1328</v>
      </c>
      <c r="L30442" t="s">
        <v>1341</v>
      </c>
    </row>
    <row r="30443" spans="8:12" x14ac:dyDescent="0.25">
      <c r="H30443" t="s">
        <v>28371</v>
      </c>
      <c r="I30443">
        <v>9002506</v>
      </c>
      <c r="J30443">
        <v>412205000</v>
      </c>
      <c r="K30443" t="s">
        <v>1328</v>
      </c>
      <c r="L30443" t="s">
        <v>1341</v>
      </c>
    </row>
    <row r="30444" spans="8:12" x14ac:dyDescent="0.25">
      <c r="H30444" t="s">
        <v>28372</v>
      </c>
      <c r="I30444">
        <v>9163300</v>
      </c>
      <c r="J30444">
        <v>414221000</v>
      </c>
      <c r="L30444" t="s">
        <v>1308</v>
      </c>
    </row>
    <row r="30445" spans="8:12" x14ac:dyDescent="0.25">
      <c r="H30445" t="s">
        <v>28373</v>
      </c>
      <c r="I30445">
        <v>9635585</v>
      </c>
      <c r="J30445">
        <v>413444880</v>
      </c>
      <c r="K30445" t="s">
        <v>1328</v>
      </c>
      <c r="L30445" t="s">
        <v>1313</v>
      </c>
    </row>
    <row r="30446" spans="8:12" x14ac:dyDescent="0.25">
      <c r="H30446" t="s">
        <v>28374</v>
      </c>
      <c r="I30446">
        <v>8688286</v>
      </c>
      <c r="J30446">
        <v>374579000</v>
      </c>
      <c r="L30446" t="s">
        <v>1412</v>
      </c>
    </row>
    <row r="30447" spans="8:12" x14ac:dyDescent="0.25">
      <c r="H30447" t="s">
        <v>28375</v>
      </c>
      <c r="I30447">
        <v>9704752</v>
      </c>
      <c r="J30447">
        <v>477915600</v>
      </c>
      <c r="K30447" t="s">
        <v>1348</v>
      </c>
      <c r="L30447" t="s">
        <v>1308</v>
      </c>
    </row>
    <row r="30448" spans="8:12" x14ac:dyDescent="0.25">
      <c r="H30448" t="s">
        <v>28376</v>
      </c>
      <c r="I30448">
        <v>9214070</v>
      </c>
      <c r="J30448">
        <v>477084000</v>
      </c>
      <c r="K30448" t="s">
        <v>1348</v>
      </c>
      <c r="L30448" t="s">
        <v>1341</v>
      </c>
    </row>
    <row r="30449" spans="8:12" x14ac:dyDescent="0.25">
      <c r="H30449" t="s">
        <v>28377</v>
      </c>
      <c r="I30449">
        <v>8406432</v>
      </c>
      <c r="J30449">
        <v>412329000</v>
      </c>
      <c r="L30449" t="s">
        <v>1341</v>
      </c>
    </row>
    <row r="30450" spans="8:12" x14ac:dyDescent="0.25">
      <c r="H30450" t="s">
        <v>28378</v>
      </c>
      <c r="I30450">
        <v>8712348</v>
      </c>
      <c r="J30450">
        <v>515528000</v>
      </c>
      <c r="K30450" t="s">
        <v>1406</v>
      </c>
      <c r="L30450" t="s">
        <v>1308</v>
      </c>
    </row>
    <row r="30451" spans="8:12" x14ac:dyDescent="0.25">
      <c r="H30451" t="s">
        <v>28378</v>
      </c>
      <c r="I30451">
        <v>8712348</v>
      </c>
      <c r="J30451">
        <v>457304000</v>
      </c>
      <c r="K30451" t="s">
        <v>1409</v>
      </c>
      <c r="L30451" t="s">
        <v>1308</v>
      </c>
    </row>
    <row r="30452" spans="8:12" x14ac:dyDescent="0.25">
      <c r="H30452" t="s">
        <v>28379</v>
      </c>
      <c r="I30452">
        <v>9233363</v>
      </c>
      <c r="J30452">
        <v>477882000</v>
      </c>
      <c r="K30452" t="s">
        <v>1348</v>
      </c>
      <c r="L30452" t="s">
        <v>1341</v>
      </c>
    </row>
    <row r="30453" spans="8:12" x14ac:dyDescent="0.25">
      <c r="H30453" t="s">
        <v>28380</v>
      </c>
      <c r="I30453">
        <v>9464223</v>
      </c>
      <c r="J30453">
        <v>356475000</v>
      </c>
      <c r="K30453" t="s">
        <v>1332</v>
      </c>
      <c r="L30453" t="s">
        <v>1295</v>
      </c>
    </row>
    <row r="30454" spans="8:12" x14ac:dyDescent="0.25">
      <c r="H30454" t="s">
        <v>28381</v>
      </c>
      <c r="I30454">
        <v>9704764</v>
      </c>
      <c r="J30454">
        <v>477915700</v>
      </c>
      <c r="K30454" t="s">
        <v>1348</v>
      </c>
      <c r="L30454" t="s">
        <v>1308</v>
      </c>
    </row>
    <row r="30455" spans="8:12" x14ac:dyDescent="0.25">
      <c r="H30455" t="s">
        <v>28382</v>
      </c>
      <c r="I30455">
        <v>9227699</v>
      </c>
      <c r="J30455">
        <v>477839000</v>
      </c>
      <c r="K30455" t="s">
        <v>1348</v>
      </c>
      <c r="L30455" t="s">
        <v>1341</v>
      </c>
    </row>
    <row r="30456" spans="8:12" x14ac:dyDescent="0.25">
      <c r="H30456" t="s">
        <v>28383</v>
      </c>
      <c r="I30456">
        <v>9164639</v>
      </c>
      <c r="J30456">
        <v>414233000</v>
      </c>
      <c r="L30456" t="s">
        <v>1341</v>
      </c>
    </row>
    <row r="30457" spans="8:12" x14ac:dyDescent="0.25">
      <c r="H30457" t="s">
        <v>28384</v>
      </c>
      <c r="I30457">
        <v>9233351</v>
      </c>
      <c r="J30457">
        <v>477873000</v>
      </c>
      <c r="K30457" t="s">
        <v>1348</v>
      </c>
      <c r="L30457" t="s">
        <v>1341</v>
      </c>
    </row>
    <row r="30458" spans="8:12" x14ac:dyDescent="0.25">
      <c r="H30458" t="s">
        <v>28385</v>
      </c>
      <c r="I30458">
        <v>8631453</v>
      </c>
      <c r="J30458">
        <v>457118000</v>
      </c>
      <c r="K30458" t="s">
        <v>1409</v>
      </c>
      <c r="L30458" t="s">
        <v>1308</v>
      </c>
    </row>
    <row r="30459" spans="8:12" x14ac:dyDescent="0.25">
      <c r="H30459" t="s">
        <v>28386</v>
      </c>
      <c r="I30459">
        <v>8747616</v>
      </c>
      <c r="J30459">
        <v>351087000</v>
      </c>
      <c r="K30459" t="s">
        <v>1332</v>
      </c>
      <c r="L30459" t="s">
        <v>1308</v>
      </c>
    </row>
    <row r="30460" spans="8:12" x14ac:dyDescent="0.25">
      <c r="H30460" t="s">
        <v>28387</v>
      </c>
      <c r="I30460">
        <v>9340257</v>
      </c>
      <c r="J30460">
        <v>529206000</v>
      </c>
      <c r="K30460" t="s">
        <v>2074</v>
      </c>
      <c r="L30460" t="s">
        <v>1308</v>
      </c>
    </row>
    <row r="30461" spans="8:12" x14ac:dyDescent="0.25">
      <c r="H30461" t="s">
        <v>28388</v>
      </c>
      <c r="I30461">
        <v>9338981</v>
      </c>
      <c r="J30461">
        <v>529158000</v>
      </c>
      <c r="K30461" t="s">
        <v>2074</v>
      </c>
      <c r="L30461" t="s">
        <v>1308</v>
      </c>
    </row>
    <row r="30462" spans="8:12" x14ac:dyDescent="0.25">
      <c r="H30462" t="s">
        <v>28389</v>
      </c>
      <c r="I30462">
        <v>9203485</v>
      </c>
      <c r="J30462">
        <v>477816000</v>
      </c>
      <c r="K30462" t="s">
        <v>1348</v>
      </c>
      <c r="L30462" t="s">
        <v>1341</v>
      </c>
    </row>
    <row r="30463" spans="8:12" x14ac:dyDescent="0.25">
      <c r="H30463" t="s">
        <v>28390</v>
      </c>
      <c r="I30463">
        <v>8888927</v>
      </c>
      <c r="J30463">
        <v>412076010</v>
      </c>
      <c r="K30463" t="s">
        <v>1328</v>
      </c>
      <c r="L30463" t="s">
        <v>1295</v>
      </c>
    </row>
    <row r="30464" spans="8:12" x14ac:dyDescent="0.25">
      <c r="H30464" t="s">
        <v>28391</v>
      </c>
      <c r="I30464">
        <v>8747862</v>
      </c>
      <c r="J30464">
        <v>514139000</v>
      </c>
      <c r="K30464" t="s">
        <v>1406</v>
      </c>
      <c r="L30464" t="s">
        <v>1308</v>
      </c>
    </row>
    <row r="30465" spans="8:12" x14ac:dyDescent="0.25">
      <c r="H30465" t="s">
        <v>28392</v>
      </c>
      <c r="I30465">
        <v>9105530</v>
      </c>
      <c r="J30465">
        <v>414113000</v>
      </c>
      <c r="L30465" t="s">
        <v>1341</v>
      </c>
    </row>
    <row r="30466" spans="8:12" x14ac:dyDescent="0.25">
      <c r="H30466" t="s">
        <v>28393</v>
      </c>
      <c r="I30466">
        <v>9748916</v>
      </c>
      <c r="J30466">
        <v>563186000</v>
      </c>
      <c r="K30466" t="s">
        <v>1441</v>
      </c>
      <c r="L30466" t="s">
        <v>1313</v>
      </c>
    </row>
    <row r="30467" spans="8:12" x14ac:dyDescent="0.25">
      <c r="H30467" t="s">
        <v>28394</v>
      </c>
      <c r="I30467">
        <v>9282962</v>
      </c>
      <c r="J30467">
        <v>538005938</v>
      </c>
      <c r="K30467" t="s">
        <v>1437</v>
      </c>
      <c r="L30467" t="s">
        <v>1308</v>
      </c>
    </row>
    <row r="30468" spans="8:12" x14ac:dyDescent="0.25">
      <c r="H30468" t="s">
        <v>28395</v>
      </c>
      <c r="I30468">
        <v>9291092</v>
      </c>
      <c r="J30468">
        <v>477994800</v>
      </c>
      <c r="K30468" t="s">
        <v>1348</v>
      </c>
      <c r="L30468" t="s">
        <v>1341</v>
      </c>
    </row>
    <row r="30469" spans="8:12" x14ac:dyDescent="0.25">
      <c r="H30469" t="s">
        <v>28396</v>
      </c>
      <c r="I30469">
        <v>9457294</v>
      </c>
      <c r="J30469">
        <v>477559900</v>
      </c>
      <c r="K30469" t="s">
        <v>1348</v>
      </c>
      <c r="L30469" t="s">
        <v>1341</v>
      </c>
    </row>
    <row r="30470" spans="8:12" x14ac:dyDescent="0.25">
      <c r="H30470" t="s">
        <v>28397</v>
      </c>
      <c r="I30470">
        <v>9203112</v>
      </c>
      <c r="J30470">
        <v>353246000</v>
      </c>
      <c r="K30470" t="s">
        <v>1332</v>
      </c>
      <c r="L30470" t="s">
        <v>1341</v>
      </c>
    </row>
    <row r="30471" spans="8:12" x14ac:dyDescent="0.25">
      <c r="H30471" t="s">
        <v>28398</v>
      </c>
      <c r="I30471">
        <v>9161857</v>
      </c>
      <c r="J30471">
        <v>477220700</v>
      </c>
      <c r="K30471" t="s">
        <v>1348</v>
      </c>
      <c r="L30471" t="s">
        <v>1295</v>
      </c>
    </row>
    <row r="30472" spans="8:12" x14ac:dyDescent="0.25">
      <c r="H30472" t="s">
        <v>28399</v>
      </c>
      <c r="I30472">
        <v>9203124</v>
      </c>
      <c r="J30472">
        <v>354765000</v>
      </c>
      <c r="K30472" t="s">
        <v>1332</v>
      </c>
      <c r="L30472" t="s">
        <v>1341</v>
      </c>
    </row>
    <row r="30473" spans="8:12" x14ac:dyDescent="0.25">
      <c r="H30473" t="s">
        <v>28400</v>
      </c>
      <c r="I30473">
        <v>9340269</v>
      </c>
      <c r="J30473">
        <v>529196000</v>
      </c>
      <c r="K30473" t="s">
        <v>2074</v>
      </c>
      <c r="L30473" t="s">
        <v>1308</v>
      </c>
    </row>
    <row r="30474" spans="8:12" x14ac:dyDescent="0.25">
      <c r="H30474" t="s">
        <v>28401</v>
      </c>
      <c r="I30474">
        <v>9137612</v>
      </c>
      <c r="J30474">
        <v>351063000</v>
      </c>
      <c r="L30474" t="s">
        <v>1341</v>
      </c>
    </row>
    <row r="30475" spans="8:12" x14ac:dyDescent="0.25">
      <c r="H30475" t="s">
        <v>28402</v>
      </c>
      <c r="I30475">
        <v>8747446</v>
      </c>
      <c r="J30475">
        <v>370194000</v>
      </c>
      <c r="L30475" t="s">
        <v>1308</v>
      </c>
    </row>
    <row r="30476" spans="8:12" x14ac:dyDescent="0.25">
      <c r="H30476" t="s">
        <v>28403</v>
      </c>
      <c r="I30476">
        <v>8912871</v>
      </c>
      <c r="J30476">
        <v>325569000</v>
      </c>
      <c r="K30476" t="s">
        <v>1521</v>
      </c>
      <c r="L30476" t="s">
        <v>1295</v>
      </c>
    </row>
    <row r="30477" spans="8:12" x14ac:dyDescent="0.25">
      <c r="H30477" t="s">
        <v>28404</v>
      </c>
      <c r="I30477">
        <v>9546473</v>
      </c>
      <c r="J30477">
        <v>244750715</v>
      </c>
      <c r="K30477" t="s">
        <v>1387</v>
      </c>
      <c r="L30477" t="s">
        <v>1295</v>
      </c>
    </row>
    <row r="30478" spans="8:12" x14ac:dyDescent="0.25">
      <c r="H30478" t="s">
        <v>28405</v>
      </c>
      <c r="I30478">
        <v>9498951</v>
      </c>
      <c r="J30478">
        <v>374109000</v>
      </c>
      <c r="L30478" t="s">
        <v>1313</v>
      </c>
    </row>
    <row r="30479" spans="8:12" x14ac:dyDescent="0.25">
      <c r="H30479" t="s">
        <v>28406</v>
      </c>
      <c r="I30479">
        <v>8902589</v>
      </c>
      <c r="J30479">
        <v>231840000</v>
      </c>
      <c r="K30479" t="s">
        <v>3557</v>
      </c>
      <c r="L30479" t="s">
        <v>1295</v>
      </c>
    </row>
    <row r="30480" spans="8:12" x14ac:dyDescent="0.25">
      <c r="H30480" t="s">
        <v>28407</v>
      </c>
      <c r="I30480">
        <v>9526083</v>
      </c>
      <c r="J30480">
        <v>245086000</v>
      </c>
      <c r="K30480" t="s">
        <v>1387</v>
      </c>
      <c r="L30480" t="s">
        <v>1295</v>
      </c>
    </row>
    <row r="30481" spans="8:12" x14ac:dyDescent="0.25">
      <c r="H30481" t="s">
        <v>28408</v>
      </c>
      <c r="I30481">
        <v>9023029</v>
      </c>
      <c r="J30481">
        <v>574000490</v>
      </c>
      <c r="K30481" t="s">
        <v>1350</v>
      </c>
      <c r="L30481" t="s">
        <v>1308</v>
      </c>
    </row>
    <row r="30482" spans="8:12" x14ac:dyDescent="0.25">
      <c r="H30482" t="s">
        <v>28409</v>
      </c>
      <c r="I30482">
        <v>9026370</v>
      </c>
      <c r="J30482">
        <v>574597000</v>
      </c>
      <c r="K30482" t="s">
        <v>1350</v>
      </c>
      <c r="L30482" t="s">
        <v>1308</v>
      </c>
    </row>
    <row r="30483" spans="8:12" x14ac:dyDescent="0.25">
      <c r="H30483" t="s">
        <v>28410</v>
      </c>
      <c r="I30483">
        <v>9611321</v>
      </c>
      <c r="J30483">
        <v>477914900</v>
      </c>
      <c r="K30483" t="s">
        <v>1348</v>
      </c>
      <c r="L30483" t="s">
        <v>1341</v>
      </c>
    </row>
    <row r="30484" spans="8:12" x14ac:dyDescent="0.25">
      <c r="H30484" t="s">
        <v>28411</v>
      </c>
      <c r="I30484">
        <v>9627071</v>
      </c>
      <c r="J30484">
        <v>574001120</v>
      </c>
      <c r="K30484" t="s">
        <v>1350</v>
      </c>
      <c r="L30484" t="s">
        <v>1313</v>
      </c>
    </row>
    <row r="30485" spans="8:12" x14ac:dyDescent="0.25">
      <c r="H30485" t="s">
        <v>28412</v>
      </c>
      <c r="I30485">
        <v>8909434</v>
      </c>
      <c r="J30485">
        <v>574202000</v>
      </c>
      <c r="K30485" t="s">
        <v>1350</v>
      </c>
      <c r="L30485" t="s">
        <v>1295</v>
      </c>
    </row>
    <row r="30486" spans="8:12" x14ac:dyDescent="0.25">
      <c r="H30486" t="s">
        <v>28413</v>
      </c>
      <c r="I30486">
        <v>7821465</v>
      </c>
      <c r="J30486">
        <v>677016100</v>
      </c>
      <c r="K30486" t="s">
        <v>1305</v>
      </c>
      <c r="L30486" t="s">
        <v>1586</v>
      </c>
    </row>
    <row r="30487" spans="8:12" x14ac:dyDescent="0.25">
      <c r="H30487" t="s">
        <v>28413</v>
      </c>
      <c r="I30487">
        <v>9452751</v>
      </c>
      <c r="J30487">
        <v>574476000</v>
      </c>
      <c r="K30487" t="s">
        <v>1350</v>
      </c>
      <c r="L30487" t="s">
        <v>1295</v>
      </c>
    </row>
    <row r="30488" spans="8:12" x14ac:dyDescent="0.25">
      <c r="H30488" t="s">
        <v>28413</v>
      </c>
      <c r="I30488">
        <v>9415442</v>
      </c>
      <c r="J30488">
        <v>367339650</v>
      </c>
      <c r="K30488" t="s">
        <v>1431</v>
      </c>
      <c r="L30488" t="s">
        <v>1560</v>
      </c>
    </row>
    <row r="30489" spans="8:12" x14ac:dyDescent="0.25">
      <c r="H30489" t="s">
        <v>28414</v>
      </c>
      <c r="I30489">
        <v>9700043</v>
      </c>
      <c r="J30489">
        <v>477848900</v>
      </c>
      <c r="K30489" t="s">
        <v>1348</v>
      </c>
      <c r="L30489" t="s">
        <v>1308</v>
      </c>
    </row>
    <row r="30490" spans="8:12" x14ac:dyDescent="0.25">
      <c r="H30490" t="s">
        <v>28415</v>
      </c>
      <c r="I30490">
        <v>9700067</v>
      </c>
      <c r="J30490">
        <v>477699200</v>
      </c>
      <c r="K30490" t="s">
        <v>1348</v>
      </c>
      <c r="L30490" t="s">
        <v>1308</v>
      </c>
    </row>
    <row r="30491" spans="8:12" x14ac:dyDescent="0.25">
      <c r="H30491" t="s">
        <v>1186</v>
      </c>
      <c r="I30491">
        <v>9619842</v>
      </c>
      <c r="J30491">
        <v>477427300</v>
      </c>
      <c r="K30491" t="s">
        <v>1348</v>
      </c>
      <c r="L30491" t="s">
        <v>1341</v>
      </c>
    </row>
    <row r="30492" spans="8:12" x14ac:dyDescent="0.25">
      <c r="H30492" t="s">
        <v>28416</v>
      </c>
      <c r="I30492">
        <v>9439606</v>
      </c>
      <c r="J30492">
        <v>477831800</v>
      </c>
      <c r="K30492" t="s">
        <v>1348</v>
      </c>
      <c r="L30492" t="s">
        <v>1341</v>
      </c>
    </row>
    <row r="30493" spans="8:12" x14ac:dyDescent="0.25">
      <c r="H30493" t="s">
        <v>1187</v>
      </c>
      <c r="I30493">
        <v>9712204</v>
      </c>
      <c r="J30493">
        <v>477524400</v>
      </c>
      <c r="K30493" t="s">
        <v>1348</v>
      </c>
      <c r="L30493" t="s">
        <v>1308</v>
      </c>
    </row>
    <row r="30494" spans="8:12" x14ac:dyDescent="0.25">
      <c r="H30494" t="s">
        <v>28417</v>
      </c>
      <c r="I30494">
        <v>9723980</v>
      </c>
      <c r="J30494">
        <v>477478600</v>
      </c>
      <c r="K30494" t="s">
        <v>1348</v>
      </c>
      <c r="L30494" t="s">
        <v>1308</v>
      </c>
    </row>
    <row r="30495" spans="8:12" x14ac:dyDescent="0.25">
      <c r="H30495" t="s">
        <v>28418</v>
      </c>
      <c r="I30495">
        <v>8413150</v>
      </c>
      <c r="J30495">
        <v>312976000</v>
      </c>
      <c r="K30495" t="s">
        <v>1379</v>
      </c>
      <c r="L30495" t="s">
        <v>1308</v>
      </c>
    </row>
    <row r="30496" spans="8:12" x14ac:dyDescent="0.25">
      <c r="H30496" t="s">
        <v>28419</v>
      </c>
      <c r="I30496">
        <v>9439589</v>
      </c>
      <c r="J30496">
        <v>477831700</v>
      </c>
      <c r="K30496" t="s">
        <v>1348</v>
      </c>
      <c r="L30496" t="s">
        <v>1341</v>
      </c>
    </row>
    <row r="30497" spans="8:12" x14ac:dyDescent="0.25">
      <c r="H30497" t="s">
        <v>28420</v>
      </c>
      <c r="I30497">
        <v>9712216</v>
      </c>
      <c r="J30497">
        <v>477078300</v>
      </c>
      <c r="K30497" t="s">
        <v>1348</v>
      </c>
      <c r="L30497" t="s">
        <v>1308</v>
      </c>
    </row>
    <row r="30498" spans="8:12" x14ac:dyDescent="0.25">
      <c r="H30498" t="s">
        <v>28421</v>
      </c>
      <c r="I30498">
        <v>9439644</v>
      </c>
      <c r="J30498">
        <v>477317800</v>
      </c>
      <c r="K30498" t="s">
        <v>1348</v>
      </c>
      <c r="L30498" t="s">
        <v>1341</v>
      </c>
    </row>
    <row r="30499" spans="8:12" x14ac:dyDescent="0.25">
      <c r="H30499" t="s">
        <v>1188</v>
      </c>
      <c r="I30499">
        <v>9619878</v>
      </c>
      <c r="J30499">
        <v>477631300</v>
      </c>
      <c r="K30499" t="s">
        <v>1348</v>
      </c>
      <c r="L30499" t="s">
        <v>1341</v>
      </c>
    </row>
    <row r="30500" spans="8:12" x14ac:dyDescent="0.25">
      <c r="H30500" t="s">
        <v>28422</v>
      </c>
      <c r="I30500">
        <v>9279707</v>
      </c>
      <c r="J30500">
        <v>477478400</v>
      </c>
      <c r="K30500" t="s">
        <v>1348</v>
      </c>
      <c r="L30500" t="s">
        <v>1326</v>
      </c>
    </row>
    <row r="30501" spans="8:12" x14ac:dyDescent="0.25">
      <c r="H30501" t="s">
        <v>28423</v>
      </c>
      <c r="I30501">
        <v>9712199</v>
      </c>
      <c r="J30501">
        <v>477477500</v>
      </c>
      <c r="K30501" t="s">
        <v>1348</v>
      </c>
      <c r="L30501" t="s">
        <v>1308</v>
      </c>
    </row>
    <row r="30502" spans="8:12" x14ac:dyDescent="0.25">
      <c r="H30502" t="s">
        <v>28424</v>
      </c>
      <c r="I30502">
        <v>9439620</v>
      </c>
      <c r="J30502">
        <v>477802100</v>
      </c>
      <c r="K30502" t="s">
        <v>1348</v>
      </c>
      <c r="L30502" t="s">
        <v>1341</v>
      </c>
    </row>
    <row r="30503" spans="8:12" x14ac:dyDescent="0.25">
      <c r="H30503" t="s">
        <v>28425</v>
      </c>
      <c r="I30503">
        <v>9700055</v>
      </c>
      <c r="J30503">
        <v>477466700</v>
      </c>
      <c r="K30503" t="s">
        <v>1348</v>
      </c>
      <c r="L30503" t="s">
        <v>1308</v>
      </c>
    </row>
    <row r="30504" spans="8:12" x14ac:dyDescent="0.25">
      <c r="H30504" t="s">
        <v>28426</v>
      </c>
      <c r="I30504">
        <v>9619854</v>
      </c>
      <c r="J30504">
        <v>477832600</v>
      </c>
      <c r="K30504" t="s">
        <v>1348</v>
      </c>
      <c r="L30504" t="s">
        <v>1341</v>
      </c>
    </row>
    <row r="30505" spans="8:12" x14ac:dyDescent="0.25">
      <c r="H30505" t="s">
        <v>28427</v>
      </c>
      <c r="I30505">
        <v>9489120</v>
      </c>
      <c r="J30505">
        <v>477335100</v>
      </c>
      <c r="K30505" t="s">
        <v>1348</v>
      </c>
      <c r="L30505" t="s">
        <v>1326</v>
      </c>
    </row>
    <row r="30506" spans="8:12" x14ac:dyDescent="0.25">
      <c r="H30506" t="s">
        <v>28428</v>
      </c>
      <c r="I30506">
        <v>9084891</v>
      </c>
      <c r="J30506">
        <v>533062300</v>
      </c>
      <c r="K30506" t="s">
        <v>1563</v>
      </c>
      <c r="L30506" t="s">
        <v>1313</v>
      </c>
    </row>
    <row r="30507" spans="8:12" x14ac:dyDescent="0.25">
      <c r="H30507" t="s">
        <v>28429</v>
      </c>
      <c r="I30507">
        <v>9510553</v>
      </c>
      <c r="J30507">
        <v>477305300</v>
      </c>
      <c r="K30507" t="s">
        <v>1348</v>
      </c>
      <c r="L30507" t="s">
        <v>1326</v>
      </c>
    </row>
    <row r="30508" spans="8:12" x14ac:dyDescent="0.25">
      <c r="H30508" t="s">
        <v>28430</v>
      </c>
      <c r="I30508">
        <v>9723992</v>
      </c>
      <c r="J30508">
        <v>477314900</v>
      </c>
      <c r="K30508" t="s">
        <v>1348</v>
      </c>
      <c r="L30508" t="s">
        <v>1308</v>
      </c>
    </row>
    <row r="30509" spans="8:12" x14ac:dyDescent="0.25">
      <c r="H30509" t="s">
        <v>1189</v>
      </c>
      <c r="I30509">
        <v>9619866</v>
      </c>
      <c r="J30509">
        <v>477631200</v>
      </c>
      <c r="K30509" t="s">
        <v>1348</v>
      </c>
      <c r="L30509" t="s">
        <v>1308</v>
      </c>
    </row>
    <row r="30510" spans="8:12" x14ac:dyDescent="0.25">
      <c r="H30510" t="s">
        <v>28431</v>
      </c>
      <c r="I30510">
        <v>9542910</v>
      </c>
      <c r="J30510">
        <v>477334800</v>
      </c>
      <c r="K30510" t="s">
        <v>1348</v>
      </c>
      <c r="L30510" t="s">
        <v>1326</v>
      </c>
    </row>
    <row r="30511" spans="8:12" x14ac:dyDescent="0.25">
      <c r="H30511" t="s">
        <v>28432</v>
      </c>
      <c r="I30511">
        <v>9724001</v>
      </c>
      <c r="J30511">
        <v>477078200</v>
      </c>
      <c r="K30511" t="s">
        <v>1348</v>
      </c>
      <c r="L30511" t="s">
        <v>1308</v>
      </c>
    </row>
    <row r="30512" spans="8:12" x14ac:dyDescent="0.25">
      <c r="H30512" t="s">
        <v>28433</v>
      </c>
      <c r="I30512">
        <v>9394480</v>
      </c>
      <c r="J30512">
        <v>273332610</v>
      </c>
      <c r="K30512" t="s">
        <v>1297</v>
      </c>
      <c r="L30512" t="s">
        <v>1362</v>
      </c>
    </row>
    <row r="30513" spans="8:12" x14ac:dyDescent="0.25">
      <c r="H30513" t="s">
        <v>28434</v>
      </c>
      <c r="I30513">
        <v>8968507</v>
      </c>
      <c r="J30513">
        <v>247342100</v>
      </c>
      <c r="K30513" t="s">
        <v>1398</v>
      </c>
      <c r="L30513" t="s">
        <v>1560</v>
      </c>
    </row>
    <row r="30514" spans="8:12" x14ac:dyDescent="0.25">
      <c r="H30514" t="s">
        <v>28435</v>
      </c>
      <c r="I30514">
        <v>9443841</v>
      </c>
      <c r="J30514">
        <v>538003615</v>
      </c>
      <c r="K30514" t="s">
        <v>1437</v>
      </c>
      <c r="L30514" t="s">
        <v>1326</v>
      </c>
    </row>
    <row r="30515" spans="8:12" x14ac:dyDescent="0.25">
      <c r="H30515" t="s">
        <v>28435</v>
      </c>
      <c r="I30515">
        <v>9263112</v>
      </c>
      <c r="J30515">
        <v>240138000</v>
      </c>
      <c r="K30515" t="s">
        <v>1679</v>
      </c>
      <c r="L30515" t="s">
        <v>1341</v>
      </c>
    </row>
    <row r="30516" spans="8:12" x14ac:dyDescent="0.25">
      <c r="H30516" t="s">
        <v>28436</v>
      </c>
      <c r="I30516">
        <v>9736107</v>
      </c>
      <c r="J30516">
        <v>256217000</v>
      </c>
      <c r="K30516" t="s">
        <v>1340</v>
      </c>
      <c r="L30516" t="s">
        <v>1308</v>
      </c>
    </row>
    <row r="30517" spans="8:12" x14ac:dyDescent="0.25">
      <c r="H30517" t="s">
        <v>28437</v>
      </c>
      <c r="I30517">
        <v>8971827</v>
      </c>
      <c r="J30517">
        <v>273453420</v>
      </c>
      <c r="K30517" t="s">
        <v>1297</v>
      </c>
      <c r="L30517" t="s">
        <v>1362</v>
      </c>
    </row>
    <row r="30518" spans="8:12" x14ac:dyDescent="0.25">
      <c r="H30518" t="s">
        <v>28438</v>
      </c>
      <c r="I30518">
        <v>9174359</v>
      </c>
      <c r="J30518">
        <v>235508000</v>
      </c>
      <c r="K30518" t="s">
        <v>1558</v>
      </c>
      <c r="L30518" t="s">
        <v>1346</v>
      </c>
    </row>
    <row r="30519" spans="8:12" x14ac:dyDescent="0.25">
      <c r="H30519" t="s">
        <v>28439</v>
      </c>
      <c r="I30519">
        <v>9390381</v>
      </c>
      <c r="J30519">
        <v>305225000</v>
      </c>
      <c r="L30519" t="s">
        <v>1295</v>
      </c>
    </row>
    <row r="30520" spans="8:12" x14ac:dyDescent="0.25">
      <c r="H30520" t="s">
        <v>28440</v>
      </c>
      <c r="I30520">
        <v>9482861</v>
      </c>
      <c r="J30520">
        <v>636092137</v>
      </c>
      <c r="K30520" t="s">
        <v>1464</v>
      </c>
      <c r="L30520" t="s">
        <v>1362</v>
      </c>
    </row>
    <row r="30521" spans="8:12" x14ac:dyDescent="0.25">
      <c r="H30521" t="s">
        <v>28441</v>
      </c>
      <c r="I30521">
        <v>9470894</v>
      </c>
      <c r="J30521">
        <v>305568000</v>
      </c>
      <c r="L30521" t="s">
        <v>1337</v>
      </c>
    </row>
    <row r="30522" spans="8:12" x14ac:dyDescent="0.25">
      <c r="H30522" t="s">
        <v>28442</v>
      </c>
      <c r="I30522">
        <v>9417945</v>
      </c>
      <c r="J30522">
        <v>564769000</v>
      </c>
      <c r="K30522" t="s">
        <v>1441</v>
      </c>
      <c r="L30522" t="s">
        <v>1362</v>
      </c>
    </row>
    <row r="30523" spans="8:12" x14ac:dyDescent="0.25">
      <c r="H30523" t="s">
        <v>28442</v>
      </c>
      <c r="I30523">
        <v>9412074</v>
      </c>
      <c r="J30523">
        <v>240901000</v>
      </c>
      <c r="K30523" t="s">
        <v>1679</v>
      </c>
      <c r="L30523" t="s">
        <v>1346</v>
      </c>
    </row>
    <row r="30524" spans="8:12" x14ac:dyDescent="0.25">
      <c r="H30524" t="s">
        <v>28443</v>
      </c>
      <c r="I30524">
        <v>9434151</v>
      </c>
      <c r="J30524">
        <v>212571000</v>
      </c>
      <c r="K30524" t="s">
        <v>1443</v>
      </c>
      <c r="L30524" t="s">
        <v>1295</v>
      </c>
    </row>
    <row r="30525" spans="8:12" x14ac:dyDescent="0.25">
      <c r="H30525" t="s">
        <v>28444</v>
      </c>
      <c r="I30525">
        <v>9508641</v>
      </c>
      <c r="J30525">
        <v>248743000</v>
      </c>
      <c r="K30525" t="s">
        <v>1340</v>
      </c>
      <c r="L30525" t="s">
        <v>1295</v>
      </c>
    </row>
    <row r="30526" spans="8:12" x14ac:dyDescent="0.25">
      <c r="H30526" t="s">
        <v>28445</v>
      </c>
      <c r="I30526">
        <v>6800919</v>
      </c>
      <c r="J30526">
        <v>316001696</v>
      </c>
      <c r="K30526" t="s">
        <v>1365</v>
      </c>
      <c r="L30526" t="s">
        <v>1341</v>
      </c>
    </row>
    <row r="30527" spans="8:12" x14ac:dyDescent="0.25">
      <c r="H30527" t="s">
        <v>28446</v>
      </c>
      <c r="I30527">
        <v>9267077</v>
      </c>
      <c r="J30527">
        <v>477280800</v>
      </c>
      <c r="K30527" t="s">
        <v>1348</v>
      </c>
      <c r="L30527" t="s">
        <v>1341</v>
      </c>
    </row>
    <row r="30528" spans="8:12" x14ac:dyDescent="0.25">
      <c r="H30528" t="s">
        <v>28447</v>
      </c>
      <c r="I30528">
        <v>9124201</v>
      </c>
      <c r="J30528">
        <v>565910000</v>
      </c>
      <c r="L30528" t="s">
        <v>1295</v>
      </c>
    </row>
    <row r="30529" spans="8:12" x14ac:dyDescent="0.25">
      <c r="H30529" t="s">
        <v>28448</v>
      </c>
      <c r="I30529">
        <v>9124885</v>
      </c>
      <c r="J30529">
        <v>565883000</v>
      </c>
      <c r="L30529" t="s">
        <v>1295</v>
      </c>
    </row>
    <row r="30530" spans="8:12" x14ac:dyDescent="0.25">
      <c r="H30530" t="s">
        <v>28449</v>
      </c>
      <c r="I30530">
        <v>9532824</v>
      </c>
      <c r="J30530">
        <v>244909000</v>
      </c>
      <c r="K30530" t="s">
        <v>1387</v>
      </c>
      <c r="L30530" t="s">
        <v>1295</v>
      </c>
    </row>
    <row r="30531" spans="8:12" x14ac:dyDescent="0.25">
      <c r="H30531" t="s">
        <v>28450</v>
      </c>
      <c r="I30531">
        <v>9119062</v>
      </c>
      <c r="J30531">
        <v>355735000</v>
      </c>
      <c r="K30531" t="s">
        <v>1332</v>
      </c>
      <c r="L30531" t="s">
        <v>1295</v>
      </c>
    </row>
    <row r="30532" spans="8:12" x14ac:dyDescent="0.25">
      <c r="H30532" t="s">
        <v>28451</v>
      </c>
      <c r="I30532">
        <v>9204790</v>
      </c>
      <c r="J30532">
        <v>235090537</v>
      </c>
      <c r="K30532" t="s">
        <v>1558</v>
      </c>
      <c r="L30532" t="s">
        <v>1295</v>
      </c>
    </row>
    <row r="30533" spans="8:12" x14ac:dyDescent="0.25">
      <c r="H30533" t="s">
        <v>28452</v>
      </c>
      <c r="I30533">
        <v>9198680</v>
      </c>
      <c r="J30533">
        <v>211317180</v>
      </c>
      <c r="K30533" t="s">
        <v>1426</v>
      </c>
      <c r="L30533" t="s">
        <v>1295</v>
      </c>
    </row>
    <row r="30534" spans="8:12" x14ac:dyDescent="0.25">
      <c r="H30534" t="s">
        <v>28453</v>
      </c>
      <c r="I30534">
        <v>9307358</v>
      </c>
      <c r="J30534">
        <v>246521000</v>
      </c>
      <c r="K30534" t="s">
        <v>1387</v>
      </c>
      <c r="L30534" t="s">
        <v>1614</v>
      </c>
    </row>
    <row r="30535" spans="8:12" x14ac:dyDescent="0.25">
      <c r="H30535" t="s">
        <v>28454</v>
      </c>
      <c r="I30535">
        <v>8137770</v>
      </c>
      <c r="J30535">
        <v>845549000</v>
      </c>
      <c r="L30535" t="s">
        <v>1295</v>
      </c>
    </row>
    <row r="30536" spans="8:12" x14ac:dyDescent="0.25">
      <c r="H30536" t="s">
        <v>28455</v>
      </c>
      <c r="I30536">
        <v>9152571</v>
      </c>
      <c r="J30536">
        <v>440072000</v>
      </c>
      <c r="K30536" t="s">
        <v>1352</v>
      </c>
      <c r="L30536" t="s">
        <v>1308</v>
      </c>
    </row>
    <row r="30537" spans="8:12" x14ac:dyDescent="0.25">
      <c r="H30537" t="s">
        <v>28456</v>
      </c>
      <c r="I30537">
        <v>1080270</v>
      </c>
      <c r="J30537">
        <v>367585730</v>
      </c>
      <c r="K30537" t="s">
        <v>1431</v>
      </c>
      <c r="L30537" t="s">
        <v>1329</v>
      </c>
    </row>
    <row r="30538" spans="8:12" x14ac:dyDescent="0.25">
      <c r="H30538" t="s">
        <v>28457</v>
      </c>
      <c r="I30538">
        <v>9291303</v>
      </c>
      <c r="J30538">
        <v>441979000</v>
      </c>
      <c r="K30538" t="s">
        <v>1352</v>
      </c>
      <c r="L30538" t="s">
        <v>1295</v>
      </c>
    </row>
    <row r="30539" spans="8:12" x14ac:dyDescent="0.25">
      <c r="H30539" t="s">
        <v>28458</v>
      </c>
      <c r="I30539">
        <v>9333709</v>
      </c>
      <c r="J30539">
        <v>371617000</v>
      </c>
      <c r="L30539" t="s">
        <v>1295</v>
      </c>
    </row>
    <row r="30540" spans="8:12" x14ac:dyDescent="0.25">
      <c r="H30540" t="s">
        <v>1190</v>
      </c>
      <c r="I30540">
        <v>9215749</v>
      </c>
      <c r="J30540">
        <v>636013718</v>
      </c>
      <c r="K30540" t="s">
        <v>1464</v>
      </c>
      <c r="L30540" t="s">
        <v>1341</v>
      </c>
    </row>
    <row r="30541" spans="8:12" x14ac:dyDescent="0.25">
      <c r="H30541" t="s">
        <v>1190</v>
      </c>
      <c r="I30541">
        <v>9168166</v>
      </c>
      <c r="J30541">
        <v>422861000</v>
      </c>
      <c r="K30541" t="s">
        <v>1664</v>
      </c>
      <c r="L30541" t="s">
        <v>1308</v>
      </c>
    </row>
    <row r="30542" spans="8:12" x14ac:dyDescent="0.25">
      <c r="H30542" t="s">
        <v>1190</v>
      </c>
      <c r="I30542">
        <v>9466221</v>
      </c>
      <c r="J30542">
        <v>245301000</v>
      </c>
      <c r="K30542" t="s">
        <v>1387</v>
      </c>
      <c r="L30542" t="s">
        <v>1295</v>
      </c>
    </row>
    <row r="30543" spans="8:12" x14ac:dyDescent="0.25">
      <c r="H30543" t="s">
        <v>1190</v>
      </c>
      <c r="I30543">
        <v>5120908</v>
      </c>
      <c r="J30543">
        <v>211229820</v>
      </c>
      <c r="K30543" t="s">
        <v>1426</v>
      </c>
      <c r="L30543" t="s">
        <v>1295</v>
      </c>
    </row>
    <row r="30544" spans="8:12" x14ac:dyDescent="0.25">
      <c r="H30544" t="s">
        <v>28459</v>
      </c>
      <c r="I30544">
        <v>8815011</v>
      </c>
      <c r="J30544">
        <v>533000304</v>
      </c>
      <c r="K30544" t="s">
        <v>1563</v>
      </c>
      <c r="L30544" t="s">
        <v>1313</v>
      </c>
    </row>
    <row r="30545" spans="8:12" x14ac:dyDescent="0.25">
      <c r="H30545" t="s">
        <v>28460</v>
      </c>
      <c r="I30545">
        <v>9416331</v>
      </c>
      <c r="J30545">
        <v>235061987</v>
      </c>
      <c r="K30545" t="s">
        <v>1558</v>
      </c>
      <c r="L30545" t="s">
        <v>1295</v>
      </c>
    </row>
    <row r="30546" spans="8:12" x14ac:dyDescent="0.25">
      <c r="H30546" t="s">
        <v>28461</v>
      </c>
      <c r="I30546">
        <v>9465772</v>
      </c>
      <c r="J30546">
        <v>371699000</v>
      </c>
      <c r="L30546" t="s">
        <v>1341</v>
      </c>
    </row>
    <row r="30547" spans="8:12" x14ac:dyDescent="0.25">
      <c r="H30547" t="s">
        <v>28462</v>
      </c>
      <c r="I30547">
        <v>9478298</v>
      </c>
      <c r="J30547">
        <v>219057000</v>
      </c>
      <c r="K30547" t="s">
        <v>1456</v>
      </c>
      <c r="L30547" t="s">
        <v>1326</v>
      </c>
    </row>
    <row r="30548" spans="8:12" x14ac:dyDescent="0.25">
      <c r="H30548" t="s">
        <v>28463</v>
      </c>
      <c r="I30548">
        <v>8512944</v>
      </c>
      <c r="J30548">
        <v>308987000</v>
      </c>
      <c r="K30548" t="s">
        <v>1609</v>
      </c>
      <c r="L30548" t="s">
        <v>1295</v>
      </c>
    </row>
    <row r="30549" spans="8:12" x14ac:dyDescent="0.25">
      <c r="H30549" t="s">
        <v>28464</v>
      </c>
      <c r="I30549">
        <v>7505798</v>
      </c>
      <c r="J30549">
        <v>271002039</v>
      </c>
      <c r="K30549" t="s">
        <v>1373</v>
      </c>
      <c r="L30549" t="s">
        <v>1295</v>
      </c>
    </row>
    <row r="30550" spans="8:12" x14ac:dyDescent="0.25">
      <c r="H30550" t="s">
        <v>28465</v>
      </c>
      <c r="I30550">
        <v>9498107</v>
      </c>
      <c r="J30550">
        <v>224025000</v>
      </c>
      <c r="K30550" t="s">
        <v>1830</v>
      </c>
      <c r="L30550" t="s">
        <v>1326</v>
      </c>
    </row>
    <row r="30551" spans="8:12" x14ac:dyDescent="0.25">
      <c r="H30551" t="s">
        <v>28466</v>
      </c>
      <c r="I30551">
        <v>9310197</v>
      </c>
      <c r="J30551">
        <v>242924000</v>
      </c>
      <c r="K30551" t="s">
        <v>1956</v>
      </c>
      <c r="L30551" t="s">
        <v>1326</v>
      </c>
    </row>
    <row r="30552" spans="8:12" x14ac:dyDescent="0.25">
      <c r="H30552" t="s">
        <v>28467</v>
      </c>
      <c r="I30552">
        <v>8908806</v>
      </c>
      <c r="J30552">
        <v>314418000</v>
      </c>
      <c r="K30552" t="s">
        <v>1285</v>
      </c>
      <c r="L30552" t="s">
        <v>1295</v>
      </c>
    </row>
    <row r="30553" spans="8:12" x14ac:dyDescent="0.25">
      <c r="H30553" t="s">
        <v>28468</v>
      </c>
      <c r="I30553">
        <v>9597795</v>
      </c>
      <c r="J30553">
        <v>636017003</v>
      </c>
      <c r="K30553" t="s">
        <v>1464</v>
      </c>
      <c r="L30553" t="s">
        <v>1341</v>
      </c>
    </row>
    <row r="30554" spans="8:12" x14ac:dyDescent="0.25">
      <c r="H30554" t="s">
        <v>28468</v>
      </c>
      <c r="I30554">
        <v>9428786</v>
      </c>
      <c r="J30554">
        <v>305087000</v>
      </c>
      <c r="L30554" t="s">
        <v>1295</v>
      </c>
    </row>
    <row r="30555" spans="8:12" x14ac:dyDescent="0.25">
      <c r="H30555" t="s">
        <v>28469</v>
      </c>
      <c r="I30555">
        <v>9162007</v>
      </c>
      <c r="J30555">
        <v>357036000</v>
      </c>
      <c r="K30555" t="s">
        <v>1332</v>
      </c>
      <c r="L30555" t="s">
        <v>1362</v>
      </c>
    </row>
    <row r="30556" spans="8:12" x14ac:dyDescent="0.25">
      <c r="H30556" t="s">
        <v>28470</v>
      </c>
      <c r="I30556">
        <v>9119567</v>
      </c>
      <c r="J30556">
        <v>305573000</v>
      </c>
      <c r="L30556" t="s">
        <v>1295</v>
      </c>
    </row>
    <row r="30557" spans="8:12" x14ac:dyDescent="0.25">
      <c r="H30557" t="s">
        <v>28471</v>
      </c>
      <c r="I30557">
        <v>7369168</v>
      </c>
      <c r="J30557">
        <v>518351000</v>
      </c>
      <c r="K30557" t="s">
        <v>1595</v>
      </c>
      <c r="L30557" t="s">
        <v>1295</v>
      </c>
    </row>
    <row r="30558" spans="8:12" x14ac:dyDescent="0.25">
      <c r="H30558" t="s">
        <v>28472</v>
      </c>
      <c r="I30558">
        <v>9234599</v>
      </c>
      <c r="J30558">
        <v>636011659</v>
      </c>
      <c r="K30558" t="s">
        <v>1464</v>
      </c>
      <c r="L30558" t="s">
        <v>1326</v>
      </c>
    </row>
    <row r="30559" spans="8:12" x14ac:dyDescent="0.25">
      <c r="H30559" t="s">
        <v>28473</v>
      </c>
      <c r="I30559">
        <v>7604271</v>
      </c>
      <c r="J30559">
        <v>667206200</v>
      </c>
      <c r="K30559" t="s">
        <v>2089</v>
      </c>
      <c r="L30559" t="s">
        <v>1295</v>
      </c>
    </row>
    <row r="30560" spans="8:12" x14ac:dyDescent="0.25">
      <c r="H30560" t="s">
        <v>28474</v>
      </c>
      <c r="I30560">
        <v>9193824</v>
      </c>
      <c r="J30560">
        <v>620052000</v>
      </c>
      <c r="L30560" t="s">
        <v>1295</v>
      </c>
    </row>
    <row r="30561" spans="8:12" x14ac:dyDescent="0.25">
      <c r="H30561" t="s">
        <v>28474</v>
      </c>
      <c r="I30561">
        <v>9193824</v>
      </c>
      <c r="J30561">
        <v>256397000</v>
      </c>
      <c r="K30561" t="s">
        <v>1340</v>
      </c>
      <c r="L30561" t="s">
        <v>1295</v>
      </c>
    </row>
    <row r="30562" spans="8:12" x14ac:dyDescent="0.25">
      <c r="H30562" t="s">
        <v>28475</v>
      </c>
      <c r="I30562">
        <v>9317808</v>
      </c>
      <c r="J30562">
        <v>256528000</v>
      </c>
      <c r="K30562" t="s">
        <v>1340</v>
      </c>
      <c r="L30562" t="s">
        <v>1295</v>
      </c>
    </row>
    <row r="30563" spans="8:12" x14ac:dyDescent="0.25">
      <c r="H30563" t="s">
        <v>28476</v>
      </c>
      <c r="I30563">
        <v>9277321</v>
      </c>
      <c r="J30563">
        <v>256536000</v>
      </c>
      <c r="K30563" t="s">
        <v>1340</v>
      </c>
      <c r="L30563" t="s">
        <v>1295</v>
      </c>
    </row>
    <row r="30564" spans="8:12" x14ac:dyDescent="0.25">
      <c r="H30564" t="s">
        <v>28477</v>
      </c>
      <c r="I30564">
        <v>9381380</v>
      </c>
      <c r="J30564">
        <v>256509000</v>
      </c>
      <c r="K30564" t="s">
        <v>1340</v>
      </c>
      <c r="L30564" t="s">
        <v>1295</v>
      </c>
    </row>
    <row r="30565" spans="8:12" x14ac:dyDescent="0.25">
      <c r="H30565" t="s">
        <v>28478</v>
      </c>
      <c r="I30565">
        <v>9277319</v>
      </c>
      <c r="J30565">
        <v>256516000</v>
      </c>
      <c r="K30565" t="s">
        <v>1340</v>
      </c>
      <c r="L30565" t="s">
        <v>1295</v>
      </c>
    </row>
    <row r="30566" spans="8:12" x14ac:dyDescent="0.25">
      <c r="H30566" t="s">
        <v>28479</v>
      </c>
      <c r="I30566">
        <v>9277307</v>
      </c>
      <c r="J30566">
        <v>256517000</v>
      </c>
      <c r="K30566" t="s">
        <v>1340</v>
      </c>
      <c r="L30566" t="s">
        <v>1295</v>
      </c>
    </row>
    <row r="30567" spans="8:12" x14ac:dyDescent="0.25">
      <c r="H30567" t="s">
        <v>28480</v>
      </c>
      <c r="I30567">
        <v>9277345</v>
      </c>
      <c r="J30567">
        <v>256537000</v>
      </c>
      <c r="K30567" t="s">
        <v>1340</v>
      </c>
      <c r="L30567" t="s">
        <v>1295</v>
      </c>
    </row>
    <row r="30568" spans="8:12" x14ac:dyDescent="0.25">
      <c r="H30568" t="s">
        <v>28481</v>
      </c>
      <c r="I30568">
        <v>9277333</v>
      </c>
      <c r="J30568">
        <v>256531000</v>
      </c>
      <c r="K30568" t="s">
        <v>1340</v>
      </c>
      <c r="L30568" t="s">
        <v>1295</v>
      </c>
    </row>
    <row r="30569" spans="8:12" x14ac:dyDescent="0.25">
      <c r="H30569" t="s">
        <v>28482</v>
      </c>
      <c r="I30569">
        <v>8889440</v>
      </c>
      <c r="J30569">
        <v>214182211</v>
      </c>
      <c r="K30569" t="s">
        <v>1302</v>
      </c>
      <c r="L30569" t="s">
        <v>1295</v>
      </c>
    </row>
    <row r="30570" spans="8:12" x14ac:dyDescent="0.25">
      <c r="H30570" t="s">
        <v>28483</v>
      </c>
      <c r="I30570">
        <v>9577915</v>
      </c>
      <c r="J30570">
        <v>525015648</v>
      </c>
      <c r="K30570" t="s">
        <v>1307</v>
      </c>
      <c r="L30570" t="s">
        <v>1313</v>
      </c>
    </row>
    <row r="30571" spans="8:12" x14ac:dyDescent="0.25">
      <c r="H30571" t="s">
        <v>28484</v>
      </c>
      <c r="I30571">
        <v>9577939</v>
      </c>
      <c r="J30571">
        <v>525015756</v>
      </c>
      <c r="K30571" t="s">
        <v>1307</v>
      </c>
      <c r="L30571" t="s">
        <v>1313</v>
      </c>
    </row>
    <row r="30572" spans="8:12" x14ac:dyDescent="0.25">
      <c r="H30572" t="s">
        <v>28485</v>
      </c>
      <c r="I30572">
        <v>9577941</v>
      </c>
      <c r="J30572">
        <v>525015757</v>
      </c>
      <c r="K30572" t="s">
        <v>1307</v>
      </c>
      <c r="L30572" t="s">
        <v>1313</v>
      </c>
    </row>
    <row r="30573" spans="8:12" x14ac:dyDescent="0.25">
      <c r="H30573" t="s">
        <v>28486</v>
      </c>
      <c r="I30573">
        <v>9664158</v>
      </c>
      <c r="J30573">
        <v>525020107</v>
      </c>
      <c r="K30573" t="s">
        <v>1307</v>
      </c>
      <c r="L30573" t="s">
        <v>1308</v>
      </c>
    </row>
    <row r="30574" spans="8:12" x14ac:dyDescent="0.25">
      <c r="H30574" t="s">
        <v>28487</v>
      </c>
      <c r="I30574">
        <v>9642655</v>
      </c>
      <c r="J30574">
        <v>525022013</v>
      </c>
      <c r="K30574" t="s">
        <v>1307</v>
      </c>
      <c r="L30574" t="s">
        <v>1308</v>
      </c>
    </row>
    <row r="30575" spans="8:12" x14ac:dyDescent="0.25">
      <c r="H30575" t="s">
        <v>28488</v>
      </c>
      <c r="I30575">
        <v>9664146</v>
      </c>
      <c r="J30575">
        <v>525020106</v>
      </c>
      <c r="K30575" t="s">
        <v>1307</v>
      </c>
      <c r="L30575" t="s">
        <v>1308</v>
      </c>
    </row>
    <row r="30576" spans="8:12" x14ac:dyDescent="0.25">
      <c r="H30576" t="s">
        <v>28489</v>
      </c>
      <c r="I30576">
        <v>9678836</v>
      </c>
      <c r="J30576">
        <v>525021088</v>
      </c>
      <c r="K30576" t="s">
        <v>1307</v>
      </c>
      <c r="L30576" t="s">
        <v>1308</v>
      </c>
    </row>
    <row r="30577" spans="8:12" x14ac:dyDescent="0.25">
      <c r="H30577" t="s">
        <v>28490</v>
      </c>
      <c r="I30577">
        <v>9678848</v>
      </c>
      <c r="J30577">
        <v>525021105</v>
      </c>
      <c r="K30577" t="s">
        <v>1307</v>
      </c>
      <c r="L30577" t="s">
        <v>1329</v>
      </c>
    </row>
    <row r="30578" spans="8:12" x14ac:dyDescent="0.25">
      <c r="H30578" t="s">
        <v>28491</v>
      </c>
      <c r="I30578">
        <v>9738272</v>
      </c>
      <c r="J30578">
        <v>525010228</v>
      </c>
      <c r="K30578" t="s">
        <v>1307</v>
      </c>
      <c r="L30578" t="s">
        <v>1308</v>
      </c>
    </row>
    <row r="30579" spans="8:12" x14ac:dyDescent="0.25">
      <c r="H30579" t="s">
        <v>28492</v>
      </c>
      <c r="I30579">
        <v>9738284</v>
      </c>
      <c r="J30579">
        <v>525009291</v>
      </c>
      <c r="K30579" t="s">
        <v>1307</v>
      </c>
      <c r="L30579" t="s">
        <v>1308</v>
      </c>
    </row>
    <row r="30580" spans="8:12" x14ac:dyDescent="0.25">
      <c r="H30580" t="s">
        <v>28493</v>
      </c>
      <c r="I30580">
        <v>9738296</v>
      </c>
      <c r="J30580">
        <v>525020261</v>
      </c>
      <c r="K30580" t="s">
        <v>1307</v>
      </c>
      <c r="L30580" t="s">
        <v>1308</v>
      </c>
    </row>
    <row r="30581" spans="8:12" x14ac:dyDescent="0.25">
      <c r="H30581" t="s">
        <v>28494</v>
      </c>
      <c r="I30581">
        <v>9738301</v>
      </c>
      <c r="J30581">
        <v>525020262</v>
      </c>
      <c r="K30581" t="s">
        <v>1307</v>
      </c>
      <c r="L30581" t="s">
        <v>1308</v>
      </c>
    </row>
    <row r="30582" spans="8:12" x14ac:dyDescent="0.25">
      <c r="H30582" t="s">
        <v>28495</v>
      </c>
      <c r="I30582">
        <v>9151125</v>
      </c>
      <c r="J30582">
        <v>525007028</v>
      </c>
      <c r="K30582" t="s">
        <v>1307</v>
      </c>
      <c r="L30582" t="s">
        <v>1326</v>
      </c>
    </row>
    <row r="30583" spans="8:12" x14ac:dyDescent="0.25">
      <c r="H30583" t="s">
        <v>28496</v>
      </c>
      <c r="I30583">
        <v>9734317</v>
      </c>
      <c r="J30583">
        <v>725001297</v>
      </c>
      <c r="K30583" t="s">
        <v>1532</v>
      </c>
      <c r="L30583" t="s">
        <v>1329</v>
      </c>
    </row>
    <row r="30584" spans="8:12" x14ac:dyDescent="0.25">
      <c r="H30584" t="s">
        <v>28496</v>
      </c>
      <c r="I30584">
        <v>9734317</v>
      </c>
      <c r="J30584">
        <v>376201000</v>
      </c>
      <c r="K30584" t="s">
        <v>1322</v>
      </c>
      <c r="L30584" t="s">
        <v>1329</v>
      </c>
    </row>
    <row r="30585" spans="8:12" x14ac:dyDescent="0.25">
      <c r="H30585" t="s">
        <v>28497</v>
      </c>
      <c r="I30585">
        <v>7115024</v>
      </c>
      <c r="J30585">
        <v>667001215</v>
      </c>
      <c r="K30585" t="s">
        <v>2089</v>
      </c>
      <c r="L30585" t="s">
        <v>1362</v>
      </c>
    </row>
    <row r="30586" spans="8:12" x14ac:dyDescent="0.25">
      <c r="H30586" t="s">
        <v>28498</v>
      </c>
      <c r="I30586">
        <v>8138839</v>
      </c>
      <c r="J30586">
        <v>214182107</v>
      </c>
      <c r="K30586" t="s">
        <v>1302</v>
      </c>
      <c r="L30586" t="s">
        <v>1295</v>
      </c>
    </row>
    <row r="30587" spans="8:12" x14ac:dyDescent="0.25">
      <c r="H30587" t="s">
        <v>28499</v>
      </c>
      <c r="I30587">
        <v>9558907</v>
      </c>
      <c r="J30587">
        <v>373781000</v>
      </c>
      <c r="L30587" t="s">
        <v>1341</v>
      </c>
    </row>
    <row r="30588" spans="8:12" x14ac:dyDescent="0.25">
      <c r="H30588" t="s">
        <v>28499</v>
      </c>
      <c r="I30588">
        <v>9326627</v>
      </c>
      <c r="J30588">
        <v>345050013</v>
      </c>
      <c r="K30588" t="s">
        <v>2744</v>
      </c>
      <c r="L30588" t="s">
        <v>1308</v>
      </c>
    </row>
    <row r="30589" spans="8:12" x14ac:dyDescent="0.25">
      <c r="H30589" t="s">
        <v>28499</v>
      </c>
      <c r="I30589">
        <v>9517070</v>
      </c>
      <c r="J30589">
        <v>273344330</v>
      </c>
      <c r="K30589" t="s">
        <v>1297</v>
      </c>
      <c r="L30589" t="s">
        <v>1362</v>
      </c>
    </row>
    <row r="30590" spans="8:12" x14ac:dyDescent="0.25">
      <c r="H30590" t="s">
        <v>28499</v>
      </c>
      <c r="I30590">
        <v>2318288</v>
      </c>
      <c r="J30590">
        <v>244650884</v>
      </c>
      <c r="K30590" t="s">
        <v>1387</v>
      </c>
      <c r="L30590" t="s">
        <v>1308</v>
      </c>
    </row>
    <row r="30591" spans="8:12" x14ac:dyDescent="0.25">
      <c r="H30591" t="s">
        <v>28499</v>
      </c>
      <c r="I30591">
        <v>2318288</v>
      </c>
      <c r="J30591">
        <v>244650882</v>
      </c>
      <c r="K30591" t="s">
        <v>1387</v>
      </c>
      <c r="L30591" t="s">
        <v>1308</v>
      </c>
    </row>
    <row r="30592" spans="8:12" x14ac:dyDescent="0.25">
      <c r="H30592" t="s">
        <v>28499</v>
      </c>
      <c r="I30592">
        <v>8416750</v>
      </c>
      <c r="J30592">
        <v>214182605</v>
      </c>
      <c r="K30592" t="s">
        <v>1302</v>
      </c>
      <c r="L30592" t="s">
        <v>1295</v>
      </c>
    </row>
    <row r="30593" spans="8:12" x14ac:dyDescent="0.25">
      <c r="H30593" t="s">
        <v>28500</v>
      </c>
      <c r="I30593">
        <v>9438262</v>
      </c>
      <c r="J30593">
        <v>563275000</v>
      </c>
      <c r="K30593" t="s">
        <v>1441</v>
      </c>
      <c r="L30593" t="s">
        <v>1313</v>
      </c>
    </row>
    <row r="30594" spans="8:12" x14ac:dyDescent="0.25">
      <c r="H30594" t="s">
        <v>28501</v>
      </c>
      <c r="I30594">
        <v>7359204</v>
      </c>
      <c r="J30594">
        <v>356032000</v>
      </c>
      <c r="K30594" t="s">
        <v>1332</v>
      </c>
      <c r="L30594" t="s">
        <v>1295</v>
      </c>
    </row>
    <row r="30595" spans="8:12" x14ac:dyDescent="0.25">
      <c r="H30595" t="s">
        <v>28502</v>
      </c>
      <c r="I30595">
        <v>9100188</v>
      </c>
      <c r="J30595">
        <v>311874000</v>
      </c>
      <c r="K30595" t="s">
        <v>1609</v>
      </c>
      <c r="L30595" t="s">
        <v>1295</v>
      </c>
    </row>
    <row r="30596" spans="8:12" x14ac:dyDescent="0.25">
      <c r="H30596" t="s">
        <v>28503</v>
      </c>
      <c r="I30596">
        <v>9349992</v>
      </c>
      <c r="J30596">
        <v>538004502</v>
      </c>
      <c r="K30596" t="s">
        <v>1437</v>
      </c>
      <c r="L30596" t="s">
        <v>1341</v>
      </c>
    </row>
    <row r="30597" spans="8:12" x14ac:dyDescent="0.25">
      <c r="H30597" t="s">
        <v>28504</v>
      </c>
      <c r="I30597">
        <v>9146807</v>
      </c>
      <c r="J30597">
        <v>370057000</v>
      </c>
      <c r="L30597" t="s">
        <v>1341</v>
      </c>
    </row>
    <row r="30598" spans="8:12" x14ac:dyDescent="0.25">
      <c r="H30598" t="s">
        <v>28505</v>
      </c>
      <c r="I30598">
        <v>9443384</v>
      </c>
      <c r="J30598">
        <v>477612900</v>
      </c>
      <c r="K30598" t="s">
        <v>1348</v>
      </c>
      <c r="L30598" t="s">
        <v>1341</v>
      </c>
    </row>
    <row r="30599" spans="8:12" x14ac:dyDescent="0.25">
      <c r="H30599" t="s">
        <v>28506</v>
      </c>
      <c r="I30599">
        <v>9376775</v>
      </c>
      <c r="J30599">
        <v>305364000</v>
      </c>
      <c r="L30599" t="s">
        <v>1295</v>
      </c>
    </row>
    <row r="30600" spans="8:12" x14ac:dyDescent="0.25">
      <c r="H30600" t="s">
        <v>28507</v>
      </c>
      <c r="I30600">
        <v>8874495</v>
      </c>
      <c r="J30600">
        <v>422797000</v>
      </c>
      <c r="K30600" t="s">
        <v>1664</v>
      </c>
      <c r="L30600" t="s">
        <v>1295</v>
      </c>
    </row>
    <row r="30601" spans="8:12" x14ac:dyDescent="0.25">
      <c r="H30601" t="s">
        <v>28508</v>
      </c>
      <c r="I30601">
        <v>9517240</v>
      </c>
      <c r="J30601">
        <v>246869000</v>
      </c>
      <c r="K30601" t="s">
        <v>1387</v>
      </c>
      <c r="L30601" t="s">
        <v>1295</v>
      </c>
    </row>
    <row r="30602" spans="8:12" x14ac:dyDescent="0.25">
      <c r="H30602" t="s">
        <v>28509</v>
      </c>
      <c r="I30602">
        <v>7609790</v>
      </c>
      <c r="J30602">
        <v>211235160</v>
      </c>
      <c r="K30602" t="s">
        <v>1426</v>
      </c>
      <c r="L30602" t="s">
        <v>3267</v>
      </c>
    </row>
    <row r="30603" spans="8:12" x14ac:dyDescent="0.25">
      <c r="H30603" t="s">
        <v>28510</v>
      </c>
      <c r="I30603">
        <v>9344459</v>
      </c>
      <c r="J30603">
        <v>436000062</v>
      </c>
      <c r="K30603" t="s">
        <v>1473</v>
      </c>
      <c r="L30603" t="s">
        <v>1395</v>
      </c>
    </row>
    <row r="30604" spans="8:12" x14ac:dyDescent="0.25">
      <c r="H30604" t="s">
        <v>28511</v>
      </c>
      <c r="I30604">
        <v>8125466</v>
      </c>
      <c r="J30604">
        <v>248269000</v>
      </c>
      <c r="L30604" t="s">
        <v>1295</v>
      </c>
    </row>
    <row r="30605" spans="8:12" x14ac:dyDescent="0.25">
      <c r="H30605" t="s">
        <v>28512</v>
      </c>
      <c r="I30605">
        <v>9045613</v>
      </c>
      <c r="J30605">
        <v>636014098</v>
      </c>
      <c r="K30605" t="s">
        <v>1464</v>
      </c>
      <c r="L30605" t="s">
        <v>1295</v>
      </c>
    </row>
    <row r="30606" spans="8:12" x14ac:dyDescent="0.25">
      <c r="H30606" t="s">
        <v>28513</v>
      </c>
      <c r="I30606">
        <v>9352262</v>
      </c>
      <c r="J30606">
        <v>574332000</v>
      </c>
      <c r="K30606" t="s">
        <v>1350</v>
      </c>
      <c r="L30606" t="s">
        <v>1395</v>
      </c>
    </row>
    <row r="30607" spans="8:12" x14ac:dyDescent="0.25">
      <c r="H30607" t="s">
        <v>28514</v>
      </c>
      <c r="I30607">
        <v>9592147</v>
      </c>
      <c r="J30607">
        <v>657615000</v>
      </c>
      <c r="K30607" t="s">
        <v>1607</v>
      </c>
      <c r="L30607" t="s">
        <v>1329</v>
      </c>
    </row>
    <row r="30608" spans="8:12" x14ac:dyDescent="0.25">
      <c r="H30608" t="s">
        <v>28515</v>
      </c>
      <c r="I30608">
        <v>9529944</v>
      </c>
      <c r="J30608">
        <v>567361000</v>
      </c>
      <c r="K30608" t="s">
        <v>1861</v>
      </c>
      <c r="L30608" t="s">
        <v>1326</v>
      </c>
    </row>
    <row r="30609" spans="8:12" x14ac:dyDescent="0.25">
      <c r="H30609" t="s">
        <v>28516</v>
      </c>
      <c r="I30609">
        <v>9333254</v>
      </c>
      <c r="J30609">
        <v>567439000</v>
      </c>
      <c r="K30609" t="s">
        <v>1861</v>
      </c>
      <c r="L30609" t="s">
        <v>1362</v>
      </c>
    </row>
    <row r="30610" spans="8:12" x14ac:dyDescent="0.25">
      <c r="H30610" t="s">
        <v>28517</v>
      </c>
      <c r="I30610">
        <v>4011940</v>
      </c>
      <c r="J30610">
        <v>211342980</v>
      </c>
      <c r="K30610" t="s">
        <v>1426</v>
      </c>
      <c r="L30610" t="s">
        <v>1313</v>
      </c>
    </row>
    <row r="30611" spans="8:12" x14ac:dyDescent="0.25">
      <c r="H30611" t="s">
        <v>28518</v>
      </c>
      <c r="I30611">
        <v>9216963</v>
      </c>
      <c r="J30611">
        <v>256970000</v>
      </c>
      <c r="K30611" t="s">
        <v>1340</v>
      </c>
      <c r="L30611" t="s">
        <v>1341</v>
      </c>
    </row>
    <row r="30612" spans="8:12" x14ac:dyDescent="0.25">
      <c r="H30612" t="s">
        <v>28519</v>
      </c>
      <c r="I30612">
        <v>5379315</v>
      </c>
      <c r="J30612">
        <v>273355840</v>
      </c>
      <c r="K30612" t="s">
        <v>1297</v>
      </c>
      <c r="L30612" t="s">
        <v>2051</v>
      </c>
    </row>
    <row r="30613" spans="8:12" x14ac:dyDescent="0.25">
      <c r="H30613" t="s">
        <v>28520</v>
      </c>
      <c r="I30613">
        <v>9373993</v>
      </c>
      <c r="J30613">
        <v>538004555</v>
      </c>
      <c r="K30613" t="s">
        <v>1437</v>
      </c>
      <c r="L30613" t="s">
        <v>1341</v>
      </c>
    </row>
    <row r="30614" spans="8:12" x14ac:dyDescent="0.25">
      <c r="H30614" t="s">
        <v>28521</v>
      </c>
      <c r="I30614">
        <v>9729348</v>
      </c>
      <c r="J30614">
        <v>538006096</v>
      </c>
      <c r="K30614" t="s">
        <v>1437</v>
      </c>
      <c r="L30614" t="s">
        <v>1308</v>
      </c>
    </row>
    <row r="30615" spans="8:12" x14ac:dyDescent="0.25">
      <c r="H30615" t="s">
        <v>28522</v>
      </c>
      <c r="I30615">
        <v>9729427</v>
      </c>
      <c r="J30615">
        <v>376144000</v>
      </c>
      <c r="K30615" t="s">
        <v>1322</v>
      </c>
      <c r="L30615" t="s">
        <v>1329</v>
      </c>
    </row>
    <row r="30616" spans="8:12" x14ac:dyDescent="0.25">
      <c r="H30616" t="s">
        <v>28523</v>
      </c>
      <c r="I30616">
        <v>9729403</v>
      </c>
      <c r="J30616">
        <v>377089000</v>
      </c>
      <c r="K30616" t="s">
        <v>1322</v>
      </c>
      <c r="L30616" t="s">
        <v>1329</v>
      </c>
    </row>
    <row r="30617" spans="8:12" x14ac:dyDescent="0.25">
      <c r="H30617" t="s">
        <v>28524</v>
      </c>
      <c r="I30617">
        <v>9560443</v>
      </c>
      <c r="J30617">
        <v>431001288</v>
      </c>
      <c r="K30617" t="s">
        <v>1368</v>
      </c>
      <c r="L30617" t="s">
        <v>1313</v>
      </c>
    </row>
    <row r="30618" spans="8:12" x14ac:dyDescent="0.25">
      <c r="H30618" t="s">
        <v>28525</v>
      </c>
      <c r="I30618">
        <v>8838958</v>
      </c>
      <c r="J30618">
        <v>574000170</v>
      </c>
      <c r="K30618" t="s">
        <v>1350</v>
      </c>
      <c r="L30618" t="s">
        <v>1295</v>
      </c>
    </row>
    <row r="30619" spans="8:12" x14ac:dyDescent="0.25">
      <c r="H30619" t="s">
        <v>269</v>
      </c>
      <c r="I30619">
        <v>9710543</v>
      </c>
      <c r="J30619">
        <v>538006220</v>
      </c>
      <c r="K30619" t="s">
        <v>1437</v>
      </c>
      <c r="L30619" t="s">
        <v>1308</v>
      </c>
    </row>
    <row r="30620" spans="8:12" x14ac:dyDescent="0.25">
      <c r="H30620" t="s">
        <v>28526</v>
      </c>
      <c r="I30620">
        <v>8603391</v>
      </c>
      <c r="J30620">
        <v>273351910</v>
      </c>
      <c r="K30620" t="s">
        <v>1297</v>
      </c>
      <c r="L30620" t="s">
        <v>1295</v>
      </c>
    </row>
    <row r="30621" spans="8:12" x14ac:dyDescent="0.25">
      <c r="H30621" t="s">
        <v>28527</v>
      </c>
      <c r="I30621">
        <v>9239989</v>
      </c>
      <c r="J30621">
        <v>636012069</v>
      </c>
      <c r="K30621" t="s">
        <v>1464</v>
      </c>
      <c r="L30621" t="s">
        <v>1326</v>
      </c>
    </row>
    <row r="30622" spans="8:12" x14ac:dyDescent="0.25">
      <c r="H30622" t="s">
        <v>28528</v>
      </c>
      <c r="I30622">
        <v>9477725</v>
      </c>
      <c r="J30622">
        <v>564352000</v>
      </c>
      <c r="K30622" t="s">
        <v>1441</v>
      </c>
      <c r="L30622" t="s">
        <v>1308</v>
      </c>
    </row>
    <row r="30623" spans="8:12" x14ac:dyDescent="0.25">
      <c r="H30623" t="s">
        <v>28529</v>
      </c>
      <c r="I30623">
        <v>9494979</v>
      </c>
      <c r="J30623">
        <v>431000622</v>
      </c>
      <c r="K30623" t="s">
        <v>1368</v>
      </c>
      <c r="L30623" t="s">
        <v>1313</v>
      </c>
    </row>
    <row r="30624" spans="8:12" x14ac:dyDescent="0.25">
      <c r="H30624" t="s">
        <v>28530</v>
      </c>
      <c r="I30624">
        <v>8813013</v>
      </c>
      <c r="J30624">
        <v>219798000</v>
      </c>
      <c r="K30624" t="s">
        <v>1456</v>
      </c>
      <c r="L30624" t="s">
        <v>1329</v>
      </c>
    </row>
    <row r="30625" spans="8:12" x14ac:dyDescent="0.25">
      <c r="H30625" t="s">
        <v>28531</v>
      </c>
      <c r="I30625">
        <v>9285847</v>
      </c>
      <c r="J30625">
        <v>311061400</v>
      </c>
      <c r="K30625" t="s">
        <v>1609</v>
      </c>
      <c r="L30625" t="s">
        <v>1362</v>
      </c>
    </row>
    <row r="30626" spans="8:12" x14ac:dyDescent="0.25">
      <c r="H30626" t="s">
        <v>28532</v>
      </c>
      <c r="I30626">
        <v>9609471</v>
      </c>
      <c r="J30626">
        <v>373798000</v>
      </c>
      <c r="L30626" t="s">
        <v>1341</v>
      </c>
    </row>
    <row r="30627" spans="8:12" x14ac:dyDescent="0.25">
      <c r="H30627" t="s">
        <v>28533</v>
      </c>
      <c r="I30627">
        <v>9646431</v>
      </c>
      <c r="J30627">
        <v>432877000</v>
      </c>
      <c r="K30627" t="s">
        <v>1368</v>
      </c>
      <c r="L30627" t="s">
        <v>1329</v>
      </c>
    </row>
    <row r="30628" spans="8:12" x14ac:dyDescent="0.25">
      <c r="H30628" t="s">
        <v>28534</v>
      </c>
      <c r="I30628">
        <v>9512874</v>
      </c>
      <c r="J30628">
        <v>431000887</v>
      </c>
      <c r="K30628" t="s">
        <v>1368</v>
      </c>
      <c r="L30628" t="s">
        <v>1313</v>
      </c>
    </row>
    <row r="30629" spans="8:12" x14ac:dyDescent="0.25">
      <c r="H30629" t="s">
        <v>28535</v>
      </c>
      <c r="I30629">
        <v>9477816</v>
      </c>
      <c r="J30629">
        <v>370130000</v>
      </c>
      <c r="L30629" t="s">
        <v>1341</v>
      </c>
    </row>
    <row r="30630" spans="8:12" x14ac:dyDescent="0.25">
      <c r="H30630" t="s">
        <v>28536</v>
      </c>
      <c r="I30630">
        <v>9280550</v>
      </c>
      <c r="J30630">
        <v>431101024</v>
      </c>
      <c r="K30630" t="s">
        <v>1368</v>
      </c>
      <c r="L30630" t="s">
        <v>1308</v>
      </c>
    </row>
    <row r="30631" spans="8:12" x14ac:dyDescent="0.25">
      <c r="H30631" t="s">
        <v>28537</v>
      </c>
      <c r="I30631">
        <v>9726891</v>
      </c>
      <c r="J30631">
        <v>431007179</v>
      </c>
      <c r="K30631" t="s">
        <v>1368</v>
      </c>
      <c r="L30631" t="s">
        <v>1329</v>
      </c>
    </row>
    <row r="30632" spans="8:12" x14ac:dyDescent="0.25">
      <c r="H30632" t="s">
        <v>28538</v>
      </c>
      <c r="I30632">
        <v>9434539</v>
      </c>
      <c r="J30632">
        <v>353325000</v>
      </c>
      <c r="K30632" t="s">
        <v>1332</v>
      </c>
      <c r="L30632" t="s">
        <v>1295</v>
      </c>
    </row>
    <row r="30633" spans="8:12" x14ac:dyDescent="0.25">
      <c r="H30633" t="s">
        <v>28539</v>
      </c>
      <c r="I30633">
        <v>9146857</v>
      </c>
      <c r="J30633">
        <v>431100272</v>
      </c>
      <c r="K30633" t="s">
        <v>1368</v>
      </c>
      <c r="L30633" t="s">
        <v>1313</v>
      </c>
    </row>
    <row r="30634" spans="8:12" x14ac:dyDescent="0.25">
      <c r="H30634" t="s">
        <v>28540</v>
      </c>
      <c r="I30634">
        <v>9604782</v>
      </c>
      <c r="J30634">
        <v>563528000</v>
      </c>
      <c r="K30634" t="s">
        <v>1441</v>
      </c>
      <c r="L30634" t="s">
        <v>1341</v>
      </c>
    </row>
    <row r="30635" spans="8:12" x14ac:dyDescent="0.25">
      <c r="H30635" t="s">
        <v>28540</v>
      </c>
      <c r="I30635">
        <v>9604782</v>
      </c>
      <c r="J30635">
        <v>370128000</v>
      </c>
      <c r="L30635" t="s">
        <v>1341</v>
      </c>
    </row>
    <row r="30636" spans="8:12" x14ac:dyDescent="0.25">
      <c r="H30636" t="s">
        <v>28541</v>
      </c>
      <c r="I30636">
        <v>9105279</v>
      </c>
      <c r="J30636">
        <v>431400378</v>
      </c>
      <c r="K30636" t="s">
        <v>1368</v>
      </c>
      <c r="L30636" t="s">
        <v>1313</v>
      </c>
    </row>
    <row r="30637" spans="8:12" x14ac:dyDescent="0.25">
      <c r="H30637" t="s">
        <v>28542</v>
      </c>
      <c r="I30637">
        <v>9699220</v>
      </c>
      <c r="J30637">
        <v>431005321</v>
      </c>
      <c r="K30637" t="s">
        <v>1368</v>
      </c>
      <c r="L30637" t="s">
        <v>1313</v>
      </c>
    </row>
    <row r="30638" spans="8:12" x14ac:dyDescent="0.25">
      <c r="H30638" t="s">
        <v>28543</v>
      </c>
      <c r="I30638">
        <v>9682215</v>
      </c>
      <c r="J30638">
        <v>432945000</v>
      </c>
      <c r="K30638" t="s">
        <v>1368</v>
      </c>
      <c r="L30638" t="s">
        <v>1313</v>
      </c>
    </row>
    <row r="30639" spans="8:12" x14ac:dyDescent="0.25">
      <c r="H30639" t="s">
        <v>28544</v>
      </c>
      <c r="I30639">
        <v>9195274</v>
      </c>
      <c r="J30639">
        <v>431601677</v>
      </c>
      <c r="K30639" t="s">
        <v>1368</v>
      </c>
      <c r="L30639" t="s">
        <v>1313</v>
      </c>
    </row>
    <row r="30640" spans="8:12" x14ac:dyDescent="0.25">
      <c r="H30640" t="s">
        <v>28545</v>
      </c>
      <c r="I30640">
        <v>9682162</v>
      </c>
      <c r="J30640">
        <v>431004653</v>
      </c>
      <c r="K30640" t="s">
        <v>1368</v>
      </c>
      <c r="L30640" t="s">
        <v>1308</v>
      </c>
    </row>
    <row r="30641" spans="8:12" x14ac:dyDescent="0.25">
      <c r="H30641" t="s">
        <v>28546</v>
      </c>
      <c r="I30641">
        <v>8702587</v>
      </c>
      <c r="J30641">
        <v>431401318</v>
      </c>
      <c r="K30641" t="s">
        <v>1368</v>
      </c>
      <c r="L30641" t="s">
        <v>1308</v>
      </c>
    </row>
    <row r="30642" spans="8:12" x14ac:dyDescent="0.25">
      <c r="H30642" t="s">
        <v>28547</v>
      </c>
      <c r="I30642">
        <v>9054028</v>
      </c>
      <c r="J30642">
        <v>431400048</v>
      </c>
      <c r="K30642" t="s">
        <v>1368</v>
      </c>
      <c r="L30642" t="s">
        <v>1308</v>
      </c>
    </row>
    <row r="30643" spans="8:12" x14ac:dyDescent="0.25">
      <c r="H30643" t="s">
        <v>28548</v>
      </c>
      <c r="I30643">
        <v>9152337</v>
      </c>
      <c r="J30643">
        <v>431100271</v>
      </c>
      <c r="K30643" t="s">
        <v>1368</v>
      </c>
      <c r="L30643" t="s">
        <v>1313</v>
      </c>
    </row>
    <row r="30644" spans="8:12" x14ac:dyDescent="0.25">
      <c r="H30644" t="s">
        <v>28549</v>
      </c>
      <c r="I30644">
        <v>9380946</v>
      </c>
      <c r="J30644">
        <v>431402034</v>
      </c>
      <c r="K30644" t="s">
        <v>1368</v>
      </c>
      <c r="L30644" t="s">
        <v>1313</v>
      </c>
    </row>
    <row r="30645" spans="8:12" x14ac:dyDescent="0.25">
      <c r="H30645" t="s">
        <v>28550</v>
      </c>
      <c r="I30645">
        <v>9009994</v>
      </c>
      <c r="J30645">
        <v>431401436</v>
      </c>
      <c r="K30645" t="s">
        <v>1368</v>
      </c>
      <c r="L30645" t="s">
        <v>1313</v>
      </c>
    </row>
    <row r="30646" spans="8:12" x14ac:dyDescent="0.25">
      <c r="H30646" t="s">
        <v>28551</v>
      </c>
      <c r="I30646">
        <v>9132648</v>
      </c>
      <c r="J30646">
        <v>431300334</v>
      </c>
      <c r="K30646" t="s">
        <v>1368</v>
      </c>
      <c r="L30646" t="s">
        <v>1313</v>
      </c>
    </row>
    <row r="30647" spans="8:12" x14ac:dyDescent="0.25">
      <c r="H30647" t="s">
        <v>28552</v>
      </c>
      <c r="I30647">
        <v>9228631</v>
      </c>
      <c r="J30647">
        <v>431401849</v>
      </c>
      <c r="K30647" t="s">
        <v>1368</v>
      </c>
      <c r="L30647" t="s">
        <v>1313</v>
      </c>
    </row>
    <row r="30648" spans="8:12" x14ac:dyDescent="0.25">
      <c r="H30648" t="s">
        <v>28553</v>
      </c>
      <c r="I30648">
        <v>9605023</v>
      </c>
      <c r="J30648">
        <v>373999000</v>
      </c>
      <c r="L30648" t="s">
        <v>1341</v>
      </c>
    </row>
    <row r="30649" spans="8:12" x14ac:dyDescent="0.25">
      <c r="H30649" t="s">
        <v>28554</v>
      </c>
      <c r="I30649">
        <v>9617038</v>
      </c>
      <c r="J30649">
        <v>432916000</v>
      </c>
      <c r="K30649" t="s">
        <v>1368</v>
      </c>
      <c r="L30649" t="s">
        <v>1313</v>
      </c>
    </row>
    <row r="30650" spans="8:12" x14ac:dyDescent="0.25">
      <c r="H30650" t="s">
        <v>28555</v>
      </c>
      <c r="I30650">
        <v>9669627</v>
      </c>
      <c r="J30650">
        <v>477407200</v>
      </c>
      <c r="K30650" t="s">
        <v>1348</v>
      </c>
      <c r="L30650" t="s">
        <v>1308</v>
      </c>
    </row>
    <row r="30651" spans="8:12" x14ac:dyDescent="0.25">
      <c r="H30651" t="s">
        <v>28556</v>
      </c>
      <c r="I30651">
        <v>9664263</v>
      </c>
      <c r="J30651">
        <v>564913000</v>
      </c>
      <c r="K30651" t="s">
        <v>1441</v>
      </c>
      <c r="L30651" t="s">
        <v>1308</v>
      </c>
    </row>
    <row r="30652" spans="8:12" x14ac:dyDescent="0.25">
      <c r="H30652" t="s">
        <v>28557</v>
      </c>
      <c r="I30652">
        <v>9717539</v>
      </c>
      <c r="J30652">
        <v>457888000</v>
      </c>
      <c r="K30652" t="s">
        <v>1409</v>
      </c>
      <c r="L30652" t="s">
        <v>1308</v>
      </c>
    </row>
    <row r="30653" spans="8:12" x14ac:dyDescent="0.25">
      <c r="H30653" t="s">
        <v>28557</v>
      </c>
      <c r="I30653">
        <v>7638557</v>
      </c>
      <c r="J30653">
        <v>312990000</v>
      </c>
      <c r="K30653" t="s">
        <v>1379</v>
      </c>
      <c r="L30653" t="s">
        <v>1341</v>
      </c>
    </row>
    <row r="30654" spans="8:12" x14ac:dyDescent="0.25">
      <c r="H30654" t="s">
        <v>28558</v>
      </c>
      <c r="I30654">
        <v>9424259</v>
      </c>
      <c r="J30654">
        <v>271002656</v>
      </c>
      <c r="K30654" t="s">
        <v>1373</v>
      </c>
      <c r="L30654" t="s">
        <v>1295</v>
      </c>
    </row>
    <row r="30655" spans="8:12" x14ac:dyDescent="0.25">
      <c r="H30655" t="s">
        <v>28559</v>
      </c>
      <c r="I30655">
        <v>9479670</v>
      </c>
      <c r="J30655">
        <v>248282000</v>
      </c>
      <c r="K30655" t="s">
        <v>1340</v>
      </c>
      <c r="L30655" t="s">
        <v>1326</v>
      </c>
    </row>
    <row r="30656" spans="8:12" x14ac:dyDescent="0.25">
      <c r="H30656" t="s">
        <v>28560</v>
      </c>
      <c r="I30656">
        <v>9463061</v>
      </c>
      <c r="J30656">
        <v>525015281</v>
      </c>
      <c r="K30656" t="s">
        <v>1307</v>
      </c>
      <c r="L30656" t="s">
        <v>1329</v>
      </c>
    </row>
    <row r="30657" spans="8:12" x14ac:dyDescent="0.25">
      <c r="H30657" t="s">
        <v>28561</v>
      </c>
      <c r="I30657">
        <v>9766970</v>
      </c>
      <c r="J30657">
        <v>503000094</v>
      </c>
      <c r="K30657" t="s">
        <v>1417</v>
      </c>
      <c r="L30657" t="s">
        <v>1308</v>
      </c>
    </row>
    <row r="30658" spans="8:12" x14ac:dyDescent="0.25">
      <c r="H30658" t="s">
        <v>28562</v>
      </c>
      <c r="I30658">
        <v>9766982</v>
      </c>
      <c r="J30658">
        <v>503000096</v>
      </c>
      <c r="K30658" t="s">
        <v>1417</v>
      </c>
      <c r="L30658" t="s">
        <v>1308</v>
      </c>
    </row>
    <row r="30659" spans="8:12" x14ac:dyDescent="0.25">
      <c r="H30659" t="s">
        <v>28563</v>
      </c>
      <c r="I30659">
        <v>9356347</v>
      </c>
      <c r="J30659">
        <v>564844000</v>
      </c>
      <c r="K30659" t="s">
        <v>1441</v>
      </c>
      <c r="L30659" t="s">
        <v>1308</v>
      </c>
    </row>
    <row r="30660" spans="8:12" x14ac:dyDescent="0.25">
      <c r="H30660" t="s">
        <v>28564</v>
      </c>
      <c r="I30660">
        <v>9766968</v>
      </c>
      <c r="J30660">
        <v>503000089</v>
      </c>
      <c r="K30660" t="s">
        <v>1417</v>
      </c>
      <c r="L30660" t="s">
        <v>1337</v>
      </c>
    </row>
    <row r="30661" spans="8:12" x14ac:dyDescent="0.25">
      <c r="H30661" t="s">
        <v>28565</v>
      </c>
      <c r="I30661">
        <v>9578335</v>
      </c>
      <c r="J30661">
        <v>503702000</v>
      </c>
      <c r="K30661" t="s">
        <v>1417</v>
      </c>
      <c r="L30661" t="s">
        <v>1308</v>
      </c>
    </row>
    <row r="30662" spans="8:12" x14ac:dyDescent="0.25">
      <c r="H30662" t="s">
        <v>28566</v>
      </c>
      <c r="I30662">
        <v>9415129</v>
      </c>
      <c r="J30662">
        <v>525015305</v>
      </c>
      <c r="K30662" t="s">
        <v>1307</v>
      </c>
      <c r="L30662" t="s">
        <v>1308</v>
      </c>
    </row>
    <row r="30663" spans="8:12" x14ac:dyDescent="0.25">
      <c r="H30663" t="s">
        <v>28567</v>
      </c>
      <c r="I30663">
        <v>9564170</v>
      </c>
      <c r="J30663">
        <v>525015315</v>
      </c>
      <c r="K30663" t="s">
        <v>1307</v>
      </c>
      <c r="L30663" t="s">
        <v>1308</v>
      </c>
    </row>
    <row r="30664" spans="8:12" x14ac:dyDescent="0.25">
      <c r="H30664" t="s">
        <v>28568</v>
      </c>
      <c r="I30664">
        <v>9607942</v>
      </c>
      <c r="J30664">
        <v>503779000</v>
      </c>
      <c r="K30664" t="s">
        <v>1417</v>
      </c>
      <c r="L30664" t="s">
        <v>1308</v>
      </c>
    </row>
    <row r="30665" spans="8:12" x14ac:dyDescent="0.25">
      <c r="H30665" t="s">
        <v>28569</v>
      </c>
      <c r="I30665">
        <v>8117615</v>
      </c>
      <c r="J30665">
        <v>239929000</v>
      </c>
      <c r="K30665" t="s">
        <v>1679</v>
      </c>
      <c r="L30665" t="s">
        <v>1341</v>
      </c>
    </row>
    <row r="30666" spans="8:12" x14ac:dyDescent="0.25">
      <c r="H30666" t="s">
        <v>28570</v>
      </c>
      <c r="I30666">
        <v>9085675</v>
      </c>
      <c r="J30666">
        <v>518807000</v>
      </c>
      <c r="K30666" t="s">
        <v>1595</v>
      </c>
      <c r="L30666" t="s">
        <v>1341</v>
      </c>
    </row>
    <row r="30667" spans="8:12" x14ac:dyDescent="0.25">
      <c r="H30667" t="s">
        <v>28571</v>
      </c>
      <c r="I30667">
        <v>9441946</v>
      </c>
      <c r="J30667">
        <v>432849000</v>
      </c>
      <c r="K30667" t="s">
        <v>1368</v>
      </c>
      <c r="L30667" t="s">
        <v>1308</v>
      </c>
    </row>
    <row r="30668" spans="8:12" x14ac:dyDescent="0.25">
      <c r="H30668" t="s">
        <v>28572</v>
      </c>
      <c r="I30668">
        <v>9476630</v>
      </c>
      <c r="J30668">
        <v>538090442</v>
      </c>
      <c r="K30668" t="s">
        <v>1437</v>
      </c>
      <c r="L30668" t="s">
        <v>1341</v>
      </c>
    </row>
    <row r="30669" spans="8:12" x14ac:dyDescent="0.25">
      <c r="H30669" t="s">
        <v>28573</v>
      </c>
      <c r="I30669">
        <v>9137301</v>
      </c>
      <c r="J30669">
        <v>305922000</v>
      </c>
      <c r="L30669" t="s">
        <v>1295</v>
      </c>
    </row>
    <row r="30670" spans="8:12" x14ac:dyDescent="0.25">
      <c r="H30670" t="s">
        <v>28574</v>
      </c>
      <c r="I30670">
        <v>9754892</v>
      </c>
      <c r="J30670">
        <v>431006629</v>
      </c>
      <c r="K30670" t="s">
        <v>1368</v>
      </c>
      <c r="L30670" t="s">
        <v>1308</v>
      </c>
    </row>
    <row r="30671" spans="8:12" x14ac:dyDescent="0.25">
      <c r="H30671" t="s">
        <v>28575</v>
      </c>
      <c r="I30671">
        <v>9718155</v>
      </c>
      <c r="J30671">
        <v>538006520</v>
      </c>
      <c r="K30671" t="s">
        <v>1437</v>
      </c>
      <c r="L30671" t="s">
        <v>1308</v>
      </c>
    </row>
    <row r="30672" spans="8:12" x14ac:dyDescent="0.25">
      <c r="H30672" t="s">
        <v>28576</v>
      </c>
      <c r="I30672">
        <v>9718131</v>
      </c>
      <c r="J30672">
        <v>538006509</v>
      </c>
      <c r="K30672" t="s">
        <v>1437</v>
      </c>
      <c r="L30672" t="s">
        <v>1308</v>
      </c>
    </row>
    <row r="30673" spans="8:12" x14ac:dyDescent="0.25">
      <c r="H30673" t="s">
        <v>28577</v>
      </c>
      <c r="I30673">
        <v>9718143</v>
      </c>
      <c r="J30673">
        <v>538006519</v>
      </c>
      <c r="K30673" t="s">
        <v>1437</v>
      </c>
      <c r="L30673" t="s">
        <v>1308</v>
      </c>
    </row>
    <row r="30674" spans="8:12" x14ac:dyDescent="0.25">
      <c r="H30674" t="s">
        <v>335</v>
      </c>
      <c r="I30674">
        <v>9718167</v>
      </c>
      <c r="J30674">
        <v>538006521</v>
      </c>
      <c r="K30674" t="s">
        <v>1437</v>
      </c>
      <c r="L30674" t="s">
        <v>1308</v>
      </c>
    </row>
    <row r="30675" spans="8:12" x14ac:dyDescent="0.25">
      <c r="H30675" t="s">
        <v>28578</v>
      </c>
      <c r="I30675">
        <v>9197806</v>
      </c>
      <c r="J30675">
        <v>275456000</v>
      </c>
      <c r="K30675" t="s">
        <v>4905</v>
      </c>
      <c r="L30675" t="s">
        <v>1295</v>
      </c>
    </row>
    <row r="30676" spans="8:12" x14ac:dyDescent="0.25">
      <c r="H30676" t="s">
        <v>28578</v>
      </c>
      <c r="I30676">
        <v>9197806</v>
      </c>
      <c r="J30676">
        <v>236111000</v>
      </c>
      <c r="K30676" t="s">
        <v>1383</v>
      </c>
      <c r="L30676" t="s">
        <v>1295</v>
      </c>
    </row>
    <row r="30677" spans="8:12" x14ac:dyDescent="0.25">
      <c r="H30677" t="s">
        <v>28579</v>
      </c>
      <c r="I30677">
        <v>9656137</v>
      </c>
      <c r="J30677">
        <v>255805602</v>
      </c>
      <c r="L30677" t="s">
        <v>1337</v>
      </c>
    </row>
    <row r="30678" spans="8:12" x14ac:dyDescent="0.25">
      <c r="H30678" t="s">
        <v>28580</v>
      </c>
      <c r="I30678">
        <v>9526863</v>
      </c>
      <c r="J30678">
        <v>431000951</v>
      </c>
      <c r="K30678" t="s">
        <v>1368</v>
      </c>
      <c r="L30678" t="s">
        <v>1313</v>
      </c>
    </row>
    <row r="30679" spans="8:12" x14ac:dyDescent="0.25">
      <c r="H30679" t="s">
        <v>28581</v>
      </c>
      <c r="I30679">
        <v>9275880</v>
      </c>
      <c r="J30679">
        <v>431501737</v>
      </c>
      <c r="K30679" t="s">
        <v>1368</v>
      </c>
      <c r="L30679" t="s">
        <v>1313</v>
      </c>
    </row>
    <row r="30680" spans="8:12" x14ac:dyDescent="0.25">
      <c r="H30680" t="s">
        <v>28582</v>
      </c>
      <c r="I30680">
        <v>9679282</v>
      </c>
      <c r="J30680">
        <v>538005148</v>
      </c>
      <c r="K30680" t="s">
        <v>1437</v>
      </c>
      <c r="L30680" t="s">
        <v>1341</v>
      </c>
    </row>
    <row r="30681" spans="8:12" x14ac:dyDescent="0.25">
      <c r="H30681" t="s">
        <v>28583</v>
      </c>
      <c r="I30681">
        <v>9643180</v>
      </c>
      <c r="J30681">
        <v>319057600</v>
      </c>
      <c r="K30681" t="s">
        <v>1671</v>
      </c>
      <c r="L30681" t="s">
        <v>1341</v>
      </c>
    </row>
    <row r="30682" spans="8:12" x14ac:dyDescent="0.25">
      <c r="H30682" t="s">
        <v>28584</v>
      </c>
      <c r="I30682">
        <v>9498834</v>
      </c>
      <c r="J30682">
        <v>636015043</v>
      </c>
      <c r="K30682" t="s">
        <v>1464</v>
      </c>
      <c r="L30682" t="s">
        <v>1341</v>
      </c>
    </row>
    <row r="30683" spans="8:12" x14ac:dyDescent="0.25">
      <c r="H30683" t="s">
        <v>28585</v>
      </c>
      <c r="I30683">
        <v>9780407</v>
      </c>
      <c r="J30683">
        <v>431007042</v>
      </c>
      <c r="K30683" t="s">
        <v>1368</v>
      </c>
      <c r="L30683" t="s">
        <v>1308</v>
      </c>
    </row>
    <row r="30684" spans="8:12" x14ac:dyDescent="0.25">
      <c r="H30684" t="s">
        <v>28586</v>
      </c>
      <c r="I30684">
        <v>9593658</v>
      </c>
      <c r="J30684">
        <v>566689000</v>
      </c>
      <c r="L30684" t="s">
        <v>1295</v>
      </c>
    </row>
    <row r="30685" spans="8:12" x14ac:dyDescent="0.25">
      <c r="H30685" t="s">
        <v>28587</v>
      </c>
      <c r="I30685">
        <v>8708828</v>
      </c>
      <c r="J30685">
        <v>312931000</v>
      </c>
      <c r="K30685" t="s">
        <v>1379</v>
      </c>
      <c r="L30685" t="s">
        <v>1308</v>
      </c>
    </row>
    <row r="30686" spans="8:12" x14ac:dyDescent="0.25">
      <c r="H30686" t="s">
        <v>28588</v>
      </c>
      <c r="I30686">
        <v>9603855</v>
      </c>
      <c r="J30686">
        <v>413465420</v>
      </c>
      <c r="K30686" t="s">
        <v>1328</v>
      </c>
      <c r="L30686" t="s">
        <v>1308</v>
      </c>
    </row>
    <row r="30687" spans="8:12" x14ac:dyDescent="0.25">
      <c r="H30687" t="s">
        <v>28589</v>
      </c>
      <c r="I30687">
        <v>9622576</v>
      </c>
      <c r="J30687">
        <v>413467310</v>
      </c>
      <c r="K30687" t="s">
        <v>1328</v>
      </c>
      <c r="L30687" t="s">
        <v>1308</v>
      </c>
    </row>
    <row r="30688" spans="8:12" x14ac:dyDescent="0.25">
      <c r="H30688" t="s">
        <v>28590</v>
      </c>
      <c r="I30688">
        <v>9550113</v>
      </c>
      <c r="J30688">
        <v>413845000</v>
      </c>
      <c r="K30688" t="s">
        <v>1328</v>
      </c>
      <c r="L30688" t="s">
        <v>1341</v>
      </c>
    </row>
    <row r="30689" spans="8:12" x14ac:dyDescent="0.25">
      <c r="H30689" t="s">
        <v>28591</v>
      </c>
      <c r="I30689">
        <v>9621728</v>
      </c>
      <c r="J30689">
        <v>413470010</v>
      </c>
      <c r="K30689" t="s">
        <v>1328</v>
      </c>
      <c r="L30689" t="s">
        <v>1308</v>
      </c>
    </row>
    <row r="30690" spans="8:12" x14ac:dyDescent="0.25">
      <c r="H30690" t="s">
        <v>28592</v>
      </c>
      <c r="I30690">
        <v>8829579</v>
      </c>
      <c r="J30690">
        <v>445015000</v>
      </c>
      <c r="K30690" t="s">
        <v>5110</v>
      </c>
      <c r="L30690" t="s">
        <v>1295</v>
      </c>
    </row>
    <row r="30691" spans="8:12" x14ac:dyDescent="0.25">
      <c r="H30691" t="s">
        <v>28593</v>
      </c>
      <c r="I30691">
        <v>8649993</v>
      </c>
      <c r="J30691">
        <v>671673000</v>
      </c>
      <c r="K30691" t="s">
        <v>1311</v>
      </c>
      <c r="L30691" t="s">
        <v>1308</v>
      </c>
    </row>
    <row r="30692" spans="8:12" x14ac:dyDescent="0.25">
      <c r="H30692" t="s">
        <v>28593</v>
      </c>
      <c r="I30692">
        <v>8649993</v>
      </c>
      <c r="J30692">
        <v>667001422</v>
      </c>
      <c r="K30692" t="s">
        <v>2089</v>
      </c>
      <c r="L30692" t="s">
        <v>1308</v>
      </c>
    </row>
    <row r="30693" spans="8:12" x14ac:dyDescent="0.25">
      <c r="H30693" t="s">
        <v>28593</v>
      </c>
      <c r="I30693">
        <v>9363261</v>
      </c>
      <c r="J30693">
        <v>312958000</v>
      </c>
      <c r="K30693" t="s">
        <v>1379</v>
      </c>
      <c r="L30693" t="s">
        <v>1308</v>
      </c>
    </row>
    <row r="30694" spans="8:12" x14ac:dyDescent="0.25">
      <c r="H30694" t="s">
        <v>28594</v>
      </c>
      <c r="I30694">
        <v>3309222</v>
      </c>
      <c r="J30694">
        <v>413443470</v>
      </c>
      <c r="K30694" t="s">
        <v>1328</v>
      </c>
      <c r="L30694" t="s">
        <v>1308</v>
      </c>
    </row>
    <row r="30695" spans="8:12" x14ac:dyDescent="0.25">
      <c r="H30695" t="s">
        <v>28595</v>
      </c>
      <c r="I30695">
        <v>9491446</v>
      </c>
      <c r="J30695">
        <v>412477750</v>
      </c>
      <c r="K30695" t="s">
        <v>1328</v>
      </c>
      <c r="L30695" t="s">
        <v>1313</v>
      </c>
    </row>
    <row r="30696" spans="8:12" x14ac:dyDescent="0.25">
      <c r="H30696" t="s">
        <v>28596</v>
      </c>
      <c r="I30696">
        <v>9166302</v>
      </c>
      <c r="J30696">
        <v>413785000</v>
      </c>
      <c r="K30696" t="s">
        <v>1328</v>
      </c>
      <c r="L30696" t="s">
        <v>1341</v>
      </c>
    </row>
    <row r="30697" spans="8:12" x14ac:dyDescent="0.25">
      <c r="H30697" t="s">
        <v>28597</v>
      </c>
      <c r="I30697">
        <v>8661575</v>
      </c>
      <c r="J30697">
        <v>445141000</v>
      </c>
      <c r="K30697" t="s">
        <v>5110</v>
      </c>
      <c r="L30697" t="s">
        <v>1308</v>
      </c>
    </row>
    <row r="30698" spans="8:12" x14ac:dyDescent="0.25">
      <c r="H30698" t="s">
        <v>28598</v>
      </c>
      <c r="I30698">
        <v>9109354</v>
      </c>
      <c r="J30698">
        <v>351305000</v>
      </c>
      <c r="K30698" t="s">
        <v>1332</v>
      </c>
      <c r="L30698" t="s">
        <v>1341</v>
      </c>
    </row>
    <row r="30699" spans="8:12" x14ac:dyDescent="0.25">
      <c r="H30699" t="s">
        <v>28599</v>
      </c>
      <c r="I30699">
        <v>9652014</v>
      </c>
      <c r="J30699">
        <v>477686100</v>
      </c>
      <c r="K30699" t="s">
        <v>1348</v>
      </c>
      <c r="L30699" t="s">
        <v>1313</v>
      </c>
    </row>
    <row r="30700" spans="8:12" x14ac:dyDescent="0.25">
      <c r="H30700" t="s">
        <v>28600</v>
      </c>
      <c r="I30700">
        <v>9563756</v>
      </c>
      <c r="J30700">
        <v>413435950</v>
      </c>
      <c r="K30700" t="s">
        <v>1328</v>
      </c>
      <c r="L30700" t="s">
        <v>1295</v>
      </c>
    </row>
    <row r="30701" spans="8:12" x14ac:dyDescent="0.25">
      <c r="H30701" t="s">
        <v>28601</v>
      </c>
      <c r="I30701">
        <v>8736576</v>
      </c>
      <c r="J30701">
        <v>312351000</v>
      </c>
      <c r="K30701" t="s">
        <v>1379</v>
      </c>
      <c r="L30701" t="s">
        <v>1308</v>
      </c>
    </row>
    <row r="30702" spans="8:12" x14ac:dyDescent="0.25">
      <c r="H30702" t="s">
        <v>28602</v>
      </c>
      <c r="I30702">
        <v>8992106</v>
      </c>
      <c r="J30702">
        <v>514452000</v>
      </c>
      <c r="K30702" t="s">
        <v>1406</v>
      </c>
      <c r="L30702" t="s">
        <v>1308</v>
      </c>
    </row>
    <row r="30703" spans="8:12" x14ac:dyDescent="0.25">
      <c r="H30703" t="s">
        <v>28603</v>
      </c>
      <c r="I30703">
        <v>9750579</v>
      </c>
      <c r="J30703">
        <v>419000919</v>
      </c>
      <c r="K30703" t="s">
        <v>1420</v>
      </c>
      <c r="L30703" t="s">
        <v>1313</v>
      </c>
    </row>
    <row r="30704" spans="8:12" x14ac:dyDescent="0.25">
      <c r="H30704" t="s">
        <v>28604</v>
      </c>
      <c r="I30704">
        <v>9528677</v>
      </c>
      <c r="J30704">
        <v>312428000</v>
      </c>
      <c r="K30704" t="s">
        <v>1379</v>
      </c>
      <c r="L30704" t="s">
        <v>1308</v>
      </c>
    </row>
    <row r="30705" spans="8:12" x14ac:dyDescent="0.25">
      <c r="H30705" t="s">
        <v>28605</v>
      </c>
      <c r="I30705">
        <v>8991205</v>
      </c>
      <c r="J30705">
        <v>312415000</v>
      </c>
      <c r="K30705" t="s">
        <v>1379</v>
      </c>
      <c r="L30705" t="s">
        <v>1308</v>
      </c>
    </row>
    <row r="30706" spans="8:12" x14ac:dyDescent="0.25">
      <c r="H30706" t="s">
        <v>28606</v>
      </c>
      <c r="I30706">
        <v>9532422</v>
      </c>
      <c r="J30706">
        <v>413425610</v>
      </c>
      <c r="K30706" t="s">
        <v>1328</v>
      </c>
      <c r="L30706" t="s">
        <v>1295</v>
      </c>
    </row>
    <row r="30707" spans="8:12" x14ac:dyDescent="0.25">
      <c r="H30707" t="s">
        <v>28607</v>
      </c>
      <c r="I30707">
        <v>9548196</v>
      </c>
      <c r="J30707">
        <v>413592000</v>
      </c>
      <c r="K30707" t="s">
        <v>1328</v>
      </c>
      <c r="L30707" t="s">
        <v>1308</v>
      </c>
    </row>
    <row r="30708" spans="8:12" x14ac:dyDescent="0.25">
      <c r="H30708" t="s">
        <v>28608</v>
      </c>
      <c r="I30708">
        <v>9593189</v>
      </c>
      <c r="J30708">
        <v>413440260</v>
      </c>
      <c r="K30708" t="s">
        <v>1328</v>
      </c>
      <c r="L30708" t="s">
        <v>1308</v>
      </c>
    </row>
    <row r="30709" spans="8:12" x14ac:dyDescent="0.25">
      <c r="H30709" t="s">
        <v>28609</v>
      </c>
      <c r="I30709">
        <v>9673563</v>
      </c>
      <c r="J30709">
        <v>515666000</v>
      </c>
      <c r="K30709" t="s">
        <v>1406</v>
      </c>
      <c r="L30709" t="s">
        <v>1308</v>
      </c>
    </row>
    <row r="30710" spans="8:12" x14ac:dyDescent="0.25">
      <c r="H30710" t="s">
        <v>1191</v>
      </c>
      <c r="I30710">
        <v>9646211</v>
      </c>
      <c r="J30710">
        <v>372632000</v>
      </c>
      <c r="L30710" t="s">
        <v>1308</v>
      </c>
    </row>
    <row r="30711" spans="8:12" x14ac:dyDescent="0.25">
      <c r="H30711" t="s">
        <v>28610</v>
      </c>
      <c r="I30711">
        <v>9606651</v>
      </c>
      <c r="J30711">
        <v>414056000</v>
      </c>
      <c r="L30711" t="s">
        <v>1329</v>
      </c>
    </row>
    <row r="30712" spans="8:12" x14ac:dyDescent="0.25">
      <c r="H30712" t="s">
        <v>28611</v>
      </c>
      <c r="I30712">
        <v>9162966</v>
      </c>
      <c r="J30712">
        <v>354607000</v>
      </c>
      <c r="K30712" t="s">
        <v>1332</v>
      </c>
      <c r="L30712" t="s">
        <v>1341</v>
      </c>
    </row>
    <row r="30713" spans="8:12" x14ac:dyDescent="0.25">
      <c r="H30713" t="s">
        <v>28612</v>
      </c>
      <c r="I30713">
        <v>9515814</v>
      </c>
      <c r="J30713">
        <v>412477740</v>
      </c>
      <c r="K30713" t="s">
        <v>1328</v>
      </c>
      <c r="L30713" t="s">
        <v>1346</v>
      </c>
    </row>
    <row r="30714" spans="8:12" x14ac:dyDescent="0.25">
      <c r="H30714" t="s">
        <v>28612</v>
      </c>
      <c r="I30714">
        <v>9515814</v>
      </c>
      <c r="J30714">
        <v>412418063</v>
      </c>
      <c r="K30714" t="s">
        <v>1328</v>
      </c>
      <c r="L30714" t="s">
        <v>1346</v>
      </c>
    </row>
    <row r="30715" spans="8:12" x14ac:dyDescent="0.25">
      <c r="H30715" t="s">
        <v>28613</v>
      </c>
      <c r="I30715">
        <v>8510142</v>
      </c>
      <c r="J30715">
        <v>515563000</v>
      </c>
      <c r="K30715" t="s">
        <v>1406</v>
      </c>
      <c r="L30715" t="s">
        <v>1308</v>
      </c>
    </row>
    <row r="30716" spans="8:12" x14ac:dyDescent="0.25">
      <c r="H30716" t="s">
        <v>28614</v>
      </c>
      <c r="I30716">
        <v>9403712</v>
      </c>
      <c r="J30716">
        <v>413017070</v>
      </c>
      <c r="K30716" t="s">
        <v>1328</v>
      </c>
      <c r="L30716" t="s">
        <v>1329</v>
      </c>
    </row>
    <row r="30717" spans="8:12" x14ac:dyDescent="0.25">
      <c r="H30717" t="s">
        <v>28615</v>
      </c>
      <c r="I30717">
        <v>9153719</v>
      </c>
      <c r="J30717">
        <v>416446000</v>
      </c>
      <c r="L30717" t="s">
        <v>1313</v>
      </c>
    </row>
    <row r="30718" spans="8:12" x14ac:dyDescent="0.25">
      <c r="H30718" t="s">
        <v>1192</v>
      </c>
      <c r="I30718">
        <v>9421661</v>
      </c>
      <c r="J30718">
        <v>413331000</v>
      </c>
      <c r="K30718" t="s">
        <v>1328</v>
      </c>
      <c r="L30718" t="s">
        <v>1329</v>
      </c>
    </row>
    <row r="30719" spans="8:12" x14ac:dyDescent="0.25">
      <c r="H30719" t="s">
        <v>1192</v>
      </c>
      <c r="I30719">
        <v>8712477</v>
      </c>
      <c r="J30719">
        <v>353784000</v>
      </c>
      <c r="K30719" t="s">
        <v>1332</v>
      </c>
      <c r="L30719" t="s">
        <v>1341</v>
      </c>
    </row>
    <row r="30720" spans="8:12" x14ac:dyDescent="0.25">
      <c r="H30720" t="s">
        <v>28616</v>
      </c>
      <c r="I30720">
        <v>8657847</v>
      </c>
      <c r="J30720">
        <v>514127000</v>
      </c>
      <c r="K30720" t="s">
        <v>1406</v>
      </c>
      <c r="L30720" t="s">
        <v>1308</v>
      </c>
    </row>
    <row r="30721" spans="8:12" x14ac:dyDescent="0.25">
      <c r="H30721" t="s">
        <v>28617</v>
      </c>
      <c r="I30721">
        <v>9566356</v>
      </c>
      <c r="J30721">
        <v>416450000</v>
      </c>
      <c r="K30721" t="s">
        <v>2577</v>
      </c>
      <c r="L30721" t="s">
        <v>1313</v>
      </c>
    </row>
    <row r="30722" spans="8:12" x14ac:dyDescent="0.25">
      <c r="H30722" t="s">
        <v>28618</v>
      </c>
      <c r="I30722">
        <v>9655949</v>
      </c>
      <c r="J30722">
        <v>413447510</v>
      </c>
      <c r="K30722" t="s">
        <v>1328</v>
      </c>
      <c r="L30722" t="s">
        <v>1870</v>
      </c>
    </row>
    <row r="30723" spans="8:12" x14ac:dyDescent="0.25">
      <c r="H30723" t="s">
        <v>28619</v>
      </c>
      <c r="I30723">
        <v>9655937</v>
      </c>
      <c r="J30723">
        <v>413447490</v>
      </c>
      <c r="K30723" t="s">
        <v>1328</v>
      </c>
      <c r="L30723" t="s">
        <v>1395</v>
      </c>
    </row>
    <row r="30724" spans="8:12" x14ac:dyDescent="0.25">
      <c r="H30724" t="s">
        <v>28620</v>
      </c>
      <c r="I30724">
        <v>9569580</v>
      </c>
      <c r="J30724">
        <v>413434150</v>
      </c>
      <c r="K30724" t="s">
        <v>1328</v>
      </c>
      <c r="L30724" t="s">
        <v>1313</v>
      </c>
    </row>
    <row r="30725" spans="8:12" x14ac:dyDescent="0.25">
      <c r="H30725" t="s">
        <v>28621</v>
      </c>
      <c r="I30725">
        <v>9371402</v>
      </c>
      <c r="J30725">
        <v>636092436</v>
      </c>
      <c r="K30725" t="s">
        <v>1464</v>
      </c>
      <c r="L30725" t="s">
        <v>1295</v>
      </c>
    </row>
    <row r="30726" spans="8:12" x14ac:dyDescent="0.25">
      <c r="H30726" t="s">
        <v>28622</v>
      </c>
      <c r="I30726">
        <v>9371402</v>
      </c>
      <c r="J30726">
        <v>212267000</v>
      </c>
      <c r="K30726" t="s">
        <v>1443</v>
      </c>
      <c r="L30726" t="s">
        <v>1295</v>
      </c>
    </row>
    <row r="30727" spans="8:12" x14ac:dyDescent="0.25">
      <c r="H30727" t="s">
        <v>28623</v>
      </c>
      <c r="I30727">
        <v>9570967</v>
      </c>
      <c r="J30727">
        <v>564085000</v>
      </c>
      <c r="K30727" t="s">
        <v>1441</v>
      </c>
      <c r="L30727" t="s">
        <v>1308</v>
      </c>
    </row>
    <row r="30728" spans="8:12" x14ac:dyDescent="0.25">
      <c r="H30728" t="s">
        <v>28624</v>
      </c>
      <c r="I30728">
        <v>9397561</v>
      </c>
      <c r="J30728">
        <v>312111000</v>
      </c>
      <c r="K30728" t="s">
        <v>1379</v>
      </c>
      <c r="L30728" t="s">
        <v>1295</v>
      </c>
    </row>
    <row r="30729" spans="8:12" x14ac:dyDescent="0.25">
      <c r="H30729" t="s">
        <v>28625</v>
      </c>
      <c r="I30729">
        <v>9342730</v>
      </c>
      <c r="J30729">
        <v>240770800</v>
      </c>
      <c r="K30729" t="s">
        <v>1679</v>
      </c>
      <c r="L30729" t="s">
        <v>1313</v>
      </c>
    </row>
    <row r="30730" spans="8:12" x14ac:dyDescent="0.25">
      <c r="H30730" t="s">
        <v>28626</v>
      </c>
      <c r="I30730">
        <v>9622916</v>
      </c>
      <c r="J30730">
        <v>636015479</v>
      </c>
      <c r="K30730" t="s">
        <v>1464</v>
      </c>
      <c r="L30730" t="s">
        <v>1341</v>
      </c>
    </row>
    <row r="30731" spans="8:12" x14ac:dyDescent="0.25">
      <c r="H30731" t="s">
        <v>28627</v>
      </c>
      <c r="I30731">
        <v>7505358</v>
      </c>
      <c r="J30731">
        <v>577179000</v>
      </c>
      <c r="L30731" t="s">
        <v>2510</v>
      </c>
    </row>
    <row r="30732" spans="8:12" x14ac:dyDescent="0.25">
      <c r="H30732" t="s">
        <v>28628</v>
      </c>
      <c r="I30732">
        <v>9448152</v>
      </c>
      <c r="J30732">
        <v>636014083</v>
      </c>
      <c r="K30732" t="s">
        <v>1464</v>
      </c>
      <c r="L30732" t="s">
        <v>1362</v>
      </c>
    </row>
    <row r="30733" spans="8:12" x14ac:dyDescent="0.25">
      <c r="H30733" t="s">
        <v>28629</v>
      </c>
      <c r="I30733">
        <v>9182162</v>
      </c>
      <c r="J30733">
        <v>354338000</v>
      </c>
      <c r="K30733" t="s">
        <v>1332</v>
      </c>
      <c r="L30733" t="s">
        <v>1341</v>
      </c>
    </row>
    <row r="30734" spans="8:12" x14ac:dyDescent="0.25">
      <c r="H30734" t="s">
        <v>28630</v>
      </c>
      <c r="I30734">
        <v>9647540</v>
      </c>
      <c r="J30734">
        <v>311076400</v>
      </c>
      <c r="K30734" t="s">
        <v>1609</v>
      </c>
      <c r="L30734" t="s">
        <v>1329</v>
      </c>
    </row>
    <row r="30735" spans="8:12" x14ac:dyDescent="0.25">
      <c r="H30735" t="s">
        <v>28631</v>
      </c>
      <c r="I30735">
        <v>9647552</v>
      </c>
      <c r="J30735">
        <v>311076300</v>
      </c>
      <c r="K30735" t="s">
        <v>1609</v>
      </c>
      <c r="L30735" t="s">
        <v>1329</v>
      </c>
    </row>
    <row r="30736" spans="8:12" x14ac:dyDescent="0.25">
      <c r="H30736" t="s">
        <v>28632</v>
      </c>
      <c r="I30736">
        <v>9574846</v>
      </c>
      <c r="J30736">
        <v>352202000</v>
      </c>
      <c r="K30736" t="s">
        <v>1332</v>
      </c>
      <c r="L30736" t="s">
        <v>1341</v>
      </c>
    </row>
    <row r="30737" spans="8:12" x14ac:dyDescent="0.25">
      <c r="H30737" t="s">
        <v>28633</v>
      </c>
      <c r="I30737">
        <v>9100396</v>
      </c>
      <c r="J30737">
        <v>352992000</v>
      </c>
      <c r="K30737" t="s">
        <v>1332</v>
      </c>
      <c r="L30737" t="s">
        <v>1341</v>
      </c>
    </row>
    <row r="30738" spans="8:12" x14ac:dyDescent="0.25">
      <c r="H30738" t="s">
        <v>28634</v>
      </c>
      <c r="I30738">
        <v>9156785</v>
      </c>
      <c r="J30738">
        <v>352337000</v>
      </c>
      <c r="K30738" t="s">
        <v>1332</v>
      </c>
      <c r="L30738" t="s">
        <v>1341</v>
      </c>
    </row>
    <row r="30739" spans="8:12" x14ac:dyDescent="0.25">
      <c r="H30739" t="s">
        <v>28635</v>
      </c>
      <c r="I30739">
        <v>9216963</v>
      </c>
      <c r="J30739">
        <v>538006414</v>
      </c>
      <c r="K30739" t="s">
        <v>1437</v>
      </c>
      <c r="L30739" t="s">
        <v>1341</v>
      </c>
    </row>
    <row r="30740" spans="8:12" x14ac:dyDescent="0.25">
      <c r="H30740" t="s">
        <v>99</v>
      </c>
      <c r="I30740">
        <v>9631462</v>
      </c>
      <c r="J30740">
        <v>373180000</v>
      </c>
      <c r="L30740" t="s">
        <v>1341</v>
      </c>
    </row>
    <row r="30741" spans="8:12" x14ac:dyDescent="0.25">
      <c r="H30741" t="s">
        <v>28636</v>
      </c>
      <c r="I30741">
        <v>8407527</v>
      </c>
      <c r="J30741">
        <v>515058000</v>
      </c>
      <c r="K30741" t="s">
        <v>1406</v>
      </c>
      <c r="L30741" t="s">
        <v>1308</v>
      </c>
    </row>
    <row r="30742" spans="8:12" x14ac:dyDescent="0.25">
      <c r="H30742" t="s">
        <v>28637</v>
      </c>
      <c r="I30742">
        <v>9156773</v>
      </c>
      <c r="J30742">
        <v>351913000</v>
      </c>
      <c r="K30742" t="s">
        <v>1332</v>
      </c>
      <c r="L30742" t="s">
        <v>1341</v>
      </c>
    </row>
    <row r="30743" spans="8:12" x14ac:dyDescent="0.25">
      <c r="H30743" t="s">
        <v>28638</v>
      </c>
      <c r="I30743">
        <v>9215517</v>
      </c>
      <c r="J30743">
        <v>305783000</v>
      </c>
      <c r="L30743" t="s">
        <v>1295</v>
      </c>
    </row>
    <row r="30744" spans="8:12" x14ac:dyDescent="0.25">
      <c r="H30744" t="s">
        <v>28638</v>
      </c>
      <c r="I30744">
        <v>9474632</v>
      </c>
      <c r="J30744">
        <v>229658000</v>
      </c>
      <c r="L30744" t="s">
        <v>1308</v>
      </c>
    </row>
    <row r="30745" spans="8:12" x14ac:dyDescent="0.25">
      <c r="H30745" t="s">
        <v>1193</v>
      </c>
      <c r="I30745">
        <v>9279537</v>
      </c>
      <c r="J30745">
        <v>538004284</v>
      </c>
      <c r="K30745" t="s">
        <v>1437</v>
      </c>
      <c r="L30745" t="s">
        <v>1341</v>
      </c>
    </row>
    <row r="30746" spans="8:12" x14ac:dyDescent="0.25">
      <c r="H30746" t="s">
        <v>1193</v>
      </c>
      <c r="I30746">
        <v>8520953</v>
      </c>
      <c r="J30746">
        <v>273433510</v>
      </c>
      <c r="K30746" t="s">
        <v>1297</v>
      </c>
      <c r="L30746" t="s">
        <v>1560</v>
      </c>
    </row>
    <row r="30747" spans="8:12" x14ac:dyDescent="0.25">
      <c r="H30747" t="s">
        <v>1193</v>
      </c>
      <c r="I30747">
        <v>9494199</v>
      </c>
      <c r="J30747">
        <v>271002718</v>
      </c>
      <c r="K30747" t="s">
        <v>1373</v>
      </c>
      <c r="L30747" t="s">
        <v>1326</v>
      </c>
    </row>
    <row r="30748" spans="8:12" x14ac:dyDescent="0.25">
      <c r="H30748" t="s">
        <v>28639</v>
      </c>
      <c r="I30748">
        <v>9552800</v>
      </c>
      <c r="J30748">
        <v>477698500</v>
      </c>
      <c r="K30748" t="s">
        <v>1348</v>
      </c>
      <c r="L30748" t="s">
        <v>1362</v>
      </c>
    </row>
    <row r="30749" spans="8:12" x14ac:dyDescent="0.25">
      <c r="H30749" t="s">
        <v>28639</v>
      </c>
      <c r="I30749">
        <v>9552800</v>
      </c>
      <c r="J30749">
        <v>371442000</v>
      </c>
      <c r="L30749" t="s">
        <v>1362</v>
      </c>
    </row>
    <row r="30750" spans="8:12" x14ac:dyDescent="0.25">
      <c r="H30750" t="s">
        <v>28640</v>
      </c>
      <c r="I30750">
        <v>9694115</v>
      </c>
      <c r="J30750">
        <v>538005379</v>
      </c>
      <c r="K30750" t="s">
        <v>1437</v>
      </c>
      <c r="L30750" t="s">
        <v>1329</v>
      </c>
    </row>
    <row r="30751" spans="8:12" x14ac:dyDescent="0.25">
      <c r="H30751" t="s">
        <v>28641</v>
      </c>
      <c r="I30751">
        <v>9478858</v>
      </c>
      <c r="J30751">
        <v>355697000</v>
      </c>
      <c r="K30751" t="s">
        <v>1332</v>
      </c>
      <c r="L30751" t="s">
        <v>1341</v>
      </c>
    </row>
    <row r="30752" spans="8:12" x14ac:dyDescent="0.25">
      <c r="H30752" t="s">
        <v>28642</v>
      </c>
      <c r="I30752">
        <v>9703045</v>
      </c>
      <c r="J30752">
        <v>538005940</v>
      </c>
      <c r="K30752" t="s">
        <v>1437</v>
      </c>
      <c r="L30752" t="s">
        <v>1329</v>
      </c>
    </row>
    <row r="30753" spans="8:12" x14ac:dyDescent="0.25">
      <c r="H30753" t="s">
        <v>28643</v>
      </c>
      <c r="I30753">
        <v>9564451</v>
      </c>
      <c r="J30753">
        <v>538003839</v>
      </c>
      <c r="K30753" t="s">
        <v>1437</v>
      </c>
      <c r="L30753" t="s">
        <v>1329</v>
      </c>
    </row>
    <row r="30754" spans="8:12" x14ac:dyDescent="0.25">
      <c r="H30754" t="s">
        <v>28644</v>
      </c>
      <c r="I30754">
        <v>9563811</v>
      </c>
      <c r="J30754">
        <v>538003838</v>
      </c>
      <c r="K30754" t="s">
        <v>1437</v>
      </c>
      <c r="L30754" t="s">
        <v>1329</v>
      </c>
    </row>
    <row r="30755" spans="8:12" x14ac:dyDescent="0.25">
      <c r="H30755" t="s">
        <v>28645</v>
      </c>
      <c r="I30755">
        <v>9695717</v>
      </c>
      <c r="J30755">
        <v>538006788</v>
      </c>
      <c r="K30755" t="s">
        <v>1437</v>
      </c>
      <c r="L30755" t="s">
        <v>1337</v>
      </c>
    </row>
    <row r="30756" spans="8:12" x14ac:dyDescent="0.25">
      <c r="H30756" t="s">
        <v>28646</v>
      </c>
      <c r="I30756">
        <v>9703033</v>
      </c>
      <c r="J30756">
        <v>538005883</v>
      </c>
      <c r="K30756" t="s">
        <v>1437</v>
      </c>
      <c r="L30756" t="s">
        <v>1329</v>
      </c>
    </row>
    <row r="30757" spans="8:12" x14ac:dyDescent="0.25">
      <c r="H30757" t="s">
        <v>28647</v>
      </c>
      <c r="I30757">
        <v>9541174</v>
      </c>
      <c r="J30757">
        <v>538004788</v>
      </c>
      <c r="K30757" t="s">
        <v>1437</v>
      </c>
      <c r="L30757" t="s">
        <v>1329</v>
      </c>
    </row>
    <row r="30758" spans="8:12" x14ac:dyDescent="0.25">
      <c r="H30758" t="s">
        <v>28648</v>
      </c>
      <c r="I30758">
        <v>9508940</v>
      </c>
      <c r="J30758">
        <v>353229000</v>
      </c>
      <c r="K30758" t="s">
        <v>1332</v>
      </c>
      <c r="L30758" t="s">
        <v>1326</v>
      </c>
    </row>
    <row r="30759" spans="8:12" x14ac:dyDescent="0.25">
      <c r="H30759" t="s">
        <v>135</v>
      </c>
      <c r="I30759">
        <v>9211585</v>
      </c>
      <c r="J30759">
        <v>256657000</v>
      </c>
      <c r="K30759" t="s">
        <v>1340</v>
      </c>
      <c r="L30759" t="s">
        <v>1341</v>
      </c>
    </row>
    <row r="30760" spans="8:12" x14ac:dyDescent="0.25">
      <c r="H30760" t="s">
        <v>28649</v>
      </c>
      <c r="I30760">
        <v>9278882</v>
      </c>
      <c r="J30760">
        <v>371316000</v>
      </c>
      <c r="L30760" t="s">
        <v>1341</v>
      </c>
    </row>
    <row r="30761" spans="8:12" x14ac:dyDescent="0.25">
      <c r="H30761" t="s">
        <v>28650</v>
      </c>
      <c r="I30761">
        <v>9133757</v>
      </c>
      <c r="J30761">
        <v>373251000</v>
      </c>
      <c r="L30761" t="s">
        <v>1295</v>
      </c>
    </row>
    <row r="30762" spans="8:12" x14ac:dyDescent="0.25">
      <c r="H30762" t="s">
        <v>28651</v>
      </c>
      <c r="I30762">
        <v>9274082</v>
      </c>
      <c r="J30762">
        <v>512175000</v>
      </c>
      <c r="K30762" t="s">
        <v>3761</v>
      </c>
      <c r="L30762" t="s">
        <v>1326</v>
      </c>
    </row>
    <row r="30763" spans="8:12" x14ac:dyDescent="0.25">
      <c r="H30763" t="s">
        <v>28652</v>
      </c>
      <c r="I30763">
        <v>9515357</v>
      </c>
      <c r="J30763">
        <v>538003338</v>
      </c>
      <c r="K30763" t="s">
        <v>1437</v>
      </c>
      <c r="L30763" t="s">
        <v>1326</v>
      </c>
    </row>
    <row r="30764" spans="8:12" x14ac:dyDescent="0.25">
      <c r="H30764" t="s">
        <v>28653</v>
      </c>
      <c r="I30764">
        <v>9331919</v>
      </c>
      <c r="J30764">
        <v>372954000</v>
      </c>
      <c r="L30764" t="s">
        <v>1295</v>
      </c>
    </row>
    <row r="30765" spans="8:12" x14ac:dyDescent="0.25">
      <c r="H30765" t="s">
        <v>28654</v>
      </c>
      <c r="I30765">
        <v>9378773</v>
      </c>
      <c r="J30765">
        <v>565214000</v>
      </c>
      <c r="L30765" t="s">
        <v>1326</v>
      </c>
    </row>
    <row r="30766" spans="8:12" x14ac:dyDescent="0.25">
      <c r="H30766" t="s">
        <v>28655</v>
      </c>
      <c r="I30766">
        <v>9292046</v>
      </c>
      <c r="J30766">
        <v>636012690</v>
      </c>
      <c r="K30766" t="s">
        <v>1464</v>
      </c>
      <c r="L30766" t="s">
        <v>1362</v>
      </c>
    </row>
    <row r="30767" spans="8:12" x14ac:dyDescent="0.25">
      <c r="H30767" t="s">
        <v>28656</v>
      </c>
      <c r="I30767">
        <v>9220172</v>
      </c>
      <c r="J30767">
        <v>657110400</v>
      </c>
      <c r="K30767" t="s">
        <v>1607</v>
      </c>
      <c r="L30767" t="s">
        <v>1560</v>
      </c>
    </row>
    <row r="30768" spans="8:12" x14ac:dyDescent="0.25">
      <c r="H30768" t="s">
        <v>28657</v>
      </c>
      <c r="I30768">
        <v>9465992</v>
      </c>
      <c r="J30768">
        <v>564958000</v>
      </c>
      <c r="K30768" t="s">
        <v>1441</v>
      </c>
      <c r="L30768" t="s">
        <v>1326</v>
      </c>
    </row>
    <row r="30769" spans="8:12" x14ac:dyDescent="0.25">
      <c r="H30769" t="s">
        <v>28658</v>
      </c>
      <c r="I30769">
        <v>9466013</v>
      </c>
      <c r="J30769">
        <v>564452000</v>
      </c>
      <c r="K30769" t="s">
        <v>1441</v>
      </c>
      <c r="L30769" t="s">
        <v>1326</v>
      </c>
    </row>
    <row r="30770" spans="8:12" x14ac:dyDescent="0.25">
      <c r="H30770" t="s">
        <v>28659</v>
      </c>
      <c r="I30770">
        <v>9466001</v>
      </c>
      <c r="J30770">
        <v>564458000</v>
      </c>
      <c r="K30770" t="s">
        <v>1441</v>
      </c>
      <c r="L30770" t="s">
        <v>1326</v>
      </c>
    </row>
    <row r="30771" spans="8:12" x14ac:dyDescent="0.25">
      <c r="H30771" t="s">
        <v>28660</v>
      </c>
      <c r="I30771">
        <v>9465966</v>
      </c>
      <c r="J30771">
        <v>563399000</v>
      </c>
      <c r="K30771" t="s">
        <v>1441</v>
      </c>
      <c r="L30771" t="s">
        <v>1326</v>
      </c>
    </row>
    <row r="30772" spans="8:12" x14ac:dyDescent="0.25">
      <c r="H30772" t="s">
        <v>28661</v>
      </c>
      <c r="I30772">
        <v>9465980</v>
      </c>
      <c r="J30772">
        <v>563450000</v>
      </c>
      <c r="K30772" t="s">
        <v>1441</v>
      </c>
      <c r="L30772" t="s">
        <v>1326</v>
      </c>
    </row>
    <row r="30773" spans="8:12" x14ac:dyDescent="0.25">
      <c r="H30773" t="s">
        <v>28662</v>
      </c>
      <c r="I30773">
        <v>9466025</v>
      </c>
      <c r="J30773">
        <v>564081000</v>
      </c>
      <c r="K30773" t="s">
        <v>1441</v>
      </c>
      <c r="L30773" t="s">
        <v>1326</v>
      </c>
    </row>
    <row r="30774" spans="8:12" x14ac:dyDescent="0.25">
      <c r="H30774" t="s">
        <v>28663</v>
      </c>
      <c r="I30774">
        <v>9251028</v>
      </c>
      <c r="J30774">
        <v>372699000</v>
      </c>
      <c r="L30774" t="s">
        <v>1362</v>
      </c>
    </row>
    <row r="30775" spans="8:12" x14ac:dyDescent="0.25">
      <c r="H30775" t="s">
        <v>28664</v>
      </c>
      <c r="I30775">
        <v>9543550</v>
      </c>
      <c r="J30775">
        <v>566254000</v>
      </c>
      <c r="L30775" t="s">
        <v>1326</v>
      </c>
    </row>
    <row r="30776" spans="8:12" x14ac:dyDescent="0.25">
      <c r="H30776" t="s">
        <v>28665</v>
      </c>
      <c r="I30776">
        <v>9300556</v>
      </c>
      <c r="J30776">
        <v>565377000</v>
      </c>
      <c r="L30776" t="s">
        <v>1341</v>
      </c>
    </row>
    <row r="30777" spans="8:12" x14ac:dyDescent="0.25">
      <c r="H30777" t="s">
        <v>28666</v>
      </c>
      <c r="I30777">
        <v>9180982</v>
      </c>
      <c r="J30777">
        <v>564954000</v>
      </c>
      <c r="K30777" t="s">
        <v>1441</v>
      </c>
      <c r="L30777" t="s">
        <v>1362</v>
      </c>
    </row>
    <row r="30778" spans="8:12" x14ac:dyDescent="0.25">
      <c r="H30778" t="s">
        <v>28666</v>
      </c>
      <c r="I30778">
        <v>9180982</v>
      </c>
      <c r="J30778">
        <v>538005664</v>
      </c>
      <c r="K30778" t="s">
        <v>1437</v>
      </c>
      <c r="L30778" t="s">
        <v>1362</v>
      </c>
    </row>
    <row r="30779" spans="8:12" x14ac:dyDescent="0.25">
      <c r="H30779" t="s">
        <v>28667</v>
      </c>
      <c r="I30779">
        <v>9543548</v>
      </c>
      <c r="J30779">
        <v>566253000</v>
      </c>
      <c r="L30779" t="s">
        <v>1326</v>
      </c>
    </row>
    <row r="30780" spans="8:12" x14ac:dyDescent="0.25">
      <c r="H30780" t="s">
        <v>28668</v>
      </c>
      <c r="I30780">
        <v>9465978</v>
      </c>
      <c r="J30780">
        <v>563411000</v>
      </c>
      <c r="K30780" t="s">
        <v>1441</v>
      </c>
      <c r="L30780" t="s">
        <v>1326</v>
      </c>
    </row>
    <row r="30781" spans="8:12" x14ac:dyDescent="0.25">
      <c r="H30781" t="s">
        <v>28669</v>
      </c>
      <c r="I30781">
        <v>9510682</v>
      </c>
      <c r="J30781">
        <v>564348000</v>
      </c>
      <c r="K30781" t="s">
        <v>1441</v>
      </c>
      <c r="L30781" t="s">
        <v>1326</v>
      </c>
    </row>
    <row r="30782" spans="8:12" x14ac:dyDescent="0.25">
      <c r="H30782" t="s">
        <v>28670</v>
      </c>
      <c r="I30782">
        <v>9433509</v>
      </c>
      <c r="J30782">
        <v>566428000</v>
      </c>
      <c r="L30782" t="s">
        <v>1326</v>
      </c>
    </row>
    <row r="30783" spans="8:12" x14ac:dyDescent="0.25">
      <c r="H30783" t="s">
        <v>28671</v>
      </c>
      <c r="I30783">
        <v>9287132</v>
      </c>
      <c r="J30783">
        <v>565749000</v>
      </c>
      <c r="L30783" t="s">
        <v>1341</v>
      </c>
    </row>
    <row r="30784" spans="8:12" x14ac:dyDescent="0.25">
      <c r="H30784" t="s">
        <v>28672</v>
      </c>
      <c r="I30784">
        <v>9263693</v>
      </c>
      <c r="J30784">
        <v>220402000</v>
      </c>
      <c r="K30784" t="s">
        <v>1456</v>
      </c>
      <c r="L30784" t="s">
        <v>1326</v>
      </c>
    </row>
    <row r="30785" spans="8:12" x14ac:dyDescent="0.25">
      <c r="H30785" t="s">
        <v>28673</v>
      </c>
      <c r="I30785">
        <v>9263708</v>
      </c>
      <c r="J30785">
        <v>220407000</v>
      </c>
      <c r="K30785" t="s">
        <v>1456</v>
      </c>
      <c r="L30785" t="s">
        <v>1326</v>
      </c>
    </row>
    <row r="30786" spans="8:12" x14ac:dyDescent="0.25">
      <c r="H30786" t="s">
        <v>28674</v>
      </c>
      <c r="I30786">
        <v>9262091</v>
      </c>
      <c r="J30786">
        <v>220396000</v>
      </c>
      <c r="K30786" t="s">
        <v>1456</v>
      </c>
      <c r="L30786" t="s">
        <v>1326</v>
      </c>
    </row>
    <row r="30787" spans="8:12" x14ac:dyDescent="0.25">
      <c r="H30787" t="s">
        <v>28675</v>
      </c>
      <c r="I30787">
        <v>9215103</v>
      </c>
      <c r="J30787">
        <v>220521000</v>
      </c>
      <c r="K30787" t="s">
        <v>1456</v>
      </c>
      <c r="L30787" t="s">
        <v>1326</v>
      </c>
    </row>
    <row r="30788" spans="8:12" x14ac:dyDescent="0.25">
      <c r="H30788" t="s">
        <v>28676</v>
      </c>
      <c r="I30788">
        <v>9230854</v>
      </c>
      <c r="J30788">
        <v>220569000</v>
      </c>
      <c r="K30788" t="s">
        <v>1456</v>
      </c>
      <c r="L30788" t="s">
        <v>1326</v>
      </c>
    </row>
    <row r="30789" spans="8:12" x14ac:dyDescent="0.25">
      <c r="H30789" t="s">
        <v>28677</v>
      </c>
      <c r="I30789">
        <v>9215098</v>
      </c>
      <c r="J30789">
        <v>220406000</v>
      </c>
      <c r="K30789" t="s">
        <v>1456</v>
      </c>
      <c r="L30789" t="s">
        <v>1326</v>
      </c>
    </row>
    <row r="30790" spans="8:12" x14ac:dyDescent="0.25">
      <c r="H30790" t="s">
        <v>28678</v>
      </c>
      <c r="I30790">
        <v>9277785</v>
      </c>
      <c r="J30790">
        <v>220518000</v>
      </c>
      <c r="K30790" t="s">
        <v>1456</v>
      </c>
      <c r="L30790" t="s">
        <v>1362</v>
      </c>
    </row>
    <row r="30791" spans="8:12" x14ac:dyDescent="0.25">
      <c r="H30791" t="s">
        <v>28679</v>
      </c>
      <c r="I30791">
        <v>9304590</v>
      </c>
      <c r="J30791">
        <v>564875000</v>
      </c>
      <c r="K30791" t="s">
        <v>1441</v>
      </c>
      <c r="L30791" t="s">
        <v>1326</v>
      </c>
    </row>
    <row r="30792" spans="8:12" x14ac:dyDescent="0.25">
      <c r="H30792" t="s">
        <v>28680</v>
      </c>
      <c r="I30792">
        <v>9277723</v>
      </c>
      <c r="J30792">
        <v>220237000</v>
      </c>
      <c r="K30792" t="s">
        <v>1456</v>
      </c>
      <c r="L30792" t="s">
        <v>1362</v>
      </c>
    </row>
    <row r="30793" spans="8:12" x14ac:dyDescent="0.25">
      <c r="H30793" t="s">
        <v>28681</v>
      </c>
      <c r="I30793">
        <v>9302114</v>
      </c>
      <c r="J30793">
        <v>220568000</v>
      </c>
      <c r="K30793" t="s">
        <v>1456</v>
      </c>
      <c r="L30793" t="s">
        <v>1326</v>
      </c>
    </row>
    <row r="30794" spans="8:12" x14ac:dyDescent="0.25">
      <c r="H30794" t="s">
        <v>28682</v>
      </c>
      <c r="I30794">
        <v>9250490</v>
      </c>
      <c r="J30794">
        <v>538005663</v>
      </c>
      <c r="K30794" t="s">
        <v>1437</v>
      </c>
      <c r="L30794" t="s">
        <v>1326</v>
      </c>
    </row>
    <row r="30795" spans="8:12" x14ac:dyDescent="0.25">
      <c r="H30795" t="s">
        <v>28683</v>
      </c>
      <c r="I30795">
        <v>9288930</v>
      </c>
      <c r="J30795">
        <v>220567000</v>
      </c>
      <c r="K30795" t="s">
        <v>1456</v>
      </c>
      <c r="L30795" t="s">
        <v>1326</v>
      </c>
    </row>
    <row r="30796" spans="8:12" x14ac:dyDescent="0.25">
      <c r="H30796" t="s">
        <v>28684</v>
      </c>
      <c r="I30796">
        <v>9240897</v>
      </c>
      <c r="J30796">
        <v>538005662</v>
      </c>
      <c r="K30796" t="s">
        <v>1437</v>
      </c>
      <c r="L30796" t="s">
        <v>1326</v>
      </c>
    </row>
    <row r="30797" spans="8:12" x14ac:dyDescent="0.25">
      <c r="H30797" t="s">
        <v>28685</v>
      </c>
      <c r="I30797">
        <v>9240885</v>
      </c>
      <c r="J30797">
        <v>565362000</v>
      </c>
      <c r="L30797" t="s">
        <v>1326</v>
      </c>
    </row>
    <row r="30798" spans="8:12" x14ac:dyDescent="0.25">
      <c r="H30798" t="s">
        <v>28685</v>
      </c>
      <c r="I30798">
        <v>9240885</v>
      </c>
      <c r="J30798">
        <v>538005661</v>
      </c>
      <c r="K30798" t="s">
        <v>1437</v>
      </c>
      <c r="L30798" t="s">
        <v>1326</v>
      </c>
    </row>
    <row r="30799" spans="8:12" x14ac:dyDescent="0.25">
      <c r="H30799" t="s">
        <v>28686</v>
      </c>
      <c r="I30799">
        <v>9199127</v>
      </c>
      <c r="J30799">
        <v>220645000</v>
      </c>
      <c r="K30799" t="s">
        <v>1456</v>
      </c>
      <c r="L30799" t="s">
        <v>1362</v>
      </c>
    </row>
    <row r="30800" spans="8:12" x14ac:dyDescent="0.25">
      <c r="H30800" t="s">
        <v>28687</v>
      </c>
      <c r="I30800">
        <v>9172193</v>
      </c>
      <c r="J30800">
        <v>565246000</v>
      </c>
      <c r="L30800" t="s">
        <v>1362</v>
      </c>
    </row>
    <row r="30801" spans="8:12" x14ac:dyDescent="0.25">
      <c r="H30801" t="s">
        <v>28687</v>
      </c>
      <c r="I30801">
        <v>9172193</v>
      </c>
      <c r="J30801">
        <v>538005660</v>
      </c>
      <c r="K30801" t="s">
        <v>1437</v>
      </c>
      <c r="L30801" t="s">
        <v>1362</v>
      </c>
    </row>
    <row r="30802" spans="8:12" x14ac:dyDescent="0.25">
      <c r="H30802" t="s">
        <v>28688</v>
      </c>
      <c r="I30802">
        <v>9425502</v>
      </c>
      <c r="J30802">
        <v>220638000</v>
      </c>
      <c r="K30802" t="s">
        <v>1456</v>
      </c>
      <c r="L30802" t="s">
        <v>1326</v>
      </c>
    </row>
    <row r="30803" spans="8:12" x14ac:dyDescent="0.25">
      <c r="H30803" t="s">
        <v>28689</v>
      </c>
      <c r="I30803">
        <v>9344007</v>
      </c>
      <c r="J30803">
        <v>566978000</v>
      </c>
      <c r="L30803" t="s">
        <v>1362</v>
      </c>
    </row>
    <row r="30804" spans="8:12" x14ac:dyDescent="0.25">
      <c r="H30804" t="s">
        <v>28690</v>
      </c>
      <c r="I30804">
        <v>9143532</v>
      </c>
      <c r="J30804">
        <v>538005659</v>
      </c>
      <c r="K30804" t="s">
        <v>1437</v>
      </c>
      <c r="L30804" t="s">
        <v>1362</v>
      </c>
    </row>
    <row r="30805" spans="8:12" x14ac:dyDescent="0.25">
      <c r="H30805" t="s">
        <v>28691</v>
      </c>
      <c r="I30805">
        <v>9288021</v>
      </c>
      <c r="J30805">
        <v>538005670</v>
      </c>
      <c r="K30805" t="s">
        <v>1437</v>
      </c>
      <c r="L30805" t="s">
        <v>1326</v>
      </c>
    </row>
    <row r="30806" spans="8:12" x14ac:dyDescent="0.25">
      <c r="H30806" t="s">
        <v>28692</v>
      </c>
      <c r="I30806">
        <v>9283710</v>
      </c>
      <c r="J30806">
        <v>220566000</v>
      </c>
      <c r="K30806" t="s">
        <v>1456</v>
      </c>
      <c r="L30806" t="s">
        <v>1326</v>
      </c>
    </row>
    <row r="30807" spans="8:12" x14ac:dyDescent="0.25">
      <c r="H30807" t="s">
        <v>28693</v>
      </c>
      <c r="I30807">
        <v>9461130</v>
      </c>
      <c r="J30807">
        <v>351040000</v>
      </c>
      <c r="K30807" t="s">
        <v>1332</v>
      </c>
      <c r="L30807" t="s">
        <v>1341</v>
      </c>
    </row>
    <row r="30808" spans="8:12" x14ac:dyDescent="0.25">
      <c r="H30808" t="s">
        <v>28694</v>
      </c>
      <c r="I30808">
        <v>9277797</v>
      </c>
      <c r="J30808">
        <v>220258000</v>
      </c>
      <c r="K30808" t="s">
        <v>1456</v>
      </c>
      <c r="L30808" t="s">
        <v>1362</v>
      </c>
    </row>
    <row r="30809" spans="8:12" x14ac:dyDescent="0.25">
      <c r="H30809" t="s">
        <v>28695</v>
      </c>
      <c r="I30809">
        <v>9290646</v>
      </c>
      <c r="J30809">
        <v>220565000</v>
      </c>
      <c r="K30809" t="s">
        <v>1456</v>
      </c>
      <c r="L30809" t="s">
        <v>1326</v>
      </c>
    </row>
    <row r="30810" spans="8:12" x14ac:dyDescent="0.25">
      <c r="H30810" t="s">
        <v>28696</v>
      </c>
      <c r="I30810">
        <v>9169512</v>
      </c>
      <c r="J30810">
        <v>220641000</v>
      </c>
      <c r="K30810" t="s">
        <v>1456</v>
      </c>
      <c r="L30810" t="s">
        <v>1362</v>
      </c>
    </row>
    <row r="30811" spans="8:12" x14ac:dyDescent="0.25">
      <c r="H30811" t="s">
        <v>28697</v>
      </c>
      <c r="I30811">
        <v>9375616</v>
      </c>
      <c r="J30811">
        <v>220603000</v>
      </c>
      <c r="K30811" t="s">
        <v>1456</v>
      </c>
      <c r="L30811" t="s">
        <v>1326</v>
      </c>
    </row>
    <row r="30812" spans="8:12" x14ac:dyDescent="0.25">
      <c r="H30812" t="s">
        <v>28698</v>
      </c>
      <c r="I30812">
        <v>9390769</v>
      </c>
      <c r="J30812">
        <v>220620000</v>
      </c>
      <c r="K30812" t="s">
        <v>1456</v>
      </c>
      <c r="L30812" t="s">
        <v>1326</v>
      </c>
    </row>
    <row r="30813" spans="8:12" x14ac:dyDescent="0.25">
      <c r="H30813" t="s">
        <v>28699</v>
      </c>
      <c r="I30813">
        <v>9392470</v>
      </c>
      <c r="J30813">
        <v>220634000</v>
      </c>
      <c r="K30813" t="s">
        <v>1456</v>
      </c>
      <c r="L30813" t="s">
        <v>1326</v>
      </c>
    </row>
    <row r="30814" spans="8:12" x14ac:dyDescent="0.25">
      <c r="H30814" t="s">
        <v>28700</v>
      </c>
      <c r="I30814">
        <v>9282986</v>
      </c>
      <c r="J30814">
        <v>220552000</v>
      </c>
      <c r="K30814" t="s">
        <v>1456</v>
      </c>
      <c r="L30814" t="s">
        <v>1326</v>
      </c>
    </row>
    <row r="30815" spans="8:12" x14ac:dyDescent="0.25">
      <c r="H30815" t="s">
        <v>28701</v>
      </c>
      <c r="I30815">
        <v>9301914</v>
      </c>
      <c r="J30815">
        <v>564349000</v>
      </c>
      <c r="K30815" t="s">
        <v>1441</v>
      </c>
      <c r="L30815" t="s">
        <v>1326</v>
      </c>
    </row>
    <row r="30816" spans="8:12" x14ac:dyDescent="0.25">
      <c r="H30816" t="s">
        <v>28702</v>
      </c>
      <c r="I30816">
        <v>9392468</v>
      </c>
      <c r="J30816">
        <v>220635000</v>
      </c>
      <c r="K30816" t="s">
        <v>1456</v>
      </c>
      <c r="L30816" t="s">
        <v>1326</v>
      </c>
    </row>
    <row r="30817" spans="8:12" x14ac:dyDescent="0.25">
      <c r="H30817" t="s">
        <v>28703</v>
      </c>
      <c r="I30817">
        <v>9392482</v>
      </c>
      <c r="J30817">
        <v>219014000</v>
      </c>
      <c r="K30817" t="s">
        <v>1456</v>
      </c>
      <c r="L30817" t="s">
        <v>1326</v>
      </c>
    </row>
    <row r="30818" spans="8:12" x14ac:dyDescent="0.25">
      <c r="H30818" t="s">
        <v>28704</v>
      </c>
      <c r="I30818">
        <v>9212383</v>
      </c>
      <c r="J30818">
        <v>220564000</v>
      </c>
      <c r="K30818" t="s">
        <v>1456</v>
      </c>
      <c r="L30818" t="s">
        <v>1326</v>
      </c>
    </row>
    <row r="30819" spans="8:12" x14ac:dyDescent="0.25">
      <c r="H30819" t="s">
        <v>28705</v>
      </c>
      <c r="I30819">
        <v>9358400</v>
      </c>
      <c r="J30819">
        <v>220602000</v>
      </c>
      <c r="K30819" t="s">
        <v>1456</v>
      </c>
      <c r="L30819" t="s">
        <v>1362</v>
      </c>
    </row>
    <row r="30820" spans="8:12" x14ac:dyDescent="0.25">
      <c r="H30820" t="s">
        <v>28706</v>
      </c>
      <c r="I30820">
        <v>9246798</v>
      </c>
      <c r="J30820">
        <v>538005667</v>
      </c>
      <c r="K30820" t="s">
        <v>1437</v>
      </c>
      <c r="L30820" t="s">
        <v>1326</v>
      </c>
    </row>
    <row r="30821" spans="8:12" x14ac:dyDescent="0.25">
      <c r="H30821" t="s">
        <v>28707</v>
      </c>
      <c r="I30821">
        <v>9358412</v>
      </c>
      <c r="J30821">
        <v>220629000</v>
      </c>
      <c r="K30821" t="s">
        <v>1456</v>
      </c>
      <c r="L30821" t="s">
        <v>1313</v>
      </c>
    </row>
    <row r="30822" spans="8:12" x14ac:dyDescent="0.25">
      <c r="H30822" t="s">
        <v>28708</v>
      </c>
      <c r="I30822">
        <v>9254240</v>
      </c>
      <c r="J30822">
        <v>220563000</v>
      </c>
      <c r="K30822" t="s">
        <v>1456</v>
      </c>
      <c r="L30822" t="s">
        <v>1362</v>
      </c>
    </row>
    <row r="30823" spans="8:12" x14ac:dyDescent="0.25">
      <c r="H30823" t="s">
        <v>28709</v>
      </c>
      <c r="I30823">
        <v>9221671</v>
      </c>
      <c r="J30823">
        <v>565639000</v>
      </c>
      <c r="L30823" t="s">
        <v>1362</v>
      </c>
    </row>
    <row r="30824" spans="8:12" x14ac:dyDescent="0.25">
      <c r="H30824" t="s">
        <v>28710</v>
      </c>
      <c r="I30824">
        <v>9234678</v>
      </c>
      <c r="J30824">
        <v>220562000</v>
      </c>
      <c r="K30824" t="s">
        <v>1456</v>
      </c>
      <c r="L30824" t="s">
        <v>1326</v>
      </c>
    </row>
    <row r="30825" spans="8:12" x14ac:dyDescent="0.25">
      <c r="H30825" t="s">
        <v>28711</v>
      </c>
      <c r="I30825">
        <v>9290660</v>
      </c>
      <c r="J30825">
        <v>220561000</v>
      </c>
      <c r="K30825" t="s">
        <v>1456</v>
      </c>
      <c r="L30825" t="s">
        <v>1326</v>
      </c>
    </row>
    <row r="30826" spans="8:12" x14ac:dyDescent="0.25">
      <c r="H30826" t="s">
        <v>28712</v>
      </c>
      <c r="I30826">
        <v>9290579</v>
      </c>
      <c r="J30826">
        <v>565429000</v>
      </c>
      <c r="L30826" t="s">
        <v>1326</v>
      </c>
    </row>
    <row r="30827" spans="8:12" x14ac:dyDescent="0.25">
      <c r="H30827" t="s">
        <v>28712</v>
      </c>
      <c r="I30827">
        <v>9290579</v>
      </c>
      <c r="J30827">
        <v>538005668</v>
      </c>
      <c r="K30827" t="s">
        <v>1437</v>
      </c>
      <c r="L30827" t="s">
        <v>1326</v>
      </c>
    </row>
    <row r="30828" spans="8:12" x14ac:dyDescent="0.25">
      <c r="H30828" t="s">
        <v>28713</v>
      </c>
      <c r="I30828">
        <v>9290658</v>
      </c>
      <c r="J30828">
        <v>220560000</v>
      </c>
      <c r="K30828" t="s">
        <v>1456</v>
      </c>
      <c r="L30828" t="s">
        <v>1326</v>
      </c>
    </row>
    <row r="30829" spans="8:12" x14ac:dyDescent="0.25">
      <c r="H30829" t="s">
        <v>28714</v>
      </c>
      <c r="I30829">
        <v>9304588</v>
      </c>
      <c r="J30829">
        <v>563789000</v>
      </c>
      <c r="K30829" t="s">
        <v>1441</v>
      </c>
      <c r="L30829" t="s">
        <v>1362</v>
      </c>
    </row>
    <row r="30830" spans="8:12" x14ac:dyDescent="0.25">
      <c r="H30830" t="s">
        <v>28715</v>
      </c>
      <c r="I30830">
        <v>9215086</v>
      </c>
      <c r="J30830">
        <v>220559000</v>
      </c>
      <c r="K30830" t="s">
        <v>1456</v>
      </c>
      <c r="L30830" t="s">
        <v>1326</v>
      </c>
    </row>
    <row r="30831" spans="8:12" x14ac:dyDescent="0.25">
      <c r="H30831" t="s">
        <v>28716</v>
      </c>
      <c r="I30831">
        <v>9254070</v>
      </c>
      <c r="J30831">
        <v>220557000</v>
      </c>
      <c r="K30831" t="s">
        <v>1456</v>
      </c>
      <c r="L30831" t="s">
        <v>1362</v>
      </c>
    </row>
    <row r="30832" spans="8:12" x14ac:dyDescent="0.25">
      <c r="H30832" t="s">
        <v>28717</v>
      </c>
      <c r="I30832">
        <v>9295323</v>
      </c>
      <c r="J30832">
        <v>220570000</v>
      </c>
      <c r="K30832" t="s">
        <v>1456</v>
      </c>
      <c r="L30832" t="s">
        <v>1326</v>
      </c>
    </row>
    <row r="30833" spans="8:12" x14ac:dyDescent="0.25">
      <c r="H30833" t="s">
        <v>28718</v>
      </c>
      <c r="I30833">
        <v>9273260</v>
      </c>
      <c r="J30833">
        <v>564111000</v>
      </c>
      <c r="K30833" t="s">
        <v>1441</v>
      </c>
      <c r="L30833" t="s">
        <v>1362</v>
      </c>
    </row>
    <row r="30834" spans="8:12" x14ac:dyDescent="0.25">
      <c r="H30834" t="s">
        <v>28719</v>
      </c>
      <c r="I30834">
        <v>9290957</v>
      </c>
      <c r="J30834">
        <v>563357000</v>
      </c>
      <c r="K30834" t="s">
        <v>1441</v>
      </c>
      <c r="L30834" t="s">
        <v>1362</v>
      </c>
    </row>
    <row r="30835" spans="8:12" x14ac:dyDescent="0.25">
      <c r="H30835" t="s">
        <v>28720</v>
      </c>
      <c r="I30835">
        <v>9295086</v>
      </c>
      <c r="J30835">
        <v>563472000</v>
      </c>
      <c r="K30835" t="s">
        <v>1441</v>
      </c>
      <c r="L30835" t="s">
        <v>1362</v>
      </c>
    </row>
    <row r="30836" spans="8:12" x14ac:dyDescent="0.25">
      <c r="H30836" t="s">
        <v>28721</v>
      </c>
      <c r="I30836">
        <v>9302126</v>
      </c>
      <c r="J30836">
        <v>220556000</v>
      </c>
      <c r="K30836" t="s">
        <v>1456</v>
      </c>
      <c r="L30836" t="s">
        <v>1326</v>
      </c>
    </row>
    <row r="30837" spans="8:12" x14ac:dyDescent="0.25">
      <c r="H30837" t="s">
        <v>28722</v>
      </c>
      <c r="I30837">
        <v>9318333</v>
      </c>
      <c r="J30837">
        <v>220555000</v>
      </c>
      <c r="K30837" t="s">
        <v>1456</v>
      </c>
      <c r="L30837" t="s">
        <v>1326</v>
      </c>
    </row>
    <row r="30838" spans="8:12" x14ac:dyDescent="0.25">
      <c r="H30838" t="s">
        <v>28723</v>
      </c>
      <c r="I30838">
        <v>9712292</v>
      </c>
      <c r="J30838">
        <v>564014000</v>
      </c>
      <c r="K30838" t="s">
        <v>1441</v>
      </c>
      <c r="L30838" t="s">
        <v>1313</v>
      </c>
    </row>
    <row r="30839" spans="8:12" x14ac:dyDescent="0.25">
      <c r="H30839" t="s">
        <v>28724</v>
      </c>
      <c r="I30839">
        <v>9712307</v>
      </c>
      <c r="J30839">
        <v>564693000</v>
      </c>
      <c r="K30839" t="s">
        <v>1441</v>
      </c>
      <c r="L30839" t="s">
        <v>1313</v>
      </c>
    </row>
    <row r="30840" spans="8:12" x14ac:dyDescent="0.25">
      <c r="H30840" t="s">
        <v>28725</v>
      </c>
      <c r="I30840">
        <v>9250488</v>
      </c>
      <c r="J30840">
        <v>538005666</v>
      </c>
      <c r="K30840" t="s">
        <v>1437</v>
      </c>
      <c r="L30840" t="s">
        <v>1326</v>
      </c>
    </row>
    <row r="30841" spans="8:12" x14ac:dyDescent="0.25">
      <c r="H30841" t="s">
        <v>28726</v>
      </c>
      <c r="I30841">
        <v>9726487</v>
      </c>
      <c r="J30841">
        <v>564015000</v>
      </c>
      <c r="K30841" t="s">
        <v>1441</v>
      </c>
      <c r="L30841" t="s">
        <v>1313</v>
      </c>
    </row>
    <row r="30842" spans="8:12" x14ac:dyDescent="0.25">
      <c r="H30842" t="s">
        <v>28727</v>
      </c>
      <c r="I30842">
        <v>9712319</v>
      </c>
      <c r="J30842">
        <v>564715000</v>
      </c>
      <c r="K30842" t="s">
        <v>1441</v>
      </c>
      <c r="L30842" t="s">
        <v>1313</v>
      </c>
    </row>
    <row r="30843" spans="8:12" x14ac:dyDescent="0.25">
      <c r="H30843" t="s">
        <v>28728</v>
      </c>
      <c r="I30843">
        <v>9712321</v>
      </c>
      <c r="J30843">
        <v>564836000</v>
      </c>
      <c r="K30843" t="s">
        <v>1441</v>
      </c>
      <c r="L30843" t="s">
        <v>1313</v>
      </c>
    </row>
    <row r="30844" spans="8:12" x14ac:dyDescent="0.25">
      <c r="H30844" t="s">
        <v>28729</v>
      </c>
      <c r="I30844">
        <v>9461142</v>
      </c>
      <c r="J30844">
        <v>356218000</v>
      </c>
      <c r="K30844" t="s">
        <v>1332</v>
      </c>
      <c r="L30844" t="s">
        <v>1341</v>
      </c>
    </row>
    <row r="30845" spans="8:12" x14ac:dyDescent="0.25">
      <c r="H30845" t="s">
        <v>28730</v>
      </c>
      <c r="I30845">
        <v>9212395</v>
      </c>
      <c r="J30845">
        <v>220554000</v>
      </c>
      <c r="K30845" t="s">
        <v>1456</v>
      </c>
      <c r="L30845" t="s">
        <v>1326</v>
      </c>
    </row>
    <row r="30846" spans="8:12" x14ac:dyDescent="0.25">
      <c r="H30846" t="s">
        <v>28731</v>
      </c>
      <c r="I30846">
        <v>9307798</v>
      </c>
      <c r="J30846">
        <v>258938000</v>
      </c>
      <c r="K30846" t="s">
        <v>1335</v>
      </c>
      <c r="L30846" t="s">
        <v>1362</v>
      </c>
    </row>
    <row r="30847" spans="8:12" x14ac:dyDescent="0.25">
      <c r="H30847" t="s">
        <v>28732</v>
      </c>
      <c r="I30847">
        <v>9246803</v>
      </c>
      <c r="J30847">
        <v>565591000</v>
      </c>
      <c r="L30847" t="s">
        <v>1326</v>
      </c>
    </row>
    <row r="30848" spans="8:12" x14ac:dyDescent="0.25">
      <c r="H30848" t="s">
        <v>28732</v>
      </c>
      <c r="I30848">
        <v>9246803</v>
      </c>
      <c r="J30848">
        <v>538005665</v>
      </c>
      <c r="K30848" t="s">
        <v>1437</v>
      </c>
      <c r="L30848" t="s">
        <v>1326</v>
      </c>
    </row>
    <row r="30849" spans="8:12" x14ac:dyDescent="0.25">
      <c r="H30849" t="s">
        <v>28733</v>
      </c>
      <c r="I30849">
        <v>9190808</v>
      </c>
      <c r="J30849">
        <v>235000940</v>
      </c>
      <c r="K30849" t="s">
        <v>1558</v>
      </c>
      <c r="L30849" t="s">
        <v>1295</v>
      </c>
    </row>
    <row r="30850" spans="8:12" x14ac:dyDescent="0.25">
      <c r="H30850" t="s">
        <v>28734</v>
      </c>
      <c r="I30850">
        <v>9443009</v>
      </c>
      <c r="J30850">
        <v>354406000</v>
      </c>
      <c r="K30850" t="s">
        <v>1332</v>
      </c>
      <c r="L30850" t="s">
        <v>1341</v>
      </c>
    </row>
    <row r="30851" spans="8:12" x14ac:dyDescent="0.25">
      <c r="H30851" t="s">
        <v>28735</v>
      </c>
      <c r="I30851">
        <v>8908791</v>
      </c>
      <c r="J30851">
        <v>314419000</v>
      </c>
      <c r="K30851" t="s">
        <v>1285</v>
      </c>
      <c r="L30851" t="s">
        <v>1295</v>
      </c>
    </row>
    <row r="30852" spans="8:12" x14ac:dyDescent="0.25">
      <c r="H30852" t="s">
        <v>28736</v>
      </c>
      <c r="I30852">
        <v>9717711</v>
      </c>
      <c r="J30852">
        <v>338196000</v>
      </c>
      <c r="K30852" t="s">
        <v>1431</v>
      </c>
      <c r="L30852" t="s">
        <v>1308</v>
      </c>
    </row>
    <row r="30853" spans="8:12" x14ac:dyDescent="0.25">
      <c r="H30853" t="s">
        <v>90</v>
      </c>
      <c r="I30853">
        <v>9415210</v>
      </c>
      <c r="J30853">
        <v>209016000</v>
      </c>
      <c r="K30853" t="s">
        <v>1443</v>
      </c>
      <c r="L30853" t="s">
        <v>1341</v>
      </c>
    </row>
    <row r="30854" spans="8:12" x14ac:dyDescent="0.25">
      <c r="H30854" t="s">
        <v>28737</v>
      </c>
      <c r="I30854">
        <v>7611913</v>
      </c>
      <c r="J30854">
        <v>355921000</v>
      </c>
      <c r="K30854" t="s">
        <v>1332</v>
      </c>
      <c r="L30854" t="s">
        <v>1560</v>
      </c>
    </row>
    <row r="30855" spans="8:12" x14ac:dyDescent="0.25">
      <c r="H30855" t="s">
        <v>28738</v>
      </c>
      <c r="I30855">
        <v>6904935</v>
      </c>
      <c r="J30855">
        <v>258446000</v>
      </c>
      <c r="K30855" t="s">
        <v>1335</v>
      </c>
      <c r="L30855" t="s">
        <v>1295</v>
      </c>
    </row>
    <row r="30856" spans="8:12" x14ac:dyDescent="0.25">
      <c r="H30856" t="s">
        <v>28739</v>
      </c>
      <c r="I30856">
        <v>6902808</v>
      </c>
      <c r="J30856">
        <v>257971000</v>
      </c>
      <c r="K30856" t="s">
        <v>1335</v>
      </c>
      <c r="L30856" t="s">
        <v>1295</v>
      </c>
    </row>
    <row r="30857" spans="8:12" x14ac:dyDescent="0.25">
      <c r="H30857" t="s">
        <v>28740</v>
      </c>
      <c r="I30857">
        <v>9524774</v>
      </c>
      <c r="J30857">
        <v>257326000</v>
      </c>
      <c r="K30857" t="s">
        <v>1335</v>
      </c>
      <c r="L30857" t="s">
        <v>1326</v>
      </c>
    </row>
    <row r="30858" spans="8:12" x14ac:dyDescent="0.25">
      <c r="H30858" t="s">
        <v>28741</v>
      </c>
      <c r="I30858">
        <v>7332490</v>
      </c>
      <c r="J30858">
        <v>258864000</v>
      </c>
      <c r="K30858" t="s">
        <v>1335</v>
      </c>
      <c r="L30858" t="s">
        <v>1295</v>
      </c>
    </row>
    <row r="30859" spans="8:12" x14ac:dyDescent="0.25">
      <c r="H30859" t="s">
        <v>28742</v>
      </c>
      <c r="I30859">
        <v>9115107</v>
      </c>
      <c r="J30859">
        <v>431697000</v>
      </c>
      <c r="K30859" t="s">
        <v>1368</v>
      </c>
      <c r="L30859" t="s">
        <v>1313</v>
      </c>
    </row>
    <row r="30860" spans="8:12" x14ac:dyDescent="0.25">
      <c r="H30860" t="s">
        <v>28743</v>
      </c>
      <c r="I30860">
        <v>9343388</v>
      </c>
      <c r="J30860">
        <v>432784000</v>
      </c>
      <c r="K30860" t="s">
        <v>1368</v>
      </c>
      <c r="L30860" t="s">
        <v>1313</v>
      </c>
    </row>
    <row r="30861" spans="8:12" x14ac:dyDescent="0.25">
      <c r="H30861" t="s">
        <v>28744</v>
      </c>
      <c r="I30861">
        <v>9251884</v>
      </c>
      <c r="J30861">
        <v>636012244</v>
      </c>
      <c r="K30861" t="s">
        <v>1464</v>
      </c>
      <c r="L30861" t="s">
        <v>1326</v>
      </c>
    </row>
    <row r="30862" spans="8:12" x14ac:dyDescent="0.25">
      <c r="H30862" t="s">
        <v>28745</v>
      </c>
      <c r="I30862">
        <v>9158410</v>
      </c>
      <c r="J30862">
        <v>249761000</v>
      </c>
      <c r="K30862" t="s">
        <v>1340</v>
      </c>
      <c r="L30862" t="s">
        <v>1295</v>
      </c>
    </row>
    <row r="30863" spans="8:12" x14ac:dyDescent="0.25">
      <c r="H30863" t="s">
        <v>28746</v>
      </c>
      <c r="I30863">
        <v>9016301</v>
      </c>
      <c r="J30863">
        <v>431400992</v>
      </c>
      <c r="K30863" t="s">
        <v>1368</v>
      </c>
      <c r="L30863" t="s">
        <v>1308</v>
      </c>
    </row>
    <row r="30864" spans="8:12" x14ac:dyDescent="0.25">
      <c r="H30864" t="s">
        <v>28747</v>
      </c>
      <c r="I30864">
        <v>9062398</v>
      </c>
      <c r="J30864">
        <v>431500004</v>
      </c>
      <c r="K30864" t="s">
        <v>1368</v>
      </c>
      <c r="L30864" t="s">
        <v>1395</v>
      </c>
    </row>
    <row r="30865" spans="8:12" x14ac:dyDescent="0.25">
      <c r="H30865" t="s">
        <v>28748</v>
      </c>
      <c r="I30865">
        <v>9414541</v>
      </c>
      <c r="J30865">
        <v>431000166</v>
      </c>
      <c r="K30865" t="s">
        <v>1368</v>
      </c>
      <c r="L30865" t="s">
        <v>1308</v>
      </c>
    </row>
    <row r="30866" spans="8:12" x14ac:dyDescent="0.25">
      <c r="H30866" t="s">
        <v>28749</v>
      </c>
      <c r="I30866">
        <v>9425239</v>
      </c>
      <c r="J30866">
        <v>636092442</v>
      </c>
      <c r="K30866" t="s">
        <v>1464</v>
      </c>
      <c r="L30866" t="s">
        <v>1326</v>
      </c>
    </row>
    <row r="30867" spans="8:12" x14ac:dyDescent="0.25">
      <c r="H30867" t="s">
        <v>28750</v>
      </c>
      <c r="I30867">
        <v>9005637</v>
      </c>
      <c r="J30867">
        <v>515139000</v>
      </c>
      <c r="K30867" t="s">
        <v>1406</v>
      </c>
      <c r="L30867" t="s">
        <v>1295</v>
      </c>
    </row>
    <row r="30868" spans="8:12" x14ac:dyDescent="0.25">
      <c r="H30868" t="s">
        <v>28751</v>
      </c>
      <c r="I30868">
        <v>9030620</v>
      </c>
      <c r="J30868">
        <v>341185000</v>
      </c>
      <c r="K30868" t="s">
        <v>1316</v>
      </c>
      <c r="L30868" t="s">
        <v>1362</v>
      </c>
    </row>
    <row r="30869" spans="8:12" x14ac:dyDescent="0.25">
      <c r="H30869" t="s">
        <v>28752</v>
      </c>
      <c r="I30869">
        <v>9504279</v>
      </c>
      <c r="J30869">
        <v>247285400</v>
      </c>
      <c r="K30869" t="s">
        <v>1398</v>
      </c>
      <c r="L30869" t="s">
        <v>1295</v>
      </c>
    </row>
    <row r="30870" spans="8:12" x14ac:dyDescent="0.25">
      <c r="H30870" t="s">
        <v>28753</v>
      </c>
      <c r="I30870">
        <v>9439400</v>
      </c>
      <c r="J30870">
        <v>247293500</v>
      </c>
      <c r="K30870" t="s">
        <v>1398</v>
      </c>
      <c r="L30870" t="s">
        <v>1362</v>
      </c>
    </row>
    <row r="30871" spans="8:12" x14ac:dyDescent="0.25">
      <c r="H30871" t="s">
        <v>28754</v>
      </c>
      <c r="I30871">
        <v>9105023</v>
      </c>
      <c r="J30871">
        <v>309497000</v>
      </c>
      <c r="K30871" t="s">
        <v>1609</v>
      </c>
      <c r="L30871" t="s">
        <v>1295</v>
      </c>
    </row>
    <row r="30872" spans="8:12" x14ac:dyDescent="0.25">
      <c r="H30872" t="s">
        <v>28755</v>
      </c>
      <c r="I30872">
        <v>9382281</v>
      </c>
      <c r="J30872">
        <v>367326550</v>
      </c>
      <c r="K30872" t="s">
        <v>1431</v>
      </c>
      <c r="L30872" t="s">
        <v>1308</v>
      </c>
    </row>
    <row r="30873" spans="8:12" x14ac:dyDescent="0.25">
      <c r="H30873" t="s">
        <v>28756</v>
      </c>
      <c r="I30873">
        <v>8615760</v>
      </c>
      <c r="J30873">
        <v>671118000</v>
      </c>
      <c r="K30873" t="s">
        <v>1311</v>
      </c>
      <c r="L30873" t="s">
        <v>1308</v>
      </c>
    </row>
    <row r="30874" spans="8:12" x14ac:dyDescent="0.25">
      <c r="H30874" t="s">
        <v>28757</v>
      </c>
      <c r="I30874">
        <v>9365051</v>
      </c>
      <c r="J30874">
        <v>431402028</v>
      </c>
      <c r="K30874" t="s">
        <v>1368</v>
      </c>
      <c r="L30874" t="s">
        <v>1313</v>
      </c>
    </row>
    <row r="30875" spans="8:12" x14ac:dyDescent="0.25">
      <c r="H30875" t="s">
        <v>28758</v>
      </c>
      <c r="I30875">
        <v>8801852</v>
      </c>
      <c r="J30875">
        <v>515130000</v>
      </c>
      <c r="K30875" t="s">
        <v>1406</v>
      </c>
      <c r="L30875" t="s">
        <v>1308</v>
      </c>
    </row>
    <row r="30876" spans="8:12" x14ac:dyDescent="0.25">
      <c r="H30876" t="s">
        <v>28759</v>
      </c>
      <c r="I30876">
        <v>9554468</v>
      </c>
      <c r="J30876">
        <v>431001357</v>
      </c>
      <c r="K30876" t="s">
        <v>1368</v>
      </c>
      <c r="L30876" t="s">
        <v>1313</v>
      </c>
    </row>
    <row r="30877" spans="8:12" x14ac:dyDescent="0.25">
      <c r="H30877" t="s">
        <v>28760</v>
      </c>
      <c r="I30877">
        <v>9034731</v>
      </c>
      <c r="J30877">
        <v>215819000</v>
      </c>
      <c r="K30877" t="s">
        <v>1340</v>
      </c>
      <c r="L30877" t="s">
        <v>1326</v>
      </c>
    </row>
    <row r="30878" spans="8:12" x14ac:dyDescent="0.25">
      <c r="H30878" t="s">
        <v>28761</v>
      </c>
      <c r="I30878">
        <v>9171474</v>
      </c>
      <c r="J30878">
        <v>248842000</v>
      </c>
      <c r="K30878" t="s">
        <v>1340</v>
      </c>
      <c r="L30878" t="s">
        <v>1326</v>
      </c>
    </row>
    <row r="30879" spans="8:12" x14ac:dyDescent="0.25">
      <c r="H30879" t="s">
        <v>28762</v>
      </c>
      <c r="I30879">
        <v>9134165</v>
      </c>
      <c r="J30879">
        <v>477171000</v>
      </c>
      <c r="K30879" t="s">
        <v>1348</v>
      </c>
      <c r="L30879" t="s">
        <v>1346</v>
      </c>
    </row>
    <row r="30880" spans="8:12" x14ac:dyDescent="0.25">
      <c r="H30880" t="s">
        <v>28763</v>
      </c>
      <c r="I30880">
        <v>9156175</v>
      </c>
      <c r="J30880">
        <v>236387000</v>
      </c>
      <c r="K30880" t="s">
        <v>1383</v>
      </c>
      <c r="L30880" t="s">
        <v>1295</v>
      </c>
    </row>
    <row r="30881" spans="8:12" x14ac:dyDescent="0.25">
      <c r="H30881" t="s">
        <v>28764</v>
      </c>
      <c r="I30881">
        <v>7719002</v>
      </c>
      <c r="J30881">
        <v>273433290</v>
      </c>
      <c r="K30881" t="s">
        <v>1297</v>
      </c>
      <c r="L30881" t="s">
        <v>2051</v>
      </c>
    </row>
    <row r="30882" spans="8:12" x14ac:dyDescent="0.25">
      <c r="H30882" t="s">
        <v>28765</v>
      </c>
      <c r="I30882">
        <v>9044102</v>
      </c>
      <c r="J30882">
        <v>440993000</v>
      </c>
      <c r="K30882" t="s">
        <v>1352</v>
      </c>
      <c r="L30882" t="s">
        <v>1313</v>
      </c>
    </row>
    <row r="30883" spans="8:12" x14ac:dyDescent="0.25">
      <c r="H30883" t="s">
        <v>28766</v>
      </c>
      <c r="I30883">
        <v>9578294</v>
      </c>
      <c r="J30883">
        <v>636016190</v>
      </c>
      <c r="K30883" t="s">
        <v>1464</v>
      </c>
      <c r="L30883" t="s">
        <v>1341</v>
      </c>
    </row>
    <row r="30884" spans="8:12" x14ac:dyDescent="0.25">
      <c r="H30884" t="s">
        <v>28767</v>
      </c>
      <c r="I30884">
        <v>9563419</v>
      </c>
      <c r="J30884">
        <v>248296000</v>
      </c>
      <c r="K30884" t="s">
        <v>1340</v>
      </c>
      <c r="L30884" t="s">
        <v>1341</v>
      </c>
    </row>
    <row r="30885" spans="8:12" x14ac:dyDescent="0.25">
      <c r="H30885" t="s">
        <v>28768</v>
      </c>
      <c r="I30885">
        <v>9368106</v>
      </c>
      <c r="J30885">
        <v>375237000</v>
      </c>
      <c r="K30885" t="s">
        <v>1322</v>
      </c>
      <c r="L30885" t="s">
        <v>1308</v>
      </c>
    </row>
    <row r="30886" spans="8:12" x14ac:dyDescent="0.25">
      <c r="H30886" t="s">
        <v>28769</v>
      </c>
      <c r="I30886">
        <v>9228629</v>
      </c>
      <c r="J30886">
        <v>355327000</v>
      </c>
      <c r="K30886" t="s">
        <v>1332</v>
      </c>
      <c r="L30886" t="s">
        <v>1295</v>
      </c>
    </row>
    <row r="30887" spans="8:12" x14ac:dyDescent="0.25">
      <c r="H30887" t="s">
        <v>28770</v>
      </c>
      <c r="I30887">
        <v>9276937</v>
      </c>
      <c r="J30887">
        <v>357921000</v>
      </c>
      <c r="K30887" t="s">
        <v>1332</v>
      </c>
      <c r="L30887" t="s">
        <v>1295</v>
      </c>
    </row>
    <row r="30888" spans="8:12" x14ac:dyDescent="0.25">
      <c r="H30888" t="s">
        <v>28771</v>
      </c>
      <c r="I30888">
        <v>9330147</v>
      </c>
      <c r="J30888">
        <v>371279000</v>
      </c>
      <c r="L30888" t="s">
        <v>1308</v>
      </c>
    </row>
    <row r="30889" spans="8:12" x14ac:dyDescent="0.25">
      <c r="H30889" t="s">
        <v>28772</v>
      </c>
      <c r="I30889">
        <v>9009097</v>
      </c>
      <c r="J30889">
        <v>514081000</v>
      </c>
      <c r="K30889" t="s">
        <v>1406</v>
      </c>
      <c r="L30889" t="s">
        <v>1295</v>
      </c>
    </row>
    <row r="30890" spans="8:12" x14ac:dyDescent="0.25">
      <c r="H30890" t="s">
        <v>28772</v>
      </c>
      <c r="I30890">
        <v>9067166</v>
      </c>
      <c r="J30890">
        <v>457780000</v>
      </c>
      <c r="K30890" t="s">
        <v>1409</v>
      </c>
      <c r="L30890" t="s">
        <v>1313</v>
      </c>
    </row>
    <row r="30891" spans="8:12" x14ac:dyDescent="0.25">
      <c r="H30891" t="s">
        <v>28772</v>
      </c>
      <c r="I30891">
        <v>9279604</v>
      </c>
      <c r="J30891">
        <v>431401953</v>
      </c>
      <c r="K30891" t="s">
        <v>1368</v>
      </c>
      <c r="L30891" t="s">
        <v>1308</v>
      </c>
    </row>
    <row r="30892" spans="8:12" x14ac:dyDescent="0.25">
      <c r="H30892" t="s">
        <v>28773</v>
      </c>
      <c r="I30892">
        <v>9755751</v>
      </c>
      <c r="J30892">
        <v>431007419</v>
      </c>
      <c r="K30892" t="s">
        <v>1368</v>
      </c>
      <c r="L30892" t="s">
        <v>1308</v>
      </c>
    </row>
    <row r="30893" spans="8:12" x14ac:dyDescent="0.25">
      <c r="H30893" t="s">
        <v>28774</v>
      </c>
      <c r="I30893">
        <v>9232541</v>
      </c>
      <c r="J30893">
        <v>351060000</v>
      </c>
      <c r="K30893" t="s">
        <v>1332</v>
      </c>
      <c r="L30893" t="s">
        <v>1295</v>
      </c>
    </row>
    <row r="30894" spans="8:12" x14ac:dyDescent="0.25">
      <c r="H30894" t="s">
        <v>28775</v>
      </c>
      <c r="I30894">
        <v>8844505</v>
      </c>
      <c r="J30894">
        <v>514750424</v>
      </c>
      <c r="K30894" t="s">
        <v>1406</v>
      </c>
      <c r="L30894" t="s">
        <v>1308</v>
      </c>
    </row>
    <row r="30895" spans="8:12" x14ac:dyDescent="0.25">
      <c r="H30895" t="s">
        <v>28776</v>
      </c>
      <c r="I30895">
        <v>9336919</v>
      </c>
      <c r="J30895">
        <v>431200683</v>
      </c>
      <c r="K30895" t="s">
        <v>1368</v>
      </c>
      <c r="L30895" t="s">
        <v>1308</v>
      </c>
    </row>
    <row r="30896" spans="8:12" x14ac:dyDescent="0.25">
      <c r="H30896" t="s">
        <v>28777</v>
      </c>
      <c r="I30896">
        <v>8844505</v>
      </c>
      <c r="J30896">
        <v>515799000</v>
      </c>
      <c r="K30896" t="s">
        <v>1406</v>
      </c>
      <c r="L30896" t="s">
        <v>1308</v>
      </c>
    </row>
    <row r="30897" spans="8:12" x14ac:dyDescent="0.25">
      <c r="H30897" t="s">
        <v>28778</v>
      </c>
      <c r="I30897">
        <v>8313453</v>
      </c>
      <c r="J30897">
        <v>671277000</v>
      </c>
      <c r="L30897" t="s">
        <v>1308</v>
      </c>
    </row>
    <row r="30898" spans="8:12" x14ac:dyDescent="0.25">
      <c r="H30898" t="s">
        <v>28779</v>
      </c>
      <c r="I30898">
        <v>9134414</v>
      </c>
      <c r="J30898">
        <v>431500399</v>
      </c>
      <c r="K30898" t="s">
        <v>1368</v>
      </c>
      <c r="L30898" t="s">
        <v>1308</v>
      </c>
    </row>
    <row r="30899" spans="8:12" x14ac:dyDescent="0.25">
      <c r="H30899" t="s">
        <v>28780</v>
      </c>
      <c r="I30899">
        <v>9146778</v>
      </c>
      <c r="J30899">
        <v>431300401</v>
      </c>
      <c r="K30899" t="s">
        <v>1368</v>
      </c>
      <c r="L30899" t="s">
        <v>1313</v>
      </c>
    </row>
    <row r="30900" spans="8:12" x14ac:dyDescent="0.25">
      <c r="H30900" t="s">
        <v>28781</v>
      </c>
      <c r="I30900">
        <v>9134294</v>
      </c>
      <c r="J30900">
        <v>431904000</v>
      </c>
      <c r="K30900" t="s">
        <v>1368</v>
      </c>
      <c r="L30900" t="s">
        <v>1313</v>
      </c>
    </row>
    <row r="30901" spans="8:12" x14ac:dyDescent="0.25">
      <c r="H30901" t="s">
        <v>28782</v>
      </c>
      <c r="I30901">
        <v>9343601</v>
      </c>
      <c r="J30901">
        <v>431602306</v>
      </c>
      <c r="K30901" t="s">
        <v>1368</v>
      </c>
      <c r="L30901" t="s">
        <v>1308</v>
      </c>
    </row>
    <row r="30902" spans="8:12" x14ac:dyDescent="0.25">
      <c r="H30902" t="s">
        <v>28783</v>
      </c>
      <c r="I30902">
        <v>9322762</v>
      </c>
      <c r="J30902">
        <v>538005461</v>
      </c>
      <c r="K30902" t="s">
        <v>1437</v>
      </c>
      <c r="L30902" t="s">
        <v>1341</v>
      </c>
    </row>
    <row r="30903" spans="8:12" x14ac:dyDescent="0.25">
      <c r="H30903" t="s">
        <v>28784</v>
      </c>
      <c r="I30903">
        <v>9707364</v>
      </c>
      <c r="J30903">
        <v>538005594</v>
      </c>
      <c r="K30903" t="s">
        <v>1437</v>
      </c>
      <c r="L30903" t="s">
        <v>1308</v>
      </c>
    </row>
    <row r="30904" spans="8:12" x14ac:dyDescent="0.25">
      <c r="H30904" t="s">
        <v>28785</v>
      </c>
      <c r="I30904">
        <v>9732943</v>
      </c>
      <c r="J30904">
        <v>538005874</v>
      </c>
      <c r="K30904" t="s">
        <v>1437</v>
      </c>
      <c r="L30904" t="s">
        <v>1337</v>
      </c>
    </row>
    <row r="30905" spans="8:12" x14ac:dyDescent="0.25">
      <c r="H30905" t="s">
        <v>28786</v>
      </c>
      <c r="I30905">
        <v>9742651</v>
      </c>
      <c r="J30905">
        <v>538006041</v>
      </c>
      <c r="K30905" t="s">
        <v>1437</v>
      </c>
      <c r="L30905" t="s">
        <v>1308</v>
      </c>
    </row>
    <row r="30906" spans="8:12" x14ac:dyDescent="0.25">
      <c r="H30906" t="s">
        <v>28787</v>
      </c>
      <c r="I30906">
        <v>9742663</v>
      </c>
      <c r="J30906">
        <v>538006042</v>
      </c>
      <c r="K30906" t="s">
        <v>1437</v>
      </c>
      <c r="L30906" t="s">
        <v>1308</v>
      </c>
    </row>
    <row r="30907" spans="8:12" x14ac:dyDescent="0.25">
      <c r="H30907" t="s">
        <v>28788</v>
      </c>
      <c r="I30907">
        <v>9595046</v>
      </c>
      <c r="J30907">
        <v>215679000</v>
      </c>
      <c r="K30907" t="s">
        <v>1340</v>
      </c>
      <c r="L30907" t="s">
        <v>1341</v>
      </c>
    </row>
    <row r="30908" spans="8:12" x14ac:dyDescent="0.25">
      <c r="H30908" t="s">
        <v>28789</v>
      </c>
      <c r="I30908">
        <v>9204702</v>
      </c>
      <c r="J30908">
        <v>245949000</v>
      </c>
      <c r="K30908" t="s">
        <v>1387</v>
      </c>
      <c r="L30908" t="s">
        <v>1295</v>
      </c>
    </row>
    <row r="30909" spans="8:12" x14ac:dyDescent="0.25">
      <c r="H30909" t="s">
        <v>28790</v>
      </c>
      <c r="I30909">
        <v>9525211</v>
      </c>
      <c r="J30909">
        <v>235089094</v>
      </c>
      <c r="K30909" t="s">
        <v>1558</v>
      </c>
      <c r="L30909" t="s">
        <v>1346</v>
      </c>
    </row>
    <row r="30910" spans="8:12" x14ac:dyDescent="0.25">
      <c r="H30910" t="s">
        <v>28791</v>
      </c>
      <c r="I30910">
        <v>9631371</v>
      </c>
      <c r="J30910">
        <v>244650331</v>
      </c>
      <c r="K30910" t="s">
        <v>1387</v>
      </c>
      <c r="L30910" t="s">
        <v>1308</v>
      </c>
    </row>
    <row r="30911" spans="8:12" x14ac:dyDescent="0.25">
      <c r="H30911" t="s">
        <v>1194</v>
      </c>
      <c r="I30911">
        <v>9693410</v>
      </c>
      <c r="J30911">
        <v>538006232</v>
      </c>
      <c r="K30911" t="s">
        <v>1437</v>
      </c>
      <c r="L30911" t="s">
        <v>1308</v>
      </c>
    </row>
    <row r="30912" spans="8:12" x14ac:dyDescent="0.25">
      <c r="H30912" t="s">
        <v>28792</v>
      </c>
      <c r="I30912">
        <v>9561825</v>
      </c>
      <c r="J30912">
        <v>372868000</v>
      </c>
      <c r="L30912" t="s">
        <v>1308</v>
      </c>
    </row>
    <row r="30913" spans="8:12" x14ac:dyDescent="0.25">
      <c r="H30913" t="s">
        <v>28793</v>
      </c>
      <c r="I30913">
        <v>9693408</v>
      </c>
      <c r="J30913">
        <v>538006230</v>
      </c>
      <c r="K30913" t="s">
        <v>1437</v>
      </c>
      <c r="L30913" t="s">
        <v>1308</v>
      </c>
    </row>
    <row r="30914" spans="8:12" x14ac:dyDescent="0.25">
      <c r="H30914" t="s">
        <v>28794</v>
      </c>
      <c r="I30914">
        <v>9526485</v>
      </c>
      <c r="J30914">
        <v>538004941</v>
      </c>
      <c r="K30914" t="s">
        <v>1437</v>
      </c>
      <c r="L30914" t="s">
        <v>1341</v>
      </c>
    </row>
    <row r="30915" spans="8:12" x14ac:dyDescent="0.25">
      <c r="H30915" t="s">
        <v>1195</v>
      </c>
      <c r="I30915">
        <v>9528562</v>
      </c>
      <c r="J30915">
        <v>538004940</v>
      </c>
      <c r="K30915" t="s">
        <v>1437</v>
      </c>
      <c r="L30915" t="s">
        <v>1341</v>
      </c>
    </row>
    <row r="30916" spans="8:12" x14ac:dyDescent="0.25">
      <c r="H30916" t="s">
        <v>28795</v>
      </c>
      <c r="I30916">
        <v>8003888</v>
      </c>
      <c r="J30916">
        <v>677061300</v>
      </c>
      <c r="K30916" t="s">
        <v>1305</v>
      </c>
      <c r="L30916" t="s">
        <v>1295</v>
      </c>
    </row>
    <row r="30917" spans="8:12" x14ac:dyDescent="0.25">
      <c r="H30917" t="s">
        <v>28795</v>
      </c>
      <c r="I30917">
        <v>8003888</v>
      </c>
      <c r="J30917">
        <v>677024902</v>
      </c>
      <c r="K30917" t="s">
        <v>1305</v>
      </c>
      <c r="L30917" t="s">
        <v>1295</v>
      </c>
    </row>
    <row r="30918" spans="8:12" x14ac:dyDescent="0.25">
      <c r="H30918" t="s">
        <v>28795</v>
      </c>
      <c r="I30918">
        <v>8912467</v>
      </c>
      <c r="J30918">
        <v>671511000</v>
      </c>
      <c r="K30918" t="s">
        <v>1311</v>
      </c>
      <c r="L30918" t="s">
        <v>1295</v>
      </c>
    </row>
    <row r="30919" spans="8:12" x14ac:dyDescent="0.25">
      <c r="H30919" t="s">
        <v>28795</v>
      </c>
      <c r="I30919">
        <v>8018261</v>
      </c>
      <c r="J30919">
        <v>616999175</v>
      </c>
      <c r="L30919" t="s">
        <v>1341</v>
      </c>
    </row>
    <row r="30920" spans="8:12" x14ac:dyDescent="0.25">
      <c r="H30920" t="s">
        <v>28795</v>
      </c>
      <c r="I30920">
        <v>9057214</v>
      </c>
      <c r="J30920">
        <v>518589000</v>
      </c>
      <c r="K30920" t="s">
        <v>1595</v>
      </c>
      <c r="L30920" t="s">
        <v>1295</v>
      </c>
    </row>
    <row r="30921" spans="8:12" x14ac:dyDescent="0.25">
      <c r="H30921" t="s">
        <v>28795</v>
      </c>
      <c r="I30921">
        <v>8511603</v>
      </c>
      <c r="J30921">
        <v>246341000</v>
      </c>
      <c r="K30921" t="s">
        <v>1387</v>
      </c>
      <c r="L30921" t="s">
        <v>1295</v>
      </c>
    </row>
    <row r="30922" spans="8:12" x14ac:dyDescent="0.25">
      <c r="H30922" t="s">
        <v>28795</v>
      </c>
      <c r="I30922">
        <v>9057214</v>
      </c>
      <c r="J30922">
        <v>518589</v>
      </c>
      <c r="L30922" t="s">
        <v>1295</v>
      </c>
    </row>
    <row r="30923" spans="8:12" x14ac:dyDescent="0.25">
      <c r="H30923" t="s">
        <v>28796</v>
      </c>
      <c r="I30923">
        <v>7233060</v>
      </c>
      <c r="J30923">
        <v>231759000</v>
      </c>
      <c r="K30923" t="s">
        <v>3557</v>
      </c>
      <c r="L30923" t="s">
        <v>1295</v>
      </c>
    </row>
    <row r="30924" spans="8:12" x14ac:dyDescent="0.25">
      <c r="H30924" t="s">
        <v>28797</v>
      </c>
      <c r="I30924">
        <v>9485590</v>
      </c>
      <c r="J30924">
        <v>355350000</v>
      </c>
      <c r="K30924" t="s">
        <v>1332</v>
      </c>
      <c r="L30924" t="s">
        <v>1326</v>
      </c>
    </row>
    <row r="30925" spans="8:12" x14ac:dyDescent="0.25">
      <c r="H30925" t="s">
        <v>28798</v>
      </c>
      <c r="I30925">
        <v>9291638</v>
      </c>
      <c r="J30925">
        <v>760000700</v>
      </c>
      <c r="K30925" t="s">
        <v>18843</v>
      </c>
      <c r="L30925" t="s">
        <v>1313</v>
      </c>
    </row>
    <row r="30926" spans="8:12" x14ac:dyDescent="0.25">
      <c r="H30926" t="s">
        <v>28799</v>
      </c>
      <c r="I30926">
        <v>9503940</v>
      </c>
      <c r="J30926">
        <v>370257000</v>
      </c>
      <c r="L30926" t="s">
        <v>1326</v>
      </c>
    </row>
    <row r="30927" spans="8:12" x14ac:dyDescent="0.25">
      <c r="H30927" t="s">
        <v>28800</v>
      </c>
      <c r="I30927">
        <v>9427146</v>
      </c>
      <c r="J30927">
        <v>372489000</v>
      </c>
      <c r="L30927" t="s">
        <v>1362</v>
      </c>
    </row>
    <row r="30928" spans="8:12" x14ac:dyDescent="0.25">
      <c r="H30928" t="s">
        <v>28801</v>
      </c>
      <c r="I30928">
        <v>9483619</v>
      </c>
      <c r="J30928">
        <v>355973000</v>
      </c>
      <c r="K30928" t="s">
        <v>1332</v>
      </c>
      <c r="L30928" t="s">
        <v>1326</v>
      </c>
    </row>
    <row r="30929" spans="8:12" x14ac:dyDescent="0.25">
      <c r="H30929" t="s">
        <v>28802</v>
      </c>
      <c r="I30929">
        <v>9175729</v>
      </c>
      <c r="J30929">
        <v>351586000</v>
      </c>
      <c r="K30929" t="s">
        <v>1332</v>
      </c>
      <c r="L30929" t="s">
        <v>1326</v>
      </c>
    </row>
    <row r="30930" spans="8:12" x14ac:dyDescent="0.25">
      <c r="H30930" t="s">
        <v>28803</v>
      </c>
      <c r="I30930">
        <v>9481960</v>
      </c>
      <c r="J30930">
        <v>215120000</v>
      </c>
      <c r="K30930" t="s">
        <v>1340</v>
      </c>
      <c r="L30930" t="s">
        <v>1341</v>
      </c>
    </row>
    <row r="30931" spans="8:12" x14ac:dyDescent="0.25">
      <c r="H30931" t="s">
        <v>28804</v>
      </c>
      <c r="I30931">
        <v>8813001</v>
      </c>
      <c r="J30931">
        <v>219797000</v>
      </c>
      <c r="K30931" t="s">
        <v>1456</v>
      </c>
      <c r="L30931" t="s">
        <v>1329</v>
      </c>
    </row>
    <row r="30932" spans="8:12" x14ac:dyDescent="0.25">
      <c r="H30932" t="s">
        <v>28805</v>
      </c>
      <c r="I30932">
        <v>7607106</v>
      </c>
      <c r="J30932">
        <v>257371500</v>
      </c>
      <c r="K30932" t="s">
        <v>1335</v>
      </c>
      <c r="L30932" t="s">
        <v>2510</v>
      </c>
    </row>
    <row r="30933" spans="8:12" x14ac:dyDescent="0.25">
      <c r="H30933" t="s">
        <v>28806</v>
      </c>
      <c r="I30933">
        <v>5406027</v>
      </c>
      <c r="J30933">
        <v>257080400</v>
      </c>
      <c r="L30933" t="s">
        <v>1295</v>
      </c>
    </row>
    <row r="30934" spans="8:12" x14ac:dyDescent="0.25">
      <c r="H30934" t="s">
        <v>154</v>
      </c>
      <c r="I30934">
        <v>9762883</v>
      </c>
      <c r="J30934">
        <v>636017033</v>
      </c>
      <c r="K30934" t="s">
        <v>1464</v>
      </c>
      <c r="L30934" t="s">
        <v>1308</v>
      </c>
    </row>
    <row r="30935" spans="8:12" x14ac:dyDescent="0.25">
      <c r="H30935" t="s">
        <v>28807</v>
      </c>
      <c r="I30935">
        <v>9762895</v>
      </c>
      <c r="J30935">
        <v>636017034</v>
      </c>
      <c r="K30935" t="s">
        <v>1464</v>
      </c>
      <c r="L30935" t="s">
        <v>1308</v>
      </c>
    </row>
    <row r="30936" spans="8:12" x14ac:dyDescent="0.25">
      <c r="H30936" t="s">
        <v>28808</v>
      </c>
      <c r="I30936">
        <v>9762871</v>
      </c>
      <c r="J30936">
        <v>636017008</v>
      </c>
      <c r="K30936" t="s">
        <v>1464</v>
      </c>
      <c r="L30936" t="s">
        <v>1308</v>
      </c>
    </row>
    <row r="30937" spans="8:12" x14ac:dyDescent="0.25">
      <c r="H30937" t="s">
        <v>28809</v>
      </c>
      <c r="I30937">
        <v>9204697</v>
      </c>
      <c r="J30937">
        <v>245867000</v>
      </c>
      <c r="K30937" t="s">
        <v>1387</v>
      </c>
      <c r="L30937" t="s">
        <v>1295</v>
      </c>
    </row>
    <row r="30938" spans="8:12" x14ac:dyDescent="0.25">
      <c r="H30938" t="s">
        <v>28810</v>
      </c>
      <c r="I30938">
        <v>9621053</v>
      </c>
      <c r="J30938">
        <v>574012687</v>
      </c>
      <c r="K30938" t="s">
        <v>1350</v>
      </c>
      <c r="L30938" t="s">
        <v>1308</v>
      </c>
    </row>
    <row r="30939" spans="8:12" x14ac:dyDescent="0.25">
      <c r="H30939" t="s">
        <v>28811</v>
      </c>
      <c r="I30939">
        <v>9282077</v>
      </c>
      <c r="J30939">
        <v>574222000</v>
      </c>
      <c r="K30939" t="s">
        <v>1350</v>
      </c>
      <c r="L30939" t="s">
        <v>1295</v>
      </c>
    </row>
    <row r="30940" spans="8:12" x14ac:dyDescent="0.25">
      <c r="H30940" t="s">
        <v>28812</v>
      </c>
      <c r="I30940">
        <v>7624348</v>
      </c>
      <c r="J30940">
        <v>577144000</v>
      </c>
      <c r="L30940" t="s">
        <v>1295</v>
      </c>
    </row>
    <row r="30941" spans="8:12" x14ac:dyDescent="0.25">
      <c r="H30941" t="s">
        <v>28813</v>
      </c>
      <c r="I30941">
        <v>9263928</v>
      </c>
      <c r="J30941">
        <v>311041700</v>
      </c>
      <c r="K30941" t="s">
        <v>1609</v>
      </c>
      <c r="L30941" t="s">
        <v>1326</v>
      </c>
    </row>
    <row r="30942" spans="8:12" x14ac:dyDescent="0.25">
      <c r="H30942" t="s">
        <v>28814</v>
      </c>
      <c r="I30942">
        <v>9615470</v>
      </c>
      <c r="J30942">
        <v>477423300</v>
      </c>
      <c r="K30942" t="s">
        <v>1348</v>
      </c>
      <c r="L30942" t="s">
        <v>1341</v>
      </c>
    </row>
    <row r="30943" spans="8:12" x14ac:dyDescent="0.25">
      <c r="H30943" t="s">
        <v>28815</v>
      </c>
      <c r="I30943">
        <v>9221669</v>
      </c>
      <c r="J30943">
        <v>229327000</v>
      </c>
      <c r="L30943" t="s">
        <v>1326</v>
      </c>
    </row>
    <row r="30944" spans="8:12" x14ac:dyDescent="0.25">
      <c r="H30944" t="s">
        <v>28816</v>
      </c>
      <c r="I30944">
        <v>9007879</v>
      </c>
      <c r="J30944">
        <v>311102000</v>
      </c>
      <c r="K30944" t="s">
        <v>1609</v>
      </c>
      <c r="L30944" t="s">
        <v>1614</v>
      </c>
    </row>
    <row r="30945" spans="8:12" x14ac:dyDescent="0.25">
      <c r="H30945" t="s">
        <v>28817</v>
      </c>
      <c r="I30945">
        <v>9176694</v>
      </c>
      <c r="J30945">
        <v>564469000</v>
      </c>
      <c r="K30945" t="s">
        <v>1441</v>
      </c>
      <c r="L30945" t="s">
        <v>4746</v>
      </c>
    </row>
    <row r="30946" spans="8:12" x14ac:dyDescent="0.25">
      <c r="H30946" t="s">
        <v>28818</v>
      </c>
      <c r="I30946">
        <v>9314715</v>
      </c>
      <c r="J30946">
        <v>256549000</v>
      </c>
      <c r="K30946" t="s">
        <v>1340</v>
      </c>
      <c r="L30946" t="s">
        <v>1326</v>
      </c>
    </row>
    <row r="30947" spans="8:12" x14ac:dyDescent="0.25">
      <c r="H30947" t="s">
        <v>28819</v>
      </c>
      <c r="I30947">
        <v>8808604</v>
      </c>
      <c r="J30947">
        <v>248907000</v>
      </c>
      <c r="K30947" t="s">
        <v>1340</v>
      </c>
      <c r="L30947" t="s">
        <v>1808</v>
      </c>
    </row>
    <row r="30948" spans="8:12" x14ac:dyDescent="0.25">
      <c r="H30948" t="s">
        <v>28820</v>
      </c>
      <c r="I30948">
        <v>9295452</v>
      </c>
      <c r="J30948">
        <v>248888000</v>
      </c>
      <c r="K30948" t="s">
        <v>1340</v>
      </c>
      <c r="L30948" t="s">
        <v>1326</v>
      </c>
    </row>
    <row r="30949" spans="8:12" x14ac:dyDescent="0.25">
      <c r="H30949" t="s">
        <v>28821</v>
      </c>
      <c r="I30949">
        <v>9314753</v>
      </c>
      <c r="J30949">
        <v>248908000</v>
      </c>
      <c r="K30949" t="s">
        <v>1340</v>
      </c>
      <c r="L30949" t="s">
        <v>1326</v>
      </c>
    </row>
    <row r="30950" spans="8:12" x14ac:dyDescent="0.25">
      <c r="H30950" t="s">
        <v>28822</v>
      </c>
      <c r="I30950">
        <v>9329306</v>
      </c>
      <c r="J30950">
        <v>248886000</v>
      </c>
      <c r="K30950" t="s">
        <v>1340</v>
      </c>
      <c r="L30950" t="s">
        <v>1326</v>
      </c>
    </row>
    <row r="30951" spans="8:12" x14ac:dyDescent="0.25">
      <c r="H30951" t="s">
        <v>28823</v>
      </c>
      <c r="I30951">
        <v>9487043</v>
      </c>
      <c r="J30951">
        <v>477851700</v>
      </c>
      <c r="K30951" t="s">
        <v>1348</v>
      </c>
      <c r="L30951" t="s">
        <v>1295</v>
      </c>
    </row>
    <row r="30952" spans="8:12" x14ac:dyDescent="0.25">
      <c r="H30952" t="s">
        <v>28824</v>
      </c>
      <c r="I30952">
        <v>9487055</v>
      </c>
      <c r="J30952">
        <v>477982100</v>
      </c>
      <c r="K30952" t="s">
        <v>1348</v>
      </c>
      <c r="L30952" t="s">
        <v>1295</v>
      </c>
    </row>
    <row r="30953" spans="8:12" x14ac:dyDescent="0.25">
      <c r="H30953" t="s">
        <v>28825</v>
      </c>
      <c r="I30953">
        <v>9477701</v>
      </c>
      <c r="J30953">
        <v>371320000</v>
      </c>
      <c r="L30953" t="s">
        <v>1308</v>
      </c>
    </row>
    <row r="30954" spans="8:12" x14ac:dyDescent="0.25">
      <c r="H30954" t="s">
        <v>28826</v>
      </c>
      <c r="I30954">
        <v>7361283</v>
      </c>
      <c r="J30954">
        <v>356266000</v>
      </c>
      <c r="K30954" t="s">
        <v>1332</v>
      </c>
      <c r="L30954" t="s">
        <v>1614</v>
      </c>
    </row>
    <row r="30955" spans="8:12" x14ac:dyDescent="0.25">
      <c r="H30955" t="s">
        <v>28827</v>
      </c>
      <c r="I30955">
        <v>9170597</v>
      </c>
      <c r="J30955">
        <v>248889000</v>
      </c>
      <c r="K30955" t="s">
        <v>1340</v>
      </c>
      <c r="L30955" t="s">
        <v>4746</v>
      </c>
    </row>
    <row r="30956" spans="8:12" x14ac:dyDescent="0.25">
      <c r="H30956" t="s">
        <v>28828</v>
      </c>
      <c r="I30956">
        <v>9496680</v>
      </c>
      <c r="J30956">
        <v>636092336</v>
      </c>
      <c r="K30956" t="s">
        <v>1464</v>
      </c>
      <c r="L30956" t="s">
        <v>1341</v>
      </c>
    </row>
    <row r="30957" spans="8:12" x14ac:dyDescent="0.25">
      <c r="H30957" t="s">
        <v>28828</v>
      </c>
      <c r="I30957">
        <v>9496680</v>
      </c>
      <c r="J30957">
        <v>636017177</v>
      </c>
      <c r="K30957" t="s">
        <v>1464</v>
      </c>
      <c r="L30957" t="s">
        <v>1341</v>
      </c>
    </row>
    <row r="30958" spans="8:12" x14ac:dyDescent="0.25">
      <c r="H30958" t="s">
        <v>28829</v>
      </c>
      <c r="I30958">
        <v>8400983</v>
      </c>
      <c r="J30958">
        <v>405000114</v>
      </c>
      <c r="K30958" t="s">
        <v>1486</v>
      </c>
      <c r="L30958" t="s">
        <v>1341</v>
      </c>
    </row>
    <row r="30959" spans="8:12" x14ac:dyDescent="0.25">
      <c r="H30959" t="s">
        <v>28830</v>
      </c>
      <c r="I30959">
        <v>9500699</v>
      </c>
      <c r="J30959">
        <v>373489000</v>
      </c>
      <c r="L30959" t="s">
        <v>1341</v>
      </c>
    </row>
    <row r="30960" spans="8:12" x14ac:dyDescent="0.25">
      <c r="H30960" t="s">
        <v>28831</v>
      </c>
      <c r="I30960">
        <v>9283643</v>
      </c>
      <c r="J30960">
        <v>636012422</v>
      </c>
      <c r="K30960" t="s">
        <v>1464</v>
      </c>
      <c r="L30960" t="s">
        <v>1341</v>
      </c>
    </row>
    <row r="30961" spans="8:12" x14ac:dyDescent="0.25">
      <c r="H30961" t="s">
        <v>28832</v>
      </c>
      <c r="I30961">
        <v>9039755</v>
      </c>
      <c r="J30961">
        <v>248887000</v>
      </c>
      <c r="K30961" t="s">
        <v>1340</v>
      </c>
      <c r="L30961" t="s">
        <v>1326</v>
      </c>
    </row>
    <row r="30962" spans="8:12" x14ac:dyDescent="0.25">
      <c r="H30962" t="s">
        <v>28833</v>
      </c>
      <c r="I30962">
        <v>9496678</v>
      </c>
      <c r="J30962">
        <v>636091924</v>
      </c>
      <c r="K30962" t="s">
        <v>1464</v>
      </c>
      <c r="L30962" t="s">
        <v>1341</v>
      </c>
    </row>
    <row r="30963" spans="8:12" x14ac:dyDescent="0.25">
      <c r="H30963" t="s">
        <v>28834</v>
      </c>
      <c r="I30963">
        <v>9615482</v>
      </c>
      <c r="J30963">
        <v>477328800</v>
      </c>
      <c r="K30963" t="s">
        <v>1348</v>
      </c>
      <c r="L30963" t="s">
        <v>1341</v>
      </c>
    </row>
    <row r="30964" spans="8:12" x14ac:dyDescent="0.25">
      <c r="H30964" t="s">
        <v>28835</v>
      </c>
      <c r="I30964">
        <v>8307545</v>
      </c>
      <c r="J30964">
        <v>525016577</v>
      </c>
      <c r="K30964" t="s">
        <v>1307</v>
      </c>
      <c r="L30964" t="s">
        <v>1341</v>
      </c>
    </row>
    <row r="30965" spans="8:12" x14ac:dyDescent="0.25">
      <c r="H30965" t="s">
        <v>28836</v>
      </c>
      <c r="I30965">
        <v>9326213</v>
      </c>
      <c r="J30965">
        <v>352171000</v>
      </c>
      <c r="K30965" t="s">
        <v>1332</v>
      </c>
      <c r="L30965" t="s">
        <v>1326</v>
      </c>
    </row>
    <row r="30966" spans="8:12" x14ac:dyDescent="0.25">
      <c r="H30966" t="s">
        <v>28837</v>
      </c>
      <c r="I30966">
        <v>9187916</v>
      </c>
      <c r="J30966">
        <v>236111944</v>
      </c>
      <c r="K30966" t="s">
        <v>1383</v>
      </c>
      <c r="L30966" t="s">
        <v>1295</v>
      </c>
    </row>
    <row r="30967" spans="8:12" x14ac:dyDescent="0.25">
      <c r="H30967" t="s">
        <v>28838</v>
      </c>
      <c r="I30967">
        <v>8886137</v>
      </c>
      <c r="J30967">
        <v>515135000</v>
      </c>
      <c r="K30967" t="s">
        <v>1406</v>
      </c>
      <c r="L30967" t="s">
        <v>1295</v>
      </c>
    </row>
    <row r="30968" spans="8:12" x14ac:dyDescent="0.25">
      <c r="H30968" t="s">
        <v>1196</v>
      </c>
      <c r="I30968">
        <v>9148520</v>
      </c>
      <c r="J30968">
        <v>366997520</v>
      </c>
      <c r="K30968" t="s">
        <v>1431</v>
      </c>
      <c r="L30968" t="s">
        <v>1295</v>
      </c>
    </row>
    <row r="30969" spans="8:12" x14ac:dyDescent="0.25">
      <c r="H30969" t="s">
        <v>1196</v>
      </c>
      <c r="I30969">
        <v>9597238</v>
      </c>
      <c r="J30969">
        <v>229125000</v>
      </c>
      <c r="L30969" t="s">
        <v>1341</v>
      </c>
    </row>
    <row r="30970" spans="8:12" x14ac:dyDescent="0.25">
      <c r="H30970" t="s">
        <v>28839</v>
      </c>
      <c r="I30970">
        <v>9248552</v>
      </c>
      <c r="J30970">
        <v>275496000</v>
      </c>
      <c r="K30970" t="s">
        <v>4905</v>
      </c>
      <c r="L30970" t="s">
        <v>1295</v>
      </c>
    </row>
    <row r="30971" spans="8:12" x14ac:dyDescent="0.25">
      <c r="H30971" t="s">
        <v>28839</v>
      </c>
      <c r="I30971">
        <v>9248552</v>
      </c>
      <c r="J30971">
        <v>275469000</v>
      </c>
      <c r="K30971" t="s">
        <v>4905</v>
      </c>
      <c r="L30971" t="s">
        <v>1295</v>
      </c>
    </row>
    <row r="30972" spans="8:12" x14ac:dyDescent="0.25">
      <c r="H30972" t="s">
        <v>28840</v>
      </c>
      <c r="I30972">
        <v>9142643</v>
      </c>
      <c r="J30972">
        <v>236318000</v>
      </c>
      <c r="K30972" t="s">
        <v>1383</v>
      </c>
      <c r="L30972" t="s">
        <v>1295</v>
      </c>
    </row>
    <row r="30973" spans="8:12" x14ac:dyDescent="0.25">
      <c r="H30973" t="s">
        <v>28841</v>
      </c>
      <c r="I30973">
        <v>9037795</v>
      </c>
      <c r="J30973">
        <v>273317910</v>
      </c>
      <c r="K30973" t="s">
        <v>1297</v>
      </c>
      <c r="L30973" t="s">
        <v>1362</v>
      </c>
    </row>
    <row r="30974" spans="8:12" x14ac:dyDescent="0.25">
      <c r="H30974" t="s">
        <v>28842</v>
      </c>
      <c r="I30974">
        <v>9187928</v>
      </c>
      <c r="J30974">
        <v>236111945</v>
      </c>
      <c r="K30974" t="s">
        <v>1383</v>
      </c>
      <c r="L30974" t="s">
        <v>1295</v>
      </c>
    </row>
    <row r="30975" spans="8:12" x14ac:dyDescent="0.25">
      <c r="H30975" t="s">
        <v>28843</v>
      </c>
      <c r="I30975">
        <v>9779331</v>
      </c>
      <c r="J30975">
        <v>345090001</v>
      </c>
      <c r="K30975" t="s">
        <v>2744</v>
      </c>
      <c r="L30975" t="s">
        <v>1329</v>
      </c>
    </row>
    <row r="30976" spans="8:12" x14ac:dyDescent="0.25">
      <c r="H30976" t="s">
        <v>28844</v>
      </c>
      <c r="I30976">
        <v>9437505</v>
      </c>
      <c r="J30976">
        <v>564364000</v>
      </c>
      <c r="K30976" t="s">
        <v>1441</v>
      </c>
      <c r="L30976" t="s">
        <v>1341</v>
      </c>
    </row>
    <row r="30977" spans="8:12" x14ac:dyDescent="0.25">
      <c r="H30977" t="s">
        <v>28845</v>
      </c>
      <c r="I30977">
        <v>9307865</v>
      </c>
      <c r="J30977">
        <v>574002780</v>
      </c>
      <c r="K30977" t="s">
        <v>1350</v>
      </c>
      <c r="L30977" t="s">
        <v>1295</v>
      </c>
    </row>
    <row r="30978" spans="8:12" x14ac:dyDescent="0.25">
      <c r="H30978" t="s">
        <v>28846</v>
      </c>
      <c r="I30978">
        <v>9167693</v>
      </c>
      <c r="J30978">
        <v>574948000</v>
      </c>
      <c r="K30978" t="s">
        <v>1350</v>
      </c>
      <c r="L30978" t="s">
        <v>1295</v>
      </c>
    </row>
    <row r="30979" spans="8:12" x14ac:dyDescent="0.25">
      <c r="H30979" t="s">
        <v>28847</v>
      </c>
      <c r="I30979">
        <v>9164172</v>
      </c>
      <c r="J30979">
        <v>574007000</v>
      </c>
      <c r="K30979" t="s">
        <v>1350</v>
      </c>
      <c r="L30979" t="s">
        <v>1295</v>
      </c>
    </row>
    <row r="30980" spans="8:12" x14ac:dyDescent="0.25">
      <c r="H30980" t="s">
        <v>28848</v>
      </c>
      <c r="I30980">
        <v>9199414</v>
      </c>
      <c r="J30980">
        <v>236153000</v>
      </c>
      <c r="K30980" t="s">
        <v>1383</v>
      </c>
      <c r="L30980" t="s">
        <v>1295</v>
      </c>
    </row>
    <row r="30981" spans="8:12" x14ac:dyDescent="0.25">
      <c r="H30981" t="s">
        <v>28849</v>
      </c>
      <c r="I30981">
        <v>7627302</v>
      </c>
      <c r="J30981">
        <v>356328000</v>
      </c>
      <c r="K30981" t="s">
        <v>1332</v>
      </c>
      <c r="L30981" t="s">
        <v>1295</v>
      </c>
    </row>
    <row r="30982" spans="8:12" x14ac:dyDescent="0.25">
      <c r="H30982" t="s">
        <v>28850</v>
      </c>
      <c r="I30982">
        <v>9216626</v>
      </c>
      <c r="J30982">
        <v>236626000</v>
      </c>
      <c r="K30982" t="s">
        <v>1383</v>
      </c>
      <c r="L30982" t="s">
        <v>1614</v>
      </c>
    </row>
    <row r="30983" spans="8:12" x14ac:dyDescent="0.25">
      <c r="H30983" t="s">
        <v>28851</v>
      </c>
      <c r="I30983">
        <v>9550216</v>
      </c>
      <c r="J30983">
        <v>372789000</v>
      </c>
      <c r="L30983" t="s">
        <v>1341</v>
      </c>
    </row>
    <row r="30984" spans="8:12" x14ac:dyDescent="0.25">
      <c r="H30984" t="s">
        <v>28852</v>
      </c>
      <c r="I30984">
        <v>9199402</v>
      </c>
      <c r="J30984">
        <v>236111943</v>
      </c>
      <c r="K30984" t="s">
        <v>1383</v>
      </c>
      <c r="L30984" t="s">
        <v>1295</v>
      </c>
    </row>
    <row r="30985" spans="8:12" x14ac:dyDescent="0.25">
      <c r="H30985" t="s">
        <v>28853</v>
      </c>
      <c r="I30985">
        <v>9248552</v>
      </c>
      <c r="J30985">
        <v>236272000</v>
      </c>
      <c r="K30985" t="s">
        <v>1383</v>
      </c>
      <c r="L30985" t="s">
        <v>1295</v>
      </c>
    </row>
    <row r="30986" spans="8:12" x14ac:dyDescent="0.25">
      <c r="H30986" t="s">
        <v>28854</v>
      </c>
      <c r="I30986">
        <v>9672791</v>
      </c>
      <c r="J30986">
        <v>525020184</v>
      </c>
      <c r="K30986" t="s">
        <v>1307</v>
      </c>
      <c r="L30986" t="s">
        <v>1329</v>
      </c>
    </row>
    <row r="30987" spans="8:12" x14ac:dyDescent="0.25">
      <c r="H30987" t="s">
        <v>28855</v>
      </c>
      <c r="I30987">
        <v>9199385</v>
      </c>
      <c r="J30987">
        <v>236150000</v>
      </c>
      <c r="K30987" t="s">
        <v>1383</v>
      </c>
      <c r="L30987" t="s">
        <v>1295</v>
      </c>
    </row>
    <row r="30988" spans="8:12" x14ac:dyDescent="0.25">
      <c r="H30988" t="s">
        <v>28856</v>
      </c>
      <c r="I30988">
        <v>7427611</v>
      </c>
      <c r="J30988">
        <v>376566000</v>
      </c>
      <c r="K30988" t="s">
        <v>1322</v>
      </c>
      <c r="L30988" t="s">
        <v>1295</v>
      </c>
    </row>
    <row r="30989" spans="8:12" x14ac:dyDescent="0.25">
      <c r="H30989" t="s">
        <v>28856</v>
      </c>
      <c r="I30989">
        <v>9167332</v>
      </c>
      <c r="J30989">
        <v>236582000</v>
      </c>
      <c r="K30989" t="s">
        <v>1383</v>
      </c>
      <c r="L30989" t="s">
        <v>1295</v>
      </c>
    </row>
    <row r="30990" spans="8:12" x14ac:dyDescent="0.25">
      <c r="H30990" t="s">
        <v>28856</v>
      </c>
      <c r="I30990">
        <v>9167332</v>
      </c>
      <c r="J30990">
        <v>212518000</v>
      </c>
      <c r="K30990" t="s">
        <v>1443</v>
      </c>
      <c r="L30990" t="s">
        <v>1295</v>
      </c>
    </row>
    <row r="30991" spans="8:12" x14ac:dyDescent="0.25">
      <c r="H30991" t="s">
        <v>28857</v>
      </c>
      <c r="I30991">
        <v>8114912</v>
      </c>
      <c r="J30991">
        <v>377683000</v>
      </c>
      <c r="K30991" t="s">
        <v>1322</v>
      </c>
      <c r="L30991" t="s">
        <v>1341</v>
      </c>
    </row>
    <row r="30992" spans="8:12" x14ac:dyDescent="0.25">
      <c r="H30992" t="s">
        <v>28858</v>
      </c>
      <c r="I30992">
        <v>8754497</v>
      </c>
      <c r="J30992">
        <v>538001679</v>
      </c>
      <c r="K30992" t="s">
        <v>1437</v>
      </c>
      <c r="L30992" t="s">
        <v>1329</v>
      </c>
    </row>
    <row r="30993" spans="8:12" x14ac:dyDescent="0.25">
      <c r="H30993" t="s">
        <v>28859</v>
      </c>
      <c r="I30993">
        <v>9213090</v>
      </c>
      <c r="J30993">
        <v>236586000</v>
      </c>
      <c r="K30993" t="s">
        <v>1383</v>
      </c>
      <c r="L30993" t="s">
        <v>1295</v>
      </c>
    </row>
    <row r="30994" spans="8:12" x14ac:dyDescent="0.25">
      <c r="H30994" t="s">
        <v>28860</v>
      </c>
      <c r="I30994">
        <v>9597226</v>
      </c>
      <c r="J30994">
        <v>229126000</v>
      </c>
      <c r="L30994" t="s">
        <v>1341</v>
      </c>
    </row>
    <row r="30995" spans="8:12" x14ac:dyDescent="0.25">
      <c r="H30995" t="s">
        <v>28861</v>
      </c>
      <c r="I30995">
        <v>9334959</v>
      </c>
      <c r="J30995">
        <v>266232000</v>
      </c>
      <c r="K30995" t="s">
        <v>2749</v>
      </c>
      <c r="L30995" t="s">
        <v>1614</v>
      </c>
    </row>
    <row r="30996" spans="8:12" x14ac:dyDescent="0.25">
      <c r="H30996" t="s">
        <v>28862</v>
      </c>
      <c r="I30996">
        <v>9216638</v>
      </c>
      <c r="J30996">
        <v>265862000</v>
      </c>
      <c r="K30996" t="s">
        <v>2749</v>
      </c>
      <c r="L30996" t="s">
        <v>1614</v>
      </c>
    </row>
    <row r="30997" spans="8:12" x14ac:dyDescent="0.25">
      <c r="H30997" t="s">
        <v>28863</v>
      </c>
      <c r="I30997">
        <v>7122572</v>
      </c>
      <c r="J30997">
        <v>377901012</v>
      </c>
      <c r="K30997" t="s">
        <v>1322</v>
      </c>
      <c r="L30997" t="s">
        <v>1295</v>
      </c>
    </row>
    <row r="30998" spans="8:12" x14ac:dyDescent="0.25">
      <c r="H30998" t="s">
        <v>28864</v>
      </c>
      <c r="I30998">
        <v>9261164</v>
      </c>
      <c r="J30998">
        <v>373819000</v>
      </c>
      <c r="L30998" t="s">
        <v>1308</v>
      </c>
    </row>
    <row r="30999" spans="8:12" x14ac:dyDescent="0.25">
      <c r="H30999" t="s">
        <v>28865</v>
      </c>
      <c r="I30999">
        <v>8918930</v>
      </c>
      <c r="J30999">
        <v>306877000</v>
      </c>
      <c r="K30999" t="s">
        <v>2112</v>
      </c>
      <c r="L30999" t="s">
        <v>4744</v>
      </c>
    </row>
    <row r="31000" spans="8:12" x14ac:dyDescent="0.25">
      <c r="H31000" t="s">
        <v>28865</v>
      </c>
      <c r="I31000">
        <v>9204714</v>
      </c>
      <c r="J31000">
        <v>245981000</v>
      </c>
      <c r="K31000" t="s">
        <v>1387</v>
      </c>
      <c r="L31000" t="s">
        <v>1295</v>
      </c>
    </row>
    <row r="31001" spans="8:12" x14ac:dyDescent="0.25">
      <c r="H31001" t="s">
        <v>28865</v>
      </c>
      <c r="I31001">
        <v>8820858</v>
      </c>
      <c r="J31001">
        <v>230189000</v>
      </c>
      <c r="K31001" t="s">
        <v>1432</v>
      </c>
      <c r="L31001" t="s">
        <v>1614</v>
      </c>
    </row>
    <row r="31002" spans="8:12" x14ac:dyDescent="0.25">
      <c r="H31002" t="s">
        <v>28865</v>
      </c>
      <c r="I31002">
        <v>8820858</v>
      </c>
      <c r="J31002">
        <v>225456000</v>
      </c>
      <c r="K31002" t="s">
        <v>1830</v>
      </c>
      <c r="L31002" t="s">
        <v>1614</v>
      </c>
    </row>
    <row r="31003" spans="8:12" x14ac:dyDescent="0.25">
      <c r="H31003" t="s">
        <v>28866</v>
      </c>
      <c r="I31003">
        <v>8121422</v>
      </c>
      <c r="J31003">
        <v>576602000</v>
      </c>
      <c r="K31003" t="s">
        <v>2396</v>
      </c>
      <c r="L31003" t="s">
        <v>3478</v>
      </c>
    </row>
    <row r="31004" spans="8:12" x14ac:dyDescent="0.25">
      <c r="H31004" t="s">
        <v>28867</v>
      </c>
      <c r="I31004">
        <v>9343261</v>
      </c>
      <c r="J31004">
        <v>266248000</v>
      </c>
      <c r="K31004" t="s">
        <v>2749</v>
      </c>
      <c r="L31004" t="s">
        <v>1614</v>
      </c>
    </row>
    <row r="31005" spans="8:12" x14ac:dyDescent="0.25">
      <c r="H31005" t="s">
        <v>28868</v>
      </c>
      <c r="I31005">
        <v>8515893</v>
      </c>
      <c r="J31005">
        <v>265150000</v>
      </c>
      <c r="K31005" t="s">
        <v>2749</v>
      </c>
      <c r="L31005" t="s">
        <v>1614</v>
      </c>
    </row>
    <row r="31006" spans="8:12" x14ac:dyDescent="0.25">
      <c r="H31006" t="s">
        <v>28869</v>
      </c>
      <c r="I31006">
        <v>9143788</v>
      </c>
      <c r="J31006">
        <v>236323000</v>
      </c>
      <c r="K31006" t="s">
        <v>1383</v>
      </c>
      <c r="L31006" t="s">
        <v>1295</v>
      </c>
    </row>
    <row r="31007" spans="8:12" x14ac:dyDescent="0.25">
      <c r="H31007" t="s">
        <v>28870</v>
      </c>
      <c r="I31007">
        <v>8512279</v>
      </c>
      <c r="J31007">
        <v>306704000</v>
      </c>
      <c r="K31007" t="s">
        <v>2112</v>
      </c>
      <c r="L31007" t="s">
        <v>4744</v>
      </c>
    </row>
    <row r="31008" spans="8:12" x14ac:dyDescent="0.25">
      <c r="H31008" t="s">
        <v>28871</v>
      </c>
      <c r="I31008">
        <v>9382798</v>
      </c>
      <c r="J31008">
        <v>636013748</v>
      </c>
      <c r="K31008" t="s">
        <v>1464</v>
      </c>
      <c r="L31008" t="s">
        <v>1362</v>
      </c>
    </row>
    <row r="31009" spans="8:12" x14ac:dyDescent="0.25">
      <c r="H31009" t="s">
        <v>28872</v>
      </c>
      <c r="I31009">
        <v>9199397</v>
      </c>
      <c r="J31009">
        <v>236146000</v>
      </c>
      <c r="K31009" t="s">
        <v>1383</v>
      </c>
      <c r="L31009" t="s">
        <v>1295</v>
      </c>
    </row>
    <row r="31010" spans="8:12" x14ac:dyDescent="0.25">
      <c r="H31010" t="s">
        <v>28873</v>
      </c>
      <c r="I31010">
        <v>9343273</v>
      </c>
      <c r="J31010">
        <v>266247000</v>
      </c>
      <c r="K31010" t="s">
        <v>2749</v>
      </c>
      <c r="L31010" t="s">
        <v>1614</v>
      </c>
    </row>
    <row r="31011" spans="8:12" x14ac:dyDescent="0.25">
      <c r="H31011" t="s">
        <v>28874</v>
      </c>
      <c r="I31011">
        <v>9595929</v>
      </c>
      <c r="J31011">
        <v>566342000</v>
      </c>
      <c r="L31011" t="s">
        <v>1341</v>
      </c>
    </row>
    <row r="31012" spans="8:12" x14ac:dyDescent="0.25">
      <c r="H31012" t="s">
        <v>28875</v>
      </c>
      <c r="I31012">
        <v>9213088</v>
      </c>
      <c r="J31012">
        <v>275436000</v>
      </c>
      <c r="K31012" t="s">
        <v>4905</v>
      </c>
      <c r="L31012" t="s">
        <v>1295</v>
      </c>
    </row>
    <row r="31013" spans="8:12" x14ac:dyDescent="0.25">
      <c r="H31013" t="s">
        <v>28876</v>
      </c>
      <c r="I31013">
        <v>9219460</v>
      </c>
      <c r="J31013">
        <v>236147000</v>
      </c>
      <c r="K31013" t="s">
        <v>1383</v>
      </c>
      <c r="L31013" t="s">
        <v>1295</v>
      </c>
    </row>
    <row r="31014" spans="8:12" x14ac:dyDescent="0.25">
      <c r="H31014" t="s">
        <v>28877</v>
      </c>
      <c r="I31014">
        <v>9232785</v>
      </c>
      <c r="J31014">
        <v>265885000</v>
      </c>
      <c r="K31014" t="s">
        <v>2749</v>
      </c>
      <c r="L31014" t="s">
        <v>1614</v>
      </c>
    </row>
    <row r="31015" spans="8:12" x14ac:dyDescent="0.25">
      <c r="H31015" t="s">
        <v>28878</v>
      </c>
      <c r="I31015">
        <v>9145231</v>
      </c>
      <c r="J31015">
        <v>249637000</v>
      </c>
      <c r="K31015" t="s">
        <v>1340</v>
      </c>
      <c r="L31015" t="s">
        <v>1341</v>
      </c>
    </row>
    <row r="31016" spans="8:12" x14ac:dyDescent="0.25">
      <c r="H31016" t="s">
        <v>28879</v>
      </c>
      <c r="I31016">
        <v>8104541</v>
      </c>
      <c r="J31016">
        <v>305309000</v>
      </c>
      <c r="L31016" t="s">
        <v>1295</v>
      </c>
    </row>
    <row r="31017" spans="8:12" x14ac:dyDescent="0.25">
      <c r="H31017" t="s">
        <v>28880</v>
      </c>
      <c r="I31017">
        <v>9204726</v>
      </c>
      <c r="J31017">
        <v>246111000</v>
      </c>
      <c r="K31017" t="s">
        <v>1387</v>
      </c>
      <c r="L31017" t="s">
        <v>1295</v>
      </c>
    </row>
    <row r="31018" spans="8:12" x14ac:dyDescent="0.25">
      <c r="H31018" t="s">
        <v>28881</v>
      </c>
      <c r="I31018">
        <v>9053206</v>
      </c>
      <c r="J31018">
        <v>316024245</v>
      </c>
      <c r="K31018" t="s">
        <v>1365</v>
      </c>
      <c r="L31018" t="s">
        <v>1326</v>
      </c>
    </row>
    <row r="31019" spans="8:12" x14ac:dyDescent="0.25">
      <c r="H31019" t="s">
        <v>28882</v>
      </c>
      <c r="I31019">
        <v>5126512</v>
      </c>
      <c r="J31019">
        <v>211262590</v>
      </c>
      <c r="K31019" t="s">
        <v>1426</v>
      </c>
      <c r="L31019" t="s">
        <v>1313</v>
      </c>
    </row>
    <row r="31020" spans="8:12" x14ac:dyDescent="0.25">
      <c r="H31020" t="s">
        <v>28883</v>
      </c>
      <c r="I31020">
        <v>9684122</v>
      </c>
      <c r="J31020">
        <v>253295000</v>
      </c>
      <c r="K31020" t="s">
        <v>1615</v>
      </c>
      <c r="L31020" t="s">
        <v>1412</v>
      </c>
    </row>
    <row r="31021" spans="8:12" x14ac:dyDescent="0.25">
      <c r="H31021" t="s">
        <v>28884</v>
      </c>
      <c r="I31021">
        <v>9358503</v>
      </c>
      <c r="J31021">
        <v>256535000</v>
      </c>
      <c r="K31021" t="s">
        <v>1340</v>
      </c>
      <c r="L31021" t="s">
        <v>1326</v>
      </c>
    </row>
    <row r="31022" spans="8:12" x14ac:dyDescent="0.25">
      <c r="H31022" t="s">
        <v>28885</v>
      </c>
      <c r="I31022">
        <v>9617351</v>
      </c>
      <c r="J31022">
        <v>373846000</v>
      </c>
      <c r="L31022" t="s">
        <v>1341</v>
      </c>
    </row>
    <row r="31023" spans="8:12" x14ac:dyDescent="0.25">
      <c r="H31023" t="s">
        <v>28886</v>
      </c>
      <c r="I31023">
        <v>8820107</v>
      </c>
      <c r="J31023">
        <v>215432000</v>
      </c>
      <c r="K31023" t="s">
        <v>1340</v>
      </c>
      <c r="L31023" t="s">
        <v>1295</v>
      </c>
    </row>
    <row r="31024" spans="8:12" x14ac:dyDescent="0.25">
      <c r="H31024" t="s">
        <v>28887</v>
      </c>
      <c r="I31024">
        <v>9631369</v>
      </c>
      <c r="J31024">
        <v>246867000</v>
      </c>
      <c r="K31024" t="s">
        <v>1387</v>
      </c>
      <c r="L31024" t="s">
        <v>1295</v>
      </c>
    </row>
    <row r="31025" spans="8:12" x14ac:dyDescent="0.25">
      <c r="H31025" t="s">
        <v>28888</v>
      </c>
      <c r="I31025">
        <v>9456159</v>
      </c>
      <c r="J31025">
        <v>538003702</v>
      </c>
      <c r="K31025" t="s">
        <v>1437</v>
      </c>
      <c r="L31025" t="s">
        <v>1341</v>
      </c>
    </row>
    <row r="31026" spans="8:12" x14ac:dyDescent="0.25">
      <c r="H31026" t="s">
        <v>28889</v>
      </c>
      <c r="I31026">
        <v>8405787</v>
      </c>
      <c r="J31026">
        <v>341946000</v>
      </c>
      <c r="K31026" t="s">
        <v>1316</v>
      </c>
      <c r="L31026" t="s">
        <v>1341</v>
      </c>
    </row>
    <row r="31027" spans="8:12" x14ac:dyDescent="0.25">
      <c r="H31027" t="s">
        <v>28890</v>
      </c>
      <c r="I31027">
        <v>9692246</v>
      </c>
      <c r="J31027">
        <v>538006166</v>
      </c>
      <c r="K31027" t="s">
        <v>1437</v>
      </c>
      <c r="L31027" t="s">
        <v>1313</v>
      </c>
    </row>
    <row r="31028" spans="8:12" x14ac:dyDescent="0.25">
      <c r="H31028" t="s">
        <v>28891</v>
      </c>
      <c r="I31028">
        <v>9733349</v>
      </c>
      <c r="J31028">
        <v>538006611</v>
      </c>
      <c r="K31028" t="s">
        <v>1437</v>
      </c>
      <c r="L31028" t="s">
        <v>1313</v>
      </c>
    </row>
    <row r="31029" spans="8:12" x14ac:dyDescent="0.25">
      <c r="H31029" t="s">
        <v>28892</v>
      </c>
      <c r="I31029">
        <v>9732773</v>
      </c>
      <c r="J31029">
        <v>538006542</v>
      </c>
      <c r="K31029" t="s">
        <v>1437</v>
      </c>
      <c r="L31029" t="s">
        <v>1313</v>
      </c>
    </row>
    <row r="31030" spans="8:12" x14ac:dyDescent="0.25">
      <c r="H31030" t="s">
        <v>28893</v>
      </c>
      <c r="I31030">
        <v>9732785</v>
      </c>
      <c r="J31030">
        <v>538006547</v>
      </c>
      <c r="K31030" t="s">
        <v>1437</v>
      </c>
      <c r="L31030" t="s">
        <v>1313</v>
      </c>
    </row>
    <row r="31031" spans="8:12" x14ac:dyDescent="0.25">
      <c r="H31031" t="s">
        <v>28894</v>
      </c>
      <c r="I31031">
        <v>9416056</v>
      </c>
      <c r="J31031">
        <v>538005769</v>
      </c>
      <c r="K31031" t="s">
        <v>1437</v>
      </c>
      <c r="L31031" t="s">
        <v>1326</v>
      </c>
    </row>
    <row r="31032" spans="8:12" x14ac:dyDescent="0.25">
      <c r="H31032" t="s">
        <v>28895</v>
      </c>
      <c r="I31032">
        <v>9480162</v>
      </c>
      <c r="J31032">
        <v>356673000</v>
      </c>
      <c r="K31032" t="s">
        <v>1332</v>
      </c>
      <c r="L31032" t="s">
        <v>1313</v>
      </c>
    </row>
    <row r="31033" spans="8:12" x14ac:dyDescent="0.25">
      <c r="H31033" t="s">
        <v>28896</v>
      </c>
      <c r="I31033">
        <v>9509114</v>
      </c>
      <c r="J31033">
        <v>357502000</v>
      </c>
      <c r="K31033" t="s">
        <v>1332</v>
      </c>
      <c r="L31033" t="s">
        <v>1295</v>
      </c>
    </row>
    <row r="31034" spans="8:12" x14ac:dyDescent="0.25">
      <c r="H31034" t="s">
        <v>28897</v>
      </c>
      <c r="I31034">
        <v>9350082</v>
      </c>
      <c r="J31034">
        <v>371415000</v>
      </c>
      <c r="L31034" t="s">
        <v>1341</v>
      </c>
    </row>
    <row r="31035" spans="8:12" x14ac:dyDescent="0.25">
      <c r="H31035" t="s">
        <v>28898</v>
      </c>
      <c r="I31035">
        <v>9307384</v>
      </c>
      <c r="J31035">
        <v>244912000</v>
      </c>
      <c r="K31035" t="s">
        <v>1387</v>
      </c>
      <c r="L31035" t="s">
        <v>1614</v>
      </c>
    </row>
    <row r="31036" spans="8:12" x14ac:dyDescent="0.25">
      <c r="H31036" t="s">
        <v>28899</v>
      </c>
      <c r="I31036">
        <v>9741695</v>
      </c>
      <c r="J31036">
        <v>378379000</v>
      </c>
      <c r="K31036" t="s">
        <v>6141</v>
      </c>
      <c r="L31036" t="s">
        <v>1329</v>
      </c>
    </row>
    <row r="31037" spans="8:12" x14ac:dyDescent="0.25">
      <c r="H31037" t="s">
        <v>28899</v>
      </c>
      <c r="I31037">
        <v>9367970</v>
      </c>
      <c r="J31037">
        <v>311010400</v>
      </c>
      <c r="K31037" t="s">
        <v>1609</v>
      </c>
      <c r="L31037" t="s">
        <v>1308</v>
      </c>
    </row>
    <row r="31038" spans="8:12" x14ac:dyDescent="0.25">
      <c r="H31038" t="s">
        <v>28900</v>
      </c>
      <c r="I31038">
        <v>9555149</v>
      </c>
      <c r="J31038">
        <v>538003908</v>
      </c>
      <c r="K31038" t="s">
        <v>1437</v>
      </c>
      <c r="L31038" t="s">
        <v>1341</v>
      </c>
    </row>
    <row r="31039" spans="8:12" x14ac:dyDescent="0.25">
      <c r="H31039" t="s">
        <v>28901</v>
      </c>
      <c r="I31039">
        <v>9618513</v>
      </c>
      <c r="J31039">
        <v>538004437</v>
      </c>
      <c r="K31039" t="s">
        <v>1437</v>
      </c>
      <c r="L31039" t="s">
        <v>1341</v>
      </c>
    </row>
    <row r="31040" spans="8:12" x14ac:dyDescent="0.25">
      <c r="H31040" t="s">
        <v>28902</v>
      </c>
      <c r="I31040">
        <v>9206073</v>
      </c>
      <c r="J31040">
        <v>538004414</v>
      </c>
      <c r="K31040" t="s">
        <v>1437</v>
      </c>
      <c r="L31040" t="s">
        <v>1341</v>
      </c>
    </row>
    <row r="31041" spans="8:12" x14ac:dyDescent="0.25">
      <c r="H31041" t="s">
        <v>28903</v>
      </c>
      <c r="I31041">
        <v>9062269</v>
      </c>
      <c r="J31041">
        <v>533180081</v>
      </c>
      <c r="K31041" t="s">
        <v>1563</v>
      </c>
      <c r="L31041" t="s">
        <v>1313</v>
      </c>
    </row>
    <row r="31042" spans="8:12" x14ac:dyDescent="0.25">
      <c r="H31042" t="s">
        <v>28903</v>
      </c>
      <c r="I31042">
        <v>9707637</v>
      </c>
      <c r="J31042">
        <v>477347100</v>
      </c>
      <c r="K31042" t="s">
        <v>1348</v>
      </c>
      <c r="L31042" t="s">
        <v>1308</v>
      </c>
    </row>
    <row r="31043" spans="8:12" x14ac:dyDescent="0.25">
      <c r="H31043" t="s">
        <v>28904</v>
      </c>
      <c r="I31043">
        <v>8756409</v>
      </c>
      <c r="J31043">
        <v>636009825</v>
      </c>
      <c r="K31043" t="s">
        <v>1464</v>
      </c>
      <c r="L31043" t="s">
        <v>1329</v>
      </c>
    </row>
    <row r="31044" spans="8:12" x14ac:dyDescent="0.25">
      <c r="H31044" t="s">
        <v>28905</v>
      </c>
      <c r="I31044">
        <v>8756356</v>
      </c>
      <c r="J31044">
        <v>636009817</v>
      </c>
      <c r="K31044" t="s">
        <v>1464</v>
      </c>
      <c r="L31044" t="s">
        <v>1329</v>
      </c>
    </row>
    <row r="31045" spans="8:12" x14ac:dyDescent="0.25">
      <c r="H31045" t="s">
        <v>28906</v>
      </c>
      <c r="I31045">
        <v>8217099</v>
      </c>
      <c r="J31045">
        <v>526054577</v>
      </c>
      <c r="L31045" t="s">
        <v>2217</v>
      </c>
    </row>
    <row r="31046" spans="8:12" x14ac:dyDescent="0.25">
      <c r="H31046" t="s">
        <v>28907</v>
      </c>
      <c r="I31046">
        <v>8767537</v>
      </c>
      <c r="J31046">
        <v>367627330</v>
      </c>
      <c r="K31046" t="s">
        <v>1431</v>
      </c>
      <c r="L31046" t="s">
        <v>1329</v>
      </c>
    </row>
    <row r="31047" spans="8:12" x14ac:dyDescent="0.25">
      <c r="H31047" t="s">
        <v>28907</v>
      </c>
      <c r="I31047">
        <v>8767537</v>
      </c>
      <c r="J31047">
        <v>367083330</v>
      </c>
      <c r="K31047" t="s">
        <v>1431</v>
      </c>
      <c r="L31047" t="s">
        <v>1329</v>
      </c>
    </row>
    <row r="31048" spans="8:12" x14ac:dyDescent="0.25">
      <c r="H31048" t="s">
        <v>28908</v>
      </c>
      <c r="I31048">
        <v>9144304</v>
      </c>
      <c r="J31048">
        <v>636013529</v>
      </c>
      <c r="K31048" t="s">
        <v>1464</v>
      </c>
      <c r="L31048" t="s">
        <v>1341</v>
      </c>
    </row>
    <row r="31049" spans="8:12" x14ac:dyDescent="0.25">
      <c r="H31049" t="s">
        <v>28909</v>
      </c>
      <c r="I31049">
        <v>9534858</v>
      </c>
      <c r="J31049">
        <v>477274600</v>
      </c>
      <c r="K31049" t="s">
        <v>1348</v>
      </c>
      <c r="L31049" t="s">
        <v>1313</v>
      </c>
    </row>
    <row r="31050" spans="8:12" x14ac:dyDescent="0.25">
      <c r="H31050" t="s">
        <v>28910</v>
      </c>
      <c r="I31050">
        <v>9376505</v>
      </c>
      <c r="J31050">
        <v>305816000</v>
      </c>
      <c r="L31050" t="s">
        <v>1295</v>
      </c>
    </row>
    <row r="31051" spans="8:12" x14ac:dyDescent="0.25">
      <c r="H31051" t="s">
        <v>1197</v>
      </c>
      <c r="I31051">
        <v>9642370</v>
      </c>
      <c r="J31051">
        <v>636092466</v>
      </c>
      <c r="K31051" t="s">
        <v>1464</v>
      </c>
      <c r="L31051" t="s">
        <v>1341</v>
      </c>
    </row>
    <row r="31052" spans="8:12" x14ac:dyDescent="0.25">
      <c r="H31052" t="s">
        <v>28911</v>
      </c>
      <c r="I31052">
        <v>8519241</v>
      </c>
      <c r="J31052">
        <v>305486000</v>
      </c>
      <c r="L31052" t="s">
        <v>1295</v>
      </c>
    </row>
    <row r="31053" spans="8:12" x14ac:dyDescent="0.25">
      <c r="H31053" t="s">
        <v>28912</v>
      </c>
      <c r="I31053">
        <v>7636987</v>
      </c>
      <c r="J31053">
        <v>257233000</v>
      </c>
      <c r="K31053" t="s">
        <v>1335</v>
      </c>
      <c r="L31053" t="s">
        <v>1295</v>
      </c>
    </row>
    <row r="31054" spans="8:12" x14ac:dyDescent="0.25">
      <c r="H31054" t="s">
        <v>28913</v>
      </c>
      <c r="I31054">
        <v>8917871</v>
      </c>
      <c r="J31054">
        <v>374561000</v>
      </c>
      <c r="L31054" t="s">
        <v>1614</v>
      </c>
    </row>
    <row r="31055" spans="8:12" x14ac:dyDescent="0.25">
      <c r="H31055" t="s">
        <v>28914</v>
      </c>
      <c r="I31055">
        <v>9675808</v>
      </c>
      <c r="J31055">
        <v>565847000</v>
      </c>
      <c r="L31055" t="s">
        <v>1308</v>
      </c>
    </row>
    <row r="31056" spans="8:12" x14ac:dyDescent="0.25">
      <c r="H31056" t="s">
        <v>28915</v>
      </c>
      <c r="I31056">
        <v>7908160</v>
      </c>
      <c r="J31056">
        <v>312646000</v>
      </c>
      <c r="K31056" t="s">
        <v>1379</v>
      </c>
      <c r="L31056" t="s">
        <v>1329</v>
      </c>
    </row>
    <row r="31057" spans="8:12" x14ac:dyDescent="0.25">
      <c r="H31057" t="s">
        <v>28916</v>
      </c>
      <c r="I31057">
        <v>8767379</v>
      </c>
      <c r="J31057">
        <v>367436420</v>
      </c>
      <c r="K31057" t="s">
        <v>1431</v>
      </c>
      <c r="L31057" t="s">
        <v>1329</v>
      </c>
    </row>
    <row r="31058" spans="8:12" x14ac:dyDescent="0.25">
      <c r="H31058" t="s">
        <v>28917</v>
      </c>
      <c r="I31058">
        <v>9546485</v>
      </c>
      <c r="J31058">
        <v>244810209</v>
      </c>
      <c r="K31058" t="s">
        <v>1387</v>
      </c>
      <c r="L31058" t="s">
        <v>1295</v>
      </c>
    </row>
    <row r="31059" spans="8:12" x14ac:dyDescent="0.25">
      <c r="H31059" t="s">
        <v>28918</v>
      </c>
      <c r="I31059">
        <v>7116133</v>
      </c>
      <c r="J31059">
        <v>667997000</v>
      </c>
      <c r="K31059" t="s">
        <v>2089</v>
      </c>
      <c r="L31059" t="s">
        <v>1295</v>
      </c>
    </row>
    <row r="31060" spans="8:12" x14ac:dyDescent="0.25">
      <c r="H31060" t="s">
        <v>28919</v>
      </c>
      <c r="I31060">
        <v>9322152</v>
      </c>
      <c r="J31060">
        <v>538002543</v>
      </c>
      <c r="K31060" t="s">
        <v>1437</v>
      </c>
      <c r="L31060" t="s">
        <v>1326</v>
      </c>
    </row>
    <row r="31061" spans="8:12" x14ac:dyDescent="0.25">
      <c r="H31061" t="s">
        <v>28920</v>
      </c>
      <c r="I31061">
        <v>9317121</v>
      </c>
      <c r="J31061">
        <v>566766000</v>
      </c>
      <c r="L31061" t="s">
        <v>1341</v>
      </c>
    </row>
    <row r="31062" spans="8:12" x14ac:dyDescent="0.25">
      <c r="H31062" t="s">
        <v>28921</v>
      </c>
      <c r="I31062">
        <v>8921509</v>
      </c>
      <c r="J31062">
        <v>533014400</v>
      </c>
      <c r="K31062" t="s">
        <v>1563</v>
      </c>
      <c r="L31062" t="s">
        <v>1362</v>
      </c>
    </row>
    <row r="31063" spans="8:12" x14ac:dyDescent="0.25">
      <c r="H31063" t="s">
        <v>28922</v>
      </c>
      <c r="I31063">
        <v>9662382</v>
      </c>
      <c r="J31063">
        <v>305948000</v>
      </c>
      <c r="L31063" t="s">
        <v>1295</v>
      </c>
    </row>
    <row r="31064" spans="8:12" x14ac:dyDescent="0.25">
      <c r="H31064" t="s">
        <v>28923</v>
      </c>
      <c r="I31064">
        <v>9317133</v>
      </c>
      <c r="J31064">
        <v>371523000</v>
      </c>
      <c r="L31064" t="s">
        <v>1341</v>
      </c>
    </row>
    <row r="31065" spans="8:12" x14ac:dyDescent="0.25">
      <c r="H31065" t="s">
        <v>28924</v>
      </c>
      <c r="I31065">
        <v>6105023</v>
      </c>
      <c r="J31065">
        <v>205394390</v>
      </c>
      <c r="K31065" t="s">
        <v>1616</v>
      </c>
      <c r="L31065" t="s">
        <v>1308</v>
      </c>
    </row>
    <row r="31066" spans="8:12" x14ac:dyDescent="0.25">
      <c r="H31066" t="s">
        <v>28925</v>
      </c>
      <c r="I31066">
        <v>9632325</v>
      </c>
      <c r="J31066">
        <v>645350000</v>
      </c>
      <c r="K31066" t="s">
        <v>16831</v>
      </c>
      <c r="L31066" t="s">
        <v>1313</v>
      </c>
    </row>
    <row r="31067" spans="8:12" x14ac:dyDescent="0.25">
      <c r="H31067" t="s">
        <v>28926</v>
      </c>
      <c r="I31067">
        <v>9505479</v>
      </c>
      <c r="J31067">
        <v>470714000</v>
      </c>
      <c r="K31067" t="s">
        <v>1403</v>
      </c>
      <c r="L31067" t="s">
        <v>1313</v>
      </c>
    </row>
    <row r="31068" spans="8:12" x14ac:dyDescent="0.25">
      <c r="H31068" t="s">
        <v>28927</v>
      </c>
      <c r="I31068">
        <v>9541241</v>
      </c>
      <c r="J31068">
        <v>470917000</v>
      </c>
      <c r="K31068" t="s">
        <v>1403</v>
      </c>
      <c r="L31068" t="s">
        <v>1494</v>
      </c>
    </row>
    <row r="31069" spans="8:12" x14ac:dyDescent="0.25">
      <c r="H31069" t="s">
        <v>28928</v>
      </c>
      <c r="I31069">
        <v>9631357</v>
      </c>
      <c r="J31069">
        <v>245237000</v>
      </c>
      <c r="K31069" t="s">
        <v>1387</v>
      </c>
      <c r="L31069" t="s">
        <v>1295</v>
      </c>
    </row>
    <row r="31070" spans="8:12" x14ac:dyDescent="0.25">
      <c r="H31070" t="s">
        <v>28929</v>
      </c>
      <c r="I31070">
        <v>8913772</v>
      </c>
      <c r="J31070">
        <v>376208000</v>
      </c>
      <c r="K31070" t="s">
        <v>1322</v>
      </c>
      <c r="L31070" t="s">
        <v>1295</v>
      </c>
    </row>
    <row r="31071" spans="8:12" x14ac:dyDescent="0.25">
      <c r="H31071" t="s">
        <v>62</v>
      </c>
      <c r="I31071">
        <v>9642356</v>
      </c>
      <c r="J31071">
        <v>636015790</v>
      </c>
      <c r="K31071" t="s">
        <v>1464</v>
      </c>
      <c r="L31071" t="s">
        <v>1341</v>
      </c>
    </row>
    <row r="31072" spans="8:12" x14ac:dyDescent="0.25">
      <c r="H31072" t="s">
        <v>62</v>
      </c>
      <c r="I31072">
        <v>4906551</v>
      </c>
      <c r="J31072">
        <v>503532000</v>
      </c>
      <c r="K31072" t="s">
        <v>1417</v>
      </c>
      <c r="L31072" t="s">
        <v>1329</v>
      </c>
    </row>
    <row r="31073" spans="8:12" x14ac:dyDescent="0.25">
      <c r="H31073" t="s">
        <v>62</v>
      </c>
      <c r="I31073">
        <v>9225043</v>
      </c>
      <c r="J31073">
        <v>311179000</v>
      </c>
      <c r="K31073" t="s">
        <v>1609</v>
      </c>
      <c r="L31073" t="s">
        <v>1341</v>
      </c>
    </row>
    <row r="31074" spans="8:12" x14ac:dyDescent="0.25">
      <c r="H31074" t="s">
        <v>62</v>
      </c>
      <c r="I31074">
        <v>9749099</v>
      </c>
      <c r="J31074">
        <v>244850713</v>
      </c>
      <c r="K31074" t="s">
        <v>1387</v>
      </c>
      <c r="L31074" t="s">
        <v>1308</v>
      </c>
    </row>
    <row r="31075" spans="8:12" x14ac:dyDescent="0.25">
      <c r="H31075" t="s">
        <v>62</v>
      </c>
      <c r="I31075">
        <v>9749099</v>
      </c>
      <c r="J31075">
        <v>236673000</v>
      </c>
      <c r="K31075" t="s">
        <v>1383</v>
      </c>
      <c r="L31075" t="s">
        <v>1308</v>
      </c>
    </row>
    <row r="31076" spans="8:12" x14ac:dyDescent="0.25">
      <c r="H31076" t="s">
        <v>62</v>
      </c>
      <c r="I31076">
        <v>4906551</v>
      </c>
      <c r="J31076">
        <v>235114368</v>
      </c>
      <c r="K31076" t="s">
        <v>1558</v>
      </c>
      <c r="L31076" t="s">
        <v>1329</v>
      </c>
    </row>
    <row r="31077" spans="8:12" x14ac:dyDescent="0.25">
      <c r="H31077" t="s">
        <v>62</v>
      </c>
      <c r="I31077">
        <v>9123025</v>
      </c>
      <c r="J31077">
        <v>211249300</v>
      </c>
      <c r="K31077" t="s">
        <v>1426</v>
      </c>
      <c r="L31077" t="s">
        <v>2510</v>
      </c>
    </row>
    <row r="31078" spans="8:12" x14ac:dyDescent="0.25">
      <c r="H31078" t="s">
        <v>28930</v>
      </c>
      <c r="I31078">
        <v>9545170</v>
      </c>
      <c r="J31078">
        <v>353478000</v>
      </c>
      <c r="K31078" t="s">
        <v>1332</v>
      </c>
      <c r="L31078" t="s">
        <v>1341</v>
      </c>
    </row>
    <row r="31079" spans="8:12" x14ac:dyDescent="0.25">
      <c r="H31079" t="s">
        <v>28931</v>
      </c>
      <c r="I31079">
        <v>9161302</v>
      </c>
      <c r="J31079">
        <v>235599000</v>
      </c>
      <c r="K31079" t="s">
        <v>1558</v>
      </c>
      <c r="L31079" t="s">
        <v>1313</v>
      </c>
    </row>
    <row r="31080" spans="8:12" x14ac:dyDescent="0.25">
      <c r="H31080" t="s">
        <v>1198</v>
      </c>
      <c r="I31080">
        <v>9414151</v>
      </c>
      <c r="J31080">
        <v>357654000</v>
      </c>
      <c r="K31080" t="s">
        <v>1332</v>
      </c>
      <c r="L31080" t="s">
        <v>1341</v>
      </c>
    </row>
    <row r="31081" spans="8:12" x14ac:dyDescent="0.25">
      <c r="H31081" t="s">
        <v>28932</v>
      </c>
      <c r="I31081">
        <v>9425679</v>
      </c>
      <c r="J31081">
        <v>355806000</v>
      </c>
      <c r="K31081" t="s">
        <v>1332</v>
      </c>
      <c r="L31081" t="s">
        <v>1341</v>
      </c>
    </row>
    <row r="31082" spans="8:12" x14ac:dyDescent="0.25">
      <c r="H31082" t="s">
        <v>28933</v>
      </c>
      <c r="I31082">
        <v>9324150</v>
      </c>
      <c r="J31082">
        <v>372220000</v>
      </c>
      <c r="L31082" t="s">
        <v>1341</v>
      </c>
    </row>
    <row r="31083" spans="8:12" x14ac:dyDescent="0.25">
      <c r="H31083" t="s">
        <v>28934</v>
      </c>
      <c r="I31083">
        <v>9574004</v>
      </c>
      <c r="J31083">
        <v>356027000</v>
      </c>
      <c r="K31083" t="s">
        <v>1332</v>
      </c>
      <c r="L31083" t="s">
        <v>1341</v>
      </c>
    </row>
    <row r="31084" spans="8:12" x14ac:dyDescent="0.25">
      <c r="H31084" t="s">
        <v>28935</v>
      </c>
      <c r="I31084">
        <v>9479034</v>
      </c>
      <c r="J31084">
        <v>370625000</v>
      </c>
      <c r="L31084" t="s">
        <v>1341</v>
      </c>
    </row>
    <row r="31085" spans="8:12" x14ac:dyDescent="0.25">
      <c r="H31085" t="s">
        <v>1199</v>
      </c>
      <c r="I31085">
        <v>9632985</v>
      </c>
      <c r="J31085">
        <v>353506000</v>
      </c>
      <c r="K31085" t="s">
        <v>1332</v>
      </c>
      <c r="L31085" t="s">
        <v>1341</v>
      </c>
    </row>
    <row r="31086" spans="8:12" x14ac:dyDescent="0.25">
      <c r="H31086" t="s">
        <v>28936</v>
      </c>
      <c r="I31086">
        <v>9409077</v>
      </c>
      <c r="J31086">
        <v>356829000</v>
      </c>
      <c r="K31086" t="s">
        <v>1332</v>
      </c>
      <c r="L31086" t="s">
        <v>1341</v>
      </c>
    </row>
    <row r="31087" spans="8:12" x14ac:dyDescent="0.25">
      <c r="H31087" t="s">
        <v>28937</v>
      </c>
      <c r="I31087">
        <v>9621003</v>
      </c>
      <c r="J31087">
        <v>354569000</v>
      </c>
      <c r="K31087" t="s">
        <v>1332</v>
      </c>
      <c r="L31087" t="s">
        <v>1341</v>
      </c>
    </row>
    <row r="31088" spans="8:12" x14ac:dyDescent="0.25">
      <c r="H31088" t="s">
        <v>28938</v>
      </c>
      <c r="I31088">
        <v>9363314</v>
      </c>
      <c r="J31088">
        <v>477653500</v>
      </c>
      <c r="K31088" t="s">
        <v>1348</v>
      </c>
      <c r="L31088" t="s">
        <v>1295</v>
      </c>
    </row>
    <row r="31089" spans="8:12" x14ac:dyDescent="0.25">
      <c r="H31089" t="s">
        <v>28939</v>
      </c>
      <c r="I31089">
        <v>8902967</v>
      </c>
      <c r="J31089">
        <v>306008000</v>
      </c>
      <c r="K31089" t="s">
        <v>2112</v>
      </c>
      <c r="L31089" t="s">
        <v>4744</v>
      </c>
    </row>
    <row r="31090" spans="8:12" x14ac:dyDescent="0.25">
      <c r="H31090" t="s">
        <v>28940</v>
      </c>
      <c r="I31090">
        <v>9222572</v>
      </c>
      <c r="J31090">
        <v>238179000</v>
      </c>
      <c r="K31090" t="s">
        <v>2926</v>
      </c>
      <c r="L31090" t="s">
        <v>1341</v>
      </c>
    </row>
    <row r="31091" spans="8:12" x14ac:dyDescent="0.25">
      <c r="H31091" t="s">
        <v>28941</v>
      </c>
      <c r="I31091">
        <v>9732967</v>
      </c>
      <c r="J31091">
        <v>235109319</v>
      </c>
      <c r="K31091" t="s">
        <v>1558</v>
      </c>
      <c r="L31091" t="s">
        <v>1308</v>
      </c>
    </row>
    <row r="31092" spans="8:12" x14ac:dyDescent="0.25">
      <c r="H31092" t="s">
        <v>28942</v>
      </c>
      <c r="I31092">
        <v>9709116</v>
      </c>
      <c r="J31092">
        <v>235108602</v>
      </c>
      <c r="K31092" t="s">
        <v>1558</v>
      </c>
      <c r="L31092" t="s">
        <v>1329</v>
      </c>
    </row>
    <row r="31093" spans="8:12" x14ac:dyDescent="0.25">
      <c r="H31093" t="s">
        <v>28943</v>
      </c>
      <c r="I31093">
        <v>9435791</v>
      </c>
      <c r="J31093">
        <v>311013300</v>
      </c>
      <c r="K31093" t="s">
        <v>1609</v>
      </c>
      <c r="L31093" t="s">
        <v>1326</v>
      </c>
    </row>
    <row r="31094" spans="8:12" x14ac:dyDescent="0.25">
      <c r="H31094" t="s">
        <v>28944</v>
      </c>
      <c r="I31094">
        <v>9087271</v>
      </c>
      <c r="J31094">
        <v>256492000</v>
      </c>
      <c r="K31094" t="s">
        <v>1340</v>
      </c>
      <c r="L31094" t="s">
        <v>1341</v>
      </c>
    </row>
    <row r="31095" spans="8:12" x14ac:dyDescent="0.25">
      <c r="H31095" t="s">
        <v>1200</v>
      </c>
      <c r="I31095">
        <v>9698238</v>
      </c>
      <c r="J31095">
        <v>212719000</v>
      </c>
      <c r="K31095" t="s">
        <v>1443</v>
      </c>
      <c r="L31095" t="s">
        <v>1308</v>
      </c>
    </row>
    <row r="31096" spans="8:12" x14ac:dyDescent="0.25">
      <c r="H31096" t="s">
        <v>28945</v>
      </c>
      <c r="I31096">
        <v>9225263</v>
      </c>
      <c r="J31096">
        <v>375939000</v>
      </c>
      <c r="K31096" t="s">
        <v>1322</v>
      </c>
      <c r="L31096" t="s">
        <v>1295</v>
      </c>
    </row>
    <row r="31097" spans="8:12" x14ac:dyDescent="0.25">
      <c r="H31097" t="s">
        <v>28946</v>
      </c>
      <c r="I31097">
        <v>9225275</v>
      </c>
      <c r="J31097">
        <v>377913000</v>
      </c>
      <c r="K31097" t="s">
        <v>1322</v>
      </c>
      <c r="L31097" t="s">
        <v>1295</v>
      </c>
    </row>
    <row r="31098" spans="8:12" x14ac:dyDescent="0.25">
      <c r="H31098" t="s">
        <v>28947</v>
      </c>
      <c r="I31098">
        <v>8906315</v>
      </c>
      <c r="J31098">
        <v>312815000</v>
      </c>
      <c r="K31098" t="s">
        <v>1379</v>
      </c>
      <c r="L31098" t="s">
        <v>1313</v>
      </c>
    </row>
    <row r="31099" spans="8:12" x14ac:dyDescent="0.25">
      <c r="H31099" t="s">
        <v>28948</v>
      </c>
      <c r="I31099">
        <v>9510046</v>
      </c>
      <c r="J31099">
        <v>377901024</v>
      </c>
      <c r="K31099" t="s">
        <v>1322</v>
      </c>
      <c r="L31099" t="s">
        <v>1308</v>
      </c>
    </row>
    <row r="31100" spans="8:12" x14ac:dyDescent="0.25">
      <c r="H31100" t="s">
        <v>28949</v>
      </c>
      <c r="I31100">
        <v>7800265</v>
      </c>
      <c r="J31100">
        <v>377907000</v>
      </c>
      <c r="K31100" t="s">
        <v>1322</v>
      </c>
      <c r="L31100" t="s">
        <v>1308</v>
      </c>
    </row>
    <row r="31101" spans="8:12" x14ac:dyDescent="0.25">
      <c r="H31101" t="s">
        <v>28950</v>
      </c>
      <c r="I31101">
        <v>8204171</v>
      </c>
      <c r="J31101">
        <v>377912000</v>
      </c>
      <c r="K31101" t="s">
        <v>1322</v>
      </c>
      <c r="L31101" t="s">
        <v>1295</v>
      </c>
    </row>
    <row r="31102" spans="8:12" x14ac:dyDescent="0.25">
      <c r="H31102" t="s">
        <v>28951</v>
      </c>
      <c r="I31102">
        <v>8204183</v>
      </c>
      <c r="J31102">
        <v>377908000</v>
      </c>
      <c r="K31102" t="s">
        <v>1322</v>
      </c>
      <c r="L31102" t="s">
        <v>1614</v>
      </c>
    </row>
    <row r="31103" spans="8:12" x14ac:dyDescent="0.25">
      <c r="H31103" t="s">
        <v>28952</v>
      </c>
      <c r="I31103">
        <v>8035269</v>
      </c>
      <c r="J31103">
        <v>377909000</v>
      </c>
      <c r="K31103" t="s">
        <v>1322</v>
      </c>
      <c r="L31103" t="s">
        <v>1337</v>
      </c>
    </row>
    <row r="31104" spans="8:12" x14ac:dyDescent="0.25">
      <c r="H31104" t="s">
        <v>28953</v>
      </c>
      <c r="I31104">
        <v>7625964</v>
      </c>
      <c r="J31104">
        <v>377911000</v>
      </c>
      <c r="K31104" t="s">
        <v>1322</v>
      </c>
      <c r="L31104" t="s">
        <v>1614</v>
      </c>
    </row>
    <row r="31105" spans="8:12" x14ac:dyDescent="0.25">
      <c r="H31105" t="s">
        <v>28954</v>
      </c>
      <c r="I31105">
        <v>9039016</v>
      </c>
      <c r="J31105">
        <v>375902000</v>
      </c>
      <c r="K31105" t="s">
        <v>1322</v>
      </c>
      <c r="L31105" t="s">
        <v>1295</v>
      </c>
    </row>
    <row r="31106" spans="8:12" x14ac:dyDescent="0.25">
      <c r="H31106" t="s">
        <v>28955</v>
      </c>
      <c r="I31106">
        <v>9039028</v>
      </c>
      <c r="J31106">
        <v>375903000</v>
      </c>
      <c r="K31106" t="s">
        <v>1322</v>
      </c>
      <c r="L31106" t="s">
        <v>1614</v>
      </c>
    </row>
    <row r="31107" spans="8:12" x14ac:dyDescent="0.25">
      <c r="H31107" t="s">
        <v>28956</v>
      </c>
      <c r="I31107">
        <v>9567348</v>
      </c>
      <c r="J31107">
        <v>357987000</v>
      </c>
      <c r="K31107" t="s">
        <v>1332</v>
      </c>
      <c r="L31107" t="s">
        <v>1295</v>
      </c>
    </row>
    <row r="31108" spans="8:12" x14ac:dyDescent="0.25">
      <c r="H31108" t="s">
        <v>28957</v>
      </c>
      <c r="I31108">
        <v>8307181</v>
      </c>
      <c r="J31108">
        <v>371867000</v>
      </c>
      <c r="L31108" t="s">
        <v>1341</v>
      </c>
    </row>
    <row r="31109" spans="8:12" x14ac:dyDescent="0.25">
      <c r="H31109" t="s">
        <v>28958</v>
      </c>
      <c r="I31109">
        <v>9430014</v>
      </c>
      <c r="J31109">
        <v>351794000</v>
      </c>
      <c r="K31109" t="s">
        <v>1332</v>
      </c>
      <c r="L31109" t="s">
        <v>1295</v>
      </c>
    </row>
    <row r="31110" spans="8:12" x14ac:dyDescent="0.25">
      <c r="H31110" t="s">
        <v>28959</v>
      </c>
      <c r="I31110">
        <v>9048639</v>
      </c>
      <c r="J31110">
        <v>375784000</v>
      </c>
      <c r="K31110" t="s">
        <v>1322</v>
      </c>
      <c r="L31110" t="s">
        <v>1295</v>
      </c>
    </row>
    <row r="31111" spans="8:12" x14ac:dyDescent="0.25">
      <c r="H31111" t="s">
        <v>28960</v>
      </c>
      <c r="I31111">
        <v>9003275</v>
      </c>
      <c r="J31111">
        <v>210583000</v>
      </c>
      <c r="K31111" t="s">
        <v>1443</v>
      </c>
      <c r="L31111" t="s">
        <v>1346</v>
      </c>
    </row>
    <row r="31112" spans="8:12" x14ac:dyDescent="0.25">
      <c r="H31112" t="s">
        <v>28961</v>
      </c>
      <c r="I31112">
        <v>9285859</v>
      </c>
      <c r="J31112">
        <v>311066200</v>
      </c>
      <c r="K31112" t="s">
        <v>1609</v>
      </c>
      <c r="L31112" t="s">
        <v>1362</v>
      </c>
    </row>
    <row r="31113" spans="8:12" x14ac:dyDescent="0.25">
      <c r="H31113" t="s">
        <v>28962</v>
      </c>
      <c r="I31113">
        <v>9327205</v>
      </c>
      <c r="J31113">
        <v>215964000</v>
      </c>
      <c r="K31113" t="s">
        <v>1340</v>
      </c>
      <c r="L31113" t="s">
        <v>1326</v>
      </c>
    </row>
    <row r="31114" spans="8:12" x14ac:dyDescent="0.25">
      <c r="H31114" t="s">
        <v>28963</v>
      </c>
      <c r="I31114">
        <v>9415246</v>
      </c>
      <c r="J31114">
        <v>636091888</v>
      </c>
      <c r="K31114" t="s">
        <v>1464</v>
      </c>
      <c r="L31114" t="s">
        <v>1341</v>
      </c>
    </row>
    <row r="31115" spans="8:12" x14ac:dyDescent="0.25">
      <c r="H31115" t="s">
        <v>28964</v>
      </c>
      <c r="I31115">
        <v>8316522</v>
      </c>
      <c r="J31115">
        <v>312035000</v>
      </c>
      <c r="K31115" t="s">
        <v>1379</v>
      </c>
      <c r="L31115" t="s">
        <v>1341</v>
      </c>
    </row>
    <row r="31116" spans="8:12" x14ac:dyDescent="0.25">
      <c r="H31116" t="s">
        <v>28965</v>
      </c>
      <c r="I31116">
        <v>9050400</v>
      </c>
      <c r="J31116">
        <v>636015387</v>
      </c>
      <c r="K31116" t="s">
        <v>1464</v>
      </c>
      <c r="L31116" t="s">
        <v>1326</v>
      </c>
    </row>
    <row r="31117" spans="8:12" x14ac:dyDescent="0.25">
      <c r="H31117" t="s">
        <v>28966</v>
      </c>
      <c r="I31117">
        <v>9473523</v>
      </c>
      <c r="J31117">
        <v>538004474</v>
      </c>
      <c r="K31117" t="s">
        <v>1437</v>
      </c>
      <c r="L31117" t="s">
        <v>1295</v>
      </c>
    </row>
    <row r="31118" spans="8:12" x14ac:dyDescent="0.25">
      <c r="H31118" t="s">
        <v>28967</v>
      </c>
      <c r="I31118">
        <v>9697143</v>
      </c>
      <c r="J31118">
        <v>538005651</v>
      </c>
      <c r="K31118" t="s">
        <v>1437</v>
      </c>
      <c r="L31118" t="s">
        <v>1308</v>
      </c>
    </row>
    <row r="31119" spans="8:12" x14ac:dyDescent="0.25">
      <c r="H31119" t="s">
        <v>28968</v>
      </c>
      <c r="I31119">
        <v>9173197</v>
      </c>
      <c r="J31119">
        <v>375056000</v>
      </c>
      <c r="K31119" t="s">
        <v>1322</v>
      </c>
      <c r="L31119" t="s">
        <v>1295</v>
      </c>
    </row>
    <row r="31120" spans="8:12" x14ac:dyDescent="0.25">
      <c r="H31120" t="s">
        <v>28969</v>
      </c>
      <c r="I31120">
        <v>9397250</v>
      </c>
      <c r="J31120">
        <v>370857000</v>
      </c>
      <c r="L31120" t="s">
        <v>1341</v>
      </c>
    </row>
    <row r="31121" spans="8:12" x14ac:dyDescent="0.25">
      <c r="H31121" t="s">
        <v>28970</v>
      </c>
      <c r="I31121">
        <v>9548689</v>
      </c>
      <c r="J31121">
        <v>574429000</v>
      </c>
      <c r="K31121" t="s">
        <v>1350</v>
      </c>
      <c r="L31121" t="s">
        <v>1308</v>
      </c>
    </row>
    <row r="31122" spans="8:12" x14ac:dyDescent="0.25">
      <c r="H31122" t="s">
        <v>28971</v>
      </c>
      <c r="I31122">
        <v>9557484</v>
      </c>
      <c r="J31122">
        <v>574001580</v>
      </c>
      <c r="K31122" t="s">
        <v>1350</v>
      </c>
      <c r="L31122" t="s">
        <v>1308</v>
      </c>
    </row>
    <row r="31123" spans="8:12" x14ac:dyDescent="0.25">
      <c r="H31123" t="s">
        <v>28972</v>
      </c>
      <c r="I31123">
        <v>9555448</v>
      </c>
      <c r="J31123">
        <v>574513000</v>
      </c>
      <c r="K31123" t="s">
        <v>1350</v>
      </c>
      <c r="L31123" t="s">
        <v>1308</v>
      </c>
    </row>
    <row r="31124" spans="8:12" x14ac:dyDescent="0.25">
      <c r="H31124" t="s">
        <v>28973</v>
      </c>
      <c r="I31124">
        <v>9419606</v>
      </c>
      <c r="J31124">
        <v>574467000</v>
      </c>
      <c r="K31124" t="s">
        <v>1350</v>
      </c>
      <c r="L31124" t="s">
        <v>1308</v>
      </c>
    </row>
    <row r="31125" spans="8:12" x14ac:dyDescent="0.25">
      <c r="H31125" t="s">
        <v>28974</v>
      </c>
      <c r="I31125">
        <v>9717735</v>
      </c>
      <c r="J31125">
        <v>574012854</v>
      </c>
      <c r="K31125" t="s">
        <v>1350</v>
      </c>
      <c r="L31125" t="s">
        <v>1308</v>
      </c>
    </row>
    <row r="31126" spans="8:12" x14ac:dyDescent="0.25">
      <c r="H31126" t="s">
        <v>28975</v>
      </c>
      <c r="I31126">
        <v>9589425</v>
      </c>
      <c r="J31126">
        <v>574000640</v>
      </c>
      <c r="K31126" t="s">
        <v>1350</v>
      </c>
      <c r="L31126" t="s">
        <v>1341</v>
      </c>
    </row>
    <row r="31127" spans="8:12" x14ac:dyDescent="0.25">
      <c r="H31127" t="s">
        <v>28976</v>
      </c>
      <c r="I31127">
        <v>9560998</v>
      </c>
      <c r="J31127">
        <v>574002280</v>
      </c>
      <c r="K31127" t="s">
        <v>1350</v>
      </c>
      <c r="L31127" t="s">
        <v>1308</v>
      </c>
    </row>
    <row r="31128" spans="8:12" x14ac:dyDescent="0.25">
      <c r="H31128" t="s">
        <v>28977</v>
      </c>
      <c r="I31128">
        <v>9668128</v>
      </c>
      <c r="J31128">
        <v>352377000</v>
      </c>
      <c r="K31128" t="s">
        <v>1332</v>
      </c>
      <c r="L31128" t="s">
        <v>1308</v>
      </c>
    </row>
    <row r="31129" spans="8:12" x14ac:dyDescent="0.25">
      <c r="H31129" t="s">
        <v>28978</v>
      </c>
      <c r="I31129">
        <v>9637789</v>
      </c>
      <c r="J31129">
        <v>574001440</v>
      </c>
      <c r="K31129" t="s">
        <v>1350</v>
      </c>
      <c r="L31129" t="s">
        <v>1341</v>
      </c>
    </row>
    <row r="31130" spans="8:12" x14ac:dyDescent="0.25">
      <c r="H31130" t="s">
        <v>28979</v>
      </c>
      <c r="I31130">
        <v>9490284</v>
      </c>
      <c r="J31130">
        <v>574265000</v>
      </c>
      <c r="K31130" t="s">
        <v>1350</v>
      </c>
      <c r="L31130" t="s">
        <v>1295</v>
      </c>
    </row>
    <row r="31131" spans="8:12" x14ac:dyDescent="0.25">
      <c r="H31131" t="s">
        <v>28980</v>
      </c>
      <c r="I31131">
        <v>9379557</v>
      </c>
      <c r="J31131">
        <v>574999020</v>
      </c>
      <c r="K31131" t="s">
        <v>1350</v>
      </c>
      <c r="L31131" t="s">
        <v>1308</v>
      </c>
    </row>
    <row r="31132" spans="8:12" x14ac:dyDescent="0.25">
      <c r="H31132" t="s">
        <v>28981</v>
      </c>
      <c r="I31132">
        <v>9544774</v>
      </c>
      <c r="J31132">
        <v>574416000</v>
      </c>
      <c r="K31132" t="s">
        <v>1350</v>
      </c>
      <c r="L31132" t="s">
        <v>1341</v>
      </c>
    </row>
    <row r="31133" spans="8:12" x14ac:dyDescent="0.25">
      <c r="H31133" t="s">
        <v>28982</v>
      </c>
      <c r="I31133">
        <v>9576002</v>
      </c>
      <c r="J31133">
        <v>574001020</v>
      </c>
      <c r="K31133" t="s">
        <v>1350</v>
      </c>
      <c r="L31133" t="s">
        <v>1308</v>
      </c>
    </row>
    <row r="31134" spans="8:12" x14ac:dyDescent="0.25">
      <c r="H31134" t="s">
        <v>28983</v>
      </c>
      <c r="I31134">
        <v>9294642</v>
      </c>
      <c r="J31134">
        <v>574002860</v>
      </c>
      <c r="K31134" t="s">
        <v>1350</v>
      </c>
      <c r="L31134" t="s">
        <v>1308</v>
      </c>
    </row>
    <row r="31135" spans="8:12" x14ac:dyDescent="0.25">
      <c r="H31135" t="s">
        <v>28984</v>
      </c>
      <c r="I31135">
        <v>9354002</v>
      </c>
      <c r="J31135">
        <v>574610000</v>
      </c>
      <c r="K31135" t="s">
        <v>1350</v>
      </c>
      <c r="L31135" t="s">
        <v>1308</v>
      </c>
    </row>
    <row r="31136" spans="8:12" x14ac:dyDescent="0.25">
      <c r="H31136" t="s">
        <v>28985</v>
      </c>
      <c r="I31136">
        <v>9587714</v>
      </c>
      <c r="J31136">
        <v>574000400</v>
      </c>
      <c r="K31136" t="s">
        <v>1350</v>
      </c>
      <c r="L31136" t="s">
        <v>1341</v>
      </c>
    </row>
    <row r="31137" spans="8:12" x14ac:dyDescent="0.25">
      <c r="H31137" t="s">
        <v>28986</v>
      </c>
      <c r="I31137">
        <v>9545778</v>
      </c>
      <c r="J31137">
        <v>574411000</v>
      </c>
      <c r="K31137" t="s">
        <v>1350</v>
      </c>
      <c r="L31137" t="s">
        <v>1308</v>
      </c>
    </row>
    <row r="31138" spans="8:12" x14ac:dyDescent="0.25">
      <c r="H31138" t="s">
        <v>28987</v>
      </c>
      <c r="I31138">
        <v>7504158</v>
      </c>
      <c r="J31138">
        <v>677051100</v>
      </c>
      <c r="K31138" t="s">
        <v>1305</v>
      </c>
      <c r="L31138" t="s">
        <v>1295</v>
      </c>
    </row>
    <row r="31139" spans="8:12" x14ac:dyDescent="0.25">
      <c r="H31139" t="s">
        <v>28988</v>
      </c>
      <c r="I31139">
        <v>9460655</v>
      </c>
      <c r="J31139">
        <v>566064000</v>
      </c>
      <c r="L31139" t="s">
        <v>1341</v>
      </c>
    </row>
    <row r="31140" spans="8:12" x14ac:dyDescent="0.25">
      <c r="H31140" t="s">
        <v>28989</v>
      </c>
      <c r="I31140">
        <v>9479888</v>
      </c>
      <c r="J31140">
        <v>566121000</v>
      </c>
      <c r="L31140" t="s">
        <v>1341</v>
      </c>
    </row>
    <row r="31141" spans="8:12" x14ac:dyDescent="0.25">
      <c r="H31141" t="s">
        <v>28990</v>
      </c>
      <c r="I31141">
        <v>8902955</v>
      </c>
      <c r="J31141">
        <v>306009000</v>
      </c>
      <c r="K31141" t="s">
        <v>2112</v>
      </c>
      <c r="L31141" t="s">
        <v>4744</v>
      </c>
    </row>
    <row r="31142" spans="8:12" x14ac:dyDescent="0.25">
      <c r="H31142" t="s">
        <v>28991</v>
      </c>
      <c r="I31142">
        <v>8419362</v>
      </c>
      <c r="J31142">
        <v>525015371</v>
      </c>
      <c r="K31142" t="s">
        <v>1307</v>
      </c>
      <c r="L31142" t="s">
        <v>1326</v>
      </c>
    </row>
    <row r="31143" spans="8:12" x14ac:dyDescent="0.25">
      <c r="H31143" t="s">
        <v>1201</v>
      </c>
      <c r="I31143">
        <v>9652571</v>
      </c>
      <c r="J31143">
        <v>548918000</v>
      </c>
      <c r="K31143" t="s">
        <v>1988</v>
      </c>
      <c r="L31143" t="s">
        <v>1308</v>
      </c>
    </row>
    <row r="31144" spans="8:12" x14ac:dyDescent="0.25">
      <c r="H31144" t="s">
        <v>28992</v>
      </c>
      <c r="I31144">
        <v>9652583</v>
      </c>
      <c r="J31144">
        <v>548920000</v>
      </c>
      <c r="K31144" t="s">
        <v>1988</v>
      </c>
      <c r="L31144" t="s">
        <v>1308</v>
      </c>
    </row>
    <row r="31145" spans="8:12" x14ac:dyDescent="0.25">
      <c r="H31145" t="s">
        <v>28993</v>
      </c>
      <c r="I31145">
        <v>7713876</v>
      </c>
      <c r="J31145">
        <v>515711000</v>
      </c>
      <c r="K31145" t="s">
        <v>1406</v>
      </c>
      <c r="L31145" t="s">
        <v>1341</v>
      </c>
    </row>
    <row r="31146" spans="8:12" x14ac:dyDescent="0.25">
      <c r="H31146" t="s">
        <v>28994</v>
      </c>
      <c r="I31146">
        <v>9100451</v>
      </c>
      <c r="J31146">
        <v>273332070</v>
      </c>
      <c r="K31146" t="s">
        <v>1297</v>
      </c>
      <c r="L31146" t="s">
        <v>1308</v>
      </c>
    </row>
    <row r="31147" spans="8:12" x14ac:dyDescent="0.25">
      <c r="H31147" t="s">
        <v>28995</v>
      </c>
      <c r="I31147">
        <v>9719329</v>
      </c>
      <c r="J31147">
        <v>355696000</v>
      </c>
      <c r="K31147" t="s">
        <v>1332</v>
      </c>
      <c r="L31147" t="s">
        <v>1308</v>
      </c>
    </row>
    <row r="31148" spans="8:12" x14ac:dyDescent="0.25">
      <c r="H31148" t="s">
        <v>28996</v>
      </c>
      <c r="I31148">
        <v>9719331</v>
      </c>
      <c r="J31148">
        <v>355962000</v>
      </c>
      <c r="K31148" t="s">
        <v>1332</v>
      </c>
      <c r="L31148" t="s">
        <v>1308</v>
      </c>
    </row>
    <row r="31149" spans="8:12" x14ac:dyDescent="0.25">
      <c r="H31149" t="s">
        <v>28997</v>
      </c>
      <c r="I31149">
        <v>9719343</v>
      </c>
      <c r="J31149">
        <v>357254000</v>
      </c>
      <c r="K31149" t="s">
        <v>1332</v>
      </c>
      <c r="L31149" t="s">
        <v>1308</v>
      </c>
    </row>
    <row r="31150" spans="8:12" x14ac:dyDescent="0.25">
      <c r="H31150" t="s">
        <v>28998</v>
      </c>
      <c r="I31150">
        <v>9719355</v>
      </c>
      <c r="J31150">
        <v>374519000</v>
      </c>
      <c r="L31150" t="s">
        <v>1308</v>
      </c>
    </row>
    <row r="31151" spans="8:12" x14ac:dyDescent="0.25">
      <c r="H31151" t="s">
        <v>28999</v>
      </c>
      <c r="I31151">
        <v>9719367</v>
      </c>
      <c r="J31151">
        <v>538006823</v>
      </c>
      <c r="K31151" t="s">
        <v>1437</v>
      </c>
      <c r="L31151" t="s">
        <v>1308</v>
      </c>
    </row>
    <row r="31152" spans="8:12" x14ac:dyDescent="0.25">
      <c r="H31152" t="s">
        <v>28999</v>
      </c>
      <c r="I31152">
        <v>9719367</v>
      </c>
      <c r="J31152">
        <v>477000000</v>
      </c>
      <c r="K31152" t="s">
        <v>1348</v>
      </c>
      <c r="L31152" t="s">
        <v>1308</v>
      </c>
    </row>
    <row r="31153" spans="8:12" x14ac:dyDescent="0.25">
      <c r="H31153" t="s">
        <v>29000</v>
      </c>
      <c r="I31153">
        <v>9705043</v>
      </c>
      <c r="J31153">
        <v>372446000</v>
      </c>
      <c r="L31153" t="s">
        <v>1329</v>
      </c>
    </row>
    <row r="31154" spans="8:12" x14ac:dyDescent="0.25">
      <c r="H31154" t="s">
        <v>29001</v>
      </c>
      <c r="I31154">
        <v>9528809</v>
      </c>
      <c r="J31154">
        <v>376158000</v>
      </c>
      <c r="K31154" t="s">
        <v>1322</v>
      </c>
      <c r="L31154" t="s">
        <v>1329</v>
      </c>
    </row>
    <row r="31155" spans="8:12" x14ac:dyDescent="0.25">
      <c r="H31155" t="s">
        <v>29002</v>
      </c>
      <c r="I31155">
        <v>9403073</v>
      </c>
      <c r="J31155">
        <v>256307000</v>
      </c>
      <c r="K31155" t="s">
        <v>1340</v>
      </c>
      <c r="L31155" t="s">
        <v>1341</v>
      </c>
    </row>
    <row r="31156" spans="8:12" x14ac:dyDescent="0.25">
      <c r="H31156" t="s">
        <v>29003</v>
      </c>
      <c r="I31156">
        <v>9486752</v>
      </c>
      <c r="J31156">
        <v>273351580</v>
      </c>
      <c r="K31156" t="s">
        <v>1297</v>
      </c>
      <c r="L31156" t="s">
        <v>1362</v>
      </c>
    </row>
    <row r="31157" spans="8:12" x14ac:dyDescent="0.25">
      <c r="H31157" t="s">
        <v>29004</v>
      </c>
      <c r="I31157">
        <v>9027154</v>
      </c>
      <c r="J31157">
        <v>273443840</v>
      </c>
      <c r="K31157" t="s">
        <v>1297</v>
      </c>
      <c r="L31157" t="s">
        <v>1362</v>
      </c>
    </row>
    <row r="31158" spans="8:12" x14ac:dyDescent="0.25">
      <c r="H31158" t="s">
        <v>29005</v>
      </c>
      <c r="I31158">
        <v>9615303</v>
      </c>
      <c r="J31158">
        <v>538004200</v>
      </c>
      <c r="K31158" t="s">
        <v>1437</v>
      </c>
      <c r="L31158" t="s">
        <v>1308</v>
      </c>
    </row>
    <row r="31159" spans="8:12" x14ac:dyDescent="0.25">
      <c r="H31159" t="s">
        <v>29006</v>
      </c>
      <c r="I31159">
        <v>9689823</v>
      </c>
      <c r="J31159">
        <v>538005336</v>
      </c>
      <c r="K31159" t="s">
        <v>1437</v>
      </c>
      <c r="L31159" t="s">
        <v>1308</v>
      </c>
    </row>
    <row r="31160" spans="8:12" x14ac:dyDescent="0.25">
      <c r="H31160" t="s">
        <v>29007</v>
      </c>
      <c r="I31160">
        <v>9691242</v>
      </c>
      <c r="J31160">
        <v>431004957</v>
      </c>
      <c r="K31160" t="s">
        <v>1368</v>
      </c>
      <c r="L31160" t="s">
        <v>1313</v>
      </c>
    </row>
    <row r="31161" spans="8:12" x14ac:dyDescent="0.25">
      <c r="H31161" t="s">
        <v>29008</v>
      </c>
      <c r="I31161">
        <v>9443217</v>
      </c>
      <c r="J31161">
        <v>357693000</v>
      </c>
      <c r="K31161" t="s">
        <v>1332</v>
      </c>
      <c r="L31161" t="s">
        <v>4744</v>
      </c>
    </row>
    <row r="31162" spans="8:12" x14ac:dyDescent="0.25">
      <c r="H31162" t="s">
        <v>29009</v>
      </c>
      <c r="I31162">
        <v>9542219</v>
      </c>
      <c r="J31162">
        <v>370716000</v>
      </c>
      <c r="L31162" t="s">
        <v>1295</v>
      </c>
    </row>
    <row r="31163" spans="8:12" x14ac:dyDescent="0.25">
      <c r="H31163" t="s">
        <v>29010</v>
      </c>
      <c r="I31163">
        <v>9524035</v>
      </c>
      <c r="J31163">
        <v>352300000</v>
      </c>
      <c r="K31163" t="s">
        <v>1332</v>
      </c>
      <c r="L31163" t="s">
        <v>1308</v>
      </c>
    </row>
    <row r="31164" spans="8:12" x14ac:dyDescent="0.25">
      <c r="H31164" t="s">
        <v>29011</v>
      </c>
      <c r="I31164">
        <v>9205990</v>
      </c>
      <c r="J31164">
        <v>356242000</v>
      </c>
      <c r="K31164" t="s">
        <v>1332</v>
      </c>
      <c r="L31164" t="s">
        <v>1341</v>
      </c>
    </row>
    <row r="31165" spans="8:12" x14ac:dyDescent="0.25">
      <c r="H31165" t="s">
        <v>29012</v>
      </c>
      <c r="I31165">
        <v>8512968</v>
      </c>
      <c r="J31165">
        <v>311683000</v>
      </c>
      <c r="K31165" t="s">
        <v>1609</v>
      </c>
      <c r="L31165" t="s">
        <v>1295</v>
      </c>
    </row>
    <row r="31166" spans="8:12" x14ac:dyDescent="0.25">
      <c r="H31166" t="s">
        <v>29013</v>
      </c>
      <c r="I31166">
        <v>9266798</v>
      </c>
      <c r="J31166">
        <v>431602142</v>
      </c>
      <c r="K31166" t="s">
        <v>1368</v>
      </c>
      <c r="L31166" t="s">
        <v>1313</v>
      </c>
    </row>
    <row r="31167" spans="8:12" x14ac:dyDescent="0.25">
      <c r="H31167" t="s">
        <v>29014</v>
      </c>
      <c r="I31167">
        <v>9726140</v>
      </c>
      <c r="J31167">
        <v>431006385</v>
      </c>
      <c r="K31167" t="s">
        <v>1368</v>
      </c>
      <c r="L31167" t="s">
        <v>1308</v>
      </c>
    </row>
    <row r="31168" spans="8:12" x14ac:dyDescent="0.25">
      <c r="H31168" t="s">
        <v>29015</v>
      </c>
      <c r="I31168">
        <v>9350111</v>
      </c>
      <c r="J31168">
        <v>371773000</v>
      </c>
      <c r="L31168" t="s">
        <v>1295</v>
      </c>
    </row>
    <row r="31169" spans="8:12" x14ac:dyDescent="0.25">
      <c r="H31169" t="s">
        <v>29016</v>
      </c>
      <c r="I31169">
        <v>9275907</v>
      </c>
      <c r="J31169">
        <v>431401935</v>
      </c>
      <c r="K31169" t="s">
        <v>1368</v>
      </c>
      <c r="L31169" t="s">
        <v>1313</v>
      </c>
    </row>
    <row r="31170" spans="8:12" x14ac:dyDescent="0.25">
      <c r="H31170" t="s">
        <v>29017</v>
      </c>
      <c r="I31170">
        <v>9100566</v>
      </c>
      <c r="J31170">
        <v>431500239</v>
      </c>
      <c r="K31170" t="s">
        <v>1368</v>
      </c>
      <c r="L31170" t="s">
        <v>1313</v>
      </c>
    </row>
    <row r="31171" spans="8:12" x14ac:dyDescent="0.25">
      <c r="H31171" t="s">
        <v>29018</v>
      </c>
      <c r="I31171">
        <v>9303675</v>
      </c>
      <c r="J31171">
        <v>431401969</v>
      </c>
      <c r="K31171" t="s">
        <v>1368</v>
      </c>
      <c r="L31171" t="s">
        <v>1308</v>
      </c>
    </row>
    <row r="31172" spans="8:12" x14ac:dyDescent="0.25">
      <c r="H31172" t="s">
        <v>29019</v>
      </c>
      <c r="I31172">
        <v>8971255</v>
      </c>
      <c r="J31172">
        <v>431401905</v>
      </c>
      <c r="K31172" t="s">
        <v>1368</v>
      </c>
      <c r="L31172" t="s">
        <v>1308</v>
      </c>
    </row>
    <row r="31173" spans="8:12" x14ac:dyDescent="0.25">
      <c r="H31173" t="s">
        <v>29020</v>
      </c>
      <c r="I31173">
        <v>9186546</v>
      </c>
      <c r="J31173">
        <v>431401103</v>
      </c>
      <c r="K31173" t="s">
        <v>1368</v>
      </c>
      <c r="L31173" t="s">
        <v>1313</v>
      </c>
    </row>
    <row r="31174" spans="8:12" x14ac:dyDescent="0.25">
      <c r="H31174" t="s">
        <v>29021</v>
      </c>
      <c r="I31174">
        <v>9690341</v>
      </c>
      <c r="J31174">
        <v>431004883</v>
      </c>
      <c r="K31174" t="s">
        <v>1368</v>
      </c>
      <c r="L31174" t="s">
        <v>1313</v>
      </c>
    </row>
    <row r="31175" spans="8:12" x14ac:dyDescent="0.25">
      <c r="H31175" t="s">
        <v>29022</v>
      </c>
      <c r="I31175">
        <v>8919960</v>
      </c>
      <c r="J31175">
        <v>431600939</v>
      </c>
      <c r="K31175" t="s">
        <v>1368</v>
      </c>
      <c r="L31175" t="s">
        <v>1308</v>
      </c>
    </row>
    <row r="31176" spans="8:12" x14ac:dyDescent="0.25">
      <c r="H31176" t="s">
        <v>29023</v>
      </c>
      <c r="I31176">
        <v>8737984</v>
      </c>
      <c r="J31176">
        <v>667003311</v>
      </c>
      <c r="K31176" t="s">
        <v>2089</v>
      </c>
      <c r="L31176" t="s">
        <v>1295</v>
      </c>
    </row>
    <row r="31177" spans="8:12" x14ac:dyDescent="0.25">
      <c r="H31177" t="s">
        <v>29024</v>
      </c>
      <c r="I31177">
        <v>9492490</v>
      </c>
      <c r="J31177">
        <v>370769000</v>
      </c>
      <c r="L31177" t="s">
        <v>1341</v>
      </c>
    </row>
    <row r="31178" spans="8:12" x14ac:dyDescent="0.25">
      <c r="H31178" t="s">
        <v>29025</v>
      </c>
      <c r="I31178">
        <v>9478561</v>
      </c>
      <c r="J31178">
        <v>351160000</v>
      </c>
      <c r="K31178" t="s">
        <v>1332</v>
      </c>
      <c r="L31178" t="s">
        <v>1341</v>
      </c>
    </row>
    <row r="31179" spans="8:12" x14ac:dyDescent="0.25">
      <c r="H31179" t="s">
        <v>29026</v>
      </c>
      <c r="I31179">
        <v>9514016</v>
      </c>
      <c r="J31179">
        <v>371749000</v>
      </c>
      <c r="L31179" t="s">
        <v>1341</v>
      </c>
    </row>
    <row r="31180" spans="8:12" x14ac:dyDescent="0.25">
      <c r="H31180" t="s">
        <v>29027</v>
      </c>
      <c r="I31180">
        <v>9514028</v>
      </c>
      <c r="J31180">
        <v>373190000</v>
      </c>
      <c r="L31180" t="s">
        <v>1341</v>
      </c>
    </row>
    <row r="31181" spans="8:12" x14ac:dyDescent="0.25">
      <c r="H31181" t="s">
        <v>29028</v>
      </c>
      <c r="I31181">
        <v>9512044</v>
      </c>
      <c r="J31181">
        <v>373805000</v>
      </c>
      <c r="L31181" t="s">
        <v>1341</v>
      </c>
    </row>
    <row r="31182" spans="8:12" x14ac:dyDescent="0.25">
      <c r="H31182" t="s">
        <v>29029</v>
      </c>
      <c r="I31182">
        <v>9478573</v>
      </c>
      <c r="J31182">
        <v>354520000</v>
      </c>
      <c r="K31182" t="s">
        <v>1332</v>
      </c>
      <c r="L31182" t="s">
        <v>1341</v>
      </c>
    </row>
    <row r="31183" spans="8:12" x14ac:dyDescent="0.25">
      <c r="H31183" t="s">
        <v>29030</v>
      </c>
      <c r="I31183">
        <v>9566655</v>
      </c>
      <c r="J31183">
        <v>372390000</v>
      </c>
      <c r="L31183" t="s">
        <v>1341</v>
      </c>
    </row>
    <row r="31184" spans="8:12" x14ac:dyDescent="0.25">
      <c r="H31184" t="s">
        <v>29031</v>
      </c>
      <c r="I31184">
        <v>9154581</v>
      </c>
      <c r="J31184">
        <v>351385000</v>
      </c>
      <c r="K31184" t="s">
        <v>1332</v>
      </c>
      <c r="L31184" t="s">
        <v>1341</v>
      </c>
    </row>
    <row r="31185" spans="8:12" x14ac:dyDescent="0.25">
      <c r="H31185" t="s">
        <v>29032</v>
      </c>
      <c r="I31185">
        <v>8882040</v>
      </c>
      <c r="J31185">
        <v>445506000</v>
      </c>
      <c r="K31185" t="s">
        <v>5110</v>
      </c>
      <c r="L31185" t="s">
        <v>1308</v>
      </c>
    </row>
    <row r="31186" spans="8:12" x14ac:dyDescent="0.25">
      <c r="H31186" t="s">
        <v>29033</v>
      </c>
      <c r="I31186">
        <v>8619132</v>
      </c>
      <c r="J31186">
        <v>533000093</v>
      </c>
      <c r="K31186" t="s">
        <v>1563</v>
      </c>
      <c r="L31186" t="s">
        <v>1313</v>
      </c>
    </row>
    <row r="31187" spans="8:12" x14ac:dyDescent="0.25">
      <c r="H31187" t="s">
        <v>29034</v>
      </c>
      <c r="I31187">
        <v>9547922</v>
      </c>
      <c r="J31187">
        <v>574012405</v>
      </c>
      <c r="K31187" t="s">
        <v>1350</v>
      </c>
      <c r="L31187" t="s">
        <v>1308</v>
      </c>
    </row>
    <row r="31188" spans="8:12" x14ac:dyDescent="0.25">
      <c r="H31188" t="s">
        <v>29035</v>
      </c>
      <c r="I31188">
        <v>9345678</v>
      </c>
      <c r="J31188">
        <v>574235678</v>
      </c>
      <c r="K31188" t="s">
        <v>1350</v>
      </c>
      <c r="L31188" t="s">
        <v>1308</v>
      </c>
    </row>
    <row r="31189" spans="8:12" x14ac:dyDescent="0.25">
      <c r="H31189" t="s">
        <v>29036</v>
      </c>
      <c r="I31189">
        <v>9346160</v>
      </c>
      <c r="J31189">
        <v>311028800</v>
      </c>
      <c r="K31189" t="s">
        <v>1609</v>
      </c>
      <c r="L31189" t="s">
        <v>1341</v>
      </c>
    </row>
    <row r="31190" spans="8:12" x14ac:dyDescent="0.25">
      <c r="H31190" t="s">
        <v>29037</v>
      </c>
      <c r="I31190">
        <v>9633355</v>
      </c>
      <c r="J31190">
        <v>271043343</v>
      </c>
      <c r="K31190" t="s">
        <v>1373</v>
      </c>
      <c r="L31190" t="s">
        <v>1329</v>
      </c>
    </row>
    <row r="31191" spans="8:12" x14ac:dyDescent="0.25">
      <c r="H31191" t="s">
        <v>29038</v>
      </c>
      <c r="I31191">
        <v>9455674</v>
      </c>
      <c r="J31191">
        <v>245050000</v>
      </c>
      <c r="K31191" t="s">
        <v>1387</v>
      </c>
      <c r="L31191" t="s">
        <v>1295</v>
      </c>
    </row>
    <row r="31192" spans="8:12" x14ac:dyDescent="0.25">
      <c r="H31192" t="s">
        <v>29039</v>
      </c>
      <c r="I31192">
        <v>9474618</v>
      </c>
      <c r="J31192">
        <v>229672000</v>
      </c>
      <c r="L31192" t="s">
        <v>1341</v>
      </c>
    </row>
    <row r="31193" spans="8:12" x14ac:dyDescent="0.25">
      <c r="H31193" t="s">
        <v>1202</v>
      </c>
      <c r="I31193">
        <v>9393163</v>
      </c>
      <c r="J31193">
        <v>212049000</v>
      </c>
      <c r="K31193" t="s">
        <v>1443</v>
      </c>
      <c r="L31193" t="s">
        <v>1341</v>
      </c>
    </row>
    <row r="31194" spans="8:12" x14ac:dyDescent="0.25">
      <c r="H31194" t="s">
        <v>29040</v>
      </c>
      <c r="I31194">
        <v>7736323</v>
      </c>
      <c r="J31194">
        <v>441028000</v>
      </c>
      <c r="K31194" t="s">
        <v>1352</v>
      </c>
      <c r="L31194" t="s">
        <v>1308</v>
      </c>
    </row>
    <row r="31195" spans="8:12" x14ac:dyDescent="0.25">
      <c r="H31195" t="s">
        <v>29041</v>
      </c>
      <c r="I31195">
        <v>9246774</v>
      </c>
      <c r="J31195">
        <v>470667000</v>
      </c>
      <c r="K31195" t="s">
        <v>1403</v>
      </c>
      <c r="L31195" t="s">
        <v>1329</v>
      </c>
    </row>
    <row r="31196" spans="8:12" x14ac:dyDescent="0.25">
      <c r="H31196" t="s">
        <v>29042</v>
      </c>
      <c r="I31196">
        <v>7734143</v>
      </c>
      <c r="J31196">
        <v>355389000</v>
      </c>
      <c r="K31196" t="s">
        <v>1332</v>
      </c>
      <c r="L31196" t="s">
        <v>1313</v>
      </c>
    </row>
    <row r="31197" spans="8:12" x14ac:dyDescent="0.25">
      <c r="H31197" t="s">
        <v>29043</v>
      </c>
      <c r="I31197">
        <v>9200861</v>
      </c>
      <c r="J31197">
        <v>253196000</v>
      </c>
      <c r="K31197" t="s">
        <v>1615</v>
      </c>
      <c r="L31197" t="s">
        <v>1313</v>
      </c>
    </row>
    <row r="31198" spans="8:12" x14ac:dyDescent="0.25">
      <c r="H31198" t="s">
        <v>29044</v>
      </c>
      <c r="I31198">
        <v>9177765</v>
      </c>
      <c r="J31198">
        <v>419000156</v>
      </c>
      <c r="K31198" t="s">
        <v>1420</v>
      </c>
      <c r="L31198" t="s">
        <v>1341</v>
      </c>
    </row>
    <row r="31199" spans="8:12" x14ac:dyDescent="0.25">
      <c r="H31199" t="s">
        <v>29045</v>
      </c>
      <c r="I31199">
        <v>9443920</v>
      </c>
      <c r="J31199">
        <v>311037400</v>
      </c>
      <c r="K31199" t="s">
        <v>1609</v>
      </c>
      <c r="L31199" t="s">
        <v>1295</v>
      </c>
    </row>
    <row r="31200" spans="8:12" x14ac:dyDescent="0.25">
      <c r="H31200" t="s">
        <v>29046</v>
      </c>
      <c r="I31200">
        <v>9283734</v>
      </c>
      <c r="J31200">
        <v>345140007</v>
      </c>
      <c r="K31200" t="s">
        <v>2744</v>
      </c>
      <c r="L31200" t="s">
        <v>1326</v>
      </c>
    </row>
    <row r="31201" spans="8:12" x14ac:dyDescent="0.25">
      <c r="H31201" t="s">
        <v>29047</v>
      </c>
      <c r="I31201">
        <v>7516917</v>
      </c>
      <c r="J31201">
        <v>207822380</v>
      </c>
      <c r="K31201" t="s">
        <v>1782</v>
      </c>
      <c r="L31201" t="s">
        <v>1313</v>
      </c>
    </row>
    <row r="31202" spans="8:12" x14ac:dyDescent="0.25">
      <c r="H31202" t="s">
        <v>29048</v>
      </c>
      <c r="I31202">
        <v>9240914</v>
      </c>
      <c r="J31202">
        <v>457042000</v>
      </c>
      <c r="K31202" t="s">
        <v>1409</v>
      </c>
      <c r="L31202" t="s">
        <v>1326</v>
      </c>
    </row>
    <row r="31203" spans="8:12" x14ac:dyDescent="0.25">
      <c r="H31203" t="s">
        <v>29049</v>
      </c>
      <c r="I31203">
        <v>9113599</v>
      </c>
      <c r="J31203">
        <v>273335000</v>
      </c>
      <c r="K31203" t="s">
        <v>1297</v>
      </c>
      <c r="L31203" t="s">
        <v>1295</v>
      </c>
    </row>
    <row r="31204" spans="8:12" x14ac:dyDescent="0.25">
      <c r="H31204" t="s">
        <v>29050</v>
      </c>
      <c r="I31204">
        <v>9222560</v>
      </c>
      <c r="J31204">
        <v>636016860</v>
      </c>
      <c r="K31204" t="s">
        <v>1464</v>
      </c>
      <c r="L31204" t="s">
        <v>1362</v>
      </c>
    </row>
    <row r="31205" spans="8:12" x14ac:dyDescent="0.25">
      <c r="H31205" t="s">
        <v>29050</v>
      </c>
      <c r="I31205">
        <v>9222560</v>
      </c>
      <c r="J31205">
        <v>345140008</v>
      </c>
      <c r="K31205" t="s">
        <v>2744</v>
      </c>
      <c r="L31205" t="s">
        <v>1362</v>
      </c>
    </row>
    <row r="31206" spans="8:12" x14ac:dyDescent="0.25">
      <c r="H31206" t="s">
        <v>29051</v>
      </c>
      <c r="I31206">
        <v>9306691</v>
      </c>
      <c r="J31206">
        <v>244321000</v>
      </c>
      <c r="K31206" t="s">
        <v>1387</v>
      </c>
      <c r="L31206" t="s">
        <v>1295</v>
      </c>
    </row>
    <row r="31207" spans="8:12" x14ac:dyDescent="0.25">
      <c r="H31207" t="s">
        <v>29052</v>
      </c>
      <c r="I31207">
        <v>9148491</v>
      </c>
      <c r="J31207">
        <v>518686000</v>
      </c>
      <c r="K31207" t="s">
        <v>1595</v>
      </c>
      <c r="L31207" t="s">
        <v>1295</v>
      </c>
    </row>
    <row r="31208" spans="8:12" x14ac:dyDescent="0.25">
      <c r="H31208" t="s">
        <v>29052</v>
      </c>
      <c r="I31208">
        <v>7725374</v>
      </c>
      <c r="J31208">
        <v>356879000</v>
      </c>
      <c r="K31208" t="s">
        <v>1332</v>
      </c>
      <c r="L31208" t="s">
        <v>1614</v>
      </c>
    </row>
    <row r="31209" spans="8:12" x14ac:dyDescent="0.25">
      <c r="H31209" t="s">
        <v>29053</v>
      </c>
      <c r="I31209">
        <v>9205952</v>
      </c>
      <c r="J31209">
        <v>271040352</v>
      </c>
      <c r="L31209" t="s">
        <v>1295</v>
      </c>
    </row>
    <row r="31210" spans="8:12" x14ac:dyDescent="0.25">
      <c r="H31210" t="s">
        <v>29054</v>
      </c>
      <c r="I31210">
        <v>8017877</v>
      </c>
      <c r="J31210">
        <v>525020882</v>
      </c>
      <c r="K31210" t="s">
        <v>1307</v>
      </c>
      <c r="L31210" t="s">
        <v>1308</v>
      </c>
    </row>
    <row r="31211" spans="8:12" x14ac:dyDescent="0.25">
      <c r="H31211" t="s">
        <v>29055</v>
      </c>
      <c r="I31211">
        <v>9415208</v>
      </c>
      <c r="J31211">
        <v>209015000</v>
      </c>
      <c r="K31211" t="s">
        <v>1443</v>
      </c>
      <c r="L31211" t="s">
        <v>1341</v>
      </c>
    </row>
    <row r="31212" spans="8:12" x14ac:dyDescent="0.25">
      <c r="H31212" t="s">
        <v>1203</v>
      </c>
      <c r="I31212">
        <v>9640671</v>
      </c>
      <c r="J31212">
        <v>477464200</v>
      </c>
      <c r="K31212" t="s">
        <v>1348</v>
      </c>
      <c r="L31212" t="s">
        <v>1341</v>
      </c>
    </row>
    <row r="31213" spans="8:12" x14ac:dyDescent="0.25">
      <c r="H31213" t="s">
        <v>1204</v>
      </c>
      <c r="I31213">
        <v>9649249</v>
      </c>
      <c r="J31213">
        <v>477319700</v>
      </c>
      <c r="K31213" t="s">
        <v>1348</v>
      </c>
      <c r="L31213" t="s">
        <v>1308</v>
      </c>
    </row>
    <row r="31214" spans="8:12" x14ac:dyDescent="0.25">
      <c r="H31214" t="s">
        <v>29056</v>
      </c>
      <c r="I31214">
        <v>8517360</v>
      </c>
      <c r="J31214">
        <v>412419520</v>
      </c>
      <c r="K31214" t="s">
        <v>1328</v>
      </c>
      <c r="L31214" t="s">
        <v>1341</v>
      </c>
    </row>
    <row r="31215" spans="8:12" x14ac:dyDescent="0.25">
      <c r="H31215" t="s">
        <v>29057</v>
      </c>
      <c r="I31215">
        <v>9000857</v>
      </c>
      <c r="J31215">
        <v>412750730</v>
      </c>
      <c r="K31215" t="s">
        <v>1328</v>
      </c>
      <c r="L31215" t="s">
        <v>1341</v>
      </c>
    </row>
    <row r="31216" spans="8:12" x14ac:dyDescent="0.25">
      <c r="H31216" t="s">
        <v>29058</v>
      </c>
      <c r="I31216">
        <v>9044451</v>
      </c>
      <c r="J31216">
        <v>352220000</v>
      </c>
      <c r="K31216" t="s">
        <v>1332</v>
      </c>
      <c r="L31216" t="s">
        <v>1341</v>
      </c>
    </row>
    <row r="31217" spans="8:12" x14ac:dyDescent="0.25">
      <c r="H31217" t="s">
        <v>29059</v>
      </c>
      <c r="I31217">
        <v>8904214</v>
      </c>
      <c r="J31217">
        <v>413037000</v>
      </c>
      <c r="K31217" t="s">
        <v>1328</v>
      </c>
      <c r="L31217" t="s">
        <v>1341</v>
      </c>
    </row>
    <row r="31218" spans="8:12" x14ac:dyDescent="0.25">
      <c r="H31218" t="s">
        <v>29060</v>
      </c>
      <c r="I31218">
        <v>8912314</v>
      </c>
      <c r="J31218">
        <v>413411690</v>
      </c>
      <c r="K31218" t="s">
        <v>1328</v>
      </c>
      <c r="L31218" t="s">
        <v>1341</v>
      </c>
    </row>
    <row r="31219" spans="8:12" x14ac:dyDescent="0.25">
      <c r="H31219" t="s">
        <v>29061</v>
      </c>
      <c r="I31219">
        <v>9375874</v>
      </c>
      <c r="J31219">
        <v>304924000</v>
      </c>
      <c r="K31219" t="s">
        <v>1294</v>
      </c>
      <c r="L31219" t="s">
        <v>1295</v>
      </c>
    </row>
    <row r="31220" spans="8:12" x14ac:dyDescent="0.25">
      <c r="H31220" t="s">
        <v>29062</v>
      </c>
      <c r="I31220">
        <v>9038701</v>
      </c>
      <c r="J31220">
        <v>548790000</v>
      </c>
      <c r="K31220" t="s">
        <v>1988</v>
      </c>
      <c r="L31220" t="s">
        <v>1341</v>
      </c>
    </row>
    <row r="31221" spans="8:12" x14ac:dyDescent="0.25">
      <c r="H31221" t="s">
        <v>29063</v>
      </c>
      <c r="I31221">
        <v>8312758</v>
      </c>
      <c r="J31221">
        <v>725015100</v>
      </c>
      <c r="K31221" t="s">
        <v>1532</v>
      </c>
      <c r="L31221" t="s">
        <v>1341</v>
      </c>
    </row>
    <row r="31222" spans="8:12" x14ac:dyDescent="0.25">
      <c r="H31222" t="s">
        <v>29064</v>
      </c>
      <c r="I31222">
        <v>9395185</v>
      </c>
      <c r="J31222">
        <v>271000957</v>
      </c>
      <c r="K31222" t="s">
        <v>1373</v>
      </c>
      <c r="L31222" t="s">
        <v>1295</v>
      </c>
    </row>
    <row r="31223" spans="8:12" x14ac:dyDescent="0.25">
      <c r="H31223" t="s">
        <v>29065</v>
      </c>
      <c r="I31223">
        <v>7364429</v>
      </c>
      <c r="J31223">
        <v>271002187</v>
      </c>
      <c r="K31223" t="s">
        <v>1373</v>
      </c>
      <c r="L31223" t="s">
        <v>1295</v>
      </c>
    </row>
    <row r="31224" spans="8:12" x14ac:dyDescent="0.25">
      <c r="H31224" t="s">
        <v>29066</v>
      </c>
      <c r="I31224">
        <v>9220354</v>
      </c>
      <c r="J31224">
        <v>247604000</v>
      </c>
      <c r="K31224" t="s">
        <v>1398</v>
      </c>
      <c r="L31224" t="s">
        <v>1326</v>
      </c>
    </row>
    <row r="31225" spans="8:12" x14ac:dyDescent="0.25">
      <c r="H31225" t="s">
        <v>29067</v>
      </c>
      <c r="I31225">
        <v>7432135</v>
      </c>
      <c r="J31225">
        <v>354937000</v>
      </c>
      <c r="K31225" t="s">
        <v>1332</v>
      </c>
      <c r="L31225" t="s">
        <v>1295</v>
      </c>
    </row>
    <row r="31226" spans="8:12" x14ac:dyDescent="0.25">
      <c r="H31226" t="s">
        <v>29068</v>
      </c>
      <c r="I31226">
        <v>9583110</v>
      </c>
      <c r="J31226">
        <v>269025000</v>
      </c>
      <c r="K31226" t="s">
        <v>1460</v>
      </c>
      <c r="L31226" t="s">
        <v>1341</v>
      </c>
    </row>
    <row r="31227" spans="8:12" x14ac:dyDescent="0.25">
      <c r="H31227" t="s">
        <v>29069</v>
      </c>
      <c r="I31227">
        <v>8817992</v>
      </c>
      <c r="J31227">
        <v>370747000</v>
      </c>
      <c r="L31227" t="s">
        <v>1346</v>
      </c>
    </row>
    <row r="31228" spans="8:12" x14ac:dyDescent="0.25">
      <c r="H31228" t="s">
        <v>29070</v>
      </c>
      <c r="I31228">
        <v>9673082</v>
      </c>
      <c r="J31228">
        <v>271043631</v>
      </c>
      <c r="K31228" t="s">
        <v>1373</v>
      </c>
      <c r="L31228" t="s">
        <v>1308</v>
      </c>
    </row>
    <row r="31229" spans="8:12" x14ac:dyDescent="0.25">
      <c r="H31229" t="s">
        <v>29071</v>
      </c>
      <c r="I31229">
        <v>9703021</v>
      </c>
      <c r="J31229">
        <v>271043811</v>
      </c>
      <c r="K31229" t="s">
        <v>1373</v>
      </c>
      <c r="L31229" t="s">
        <v>1308</v>
      </c>
    </row>
    <row r="31230" spans="8:12" x14ac:dyDescent="0.25">
      <c r="H31230" t="s">
        <v>29072</v>
      </c>
      <c r="I31230">
        <v>9756391</v>
      </c>
      <c r="J31230">
        <v>271044252</v>
      </c>
      <c r="K31230" t="s">
        <v>1373</v>
      </c>
      <c r="L31230" t="s">
        <v>1308</v>
      </c>
    </row>
    <row r="31231" spans="8:12" x14ac:dyDescent="0.25">
      <c r="H31231" t="s">
        <v>29073</v>
      </c>
      <c r="I31231">
        <v>9250945</v>
      </c>
      <c r="J31231">
        <v>248961000</v>
      </c>
      <c r="K31231" t="s">
        <v>1340</v>
      </c>
      <c r="L31231" t="s">
        <v>1341</v>
      </c>
    </row>
    <row r="31232" spans="8:12" x14ac:dyDescent="0.25">
      <c r="H31232" t="s">
        <v>29074</v>
      </c>
      <c r="I31232">
        <v>9396646</v>
      </c>
      <c r="J31232">
        <v>436000242</v>
      </c>
      <c r="K31232" t="s">
        <v>1473</v>
      </c>
      <c r="L31232" t="s">
        <v>1295</v>
      </c>
    </row>
    <row r="31233" spans="8:12" x14ac:dyDescent="0.25">
      <c r="H31233" t="s">
        <v>29075</v>
      </c>
      <c r="I31233">
        <v>8891924</v>
      </c>
      <c r="J31233">
        <v>434111000</v>
      </c>
      <c r="K31233" t="s">
        <v>1991</v>
      </c>
      <c r="L31233" t="s">
        <v>1308</v>
      </c>
    </row>
    <row r="31234" spans="8:12" x14ac:dyDescent="0.25">
      <c r="H31234" t="s">
        <v>29076</v>
      </c>
      <c r="I31234">
        <v>9474644</v>
      </c>
      <c r="J31234">
        <v>229664000</v>
      </c>
      <c r="L31234" t="s">
        <v>1341</v>
      </c>
    </row>
    <row r="31235" spans="8:12" x14ac:dyDescent="0.25">
      <c r="H31235" t="s">
        <v>29077</v>
      </c>
      <c r="I31235">
        <v>9479838</v>
      </c>
      <c r="J31235">
        <v>356423000</v>
      </c>
      <c r="K31235" t="s">
        <v>1332</v>
      </c>
      <c r="L31235" t="s">
        <v>1326</v>
      </c>
    </row>
    <row r="31236" spans="8:12" x14ac:dyDescent="0.25">
      <c r="H31236" t="s">
        <v>29078</v>
      </c>
      <c r="I31236">
        <v>9395616</v>
      </c>
      <c r="J31236">
        <v>636091254</v>
      </c>
      <c r="K31236" t="s">
        <v>1464</v>
      </c>
      <c r="L31236" t="s">
        <v>1295</v>
      </c>
    </row>
    <row r="31237" spans="8:12" x14ac:dyDescent="0.25">
      <c r="H31237" t="s">
        <v>29078</v>
      </c>
      <c r="I31237">
        <v>9395616</v>
      </c>
      <c r="J31237">
        <v>538005886</v>
      </c>
      <c r="K31237" t="s">
        <v>1437</v>
      </c>
      <c r="L31237" t="s">
        <v>1295</v>
      </c>
    </row>
    <row r="31238" spans="8:12" x14ac:dyDescent="0.25">
      <c r="H31238" t="s">
        <v>29079</v>
      </c>
      <c r="I31238">
        <v>9717761</v>
      </c>
      <c r="J31238">
        <v>538006160</v>
      </c>
      <c r="K31238" t="s">
        <v>1437</v>
      </c>
      <c r="L31238" t="s">
        <v>1313</v>
      </c>
    </row>
    <row r="31239" spans="8:12" x14ac:dyDescent="0.25">
      <c r="H31239" t="s">
        <v>29080</v>
      </c>
      <c r="I31239">
        <v>9618501</v>
      </c>
      <c r="J31239">
        <v>636015352</v>
      </c>
      <c r="K31239" t="s">
        <v>1464</v>
      </c>
      <c r="L31239" t="s">
        <v>1341</v>
      </c>
    </row>
    <row r="31240" spans="8:12" x14ac:dyDescent="0.25">
      <c r="H31240" t="s">
        <v>29081</v>
      </c>
      <c r="I31240">
        <v>9404388</v>
      </c>
      <c r="J31240">
        <v>370563000</v>
      </c>
      <c r="L31240" t="s">
        <v>1326</v>
      </c>
    </row>
    <row r="31241" spans="8:12" x14ac:dyDescent="0.25">
      <c r="H31241" t="s">
        <v>29082</v>
      </c>
      <c r="I31241">
        <v>8408777</v>
      </c>
      <c r="J31241">
        <v>354863000</v>
      </c>
      <c r="K31241" t="s">
        <v>1332</v>
      </c>
      <c r="L31241" t="s">
        <v>1362</v>
      </c>
    </row>
    <row r="31242" spans="8:12" x14ac:dyDescent="0.25">
      <c r="H31242" t="s">
        <v>29083</v>
      </c>
      <c r="I31242">
        <v>8307600</v>
      </c>
      <c r="J31242">
        <v>548712000</v>
      </c>
      <c r="L31242" t="s">
        <v>1341</v>
      </c>
    </row>
    <row r="31243" spans="8:12" x14ac:dyDescent="0.25">
      <c r="H31243" t="s">
        <v>29084</v>
      </c>
      <c r="I31243">
        <v>9379545</v>
      </c>
      <c r="J31243">
        <v>574442000</v>
      </c>
      <c r="K31243" t="s">
        <v>1350</v>
      </c>
      <c r="L31243" t="s">
        <v>1308</v>
      </c>
    </row>
    <row r="31244" spans="8:12" x14ac:dyDescent="0.25">
      <c r="H31244" t="s">
        <v>29085</v>
      </c>
      <c r="I31244">
        <v>7920364</v>
      </c>
      <c r="J31244">
        <v>518697000</v>
      </c>
      <c r="K31244" t="s">
        <v>1595</v>
      </c>
      <c r="L31244" t="s">
        <v>1295</v>
      </c>
    </row>
    <row r="31245" spans="8:12" x14ac:dyDescent="0.25">
      <c r="H31245" t="s">
        <v>29086</v>
      </c>
      <c r="I31245">
        <v>9344033</v>
      </c>
      <c r="J31245">
        <v>636013087</v>
      </c>
      <c r="K31245" t="s">
        <v>1464</v>
      </c>
      <c r="L31245" t="s">
        <v>1362</v>
      </c>
    </row>
    <row r="31246" spans="8:12" x14ac:dyDescent="0.25">
      <c r="H31246" t="s">
        <v>29087</v>
      </c>
      <c r="I31246">
        <v>9177791</v>
      </c>
      <c r="J31246">
        <v>419000157</v>
      </c>
      <c r="K31246" t="s">
        <v>1420</v>
      </c>
      <c r="L31246" t="s">
        <v>1341</v>
      </c>
    </row>
    <row r="31247" spans="8:12" x14ac:dyDescent="0.25">
      <c r="H31247" t="s">
        <v>29088</v>
      </c>
      <c r="I31247">
        <v>9603506</v>
      </c>
      <c r="J31247">
        <v>636015511</v>
      </c>
      <c r="K31247" t="s">
        <v>1464</v>
      </c>
      <c r="L31247" t="s">
        <v>1341</v>
      </c>
    </row>
    <row r="31248" spans="8:12" x14ac:dyDescent="0.25">
      <c r="H31248" t="s">
        <v>29089</v>
      </c>
      <c r="I31248">
        <v>9603520</v>
      </c>
      <c r="J31248">
        <v>636015512</v>
      </c>
      <c r="K31248" t="s">
        <v>1464</v>
      </c>
      <c r="L31248" t="s">
        <v>1341</v>
      </c>
    </row>
    <row r="31249" spans="8:12" x14ac:dyDescent="0.25">
      <c r="H31249" t="s">
        <v>29090</v>
      </c>
      <c r="I31249">
        <v>9603532</v>
      </c>
      <c r="J31249">
        <v>636015513</v>
      </c>
      <c r="K31249" t="s">
        <v>1464</v>
      </c>
      <c r="L31249" t="s">
        <v>1341</v>
      </c>
    </row>
    <row r="31250" spans="8:12" x14ac:dyDescent="0.25">
      <c r="H31250" t="s">
        <v>29091</v>
      </c>
      <c r="I31250">
        <v>9594121</v>
      </c>
      <c r="J31250">
        <v>636015510</v>
      </c>
      <c r="K31250" t="s">
        <v>1464</v>
      </c>
      <c r="L31250" t="s">
        <v>1341</v>
      </c>
    </row>
    <row r="31251" spans="8:12" x14ac:dyDescent="0.25">
      <c r="H31251" t="s">
        <v>29092</v>
      </c>
      <c r="I31251">
        <v>9003287</v>
      </c>
      <c r="J31251">
        <v>244922000</v>
      </c>
      <c r="K31251" t="s">
        <v>1387</v>
      </c>
      <c r="L31251" t="s">
        <v>1346</v>
      </c>
    </row>
    <row r="31252" spans="8:12" x14ac:dyDescent="0.25">
      <c r="H31252" t="s">
        <v>29093</v>
      </c>
      <c r="I31252">
        <v>9741803</v>
      </c>
      <c r="J31252">
        <v>235104516</v>
      </c>
      <c r="K31252" t="s">
        <v>1558</v>
      </c>
      <c r="L31252" t="s">
        <v>1560</v>
      </c>
    </row>
    <row r="31253" spans="8:12" x14ac:dyDescent="0.25">
      <c r="H31253" t="s">
        <v>29094</v>
      </c>
      <c r="I31253">
        <v>9087740</v>
      </c>
      <c r="J31253">
        <v>441674000</v>
      </c>
      <c r="K31253" t="s">
        <v>1352</v>
      </c>
      <c r="L31253" t="s">
        <v>1341</v>
      </c>
    </row>
    <row r="31254" spans="8:12" x14ac:dyDescent="0.25">
      <c r="H31254" t="s">
        <v>1205</v>
      </c>
      <c r="I31254">
        <v>9512367</v>
      </c>
      <c r="J31254">
        <v>538004652</v>
      </c>
      <c r="K31254" t="s">
        <v>1437</v>
      </c>
      <c r="L31254" t="s">
        <v>1341</v>
      </c>
    </row>
    <row r="31255" spans="8:12" x14ac:dyDescent="0.25">
      <c r="H31255" t="s">
        <v>29095</v>
      </c>
      <c r="I31255">
        <v>9633082</v>
      </c>
      <c r="J31255">
        <v>371477000</v>
      </c>
      <c r="L31255" t="s">
        <v>1341</v>
      </c>
    </row>
    <row r="31256" spans="8:12" x14ac:dyDescent="0.25">
      <c r="H31256" t="s">
        <v>29096</v>
      </c>
      <c r="I31256">
        <v>9363780</v>
      </c>
      <c r="J31256">
        <v>538005294</v>
      </c>
      <c r="K31256" t="s">
        <v>1437</v>
      </c>
      <c r="L31256" t="s">
        <v>1362</v>
      </c>
    </row>
    <row r="31257" spans="8:12" x14ac:dyDescent="0.25">
      <c r="H31257" t="s">
        <v>29097</v>
      </c>
      <c r="I31257">
        <v>9473767</v>
      </c>
      <c r="J31257">
        <v>373558000</v>
      </c>
      <c r="L31257" t="s">
        <v>1308</v>
      </c>
    </row>
    <row r="31258" spans="8:12" x14ac:dyDescent="0.25">
      <c r="H31258" t="s">
        <v>29098</v>
      </c>
      <c r="I31258">
        <v>9507594</v>
      </c>
      <c r="J31258">
        <v>245881000</v>
      </c>
      <c r="K31258" t="s">
        <v>1387</v>
      </c>
      <c r="L31258" t="s">
        <v>1346</v>
      </c>
    </row>
    <row r="31259" spans="8:12" x14ac:dyDescent="0.25">
      <c r="H31259" t="s">
        <v>29099</v>
      </c>
      <c r="I31259">
        <v>9071428</v>
      </c>
      <c r="J31259">
        <v>440961000</v>
      </c>
      <c r="K31259" t="s">
        <v>1352</v>
      </c>
      <c r="L31259" t="s">
        <v>1308</v>
      </c>
    </row>
    <row r="31260" spans="8:12" x14ac:dyDescent="0.25">
      <c r="H31260" t="s">
        <v>29100</v>
      </c>
      <c r="I31260">
        <v>9403920</v>
      </c>
      <c r="J31260">
        <v>440904000</v>
      </c>
      <c r="K31260" t="s">
        <v>1352</v>
      </c>
      <c r="L31260" t="s">
        <v>1295</v>
      </c>
    </row>
    <row r="31261" spans="8:12" x14ac:dyDescent="0.25">
      <c r="H31261" t="s">
        <v>29101</v>
      </c>
      <c r="I31261">
        <v>9163049</v>
      </c>
      <c r="J31261">
        <v>564263000</v>
      </c>
      <c r="K31261" t="s">
        <v>1441</v>
      </c>
      <c r="L31261" t="s">
        <v>1295</v>
      </c>
    </row>
    <row r="31262" spans="8:12" x14ac:dyDescent="0.25">
      <c r="H31262" t="s">
        <v>29102</v>
      </c>
      <c r="I31262">
        <v>9565209</v>
      </c>
      <c r="J31262">
        <v>441631000</v>
      </c>
      <c r="K31262" t="s">
        <v>1352</v>
      </c>
      <c r="L31262" t="s">
        <v>1295</v>
      </c>
    </row>
    <row r="31263" spans="8:12" x14ac:dyDescent="0.25">
      <c r="H31263" t="s">
        <v>29103</v>
      </c>
      <c r="I31263">
        <v>9313230</v>
      </c>
      <c r="J31263">
        <v>440098000</v>
      </c>
      <c r="K31263" t="s">
        <v>1352</v>
      </c>
      <c r="L31263" t="s">
        <v>1295</v>
      </c>
    </row>
    <row r="31264" spans="8:12" x14ac:dyDescent="0.25">
      <c r="H31264" t="s">
        <v>29104</v>
      </c>
      <c r="I31264">
        <v>9541071</v>
      </c>
      <c r="J31264">
        <v>441894000</v>
      </c>
      <c r="K31264" t="s">
        <v>1352</v>
      </c>
      <c r="L31264" t="s">
        <v>1341</v>
      </c>
    </row>
    <row r="31265" spans="8:12" x14ac:dyDescent="0.25">
      <c r="H31265" t="s">
        <v>1206</v>
      </c>
      <c r="I31265">
        <v>9418468</v>
      </c>
      <c r="J31265">
        <v>538004445</v>
      </c>
      <c r="K31265" t="s">
        <v>1437</v>
      </c>
      <c r="L31265" t="s">
        <v>1341</v>
      </c>
    </row>
    <row r="31266" spans="8:12" x14ac:dyDescent="0.25">
      <c r="H31266" t="s">
        <v>29105</v>
      </c>
      <c r="I31266">
        <v>8302284</v>
      </c>
      <c r="J31266">
        <v>374642000</v>
      </c>
      <c r="L31266" t="s">
        <v>1614</v>
      </c>
    </row>
    <row r="31267" spans="8:12" x14ac:dyDescent="0.25">
      <c r="H31267" t="s">
        <v>29105</v>
      </c>
      <c r="I31267">
        <v>8302284</v>
      </c>
      <c r="J31267">
        <v>373897000</v>
      </c>
      <c r="L31267" t="s">
        <v>1614</v>
      </c>
    </row>
    <row r="31268" spans="8:12" x14ac:dyDescent="0.25">
      <c r="H31268" t="s">
        <v>1207</v>
      </c>
      <c r="I31268">
        <v>9215543</v>
      </c>
      <c r="J31268">
        <v>636015499</v>
      </c>
      <c r="K31268" t="s">
        <v>1464</v>
      </c>
      <c r="L31268" t="s">
        <v>1341</v>
      </c>
    </row>
    <row r="31269" spans="8:12" x14ac:dyDescent="0.25">
      <c r="H31269" t="s">
        <v>29106</v>
      </c>
      <c r="I31269">
        <v>9507582</v>
      </c>
      <c r="J31269">
        <v>245889000</v>
      </c>
      <c r="K31269" t="s">
        <v>1387</v>
      </c>
      <c r="L31269" t="s">
        <v>1346</v>
      </c>
    </row>
    <row r="31270" spans="8:12" x14ac:dyDescent="0.25">
      <c r="H31270" t="s">
        <v>29107</v>
      </c>
      <c r="I31270">
        <v>7718503</v>
      </c>
      <c r="J31270">
        <v>235140000</v>
      </c>
      <c r="K31270" t="s">
        <v>1558</v>
      </c>
      <c r="L31270" t="s">
        <v>1614</v>
      </c>
    </row>
    <row r="31271" spans="8:12" x14ac:dyDescent="0.25">
      <c r="H31271" t="s">
        <v>29108</v>
      </c>
      <c r="I31271">
        <v>8943492</v>
      </c>
      <c r="J31271">
        <v>273444860</v>
      </c>
      <c r="K31271" t="s">
        <v>1297</v>
      </c>
      <c r="L31271" t="s">
        <v>1295</v>
      </c>
    </row>
    <row r="31272" spans="8:12" x14ac:dyDescent="0.25">
      <c r="H31272" t="s">
        <v>29109</v>
      </c>
      <c r="I31272">
        <v>8727848</v>
      </c>
      <c r="J31272">
        <v>511107000</v>
      </c>
      <c r="K31272" t="s">
        <v>1638</v>
      </c>
      <c r="L31272" t="s">
        <v>1295</v>
      </c>
    </row>
    <row r="31273" spans="8:12" x14ac:dyDescent="0.25">
      <c r="H31273" t="s">
        <v>29109</v>
      </c>
      <c r="I31273">
        <v>8727848</v>
      </c>
      <c r="J31273">
        <v>273398000</v>
      </c>
      <c r="K31273" t="s">
        <v>1297</v>
      </c>
      <c r="L31273" t="s">
        <v>1295</v>
      </c>
    </row>
    <row r="31274" spans="8:12" x14ac:dyDescent="0.25">
      <c r="H31274" t="s">
        <v>29110</v>
      </c>
      <c r="I31274">
        <v>9611101</v>
      </c>
      <c r="J31274">
        <v>515627000</v>
      </c>
      <c r="K31274" t="s">
        <v>1406</v>
      </c>
      <c r="L31274" t="s">
        <v>1295</v>
      </c>
    </row>
    <row r="31275" spans="8:12" x14ac:dyDescent="0.25">
      <c r="H31275" t="s">
        <v>29111</v>
      </c>
      <c r="I31275">
        <v>8721492</v>
      </c>
      <c r="J31275">
        <v>511106000</v>
      </c>
      <c r="K31275" t="s">
        <v>1638</v>
      </c>
      <c r="L31275" t="s">
        <v>1295</v>
      </c>
    </row>
    <row r="31276" spans="8:12" x14ac:dyDescent="0.25">
      <c r="H31276" t="s">
        <v>29111</v>
      </c>
      <c r="I31276">
        <v>8721492</v>
      </c>
      <c r="J31276">
        <v>273375200</v>
      </c>
      <c r="K31276" t="s">
        <v>1297</v>
      </c>
      <c r="L31276" t="s">
        <v>1295</v>
      </c>
    </row>
    <row r="31277" spans="8:12" x14ac:dyDescent="0.25">
      <c r="H31277" t="s">
        <v>29112</v>
      </c>
      <c r="I31277">
        <v>8832083</v>
      </c>
      <c r="J31277">
        <v>511108000</v>
      </c>
      <c r="K31277" t="s">
        <v>1638</v>
      </c>
      <c r="L31277" t="s">
        <v>1295</v>
      </c>
    </row>
    <row r="31278" spans="8:12" x14ac:dyDescent="0.25">
      <c r="H31278" t="s">
        <v>29112</v>
      </c>
      <c r="I31278">
        <v>8832083</v>
      </c>
      <c r="J31278">
        <v>273317780</v>
      </c>
      <c r="K31278" t="s">
        <v>1297</v>
      </c>
      <c r="L31278" t="s">
        <v>1295</v>
      </c>
    </row>
    <row r="31279" spans="8:12" x14ac:dyDescent="0.25">
      <c r="H31279" t="s">
        <v>29113</v>
      </c>
      <c r="I31279">
        <v>9145229</v>
      </c>
      <c r="J31279">
        <v>248306000</v>
      </c>
      <c r="K31279" t="s">
        <v>1340</v>
      </c>
      <c r="L31279" t="s">
        <v>1341</v>
      </c>
    </row>
    <row r="31280" spans="8:12" x14ac:dyDescent="0.25">
      <c r="H31280" t="s">
        <v>29114</v>
      </c>
      <c r="I31280">
        <v>7517533</v>
      </c>
      <c r="J31280">
        <v>237991700</v>
      </c>
      <c r="K31280" t="s">
        <v>1679</v>
      </c>
      <c r="L31280" t="s">
        <v>1295</v>
      </c>
    </row>
    <row r="31281" spans="8:12" x14ac:dyDescent="0.25">
      <c r="H31281" t="s">
        <v>29115</v>
      </c>
      <c r="I31281">
        <v>9694921</v>
      </c>
      <c r="J31281">
        <v>269308000</v>
      </c>
      <c r="K31281" t="s">
        <v>1460</v>
      </c>
      <c r="L31281" t="s">
        <v>1308</v>
      </c>
    </row>
    <row r="31282" spans="8:12" x14ac:dyDescent="0.25">
      <c r="H31282" t="s">
        <v>29116</v>
      </c>
      <c r="I31282">
        <v>9617478</v>
      </c>
      <c r="J31282">
        <v>477095100</v>
      </c>
      <c r="K31282" t="s">
        <v>1348</v>
      </c>
      <c r="L31282" t="s">
        <v>1341</v>
      </c>
    </row>
    <row r="31283" spans="8:12" x14ac:dyDescent="0.25">
      <c r="H31283" t="s">
        <v>29117</v>
      </c>
      <c r="I31283">
        <v>9617480</v>
      </c>
      <c r="J31283">
        <v>477435300</v>
      </c>
      <c r="K31283" t="s">
        <v>1348</v>
      </c>
      <c r="L31283" t="s">
        <v>1341</v>
      </c>
    </row>
    <row r="31284" spans="8:12" x14ac:dyDescent="0.25">
      <c r="H31284" t="s">
        <v>29118</v>
      </c>
      <c r="I31284">
        <v>9109524</v>
      </c>
      <c r="J31284">
        <v>506028000</v>
      </c>
      <c r="K31284" t="s">
        <v>6977</v>
      </c>
      <c r="L31284" t="s">
        <v>1341</v>
      </c>
    </row>
    <row r="31285" spans="8:12" x14ac:dyDescent="0.25">
      <c r="H31285" t="s">
        <v>29119</v>
      </c>
      <c r="I31285">
        <v>9254939</v>
      </c>
      <c r="J31285">
        <v>370949000</v>
      </c>
      <c r="L31285" t="s">
        <v>1362</v>
      </c>
    </row>
    <row r="31286" spans="8:12" x14ac:dyDescent="0.25">
      <c r="H31286" t="s">
        <v>29120</v>
      </c>
      <c r="I31286">
        <v>9296585</v>
      </c>
      <c r="J31286">
        <v>352591000</v>
      </c>
      <c r="K31286" t="s">
        <v>1332</v>
      </c>
      <c r="L31286" t="s">
        <v>1362</v>
      </c>
    </row>
    <row r="31287" spans="8:12" x14ac:dyDescent="0.25">
      <c r="H31287" t="s">
        <v>29121</v>
      </c>
      <c r="I31287">
        <v>9458808</v>
      </c>
      <c r="J31287">
        <v>538005653</v>
      </c>
      <c r="K31287" t="s">
        <v>1437</v>
      </c>
      <c r="L31287" t="s">
        <v>1326</v>
      </c>
    </row>
    <row r="31288" spans="8:12" x14ac:dyDescent="0.25">
      <c r="H31288" t="s">
        <v>29122</v>
      </c>
      <c r="I31288">
        <v>9550694</v>
      </c>
      <c r="J31288">
        <v>538004168</v>
      </c>
      <c r="K31288" t="s">
        <v>1437</v>
      </c>
      <c r="L31288" t="s">
        <v>1362</v>
      </c>
    </row>
    <row r="31289" spans="8:12" x14ac:dyDescent="0.25">
      <c r="H31289" t="s">
        <v>29123</v>
      </c>
      <c r="I31289">
        <v>9550682</v>
      </c>
      <c r="J31289">
        <v>538004170</v>
      </c>
      <c r="K31289" t="s">
        <v>1437</v>
      </c>
      <c r="L31289" t="s">
        <v>1362</v>
      </c>
    </row>
    <row r="31290" spans="8:12" x14ac:dyDescent="0.25">
      <c r="H31290" t="s">
        <v>29124</v>
      </c>
      <c r="I31290">
        <v>9288289</v>
      </c>
      <c r="J31290">
        <v>355331000</v>
      </c>
      <c r="K31290" t="s">
        <v>1332</v>
      </c>
      <c r="L31290" t="s">
        <v>1362</v>
      </c>
    </row>
    <row r="31291" spans="8:12" x14ac:dyDescent="0.25">
      <c r="H31291" t="s">
        <v>29125</v>
      </c>
      <c r="I31291">
        <v>9254927</v>
      </c>
      <c r="J31291">
        <v>351616000</v>
      </c>
      <c r="K31291" t="s">
        <v>1332</v>
      </c>
      <c r="L31291" t="s">
        <v>1362</v>
      </c>
    </row>
    <row r="31292" spans="8:12" x14ac:dyDescent="0.25">
      <c r="H31292" t="s">
        <v>29126</v>
      </c>
      <c r="I31292">
        <v>9458822</v>
      </c>
      <c r="J31292">
        <v>538005654</v>
      </c>
      <c r="K31292" t="s">
        <v>1437</v>
      </c>
      <c r="L31292" t="s">
        <v>1326</v>
      </c>
    </row>
    <row r="31293" spans="8:12" x14ac:dyDescent="0.25">
      <c r="H31293" t="s">
        <v>29127</v>
      </c>
      <c r="I31293">
        <v>9489089</v>
      </c>
      <c r="J31293">
        <v>538003850</v>
      </c>
      <c r="K31293" t="s">
        <v>1437</v>
      </c>
      <c r="L31293" t="s">
        <v>1326</v>
      </c>
    </row>
    <row r="31294" spans="8:12" x14ac:dyDescent="0.25">
      <c r="H31294" t="s">
        <v>29128</v>
      </c>
      <c r="I31294">
        <v>9489091</v>
      </c>
      <c r="J31294">
        <v>538003851</v>
      </c>
      <c r="K31294" t="s">
        <v>1437</v>
      </c>
      <c r="L31294" t="s">
        <v>1326</v>
      </c>
    </row>
    <row r="31295" spans="8:12" x14ac:dyDescent="0.25">
      <c r="H31295" t="s">
        <v>29129</v>
      </c>
      <c r="I31295">
        <v>9489065</v>
      </c>
      <c r="J31295">
        <v>538003848</v>
      </c>
      <c r="K31295" t="s">
        <v>1437</v>
      </c>
      <c r="L31295" t="s">
        <v>1326</v>
      </c>
    </row>
    <row r="31296" spans="8:12" x14ac:dyDescent="0.25">
      <c r="H31296" t="s">
        <v>29130</v>
      </c>
      <c r="I31296">
        <v>9489077</v>
      </c>
      <c r="J31296">
        <v>538003849</v>
      </c>
      <c r="K31296" t="s">
        <v>1437</v>
      </c>
      <c r="L31296" t="s">
        <v>1326</v>
      </c>
    </row>
    <row r="31297" spans="8:12" x14ac:dyDescent="0.25">
      <c r="H31297" t="s">
        <v>29131</v>
      </c>
      <c r="I31297">
        <v>9402794</v>
      </c>
      <c r="J31297">
        <v>538005585</v>
      </c>
      <c r="K31297" t="s">
        <v>1437</v>
      </c>
      <c r="L31297" t="s">
        <v>1362</v>
      </c>
    </row>
    <row r="31298" spans="8:12" x14ac:dyDescent="0.25">
      <c r="H31298" t="s">
        <v>29132</v>
      </c>
      <c r="I31298">
        <v>9422512</v>
      </c>
      <c r="J31298">
        <v>636014608</v>
      </c>
      <c r="K31298" t="s">
        <v>1464</v>
      </c>
      <c r="L31298" t="s">
        <v>1326</v>
      </c>
    </row>
    <row r="31299" spans="8:12" x14ac:dyDescent="0.25">
      <c r="H31299" t="s">
        <v>29133</v>
      </c>
      <c r="I31299">
        <v>9425318</v>
      </c>
      <c r="J31299">
        <v>636014609</v>
      </c>
      <c r="K31299" t="s">
        <v>1464</v>
      </c>
      <c r="L31299" t="s">
        <v>1326</v>
      </c>
    </row>
    <row r="31300" spans="8:12" x14ac:dyDescent="0.25">
      <c r="H31300" t="s">
        <v>29134</v>
      </c>
      <c r="I31300">
        <v>9458834</v>
      </c>
      <c r="J31300">
        <v>538005650</v>
      </c>
      <c r="K31300" t="s">
        <v>1437</v>
      </c>
      <c r="L31300" t="s">
        <v>1326</v>
      </c>
    </row>
    <row r="31301" spans="8:12" x14ac:dyDescent="0.25">
      <c r="H31301" t="s">
        <v>29135</v>
      </c>
      <c r="I31301">
        <v>9458858</v>
      </c>
      <c r="J31301">
        <v>538005658</v>
      </c>
      <c r="K31301" t="s">
        <v>1437</v>
      </c>
      <c r="L31301" t="s">
        <v>1326</v>
      </c>
    </row>
    <row r="31302" spans="8:12" x14ac:dyDescent="0.25">
      <c r="H31302" t="s">
        <v>29136</v>
      </c>
      <c r="I31302">
        <v>9428358</v>
      </c>
      <c r="J31302">
        <v>538005107</v>
      </c>
      <c r="K31302" t="s">
        <v>1437</v>
      </c>
      <c r="L31302" t="s">
        <v>1326</v>
      </c>
    </row>
    <row r="31303" spans="8:12" x14ac:dyDescent="0.25">
      <c r="H31303" t="s">
        <v>29137</v>
      </c>
      <c r="I31303">
        <v>9272395</v>
      </c>
      <c r="J31303">
        <v>370722000</v>
      </c>
      <c r="L31303" t="s">
        <v>1362</v>
      </c>
    </row>
    <row r="31304" spans="8:12" x14ac:dyDescent="0.25">
      <c r="H31304" t="s">
        <v>29138</v>
      </c>
      <c r="I31304">
        <v>9272400</v>
      </c>
      <c r="J31304">
        <v>352605000</v>
      </c>
      <c r="K31304" t="s">
        <v>1332</v>
      </c>
      <c r="L31304" t="s">
        <v>1362</v>
      </c>
    </row>
    <row r="31305" spans="8:12" x14ac:dyDescent="0.25">
      <c r="H31305" t="s">
        <v>29139</v>
      </c>
      <c r="I31305">
        <v>9529243</v>
      </c>
      <c r="J31305">
        <v>245890000</v>
      </c>
      <c r="K31305" t="s">
        <v>1387</v>
      </c>
      <c r="L31305" t="s">
        <v>1295</v>
      </c>
    </row>
    <row r="31306" spans="8:12" x14ac:dyDescent="0.25">
      <c r="H31306" t="s">
        <v>29140</v>
      </c>
      <c r="I31306">
        <v>9542336</v>
      </c>
      <c r="J31306">
        <v>246704000</v>
      </c>
      <c r="K31306" t="s">
        <v>1387</v>
      </c>
      <c r="L31306" t="s">
        <v>1295</v>
      </c>
    </row>
    <row r="31307" spans="8:12" x14ac:dyDescent="0.25">
      <c r="H31307" t="s">
        <v>29141</v>
      </c>
      <c r="I31307">
        <v>9210725</v>
      </c>
      <c r="J31307">
        <v>209495000</v>
      </c>
      <c r="K31307" t="s">
        <v>1443</v>
      </c>
      <c r="L31307" t="s">
        <v>1295</v>
      </c>
    </row>
    <row r="31308" spans="8:12" x14ac:dyDescent="0.25">
      <c r="H31308" t="s">
        <v>29142</v>
      </c>
      <c r="I31308">
        <v>9681534</v>
      </c>
      <c r="J31308">
        <v>244620675</v>
      </c>
      <c r="K31308" t="s">
        <v>1387</v>
      </c>
      <c r="L31308" t="s">
        <v>1295</v>
      </c>
    </row>
    <row r="31309" spans="8:12" x14ac:dyDescent="0.25">
      <c r="H31309" t="s">
        <v>29143</v>
      </c>
      <c r="I31309">
        <v>9321093</v>
      </c>
      <c r="J31309">
        <v>235010190</v>
      </c>
      <c r="K31309" t="s">
        <v>1558</v>
      </c>
      <c r="L31309" t="s">
        <v>1295</v>
      </c>
    </row>
    <row r="31310" spans="8:12" x14ac:dyDescent="0.25">
      <c r="H31310" t="s">
        <v>29144</v>
      </c>
      <c r="I31310">
        <v>9542348</v>
      </c>
      <c r="J31310">
        <v>246117017</v>
      </c>
      <c r="K31310" t="s">
        <v>1387</v>
      </c>
      <c r="L31310" t="s">
        <v>1295</v>
      </c>
    </row>
    <row r="31311" spans="8:12" x14ac:dyDescent="0.25">
      <c r="H31311" t="s">
        <v>29144</v>
      </c>
      <c r="I31311">
        <v>9542348</v>
      </c>
      <c r="J31311">
        <v>246117000</v>
      </c>
      <c r="K31311" t="s">
        <v>1387</v>
      </c>
      <c r="L31311" t="s">
        <v>1295</v>
      </c>
    </row>
    <row r="31312" spans="8:12" x14ac:dyDescent="0.25">
      <c r="H31312" t="s">
        <v>29145</v>
      </c>
      <c r="I31312">
        <v>9265653</v>
      </c>
      <c r="J31312">
        <v>244057000</v>
      </c>
      <c r="K31312" t="s">
        <v>1387</v>
      </c>
      <c r="L31312" t="s">
        <v>1295</v>
      </c>
    </row>
    <row r="31313" spans="8:12" x14ac:dyDescent="0.25">
      <c r="H31313" t="s">
        <v>29146</v>
      </c>
      <c r="I31313">
        <v>9463566</v>
      </c>
      <c r="J31313">
        <v>235084107</v>
      </c>
      <c r="K31313" t="s">
        <v>1558</v>
      </c>
      <c r="L31313" t="s">
        <v>1295</v>
      </c>
    </row>
    <row r="31314" spans="8:12" x14ac:dyDescent="0.25">
      <c r="H31314" t="s">
        <v>29147</v>
      </c>
      <c r="I31314">
        <v>9542350</v>
      </c>
      <c r="J31314">
        <v>246876000</v>
      </c>
      <c r="K31314" t="s">
        <v>1387</v>
      </c>
      <c r="L31314" t="s">
        <v>1295</v>
      </c>
    </row>
    <row r="31315" spans="8:12" x14ac:dyDescent="0.25">
      <c r="H31315" t="s">
        <v>29148</v>
      </c>
      <c r="I31315">
        <v>9404754</v>
      </c>
      <c r="J31315">
        <v>306805000</v>
      </c>
      <c r="K31315" t="s">
        <v>2112</v>
      </c>
      <c r="L31315" t="s">
        <v>4931</v>
      </c>
    </row>
    <row r="31316" spans="8:12" x14ac:dyDescent="0.25">
      <c r="H31316" t="s">
        <v>29149</v>
      </c>
      <c r="I31316">
        <v>9510606</v>
      </c>
      <c r="J31316">
        <v>375836000</v>
      </c>
      <c r="K31316" t="s">
        <v>1322</v>
      </c>
      <c r="L31316" t="s">
        <v>4931</v>
      </c>
    </row>
    <row r="31317" spans="8:12" x14ac:dyDescent="0.25">
      <c r="H31317" t="s">
        <v>29150</v>
      </c>
      <c r="I31317">
        <v>9710220</v>
      </c>
      <c r="J31317">
        <v>636016983</v>
      </c>
      <c r="K31317" t="s">
        <v>1464</v>
      </c>
      <c r="L31317" t="s">
        <v>1308</v>
      </c>
    </row>
    <row r="31318" spans="8:12" x14ac:dyDescent="0.25">
      <c r="H31318" t="s">
        <v>29151</v>
      </c>
      <c r="I31318">
        <v>9686900</v>
      </c>
      <c r="J31318">
        <v>538005958</v>
      </c>
      <c r="K31318" t="s">
        <v>1437</v>
      </c>
      <c r="L31318" t="s">
        <v>1337</v>
      </c>
    </row>
    <row r="31319" spans="8:12" x14ac:dyDescent="0.25">
      <c r="H31319" t="s">
        <v>29152</v>
      </c>
      <c r="I31319">
        <v>9695016</v>
      </c>
      <c r="J31319">
        <v>636016305</v>
      </c>
      <c r="K31319" t="s">
        <v>1464</v>
      </c>
      <c r="L31319" t="s">
        <v>1929</v>
      </c>
    </row>
    <row r="31320" spans="8:12" x14ac:dyDescent="0.25">
      <c r="H31320" t="s">
        <v>29153</v>
      </c>
      <c r="I31320">
        <v>9699115</v>
      </c>
      <c r="J31320">
        <v>565013000</v>
      </c>
      <c r="L31320" t="s">
        <v>1337</v>
      </c>
    </row>
    <row r="31321" spans="8:12" x14ac:dyDescent="0.25">
      <c r="H31321" t="s">
        <v>29154</v>
      </c>
      <c r="I31321">
        <v>9686912</v>
      </c>
      <c r="J31321">
        <v>538005959</v>
      </c>
      <c r="K31321" t="s">
        <v>1437</v>
      </c>
      <c r="L31321" t="s">
        <v>1308</v>
      </c>
    </row>
    <row r="31322" spans="8:12" x14ac:dyDescent="0.25">
      <c r="H31322" t="s">
        <v>29155</v>
      </c>
      <c r="I31322">
        <v>9699127</v>
      </c>
      <c r="J31322">
        <v>565016000</v>
      </c>
      <c r="L31322" t="s">
        <v>1308</v>
      </c>
    </row>
    <row r="31323" spans="8:12" x14ac:dyDescent="0.25">
      <c r="H31323" t="s">
        <v>29156</v>
      </c>
      <c r="I31323">
        <v>9192325</v>
      </c>
      <c r="J31323">
        <v>525002107</v>
      </c>
      <c r="K31323" t="s">
        <v>1307</v>
      </c>
      <c r="L31323" t="s">
        <v>1329</v>
      </c>
    </row>
    <row r="31324" spans="8:12" x14ac:dyDescent="0.25">
      <c r="H31324" t="s">
        <v>29157</v>
      </c>
      <c r="I31324">
        <v>9152466</v>
      </c>
      <c r="J31324">
        <v>212363000</v>
      </c>
      <c r="K31324" t="s">
        <v>1443</v>
      </c>
      <c r="L31324" t="s">
        <v>1341</v>
      </c>
    </row>
    <row r="31325" spans="8:12" x14ac:dyDescent="0.25">
      <c r="H31325" t="s">
        <v>29158</v>
      </c>
      <c r="I31325">
        <v>9177973</v>
      </c>
      <c r="J31325">
        <v>212643000</v>
      </c>
      <c r="K31325" t="s">
        <v>1443</v>
      </c>
      <c r="L31325" t="s">
        <v>1341</v>
      </c>
    </row>
    <row r="31326" spans="8:12" x14ac:dyDescent="0.25">
      <c r="H31326" t="s">
        <v>29159</v>
      </c>
      <c r="I31326">
        <v>9152478</v>
      </c>
      <c r="J31326">
        <v>212389000</v>
      </c>
      <c r="K31326" t="s">
        <v>1443</v>
      </c>
      <c r="L31326" t="s">
        <v>1341</v>
      </c>
    </row>
    <row r="31327" spans="8:12" x14ac:dyDescent="0.25">
      <c r="H31327" t="s">
        <v>29160</v>
      </c>
      <c r="I31327">
        <v>9177961</v>
      </c>
      <c r="J31327">
        <v>212602000</v>
      </c>
      <c r="K31327" t="s">
        <v>1443</v>
      </c>
      <c r="L31327" t="s">
        <v>1341</v>
      </c>
    </row>
    <row r="31328" spans="8:12" x14ac:dyDescent="0.25">
      <c r="H31328" t="s">
        <v>29161</v>
      </c>
      <c r="I31328">
        <v>9576741</v>
      </c>
      <c r="J31328">
        <v>538004005</v>
      </c>
      <c r="K31328" t="s">
        <v>1437</v>
      </c>
      <c r="L31328" t="s">
        <v>1341</v>
      </c>
    </row>
    <row r="31329" spans="8:12" x14ac:dyDescent="0.25">
      <c r="H31329" t="s">
        <v>29162</v>
      </c>
      <c r="I31329">
        <v>9576727</v>
      </c>
      <c r="J31329">
        <v>538004003</v>
      </c>
      <c r="K31329" t="s">
        <v>1437</v>
      </c>
      <c r="L31329" t="s">
        <v>1341</v>
      </c>
    </row>
    <row r="31330" spans="8:12" x14ac:dyDescent="0.25">
      <c r="H31330" t="s">
        <v>29163</v>
      </c>
      <c r="I31330">
        <v>9583043</v>
      </c>
      <c r="J31330">
        <v>246841000</v>
      </c>
      <c r="K31330" t="s">
        <v>1387</v>
      </c>
      <c r="L31330" t="s">
        <v>1295</v>
      </c>
    </row>
    <row r="31331" spans="8:12" x14ac:dyDescent="0.25">
      <c r="H31331" t="s">
        <v>29164</v>
      </c>
      <c r="I31331">
        <v>9583055</v>
      </c>
      <c r="J31331">
        <v>246842000</v>
      </c>
      <c r="K31331" t="s">
        <v>1387</v>
      </c>
      <c r="L31331" t="s">
        <v>1295</v>
      </c>
    </row>
    <row r="31332" spans="8:12" x14ac:dyDescent="0.25">
      <c r="H31332" t="s">
        <v>29165</v>
      </c>
      <c r="I31332">
        <v>9421128</v>
      </c>
      <c r="J31332">
        <v>305398000</v>
      </c>
      <c r="L31332" t="s">
        <v>1295</v>
      </c>
    </row>
    <row r="31333" spans="8:12" x14ac:dyDescent="0.25">
      <c r="H31333" t="s">
        <v>29166</v>
      </c>
      <c r="I31333">
        <v>9421130</v>
      </c>
      <c r="J31333">
        <v>210798000</v>
      </c>
      <c r="K31333" t="s">
        <v>1443</v>
      </c>
      <c r="L31333" t="s">
        <v>1295</v>
      </c>
    </row>
    <row r="31334" spans="8:12" x14ac:dyDescent="0.25">
      <c r="H31334" t="s">
        <v>29167</v>
      </c>
      <c r="I31334">
        <v>9421142</v>
      </c>
      <c r="J31334">
        <v>210881000</v>
      </c>
      <c r="K31334" t="s">
        <v>1443</v>
      </c>
      <c r="L31334" t="s">
        <v>1295</v>
      </c>
    </row>
    <row r="31335" spans="8:12" x14ac:dyDescent="0.25">
      <c r="H31335" t="s">
        <v>29168</v>
      </c>
      <c r="I31335">
        <v>9421154</v>
      </c>
      <c r="J31335">
        <v>305396000</v>
      </c>
      <c r="L31335" t="s">
        <v>1295</v>
      </c>
    </row>
    <row r="31336" spans="8:12" x14ac:dyDescent="0.25">
      <c r="H31336" t="s">
        <v>29169</v>
      </c>
      <c r="I31336">
        <v>9421166</v>
      </c>
      <c r="J31336">
        <v>209747000</v>
      </c>
      <c r="K31336" t="s">
        <v>1443</v>
      </c>
      <c r="L31336" t="s">
        <v>1295</v>
      </c>
    </row>
    <row r="31337" spans="8:12" x14ac:dyDescent="0.25">
      <c r="H31337" t="s">
        <v>29170</v>
      </c>
      <c r="I31337">
        <v>9421178</v>
      </c>
      <c r="J31337">
        <v>244937000</v>
      </c>
      <c r="L31337" t="s">
        <v>1295</v>
      </c>
    </row>
    <row r="31338" spans="8:12" x14ac:dyDescent="0.25">
      <c r="H31338" t="s">
        <v>29170</v>
      </c>
      <c r="I31338">
        <v>9421178</v>
      </c>
      <c r="J31338">
        <v>210880000</v>
      </c>
      <c r="K31338" t="s">
        <v>1443</v>
      </c>
      <c r="L31338" t="s">
        <v>1295</v>
      </c>
    </row>
    <row r="31339" spans="8:12" x14ac:dyDescent="0.25">
      <c r="H31339" t="s">
        <v>29171</v>
      </c>
      <c r="I31339">
        <v>9463671</v>
      </c>
      <c r="J31339">
        <v>636017222</v>
      </c>
      <c r="K31339" t="s">
        <v>1464</v>
      </c>
      <c r="L31339" t="s">
        <v>1341</v>
      </c>
    </row>
    <row r="31340" spans="8:12" x14ac:dyDescent="0.25">
      <c r="H31340" t="s">
        <v>29171</v>
      </c>
      <c r="I31340">
        <v>9463671</v>
      </c>
      <c r="J31340">
        <v>244947000</v>
      </c>
      <c r="K31340" t="s">
        <v>1387</v>
      </c>
      <c r="L31340" t="s">
        <v>1341</v>
      </c>
    </row>
    <row r="31341" spans="8:12" x14ac:dyDescent="0.25">
      <c r="H31341" t="s">
        <v>29172</v>
      </c>
      <c r="I31341">
        <v>9462366</v>
      </c>
      <c r="J31341">
        <v>636017226</v>
      </c>
      <c r="K31341" t="s">
        <v>1464</v>
      </c>
      <c r="L31341" t="s">
        <v>1341</v>
      </c>
    </row>
    <row r="31342" spans="8:12" x14ac:dyDescent="0.25">
      <c r="H31342" t="s">
        <v>29172</v>
      </c>
      <c r="I31342">
        <v>9462366</v>
      </c>
      <c r="J31342">
        <v>245392000</v>
      </c>
      <c r="K31342" t="s">
        <v>1387</v>
      </c>
      <c r="L31342" t="s">
        <v>1341</v>
      </c>
    </row>
    <row r="31343" spans="8:12" x14ac:dyDescent="0.25">
      <c r="H31343" t="s">
        <v>29173</v>
      </c>
      <c r="I31343">
        <v>9463669</v>
      </c>
      <c r="J31343">
        <v>636017224</v>
      </c>
      <c r="K31343" t="s">
        <v>1464</v>
      </c>
      <c r="L31343" t="s">
        <v>1341</v>
      </c>
    </row>
    <row r="31344" spans="8:12" x14ac:dyDescent="0.25">
      <c r="H31344" t="s">
        <v>29173</v>
      </c>
      <c r="I31344">
        <v>9463669</v>
      </c>
      <c r="J31344">
        <v>236111783</v>
      </c>
      <c r="K31344" t="s">
        <v>1383</v>
      </c>
      <c r="L31344" t="s">
        <v>1341</v>
      </c>
    </row>
    <row r="31345" spans="8:12" x14ac:dyDescent="0.25">
      <c r="H31345" t="s">
        <v>29174</v>
      </c>
      <c r="I31345">
        <v>9463645</v>
      </c>
      <c r="J31345">
        <v>636017227</v>
      </c>
      <c r="K31345" t="s">
        <v>1464</v>
      </c>
      <c r="L31345" t="s">
        <v>1341</v>
      </c>
    </row>
    <row r="31346" spans="8:12" x14ac:dyDescent="0.25">
      <c r="H31346" t="s">
        <v>29174</v>
      </c>
      <c r="I31346">
        <v>9463645</v>
      </c>
      <c r="J31346">
        <v>246325000</v>
      </c>
      <c r="K31346" t="s">
        <v>1387</v>
      </c>
      <c r="L31346" t="s">
        <v>1341</v>
      </c>
    </row>
    <row r="31347" spans="8:12" x14ac:dyDescent="0.25">
      <c r="H31347" t="s">
        <v>29175</v>
      </c>
      <c r="I31347">
        <v>9463657</v>
      </c>
      <c r="J31347">
        <v>636017223</v>
      </c>
      <c r="K31347" t="s">
        <v>1464</v>
      </c>
      <c r="L31347" t="s">
        <v>1341</v>
      </c>
    </row>
    <row r="31348" spans="8:12" x14ac:dyDescent="0.25">
      <c r="H31348" t="s">
        <v>29175</v>
      </c>
      <c r="I31348">
        <v>9463657</v>
      </c>
      <c r="J31348">
        <v>236111782</v>
      </c>
      <c r="K31348" t="s">
        <v>1383</v>
      </c>
      <c r="L31348" t="s">
        <v>1341</v>
      </c>
    </row>
    <row r="31349" spans="8:12" x14ac:dyDescent="0.25">
      <c r="H31349" t="s">
        <v>29176</v>
      </c>
      <c r="I31349">
        <v>9463633</v>
      </c>
      <c r="J31349">
        <v>636017279</v>
      </c>
      <c r="K31349" t="s">
        <v>1464</v>
      </c>
      <c r="L31349" t="s">
        <v>1341</v>
      </c>
    </row>
    <row r="31350" spans="8:12" x14ac:dyDescent="0.25">
      <c r="H31350" t="s">
        <v>29176</v>
      </c>
      <c r="I31350">
        <v>9463633</v>
      </c>
      <c r="J31350">
        <v>245295000</v>
      </c>
      <c r="K31350" t="s">
        <v>1387</v>
      </c>
      <c r="L31350" t="s">
        <v>1341</v>
      </c>
    </row>
    <row r="31351" spans="8:12" x14ac:dyDescent="0.25">
      <c r="H31351" t="s">
        <v>29177</v>
      </c>
      <c r="I31351">
        <v>9236080</v>
      </c>
      <c r="J31351">
        <v>209393000</v>
      </c>
      <c r="K31351" t="s">
        <v>1443</v>
      </c>
      <c r="L31351" t="s">
        <v>1341</v>
      </c>
    </row>
    <row r="31352" spans="8:12" x14ac:dyDescent="0.25">
      <c r="H31352" t="s">
        <v>29178</v>
      </c>
      <c r="I31352">
        <v>9426867</v>
      </c>
      <c r="J31352">
        <v>209933000</v>
      </c>
      <c r="K31352" t="s">
        <v>1443</v>
      </c>
      <c r="L31352" t="s">
        <v>1341</v>
      </c>
    </row>
    <row r="31353" spans="8:12" x14ac:dyDescent="0.25">
      <c r="H31353" t="s">
        <v>29179</v>
      </c>
      <c r="I31353">
        <v>9255062</v>
      </c>
      <c r="J31353">
        <v>210777000</v>
      </c>
      <c r="K31353" t="s">
        <v>1443</v>
      </c>
      <c r="L31353" t="s">
        <v>1341</v>
      </c>
    </row>
    <row r="31354" spans="8:12" x14ac:dyDescent="0.25">
      <c r="H31354" t="s">
        <v>29180</v>
      </c>
      <c r="I31354">
        <v>9426881</v>
      </c>
      <c r="J31354">
        <v>209109000</v>
      </c>
      <c r="K31354" t="s">
        <v>1443</v>
      </c>
      <c r="L31354" t="s">
        <v>1341</v>
      </c>
    </row>
    <row r="31355" spans="8:12" x14ac:dyDescent="0.25">
      <c r="H31355" t="s">
        <v>29181</v>
      </c>
      <c r="I31355">
        <v>9380805</v>
      </c>
      <c r="J31355">
        <v>210234000</v>
      </c>
      <c r="K31355" t="s">
        <v>1443</v>
      </c>
      <c r="L31355" t="s">
        <v>1341</v>
      </c>
    </row>
    <row r="31356" spans="8:12" x14ac:dyDescent="0.25">
      <c r="H31356" t="s">
        <v>29182</v>
      </c>
      <c r="I31356">
        <v>9376000</v>
      </c>
      <c r="J31356">
        <v>212125000</v>
      </c>
      <c r="K31356" t="s">
        <v>1443</v>
      </c>
      <c r="L31356" t="s">
        <v>1341</v>
      </c>
    </row>
    <row r="31357" spans="8:12" x14ac:dyDescent="0.25">
      <c r="H31357" t="s">
        <v>29183</v>
      </c>
      <c r="I31357">
        <v>9220976</v>
      </c>
      <c r="J31357">
        <v>209289000</v>
      </c>
      <c r="K31357" t="s">
        <v>1443</v>
      </c>
      <c r="L31357" t="s">
        <v>1341</v>
      </c>
    </row>
    <row r="31358" spans="8:12" x14ac:dyDescent="0.25">
      <c r="H31358" t="s">
        <v>29184</v>
      </c>
      <c r="I31358">
        <v>9220988</v>
      </c>
      <c r="J31358">
        <v>209316000</v>
      </c>
      <c r="K31358" t="s">
        <v>1443</v>
      </c>
      <c r="L31358" t="s">
        <v>1341</v>
      </c>
    </row>
    <row r="31359" spans="8:12" x14ac:dyDescent="0.25">
      <c r="H31359" t="s">
        <v>29185</v>
      </c>
      <c r="I31359">
        <v>9287340</v>
      </c>
      <c r="J31359">
        <v>209156000</v>
      </c>
      <c r="K31359" t="s">
        <v>1443</v>
      </c>
      <c r="L31359" t="s">
        <v>1341</v>
      </c>
    </row>
    <row r="31360" spans="8:12" x14ac:dyDescent="0.25">
      <c r="H31360" t="s">
        <v>29186</v>
      </c>
      <c r="I31360">
        <v>9426879</v>
      </c>
      <c r="J31360">
        <v>212275000</v>
      </c>
      <c r="K31360" t="s">
        <v>1443</v>
      </c>
      <c r="L31360" t="s">
        <v>1341</v>
      </c>
    </row>
    <row r="31361" spans="8:12" x14ac:dyDescent="0.25">
      <c r="H31361" t="s">
        <v>29187</v>
      </c>
      <c r="I31361">
        <v>9236078</v>
      </c>
      <c r="J31361">
        <v>209218000</v>
      </c>
      <c r="K31361" t="s">
        <v>1443</v>
      </c>
      <c r="L31361" t="s">
        <v>1341</v>
      </c>
    </row>
    <row r="31362" spans="8:12" x14ac:dyDescent="0.25">
      <c r="H31362" t="s">
        <v>29188</v>
      </c>
      <c r="I31362">
        <v>9416707</v>
      </c>
      <c r="J31362">
        <v>209136000</v>
      </c>
      <c r="K31362" t="s">
        <v>1443</v>
      </c>
      <c r="L31362" t="s">
        <v>1341</v>
      </c>
    </row>
    <row r="31363" spans="8:12" x14ac:dyDescent="0.25">
      <c r="H31363" t="s">
        <v>29189</v>
      </c>
      <c r="I31363">
        <v>9285354</v>
      </c>
      <c r="J31363">
        <v>210347000</v>
      </c>
      <c r="K31363" t="s">
        <v>1443</v>
      </c>
      <c r="L31363" t="s">
        <v>1295</v>
      </c>
    </row>
    <row r="31364" spans="8:12" x14ac:dyDescent="0.25">
      <c r="H31364" t="s">
        <v>29190</v>
      </c>
      <c r="I31364">
        <v>9416719</v>
      </c>
      <c r="J31364">
        <v>209017000</v>
      </c>
      <c r="K31364" t="s">
        <v>1443</v>
      </c>
      <c r="L31364" t="s">
        <v>1341</v>
      </c>
    </row>
    <row r="31365" spans="8:12" x14ac:dyDescent="0.25">
      <c r="H31365" t="s">
        <v>29191</v>
      </c>
      <c r="I31365">
        <v>9416721</v>
      </c>
      <c r="J31365">
        <v>212040000</v>
      </c>
      <c r="K31365" t="s">
        <v>1443</v>
      </c>
      <c r="L31365" t="s">
        <v>1341</v>
      </c>
    </row>
    <row r="31366" spans="8:12" x14ac:dyDescent="0.25">
      <c r="H31366" t="s">
        <v>29192</v>
      </c>
      <c r="I31366">
        <v>9300752</v>
      </c>
      <c r="J31366">
        <v>210786000</v>
      </c>
      <c r="K31366" t="s">
        <v>1443</v>
      </c>
      <c r="L31366" t="s">
        <v>1295</v>
      </c>
    </row>
    <row r="31367" spans="8:12" x14ac:dyDescent="0.25">
      <c r="H31367" t="s">
        <v>29193</v>
      </c>
      <c r="I31367">
        <v>9300764</v>
      </c>
      <c r="J31367">
        <v>212439000</v>
      </c>
      <c r="K31367" t="s">
        <v>1443</v>
      </c>
      <c r="L31367" t="s">
        <v>1295</v>
      </c>
    </row>
    <row r="31368" spans="8:12" x14ac:dyDescent="0.25">
      <c r="H31368" t="s">
        <v>29194</v>
      </c>
      <c r="I31368">
        <v>9690078</v>
      </c>
      <c r="J31368">
        <v>255805810</v>
      </c>
      <c r="L31368" t="s">
        <v>1337</v>
      </c>
    </row>
    <row r="31369" spans="8:12" x14ac:dyDescent="0.25">
      <c r="H31369" t="s">
        <v>29195</v>
      </c>
      <c r="I31369">
        <v>7638105</v>
      </c>
      <c r="J31369">
        <v>271000276</v>
      </c>
      <c r="K31369" t="s">
        <v>1373</v>
      </c>
      <c r="L31369" t="s">
        <v>1295</v>
      </c>
    </row>
    <row r="31370" spans="8:12" x14ac:dyDescent="0.25">
      <c r="H31370" t="s">
        <v>29196</v>
      </c>
      <c r="I31370">
        <v>9417490</v>
      </c>
      <c r="J31370">
        <v>538003864</v>
      </c>
      <c r="K31370" t="s">
        <v>1437</v>
      </c>
      <c r="L31370" t="s">
        <v>1326</v>
      </c>
    </row>
    <row r="31371" spans="8:12" x14ac:dyDescent="0.25">
      <c r="H31371" t="s">
        <v>29197</v>
      </c>
      <c r="I31371">
        <v>9761009</v>
      </c>
      <c r="J31371">
        <v>466411000</v>
      </c>
      <c r="K31371" t="s">
        <v>1925</v>
      </c>
      <c r="L31371" t="s">
        <v>1308</v>
      </c>
    </row>
    <row r="31372" spans="8:12" x14ac:dyDescent="0.25">
      <c r="H31372" t="s">
        <v>29198</v>
      </c>
      <c r="I31372">
        <v>9481881</v>
      </c>
      <c r="J31372">
        <v>314402000</v>
      </c>
      <c r="K31372" t="s">
        <v>1285</v>
      </c>
      <c r="L31372" t="s">
        <v>1295</v>
      </c>
    </row>
    <row r="31373" spans="8:12" x14ac:dyDescent="0.25">
      <c r="H31373" t="s">
        <v>29199</v>
      </c>
      <c r="I31373">
        <v>9481910</v>
      </c>
      <c r="J31373">
        <v>314383000</v>
      </c>
      <c r="K31373" t="s">
        <v>1285</v>
      </c>
      <c r="L31373" t="s">
        <v>1295</v>
      </c>
    </row>
    <row r="31374" spans="8:12" x14ac:dyDescent="0.25">
      <c r="H31374" t="s">
        <v>29200</v>
      </c>
      <c r="I31374">
        <v>9481934</v>
      </c>
      <c r="J31374">
        <v>214182511</v>
      </c>
      <c r="K31374" t="s">
        <v>1302</v>
      </c>
      <c r="L31374" t="s">
        <v>1308</v>
      </c>
    </row>
    <row r="31375" spans="8:12" x14ac:dyDescent="0.25">
      <c r="H31375" t="s">
        <v>29201</v>
      </c>
      <c r="I31375">
        <v>9438315</v>
      </c>
      <c r="J31375">
        <v>566385000</v>
      </c>
      <c r="L31375" t="s">
        <v>1362</v>
      </c>
    </row>
    <row r="31376" spans="8:12" x14ac:dyDescent="0.25">
      <c r="H31376" t="s">
        <v>29202</v>
      </c>
      <c r="I31376">
        <v>9143611</v>
      </c>
      <c r="J31376">
        <v>249964000</v>
      </c>
      <c r="K31376" t="s">
        <v>1340</v>
      </c>
      <c r="L31376" t="s">
        <v>1295</v>
      </c>
    </row>
    <row r="31377" spans="8:12" x14ac:dyDescent="0.25">
      <c r="H31377" t="s">
        <v>29203</v>
      </c>
      <c r="I31377">
        <v>8898453</v>
      </c>
      <c r="J31377">
        <v>955132261</v>
      </c>
      <c r="L31377" t="s">
        <v>1295</v>
      </c>
    </row>
    <row r="31378" spans="8:12" x14ac:dyDescent="0.25">
      <c r="H31378" t="s">
        <v>29203</v>
      </c>
      <c r="I31378">
        <v>8898453</v>
      </c>
      <c r="J31378">
        <v>273432160</v>
      </c>
      <c r="K31378" t="s">
        <v>1297</v>
      </c>
      <c r="L31378" t="s">
        <v>1295</v>
      </c>
    </row>
    <row r="31379" spans="8:12" x14ac:dyDescent="0.25">
      <c r="H31379" t="s">
        <v>29204</v>
      </c>
      <c r="I31379">
        <v>9323352</v>
      </c>
      <c r="J31379">
        <v>538002777</v>
      </c>
      <c r="K31379" t="s">
        <v>1437</v>
      </c>
      <c r="L31379" t="s">
        <v>1326</v>
      </c>
    </row>
    <row r="31380" spans="8:12" x14ac:dyDescent="0.25">
      <c r="H31380" t="s">
        <v>29205</v>
      </c>
      <c r="I31380">
        <v>9412294</v>
      </c>
      <c r="J31380">
        <v>311000298</v>
      </c>
      <c r="K31380" t="s">
        <v>1609</v>
      </c>
      <c r="L31380" t="s">
        <v>1341</v>
      </c>
    </row>
    <row r="31381" spans="8:12" x14ac:dyDescent="0.25">
      <c r="H31381" t="s">
        <v>29205</v>
      </c>
      <c r="I31381">
        <v>9412294</v>
      </c>
      <c r="J31381">
        <v>238260000</v>
      </c>
      <c r="K31381" t="s">
        <v>2926</v>
      </c>
      <c r="L31381" t="s">
        <v>1341</v>
      </c>
    </row>
    <row r="31382" spans="8:12" x14ac:dyDescent="0.25">
      <c r="H31382" t="s">
        <v>29206</v>
      </c>
      <c r="I31382">
        <v>9511466</v>
      </c>
      <c r="J31382">
        <v>247286500</v>
      </c>
      <c r="K31382" t="s">
        <v>1398</v>
      </c>
      <c r="L31382" t="s">
        <v>1308</v>
      </c>
    </row>
    <row r="31383" spans="8:12" x14ac:dyDescent="0.25">
      <c r="H31383" t="s">
        <v>29207</v>
      </c>
      <c r="I31383">
        <v>9554145</v>
      </c>
      <c r="J31383">
        <v>538006248</v>
      </c>
      <c r="K31383" t="s">
        <v>1437</v>
      </c>
      <c r="L31383" t="s">
        <v>1295</v>
      </c>
    </row>
    <row r="31384" spans="8:12" x14ac:dyDescent="0.25">
      <c r="H31384" t="s">
        <v>29207</v>
      </c>
      <c r="I31384">
        <v>9554145</v>
      </c>
      <c r="J31384">
        <v>271040234</v>
      </c>
      <c r="K31384" t="s">
        <v>1373</v>
      </c>
      <c r="L31384" t="s">
        <v>1295</v>
      </c>
    </row>
    <row r="31385" spans="8:12" x14ac:dyDescent="0.25">
      <c r="H31385" t="s">
        <v>29208</v>
      </c>
      <c r="I31385">
        <v>9539793</v>
      </c>
      <c r="J31385">
        <v>271040150</v>
      </c>
      <c r="K31385" t="s">
        <v>1373</v>
      </c>
      <c r="L31385" t="s">
        <v>1295</v>
      </c>
    </row>
    <row r="31386" spans="8:12" x14ac:dyDescent="0.25">
      <c r="H31386" t="s">
        <v>29209</v>
      </c>
      <c r="I31386">
        <v>9294460</v>
      </c>
      <c r="J31386">
        <v>273448990</v>
      </c>
      <c r="K31386" t="s">
        <v>1297</v>
      </c>
      <c r="L31386" t="s">
        <v>1295</v>
      </c>
    </row>
    <row r="31387" spans="8:12" x14ac:dyDescent="0.25">
      <c r="H31387" t="s">
        <v>29210</v>
      </c>
      <c r="I31387">
        <v>8309438</v>
      </c>
      <c r="J31387">
        <v>370712000</v>
      </c>
      <c r="L31387" t="s">
        <v>1341</v>
      </c>
    </row>
    <row r="31388" spans="8:12" x14ac:dyDescent="0.25">
      <c r="H31388" t="s">
        <v>29211</v>
      </c>
      <c r="I31388">
        <v>8035788</v>
      </c>
      <c r="J31388">
        <v>445258000</v>
      </c>
      <c r="K31388" t="s">
        <v>5110</v>
      </c>
      <c r="L31388" t="s">
        <v>1308</v>
      </c>
    </row>
    <row r="31389" spans="8:12" x14ac:dyDescent="0.25">
      <c r="H31389" t="s">
        <v>29212</v>
      </c>
      <c r="I31389">
        <v>8728218</v>
      </c>
      <c r="J31389">
        <v>273336610</v>
      </c>
      <c r="K31389" t="s">
        <v>1297</v>
      </c>
      <c r="L31389" t="s">
        <v>1362</v>
      </c>
    </row>
    <row r="31390" spans="8:12" x14ac:dyDescent="0.25">
      <c r="H31390" t="s">
        <v>29213</v>
      </c>
      <c r="I31390">
        <v>8913045</v>
      </c>
      <c r="J31390">
        <v>273357920</v>
      </c>
      <c r="K31390" t="s">
        <v>1297</v>
      </c>
      <c r="L31390" t="s">
        <v>1295</v>
      </c>
    </row>
    <row r="31391" spans="8:12" x14ac:dyDescent="0.25">
      <c r="H31391" t="s">
        <v>29214</v>
      </c>
      <c r="I31391">
        <v>8949056</v>
      </c>
      <c r="J31391">
        <v>247033000</v>
      </c>
      <c r="K31391" t="s">
        <v>1398</v>
      </c>
      <c r="L31391" t="s">
        <v>1329</v>
      </c>
    </row>
    <row r="31392" spans="8:12" x14ac:dyDescent="0.25">
      <c r="H31392" t="s">
        <v>29215</v>
      </c>
      <c r="I31392">
        <v>9606120</v>
      </c>
      <c r="J31392">
        <v>238498140</v>
      </c>
      <c r="K31392" t="s">
        <v>2926</v>
      </c>
      <c r="L31392" t="s">
        <v>1341</v>
      </c>
    </row>
    <row r="31393" spans="8:12" x14ac:dyDescent="0.25">
      <c r="H31393" t="s">
        <v>29216</v>
      </c>
      <c r="I31393">
        <v>8214516</v>
      </c>
      <c r="J31393">
        <v>445231000</v>
      </c>
      <c r="K31393" t="s">
        <v>5110</v>
      </c>
      <c r="L31393" t="s">
        <v>1308</v>
      </c>
    </row>
    <row r="31394" spans="8:12" x14ac:dyDescent="0.25">
      <c r="H31394" t="s">
        <v>29217</v>
      </c>
      <c r="I31394">
        <v>9156113</v>
      </c>
      <c r="J31394">
        <v>304407000</v>
      </c>
      <c r="K31394" t="s">
        <v>1294</v>
      </c>
      <c r="L31394" t="s">
        <v>1295</v>
      </c>
    </row>
    <row r="31395" spans="8:12" x14ac:dyDescent="0.25">
      <c r="H31395" t="s">
        <v>29218</v>
      </c>
      <c r="I31395">
        <v>8029686</v>
      </c>
      <c r="J31395">
        <v>440428000</v>
      </c>
      <c r="K31395" t="s">
        <v>1352</v>
      </c>
      <c r="L31395" t="s">
        <v>1346</v>
      </c>
    </row>
    <row r="31396" spans="8:12" x14ac:dyDescent="0.25">
      <c r="H31396" t="s">
        <v>29219</v>
      </c>
      <c r="I31396">
        <v>9730969</v>
      </c>
      <c r="J31396">
        <v>538006551</v>
      </c>
      <c r="K31396" t="s">
        <v>1437</v>
      </c>
      <c r="L31396" t="s">
        <v>1313</v>
      </c>
    </row>
    <row r="31397" spans="8:12" x14ac:dyDescent="0.25">
      <c r="H31397" t="s">
        <v>29220</v>
      </c>
      <c r="I31397">
        <v>9674646</v>
      </c>
      <c r="J31397">
        <v>311000169</v>
      </c>
      <c r="K31397" t="s">
        <v>1609</v>
      </c>
      <c r="L31397" t="s">
        <v>1308</v>
      </c>
    </row>
    <row r="31398" spans="8:12" x14ac:dyDescent="0.25">
      <c r="H31398" t="s">
        <v>29221</v>
      </c>
      <c r="I31398">
        <v>9523574</v>
      </c>
      <c r="J31398">
        <v>563298000</v>
      </c>
      <c r="K31398" t="s">
        <v>1441</v>
      </c>
      <c r="L31398" t="s">
        <v>1295</v>
      </c>
    </row>
    <row r="31399" spans="8:12" x14ac:dyDescent="0.25">
      <c r="H31399" t="s">
        <v>29222</v>
      </c>
      <c r="I31399">
        <v>9700328</v>
      </c>
      <c r="J31399">
        <v>538006061</v>
      </c>
      <c r="K31399" t="s">
        <v>1437</v>
      </c>
      <c r="L31399" t="s">
        <v>1308</v>
      </c>
    </row>
    <row r="31400" spans="8:12" x14ac:dyDescent="0.25">
      <c r="H31400" t="s">
        <v>29222</v>
      </c>
      <c r="I31400">
        <v>9700328</v>
      </c>
      <c r="J31400">
        <v>211122000</v>
      </c>
      <c r="K31400" t="s">
        <v>1426</v>
      </c>
      <c r="L31400" t="s">
        <v>1308</v>
      </c>
    </row>
    <row r="31401" spans="8:12" x14ac:dyDescent="0.25">
      <c r="H31401" t="s">
        <v>29223</v>
      </c>
      <c r="I31401">
        <v>9624641</v>
      </c>
      <c r="J31401">
        <v>373810000</v>
      </c>
      <c r="L31401" t="s">
        <v>1341</v>
      </c>
    </row>
    <row r="31402" spans="8:12" x14ac:dyDescent="0.25">
      <c r="H31402" t="s">
        <v>29224</v>
      </c>
      <c r="I31402">
        <v>9448217</v>
      </c>
      <c r="J31402">
        <v>371011000</v>
      </c>
      <c r="L31402" t="s">
        <v>1341</v>
      </c>
    </row>
    <row r="31403" spans="8:12" x14ac:dyDescent="0.25">
      <c r="H31403" t="s">
        <v>29225</v>
      </c>
      <c r="I31403">
        <v>9675743</v>
      </c>
      <c r="J31403">
        <v>357330000</v>
      </c>
      <c r="K31403" t="s">
        <v>1332</v>
      </c>
      <c r="L31403" t="s">
        <v>1308</v>
      </c>
    </row>
    <row r="31404" spans="8:12" x14ac:dyDescent="0.25">
      <c r="H31404" t="s">
        <v>29226</v>
      </c>
      <c r="I31404">
        <v>9702778</v>
      </c>
      <c r="J31404">
        <v>538006338</v>
      </c>
      <c r="K31404" t="s">
        <v>1437</v>
      </c>
      <c r="L31404" t="s">
        <v>1308</v>
      </c>
    </row>
    <row r="31405" spans="8:12" x14ac:dyDescent="0.25">
      <c r="H31405" t="s">
        <v>29227</v>
      </c>
      <c r="I31405">
        <v>9731705</v>
      </c>
      <c r="J31405">
        <v>636092630</v>
      </c>
      <c r="K31405" t="s">
        <v>1464</v>
      </c>
      <c r="L31405" t="s">
        <v>1308</v>
      </c>
    </row>
    <row r="31406" spans="8:12" x14ac:dyDescent="0.25">
      <c r="H31406" t="s">
        <v>29228</v>
      </c>
      <c r="I31406">
        <v>9615157</v>
      </c>
      <c r="J31406">
        <v>373403000</v>
      </c>
      <c r="L31406" t="s">
        <v>1341</v>
      </c>
    </row>
    <row r="31407" spans="8:12" x14ac:dyDescent="0.25">
      <c r="H31407" t="s">
        <v>29229</v>
      </c>
      <c r="I31407">
        <v>9589798</v>
      </c>
      <c r="J31407">
        <v>566157000</v>
      </c>
      <c r="L31407" t="s">
        <v>1341</v>
      </c>
    </row>
    <row r="31408" spans="8:12" x14ac:dyDescent="0.25">
      <c r="H31408" t="s">
        <v>29230</v>
      </c>
      <c r="I31408">
        <v>9643946</v>
      </c>
      <c r="J31408">
        <v>373821000</v>
      </c>
      <c r="L31408" t="s">
        <v>1308</v>
      </c>
    </row>
    <row r="31409" spans="8:12" x14ac:dyDescent="0.25">
      <c r="H31409" t="s">
        <v>29231</v>
      </c>
      <c r="I31409">
        <v>9523562</v>
      </c>
      <c r="J31409">
        <v>565092000</v>
      </c>
      <c r="L31409" t="s">
        <v>1295</v>
      </c>
    </row>
    <row r="31410" spans="8:12" x14ac:dyDescent="0.25">
      <c r="H31410" t="s">
        <v>29232</v>
      </c>
      <c r="I31410">
        <v>9757797</v>
      </c>
      <c r="J31410">
        <v>374400000</v>
      </c>
      <c r="L31410" t="s">
        <v>1308</v>
      </c>
    </row>
    <row r="31411" spans="8:12" x14ac:dyDescent="0.25">
      <c r="H31411" t="s">
        <v>29233</v>
      </c>
      <c r="I31411">
        <v>9476927</v>
      </c>
      <c r="J31411">
        <v>636015559</v>
      </c>
      <c r="K31411" t="s">
        <v>1464</v>
      </c>
      <c r="L31411" t="s">
        <v>1341</v>
      </c>
    </row>
    <row r="31412" spans="8:12" x14ac:dyDescent="0.25">
      <c r="H31412" t="s">
        <v>29234</v>
      </c>
      <c r="I31412">
        <v>9370044</v>
      </c>
      <c r="J31412">
        <v>372788000</v>
      </c>
      <c r="L31412" t="s">
        <v>1341</v>
      </c>
    </row>
    <row r="31413" spans="8:12" x14ac:dyDescent="0.25">
      <c r="H31413" t="s">
        <v>29235</v>
      </c>
      <c r="I31413">
        <v>9748083</v>
      </c>
      <c r="J31413">
        <v>538006751</v>
      </c>
      <c r="K31413" t="s">
        <v>1437</v>
      </c>
      <c r="L31413" t="s">
        <v>1308</v>
      </c>
    </row>
    <row r="31414" spans="8:12" x14ac:dyDescent="0.25">
      <c r="H31414" t="s">
        <v>29236</v>
      </c>
      <c r="I31414">
        <v>9674218</v>
      </c>
      <c r="J31414">
        <v>564129000</v>
      </c>
      <c r="K31414" t="s">
        <v>1441</v>
      </c>
      <c r="L31414" t="s">
        <v>1341</v>
      </c>
    </row>
    <row r="31415" spans="8:12" x14ac:dyDescent="0.25">
      <c r="H31415" t="s">
        <v>29236</v>
      </c>
      <c r="I31415">
        <v>9674218</v>
      </c>
      <c r="J31415">
        <v>353269000</v>
      </c>
      <c r="K31415" t="s">
        <v>1332</v>
      </c>
      <c r="L31415" t="s">
        <v>1341</v>
      </c>
    </row>
    <row r="31416" spans="8:12" x14ac:dyDescent="0.25">
      <c r="H31416" t="s">
        <v>1208</v>
      </c>
      <c r="I31416">
        <v>9723136</v>
      </c>
      <c r="J31416">
        <v>538006707</v>
      </c>
      <c r="K31416" t="s">
        <v>1437</v>
      </c>
      <c r="L31416" t="s">
        <v>1308</v>
      </c>
    </row>
    <row r="31417" spans="8:12" x14ac:dyDescent="0.25">
      <c r="H31417" t="s">
        <v>29237</v>
      </c>
      <c r="I31417">
        <v>9738064</v>
      </c>
      <c r="J31417">
        <v>533170331</v>
      </c>
      <c r="K31417" t="s">
        <v>1563</v>
      </c>
      <c r="L31417" t="s">
        <v>1329</v>
      </c>
    </row>
    <row r="31418" spans="8:12" x14ac:dyDescent="0.25">
      <c r="H31418" t="s">
        <v>29238</v>
      </c>
      <c r="I31418">
        <v>9520596</v>
      </c>
      <c r="J31418">
        <v>373949000</v>
      </c>
      <c r="L31418" t="s">
        <v>1341</v>
      </c>
    </row>
    <row r="31419" spans="8:12" x14ac:dyDescent="0.25">
      <c r="H31419" t="s">
        <v>29239</v>
      </c>
      <c r="I31419">
        <v>9727089</v>
      </c>
      <c r="J31419">
        <v>564259000</v>
      </c>
      <c r="K31419" t="s">
        <v>1441</v>
      </c>
      <c r="L31419" t="s">
        <v>1308</v>
      </c>
    </row>
    <row r="31420" spans="8:12" x14ac:dyDescent="0.25">
      <c r="H31420" t="s">
        <v>159</v>
      </c>
      <c r="I31420">
        <v>9731717</v>
      </c>
      <c r="J31420">
        <v>636092666</v>
      </c>
      <c r="K31420" t="s">
        <v>1464</v>
      </c>
      <c r="L31420" t="s">
        <v>1308</v>
      </c>
    </row>
    <row r="31421" spans="8:12" x14ac:dyDescent="0.25">
      <c r="H31421" t="s">
        <v>1209</v>
      </c>
      <c r="I31421">
        <v>9676113</v>
      </c>
      <c r="J31421">
        <v>235108227</v>
      </c>
      <c r="K31421" t="s">
        <v>1558</v>
      </c>
      <c r="L31421" t="s">
        <v>1308</v>
      </c>
    </row>
    <row r="31422" spans="8:12" x14ac:dyDescent="0.25">
      <c r="H31422" t="s">
        <v>29240</v>
      </c>
      <c r="I31422">
        <v>9700330</v>
      </c>
      <c r="J31422">
        <v>538006494</v>
      </c>
      <c r="K31422" t="s">
        <v>1437</v>
      </c>
      <c r="L31422" t="s">
        <v>1308</v>
      </c>
    </row>
    <row r="31423" spans="8:12" x14ac:dyDescent="0.25">
      <c r="H31423" t="s">
        <v>29241</v>
      </c>
      <c r="I31423">
        <v>9442469</v>
      </c>
      <c r="J31423">
        <v>563605000</v>
      </c>
      <c r="K31423" t="s">
        <v>1441</v>
      </c>
      <c r="L31423" t="s">
        <v>1308</v>
      </c>
    </row>
    <row r="31424" spans="8:12" x14ac:dyDescent="0.25">
      <c r="H31424" t="s">
        <v>1210</v>
      </c>
      <c r="I31424">
        <v>9375939</v>
      </c>
      <c r="J31424">
        <v>370235000</v>
      </c>
      <c r="L31424" t="s">
        <v>1341</v>
      </c>
    </row>
    <row r="31425" spans="8:12" x14ac:dyDescent="0.25">
      <c r="H31425" t="s">
        <v>29242</v>
      </c>
      <c r="I31425">
        <v>9426702</v>
      </c>
      <c r="J31425">
        <v>371553000</v>
      </c>
      <c r="L31425" t="s">
        <v>1341</v>
      </c>
    </row>
    <row r="31426" spans="8:12" x14ac:dyDescent="0.25">
      <c r="H31426" t="s">
        <v>1211</v>
      </c>
      <c r="I31426">
        <v>9667435</v>
      </c>
      <c r="J31426">
        <v>352057000</v>
      </c>
      <c r="K31426" t="s">
        <v>1332</v>
      </c>
      <c r="L31426" t="s">
        <v>1341</v>
      </c>
    </row>
    <row r="31427" spans="8:12" x14ac:dyDescent="0.25">
      <c r="H31427" t="s">
        <v>29243</v>
      </c>
      <c r="I31427">
        <v>9476965</v>
      </c>
      <c r="J31427">
        <v>373043000</v>
      </c>
      <c r="L31427" t="s">
        <v>1308</v>
      </c>
    </row>
    <row r="31428" spans="8:12" x14ac:dyDescent="0.25">
      <c r="H31428" t="s">
        <v>29244</v>
      </c>
      <c r="I31428">
        <v>9570486</v>
      </c>
      <c r="J31428">
        <v>355178000</v>
      </c>
      <c r="K31428" t="s">
        <v>1332</v>
      </c>
      <c r="L31428" t="s">
        <v>1341</v>
      </c>
    </row>
    <row r="31429" spans="8:12" x14ac:dyDescent="0.25">
      <c r="H31429" t="s">
        <v>29245</v>
      </c>
      <c r="I31429">
        <v>9448229</v>
      </c>
      <c r="J31429">
        <v>373483000</v>
      </c>
      <c r="L31429" t="s">
        <v>1341</v>
      </c>
    </row>
    <row r="31430" spans="8:12" x14ac:dyDescent="0.25">
      <c r="H31430" t="s">
        <v>29246</v>
      </c>
      <c r="I31430">
        <v>9414149</v>
      </c>
      <c r="J31430">
        <v>355410000</v>
      </c>
      <c r="K31430" t="s">
        <v>1332</v>
      </c>
      <c r="L31430" t="s">
        <v>1341</v>
      </c>
    </row>
    <row r="31431" spans="8:12" x14ac:dyDescent="0.25">
      <c r="H31431" t="s">
        <v>125</v>
      </c>
      <c r="I31431">
        <v>9668934</v>
      </c>
      <c r="J31431">
        <v>563031000</v>
      </c>
      <c r="K31431" t="s">
        <v>1441</v>
      </c>
      <c r="L31431" t="s">
        <v>1308</v>
      </c>
    </row>
    <row r="31432" spans="8:12" x14ac:dyDescent="0.25">
      <c r="H31432" t="s">
        <v>29247</v>
      </c>
      <c r="I31432">
        <v>9442902</v>
      </c>
      <c r="J31432">
        <v>353936000</v>
      </c>
      <c r="K31432" t="s">
        <v>1332</v>
      </c>
      <c r="L31432" t="s">
        <v>1341</v>
      </c>
    </row>
    <row r="31433" spans="8:12" x14ac:dyDescent="0.25">
      <c r="H31433" t="s">
        <v>29248</v>
      </c>
      <c r="I31433">
        <v>9205615</v>
      </c>
      <c r="J31433">
        <v>725001193</v>
      </c>
      <c r="K31433" t="s">
        <v>1532</v>
      </c>
      <c r="L31433" t="s">
        <v>1341</v>
      </c>
    </row>
    <row r="31434" spans="8:12" x14ac:dyDescent="0.25">
      <c r="H31434" t="s">
        <v>1212</v>
      </c>
      <c r="I31434">
        <v>9748069</v>
      </c>
      <c r="J31434">
        <v>374122000</v>
      </c>
      <c r="L31434" t="s">
        <v>1308</v>
      </c>
    </row>
    <row r="31435" spans="8:12" x14ac:dyDescent="0.25">
      <c r="H31435" t="s">
        <v>29249</v>
      </c>
      <c r="I31435">
        <v>9643958</v>
      </c>
      <c r="J31435">
        <v>371410000</v>
      </c>
      <c r="L31435" t="s">
        <v>1341</v>
      </c>
    </row>
    <row r="31436" spans="8:12" x14ac:dyDescent="0.25">
      <c r="H31436" t="s">
        <v>29250</v>
      </c>
      <c r="I31436">
        <v>9668556</v>
      </c>
      <c r="J31436">
        <v>564910000</v>
      </c>
      <c r="K31436" t="s">
        <v>1441</v>
      </c>
      <c r="L31436" t="s">
        <v>1308</v>
      </c>
    </row>
    <row r="31437" spans="8:12" x14ac:dyDescent="0.25">
      <c r="H31437" t="s">
        <v>29251</v>
      </c>
      <c r="I31437">
        <v>9566576</v>
      </c>
      <c r="J31437">
        <v>311047500</v>
      </c>
      <c r="K31437" t="s">
        <v>1609</v>
      </c>
      <c r="L31437" t="s">
        <v>1341</v>
      </c>
    </row>
    <row r="31438" spans="8:12" x14ac:dyDescent="0.25">
      <c r="H31438" t="s">
        <v>29252</v>
      </c>
      <c r="I31438">
        <v>9167320</v>
      </c>
      <c r="J31438">
        <v>209662000</v>
      </c>
      <c r="K31438" t="s">
        <v>1443</v>
      </c>
      <c r="L31438" t="s">
        <v>1295</v>
      </c>
    </row>
    <row r="31439" spans="8:12" x14ac:dyDescent="0.25">
      <c r="H31439" t="s">
        <v>29253</v>
      </c>
      <c r="I31439">
        <v>9705976</v>
      </c>
      <c r="J31439">
        <v>636016489</v>
      </c>
      <c r="K31439" t="s">
        <v>1464</v>
      </c>
      <c r="L31439" t="s">
        <v>1308</v>
      </c>
    </row>
    <row r="31440" spans="8:12" x14ac:dyDescent="0.25">
      <c r="H31440" t="s">
        <v>29254</v>
      </c>
      <c r="I31440">
        <v>9269934</v>
      </c>
      <c r="J31440">
        <v>271000753</v>
      </c>
      <c r="K31440" t="s">
        <v>1373</v>
      </c>
      <c r="L31440" t="s">
        <v>1326</v>
      </c>
    </row>
    <row r="31441" spans="8:12" x14ac:dyDescent="0.25">
      <c r="H31441" t="s">
        <v>29255</v>
      </c>
      <c r="I31441">
        <v>9490428</v>
      </c>
      <c r="J31441">
        <v>271040610</v>
      </c>
      <c r="K31441" t="s">
        <v>1373</v>
      </c>
      <c r="L31441" t="s">
        <v>1362</v>
      </c>
    </row>
    <row r="31442" spans="8:12" x14ac:dyDescent="0.25">
      <c r="H31442" t="s">
        <v>29256</v>
      </c>
      <c r="I31442">
        <v>9327188</v>
      </c>
      <c r="J31442">
        <v>273310040</v>
      </c>
      <c r="K31442" t="s">
        <v>1297</v>
      </c>
      <c r="L31442" t="s">
        <v>1295</v>
      </c>
    </row>
    <row r="31443" spans="8:12" x14ac:dyDescent="0.25">
      <c r="H31443" t="s">
        <v>29257</v>
      </c>
      <c r="I31443">
        <v>9297113</v>
      </c>
      <c r="J31443">
        <v>273438680</v>
      </c>
      <c r="K31443" t="s">
        <v>1297</v>
      </c>
      <c r="L31443" t="s">
        <v>1295</v>
      </c>
    </row>
    <row r="31444" spans="8:12" x14ac:dyDescent="0.25">
      <c r="H31444" t="s">
        <v>29258</v>
      </c>
      <c r="I31444">
        <v>9327176</v>
      </c>
      <c r="J31444">
        <v>273319930</v>
      </c>
      <c r="K31444" t="s">
        <v>1297</v>
      </c>
      <c r="L31444" t="s">
        <v>1295</v>
      </c>
    </row>
    <row r="31445" spans="8:12" x14ac:dyDescent="0.25">
      <c r="H31445" t="s">
        <v>29259</v>
      </c>
      <c r="I31445">
        <v>9297125</v>
      </c>
      <c r="J31445">
        <v>273439680</v>
      </c>
      <c r="K31445" t="s">
        <v>1297</v>
      </c>
      <c r="L31445" t="s">
        <v>1295</v>
      </c>
    </row>
    <row r="31446" spans="8:12" x14ac:dyDescent="0.25">
      <c r="H31446" t="s">
        <v>29260</v>
      </c>
      <c r="I31446">
        <v>9361988</v>
      </c>
      <c r="J31446">
        <v>273313780</v>
      </c>
      <c r="K31446" t="s">
        <v>1297</v>
      </c>
      <c r="L31446" t="s">
        <v>1295</v>
      </c>
    </row>
    <row r="31447" spans="8:12" x14ac:dyDescent="0.25">
      <c r="H31447" t="s">
        <v>29261</v>
      </c>
      <c r="I31447">
        <v>9361976</v>
      </c>
      <c r="J31447">
        <v>273314540</v>
      </c>
      <c r="K31447" t="s">
        <v>1297</v>
      </c>
      <c r="L31447" t="s">
        <v>1295</v>
      </c>
    </row>
    <row r="31448" spans="8:12" x14ac:dyDescent="0.25">
      <c r="H31448" t="s">
        <v>1213</v>
      </c>
      <c r="I31448">
        <v>9586411</v>
      </c>
      <c r="J31448">
        <v>271042566</v>
      </c>
      <c r="K31448" t="s">
        <v>1373</v>
      </c>
      <c r="L31448" t="s">
        <v>1341</v>
      </c>
    </row>
    <row r="31449" spans="8:12" x14ac:dyDescent="0.25">
      <c r="H31449" t="s">
        <v>29262</v>
      </c>
      <c r="I31449">
        <v>9458250</v>
      </c>
      <c r="J31449">
        <v>271000973</v>
      </c>
      <c r="K31449" t="s">
        <v>1373</v>
      </c>
      <c r="L31449" t="s">
        <v>1341</v>
      </c>
    </row>
    <row r="31450" spans="8:12" x14ac:dyDescent="0.25">
      <c r="H31450" t="s">
        <v>29263</v>
      </c>
      <c r="I31450">
        <v>9586423</v>
      </c>
      <c r="J31450">
        <v>271042567</v>
      </c>
      <c r="K31450" t="s">
        <v>1373</v>
      </c>
      <c r="L31450" t="s">
        <v>1341</v>
      </c>
    </row>
    <row r="31451" spans="8:12" x14ac:dyDescent="0.25">
      <c r="H31451" t="s">
        <v>29264</v>
      </c>
      <c r="I31451">
        <v>9506253</v>
      </c>
      <c r="J31451">
        <v>271043164</v>
      </c>
      <c r="K31451" t="s">
        <v>1373</v>
      </c>
      <c r="L31451" t="s">
        <v>1614</v>
      </c>
    </row>
    <row r="31452" spans="8:12" x14ac:dyDescent="0.25">
      <c r="H31452" t="s">
        <v>29265</v>
      </c>
      <c r="I31452">
        <v>9506265</v>
      </c>
      <c r="J31452">
        <v>271043165</v>
      </c>
      <c r="K31452" t="s">
        <v>1373</v>
      </c>
      <c r="L31452" t="s">
        <v>1614</v>
      </c>
    </row>
    <row r="31453" spans="8:12" x14ac:dyDescent="0.25">
      <c r="H31453" t="s">
        <v>29266</v>
      </c>
      <c r="I31453">
        <v>9498884</v>
      </c>
      <c r="J31453">
        <v>271002569</v>
      </c>
      <c r="K31453" t="s">
        <v>1373</v>
      </c>
      <c r="L31453" t="s">
        <v>1341</v>
      </c>
    </row>
    <row r="31454" spans="8:12" x14ac:dyDescent="0.25">
      <c r="H31454" t="s">
        <v>29267</v>
      </c>
      <c r="I31454">
        <v>6524694</v>
      </c>
      <c r="J31454">
        <v>257810500</v>
      </c>
      <c r="K31454" t="s">
        <v>1335</v>
      </c>
      <c r="L31454" t="s">
        <v>1295</v>
      </c>
    </row>
    <row r="31455" spans="8:12" x14ac:dyDescent="0.25">
      <c r="H31455" t="s">
        <v>29268</v>
      </c>
      <c r="I31455">
        <v>8619443</v>
      </c>
      <c r="J31455">
        <v>657966000</v>
      </c>
      <c r="K31455" t="s">
        <v>1607</v>
      </c>
      <c r="L31455" t="s">
        <v>1362</v>
      </c>
    </row>
    <row r="31456" spans="8:12" x14ac:dyDescent="0.25">
      <c r="H31456" t="s">
        <v>29269</v>
      </c>
      <c r="I31456">
        <v>8010946</v>
      </c>
      <c r="J31456">
        <v>514072000</v>
      </c>
      <c r="K31456" t="s">
        <v>1406</v>
      </c>
      <c r="L31456" t="s">
        <v>1308</v>
      </c>
    </row>
    <row r="31457" spans="8:12" x14ac:dyDescent="0.25">
      <c r="H31457" t="s">
        <v>29270</v>
      </c>
      <c r="I31457">
        <v>9427330</v>
      </c>
      <c r="J31457">
        <v>636017132</v>
      </c>
      <c r="K31457" t="s">
        <v>1464</v>
      </c>
      <c r="L31457" t="s">
        <v>1341</v>
      </c>
    </row>
    <row r="31458" spans="8:12" x14ac:dyDescent="0.25">
      <c r="H31458" t="s">
        <v>29271</v>
      </c>
      <c r="I31458">
        <v>8306826</v>
      </c>
      <c r="J31458">
        <v>636013767</v>
      </c>
      <c r="K31458" t="s">
        <v>1464</v>
      </c>
      <c r="L31458" t="s">
        <v>1341</v>
      </c>
    </row>
    <row r="31459" spans="8:12" x14ac:dyDescent="0.25">
      <c r="H31459" t="s">
        <v>29272</v>
      </c>
      <c r="I31459">
        <v>9521411</v>
      </c>
      <c r="J31459">
        <v>248751000</v>
      </c>
      <c r="K31459" t="s">
        <v>1340</v>
      </c>
      <c r="L31459" t="s">
        <v>1326</v>
      </c>
    </row>
    <row r="31460" spans="8:12" x14ac:dyDescent="0.25">
      <c r="H31460" t="s">
        <v>29273</v>
      </c>
      <c r="I31460">
        <v>8402864</v>
      </c>
      <c r="J31460">
        <v>518710000</v>
      </c>
      <c r="K31460" t="s">
        <v>1595</v>
      </c>
      <c r="L31460" t="s">
        <v>1295</v>
      </c>
    </row>
    <row r="31461" spans="8:12" x14ac:dyDescent="0.25">
      <c r="H31461" t="s">
        <v>29274</v>
      </c>
      <c r="I31461">
        <v>9476484</v>
      </c>
      <c r="J31461">
        <v>247299600</v>
      </c>
      <c r="K31461" t="s">
        <v>1398</v>
      </c>
      <c r="L31461" t="s">
        <v>1341</v>
      </c>
    </row>
    <row r="31462" spans="8:12" x14ac:dyDescent="0.25">
      <c r="H31462" t="s">
        <v>29275</v>
      </c>
      <c r="I31462">
        <v>9672387</v>
      </c>
      <c r="J31462">
        <v>525019101</v>
      </c>
      <c r="K31462" t="s">
        <v>1307</v>
      </c>
      <c r="L31462" t="s">
        <v>1308</v>
      </c>
    </row>
    <row r="31463" spans="8:12" x14ac:dyDescent="0.25">
      <c r="H31463" t="s">
        <v>29276</v>
      </c>
      <c r="I31463">
        <v>9711597</v>
      </c>
      <c r="J31463">
        <v>431005826</v>
      </c>
      <c r="K31463" t="s">
        <v>1368</v>
      </c>
      <c r="L31463" t="s">
        <v>1313</v>
      </c>
    </row>
    <row r="31464" spans="8:12" x14ac:dyDescent="0.25">
      <c r="H31464" t="s">
        <v>29277</v>
      </c>
      <c r="I31464">
        <v>8103652</v>
      </c>
      <c r="J31464">
        <v>356632000</v>
      </c>
      <c r="K31464" t="s">
        <v>1332</v>
      </c>
      <c r="L31464" t="s">
        <v>1362</v>
      </c>
    </row>
    <row r="31465" spans="8:12" x14ac:dyDescent="0.25">
      <c r="H31465" t="s">
        <v>29278</v>
      </c>
      <c r="I31465">
        <v>9382499</v>
      </c>
      <c r="J31465">
        <v>566043000</v>
      </c>
      <c r="L31465" t="s">
        <v>1326</v>
      </c>
    </row>
    <row r="31466" spans="8:12" x14ac:dyDescent="0.25">
      <c r="H31466" t="s">
        <v>29279</v>
      </c>
      <c r="I31466">
        <v>9334715</v>
      </c>
      <c r="J31466">
        <v>316013340</v>
      </c>
      <c r="K31466" t="s">
        <v>1365</v>
      </c>
      <c r="L31466" t="s">
        <v>1341</v>
      </c>
    </row>
    <row r="31467" spans="8:12" x14ac:dyDescent="0.25">
      <c r="H31467" t="s">
        <v>29280</v>
      </c>
      <c r="I31467">
        <v>8801591</v>
      </c>
      <c r="J31467">
        <v>316002340</v>
      </c>
      <c r="K31467" t="s">
        <v>1365</v>
      </c>
      <c r="L31467" t="s">
        <v>1295</v>
      </c>
    </row>
    <row r="31468" spans="8:12" x14ac:dyDescent="0.25">
      <c r="H31468" t="s">
        <v>29281</v>
      </c>
      <c r="I31468">
        <v>9041124</v>
      </c>
      <c r="J31468">
        <v>271000359</v>
      </c>
      <c r="K31468" t="s">
        <v>1373</v>
      </c>
      <c r="L31468" t="s">
        <v>1295</v>
      </c>
    </row>
    <row r="31469" spans="8:12" x14ac:dyDescent="0.25">
      <c r="H31469" t="s">
        <v>29282</v>
      </c>
      <c r="I31469">
        <v>9522922</v>
      </c>
      <c r="J31469">
        <v>636014919</v>
      </c>
      <c r="K31469" t="s">
        <v>1464</v>
      </c>
      <c r="L31469" t="s">
        <v>1341</v>
      </c>
    </row>
    <row r="31470" spans="8:12" x14ac:dyDescent="0.25">
      <c r="H31470" t="s">
        <v>29283</v>
      </c>
      <c r="I31470">
        <v>9494204</v>
      </c>
      <c r="J31470">
        <v>470848000</v>
      </c>
      <c r="K31470" t="s">
        <v>1403</v>
      </c>
      <c r="L31470" t="s">
        <v>1313</v>
      </c>
    </row>
    <row r="31471" spans="8:12" x14ac:dyDescent="0.25">
      <c r="H31471" t="s">
        <v>29284</v>
      </c>
      <c r="I31471">
        <v>9593579</v>
      </c>
      <c r="J31471">
        <v>470451000</v>
      </c>
      <c r="K31471" t="s">
        <v>1403</v>
      </c>
      <c r="L31471" t="s">
        <v>1308</v>
      </c>
    </row>
    <row r="31472" spans="8:12" x14ac:dyDescent="0.25">
      <c r="H31472" t="s">
        <v>29285</v>
      </c>
      <c r="I31472">
        <v>9359454</v>
      </c>
      <c r="J31472">
        <v>538005256</v>
      </c>
      <c r="K31472" t="s">
        <v>1437</v>
      </c>
      <c r="L31472" t="s">
        <v>1346</v>
      </c>
    </row>
    <row r="31473" spans="8:12" x14ac:dyDescent="0.25">
      <c r="H31473" t="s">
        <v>29286</v>
      </c>
      <c r="I31473">
        <v>9679000</v>
      </c>
      <c r="J31473">
        <v>351873000</v>
      </c>
      <c r="K31473" t="s">
        <v>1332</v>
      </c>
      <c r="L31473" t="s">
        <v>1329</v>
      </c>
    </row>
    <row r="31474" spans="8:12" x14ac:dyDescent="0.25">
      <c r="H31474" t="s">
        <v>29287</v>
      </c>
      <c r="I31474">
        <v>9356737</v>
      </c>
      <c r="J31474">
        <v>271002572</v>
      </c>
      <c r="K31474" t="s">
        <v>1373</v>
      </c>
      <c r="L31474" t="s">
        <v>1614</v>
      </c>
    </row>
    <row r="31475" spans="8:12" x14ac:dyDescent="0.25">
      <c r="H31475" t="s">
        <v>29288</v>
      </c>
      <c r="I31475">
        <v>9506277</v>
      </c>
      <c r="J31475">
        <v>271043303</v>
      </c>
      <c r="K31475" t="s">
        <v>1373</v>
      </c>
      <c r="L31475" t="s">
        <v>1614</v>
      </c>
    </row>
    <row r="31476" spans="8:12" x14ac:dyDescent="0.25">
      <c r="H31476" t="s">
        <v>29289</v>
      </c>
      <c r="I31476">
        <v>9356749</v>
      </c>
      <c r="J31476">
        <v>271002571</v>
      </c>
      <c r="K31476" t="s">
        <v>1373</v>
      </c>
      <c r="L31476" t="s">
        <v>1614</v>
      </c>
    </row>
    <row r="31477" spans="8:12" x14ac:dyDescent="0.25">
      <c r="H31477" t="s">
        <v>29290</v>
      </c>
      <c r="I31477">
        <v>9293428</v>
      </c>
      <c r="J31477">
        <v>271000748</v>
      </c>
      <c r="K31477" t="s">
        <v>1373</v>
      </c>
      <c r="L31477" t="s">
        <v>1614</v>
      </c>
    </row>
    <row r="31478" spans="8:12" x14ac:dyDescent="0.25">
      <c r="H31478" t="s">
        <v>29291</v>
      </c>
      <c r="I31478">
        <v>9322425</v>
      </c>
      <c r="J31478">
        <v>271000792</v>
      </c>
      <c r="K31478" t="s">
        <v>1373</v>
      </c>
      <c r="L31478" t="s">
        <v>1614</v>
      </c>
    </row>
    <row r="31479" spans="8:12" x14ac:dyDescent="0.25">
      <c r="H31479" t="s">
        <v>29292</v>
      </c>
      <c r="I31479">
        <v>8669591</v>
      </c>
      <c r="J31479">
        <v>445718000</v>
      </c>
      <c r="K31479" t="s">
        <v>5110</v>
      </c>
      <c r="L31479" t="s">
        <v>1308</v>
      </c>
    </row>
    <row r="31480" spans="8:12" x14ac:dyDescent="0.25">
      <c r="H31480" t="s">
        <v>29293</v>
      </c>
      <c r="I31480">
        <v>9322437</v>
      </c>
      <c r="J31480">
        <v>271000793</v>
      </c>
      <c r="K31480" t="s">
        <v>1373</v>
      </c>
      <c r="L31480" t="s">
        <v>1614</v>
      </c>
    </row>
    <row r="31481" spans="8:12" x14ac:dyDescent="0.25">
      <c r="H31481" t="s">
        <v>29294</v>
      </c>
      <c r="I31481">
        <v>9558361</v>
      </c>
      <c r="J31481">
        <v>370159000</v>
      </c>
      <c r="L31481" t="s">
        <v>1326</v>
      </c>
    </row>
    <row r="31482" spans="8:12" x14ac:dyDescent="0.25">
      <c r="H31482" t="s">
        <v>29295</v>
      </c>
      <c r="I31482">
        <v>9118642</v>
      </c>
      <c r="J31482">
        <v>440102110</v>
      </c>
      <c r="K31482" t="s">
        <v>1352</v>
      </c>
      <c r="L31482" t="s">
        <v>1313</v>
      </c>
    </row>
    <row r="31483" spans="8:12" x14ac:dyDescent="0.25">
      <c r="H31483" t="s">
        <v>29296</v>
      </c>
      <c r="I31483">
        <v>9120437</v>
      </c>
      <c r="J31483">
        <v>440056000</v>
      </c>
      <c r="K31483" t="s">
        <v>1352</v>
      </c>
      <c r="L31483" t="s">
        <v>1326</v>
      </c>
    </row>
    <row r="31484" spans="8:12" x14ac:dyDescent="0.25">
      <c r="H31484" t="s">
        <v>29297</v>
      </c>
      <c r="I31484">
        <v>9480306</v>
      </c>
      <c r="J31484">
        <v>441555000</v>
      </c>
      <c r="K31484" t="s">
        <v>1352</v>
      </c>
      <c r="L31484" t="s">
        <v>1326</v>
      </c>
    </row>
    <row r="31485" spans="8:12" x14ac:dyDescent="0.25">
      <c r="H31485" t="s">
        <v>29297</v>
      </c>
      <c r="I31485">
        <v>9437325</v>
      </c>
      <c r="J31485">
        <v>441516172</v>
      </c>
      <c r="K31485" t="s">
        <v>1352</v>
      </c>
      <c r="L31485" t="s">
        <v>1313</v>
      </c>
    </row>
    <row r="31486" spans="8:12" x14ac:dyDescent="0.25">
      <c r="H31486" t="s">
        <v>29298</v>
      </c>
      <c r="I31486">
        <v>9117428</v>
      </c>
      <c r="J31486">
        <v>440110100</v>
      </c>
      <c r="K31486" t="s">
        <v>1352</v>
      </c>
      <c r="L31486" t="s">
        <v>1326</v>
      </c>
    </row>
    <row r="31487" spans="8:12" x14ac:dyDescent="0.25">
      <c r="H31487" t="s">
        <v>29299</v>
      </c>
      <c r="I31487">
        <v>9242388</v>
      </c>
      <c r="J31487">
        <v>271000661</v>
      </c>
      <c r="K31487" t="s">
        <v>1373</v>
      </c>
      <c r="L31487" t="s">
        <v>1614</v>
      </c>
    </row>
    <row r="31488" spans="8:12" x14ac:dyDescent="0.25">
      <c r="H31488" t="s">
        <v>29300</v>
      </c>
      <c r="I31488">
        <v>9242390</v>
      </c>
      <c r="J31488">
        <v>271000662</v>
      </c>
      <c r="K31488" t="s">
        <v>1373</v>
      </c>
      <c r="L31488" t="s">
        <v>1614</v>
      </c>
    </row>
    <row r="31489" spans="8:12" x14ac:dyDescent="0.25">
      <c r="H31489" t="s">
        <v>29301</v>
      </c>
      <c r="I31489">
        <v>9215476</v>
      </c>
      <c r="J31489">
        <v>271000623</v>
      </c>
      <c r="K31489" t="s">
        <v>1373</v>
      </c>
      <c r="L31489" t="s">
        <v>1614</v>
      </c>
    </row>
    <row r="31490" spans="8:12" x14ac:dyDescent="0.25">
      <c r="H31490" t="s">
        <v>29302</v>
      </c>
      <c r="I31490">
        <v>9262912</v>
      </c>
      <c r="J31490">
        <v>538005033</v>
      </c>
      <c r="K31490" t="s">
        <v>1437</v>
      </c>
      <c r="L31490" t="s">
        <v>1362</v>
      </c>
    </row>
    <row r="31491" spans="8:12" x14ac:dyDescent="0.25">
      <c r="H31491" t="s">
        <v>29302</v>
      </c>
      <c r="I31491">
        <v>9006112</v>
      </c>
      <c r="J31491">
        <v>253031000</v>
      </c>
      <c r="K31491" t="s">
        <v>1615</v>
      </c>
      <c r="L31491" t="s">
        <v>1614</v>
      </c>
    </row>
    <row r="31492" spans="8:12" x14ac:dyDescent="0.25">
      <c r="H31492" t="s">
        <v>29302</v>
      </c>
      <c r="I31492">
        <v>5129629</v>
      </c>
      <c r="J31492">
        <v>211219240</v>
      </c>
      <c r="K31492" t="s">
        <v>1426</v>
      </c>
      <c r="L31492" t="s">
        <v>1295</v>
      </c>
    </row>
    <row r="31493" spans="8:12" x14ac:dyDescent="0.25">
      <c r="H31493" t="s">
        <v>29303</v>
      </c>
      <c r="I31493">
        <v>9417672</v>
      </c>
      <c r="J31493">
        <v>428019000</v>
      </c>
      <c r="K31493" t="s">
        <v>10742</v>
      </c>
      <c r="L31493" t="s">
        <v>1494</v>
      </c>
    </row>
    <row r="31494" spans="8:12" x14ac:dyDescent="0.25">
      <c r="H31494" t="s">
        <v>29304</v>
      </c>
      <c r="I31494">
        <v>9385403</v>
      </c>
      <c r="J31494">
        <v>428016000</v>
      </c>
      <c r="K31494" t="s">
        <v>10742</v>
      </c>
      <c r="L31494" t="s">
        <v>1313</v>
      </c>
    </row>
    <row r="31495" spans="8:12" x14ac:dyDescent="0.25">
      <c r="H31495" t="s">
        <v>29305</v>
      </c>
      <c r="I31495">
        <v>9611541</v>
      </c>
      <c r="J31495">
        <v>636015372</v>
      </c>
      <c r="K31495" t="s">
        <v>1464</v>
      </c>
      <c r="L31495" t="s">
        <v>1362</v>
      </c>
    </row>
    <row r="31496" spans="8:12" x14ac:dyDescent="0.25">
      <c r="H31496" t="s">
        <v>29306</v>
      </c>
      <c r="I31496">
        <v>8217764</v>
      </c>
      <c r="J31496">
        <v>525020186</v>
      </c>
      <c r="K31496" t="s">
        <v>1307</v>
      </c>
      <c r="L31496" t="s">
        <v>1308</v>
      </c>
    </row>
    <row r="31497" spans="8:12" x14ac:dyDescent="0.25">
      <c r="H31497" t="s">
        <v>29307</v>
      </c>
      <c r="I31497">
        <v>9261841</v>
      </c>
      <c r="J31497">
        <v>355413000</v>
      </c>
      <c r="K31497" t="s">
        <v>1332</v>
      </c>
      <c r="L31497" t="s">
        <v>1326</v>
      </c>
    </row>
    <row r="31498" spans="8:12" x14ac:dyDescent="0.25">
      <c r="H31498" t="s">
        <v>29308</v>
      </c>
      <c r="I31498">
        <v>9130561</v>
      </c>
      <c r="J31498">
        <v>352852000</v>
      </c>
      <c r="K31498" t="s">
        <v>1332</v>
      </c>
      <c r="L31498" t="s">
        <v>1308</v>
      </c>
    </row>
    <row r="31499" spans="8:12" x14ac:dyDescent="0.25">
      <c r="H31499" t="s">
        <v>29309</v>
      </c>
      <c r="I31499">
        <v>9310616</v>
      </c>
      <c r="J31499">
        <v>477013600</v>
      </c>
      <c r="K31499" t="s">
        <v>1348</v>
      </c>
      <c r="L31499" t="s">
        <v>1341</v>
      </c>
    </row>
    <row r="31500" spans="8:12" x14ac:dyDescent="0.25">
      <c r="H31500" t="s">
        <v>29310</v>
      </c>
      <c r="I31500">
        <v>8312071</v>
      </c>
      <c r="J31500">
        <v>355417000</v>
      </c>
      <c r="K31500" t="s">
        <v>1332</v>
      </c>
      <c r="L31500" t="s">
        <v>1341</v>
      </c>
    </row>
    <row r="31501" spans="8:12" x14ac:dyDescent="0.25">
      <c r="H31501" t="s">
        <v>29311</v>
      </c>
      <c r="I31501">
        <v>9731808</v>
      </c>
      <c r="J31501">
        <v>477915800</v>
      </c>
      <c r="K31501" t="s">
        <v>1348</v>
      </c>
      <c r="L31501" t="s">
        <v>1308</v>
      </c>
    </row>
    <row r="31502" spans="8:12" x14ac:dyDescent="0.25">
      <c r="H31502" t="s">
        <v>29312</v>
      </c>
      <c r="I31502">
        <v>9606546</v>
      </c>
      <c r="J31502">
        <v>566507000</v>
      </c>
      <c r="L31502" t="s">
        <v>1341</v>
      </c>
    </row>
    <row r="31503" spans="8:12" x14ac:dyDescent="0.25">
      <c r="H31503" t="s">
        <v>29313</v>
      </c>
      <c r="I31503">
        <v>9118927</v>
      </c>
      <c r="J31503">
        <v>533180027</v>
      </c>
      <c r="K31503" t="s">
        <v>1563</v>
      </c>
      <c r="L31503" t="s">
        <v>1362</v>
      </c>
    </row>
    <row r="31504" spans="8:12" x14ac:dyDescent="0.25">
      <c r="H31504" t="s">
        <v>29314</v>
      </c>
      <c r="I31504">
        <v>8325016</v>
      </c>
      <c r="J31504">
        <v>514130000</v>
      </c>
      <c r="K31504" t="s">
        <v>1406</v>
      </c>
      <c r="L31504" t="s">
        <v>1308</v>
      </c>
    </row>
    <row r="31505" spans="8:12" x14ac:dyDescent="0.25">
      <c r="H31505" t="s">
        <v>29315</v>
      </c>
      <c r="I31505">
        <v>9539743</v>
      </c>
      <c r="J31505">
        <v>477621200</v>
      </c>
      <c r="K31505" t="s">
        <v>1348</v>
      </c>
      <c r="L31505" t="s">
        <v>1341</v>
      </c>
    </row>
    <row r="31506" spans="8:12" x14ac:dyDescent="0.25">
      <c r="H31506" t="s">
        <v>29316</v>
      </c>
      <c r="I31506">
        <v>8312071</v>
      </c>
      <c r="J31506">
        <v>667001237</v>
      </c>
      <c r="K31506" t="s">
        <v>2089</v>
      </c>
      <c r="L31506" t="s">
        <v>1341</v>
      </c>
    </row>
    <row r="31507" spans="8:12" x14ac:dyDescent="0.25">
      <c r="H31507" t="s">
        <v>29317</v>
      </c>
      <c r="I31507">
        <v>8113138</v>
      </c>
      <c r="J31507">
        <v>677057600</v>
      </c>
      <c r="K31507" t="s">
        <v>1305</v>
      </c>
      <c r="L31507" t="s">
        <v>1295</v>
      </c>
    </row>
    <row r="31508" spans="8:12" x14ac:dyDescent="0.25">
      <c r="H31508" t="s">
        <v>29318</v>
      </c>
      <c r="I31508">
        <v>9130535</v>
      </c>
      <c r="J31508">
        <v>477406000</v>
      </c>
      <c r="K31508" t="s">
        <v>1348</v>
      </c>
      <c r="L31508" t="s">
        <v>1308</v>
      </c>
    </row>
    <row r="31509" spans="8:12" x14ac:dyDescent="0.25">
      <c r="H31509" t="s">
        <v>29319</v>
      </c>
      <c r="I31509">
        <v>9143362</v>
      </c>
      <c r="J31509">
        <v>351608000</v>
      </c>
      <c r="K31509" t="s">
        <v>1332</v>
      </c>
      <c r="L31509" t="s">
        <v>1308</v>
      </c>
    </row>
    <row r="31510" spans="8:12" x14ac:dyDescent="0.25">
      <c r="H31510" t="s">
        <v>29320</v>
      </c>
      <c r="I31510">
        <v>9228203</v>
      </c>
      <c r="J31510">
        <v>441932000</v>
      </c>
      <c r="K31510" t="s">
        <v>1352</v>
      </c>
      <c r="L31510" t="s">
        <v>1341</v>
      </c>
    </row>
    <row r="31511" spans="8:12" x14ac:dyDescent="0.25">
      <c r="H31511" t="s">
        <v>29321</v>
      </c>
      <c r="I31511">
        <v>9156838</v>
      </c>
      <c r="J31511">
        <v>440186000</v>
      </c>
      <c r="K31511" t="s">
        <v>1352</v>
      </c>
      <c r="L31511" t="s">
        <v>1341</v>
      </c>
    </row>
    <row r="31512" spans="8:12" x14ac:dyDescent="0.25">
      <c r="H31512" t="s">
        <v>29322</v>
      </c>
      <c r="I31512">
        <v>9462768</v>
      </c>
      <c r="J31512">
        <v>538004794</v>
      </c>
      <c r="K31512" t="s">
        <v>1437</v>
      </c>
      <c r="L31512" t="s">
        <v>1341</v>
      </c>
    </row>
    <row r="31513" spans="8:12" x14ac:dyDescent="0.25">
      <c r="H31513" t="s">
        <v>29323</v>
      </c>
      <c r="I31513">
        <v>9161687</v>
      </c>
      <c r="J31513">
        <v>538005514</v>
      </c>
      <c r="K31513" t="s">
        <v>1437</v>
      </c>
      <c r="L31513" t="s">
        <v>1341</v>
      </c>
    </row>
    <row r="31514" spans="8:12" x14ac:dyDescent="0.25">
      <c r="H31514" t="s">
        <v>29324</v>
      </c>
      <c r="I31514">
        <v>9595931</v>
      </c>
      <c r="J31514">
        <v>566439000</v>
      </c>
      <c r="L31514" t="s">
        <v>1341</v>
      </c>
    </row>
    <row r="31515" spans="8:12" x14ac:dyDescent="0.25">
      <c r="H31515" t="s">
        <v>29325</v>
      </c>
      <c r="I31515">
        <v>9385817</v>
      </c>
      <c r="J31515">
        <v>351943000</v>
      </c>
      <c r="K31515" t="s">
        <v>1332</v>
      </c>
      <c r="L31515" t="s">
        <v>1295</v>
      </c>
    </row>
    <row r="31516" spans="8:12" x14ac:dyDescent="0.25">
      <c r="H31516" t="s">
        <v>29326</v>
      </c>
      <c r="I31516">
        <v>9235945</v>
      </c>
      <c r="J31516">
        <v>355509000</v>
      </c>
      <c r="K31516" t="s">
        <v>1332</v>
      </c>
      <c r="L31516" t="s">
        <v>1295</v>
      </c>
    </row>
    <row r="31517" spans="8:12" x14ac:dyDescent="0.25">
      <c r="H31517" t="s">
        <v>29327</v>
      </c>
      <c r="I31517">
        <v>9191577</v>
      </c>
      <c r="J31517">
        <v>357335000</v>
      </c>
      <c r="K31517" t="s">
        <v>1332</v>
      </c>
      <c r="L31517" t="s">
        <v>1341</v>
      </c>
    </row>
    <row r="31518" spans="8:12" x14ac:dyDescent="0.25">
      <c r="H31518" t="s">
        <v>29328</v>
      </c>
      <c r="I31518">
        <v>9438810</v>
      </c>
      <c r="J31518">
        <v>370394000</v>
      </c>
      <c r="L31518" t="s">
        <v>1295</v>
      </c>
    </row>
    <row r="31519" spans="8:12" x14ac:dyDescent="0.25">
      <c r="H31519" t="s">
        <v>29329</v>
      </c>
      <c r="I31519">
        <v>9623659</v>
      </c>
      <c r="J31519">
        <v>565391000</v>
      </c>
      <c r="L31519" t="s">
        <v>1341</v>
      </c>
    </row>
    <row r="31520" spans="8:12" x14ac:dyDescent="0.25">
      <c r="H31520" t="s">
        <v>29329</v>
      </c>
      <c r="I31520">
        <v>9370197</v>
      </c>
      <c r="J31520">
        <v>372193000</v>
      </c>
      <c r="L31520" t="s">
        <v>1341</v>
      </c>
    </row>
    <row r="31521" spans="8:12" x14ac:dyDescent="0.25">
      <c r="H31521" t="s">
        <v>29330</v>
      </c>
      <c r="I31521">
        <v>9590474</v>
      </c>
      <c r="J31521">
        <v>567401000</v>
      </c>
      <c r="K31521" t="s">
        <v>1861</v>
      </c>
      <c r="L31521" t="s">
        <v>1329</v>
      </c>
    </row>
    <row r="31522" spans="8:12" x14ac:dyDescent="0.25">
      <c r="H31522" t="s">
        <v>29331</v>
      </c>
      <c r="I31522">
        <v>9770244</v>
      </c>
      <c r="J31522">
        <v>567512000</v>
      </c>
      <c r="K31522" t="s">
        <v>1861</v>
      </c>
      <c r="L31522" t="s">
        <v>1329</v>
      </c>
    </row>
    <row r="31523" spans="8:12" x14ac:dyDescent="0.25">
      <c r="H31523" t="s">
        <v>29332</v>
      </c>
      <c r="I31523">
        <v>9159579</v>
      </c>
      <c r="J31523">
        <v>671505000</v>
      </c>
      <c r="K31523" t="s">
        <v>1311</v>
      </c>
      <c r="L31523" t="s">
        <v>1295</v>
      </c>
    </row>
    <row r="31524" spans="8:12" x14ac:dyDescent="0.25">
      <c r="H31524" t="s">
        <v>29333</v>
      </c>
      <c r="I31524">
        <v>9621742</v>
      </c>
      <c r="J31524">
        <v>566129000</v>
      </c>
      <c r="L31524" t="s">
        <v>1362</v>
      </c>
    </row>
    <row r="31525" spans="8:12" x14ac:dyDescent="0.25">
      <c r="H31525" t="s">
        <v>29334</v>
      </c>
      <c r="I31525">
        <v>9155949</v>
      </c>
      <c r="J31525">
        <v>236306000</v>
      </c>
      <c r="K31525" t="s">
        <v>1383</v>
      </c>
      <c r="L31525" t="s">
        <v>1295</v>
      </c>
    </row>
    <row r="31526" spans="8:12" x14ac:dyDescent="0.25">
      <c r="H31526" t="s">
        <v>29335</v>
      </c>
      <c r="I31526">
        <v>9129940</v>
      </c>
      <c r="J31526">
        <v>374440000</v>
      </c>
      <c r="L31526" t="s">
        <v>1326</v>
      </c>
    </row>
    <row r="31527" spans="8:12" x14ac:dyDescent="0.25">
      <c r="H31527" t="s">
        <v>29336</v>
      </c>
      <c r="I31527">
        <v>8502133</v>
      </c>
      <c r="J31527">
        <v>676102000</v>
      </c>
      <c r="K31527" t="s">
        <v>2690</v>
      </c>
      <c r="L31527" t="s">
        <v>1295</v>
      </c>
    </row>
    <row r="31528" spans="8:12" x14ac:dyDescent="0.25">
      <c r="H31528" t="s">
        <v>29336</v>
      </c>
      <c r="I31528">
        <v>8502133</v>
      </c>
      <c r="J31528">
        <v>214182505</v>
      </c>
      <c r="K31528" t="s">
        <v>1302</v>
      </c>
      <c r="L31528" t="s">
        <v>1295</v>
      </c>
    </row>
    <row r="31529" spans="8:12" x14ac:dyDescent="0.25">
      <c r="H31529" t="s">
        <v>29337</v>
      </c>
      <c r="I31529">
        <v>9494814</v>
      </c>
      <c r="J31529">
        <v>355873000</v>
      </c>
      <c r="K31529" t="s">
        <v>1332</v>
      </c>
      <c r="L31529" t="s">
        <v>1341</v>
      </c>
    </row>
    <row r="31530" spans="8:12" x14ac:dyDescent="0.25">
      <c r="H31530" t="s">
        <v>29338</v>
      </c>
      <c r="I31530">
        <v>9605061</v>
      </c>
      <c r="J31530">
        <v>538004549</v>
      </c>
      <c r="K31530" t="s">
        <v>1437</v>
      </c>
      <c r="L31530" t="s">
        <v>1341</v>
      </c>
    </row>
    <row r="31531" spans="8:12" x14ac:dyDescent="0.25">
      <c r="H31531" t="s">
        <v>29339</v>
      </c>
      <c r="I31531">
        <v>9456537</v>
      </c>
      <c r="J31531">
        <v>356582000</v>
      </c>
      <c r="K31531" t="s">
        <v>1332</v>
      </c>
      <c r="L31531" t="s">
        <v>1341</v>
      </c>
    </row>
    <row r="31532" spans="8:12" x14ac:dyDescent="0.25">
      <c r="H31532" t="s">
        <v>29340</v>
      </c>
      <c r="I31532">
        <v>8412558</v>
      </c>
      <c r="J31532">
        <v>376549000</v>
      </c>
      <c r="K31532" t="s">
        <v>1322</v>
      </c>
      <c r="L31532" t="s">
        <v>1295</v>
      </c>
    </row>
    <row r="31533" spans="8:12" x14ac:dyDescent="0.25">
      <c r="H31533" t="s">
        <v>29341</v>
      </c>
      <c r="I31533">
        <v>8314756</v>
      </c>
      <c r="J31533">
        <v>375569000</v>
      </c>
      <c r="K31533" t="s">
        <v>1322</v>
      </c>
      <c r="L31533" t="s">
        <v>1295</v>
      </c>
    </row>
    <row r="31534" spans="8:12" x14ac:dyDescent="0.25">
      <c r="H31534" t="s">
        <v>29342</v>
      </c>
      <c r="I31534">
        <v>9456549</v>
      </c>
      <c r="J31534">
        <v>538004260</v>
      </c>
      <c r="K31534" t="s">
        <v>1437</v>
      </c>
      <c r="L31534" t="s">
        <v>1341</v>
      </c>
    </row>
    <row r="31535" spans="8:12" x14ac:dyDescent="0.25">
      <c r="H31535" t="s">
        <v>29343</v>
      </c>
      <c r="I31535">
        <v>9449259</v>
      </c>
      <c r="J31535">
        <v>241102000</v>
      </c>
      <c r="K31535" t="s">
        <v>1679</v>
      </c>
      <c r="L31535" t="s">
        <v>1341</v>
      </c>
    </row>
    <row r="31536" spans="8:12" x14ac:dyDescent="0.25">
      <c r="H31536" t="s">
        <v>29344</v>
      </c>
      <c r="I31536">
        <v>8631491</v>
      </c>
      <c r="J31536">
        <v>515031000</v>
      </c>
      <c r="K31536" t="s">
        <v>1406</v>
      </c>
      <c r="L31536" t="s">
        <v>1308</v>
      </c>
    </row>
    <row r="31537" spans="8:12" x14ac:dyDescent="0.25">
      <c r="H31537" t="s">
        <v>29344</v>
      </c>
      <c r="I31537">
        <v>9121754</v>
      </c>
      <c r="J31537">
        <v>371858000</v>
      </c>
      <c r="L31537" t="s">
        <v>1326</v>
      </c>
    </row>
    <row r="31538" spans="8:12" x14ac:dyDescent="0.25">
      <c r="H31538" t="s">
        <v>29345</v>
      </c>
      <c r="I31538">
        <v>8656570</v>
      </c>
      <c r="J31538">
        <v>515723000</v>
      </c>
      <c r="K31538" t="s">
        <v>1406</v>
      </c>
      <c r="L31538" t="s">
        <v>1308</v>
      </c>
    </row>
    <row r="31539" spans="8:12" x14ac:dyDescent="0.25">
      <c r="H31539" t="s">
        <v>1214</v>
      </c>
      <c r="I31539">
        <v>9628934</v>
      </c>
      <c r="J31539">
        <v>241222000</v>
      </c>
      <c r="K31539" t="s">
        <v>1679</v>
      </c>
      <c r="L31539" t="s">
        <v>1341</v>
      </c>
    </row>
    <row r="31540" spans="8:12" x14ac:dyDescent="0.25">
      <c r="H31540" t="s">
        <v>29346</v>
      </c>
      <c r="I31540">
        <v>9104562</v>
      </c>
      <c r="J31540">
        <v>240070000</v>
      </c>
      <c r="K31540" t="s">
        <v>1679</v>
      </c>
      <c r="L31540" t="s">
        <v>1341</v>
      </c>
    </row>
    <row r="31541" spans="8:12" x14ac:dyDescent="0.25">
      <c r="H31541" t="s">
        <v>29347</v>
      </c>
      <c r="I31541">
        <v>9538957</v>
      </c>
      <c r="J31541">
        <v>514666000</v>
      </c>
      <c r="K31541" t="s">
        <v>1406</v>
      </c>
      <c r="L31541" t="s">
        <v>1295</v>
      </c>
    </row>
    <row r="31542" spans="8:12" x14ac:dyDescent="0.25">
      <c r="H31542" t="s">
        <v>29347</v>
      </c>
      <c r="I31542">
        <v>9538957</v>
      </c>
      <c r="J31542">
        <v>312173000</v>
      </c>
      <c r="K31542" t="s">
        <v>1379</v>
      </c>
      <c r="L31542" t="s">
        <v>1295</v>
      </c>
    </row>
    <row r="31543" spans="8:12" x14ac:dyDescent="0.25">
      <c r="H31543" t="s">
        <v>29348</v>
      </c>
      <c r="I31543">
        <v>9691644</v>
      </c>
      <c r="J31543">
        <v>538005754</v>
      </c>
      <c r="K31543" t="s">
        <v>1437</v>
      </c>
      <c r="L31543" t="s">
        <v>1308</v>
      </c>
    </row>
    <row r="31544" spans="8:12" x14ac:dyDescent="0.25">
      <c r="H31544" t="s">
        <v>29349</v>
      </c>
      <c r="I31544">
        <v>9445710</v>
      </c>
      <c r="J31544">
        <v>240982000</v>
      </c>
      <c r="K31544" t="s">
        <v>1679</v>
      </c>
      <c r="L31544" t="s">
        <v>1341</v>
      </c>
    </row>
    <row r="31545" spans="8:12" x14ac:dyDescent="0.25">
      <c r="H31545" t="s">
        <v>29350</v>
      </c>
      <c r="I31545">
        <v>9628946</v>
      </c>
      <c r="J31545">
        <v>241299000</v>
      </c>
      <c r="K31545" t="s">
        <v>1679</v>
      </c>
      <c r="L31545" t="s">
        <v>1308</v>
      </c>
    </row>
    <row r="31546" spans="8:12" x14ac:dyDescent="0.25">
      <c r="H31546" t="s">
        <v>29351</v>
      </c>
      <c r="I31546">
        <v>2330152</v>
      </c>
      <c r="J31546">
        <v>244020207</v>
      </c>
      <c r="K31546" t="s">
        <v>1387</v>
      </c>
      <c r="L31546" t="s">
        <v>2037</v>
      </c>
    </row>
    <row r="31547" spans="8:12" x14ac:dyDescent="0.25">
      <c r="H31547" t="s">
        <v>29352</v>
      </c>
      <c r="I31547">
        <v>9145970</v>
      </c>
      <c r="J31547">
        <v>371408000</v>
      </c>
      <c r="L31547" t="s">
        <v>1341</v>
      </c>
    </row>
    <row r="31548" spans="8:12" x14ac:dyDescent="0.25">
      <c r="H31548" t="s">
        <v>29353</v>
      </c>
      <c r="I31548">
        <v>9226633</v>
      </c>
      <c r="J31548">
        <v>477970000</v>
      </c>
      <c r="K31548" t="s">
        <v>1348</v>
      </c>
      <c r="L31548" t="s">
        <v>1341</v>
      </c>
    </row>
    <row r="31549" spans="8:12" x14ac:dyDescent="0.25">
      <c r="H31549" t="s">
        <v>29354</v>
      </c>
      <c r="I31549">
        <v>9374832</v>
      </c>
      <c r="J31549">
        <v>477797700</v>
      </c>
      <c r="K31549" t="s">
        <v>1348</v>
      </c>
      <c r="L31549" t="s">
        <v>1341</v>
      </c>
    </row>
    <row r="31550" spans="8:12" x14ac:dyDescent="0.25">
      <c r="H31550" t="s">
        <v>29355</v>
      </c>
      <c r="I31550">
        <v>9402809</v>
      </c>
      <c r="J31550">
        <v>477748800</v>
      </c>
      <c r="K31550" t="s">
        <v>1348</v>
      </c>
      <c r="L31550" t="s">
        <v>1362</v>
      </c>
    </row>
    <row r="31551" spans="8:12" x14ac:dyDescent="0.25">
      <c r="H31551" t="s">
        <v>29356</v>
      </c>
      <c r="I31551">
        <v>9425526</v>
      </c>
      <c r="J31551">
        <v>477786800</v>
      </c>
      <c r="K31551" t="s">
        <v>1348</v>
      </c>
      <c r="L31551" t="s">
        <v>1362</v>
      </c>
    </row>
    <row r="31552" spans="8:12" x14ac:dyDescent="0.25">
      <c r="H31552" t="s">
        <v>29357</v>
      </c>
      <c r="I31552">
        <v>9425538</v>
      </c>
      <c r="J31552">
        <v>477881800</v>
      </c>
      <c r="K31552" t="s">
        <v>1348</v>
      </c>
      <c r="L31552" t="s">
        <v>1362</v>
      </c>
    </row>
    <row r="31553" spans="8:12" x14ac:dyDescent="0.25">
      <c r="H31553" t="s">
        <v>29358</v>
      </c>
      <c r="I31553">
        <v>9540821</v>
      </c>
      <c r="J31553">
        <v>477274100</v>
      </c>
      <c r="K31553" t="s">
        <v>1348</v>
      </c>
      <c r="L31553" t="s">
        <v>1326</v>
      </c>
    </row>
    <row r="31554" spans="8:12" x14ac:dyDescent="0.25">
      <c r="H31554" t="s">
        <v>29359</v>
      </c>
      <c r="I31554">
        <v>9609914</v>
      </c>
      <c r="J31554">
        <v>477274200</v>
      </c>
      <c r="K31554" t="s">
        <v>1348</v>
      </c>
      <c r="L31554" t="s">
        <v>1326</v>
      </c>
    </row>
    <row r="31555" spans="8:12" x14ac:dyDescent="0.25">
      <c r="H31555" t="s">
        <v>29360</v>
      </c>
      <c r="I31555">
        <v>9540833</v>
      </c>
      <c r="J31555">
        <v>477631400</v>
      </c>
      <c r="K31555" t="s">
        <v>1348</v>
      </c>
      <c r="L31555" t="s">
        <v>1326</v>
      </c>
    </row>
    <row r="31556" spans="8:12" x14ac:dyDescent="0.25">
      <c r="H31556" t="s">
        <v>29361</v>
      </c>
      <c r="I31556">
        <v>8613372</v>
      </c>
      <c r="J31556">
        <v>567220000</v>
      </c>
      <c r="K31556" t="s">
        <v>1861</v>
      </c>
      <c r="L31556" t="s">
        <v>1346</v>
      </c>
    </row>
    <row r="31557" spans="8:12" x14ac:dyDescent="0.25">
      <c r="H31557" t="s">
        <v>29362</v>
      </c>
      <c r="I31557">
        <v>9114517</v>
      </c>
      <c r="J31557">
        <v>312632000</v>
      </c>
      <c r="K31557" t="s">
        <v>1379</v>
      </c>
      <c r="L31557" t="s">
        <v>1295</v>
      </c>
    </row>
    <row r="31558" spans="8:12" x14ac:dyDescent="0.25">
      <c r="H31558" t="s">
        <v>29363</v>
      </c>
      <c r="I31558">
        <v>9404522</v>
      </c>
      <c r="J31558">
        <v>356814000</v>
      </c>
      <c r="K31558" t="s">
        <v>1332</v>
      </c>
      <c r="L31558" t="s">
        <v>1295</v>
      </c>
    </row>
    <row r="31559" spans="8:12" x14ac:dyDescent="0.25">
      <c r="H31559" t="s">
        <v>29364</v>
      </c>
      <c r="I31559">
        <v>8114443</v>
      </c>
      <c r="J31559">
        <v>353582000</v>
      </c>
      <c r="K31559" t="s">
        <v>1332</v>
      </c>
      <c r="L31559" t="s">
        <v>1329</v>
      </c>
    </row>
    <row r="31560" spans="8:12" x14ac:dyDescent="0.25">
      <c r="H31560" t="s">
        <v>29365</v>
      </c>
      <c r="I31560">
        <v>9172387</v>
      </c>
      <c r="J31560">
        <v>416478000</v>
      </c>
      <c r="K31560" t="s">
        <v>2577</v>
      </c>
      <c r="L31560" t="s">
        <v>1341</v>
      </c>
    </row>
    <row r="31561" spans="8:12" x14ac:dyDescent="0.25">
      <c r="H31561" t="s">
        <v>29366</v>
      </c>
      <c r="I31561">
        <v>9687150</v>
      </c>
      <c r="J31561">
        <v>477585800</v>
      </c>
      <c r="K31561" t="s">
        <v>1348</v>
      </c>
      <c r="L31561" t="s">
        <v>1308</v>
      </c>
    </row>
    <row r="31562" spans="8:12" x14ac:dyDescent="0.25">
      <c r="H31562" t="s">
        <v>29367</v>
      </c>
      <c r="I31562">
        <v>9579406</v>
      </c>
      <c r="J31562">
        <v>477167500</v>
      </c>
      <c r="K31562" t="s">
        <v>1348</v>
      </c>
      <c r="L31562" t="s">
        <v>1341</v>
      </c>
    </row>
    <row r="31563" spans="8:12" x14ac:dyDescent="0.25">
      <c r="H31563" t="s">
        <v>29368</v>
      </c>
      <c r="I31563">
        <v>9636357</v>
      </c>
      <c r="J31563">
        <v>477203900</v>
      </c>
      <c r="K31563" t="s">
        <v>1348</v>
      </c>
      <c r="L31563" t="s">
        <v>1308</v>
      </c>
    </row>
    <row r="31564" spans="8:12" x14ac:dyDescent="0.25">
      <c r="H31564" t="s">
        <v>29369</v>
      </c>
      <c r="I31564">
        <v>9579391</v>
      </c>
      <c r="J31564">
        <v>477196700</v>
      </c>
      <c r="K31564" t="s">
        <v>1348</v>
      </c>
      <c r="L31564" t="s">
        <v>1341</v>
      </c>
    </row>
    <row r="31565" spans="8:12" x14ac:dyDescent="0.25">
      <c r="H31565" t="s">
        <v>29370</v>
      </c>
      <c r="I31565">
        <v>9505687</v>
      </c>
      <c r="J31565">
        <v>275434000</v>
      </c>
      <c r="K31565" t="s">
        <v>4905</v>
      </c>
      <c r="L31565" t="s">
        <v>1295</v>
      </c>
    </row>
    <row r="31566" spans="8:12" x14ac:dyDescent="0.25">
      <c r="H31566" t="s">
        <v>29371</v>
      </c>
      <c r="I31566">
        <v>9465215</v>
      </c>
      <c r="J31566">
        <v>356590000</v>
      </c>
      <c r="K31566" t="s">
        <v>1332</v>
      </c>
      <c r="L31566" t="s">
        <v>1341</v>
      </c>
    </row>
    <row r="31567" spans="8:12" x14ac:dyDescent="0.25">
      <c r="H31567" t="s">
        <v>29372</v>
      </c>
      <c r="I31567">
        <v>9307085</v>
      </c>
      <c r="J31567">
        <v>240824000</v>
      </c>
      <c r="K31567" t="s">
        <v>1679</v>
      </c>
      <c r="L31567" t="s">
        <v>1362</v>
      </c>
    </row>
    <row r="31568" spans="8:12" x14ac:dyDescent="0.25">
      <c r="H31568" t="s">
        <v>29373</v>
      </c>
      <c r="I31568">
        <v>9307097</v>
      </c>
      <c r="J31568">
        <v>240825000</v>
      </c>
      <c r="K31568" t="s">
        <v>1679</v>
      </c>
      <c r="L31568" t="s">
        <v>1362</v>
      </c>
    </row>
    <row r="31569" spans="8:12" x14ac:dyDescent="0.25">
      <c r="H31569" t="s">
        <v>29374</v>
      </c>
      <c r="I31569">
        <v>9574236</v>
      </c>
      <c r="J31569">
        <v>373667000</v>
      </c>
      <c r="L31569" t="s">
        <v>1341</v>
      </c>
    </row>
    <row r="31570" spans="8:12" x14ac:dyDescent="0.25">
      <c r="H31570" t="s">
        <v>29375</v>
      </c>
      <c r="I31570">
        <v>9307102</v>
      </c>
      <c r="J31570">
        <v>240826000</v>
      </c>
      <c r="K31570" t="s">
        <v>1679</v>
      </c>
      <c r="L31570" t="s">
        <v>1362</v>
      </c>
    </row>
    <row r="31571" spans="8:12" x14ac:dyDescent="0.25">
      <c r="H31571" t="s">
        <v>29376</v>
      </c>
      <c r="I31571">
        <v>9460916</v>
      </c>
      <c r="J31571">
        <v>565845000</v>
      </c>
      <c r="L31571" t="s">
        <v>1341</v>
      </c>
    </row>
    <row r="31572" spans="8:12" x14ac:dyDescent="0.25">
      <c r="H31572" t="s">
        <v>29377</v>
      </c>
      <c r="I31572">
        <v>9660023</v>
      </c>
      <c r="J31572">
        <v>353297000</v>
      </c>
      <c r="K31572" t="s">
        <v>1332</v>
      </c>
      <c r="L31572" t="s">
        <v>1308</v>
      </c>
    </row>
    <row r="31573" spans="8:12" x14ac:dyDescent="0.25">
      <c r="H31573" t="s">
        <v>29378</v>
      </c>
      <c r="I31573">
        <v>9546813</v>
      </c>
      <c r="J31573">
        <v>373275000</v>
      </c>
      <c r="L31573" t="s">
        <v>1308</v>
      </c>
    </row>
    <row r="31574" spans="8:12" x14ac:dyDescent="0.25">
      <c r="H31574" t="s">
        <v>29379</v>
      </c>
      <c r="I31574">
        <v>9087661</v>
      </c>
      <c r="J31574">
        <v>354687000</v>
      </c>
      <c r="K31574" t="s">
        <v>1332</v>
      </c>
      <c r="L31574" t="s">
        <v>1313</v>
      </c>
    </row>
    <row r="31575" spans="8:12" x14ac:dyDescent="0.25">
      <c r="H31575" t="s">
        <v>29380</v>
      </c>
      <c r="I31575">
        <v>9141895</v>
      </c>
      <c r="J31575">
        <v>356802000</v>
      </c>
      <c r="K31575" t="s">
        <v>1332</v>
      </c>
      <c r="L31575" t="s">
        <v>1326</v>
      </c>
    </row>
    <row r="31576" spans="8:12" x14ac:dyDescent="0.25">
      <c r="H31576" t="s">
        <v>29381</v>
      </c>
      <c r="I31576">
        <v>8705735</v>
      </c>
      <c r="J31576">
        <v>214182204</v>
      </c>
      <c r="K31576" t="s">
        <v>1302</v>
      </c>
      <c r="L31576" t="s">
        <v>1362</v>
      </c>
    </row>
    <row r="31577" spans="8:12" x14ac:dyDescent="0.25">
      <c r="H31577" t="s">
        <v>29382</v>
      </c>
      <c r="I31577">
        <v>9633989</v>
      </c>
      <c r="J31577">
        <v>477193900</v>
      </c>
      <c r="K31577" t="s">
        <v>1348</v>
      </c>
      <c r="L31577" t="s">
        <v>1308</v>
      </c>
    </row>
    <row r="31578" spans="8:12" x14ac:dyDescent="0.25">
      <c r="H31578" t="s">
        <v>29382</v>
      </c>
      <c r="I31578">
        <v>9633989</v>
      </c>
      <c r="J31578">
        <v>306027000</v>
      </c>
      <c r="K31578" t="s">
        <v>2112</v>
      </c>
      <c r="L31578" t="s">
        <v>1308</v>
      </c>
    </row>
    <row r="31579" spans="8:12" x14ac:dyDescent="0.25">
      <c r="H31579" t="s">
        <v>29383</v>
      </c>
      <c r="I31579">
        <v>9461192</v>
      </c>
      <c r="J31579">
        <v>566233000</v>
      </c>
      <c r="L31579" t="s">
        <v>1341</v>
      </c>
    </row>
    <row r="31580" spans="8:12" x14ac:dyDescent="0.25">
      <c r="H31580" t="s">
        <v>29384</v>
      </c>
      <c r="I31580">
        <v>9602394</v>
      </c>
      <c r="J31580">
        <v>566641000</v>
      </c>
      <c r="L31580" t="s">
        <v>1341</v>
      </c>
    </row>
    <row r="31581" spans="8:12" x14ac:dyDescent="0.25">
      <c r="H31581" t="s">
        <v>29385</v>
      </c>
      <c r="I31581">
        <v>9538256</v>
      </c>
      <c r="J31581">
        <v>441572000</v>
      </c>
      <c r="K31581" t="s">
        <v>1352</v>
      </c>
      <c r="L31581" t="s">
        <v>1308</v>
      </c>
    </row>
    <row r="31582" spans="8:12" x14ac:dyDescent="0.25">
      <c r="H31582" t="s">
        <v>29386</v>
      </c>
      <c r="I31582">
        <v>9593335</v>
      </c>
      <c r="J31582">
        <v>373256000</v>
      </c>
      <c r="L31582" t="s">
        <v>1341</v>
      </c>
    </row>
    <row r="31583" spans="8:12" x14ac:dyDescent="0.25">
      <c r="H31583" t="s">
        <v>29387</v>
      </c>
      <c r="I31583">
        <v>9755672</v>
      </c>
      <c r="J31583">
        <v>371819000</v>
      </c>
      <c r="L31583" t="s">
        <v>1308</v>
      </c>
    </row>
    <row r="31584" spans="8:12" x14ac:dyDescent="0.25">
      <c r="H31584" t="s">
        <v>29388</v>
      </c>
      <c r="I31584">
        <v>9432347</v>
      </c>
      <c r="J31584">
        <v>636091721</v>
      </c>
      <c r="K31584" t="s">
        <v>1464</v>
      </c>
      <c r="L31584" t="s">
        <v>1341</v>
      </c>
    </row>
    <row r="31585" spans="8:12" x14ac:dyDescent="0.25">
      <c r="H31585" t="s">
        <v>29389</v>
      </c>
      <c r="I31585">
        <v>9392456</v>
      </c>
      <c r="J31585">
        <v>563355000</v>
      </c>
      <c r="K31585" t="s">
        <v>1441</v>
      </c>
      <c r="L31585" t="s">
        <v>1341</v>
      </c>
    </row>
    <row r="31586" spans="8:12" x14ac:dyDescent="0.25">
      <c r="H31586" t="s">
        <v>29389</v>
      </c>
      <c r="I31586">
        <v>9440538</v>
      </c>
      <c r="J31586">
        <v>538005006</v>
      </c>
      <c r="K31586" t="s">
        <v>1437</v>
      </c>
      <c r="L31586" t="s">
        <v>1362</v>
      </c>
    </row>
    <row r="31587" spans="8:12" x14ac:dyDescent="0.25">
      <c r="H31587" t="s">
        <v>29390</v>
      </c>
      <c r="I31587">
        <v>9687124</v>
      </c>
      <c r="J31587">
        <v>356615000</v>
      </c>
      <c r="K31587" t="s">
        <v>1332</v>
      </c>
      <c r="L31587" t="s">
        <v>1308</v>
      </c>
    </row>
    <row r="31588" spans="8:12" x14ac:dyDescent="0.25">
      <c r="H31588" t="s">
        <v>29391</v>
      </c>
      <c r="I31588">
        <v>9634854</v>
      </c>
      <c r="J31588">
        <v>352257000</v>
      </c>
      <c r="K31588" t="s">
        <v>1332</v>
      </c>
      <c r="L31588" t="s">
        <v>1308</v>
      </c>
    </row>
    <row r="31589" spans="8:12" x14ac:dyDescent="0.25">
      <c r="H31589" t="s">
        <v>29392</v>
      </c>
      <c r="I31589">
        <v>9632600</v>
      </c>
      <c r="J31589">
        <v>636092324</v>
      </c>
      <c r="K31589" t="s">
        <v>1464</v>
      </c>
      <c r="L31589" t="s">
        <v>1341</v>
      </c>
    </row>
    <row r="31590" spans="8:12" x14ac:dyDescent="0.25">
      <c r="H31590" t="s">
        <v>29393</v>
      </c>
      <c r="I31590">
        <v>9530670</v>
      </c>
      <c r="J31590">
        <v>636091726</v>
      </c>
      <c r="K31590" t="s">
        <v>1464</v>
      </c>
      <c r="L31590" t="s">
        <v>1341</v>
      </c>
    </row>
    <row r="31591" spans="8:12" x14ac:dyDescent="0.25">
      <c r="H31591" t="s">
        <v>29394</v>
      </c>
      <c r="I31591">
        <v>9530682</v>
      </c>
      <c r="J31591">
        <v>636091727</v>
      </c>
      <c r="K31591" t="s">
        <v>1464</v>
      </c>
      <c r="L31591" t="s">
        <v>1341</v>
      </c>
    </row>
    <row r="31592" spans="8:12" x14ac:dyDescent="0.25">
      <c r="H31592" t="s">
        <v>29395</v>
      </c>
      <c r="I31592">
        <v>9632612</v>
      </c>
      <c r="J31592">
        <v>636092362</v>
      </c>
      <c r="K31592" t="s">
        <v>1464</v>
      </c>
      <c r="L31592" t="s">
        <v>1341</v>
      </c>
    </row>
    <row r="31593" spans="8:12" x14ac:dyDescent="0.25">
      <c r="H31593" t="s">
        <v>29396</v>
      </c>
      <c r="I31593">
        <v>9071052</v>
      </c>
      <c r="J31593">
        <v>720927000</v>
      </c>
      <c r="K31593" t="s">
        <v>1482</v>
      </c>
      <c r="L31593" t="s">
        <v>1295</v>
      </c>
    </row>
    <row r="31594" spans="8:12" x14ac:dyDescent="0.25">
      <c r="H31594" t="s">
        <v>29396</v>
      </c>
      <c r="I31594">
        <v>9602423</v>
      </c>
      <c r="J31594">
        <v>352385000</v>
      </c>
      <c r="K31594" t="s">
        <v>1332</v>
      </c>
      <c r="L31594" t="s">
        <v>1308</v>
      </c>
    </row>
    <row r="31595" spans="8:12" x14ac:dyDescent="0.25">
      <c r="H31595" t="s">
        <v>29397</v>
      </c>
      <c r="I31595">
        <v>9602435</v>
      </c>
      <c r="J31595">
        <v>353799000</v>
      </c>
      <c r="K31595" t="s">
        <v>1332</v>
      </c>
      <c r="L31595" t="s">
        <v>1308</v>
      </c>
    </row>
    <row r="31596" spans="8:12" x14ac:dyDescent="0.25">
      <c r="H31596" t="s">
        <v>29398</v>
      </c>
      <c r="I31596">
        <v>9401960</v>
      </c>
      <c r="J31596">
        <v>564535000</v>
      </c>
      <c r="K31596" t="s">
        <v>1441</v>
      </c>
      <c r="L31596" t="s">
        <v>1341</v>
      </c>
    </row>
    <row r="31597" spans="8:12" x14ac:dyDescent="0.25">
      <c r="H31597" t="s">
        <v>29399</v>
      </c>
      <c r="I31597">
        <v>9134751</v>
      </c>
      <c r="J31597">
        <v>677001020</v>
      </c>
      <c r="K31597" t="s">
        <v>1305</v>
      </c>
      <c r="L31597" t="s">
        <v>1362</v>
      </c>
    </row>
    <row r="31598" spans="8:12" x14ac:dyDescent="0.25">
      <c r="H31598" t="s">
        <v>29400</v>
      </c>
      <c r="I31598">
        <v>9602409</v>
      </c>
      <c r="J31598">
        <v>372166000</v>
      </c>
      <c r="L31598" t="s">
        <v>1341</v>
      </c>
    </row>
    <row r="31599" spans="8:12" x14ac:dyDescent="0.25">
      <c r="H31599" t="s">
        <v>29401</v>
      </c>
      <c r="I31599">
        <v>9100097</v>
      </c>
      <c r="J31599">
        <v>311602000</v>
      </c>
      <c r="K31599" t="s">
        <v>1609</v>
      </c>
      <c r="L31599" t="s">
        <v>1341</v>
      </c>
    </row>
    <row r="31600" spans="8:12" x14ac:dyDescent="0.25">
      <c r="H31600" t="s">
        <v>29402</v>
      </c>
      <c r="I31600">
        <v>9502752</v>
      </c>
      <c r="J31600">
        <v>636091725</v>
      </c>
      <c r="K31600" t="s">
        <v>1464</v>
      </c>
      <c r="L31600" t="s">
        <v>1341</v>
      </c>
    </row>
    <row r="31601" spans="8:12" x14ac:dyDescent="0.25">
      <c r="H31601" t="s">
        <v>29403</v>
      </c>
      <c r="I31601">
        <v>9502740</v>
      </c>
      <c r="J31601">
        <v>636091724</v>
      </c>
      <c r="K31601" t="s">
        <v>1464</v>
      </c>
      <c r="L31601" t="s">
        <v>1341</v>
      </c>
    </row>
    <row r="31602" spans="8:12" x14ac:dyDescent="0.25">
      <c r="H31602" t="s">
        <v>29404</v>
      </c>
      <c r="I31602">
        <v>9502764</v>
      </c>
      <c r="J31602">
        <v>636091880</v>
      </c>
      <c r="K31602" t="s">
        <v>1464</v>
      </c>
      <c r="L31602" t="s">
        <v>1341</v>
      </c>
    </row>
    <row r="31603" spans="8:12" x14ac:dyDescent="0.25">
      <c r="H31603" t="s">
        <v>29405</v>
      </c>
      <c r="I31603">
        <v>9659517</v>
      </c>
      <c r="J31603">
        <v>657112300</v>
      </c>
      <c r="K31603" t="s">
        <v>1607</v>
      </c>
      <c r="L31603" t="s">
        <v>1313</v>
      </c>
    </row>
    <row r="31604" spans="8:12" x14ac:dyDescent="0.25">
      <c r="H31604" t="s">
        <v>29406</v>
      </c>
      <c r="I31604">
        <v>9286607</v>
      </c>
      <c r="J31604">
        <v>355688000</v>
      </c>
      <c r="K31604" t="s">
        <v>1332</v>
      </c>
      <c r="L31604" t="s">
        <v>1341</v>
      </c>
    </row>
    <row r="31605" spans="8:12" x14ac:dyDescent="0.25">
      <c r="H31605" t="s">
        <v>29407</v>
      </c>
      <c r="I31605">
        <v>9502738</v>
      </c>
      <c r="J31605">
        <v>636091723</v>
      </c>
      <c r="K31605" t="s">
        <v>1464</v>
      </c>
      <c r="L31605" t="s">
        <v>1341</v>
      </c>
    </row>
    <row r="31606" spans="8:12" x14ac:dyDescent="0.25">
      <c r="H31606" t="s">
        <v>29408</v>
      </c>
      <c r="I31606">
        <v>9523471</v>
      </c>
      <c r="J31606">
        <v>657105800</v>
      </c>
      <c r="K31606" t="s">
        <v>1607</v>
      </c>
      <c r="L31606" t="s">
        <v>1326</v>
      </c>
    </row>
    <row r="31607" spans="8:12" x14ac:dyDescent="0.25">
      <c r="H31607" t="s">
        <v>29409</v>
      </c>
      <c r="I31607">
        <v>9634830</v>
      </c>
      <c r="J31607">
        <v>352816000</v>
      </c>
      <c r="K31607" t="s">
        <v>1332</v>
      </c>
      <c r="L31607" t="s">
        <v>1341</v>
      </c>
    </row>
    <row r="31608" spans="8:12" x14ac:dyDescent="0.25">
      <c r="H31608" t="s">
        <v>170</v>
      </c>
      <c r="I31608">
        <v>9459113</v>
      </c>
      <c r="J31608">
        <v>636015461</v>
      </c>
      <c r="K31608" t="s">
        <v>1464</v>
      </c>
      <c r="L31608" t="s">
        <v>1341</v>
      </c>
    </row>
    <row r="31609" spans="8:12" x14ac:dyDescent="0.25">
      <c r="H31609" t="s">
        <v>170</v>
      </c>
      <c r="I31609">
        <v>9337767</v>
      </c>
      <c r="J31609">
        <v>563158000</v>
      </c>
      <c r="K31609" t="s">
        <v>1441</v>
      </c>
      <c r="L31609" t="s">
        <v>1313</v>
      </c>
    </row>
    <row r="31610" spans="8:12" x14ac:dyDescent="0.25">
      <c r="H31610" t="s">
        <v>170</v>
      </c>
      <c r="I31610">
        <v>9138630</v>
      </c>
      <c r="J31610">
        <v>352950000</v>
      </c>
      <c r="K31610" t="s">
        <v>1332</v>
      </c>
      <c r="L31610" t="s">
        <v>1341</v>
      </c>
    </row>
    <row r="31611" spans="8:12" x14ac:dyDescent="0.25">
      <c r="H31611" t="s">
        <v>29410</v>
      </c>
      <c r="I31611">
        <v>9490466</v>
      </c>
      <c r="J31611">
        <v>538090439</v>
      </c>
      <c r="K31611" t="s">
        <v>1437</v>
      </c>
      <c r="L31611" t="s">
        <v>1341</v>
      </c>
    </row>
    <row r="31612" spans="8:12" x14ac:dyDescent="0.25">
      <c r="H31612" t="s">
        <v>29410</v>
      </c>
      <c r="I31612">
        <v>9490466</v>
      </c>
      <c r="J31612">
        <v>538006451</v>
      </c>
      <c r="K31612" t="s">
        <v>1437</v>
      </c>
      <c r="L31612" t="s">
        <v>1341</v>
      </c>
    </row>
    <row r="31613" spans="8:12" x14ac:dyDescent="0.25">
      <c r="H31613" t="s">
        <v>29411</v>
      </c>
      <c r="I31613">
        <v>9597800</v>
      </c>
      <c r="J31613">
        <v>370167000</v>
      </c>
      <c r="L31613" t="s">
        <v>1341</v>
      </c>
    </row>
    <row r="31614" spans="8:12" x14ac:dyDescent="0.25">
      <c r="H31614" t="s">
        <v>29412</v>
      </c>
      <c r="I31614">
        <v>9725938</v>
      </c>
      <c r="J31614">
        <v>311000382</v>
      </c>
      <c r="K31614" t="s">
        <v>1609</v>
      </c>
      <c r="L31614" t="s">
        <v>1308</v>
      </c>
    </row>
    <row r="31615" spans="8:12" x14ac:dyDescent="0.25">
      <c r="H31615" t="s">
        <v>29413</v>
      </c>
      <c r="I31615">
        <v>9509243</v>
      </c>
      <c r="J31615">
        <v>212427000</v>
      </c>
      <c r="K31615" t="s">
        <v>1443</v>
      </c>
      <c r="L31615" t="s">
        <v>1341</v>
      </c>
    </row>
    <row r="31616" spans="8:12" x14ac:dyDescent="0.25">
      <c r="H31616" t="s">
        <v>29414</v>
      </c>
      <c r="I31616">
        <v>9509255</v>
      </c>
      <c r="J31616">
        <v>212855000</v>
      </c>
      <c r="K31616" t="s">
        <v>1443</v>
      </c>
      <c r="L31616" t="s">
        <v>1341</v>
      </c>
    </row>
    <row r="31617" spans="8:12" x14ac:dyDescent="0.25">
      <c r="H31617" t="s">
        <v>29415</v>
      </c>
      <c r="I31617">
        <v>9500819</v>
      </c>
      <c r="J31617">
        <v>215848000</v>
      </c>
      <c r="K31617" t="s">
        <v>1340</v>
      </c>
      <c r="L31617" t="s">
        <v>1341</v>
      </c>
    </row>
    <row r="31618" spans="8:12" x14ac:dyDescent="0.25">
      <c r="H31618" t="s">
        <v>29416</v>
      </c>
      <c r="I31618">
        <v>9500821</v>
      </c>
      <c r="J31618">
        <v>215824000</v>
      </c>
      <c r="K31618" t="s">
        <v>1340</v>
      </c>
      <c r="L31618" t="s">
        <v>1308</v>
      </c>
    </row>
    <row r="31619" spans="8:12" x14ac:dyDescent="0.25">
      <c r="H31619" t="s">
        <v>29417</v>
      </c>
      <c r="I31619">
        <v>9500807</v>
      </c>
      <c r="J31619">
        <v>215431000</v>
      </c>
      <c r="K31619" t="s">
        <v>1340</v>
      </c>
      <c r="L31619" t="s">
        <v>1341</v>
      </c>
    </row>
    <row r="31620" spans="8:12" x14ac:dyDescent="0.25">
      <c r="H31620" t="s">
        <v>29418</v>
      </c>
      <c r="I31620">
        <v>9494242</v>
      </c>
      <c r="J31620">
        <v>253466000</v>
      </c>
      <c r="K31620" t="s">
        <v>1615</v>
      </c>
      <c r="L31620" t="s">
        <v>1341</v>
      </c>
    </row>
    <row r="31621" spans="8:12" x14ac:dyDescent="0.25">
      <c r="H31621" t="s">
        <v>29419</v>
      </c>
      <c r="I31621">
        <v>9644251</v>
      </c>
      <c r="J31621">
        <v>229089000</v>
      </c>
      <c r="L31621" t="s">
        <v>1341</v>
      </c>
    </row>
    <row r="31622" spans="8:12" x14ac:dyDescent="0.25">
      <c r="H31622" t="s">
        <v>29420</v>
      </c>
      <c r="I31622">
        <v>8821591</v>
      </c>
      <c r="J31622">
        <v>667117000</v>
      </c>
      <c r="K31622" t="s">
        <v>2089</v>
      </c>
      <c r="L31622" t="s">
        <v>1341</v>
      </c>
    </row>
    <row r="31623" spans="8:12" x14ac:dyDescent="0.25">
      <c r="H31623" t="s">
        <v>29421</v>
      </c>
      <c r="I31623">
        <v>9078335</v>
      </c>
      <c r="J31623">
        <v>373349000</v>
      </c>
      <c r="L31623" t="s">
        <v>1341</v>
      </c>
    </row>
    <row r="31624" spans="8:12" x14ac:dyDescent="0.25">
      <c r="H31624" t="s">
        <v>29422</v>
      </c>
      <c r="I31624">
        <v>8323850</v>
      </c>
      <c r="J31624">
        <v>372030000</v>
      </c>
      <c r="L31624" t="s">
        <v>1341</v>
      </c>
    </row>
    <row r="31625" spans="8:12" x14ac:dyDescent="0.25">
      <c r="H31625" t="s">
        <v>29423</v>
      </c>
      <c r="I31625">
        <v>8919790</v>
      </c>
      <c r="J31625">
        <v>214181915</v>
      </c>
      <c r="K31625" t="s">
        <v>1302</v>
      </c>
      <c r="L31625" t="s">
        <v>1295</v>
      </c>
    </row>
    <row r="31626" spans="8:12" x14ac:dyDescent="0.25">
      <c r="H31626" t="s">
        <v>29424</v>
      </c>
      <c r="I31626">
        <v>8650136</v>
      </c>
      <c r="J31626">
        <v>503268900</v>
      </c>
      <c r="K31626" t="s">
        <v>1417</v>
      </c>
      <c r="L31626" t="s">
        <v>1560</v>
      </c>
    </row>
    <row r="31627" spans="8:12" x14ac:dyDescent="0.25">
      <c r="H31627" t="s">
        <v>29425</v>
      </c>
      <c r="I31627">
        <v>9334416</v>
      </c>
      <c r="J31627">
        <v>271000854</v>
      </c>
      <c r="K31627" t="s">
        <v>1373</v>
      </c>
      <c r="L31627" t="s">
        <v>1295</v>
      </c>
    </row>
    <row r="31628" spans="8:12" x14ac:dyDescent="0.25">
      <c r="H31628" t="s">
        <v>29426</v>
      </c>
      <c r="I31628">
        <v>9404778</v>
      </c>
      <c r="J31628">
        <v>353571000</v>
      </c>
      <c r="K31628" t="s">
        <v>1332</v>
      </c>
      <c r="L31628" t="s">
        <v>1341</v>
      </c>
    </row>
    <row r="31629" spans="8:12" x14ac:dyDescent="0.25">
      <c r="H31629" t="s">
        <v>29427</v>
      </c>
      <c r="I31629">
        <v>5373696</v>
      </c>
      <c r="J31629">
        <v>230976000</v>
      </c>
      <c r="K31629" t="s">
        <v>1432</v>
      </c>
      <c r="L31629" t="s">
        <v>1295</v>
      </c>
    </row>
    <row r="31630" spans="8:12" x14ac:dyDescent="0.25">
      <c r="H31630" t="s">
        <v>29428</v>
      </c>
      <c r="I31630">
        <v>9720744</v>
      </c>
      <c r="J31630">
        <v>236682000</v>
      </c>
      <c r="K31630" t="s">
        <v>1383</v>
      </c>
      <c r="L31630" t="s">
        <v>1329</v>
      </c>
    </row>
    <row r="31631" spans="8:12" x14ac:dyDescent="0.25">
      <c r="H31631" t="s">
        <v>29429</v>
      </c>
      <c r="I31631">
        <v>9443645</v>
      </c>
      <c r="J31631">
        <v>357377000</v>
      </c>
      <c r="K31631" t="s">
        <v>1332</v>
      </c>
      <c r="L31631" t="s">
        <v>1329</v>
      </c>
    </row>
    <row r="31632" spans="8:12" x14ac:dyDescent="0.25">
      <c r="H31632" t="s">
        <v>29430</v>
      </c>
      <c r="I31632">
        <v>9115937</v>
      </c>
      <c r="J31632">
        <v>304010651</v>
      </c>
      <c r="K31632" t="s">
        <v>1294</v>
      </c>
      <c r="L31632" t="s">
        <v>1295</v>
      </c>
    </row>
    <row r="31633" spans="8:12" x14ac:dyDescent="0.25">
      <c r="H31633" t="s">
        <v>29431</v>
      </c>
      <c r="I31633">
        <v>9436252</v>
      </c>
      <c r="J31633">
        <v>225313000</v>
      </c>
      <c r="K31633" t="s">
        <v>1830</v>
      </c>
      <c r="L31633" t="s">
        <v>1295</v>
      </c>
    </row>
    <row r="31634" spans="8:12" x14ac:dyDescent="0.25">
      <c r="H31634" t="s">
        <v>29432</v>
      </c>
      <c r="I31634">
        <v>7725386</v>
      </c>
      <c r="J31634">
        <v>354059000</v>
      </c>
      <c r="K31634" t="s">
        <v>1332</v>
      </c>
      <c r="L31634" t="s">
        <v>1614</v>
      </c>
    </row>
    <row r="31635" spans="8:12" x14ac:dyDescent="0.25">
      <c r="H31635" t="s">
        <v>29433</v>
      </c>
      <c r="I31635">
        <v>9177480</v>
      </c>
      <c r="J31635">
        <v>229335000</v>
      </c>
      <c r="L31635" t="s">
        <v>1341</v>
      </c>
    </row>
    <row r="31636" spans="8:12" x14ac:dyDescent="0.25">
      <c r="H31636" t="s">
        <v>29434</v>
      </c>
      <c r="I31636">
        <v>9053919</v>
      </c>
      <c r="J31636">
        <v>671657000</v>
      </c>
      <c r="K31636" t="s">
        <v>1311</v>
      </c>
      <c r="L31636" t="s">
        <v>1295</v>
      </c>
    </row>
    <row r="31637" spans="8:12" x14ac:dyDescent="0.25">
      <c r="H31637" t="s">
        <v>29434</v>
      </c>
      <c r="I31637">
        <v>9053919</v>
      </c>
      <c r="J31637">
        <v>304010957</v>
      </c>
      <c r="K31637" t="s">
        <v>1294</v>
      </c>
      <c r="L31637" t="s">
        <v>1295</v>
      </c>
    </row>
    <row r="31638" spans="8:12" x14ac:dyDescent="0.25">
      <c r="H31638" t="s">
        <v>29435</v>
      </c>
      <c r="I31638">
        <v>7927130</v>
      </c>
      <c r="J31638">
        <v>441340000</v>
      </c>
      <c r="K31638" t="s">
        <v>1352</v>
      </c>
      <c r="L31638" t="s">
        <v>1313</v>
      </c>
    </row>
    <row r="31639" spans="8:12" x14ac:dyDescent="0.25">
      <c r="H31639" t="s">
        <v>29436</v>
      </c>
      <c r="I31639">
        <v>9157351</v>
      </c>
      <c r="J31639">
        <v>567311000</v>
      </c>
      <c r="K31639" t="s">
        <v>1861</v>
      </c>
      <c r="L31639" t="s">
        <v>1341</v>
      </c>
    </row>
    <row r="31640" spans="8:12" x14ac:dyDescent="0.25">
      <c r="H31640" t="s">
        <v>29437</v>
      </c>
      <c r="I31640">
        <v>8617615</v>
      </c>
      <c r="J31640">
        <v>533651000</v>
      </c>
      <c r="L31640" t="s">
        <v>1362</v>
      </c>
    </row>
    <row r="31641" spans="8:12" x14ac:dyDescent="0.25">
      <c r="H31641" t="s">
        <v>29438</v>
      </c>
      <c r="I31641">
        <v>7928029</v>
      </c>
      <c r="J31641">
        <v>518100031</v>
      </c>
      <c r="K31641" t="s">
        <v>1595</v>
      </c>
      <c r="L31641" t="s">
        <v>1295</v>
      </c>
    </row>
    <row r="31642" spans="8:12" x14ac:dyDescent="0.25">
      <c r="H31642" t="s">
        <v>29439</v>
      </c>
      <c r="I31642">
        <v>9665906</v>
      </c>
      <c r="J31642">
        <v>431004469</v>
      </c>
      <c r="K31642" t="s">
        <v>1368</v>
      </c>
      <c r="L31642" t="s">
        <v>1308</v>
      </c>
    </row>
    <row r="31643" spans="8:12" x14ac:dyDescent="0.25">
      <c r="H31643" t="s">
        <v>29440</v>
      </c>
      <c r="I31643">
        <v>8842583</v>
      </c>
      <c r="J31643">
        <v>214181716</v>
      </c>
      <c r="K31643" t="s">
        <v>1302</v>
      </c>
      <c r="L31643" t="s">
        <v>1295</v>
      </c>
    </row>
    <row r="31644" spans="8:12" x14ac:dyDescent="0.25">
      <c r="H31644" t="s">
        <v>29441</v>
      </c>
      <c r="I31644">
        <v>9490430</v>
      </c>
      <c r="J31644">
        <v>271040189</v>
      </c>
      <c r="K31644" t="s">
        <v>1373</v>
      </c>
      <c r="L31644" t="s">
        <v>1362</v>
      </c>
    </row>
    <row r="31645" spans="8:12" x14ac:dyDescent="0.25">
      <c r="H31645" t="s">
        <v>29442</v>
      </c>
      <c r="I31645">
        <v>8870839</v>
      </c>
      <c r="J31645">
        <v>213073000</v>
      </c>
      <c r="K31645" t="s">
        <v>2181</v>
      </c>
      <c r="L31645" t="s">
        <v>1295</v>
      </c>
    </row>
    <row r="31646" spans="8:12" x14ac:dyDescent="0.25">
      <c r="H31646" t="s">
        <v>29443</v>
      </c>
      <c r="I31646">
        <v>7352476</v>
      </c>
      <c r="J31646">
        <v>312227000</v>
      </c>
      <c r="K31646" t="s">
        <v>1379</v>
      </c>
      <c r="L31646" t="s">
        <v>1295</v>
      </c>
    </row>
    <row r="31647" spans="8:12" x14ac:dyDescent="0.25">
      <c r="H31647" t="s">
        <v>29444</v>
      </c>
      <c r="I31647">
        <v>9480992</v>
      </c>
      <c r="J31647">
        <v>246823000</v>
      </c>
      <c r="K31647" t="s">
        <v>1387</v>
      </c>
      <c r="L31647" t="s">
        <v>1326</v>
      </c>
    </row>
    <row r="31648" spans="8:12" x14ac:dyDescent="0.25">
      <c r="H31648" t="s">
        <v>29445</v>
      </c>
      <c r="I31648">
        <v>6481674</v>
      </c>
      <c r="J31648">
        <v>219178664</v>
      </c>
      <c r="K31648" t="s">
        <v>1456</v>
      </c>
      <c r="L31648" t="s">
        <v>1308</v>
      </c>
    </row>
    <row r="31649" spans="8:12" x14ac:dyDescent="0.25">
      <c r="H31649" t="s">
        <v>29446</v>
      </c>
      <c r="I31649">
        <v>9457701</v>
      </c>
      <c r="J31649">
        <v>338816123</v>
      </c>
      <c r="K31649" t="s">
        <v>1431</v>
      </c>
      <c r="L31649" t="s">
        <v>1308</v>
      </c>
    </row>
    <row r="31650" spans="8:12" x14ac:dyDescent="0.25">
      <c r="H31650" t="s">
        <v>29447</v>
      </c>
      <c r="I31650">
        <v>9323364</v>
      </c>
      <c r="J31650">
        <v>538002776</v>
      </c>
      <c r="K31650" t="s">
        <v>1437</v>
      </c>
      <c r="L31650" t="s">
        <v>1326</v>
      </c>
    </row>
    <row r="31651" spans="8:12" x14ac:dyDescent="0.25">
      <c r="H31651" t="s">
        <v>29448</v>
      </c>
      <c r="I31651">
        <v>9633484</v>
      </c>
      <c r="J31651">
        <v>368880000</v>
      </c>
      <c r="K31651" t="s">
        <v>1431</v>
      </c>
      <c r="L31651" t="s">
        <v>1329</v>
      </c>
    </row>
    <row r="31652" spans="8:12" x14ac:dyDescent="0.25">
      <c r="H31652" t="s">
        <v>29449</v>
      </c>
      <c r="I31652">
        <v>8822466</v>
      </c>
      <c r="J31652">
        <v>367867000</v>
      </c>
      <c r="K31652" t="s">
        <v>1431</v>
      </c>
      <c r="L31652" t="s">
        <v>1313</v>
      </c>
    </row>
    <row r="31653" spans="8:12" x14ac:dyDescent="0.25">
      <c r="H31653" t="s">
        <v>29450</v>
      </c>
      <c r="I31653">
        <v>8800315</v>
      </c>
      <c r="J31653">
        <v>636015477</v>
      </c>
      <c r="K31653" t="s">
        <v>1464</v>
      </c>
      <c r="L31653" t="s">
        <v>1341</v>
      </c>
    </row>
    <row r="31654" spans="8:12" x14ac:dyDescent="0.25">
      <c r="H31654" t="s">
        <v>29451</v>
      </c>
      <c r="I31654">
        <v>9133185</v>
      </c>
      <c r="J31654">
        <v>273147000</v>
      </c>
      <c r="K31654" t="s">
        <v>1297</v>
      </c>
      <c r="L31654" t="s">
        <v>1295</v>
      </c>
    </row>
    <row r="31655" spans="8:12" x14ac:dyDescent="0.25">
      <c r="H31655" t="s">
        <v>29452</v>
      </c>
      <c r="I31655">
        <v>9100968</v>
      </c>
      <c r="J31655">
        <v>677030100</v>
      </c>
      <c r="K31655" t="s">
        <v>1305</v>
      </c>
      <c r="L31655" t="s">
        <v>1295</v>
      </c>
    </row>
    <row r="31656" spans="8:12" x14ac:dyDescent="0.25">
      <c r="H31656" t="s">
        <v>29453</v>
      </c>
      <c r="I31656">
        <v>9572733</v>
      </c>
      <c r="J31656">
        <v>525019623</v>
      </c>
      <c r="K31656" t="s">
        <v>1307</v>
      </c>
      <c r="L31656" t="s">
        <v>1329</v>
      </c>
    </row>
    <row r="31657" spans="8:12" x14ac:dyDescent="0.25">
      <c r="H31657" t="s">
        <v>29454</v>
      </c>
      <c r="I31657">
        <v>9422110</v>
      </c>
      <c r="J31657">
        <v>574580000</v>
      </c>
      <c r="K31657" t="s">
        <v>1350</v>
      </c>
      <c r="L31657" t="s">
        <v>1308</v>
      </c>
    </row>
    <row r="31658" spans="8:12" x14ac:dyDescent="0.25">
      <c r="H31658" t="s">
        <v>29455</v>
      </c>
      <c r="I31658">
        <v>8415691</v>
      </c>
      <c r="J31658">
        <v>518877000</v>
      </c>
      <c r="K31658" t="s">
        <v>1595</v>
      </c>
      <c r="L31658" t="s">
        <v>1295</v>
      </c>
    </row>
    <row r="31659" spans="8:12" x14ac:dyDescent="0.25">
      <c r="H31659" t="s">
        <v>29456</v>
      </c>
      <c r="I31659">
        <v>9045895</v>
      </c>
      <c r="J31659">
        <v>370441000</v>
      </c>
      <c r="L31659" t="s">
        <v>1308</v>
      </c>
    </row>
    <row r="31660" spans="8:12" x14ac:dyDescent="0.25">
      <c r="H31660" t="s">
        <v>29457</v>
      </c>
      <c r="I31660">
        <v>9540027</v>
      </c>
      <c r="J31660">
        <v>657666000</v>
      </c>
      <c r="K31660" t="s">
        <v>1607</v>
      </c>
      <c r="L31660" t="s">
        <v>1329</v>
      </c>
    </row>
    <row r="31661" spans="8:12" x14ac:dyDescent="0.25">
      <c r="H31661" t="s">
        <v>29458</v>
      </c>
      <c r="I31661">
        <v>9015450</v>
      </c>
      <c r="J31661">
        <v>304010302</v>
      </c>
      <c r="K31661" t="s">
        <v>1294</v>
      </c>
      <c r="L31661" t="s">
        <v>1295</v>
      </c>
    </row>
    <row r="31662" spans="8:12" x14ac:dyDescent="0.25">
      <c r="H31662" t="s">
        <v>29459</v>
      </c>
      <c r="I31662">
        <v>9275892</v>
      </c>
      <c r="J31662">
        <v>431501741</v>
      </c>
      <c r="K31662" t="s">
        <v>1368</v>
      </c>
      <c r="L31662" t="s">
        <v>1313</v>
      </c>
    </row>
    <row r="31663" spans="8:12" x14ac:dyDescent="0.25">
      <c r="H31663" t="s">
        <v>29460</v>
      </c>
      <c r="I31663">
        <v>9323388</v>
      </c>
      <c r="J31663">
        <v>538002774</v>
      </c>
      <c r="K31663" t="s">
        <v>1437</v>
      </c>
      <c r="L31663" t="s">
        <v>1326</v>
      </c>
    </row>
    <row r="31664" spans="8:12" x14ac:dyDescent="0.25">
      <c r="H31664" t="s">
        <v>29461</v>
      </c>
      <c r="I31664">
        <v>9528146</v>
      </c>
      <c r="J31664">
        <v>423394100</v>
      </c>
      <c r="K31664" t="s">
        <v>2980</v>
      </c>
      <c r="L31664" t="s">
        <v>1295</v>
      </c>
    </row>
    <row r="31665" spans="8:12" x14ac:dyDescent="0.25">
      <c r="H31665" t="s">
        <v>29462</v>
      </c>
      <c r="I31665">
        <v>9226750</v>
      </c>
      <c r="J31665">
        <v>548886000</v>
      </c>
      <c r="K31665" t="s">
        <v>1988</v>
      </c>
      <c r="L31665" t="s">
        <v>1341</v>
      </c>
    </row>
    <row r="31666" spans="8:12" x14ac:dyDescent="0.25">
      <c r="H31666" t="s">
        <v>29463</v>
      </c>
      <c r="I31666">
        <v>9222223</v>
      </c>
      <c r="J31666">
        <v>548889000</v>
      </c>
      <c r="K31666" t="s">
        <v>1988</v>
      </c>
      <c r="L31666" t="s">
        <v>1341</v>
      </c>
    </row>
    <row r="31667" spans="8:12" x14ac:dyDescent="0.25">
      <c r="H31667" t="s">
        <v>29464</v>
      </c>
      <c r="I31667">
        <v>9056260</v>
      </c>
      <c r="J31667">
        <v>636012477</v>
      </c>
      <c r="K31667" t="s">
        <v>1464</v>
      </c>
      <c r="L31667" t="s">
        <v>1341</v>
      </c>
    </row>
    <row r="31668" spans="8:12" x14ac:dyDescent="0.25">
      <c r="H31668" t="s">
        <v>126</v>
      </c>
      <c r="I31668">
        <v>9698202</v>
      </c>
      <c r="J31668">
        <v>256919000</v>
      </c>
      <c r="K31668" t="s">
        <v>1340</v>
      </c>
      <c r="L31668" t="s">
        <v>1308</v>
      </c>
    </row>
    <row r="31669" spans="8:12" x14ac:dyDescent="0.25">
      <c r="H31669" t="s">
        <v>29465</v>
      </c>
      <c r="I31669">
        <v>9296743</v>
      </c>
      <c r="J31669">
        <v>548902000</v>
      </c>
      <c r="K31669" t="s">
        <v>1988</v>
      </c>
      <c r="L31669" t="s">
        <v>1341</v>
      </c>
    </row>
    <row r="31670" spans="8:12" x14ac:dyDescent="0.25">
      <c r="H31670" t="s">
        <v>29466</v>
      </c>
      <c r="I31670">
        <v>8680569</v>
      </c>
      <c r="J31670">
        <v>374791000</v>
      </c>
      <c r="L31670" t="s">
        <v>1308</v>
      </c>
    </row>
    <row r="31671" spans="8:12" x14ac:dyDescent="0.25">
      <c r="H31671" t="s">
        <v>29467</v>
      </c>
      <c r="I31671">
        <v>9222211</v>
      </c>
      <c r="J31671">
        <v>548888000</v>
      </c>
      <c r="K31671" t="s">
        <v>1988</v>
      </c>
      <c r="L31671" t="s">
        <v>1341</v>
      </c>
    </row>
    <row r="31672" spans="8:12" x14ac:dyDescent="0.25">
      <c r="H31672" t="s">
        <v>29468</v>
      </c>
      <c r="I31672">
        <v>9226748</v>
      </c>
      <c r="J31672">
        <v>548887000</v>
      </c>
      <c r="K31672" t="s">
        <v>1988</v>
      </c>
      <c r="L31672" t="s">
        <v>1341</v>
      </c>
    </row>
    <row r="31673" spans="8:12" x14ac:dyDescent="0.25">
      <c r="H31673" t="s">
        <v>29469</v>
      </c>
      <c r="I31673">
        <v>9296779</v>
      </c>
      <c r="J31673">
        <v>548898000</v>
      </c>
      <c r="K31673" t="s">
        <v>1988</v>
      </c>
      <c r="L31673" t="s">
        <v>1341</v>
      </c>
    </row>
    <row r="31674" spans="8:12" x14ac:dyDescent="0.25">
      <c r="H31674" t="s">
        <v>29470</v>
      </c>
      <c r="I31674">
        <v>8421896</v>
      </c>
      <c r="J31674">
        <v>272512000</v>
      </c>
      <c r="K31674" t="s">
        <v>1635</v>
      </c>
      <c r="L31674" t="s">
        <v>1872</v>
      </c>
    </row>
    <row r="31675" spans="8:12" x14ac:dyDescent="0.25">
      <c r="H31675" t="s">
        <v>29471</v>
      </c>
      <c r="I31675">
        <v>9296755</v>
      </c>
      <c r="J31675">
        <v>548896000</v>
      </c>
      <c r="K31675" t="s">
        <v>1988</v>
      </c>
      <c r="L31675" t="s">
        <v>1341</v>
      </c>
    </row>
    <row r="31676" spans="8:12" x14ac:dyDescent="0.25">
      <c r="H31676" t="s">
        <v>29472</v>
      </c>
      <c r="I31676">
        <v>9262986</v>
      </c>
      <c r="J31676">
        <v>548891000</v>
      </c>
      <c r="K31676" t="s">
        <v>1988</v>
      </c>
      <c r="L31676" t="s">
        <v>1341</v>
      </c>
    </row>
    <row r="31677" spans="8:12" x14ac:dyDescent="0.25">
      <c r="H31677" t="s">
        <v>29473</v>
      </c>
      <c r="I31677">
        <v>9698214</v>
      </c>
      <c r="J31677">
        <v>256408000</v>
      </c>
      <c r="K31677" t="s">
        <v>1340</v>
      </c>
      <c r="L31677" t="s">
        <v>1308</v>
      </c>
    </row>
    <row r="31678" spans="8:12" x14ac:dyDescent="0.25">
      <c r="H31678" t="s">
        <v>29474</v>
      </c>
      <c r="I31678">
        <v>9266176</v>
      </c>
      <c r="J31678">
        <v>548890000</v>
      </c>
      <c r="K31678" t="s">
        <v>1988</v>
      </c>
      <c r="L31678" t="s">
        <v>1341</v>
      </c>
    </row>
    <row r="31679" spans="8:12" x14ac:dyDescent="0.25">
      <c r="H31679" t="s">
        <v>29475</v>
      </c>
      <c r="I31679">
        <v>7392426</v>
      </c>
      <c r="J31679">
        <v>224075960</v>
      </c>
      <c r="L31679" t="s">
        <v>1313</v>
      </c>
    </row>
    <row r="31680" spans="8:12" x14ac:dyDescent="0.25">
      <c r="H31680" t="s">
        <v>29476</v>
      </c>
      <c r="I31680">
        <v>8946389</v>
      </c>
      <c r="J31680">
        <v>273372100</v>
      </c>
      <c r="K31680" t="s">
        <v>1297</v>
      </c>
      <c r="L31680" t="s">
        <v>1295</v>
      </c>
    </row>
    <row r="31681" spans="8:12" x14ac:dyDescent="0.25">
      <c r="H31681" t="s">
        <v>29477</v>
      </c>
      <c r="I31681">
        <v>9196242</v>
      </c>
      <c r="J31681">
        <v>246441000</v>
      </c>
      <c r="K31681" t="s">
        <v>1387</v>
      </c>
      <c r="L31681" t="s">
        <v>1295</v>
      </c>
    </row>
    <row r="31682" spans="8:12" x14ac:dyDescent="0.25">
      <c r="H31682" t="s">
        <v>29478</v>
      </c>
      <c r="I31682">
        <v>9402691</v>
      </c>
      <c r="J31682">
        <v>373151000</v>
      </c>
      <c r="L31682" t="s">
        <v>1326</v>
      </c>
    </row>
    <row r="31683" spans="8:12" x14ac:dyDescent="0.25">
      <c r="H31683" t="s">
        <v>29479</v>
      </c>
      <c r="I31683">
        <v>9254977</v>
      </c>
      <c r="J31683">
        <v>259737000</v>
      </c>
      <c r="K31683" t="s">
        <v>1335</v>
      </c>
      <c r="L31683" t="s">
        <v>1362</v>
      </c>
    </row>
    <row r="31684" spans="8:12" x14ac:dyDescent="0.25">
      <c r="H31684" t="s">
        <v>29480</v>
      </c>
      <c r="I31684">
        <v>9104809</v>
      </c>
      <c r="J31684">
        <v>518100166</v>
      </c>
      <c r="K31684" t="s">
        <v>1595</v>
      </c>
      <c r="L31684" t="s">
        <v>1295</v>
      </c>
    </row>
    <row r="31685" spans="8:12" x14ac:dyDescent="0.25">
      <c r="H31685" t="s">
        <v>29480</v>
      </c>
      <c r="I31685">
        <v>9104809</v>
      </c>
      <c r="J31685">
        <v>355018000</v>
      </c>
      <c r="K31685" t="s">
        <v>1332</v>
      </c>
      <c r="L31685" t="s">
        <v>1295</v>
      </c>
    </row>
    <row r="31686" spans="8:12" x14ac:dyDescent="0.25">
      <c r="H31686" t="s">
        <v>29481</v>
      </c>
      <c r="I31686">
        <v>8307753</v>
      </c>
      <c r="J31686">
        <v>352802000</v>
      </c>
      <c r="K31686" t="s">
        <v>1332</v>
      </c>
      <c r="L31686" t="s">
        <v>1341</v>
      </c>
    </row>
    <row r="31687" spans="8:12" x14ac:dyDescent="0.25">
      <c r="H31687" t="s">
        <v>29482</v>
      </c>
      <c r="I31687">
        <v>9196254</v>
      </c>
      <c r="J31687">
        <v>218797000</v>
      </c>
      <c r="K31687" t="s">
        <v>1426</v>
      </c>
      <c r="L31687" t="s">
        <v>1295</v>
      </c>
    </row>
    <row r="31688" spans="8:12" x14ac:dyDescent="0.25">
      <c r="H31688" t="s">
        <v>29483</v>
      </c>
      <c r="I31688">
        <v>9436226</v>
      </c>
      <c r="J31688">
        <v>212838000</v>
      </c>
      <c r="K31688" t="s">
        <v>1443</v>
      </c>
      <c r="L31688" t="s">
        <v>1295</v>
      </c>
    </row>
    <row r="31689" spans="8:12" x14ac:dyDescent="0.25">
      <c r="H31689" t="s">
        <v>29484</v>
      </c>
      <c r="I31689">
        <v>8422670</v>
      </c>
      <c r="J31689">
        <v>273370900</v>
      </c>
      <c r="K31689" t="s">
        <v>1297</v>
      </c>
      <c r="L31689" t="s">
        <v>1308</v>
      </c>
    </row>
    <row r="31690" spans="8:12" x14ac:dyDescent="0.25">
      <c r="H31690" t="s">
        <v>29485</v>
      </c>
      <c r="I31690">
        <v>8767276</v>
      </c>
      <c r="J31690">
        <v>253477000</v>
      </c>
      <c r="K31690" t="s">
        <v>1615</v>
      </c>
      <c r="L31690" t="s">
        <v>9385</v>
      </c>
    </row>
    <row r="31691" spans="8:12" x14ac:dyDescent="0.25">
      <c r="H31691" t="s">
        <v>29486</v>
      </c>
      <c r="I31691">
        <v>8891560</v>
      </c>
      <c r="J31691">
        <v>515017000</v>
      </c>
      <c r="K31691" t="s">
        <v>1406</v>
      </c>
      <c r="L31691" t="s">
        <v>1295</v>
      </c>
    </row>
    <row r="31692" spans="8:12" x14ac:dyDescent="0.25">
      <c r="H31692" t="s">
        <v>29487</v>
      </c>
      <c r="I31692">
        <v>8859639</v>
      </c>
      <c r="J31692">
        <v>273454000</v>
      </c>
      <c r="K31692" t="s">
        <v>1297</v>
      </c>
      <c r="L31692" t="s">
        <v>1362</v>
      </c>
    </row>
    <row r="31693" spans="8:12" x14ac:dyDescent="0.25">
      <c r="H31693" t="s">
        <v>29488</v>
      </c>
      <c r="I31693">
        <v>9384112</v>
      </c>
      <c r="J31693">
        <v>247228200</v>
      </c>
      <c r="K31693" t="s">
        <v>1398</v>
      </c>
      <c r="L31693" t="s">
        <v>1326</v>
      </c>
    </row>
    <row r="31694" spans="8:12" x14ac:dyDescent="0.25">
      <c r="H31694" t="s">
        <v>29489</v>
      </c>
      <c r="I31694">
        <v>9231705</v>
      </c>
      <c r="J31694">
        <v>247067400</v>
      </c>
      <c r="K31694" t="s">
        <v>1398</v>
      </c>
      <c r="L31694" t="s">
        <v>1326</v>
      </c>
    </row>
    <row r="31695" spans="8:12" x14ac:dyDescent="0.25">
      <c r="H31695" t="s">
        <v>29490</v>
      </c>
      <c r="I31695">
        <v>9262558</v>
      </c>
      <c r="J31695">
        <v>215391000</v>
      </c>
      <c r="K31695" t="s">
        <v>1340</v>
      </c>
      <c r="L31695" t="s">
        <v>1295</v>
      </c>
    </row>
    <row r="31696" spans="8:12" x14ac:dyDescent="0.25">
      <c r="H31696" t="s">
        <v>29491</v>
      </c>
      <c r="I31696">
        <v>9340350</v>
      </c>
      <c r="J31696">
        <v>565588000</v>
      </c>
      <c r="L31696" t="s">
        <v>1326</v>
      </c>
    </row>
    <row r="31697" spans="8:12" x14ac:dyDescent="0.25">
      <c r="H31697" t="s">
        <v>29492</v>
      </c>
      <c r="I31697">
        <v>9628180</v>
      </c>
      <c r="J31697">
        <v>229548000</v>
      </c>
      <c r="L31697" t="s">
        <v>1308</v>
      </c>
    </row>
    <row r="31698" spans="8:12" x14ac:dyDescent="0.25">
      <c r="H31698" t="s">
        <v>29493</v>
      </c>
      <c r="I31698">
        <v>8859225</v>
      </c>
      <c r="J31698">
        <v>533704000</v>
      </c>
      <c r="K31698" t="s">
        <v>1563</v>
      </c>
      <c r="L31698" t="s">
        <v>1362</v>
      </c>
    </row>
    <row r="31699" spans="8:12" x14ac:dyDescent="0.25">
      <c r="H31699" t="s">
        <v>29494</v>
      </c>
      <c r="I31699">
        <v>9445124</v>
      </c>
      <c r="J31699">
        <v>351454000</v>
      </c>
      <c r="K31699" t="s">
        <v>1332</v>
      </c>
      <c r="L31699" t="s">
        <v>1341</v>
      </c>
    </row>
    <row r="31700" spans="8:12" x14ac:dyDescent="0.25">
      <c r="H31700" t="s">
        <v>29495</v>
      </c>
      <c r="I31700">
        <v>9424637</v>
      </c>
      <c r="J31700">
        <v>354905000</v>
      </c>
      <c r="K31700" t="s">
        <v>1332</v>
      </c>
      <c r="L31700" t="s">
        <v>1295</v>
      </c>
    </row>
    <row r="31701" spans="8:12" x14ac:dyDescent="0.25">
      <c r="H31701" t="s">
        <v>29496</v>
      </c>
      <c r="I31701">
        <v>9683714</v>
      </c>
      <c r="J31701">
        <v>273331580</v>
      </c>
      <c r="K31701" t="s">
        <v>1297</v>
      </c>
      <c r="L31701" t="s">
        <v>1395</v>
      </c>
    </row>
    <row r="31702" spans="8:12" x14ac:dyDescent="0.25">
      <c r="H31702" t="s">
        <v>29497</v>
      </c>
      <c r="I31702">
        <v>9195872</v>
      </c>
      <c r="J31702">
        <v>305330000</v>
      </c>
      <c r="L31702" t="s">
        <v>1295</v>
      </c>
    </row>
    <row r="31703" spans="8:12" x14ac:dyDescent="0.25">
      <c r="H31703" t="s">
        <v>29498</v>
      </c>
      <c r="I31703">
        <v>9504023</v>
      </c>
      <c r="J31703">
        <v>370229000</v>
      </c>
      <c r="L31703" t="s">
        <v>1326</v>
      </c>
    </row>
    <row r="31704" spans="8:12" x14ac:dyDescent="0.25">
      <c r="H31704" t="s">
        <v>29498</v>
      </c>
      <c r="I31704">
        <v>9166625</v>
      </c>
      <c r="J31704">
        <v>249317000</v>
      </c>
      <c r="K31704" t="s">
        <v>1340</v>
      </c>
      <c r="L31704" t="s">
        <v>1614</v>
      </c>
    </row>
    <row r="31705" spans="8:12" x14ac:dyDescent="0.25">
      <c r="H31705" t="s">
        <v>29498</v>
      </c>
      <c r="I31705">
        <v>9166625</v>
      </c>
      <c r="J31705">
        <v>205461000</v>
      </c>
      <c r="K31705" t="s">
        <v>1616</v>
      </c>
      <c r="L31705" t="s">
        <v>1614</v>
      </c>
    </row>
    <row r="31706" spans="8:12" x14ac:dyDescent="0.25">
      <c r="H31706" t="s">
        <v>29499</v>
      </c>
      <c r="I31706">
        <v>8912974</v>
      </c>
      <c r="J31706">
        <v>273359470</v>
      </c>
      <c r="L31706" t="s">
        <v>1295</v>
      </c>
    </row>
    <row r="31707" spans="8:12" x14ac:dyDescent="0.25">
      <c r="H31707" t="s">
        <v>29500</v>
      </c>
      <c r="I31707">
        <v>9374739</v>
      </c>
      <c r="J31707">
        <v>244860000</v>
      </c>
      <c r="K31707" t="s">
        <v>1387</v>
      </c>
      <c r="L31707" t="s">
        <v>1295</v>
      </c>
    </row>
    <row r="31708" spans="8:12" x14ac:dyDescent="0.25">
      <c r="H31708" t="s">
        <v>29501</v>
      </c>
      <c r="I31708">
        <v>8133669</v>
      </c>
      <c r="J31708">
        <v>273393000</v>
      </c>
      <c r="K31708" t="s">
        <v>1297</v>
      </c>
      <c r="L31708" t="s">
        <v>1308</v>
      </c>
    </row>
    <row r="31709" spans="8:12" x14ac:dyDescent="0.25">
      <c r="H31709" t="s">
        <v>29502</v>
      </c>
      <c r="I31709">
        <v>8841503</v>
      </c>
      <c r="J31709">
        <v>667006037</v>
      </c>
      <c r="L31709" t="s">
        <v>1295</v>
      </c>
    </row>
    <row r="31710" spans="8:12" x14ac:dyDescent="0.25">
      <c r="H31710" t="s">
        <v>29503</v>
      </c>
      <c r="I31710">
        <v>9226566</v>
      </c>
      <c r="J31710">
        <v>273333950</v>
      </c>
      <c r="K31710" t="s">
        <v>1297</v>
      </c>
      <c r="L31710" t="s">
        <v>1326</v>
      </c>
    </row>
    <row r="31711" spans="8:12" x14ac:dyDescent="0.25">
      <c r="H31711" t="s">
        <v>29504</v>
      </c>
      <c r="I31711">
        <v>9384124</v>
      </c>
      <c r="J31711">
        <v>247243800</v>
      </c>
      <c r="K31711" t="s">
        <v>1398</v>
      </c>
      <c r="L31711" t="s">
        <v>1326</v>
      </c>
    </row>
    <row r="31712" spans="8:12" x14ac:dyDescent="0.25">
      <c r="H31712" t="s">
        <v>29505</v>
      </c>
      <c r="I31712">
        <v>8744561</v>
      </c>
      <c r="J31712">
        <v>667003046</v>
      </c>
      <c r="K31712" t="s">
        <v>2089</v>
      </c>
      <c r="L31712" t="s">
        <v>1308</v>
      </c>
    </row>
    <row r="31713" spans="8:12" x14ac:dyDescent="0.25">
      <c r="H31713" t="s">
        <v>29505</v>
      </c>
      <c r="I31713">
        <v>9030503</v>
      </c>
      <c r="J31713">
        <v>314281000</v>
      </c>
      <c r="K31713" t="s">
        <v>1285</v>
      </c>
      <c r="L31713" t="s">
        <v>1295</v>
      </c>
    </row>
    <row r="31714" spans="8:12" x14ac:dyDescent="0.25">
      <c r="H31714" t="s">
        <v>29506</v>
      </c>
      <c r="I31714">
        <v>8753782</v>
      </c>
      <c r="J31714">
        <v>636015654</v>
      </c>
      <c r="K31714" t="s">
        <v>1464</v>
      </c>
      <c r="L31714" t="s">
        <v>1329</v>
      </c>
    </row>
    <row r="31715" spans="8:12" x14ac:dyDescent="0.25">
      <c r="H31715" t="s">
        <v>29507</v>
      </c>
      <c r="I31715">
        <v>9587881</v>
      </c>
      <c r="J31715">
        <v>563708000</v>
      </c>
      <c r="K31715" t="s">
        <v>1441</v>
      </c>
      <c r="L31715" t="s">
        <v>1362</v>
      </c>
    </row>
    <row r="31716" spans="8:12" x14ac:dyDescent="0.25">
      <c r="H31716" t="s">
        <v>29507</v>
      </c>
      <c r="I31716">
        <v>9587881</v>
      </c>
      <c r="J31716">
        <v>503649000</v>
      </c>
      <c r="K31716" t="s">
        <v>1417</v>
      </c>
      <c r="L31716" t="s">
        <v>1362</v>
      </c>
    </row>
    <row r="31717" spans="8:12" x14ac:dyDescent="0.25">
      <c r="H31717" t="s">
        <v>129</v>
      </c>
      <c r="I31717">
        <v>9731183</v>
      </c>
      <c r="J31717">
        <v>564906000</v>
      </c>
      <c r="K31717" t="s">
        <v>1441</v>
      </c>
      <c r="L31717" t="s">
        <v>1308</v>
      </c>
    </row>
    <row r="31718" spans="8:12" x14ac:dyDescent="0.25">
      <c r="H31718" t="s">
        <v>129</v>
      </c>
      <c r="I31718">
        <v>9731183</v>
      </c>
      <c r="J31718">
        <v>563824000</v>
      </c>
      <c r="K31718" t="s">
        <v>1441</v>
      </c>
      <c r="L31718" t="s">
        <v>1308</v>
      </c>
    </row>
    <row r="31719" spans="8:12" x14ac:dyDescent="0.25">
      <c r="H31719" t="s">
        <v>1215</v>
      </c>
      <c r="I31719">
        <v>9731195</v>
      </c>
      <c r="J31719">
        <v>565264000</v>
      </c>
      <c r="L31719" t="s">
        <v>1308</v>
      </c>
    </row>
    <row r="31720" spans="8:12" x14ac:dyDescent="0.25">
      <c r="H31720" t="s">
        <v>29508</v>
      </c>
      <c r="I31720">
        <v>9391488</v>
      </c>
      <c r="J31720">
        <v>247226600</v>
      </c>
      <c r="K31720" t="s">
        <v>1398</v>
      </c>
      <c r="L31720" t="s">
        <v>1326</v>
      </c>
    </row>
    <row r="31721" spans="8:12" x14ac:dyDescent="0.25">
      <c r="H31721" t="s">
        <v>29509</v>
      </c>
      <c r="I31721">
        <v>9387580</v>
      </c>
      <c r="J31721">
        <v>247218600</v>
      </c>
      <c r="K31721" t="s">
        <v>1398</v>
      </c>
      <c r="L31721" t="s">
        <v>1326</v>
      </c>
    </row>
    <row r="31722" spans="8:12" x14ac:dyDescent="0.25">
      <c r="H31722" t="s">
        <v>29510</v>
      </c>
      <c r="I31722">
        <v>9292278</v>
      </c>
      <c r="J31722">
        <v>247118700</v>
      </c>
      <c r="K31722" t="s">
        <v>1398</v>
      </c>
      <c r="L31722" t="s">
        <v>1326</v>
      </c>
    </row>
    <row r="31723" spans="8:12" x14ac:dyDescent="0.25">
      <c r="H31723" t="s">
        <v>29511</v>
      </c>
      <c r="I31723">
        <v>9220940</v>
      </c>
      <c r="J31723">
        <v>247046200</v>
      </c>
      <c r="K31723" t="s">
        <v>1398</v>
      </c>
      <c r="L31723" t="s">
        <v>1326</v>
      </c>
    </row>
    <row r="31724" spans="8:12" x14ac:dyDescent="0.25">
      <c r="H31724" t="s">
        <v>29512</v>
      </c>
      <c r="I31724">
        <v>9220914</v>
      </c>
      <c r="J31724">
        <v>247015800</v>
      </c>
      <c r="K31724" t="s">
        <v>1398</v>
      </c>
      <c r="L31724" t="s">
        <v>1326</v>
      </c>
    </row>
    <row r="31725" spans="8:12" x14ac:dyDescent="0.25">
      <c r="H31725" t="s">
        <v>29513</v>
      </c>
      <c r="I31725">
        <v>9220926</v>
      </c>
      <c r="J31725">
        <v>247029800</v>
      </c>
      <c r="K31725" t="s">
        <v>1398</v>
      </c>
      <c r="L31725" t="s">
        <v>1326</v>
      </c>
    </row>
    <row r="31726" spans="8:12" x14ac:dyDescent="0.25">
      <c r="H31726" t="s">
        <v>29514</v>
      </c>
      <c r="I31726">
        <v>9295311</v>
      </c>
      <c r="J31726">
        <v>247129100</v>
      </c>
      <c r="K31726" t="s">
        <v>1398</v>
      </c>
      <c r="L31726" t="s">
        <v>1326</v>
      </c>
    </row>
    <row r="31727" spans="8:12" x14ac:dyDescent="0.25">
      <c r="H31727" t="s">
        <v>29515</v>
      </c>
      <c r="I31727">
        <v>9251547</v>
      </c>
      <c r="J31727">
        <v>247069700</v>
      </c>
      <c r="K31727" t="s">
        <v>1398</v>
      </c>
      <c r="L31727" t="s">
        <v>1326</v>
      </c>
    </row>
    <row r="31728" spans="8:12" x14ac:dyDescent="0.25">
      <c r="H31728" t="s">
        <v>29516</v>
      </c>
      <c r="I31728">
        <v>9288942</v>
      </c>
      <c r="J31728">
        <v>247109500</v>
      </c>
      <c r="K31728" t="s">
        <v>1398</v>
      </c>
      <c r="L31728" t="s">
        <v>1326</v>
      </c>
    </row>
    <row r="31729" spans="8:12" x14ac:dyDescent="0.25">
      <c r="H31729" t="s">
        <v>29517</v>
      </c>
      <c r="I31729">
        <v>9220938</v>
      </c>
      <c r="J31729">
        <v>247042800</v>
      </c>
      <c r="K31729" t="s">
        <v>1398</v>
      </c>
      <c r="L31729" t="s">
        <v>1326</v>
      </c>
    </row>
    <row r="31730" spans="8:12" x14ac:dyDescent="0.25">
      <c r="H31730" t="s">
        <v>29518</v>
      </c>
      <c r="I31730">
        <v>8328757</v>
      </c>
      <c r="J31730">
        <v>370521000</v>
      </c>
      <c r="L31730" t="s">
        <v>1295</v>
      </c>
    </row>
    <row r="31731" spans="8:12" x14ac:dyDescent="0.25">
      <c r="H31731" t="s">
        <v>29519</v>
      </c>
      <c r="I31731">
        <v>9251559</v>
      </c>
      <c r="J31731">
        <v>247078500</v>
      </c>
      <c r="K31731" t="s">
        <v>1398</v>
      </c>
      <c r="L31731" t="s">
        <v>1326</v>
      </c>
    </row>
    <row r="31732" spans="8:12" x14ac:dyDescent="0.25">
      <c r="H31732" t="s">
        <v>29520</v>
      </c>
      <c r="I31732">
        <v>9438145</v>
      </c>
      <c r="J31732">
        <v>538005557</v>
      </c>
      <c r="K31732" t="s">
        <v>1437</v>
      </c>
      <c r="L31732" t="s">
        <v>1326</v>
      </c>
    </row>
    <row r="31733" spans="8:12" x14ac:dyDescent="0.25">
      <c r="H31733" t="s">
        <v>29521</v>
      </c>
      <c r="I31733">
        <v>9627837</v>
      </c>
      <c r="J31733">
        <v>477427900</v>
      </c>
      <c r="K31733" t="s">
        <v>1348</v>
      </c>
      <c r="L31733" t="s">
        <v>1308</v>
      </c>
    </row>
    <row r="31734" spans="8:12" x14ac:dyDescent="0.25">
      <c r="H31734" t="s">
        <v>29522</v>
      </c>
      <c r="I31734">
        <v>9665205</v>
      </c>
      <c r="J31734">
        <v>353545000</v>
      </c>
      <c r="K31734" t="s">
        <v>1332</v>
      </c>
      <c r="L31734" t="s">
        <v>1329</v>
      </c>
    </row>
    <row r="31735" spans="8:12" x14ac:dyDescent="0.25">
      <c r="H31735" t="s">
        <v>29523</v>
      </c>
      <c r="I31735">
        <v>9705148</v>
      </c>
      <c r="J31735">
        <v>577243000</v>
      </c>
      <c r="L31735" t="s">
        <v>1329</v>
      </c>
    </row>
    <row r="31736" spans="8:12" x14ac:dyDescent="0.25">
      <c r="H31736" t="s">
        <v>29523</v>
      </c>
      <c r="I31736">
        <v>9759161</v>
      </c>
      <c r="J31736">
        <v>576345000</v>
      </c>
      <c r="K31736" t="s">
        <v>2396</v>
      </c>
      <c r="L31736" t="s">
        <v>1329</v>
      </c>
    </row>
    <row r="31737" spans="8:12" x14ac:dyDescent="0.25">
      <c r="H31737" t="s">
        <v>29524</v>
      </c>
      <c r="I31737">
        <v>9198393</v>
      </c>
      <c r="J31737">
        <v>311006700</v>
      </c>
      <c r="K31737" t="s">
        <v>1609</v>
      </c>
      <c r="L31737" t="s">
        <v>1308</v>
      </c>
    </row>
    <row r="31738" spans="8:12" x14ac:dyDescent="0.25">
      <c r="H31738" t="s">
        <v>29525</v>
      </c>
      <c r="I31738">
        <v>9226009</v>
      </c>
      <c r="J31738">
        <v>236041000</v>
      </c>
      <c r="K31738" t="s">
        <v>1383</v>
      </c>
      <c r="L31738" t="s">
        <v>1326</v>
      </c>
    </row>
    <row r="31739" spans="8:12" x14ac:dyDescent="0.25">
      <c r="H31739" t="s">
        <v>29526</v>
      </c>
      <c r="I31739">
        <v>9325154</v>
      </c>
      <c r="J31739">
        <v>353114000</v>
      </c>
      <c r="K31739" t="s">
        <v>1332</v>
      </c>
      <c r="L31739" t="s">
        <v>1341</v>
      </c>
    </row>
    <row r="31740" spans="8:12" x14ac:dyDescent="0.25">
      <c r="H31740" t="s">
        <v>29527</v>
      </c>
      <c r="I31740">
        <v>9558397</v>
      </c>
      <c r="J31740">
        <v>566201000</v>
      </c>
      <c r="L31740" t="s">
        <v>1326</v>
      </c>
    </row>
    <row r="31741" spans="8:12" x14ac:dyDescent="0.25">
      <c r="H31741" t="s">
        <v>29528</v>
      </c>
      <c r="I31741">
        <v>9231690</v>
      </c>
      <c r="J31741">
        <v>247060700</v>
      </c>
      <c r="K31741" t="s">
        <v>1398</v>
      </c>
      <c r="L31741" t="s">
        <v>1326</v>
      </c>
    </row>
    <row r="31742" spans="8:12" x14ac:dyDescent="0.25">
      <c r="H31742" t="s">
        <v>29529</v>
      </c>
      <c r="I31742">
        <v>6522921</v>
      </c>
      <c r="J31742">
        <v>720777000</v>
      </c>
      <c r="K31742" t="s">
        <v>1482</v>
      </c>
      <c r="L31742" t="s">
        <v>1295</v>
      </c>
    </row>
    <row r="31743" spans="8:12" x14ac:dyDescent="0.25">
      <c r="H31743" t="s">
        <v>29530</v>
      </c>
      <c r="I31743">
        <v>9391505</v>
      </c>
      <c r="J31743">
        <v>247230300</v>
      </c>
      <c r="K31743" t="s">
        <v>1398</v>
      </c>
      <c r="L31743" t="s">
        <v>1326</v>
      </c>
    </row>
    <row r="31744" spans="8:12" x14ac:dyDescent="0.25">
      <c r="H31744" t="s">
        <v>29531</v>
      </c>
      <c r="I31744">
        <v>9385178</v>
      </c>
      <c r="J31744">
        <v>247254800</v>
      </c>
      <c r="K31744" t="s">
        <v>1398</v>
      </c>
      <c r="L31744" t="s">
        <v>1326</v>
      </c>
    </row>
    <row r="31745" spans="8:12" x14ac:dyDescent="0.25">
      <c r="H31745" t="s">
        <v>29532</v>
      </c>
      <c r="I31745">
        <v>9384136</v>
      </c>
      <c r="J31745">
        <v>247243900</v>
      </c>
      <c r="K31745" t="s">
        <v>1398</v>
      </c>
      <c r="L31745" t="s">
        <v>1326</v>
      </c>
    </row>
    <row r="31746" spans="8:12" x14ac:dyDescent="0.25">
      <c r="H31746" t="s">
        <v>29533</v>
      </c>
      <c r="I31746">
        <v>9628166</v>
      </c>
      <c r="J31746">
        <v>229467000</v>
      </c>
      <c r="L31746" t="s">
        <v>1337</v>
      </c>
    </row>
    <row r="31747" spans="8:12" x14ac:dyDescent="0.25">
      <c r="H31747" t="s">
        <v>29534</v>
      </c>
      <c r="I31747">
        <v>9391490</v>
      </c>
      <c r="J31747">
        <v>247227900</v>
      </c>
      <c r="K31747" t="s">
        <v>1398</v>
      </c>
      <c r="L31747" t="s">
        <v>1326</v>
      </c>
    </row>
    <row r="31748" spans="8:12" x14ac:dyDescent="0.25">
      <c r="H31748" t="s">
        <v>1216</v>
      </c>
      <c r="I31748">
        <v>9284855</v>
      </c>
      <c r="J31748">
        <v>636017139</v>
      </c>
      <c r="K31748" t="s">
        <v>1464</v>
      </c>
      <c r="L31748" t="s">
        <v>1341</v>
      </c>
    </row>
    <row r="31749" spans="8:12" x14ac:dyDescent="0.25">
      <c r="H31749" t="s">
        <v>29535</v>
      </c>
      <c r="I31749">
        <v>9124691</v>
      </c>
      <c r="J31749">
        <v>419000806</v>
      </c>
      <c r="K31749" t="s">
        <v>1420</v>
      </c>
      <c r="L31749" t="s">
        <v>1313</v>
      </c>
    </row>
    <row r="31750" spans="8:12" x14ac:dyDescent="0.25">
      <c r="H31750" t="s">
        <v>29536</v>
      </c>
      <c r="I31750">
        <v>8919958</v>
      </c>
      <c r="J31750">
        <v>457648000</v>
      </c>
      <c r="K31750" t="s">
        <v>1409</v>
      </c>
      <c r="L31750" t="s">
        <v>1295</v>
      </c>
    </row>
    <row r="31751" spans="8:12" x14ac:dyDescent="0.25">
      <c r="H31751" t="s">
        <v>29537</v>
      </c>
      <c r="I31751">
        <v>9266372</v>
      </c>
      <c r="J31751">
        <v>574534000</v>
      </c>
      <c r="K31751" t="s">
        <v>1350</v>
      </c>
      <c r="L31751" t="s">
        <v>1362</v>
      </c>
    </row>
    <row r="31752" spans="8:12" x14ac:dyDescent="0.25">
      <c r="H31752" t="s">
        <v>29538</v>
      </c>
      <c r="I31752">
        <v>9573842</v>
      </c>
      <c r="J31752">
        <v>354084000</v>
      </c>
      <c r="K31752" t="s">
        <v>1332</v>
      </c>
      <c r="L31752" t="s">
        <v>1341</v>
      </c>
    </row>
    <row r="31753" spans="8:12" x14ac:dyDescent="0.25">
      <c r="H31753" t="s">
        <v>29539</v>
      </c>
      <c r="I31753">
        <v>9213741</v>
      </c>
      <c r="J31753">
        <v>245930000</v>
      </c>
      <c r="K31753" t="s">
        <v>1387</v>
      </c>
      <c r="L31753" t="s">
        <v>1295</v>
      </c>
    </row>
    <row r="31754" spans="8:12" x14ac:dyDescent="0.25">
      <c r="H31754" t="s">
        <v>29540</v>
      </c>
      <c r="I31754">
        <v>8476247</v>
      </c>
      <c r="J31754">
        <v>230989695</v>
      </c>
      <c r="K31754" t="s">
        <v>1432</v>
      </c>
      <c r="L31754" t="s">
        <v>1313</v>
      </c>
    </row>
    <row r="31755" spans="8:12" x14ac:dyDescent="0.25">
      <c r="H31755" t="s">
        <v>29541</v>
      </c>
      <c r="I31755">
        <v>9700316</v>
      </c>
      <c r="J31755">
        <v>255805625</v>
      </c>
      <c r="L31755" t="s">
        <v>1308</v>
      </c>
    </row>
    <row r="31756" spans="8:12" x14ac:dyDescent="0.25">
      <c r="H31756" t="s">
        <v>29542</v>
      </c>
      <c r="I31756">
        <v>9529047</v>
      </c>
      <c r="J31756">
        <v>419000923</v>
      </c>
      <c r="L31756" t="s">
        <v>1308</v>
      </c>
    </row>
    <row r="31757" spans="8:12" x14ac:dyDescent="0.25">
      <c r="H31757" t="s">
        <v>29543</v>
      </c>
      <c r="I31757">
        <v>9627095</v>
      </c>
      <c r="J31757">
        <v>210934000</v>
      </c>
      <c r="K31757" t="s">
        <v>1443</v>
      </c>
      <c r="L31757" t="s">
        <v>1308</v>
      </c>
    </row>
    <row r="31758" spans="8:12" x14ac:dyDescent="0.25">
      <c r="H31758" t="s">
        <v>29543</v>
      </c>
      <c r="I31758">
        <v>9627095</v>
      </c>
      <c r="J31758">
        <v>210894849</v>
      </c>
      <c r="K31758" t="s">
        <v>1443</v>
      </c>
      <c r="L31758" t="s">
        <v>1308</v>
      </c>
    </row>
    <row r="31759" spans="8:12" x14ac:dyDescent="0.25">
      <c r="H31759" t="s">
        <v>29544</v>
      </c>
      <c r="I31759">
        <v>9224116</v>
      </c>
      <c r="J31759">
        <v>235102352</v>
      </c>
      <c r="K31759" t="s">
        <v>1558</v>
      </c>
      <c r="L31759" t="s">
        <v>1295</v>
      </c>
    </row>
    <row r="31760" spans="8:12" x14ac:dyDescent="0.25">
      <c r="H31760" t="s">
        <v>29545</v>
      </c>
      <c r="I31760">
        <v>8724779</v>
      </c>
      <c r="J31760">
        <v>273331620</v>
      </c>
      <c r="K31760" t="s">
        <v>1297</v>
      </c>
      <c r="L31760" t="s">
        <v>1362</v>
      </c>
    </row>
    <row r="31761" spans="8:12" x14ac:dyDescent="0.25">
      <c r="H31761" t="s">
        <v>29546</v>
      </c>
      <c r="I31761">
        <v>9054030</v>
      </c>
      <c r="J31761">
        <v>273350490</v>
      </c>
      <c r="K31761" t="s">
        <v>1297</v>
      </c>
      <c r="L31761" t="s">
        <v>1313</v>
      </c>
    </row>
    <row r="31762" spans="8:12" x14ac:dyDescent="0.25">
      <c r="H31762" t="s">
        <v>29547</v>
      </c>
      <c r="I31762">
        <v>7928706</v>
      </c>
      <c r="J31762">
        <v>249932000</v>
      </c>
      <c r="K31762" t="s">
        <v>1340</v>
      </c>
      <c r="L31762" t="s">
        <v>1326</v>
      </c>
    </row>
    <row r="31763" spans="8:12" x14ac:dyDescent="0.25">
      <c r="H31763" t="s">
        <v>29548</v>
      </c>
      <c r="I31763">
        <v>9375135</v>
      </c>
      <c r="J31763">
        <v>244561000</v>
      </c>
      <c r="K31763" t="s">
        <v>1387</v>
      </c>
      <c r="L31763" t="s">
        <v>1295</v>
      </c>
    </row>
    <row r="31764" spans="8:12" x14ac:dyDescent="0.25">
      <c r="H31764" t="s">
        <v>29549</v>
      </c>
      <c r="I31764">
        <v>9451769</v>
      </c>
      <c r="J31764">
        <v>565060000</v>
      </c>
      <c r="L31764" t="s">
        <v>1308</v>
      </c>
    </row>
    <row r="31765" spans="8:12" x14ac:dyDescent="0.25">
      <c r="H31765" t="s">
        <v>29550</v>
      </c>
      <c r="I31765">
        <v>9375111</v>
      </c>
      <c r="J31765">
        <v>244985000</v>
      </c>
      <c r="K31765" t="s">
        <v>1387</v>
      </c>
      <c r="L31765" t="s">
        <v>1295</v>
      </c>
    </row>
    <row r="31766" spans="8:12" x14ac:dyDescent="0.25">
      <c r="H31766" t="s">
        <v>29551</v>
      </c>
      <c r="I31766">
        <v>9303869</v>
      </c>
      <c r="J31766">
        <v>636017105</v>
      </c>
      <c r="K31766" t="s">
        <v>1464</v>
      </c>
      <c r="L31766" t="s">
        <v>1341</v>
      </c>
    </row>
    <row r="31767" spans="8:12" x14ac:dyDescent="0.25">
      <c r="H31767" t="s">
        <v>29552</v>
      </c>
      <c r="I31767">
        <v>9293870</v>
      </c>
      <c r="J31767">
        <v>636016563</v>
      </c>
      <c r="K31767" t="s">
        <v>1464</v>
      </c>
      <c r="L31767" t="s">
        <v>1341</v>
      </c>
    </row>
    <row r="31768" spans="8:12" x14ac:dyDescent="0.25">
      <c r="H31768" t="s">
        <v>29553</v>
      </c>
      <c r="I31768">
        <v>9422495</v>
      </c>
      <c r="J31768">
        <v>636016244</v>
      </c>
      <c r="K31768" t="s">
        <v>1464</v>
      </c>
      <c r="L31768" t="s">
        <v>1341</v>
      </c>
    </row>
    <row r="31769" spans="8:12" x14ac:dyDescent="0.25">
      <c r="H31769" t="s">
        <v>29554</v>
      </c>
      <c r="I31769">
        <v>9506514</v>
      </c>
      <c r="J31769">
        <v>636016520</v>
      </c>
      <c r="K31769" t="s">
        <v>1464</v>
      </c>
      <c r="L31769" t="s">
        <v>1295</v>
      </c>
    </row>
    <row r="31770" spans="8:12" x14ac:dyDescent="0.25">
      <c r="H31770" t="s">
        <v>29555</v>
      </c>
      <c r="I31770">
        <v>8119990</v>
      </c>
      <c r="J31770">
        <v>576015888</v>
      </c>
      <c r="K31770" t="s">
        <v>2396</v>
      </c>
      <c r="L31770" t="s">
        <v>1329</v>
      </c>
    </row>
    <row r="31771" spans="8:12" x14ac:dyDescent="0.25">
      <c r="H31771" t="s">
        <v>29556</v>
      </c>
      <c r="I31771">
        <v>9468865</v>
      </c>
      <c r="J31771">
        <v>563809000</v>
      </c>
      <c r="K31771" t="s">
        <v>1441</v>
      </c>
      <c r="L31771" t="s">
        <v>1329</v>
      </c>
    </row>
    <row r="31772" spans="8:12" x14ac:dyDescent="0.25">
      <c r="H31772" t="s">
        <v>29557</v>
      </c>
      <c r="I31772">
        <v>9591909</v>
      </c>
      <c r="J31772">
        <v>566283000</v>
      </c>
      <c r="L31772" t="s">
        <v>1329</v>
      </c>
    </row>
    <row r="31773" spans="8:12" x14ac:dyDescent="0.25">
      <c r="H31773" t="s">
        <v>29558</v>
      </c>
      <c r="I31773">
        <v>9468645</v>
      </c>
      <c r="J31773">
        <v>566458000</v>
      </c>
      <c r="L31773" t="s">
        <v>1329</v>
      </c>
    </row>
    <row r="31774" spans="8:12" x14ac:dyDescent="0.25">
      <c r="H31774" t="s">
        <v>29558</v>
      </c>
      <c r="I31774">
        <v>9468645</v>
      </c>
      <c r="J31774">
        <v>538006534</v>
      </c>
      <c r="K31774" t="s">
        <v>1437</v>
      </c>
      <c r="L31774" t="s">
        <v>1308</v>
      </c>
    </row>
    <row r="31775" spans="8:12" x14ac:dyDescent="0.25">
      <c r="H31775" t="s">
        <v>29559</v>
      </c>
      <c r="I31775">
        <v>9402392</v>
      </c>
      <c r="J31775">
        <v>273343920</v>
      </c>
      <c r="K31775" t="s">
        <v>1297</v>
      </c>
      <c r="L31775" t="s">
        <v>1329</v>
      </c>
    </row>
    <row r="31776" spans="8:12" x14ac:dyDescent="0.25">
      <c r="H31776" t="s">
        <v>29560</v>
      </c>
      <c r="I31776">
        <v>5417210</v>
      </c>
      <c r="J31776">
        <v>231021000</v>
      </c>
      <c r="K31776" t="s">
        <v>3557</v>
      </c>
      <c r="L31776" t="s">
        <v>1329</v>
      </c>
    </row>
    <row r="31777" spans="8:12" x14ac:dyDescent="0.25">
      <c r="H31777" t="s">
        <v>29561</v>
      </c>
      <c r="I31777">
        <v>7325564</v>
      </c>
      <c r="J31777">
        <v>258434000</v>
      </c>
      <c r="K31777" t="s">
        <v>1335</v>
      </c>
      <c r="L31777" t="s">
        <v>1295</v>
      </c>
    </row>
    <row r="31778" spans="8:12" x14ac:dyDescent="0.25">
      <c r="H31778" t="s">
        <v>29562</v>
      </c>
      <c r="I31778">
        <v>9488839</v>
      </c>
      <c r="J31778">
        <v>271041519</v>
      </c>
      <c r="K31778" t="s">
        <v>1373</v>
      </c>
      <c r="L31778" t="s">
        <v>1326</v>
      </c>
    </row>
    <row r="31779" spans="8:12" x14ac:dyDescent="0.25">
      <c r="H31779" t="s">
        <v>29563</v>
      </c>
      <c r="I31779">
        <v>9433092</v>
      </c>
      <c r="J31779">
        <v>271002541</v>
      </c>
      <c r="K31779" t="s">
        <v>1373</v>
      </c>
      <c r="L31779" t="s">
        <v>1326</v>
      </c>
    </row>
    <row r="31780" spans="8:12" x14ac:dyDescent="0.25">
      <c r="H31780" t="s">
        <v>29564</v>
      </c>
      <c r="I31780">
        <v>9458145</v>
      </c>
      <c r="J31780">
        <v>271002685</v>
      </c>
      <c r="K31780" t="s">
        <v>1373</v>
      </c>
      <c r="L31780" t="s">
        <v>1326</v>
      </c>
    </row>
    <row r="31781" spans="8:12" x14ac:dyDescent="0.25">
      <c r="H31781" t="s">
        <v>29565</v>
      </c>
      <c r="I31781">
        <v>9120384</v>
      </c>
      <c r="J31781">
        <v>207136000</v>
      </c>
      <c r="K31781" t="s">
        <v>1782</v>
      </c>
      <c r="L31781" t="s">
        <v>1614</v>
      </c>
    </row>
    <row r="31782" spans="8:12" x14ac:dyDescent="0.25">
      <c r="H31782" t="s">
        <v>29566</v>
      </c>
      <c r="I31782">
        <v>9263540</v>
      </c>
      <c r="J31782">
        <v>244729000</v>
      </c>
      <c r="K31782" t="s">
        <v>1387</v>
      </c>
      <c r="L31782" t="s">
        <v>1295</v>
      </c>
    </row>
    <row r="31783" spans="8:12" x14ac:dyDescent="0.25">
      <c r="H31783" t="s">
        <v>29567</v>
      </c>
      <c r="I31783">
        <v>9213739</v>
      </c>
      <c r="J31783">
        <v>244171000</v>
      </c>
      <c r="K31783" t="s">
        <v>1387</v>
      </c>
      <c r="L31783" t="s">
        <v>1295</v>
      </c>
    </row>
    <row r="31784" spans="8:12" x14ac:dyDescent="0.25">
      <c r="H31784" t="s">
        <v>29568</v>
      </c>
      <c r="I31784">
        <v>8747666</v>
      </c>
      <c r="J31784">
        <v>263672270</v>
      </c>
      <c r="K31784" t="s">
        <v>13590</v>
      </c>
      <c r="L31784" t="s">
        <v>1329</v>
      </c>
    </row>
    <row r="31785" spans="8:12" x14ac:dyDescent="0.25">
      <c r="H31785" t="s">
        <v>29569</v>
      </c>
      <c r="I31785">
        <v>7424023</v>
      </c>
      <c r="J31785">
        <v>725000682</v>
      </c>
      <c r="K31785" t="s">
        <v>1532</v>
      </c>
      <c r="L31785" t="s">
        <v>1295</v>
      </c>
    </row>
    <row r="31786" spans="8:12" x14ac:dyDescent="0.25">
      <c r="H31786" t="s">
        <v>29570</v>
      </c>
      <c r="I31786">
        <v>9071600</v>
      </c>
      <c r="J31786">
        <v>636014536</v>
      </c>
      <c r="K31786" t="s">
        <v>1464</v>
      </c>
      <c r="L31786" t="s">
        <v>1341</v>
      </c>
    </row>
    <row r="31787" spans="8:12" x14ac:dyDescent="0.25">
      <c r="H31787" t="s">
        <v>29571</v>
      </c>
      <c r="I31787">
        <v>8019887</v>
      </c>
      <c r="J31787">
        <v>357238000</v>
      </c>
      <c r="K31787" t="s">
        <v>1332</v>
      </c>
      <c r="L31787" t="s">
        <v>1614</v>
      </c>
    </row>
    <row r="31788" spans="8:12" x14ac:dyDescent="0.25">
      <c r="H31788" t="s">
        <v>29572</v>
      </c>
      <c r="I31788">
        <v>9704219</v>
      </c>
      <c r="J31788">
        <v>417222385</v>
      </c>
      <c r="K31788" t="s">
        <v>1429</v>
      </c>
      <c r="L31788" t="s">
        <v>1329</v>
      </c>
    </row>
    <row r="31789" spans="8:12" x14ac:dyDescent="0.25">
      <c r="H31789" t="s">
        <v>29573</v>
      </c>
      <c r="I31789">
        <v>9263552</v>
      </c>
      <c r="J31789">
        <v>244764000</v>
      </c>
      <c r="K31789" t="s">
        <v>1387</v>
      </c>
      <c r="L31789" t="s">
        <v>1295</v>
      </c>
    </row>
    <row r="31790" spans="8:12" x14ac:dyDescent="0.25">
      <c r="H31790" t="s">
        <v>29574</v>
      </c>
      <c r="I31790">
        <v>8222111</v>
      </c>
      <c r="J31790">
        <v>235035113</v>
      </c>
      <c r="K31790" t="s">
        <v>1558</v>
      </c>
      <c r="L31790" t="s">
        <v>1614</v>
      </c>
    </row>
    <row r="31791" spans="8:12" x14ac:dyDescent="0.25">
      <c r="H31791" t="s">
        <v>29575</v>
      </c>
      <c r="I31791">
        <v>7419353</v>
      </c>
      <c r="J31791">
        <v>213833000</v>
      </c>
      <c r="K31791" t="s">
        <v>2181</v>
      </c>
      <c r="L31791" t="s">
        <v>1295</v>
      </c>
    </row>
    <row r="31792" spans="8:12" x14ac:dyDescent="0.25">
      <c r="H31792" t="s">
        <v>29576</v>
      </c>
      <c r="I31792">
        <v>8623999</v>
      </c>
      <c r="J31792">
        <v>272085000</v>
      </c>
      <c r="K31792" t="s">
        <v>1635</v>
      </c>
      <c r="L31792" t="s">
        <v>1295</v>
      </c>
    </row>
    <row r="31793" spans="8:12" x14ac:dyDescent="0.25">
      <c r="H31793" t="s">
        <v>29577</v>
      </c>
      <c r="I31793">
        <v>8723426</v>
      </c>
      <c r="J31793">
        <v>273149510</v>
      </c>
      <c r="K31793" t="s">
        <v>1297</v>
      </c>
      <c r="L31793" t="s">
        <v>1295</v>
      </c>
    </row>
    <row r="31794" spans="8:12" x14ac:dyDescent="0.25">
      <c r="H31794" t="s">
        <v>29578</v>
      </c>
      <c r="I31794">
        <v>9057288</v>
      </c>
      <c r="J31794">
        <v>312047000</v>
      </c>
      <c r="K31794" t="s">
        <v>1379</v>
      </c>
      <c r="L31794" t="s">
        <v>1295</v>
      </c>
    </row>
    <row r="31795" spans="8:12" x14ac:dyDescent="0.25">
      <c r="H31795" t="s">
        <v>29578</v>
      </c>
      <c r="I31795">
        <v>9057288</v>
      </c>
      <c r="J31795">
        <v>256179000</v>
      </c>
      <c r="L31795" t="s">
        <v>1295</v>
      </c>
    </row>
    <row r="31796" spans="8:12" x14ac:dyDescent="0.25">
      <c r="H31796" t="s">
        <v>29579</v>
      </c>
      <c r="I31796">
        <v>8885157</v>
      </c>
      <c r="J31796">
        <v>515827000</v>
      </c>
      <c r="K31796" t="s">
        <v>1406</v>
      </c>
      <c r="L31796" t="s">
        <v>1295</v>
      </c>
    </row>
    <row r="31797" spans="8:12" x14ac:dyDescent="0.25">
      <c r="H31797" t="s">
        <v>29579</v>
      </c>
      <c r="I31797">
        <v>8885157</v>
      </c>
      <c r="J31797">
        <v>312409000</v>
      </c>
      <c r="K31797" t="s">
        <v>1379</v>
      </c>
      <c r="L31797" t="s">
        <v>1295</v>
      </c>
    </row>
    <row r="31798" spans="8:12" x14ac:dyDescent="0.25">
      <c r="H31798" t="s">
        <v>29580</v>
      </c>
      <c r="I31798">
        <v>9041502</v>
      </c>
      <c r="J31798">
        <v>377077000</v>
      </c>
      <c r="K31798" t="s">
        <v>1322</v>
      </c>
      <c r="L31798" t="s">
        <v>1362</v>
      </c>
    </row>
    <row r="31799" spans="8:12" x14ac:dyDescent="0.25">
      <c r="H31799" t="s">
        <v>1217</v>
      </c>
      <c r="I31799">
        <v>9256872</v>
      </c>
      <c r="J31799">
        <v>210256000</v>
      </c>
      <c r="K31799" t="s">
        <v>1443</v>
      </c>
      <c r="L31799" t="s">
        <v>1341</v>
      </c>
    </row>
    <row r="31800" spans="8:12" x14ac:dyDescent="0.25">
      <c r="H31800" t="s">
        <v>29581</v>
      </c>
      <c r="I31800">
        <v>9115030</v>
      </c>
      <c r="J31800">
        <v>354788000</v>
      </c>
      <c r="K31800" t="s">
        <v>1332</v>
      </c>
      <c r="L31800" t="s">
        <v>1295</v>
      </c>
    </row>
    <row r="31801" spans="8:12" x14ac:dyDescent="0.25">
      <c r="H31801" t="s">
        <v>29582</v>
      </c>
      <c r="I31801">
        <v>9215153</v>
      </c>
      <c r="J31801">
        <v>224916000</v>
      </c>
      <c r="K31801" t="s">
        <v>1830</v>
      </c>
      <c r="L31801" t="s">
        <v>1329</v>
      </c>
    </row>
    <row r="31802" spans="8:12" x14ac:dyDescent="0.25">
      <c r="H31802" t="s">
        <v>29583</v>
      </c>
      <c r="I31802">
        <v>9189524</v>
      </c>
      <c r="J31802">
        <v>377732000</v>
      </c>
      <c r="K31802" t="s">
        <v>1322</v>
      </c>
      <c r="L31802" t="s">
        <v>1329</v>
      </c>
    </row>
    <row r="31803" spans="8:12" x14ac:dyDescent="0.25">
      <c r="H31803" t="s">
        <v>29584</v>
      </c>
      <c r="I31803">
        <v>9697519</v>
      </c>
      <c r="J31803">
        <v>236676000</v>
      </c>
      <c r="K31803" t="s">
        <v>1383</v>
      </c>
      <c r="L31803" t="s">
        <v>1329</v>
      </c>
    </row>
    <row r="31804" spans="8:12" x14ac:dyDescent="0.25">
      <c r="H31804" t="s">
        <v>29585</v>
      </c>
      <c r="I31804">
        <v>9160334</v>
      </c>
      <c r="J31804">
        <v>305477000</v>
      </c>
      <c r="L31804" t="s">
        <v>1295</v>
      </c>
    </row>
    <row r="31805" spans="8:12" x14ac:dyDescent="0.25">
      <c r="H31805" t="s">
        <v>29586</v>
      </c>
      <c r="I31805">
        <v>9224142</v>
      </c>
      <c r="J31805">
        <v>636015265</v>
      </c>
      <c r="K31805" t="s">
        <v>1464</v>
      </c>
      <c r="L31805" t="s">
        <v>1295</v>
      </c>
    </row>
    <row r="31806" spans="8:12" x14ac:dyDescent="0.25">
      <c r="H31806" t="s">
        <v>29587</v>
      </c>
      <c r="I31806">
        <v>9626168</v>
      </c>
      <c r="J31806">
        <v>235095837</v>
      </c>
      <c r="K31806" t="s">
        <v>1558</v>
      </c>
      <c r="L31806" t="s">
        <v>1295</v>
      </c>
    </row>
    <row r="31807" spans="8:12" x14ac:dyDescent="0.25">
      <c r="H31807" t="s">
        <v>29588</v>
      </c>
      <c r="I31807">
        <v>9594286</v>
      </c>
      <c r="J31807">
        <v>235089915</v>
      </c>
      <c r="K31807" t="s">
        <v>1558</v>
      </c>
      <c r="L31807" t="s">
        <v>1295</v>
      </c>
    </row>
    <row r="31808" spans="8:12" x14ac:dyDescent="0.25">
      <c r="H31808" t="s">
        <v>29589</v>
      </c>
      <c r="I31808">
        <v>9594298</v>
      </c>
      <c r="J31808">
        <v>235089914</v>
      </c>
      <c r="K31808" t="s">
        <v>1558</v>
      </c>
      <c r="L31808" t="s">
        <v>1295</v>
      </c>
    </row>
    <row r="31809" spans="8:12" x14ac:dyDescent="0.25">
      <c r="H31809" t="s">
        <v>29590</v>
      </c>
      <c r="I31809">
        <v>9594303</v>
      </c>
      <c r="J31809">
        <v>235089913</v>
      </c>
      <c r="K31809" t="s">
        <v>1558</v>
      </c>
      <c r="L31809" t="s">
        <v>1295</v>
      </c>
    </row>
    <row r="31810" spans="8:12" x14ac:dyDescent="0.25">
      <c r="H31810" t="s">
        <v>29591</v>
      </c>
      <c r="I31810">
        <v>8903040</v>
      </c>
      <c r="J31810">
        <v>616409000</v>
      </c>
      <c r="K31810" t="s">
        <v>1968</v>
      </c>
      <c r="L31810" t="s">
        <v>1295</v>
      </c>
    </row>
    <row r="31811" spans="8:12" x14ac:dyDescent="0.25">
      <c r="H31811" t="s">
        <v>29591</v>
      </c>
      <c r="I31811">
        <v>9626156</v>
      </c>
      <c r="J31811">
        <v>235095836</v>
      </c>
      <c r="K31811" t="s">
        <v>1558</v>
      </c>
      <c r="L31811" t="s">
        <v>1295</v>
      </c>
    </row>
    <row r="31812" spans="8:12" x14ac:dyDescent="0.25">
      <c r="H31812" t="s">
        <v>29592</v>
      </c>
      <c r="I31812">
        <v>9594315</v>
      </c>
      <c r="J31812">
        <v>235089912</v>
      </c>
      <c r="K31812" t="s">
        <v>1558</v>
      </c>
      <c r="L31812" t="s">
        <v>1295</v>
      </c>
    </row>
    <row r="31813" spans="8:12" x14ac:dyDescent="0.25">
      <c r="H31813" t="s">
        <v>29593</v>
      </c>
      <c r="I31813">
        <v>9626132</v>
      </c>
      <c r="J31813">
        <v>235094625</v>
      </c>
      <c r="K31813" t="s">
        <v>1558</v>
      </c>
      <c r="L31813" t="s">
        <v>1295</v>
      </c>
    </row>
    <row r="31814" spans="8:12" x14ac:dyDescent="0.25">
      <c r="H31814" t="s">
        <v>29594</v>
      </c>
      <c r="I31814">
        <v>9626144</v>
      </c>
      <c r="J31814">
        <v>235094626</v>
      </c>
      <c r="K31814" t="s">
        <v>1558</v>
      </c>
      <c r="L31814" t="s">
        <v>1295</v>
      </c>
    </row>
    <row r="31815" spans="8:12" x14ac:dyDescent="0.25">
      <c r="H31815" t="s">
        <v>29595</v>
      </c>
      <c r="I31815">
        <v>9195729</v>
      </c>
      <c r="J31815">
        <v>235081933</v>
      </c>
      <c r="K31815" t="s">
        <v>1558</v>
      </c>
      <c r="L31815" t="s">
        <v>1295</v>
      </c>
    </row>
    <row r="31816" spans="8:12" x14ac:dyDescent="0.25">
      <c r="H31816" t="s">
        <v>29596</v>
      </c>
      <c r="I31816">
        <v>9277333</v>
      </c>
      <c r="J31816">
        <v>245009000</v>
      </c>
      <c r="K31816" t="s">
        <v>1387</v>
      </c>
      <c r="L31816" t="s">
        <v>1295</v>
      </c>
    </row>
    <row r="31817" spans="8:12" x14ac:dyDescent="0.25">
      <c r="H31817" t="s">
        <v>29597</v>
      </c>
      <c r="I31817">
        <v>9255579</v>
      </c>
      <c r="J31817">
        <v>245096000</v>
      </c>
      <c r="K31817" t="s">
        <v>1387</v>
      </c>
      <c r="L31817" t="s">
        <v>1295</v>
      </c>
    </row>
    <row r="31818" spans="8:12" x14ac:dyDescent="0.25">
      <c r="H31818" t="s">
        <v>29598</v>
      </c>
      <c r="I31818">
        <v>9346718</v>
      </c>
      <c r="J31818">
        <v>244694000</v>
      </c>
      <c r="K31818" t="s">
        <v>1387</v>
      </c>
      <c r="L31818" t="s">
        <v>1295</v>
      </c>
    </row>
    <row r="31819" spans="8:12" x14ac:dyDescent="0.25">
      <c r="H31819" t="s">
        <v>29599</v>
      </c>
      <c r="I31819">
        <v>9523500</v>
      </c>
      <c r="J31819">
        <v>636014812</v>
      </c>
      <c r="K31819" t="s">
        <v>1464</v>
      </c>
      <c r="L31819" t="s">
        <v>1308</v>
      </c>
    </row>
    <row r="31820" spans="8:12" x14ac:dyDescent="0.25">
      <c r="H31820" t="s">
        <v>29600</v>
      </c>
      <c r="I31820">
        <v>9184653</v>
      </c>
      <c r="J31820">
        <v>341599000</v>
      </c>
      <c r="K31820" t="s">
        <v>1316</v>
      </c>
      <c r="L31820" t="s">
        <v>1295</v>
      </c>
    </row>
    <row r="31821" spans="8:12" x14ac:dyDescent="0.25">
      <c r="H31821" t="s">
        <v>29600</v>
      </c>
      <c r="I31821">
        <v>9184653</v>
      </c>
      <c r="J31821">
        <v>304606000</v>
      </c>
      <c r="L31821" t="s">
        <v>1295</v>
      </c>
    </row>
    <row r="31822" spans="8:12" x14ac:dyDescent="0.25">
      <c r="H31822" t="s">
        <v>29601</v>
      </c>
      <c r="I31822">
        <v>9229075</v>
      </c>
      <c r="J31822">
        <v>636015267</v>
      </c>
      <c r="K31822" t="s">
        <v>1464</v>
      </c>
      <c r="L31822" t="s">
        <v>1295</v>
      </c>
    </row>
    <row r="31823" spans="8:12" x14ac:dyDescent="0.25">
      <c r="H31823" t="s">
        <v>29602</v>
      </c>
      <c r="I31823">
        <v>8516756</v>
      </c>
      <c r="J31823">
        <v>312579000</v>
      </c>
      <c r="K31823" t="s">
        <v>1379</v>
      </c>
      <c r="L31823" t="s">
        <v>1295</v>
      </c>
    </row>
    <row r="31824" spans="8:12" x14ac:dyDescent="0.25">
      <c r="H31824" t="s">
        <v>29602</v>
      </c>
      <c r="I31824">
        <v>8744224</v>
      </c>
      <c r="J31824">
        <v>214181505</v>
      </c>
      <c r="K31824" t="s">
        <v>1302</v>
      </c>
      <c r="L31824" t="s">
        <v>1295</v>
      </c>
    </row>
    <row r="31825" spans="8:12" x14ac:dyDescent="0.25">
      <c r="H31825" t="s">
        <v>29603</v>
      </c>
      <c r="I31825">
        <v>9429170</v>
      </c>
      <c r="J31825">
        <v>636091790</v>
      </c>
      <c r="K31825" t="s">
        <v>1464</v>
      </c>
      <c r="L31825" t="s">
        <v>1341</v>
      </c>
    </row>
    <row r="31826" spans="8:12" x14ac:dyDescent="0.25">
      <c r="H31826" t="s">
        <v>29604</v>
      </c>
      <c r="I31826">
        <v>9488188</v>
      </c>
      <c r="J31826">
        <v>305569000</v>
      </c>
      <c r="L31826" t="s">
        <v>1308</v>
      </c>
    </row>
    <row r="31827" spans="8:12" x14ac:dyDescent="0.25">
      <c r="H31827" t="s">
        <v>29605</v>
      </c>
      <c r="I31827">
        <v>9680786</v>
      </c>
      <c r="J31827">
        <v>538005229</v>
      </c>
      <c r="K31827" t="s">
        <v>1437</v>
      </c>
      <c r="L31827" t="s">
        <v>1329</v>
      </c>
    </row>
    <row r="31828" spans="8:12" x14ac:dyDescent="0.25">
      <c r="H31828" t="s">
        <v>29606</v>
      </c>
      <c r="I31828">
        <v>9651357</v>
      </c>
      <c r="J31828">
        <v>257977000</v>
      </c>
      <c r="K31828" t="s">
        <v>1335</v>
      </c>
      <c r="L31828" t="s">
        <v>1329</v>
      </c>
    </row>
    <row r="31829" spans="8:12" x14ac:dyDescent="0.25">
      <c r="H31829" t="s">
        <v>29607</v>
      </c>
      <c r="I31829">
        <v>7927960</v>
      </c>
      <c r="J31829">
        <v>316003770</v>
      </c>
      <c r="K31829" t="s">
        <v>1365</v>
      </c>
      <c r="L31829" t="s">
        <v>1362</v>
      </c>
    </row>
    <row r="31830" spans="8:12" x14ac:dyDescent="0.25">
      <c r="H31830" t="s">
        <v>29608</v>
      </c>
      <c r="I31830">
        <v>9532094</v>
      </c>
      <c r="J31830">
        <v>432771000</v>
      </c>
      <c r="K31830" t="s">
        <v>1368</v>
      </c>
      <c r="L31830" t="s">
        <v>1341</v>
      </c>
    </row>
    <row r="31831" spans="8:12" x14ac:dyDescent="0.25">
      <c r="H31831" t="s">
        <v>29609</v>
      </c>
      <c r="I31831">
        <v>9330238</v>
      </c>
      <c r="J31831">
        <v>636092525</v>
      </c>
      <c r="K31831" t="s">
        <v>1464</v>
      </c>
      <c r="L31831" t="s">
        <v>1295</v>
      </c>
    </row>
    <row r="31832" spans="8:12" x14ac:dyDescent="0.25">
      <c r="H31832" t="s">
        <v>29610</v>
      </c>
      <c r="I31832">
        <v>9497440</v>
      </c>
      <c r="J31832">
        <v>636091919</v>
      </c>
      <c r="K31832" t="s">
        <v>1464</v>
      </c>
      <c r="L31832" t="s">
        <v>1341</v>
      </c>
    </row>
    <row r="31833" spans="8:12" x14ac:dyDescent="0.25">
      <c r="H31833" t="s">
        <v>29611</v>
      </c>
      <c r="I31833">
        <v>8655966</v>
      </c>
      <c r="J31833">
        <v>247196500</v>
      </c>
      <c r="K31833" t="s">
        <v>1398</v>
      </c>
      <c r="L31833" t="s">
        <v>1308</v>
      </c>
    </row>
    <row r="31834" spans="8:12" x14ac:dyDescent="0.25">
      <c r="H31834" t="s">
        <v>29612</v>
      </c>
      <c r="I31834">
        <v>9081435</v>
      </c>
      <c r="J31834">
        <v>248573000</v>
      </c>
      <c r="K31834" t="s">
        <v>1340</v>
      </c>
      <c r="L31834" t="s">
        <v>1295</v>
      </c>
    </row>
    <row r="31835" spans="8:12" x14ac:dyDescent="0.25">
      <c r="H31835" t="s">
        <v>29613</v>
      </c>
      <c r="I31835">
        <v>9330252</v>
      </c>
      <c r="J31835">
        <v>636092526</v>
      </c>
      <c r="K31835" t="s">
        <v>1464</v>
      </c>
      <c r="L31835" t="s">
        <v>1295</v>
      </c>
    </row>
    <row r="31836" spans="8:12" x14ac:dyDescent="0.25">
      <c r="H31836" t="s">
        <v>29614</v>
      </c>
      <c r="I31836">
        <v>9477696</v>
      </c>
      <c r="J31836">
        <v>636092046</v>
      </c>
      <c r="K31836" t="s">
        <v>1464</v>
      </c>
      <c r="L31836" t="s">
        <v>1341</v>
      </c>
    </row>
    <row r="31837" spans="8:12" x14ac:dyDescent="0.25">
      <c r="H31837" t="s">
        <v>29615</v>
      </c>
      <c r="I31837">
        <v>9364356</v>
      </c>
      <c r="J31837">
        <v>636091087</v>
      </c>
      <c r="K31837" t="s">
        <v>1464</v>
      </c>
      <c r="L31837" t="s">
        <v>1295</v>
      </c>
    </row>
    <row r="31838" spans="8:12" x14ac:dyDescent="0.25">
      <c r="H31838" t="s">
        <v>29616</v>
      </c>
      <c r="I31838">
        <v>9364344</v>
      </c>
      <c r="J31838">
        <v>636091086</v>
      </c>
      <c r="K31838" t="s">
        <v>1464</v>
      </c>
      <c r="L31838" t="s">
        <v>1295</v>
      </c>
    </row>
    <row r="31839" spans="8:12" x14ac:dyDescent="0.25">
      <c r="H31839" t="s">
        <v>29617</v>
      </c>
      <c r="I31839">
        <v>9497438</v>
      </c>
      <c r="J31839">
        <v>636091920</v>
      </c>
      <c r="K31839" t="s">
        <v>1464</v>
      </c>
      <c r="L31839" t="s">
        <v>1341</v>
      </c>
    </row>
    <row r="31840" spans="8:12" x14ac:dyDescent="0.25">
      <c r="H31840" t="s">
        <v>29618</v>
      </c>
      <c r="I31840">
        <v>9403463</v>
      </c>
      <c r="J31840">
        <v>636091602</v>
      </c>
      <c r="K31840" t="s">
        <v>1464</v>
      </c>
      <c r="L31840" t="s">
        <v>3075</v>
      </c>
    </row>
    <row r="31841" spans="8:12" x14ac:dyDescent="0.25">
      <c r="H31841" t="s">
        <v>29619</v>
      </c>
      <c r="I31841">
        <v>9497452</v>
      </c>
      <c r="J31841">
        <v>636091917</v>
      </c>
      <c r="K31841" t="s">
        <v>1464</v>
      </c>
      <c r="L31841" t="s">
        <v>1341</v>
      </c>
    </row>
    <row r="31842" spans="8:12" x14ac:dyDescent="0.25">
      <c r="H31842" t="s">
        <v>29620</v>
      </c>
      <c r="I31842">
        <v>9330226</v>
      </c>
      <c r="J31842">
        <v>636092523</v>
      </c>
      <c r="K31842" t="s">
        <v>1464</v>
      </c>
      <c r="L31842" t="s">
        <v>1295</v>
      </c>
    </row>
    <row r="31843" spans="8:12" x14ac:dyDescent="0.25">
      <c r="H31843" t="s">
        <v>29621</v>
      </c>
      <c r="I31843">
        <v>9336866</v>
      </c>
      <c r="J31843">
        <v>372351000</v>
      </c>
      <c r="L31843" t="s">
        <v>1341</v>
      </c>
    </row>
    <row r="31844" spans="8:12" x14ac:dyDescent="0.25">
      <c r="H31844" t="s">
        <v>29622</v>
      </c>
      <c r="I31844">
        <v>9330240</v>
      </c>
      <c r="J31844">
        <v>636092527</v>
      </c>
      <c r="K31844" t="s">
        <v>1464</v>
      </c>
      <c r="L31844" t="s">
        <v>1295</v>
      </c>
    </row>
    <row r="31845" spans="8:12" x14ac:dyDescent="0.25">
      <c r="H31845" t="s">
        <v>29623</v>
      </c>
      <c r="I31845">
        <v>9629407</v>
      </c>
      <c r="J31845">
        <v>351664000</v>
      </c>
      <c r="K31845" t="s">
        <v>1332</v>
      </c>
      <c r="L31845" t="s">
        <v>2217</v>
      </c>
    </row>
    <row r="31846" spans="8:12" x14ac:dyDescent="0.25">
      <c r="H31846" t="s">
        <v>29624</v>
      </c>
      <c r="I31846">
        <v>9061588</v>
      </c>
      <c r="J31846">
        <v>574304000</v>
      </c>
      <c r="K31846" t="s">
        <v>1350</v>
      </c>
      <c r="L31846" t="s">
        <v>1341</v>
      </c>
    </row>
    <row r="31847" spans="8:12" x14ac:dyDescent="0.25">
      <c r="H31847" t="s">
        <v>29625</v>
      </c>
      <c r="I31847">
        <v>9493731</v>
      </c>
      <c r="J31847">
        <v>636091792</v>
      </c>
      <c r="K31847" t="s">
        <v>1464</v>
      </c>
      <c r="L31847" t="s">
        <v>1341</v>
      </c>
    </row>
    <row r="31848" spans="8:12" x14ac:dyDescent="0.25">
      <c r="H31848" t="s">
        <v>29626</v>
      </c>
      <c r="I31848">
        <v>9317808</v>
      </c>
      <c r="J31848">
        <v>245579000</v>
      </c>
      <c r="K31848" t="s">
        <v>1387</v>
      </c>
      <c r="L31848" t="s">
        <v>1295</v>
      </c>
    </row>
    <row r="31849" spans="8:12" x14ac:dyDescent="0.25">
      <c r="H31849" t="s">
        <v>29627</v>
      </c>
      <c r="I31849">
        <v>8961949</v>
      </c>
      <c r="J31849">
        <v>616274000</v>
      </c>
      <c r="K31849" t="s">
        <v>1968</v>
      </c>
      <c r="L31849" t="s">
        <v>1295</v>
      </c>
    </row>
    <row r="31850" spans="8:12" x14ac:dyDescent="0.25">
      <c r="H31850" t="s">
        <v>29627</v>
      </c>
      <c r="I31850">
        <v>9698800</v>
      </c>
      <c r="J31850">
        <v>538004335</v>
      </c>
      <c r="K31850" t="s">
        <v>1437</v>
      </c>
      <c r="L31850" t="s">
        <v>1308</v>
      </c>
    </row>
    <row r="31851" spans="8:12" x14ac:dyDescent="0.25">
      <c r="H31851" t="s">
        <v>29627</v>
      </c>
      <c r="I31851">
        <v>9682461</v>
      </c>
      <c r="J31851">
        <v>477698300</v>
      </c>
      <c r="K31851" t="s">
        <v>1348</v>
      </c>
      <c r="L31851" t="s">
        <v>1313</v>
      </c>
    </row>
    <row r="31852" spans="8:12" x14ac:dyDescent="0.25">
      <c r="H31852" t="s">
        <v>29628</v>
      </c>
      <c r="I31852">
        <v>8104539</v>
      </c>
      <c r="J31852">
        <v>214182114</v>
      </c>
      <c r="K31852" t="s">
        <v>1302</v>
      </c>
      <c r="L31852" t="s">
        <v>1295</v>
      </c>
    </row>
    <row r="31853" spans="8:12" x14ac:dyDescent="0.25">
      <c r="H31853" t="s">
        <v>29629</v>
      </c>
      <c r="I31853">
        <v>9480966</v>
      </c>
      <c r="J31853">
        <v>566650000</v>
      </c>
      <c r="L31853" t="s">
        <v>1341</v>
      </c>
    </row>
    <row r="31854" spans="8:12" x14ac:dyDescent="0.25">
      <c r="H31854" t="s">
        <v>29630</v>
      </c>
      <c r="I31854">
        <v>9455741</v>
      </c>
      <c r="J31854">
        <v>238295000</v>
      </c>
      <c r="K31854" t="s">
        <v>2926</v>
      </c>
      <c r="L31854" t="s">
        <v>1326</v>
      </c>
    </row>
    <row r="31855" spans="8:12" x14ac:dyDescent="0.25">
      <c r="H31855" t="s">
        <v>29631</v>
      </c>
      <c r="I31855">
        <v>8857980</v>
      </c>
      <c r="J31855">
        <v>214180801</v>
      </c>
      <c r="K31855" t="s">
        <v>1302</v>
      </c>
      <c r="L31855" t="s">
        <v>1295</v>
      </c>
    </row>
    <row r="31856" spans="8:12" x14ac:dyDescent="0.25">
      <c r="H31856" t="s">
        <v>29632</v>
      </c>
      <c r="I31856">
        <v>9224104</v>
      </c>
      <c r="J31856">
        <v>235100629</v>
      </c>
      <c r="K31856" t="s">
        <v>1558</v>
      </c>
      <c r="L31856" t="s">
        <v>1295</v>
      </c>
    </row>
    <row r="31857" spans="8:12" x14ac:dyDescent="0.25">
      <c r="H31857" t="s">
        <v>29633</v>
      </c>
      <c r="I31857">
        <v>9277319</v>
      </c>
      <c r="J31857">
        <v>244484000</v>
      </c>
      <c r="K31857" t="s">
        <v>1387</v>
      </c>
      <c r="L31857" t="s">
        <v>1295</v>
      </c>
    </row>
    <row r="31858" spans="8:12" x14ac:dyDescent="0.25">
      <c r="H31858" t="s">
        <v>29634</v>
      </c>
      <c r="I31858">
        <v>9346691</v>
      </c>
      <c r="J31858">
        <v>244865000</v>
      </c>
      <c r="K31858" t="s">
        <v>1387</v>
      </c>
      <c r="L31858" t="s">
        <v>1295</v>
      </c>
    </row>
    <row r="31859" spans="8:12" x14ac:dyDescent="0.25">
      <c r="H31859" t="s">
        <v>1218</v>
      </c>
      <c r="I31859">
        <v>9494008</v>
      </c>
      <c r="J31859">
        <v>235093794</v>
      </c>
      <c r="K31859" t="s">
        <v>1558</v>
      </c>
      <c r="L31859" t="s">
        <v>1341</v>
      </c>
    </row>
    <row r="31860" spans="8:12" x14ac:dyDescent="0.25">
      <c r="H31860" t="s">
        <v>1291</v>
      </c>
      <c r="I31860">
        <v>9598282</v>
      </c>
      <c r="J31860">
        <v>210914000</v>
      </c>
      <c r="K31860" t="s">
        <v>1443</v>
      </c>
      <c r="L31860" t="s">
        <v>1341</v>
      </c>
    </row>
    <row r="31861" spans="8:12" x14ac:dyDescent="0.25">
      <c r="H31861" t="s">
        <v>29635</v>
      </c>
      <c r="I31861">
        <v>9078414</v>
      </c>
      <c r="J31861">
        <v>249812000</v>
      </c>
      <c r="K31861" t="s">
        <v>1340</v>
      </c>
      <c r="L31861" t="s">
        <v>1326</v>
      </c>
    </row>
    <row r="31862" spans="8:12" x14ac:dyDescent="0.25">
      <c r="H31862" t="s">
        <v>29636</v>
      </c>
      <c r="I31862">
        <v>9081071</v>
      </c>
      <c r="J31862">
        <v>249192000</v>
      </c>
      <c r="K31862" t="s">
        <v>1340</v>
      </c>
      <c r="L31862" t="s">
        <v>1362</v>
      </c>
    </row>
    <row r="31863" spans="8:12" x14ac:dyDescent="0.25">
      <c r="H31863" t="s">
        <v>29637</v>
      </c>
      <c r="I31863">
        <v>9087867</v>
      </c>
      <c r="J31863">
        <v>215520000</v>
      </c>
      <c r="K31863" t="s">
        <v>1340</v>
      </c>
      <c r="L31863" t="s">
        <v>1362</v>
      </c>
    </row>
    <row r="31864" spans="8:12" x14ac:dyDescent="0.25">
      <c r="H31864" t="s">
        <v>29638</v>
      </c>
      <c r="I31864">
        <v>8507470</v>
      </c>
      <c r="J31864">
        <v>249147000</v>
      </c>
      <c r="K31864" t="s">
        <v>1340</v>
      </c>
      <c r="L31864" t="s">
        <v>1295</v>
      </c>
    </row>
    <row r="31865" spans="8:12" x14ac:dyDescent="0.25">
      <c r="H31865" t="s">
        <v>29639</v>
      </c>
      <c r="I31865">
        <v>9298040</v>
      </c>
      <c r="J31865">
        <v>249969000</v>
      </c>
      <c r="K31865" t="s">
        <v>1340</v>
      </c>
      <c r="L31865" t="s">
        <v>1346</v>
      </c>
    </row>
    <row r="31866" spans="8:12" x14ac:dyDescent="0.25">
      <c r="H31866" t="s">
        <v>1219</v>
      </c>
      <c r="I31866">
        <v>7726093</v>
      </c>
      <c r="J31866">
        <v>677040000</v>
      </c>
      <c r="K31866" t="s">
        <v>1305</v>
      </c>
      <c r="L31866" t="s">
        <v>1295</v>
      </c>
    </row>
    <row r="31867" spans="8:12" x14ac:dyDescent="0.25">
      <c r="H31867" t="s">
        <v>29640</v>
      </c>
      <c r="I31867">
        <v>9150327</v>
      </c>
      <c r="J31867">
        <v>246347000</v>
      </c>
      <c r="K31867" t="s">
        <v>1387</v>
      </c>
      <c r="L31867" t="s">
        <v>1326</v>
      </c>
    </row>
    <row r="31868" spans="8:12" x14ac:dyDescent="0.25">
      <c r="H31868" t="s">
        <v>29641</v>
      </c>
      <c r="I31868">
        <v>9005479</v>
      </c>
      <c r="J31868">
        <v>457264000</v>
      </c>
      <c r="K31868" t="s">
        <v>1409</v>
      </c>
      <c r="L31868" t="s">
        <v>1346</v>
      </c>
    </row>
    <row r="31869" spans="8:12" x14ac:dyDescent="0.25">
      <c r="H31869" t="s">
        <v>29642</v>
      </c>
      <c r="I31869">
        <v>8016043</v>
      </c>
      <c r="J31869">
        <v>373854000</v>
      </c>
      <c r="L31869" t="s">
        <v>1308</v>
      </c>
    </row>
    <row r="31870" spans="8:12" x14ac:dyDescent="0.25">
      <c r="H31870" t="s">
        <v>29643</v>
      </c>
      <c r="I31870">
        <v>8218081</v>
      </c>
      <c r="J31870">
        <v>356906000</v>
      </c>
      <c r="K31870" t="s">
        <v>1332</v>
      </c>
      <c r="L31870" t="s">
        <v>1308</v>
      </c>
    </row>
    <row r="31871" spans="8:12" x14ac:dyDescent="0.25">
      <c r="H31871" t="s">
        <v>29644</v>
      </c>
      <c r="I31871">
        <v>9277345</v>
      </c>
      <c r="J31871">
        <v>245913000</v>
      </c>
      <c r="K31871" t="s">
        <v>1387</v>
      </c>
      <c r="L31871" t="s">
        <v>1295</v>
      </c>
    </row>
    <row r="31872" spans="8:12" x14ac:dyDescent="0.25">
      <c r="H31872" t="s">
        <v>29645</v>
      </c>
      <c r="I31872">
        <v>9568885</v>
      </c>
      <c r="J31872">
        <v>372591000</v>
      </c>
      <c r="L31872" t="s">
        <v>3618</v>
      </c>
    </row>
    <row r="31873" spans="8:12" x14ac:dyDescent="0.25">
      <c r="H31873" t="s">
        <v>29646</v>
      </c>
      <c r="I31873">
        <v>9074729</v>
      </c>
      <c r="J31873">
        <v>277375000</v>
      </c>
      <c r="K31873" t="s">
        <v>1707</v>
      </c>
      <c r="L31873" t="s">
        <v>1295</v>
      </c>
    </row>
    <row r="31874" spans="8:12" x14ac:dyDescent="0.25">
      <c r="H31874" t="s">
        <v>29647</v>
      </c>
      <c r="I31874">
        <v>9082623</v>
      </c>
      <c r="J31874">
        <v>357677000</v>
      </c>
      <c r="K31874" t="s">
        <v>1332</v>
      </c>
      <c r="L31874" t="s">
        <v>1341</v>
      </c>
    </row>
    <row r="31875" spans="8:12" x14ac:dyDescent="0.25">
      <c r="H31875" t="s">
        <v>29648</v>
      </c>
      <c r="I31875">
        <v>9312729</v>
      </c>
      <c r="J31875">
        <v>305994000</v>
      </c>
      <c r="L31875" t="s">
        <v>1295</v>
      </c>
    </row>
    <row r="31876" spans="8:12" x14ac:dyDescent="0.25">
      <c r="H31876" t="s">
        <v>29648</v>
      </c>
      <c r="I31876">
        <v>9346756</v>
      </c>
      <c r="J31876">
        <v>256080000</v>
      </c>
      <c r="K31876" t="s">
        <v>1340</v>
      </c>
      <c r="L31876" t="s">
        <v>1341</v>
      </c>
    </row>
    <row r="31877" spans="8:12" x14ac:dyDescent="0.25">
      <c r="H31877" t="s">
        <v>123</v>
      </c>
      <c r="I31877">
        <v>9670767</v>
      </c>
      <c r="J31877">
        <v>636017144</v>
      </c>
      <c r="K31877" t="s">
        <v>1464</v>
      </c>
      <c r="L31877" t="s">
        <v>1308</v>
      </c>
    </row>
    <row r="31878" spans="8:12" x14ac:dyDescent="0.25">
      <c r="H31878" t="s">
        <v>29649</v>
      </c>
      <c r="I31878">
        <v>9670731</v>
      </c>
      <c r="J31878">
        <v>636016844</v>
      </c>
      <c r="K31878" t="s">
        <v>1464</v>
      </c>
      <c r="L31878" t="s">
        <v>1308</v>
      </c>
    </row>
    <row r="31879" spans="8:12" x14ac:dyDescent="0.25">
      <c r="H31879" t="s">
        <v>29649</v>
      </c>
      <c r="I31879">
        <v>9670731</v>
      </c>
      <c r="J31879">
        <v>565671000</v>
      </c>
      <c r="L31879" t="s">
        <v>1308</v>
      </c>
    </row>
    <row r="31880" spans="8:12" x14ac:dyDescent="0.25">
      <c r="H31880" t="s">
        <v>242</v>
      </c>
      <c r="I31880">
        <v>9670755</v>
      </c>
      <c r="J31880">
        <v>636016892</v>
      </c>
      <c r="K31880" t="s">
        <v>1464</v>
      </c>
      <c r="L31880" t="s">
        <v>1308</v>
      </c>
    </row>
    <row r="31881" spans="8:12" x14ac:dyDescent="0.25">
      <c r="H31881" t="s">
        <v>29650</v>
      </c>
      <c r="I31881">
        <v>9670743</v>
      </c>
      <c r="J31881">
        <v>636016891</v>
      </c>
      <c r="K31881" t="s">
        <v>1464</v>
      </c>
      <c r="L31881" t="s">
        <v>1308</v>
      </c>
    </row>
    <row r="31882" spans="8:12" x14ac:dyDescent="0.25">
      <c r="H31882" t="s">
        <v>29650</v>
      </c>
      <c r="I31882">
        <v>9670743</v>
      </c>
      <c r="J31882">
        <v>565930000</v>
      </c>
      <c r="L31882" t="s">
        <v>1308</v>
      </c>
    </row>
    <row r="31883" spans="8:12" x14ac:dyDescent="0.25">
      <c r="H31883" t="s">
        <v>29651</v>
      </c>
      <c r="I31883">
        <v>9483279</v>
      </c>
      <c r="J31883">
        <v>636015777</v>
      </c>
      <c r="K31883" t="s">
        <v>1464</v>
      </c>
      <c r="L31883" t="s">
        <v>1341</v>
      </c>
    </row>
    <row r="31884" spans="8:12" x14ac:dyDescent="0.25">
      <c r="H31884" t="s">
        <v>29652</v>
      </c>
      <c r="I31884">
        <v>9670779</v>
      </c>
      <c r="J31884">
        <v>636017307</v>
      </c>
      <c r="K31884" t="s">
        <v>1464</v>
      </c>
      <c r="L31884" t="s">
        <v>1308</v>
      </c>
    </row>
    <row r="31885" spans="8:12" x14ac:dyDescent="0.25">
      <c r="H31885" t="s">
        <v>29653</v>
      </c>
      <c r="I31885">
        <v>9369150</v>
      </c>
      <c r="J31885">
        <v>372909000</v>
      </c>
      <c r="L31885" t="s">
        <v>1295</v>
      </c>
    </row>
    <row r="31886" spans="8:12" x14ac:dyDescent="0.25">
      <c r="H31886" t="s">
        <v>29654</v>
      </c>
      <c r="I31886">
        <v>8916152</v>
      </c>
      <c r="J31886">
        <v>616999436</v>
      </c>
      <c r="K31886" t="s">
        <v>1968</v>
      </c>
      <c r="L31886" t="s">
        <v>1341</v>
      </c>
    </row>
    <row r="31887" spans="8:12" x14ac:dyDescent="0.25">
      <c r="H31887" t="s">
        <v>29654</v>
      </c>
      <c r="I31887">
        <v>9693123</v>
      </c>
      <c r="J31887">
        <v>538005828</v>
      </c>
      <c r="K31887" t="s">
        <v>1437</v>
      </c>
      <c r="L31887" t="s">
        <v>1329</v>
      </c>
    </row>
    <row r="31888" spans="8:12" x14ac:dyDescent="0.25">
      <c r="H31888" t="s">
        <v>29654</v>
      </c>
      <c r="I31888">
        <v>9553232</v>
      </c>
      <c r="J31888">
        <v>311000108</v>
      </c>
      <c r="K31888" t="s">
        <v>1609</v>
      </c>
      <c r="L31888" t="s">
        <v>1341</v>
      </c>
    </row>
    <row r="31889" spans="8:12" x14ac:dyDescent="0.25">
      <c r="H31889" t="s">
        <v>29655</v>
      </c>
      <c r="I31889">
        <v>8513857</v>
      </c>
      <c r="J31889">
        <v>373011000</v>
      </c>
      <c r="L31889" t="s">
        <v>1346</v>
      </c>
    </row>
    <row r="31890" spans="8:12" x14ac:dyDescent="0.25">
      <c r="H31890" t="s">
        <v>29656</v>
      </c>
      <c r="I31890">
        <v>9414450</v>
      </c>
      <c r="J31890">
        <v>235103765</v>
      </c>
      <c r="K31890" t="s">
        <v>1558</v>
      </c>
      <c r="L31890" t="s">
        <v>1308</v>
      </c>
    </row>
    <row r="31891" spans="8:12" x14ac:dyDescent="0.25">
      <c r="H31891" t="s">
        <v>29657</v>
      </c>
      <c r="I31891">
        <v>9393682</v>
      </c>
      <c r="J31891">
        <v>538005634</v>
      </c>
      <c r="K31891" t="s">
        <v>1437</v>
      </c>
      <c r="L31891" t="s">
        <v>1346</v>
      </c>
    </row>
    <row r="31892" spans="8:12" x14ac:dyDescent="0.25">
      <c r="H31892" t="s">
        <v>29658</v>
      </c>
      <c r="I31892">
        <v>9593347</v>
      </c>
      <c r="J31892">
        <v>373362000</v>
      </c>
      <c r="L31892" t="s">
        <v>1341</v>
      </c>
    </row>
    <row r="31893" spans="8:12" x14ac:dyDescent="0.25">
      <c r="H31893" t="s">
        <v>29659</v>
      </c>
      <c r="I31893">
        <v>9468786</v>
      </c>
      <c r="J31893">
        <v>212139000</v>
      </c>
      <c r="K31893" t="s">
        <v>1443</v>
      </c>
      <c r="L31893" t="s">
        <v>1341</v>
      </c>
    </row>
    <row r="31894" spans="8:12" x14ac:dyDescent="0.25">
      <c r="H31894" t="s">
        <v>29660</v>
      </c>
      <c r="I31894">
        <v>9591600</v>
      </c>
      <c r="J31894">
        <v>209941000</v>
      </c>
      <c r="K31894" t="s">
        <v>1443</v>
      </c>
      <c r="L31894" t="s">
        <v>1341</v>
      </c>
    </row>
    <row r="31895" spans="8:12" x14ac:dyDescent="0.25">
      <c r="H31895" t="s">
        <v>29661</v>
      </c>
      <c r="I31895">
        <v>9604952</v>
      </c>
      <c r="J31895">
        <v>209786000</v>
      </c>
      <c r="K31895" t="s">
        <v>1443</v>
      </c>
      <c r="L31895" t="s">
        <v>1341</v>
      </c>
    </row>
    <row r="31896" spans="8:12" x14ac:dyDescent="0.25">
      <c r="H31896" t="s">
        <v>29662</v>
      </c>
      <c r="I31896">
        <v>9392341</v>
      </c>
      <c r="J31896">
        <v>370779000</v>
      </c>
      <c r="L31896" t="s">
        <v>1308</v>
      </c>
    </row>
    <row r="31897" spans="8:12" x14ac:dyDescent="0.25">
      <c r="H31897" t="s">
        <v>29663</v>
      </c>
      <c r="I31897">
        <v>9277747</v>
      </c>
      <c r="J31897">
        <v>212084000</v>
      </c>
      <c r="K31897" t="s">
        <v>1443</v>
      </c>
      <c r="L31897" t="s">
        <v>1362</v>
      </c>
    </row>
    <row r="31898" spans="8:12" x14ac:dyDescent="0.25">
      <c r="H31898" t="s">
        <v>29664</v>
      </c>
      <c r="I31898">
        <v>9477646</v>
      </c>
      <c r="J31898">
        <v>354925000</v>
      </c>
      <c r="K31898" t="s">
        <v>1332</v>
      </c>
      <c r="L31898" t="s">
        <v>1295</v>
      </c>
    </row>
    <row r="31899" spans="8:12" x14ac:dyDescent="0.25">
      <c r="H31899" t="s">
        <v>29665</v>
      </c>
      <c r="I31899">
        <v>8217219</v>
      </c>
      <c r="J31899">
        <v>376728000</v>
      </c>
      <c r="L31899" t="s">
        <v>1295</v>
      </c>
    </row>
    <row r="31900" spans="8:12" x14ac:dyDescent="0.25">
      <c r="H31900" t="s">
        <v>29665</v>
      </c>
      <c r="I31900">
        <v>8217219</v>
      </c>
      <c r="J31900">
        <v>353069000</v>
      </c>
      <c r="K31900" t="s">
        <v>1332</v>
      </c>
      <c r="L31900" t="s">
        <v>1295</v>
      </c>
    </row>
    <row r="31901" spans="8:12" x14ac:dyDescent="0.25">
      <c r="H31901" t="s">
        <v>29666</v>
      </c>
      <c r="I31901">
        <v>9202118</v>
      </c>
      <c r="J31901">
        <v>271040831</v>
      </c>
      <c r="K31901" t="s">
        <v>1373</v>
      </c>
      <c r="L31901" t="s">
        <v>1341</v>
      </c>
    </row>
    <row r="31902" spans="8:12" x14ac:dyDescent="0.25">
      <c r="H31902" t="s">
        <v>29667</v>
      </c>
      <c r="I31902">
        <v>9178044</v>
      </c>
      <c r="J31902">
        <v>636015320</v>
      </c>
      <c r="K31902" t="s">
        <v>1464</v>
      </c>
      <c r="L31902" t="s">
        <v>1362</v>
      </c>
    </row>
    <row r="31903" spans="8:12" x14ac:dyDescent="0.25">
      <c r="H31903" t="s">
        <v>29668</v>
      </c>
      <c r="I31903">
        <v>9306304</v>
      </c>
      <c r="J31903">
        <v>355731000</v>
      </c>
      <c r="K31903" t="s">
        <v>1332</v>
      </c>
      <c r="L31903" t="s">
        <v>1295</v>
      </c>
    </row>
    <row r="31904" spans="8:12" x14ac:dyDescent="0.25">
      <c r="H31904" t="s">
        <v>29669</v>
      </c>
      <c r="I31904">
        <v>9031260</v>
      </c>
      <c r="J31904">
        <v>356425000</v>
      </c>
      <c r="K31904" t="s">
        <v>1332</v>
      </c>
      <c r="L31904" t="s">
        <v>1295</v>
      </c>
    </row>
    <row r="31905" spans="8:12" x14ac:dyDescent="0.25">
      <c r="H31905" t="s">
        <v>29670</v>
      </c>
      <c r="I31905">
        <v>8611219</v>
      </c>
      <c r="J31905">
        <v>351299000</v>
      </c>
      <c r="K31905" t="s">
        <v>1332</v>
      </c>
      <c r="L31905" t="s">
        <v>1295</v>
      </c>
    </row>
    <row r="31906" spans="8:12" x14ac:dyDescent="0.25">
      <c r="H31906" t="s">
        <v>29671</v>
      </c>
      <c r="I31906">
        <v>9234501</v>
      </c>
      <c r="J31906">
        <v>345200008</v>
      </c>
      <c r="K31906" t="s">
        <v>2744</v>
      </c>
      <c r="L31906" t="s">
        <v>2037</v>
      </c>
    </row>
    <row r="31907" spans="8:12" x14ac:dyDescent="0.25">
      <c r="H31907" t="s">
        <v>29672</v>
      </c>
      <c r="I31907">
        <v>9338539</v>
      </c>
      <c r="J31907">
        <v>372073000</v>
      </c>
      <c r="L31907" t="s">
        <v>1329</v>
      </c>
    </row>
    <row r="31908" spans="8:12" x14ac:dyDescent="0.25">
      <c r="H31908" t="s">
        <v>29673</v>
      </c>
      <c r="I31908">
        <v>9157002</v>
      </c>
      <c r="J31908">
        <v>304070935</v>
      </c>
      <c r="K31908" t="s">
        <v>1294</v>
      </c>
      <c r="L31908" t="s">
        <v>1326</v>
      </c>
    </row>
    <row r="31909" spans="8:12" x14ac:dyDescent="0.25">
      <c r="H31909" t="s">
        <v>29674</v>
      </c>
      <c r="I31909">
        <v>9334480</v>
      </c>
      <c r="J31909">
        <v>538003289</v>
      </c>
      <c r="K31909" t="s">
        <v>1437</v>
      </c>
      <c r="L31909" t="s">
        <v>1341</v>
      </c>
    </row>
    <row r="31910" spans="8:12" x14ac:dyDescent="0.25">
      <c r="H31910" t="s">
        <v>29675</v>
      </c>
      <c r="I31910">
        <v>9149938</v>
      </c>
      <c r="J31910">
        <v>377101000</v>
      </c>
      <c r="K31910" t="s">
        <v>1322</v>
      </c>
      <c r="L31910" t="s">
        <v>1295</v>
      </c>
    </row>
    <row r="31911" spans="8:12" x14ac:dyDescent="0.25">
      <c r="H31911" t="s">
        <v>29676</v>
      </c>
      <c r="I31911">
        <v>9401128</v>
      </c>
      <c r="J31911">
        <v>238265000</v>
      </c>
      <c r="K31911" t="s">
        <v>2926</v>
      </c>
      <c r="L31911" t="s">
        <v>1326</v>
      </c>
    </row>
    <row r="31912" spans="8:12" x14ac:dyDescent="0.25">
      <c r="H31912" t="s">
        <v>29677</v>
      </c>
      <c r="I31912">
        <v>9136931</v>
      </c>
      <c r="J31912">
        <v>249698000</v>
      </c>
      <c r="K31912" t="s">
        <v>1340</v>
      </c>
      <c r="L31912" t="s">
        <v>1341</v>
      </c>
    </row>
    <row r="31913" spans="8:12" x14ac:dyDescent="0.25">
      <c r="H31913" t="s">
        <v>29678</v>
      </c>
      <c r="I31913">
        <v>9138745</v>
      </c>
      <c r="J31913">
        <v>304010625</v>
      </c>
      <c r="K31913" t="s">
        <v>1294</v>
      </c>
      <c r="L31913" t="s">
        <v>1295</v>
      </c>
    </row>
    <row r="31914" spans="8:12" x14ac:dyDescent="0.25">
      <c r="H31914" t="s">
        <v>29679</v>
      </c>
      <c r="I31914">
        <v>9505388</v>
      </c>
      <c r="J31914">
        <v>563432000</v>
      </c>
      <c r="K31914" t="s">
        <v>1441</v>
      </c>
      <c r="L31914" t="s">
        <v>1326</v>
      </c>
    </row>
    <row r="31915" spans="8:12" x14ac:dyDescent="0.25">
      <c r="H31915" t="s">
        <v>29679</v>
      </c>
      <c r="I31915">
        <v>9229178</v>
      </c>
      <c r="J31915">
        <v>235007990</v>
      </c>
      <c r="K31915" t="s">
        <v>1558</v>
      </c>
      <c r="L31915" t="s">
        <v>1295</v>
      </c>
    </row>
    <row r="31916" spans="8:12" x14ac:dyDescent="0.25">
      <c r="H31916" t="s">
        <v>29680</v>
      </c>
      <c r="I31916">
        <v>8841694</v>
      </c>
      <c r="J31916">
        <v>514437000</v>
      </c>
      <c r="K31916" t="s">
        <v>1406</v>
      </c>
      <c r="L31916" t="s">
        <v>1295</v>
      </c>
    </row>
    <row r="31917" spans="8:12" x14ac:dyDescent="0.25">
      <c r="H31917" t="s">
        <v>29681</v>
      </c>
      <c r="I31917">
        <v>9189952</v>
      </c>
      <c r="J31917">
        <v>636015318</v>
      </c>
      <c r="K31917" t="s">
        <v>1464</v>
      </c>
      <c r="L31917" t="s">
        <v>1362</v>
      </c>
    </row>
    <row r="31918" spans="8:12" x14ac:dyDescent="0.25">
      <c r="H31918" t="s">
        <v>29682</v>
      </c>
      <c r="I31918">
        <v>8705254</v>
      </c>
      <c r="J31918">
        <v>304011006</v>
      </c>
      <c r="K31918" t="s">
        <v>1294</v>
      </c>
      <c r="L31918" t="s">
        <v>1295</v>
      </c>
    </row>
    <row r="31919" spans="8:12" x14ac:dyDescent="0.25">
      <c r="H31919" t="s">
        <v>29683</v>
      </c>
      <c r="I31919">
        <v>9263992</v>
      </c>
      <c r="J31919">
        <v>345070063</v>
      </c>
      <c r="K31919" t="s">
        <v>2744</v>
      </c>
      <c r="L31919" t="s">
        <v>1308</v>
      </c>
    </row>
    <row r="31920" spans="8:12" x14ac:dyDescent="0.25">
      <c r="H31920" t="s">
        <v>29684</v>
      </c>
      <c r="I31920">
        <v>9285328</v>
      </c>
      <c r="J31920">
        <v>235007440</v>
      </c>
      <c r="K31920" t="s">
        <v>1558</v>
      </c>
      <c r="L31920" t="s">
        <v>1326</v>
      </c>
    </row>
    <row r="31921" spans="8:12" x14ac:dyDescent="0.25">
      <c r="H31921" t="s">
        <v>29685</v>
      </c>
      <c r="I31921">
        <v>7701562</v>
      </c>
      <c r="J31921">
        <v>237005500</v>
      </c>
      <c r="K31921" t="s">
        <v>1679</v>
      </c>
      <c r="L31921" t="s">
        <v>1346</v>
      </c>
    </row>
    <row r="31922" spans="8:12" x14ac:dyDescent="0.25">
      <c r="H31922" t="s">
        <v>29686</v>
      </c>
      <c r="I31922">
        <v>8626123</v>
      </c>
      <c r="J31922">
        <v>240388000</v>
      </c>
      <c r="K31922" t="s">
        <v>1679</v>
      </c>
      <c r="L31922" t="s">
        <v>1346</v>
      </c>
    </row>
    <row r="31923" spans="8:12" x14ac:dyDescent="0.25">
      <c r="H31923" t="s">
        <v>29687</v>
      </c>
      <c r="I31923">
        <v>9015137</v>
      </c>
      <c r="J31923">
        <v>241349000</v>
      </c>
      <c r="K31923" t="s">
        <v>1679</v>
      </c>
      <c r="L31923" t="s">
        <v>1346</v>
      </c>
    </row>
    <row r="31924" spans="8:12" x14ac:dyDescent="0.25">
      <c r="H31924" t="s">
        <v>29688</v>
      </c>
      <c r="I31924">
        <v>9572070</v>
      </c>
      <c r="J31924">
        <v>538004314</v>
      </c>
      <c r="K31924" t="s">
        <v>1437</v>
      </c>
      <c r="L31924" t="s">
        <v>1341</v>
      </c>
    </row>
    <row r="31925" spans="8:12" x14ac:dyDescent="0.25">
      <c r="H31925" t="s">
        <v>29689</v>
      </c>
      <c r="I31925">
        <v>9649146</v>
      </c>
      <c r="J31925">
        <v>228032700</v>
      </c>
      <c r="K31925" t="s">
        <v>1556</v>
      </c>
      <c r="L31925" t="s">
        <v>1313</v>
      </c>
    </row>
    <row r="31926" spans="8:12" x14ac:dyDescent="0.25">
      <c r="H31926" t="s">
        <v>29690</v>
      </c>
      <c r="I31926">
        <v>9721164</v>
      </c>
      <c r="J31926">
        <v>525018239</v>
      </c>
      <c r="K31926" t="s">
        <v>1307</v>
      </c>
      <c r="L31926" t="s">
        <v>1308</v>
      </c>
    </row>
    <row r="31927" spans="8:12" x14ac:dyDescent="0.25">
      <c r="H31927" t="s">
        <v>29691</v>
      </c>
      <c r="I31927">
        <v>9585546</v>
      </c>
      <c r="J31927">
        <v>238297000</v>
      </c>
      <c r="K31927" t="s">
        <v>2926</v>
      </c>
      <c r="L31927" t="s">
        <v>1341</v>
      </c>
    </row>
    <row r="31928" spans="8:12" x14ac:dyDescent="0.25">
      <c r="H31928" t="s">
        <v>296</v>
      </c>
      <c r="I31928">
        <v>9221437</v>
      </c>
      <c r="J31928">
        <v>538006057</v>
      </c>
      <c r="K31928" t="s">
        <v>1437</v>
      </c>
      <c r="L31928" t="s">
        <v>1341</v>
      </c>
    </row>
    <row r="31929" spans="8:12" x14ac:dyDescent="0.25">
      <c r="H31929" t="s">
        <v>29692</v>
      </c>
      <c r="I31929">
        <v>9376713</v>
      </c>
      <c r="J31929">
        <v>253417000</v>
      </c>
      <c r="K31929" t="s">
        <v>1615</v>
      </c>
      <c r="L31929" t="s">
        <v>1614</v>
      </c>
    </row>
    <row r="31930" spans="8:12" x14ac:dyDescent="0.25">
      <c r="H31930" t="s">
        <v>29693</v>
      </c>
      <c r="I31930">
        <v>9383730</v>
      </c>
      <c r="J31930">
        <v>312773000</v>
      </c>
      <c r="K31930" t="s">
        <v>1379</v>
      </c>
      <c r="L31930" t="s">
        <v>1295</v>
      </c>
    </row>
    <row r="31931" spans="8:12" x14ac:dyDescent="0.25">
      <c r="H31931" t="s">
        <v>29694</v>
      </c>
      <c r="I31931">
        <v>9504152</v>
      </c>
      <c r="J31931">
        <v>246279000</v>
      </c>
      <c r="K31931" t="s">
        <v>1387</v>
      </c>
      <c r="L31931" t="s">
        <v>1295</v>
      </c>
    </row>
    <row r="31932" spans="8:12" x14ac:dyDescent="0.25">
      <c r="H31932" t="s">
        <v>29695</v>
      </c>
      <c r="I31932">
        <v>7502021</v>
      </c>
      <c r="J31932">
        <v>518120000</v>
      </c>
      <c r="K31932" t="s">
        <v>1595</v>
      </c>
      <c r="L31932" t="s">
        <v>1295</v>
      </c>
    </row>
    <row r="31933" spans="8:12" x14ac:dyDescent="0.25">
      <c r="H31933" t="s">
        <v>29695</v>
      </c>
      <c r="I31933">
        <v>7104166</v>
      </c>
      <c r="J31933">
        <v>219000035</v>
      </c>
      <c r="K31933" t="s">
        <v>1456</v>
      </c>
      <c r="L31933" t="s">
        <v>1295</v>
      </c>
    </row>
    <row r="31934" spans="8:12" x14ac:dyDescent="0.25">
      <c r="H31934" t="s">
        <v>29696</v>
      </c>
      <c r="I31934">
        <v>8410316</v>
      </c>
      <c r="J31934">
        <v>375103000</v>
      </c>
      <c r="K31934" t="s">
        <v>1322</v>
      </c>
      <c r="L31934" t="s">
        <v>1295</v>
      </c>
    </row>
    <row r="31935" spans="8:12" x14ac:dyDescent="0.25">
      <c r="H31935" t="s">
        <v>29697</v>
      </c>
      <c r="I31935">
        <v>9052692</v>
      </c>
      <c r="J31935">
        <v>246162000</v>
      </c>
      <c r="K31935" t="s">
        <v>1387</v>
      </c>
      <c r="L31935" t="s">
        <v>1295</v>
      </c>
    </row>
    <row r="31936" spans="8:12" x14ac:dyDescent="0.25">
      <c r="H31936" t="s">
        <v>29698</v>
      </c>
      <c r="I31936">
        <v>9139555</v>
      </c>
      <c r="J31936">
        <v>231136000</v>
      </c>
      <c r="K31936" t="s">
        <v>3557</v>
      </c>
      <c r="L31936" t="s">
        <v>1308</v>
      </c>
    </row>
    <row r="31937" spans="8:12" x14ac:dyDescent="0.25">
      <c r="H31937" t="s">
        <v>29699</v>
      </c>
      <c r="I31937">
        <v>9421295</v>
      </c>
      <c r="J31937">
        <v>538090471</v>
      </c>
      <c r="L31937" t="s">
        <v>1326</v>
      </c>
    </row>
    <row r="31938" spans="8:12" x14ac:dyDescent="0.25">
      <c r="H31938" t="s">
        <v>29699</v>
      </c>
      <c r="I31938">
        <v>9421295</v>
      </c>
      <c r="J31938">
        <v>538005740</v>
      </c>
      <c r="K31938" t="s">
        <v>1437</v>
      </c>
      <c r="L31938" t="s">
        <v>1326</v>
      </c>
    </row>
    <row r="31939" spans="8:12" x14ac:dyDescent="0.25">
      <c r="H31939" t="s">
        <v>29700</v>
      </c>
      <c r="I31939">
        <v>8725058</v>
      </c>
      <c r="J31939">
        <v>676109000</v>
      </c>
      <c r="K31939" t="s">
        <v>2690</v>
      </c>
      <c r="L31939" t="s">
        <v>1295</v>
      </c>
    </row>
    <row r="31940" spans="8:12" x14ac:dyDescent="0.25">
      <c r="H31940" t="s">
        <v>29700</v>
      </c>
      <c r="I31940">
        <v>8725058</v>
      </c>
      <c r="J31940">
        <v>515695000</v>
      </c>
      <c r="K31940" t="s">
        <v>1406</v>
      </c>
      <c r="L31940" t="s">
        <v>1295</v>
      </c>
    </row>
    <row r="31941" spans="8:12" x14ac:dyDescent="0.25">
      <c r="H31941" t="s">
        <v>29701</v>
      </c>
      <c r="I31941">
        <v>8412857</v>
      </c>
      <c r="J31941">
        <v>231823000</v>
      </c>
      <c r="K31941" t="s">
        <v>3557</v>
      </c>
      <c r="L31941" t="s">
        <v>1295</v>
      </c>
    </row>
    <row r="31942" spans="8:12" x14ac:dyDescent="0.25">
      <c r="H31942" t="s">
        <v>29702</v>
      </c>
      <c r="I31942">
        <v>9714214</v>
      </c>
      <c r="J31942">
        <v>311000386</v>
      </c>
      <c r="K31942" t="s">
        <v>1609</v>
      </c>
      <c r="L31942" t="s">
        <v>1329</v>
      </c>
    </row>
    <row r="31943" spans="8:12" x14ac:dyDescent="0.25">
      <c r="H31943" t="s">
        <v>29703</v>
      </c>
      <c r="I31943">
        <v>6608012</v>
      </c>
      <c r="J31943">
        <v>257063600</v>
      </c>
      <c r="K31943" t="s">
        <v>1335</v>
      </c>
      <c r="L31943" t="s">
        <v>1362</v>
      </c>
    </row>
    <row r="31944" spans="8:12" x14ac:dyDescent="0.25">
      <c r="H31944" t="s">
        <v>29704</v>
      </c>
      <c r="I31944">
        <v>9736901</v>
      </c>
      <c r="J31944">
        <v>376576000</v>
      </c>
      <c r="K31944" t="s">
        <v>1322</v>
      </c>
      <c r="L31944" t="s">
        <v>1308</v>
      </c>
    </row>
    <row r="31945" spans="8:12" x14ac:dyDescent="0.25">
      <c r="H31945" t="s">
        <v>29705</v>
      </c>
      <c r="I31945">
        <v>9079303</v>
      </c>
      <c r="J31945">
        <v>256020000</v>
      </c>
      <c r="K31945" t="s">
        <v>1340</v>
      </c>
      <c r="L31945" t="s">
        <v>2051</v>
      </c>
    </row>
    <row r="31946" spans="8:12" x14ac:dyDescent="0.25">
      <c r="H31946" t="s">
        <v>29706</v>
      </c>
      <c r="I31946">
        <v>9486271</v>
      </c>
      <c r="J31946">
        <v>353838000</v>
      </c>
      <c r="K31946" t="s">
        <v>1332</v>
      </c>
      <c r="L31946" t="s">
        <v>1295</v>
      </c>
    </row>
    <row r="31947" spans="8:12" x14ac:dyDescent="0.25">
      <c r="H31947" t="s">
        <v>29707</v>
      </c>
      <c r="I31947">
        <v>9645102</v>
      </c>
      <c r="J31947">
        <v>273359390</v>
      </c>
      <c r="K31947" t="s">
        <v>1297</v>
      </c>
      <c r="L31947" t="s">
        <v>1395</v>
      </c>
    </row>
    <row r="31948" spans="8:12" x14ac:dyDescent="0.25">
      <c r="H31948" t="s">
        <v>29708</v>
      </c>
      <c r="I31948">
        <v>9640499</v>
      </c>
      <c r="J31948">
        <v>273351450</v>
      </c>
      <c r="K31948" t="s">
        <v>1297</v>
      </c>
      <c r="L31948" t="s">
        <v>1362</v>
      </c>
    </row>
    <row r="31949" spans="8:12" x14ac:dyDescent="0.25">
      <c r="H31949" t="s">
        <v>29709</v>
      </c>
      <c r="I31949">
        <v>9645009</v>
      </c>
      <c r="J31949">
        <v>273357860</v>
      </c>
      <c r="K31949" t="s">
        <v>1297</v>
      </c>
      <c r="L31949" t="s">
        <v>1362</v>
      </c>
    </row>
    <row r="31950" spans="8:12" x14ac:dyDescent="0.25">
      <c r="H31950" t="s">
        <v>29710</v>
      </c>
      <c r="I31950">
        <v>9645011</v>
      </c>
      <c r="J31950">
        <v>273358170</v>
      </c>
      <c r="K31950" t="s">
        <v>1297</v>
      </c>
      <c r="L31950" t="s">
        <v>1313</v>
      </c>
    </row>
    <row r="31951" spans="8:12" x14ac:dyDescent="0.25">
      <c r="H31951" t="s">
        <v>29711</v>
      </c>
      <c r="I31951">
        <v>9645023</v>
      </c>
      <c r="J31951">
        <v>273359170</v>
      </c>
      <c r="K31951" t="s">
        <v>1297</v>
      </c>
      <c r="L31951" t="s">
        <v>1362</v>
      </c>
    </row>
    <row r="31952" spans="8:12" x14ac:dyDescent="0.25">
      <c r="H31952" t="s">
        <v>29712</v>
      </c>
      <c r="I31952">
        <v>9645035</v>
      </c>
      <c r="J31952">
        <v>273350270</v>
      </c>
      <c r="K31952" t="s">
        <v>1297</v>
      </c>
      <c r="L31952" t="s">
        <v>1313</v>
      </c>
    </row>
    <row r="31953" spans="8:12" x14ac:dyDescent="0.25">
      <c r="H31953" t="s">
        <v>29713</v>
      </c>
      <c r="I31953">
        <v>9645047</v>
      </c>
      <c r="J31953">
        <v>273353180</v>
      </c>
      <c r="K31953" t="s">
        <v>1297</v>
      </c>
      <c r="L31953" t="s">
        <v>1362</v>
      </c>
    </row>
    <row r="31954" spans="8:12" x14ac:dyDescent="0.25">
      <c r="H31954" t="s">
        <v>29714</v>
      </c>
      <c r="I31954">
        <v>9645059</v>
      </c>
      <c r="J31954">
        <v>273354680</v>
      </c>
      <c r="K31954" t="s">
        <v>1297</v>
      </c>
      <c r="L31954" t="s">
        <v>1313</v>
      </c>
    </row>
    <row r="31955" spans="8:12" x14ac:dyDescent="0.25">
      <c r="H31955" t="s">
        <v>29715</v>
      </c>
      <c r="I31955">
        <v>9645061</v>
      </c>
      <c r="J31955">
        <v>273355680</v>
      </c>
      <c r="K31955" t="s">
        <v>1297</v>
      </c>
      <c r="L31955" t="s">
        <v>1362</v>
      </c>
    </row>
    <row r="31956" spans="8:12" x14ac:dyDescent="0.25">
      <c r="H31956" t="s">
        <v>29716</v>
      </c>
      <c r="I31956">
        <v>9645073</v>
      </c>
      <c r="J31956">
        <v>273357390</v>
      </c>
      <c r="K31956" t="s">
        <v>1297</v>
      </c>
      <c r="L31956" t="s">
        <v>1362</v>
      </c>
    </row>
    <row r="31957" spans="8:12" x14ac:dyDescent="0.25">
      <c r="H31957" t="s">
        <v>29717</v>
      </c>
      <c r="I31957">
        <v>9645085</v>
      </c>
      <c r="J31957">
        <v>273356390</v>
      </c>
      <c r="K31957" t="s">
        <v>1297</v>
      </c>
      <c r="L31957" t="s">
        <v>1362</v>
      </c>
    </row>
    <row r="31958" spans="8:12" x14ac:dyDescent="0.25">
      <c r="H31958" t="s">
        <v>29718</v>
      </c>
      <c r="I31958">
        <v>9640504</v>
      </c>
      <c r="J31958">
        <v>273352450</v>
      </c>
      <c r="K31958" t="s">
        <v>1297</v>
      </c>
      <c r="L31958" t="s">
        <v>1313</v>
      </c>
    </row>
    <row r="31959" spans="8:12" x14ac:dyDescent="0.25">
      <c r="H31959" t="s">
        <v>29719</v>
      </c>
      <c r="I31959">
        <v>9645114</v>
      </c>
      <c r="J31959">
        <v>273333670</v>
      </c>
      <c r="K31959" t="s">
        <v>1297</v>
      </c>
      <c r="L31959" t="s">
        <v>1313</v>
      </c>
    </row>
    <row r="31960" spans="8:12" x14ac:dyDescent="0.25">
      <c r="H31960" t="s">
        <v>29720</v>
      </c>
      <c r="I31960">
        <v>9640516</v>
      </c>
      <c r="J31960">
        <v>273353450</v>
      </c>
      <c r="K31960" t="s">
        <v>1297</v>
      </c>
      <c r="L31960" t="s">
        <v>1395</v>
      </c>
    </row>
    <row r="31961" spans="8:12" x14ac:dyDescent="0.25">
      <c r="H31961" t="s">
        <v>29721</v>
      </c>
      <c r="I31961">
        <v>9640528</v>
      </c>
      <c r="J31961">
        <v>273354450</v>
      </c>
      <c r="K31961" t="s">
        <v>1297</v>
      </c>
      <c r="L31961" t="s">
        <v>1362</v>
      </c>
    </row>
    <row r="31962" spans="8:12" x14ac:dyDescent="0.25">
      <c r="H31962" t="s">
        <v>29722</v>
      </c>
      <c r="I31962">
        <v>9640530</v>
      </c>
      <c r="J31962">
        <v>273355450</v>
      </c>
      <c r="K31962" t="s">
        <v>1297</v>
      </c>
      <c r="L31962" t="s">
        <v>1362</v>
      </c>
    </row>
    <row r="31963" spans="8:12" x14ac:dyDescent="0.25">
      <c r="H31963" t="s">
        <v>29723</v>
      </c>
      <c r="I31963">
        <v>9640542</v>
      </c>
      <c r="J31963">
        <v>273359560</v>
      </c>
      <c r="K31963" t="s">
        <v>1297</v>
      </c>
      <c r="L31963" t="s">
        <v>1313</v>
      </c>
    </row>
    <row r="31964" spans="8:12" x14ac:dyDescent="0.25">
      <c r="H31964" t="s">
        <v>29724</v>
      </c>
      <c r="I31964">
        <v>9640554</v>
      </c>
      <c r="J31964">
        <v>273350660</v>
      </c>
      <c r="K31964" t="s">
        <v>1297</v>
      </c>
      <c r="L31964" t="s">
        <v>1313</v>
      </c>
    </row>
    <row r="31965" spans="8:12" x14ac:dyDescent="0.25">
      <c r="H31965" t="s">
        <v>29725</v>
      </c>
      <c r="I31965">
        <v>9640566</v>
      </c>
      <c r="J31965">
        <v>273358860</v>
      </c>
      <c r="K31965" t="s">
        <v>1297</v>
      </c>
      <c r="L31965" t="s">
        <v>1313</v>
      </c>
    </row>
    <row r="31966" spans="8:12" x14ac:dyDescent="0.25">
      <c r="H31966" t="s">
        <v>29726</v>
      </c>
      <c r="I31966">
        <v>9640578</v>
      </c>
      <c r="J31966">
        <v>273355270</v>
      </c>
      <c r="K31966" t="s">
        <v>1297</v>
      </c>
      <c r="L31966" t="s">
        <v>1362</v>
      </c>
    </row>
    <row r="31967" spans="8:12" x14ac:dyDescent="0.25">
      <c r="H31967" t="s">
        <v>29727</v>
      </c>
      <c r="I31967">
        <v>9645097</v>
      </c>
      <c r="J31967">
        <v>273358390</v>
      </c>
      <c r="K31967" t="s">
        <v>1297</v>
      </c>
      <c r="L31967" t="s">
        <v>1362</v>
      </c>
    </row>
    <row r="31968" spans="8:12" x14ac:dyDescent="0.25">
      <c r="H31968" t="s">
        <v>29728</v>
      </c>
      <c r="I31968">
        <v>9164859</v>
      </c>
      <c r="J31968">
        <v>775349000</v>
      </c>
      <c r="K31968" t="s">
        <v>1875</v>
      </c>
      <c r="L31968" t="s">
        <v>1295</v>
      </c>
    </row>
    <row r="31969" spans="8:12" x14ac:dyDescent="0.25">
      <c r="H31969" t="s">
        <v>29729</v>
      </c>
      <c r="I31969">
        <v>9164861</v>
      </c>
      <c r="J31969">
        <v>775348000</v>
      </c>
      <c r="K31969" t="s">
        <v>1875</v>
      </c>
      <c r="L31969" t="s">
        <v>1295</v>
      </c>
    </row>
    <row r="31970" spans="8:12" x14ac:dyDescent="0.25">
      <c r="H31970" t="s">
        <v>29730</v>
      </c>
      <c r="I31970">
        <v>9489675</v>
      </c>
      <c r="J31970">
        <v>356907000</v>
      </c>
      <c r="K31970" t="s">
        <v>1332</v>
      </c>
      <c r="L31970" t="s">
        <v>1614</v>
      </c>
    </row>
    <row r="31971" spans="8:12" x14ac:dyDescent="0.25">
      <c r="H31971" t="s">
        <v>29731</v>
      </c>
      <c r="I31971">
        <v>8918356</v>
      </c>
      <c r="J31971">
        <v>272141000</v>
      </c>
      <c r="K31971" t="s">
        <v>1635</v>
      </c>
      <c r="L31971" t="s">
        <v>1295</v>
      </c>
    </row>
    <row r="31972" spans="8:12" x14ac:dyDescent="0.25">
      <c r="H31972" t="s">
        <v>29732</v>
      </c>
      <c r="I31972">
        <v>9189718</v>
      </c>
      <c r="J31972">
        <v>354486000</v>
      </c>
      <c r="K31972" t="s">
        <v>1332</v>
      </c>
      <c r="L31972" t="s">
        <v>1295</v>
      </c>
    </row>
    <row r="31973" spans="8:12" x14ac:dyDescent="0.25">
      <c r="H31973" t="s">
        <v>29732</v>
      </c>
      <c r="I31973">
        <v>9189718</v>
      </c>
      <c r="J31973">
        <v>249149000</v>
      </c>
      <c r="K31973" t="s">
        <v>1340</v>
      </c>
      <c r="L31973" t="s">
        <v>1295</v>
      </c>
    </row>
    <row r="31974" spans="8:12" x14ac:dyDescent="0.25">
      <c r="H31974" t="s">
        <v>29733</v>
      </c>
      <c r="I31974">
        <v>9763370</v>
      </c>
      <c r="J31974">
        <v>374090000</v>
      </c>
      <c r="L31974" t="s">
        <v>1313</v>
      </c>
    </row>
    <row r="31975" spans="8:12" x14ac:dyDescent="0.25">
      <c r="H31975" t="s">
        <v>29734</v>
      </c>
      <c r="I31975">
        <v>9231121</v>
      </c>
      <c r="J31975">
        <v>636092006</v>
      </c>
      <c r="K31975" t="s">
        <v>1464</v>
      </c>
      <c r="L31975" t="s">
        <v>1295</v>
      </c>
    </row>
    <row r="31976" spans="8:12" x14ac:dyDescent="0.25">
      <c r="H31976" t="s">
        <v>29735</v>
      </c>
      <c r="I31976">
        <v>9389320</v>
      </c>
      <c r="J31976">
        <v>345030015</v>
      </c>
      <c r="K31976" t="s">
        <v>2744</v>
      </c>
      <c r="L31976" t="s">
        <v>1326</v>
      </c>
    </row>
    <row r="31977" spans="8:12" x14ac:dyDescent="0.25">
      <c r="H31977" t="s">
        <v>29736</v>
      </c>
      <c r="I31977">
        <v>9625396</v>
      </c>
      <c r="J31977">
        <v>710074009</v>
      </c>
      <c r="K31977" t="s">
        <v>2162</v>
      </c>
      <c r="L31977" t="s">
        <v>2217</v>
      </c>
    </row>
    <row r="31978" spans="8:12" x14ac:dyDescent="0.25">
      <c r="H31978" t="s">
        <v>29736</v>
      </c>
      <c r="I31978">
        <v>9625396</v>
      </c>
      <c r="J31978">
        <v>636016452</v>
      </c>
      <c r="L31978" t="s">
        <v>1308</v>
      </c>
    </row>
    <row r="31979" spans="8:12" x14ac:dyDescent="0.25">
      <c r="H31979" t="s">
        <v>29737</v>
      </c>
      <c r="I31979">
        <v>9269855</v>
      </c>
      <c r="J31979">
        <v>576264000</v>
      </c>
      <c r="K31979" t="s">
        <v>2396</v>
      </c>
      <c r="L31979" t="s">
        <v>1329</v>
      </c>
    </row>
    <row r="31980" spans="8:12" x14ac:dyDescent="0.25">
      <c r="H31980" t="s">
        <v>29738</v>
      </c>
      <c r="I31980">
        <v>7922324</v>
      </c>
      <c r="J31980">
        <v>354138000</v>
      </c>
      <c r="K31980" t="s">
        <v>1332</v>
      </c>
      <c r="L31980" t="s">
        <v>1362</v>
      </c>
    </row>
    <row r="31981" spans="8:12" x14ac:dyDescent="0.25">
      <c r="H31981" t="s">
        <v>29739</v>
      </c>
      <c r="I31981">
        <v>9321885</v>
      </c>
      <c r="J31981">
        <v>371008000</v>
      </c>
      <c r="L31981" t="s">
        <v>1346</v>
      </c>
    </row>
    <row r="31982" spans="8:12" x14ac:dyDescent="0.25">
      <c r="H31982" t="s">
        <v>29740</v>
      </c>
      <c r="I31982">
        <v>8985543</v>
      </c>
      <c r="J31982">
        <v>219010747</v>
      </c>
      <c r="K31982" t="s">
        <v>1456</v>
      </c>
      <c r="L31982" t="s">
        <v>4931</v>
      </c>
    </row>
    <row r="31983" spans="8:12" x14ac:dyDescent="0.25">
      <c r="H31983" t="s">
        <v>29741</v>
      </c>
      <c r="I31983">
        <v>8502066</v>
      </c>
      <c r="J31983">
        <v>273351420</v>
      </c>
      <c r="K31983" t="s">
        <v>1297</v>
      </c>
      <c r="L31983" t="s">
        <v>1295</v>
      </c>
    </row>
    <row r="31984" spans="8:12" x14ac:dyDescent="0.25">
      <c r="H31984" t="s">
        <v>29742</v>
      </c>
      <c r="I31984">
        <v>9365415</v>
      </c>
      <c r="J31984">
        <v>616775000</v>
      </c>
      <c r="K31984" t="s">
        <v>1968</v>
      </c>
      <c r="L31984" t="s">
        <v>1295</v>
      </c>
    </row>
    <row r="31985" spans="8:12" x14ac:dyDescent="0.25">
      <c r="H31985" t="s">
        <v>29742</v>
      </c>
      <c r="I31985">
        <v>9365415</v>
      </c>
      <c r="J31985">
        <v>616715000</v>
      </c>
      <c r="K31985" t="s">
        <v>1968</v>
      </c>
      <c r="L31985" t="s">
        <v>1295</v>
      </c>
    </row>
    <row r="31986" spans="8:12" x14ac:dyDescent="0.25">
      <c r="H31986" t="s">
        <v>29742</v>
      </c>
      <c r="I31986">
        <v>9738466</v>
      </c>
      <c r="J31986">
        <v>538006304</v>
      </c>
      <c r="K31986" t="s">
        <v>1437</v>
      </c>
      <c r="L31986" t="s">
        <v>1308</v>
      </c>
    </row>
    <row r="31987" spans="8:12" x14ac:dyDescent="0.25">
      <c r="H31987" t="s">
        <v>29742</v>
      </c>
      <c r="I31987">
        <v>8828226</v>
      </c>
      <c r="J31987">
        <v>428030000</v>
      </c>
      <c r="K31987" t="s">
        <v>10742</v>
      </c>
      <c r="L31987" t="s">
        <v>1329</v>
      </c>
    </row>
    <row r="31988" spans="8:12" x14ac:dyDescent="0.25">
      <c r="H31988" t="s">
        <v>29742</v>
      </c>
      <c r="I31988">
        <v>9121950</v>
      </c>
      <c r="J31988">
        <v>341533000</v>
      </c>
      <c r="K31988" t="s">
        <v>1316</v>
      </c>
      <c r="L31988" t="s">
        <v>1295</v>
      </c>
    </row>
    <row r="31989" spans="8:12" x14ac:dyDescent="0.25">
      <c r="H31989" t="s">
        <v>29742</v>
      </c>
      <c r="I31989">
        <v>9784893</v>
      </c>
      <c r="J31989">
        <v>273382620</v>
      </c>
      <c r="K31989" t="s">
        <v>1297</v>
      </c>
      <c r="L31989" t="s">
        <v>1313</v>
      </c>
    </row>
    <row r="31990" spans="8:12" x14ac:dyDescent="0.25">
      <c r="H31990" t="s">
        <v>29743</v>
      </c>
      <c r="I31990">
        <v>9625695</v>
      </c>
      <c r="J31990">
        <v>574001960</v>
      </c>
      <c r="K31990" t="s">
        <v>1350</v>
      </c>
      <c r="L31990" t="s">
        <v>1308</v>
      </c>
    </row>
    <row r="31991" spans="8:12" x14ac:dyDescent="0.25">
      <c r="H31991" t="s">
        <v>29744</v>
      </c>
      <c r="I31991">
        <v>9664108</v>
      </c>
      <c r="J31991">
        <v>574002070</v>
      </c>
      <c r="K31991" t="s">
        <v>1350</v>
      </c>
      <c r="L31991" t="s">
        <v>1308</v>
      </c>
    </row>
    <row r="31992" spans="8:12" x14ac:dyDescent="0.25">
      <c r="H31992" t="s">
        <v>29745</v>
      </c>
      <c r="I31992">
        <v>9608594</v>
      </c>
      <c r="J31992">
        <v>574001970</v>
      </c>
      <c r="K31992" t="s">
        <v>1350</v>
      </c>
      <c r="L31992" t="s">
        <v>1308</v>
      </c>
    </row>
    <row r="31993" spans="8:12" x14ac:dyDescent="0.25">
      <c r="H31993" t="s">
        <v>29746</v>
      </c>
      <c r="I31993">
        <v>9613903</v>
      </c>
      <c r="J31993">
        <v>533004840</v>
      </c>
      <c r="K31993" t="s">
        <v>1563</v>
      </c>
      <c r="L31993" t="s">
        <v>1308</v>
      </c>
    </row>
    <row r="31994" spans="8:12" x14ac:dyDescent="0.25">
      <c r="H31994" t="s">
        <v>29747</v>
      </c>
      <c r="I31994">
        <v>9373539</v>
      </c>
      <c r="J31994">
        <v>235056276</v>
      </c>
      <c r="K31994" t="s">
        <v>1558</v>
      </c>
      <c r="L31994" t="s">
        <v>1295</v>
      </c>
    </row>
    <row r="31995" spans="8:12" x14ac:dyDescent="0.25">
      <c r="H31995" t="s">
        <v>29748</v>
      </c>
      <c r="I31995">
        <v>9589229</v>
      </c>
      <c r="J31995">
        <v>477514700</v>
      </c>
      <c r="K31995" t="s">
        <v>1348</v>
      </c>
      <c r="L31995" t="s">
        <v>1341</v>
      </c>
    </row>
    <row r="31996" spans="8:12" x14ac:dyDescent="0.25">
      <c r="H31996" t="s">
        <v>29749</v>
      </c>
      <c r="I31996">
        <v>9753222</v>
      </c>
      <c r="J31996">
        <v>538006632</v>
      </c>
      <c r="K31996" t="s">
        <v>1437</v>
      </c>
      <c r="L31996" t="s">
        <v>1329</v>
      </c>
    </row>
    <row r="31997" spans="8:12" x14ac:dyDescent="0.25">
      <c r="H31997" t="s">
        <v>29749</v>
      </c>
      <c r="I31997">
        <v>9510539</v>
      </c>
      <c r="J31997">
        <v>525016387</v>
      </c>
      <c r="L31997" t="s">
        <v>1341</v>
      </c>
    </row>
    <row r="31998" spans="8:12" x14ac:dyDescent="0.25">
      <c r="H31998" t="s">
        <v>29750</v>
      </c>
      <c r="I31998">
        <v>8024569</v>
      </c>
      <c r="J31998">
        <v>341177000</v>
      </c>
      <c r="L31998" t="s">
        <v>1308</v>
      </c>
    </row>
    <row r="31999" spans="8:12" x14ac:dyDescent="0.25">
      <c r="H31999" t="s">
        <v>29751</v>
      </c>
      <c r="I31999">
        <v>9390965</v>
      </c>
      <c r="J31999">
        <v>235070466</v>
      </c>
      <c r="K31999" t="s">
        <v>1558</v>
      </c>
      <c r="L31999" t="s">
        <v>1346</v>
      </c>
    </row>
    <row r="32000" spans="8:12" x14ac:dyDescent="0.25">
      <c r="H32000" t="s">
        <v>29752</v>
      </c>
      <c r="I32000">
        <v>9730220</v>
      </c>
      <c r="J32000">
        <v>210091000</v>
      </c>
      <c r="K32000" t="s">
        <v>1443</v>
      </c>
      <c r="L32000" t="s">
        <v>1308</v>
      </c>
    </row>
    <row r="32001" spans="8:12" x14ac:dyDescent="0.25">
      <c r="H32001" t="s">
        <v>29753</v>
      </c>
      <c r="I32001">
        <v>8808252</v>
      </c>
      <c r="J32001">
        <v>357788000</v>
      </c>
      <c r="K32001" t="s">
        <v>1332</v>
      </c>
      <c r="L32001" t="s">
        <v>1308</v>
      </c>
    </row>
    <row r="32002" spans="8:12" x14ac:dyDescent="0.25">
      <c r="H32002" t="s">
        <v>29754</v>
      </c>
      <c r="I32002">
        <v>8502561</v>
      </c>
      <c r="J32002">
        <v>312798000</v>
      </c>
      <c r="K32002" t="s">
        <v>1379</v>
      </c>
      <c r="L32002" t="s">
        <v>1341</v>
      </c>
    </row>
    <row r="32003" spans="8:12" x14ac:dyDescent="0.25">
      <c r="H32003" t="s">
        <v>29755</v>
      </c>
      <c r="I32003">
        <v>9132650</v>
      </c>
      <c r="J32003">
        <v>477993500</v>
      </c>
      <c r="K32003" t="s">
        <v>1348</v>
      </c>
      <c r="L32003" t="s">
        <v>1341</v>
      </c>
    </row>
    <row r="32004" spans="8:12" x14ac:dyDescent="0.25">
      <c r="H32004" t="s">
        <v>29756</v>
      </c>
      <c r="I32004">
        <v>9265574</v>
      </c>
      <c r="J32004">
        <v>304439000</v>
      </c>
      <c r="K32004" t="s">
        <v>1294</v>
      </c>
      <c r="L32004" t="s">
        <v>3075</v>
      </c>
    </row>
    <row r="32005" spans="8:12" x14ac:dyDescent="0.25">
      <c r="H32005" t="s">
        <v>29757</v>
      </c>
      <c r="I32005">
        <v>8810982</v>
      </c>
      <c r="J32005">
        <v>564285000</v>
      </c>
      <c r="K32005" t="s">
        <v>1441</v>
      </c>
      <c r="L32005" t="s">
        <v>1362</v>
      </c>
    </row>
    <row r="32006" spans="8:12" x14ac:dyDescent="0.25">
      <c r="H32006" t="s">
        <v>29758</v>
      </c>
      <c r="I32006">
        <v>9614103</v>
      </c>
      <c r="J32006">
        <v>373294000</v>
      </c>
      <c r="L32006" t="s">
        <v>1308</v>
      </c>
    </row>
    <row r="32007" spans="8:12" x14ac:dyDescent="0.25">
      <c r="H32007" t="s">
        <v>29759</v>
      </c>
      <c r="I32007">
        <v>9234276</v>
      </c>
      <c r="J32007">
        <v>246029000</v>
      </c>
      <c r="K32007" t="s">
        <v>1387</v>
      </c>
      <c r="L32007" t="s">
        <v>1295</v>
      </c>
    </row>
    <row r="32008" spans="8:12" x14ac:dyDescent="0.25">
      <c r="H32008" t="s">
        <v>29760</v>
      </c>
      <c r="I32008">
        <v>9351153</v>
      </c>
      <c r="J32008">
        <v>245054000</v>
      </c>
      <c r="K32008" t="s">
        <v>1387</v>
      </c>
      <c r="L32008" t="s">
        <v>1295</v>
      </c>
    </row>
    <row r="32009" spans="8:12" x14ac:dyDescent="0.25">
      <c r="H32009" t="s">
        <v>29761</v>
      </c>
      <c r="I32009">
        <v>9180205</v>
      </c>
      <c r="J32009">
        <v>503086000</v>
      </c>
      <c r="K32009" t="s">
        <v>1417</v>
      </c>
      <c r="L32009" t="s">
        <v>1614</v>
      </c>
    </row>
    <row r="32010" spans="8:12" x14ac:dyDescent="0.25">
      <c r="H32010" t="s">
        <v>29762</v>
      </c>
      <c r="I32010">
        <v>9184029</v>
      </c>
      <c r="J32010">
        <v>205509000</v>
      </c>
      <c r="K32010" t="s">
        <v>1616</v>
      </c>
      <c r="L32010" t="s">
        <v>1614</v>
      </c>
    </row>
    <row r="32011" spans="8:12" x14ac:dyDescent="0.25">
      <c r="H32011" t="s">
        <v>29763</v>
      </c>
      <c r="I32011">
        <v>9273375</v>
      </c>
      <c r="J32011">
        <v>235007480</v>
      </c>
      <c r="K32011" t="s">
        <v>1558</v>
      </c>
      <c r="L32011" t="s">
        <v>1341</v>
      </c>
    </row>
    <row r="32012" spans="8:12" x14ac:dyDescent="0.25">
      <c r="H32012" t="s">
        <v>29764</v>
      </c>
      <c r="I32012">
        <v>9165293</v>
      </c>
      <c r="J32012">
        <v>538004915</v>
      </c>
      <c r="K32012" t="s">
        <v>1437</v>
      </c>
      <c r="L32012" t="s">
        <v>1362</v>
      </c>
    </row>
    <row r="32013" spans="8:12" x14ac:dyDescent="0.25">
      <c r="H32013" t="s">
        <v>29764</v>
      </c>
      <c r="I32013">
        <v>5293341</v>
      </c>
      <c r="J32013">
        <v>367480260</v>
      </c>
      <c r="K32013" t="s">
        <v>1431</v>
      </c>
      <c r="L32013" t="s">
        <v>22227</v>
      </c>
    </row>
    <row r="32014" spans="8:12" x14ac:dyDescent="0.25">
      <c r="H32014" t="s">
        <v>29764</v>
      </c>
      <c r="I32014">
        <v>9238325</v>
      </c>
      <c r="J32014">
        <v>305328000</v>
      </c>
      <c r="L32014" t="s">
        <v>1341</v>
      </c>
    </row>
    <row r="32015" spans="8:12" x14ac:dyDescent="0.25">
      <c r="H32015" t="s">
        <v>29765</v>
      </c>
      <c r="I32015">
        <v>9009724</v>
      </c>
      <c r="J32015">
        <v>533016400</v>
      </c>
      <c r="K32015" t="s">
        <v>1563</v>
      </c>
      <c r="L32015" t="s">
        <v>1362</v>
      </c>
    </row>
    <row r="32016" spans="8:12" x14ac:dyDescent="0.25">
      <c r="H32016" t="s">
        <v>29766</v>
      </c>
      <c r="I32016">
        <v>8028060</v>
      </c>
      <c r="J32016">
        <v>525015146</v>
      </c>
      <c r="K32016" t="s">
        <v>1307</v>
      </c>
      <c r="L32016" t="s">
        <v>1341</v>
      </c>
    </row>
    <row r="32017" spans="8:12" x14ac:dyDescent="0.25">
      <c r="H32017" t="s">
        <v>29767</v>
      </c>
      <c r="I32017">
        <v>8312227</v>
      </c>
      <c r="J32017">
        <v>677063100</v>
      </c>
      <c r="K32017" t="s">
        <v>1305</v>
      </c>
      <c r="L32017" t="s">
        <v>1295</v>
      </c>
    </row>
    <row r="32018" spans="8:12" x14ac:dyDescent="0.25">
      <c r="H32018" t="s">
        <v>29767</v>
      </c>
      <c r="I32018">
        <v>8312227</v>
      </c>
      <c r="J32018">
        <v>457456000</v>
      </c>
      <c r="K32018" t="s">
        <v>1409</v>
      </c>
      <c r="L32018" t="s">
        <v>1295</v>
      </c>
    </row>
    <row r="32019" spans="8:12" x14ac:dyDescent="0.25">
      <c r="H32019" t="s">
        <v>29768</v>
      </c>
      <c r="I32019">
        <v>8415433</v>
      </c>
      <c r="J32019">
        <v>667003223</v>
      </c>
      <c r="K32019" t="s">
        <v>2089</v>
      </c>
      <c r="L32019" t="s">
        <v>1308</v>
      </c>
    </row>
    <row r="32020" spans="8:12" x14ac:dyDescent="0.25">
      <c r="H32020" t="s">
        <v>29769</v>
      </c>
      <c r="I32020">
        <v>9030498</v>
      </c>
      <c r="J32020">
        <v>314279000</v>
      </c>
      <c r="K32020" t="s">
        <v>1285</v>
      </c>
      <c r="L32020" t="s">
        <v>1295</v>
      </c>
    </row>
    <row r="32021" spans="8:12" x14ac:dyDescent="0.25">
      <c r="H32021" t="s">
        <v>29770</v>
      </c>
      <c r="I32021">
        <v>9371775</v>
      </c>
      <c r="J32021">
        <v>352317000</v>
      </c>
      <c r="K32021" t="s">
        <v>1332</v>
      </c>
      <c r="L32021" t="s">
        <v>1326</v>
      </c>
    </row>
    <row r="32022" spans="8:12" x14ac:dyDescent="0.25">
      <c r="H32022" t="s">
        <v>29771</v>
      </c>
      <c r="I32022">
        <v>8915524</v>
      </c>
      <c r="J32022">
        <v>305846000</v>
      </c>
      <c r="L32022" t="s">
        <v>1295</v>
      </c>
    </row>
    <row r="32023" spans="8:12" x14ac:dyDescent="0.25">
      <c r="H32023" t="s">
        <v>29772</v>
      </c>
      <c r="I32023">
        <v>9318670</v>
      </c>
      <c r="J32023">
        <v>574256000</v>
      </c>
      <c r="K32023" t="s">
        <v>1350</v>
      </c>
      <c r="L32023" t="s">
        <v>1295</v>
      </c>
    </row>
    <row r="32024" spans="8:12" x14ac:dyDescent="0.25">
      <c r="H32024" t="s">
        <v>29773</v>
      </c>
      <c r="I32024">
        <v>9391555</v>
      </c>
      <c r="J32024">
        <v>574380000</v>
      </c>
      <c r="K32024" t="s">
        <v>1350</v>
      </c>
      <c r="L32024" t="s">
        <v>1295</v>
      </c>
    </row>
    <row r="32025" spans="8:12" x14ac:dyDescent="0.25">
      <c r="H32025" t="s">
        <v>29774</v>
      </c>
      <c r="I32025">
        <v>9593713</v>
      </c>
      <c r="J32025">
        <v>477051600</v>
      </c>
      <c r="K32025" t="s">
        <v>1348</v>
      </c>
      <c r="L32025" t="s">
        <v>1341</v>
      </c>
    </row>
    <row r="32026" spans="8:12" x14ac:dyDescent="0.25">
      <c r="H32026" t="s">
        <v>29775</v>
      </c>
      <c r="I32026">
        <v>9046875</v>
      </c>
      <c r="J32026">
        <v>574159149</v>
      </c>
      <c r="K32026" t="s">
        <v>1350</v>
      </c>
      <c r="L32026" t="s">
        <v>1346</v>
      </c>
    </row>
    <row r="32027" spans="8:12" x14ac:dyDescent="0.25">
      <c r="H32027" t="s">
        <v>29776</v>
      </c>
      <c r="I32027">
        <v>9579169</v>
      </c>
      <c r="J32027">
        <v>574000260</v>
      </c>
      <c r="K32027" t="s">
        <v>1350</v>
      </c>
      <c r="L32027" t="s">
        <v>1308</v>
      </c>
    </row>
    <row r="32028" spans="8:12" x14ac:dyDescent="0.25">
      <c r="H32028" t="s">
        <v>29777</v>
      </c>
      <c r="I32028">
        <v>9621089</v>
      </c>
      <c r="J32028">
        <v>574000950</v>
      </c>
      <c r="K32028" t="s">
        <v>1350</v>
      </c>
      <c r="L32028" t="s">
        <v>1308</v>
      </c>
    </row>
    <row r="32029" spans="8:12" x14ac:dyDescent="0.25">
      <c r="H32029" t="s">
        <v>29778</v>
      </c>
      <c r="I32029">
        <v>9431379</v>
      </c>
      <c r="J32029">
        <v>574455000</v>
      </c>
      <c r="K32029" t="s">
        <v>1350</v>
      </c>
      <c r="L32029" t="s">
        <v>1308</v>
      </c>
    </row>
    <row r="32030" spans="8:12" x14ac:dyDescent="0.25">
      <c r="H32030" t="s">
        <v>29779</v>
      </c>
      <c r="I32030">
        <v>9561693</v>
      </c>
      <c r="J32030">
        <v>574002140</v>
      </c>
      <c r="K32030" t="s">
        <v>1350</v>
      </c>
      <c r="L32030" t="s">
        <v>1308</v>
      </c>
    </row>
    <row r="32031" spans="8:12" x14ac:dyDescent="0.25">
      <c r="H32031" t="s">
        <v>29780</v>
      </c>
      <c r="I32031">
        <v>9612868</v>
      </c>
      <c r="J32031">
        <v>574000860</v>
      </c>
      <c r="K32031" t="s">
        <v>1350</v>
      </c>
      <c r="L32031" t="s">
        <v>1929</v>
      </c>
    </row>
    <row r="32032" spans="8:12" x14ac:dyDescent="0.25">
      <c r="H32032" t="s">
        <v>29781</v>
      </c>
      <c r="I32032">
        <v>9352901</v>
      </c>
      <c r="J32032">
        <v>574575000</v>
      </c>
      <c r="K32032" t="s">
        <v>1350</v>
      </c>
      <c r="L32032" t="s">
        <v>1295</v>
      </c>
    </row>
    <row r="32033" spans="8:12" x14ac:dyDescent="0.25">
      <c r="H32033" t="s">
        <v>29782</v>
      </c>
      <c r="I32033">
        <v>9502403</v>
      </c>
      <c r="J32033">
        <v>574399000</v>
      </c>
      <c r="K32033" t="s">
        <v>1350</v>
      </c>
      <c r="L32033" t="s">
        <v>1308</v>
      </c>
    </row>
    <row r="32034" spans="8:12" x14ac:dyDescent="0.25">
      <c r="H32034" t="s">
        <v>29783</v>
      </c>
      <c r="I32034">
        <v>8508838</v>
      </c>
      <c r="J32034">
        <v>574056046</v>
      </c>
      <c r="K32034" t="s">
        <v>1350</v>
      </c>
      <c r="L32034" t="s">
        <v>1362</v>
      </c>
    </row>
    <row r="32035" spans="8:12" x14ac:dyDescent="0.25">
      <c r="H32035" t="s">
        <v>29784</v>
      </c>
      <c r="I32035">
        <v>9147916</v>
      </c>
      <c r="J32035">
        <v>574937000</v>
      </c>
      <c r="K32035" t="s">
        <v>1350</v>
      </c>
      <c r="L32035" t="s">
        <v>1326</v>
      </c>
    </row>
    <row r="32036" spans="8:12" x14ac:dyDescent="0.25">
      <c r="H32036" t="s">
        <v>29785</v>
      </c>
      <c r="I32036">
        <v>9525510</v>
      </c>
      <c r="J32036">
        <v>574012248</v>
      </c>
      <c r="K32036" t="s">
        <v>1350</v>
      </c>
      <c r="L32036" t="s">
        <v>1308</v>
      </c>
    </row>
    <row r="32037" spans="8:12" x14ac:dyDescent="0.25">
      <c r="H32037" t="s">
        <v>29786</v>
      </c>
      <c r="I32037">
        <v>9555462</v>
      </c>
      <c r="J32037">
        <v>574012591</v>
      </c>
      <c r="K32037" t="s">
        <v>1350</v>
      </c>
      <c r="L32037" t="s">
        <v>1313</v>
      </c>
    </row>
    <row r="32038" spans="8:12" x14ac:dyDescent="0.25">
      <c r="H32038" t="s">
        <v>29787</v>
      </c>
      <c r="I32038">
        <v>9438339</v>
      </c>
      <c r="J32038">
        <v>574002180</v>
      </c>
      <c r="K32038" t="s">
        <v>1350</v>
      </c>
      <c r="L32038" t="s">
        <v>1295</v>
      </c>
    </row>
    <row r="32039" spans="8:12" x14ac:dyDescent="0.25">
      <c r="H32039" t="s">
        <v>29788</v>
      </c>
      <c r="I32039">
        <v>9269312</v>
      </c>
      <c r="J32039">
        <v>574226000</v>
      </c>
      <c r="K32039" t="s">
        <v>1350</v>
      </c>
      <c r="L32039" t="s">
        <v>1346</v>
      </c>
    </row>
    <row r="32040" spans="8:12" x14ac:dyDescent="0.25">
      <c r="H32040" t="s">
        <v>29789</v>
      </c>
      <c r="I32040">
        <v>8027406</v>
      </c>
      <c r="J32040">
        <v>244891000</v>
      </c>
      <c r="K32040" t="s">
        <v>1387</v>
      </c>
      <c r="L32040" t="s">
        <v>1329</v>
      </c>
    </row>
    <row r="32041" spans="8:12" x14ac:dyDescent="0.25">
      <c r="H32041" t="s">
        <v>29790</v>
      </c>
      <c r="I32041">
        <v>9383508</v>
      </c>
      <c r="J32041">
        <v>352721000</v>
      </c>
      <c r="K32041" t="s">
        <v>1332</v>
      </c>
      <c r="L32041" t="s">
        <v>1295</v>
      </c>
    </row>
    <row r="32042" spans="8:12" x14ac:dyDescent="0.25">
      <c r="H32042" t="s">
        <v>29791</v>
      </c>
      <c r="I32042">
        <v>9191943</v>
      </c>
      <c r="J32042">
        <v>236451000</v>
      </c>
      <c r="K32042" t="s">
        <v>1383</v>
      </c>
      <c r="L32042" t="s">
        <v>1295</v>
      </c>
    </row>
    <row r="32043" spans="8:12" x14ac:dyDescent="0.25">
      <c r="H32043" t="s">
        <v>29792</v>
      </c>
      <c r="I32043">
        <v>9298521</v>
      </c>
      <c r="J32043">
        <v>636016411</v>
      </c>
      <c r="K32043" t="s">
        <v>1464</v>
      </c>
      <c r="L32043" t="s">
        <v>1341</v>
      </c>
    </row>
    <row r="32044" spans="8:12" x14ac:dyDescent="0.25">
      <c r="H32044" t="s">
        <v>29792</v>
      </c>
      <c r="I32044">
        <v>9546239</v>
      </c>
      <c r="J32044">
        <v>538004890</v>
      </c>
      <c r="K32044" t="s">
        <v>1437</v>
      </c>
      <c r="L32044" t="s">
        <v>1341</v>
      </c>
    </row>
    <row r="32045" spans="8:12" x14ac:dyDescent="0.25">
      <c r="H32045" t="s">
        <v>29793</v>
      </c>
      <c r="I32045">
        <v>8228244</v>
      </c>
      <c r="J32045">
        <v>276342000</v>
      </c>
      <c r="K32045" t="s">
        <v>19749</v>
      </c>
      <c r="L32045" t="s">
        <v>3267</v>
      </c>
    </row>
    <row r="32046" spans="8:12" x14ac:dyDescent="0.25">
      <c r="H32046" t="s">
        <v>29794</v>
      </c>
      <c r="I32046">
        <v>8711760</v>
      </c>
      <c r="J32046">
        <v>276297000</v>
      </c>
      <c r="K32046" t="s">
        <v>19749</v>
      </c>
      <c r="L32046" t="s">
        <v>1362</v>
      </c>
    </row>
    <row r="32047" spans="8:12" x14ac:dyDescent="0.25">
      <c r="H32047" t="s">
        <v>297</v>
      </c>
      <c r="I32047">
        <v>9523263</v>
      </c>
      <c r="J32047">
        <v>319016900</v>
      </c>
      <c r="K32047" t="s">
        <v>1671</v>
      </c>
      <c r="L32047" t="s">
        <v>1341</v>
      </c>
    </row>
    <row r="32048" spans="8:12" x14ac:dyDescent="0.25">
      <c r="H32048" t="s">
        <v>29795</v>
      </c>
      <c r="I32048">
        <v>9159347</v>
      </c>
      <c r="J32048">
        <v>567291000</v>
      </c>
      <c r="K32048" t="s">
        <v>1861</v>
      </c>
      <c r="L32048" t="s">
        <v>1295</v>
      </c>
    </row>
    <row r="32049" spans="8:12" x14ac:dyDescent="0.25">
      <c r="H32049" t="s">
        <v>29796</v>
      </c>
      <c r="I32049">
        <v>9232800</v>
      </c>
      <c r="J32049">
        <v>273456789</v>
      </c>
      <c r="K32049" t="s">
        <v>1297</v>
      </c>
      <c r="L32049" t="s">
        <v>1313</v>
      </c>
    </row>
    <row r="32050" spans="8:12" x14ac:dyDescent="0.25">
      <c r="H32050" t="s">
        <v>29797</v>
      </c>
      <c r="I32050">
        <v>9133771</v>
      </c>
      <c r="J32050">
        <v>312279000</v>
      </c>
      <c r="K32050" t="s">
        <v>1379</v>
      </c>
      <c r="L32050" t="s">
        <v>1341</v>
      </c>
    </row>
    <row r="32051" spans="8:12" x14ac:dyDescent="0.25">
      <c r="H32051" t="s">
        <v>29798</v>
      </c>
      <c r="I32051">
        <v>8300157</v>
      </c>
      <c r="J32051">
        <v>377666000</v>
      </c>
      <c r="L32051" t="s">
        <v>1614</v>
      </c>
    </row>
    <row r="32052" spans="8:12" x14ac:dyDescent="0.25">
      <c r="H32052" t="s">
        <v>29798</v>
      </c>
      <c r="I32052">
        <v>8899988</v>
      </c>
      <c r="J32052">
        <v>273332410</v>
      </c>
      <c r="K32052" t="s">
        <v>1297</v>
      </c>
      <c r="L32052" t="s">
        <v>1295</v>
      </c>
    </row>
    <row r="32053" spans="8:12" x14ac:dyDescent="0.25">
      <c r="H32053" t="s">
        <v>29799</v>
      </c>
      <c r="I32053">
        <v>9673018</v>
      </c>
      <c r="J32053">
        <v>565824000</v>
      </c>
      <c r="L32053" t="s">
        <v>1308</v>
      </c>
    </row>
    <row r="32054" spans="8:12" x14ac:dyDescent="0.25">
      <c r="H32054" t="s">
        <v>29800</v>
      </c>
      <c r="I32054">
        <v>9673020</v>
      </c>
      <c r="J32054">
        <v>565806000</v>
      </c>
      <c r="L32054" t="s">
        <v>1308</v>
      </c>
    </row>
    <row r="32055" spans="8:12" x14ac:dyDescent="0.25">
      <c r="H32055" t="s">
        <v>29801</v>
      </c>
      <c r="I32055">
        <v>9664902</v>
      </c>
      <c r="J32055">
        <v>311000347</v>
      </c>
      <c r="K32055" t="s">
        <v>1609</v>
      </c>
      <c r="L32055" t="s">
        <v>1329</v>
      </c>
    </row>
    <row r="32056" spans="8:12" x14ac:dyDescent="0.25">
      <c r="H32056" t="s">
        <v>29801</v>
      </c>
      <c r="I32056">
        <v>9664902</v>
      </c>
      <c r="J32056">
        <v>257658000</v>
      </c>
      <c r="K32056" t="s">
        <v>1335</v>
      </c>
      <c r="L32056" t="s">
        <v>1308</v>
      </c>
    </row>
    <row r="32057" spans="8:12" x14ac:dyDescent="0.25">
      <c r="H32057" t="s">
        <v>29802</v>
      </c>
      <c r="I32057">
        <v>9336660</v>
      </c>
      <c r="J32057">
        <v>372938000</v>
      </c>
      <c r="L32057" t="s">
        <v>1346</v>
      </c>
    </row>
    <row r="32058" spans="8:12" x14ac:dyDescent="0.25">
      <c r="H32058" t="s">
        <v>29803</v>
      </c>
      <c r="I32058">
        <v>9257606</v>
      </c>
      <c r="J32058">
        <v>710022550</v>
      </c>
      <c r="K32058" t="s">
        <v>2162</v>
      </c>
      <c r="L32058" t="s">
        <v>1308</v>
      </c>
    </row>
    <row r="32059" spans="8:12" x14ac:dyDescent="0.25">
      <c r="H32059" t="s">
        <v>29804</v>
      </c>
      <c r="I32059">
        <v>7208572</v>
      </c>
      <c r="J32059">
        <v>312626000</v>
      </c>
      <c r="K32059" t="s">
        <v>1379</v>
      </c>
      <c r="L32059" t="s">
        <v>1329</v>
      </c>
    </row>
    <row r="32060" spans="8:12" x14ac:dyDescent="0.25">
      <c r="H32060" t="s">
        <v>29805</v>
      </c>
      <c r="I32060">
        <v>9604184</v>
      </c>
      <c r="J32060">
        <v>244855000</v>
      </c>
      <c r="K32060" t="s">
        <v>1387</v>
      </c>
      <c r="L32060" t="s">
        <v>1295</v>
      </c>
    </row>
    <row r="32061" spans="8:12" x14ac:dyDescent="0.25">
      <c r="H32061" t="s">
        <v>29806</v>
      </c>
      <c r="I32061">
        <v>9381380</v>
      </c>
      <c r="J32061">
        <v>245067000</v>
      </c>
      <c r="K32061" t="s">
        <v>1387</v>
      </c>
      <c r="L32061" t="s">
        <v>1295</v>
      </c>
    </row>
    <row r="32062" spans="8:12" x14ac:dyDescent="0.25">
      <c r="H32062" t="s">
        <v>29807</v>
      </c>
      <c r="I32062">
        <v>7382627</v>
      </c>
      <c r="J32062">
        <v>258493000</v>
      </c>
      <c r="K32062" t="s">
        <v>1335</v>
      </c>
      <c r="L32062" t="s">
        <v>2510</v>
      </c>
    </row>
    <row r="32063" spans="8:12" x14ac:dyDescent="0.25">
      <c r="H32063" t="s">
        <v>29808</v>
      </c>
      <c r="I32063">
        <v>8020599</v>
      </c>
      <c r="J32063">
        <v>235006670</v>
      </c>
      <c r="K32063" t="s">
        <v>1558</v>
      </c>
      <c r="L32063" t="s">
        <v>1614</v>
      </c>
    </row>
    <row r="32064" spans="8:12" x14ac:dyDescent="0.25">
      <c r="H32064" t="s">
        <v>29809</v>
      </c>
      <c r="I32064">
        <v>8503838</v>
      </c>
      <c r="J32064">
        <v>256620000</v>
      </c>
      <c r="K32064" t="s">
        <v>1340</v>
      </c>
      <c r="L32064" t="s">
        <v>1295</v>
      </c>
    </row>
    <row r="32065" spans="8:12" x14ac:dyDescent="0.25">
      <c r="H32065" t="s">
        <v>29810</v>
      </c>
      <c r="I32065">
        <v>1056768</v>
      </c>
      <c r="J32065">
        <v>265872000</v>
      </c>
      <c r="K32065" t="s">
        <v>2749</v>
      </c>
      <c r="L32065" t="s">
        <v>1308</v>
      </c>
    </row>
    <row r="32066" spans="8:12" x14ac:dyDescent="0.25">
      <c r="H32066" t="s">
        <v>29810</v>
      </c>
      <c r="I32066">
        <v>1056768</v>
      </c>
      <c r="J32066">
        <v>264823432</v>
      </c>
      <c r="K32066" t="s">
        <v>1324</v>
      </c>
      <c r="L32066" t="s">
        <v>1308</v>
      </c>
    </row>
    <row r="32067" spans="8:12" x14ac:dyDescent="0.25">
      <c r="H32067" t="s">
        <v>29811</v>
      </c>
      <c r="I32067">
        <v>9631929</v>
      </c>
      <c r="J32067">
        <v>636017300</v>
      </c>
      <c r="K32067" t="s">
        <v>1464</v>
      </c>
      <c r="L32067" t="s">
        <v>1295</v>
      </c>
    </row>
    <row r="32068" spans="8:12" x14ac:dyDescent="0.25">
      <c r="H32068" t="s">
        <v>29812</v>
      </c>
      <c r="I32068">
        <v>7801908</v>
      </c>
      <c r="J32068">
        <v>273341110</v>
      </c>
      <c r="K32068" t="s">
        <v>1297</v>
      </c>
      <c r="L32068" t="s">
        <v>1295</v>
      </c>
    </row>
    <row r="32069" spans="8:12" x14ac:dyDescent="0.25">
      <c r="H32069" t="s">
        <v>29813</v>
      </c>
      <c r="I32069">
        <v>8945086</v>
      </c>
      <c r="J32069">
        <v>273345930</v>
      </c>
      <c r="K32069" t="s">
        <v>1297</v>
      </c>
      <c r="L32069" t="s">
        <v>1295</v>
      </c>
    </row>
    <row r="32070" spans="8:12" x14ac:dyDescent="0.25">
      <c r="H32070" t="s">
        <v>29814</v>
      </c>
      <c r="I32070">
        <v>8872538</v>
      </c>
      <c r="J32070">
        <v>355646000</v>
      </c>
      <c r="K32070" t="s">
        <v>1332</v>
      </c>
      <c r="L32070" t="s">
        <v>1295</v>
      </c>
    </row>
    <row r="32071" spans="8:12" x14ac:dyDescent="0.25">
      <c r="H32071" t="s">
        <v>29815</v>
      </c>
      <c r="I32071">
        <v>8131934</v>
      </c>
      <c r="J32071">
        <v>273136400</v>
      </c>
      <c r="K32071" t="s">
        <v>1297</v>
      </c>
      <c r="L32071" t="s">
        <v>1341</v>
      </c>
    </row>
    <row r="32072" spans="8:12" x14ac:dyDescent="0.25">
      <c r="H32072" t="s">
        <v>29816</v>
      </c>
      <c r="I32072">
        <v>9404443</v>
      </c>
      <c r="J32072">
        <v>636092044</v>
      </c>
      <c r="K32072" t="s">
        <v>1464</v>
      </c>
      <c r="L32072" t="s">
        <v>1341</v>
      </c>
    </row>
    <row r="32073" spans="8:12" x14ac:dyDescent="0.25">
      <c r="H32073" t="s">
        <v>29817</v>
      </c>
      <c r="I32073">
        <v>9492402</v>
      </c>
      <c r="J32073">
        <v>636092251</v>
      </c>
      <c r="K32073" t="s">
        <v>1464</v>
      </c>
      <c r="L32073" t="s">
        <v>1341</v>
      </c>
    </row>
    <row r="32074" spans="8:12" x14ac:dyDescent="0.25">
      <c r="H32074" t="s">
        <v>29818</v>
      </c>
      <c r="I32074">
        <v>7905481</v>
      </c>
      <c r="J32074">
        <v>214182117</v>
      </c>
      <c r="K32074" t="s">
        <v>1302</v>
      </c>
      <c r="L32074" t="s">
        <v>1614</v>
      </c>
    </row>
    <row r="32075" spans="8:12" x14ac:dyDescent="0.25">
      <c r="H32075" t="s">
        <v>29819</v>
      </c>
      <c r="I32075">
        <v>9435375</v>
      </c>
      <c r="J32075">
        <v>273332530</v>
      </c>
      <c r="K32075" t="s">
        <v>1297</v>
      </c>
      <c r="L32075" t="s">
        <v>1362</v>
      </c>
    </row>
    <row r="32076" spans="8:12" x14ac:dyDescent="0.25">
      <c r="H32076" t="s">
        <v>29820</v>
      </c>
      <c r="I32076">
        <v>7833119</v>
      </c>
      <c r="J32076">
        <v>377609000</v>
      </c>
      <c r="K32076" t="s">
        <v>1322</v>
      </c>
      <c r="L32076" t="s">
        <v>1295</v>
      </c>
    </row>
    <row r="32077" spans="8:12" x14ac:dyDescent="0.25">
      <c r="H32077" t="s">
        <v>29820</v>
      </c>
      <c r="I32077">
        <v>9109811</v>
      </c>
      <c r="J32077">
        <v>273447490</v>
      </c>
      <c r="K32077" t="s">
        <v>1297</v>
      </c>
      <c r="L32077" t="s">
        <v>1362</v>
      </c>
    </row>
    <row r="32078" spans="8:12" x14ac:dyDescent="0.25">
      <c r="H32078" t="s">
        <v>29821</v>
      </c>
      <c r="I32078">
        <v>8918382</v>
      </c>
      <c r="J32078">
        <v>272142000</v>
      </c>
      <c r="K32078" t="s">
        <v>1635</v>
      </c>
      <c r="L32078" t="s">
        <v>1295</v>
      </c>
    </row>
    <row r="32079" spans="8:12" x14ac:dyDescent="0.25">
      <c r="H32079" t="s">
        <v>29822</v>
      </c>
      <c r="I32079">
        <v>9126417</v>
      </c>
      <c r="J32079">
        <v>563001830</v>
      </c>
      <c r="K32079" t="s">
        <v>1441</v>
      </c>
      <c r="L32079" t="s">
        <v>1494</v>
      </c>
    </row>
    <row r="32080" spans="8:12" x14ac:dyDescent="0.25">
      <c r="H32080" t="s">
        <v>29822</v>
      </c>
      <c r="I32080">
        <v>7382641</v>
      </c>
      <c r="J32080">
        <v>258150000</v>
      </c>
      <c r="K32080" t="s">
        <v>1335</v>
      </c>
      <c r="L32080" t="s">
        <v>2510</v>
      </c>
    </row>
    <row r="32081" spans="8:12" x14ac:dyDescent="0.25">
      <c r="H32081" t="s">
        <v>29823</v>
      </c>
      <c r="I32081">
        <v>9270842</v>
      </c>
      <c r="J32081">
        <v>228084000</v>
      </c>
      <c r="K32081" t="s">
        <v>1556</v>
      </c>
      <c r="L32081" t="s">
        <v>1614</v>
      </c>
    </row>
    <row r="32082" spans="8:12" x14ac:dyDescent="0.25">
      <c r="H32082" t="s">
        <v>29824</v>
      </c>
      <c r="I32082">
        <v>8408662</v>
      </c>
      <c r="J32082">
        <v>529330000</v>
      </c>
      <c r="K32082" t="s">
        <v>2074</v>
      </c>
      <c r="L32082" t="s">
        <v>1341</v>
      </c>
    </row>
    <row r="32083" spans="8:12" x14ac:dyDescent="0.25">
      <c r="H32083" t="s">
        <v>29825</v>
      </c>
      <c r="I32083">
        <v>9168403</v>
      </c>
      <c r="J32083">
        <v>574963000</v>
      </c>
      <c r="K32083" t="s">
        <v>1350</v>
      </c>
      <c r="L32083" t="s">
        <v>1295</v>
      </c>
    </row>
    <row r="32084" spans="8:12" x14ac:dyDescent="0.25">
      <c r="H32084" t="s">
        <v>29826</v>
      </c>
      <c r="I32084">
        <v>7712896</v>
      </c>
      <c r="J32084">
        <v>220474000</v>
      </c>
      <c r="K32084" t="s">
        <v>1456</v>
      </c>
      <c r="L32084" t="s">
        <v>1808</v>
      </c>
    </row>
    <row r="32085" spans="8:12" x14ac:dyDescent="0.25">
      <c r="H32085" t="s">
        <v>29827</v>
      </c>
      <c r="I32085">
        <v>9573294</v>
      </c>
      <c r="J32085">
        <v>574000180</v>
      </c>
      <c r="K32085" t="s">
        <v>1350</v>
      </c>
      <c r="L32085" t="s">
        <v>1308</v>
      </c>
    </row>
    <row r="32086" spans="8:12" x14ac:dyDescent="0.25">
      <c r="H32086" t="s">
        <v>29828</v>
      </c>
      <c r="I32086">
        <v>9573282</v>
      </c>
      <c r="J32086">
        <v>574990000</v>
      </c>
      <c r="K32086" t="s">
        <v>1350</v>
      </c>
      <c r="L32086" t="s">
        <v>1308</v>
      </c>
    </row>
    <row r="32087" spans="8:12" x14ac:dyDescent="0.25">
      <c r="H32087" t="s">
        <v>29829</v>
      </c>
      <c r="I32087">
        <v>9581813</v>
      </c>
      <c r="J32087">
        <v>574000800</v>
      </c>
      <c r="K32087" t="s">
        <v>1350</v>
      </c>
      <c r="L32087" t="s">
        <v>1341</v>
      </c>
    </row>
    <row r="32088" spans="8:12" x14ac:dyDescent="0.25">
      <c r="H32088" t="s">
        <v>29830</v>
      </c>
      <c r="I32088">
        <v>9124914</v>
      </c>
      <c r="J32088">
        <v>574187177</v>
      </c>
      <c r="K32088" t="s">
        <v>1350</v>
      </c>
      <c r="L32088" t="s">
        <v>1295</v>
      </c>
    </row>
    <row r="32089" spans="8:12" x14ac:dyDescent="0.25">
      <c r="H32089" t="s">
        <v>29831</v>
      </c>
      <c r="I32089">
        <v>9509889</v>
      </c>
      <c r="J32089">
        <v>574400000</v>
      </c>
      <c r="K32089" t="s">
        <v>1350</v>
      </c>
      <c r="L32089" t="s">
        <v>1308</v>
      </c>
    </row>
    <row r="32090" spans="8:12" x14ac:dyDescent="0.25">
      <c r="H32090" t="s">
        <v>29832</v>
      </c>
      <c r="I32090">
        <v>9405459</v>
      </c>
      <c r="J32090">
        <v>574000840</v>
      </c>
      <c r="K32090" t="s">
        <v>1350</v>
      </c>
      <c r="L32090" t="s">
        <v>1341</v>
      </c>
    </row>
    <row r="32091" spans="8:12" x14ac:dyDescent="0.25">
      <c r="H32091" t="s">
        <v>29833</v>
      </c>
      <c r="I32091">
        <v>9330288</v>
      </c>
      <c r="J32091">
        <v>370569000</v>
      </c>
      <c r="L32091" t="s">
        <v>1295</v>
      </c>
    </row>
    <row r="32092" spans="8:12" x14ac:dyDescent="0.25">
      <c r="H32092" t="s">
        <v>29834</v>
      </c>
      <c r="I32092">
        <v>9577317</v>
      </c>
      <c r="J32092">
        <v>574000160</v>
      </c>
      <c r="K32092" t="s">
        <v>1350</v>
      </c>
      <c r="L32092" t="s">
        <v>1341</v>
      </c>
    </row>
    <row r="32093" spans="8:12" x14ac:dyDescent="0.25">
      <c r="H32093" t="s">
        <v>29835</v>
      </c>
      <c r="I32093">
        <v>9050668</v>
      </c>
      <c r="J32093">
        <v>574131000</v>
      </c>
      <c r="K32093" t="s">
        <v>1350</v>
      </c>
      <c r="L32093" t="s">
        <v>1341</v>
      </c>
    </row>
    <row r="32094" spans="8:12" x14ac:dyDescent="0.25">
      <c r="H32094" t="s">
        <v>29836</v>
      </c>
      <c r="I32094">
        <v>9337303</v>
      </c>
      <c r="J32094">
        <v>574475000</v>
      </c>
      <c r="K32094" t="s">
        <v>1350</v>
      </c>
      <c r="L32094" t="s">
        <v>1362</v>
      </c>
    </row>
    <row r="32095" spans="8:12" x14ac:dyDescent="0.25">
      <c r="H32095" t="s">
        <v>29837</v>
      </c>
      <c r="I32095">
        <v>9159414</v>
      </c>
      <c r="J32095">
        <v>351382000</v>
      </c>
      <c r="K32095" t="s">
        <v>1332</v>
      </c>
      <c r="L32095" t="s">
        <v>1341</v>
      </c>
    </row>
    <row r="32096" spans="8:12" x14ac:dyDescent="0.25">
      <c r="H32096" t="s">
        <v>29838</v>
      </c>
      <c r="I32096">
        <v>9335458</v>
      </c>
      <c r="J32096">
        <v>574473000</v>
      </c>
      <c r="K32096" t="s">
        <v>1350</v>
      </c>
      <c r="L32096" t="s">
        <v>1341</v>
      </c>
    </row>
    <row r="32097" spans="8:12" x14ac:dyDescent="0.25">
      <c r="H32097" t="s">
        <v>29839</v>
      </c>
      <c r="I32097">
        <v>9047013</v>
      </c>
      <c r="J32097">
        <v>574517000</v>
      </c>
      <c r="K32097" t="s">
        <v>1350</v>
      </c>
      <c r="L32097" t="s">
        <v>1341</v>
      </c>
    </row>
    <row r="32098" spans="8:12" x14ac:dyDescent="0.25">
      <c r="H32098" t="s">
        <v>29840</v>
      </c>
      <c r="I32098">
        <v>9168269</v>
      </c>
      <c r="J32098">
        <v>574483000</v>
      </c>
      <c r="K32098" t="s">
        <v>1350</v>
      </c>
      <c r="L32098" t="s">
        <v>1341</v>
      </c>
    </row>
    <row r="32099" spans="8:12" x14ac:dyDescent="0.25">
      <c r="H32099" t="s">
        <v>29841</v>
      </c>
      <c r="I32099">
        <v>9331878</v>
      </c>
      <c r="J32099">
        <v>574000580</v>
      </c>
      <c r="K32099" t="s">
        <v>1350</v>
      </c>
      <c r="L32099" t="s">
        <v>1341</v>
      </c>
    </row>
    <row r="32100" spans="8:12" x14ac:dyDescent="0.25">
      <c r="H32100" t="s">
        <v>29842</v>
      </c>
      <c r="I32100">
        <v>9140554</v>
      </c>
      <c r="J32100">
        <v>574649000</v>
      </c>
      <c r="K32100" t="s">
        <v>1350</v>
      </c>
      <c r="L32100" t="s">
        <v>1341</v>
      </c>
    </row>
    <row r="32101" spans="8:12" x14ac:dyDescent="0.25">
      <c r="H32101" t="s">
        <v>29843</v>
      </c>
      <c r="I32101">
        <v>9472062</v>
      </c>
      <c r="J32101">
        <v>574005000</v>
      </c>
      <c r="K32101" t="s">
        <v>1350</v>
      </c>
      <c r="L32101" t="s">
        <v>1341</v>
      </c>
    </row>
    <row r="32102" spans="8:12" x14ac:dyDescent="0.25">
      <c r="H32102" t="s">
        <v>29844</v>
      </c>
      <c r="I32102">
        <v>9379557</v>
      </c>
      <c r="J32102">
        <v>574479000</v>
      </c>
      <c r="K32102" t="s">
        <v>1350</v>
      </c>
      <c r="L32102" t="s">
        <v>1308</v>
      </c>
    </row>
    <row r="32103" spans="8:12" x14ac:dyDescent="0.25">
      <c r="H32103" t="s">
        <v>29845</v>
      </c>
      <c r="I32103">
        <v>9142095</v>
      </c>
      <c r="J32103">
        <v>574904000</v>
      </c>
      <c r="K32103" t="s">
        <v>1350</v>
      </c>
      <c r="L32103" t="s">
        <v>1341</v>
      </c>
    </row>
    <row r="32104" spans="8:12" x14ac:dyDescent="0.25">
      <c r="H32104" t="s">
        <v>29846</v>
      </c>
      <c r="I32104">
        <v>9468956</v>
      </c>
      <c r="J32104">
        <v>574634000</v>
      </c>
      <c r="K32104" t="s">
        <v>1350</v>
      </c>
      <c r="L32104" t="s">
        <v>1295</v>
      </c>
    </row>
    <row r="32105" spans="8:12" x14ac:dyDescent="0.25">
      <c r="H32105" t="s">
        <v>29847</v>
      </c>
      <c r="I32105">
        <v>9114488</v>
      </c>
      <c r="J32105">
        <v>574987000</v>
      </c>
      <c r="K32105" t="s">
        <v>1350</v>
      </c>
      <c r="L32105" t="s">
        <v>1341</v>
      </c>
    </row>
    <row r="32106" spans="8:12" x14ac:dyDescent="0.25">
      <c r="H32106" t="s">
        <v>29848</v>
      </c>
      <c r="I32106">
        <v>9168350</v>
      </c>
      <c r="J32106">
        <v>574620000</v>
      </c>
      <c r="K32106" t="s">
        <v>1350</v>
      </c>
      <c r="L32106" t="s">
        <v>1295</v>
      </c>
    </row>
    <row r="32107" spans="8:12" x14ac:dyDescent="0.25">
      <c r="H32107" t="s">
        <v>29849</v>
      </c>
      <c r="I32107">
        <v>9452933</v>
      </c>
      <c r="J32107">
        <v>247160300</v>
      </c>
      <c r="K32107" t="s">
        <v>1398</v>
      </c>
      <c r="L32107" t="s">
        <v>4931</v>
      </c>
    </row>
    <row r="32108" spans="8:12" x14ac:dyDescent="0.25">
      <c r="H32108" t="s">
        <v>29850</v>
      </c>
      <c r="I32108">
        <v>9520950</v>
      </c>
      <c r="J32108">
        <v>269038000</v>
      </c>
      <c r="K32108" t="s">
        <v>1460</v>
      </c>
      <c r="L32108" t="s">
        <v>1341</v>
      </c>
    </row>
    <row r="32109" spans="8:12" x14ac:dyDescent="0.25">
      <c r="H32109" t="s">
        <v>29851</v>
      </c>
      <c r="I32109">
        <v>9200158</v>
      </c>
      <c r="J32109">
        <v>231141000</v>
      </c>
      <c r="K32109" t="s">
        <v>3557</v>
      </c>
      <c r="L32109" t="s">
        <v>1362</v>
      </c>
    </row>
    <row r="32110" spans="8:12" x14ac:dyDescent="0.25">
      <c r="H32110" t="s">
        <v>29852</v>
      </c>
      <c r="I32110">
        <v>9195822</v>
      </c>
      <c r="J32110">
        <v>231844000</v>
      </c>
      <c r="K32110" t="s">
        <v>3557</v>
      </c>
      <c r="L32110" t="s">
        <v>1295</v>
      </c>
    </row>
    <row r="32111" spans="8:12" x14ac:dyDescent="0.25">
      <c r="H32111" t="s">
        <v>29853</v>
      </c>
      <c r="I32111">
        <v>9581801</v>
      </c>
      <c r="J32111">
        <v>574000590</v>
      </c>
      <c r="K32111" t="s">
        <v>1350</v>
      </c>
      <c r="L32111" t="s">
        <v>1308</v>
      </c>
    </row>
    <row r="32112" spans="8:12" x14ac:dyDescent="0.25">
      <c r="H32112" t="s">
        <v>29854</v>
      </c>
      <c r="I32112">
        <v>9251236</v>
      </c>
      <c r="J32112">
        <v>574182172</v>
      </c>
      <c r="K32112" t="s">
        <v>1350</v>
      </c>
      <c r="L32112" t="s">
        <v>1295</v>
      </c>
    </row>
    <row r="32113" spans="8:12" x14ac:dyDescent="0.25">
      <c r="H32113" t="s">
        <v>29855</v>
      </c>
      <c r="I32113">
        <v>9276212</v>
      </c>
      <c r="J32113">
        <v>574206000</v>
      </c>
      <c r="K32113" t="s">
        <v>1350</v>
      </c>
      <c r="L32113" t="s">
        <v>1295</v>
      </c>
    </row>
    <row r="32114" spans="8:12" x14ac:dyDescent="0.25">
      <c r="H32114" t="s">
        <v>29856</v>
      </c>
      <c r="I32114">
        <v>8613126</v>
      </c>
      <c r="J32114">
        <v>574013003</v>
      </c>
      <c r="K32114" t="s">
        <v>1350</v>
      </c>
      <c r="L32114" t="s">
        <v>1341</v>
      </c>
    </row>
    <row r="32115" spans="8:12" x14ac:dyDescent="0.25">
      <c r="H32115" t="s">
        <v>29857</v>
      </c>
      <c r="I32115">
        <v>9223007</v>
      </c>
      <c r="J32115">
        <v>574144134</v>
      </c>
      <c r="K32115" t="s">
        <v>1350</v>
      </c>
      <c r="L32115" t="s">
        <v>1295</v>
      </c>
    </row>
    <row r="32116" spans="8:12" x14ac:dyDescent="0.25">
      <c r="H32116" t="s">
        <v>29858</v>
      </c>
      <c r="I32116">
        <v>9489194</v>
      </c>
      <c r="J32116">
        <v>238296000</v>
      </c>
      <c r="K32116" t="s">
        <v>2926</v>
      </c>
      <c r="L32116" t="s">
        <v>1326</v>
      </c>
    </row>
    <row r="32117" spans="8:12" x14ac:dyDescent="0.25">
      <c r="H32117" t="s">
        <v>29859</v>
      </c>
      <c r="I32117">
        <v>9403061</v>
      </c>
      <c r="J32117">
        <v>636016135</v>
      </c>
      <c r="K32117" t="s">
        <v>1464</v>
      </c>
      <c r="L32117" t="s">
        <v>1341</v>
      </c>
    </row>
    <row r="32118" spans="8:12" x14ac:dyDescent="0.25">
      <c r="H32118" t="s">
        <v>29859</v>
      </c>
      <c r="I32118">
        <v>9379076</v>
      </c>
      <c r="J32118">
        <v>305197000</v>
      </c>
      <c r="L32118" t="s">
        <v>1295</v>
      </c>
    </row>
    <row r="32119" spans="8:12" x14ac:dyDescent="0.25">
      <c r="H32119" t="s">
        <v>29860</v>
      </c>
      <c r="I32119">
        <v>9154000</v>
      </c>
      <c r="J32119">
        <v>352900000</v>
      </c>
      <c r="K32119" t="s">
        <v>1332</v>
      </c>
      <c r="L32119" t="s">
        <v>1326</v>
      </c>
    </row>
    <row r="32120" spans="8:12" x14ac:dyDescent="0.25">
      <c r="H32120" t="s">
        <v>29861</v>
      </c>
      <c r="I32120">
        <v>9144055</v>
      </c>
      <c r="J32120">
        <v>636014062</v>
      </c>
      <c r="K32120" t="s">
        <v>1464</v>
      </c>
      <c r="L32120" t="s">
        <v>1341</v>
      </c>
    </row>
    <row r="32121" spans="8:12" x14ac:dyDescent="0.25">
      <c r="H32121" t="s">
        <v>29862</v>
      </c>
      <c r="I32121">
        <v>9226803</v>
      </c>
      <c r="J32121">
        <v>244810002</v>
      </c>
      <c r="K32121" t="s">
        <v>1387</v>
      </c>
      <c r="L32121" t="s">
        <v>1295</v>
      </c>
    </row>
    <row r="32122" spans="8:12" x14ac:dyDescent="0.25">
      <c r="H32122" t="s">
        <v>29863</v>
      </c>
      <c r="I32122">
        <v>9722027</v>
      </c>
      <c r="J32122">
        <v>566167000</v>
      </c>
      <c r="L32122" t="s">
        <v>1308</v>
      </c>
    </row>
    <row r="32123" spans="8:12" x14ac:dyDescent="0.25">
      <c r="H32123" t="s">
        <v>29864</v>
      </c>
      <c r="I32123">
        <v>9411824</v>
      </c>
      <c r="J32123">
        <v>246870000</v>
      </c>
      <c r="K32123" t="s">
        <v>1387</v>
      </c>
      <c r="L32123" t="s">
        <v>1295</v>
      </c>
    </row>
    <row r="32124" spans="8:12" x14ac:dyDescent="0.25">
      <c r="H32124" t="s">
        <v>29865</v>
      </c>
      <c r="I32124">
        <v>9017252</v>
      </c>
      <c r="J32124">
        <v>355002000</v>
      </c>
      <c r="K32124" t="s">
        <v>1332</v>
      </c>
      <c r="L32124" t="s">
        <v>1346</v>
      </c>
    </row>
    <row r="32125" spans="8:12" x14ac:dyDescent="0.25">
      <c r="H32125" t="s">
        <v>29866</v>
      </c>
      <c r="I32125">
        <v>9223186</v>
      </c>
      <c r="J32125">
        <v>538004678</v>
      </c>
      <c r="K32125" t="s">
        <v>1437</v>
      </c>
      <c r="L32125" t="s">
        <v>1341</v>
      </c>
    </row>
    <row r="32126" spans="8:12" x14ac:dyDescent="0.25">
      <c r="H32126" t="s">
        <v>29867</v>
      </c>
      <c r="I32126">
        <v>9234290</v>
      </c>
      <c r="J32126">
        <v>244632000</v>
      </c>
      <c r="K32126" t="s">
        <v>1387</v>
      </c>
      <c r="L32126" t="s">
        <v>1295</v>
      </c>
    </row>
    <row r="32127" spans="8:12" x14ac:dyDescent="0.25">
      <c r="H32127" t="s">
        <v>29868</v>
      </c>
      <c r="I32127">
        <v>9439216</v>
      </c>
      <c r="J32127">
        <v>244441000</v>
      </c>
      <c r="K32127" t="s">
        <v>1387</v>
      </c>
      <c r="L32127" t="s">
        <v>1295</v>
      </c>
    </row>
    <row r="32128" spans="8:12" x14ac:dyDescent="0.25">
      <c r="H32128" t="s">
        <v>29869</v>
      </c>
      <c r="I32128">
        <v>8224016</v>
      </c>
      <c r="J32128">
        <v>214181920</v>
      </c>
      <c r="K32128" t="s">
        <v>1302</v>
      </c>
      <c r="L32128" t="s">
        <v>1313</v>
      </c>
    </row>
    <row r="32129" spans="8:12" x14ac:dyDescent="0.25">
      <c r="H32129" t="s">
        <v>29870</v>
      </c>
      <c r="I32129">
        <v>7371367</v>
      </c>
      <c r="J32129">
        <v>616270000</v>
      </c>
      <c r="K32129" t="s">
        <v>1968</v>
      </c>
      <c r="L32129" t="s">
        <v>1341</v>
      </c>
    </row>
    <row r="32130" spans="8:12" x14ac:dyDescent="0.25">
      <c r="H32130" t="s">
        <v>29870</v>
      </c>
      <c r="I32130">
        <v>9186716</v>
      </c>
      <c r="J32130">
        <v>572749210</v>
      </c>
      <c r="K32130" t="s">
        <v>1575</v>
      </c>
      <c r="L32130" t="s">
        <v>1326</v>
      </c>
    </row>
    <row r="32131" spans="8:12" x14ac:dyDescent="0.25">
      <c r="H32131" t="s">
        <v>29870</v>
      </c>
      <c r="I32131">
        <v>9323302</v>
      </c>
      <c r="J32131">
        <v>440127000</v>
      </c>
      <c r="K32131" t="s">
        <v>1352</v>
      </c>
      <c r="L32131" t="s">
        <v>1295</v>
      </c>
    </row>
    <row r="32132" spans="8:12" x14ac:dyDescent="0.25">
      <c r="H32132" t="s">
        <v>29870</v>
      </c>
      <c r="I32132">
        <v>9323302</v>
      </c>
      <c r="J32132">
        <v>371006000</v>
      </c>
      <c r="L32132" t="s">
        <v>1295</v>
      </c>
    </row>
    <row r="32133" spans="8:12" x14ac:dyDescent="0.25">
      <c r="H32133" t="s">
        <v>29871</v>
      </c>
      <c r="I32133">
        <v>9515096</v>
      </c>
      <c r="J32133">
        <v>373926000</v>
      </c>
      <c r="L32133" t="s">
        <v>1308</v>
      </c>
    </row>
    <row r="32134" spans="8:12" x14ac:dyDescent="0.25">
      <c r="H32134" t="s">
        <v>29872</v>
      </c>
      <c r="I32134">
        <v>8515465</v>
      </c>
      <c r="J32134">
        <v>353455000</v>
      </c>
      <c r="K32134" t="s">
        <v>1332</v>
      </c>
      <c r="L32134" t="s">
        <v>1346</v>
      </c>
    </row>
    <row r="32135" spans="8:12" x14ac:dyDescent="0.25">
      <c r="H32135" t="s">
        <v>29873</v>
      </c>
      <c r="I32135">
        <v>9541875</v>
      </c>
      <c r="J32135">
        <v>370795000</v>
      </c>
      <c r="L32135" t="s">
        <v>1326</v>
      </c>
    </row>
    <row r="32136" spans="8:12" x14ac:dyDescent="0.25">
      <c r="H32136" t="s">
        <v>29874</v>
      </c>
      <c r="I32136">
        <v>8230481</v>
      </c>
      <c r="J32136">
        <v>376384000</v>
      </c>
      <c r="K32136" t="s">
        <v>1322</v>
      </c>
      <c r="L32136" t="s">
        <v>1295</v>
      </c>
    </row>
    <row r="32137" spans="8:12" x14ac:dyDescent="0.25">
      <c r="H32137" t="s">
        <v>29875</v>
      </c>
      <c r="I32137">
        <v>9103740</v>
      </c>
      <c r="J32137">
        <v>354562000</v>
      </c>
      <c r="K32137" t="s">
        <v>1332</v>
      </c>
      <c r="L32137" t="s">
        <v>1295</v>
      </c>
    </row>
    <row r="32138" spans="8:12" x14ac:dyDescent="0.25">
      <c r="H32138" t="s">
        <v>29876</v>
      </c>
      <c r="I32138">
        <v>9493690</v>
      </c>
      <c r="J32138">
        <v>311025100</v>
      </c>
      <c r="K32138" t="s">
        <v>1609</v>
      </c>
      <c r="L32138" t="s">
        <v>1341</v>
      </c>
    </row>
    <row r="32139" spans="8:12" x14ac:dyDescent="0.25">
      <c r="H32139" t="s">
        <v>29877</v>
      </c>
      <c r="I32139">
        <v>9487914</v>
      </c>
      <c r="J32139">
        <v>419000179</v>
      </c>
      <c r="K32139" t="s">
        <v>1420</v>
      </c>
      <c r="L32139" t="s">
        <v>1308</v>
      </c>
    </row>
    <row r="32140" spans="8:12" x14ac:dyDescent="0.25">
      <c r="H32140" t="s">
        <v>235</v>
      </c>
      <c r="I32140">
        <v>9515046</v>
      </c>
      <c r="J32140">
        <v>419000310</v>
      </c>
      <c r="K32140" t="s">
        <v>1420</v>
      </c>
      <c r="L32140" t="s">
        <v>1308</v>
      </c>
    </row>
    <row r="32141" spans="8:12" x14ac:dyDescent="0.25">
      <c r="H32141" t="s">
        <v>29878</v>
      </c>
      <c r="I32141">
        <v>9464778</v>
      </c>
      <c r="J32141">
        <v>419000177</v>
      </c>
      <c r="K32141" t="s">
        <v>1420</v>
      </c>
      <c r="L32141" t="s">
        <v>1341</v>
      </c>
    </row>
    <row r="32142" spans="8:12" x14ac:dyDescent="0.25">
      <c r="H32142" t="s">
        <v>29879</v>
      </c>
      <c r="I32142">
        <v>9603893</v>
      </c>
      <c r="J32142">
        <v>419000303</v>
      </c>
      <c r="K32142" t="s">
        <v>1420</v>
      </c>
      <c r="L32142" t="s">
        <v>1308</v>
      </c>
    </row>
    <row r="32143" spans="8:12" x14ac:dyDescent="0.25">
      <c r="H32143" t="s">
        <v>29880</v>
      </c>
      <c r="I32143">
        <v>9487897</v>
      </c>
      <c r="J32143">
        <v>419000175</v>
      </c>
      <c r="K32143" t="s">
        <v>1420</v>
      </c>
      <c r="L32143" t="s">
        <v>1341</v>
      </c>
    </row>
    <row r="32144" spans="8:12" x14ac:dyDescent="0.25">
      <c r="H32144" t="s">
        <v>1220</v>
      </c>
      <c r="I32144">
        <v>9603881</v>
      </c>
      <c r="J32144">
        <v>419000302</v>
      </c>
      <c r="K32144" t="s">
        <v>1420</v>
      </c>
      <c r="L32144" t="s">
        <v>1341</v>
      </c>
    </row>
    <row r="32145" spans="8:12" x14ac:dyDescent="0.25">
      <c r="H32145" t="s">
        <v>29881</v>
      </c>
      <c r="I32145">
        <v>9624017</v>
      </c>
      <c r="J32145">
        <v>419000321</v>
      </c>
      <c r="K32145" t="s">
        <v>1420</v>
      </c>
      <c r="L32145" t="s">
        <v>1341</v>
      </c>
    </row>
    <row r="32146" spans="8:12" x14ac:dyDescent="0.25">
      <c r="H32146" t="s">
        <v>29882</v>
      </c>
      <c r="I32146">
        <v>9464742</v>
      </c>
      <c r="J32146">
        <v>419000176</v>
      </c>
      <c r="K32146" t="s">
        <v>1420</v>
      </c>
      <c r="L32146" t="s">
        <v>1341</v>
      </c>
    </row>
    <row r="32147" spans="8:12" x14ac:dyDescent="0.25">
      <c r="H32147" t="s">
        <v>163</v>
      </c>
      <c r="I32147">
        <v>9533490</v>
      </c>
      <c r="J32147">
        <v>419000313</v>
      </c>
      <c r="K32147" t="s">
        <v>1420</v>
      </c>
      <c r="L32147" t="s">
        <v>1308</v>
      </c>
    </row>
    <row r="32148" spans="8:12" x14ac:dyDescent="0.25">
      <c r="H32148" t="s">
        <v>1221</v>
      </c>
      <c r="I32148">
        <v>9533505</v>
      </c>
      <c r="J32148">
        <v>419000312</v>
      </c>
      <c r="K32148" t="s">
        <v>1420</v>
      </c>
      <c r="L32148" t="s">
        <v>1341</v>
      </c>
    </row>
    <row r="32149" spans="8:12" x14ac:dyDescent="0.25">
      <c r="H32149" t="s">
        <v>29883</v>
      </c>
      <c r="I32149">
        <v>9621699</v>
      </c>
      <c r="J32149">
        <v>419000322</v>
      </c>
      <c r="K32149" t="s">
        <v>1420</v>
      </c>
      <c r="L32149" t="s">
        <v>1341</v>
      </c>
    </row>
    <row r="32150" spans="8:12" x14ac:dyDescent="0.25">
      <c r="H32150" t="s">
        <v>29884</v>
      </c>
      <c r="I32150">
        <v>9487902</v>
      </c>
      <c r="J32150">
        <v>419000178</v>
      </c>
      <c r="K32150" t="s">
        <v>1420</v>
      </c>
      <c r="L32150" t="s">
        <v>1308</v>
      </c>
    </row>
    <row r="32151" spans="8:12" x14ac:dyDescent="0.25">
      <c r="H32151" t="s">
        <v>1222</v>
      </c>
      <c r="I32151">
        <v>9533488</v>
      </c>
      <c r="J32151">
        <v>419000311</v>
      </c>
      <c r="K32151" t="s">
        <v>1420</v>
      </c>
      <c r="L32151" t="s">
        <v>1308</v>
      </c>
    </row>
    <row r="32152" spans="8:12" x14ac:dyDescent="0.25">
      <c r="H32152" t="s">
        <v>29885</v>
      </c>
      <c r="I32152">
        <v>9604005</v>
      </c>
      <c r="J32152">
        <v>419000304</v>
      </c>
      <c r="K32152" t="s">
        <v>1420</v>
      </c>
      <c r="L32152" t="s">
        <v>1341</v>
      </c>
    </row>
    <row r="32153" spans="8:12" x14ac:dyDescent="0.25">
      <c r="H32153" t="s">
        <v>29886</v>
      </c>
      <c r="I32153">
        <v>9332717</v>
      </c>
      <c r="J32153">
        <v>565298000</v>
      </c>
      <c r="L32153" t="s">
        <v>1295</v>
      </c>
    </row>
    <row r="32154" spans="8:12" x14ac:dyDescent="0.25">
      <c r="H32154" t="s">
        <v>29886</v>
      </c>
      <c r="I32154">
        <v>8514239</v>
      </c>
      <c r="J32154">
        <v>371889000</v>
      </c>
      <c r="L32154" t="s">
        <v>1341</v>
      </c>
    </row>
    <row r="32155" spans="8:12" x14ac:dyDescent="0.25">
      <c r="H32155" t="s">
        <v>29887</v>
      </c>
      <c r="I32155">
        <v>7928251</v>
      </c>
      <c r="J32155">
        <v>236561000</v>
      </c>
      <c r="K32155" t="s">
        <v>1383</v>
      </c>
      <c r="L32155" t="s">
        <v>1295</v>
      </c>
    </row>
    <row r="32156" spans="8:12" x14ac:dyDescent="0.25">
      <c r="H32156" t="s">
        <v>29888</v>
      </c>
      <c r="I32156">
        <v>9010711</v>
      </c>
      <c r="J32156">
        <v>422107000</v>
      </c>
      <c r="K32156" t="s">
        <v>1664</v>
      </c>
      <c r="L32156" t="s">
        <v>1308</v>
      </c>
    </row>
    <row r="32157" spans="8:12" x14ac:dyDescent="0.25">
      <c r="H32157" t="s">
        <v>29889</v>
      </c>
      <c r="I32157">
        <v>7222047</v>
      </c>
      <c r="J32157">
        <v>377901041</v>
      </c>
      <c r="K32157" t="s">
        <v>1322</v>
      </c>
      <c r="L32157" t="s">
        <v>1847</v>
      </c>
    </row>
    <row r="32158" spans="8:12" x14ac:dyDescent="0.25">
      <c r="H32158" t="s">
        <v>29890</v>
      </c>
      <c r="I32158">
        <v>9155975</v>
      </c>
      <c r="J32158">
        <v>304330000</v>
      </c>
      <c r="K32158" t="s">
        <v>1294</v>
      </c>
      <c r="L32158" t="s">
        <v>1295</v>
      </c>
    </row>
    <row r="32159" spans="8:12" x14ac:dyDescent="0.25">
      <c r="H32159" t="s">
        <v>29890</v>
      </c>
      <c r="I32159">
        <v>9155975</v>
      </c>
      <c r="J32159">
        <v>212369000</v>
      </c>
      <c r="K32159" t="s">
        <v>1443</v>
      </c>
      <c r="L32159" t="s">
        <v>1295</v>
      </c>
    </row>
    <row r="32160" spans="8:12" x14ac:dyDescent="0.25">
      <c r="H32160" t="s">
        <v>29891</v>
      </c>
      <c r="I32160">
        <v>8906303</v>
      </c>
      <c r="J32160">
        <v>304010455</v>
      </c>
      <c r="K32160" t="s">
        <v>1294</v>
      </c>
      <c r="L32160" t="s">
        <v>1295</v>
      </c>
    </row>
    <row r="32161" spans="8:12" x14ac:dyDescent="0.25">
      <c r="H32161" t="s">
        <v>1223</v>
      </c>
      <c r="I32161">
        <v>9697870</v>
      </c>
      <c r="J32161">
        <v>374132000</v>
      </c>
      <c r="L32161" t="s">
        <v>1308</v>
      </c>
    </row>
    <row r="32162" spans="8:12" x14ac:dyDescent="0.25">
      <c r="H32162" t="s">
        <v>29892</v>
      </c>
      <c r="I32162">
        <v>9496202</v>
      </c>
      <c r="J32162">
        <v>354642000</v>
      </c>
      <c r="K32162" t="s">
        <v>1332</v>
      </c>
      <c r="L32162" t="s">
        <v>1341</v>
      </c>
    </row>
    <row r="32163" spans="8:12" x14ac:dyDescent="0.25">
      <c r="H32163" t="s">
        <v>328</v>
      </c>
      <c r="I32163">
        <v>9233583</v>
      </c>
      <c r="J32163">
        <v>249840000</v>
      </c>
      <c r="K32163" t="s">
        <v>1340</v>
      </c>
      <c r="L32163" t="s">
        <v>1341</v>
      </c>
    </row>
    <row r="32164" spans="8:12" x14ac:dyDescent="0.25">
      <c r="H32164" t="s">
        <v>1224</v>
      </c>
      <c r="I32164">
        <v>9318357</v>
      </c>
      <c r="J32164">
        <v>215892000</v>
      </c>
      <c r="K32164" t="s">
        <v>1340</v>
      </c>
      <c r="L32164" t="s">
        <v>1341</v>
      </c>
    </row>
    <row r="32165" spans="8:12" x14ac:dyDescent="0.25">
      <c r="H32165" t="s">
        <v>1225</v>
      </c>
      <c r="I32165">
        <v>9583225</v>
      </c>
      <c r="J32165">
        <v>229016000</v>
      </c>
      <c r="L32165" t="s">
        <v>1341</v>
      </c>
    </row>
    <row r="32166" spans="8:12" x14ac:dyDescent="0.25">
      <c r="H32166" t="s">
        <v>29893</v>
      </c>
      <c r="I32166">
        <v>9639373</v>
      </c>
      <c r="J32166">
        <v>566680000</v>
      </c>
      <c r="L32166" t="s">
        <v>1313</v>
      </c>
    </row>
    <row r="32167" spans="8:12" x14ac:dyDescent="0.25">
      <c r="H32167" t="s">
        <v>29893</v>
      </c>
      <c r="I32167">
        <v>9126778</v>
      </c>
      <c r="J32167">
        <v>542198110</v>
      </c>
      <c r="K32167" t="s">
        <v>4048</v>
      </c>
      <c r="L32167" t="s">
        <v>1341</v>
      </c>
    </row>
    <row r="32168" spans="8:12" x14ac:dyDescent="0.25">
      <c r="H32168" t="s">
        <v>29893</v>
      </c>
      <c r="I32168">
        <v>9141364</v>
      </c>
      <c r="J32168">
        <v>305989000</v>
      </c>
      <c r="L32168" t="s">
        <v>1295</v>
      </c>
    </row>
    <row r="32169" spans="8:12" x14ac:dyDescent="0.25">
      <c r="H32169" t="s">
        <v>29893</v>
      </c>
      <c r="I32169">
        <v>9141364</v>
      </c>
      <c r="J32169">
        <v>235114599</v>
      </c>
      <c r="K32169" t="s">
        <v>1558</v>
      </c>
      <c r="L32169" t="s">
        <v>1295</v>
      </c>
    </row>
    <row r="32170" spans="8:12" x14ac:dyDescent="0.25">
      <c r="H32170" t="s">
        <v>29894</v>
      </c>
      <c r="I32170">
        <v>8511249</v>
      </c>
      <c r="J32170">
        <v>355620000</v>
      </c>
      <c r="K32170" t="s">
        <v>1332</v>
      </c>
      <c r="L32170" t="s">
        <v>1313</v>
      </c>
    </row>
    <row r="32171" spans="8:12" x14ac:dyDescent="0.25">
      <c r="H32171" t="s">
        <v>1226</v>
      </c>
      <c r="I32171">
        <v>9470492</v>
      </c>
      <c r="J32171">
        <v>355402000</v>
      </c>
      <c r="K32171" t="s">
        <v>1332</v>
      </c>
      <c r="L32171" t="s">
        <v>1341</v>
      </c>
    </row>
    <row r="32172" spans="8:12" x14ac:dyDescent="0.25">
      <c r="H32172" t="s">
        <v>1227</v>
      </c>
      <c r="I32172">
        <v>9231377</v>
      </c>
      <c r="J32172">
        <v>249662000</v>
      </c>
      <c r="K32172" t="s">
        <v>1340</v>
      </c>
      <c r="L32172" t="s">
        <v>1341</v>
      </c>
    </row>
    <row r="32173" spans="8:12" x14ac:dyDescent="0.25">
      <c r="H32173" t="s">
        <v>29895</v>
      </c>
      <c r="I32173">
        <v>9505390</v>
      </c>
      <c r="J32173">
        <v>533130928</v>
      </c>
      <c r="K32173" t="s">
        <v>1563</v>
      </c>
      <c r="L32173" t="s">
        <v>1326</v>
      </c>
    </row>
    <row r="32174" spans="8:12" x14ac:dyDescent="0.25">
      <c r="H32174" t="s">
        <v>29896</v>
      </c>
      <c r="I32174">
        <v>6807046</v>
      </c>
      <c r="J32174">
        <v>273444950</v>
      </c>
      <c r="K32174" t="s">
        <v>1297</v>
      </c>
      <c r="L32174" t="s">
        <v>1326</v>
      </c>
    </row>
    <row r="32175" spans="8:12" x14ac:dyDescent="0.25">
      <c r="H32175" t="s">
        <v>29897</v>
      </c>
      <c r="I32175">
        <v>9006289</v>
      </c>
      <c r="J32175">
        <v>231114000</v>
      </c>
      <c r="K32175" t="s">
        <v>3557</v>
      </c>
      <c r="L32175" t="s">
        <v>1295</v>
      </c>
    </row>
    <row r="32176" spans="8:12" x14ac:dyDescent="0.25">
      <c r="H32176" t="s">
        <v>29898</v>
      </c>
      <c r="I32176">
        <v>9243825</v>
      </c>
      <c r="J32176">
        <v>710025520</v>
      </c>
      <c r="K32176" t="s">
        <v>2162</v>
      </c>
      <c r="L32176" t="s">
        <v>1295</v>
      </c>
    </row>
    <row r="32177" spans="8:12" x14ac:dyDescent="0.25">
      <c r="H32177" t="s">
        <v>29898</v>
      </c>
      <c r="I32177">
        <v>9243825</v>
      </c>
      <c r="J32177">
        <v>636017233</v>
      </c>
      <c r="K32177" t="s">
        <v>1464</v>
      </c>
      <c r="L32177" t="s">
        <v>1295</v>
      </c>
    </row>
    <row r="32178" spans="8:12" x14ac:dyDescent="0.25">
      <c r="H32178" t="s">
        <v>29899</v>
      </c>
      <c r="I32178">
        <v>9564138</v>
      </c>
      <c r="J32178">
        <v>248721000</v>
      </c>
      <c r="K32178" t="s">
        <v>1340</v>
      </c>
      <c r="L32178" t="s">
        <v>1341</v>
      </c>
    </row>
    <row r="32179" spans="8:12" x14ac:dyDescent="0.25">
      <c r="H32179" t="s">
        <v>29900</v>
      </c>
      <c r="I32179">
        <v>8918605</v>
      </c>
      <c r="J32179">
        <v>565617000</v>
      </c>
      <c r="L32179" t="s">
        <v>1326</v>
      </c>
    </row>
    <row r="32180" spans="8:12" x14ac:dyDescent="0.25">
      <c r="H32180" t="s">
        <v>29901</v>
      </c>
      <c r="I32180">
        <v>9596533</v>
      </c>
      <c r="J32180">
        <v>566192000</v>
      </c>
      <c r="L32180" t="s">
        <v>1362</v>
      </c>
    </row>
    <row r="32181" spans="8:12" x14ac:dyDescent="0.25">
      <c r="H32181" t="s">
        <v>29901</v>
      </c>
      <c r="I32181">
        <v>9620645</v>
      </c>
      <c r="J32181">
        <v>354314000</v>
      </c>
      <c r="K32181" t="s">
        <v>1332</v>
      </c>
      <c r="L32181" t="s">
        <v>1341</v>
      </c>
    </row>
    <row r="32182" spans="8:12" x14ac:dyDescent="0.25">
      <c r="H32182" t="s">
        <v>29901</v>
      </c>
      <c r="I32182">
        <v>9718208</v>
      </c>
      <c r="J32182">
        <v>256458000</v>
      </c>
      <c r="K32182" t="s">
        <v>1340</v>
      </c>
      <c r="L32182" t="s">
        <v>1308</v>
      </c>
    </row>
    <row r="32183" spans="8:12" x14ac:dyDescent="0.25">
      <c r="H32183" t="s">
        <v>29902</v>
      </c>
      <c r="I32183">
        <v>8125703</v>
      </c>
      <c r="J32183">
        <v>273447380</v>
      </c>
      <c r="K32183" t="s">
        <v>1297</v>
      </c>
      <c r="L32183" t="s">
        <v>1362</v>
      </c>
    </row>
    <row r="32184" spans="8:12" x14ac:dyDescent="0.25">
      <c r="H32184" t="s">
        <v>29903</v>
      </c>
      <c r="I32184">
        <v>9623829</v>
      </c>
      <c r="J32184">
        <v>373580000</v>
      </c>
      <c r="L32184" t="s">
        <v>1341</v>
      </c>
    </row>
    <row r="32185" spans="8:12" x14ac:dyDescent="0.25">
      <c r="H32185" t="s">
        <v>29904</v>
      </c>
      <c r="I32185">
        <v>9154402</v>
      </c>
      <c r="J32185">
        <v>224129000</v>
      </c>
      <c r="K32185" t="s">
        <v>1830</v>
      </c>
      <c r="L32185" t="s">
        <v>1329</v>
      </c>
    </row>
    <row r="32186" spans="8:12" x14ac:dyDescent="0.25">
      <c r="H32186" t="s">
        <v>29905</v>
      </c>
      <c r="I32186">
        <v>9254719</v>
      </c>
      <c r="J32186">
        <v>477353600</v>
      </c>
      <c r="K32186" t="s">
        <v>1348</v>
      </c>
      <c r="L32186" t="s">
        <v>1341</v>
      </c>
    </row>
    <row r="32187" spans="8:12" x14ac:dyDescent="0.25">
      <c r="H32187" t="s">
        <v>29906</v>
      </c>
      <c r="I32187">
        <v>8650904</v>
      </c>
      <c r="J32187">
        <v>373250000</v>
      </c>
      <c r="L32187" t="s">
        <v>1329</v>
      </c>
    </row>
    <row r="32188" spans="8:12" x14ac:dyDescent="0.25">
      <c r="H32188" t="s">
        <v>29907</v>
      </c>
      <c r="I32188">
        <v>9722039</v>
      </c>
      <c r="J32188">
        <v>564538000</v>
      </c>
      <c r="K32188" t="s">
        <v>1441</v>
      </c>
      <c r="L32188" t="s">
        <v>1308</v>
      </c>
    </row>
    <row r="32189" spans="8:12" x14ac:dyDescent="0.25">
      <c r="H32189" t="s">
        <v>29908</v>
      </c>
      <c r="I32189">
        <v>8510415</v>
      </c>
      <c r="J32189">
        <v>636008462</v>
      </c>
      <c r="K32189" t="s">
        <v>1464</v>
      </c>
      <c r="L32189" t="s">
        <v>1326</v>
      </c>
    </row>
    <row r="32190" spans="8:12" x14ac:dyDescent="0.25">
      <c r="H32190" t="s">
        <v>29909</v>
      </c>
      <c r="I32190">
        <v>7320710</v>
      </c>
      <c r="J32190">
        <v>273420740</v>
      </c>
      <c r="K32190" t="s">
        <v>1297</v>
      </c>
      <c r="L32190" t="s">
        <v>1295</v>
      </c>
    </row>
    <row r="32191" spans="8:12" x14ac:dyDescent="0.25">
      <c r="H32191" t="s">
        <v>29910</v>
      </c>
      <c r="I32191">
        <v>9683673</v>
      </c>
      <c r="J32191">
        <v>357503000</v>
      </c>
      <c r="K32191" t="s">
        <v>1332</v>
      </c>
      <c r="L32191" t="s">
        <v>1313</v>
      </c>
    </row>
    <row r="32192" spans="8:12" x14ac:dyDescent="0.25">
      <c r="H32192" t="s">
        <v>29911</v>
      </c>
      <c r="I32192">
        <v>9683685</v>
      </c>
      <c r="J32192">
        <v>352761000</v>
      </c>
      <c r="K32192" t="s">
        <v>1332</v>
      </c>
      <c r="L32192" t="s">
        <v>1395</v>
      </c>
    </row>
    <row r="32193" spans="8:12" x14ac:dyDescent="0.25">
      <c r="H32193" t="s">
        <v>29912</v>
      </c>
      <c r="I32193">
        <v>9683697</v>
      </c>
      <c r="J32193">
        <v>374349000</v>
      </c>
      <c r="L32193" t="s">
        <v>1313</v>
      </c>
    </row>
    <row r="32194" spans="8:12" x14ac:dyDescent="0.25">
      <c r="H32194" t="s">
        <v>29913</v>
      </c>
      <c r="I32194">
        <v>9770153</v>
      </c>
      <c r="J32194">
        <v>567001850</v>
      </c>
      <c r="K32194" t="s">
        <v>1861</v>
      </c>
      <c r="L32194" t="s">
        <v>1313</v>
      </c>
    </row>
    <row r="32195" spans="8:12" x14ac:dyDescent="0.25">
      <c r="H32195" t="s">
        <v>29914</v>
      </c>
      <c r="I32195">
        <v>9014884</v>
      </c>
      <c r="J32195">
        <v>273357660</v>
      </c>
      <c r="K32195" t="s">
        <v>1297</v>
      </c>
      <c r="L32195" t="s">
        <v>1295</v>
      </c>
    </row>
    <row r="32196" spans="8:12" x14ac:dyDescent="0.25">
      <c r="H32196" t="s">
        <v>29915</v>
      </c>
      <c r="I32196">
        <v>9056868</v>
      </c>
      <c r="J32196">
        <v>273340840</v>
      </c>
      <c r="K32196" t="s">
        <v>1297</v>
      </c>
      <c r="L32196" t="s">
        <v>1326</v>
      </c>
    </row>
    <row r="32197" spans="8:12" x14ac:dyDescent="0.25">
      <c r="H32197" t="s">
        <v>29916</v>
      </c>
      <c r="I32197">
        <v>9618719</v>
      </c>
      <c r="J32197">
        <v>273332380</v>
      </c>
      <c r="K32197" t="s">
        <v>1297</v>
      </c>
      <c r="L32197" t="s">
        <v>1308</v>
      </c>
    </row>
    <row r="32198" spans="8:12" x14ac:dyDescent="0.25">
      <c r="H32198" t="s">
        <v>29917</v>
      </c>
      <c r="I32198">
        <v>9658654</v>
      </c>
      <c r="J32198">
        <v>273376280</v>
      </c>
      <c r="K32198" t="s">
        <v>1297</v>
      </c>
      <c r="L32198" t="s">
        <v>1329</v>
      </c>
    </row>
    <row r="32199" spans="8:12" x14ac:dyDescent="0.25">
      <c r="H32199" t="s">
        <v>29918</v>
      </c>
      <c r="I32199">
        <v>9585015</v>
      </c>
      <c r="J32199">
        <v>354470000</v>
      </c>
      <c r="K32199" t="s">
        <v>1332</v>
      </c>
      <c r="L32199" t="s">
        <v>1341</v>
      </c>
    </row>
    <row r="32200" spans="8:12" x14ac:dyDescent="0.25">
      <c r="H32200" t="s">
        <v>29919</v>
      </c>
      <c r="I32200">
        <v>6912231</v>
      </c>
      <c r="J32200">
        <v>272089000</v>
      </c>
      <c r="K32200" t="s">
        <v>1635</v>
      </c>
      <c r="L32200" t="s">
        <v>1295</v>
      </c>
    </row>
    <row r="32201" spans="8:12" x14ac:dyDescent="0.25">
      <c r="H32201" t="s">
        <v>29920</v>
      </c>
      <c r="I32201">
        <v>9546124</v>
      </c>
      <c r="J32201">
        <v>538003242</v>
      </c>
      <c r="K32201" t="s">
        <v>1437</v>
      </c>
      <c r="L32201" t="s">
        <v>1341</v>
      </c>
    </row>
    <row r="32202" spans="8:12" x14ac:dyDescent="0.25">
      <c r="H32202" t="s">
        <v>29921</v>
      </c>
      <c r="I32202">
        <v>9554781</v>
      </c>
      <c r="J32202">
        <v>246625000</v>
      </c>
      <c r="K32202" t="s">
        <v>1387</v>
      </c>
      <c r="L32202" t="s">
        <v>3075</v>
      </c>
    </row>
    <row r="32203" spans="8:12" x14ac:dyDescent="0.25">
      <c r="H32203" t="s">
        <v>29922</v>
      </c>
      <c r="I32203">
        <v>9224154</v>
      </c>
      <c r="J32203">
        <v>636015266</v>
      </c>
      <c r="K32203" t="s">
        <v>1464</v>
      </c>
      <c r="L32203" t="s">
        <v>1295</v>
      </c>
    </row>
    <row r="32204" spans="8:12" x14ac:dyDescent="0.25">
      <c r="H32204" t="s">
        <v>29923</v>
      </c>
      <c r="I32204">
        <v>9313814</v>
      </c>
      <c r="J32204">
        <v>244376000</v>
      </c>
      <c r="K32204" t="s">
        <v>1387</v>
      </c>
      <c r="L32204" t="s">
        <v>1295</v>
      </c>
    </row>
    <row r="32205" spans="8:12" x14ac:dyDescent="0.25">
      <c r="H32205" t="s">
        <v>29924</v>
      </c>
      <c r="I32205">
        <v>8802650</v>
      </c>
      <c r="J32205">
        <v>244964000</v>
      </c>
      <c r="K32205" t="s">
        <v>1387</v>
      </c>
      <c r="L32205" t="s">
        <v>10448</v>
      </c>
    </row>
    <row r="32206" spans="8:12" x14ac:dyDescent="0.25">
      <c r="H32206" t="s">
        <v>29925</v>
      </c>
      <c r="I32206">
        <v>9160346</v>
      </c>
      <c r="J32206">
        <v>305479000</v>
      </c>
      <c r="L32206" t="s">
        <v>1295</v>
      </c>
    </row>
    <row r="32207" spans="8:12" x14ac:dyDescent="0.25">
      <c r="H32207" t="s">
        <v>29925</v>
      </c>
      <c r="I32207">
        <v>9160346</v>
      </c>
      <c r="J32207">
        <v>244850612</v>
      </c>
      <c r="K32207" t="s">
        <v>1387</v>
      </c>
      <c r="L32207" t="s">
        <v>1295</v>
      </c>
    </row>
    <row r="32208" spans="8:12" x14ac:dyDescent="0.25">
      <c r="H32208" t="s">
        <v>29926</v>
      </c>
      <c r="I32208">
        <v>9414187</v>
      </c>
      <c r="J32208">
        <v>244928000</v>
      </c>
      <c r="K32208" t="s">
        <v>1387</v>
      </c>
      <c r="L32208" t="s">
        <v>1295</v>
      </c>
    </row>
    <row r="32209" spans="8:12" x14ac:dyDescent="0.25">
      <c r="H32209" t="s">
        <v>29927</v>
      </c>
      <c r="I32209">
        <v>8858104</v>
      </c>
      <c r="J32209">
        <v>518882000</v>
      </c>
      <c r="K32209" t="s">
        <v>1595</v>
      </c>
      <c r="L32209" t="s">
        <v>1295</v>
      </c>
    </row>
    <row r="32210" spans="8:12" x14ac:dyDescent="0.25">
      <c r="H32210" t="s">
        <v>29928</v>
      </c>
      <c r="I32210">
        <v>8857916</v>
      </c>
      <c r="J32210">
        <v>518881000</v>
      </c>
      <c r="K32210" t="s">
        <v>1595</v>
      </c>
      <c r="L32210" t="s">
        <v>1308</v>
      </c>
    </row>
    <row r="32211" spans="8:12" x14ac:dyDescent="0.25">
      <c r="H32211" t="s">
        <v>29929</v>
      </c>
      <c r="I32211">
        <v>9590424</v>
      </c>
      <c r="J32211">
        <v>373568000</v>
      </c>
      <c r="L32211" t="s">
        <v>1308</v>
      </c>
    </row>
    <row r="32212" spans="8:12" x14ac:dyDescent="0.25">
      <c r="H32212" t="s">
        <v>29930</v>
      </c>
      <c r="I32212">
        <v>8910330</v>
      </c>
      <c r="J32212">
        <v>574002700</v>
      </c>
      <c r="K32212" t="s">
        <v>1350</v>
      </c>
      <c r="L32212" t="s">
        <v>1313</v>
      </c>
    </row>
    <row r="32213" spans="8:12" x14ac:dyDescent="0.25">
      <c r="H32213" t="s">
        <v>29931</v>
      </c>
      <c r="I32213">
        <v>9922953</v>
      </c>
      <c r="J32213">
        <v>352411000</v>
      </c>
      <c r="K32213" t="s">
        <v>1332</v>
      </c>
      <c r="L32213" t="s">
        <v>1308</v>
      </c>
    </row>
    <row r="32214" spans="8:12" x14ac:dyDescent="0.25">
      <c r="H32214" t="s">
        <v>29932</v>
      </c>
      <c r="I32214">
        <v>9780691</v>
      </c>
      <c r="J32214">
        <v>413456666</v>
      </c>
      <c r="K32214" t="s">
        <v>1328</v>
      </c>
      <c r="L32214" t="s">
        <v>1308</v>
      </c>
    </row>
    <row r="32215" spans="8:12" x14ac:dyDescent="0.25">
      <c r="H32215" t="s">
        <v>29933</v>
      </c>
      <c r="I32215">
        <v>9154555</v>
      </c>
      <c r="J32215">
        <v>371554000</v>
      </c>
      <c r="L32215" t="s">
        <v>1341</v>
      </c>
    </row>
    <row r="32216" spans="8:12" x14ac:dyDescent="0.25">
      <c r="H32216" t="s">
        <v>29934</v>
      </c>
      <c r="I32216">
        <v>9154567</v>
      </c>
      <c r="J32216">
        <v>371555000</v>
      </c>
      <c r="L32216" t="s">
        <v>1341</v>
      </c>
    </row>
    <row r="32217" spans="8:12" x14ac:dyDescent="0.25">
      <c r="H32217" t="s">
        <v>29935</v>
      </c>
      <c r="I32217">
        <v>8230572</v>
      </c>
      <c r="J32217">
        <v>273328100</v>
      </c>
      <c r="K32217" t="s">
        <v>1297</v>
      </c>
      <c r="L32217" t="s">
        <v>1295</v>
      </c>
    </row>
    <row r="32218" spans="8:12" x14ac:dyDescent="0.25">
      <c r="H32218" t="s">
        <v>1228</v>
      </c>
      <c r="I32218">
        <v>9490454</v>
      </c>
      <c r="J32218">
        <v>636092146</v>
      </c>
      <c r="K32218" t="s">
        <v>1464</v>
      </c>
      <c r="L32218" t="s">
        <v>1341</v>
      </c>
    </row>
    <row r="32219" spans="8:12" x14ac:dyDescent="0.25">
      <c r="H32219" t="s">
        <v>29936</v>
      </c>
      <c r="I32219">
        <v>9420851</v>
      </c>
      <c r="J32219">
        <v>636091700</v>
      </c>
      <c r="K32219" t="s">
        <v>1464</v>
      </c>
      <c r="L32219" t="s">
        <v>1326</v>
      </c>
    </row>
    <row r="32220" spans="8:12" x14ac:dyDescent="0.25">
      <c r="H32220" t="s">
        <v>239</v>
      </c>
      <c r="I32220">
        <v>9464948</v>
      </c>
      <c r="J32220">
        <v>636092600</v>
      </c>
      <c r="K32220" t="s">
        <v>1464</v>
      </c>
      <c r="L32220" t="s">
        <v>1341</v>
      </c>
    </row>
    <row r="32221" spans="8:12" x14ac:dyDescent="0.25">
      <c r="H32221" t="s">
        <v>29937</v>
      </c>
      <c r="I32221">
        <v>9541318</v>
      </c>
      <c r="J32221">
        <v>636092066</v>
      </c>
      <c r="K32221" t="s">
        <v>1464</v>
      </c>
      <c r="L32221" t="s">
        <v>1341</v>
      </c>
    </row>
    <row r="32222" spans="8:12" x14ac:dyDescent="0.25">
      <c r="H32222" t="s">
        <v>29938</v>
      </c>
      <c r="I32222">
        <v>9123702</v>
      </c>
      <c r="J32222">
        <v>636091282</v>
      </c>
      <c r="K32222" t="s">
        <v>1464</v>
      </c>
      <c r="L32222" t="s">
        <v>1341</v>
      </c>
    </row>
    <row r="32223" spans="8:12" x14ac:dyDescent="0.25">
      <c r="H32223" t="s">
        <v>29938</v>
      </c>
      <c r="I32223">
        <v>9123702</v>
      </c>
      <c r="J32223">
        <v>633677266</v>
      </c>
      <c r="K32223" t="s">
        <v>5922</v>
      </c>
      <c r="L32223" t="s">
        <v>1341</v>
      </c>
    </row>
    <row r="32224" spans="8:12" x14ac:dyDescent="0.25">
      <c r="H32224" t="s">
        <v>29939</v>
      </c>
      <c r="I32224">
        <v>9117600</v>
      </c>
      <c r="J32224">
        <v>636092534</v>
      </c>
      <c r="K32224" t="s">
        <v>1464</v>
      </c>
      <c r="L32224" t="s">
        <v>1295</v>
      </c>
    </row>
    <row r="32225" spans="8:12" x14ac:dyDescent="0.25">
      <c r="H32225" t="s">
        <v>29940</v>
      </c>
      <c r="I32225">
        <v>9168154</v>
      </c>
      <c r="J32225">
        <v>636092540</v>
      </c>
      <c r="K32225" t="s">
        <v>1464</v>
      </c>
      <c r="L32225" t="s">
        <v>1295</v>
      </c>
    </row>
    <row r="32226" spans="8:12" x14ac:dyDescent="0.25">
      <c r="H32226" t="s">
        <v>29940</v>
      </c>
      <c r="I32226">
        <v>9168154</v>
      </c>
      <c r="J32226">
        <v>636013629</v>
      </c>
      <c r="K32226" t="s">
        <v>1464</v>
      </c>
      <c r="L32226" t="s">
        <v>1295</v>
      </c>
    </row>
    <row r="32227" spans="8:12" x14ac:dyDescent="0.25">
      <c r="H32227" t="s">
        <v>29941</v>
      </c>
      <c r="I32227">
        <v>9149689</v>
      </c>
      <c r="J32227">
        <v>636092541</v>
      </c>
      <c r="K32227" t="s">
        <v>1464</v>
      </c>
      <c r="L32227" t="s">
        <v>1295</v>
      </c>
    </row>
    <row r="32228" spans="8:12" x14ac:dyDescent="0.25">
      <c r="H32228" t="s">
        <v>29942</v>
      </c>
      <c r="I32228">
        <v>9175913</v>
      </c>
      <c r="J32228">
        <v>636091871</v>
      </c>
      <c r="K32228" t="s">
        <v>1464</v>
      </c>
      <c r="L32228" t="s">
        <v>1341</v>
      </c>
    </row>
    <row r="32229" spans="8:12" x14ac:dyDescent="0.25">
      <c r="H32229" t="s">
        <v>29943</v>
      </c>
      <c r="I32229">
        <v>9339181</v>
      </c>
      <c r="J32229">
        <v>256089000</v>
      </c>
      <c r="K32229" t="s">
        <v>1340</v>
      </c>
      <c r="L32229" t="s">
        <v>1341</v>
      </c>
    </row>
    <row r="32230" spans="8:12" x14ac:dyDescent="0.25">
      <c r="H32230" t="s">
        <v>29944</v>
      </c>
      <c r="I32230">
        <v>9464950</v>
      </c>
      <c r="J32230">
        <v>636092602</v>
      </c>
      <c r="K32230" t="s">
        <v>1464</v>
      </c>
      <c r="L32230" t="s">
        <v>1341</v>
      </c>
    </row>
    <row r="32231" spans="8:12" x14ac:dyDescent="0.25">
      <c r="H32231" t="s">
        <v>29945</v>
      </c>
      <c r="I32231">
        <v>9420863</v>
      </c>
      <c r="J32231">
        <v>636091701</v>
      </c>
      <c r="K32231" t="s">
        <v>1464</v>
      </c>
      <c r="L32231" t="s">
        <v>1326</v>
      </c>
    </row>
    <row r="32232" spans="8:12" x14ac:dyDescent="0.25">
      <c r="H32232" t="s">
        <v>29946</v>
      </c>
      <c r="I32232">
        <v>9122095</v>
      </c>
      <c r="J32232">
        <v>636090804</v>
      </c>
      <c r="K32232" t="s">
        <v>1464</v>
      </c>
      <c r="L32232" t="s">
        <v>1341</v>
      </c>
    </row>
    <row r="32233" spans="8:12" x14ac:dyDescent="0.25">
      <c r="H32233" t="s">
        <v>29947</v>
      </c>
      <c r="I32233">
        <v>9475301</v>
      </c>
      <c r="J32233">
        <v>229105000</v>
      </c>
      <c r="L32233" t="s">
        <v>1341</v>
      </c>
    </row>
    <row r="32234" spans="8:12" x14ac:dyDescent="0.25">
      <c r="H32234" t="s">
        <v>29948</v>
      </c>
      <c r="I32234">
        <v>6602513</v>
      </c>
      <c r="J32234">
        <v>720892000</v>
      </c>
      <c r="K32234" t="s">
        <v>1482</v>
      </c>
      <c r="L32234" t="s">
        <v>1295</v>
      </c>
    </row>
    <row r="32235" spans="8:12" x14ac:dyDescent="0.25">
      <c r="H32235" t="s">
        <v>29949</v>
      </c>
      <c r="I32235">
        <v>9044700</v>
      </c>
      <c r="J32235">
        <v>215408000</v>
      </c>
      <c r="K32235" t="s">
        <v>1340</v>
      </c>
      <c r="L32235" t="s">
        <v>1341</v>
      </c>
    </row>
    <row r="32236" spans="8:12" x14ac:dyDescent="0.25">
      <c r="H32236" t="s">
        <v>29950</v>
      </c>
      <c r="I32236">
        <v>9146015</v>
      </c>
      <c r="J32236">
        <v>477478900</v>
      </c>
      <c r="K32236" t="s">
        <v>1348</v>
      </c>
      <c r="L32236" t="s">
        <v>1341</v>
      </c>
    </row>
    <row r="32237" spans="8:12" x14ac:dyDescent="0.25">
      <c r="H32237" t="s">
        <v>29951</v>
      </c>
      <c r="I32237">
        <v>9335161</v>
      </c>
      <c r="J32237">
        <v>225317000</v>
      </c>
      <c r="K32237" t="s">
        <v>1830</v>
      </c>
      <c r="L32237" t="s">
        <v>1614</v>
      </c>
    </row>
    <row r="32238" spans="8:12" x14ac:dyDescent="0.25">
      <c r="H32238" t="s">
        <v>29952</v>
      </c>
      <c r="I32238">
        <v>8936891</v>
      </c>
      <c r="J32238">
        <v>273426530</v>
      </c>
      <c r="K32238" t="s">
        <v>1297</v>
      </c>
      <c r="L32238" t="s">
        <v>1362</v>
      </c>
    </row>
    <row r="32239" spans="8:12" x14ac:dyDescent="0.25">
      <c r="H32239" t="s">
        <v>29953</v>
      </c>
      <c r="I32239">
        <v>8847260</v>
      </c>
      <c r="J32239">
        <v>356841000</v>
      </c>
      <c r="K32239" t="s">
        <v>1332</v>
      </c>
      <c r="L32239" t="s">
        <v>1295</v>
      </c>
    </row>
    <row r="32240" spans="8:12" x14ac:dyDescent="0.25">
      <c r="H32240" t="s">
        <v>29954</v>
      </c>
      <c r="I32240">
        <v>8624278</v>
      </c>
      <c r="J32240">
        <v>34186200</v>
      </c>
      <c r="K32240" t="s">
        <v>1316</v>
      </c>
      <c r="L32240" t="s">
        <v>1295</v>
      </c>
    </row>
    <row r="32241" spans="8:12" x14ac:dyDescent="0.25">
      <c r="H32241" t="s">
        <v>29955</v>
      </c>
      <c r="I32241">
        <v>8728816</v>
      </c>
      <c r="J32241">
        <v>273356200</v>
      </c>
      <c r="K32241" t="s">
        <v>1297</v>
      </c>
      <c r="L32241" t="s">
        <v>1295</v>
      </c>
    </row>
    <row r="32242" spans="8:12" x14ac:dyDescent="0.25">
      <c r="H32242" t="s">
        <v>29956</v>
      </c>
      <c r="I32242">
        <v>9133197</v>
      </c>
      <c r="J32242">
        <v>273342000</v>
      </c>
      <c r="K32242" t="s">
        <v>1297</v>
      </c>
      <c r="L32242" t="s">
        <v>1295</v>
      </c>
    </row>
    <row r="32243" spans="8:12" x14ac:dyDescent="0.25">
      <c r="H32243" t="s">
        <v>29957</v>
      </c>
      <c r="I32243">
        <v>8624278</v>
      </c>
      <c r="J32243">
        <v>341862000</v>
      </c>
      <c r="K32243" t="s">
        <v>1316</v>
      </c>
      <c r="L32243" t="s">
        <v>1295</v>
      </c>
    </row>
    <row r="32244" spans="8:12" x14ac:dyDescent="0.25">
      <c r="H32244" t="s">
        <v>29958</v>
      </c>
      <c r="I32244">
        <v>8624292</v>
      </c>
      <c r="J32244">
        <v>341648000</v>
      </c>
      <c r="K32244" t="s">
        <v>1316</v>
      </c>
      <c r="L32244" t="s">
        <v>1295</v>
      </c>
    </row>
    <row r="32245" spans="8:12" x14ac:dyDescent="0.25">
      <c r="H32245" t="s">
        <v>29959</v>
      </c>
      <c r="I32245">
        <v>8720216</v>
      </c>
      <c r="J32245">
        <v>518100055</v>
      </c>
      <c r="K32245" t="s">
        <v>1595</v>
      </c>
      <c r="L32245" t="s">
        <v>1295</v>
      </c>
    </row>
    <row r="32246" spans="8:12" x14ac:dyDescent="0.25">
      <c r="H32246" t="s">
        <v>29959</v>
      </c>
      <c r="I32246">
        <v>8720216</v>
      </c>
      <c r="J32246">
        <v>273335100</v>
      </c>
      <c r="K32246" t="s">
        <v>1297</v>
      </c>
      <c r="L32246" t="s">
        <v>1295</v>
      </c>
    </row>
    <row r="32247" spans="8:12" x14ac:dyDescent="0.25">
      <c r="H32247" t="s">
        <v>29960</v>
      </c>
      <c r="I32247">
        <v>8720230</v>
      </c>
      <c r="J32247">
        <v>341447000</v>
      </c>
      <c r="K32247" t="s">
        <v>1316</v>
      </c>
      <c r="L32247" t="s">
        <v>1295</v>
      </c>
    </row>
    <row r="32248" spans="8:12" x14ac:dyDescent="0.25">
      <c r="H32248" t="s">
        <v>29961</v>
      </c>
      <c r="I32248">
        <v>8728816</v>
      </c>
      <c r="J32248">
        <v>518100106</v>
      </c>
      <c r="K32248" t="s">
        <v>1595</v>
      </c>
      <c r="L32248" t="s">
        <v>1295</v>
      </c>
    </row>
    <row r="32249" spans="8:12" x14ac:dyDescent="0.25">
      <c r="H32249" t="s">
        <v>29962</v>
      </c>
      <c r="I32249">
        <v>8829294</v>
      </c>
      <c r="J32249">
        <v>518100167</v>
      </c>
      <c r="K32249" t="s">
        <v>1595</v>
      </c>
      <c r="L32249" t="s">
        <v>1295</v>
      </c>
    </row>
    <row r="32250" spans="8:12" x14ac:dyDescent="0.25">
      <c r="H32250" t="s">
        <v>29962</v>
      </c>
      <c r="I32250">
        <v>8829294</v>
      </c>
      <c r="J32250">
        <v>370424000</v>
      </c>
      <c r="L32250" t="s">
        <v>1295</v>
      </c>
    </row>
    <row r="32251" spans="8:12" x14ac:dyDescent="0.25">
      <c r="H32251" t="s">
        <v>29963</v>
      </c>
      <c r="I32251">
        <v>8847038</v>
      </c>
      <c r="J32251">
        <v>273358200</v>
      </c>
      <c r="K32251" t="s">
        <v>1297</v>
      </c>
      <c r="L32251" t="s">
        <v>1308</v>
      </c>
    </row>
    <row r="32252" spans="8:12" x14ac:dyDescent="0.25">
      <c r="H32252" t="s">
        <v>29964</v>
      </c>
      <c r="I32252">
        <v>8720228</v>
      </c>
      <c r="J32252">
        <v>341140000</v>
      </c>
      <c r="K32252" t="s">
        <v>1316</v>
      </c>
      <c r="L32252" t="s">
        <v>1295</v>
      </c>
    </row>
    <row r="32253" spans="8:12" x14ac:dyDescent="0.25">
      <c r="H32253" t="s">
        <v>29965</v>
      </c>
      <c r="I32253">
        <v>8728490</v>
      </c>
      <c r="J32253">
        <v>341032000</v>
      </c>
      <c r="K32253" t="s">
        <v>1316</v>
      </c>
      <c r="L32253" t="s">
        <v>1295</v>
      </c>
    </row>
    <row r="32254" spans="8:12" x14ac:dyDescent="0.25">
      <c r="H32254" t="s">
        <v>29966</v>
      </c>
      <c r="I32254">
        <v>9631072</v>
      </c>
      <c r="J32254">
        <v>246900000</v>
      </c>
      <c r="K32254" t="s">
        <v>1387</v>
      </c>
      <c r="L32254" t="s">
        <v>1295</v>
      </c>
    </row>
    <row r="32255" spans="8:12" x14ac:dyDescent="0.25">
      <c r="H32255" t="s">
        <v>29967</v>
      </c>
      <c r="I32255">
        <v>8745656</v>
      </c>
      <c r="J32255">
        <v>273393300</v>
      </c>
      <c r="K32255" t="s">
        <v>1297</v>
      </c>
      <c r="L32255" t="s">
        <v>1313</v>
      </c>
    </row>
    <row r="32256" spans="8:12" x14ac:dyDescent="0.25">
      <c r="H32256" t="s">
        <v>29968</v>
      </c>
      <c r="I32256">
        <v>8745668</v>
      </c>
      <c r="J32256">
        <v>273394300</v>
      </c>
      <c r="K32256" t="s">
        <v>1297</v>
      </c>
      <c r="L32256" t="s">
        <v>1313</v>
      </c>
    </row>
    <row r="32257" spans="8:12" x14ac:dyDescent="0.25">
      <c r="H32257" t="s">
        <v>29969</v>
      </c>
      <c r="I32257">
        <v>8745670</v>
      </c>
      <c r="J32257">
        <v>273395300</v>
      </c>
      <c r="K32257" t="s">
        <v>1297</v>
      </c>
      <c r="L32257" t="s">
        <v>1362</v>
      </c>
    </row>
    <row r="32258" spans="8:12" x14ac:dyDescent="0.25">
      <c r="H32258" t="s">
        <v>29970</v>
      </c>
      <c r="I32258">
        <v>8745682</v>
      </c>
      <c r="J32258">
        <v>273396300</v>
      </c>
      <c r="K32258" t="s">
        <v>1297</v>
      </c>
      <c r="L32258" t="s">
        <v>1362</v>
      </c>
    </row>
    <row r="32259" spans="8:12" x14ac:dyDescent="0.25">
      <c r="H32259" t="s">
        <v>29971</v>
      </c>
      <c r="I32259">
        <v>8745694</v>
      </c>
      <c r="J32259">
        <v>273397300</v>
      </c>
      <c r="K32259" t="s">
        <v>1297</v>
      </c>
      <c r="L32259" t="s">
        <v>1313</v>
      </c>
    </row>
    <row r="32260" spans="8:12" x14ac:dyDescent="0.25">
      <c r="H32260" t="s">
        <v>29972</v>
      </c>
      <c r="I32260">
        <v>8745709</v>
      </c>
      <c r="J32260">
        <v>273398300</v>
      </c>
      <c r="K32260" t="s">
        <v>1297</v>
      </c>
      <c r="L32260" t="s">
        <v>1362</v>
      </c>
    </row>
    <row r="32261" spans="8:12" x14ac:dyDescent="0.25">
      <c r="H32261" t="s">
        <v>29973</v>
      </c>
      <c r="I32261">
        <v>8745723</v>
      </c>
      <c r="J32261">
        <v>273390400</v>
      </c>
      <c r="K32261" t="s">
        <v>1297</v>
      </c>
      <c r="L32261" t="s">
        <v>1362</v>
      </c>
    </row>
    <row r="32262" spans="8:12" x14ac:dyDescent="0.25">
      <c r="H32262" t="s">
        <v>29974</v>
      </c>
      <c r="I32262">
        <v>8745072</v>
      </c>
      <c r="J32262">
        <v>273391400</v>
      </c>
      <c r="K32262" t="s">
        <v>1297</v>
      </c>
      <c r="L32262" t="s">
        <v>1313</v>
      </c>
    </row>
    <row r="32263" spans="8:12" x14ac:dyDescent="0.25">
      <c r="H32263" t="s">
        <v>29975</v>
      </c>
      <c r="I32263">
        <v>8230077</v>
      </c>
      <c r="J32263">
        <v>273459650</v>
      </c>
      <c r="K32263" t="s">
        <v>1297</v>
      </c>
      <c r="L32263" t="s">
        <v>1295</v>
      </c>
    </row>
    <row r="32264" spans="8:12" x14ac:dyDescent="0.25">
      <c r="H32264" t="s">
        <v>29976</v>
      </c>
      <c r="I32264">
        <v>8230376</v>
      </c>
      <c r="J32264">
        <v>273433720</v>
      </c>
      <c r="K32264" t="s">
        <v>1297</v>
      </c>
      <c r="L32264" t="s">
        <v>1295</v>
      </c>
    </row>
    <row r="32265" spans="8:12" x14ac:dyDescent="0.25">
      <c r="H32265" t="s">
        <v>29977</v>
      </c>
      <c r="I32265">
        <v>8841357</v>
      </c>
      <c r="J32265">
        <v>341572000</v>
      </c>
      <c r="K32265" t="s">
        <v>1316</v>
      </c>
      <c r="L32265" t="s">
        <v>1308</v>
      </c>
    </row>
    <row r="32266" spans="8:12" x14ac:dyDescent="0.25">
      <c r="H32266" t="s">
        <v>29978</v>
      </c>
      <c r="I32266">
        <v>8230443</v>
      </c>
      <c r="J32266">
        <v>273337300</v>
      </c>
      <c r="K32266" t="s">
        <v>1297</v>
      </c>
      <c r="L32266" t="s">
        <v>1295</v>
      </c>
    </row>
    <row r="32267" spans="8:12" x14ac:dyDescent="0.25">
      <c r="H32267" t="s">
        <v>29979</v>
      </c>
      <c r="I32267">
        <v>8230455</v>
      </c>
      <c r="J32267">
        <v>273338300</v>
      </c>
      <c r="K32267" t="s">
        <v>1297</v>
      </c>
      <c r="L32267" t="s">
        <v>1295</v>
      </c>
    </row>
    <row r="32268" spans="8:12" x14ac:dyDescent="0.25">
      <c r="H32268" t="s">
        <v>29980</v>
      </c>
      <c r="I32268">
        <v>8230508</v>
      </c>
      <c r="J32268">
        <v>312809000</v>
      </c>
      <c r="K32268" t="s">
        <v>1379</v>
      </c>
      <c r="L32268" t="s">
        <v>1295</v>
      </c>
    </row>
    <row r="32269" spans="8:12" x14ac:dyDescent="0.25">
      <c r="H32269" t="s">
        <v>29981</v>
      </c>
      <c r="I32269">
        <v>8230560</v>
      </c>
      <c r="J32269">
        <v>214181706</v>
      </c>
      <c r="K32269" t="s">
        <v>1302</v>
      </c>
      <c r="L32269" t="s">
        <v>1295</v>
      </c>
    </row>
    <row r="32270" spans="8:12" x14ac:dyDescent="0.25">
      <c r="H32270" t="s">
        <v>29982</v>
      </c>
      <c r="I32270">
        <v>8728024</v>
      </c>
      <c r="J32270">
        <v>312128000</v>
      </c>
      <c r="K32270" t="s">
        <v>1379</v>
      </c>
      <c r="L32270" t="s">
        <v>1295</v>
      </c>
    </row>
    <row r="32271" spans="8:12" x14ac:dyDescent="0.25">
      <c r="H32271" t="s">
        <v>29983</v>
      </c>
      <c r="I32271">
        <v>8841632</v>
      </c>
      <c r="J32271">
        <v>341367000</v>
      </c>
      <c r="K32271" t="s">
        <v>1316</v>
      </c>
      <c r="L32271" t="s">
        <v>1295</v>
      </c>
    </row>
    <row r="32272" spans="8:12" x14ac:dyDescent="0.25">
      <c r="H32272" t="s">
        <v>29984</v>
      </c>
      <c r="I32272">
        <v>8230493</v>
      </c>
      <c r="J32272">
        <v>341977000</v>
      </c>
      <c r="K32272" t="s">
        <v>1316</v>
      </c>
      <c r="L32272" t="s">
        <v>1295</v>
      </c>
    </row>
    <row r="32273" spans="8:12" x14ac:dyDescent="0.25">
      <c r="H32273" t="s">
        <v>29985</v>
      </c>
      <c r="I32273">
        <v>8959661</v>
      </c>
      <c r="J32273">
        <v>273359840</v>
      </c>
      <c r="K32273" t="s">
        <v>1297</v>
      </c>
      <c r="L32273" t="s">
        <v>1308</v>
      </c>
    </row>
    <row r="32274" spans="8:12" x14ac:dyDescent="0.25">
      <c r="H32274" t="s">
        <v>29986</v>
      </c>
      <c r="I32274">
        <v>8866010</v>
      </c>
      <c r="J32274">
        <v>273373000</v>
      </c>
      <c r="K32274" t="s">
        <v>1297</v>
      </c>
      <c r="L32274" t="s">
        <v>1295</v>
      </c>
    </row>
    <row r="32275" spans="8:12" x14ac:dyDescent="0.25">
      <c r="H32275" t="s">
        <v>29987</v>
      </c>
      <c r="I32275">
        <v>8959207</v>
      </c>
      <c r="J32275">
        <v>273371100</v>
      </c>
      <c r="K32275" t="s">
        <v>1297</v>
      </c>
      <c r="L32275" t="s">
        <v>1295</v>
      </c>
    </row>
    <row r="32276" spans="8:12" x14ac:dyDescent="0.25">
      <c r="H32276" t="s">
        <v>29988</v>
      </c>
      <c r="I32276">
        <v>8874926</v>
      </c>
      <c r="J32276">
        <v>273432820</v>
      </c>
      <c r="K32276" t="s">
        <v>1297</v>
      </c>
      <c r="L32276" t="s">
        <v>1295</v>
      </c>
    </row>
    <row r="32277" spans="8:12" x14ac:dyDescent="0.25">
      <c r="H32277" t="s">
        <v>29989</v>
      </c>
      <c r="I32277">
        <v>8841668</v>
      </c>
      <c r="J32277">
        <v>341698000</v>
      </c>
      <c r="K32277" t="s">
        <v>1316</v>
      </c>
      <c r="L32277" t="s">
        <v>1295</v>
      </c>
    </row>
    <row r="32278" spans="8:12" x14ac:dyDescent="0.25">
      <c r="H32278" t="s">
        <v>29990</v>
      </c>
      <c r="I32278">
        <v>8231019</v>
      </c>
      <c r="J32278">
        <v>667243000</v>
      </c>
      <c r="K32278" t="s">
        <v>2089</v>
      </c>
      <c r="L32278" t="s">
        <v>1295</v>
      </c>
    </row>
    <row r="32279" spans="8:12" x14ac:dyDescent="0.25">
      <c r="H32279" t="s">
        <v>29991</v>
      </c>
      <c r="I32279">
        <v>8841711</v>
      </c>
      <c r="J32279">
        <v>341740000</v>
      </c>
      <c r="K32279" t="s">
        <v>1316</v>
      </c>
      <c r="L32279" t="s">
        <v>1295</v>
      </c>
    </row>
    <row r="32280" spans="8:12" x14ac:dyDescent="0.25">
      <c r="H32280" t="s">
        <v>29992</v>
      </c>
      <c r="I32280">
        <v>8959180</v>
      </c>
      <c r="J32280">
        <v>273374100</v>
      </c>
      <c r="K32280" t="s">
        <v>1297</v>
      </c>
      <c r="L32280" t="s">
        <v>1295</v>
      </c>
    </row>
    <row r="32281" spans="8:12" x14ac:dyDescent="0.25">
      <c r="H32281" t="s">
        <v>29993</v>
      </c>
      <c r="I32281">
        <v>8959154</v>
      </c>
      <c r="J32281">
        <v>273376000</v>
      </c>
      <c r="K32281" t="s">
        <v>1297</v>
      </c>
      <c r="L32281" t="s">
        <v>1295</v>
      </c>
    </row>
    <row r="32282" spans="8:12" x14ac:dyDescent="0.25">
      <c r="H32282" t="s">
        <v>29994</v>
      </c>
      <c r="I32282">
        <v>8851390</v>
      </c>
      <c r="J32282">
        <v>273314210</v>
      </c>
      <c r="K32282" t="s">
        <v>1297</v>
      </c>
      <c r="L32282" t="s">
        <v>1295</v>
      </c>
    </row>
    <row r="32283" spans="8:12" x14ac:dyDescent="0.25">
      <c r="H32283" t="s">
        <v>29995</v>
      </c>
      <c r="I32283">
        <v>8862791</v>
      </c>
      <c r="J32283">
        <v>273458650</v>
      </c>
      <c r="K32283" t="s">
        <v>1297</v>
      </c>
      <c r="L32283" t="s">
        <v>1295</v>
      </c>
    </row>
    <row r="32284" spans="8:12" x14ac:dyDescent="0.25">
      <c r="H32284" t="s">
        <v>29996</v>
      </c>
      <c r="I32284">
        <v>8857801</v>
      </c>
      <c r="J32284">
        <v>273457650</v>
      </c>
      <c r="K32284" t="s">
        <v>1297</v>
      </c>
      <c r="L32284" t="s">
        <v>1295</v>
      </c>
    </row>
    <row r="32285" spans="8:12" x14ac:dyDescent="0.25">
      <c r="H32285" t="s">
        <v>29997</v>
      </c>
      <c r="I32285">
        <v>8867442</v>
      </c>
      <c r="J32285">
        <v>273356860</v>
      </c>
      <c r="K32285" t="s">
        <v>1297</v>
      </c>
      <c r="L32285" t="s">
        <v>1295</v>
      </c>
    </row>
    <row r="32286" spans="8:12" x14ac:dyDescent="0.25">
      <c r="H32286" t="s">
        <v>29998</v>
      </c>
      <c r="I32286">
        <v>8230302</v>
      </c>
      <c r="J32286">
        <v>515604000</v>
      </c>
      <c r="K32286" t="s">
        <v>1406</v>
      </c>
      <c r="L32286" t="s">
        <v>1295</v>
      </c>
    </row>
    <row r="32287" spans="8:12" x14ac:dyDescent="0.25">
      <c r="H32287" t="s">
        <v>29999</v>
      </c>
      <c r="I32287">
        <v>8865999</v>
      </c>
      <c r="J32287">
        <v>273332400</v>
      </c>
      <c r="K32287" t="s">
        <v>1297</v>
      </c>
      <c r="L32287" t="s">
        <v>1295</v>
      </c>
    </row>
    <row r="32288" spans="8:12" x14ac:dyDescent="0.25">
      <c r="H32288" t="s">
        <v>30000</v>
      </c>
      <c r="I32288">
        <v>8230364</v>
      </c>
      <c r="J32288">
        <v>273332300</v>
      </c>
      <c r="K32288" t="s">
        <v>1297</v>
      </c>
      <c r="L32288" t="s">
        <v>1295</v>
      </c>
    </row>
    <row r="32289" spans="8:12" x14ac:dyDescent="0.25">
      <c r="H32289" t="s">
        <v>30001</v>
      </c>
      <c r="I32289">
        <v>8841644</v>
      </c>
      <c r="J32289">
        <v>341574000</v>
      </c>
      <c r="K32289" t="s">
        <v>1316</v>
      </c>
      <c r="L32289" t="s">
        <v>1295</v>
      </c>
    </row>
    <row r="32290" spans="8:12" x14ac:dyDescent="0.25">
      <c r="H32290" t="s">
        <v>30002</v>
      </c>
      <c r="I32290">
        <v>8841656</v>
      </c>
      <c r="J32290">
        <v>273331200</v>
      </c>
      <c r="K32290" t="s">
        <v>1297</v>
      </c>
      <c r="L32290" t="s">
        <v>1295</v>
      </c>
    </row>
    <row r="32291" spans="8:12" x14ac:dyDescent="0.25">
      <c r="H32291" t="s">
        <v>30003</v>
      </c>
      <c r="I32291">
        <v>8728074</v>
      </c>
      <c r="J32291">
        <v>272027000</v>
      </c>
      <c r="K32291" t="s">
        <v>1635</v>
      </c>
      <c r="L32291" t="s">
        <v>1295</v>
      </c>
    </row>
    <row r="32292" spans="8:12" x14ac:dyDescent="0.25">
      <c r="H32292" t="s">
        <v>30004</v>
      </c>
      <c r="I32292">
        <v>8230431</v>
      </c>
      <c r="J32292">
        <v>273329100</v>
      </c>
      <c r="K32292" t="s">
        <v>1297</v>
      </c>
      <c r="L32292" t="s">
        <v>1295</v>
      </c>
    </row>
    <row r="32293" spans="8:12" x14ac:dyDescent="0.25">
      <c r="H32293" t="s">
        <v>30005</v>
      </c>
      <c r="I32293">
        <v>8841723</v>
      </c>
      <c r="J32293">
        <v>514337000</v>
      </c>
      <c r="K32293" t="s">
        <v>1406</v>
      </c>
      <c r="L32293" t="s">
        <v>1295</v>
      </c>
    </row>
    <row r="32294" spans="8:12" x14ac:dyDescent="0.25">
      <c r="H32294" t="s">
        <v>30005</v>
      </c>
      <c r="I32294">
        <v>8841723</v>
      </c>
      <c r="J32294">
        <v>341344000</v>
      </c>
      <c r="K32294" t="s">
        <v>1316</v>
      </c>
      <c r="L32294" t="s">
        <v>1295</v>
      </c>
    </row>
    <row r="32295" spans="8:12" x14ac:dyDescent="0.25">
      <c r="H32295" t="s">
        <v>30006</v>
      </c>
      <c r="I32295">
        <v>8841747</v>
      </c>
      <c r="J32295">
        <v>273336300</v>
      </c>
      <c r="K32295" t="s">
        <v>1297</v>
      </c>
      <c r="L32295" t="s">
        <v>1295</v>
      </c>
    </row>
    <row r="32296" spans="8:12" x14ac:dyDescent="0.25">
      <c r="H32296" t="s">
        <v>30007</v>
      </c>
      <c r="I32296">
        <v>8230467</v>
      </c>
      <c r="J32296">
        <v>273339300</v>
      </c>
      <c r="K32296" t="s">
        <v>1297</v>
      </c>
      <c r="L32296" t="s">
        <v>1295</v>
      </c>
    </row>
    <row r="32297" spans="8:12" x14ac:dyDescent="0.25">
      <c r="H32297" t="s">
        <v>30008</v>
      </c>
      <c r="I32297">
        <v>8230510</v>
      </c>
      <c r="J32297">
        <v>273339800</v>
      </c>
      <c r="K32297" t="s">
        <v>1297</v>
      </c>
      <c r="L32297" t="s">
        <v>1295</v>
      </c>
    </row>
    <row r="32298" spans="8:12" x14ac:dyDescent="0.25">
      <c r="H32298" t="s">
        <v>30009</v>
      </c>
      <c r="I32298">
        <v>8230534</v>
      </c>
      <c r="J32298">
        <v>515927000</v>
      </c>
      <c r="K32298" t="s">
        <v>1406</v>
      </c>
      <c r="L32298" t="s">
        <v>1295</v>
      </c>
    </row>
    <row r="32299" spans="8:12" x14ac:dyDescent="0.25">
      <c r="H32299" t="s">
        <v>30009</v>
      </c>
      <c r="I32299">
        <v>8230534</v>
      </c>
      <c r="J32299">
        <v>273330900</v>
      </c>
      <c r="K32299" t="s">
        <v>1297</v>
      </c>
      <c r="L32299" t="s">
        <v>1295</v>
      </c>
    </row>
    <row r="32300" spans="8:12" x14ac:dyDescent="0.25">
      <c r="H32300" t="s">
        <v>30010</v>
      </c>
      <c r="I32300">
        <v>8230546</v>
      </c>
      <c r="J32300">
        <v>273334200</v>
      </c>
      <c r="K32300" t="s">
        <v>1297</v>
      </c>
      <c r="L32300" t="s">
        <v>1295</v>
      </c>
    </row>
    <row r="32301" spans="8:12" x14ac:dyDescent="0.25">
      <c r="H32301" t="s">
        <v>30011</v>
      </c>
      <c r="I32301">
        <v>8230596</v>
      </c>
      <c r="J32301">
        <v>273331900</v>
      </c>
      <c r="K32301" t="s">
        <v>1297</v>
      </c>
      <c r="L32301" t="s">
        <v>1295</v>
      </c>
    </row>
    <row r="32302" spans="8:12" x14ac:dyDescent="0.25">
      <c r="H32302" t="s">
        <v>30012</v>
      </c>
      <c r="I32302">
        <v>8728050</v>
      </c>
      <c r="J32302">
        <v>273362100</v>
      </c>
      <c r="K32302" t="s">
        <v>1297</v>
      </c>
      <c r="L32302" t="s">
        <v>1295</v>
      </c>
    </row>
    <row r="32303" spans="8:12" x14ac:dyDescent="0.25">
      <c r="H32303" t="s">
        <v>30013</v>
      </c>
      <c r="I32303">
        <v>8841668</v>
      </c>
      <c r="J32303">
        <v>312794000</v>
      </c>
      <c r="K32303" t="s">
        <v>1379</v>
      </c>
      <c r="L32303" t="s">
        <v>1295</v>
      </c>
    </row>
    <row r="32304" spans="8:12" x14ac:dyDescent="0.25">
      <c r="H32304" t="s">
        <v>30014</v>
      </c>
      <c r="I32304">
        <v>8230209</v>
      </c>
      <c r="J32304">
        <v>273365100</v>
      </c>
      <c r="L32304" t="s">
        <v>1295</v>
      </c>
    </row>
    <row r="32305" spans="8:12" x14ac:dyDescent="0.25">
      <c r="H32305" t="s">
        <v>30015</v>
      </c>
      <c r="I32305">
        <v>8230340</v>
      </c>
      <c r="J32305">
        <v>667001290</v>
      </c>
      <c r="K32305" t="s">
        <v>2089</v>
      </c>
      <c r="L32305" t="s">
        <v>1295</v>
      </c>
    </row>
    <row r="32306" spans="8:12" x14ac:dyDescent="0.25">
      <c r="H32306" t="s">
        <v>30015</v>
      </c>
      <c r="I32306">
        <v>8230340</v>
      </c>
      <c r="J32306">
        <v>341273000</v>
      </c>
      <c r="K32306" t="s">
        <v>1316</v>
      </c>
      <c r="L32306" t="s">
        <v>1295</v>
      </c>
    </row>
    <row r="32307" spans="8:12" x14ac:dyDescent="0.25">
      <c r="H32307" t="s">
        <v>30016</v>
      </c>
      <c r="I32307">
        <v>8230558</v>
      </c>
      <c r="J32307">
        <v>312152000</v>
      </c>
      <c r="K32307" t="s">
        <v>1379</v>
      </c>
      <c r="L32307" t="s">
        <v>1295</v>
      </c>
    </row>
    <row r="32308" spans="8:12" x14ac:dyDescent="0.25">
      <c r="H32308" t="s">
        <v>30017</v>
      </c>
      <c r="I32308">
        <v>8230584</v>
      </c>
      <c r="J32308">
        <v>515272000</v>
      </c>
      <c r="K32308" t="s">
        <v>1406</v>
      </c>
      <c r="L32308" t="s">
        <v>1295</v>
      </c>
    </row>
    <row r="32309" spans="8:12" x14ac:dyDescent="0.25">
      <c r="H32309" t="s">
        <v>30017</v>
      </c>
      <c r="I32309">
        <v>8230584</v>
      </c>
      <c r="J32309">
        <v>273327100</v>
      </c>
      <c r="K32309" t="s">
        <v>1297</v>
      </c>
      <c r="L32309" t="s">
        <v>1295</v>
      </c>
    </row>
    <row r="32310" spans="8:12" x14ac:dyDescent="0.25">
      <c r="H32310" t="s">
        <v>30018</v>
      </c>
      <c r="I32310">
        <v>8956190</v>
      </c>
      <c r="J32310">
        <v>273370600</v>
      </c>
      <c r="K32310" t="s">
        <v>1297</v>
      </c>
      <c r="L32310" t="s">
        <v>1295</v>
      </c>
    </row>
    <row r="32311" spans="8:12" x14ac:dyDescent="0.25">
      <c r="H32311" t="s">
        <v>30019</v>
      </c>
      <c r="I32311">
        <v>8956205</v>
      </c>
      <c r="J32311">
        <v>273370700</v>
      </c>
      <c r="K32311" t="s">
        <v>1297</v>
      </c>
      <c r="L32311" t="s">
        <v>1295</v>
      </c>
    </row>
    <row r="32312" spans="8:12" x14ac:dyDescent="0.25">
      <c r="H32312" t="s">
        <v>30020</v>
      </c>
      <c r="I32312">
        <v>8956229</v>
      </c>
      <c r="J32312">
        <v>273369070</v>
      </c>
      <c r="K32312" t="s">
        <v>1297</v>
      </c>
      <c r="L32312" t="s">
        <v>1308</v>
      </c>
    </row>
    <row r="32313" spans="8:12" x14ac:dyDescent="0.25">
      <c r="H32313" t="s">
        <v>30021</v>
      </c>
      <c r="I32313">
        <v>8956243</v>
      </c>
      <c r="J32313">
        <v>273430580</v>
      </c>
      <c r="K32313" t="s">
        <v>1297</v>
      </c>
      <c r="L32313" t="s">
        <v>1308</v>
      </c>
    </row>
    <row r="32314" spans="8:12" x14ac:dyDescent="0.25">
      <c r="H32314" t="s">
        <v>30022</v>
      </c>
      <c r="I32314">
        <v>8956267</v>
      </c>
      <c r="J32314">
        <v>273360080</v>
      </c>
      <c r="K32314" t="s">
        <v>1297</v>
      </c>
      <c r="L32314" t="s">
        <v>1308</v>
      </c>
    </row>
    <row r="32315" spans="8:12" x14ac:dyDescent="0.25">
      <c r="H32315" t="s">
        <v>30023</v>
      </c>
      <c r="I32315">
        <v>8863331</v>
      </c>
      <c r="J32315">
        <v>273361080</v>
      </c>
      <c r="K32315" t="s">
        <v>1297</v>
      </c>
      <c r="L32315" t="s">
        <v>1308</v>
      </c>
    </row>
    <row r="32316" spans="8:12" x14ac:dyDescent="0.25">
      <c r="H32316" t="s">
        <v>30024</v>
      </c>
      <c r="I32316">
        <v>8959984</v>
      </c>
      <c r="J32316">
        <v>273431580</v>
      </c>
      <c r="K32316" t="s">
        <v>1297</v>
      </c>
      <c r="L32316" t="s">
        <v>1295</v>
      </c>
    </row>
    <row r="32317" spans="8:12" x14ac:dyDescent="0.25">
      <c r="H32317" t="s">
        <v>30025</v>
      </c>
      <c r="I32317">
        <v>8959996</v>
      </c>
      <c r="J32317">
        <v>273432580</v>
      </c>
      <c r="K32317" t="s">
        <v>1297</v>
      </c>
      <c r="L32317" t="s">
        <v>1295</v>
      </c>
    </row>
    <row r="32318" spans="8:12" x14ac:dyDescent="0.25">
      <c r="H32318" t="s">
        <v>30026</v>
      </c>
      <c r="I32318">
        <v>8960000</v>
      </c>
      <c r="J32318">
        <v>273361160</v>
      </c>
      <c r="K32318" t="s">
        <v>1297</v>
      </c>
      <c r="L32318" t="s">
        <v>1308</v>
      </c>
    </row>
    <row r="32319" spans="8:12" x14ac:dyDescent="0.25">
      <c r="H32319" t="s">
        <v>30027</v>
      </c>
      <c r="I32319">
        <v>8960024</v>
      </c>
      <c r="J32319">
        <v>273440650</v>
      </c>
      <c r="K32319" t="s">
        <v>1297</v>
      </c>
      <c r="L32319" t="s">
        <v>1308</v>
      </c>
    </row>
    <row r="32320" spans="8:12" x14ac:dyDescent="0.25">
      <c r="H32320" t="s">
        <v>30028</v>
      </c>
      <c r="I32320">
        <v>8959805</v>
      </c>
      <c r="J32320">
        <v>273358120</v>
      </c>
      <c r="K32320" t="s">
        <v>1297</v>
      </c>
      <c r="L32320" t="s">
        <v>1295</v>
      </c>
    </row>
    <row r="32321" spans="8:12" x14ac:dyDescent="0.25">
      <c r="H32321" t="s">
        <v>30029</v>
      </c>
      <c r="I32321">
        <v>8959697</v>
      </c>
      <c r="J32321">
        <v>273341210</v>
      </c>
      <c r="K32321" t="s">
        <v>1297</v>
      </c>
      <c r="L32321" t="s">
        <v>1308</v>
      </c>
    </row>
    <row r="32322" spans="8:12" x14ac:dyDescent="0.25">
      <c r="H32322" t="s">
        <v>30030</v>
      </c>
      <c r="I32322">
        <v>8959702</v>
      </c>
      <c r="J32322">
        <v>273344210</v>
      </c>
      <c r="K32322" t="s">
        <v>1297</v>
      </c>
      <c r="L32322" t="s">
        <v>1295</v>
      </c>
    </row>
    <row r="32323" spans="8:12" x14ac:dyDescent="0.25">
      <c r="H32323" t="s">
        <v>30031</v>
      </c>
      <c r="I32323">
        <v>8949422</v>
      </c>
      <c r="J32323">
        <v>273441650</v>
      </c>
      <c r="K32323" t="s">
        <v>1297</v>
      </c>
      <c r="L32323" t="s">
        <v>1295</v>
      </c>
    </row>
    <row r="32324" spans="8:12" x14ac:dyDescent="0.25">
      <c r="H32324" t="s">
        <v>30032</v>
      </c>
      <c r="I32324">
        <v>8959714</v>
      </c>
      <c r="J32324">
        <v>273442650</v>
      </c>
      <c r="K32324" t="s">
        <v>1297</v>
      </c>
      <c r="L32324" t="s">
        <v>1295</v>
      </c>
    </row>
    <row r="32325" spans="8:12" x14ac:dyDescent="0.25">
      <c r="H32325" t="s">
        <v>30033</v>
      </c>
      <c r="I32325">
        <v>8959611</v>
      </c>
      <c r="J32325">
        <v>273344310</v>
      </c>
      <c r="K32325" t="s">
        <v>1297</v>
      </c>
      <c r="L32325" t="s">
        <v>1295</v>
      </c>
    </row>
    <row r="32326" spans="8:12" x14ac:dyDescent="0.25">
      <c r="H32326" t="s">
        <v>30034</v>
      </c>
      <c r="I32326">
        <v>8746521</v>
      </c>
      <c r="J32326">
        <v>273343310</v>
      </c>
      <c r="K32326" t="s">
        <v>1297</v>
      </c>
      <c r="L32326" t="s">
        <v>1308</v>
      </c>
    </row>
    <row r="32327" spans="8:12" x14ac:dyDescent="0.25">
      <c r="H32327" t="s">
        <v>30035</v>
      </c>
      <c r="I32327">
        <v>8864036</v>
      </c>
      <c r="J32327">
        <v>273445650</v>
      </c>
      <c r="K32327" t="s">
        <v>1297</v>
      </c>
      <c r="L32327" t="s">
        <v>1295</v>
      </c>
    </row>
    <row r="32328" spans="8:12" x14ac:dyDescent="0.25">
      <c r="H32328" t="s">
        <v>30036</v>
      </c>
      <c r="I32328">
        <v>8943129</v>
      </c>
      <c r="J32328">
        <v>273438720</v>
      </c>
      <c r="K32328" t="s">
        <v>1297</v>
      </c>
      <c r="L32328" t="s">
        <v>1295</v>
      </c>
    </row>
    <row r="32329" spans="8:12" x14ac:dyDescent="0.25">
      <c r="H32329" t="s">
        <v>30037</v>
      </c>
      <c r="I32329">
        <v>8959166</v>
      </c>
      <c r="J32329">
        <v>273374000</v>
      </c>
      <c r="K32329" t="s">
        <v>1297</v>
      </c>
      <c r="L32329" t="s">
        <v>1295</v>
      </c>
    </row>
    <row r="32330" spans="8:12" x14ac:dyDescent="0.25">
      <c r="H32330" t="s">
        <v>30038</v>
      </c>
      <c r="I32330">
        <v>8959178</v>
      </c>
      <c r="J32330">
        <v>374488000</v>
      </c>
      <c r="L32330" t="s">
        <v>1295</v>
      </c>
    </row>
    <row r="32331" spans="8:12" x14ac:dyDescent="0.25">
      <c r="H32331" t="s">
        <v>30038</v>
      </c>
      <c r="I32331">
        <v>8959178</v>
      </c>
      <c r="J32331">
        <v>312654000</v>
      </c>
      <c r="K32331" t="s">
        <v>1379</v>
      </c>
      <c r="L32331" t="s">
        <v>1295</v>
      </c>
    </row>
    <row r="32332" spans="8:12" x14ac:dyDescent="0.25">
      <c r="H32332" t="s">
        <v>30039</v>
      </c>
      <c r="I32332">
        <v>8899031</v>
      </c>
      <c r="J32332">
        <v>273346000</v>
      </c>
      <c r="K32332" t="s">
        <v>1297</v>
      </c>
      <c r="L32332" t="s">
        <v>1295</v>
      </c>
    </row>
    <row r="32333" spans="8:12" x14ac:dyDescent="0.25">
      <c r="H32333" t="s">
        <v>30040</v>
      </c>
      <c r="I32333">
        <v>8951310</v>
      </c>
      <c r="J32333">
        <v>273340830</v>
      </c>
      <c r="K32333" t="s">
        <v>1297</v>
      </c>
      <c r="L32333" t="s">
        <v>1295</v>
      </c>
    </row>
    <row r="32334" spans="8:12" x14ac:dyDescent="0.25">
      <c r="H32334" t="s">
        <v>30041</v>
      </c>
      <c r="I32334">
        <v>8937285</v>
      </c>
      <c r="J32334">
        <v>273377500</v>
      </c>
      <c r="K32334" t="s">
        <v>1297</v>
      </c>
      <c r="L32334" t="s">
        <v>1295</v>
      </c>
    </row>
    <row r="32335" spans="8:12" x14ac:dyDescent="0.25">
      <c r="H32335" t="s">
        <v>30042</v>
      </c>
      <c r="I32335">
        <v>8951358</v>
      </c>
      <c r="J32335">
        <v>273340310</v>
      </c>
      <c r="K32335" t="s">
        <v>1297</v>
      </c>
      <c r="L32335" t="s">
        <v>1295</v>
      </c>
    </row>
    <row r="32336" spans="8:12" x14ac:dyDescent="0.25">
      <c r="H32336" t="s">
        <v>30043</v>
      </c>
      <c r="I32336">
        <v>8937297</v>
      </c>
      <c r="J32336">
        <v>273445940</v>
      </c>
      <c r="K32336" t="s">
        <v>1297</v>
      </c>
      <c r="L32336" t="s">
        <v>1295</v>
      </c>
    </row>
    <row r="32337" spans="8:12" x14ac:dyDescent="0.25">
      <c r="H32337" t="s">
        <v>30044</v>
      </c>
      <c r="I32337">
        <v>8937704</v>
      </c>
      <c r="J32337">
        <v>273433580</v>
      </c>
      <c r="K32337" t="s">
        <v>1297</v>
      </c>
      <c r="L32337" t="s">
        <v>1295</v>
      </c>
    </row>
    <row r="32338" spans="8:12" x14ac:dyDescent="0.25">
      <c r="H32338" t="s">
        <v>30045</v>
      </c>
      <c r="I32338">
        <v>8871508</v>
      </c>
      <c r="J32338">
        <v>273338930</v>
      </c>
      <c r="K32338" t="s">
        <v>1297</v>
      </c>
      <c r="L32338" t="s">
        <v>1295</v>
      </c>
    </row>
    <row r="32339" spans="8:12" x14ac:dyDescent="0.25">
      <c r="H32339" t="s">
        <v>30046</v>
      </c>
      <c r="I32339">
        <v>8955885</v>
      </c>
      <c r="J32339">
        <v>273450260</v>
      </c>
      <c r="K32339" t="s">
        <v>1297</v>
      </c>
      <c r="L32339" t="s">
        <v>1295</v>
      </c>
    </row>
    <row r="32340" spans="8:12" x14ac:dyDescent="0.25">
      <c r="H32340" t="s">
        <v>30047</v>
      </c>
      <c r="I32340">
        <v>8866321</v>
      </c>
      <c r="J32340">
        <v>273316500</v>
      </c>
      <c r="K32340" t="s">
        <v>1297</v>
      </c>
      <c r="L32340" t="s">
        <v>1295</v>
      </c>
    </row>
    <row r="32341" spans="8:12" x14ac:dyDescent="0.25">
      <c r="H32341" t="s">
        <v>30048</v>
      </c>
      <c r="I32341">
        <v>8955897</v>
      </c>
      <c r="J32341">
        <v>273443650</v>
      </c>
      <c r="K32341" t="s">
        <v>1297</v>
      </c>
      <c r="L32341" t="s">
        <v>1308</v>
      </c>
    </row>
    <row r="32342" spans="8:12" x14ac:dyDescent="0.25">
      <c r="H32342" t="s">
        <v>30049</v>
      </c>
      <c r="I32342">
        <v>8943179</v>
      </c>
      <c r="J32342">
        <v>273433820</v>
      </c>
      <c r="K32342" t="s">
        <v>1297</v>
      </c>
      <c r="L32342" t="s">
        <v>1308</v>
      </c>
    </row>
    <row r="32343" spans="8:12" x14ac:dyDescent="0.25">
      <c r="H32343" t="s">
        <v>30050</v>
      </c>
      <c r="I32343">
        <v>8943181</v>
      </c>
      <c r="J32343">
        <v>273434820</v>
      </c>
      <c r="K32343" t="s">
        <v>1297</v>
      </c>
      <c r="L32343" t="s">
        <v>1308</v>
      </c>
    </row>
    <row r="32344" spans="8:12" x14ac:dyDescent="0.25">
      <c r="H32344" t="s">
        <v>30051</v>
      </c>
      <c r="I32344">
        <v>8871704</v>
      </c>
      <c r="J32344">
        <v>273435820</v>
      </c>
      <c r="K32344" t="s">
        <v>1297</v>
      </c>
      <c r="L32344" t="s">
        <v>1308</v>
      </c>
    </row>
    <row r="32345" spans="8:12" x14ac:dyDescent="0.25">
      <c r="H32345" t="s">
        <v>30052</v>
      </c>
      <c r="I32345">
        <v>8937314</v>
      </c>
      <c r="J32345">
        <v>273427240</v>
      </c>
      <c r="K32345" t="s">
        <v>1297</v>
      </c>
      <c r="L32345" t="s">
        <v>1295</v>
      </c>
    </row>
    <row r="32346" spans="8:12" x14ac:dyDescent="0.25">
      <c r="H32346" t="s">
        <v>30053</v>
      </c>
      <c r="I32346">
        <v>8872734</v>
      </c>
      <c r="J32346">
        <v>273436820</v>
      </c>
      <c r="K32346" t="s">
        <v>1297</v>
      </c>
      <c r="L32346" t="s">
        <v>1295</v>
      </c>
    </row>
    <row r="32347" spans="8:12" x14ac:dyDescent="0.25">
      <c r="H32347" t="s">
        <v>30054</v>
      </c>
      <c r="I32347">
        <v>8873752</v>
      </c>
      <c r="J32347">
        <v>514414000</v>
      </c>
      <c r="K32347" t="s">
        <v>1406</v>
      </c>
      <c r="L32347" t="s">
        <v>1295</v>
      </c>
    </row>
    <row r="32348" spans="8:12" x14ac:dyDescent="0.25">
      <c r="H32348" t="s">
        <v>30055</v>
      </c>
      <c r="I32348">
        <v>8952936</v>
      </c>
      <c r="J32348">
        <v>273424240</v>
      </c>
      <c r="K32348" t="s">
        <v>1297</v>
      </c>
      <c r="L32348" t="s">
        <v>1308</v>
      </c>
    </row>
    <row r="32349" spans="8:12" x14ac:dyDescent="0.25">
      <c r="H32349" t="s">
        <v>30056</v>
      </c>
      <c r="I32349">
        <v>8873465</v>
      </c>
      <c r="J32349">
        <v>273438820</v>
      </c>
      <c r="K32349" t="s">
        <v>1297</v>
      </c>
      <c r="L32349" t="s">
        <v>1308</v>
      </c>
    </row>
    <row r="32350" spans="8:12" x14ac:dyDescent="0.25">
      <c r="H32350" t="s">
        <v>30057</v>
      </c>
      <c r="I32350">
        <v>8873477</v>
      </c>
      <c r="J32350">
        <v>273430920</v>
      </c>
      <c r="K32350" t="s">
        <v>1297</v>
      </c>
      <c r="L32350" t="s">
        <v>1295</v>
      </c>
    </row>
    <row r="32351" spans="8:12" x14ac:dyDescent="0.25">
      <c r="H32351" t="s">
        <v>30058</v>
      </c>
      <c r="I32351">
        <v>8943193</v>
      </c>
      <c r="J32351">
        <v>273431920</v>
      </c>
      <c r="K32351" t="s">
        <v>1297</v>
      </c>
      <c r="L32351" t="s">
        <v>1295</v>
      </c>
    </row>
    <row r="32352" spans="8:12" x14ac:dyDescent="0.25">
      <c r="H32352" t="s">
        <v>30059</v>
      </c>
      <c r="I32352">
        <v>8874342</v>
      </c>
      <c r="J32352">
        <v>273433620</v>
      </c>
      <c r="K32352" t="s">
        <v>1297</v>
      </c>
      <c r="L32352" t="s">
        <v>1295</v>
      </c>
    </row>
    <row r="32353" spans="8:12" x14ac:dyDescent="0.25">
      <c r="H32353" t="s">
        <v>30060</v>
      </c>
      <c r="I32353">
        <v>8866618</v>
      </c>
      <c r="J32353">
        <v>273434620</v>
      </c>
      <c r="K32353" t="s">
        <v>1297</v>
      </c>
      <c r="L32353" t="s">
        <v>1295</v>
      </c>
    </row>
    <row r="32354" spans="8:12" x14ac:dyDescent="0.25">
      <c r="H32354" t="s">
        <v>30061</v>
      </c>
      <c r="I32354">
        <v>8852784</v>
      </c>
      <c r="J32354">
        <v>273359420</v>
      </c>
      <c r="K32354" t="s">
        <v>1297</v>
      </c>
      <c r="L32354" t="s">
        <v>1295</v>
      </c>
    </row>
    <row r="32355" spans="8:12" x14ac:dyDescent="0.25">
      <c r="H32355" t="s">
        <v>30062</v>
      </c>
      <c r="I32355">
        <v>8866620</v>
      </c>
      <c r="J32355">
        <v>273433920</v>
      </c>
      <c r="K32355" t="s">
        <v>1297</v>
      </c>
      <c r="L32355" t="s">
        <v>1295</v>
      </c>
    </row>
    <row r="32356" spans="8:12" x14ac:dyDescent="0.25">
      <c r="H32356" t="s">
        <v>30063</v>
      </c>
      <c r="I32356">
        <v>8943208</v>
      </c>
      <c r="J32356">
        <v>273435620</v>
      </c>
      <c r="K32356" t="s">
        <v>1297</v>
      </c>
      <c r="L32356" t="s">
        <v>1295</v>
      </c>
    </row>
    <row r="32357" spans="8:12" x14ac:dyDescent="0.25">
      <c r="H32357" t="s">
        <v>30064</v>
      </c>
      <c r="I32357">
        <v>8866632</v>
      </c>
      <c r="J32357">
        <v>273436620</v>
      </c>
      <c r="K32357" t="s">
        <v>1297</v>
      </c>
      <c r="L32357" t="s">
        <v>1295</v>
      </c>
    </row>
    <row r="32358" spans="8:12" x14ac:dyDescent="0.25">
      <c r="H32358" t="s">
        <v>30065</v>
      </c>
      <c r="I32358">
        <v>8852825</v>
      </c>
      <c r="J32358">
        <v>273437620</v>
      </c>
      <c r="K32358" t="s">
        <v>1297</v>
      </c>
      <c r="L32358" t="s">
        <v>1295</v>
      </c>
    </row>
    <row r="32359" spans="8:12" x14ac:dyDescent="0.25">
      <c r="H32359" t="s">
        <v>30066</v>
      </c>
      <c r="I32359">
        <v>8863329</v>
      </c>
      <c r="J32359">
        <v>273377600</v>
      </c>
      <c r="K32359" t="s">
        <v>1297</v>
      </c>
      <c r="L32359" t="s">
        <v>1308</v>
      </c>
    </row>
    <row r="32360" spans="8:12" x14ac:dyDescent="0.25">
      <c r="H32360" t="s">
        <v>30067</v>
      </c>
      <c r="I32360">
        <v>8960191</v>
      </c>
      <c r="J32360">
        <v>273332820</v>
      </c>
      <c r="K32360" t="s">
        <v>1297</v>
      </c>
      <c r="L32360" t="s">
        <v>1308</v>
      </c>
    </row>
    <row r="32361" spans="8:12" x14ac:dyDescent="0.25">
      <c r="H32361" t="s">
        <v>30068</v>
      </c>
      <c r="I32361">
        <v>8956231</v>
      </c>
      <c r="J32361">
        <v>273347310</v>
      </c>
      <c r="K32361" t="s">
        <v>1297</v>
      </c>
      <c r="L32361" t="s">
        <v>1295</v>
      </c>
    </row>
    <row r="32362" spans="8:12" x14ac:dyDescent="0.25">
      <c r="H32362" t="s">
        <v>30069</v>
      </c>
      <c r="I32362">
        <v>8959673</v>
      </c>
      <c r="J32362">
        <v>273346210</v>
      </c>
      <c r="K32362" t="s">
        <v>1297</v>
      </c>
      <c r="L32362" t="s">
        <v>1295</v>
      </c>
    </row>
    <row r="32363" spans="8:12" x14ac:dyDescent="0.25">
      <c r="H32363" t="s">
        <v>30070</v>
      </c>
      <c r="I32363">
        <v>8866008</v>
      </c>
      <c r="J32363">
        <v>273350500</v>
      </c>
      <c r="K32363" t="s">
        <v>1297</v>
      </c>
      <c r="L32363" t="s">
        <v>1308</v>
      </c>
    </row>
    <row r="32364" spans="8:12" x14ac:dyDescent="0.25">
      <c r="H32364" t="s">
        <v>30071</v>
      </c>
      <c r="I32364">
        <v>8959609</v>
      </c>
      <c r="J32364">
        <v>273345310</v>
      </c>
      <c r="K32364" t="s">
        <v>1297</v>
      </c>
      <c r="L32364" t="s">
        <v>1295</v>
      </c>
    </row>
    <row r="32365" spans="8:12" x14ac:dyDescent="0.25">
      <c r="H32365" t="s">
        <v>30072</v>
      </c>
      <c r="I32365">
        <v>8959647</v>
      </c>
      <c r="J32365">
        <v>273373500</v>
      </c>
      <c r="K32365" t="s">
        <v>1297</v>
      </c>
      <c r="L32365" t="s">
        <v>1295</v>
      </c>
    </row>
    <row r="32366" spans="8:12" x14ac:dyDescent="0.25">
      <c r="H32366" t="s">
        <v>30073</v>
      </c>
      <c r="I32366">
        <v>8959192</v>
      </c>
      <c r="J32366">
        <v>273375000</v>
      </c>
      <c r="K32366" t="s">
        <v>1297</v>
      </c>
      <c r="L32366" t="s">
        <v>1295</v>
      </c>
    </row>
    <row r="32367" spans="8:12" x14ac:dyDescent="0.25">
      <c r="H32367" t="s">
        <v>30074</v>
      </c>
      <c r="I32367">
        <v>8954958</v>
      </c>
      <c r="J32367">
        <v>273373100</v>
      </c>
      <c r="K32367" t="s">
        <v>1297</v>
      </c>
      <c r="L32367" t="s">
        <v>1308</v>
      </c>
    </row>
    <row r="32368" spans="8:12" x14ac:dyDescent="0.25">
      <c r="H32368" t="s">
        <v>30075</v>
      </c>
      <c r="I32368">
        <v>8955873</v>
      </c>
      <c r="J32368">
        <v>312692000</v>
      </c>
      <c r="K32368" t="s">
        <v>1379</v>
      </c>
      <c r="L32368" t="s">
        <v>1295</v>
      </c>
    </row>
    <row r="32369" spans="8:12" x14ac:dyDescent="0.25">
      <c r="H32369" t="s">
        <v>30075</v>
      </c>
      <c r="I32369">
        <v>8955873</v>
      </c>
      <c r="J32369">
        <v>273440820</v>
      </c>
      <c r="K32369" t="s">
        <v>1297</v>
      </c>
      <c r="L32369" t="s">
        <v>1295</v>
      </c>
    </row>
    <row r="32370" spans="8:12" x14ac:dyDescent="0.25">
      <c r="H32370" t="s">
        <v>30076</v>
      </c>
      <c r="I32370">
        <v>8952924</v>
      </c>
      <c r="J32370">
        <v>273425240</v>
      </c>
      <c r="K32370" t="s">
        <v>1297</v>
      </c>
      <c r="L32370" t="s">
        <v>1295</v>
      </c>
    </row>
    <row r="32371" spans="8:12" x14ac:dyDescent="0.25">
      <c r="H32371" t="s">
        <v>30077</v>
      </c>
      <c r="I32371">
        <v>8886667</v>
      </c>
      <c r="J32371">
        <v>222666890</v>
      </c>
      <c r="L32371" t="s">
        <v>1308</v>
      </c>
    </row>
    <row r="32372" spans="8:12" x14ac:dyDescent="0.25">
      <c r="H32372" t="s">
        <v>30077</v>
      </c>
      <c r="I32372">
        <v>8887777</v>
      </c>
      <c r="J32372">
        <v>999888</v>
      </c>
      <c r="L32372" t="s">
        <v>1295</v>
      </c>
    </row>
    <row r="32373" spans="8:12" x14ac:dyDescent="0.25">
      <c r="H32373" t="s">
        <v>30078</v>
      </c>
      <c r="I32373">
        <v>8230651</v>
      </c>
      <c r="J32373">
        <v>273442960</v>
      </c>
      <c r="K32373" t="s">
        <v>1297</v>
      </c>
      <c r="L32373" t="s">
        <v>1313</v>
      </c>
    </row>
    <row r="32374" spans="8:12" x14ac:dyDescent="0.25">
      <c r="H32374" t="s">
        <v>30079</v>
      </c>
      <c r="I32374">
        <v>8230742</v>
      </c>
      <c r="J32374">
        <v>273438610</v>
      </c>
      <c r="K32374" t="s">
        <v>1297</v>
      </c>
      <c r="L32374" t="s">
        <v>1362</v>
      </c>
    </row>
    <row r="32375" spans="8:12" x14ac:dyDescent="0.25">
      <c r="H32375" t="s">
        <v>30080</v>
      </c>
      <c r="I32375">
        <v>8230807</v>
      </c>
      <c r="J32375">
        <v>273345900</v>
      </c>
      <c r="K32375" t="s">
        <v>1297</v>
      </c>
      <c r="L32375" t="s">
        <v>1362</v>
      </c>
    </row>
    <row r="32376" spans="8:12" x14ac:dyDescent="0.25">
      <c r="H32376" t="s">
        <v>30081</v>
      </c>
      <c r="I32376">
        <v>8864751</v>
      </c>
      <c r="J32376">
        <v>273348000</v>
      </c>
      <c r="K32376" t="s">
        <v>1297</v>
      </c>
      <c r="L32376" t="s">
        <v>1362</v>
      </c>
    </row>
    <row r="32377" spans="8:12" x14ac:dyDescent="0.25">
      <c r="H32377" t="s">
        <v>30082</v>
      </c>
      <c r="I32377">
        <v>8727991</v>
      </c>
      <c r="J32377">
        <v>273270100</v>
      </c>
      <c r="K32377" t="s">
        <v>1297</v>
      </c>
      <c r="L32377" t="s">
        <v>1362</v>
      </c>
    </row>
    <row r="32378" spans="8:12" x14ac:dyDescent="0.25">
      <c r="H32378" t="s">
        <v>30083</v>
      </c>
      <c r="I32378">
        <v>8944018</v>
      </c>
      <c r="J32378">
        <v>273350960</v>
      </c>
      <c r="K32378" t="s">
        <v>1297</v>
      </c>
      <c r="L32378" t="s">
        <v>1313</v>
      </c>
    </row>
    <row r="32379" spans="8:12" x14ac:dyDescent="0.25">
      <c r="H32379" t="s">
        <v>30084</v>
      </c>
      <c r="I32379">
        <v>8866058</v>
      </c>
      <c r="J32379">
        <v>273442640</v>
      </c>
      <c r="K32379" t="s">
        <v>1297</v>
      </c>
      <c r="L32379" t="s">
        <v>1313</v>
      </c>
    </row>
    <row r="32380" spans="8:12" x14ac:dyDescent="0.25">
      <c r="H32380" t="s">
        <v>30085</v>
      </c>
      <c r="I32380">
        <v>8888769</v>
      </c>
      <c r="J32380">
        <v>273274000</v>
      </c>
      <c r="K32380" t="s">
        <v>1297</v>
      </c>
      <c r="L32380" t="s">
        <v>1362</v>
      </c>
    </row>
    <row r="32381" spans="8:12" x14ac:dyDescent="0.25">
      <c r="H32381" t="s">
        <v>30086</v>
      </c>
      <c r="I32381">
        <v>8230601</v>
      </c>
      <c r="J32381">
        <v>273278100</v>
      </c>
      <c r="K32381" t="s">
        <v>1297</v>
      </c>
      <c r="L32381" t="s">
        <v>1313</v>
      </c>
    </row>
    <row r="32382" spans="8:12" x14ac:dyDescent="0.25">
      <c r="H32382" t="s">
        <v>30087</v>
      </c>
      <c r="I32382">
        <v>8230675</v>
      </c>
      <c r="J32382">
        <v>273445640</v>
      </c>
      <c r="K32382" t="s">
        <v>1297</v>
      </c>
      <c r="L32382" t="s">
        <v>1362</v>
      </c>
    </row>
    <row r="32383" spans="8:12" x14ac:dyDescent="0.25">
      <c r="H32383" t="s">
        <v>30088</v>
      </c>
      <c r="I32383">
        <v>8934661</v>
      </c>
      <c r="J32383">
        <v>273443960</v>
      </c>
      <c r="K32383" t="s">
        <v>1297</v>
      </c>
      <c r="L32383" t="s">
        <v>1313</v>
      </c>
    </row>
    <row r="32384" spans="8:12" x14ac:dyDescent="0.25">
      <c r="H32384" t="s">
        <v>30089</v>
      </c>
      <c r="I32384">
        <v>8942527</v>
      </c>
      <c r="J32384">
        <v>273426910</v>
      </c>
      <c r="K32384" t="s">
        <v>1297</v>
      </c>
      <c r="L32384" t="s">
        <v>1362</v>
      </c>
    </row>
    <row r="32385" spans="8:12" x14ac:dyDescent="0.25">
      <c r="H32385" t="s">
        <v>30090</v>
      </c>
      <c r="I32385">
        <v>8866034</v>
      </c>
      <c r="J32385">
        <v>273444640</v>
      </c>
      <c r="K32385" t="s">
        <v>1297</v>
      </c>
      <c r="L32385" t="s">
        <v>1362</v>
      </c>
    </row>
    <row r="32386" spans="8:12" x14ac:dyDescent="0.25">
      <c r="H32386" t="s">
        <v>30091</v>
      </c>
      <c r="I32386">
        <v>8231021</v>
      </c>
      <c r="J32386">
        <v>273341435</v>
      </c>
      <c r="K32386" t="s">
        <v>1297</v>
      </c>
      <c r="L32386" t="s">
        <v>1395</v>
      </c>
    </row>
    <row r="32387" spans="8:12" x14ac:dyDescent="0.25">
      <c r="H32387" t="s">
        <v>30091</v>
      </c>
      <c r="I32387">
        <v>8231021</v>
      </c>
      <c r="J32387">
        <v>273341400</v>
      </c>
      <c r="K32387" t="s">
        <v>1297</v>
      </c>
      <c r="L32387" t="s">
        <v>1313</v>
      </c>
    </row>
    <row r="32388" spans="8:12" x14ac:dyDescent="0.25">
      <c r="H32388" t="s">
        <v>30092</v>
      </c>
      <c r="I32388">
        <v>8230728</v>
      </c>
      <c r="J32388">
        <v>273437610</v>
      </c>
      <c r="K32388" t="s">
        <v>1297</v>
      </c>
      <c r="L32388" t="s">
        <v>1362</v>
      </c>
    </row>
    <row r="32389" spans="8:12" x14ac:dyDescent="0.25">
      <c r="H32389" t="s">
        <v>30093</v>
      </c>
      <c r="I32389">
        <v>8230730</v>
      </c>
      <c r="J32389">
        <v>273446640</v>
      </c>
      <c r="K32389" t="s">
        <v>1297</v>
      </c>
      <c r="L32389" t="s">
        <v>1362</v>
      </c>
    </row>
    <row r="32390" spans="8:12" x14ac:dyDescent="0.25">
      <c r="H32390" t="s">
        <v>30094</v>
      </c>
      <c r="I32390">
        <v>8230754</v>
      </c>
      <c r="J32390">
        <v>273439610</v>
      </c>
      <c r="K32390" t="s">
        <v>1297</v>
      </c>
      <c r="L32390" t="s">
        <v>1362</v>
      </c>
    </row>
    <row r="32391" spans="8:12" x14ac:dyDescent="0.25">
      <c r="H32391" t="s">
        <v>30095</v>
      </c>
      <c r="I32391">
        <v>8230778</v>
      </c>
      <c r="J32391">
        <v>273431710</v>
      </c>
      <c r="K32391" t="s">
        <v>1297</v>
      </c>
      <c r="L32391" t="s">
        <v>1362</v>
      </c>
    </row>
    <row r="32392" spans="8:12" x14ac:dyDescent="0.25">
      <c r="H32392" t="s">
        <v>30096</v>
      </c>
      <c r="I32392">
        <v>8230780</v>
      </c>
      <c r="J32392">
        <v>273432710</v>
      </c>
      <c r="K32392" t="s">
        <v>1297</v>
      </c>
      <c r="L32392" t="s">
        <v>1362</v>
      </c>
    </row>
    <row r="32393" spans="8:12" x14ac:dyDescent="0.25">
      <c r="H32393" t="s">
        <v>30097</v>
      </c>
      <c r="I32393">
        <v>8727927</v>
      </c>
      <c r="J32393">
        <v>273344900</v>
      </c>
      <c r="K32393" t="s">
        <v>1297</v>
      </c>
      <c r="L32393" t="s">
        <v>1362</v>
      </c>
    </row>
    <row r="32394" spans="8:12" x14ac:dyDescent="0.25">
      <c r="H32394" t="s">
        <v>30098</v>
      </c>
      <c r="I32394">
        <v>8863020</v>
      </c>
      <c r="J32394">
        <v>273342400</v>
      </c>
      <c r="K32394" t="s">
        <v>1297</v>
      </c>
      <c r="L32394" t="s">
        <v>1362</v>
      </c>
    </row>
    <row r="32395" spans="8:12" x14ac:dyDescent="0.25">
      <c r="H32395" t="s">
        <v>30099</v>
      </c>
      <c r="I32395">
        <v>8866292</v>
      </c>
      <c r="J32395">
        <v>273349000</v>
      </c>
      <c r="K32395" t="s">
        <v>1297</v>
      </c>
      <c r="L32395" t="s">
        <v>1362</v>
      </c>
    </row>
    <row r="32396" spans="8:12" x14ac:dyDescent="0.25">
      <c r="H32396" t="s">
        <v>30100</v>
      </c>
      <c r="I32396">
        <v>8862777</v>
      </c>
      <c r="J32396">
        <v>273279100</v>
      </c>
      <c r="K32396" t="s">
        <v>1297</v>
      </c>
      <c r="L32396" t="s">
        <v>1313</v>
      </c>
    </row>
    <row r="32397" spans="8:12" x14ac:dyDescent="0.25">
      <c r="H32397" t="s">
        <v>30101</v>
      </c>
      <c r="I32397">
        <v>8867064</v>
      </c>
      <c r="J32397">
        <v>273274200</v>
      </c>
      <c r="K32397" t="s">
        <v>1297</v>
      </c>
      <c r="L32397" t="s">
        <v>1313</v>
      </c>
    </row>
    <row r="32398" spans="8:12" x14ac:dyDescent="0.25">
      <c r="H32398" t="s">
        <v>30102</v>
      </c>
      <c r="I32398">
        <v>8892007</v>
      </c>
      <c r="J32398">
        <v>273270200</v>
      </c>
      <c r="K32398" t="s">
        <v>1297</v>
      </c>
      <c r="L32398" t="s">
        <v>1362</v>
      </c>
    </row>
    <row r="32399" spans="8:12" x14ac:dyDescent="0.25">
      <c r="H32399" t="s">
        <v>30103</v>
      </c>
      <c r="I32399">
        <v>8928478</v>
      </c>
      <c r="J32399">
        <v>273429910</v>
      </c>
      <c r="K32399" t="s">
        <v>1297</v>
      </c>
      <c r="L32399" t="s">
        <v>1313</v>
      </c>
    </row>
    <row r="32400" spans="8:12" x14ac:dyDescent="0.25">
      <c r="H32400" t="s">
        <v>30104</v>
      </c>
      <c r="I32400">
        <v>8864763</v>
      </c>
      <c r="J32400">
        <v>273344400</v>
      </c>
      <c r="K32400" t="s">
        <v>1297</v>
      </c>
      <c r="L32400" t="s">
        <v>1362</v>
      </c>
    </row>
    <row r="32401" spans="8:12" x14ac:dyDescent="0.25">
      <c r="H32401" t="s">
        <v>30105</v>
      </c>
      <c r="I32401">
        <v>8898623</v>
      </c>
      <c r="J32401">
        <v>273439420</v>
      </c>
      <c r="K32401" t="s">
        <v>1297</v>
      </c>
      <c r="L32401" t="s">
        <v>1313</v>
      </c>
    </row>
    <row r="32402" spans="8:12" x14ac:dyDescent="0.25">
      <c r="H32402" t="s">
        <v>30106</v>
      </c>
      <c r="I32402">
        <v>8895516</v>
      </c>
      <c r="J32402">
        <v>273340200</v>
      </c>
      <c r="K32402" t="s">
        <v>1297</v>
      </c>
      <c r="L32402" t="s">
        <v>1362</v>
      </c>
    </row>
    <row r="32403" spans="8:12" x14ac:dyDescent="0.25">
      <c r="H32403" t="s">
        <v>30107</v>
      </c>
      <c r="I32403">
        <v>8867131</v>
      </c>
      <c r="J32403">
        <v>273279000</v>
      </c>
      <c r="K32403" t="s">
        <v>1297</v>
      </c>
      <c r="L32403" t="s">
        <v>1313</v>
      </c>
    </row>
    <row r="32404" spans="8:12" x14ac:dyDescent="0.25">
      <c r="H32404" t="s">
        <v>30108</v>
      </c>
      <c r="I32404">
        <v>8899689</v>
      </c>
      <c r="J32404">
        <v>273278000</v>
      </c>
      <c r="K32404" t="s">
        <v>1297</v>
      </c>
      <c r="L32404" t="s">
        <v>1362</v>
      </c>
    </row>
    <row r="32405" spans="8:12" x14ac:dyDescent="0.25">
      <c r="H32405" t="s">
        <v>30109</v>
      </c>
      <c r="I32405">
        <v>8867143</v>
      </c>
      <c r="J32405">
        <v>273342100</v>
      </c>
      <c r="K32405" t="s">
        <v>1297</v>
      </c>
      <c r="L32405" t="s">
        <v>1362</v>
      </c>
    </row>
    <row r="32406" spans="8:12" x14ac:dyDescent="0.25">
      <c r="H32406" t="s">
        <v>30110</v>
      </c>
      <c r="I32406">
        <v>8200315</v>
      </c>
      <c r="J32406">
        <v>273352600</v>
      </c>
      <c r="K32406" t="s">
        <v>1297</v>
      </c>
      <c r="L32406" t="s">
        <v>1313</v>
      </c>
    </row>
    <row r="32407" spans="8:12" x14ac:dyDescent="0.25">
      <c r="H32407" t="s">
        <v>30111</v>
      </c>
      <c r="I32407">
        <v>8925438</v>
      </c>
      <c r="J32407">
        <v>273427530</v>
      </c>
      <c r="K32407" t="s">
        <v>1297</v>
      </c>
      <c r="L32407" t="s">
        <v>1362</v>
      </c>
    </row>
    <row r="32408" spans="8:12" x14ac:dyDescent="0.25">
      <c r="H32408" t="s">
        <v>30112</v>
      </c>
      <c r="I32408">
        <v>8934221</v>
      </c>
      <c r="J32408">
        <v>273432980</v>
      </c>
      <c r="K32408" t="s">
        <v>1297</v>
      </c>
      <c r="L32408" t="s">
        <v>1313</v>
      </c>
    </row>
    <row r="32409" spans="8:12" x14ac:dyDescent="0.25">
      <c r="H32409" t="s">
        <v>30113</v>
      </c>
      <c r="I32409">
        <v>8867193</v>
      </c>
      <c r="J32409">
        <v>273340100</v>
      </c>
      <c r="K32409" t="s">
        <v>1297</v>
      </c>
      <c r="L32409" t="s">
        <v>1362</v>
      </c>
    </row>
    <row r="32410" spans="8:12" x14ac:dyDescent="0.25">
      <c r="H32410" t="s">
        <v>30114</v>
      </c>
      <c r="I32410">
        <v>8934283</v>
      </c>
      <c r="J32410">
        <v>273441640</v>
      </c>
      <c r="K32410" t="s">
        <v>1297</v>
      </c>
      <c r="L32410" t="s">
        <v>1313</v>
      </c>
    </row>
    <row r="32411" spans="8:12" x14ac:dyDescent="0.25">
      <c r="H32411" t="s">
        <v>30115</v>
      </c>
      <c r="I32411">
        <v>8200273</v>
      </c>
      <c r="J32411">
        <v>273354600</v>
      </c>
      <c r="K32411" t="s">
        <v>1297</v>
      </c>
      <c r="L32411" t="s">
        <v>1313</v>
      </c>
    </row>
    <row r="32412" spans="8:12" x14ac:dyDescent="0.25">
      <c r="H32412" t="s">
        <v>30116</v>
      </c>
      <c r="I32412">
        <v>8230454</v>
      </c>
      <c r="J32412">
        <v>273351010</v>
      </c>
      <c r="K32412" t="s">
        <v>1297</v>
      </c>
      <c r="L32412" t="s">
        <v>1313</v>
      </c>
    </row>
    <row r="32413" spans="8:12" x14ac:dyDescent="0.25">
      <c r="H32413" t="s">
        <v>30117</v>
      </c>
      <c r="I32413">
        <v>8230833</v>
      </c>
      <c r="J32413">
        <v>273272200</v>
      </c>
      <c r="K32413" t="s">
        <v>1297</v>
      </c>
      <c r="L32413" t="s">
        <v>1362</v>
      </c>
    </row>
    <row r="32414" spans="8:12" x14ac:dyDescent="0.25">
      <c r="H32414" t="s">
        <v>30118</v>
      </c>
      <c r="I32414">
        <v>8231045</v>
      </c>
      <c r="J32414">
        <v>273340600</v>
      </c>
      <c r="K32414" t="s">
        <v>1297</v>
      </c>
      <c r="L32414" t="s">
        <v>1362</v>
      </c>
    </row>
    <row r="32415" spans="8:12" x14ac:dyDescent="0.25">
      <c r="H32415" t="s">
        <v>30119</v>
      </c>
      <c r="I32415">
        <v>8231057</v>
      </c>
      <c r="J32415">
        <v>273349500</v>
      </c>
      <c r="K32415" t="s">
        <v>1297</v>
      </c>
      <c r="L32415" t="s">
        <v>1362</v>
      </c>
    </row>
    <row r="32416" spans="8:12" x14ac:dyDescent="0.25">
      <c r="H32416" t="s">
        <v>30120</v>
      </c>
      <c r="I32416">
        <v>8231069</v>
      </c>
      <c r="J32416">
        <v>273347300</v>
      </c>
      <c r="K32416" t="s">
        <v>1297</v>
      </c>
      <c r="L32416" t="s">
        <v>1313</v>
      </c>
    </row>
    <row r="32417" spans="8:12" x14ac:dyDescent="0.25">
      <c r="H32417" t="s">
        <v>30121</v>
      </c>
      <c r="I32417">
        <v>8231071</v>
      </c>
      <c r="J32417">
        <v>273276100</v>
      </c>
      <c r="K32417" t="s">
        <v>1297</v>
      </c>
      <c r="L32417" t="s">
        <v>1362</v>
      </c>
    </row>
    <row r="32418" spans="8:12" x14ac:dyDescent="0.25">
      <c r="H32418" t="s">
        <v>30122</v>
      </c>
      <c r="I32418">
        <v>8230871</v>
      </c>
      <c r="J32418">
        <v>273348500</v>
      </c>
      <c r="K32418" t="s">
        <v>1297</v>
      </c>
      <c r="L32418" t="s">
        <v>1362</v>
      </c>
    </row>
    <row r="32419" spans="8:12" x14ac:dyDescent="0.25">
      <c r="H32419" t="s">
        <v>30123</v>
      </c>
      <c r="I32419">
        <v>8230895</v>
      </c>
      <c r="J32419">
        <v>273346500</v>
      </c>
      <c r="K32419" t="s">
        <v>1297</v>
      </c>
      <c r="L32419" t="s">
        <v>1362</v>
      </c>
    </row>
    <row r="32420" spans="8:12" x14ac:dyDescent="0.25">
      <c r="H32420" t="s">
        <v>30124</v>
      </c>
      <c r="I32420">
        <v>8230900</v>
      </c>
      <c r="J32420">
        <v>273345500</v>
      </c>
      <c r="K32420" t="s">
        <v>1297</v>
      </c>
      <c r="L32420" t="s">
        <v>1362</v>
      </c>
    </row>
    <row r="32421" spans="8:12" x14ac:dyDescent="0.25">
      <c r="H32421" t="s">
        <v>30125</v>
      </c>
      <c r="I32421">
        <v>8230924</v>
      </c>
      <c r="J32421">
        <v>273324600</v>
      </c>
      <c r="K32421" t="s">
        <v>1297</v>
      </c>
      <c r="L32421" t="s">
        <v>1395</v>
      </c>
    </row>
    <row r="32422" spans="8:12" x14ac:dyDescent="0.25">
      <c r="H32422" t="s">
        <v>30126</v>
      </c>
      <c r="I32422">
        <v>8230936</v>
      </c>
      <c r="J32422">
        <v>273343500</v>
      </c>
      <c r="K32422" t="s">
        <v>1297</v>
      </c>
      <c r="L32422" t="s">
        <v>1362</v>
      </c>
    </row>
    <row r="32423" spans="8:12" x14ac:dyDescent="0.25">
      <c r="H32423" t="s">
        <v>30127</v>
      </c>
      <c r="I32423">
        <v>8230948</v>
      </c>
      <c r="J32423">
        <v>273342500</v>
      </c>
      <c r="K32423" t="s">
        <v>1297</v>
      </c>
      <c r="L32423" t="s">
        <v>1362</v>
      </c>
    </row>
    <row r="32424" spans="8:12" x14ac:dyDescent="0.25">
      <c r="H32424" t="s">
        <v>30128</v>
      </c>
      <c r="I32424">
        <v>8230950</v>
      </c>
      <c r="J32424">
        <v>273341500</v>
      </c>
      <c r="K32424" t="s">
        <v>1297</v>
      </c>
      <c r="L32424" t="s">
        <v>1313</v>
      </c>
    </row>
    <row r="32425" spans="8:12" x14ac:dyDescent="0.25">
      <c r="H32425" t="s">
        <v>30129</v>
      </c>
      <c r="I32425">
        <v>8230962</v>
      </c>
      <c r="J32425">
        <v>273340500</v>
      </c>
      <c r="K32425" t="s">
        <v>1297</v>
      </c>
      <c r="L32425" t="s">
        <v>1362</v>
      </c>
    </row>
    <row r="32426" spans="8:12" x14ac:dyDescent="0.25">
      <c r="H32426" t="s">
        <v>30130</v>
      </c>
      <c r="I32426">
        <v>7038317</v>
      </c>
      <c r="J32426">
        <v>273311960</v>
      </c>
      <c r="K32426" t="s">
        <v>1297</v>
      </c>
      <c r="L32426" t="s">
        <v>1362</v>
      </c>
    </row>
    <row r="32427" spans="8:12" x14ac:dyDescent="0.25">
      <c r="H32427" t="s">
        <v>30131</v>
      </c>
      <c r="I32427">
        <v>7529885</v>
      </c>
      <c r="J32427">
        <v>667005194</v>
      </c>
      <c r="K32427" t="s">
        <v>2089</v>
      </c>
      <c r="L32427" t="s">
        <v>1614</v>
      </c>
    </row>
    <row r="32428" spans="8:12" x14ac:dyDescent="0.25">
      <c r="H32428" t="s">
        <v>30132</v>
      </c>
      <c r="I32428">
        <v>9284544</v>
      </c>
      <c r="J32428">
        <v>311000107</v>
      </c>
      <c r="K32428" t="s">
        <v>1609</v>
      </c>
      <c r="L32428" t="s">
        <v>1341</v>
      </c>
    </row>
    <row r="32429" spans="8:12" x14ac:dyDescent="0.25">
      <c r="H32429" t="s">
        <v>30133</v>
      </c>
      <c r="I32429">
        <v>8865951</v>
      </c>
      <c r="J32429">
        <v>273390200</v>
      </c>
      <c r="K32429" t="s">
        <v>1297</v>
      </c>
      <c r="L32429" t="s">
        <v>1295</v>
      </c>
    </row>
    <row r="32430" spans="8:12" x14ac:dyDescent="0.25">
      <c r="H32430" t="s">
        <v>30134</v>
      </c>
      <c r="I32430">
        <v>9363974</v>
      </c>
      <c r="J32430">
        <v>272526000</v>
      </c>
      <c r="K32430" t="s">
        <v>1635</v>
      </c>
      <c r="L32430" t="s">
        <v>1295</v>
      </c>
    </row>
    <row r="32431" spans="8:12" x14ac:dyDescent="0.25">
      <c r="H32431" t="s">
        <v>30135</v>
      </c>
      <c r="I32431">
        <v>8844062</v>
      </c>
      <c r="J32431">
        <v>272294000</v>
      </c>
      <c r="K32431" t="s">
        <v>1635</v>
      </c>
      <c r="L32431" t="s">
        <v>1295</v>
      </c>
    </row>
    <row r="32432" spans="8:12" x14ac:dyDescent="0.25">
      <c r="H32432" t="s">
        <v>30136</v>
      </c>
      <c r="I32432">
        <v>8867088</v>
      </c>
      <c r="J32432">
        <v>273345400</v>
      </c>
      <c r="K32432" t="s">
        <v>1297</v>
      </c>
      <c r="L32432" t="s">
        <v>1313</v>
      </c>
    </row>
    <row r="32433" spans="8:12" x14ac:dyDescent="0.25">
      <c r="H32433" t="s">
        <v>30137</v>
      </c>
      <c r="I32433">
        <v>8866838</v>
      </c>
      <c r="J32433">
        <v>273391200</v>
      </c>
      <c r="K32433" t="s">
        <v>1297</v>
      </c>
      <c r="L32433" t="s">
        <v>1295</v>
      </c>
    </row>
    <row r="32434" spans="8:12" x14ac:dyDescent="0.25">
      <c r="H32434" t="s">
        <v>30138</v>
      </c>
      <c r="I32434">
        <v>8866852</v>
      </c>
      <c r="J32434">
        <v>273399100</v>
      </c>
      <c r="K32434" t="s">
        <v>1297</v>
      </c>
      <c r="L32434" t="s">
        <v>1295</v>
      </c>
    </row>
    <row r="32435" spans="8:12" x14ac:dyDescent="0.25">
      <c r="H32435" t="s">
        <v>30139</v>
      </c>
      <c r="I32435">
        <v>9734305</v>
      </c>
      <c r="J32435">
        <v>375649000</v>
      </c>
      <c r="K32435" t="s">
        <v>1322</v>
      </c>
      <c r="L32435" t="s">
        <v>1329</v>
      </c>
    </row>
    <row r="32436" spans="8:12" x14ac:dyDescent="0.25">
      <c r="H32436" t="s">
        <v>30139</v>
      </c>
      <c r="I32436">
        <v>9734305</v>
      </c>
      <c r="J32436">
        <v>372404000</v>
      </c>
      <c r="L32436" t="s">
        <v>1329</v>
      </c>
    </row>
    <row r="32437" spans="8:12" x14ac:dyDescent="0.25">
      <c r="H32437" t="s">
        <v>30140</v>
      </c>
      <c r="I32437">
        <v>9140102</v>
      </c>
      <c r="J32437">
        <v>627093246</v>
      </c>
      <c r="K32437" t="s">
        <v>1649</v>
      </c>
      <c r="L32437" t="s">
        <v>1308</v>
      </c>
    </row>
    <row r="32438" spans="8:12" x14ac:dyDescent="0.25">
      <c r="H32438" t="s">
        <v>30141</v>
      </c>
      <c r="I32438">
        <v>8955641</v>
      </c>
      <c r="J32438">
        <v>273450450</v>
      </c>
      <c r="K32438" t="s">
        <v>1297</v>
      </c>
      <c r="L32438" t="s">
        <v>1295</v>
      </c>
    </row>
    <row r="32439" spans="8:12" x14ac:dyDescent="0.25">
      <c r="H32439" t="s">
        <v>30142</v>
      </c>
      <c r="I32439">
        <v>8850906</v>
      </c>
      <c r="J32439">
        <v>273439520</v>
      </c>
      <c r="K32439" t="s">
        <v>1297</v>
      </c>
      <c r="L32439" t="s">
        <v>1295</v>
      </c>
    </row>
    <row r="32440" spans="8:12" x14ac:dyDescent="0.25">
      <c r="H32440" t="s">
        <v>30143</v>
      </c>
      <c r="I32440">
        <v>8862703</v>
      </c>
      <c r="J32440">
        <v>273310130</v>
      </c>
      <c r="K32440" t="s">
        <v>1297</v>
      </c>
      <c r="L32440" t="s">
        <v>1295</v>
      </c>
    </row>
    <row r="32441" spans="8:12" x14ac:dyDescent="0.25">
      <c r="H32441" t="s">
        <v>30144</v>
      </c>
      <c r="I32441">
        <v>8873489</v>
      </c>
      <c r="J32441">
        <v>273430620</v>
      </c>
      <c r="K32441" t="s">
        <v>1297</v>
      </c>
      <c r="L32441" t="s">
        <v>1295</v>
      </c>
    </row>
    <row r="32442" spans="8:12" x14ac:dyDescent="0.25">
      <c r="H32442" t="s">
        <v>30145</v>
      </c>
      <c r="I32442">
        <v>8933564</v>
      </c>
      <c r="J32442">
        <v>273431620</v>
      </c>
      <c r="K32442" t="s">
        <v>1297</v>
      </c>
      <c r="L32442" t="s">
        <v>1295</v>
      </c>
    </row>
    <row r="32443" spans="8:12" x14ac:dyDescent="0.25">
      <c r="H32443" t="s">
        <v>30146</v>
      </c>
      <c r="I32443">
        <v>8873324</v>
      </c>
      <c r="J32443">
        <v>273432620</v>
      </c>
      <c r="K32443" t="s">
        <v>1297</v>
      </c>
      <c r="L32443" t="s">
        <v>1295</v>
      </c>
    </row>
    <row r="32444" spans="8:12" x14ac:dyDescent="0.25">
      <c r="H32444" t="s">
        <v>30147</v>
      </c>
      <c r="I32444">
        <v>9363975</v>
      </c>
      <c r="J32444">
        <v>272525992</v>
      </c>
      <c r="K32444" t="s">
        <v>1635</v>
      </c>
      <c r="L32444" t="s">
        <v>1308</v>
      </c>
    </row>
    <row r="32445" spans="8:12" x14ac:dyDescent="0.25">
      <c r="H32445" t="s">
        <v>30148</v>
      </c>
      <c r="I32445">
        <v>9179373</v>
      </c>
      <c r="J32445">
        <v>245491000</v>
      </c>
      <c r="K32445" t="s">
        <v>1387</v>
      </c>
      <c r="L32445" t="s">
        <v>1295</v>
      </c>
    </row>
    <row r="32446" spans="8:12" x14ac:dyDescent="0.25">
      <c r="H32446" t="s">
        <v>30149</v>
      </c>
      <c r="I32446">
        <v>9229087</v>
      </c>
      <c r="J32446">
        <v>246210000</v>
      </c>
      <c r="K32446" t="s">
        <v>1387</v>
      </c>
      <c r="L32446" t="s">
        <v>1295</v>
      </c>
    </row>
    <row r="32447" spans="8:12" x14ac:dyDescent="0.25">
      <c r="H32447" t="s">
        <v>30150</v>
      </c>
      <c r="I32447">
        <v>9346706</v>
      </c>
      <c r="J32447">
        <v>244971000</v>
      </c>
      <c r="K32447" t="s">
        <v>1387</v>
      </c>
      <c r="L32447" t="s">
        <v>1295</v>
      </c>
    </row>
    <row r="32448" spans="8:12" x14ac:dyDescent="0.25">
      <c r="H32448" t="s">
        <v>30151</v>
      </c>
      <c r="I32448">
        <v>7028441</v>
      </c>
      <c r="J32448">
        <v>725000629</v>
      </c>
      <c r="K32448" t="s">
        <v>1532</v>
      </c>
      <c r="L32448" t="s">
        <v>1308</v>
      </c>
    </row>
    <row r="32449" spans="8:12" x14ac:dyDescent="0.25">
      <c r="H32449" t="s">
        <v>30152</v>
      </c>
      <c r="I32449">
        <v>9145645</v>
      </c>
      <c r="J32449">
        <v>277338000</v>
      </c>
      <c r="K32449" t="s">
        <v>1707</v>
      </c>
      <c r="L32449" t="s">
        <v>1295</v>
      </c>
    </row>
    <row r="32450" spans="8:12" x14ac:dyDescent="0.25">
      <c r="H32450" t="s">
        <v>30153</v>
      </c>
      <c r="I32450">
        <v>9552161</v>
      </c>
      <c r="J32450">
        <v>565783000</v>
      </c>
      <c r="L32450" t="s">
        <v>1329</v>
      </c>
    </row>
    <row r="32451" spans="8:12" x14ac:dyDescent="0.25">
      <c r="H32451" t="s">
        <v>30154</v>
      </c>
      <c r="I32451">
        <v>9680516</v>
      </c>
      <c r="J32451">
        <v>235103022</v>
      </c>
      <c r="K32451" t="s">
        <v>1558</v>
      </c>
      <c r="L32451" t="s">
        <v>1308</v>
      </c>
    </row>
    <row r="32452" spans="8:12" x14ac:dyDescent="0.25">
      <c r="H32452" t="s">
        <v>30155</v>
      </c>
      <c r="I32452">
        <v>9685750</v>
      </c>
      <c r="J32452">
        <v>244830168</v>
      </c>
      <c r="K32452" t="s">
        <v>1387</v>
      </c>
      <c r="L32452" t="s">
        <v>1308</v>
      </c>
    </row>
    <row r="32453" spans="8:12" x14ac:dyDescent="0.25">
      <c r="H32453" t="s">
        <v>30156</v>
      </c>
      <c r="I32453">
        <v>9685762</v>
      </c>
      <c r="J32453">
        <v>244830902</v>
      </c>
      <c r="K32453" t="s">
        <v>1387</v>
      </c>
      <c r="L32453" t="s">
        <v>1329</v>
      </c>
    </row>
    <row r="32454" spans="8:12" x14ac:dyDescent="0.25">
      <c r="H32454" t="s">
        <v>30157</v>
      </c>
      <c r="I32454">
        <v>9689201</v>
      </c>
      <c r="J32454">
        <v>579212229</v>
      </c>
      <c r="L32454" t="s">
        <v>1329</v>
      </c>
    </row>
    <row r="32455" spans="8:12" x14ac:dyDescent="0.25">
      <c r="H32455" t="s">
        <v>30157</v>
      </c>
      <c r="I32455">
        <v>9689201</v>
      </c>
      <c r="J32455">
        <v>236660000</v>
      </c>
      <c r="K32455" t="s">
        <v>1383</v>
      </c>
      <c r="L32455" t="s">
        <v>1329</v>
      </c>
    </row>
    <row r="32456" spans="8:12" x14ac:dyDescent="0.25">
      <c r="H32456" t="s">
        <v>30158</v>
      </c>
      <c r="I32456">
        <v>9697521</v>
      </c>
      <c r="J32456">
        <v>236675000</v>
      </c>
      <c r="K32456" t="s">
        <v>1383</v>
      </c>
      <c r="L32456" t="s">
        <v>1329</v>
      </c>
    </row>
    <row r="32457" spans="8:12" x14ac:dyDescent="0.25">
      <c r="H32457" t="s">
        <v>30158</v>
      </c>
      <c r="I32457">
        <v>9697521</v>
      </c>
      <c r="J32457">
        <v>236233280</v>
      </c>
      <c r="K32457" t="s">
        <v>1383</v>
      </c>
      <c r="L32457" t="s">
        <v>1329</v>
      </c>
    </row>
    <row r="32458" spans="8:12" x14ac:dyDescent="0.25">
      <c r="H32458" t="s">
        <v>30159</v>
      </c>
      <c r="I32458">
        <v>9720732</v>
      </c>
      <c r="J32458">
        <v>414012345</v>
      </c>
      <c r="L32458" t="s">
        <v>1329</v>
      </c>
    </row>
    <row r="32459" spans="8:12" x14ac:dyDescent="0.25">
      <c r="H32459" t="s">
        <v>30159</v>
      </c>
      <c r="I32459">
        <v>9720732</v>
      </c>
      <c r="J32459">
        <v>236674000</v>
      </c>
      <c r="K32459" t="s">
        <v>1383</v>
      </c>
      <c r="L32459" t="s">
        <v>1329</v>
      </c>
    </row>
    <row r="32460" spans="8:12" x14ac:dyDescent="0.25">
      <c r="H32460" t="s">
        <v>30160</v>
      </c>
      <c r="I32460">
        <v>9720744</v>
      </c>
      <c r="J32460">
        <v>414219110</v>
      </c>
      <c r="L32460" t="s">
        <v>1329</v>
      </c>
    </row>
    <row r="32461" spans="8:12" x14ac:dyDescent="0.25">
      <c r="H32461" t="s">
        <v>30161</v>
      </c>
      <c r="I32461">
        <v>8104125</v>
      </c>
      <c r="J32461">
        <v>309061000</v>
      </c>
      <c r="K32461" t="s">
        <v>1609</v>
      </c>
      <c r="L32461" t="s">
        <v>1308</v>
      </c>
    </row>
    <row r="32462" spans="8:12" x14ac:dyDescent="0.25">
      <c r="H32462" t="s">
        <v>30162</v>
      </c>
      <c r="I32462">
        <v>9697131</v>
      </c>
      <c r="J32462">
        <v>244820666</v>
      </c>
      <c r="K32462" t="s">
        <v>1387</v>
      </c>
      <c r="L32462" t="s">
        <v>1329</v>
      </c>
    </row>
    <row r="32463" spans="8:12" x14ac:dyDescent="0.25">
      <c r="H32463" t="s">
        <v>30163</v>
      </c>
      <c r="I32463">
        <v>9697129</v>
      </c>
      <c r="J32463">
        <v>413811909</v>
      </c>
      <c r="K32463" t="s">
        <v>1328</v>
      </c>
      <c r="L32463" t="s">
        <v>1329</v>
      </c>
    </row>
    <row r="32464" spans="8:12" x14ac:dyDescent="0.25">
      <c r="H32464" t="s">
        <v>30163</v>
      </c>
      <c r="I32464">
        <v>9697129</v>
      </c>
      <c r="J32464">
        <v>244870060</v>
      </c>
      <c r="K32464" t="s">
        <v>1387</v>
      </c>
      <c r="L32464" t="s">
        <v>1329</v>
      </c>
    </row>
    <row r="32465" spans="8:12" x14ac:dyDescent="0.25">
      <c r="H32465" t="s">
        <v>30164</v>
      </c>
      <c r="I32465">
        <v>9236896</v>
      </c>
      <c r="J32465">
        <v>574693000</v>
      </c>
      <c r="K32465" t="s">
        <v>1350</v>
      </c>
      <c r="L32465" t="s">
        <v>1341</v>
      </c>
    </row>
    <row r="32466" spans="8:12" x14ac:dyDescent="0.25">
      <c r="H32466" t="s">
        <v>30165</v>
      </c>
      <c r="I32466">
        <v>9202106</v>
      </c>
      <c r="J32466">
        <v>574418000</v>
      </c>
      <c r="K32466" t="s">
        <v>1350</v>
      </c>
      <c r="L32466" t="s">
        <v>1341</v>
      </c>
    </row>
    <row r="32467" spans="8:12" x14ac:dyDescent="0.25">
      <c r="H32467" t="s">
        <v>185</v>
      </c>
      <c r="I32467">
        <v>9391634</v>
      </c>
      <c r="J32467">
        <v>574001890</v>
      </c>
      <c r="K32467" t="s">
        <v>1350</v>
      </c>
      <c r="L32467" t="s">
        <v>1341</v>
      </c>
    </row>
    <row r="32468" spans="8:12" x14ac:dyDescent="0.25">
      <c r="H32468" t="s">
        <v>30166</v>
      </c>
      <c r="I32468">
        <v>9290983</v>
      </c>
      <c r="J32468">
        <v>574682000</v>
      </c>
      <c r="K32468" t="s">
        <v>1350</v>
      </c>
      <c r="L32468" t="s">
        <v>1341</v>
      </c>
    </row>
    <row r="32469" spans="8:12" x14ac:dyDescent="0.25">
      <c r="H32469" t="s">
        <v>30167</v>
      </c>
      <c r="I32469">
        <v>9229116</v>
      </c>
      <c r="J32469">
        <v>357365000</v>
      </c>
      <c r="K32469" t="s">
        <v>1332</v>
      </c>
      <c r="L32469" t="s">
        <v>1295</v>
      </c>
    </row>
    <row r="32470" spans="8:12" x14ac:dyDescent="0.25">
      <c r="H32470" t="s">
        <v>30168</v>
      </c>
      <c r="I32470">
        <v>9277307</v>
      </c>
      <c r="J32470">
        <v>245313000</v>
      </c>
      <c r="K32470" t="s">
        <v>1387</v>
      </c>
      <c r="L32470" t="s">
        <v>1295</v>
      </c>
    </row>
    <row r="32471" spans="8:12" x14ac:dyDescent="0.25">
      <c r="H32471" t="s">
        <v>30169</v>
      </c>
      <c r="I32471">
        <v>8711772</v>
      </c>
      <c r="J32471">
        <v>272159000</v>
      </c>
      <c r="K32471" t="s">
        <v>1635</v>
      </c>
      <c r="L32471" t="s">
        <v>2051</v>
      </c>
    </row>
    <row r="32472" spans="8:12" x14ac:dyDescent="0.25">
      <c r="H32472" t="s">
        <v>30170</v>
      </c>
      <c r="I32472">
        <v>9001435</v>
      </c>
      <c r="J32472">
        <v>273348590</v>
      </c>
      <c r="K32472" t="s">
        <v>1297</v>
      </c>
      <c r="L32472" t="s">
        <v>1295</v>
      </c>
    </row>
    <row r="32473" spans="8:12" x14ac:dyDescent="0.25">
      <c r="H32473" t="s">
        <v>30171</v>
      </c>
      <c r="I32473">
        <v>9221633</v>
      </c>
      <c r="J32473">
        <v>636015851</v>
      </c>
      <c r="K32473" t="s">
        <v>1464</v>
      </c>
      <c r="L32473" t="s">
        <v>1341</v>
      </c>
    </row>
    <row r="32474" spans="8:12" x14ac:dyDescent="0.25">
      <c r="H32474" t="s">
        <v>30172</v>
      </c>
      <c r="I32474">
        <v>8108793</v>
      </c>
      <c r="J32474">
        <v>341171000</v>
      </c>
      <c r="K32474" t="s">
        <v>1316</v>
      </c>
      <c r="L32474" t="s">
        <v>1308</v>
      </c>
    </row>
    <row r="32475" spans="8:12" x14ac:dyDescent="0.25">
      <c r="H32475" t="s">
        <v>30173</v>
      </c>
      <c r="I32475">
        <v>9553256</v>
      </c>
      <c r="J32475">
        <v>636015446</v>
      </c>
      <c r="K32475" t="s">
        <v>1464</v>
      </c>
      <c r="L32475" t="s">
        <v>1341</v>
      </c>
    </row>
    <row r="32476" spans="8:12" x14ac:dyDescent="0.25">
      <c r="H32476" t="s">
        <v>30173</v>
      </c>
      <c r="I32476">
        <v>8421341</v>
      </c>
      <c r="J32476">
        <v>248072000</v>
      </c>
      <c r="K32476" t="s">
        <v>1340</v>
      </c>
      <c r="L32476" t="s">
        <v>1341</v>
      </c>
    </row>
    <row r="32477" spans="8:12" x14ac:dyDescent="0.25">
      <c r="H32477" t="s">
        <v>30174</v>
      </c>
      <c r="I32477">
        <v>9300570</v>
      </c>
      <c r="J32477">
        <v>371162000</v>
      </c>
      <c r="L32477" t="s">
        <v>1341</v>
      </c>
    </row>
    <row r="32478" spans="8:12" x14ac:dyDescent="0.25">
      <c r="H32478" t="s">
        <v>30175</v>
      </c>
      <c r="I32478">
        <v>9568259</v>
      </c>
      <c r="J32478">
        <v>573964289</v>
      </c>
      <c r="L32478" t="s">
        <v>1313</v>
      </c>
    </row>
    <row r="32479" spans="8:12" x14ac:dyDescent="0.25">
      <c r="H32479" t="s">
        <v>30176</v>
      </c>
      <c r="I32479">
        <v>9616383</v>
      </c>
      <c r="J32479">
        <v>574001620</v>
      </c>
      <c r="K32479" t="s">
        <v>1350</v>
      </c>
      <c r="L32479" t="s">
        <v>1313</v>
      </c>
    </row>
    <row r="32480" spans="8:12" x14ac:dyDescent="0.25">
      <c r="H32480" t="s">
        <v>30177</v>
      </c>
      <c r="I32480">
        <v>9277321</v>
      </c>
      <c r="J32480">
        <v>245124000</v>
      </c>
      <c r="K32480" t="s">
        <v>1387</v>
      </c>
      <c r="L32480" t="s">
        <v>1295</v>
      </c>
    </row>
    <row r="32481" spans="8:12" x14ac:dyDescent="0.25">
      <c r="H32481" t="s">
        <v>30178</v>
      </c>
      <c r="I32481">
        <v>9066473</v>
      </c>
      <c r="J32481">
        <v>533130401</v>
      </c>
      <c r="K32481" t="s">
        <v>1563</v>
      </c>
      <c r="L32481" t="s">
        <v>1313</v>
      </c>
    </row>
    <row r="32482" spans="8:12" x14ac:dyDescent="0.25">
      <c r="H32482" t="s">
        <v>30179</v>
      </c>
      <c r="I32482">
        <v>9676084</v>
      </c>
      <c r="J32482">
        <v>636016318</v>
      </c>
      <c r="K32482" t="s">
        <v>1464</v>
      </c>
      <c r="L32482" t="s">
        <v>1308</v>
      </c>
    </row>
    <row r="32483" spans="8:12" x14ac:dyDescent="0.25">
      <c r="H32483" t="s">
        <v>30180</v>
      </c>
      <c r="I32483">
        <v>9692650</v>
      </c>
      <c r="J32483">
        <v>636016353</v>
      </c>
      <c r="K32483" t="s">
        <v>1464</v>
      </c>
      <c r="L32483" t="s">
        <v>1308</v>
      </c>
    </row>
    <row r="32484" spans="8:12" x14ac:dyDescent="0.25">
      <c r="H32484" t="s">
        <v>1229</v>
      </c>
      <c r="I32484">
        <v>9673757</v>
      </c>
      <c r="J32484">
        <v>636016227</v>
      </c>
      <c r="K32484" t="s">
        <v>1464</v>
      </c>
      <c r="L32484" t="s">
        <v>1341</v>
      </c>
    </row>
    <row r="32485" spans="8:12" x14ac:dyDescent="0.25">
      <c r="H32485" t="s">
        <v>30181</v>
      </c>
      <c r="I32485">
        <v>9593311</v>
      </c>
      <c r="J32485">
        <v>636016266</v>
      </c>
      <c r="K32485" t="s">
        <v>1464</v>
      </c>
      <c r="L32485" t="s">
        <v>1341</v>
      </c>
    </row>
    <row r="32486" spans="8:12" x14ac:dyDescent="0.25">
      <c r="H32486" t="s">
        <v>30182</v>
      </c>
      <c r="I32486">
        <v>9217802</v>
      </c>
      <c r="J32486">
        <v>357318000</v>
      </c>
      <c r="K32486" t="s">
        <v>1332</v>
      </c>
      <c r="L32486" t="s">
        <v>1295</v>
      </c>
    </row>
    <row r="32487" spans="8:12" x14ac:dyDescent="0.25">
      <c r="H32487" t="s">
        <v>30183</v>
      </c>
      <c r="I32487">
        <v>9103025</v>
      </c>
      <c r="J32487">
        <v>353166000</v>
      </c>
      <c r="K32487" t="s">
        <v>1332</v>
      </c>
      <c r="L32487" t="s">
        <v>1295</v>
      </c>
    </row>
    <row r="32488" spans="8:12" x14ac:dyDescent="0.25">
      <c r="H32488" t="s">
        <v>30184</v>
      </c>
      <c r="I32488">
        <v>9146912</v>
      </c>
      <c r="J32488">
        <v>356076000</v>
      </c>
      <c r="K32488" t="s">
        <v>1332</v>
      </c>
      <c r="L32488" t="s">
        <v>1295</v>
      </c>
    </row>
    <row r="32489" spans="8:12" x14ac:dyDescent="0.25">
      <c r="H32489" t="s">
        <v>30185</v>
      </c>
      <c r="I32489">
        <v>9188888</v>
      </c>
      <c r="J32489">
        <v>412220000</v>
      </c>
      <c r="K32489" t="s">
        <v>1328</v>
      </c>
      <c r="L32489" t="s">
        <v>1308</v>
      </c>
    </row>
    <row r="32490" spans="8:12" x14ac:dyDescent="0.25">
      <c r="H32490" t="s">
        <v>30186</v>
      </c>
      <c r="I32490">
        <v>9335460</v>
      </c>
      <c r="J32490">
        <v>574493000</v>
      </c>
      <c r="K32490" t="s">
        <v>1350</v>
      </c>
      <c r="L32490" t="s">
        <v>1341</v>
      </c>
    </row>
    <row r="32491" spans="8:12" x14ac:dyDescent="0.25">
      <c r="H32491" t="s">
        <v>30187</v>
      </c>
      <c r="I32491">
        <v>9113886</v>
      </c>
      <c r="J32491">
        <v>574452000</v>
      </c>
      <c r="K32491" t="s">
        <v>1350</v>
      </c>
      <c r="L32491" t="s">
        <v>1341</v>
      </c>
    </row>
    <row r="32492" spans="8:12" x14ac:dyDescent="0.25">
      <c r="H32492" t="s">
        <v>30188</v>
      </c>
      <c r="I32492">
        <v>9191046</v>
      </c>
      <c r="J32492">
        <v>574432000</v>
      </c>
      <c r="K32492" t="s">
        <v>1350</v>
      </c>
      <c r="L32492" t="s">
        <v>1341</v>
      </c>
    </row>
    <row r="32493" spans="8:12" x14ac:dyDescent="0.25">
      <c r="H32493" t="s">
        <v>30189</v>
      </c>
      <c r="I32493">
        <v>9536337</v>
      </c>
      <c r="J32493">
        <v>574435000</v>
      </c>
      <c r="K32493" t="s">
        <v>1350</v>
      </c>
      <c r="L32493" t="s">
        <v>1341</v>
      </c>
    </row>
    <row r="32494" spans="8:12" x14ac:dyDescent="0.25">
      <c r="H32494" t="s">
        <v>30190</v>
      </c>
      <c r="I32494">
        <v>9060730</v>
      </c>
      <c r="J32494">
        <v>574138000</v>
      </c>
      <c r="K32494" t="s">
        <v>1350</v>
      </c>
      <c r="L32494" t="s">
        <v>1341</v>
      </c>
    </row>
    <row r="32495" spans="8:12" x14ac:dyDescent="0.25">
      <c r="H32495" t="s">
        <v>30191</v>
      </c>
      <c r="I32495">
        <v>9146900</v>
      </c>
      <c r="J32495">
        <v>574330000</v>
      </c>
      <c r="L32495" t="s">
        <v>1341</v>
      </c>
    </row>
    <row r="32496" spans="8:12" x14ac:dyDescent="0.25">
      <c r="H32496" t="s">
        <v>30192</v>
      </c>
      <c r="I32496">
        <v>9146895</v>
      </c>
      <c r="J32496">
        <v>574006000</v>
      </c>
      <c r="K32496" t="s">
        <v>1350</v>
      </c>
      <c r="L32496" t="s">
        <v>1341</v>
      </c>
    </row>
    <row r="32497" spans="8:12" x14ac:dyDescent="0.25">
      <c r="H32497" t="s">
        <v>30193</v>
      </c>
      <c r="I32497">
        <v>9180009</v>
      </c>
      <c r="J32497">
        <v>574274000</v>
      </c>
      <c r="K32497" t="s">
        <v>1350</v>
      </c>
      <c r="L32497" t="s">
        <v>1341</v>
      </c>
    </row>
    <row r="32498" spans="8:12" x14ac:dyDescent="0.25">
      <c r="H32498" t="s">
        <v>30194</v>
      </c>
      <c r="I32498">
        <v>9050553</v>
      </c>
      <c r="J32498">
        <v>411272044</v>
      </c>
      <c r="L32498" t="s">
        <v>1308</v>
      </c>
    </row>
    <row r="32499" spans="8:12" x14ac:dyDescent="0.25">
      <c r="H32499" t="s">
        <v>30195</v>
      </c>
      <c r="I32499">
        <v>9707819</v>
      </c>
      <c r="J32499">
        <v>238005000</v>
      </c>
      <c r="K32499" t="s">
        <v>2926</v>
      </c>
      <c r="L32499" t="s">
        <v>1313</v>
      </c>
    </row>
    <row r="32500" spans="8:12" x14ac:dyDescent="0.25">
      <c r="H32500" t="s">
        <v>30196</v>
      </c>
      <c r="I32500">
        <v>9337779</v>
      </c>
      <c r="J32500">
        <v>247245300</v>
      </c>
      <c r="K32500" t="s">
        <v>1398</v>
      </c>
      <c r="L32500" t="s">
        <v>1326</v>
      </c>
    </row>
    <row r="32501" spans="8:12" x14ac:dyDescent="0.25">
      <c r="H32501" t="s">
        <v>1230</v>
      </c>
      <c r="I32501">
        <v>9718686</v>
      </c>
      <c r="J32501">
        <v>538006383</v>
      </c>
      <c r="K32501" t="s">
        <v>1437</v>
      </c>
      <c r="L32501" t="s">
        <v>1308</v>
      </c>
    </row>
    <row r="32502" spans="8:12" x14ac:dyDescent="0.25">
      <c r="H32502" t="s">
        <v>30197</v>
      </c>
      <c r="I32502">
        <v>9251743</v>
      </c>
      <c r="J32502">
        <v>224490000</v>
      </c>
      <c r="K32502" t="s">
        <v>1830</v>
      </c>
      <c r="L32502" t="s">
        <v>1326</v>
      </c>
    </row>
    <row r="32503" spans="8:12" x14ac:dyDescent="0.25">
      <c r="H32503" t="s">
        <v>236</v>
      </c>
      <c r="I32503">
        <v>9583691</v>
      </c>
      <c r="J32503">
        <v>269144000</v>
      </c>
      <c r="K32503" t="s">
        <v>1460</v>
      </c>
      <c r="L32503" t="s">
        <v>1341</v>
      </c>
    </row>
    <row r="32504" spans="8:12" x14ac:dyDescent="0.25">
      <c r="H32504" t="s">
        <v>30198</v>
      </c>
      <c r="I32504">
        <v>9532862</v>
      </c>
      <c r="J32504">
        <v>574000030</v>
      </c>
      <c r="K32504" t="s">
        <v>1350</v>
      </c>
      <c r="L32504" t="s">
        <v>1329</v>
      </c>
    </row>
    <row r="32505" spans="8:12" x14ac:dyDescent="0.25">
      <c r="H32505" t="s">
        <v>30199</v>
      </c>
      <c r="I32505">
        <v>8848745</v>
      </c>
      <c r="J32505">
        <v>273343900</v>
      </c>
      <c r="K32505" t="s">
        <v>1297</v>
      </c>
      <c r="L32505" t="s">
        <v>1362</v>
      </c>
    </row>
    <row r="32506" spans="8:12" x14ac:dyDescent="0.25">
      <c r="H32506" t="s">
        <v>30200</v>
      </c>
      <c r="I32506">
        <v>9538115</v>
      </c>
      <c r="J32506">
        <v>273350140</v>
      </c>
      <c r="K32506" t="s">
        <v>1297</v>
      </c>
      <c r="L32506" t="s">
        <v>1329</v>
      </c>
    </row>
    <row r="32507" spans="8:12" x14ac:dyDescent="0.25">
      <c r="H32507" t="s">
        <v>30201</v>
      </c>
      <c r="I32507">
        <v>9459371</v>
      </c>
      <c r="J32507">
        <v>205568000</v>
      </c>
      <c r="K32507" t="s">
        <v>1616</v>
      </c>
      <c r="L32507" t="s">
        <v>1341</v>
      </c>
    </row>
    <row r="32508" spans="8:12" x14ac:dyDescent="0.25">
      <c r="H32508" t="s">
        <v>30202</v>
      </c>
      <c r="I32508">
        <v>9542922</v>
      </c>
      <c r="J32508">
        <v>572571210</v>
      </c>
      <c r="K32508" t="s">
        <v>1575</v>
      </c>
      <c r="L32508" t="s">
        <v>1326</v>
      </c>
    </row>
    <row r="32509" spans="8:12" x14ac:dyDescent="0.25">
      <c r="H32509" t="s">
        <v>30203</v>
      </c>
      <c r="I32509">
        <v>9514937</v>
      </c>
      <c r="J32509">
        <v>245726000</v>
      </c>
      <c r="K32509" t="s">
        <v>1387</v>
      </c>
      <c r="L32509" t="s">
        <v>1295</v>
      </c>
    </row>
    <row r="32510" spans="8:12" x14ac:dyDescent="0.25">
      <c r="H32510" t="s">
        <v>30204</v>
      </c>
      <c r="I32510">
        <v>9659103</v>
      </c>
      <c r="J32510">
        <v>205655000</v>
      </c>
      <c r="K32510" t="s">
        <v>1616</v>
      </c>
      <c r="L32510" t="s">
        <v>1346</v>
      </c>
    </row>
    <row r="32511" spans="8:12" x14ac:dyDescent="0.25">
      <c r="H32511" t="s">
        <v>30205</v>
      </c>
      <c r="I32511">
        <v>9484687</v>
      </c>
      <c r="J32511">
        <v>636014571</v>
      </c>
      <c r="K32511" t="s">
        <v>1464</v>
      </c>
      <c r="L32511" t="s">
        <v>1341</v>
      </c>
    </row>
    <row r="32512" spans="8:12" x14ac:dyDescent="0.25">
      <c r="H32512" t="s">
        <v>30206</v>
      </c>
      <c r="I32512">
        <v>7801908</v>
      </c>
      <c r="J32512">
        <v>273324250</v>
      </c>
      <c r="K32512" t="s">
        <v>1297</v>
      </c>
      <c r="L32512" t="s">
        <v>1295</v>
      </c>
    </row>
    <row r="32513" spans="8:12" x14ac:dyDescent="0.25">
      <c r="H32513" t="s">
        <v>30207</v>
      </c>
      <c r="I32513">
        <v>8317978</v>
      </c>
      <c r="J32513">
        <v>277487000</v>
      </c>
      <c r="K32513" t="s">
        <v>1707</v>
      </c>
      <c r="L32513" t="s">
        <v>1295</v>
      </c>
    </row>
    <row r="32514" spans="8:12" x14ac:dyDescent="0.25">
      <c r="H32514" t="s">
        <v>30208</v>
      </c>
      <c r="I32514">
        <v>9065467</v>
      </c>
      <c r="J32514">
        <v>244499000</v>
      </c>
      <c r="K32514" t="s">
        <v>1387</v>
      </c>
      <c r="L32514" t="s">
        <v>10448</v>
      </c>
    </row>
    <row r="32515" spans="8:12" x14ac:dyDescent="0.25">
      <c r="H32515" t="s">
        <v>30209</v>
      </c>
      <c r="I32515">
        <v>9127136</v>
      </c>
      <c r="J32515">
        <v>622121425</v>
      </c>
      <c r="K32515" t="s">
        <v>1937</v>
      </c>
      <c r="L32515" t="s">
        <v>1341</v>
      </c>
    </row>
    <row r="32516" spans="8:12" x14ac:dyDescent="0.25">
      <c r="H32516" t="s">
        <v>30210</v>
      </c>
      <c r="I32516">
        <v>9107681</v>
      </c>
      <c r="J32516">
        <v>622121423</v>
      </c>
      <c r="K32516" t="s">
        <v>1937</v>
      </c>
      <c r="L32516" t="s">
        <v>1341</v>
      </c>
    </row>
    <row r="32517" spans="8:12" x14ac:dyDescent="0.25">
      <c r="H32517" t="s">
        <v>30211</v>
      </c>
      <c r="I32517">
        <v>9077898</v>
      </c>
      <c r="J32517">
        <v>622121420</v>
      </c>
      <c r="K32517" t="s">
        <v>1937</v>
      </c>
      <c r="L32517" t="s">
        <v>1341</v>
      </c>
    </row>
    <row r="32518" spans="8:12" x14ac:dyDescent="0.25">
      <c r="H32518" t="s">
        <v>30212</v>
      </c>
      <c r="I32518">
        <v>9460722</v>
      </c>
      <c r="J32518">
        <v>622121410</v>
      </c>
      <c r="K32518" t="s">
        <v>1937</v>
      </c>
      <c r="L32518" t="s">
        <v>1341</v>
      </c>
    </row>
    <row r="32519" spans="8:12" x14ac:dyDescent="0.25">
      <c r="H32519" t="s">
        <v>30213</v>
      </c>
      <c r="I32519">
        <v>9460760</v>
      </c>
      <c r="J32519">
        <v>622121414</v>
      </c>
      <c r="K32519" t="s">
        <v>1937</v>
      </c>
      <c r="L32519" t="s">
        <v>1341</v>
      </c>
    </row>
    <row r="32520" spans="8:12" x14ac:dyDescent="0.25">
      <c r="H32520" t="s">
        <v>30214</v>
      </c>
      <c r="I32520">
        <v>9460772</v>
      </c>
      <c r="J32520">
        <v>622120442</v>
      </c>
      <c r="K32520" t="s">
        <v>1937</v>
      </c>
      <c r="L32520" t="s">
        <v>1308</v>
      </c>
    </row>
    <row r="32521" spans="8:12" x14ac:dyDescent="0.25">
      <c r="H32521" t="s">
        <v>30215</v>
      </c>
      <c r="I32521">
        <v>9460083</v>
      </c>
      <c r="J32521">
        <v>622121413</v>
      </c>
      <c r="K32521" t="s">
        <v>1937</v>
      </c>
      <c r="L32521" t="s">
        <v>1341</v>
      </c>
    </row>
    <row r="32522" spans="8:12" x14ac:dyDescent="0.25">
      <c r="H32522" t="s">
        <v>30216</v>
      </c>
      <c r="I32522">
        <v>9460734</v>
      </c>
      <c r="J32522">
        <v>622121422</v>
      </c>
      <c r="K32522" t="s">
        <v>1937</v>
      </c>
      <c r="L32522" t="s">
        <v>1341</v>
      </c>
    </row>
    <row r="32523" spans="8:12" x14ac:dyDescent="0.25">
      <c r="H32523" t="s">
        <v>30217</v>
      </c>
      <c r="I32523">
        <v>9077903</v>
      </c>
      <c r="J32523">
        <v>622121421</v>
      </c>
      <c r="K32523" t="s">
        <v>1937</v>
      </c>
      <c r="L32523" t="s">
        <v>1341</v>
      </c>
    </row>
    <row r="32524" spans="8:12" x14ac:dyDescent="0.25">
      <c r="H32524" t="s">
        <v>30218</v>
      </c>
      <c r="I32524">
        <v>9564243</v>
      </c>
      <c r="J32524">
        <v>470123456</v>
      </c>
      <c r="K32524" t="s">
        <v>1403</v>
      </c>
      <c r="L32524" t="s">
        <v>1329</v>
      </c>
    </row>
    <row r="32525" spans="8:12" x14ac:dyDescent="0.25">
      <c r="H32525" t="s">
        <v>30219</v>
      </c>
      <c r="I32525">
        <v>9460746</v>
      </c>
      <c r="J32525">
        <v>622121409</v>
      </c>
      <c r="K32525" t="s">
        <v>1937</v>
      </c>
      <c r="L32525" t="s">
        <v>1341</v>
      </c>
    </row>
    <row r="32526" spans="8:12" x14ac:dyDescent="0.25">
      <c r="H32526" t="s">
        <v>30220</v>
      </c>
      <c r="I32526">
        <v>9564265</v>
      </c>
      <c r="J32526">
        <v>432322100</v>
      </c>
      <c r="K32526" t="s">
        <v>1368</v>
      </c>
      <c r="L32526" t="s">
        <v>1329</v>
      </c>
    </row>
    <row r="32527" spans="8:12" x14ac:dyDescent="0.25">
      <c r="H32527" t="s">
        <v>30221</v>
      </c>
      <c r="I32527">
        <v>9488102</v>
      </c>
      <c r="J32527">
        <v>311024300</v>
      </c>
      <c r="K32527" t="s">
        <v>1609</v>
      </c>
      <c r="L32527" t="s">
        <v>1341</v>
      </c>
    </row>
    <row r="32528" spans="8:12" x14ac:dyDescent="0.25">
      <c r="H32528" t="s">
        <v>30222</v>
      </c>
      <c r="I32528">
        <v>9500053</v>
      </c>
      <c r="J32528">
        <v>417222322</v>
      </c>
      <c r="K32528" t="s">
        <v>1429</v>
      </c>
      <c r="L32528" t="s">
        <v>1295</v>
      </c>
    </row>
    <row r="32529" spans="8:12" x14ac:dyDescent="0.25">
      <c r="H32529" t="s">
        <v>30223</v>
      </c>
      <c r="I32529">
        <v>9500065</v>
      </c>
      <c r="J32529">
        <v>417222324</v>
      </c>
      <c r="K32529" t="s">
        <v>1429</v>
      </c>
      <c r="L32529" t="s">
        <v>1295</v>
      </c>
    </row>
    <row r="32530" spans="8:12" x14ac:dyDescent="0.25">
      <c r="H32530" t="s">
        <v>30224</v>
      </c>
      <c r="I32530">
        <v>9086318</v>
      </c>
      <c r="J32530">
        <v>538002741</v>
      </c>
      <c r="K32530" t="s">
        <v>1437</v>
      </c>
      <c r="L32530" t="s">
        <v>1341</v>
      </c>
    </row>
    <row r="32531" spans="8:12" x14ac:dyDescent="0.25">
      <c r="H32531" t="s">
        <v>30225</v>
      </c>
      <c r="I32531">
        <v>9328170</v>
      </c>
      <c r="J32531">
        <v>447162000</v>
      </c>
      <c r="K32531" t="s">
        <v>1927</v>
      </c>
      <c r="L32531" t="s">
        <v>1313</v>
      </c>
    </row>
    <row r="32532" spans="8:12" x14ac:dyDescent="0.25">
      <c r="H32532" t="s">
        <v>30226</v>
      </c>
      <c r="I32532">
        <v>9679804</v>
      </c>
      <c r="J32532">
        <v>477995284</v>
      </c>
      <c r="K32532" t="s">
        <v>1348</v>
      </c>
      <c r="L32532" t="s">
        <v>1313</v>
      </c>
    </row>
    <row r="32533" spans="8:12" x14ac:dyDescent="0.25">
      <c r="H32533" t="s">
        <v>30227</v>
      </c>
      <c r="I32533">
        <v>9690602</v>
      </c>
      <c r="J32533">
        <v>431005189</v>
      </c>
      <c r="K32533" t="s">
        <v>1368</v>
      </c>
      <c r="L32533" t="s">
        <v>1308</v>
      </c>
    </row>
    <row r="32534" spans="8:12" x14ac:dyDescent="0.25">
      <c r="H32534" t="s">
        <v>30228</v>
      </c>
      <c r="I32534">
        <v>9702780</v>
      </c>
      <c r="J32534">
        <v>564011000</v>
      </c>
      <c r="K32534" t="s">
        <v>1441</v>
      </c>
      <c r="L32534" t="s">
        <v>1329</v>
      </c>
    </row>
    <row r="32535" spans="8:12" x14ac:dyDescent="0.25">
      <c r="H32535" t="s">
        <v>30229</v>
      </c>
      <c r="I32535">
        <v>9524229</v>
      </c>
      <c r="J32535">
        <v>372357000</v>
      </c>
      <c r="L32535" t="s">
        <v>1308</v>
      </c>
    </row>
    <row r="32536" spans="8:12" x14ac:dyDescent="0.25">
      <c r="H32536" t="s">
        <v>30230</v>
      </c>
      <c r="I32536">
        <v>8980414</v>
      </c>
      <c r="J32536">
        <v>431501738</v>
      </c>
      <c r="K32536" t="s">
        <v>1368</v>
      </c>
      <c r="L32536" t="s">
        <v>1308</v>
      </c>
    </row>
    <row r="32537" spans="8:12" x14ac:dyDescent="0.25">
      <c r="H32537" t="s">
        <v>30231</v>
      </c>
      <c r="I32537">
        <v>9566136</v>
      </c>
      <c r="J32537">
        <v>431001387</v>
      </c>
      <c r="K32537" t="s">
        <v>1368</v>
      </c>
      <c r="L32537" t="s">
        <v>1313</v>
      </c>
    </row>
    <row r="32538" spans="8:12" x14ac:dyDescent="0.25">
      <c r="H32538" t="s">
        <v>30232</v>
      </c>
      <c r="I32538">
        <v>9473602</v>
      </c>
      <c r="J32538">
        <v>431000695</v>
      </c>
      <c r="K32538" t="s">
        <v>1368</v>
      </c>
      <c r="L32538" t="s">
        <v>1308</v>
      </c>
    </row>
    <row r="32539" spans="8:12" x14ac:dyDescent="0.25">
      <c r="H32539" t="s">
        <v>30233</v>
      </c>
      <c r="I32539">
        <v>9360362</v>
      </c>
      <c r="J32539">
        <v>431680233</v>
      </c>
      <c r="K32539" t="s">
        <v>1368</v>
      </c>
      <c r="L32539" t="s">
        <v>1614</v>
      </c>
    </row>
    <row r="32540" spans="8:12" x14ac:dyDescent="0.25">
      <c r="H32540" t="s">
        <v>30234</v>
      </c>
      <c r="I32540">
        <v>9145827</v>
      </c>
      <c r="J32540">
        <v>431400588</v>
      </c>
      <c r="K32540" t="s">
        <v>1368</v>
      </c>
      <c r="L32540" t="s">
        <v>1313</v>
      </c>
    </row>
    <row r="32541" spans="8:12" x14ac:dyDescent="0.25">
      <c r="H32541" t="s">
        <v>30235</v>
      </c>
      <c r="I32541">
        <v>9337119</v>
      </c>
      <c r="J32541">
        <v>372711000</v>
      </c>
      <c r="L32541" t="s">
        <v>1341</v>
      </c>
    </row>
    <row r="32542" spans="8:12" x14ac:dyDescent="0.25">
      <c r="H32542" t="s">
        <v>30236</v>
      </c>
      <c r="I32542">
        <v>9152428</v>
      </c>
      <c r="J32542">
        <v>431919000</v>
      </c>
      <c r="K32542" t="s">
        <v>1368</v>
      </c>
      <c r="L32542" t="s">
        <v>1329</v>
      </c>
    </row>
    <row r="32543" spans="8:12" x14ac:dyDescent="0.25">
      <c r="H32543" t="s">
        <v>30237</v>
      </c>
      <c r="I32543">
        <v>8413459</v>
      </c>
      <c r="J32543">
        <v>431005217</v>
      </c>
      <c r="K32543" t="s">
        <v>1368</v>
      </c>
      <c r="L32543" t="s">
        <v>1308</v>
      </c>
    </row>
    <row r="32544" spans="8:12" x14ac:dyDescent="0.25">
      <c r="H32544" t="s">
        <v>30238</v>
      </c>
      <c r="I32544">
        <v>9119127</v>
      </c>
      <c r="J32544">
        <v>431100187</v>
      </c>
      <c r="K32544" t="s">
        <v>1368</v>
      </c>
      <c r="L32544" t="s">
        <v>1313</v>
      </c>
    </row>
    <row r="32545" spans="8:12" x14ac:dyDescent="0.25">
      <c r="H32545" t="s">
        <v>30239</v>
      </c>
      <c r="I32545">
        <v>9633068</v>
      </c>
      <c r="J32545">
        <v>636015960</v>
      </c>
      <c r="K32545" t="s">
        <v>1464</v>
      </c>
      <c r="L32545" t="s">
        <v>1341</v>
      </c>
    </row>
    <row r="32546" spans="8:12" x14ac:dyDescent="0.25">
      <c r="H32546" t="s">
        <v>30240</v>
      </c>
      <c r="I32546">
        <v>9390434</v>
      </c>
      <c r="J32546">
        <v>431501858</v>
      </c>
      <c r="K32546" t="s">
        <v>1368</v>
      </c>
      <c r="L32546" t="s">
        <v>1313</v>
      </c>
    </row>
    <row r="32547" spans="8:12" x14ac:dyDescent="0.25">
      <c r="H32547" t="s">
        <v>30241</v>
      </c>
      <c r="I32547">
        <v>9774381</v>
      </c>
      <c r="J32547">
        <v>431007002</v>
      </c>
      <c r="K32547" t="s">
        <v>1368</v>
      </c>
      <c r="L32547" t="s">
        <v>1313</v>
      </c>
    </row>
    <row r="32548" spans="8:12" x14ac:dyDescent="0.25">
      <c r="H32548" t="s">
        <v>30242</v>
      </c>
      <c r="I32548">
        <v>9651046</v>
      </c>
      <c r="J32548">
        <v>431003801</v>
      </c>
      <c r="K32548" t="s">
        <v>1368</v>
      </c>
      <c r="L32548" t="s">
        <v>1313</v>
      </c>
    </row>
    <row r="32549" spans="8:12" x14ac:dyDescent="0.25">
      <c r="H32549" t="s">
        <v>30243</v>
      </c>
      <c r="I32549">
        <v>9559729</v>
      </c>
      <c r="J32549">
        <v>431001142</v>
      </c>
      <c r="K32549" t="s">
        <v>1368</v>
      </c>
      <c r="L32549" t="s">
        <v>1313</v>
      </c>
    </row>
    <row r="32550" spans="8:12" x14ac:dyDescent="0.25">
      <c r="H32550" t="s">
        <v>30244</v>
      </c>
      <c r="I32550">
        <v>9724219</v>
      </c>
      <c r="J32550">
        <v>431005553</v>
      </c>
      <c r="K32550" t="s">
        <v>1368</v>
      </c>
      <c r="L32550" t="s">
        <v>1313</v>
      </c>
    </row>
    <row r="32551" spans="8:12" x14ac:dyDescent="0.25">
      <c r="H32551" t="s">
        <v>30245</v>
      </c>
      <c r="I32551">
        <v>9680803</v>
      </c>
      <c r="J32551">
        <v>577233000</v>
      </c>
      <c r="L32551" t="s">
        <v>1329</v>
      </c>
    </row>
    <row r="32552" spans="8:12" x14ac:dyDescent="0.25">
      <c r="H32552" t="s">
        <v>30246</v>
      </c>
      <c r="I32552">
        <v>8403284</v>
      </c>
      <c r="J32552">
        <v>677062400</v>
      </c>
      <c r="K32552" t="s">
        <v>1305</v>
      </c>
      <c r="L32552" t="s">
        <v>1295</v>
      </c>
    </row>
    <row r="32553" spans="8:12" x14ac:dyDescent="0.25">
      <c r="H32553" t="s">
        <v>30247</v>
      </c>
      <c r="I32553">
        <v>9715048</v>
      </c>
      <c r="J32553">
        <v>577345000</v>
      </c>
      <c r="L32553" t="s">
        <v>1329</v>
      </c>
    </row>
    <row r="32554" spans="8:12" x14ac:dyDescent="0.25">
      <c r="H32554" t="s">
        <v>30248</v>
      </c>
      <c r="I32554">
        <v>9305348</v>
      </c>
      <c r="J32554">
        <v>351145000</v>
      </c>
      <c r="K32554" t="s">
        <v>1332</v>
      </c>
      <c r="L32554" t="s">
        <v>1362</v>
      </c>
    </row>
    <row r="32555" spans="8:12" x14ac:dyDescent="0.25">
      <c r="H32555" t="s">
        <v>30249</v>
      </c>
      <c r="I32555">
        <v>8714841</v>
      </c>
      <c r="J32555">
        <v>218728000</v>
      </c>
      <c r="K32555" t="s">
        <v>1426</v>
      </c>
      <c r="L32555" t="s">
        <v>1295</v>
      </c>
    </row>
    <row r="32556" spans="8:12" x14ac:dyDescent="0.25">
      <c r="H32556" t="s">
        <v>30250</v>
      </c>
      <c r="I32556">
        <v>9199969</v>
      </c>
      <c r="J32556">
        <v>657105200</v>
      </c>
      <c r="K32556" t="s">
        <v>1607</v>
      </c>
      <c r="L32556" t="s">
        <v>1329</v>
      </c>
    </row>
    <row r="32557" spans="8:12" x14ac:dyDescent="0.25">
      <c r="H32557" t="s">
        <v>30251</v>
      </c>
      <c r="I32557">
        <v>8408791</v>
      </c>
      <c r="J32557">
        <v>529700000</v>
      </c>
      <c r="K32557" t="s">
        <v>2074</v>
      </c>
      <c r="L32557" t="s">
        <v>1295</v>
      </c>
    </row>
    <row r="32558" spans="8:12" x14ac:dyDescent="0.25">
      <c r="H32558" t="s">
        <v>30252</v>
      </c>
      <c r="I32558">
        <v>8808044</v>
      </c>
      <c r="J32558">
        <v>514229000</v>
      </c>
      <c r="K32558" t="s">
        <v>1406</v>
      </c>
      <c r="L32558" t="s">
        <v>1308</v>
      </c>
    </row>
    <row r="32559" spans="8:12" x14ac:dyDescent="0.25">
      <c r="H32559" t="s">
        <v>30253</v>
      </c>
      <c r="I32559">
        <v>1185143</v>
      </c>
      <c r="J32559">
        <v>413772902</v>
      </c>
      <c r="K32559" t="s">
        <v>1328</v>
      </c>
      <c r="L32559" t="s">
        <v>1308</v>
      </c>
    </row>
    <row r="32560" spans="8:12" x14ac:dyDescent="0.25">
      <c r="H32560" t="s">
        <v>30254</v>
      </c>
      <c r="I32560">
        <v>9493298</v>
      </c>
      <c r="J32560">
        <v>566590000</v>
      </c>
      <c r="L32560" t="s">
        <v>1308</v>
      </c>
    </row>
    <row r="32561" spans="8:12" x14ac:dyDescent="0.25">
      <c r="H32561" t="s">
        <v>30255</v>
      </c>
      <c r="I32561">
        <v>9493303</v>
      </c>
      <c r="J32561">
        <v>566653000</v>
      </c>
      <c r="L32561" t="s">
        <v>1308</v>
      </c>
    </row>
    <row r="32562" spans="8:12" x14ac:dyDescent="0.25">
      <c r="H32562" t="s">
        <v>30255</v>
      </c>
      <c r="I32562">
        <v>9493303</v>
      </c>
      <c r="J32562">
        <v>566624261</v>
      </c>
      <c r="L32562" t="s">
        <v>1308</v>
      </c>
    </row>
    <row r="32563" spans="8:12" x14ac:dyDescent="0.25">
      <c r="H32563" t="s">
        <v>30256</v>
      </c>
      <c r="I32563">
        <v>9568258</v>
      </c>
      <c r="J32563">
        <v>566760000</v>
      </c>
      <c r="L32563" t="s">
        <v>1929</v>
      </c>
    </row>
    <row r="32564" spans="8:12" x14ac:dyDescent="0.25">
      <c r="H32564" t="s">
        <v>30257</v>
      </c>
      <c r="I32564">
        <v>9002702</v>
      </c>
      <c r="J32564">
        <v>565129000</v>
      </c>
      <c r="L32564" t="s">
        <v>1983</v>
      </c>
    </row>
    <row r="32565" spans="8:12" x14ac:dyDescent="0.25">
      <c r="H32565" t="s">
        <v>30258</v>
      </c>
      <c r="I32565">
        <v>9074444</v>
      </c>
      <c r="J32565">
        <v>564499000</v>
      </c>
      <c r="K32565" t="s">
        <v>1441</v>
      </c>
      <c r="L32565" t="s">
        <v>1983</v>
      </c>
    </row>
    <row r="32566" spans="8:12" x14ac:dyDescent="0.25">
      <c r="H32566" t="s">
        <v>30259</v>
      </c>
      <c r="I32566">
        <v>9175070</v>
      </c>
      <c r="J32566">
        <v>563216405</v>
      </c>
      <c r="K32566" t="s">
        <v>1441</v>
      </c>
      <c r="L32566" t="s">
        <v>1308</v>
      </c>
    </row>
    <row r="32567" spans="8:12" x14ac:dyDescent="0.25">
      <c r="H32567" t="s">
        <v>30260</v>
      </c>
      <c r="I32567">
        <v>9230220</v>
      </c>
      <c r="J32567">
        <v>563412000</v>
      </c>
      <c r="K32567" t="s">
        <v>1441</v>
      </c>
      <c r="L32567" t="s">
        <v>1308</v>
      </c>
    </row>
    <row r="32568" spans="8:12" x14ac:dyDescent="0.25">
      <c r="H32568" t="s">
        <v>30261</v>
      </c>
      <c r="I32568">
        <v>9493274</v>
      </c>
      <c r="J32568">
        <v>566406000</v>
      </c>
      <c r="L32568" t="s">
        <v>1308</v>
      </c>
    </row>
    <row r="32569" spans="8:12" x14ac:dyDescent="0.25">
      <c r="H32569" t="s">
        <v>30262</v>
      </c>
      <c r="I32569">
        <v>9493286</v>
      </c>
      <c r="J32569">
        <v>566469000</v>
      </c>
      <c r="L32569" t="s">
        <v>1308</v>
      </c>
    </row>
    <row r="32570" spans="8:12" x14ac:dyDescent="0.25">
      <c r="H32570" t="s">
        <v>30263</v>
      </c>
      <c r="I32570">
        <v>9204328</v>
      </c>
      <c r="J32570">
        <v>564868000</v>
      </c>
      <c r="K32570" t="s">
        <v>1441</v>
      </c>
      <c r="L32570" t="s">
        <v>1308</v>
      </c>
    </row>
    <row r="32571" spans="8:12" x14ac:dyDescent="0.25">
      <c r="H32571" t="s">
        <v>30264</v>
      </c>
      <c r="I32571">
        <v>9455296</v>
      </c>
      <c r="J32571">
        <v>566510000</v>
      </c>
      <c r="L32571" t="s">
        <v>1308</v>
      </c>
    </row>
    <row r="32572" spans="8:12" x14ac:dyDescent="0.25">
      <c r="H32572" t="s">
        <v>30265</v>
      </c>
      <c r="I32572">
        <v>9457622</v>
      </c>
      <c r="J32572">
        <v>566642000</v>
      </c>
      <c r="L32572" t="s">
        <v>1308</v>
      </c>
    </row>
    <row r="32573" spans="8:12" x14ac:dyDescent="0.25">
      <c r="H32573" t="s">
        <v>30266</v>
      </c>
      <c r="I32573">
        <v>9457634</v>
      </c>
      <c r="J32573">
        <v>566730000</v>
      </c>
      <c r="L32573" t="s">
        <v>1308</v>
      </c>
    </row>
    <row r="32574" spans="8:12" x14ac:dyDescent="0.25">
      <c r="H32574" t="s">
        <v>30267</v>
      </c>
      <c r="I32574">
        <v>9457646</v>
      </c>
      <c r="J32574">
        <v>566828000</v>
      </c>
      <c r="L32574" t="s">
        <v>1308</v>
      </c>
    </row>
    <row r="32575" spans="8:12" x14ac:dyDescent="0.25">
      <c r="H32575" t="s">
        <v>30268</v>
      </c>
      <c r="I32575">
        <v>9457658</v>
      </c>
      <c r="J32575">
        <v>566886000</v>
      </c>
      <c r="L32575" t="s">
        <v>1308</v>
      </c>
    </row>
    <row r="32576" spans="8:12" x14ac:dyDescent="0.25">
      <c r="H32576" t="s">
        <v>30269</v>
      </c>
      <c r="I32576">
        <v>9457660</v>
      </c>
      <c r="J32576">
        <v>566942000</v>
      </c>
      <c r="L32576" t="s">
        <v>1308</v>
      </c>
    </row>
    <row r="32577" spans="8:12" x14ac:dyDescent="0.25">
      <c r="H32577" t="s">
        <v>30270</v>
      </c>
      <c r="I32577">
        <v>9209308</v>
      </c>
      <c r="J32577">
        <v>412553970</v>
      </c>
      <c r="K32577" t="s">
        <v>1328</v>
      </c>
      <c r="L32577" t="s">
        <v>1412</v>
      </c>
    </row>
    <row r="32578" spans="8:12" x14ac:dyDescent="0.25">
      <c r="H32578" t="s">
        <v>30271</v>
      </c>
      <c r="I32578">
        <v>8508723</v>
      </c>
      <c r="J32578">
        <v>511203000</v>
      </c>
      <c r="K32578" t="s">
        <v>1638</v>
      </c>
      <c r="L32578" t="s">
        <v>1341</v>
      </c>
    </row>
    <row r="32579" spans="8:12" x14ac:dyDescent="0.25">
      <c r="H32579" t="s">
        <v>30272</v>
      </c>
      <c r="I32579">
        <v>9416355</v>
      </c>
      <c r="J32579">
        <v>413405160</v>
      </c>
      <c r="K32579" t="s">
        <v>1328</v>
      </c>
      <c r="L32579" t="s">
        <v>1308</v>
      </c>
    </row>
    <row r="32580" spans="8:12" x14ac:dyDescent="0.25">
      <c r="H32580" t="s">
        <v>30273</v>
      </c>
      <c r="I32580">
        <v>9661871</v>
      </c>
      <c r="J32580">
        <v>477190500</v>
      </c>
      <c r="K32580" t="s">
        <v>1348</v>
      </c>
      <c r="L32580" t="s">
        <v>1341</v>
      </c>
    </row>
    <row r="32581" spans="8:12" x14ac:dyDescent="0.25">
      <c r="H32581" t="s">
        <v>30274</v>
      </c>
      <c r="I32581">
        <v>9424077</v>
      </c>
      <c r="J32581">
        <v>413371050</v>
      </c>
      <c r="K32581" t="s">
        <v>1328</v>
      </c>
      <c r="L32581" t="s">
        <v>1412</v>
      </c>
    </row>
    <row r="32582" spans="8:12" x14ac:dyDescent="0.25">
      <c r="H32582" t="s">
        <v>30275</v>
      </c>
      <c r="I32582">
        <v>8671453</v>
      </c>
      <c r="J32582">
        <v>529716000</v>
      </c>
      <c r="L32582" t="s">
        <v>1308</v>
      </c>
    </row>
    <row r="32583" spans="8:12" x14ac:dyDescent="0.25">
      <c r="H32583" t="s">
        <v>30276</v>
      </c>
      <c r="I32583">
        <v>8604357</v>
      </c>
      <c r="J32583">
        <v>371529000</v>
      </c>
      <c r="L32583" t="s">
        <v>1341</v>
      </c>
    </row>
    <row r="32584" spans="8:12" x14ac:dyDescent="0.25">
      <c r="H32584" t="s">
        <v>30277</v>
      </c>
      <c r="I32584">
        <v>8601197</v>
      </c>
      <c r="J32584">
        <v>412592000</v>
      </c>
      <c r="K32584" t="s">
        <v>1328</v>
      </c>
      <c r="L32584" t="s">
        <v>1341</v>
      </c>
    </row>
    <row r="32585" spans="8:12" x14ac:dyDescent="0.25">
      <c r="H32585" t="s">
        <v>30278</v>
      </c>
      <c r="I32585">
        <v>9623594</v>
      </c>
      <c r="J32585">
        <v>412203360</v>
      </c>
      <c r="K32585" t="s">
        <v>1328</v>
      </c>
      <c r="L32585" t="s">
        <v>1308</v>
      </c>
    </row>
    <row r="32586" spans="8:12" x14ac:dyDescent="0.25">
      <c r="H32586" t="s">
        <v>30279</v>
      </c>
      <c r="I32586">
        <v>9665944</v>
      </c>
      <c r="J32586">
        <v>412331380</v>
      </c>
      <c r="K32586" t="s">
        <v>1328</v>
      </c>
      <c r="L32586" t="s">
        <v>1308</v>
      </c>
    </row>
    <row r="32587" spans="8:12" x14ac:dyDescent="0.25">
      <c r="H32587" t="s">
        <v>30280</v>
      </c>
      <c r="I32587">
        <v>8308941</v>
      </c>
      <c r="J32587">
        <v>373254000</v>
      </c>
      <c r="L32587" t="s">
        <v>1341</v>
      </c>
    </row>
    <row r="32588" spans="8:12" x14ac:dyDescent="0.25">
      <c r="H32588" t="s">
        <v>30281</v>
      </c>
      <c r="I32588">
        <v>9623609</v>
      </c>
      <c r="J32588">
        <v>412208780</v>
      </c>
      <c r="K32588" t="s">
        <v>1328</v>
      </c>
      <c r="L32588" t="s">
        <v>1308</v>
      </c>
    </row>
    <row r="32589" spans="8:12" x14ac:dyDescent="0.25">
      <c r="H32589" t="s">
        <v>30281</v>
      </c>
      <c r="I32589">
        <v>9082738</v>
      </c>
      <c r="J32589">
        <v>354402000</v>
      </c>
      <c r="K32589" t="s">
        <v>1332</v>
      </c>
      <c r="L32589" t="s">
        <v>1341</v>
      </c>
    </row>
    <row r="32590" spans="8:12" x14ac:dyDescent="0.25">
      <c r="H32590" t="s">
        <v>30282</v>
      </c>
      <c r="I32590">
        <v>9638537</v>
      </c>
      <c r="J32590">
        <v>413443260</v>
      </c>
      <c r="K32590" t="s">
        <v>1328</v>
      </c>
      <c r="L32590" t="s">
        <v>1308</v>
      </c>
    </row>
    <row r="32591" spans="8:12" x14ac:dyDescent="0.25">
      <c r="H32591" t="s">
        <v>30283</v>
      </c>
      <c r="I32591">
        <v>9349083</v>
      </c>
      <c r="J32591">
        <v>477319800</v>
      </c>
      <c r="K32591" t="s">
        <v>1348</v>
      </c>
      <c r="L32591" t="s">
        <v>1313</v>
      </c>
    </row>
    <row r="32592" spans="8:12" x14ac:dyDescent="0.25">
      <c r="H32592" t="s">
        <v>30284</v>
      </c>
      <c r="I32592">
        <v>8323941</v>
      </c>
      <c r="J32592">
        <v>373584000</v>
      </c>
      <c r="L32592" t="s">
        <v>1341</v>
      </c>
    </row>
    <row r="32593" spans="8:12" x14ac:dyDescent="0.25">
      <c r="H32593" t="s">
        <v>30285</v>
      </c>
      <c r="I32593">
        <v>9283526</v>
      </c>
      <c r="J32593">
        <v>413067000</v>
      </c>
      <c r="K32593" t="s">
        <v>1328</v>
      </c>
      <c r="L32593" t="s">
        <v>1362</v>
      </c>
    </row>
    <row r="32594" spans="8:12" x14ac:dyDescent="0.25">
      <c r="H32594" t="s">
        <v>30286</v>
      </c>
      <c r="I32594">
        <v>9461166</v>
      </c>
      <c r="J32594">
        <v>370325000</v>
      </c>
      <c r="L32594" t="s">
        <v>1341</v>
      </c>
    </row>
    <row r="32595" spans="8:12" x14ac:dyDescent="0.25">
      <c r="H32595" t="s">
        <v>30287</v>
      </c>
      <c r="I32595">
        <v>9041552</v>
      </c>
      <c r="J32595">
        <v>445039000</v>
      </c>
      <c r="K32595" t="s">
        <v>5110</v>
      </c>
      <c r="L32595" t="s">
        <v>1295</v>
      </c>
    </row>
    <row r="32596" spans="8:12" x14ac:dyDescent="0.25">
      <c r="H32596" t="s">
        <v>30288</v>
      </c>
      <c r="I32596">
        <v>8116661</v>
      </c>
      <c r="J32596">
        <v>354432000</v>
      </c>
      <c r="K32596" t="s">
        <v>1332</v>
      </c>
      <c r="L32596" t="s">
        <v>1341</v>
      </c>
    </row>
    <row r="32597" spans="8:12" x14ac:dyDescent="0.25">
      <c r="H32597" t="s">
        <v>30289</v>
      </c>
      <c r="I32597">
        <v>9615808</v>
      </c>
      <c r="J32597">
        <v>477817600</v>
      </c>
      <c r="K32597" t="s">
        <v>1348</v>
      </c>
      <c r="L32597" t="s">
        <v>1308</v>
      </c>
    </row>
    <row r="32598" spans="8:12" x14ac:dyDescent="0.25">
      <c r="H32598" t="s">
        <v>30290</v>
      </c>
      <c r="I32598">
        <v>9378022</v>
      </c>
      <c r="J32598">
        <v>235068896</v>
      </c>
      <c r="K32598" t="s">
        <v>1558</v>
      </c>
      <c r="L32598" t="s">
        <v>1326</v>
      </c>
    </row>
    <row r="32599" spans="8:12" x14ac:dyDescent="0.25">
      <c r="H32599" t="s">
        <v>30290</v>
      </c>
      <c r="I32599">
        <v>9378022</v>
      </c>
      <c r="J32599">
        <v>229982000</v>
      </c>
      <c r="L32599" t="s">
        <v>1326</v>
      </c>
    </row>
    <row r="32600" spans="8:12" x14ac:dyDescent="0.25">
      <c r="H32600" t="s">
        <v>30291</v>
      </c>
      <c r="I32600">
        <v>9255828</v>
      </c>
      <c r="J32600">
        <v>636092109</v>
      </c>
      <c r="K32600" t="s">
        <v>1464</v>
      </c>
      <c r="L32600" t="s">
        <v>1326</v>
      </c>
    </row>
    <row r="32601" spans="8:12" x14ac:dyDescent="0.25">
      <c r="H32601" t="s">
        <v>30292</v>
      </c>
      <c r="I32601">
        <v>9255804</v>
      </c>
      <c r="J32601">
        <v>636092107</v>
      </c>
      <c r="K32601" t="s">
        <v>1464</v>
      </c>
      <c r="L32601" t="s">
        <v>1326</v>
      </c>
    </row>
    <row r="32602" spans="8:12" x14ac:dyDescent="0.25">
      <c r="H32602" t="s">
        <v>30293</v>
      </c>
      <c r="I32602">
        <v>9260835</v>
      </c>
      <c r="J32602">
        <v>636092110</v>
      </c>
      <c r="K32602" t="s">
        <v>1464</v>
      </c>
      <c r="L32602" t="s">
        <v>1326</v>
      </c>
    </row>
    <row r="32603" spans="8:12" x14ac:dyDescent="0.25">
      <c r="H32603" t="s">
        <v>30294</v>
      </c>
      <c r="I32603">
        <v>9365269</v>
      </c>
      <c r="J32603">
        <v>229823000</v>
      </c>
      <c r="L32603" t="s">
        <v>1326</v>
      </c>
    </row>
    <row r="32604" spans="8:12" x14ac:dyDescent="0.25">
      <c r="H32604" t="s">
        <v>30295</v>
      </c>
      <c r="I32604">
        <v>9274537</v>
      </c>
      <c r="J32604">
        <v>636092112</v>
      </c>
      <c r="K32604" t="s">
        <v>1464</v>
      </c>
      <c r="L32604" t="s">
        <v>1326</v>
      </c>
    </row>
    <row r="32605" spans="8:12" x14ac:dyDescent="0.25">
      <c r="H32605" t="s">
        <v>30296</v>
      </c>
      <c r="I32605">
        <v>9255799</v>
      </c>
      <c r="J32605">
        <v>636092106</v>
      </c>
      <c r="K32605" t="s">
        <v>1464</v>
      </c>
      <c r="L32605" t="s">
        <v>1326</v>
      </c>
    </row>
    <row r="32606" spans="8:12" x14ac:dyDescent="0.25">
      <c r="H32606" t="s">
        <v>30297</v>
      </c>
      <c r="I32606">
        <v>9260847</v>
      </c>
      <c r="J32606">
        <v>636092111</v>
      </c>
      <c r="K32606" t="s">
        <v>1464</v>
      </c>
      <c r="L32606" t="s">
        <v>1326</v>
      </c>
    </row>
    <row r="32607" spans="8:12" x14ac:dyDescent="0.25">
      <c r="H32607" t="s">
        <v>30298</v>
      </c>
      <c r="I32607">
        <v>9255816</v>
      </c>
      <c r="J32607">
        <v>636092108</v>
      </c>
      <c r="K32607" t="s">
        <v>1464</v>
      </c>
      <c r="L32607" t="s">
        <v>1326</v>
      </c>
    </row>
    <row r="32608" spans="8:12" x14ac:dyDescent="0.25">
      <c r="H32608" t="s">
        <v>30299</v>
      </c>
      <c r="I32608">
        <v>9365257</v>
      </c>
      <c r="J32608">
        <v>636092495</v>
      </c>
      <c r="K32608" t="s">
        <v>1464</v>
      </c>
      <c r="L32608" t="s">
        <v>1326</v>
      </c>
    </row>
    <row r="32609" spans="8:12" x14ac:dyDescent="0.25">
      <c r="H32609" t="s">
        <v>30300</v>
      </c>
      <c r="I32609">
        <v>9274549</v>
      </c>
      <c r="J32609">
        <v>636092113</v>
      </c>
      <c r="K32609" t="s">
        <v>1464</v>
      </c>
      <c r="L32609" t="s">
        <v>1326</v>
      </c>
    </row>
    <row r="32610" spans="8:12" x14ac:dyDescent="0.25">
      <c r="H32610" t="s">
        <v>30301</v>
      </c>
      <c r="I32610">
        <v>9467201</v>
      </c>
      <c r="J32610">
        <v>245241000</v>
      </c>
      <c r="K32610" t="s">
        <v>1387</v>
      </c>
      <c r="L32610" t="s">
        <v>1295</v>
      </c>
    </row>
    <row r="32611" spans="8:12" x14ac:dyDescent="0.25">
      <c r="H32611" t="s">
        <v>30302</v>
      </c>
      <c r="I32611">
        <v>9659127</v>
      </c>
      <c r="J32611">
        <v>205664000</v>
      </c>
      <c r="K32611" t="s">
        <v>1616</v>
      </c>
      <c r="L32611" t="s">
        <v>1313</v>
      </c>
    </row>
    <row r="32612" spans="8:12" x14ac:dyDescent="0.25">
      <c r="H32612" t="s">
        <v>30303</v>
      </c>
      <c r="I32612">
        <v>9659115</v>
      </c>
      <c r="J32612">
        <v>205373000</v>
      </c>
      <c r="K32612" t="s">
        <v>1616</v>
      </c>
      <c r="L32612" t="s">
        <v>1313</v>
      </c>
    </row>
    <row r="32613" spans="8:12" x14ac:dyDescent="0.25">
      <c r="H32613" t="s">
        <v>30304</v>
      </c>
      <c r="I32613">
        <v>9659139</v>
      </c>
      <c r="J32613">
        <v>205681000</v>
      </c>
      <c r="K32613" t="s">
        <v>1616</v>
      </c>
      <c r="L32613" t="s">
        <v>1313</v>
      </c>
    </row>
    <row r="32614" spans="8:12" x14ac:dyDescent="0.25">
      <c r="H32614" t="s">
        <v>30305</v>
      </c>
      <c r="I32614">
        <v>9353668</v>
      </c>
      <c r="J32614">
        <v>567274000</v>
      </c>
      <c r="K32614" t="s">
        <v>1861</v>
      </c>
      <c r="L32614" t="s">
        <v>1341</v>
      </c>
    </row>
    <row r="32615" spans="8:12" x14ac:dyDescent="0.25">
      <c r="H32615" t="s">
        <v>30306</v>
      </c>
      <c r="I32615">
        <v>9285146</v>
      </c>
      <c r="J32615">
        <v>311832000</v>
      </c>
      <c r="K32615" t="s">
        <v>1609</v>
      </c>
      <c r="L32615" t="s">
        <v>1341</v>
      </c>
    </row>
    <row r="32616" spans="8:12" x14ac:dyDescent="0.25">
      <c r="H32616" t="s">
        <v>30307</v>
      </c>
      <c r="I32616">
        <v>9454838</v>
      </c>
      <c r="J32616">
        <v>305264000</v>
      </c>
      <c r="L32616" t="s">
        <v>1295</v>
      </c>
    </row>
    <row r="32617" spans="8:12" x14ac:dyDescent="0.25">
      <c r="H32617" t="s">
        <v>30308</v>
      </c>
      <c r="I32617">
        <v>9437218</v>
      </c>
      <c r="J32617">
        <v>209541000</v>
      </c>
      <c r="K32617" t="s">
        <v>1443</v>
      </c>
      <c r="L32617" t="s">
        <v>1308</v>
      </c>
    </row>
    <row r="32618" spans="8:12" x14ac:dyDescent="0.25">
      <c r="H32618" t="s">
        <v>30309</v>
      </c>
      <c r="I32618">
        <v>9594482</v>
      </c>
      <c r="J32618">
        <v>636092303</v>
      </c>
      <c r="K32618" t="s">
        <v>1464</v>
      </c>
      <c r="L32618" t="s">
        <v>1295</v>
      </c>
    </row>
    <row r="32619" spans="8:12" x14ac:dyDescent="0.25">
      <c r="H32619" t="s">
        <v>30309</v>
      </c>
      <c r="I32619">
        <v>9594482</v>
      </c>
      <c r="J32619">
        <v>636016910</v>
      </c>
      <c r="K32619" t="s">
        <v>1464</v>
      </c>
      <c r="L32619" t="s">
        <v>1295</v>
      </c>
    </row>
    <row r="32620" spans="8:12" x14ac:dyDescent="0.25">
      <c r="H32620" t="s">
        <v>30310</v>
      </c>
      <c r="I32620">
        <v>9509712</v>
      </c>
      <c r="J32620">
        <v>636092215</v>
      </c>
      <c r="K32620" t="s">
        <v>1464</v>
      </c>
      <c r="L32620" t="s">
        <v>1295</v>
      </c>
    </row>
    <row r="32621" spans="8:12" x14ac:dyDescent="0.25">
      <c r="H32621" t="s">
        <v>30310</v>
      </c>
      <c r="I32621">
        <v>9509712</v>
      </c>
      <c r="J32621">
        <v>636016911</v>
      </c>
      <c r="K32621" t="s">
        <v>1464</v>
      </c>
      <c r="L32621" t="s">
        <v>1295</v>
      </c>
    </row>
    <row r="32622" spans="8:12" x14ac:dyDescent="0.25">
      <c r="H32622" t="s">
        <v>30311</v>
      </c>
      <c r="I32622">
        <v>9509695</v>
      </c>
      <c r="J32622">
        <v>636092081</v>
      </c>
      <c r="K32622" t="s">
        <v>1464</v>
      </c>
      <c r="L32622" t="s">
        <v>1295</v>
      </c>
    </row>
    <row r="32623" spans="8:12" x14ac:dyDescent="0.25">
      <c r="H32623" t="s">
        <v>30311</v>
      </c>
      <c r="I32623">
        <v>9509695</v>
      </c>
      <c r="J32623">
        <v>636016912</v>
      </c>
      <c r="K32623" t="s">
        <v>1464</v>
      </c>
      <c r="L32623" t="s">
        <v>1295</v>
      </c>
    </row>
    <row r="32624" spans="8:12" x14ac:dyDescent="0.25">
      <c r="H32624" t="s">
        <v>30312</v>
      </c>
      <c r="I32624">
        <v>9509671</v>
      </c>
      <c r="J32624">
        <v>636092050</v>
      </c>
      <c r="K32624" t="s">
        <v>1464</v>
      </c>
      <c r="L32624" t="s">
        <v>1295</v>
      </c>
    </row>
    <row r="32625" spans="8:12" x14ac:dyDescent="0.25">
      <c r="H32625" t="s">
        <v>30312</v>
      </c>
      <c r="I32625">
        <v>9509671</v>
      </c>
      <c r="J32625">
        <v>636016909</v>
      </c>
      <c r="K32625" t="s">
        <v>1464</v>
      </c>
      <c r="L32625" t="s">
        <v>1295</v>
      </c>
    </row>
    <row r="32626" spans="8:12" x14ac:dyDescent="0.25">
      <c r="H32626" t="s">
        <v>30313</v>
      </c>
      <c r="I32626">
        <v>9437218</v>
      </c>
      <c r="J32626">
        <v>305174000</v>
      </c>
      <c r="L32626" t="s">
        <v>1929</v>
      </c>
    </row>
    <row r="32627" spans="8:12" x14ac:dyDescent="0.25">
      <c r="H32627" t="s">
        <v>30314</v>
      </c>
      <c r="I32627">
        <v>9509619</v>
      </c>
      <c r="J32627">
        <v>636091900</v>
      </c>
      <c r="K32627" t="s">
        <v>1464</v>
      </c>
      <c r="L32627" t="s">
        <v>1295</v>
      </c>
    </row>
    <row r="32628" spans="8:12" x14ac:dyDescent="0.25">
      <c r="H32628" t="s">
        <v>30314</v>
      </c>
      <c r="I32628">
        <v>9509619</v>
      </c>
      <c r="J32628">
        <v>249227000</v>
      </c>
      <c r="K32628" t="s">
        <v>1340</v>
      </c>
      <c r="L32628" t="s">
        <v>1295</v>
      </c>
    </row>
    <row r="32629" spans="8:12" x14ac:dyDescent="0.25">
      <c r="H32629" t="s">
        <v>30315</v>
      </c>
      <c r="I32629">
        <v>9509633</v>
      </c>
      <c r="J32629">
        <v>636092018</v>
      </c>
      <c r="K32629" t="s">
        <v>1464</v>
      </c>
      <c r="L32629" t="s">
        <v>1295</v>
      </c>
    </row>
    <row r="32630" spans="8:12" x14ac:dyDescent="0.25">
      <c r="H32630" t="s">
        <v>30315</v>
      </c>
      <c r="I32630">
        <v>9509633</v>
      </c>
      <c r="J32630">
        <v>249225000</v>
      </c>
      <c r="K32630" t="s">
        <v>1340</v>
      </c>
      <c r="L32630" t="s">
        <v>1295</v>
      </c>
    </row>
    <row r="32631" spans="8:12" x14ac:dyDescent="0.25">
      <c r="H32631" t="s">
        <v>30316</v>
      </c>
      <c r="I32631">
        <v>9594509</v>
      </c>
      <c r="J32631">
        <v>636015629</v>
      </c>
      <c r="K32631" t="s">
        <v>1464</v>
      </c>
      <c r="L32631" t="s">
        <v>1295</v>
      </c>
    </row>
    <row r="32632" spans="8:12" x14ac:dyDescent="0.25">
      <c r="H32632" t="s">
        <v>30317</v>
      </c>
      <c r="I32632">
        <v>9621340</v>
      </c>
      <c r="J32632">
        <v>432965000</v>
      </c>
      <c r="K32632" t="s">
        <v>1368</v>
      </c>
      <c r="L32632" t="s">
        <v>1308</v>
      </c>
    </row>
    <row r="32633" spans="8:12" x14ac:dyDescent="0.25">
      <c r="H32633" t="s">
        <v>30318</v>
      </c>
      <c r="I32633">
        <v>1180722</v>
      </c>
      <c r="J32633">
        <v>367192070</v>
      </c>
      <c r="K32633" t="s">
        <v>1431</v>
      </c>
      <c r="L32633" t="s">
        <v>1329</v>
      </c>
    </row>
    <row r="32634" spans="8:12" x14ac:dyDescent="0.25">
      <c r="H32634" t="s">
        <v>30319</v>
      </c>
      <c r="I32634">
        <v>9605865</v>
      </c>
      <c r="J32634">
        <v>311036300</v>
      </c>
      <c r="K32634" t="s">
        <v>1609</v>
      </c>
      <c r="L32634" t="s">
        <v>1308</v>
      </c>
    </row>
    <row r="32635" spans="8:12" x14ac:dyDescent="0.25">
      <c r="H32635" t="s">
        <v>30320</v>
      </c>
      <c r="I32635">
        <v>9615389</v>
      </c>
      <c r="J32635">
        <v>538004802</v>
      </c>
      <c r="K32635" t="s">
        <v>1437</v>
      </c>
      <c r="L32635" t="s">
        <v>1341</v>
      </c>
    </row>
    <row r="32636" spans="8:12" x14ac:dyDescent="0.25">
      <c r="H32636" t="s">
        <v>30321</v>
      </c>
      <c r="I32636">
        <v>7111004</v>
      </c>
      <c r="J32636">
        <v>368773000</v>
      </c>
      <c r="K32636" t="s">
        <v>1431</v>
      </c>
      <c r="L32636" t="s">
        <v>1295</v>
      </c>
    </row>
    <row r="32637" spans="8:12" x14ac:dyDescent="0.25">
      <c r="H32637" t="s">
        <v>30322</v>
      </c>
      <c r="I32637">
        <v>9465849</v>
      </c>
      <c r="J32637">
        <v>422040300</v>
      </c>
      <c r="K32637" t="s">
        <v>1664</v>
      </c>
      <c r="L32637" t="s">
        <v>1341</v>
      </c>
    </row>
    <row r="32638" spans="8:12" x14ac:dyDescent="0.25">
      <c r="H32638" t="s">
        <v>30323</v>
      </c>
      <c r="I32638">
        <v>9704221</v>
      </c>
      <c r="J32638">
        <v>417222386</v>
      </c>
      <c r="L32638" t="s">
        <v>1329</v>
      </c>
    </row>
    <row r="32639" spans="8:12" x14ac:dyDescent="0.25">
      <c r="H32639" t="s">
        <v>30324</v>
      </c>
      <c r="I32639">
        <v>9134359</v>
      </c>
      <c r="J32639">
        <v>353846010</v>
      </c>
      <c r="K32639" t="s">
        <v>1332</v>
      </c>
      <c r="L32639" t="s">
        <v>1346</v>
      </c>
    </row>
    <row r="32640" spans="8:12" x14ac:dyDescent="0.25">
      <c r="H32640" t="s">
        <v>30325</v>
      </c>
      <c r="I32640">
        <v>9211602</v>
      </c>
      <c r="J32640">
        <v>548543000</v>
      </c>
      <c r="K32640" t="s">
        <v>1988</v>
      </c>
      <c r="L32640" t="s">
        <v>1341</v>
      </c>
    </row>
    <row r="32641" spans="8:12" x14ac:dyDescent="0.25">
      <c r="H32641" t="s">
        <v>30326</v>
      </c>
      <c r="I32641">
        <v>9124873</v>
      </c>
      <c r="J32641">
        <v>431300341</v>
      </c>
      <c r="K32641" t="s">
        <v>1368</v>
      </c>
      <c r="L32641" t="s">
        <v>1308</v>
      </c>
    </row>
    <row r="32642" spans="8:12" x14ac:dyDescent="0.25">
      <c r="H32642" t="s">
        <v>30327</v>
      </c>
      <c r="I32642">
        <v>9460045</v>
      </c>
      <c r="J32642">
        <v>431000926</v>
      </c>
      <c r="K32642" t="s">
        <v>1368</v>
      </c>
      <c r="L32642" t="s">
        <v>1313</v>
      </c>
    </row>
    <row r="32643" spans="8:12" x14ac:dyDescent="0.25">
      <c r="H32643" t="s">
        <v>30328</v>
      </c>
      <c r="I32643">
        <v>9175066</v>
      </c>
      <c r="J32643">
        <v>542214110</v>
      </c>
      <c r="K32643" t="s">
        <v>4048</v>
      </c>
      <c r="L32643" t="s">
        <v>1341</v>
      </c>
    </row>
    <row r="32644" spans="8:12" x14ac:dyDescent="0.25">
      <c r="H32644" t="s">
        <v>30329</v>
      </c>
      <c r="I32644">
        <v>9135183</v>
      </c>
      <c r="J32644">
        <v>440396000</v>
      </c>
      <c r="K32644" t="s">
        <v>1352</v>
      </c>
      <c r="L32644" t="s">
        <v>1586</v>
      </c>
    </row>
    <row r="32645" spans="8:12" x14ac:dyDescent="0.25">
      <c r="H32645" t="s">
        <v>30330</v>
      </c>
      <c r="I32645">
        <v>9112844</v>
      </c>
      <c r="J32645">
        <v>440034000</v>
      </c>
      <c r="K32645" t="s">
        <v>1352</v>
      </c>
      <c r="L32645" t="s">
        <v>1395</v>
      </c>
    </row>
    <row r="32646" spans="8:12" x14ac:dyDescent="0.25">
      <c r="H32646" t="s">
        <v>30330</v>
      </c>
      <c r="I32646">
        <v>9608221</v>
      </c>
      <c r="J32646">
        <v>351251000</v>
      </c>
      <c r="K32646" t="s">
        <v>1332</v>
      </c>
      <c r="L32646" t="s">
        <v>1308</v>
      </c>
    </row>
    <row r="32647" spans="8:12" x14ac:dyDescent="0.25">
      <c r="H32647" t="s">
        <v>30331</v>
      </c>
      <c r="I32647">
        <v>9698965</v>
      </c>
      <c r="J32647">
        <v>636017320</v>
      </c>
      <c r="K32647" t="s">
        <v>1464</v>
      </c>
      <c r="L32647" t="s">
        <v>1308</v>
      </c>
    </row>
    <row r="32648" spans="8:12" x14ac:dyDescent="0.25">
      <c r="H32648" t="s">
        <v>30332</v>
      </c>
      <c r="I32648">
        <v>9143594</v>
      </c>
      <c r="J32648">
        <v>376532000</v>
      </c>
      <c r="K32648" t="s">
        <v>1322</v>
      </c>
      <c r="L32648" t="s">
        <v>1295</v>
      </c>
    </row>
    <row r="32649" spans="8:12" x14ac:dyDescent="0.25">
      <c r="H32649" t="s">
        <v>30333</v>
      </c>
      <c r="I32649">
        <v>9280407</v>
      </c>
      <c r="J32649">
        <v>205397000</v>
      </c>
      <c r="K32649" t="s">
        <v>1616</v>
      </c>
      <c r="L32649" t="s">
        <v>2277</v>
      </c>
    </row>
    <row r="32650" spans="8:12" x14ac:dyDescent="0.25">
      <c r="H32650" t="s">
        <v>30334</v>
      </c>
      <c r="I32650">
        <v>9112727</v>
      </c>
      <c r="J32650">
        <v>368707000</v>
      </c>
      <c r="K32650" t="s">
        <v>1431</v>
      </c>
      <c r="L32650" t="s">
        <v>1308</v>
      </c>
    </row>
    <row r="32651" spans="8:12" x14ac:dyDescent="0.25">
      <c r="H32651" t="s">
        <v>30335</v>
      </c>
      <c r="I32651">
        <v>9313785</v>
      </c>
      <c r="J32651">
        <v>246264000</v>
      </c>
      <c r="K32651" t="s">
        <v>1387</v>
      </c>
      <c r="L32651" t="s">
        <v>1295</v>
      </c>
    </row>
    <row r="32652" spans="8:12" x14ac:dyDescent="0.25">
      <c r="H32652" t="s">
        <v>30336</v>
      </c>
      <c r="I32652">
        <v>9470313</v>
      </c>
      <c r="J32652">
        <v>477728900</v>
      </c>
      <c r="K32652" t="s">
        <v>1348</v>
      </c>
      <c r="L32652" t="s">
        <v>1341</v>
      </c>
    </row>
    <row r="32653" spans="8:12" x14ac:dyDescent="0.25">
      <c r="H32653" t="s">
        <v>30337</v>
      </c>
      <c r="I32653">
        <v>8126549</v>
      </c>
      <c r="J32653">
        <v>377934000</v>
      </c>
      <c r="K32653" t="s">
        <v>1322</v>
      </c>
      <c r="L32653" t="s">
        <v>1308</v>
      </c>
    </row>
    <row r="32654" spans="8:12" x14ac:dyDescent="0.25">
      <c r="H32654" t="s">
        <v>30338</v>
      </c>
      <c r="I32654">
        <v>9614373</v>
      </c>
      <c r="J32654">
        <v>533002780</v>
      </c>
      <c r="K32654" t="s">
        <v>1563</v>
      </c>
      <c r="L32654" t="s">
        <v>1329</v>
      </c>
    </row>
    <row r="32655" spans="8:12" x14ac:dyDescent="0.25">
      <c r="H32655" t="s">
        <v>30339</v>
      </c>
      <c r="I32655">
        <v>9589231</v>
      </c>
      <c r="J32655">
        <v>533004270</v>
      </c>
      <c r="K32655" t="s">
        <v>1563</v>
      </c>
      <c r="L32655" t="s">
        <v>1308</v>
      </c>
    </row>
    <row r="32656" spans="8:12" x14ac:dyDescent="0.25">
      <c r="H32656" t="s">
        <v>30340</v>
      </c>
      <c r="I32656">
        <v>9600968</v>
      </c>
      <c r="J32656">
        <v>533000995</v>
      </c>
      <c r="K32656" t="s">
        <v>1563</v>
      </c>
      <c r="L32656" t="s">
        <v>1308</v>
      </c>
    </row>
    <row r="32657" spans="8:12" x14ac:dyDescent="0.25">
      <c r="H32657" t="s">
        <v>30341</v>
      </c>
      <c r="I32657">
        <v>9412763</v>
      </c>
      <c r="J32657">
        <v>371483000</v>
      </c>
      <c r="L32657" t="s">
        <v>1326</v>
      </c>
    </row>
    <row r="32658" spans="8:12" x14ac:dyDescent="0.25">
      <c r="H32658" t="s">
        <v>30342</v>
      </c>
      <c r="I32658">
        <v>9565613</v>
      </c>
      <c r="J32658">
        <v>354115000</v>
      </c>
      <c r="K32658" t="s">
        <v>1332</v>
      </c>
      <c r="L32658" t="s">
        <v>1326</v>
      </c>
    </row>
    <row r="32659" spans="8:12" x14ac:dyDescent="0.25">
      <c r="H32659" t="s">
        <v>30343</v>
      </c>
      <c r="I32659">
        <v>9477517</v>
      </c>
      <c r="J32659">
        <v>355619000</v>
      </c>
      <c r="K32659" t="s">
        <v>1332</v>
      </c>
      <c r="L32659" t="s">
        <v>1326</v>
      </c>
    </row>
    <row r="32660" spans="8:12" x14ac:dyDescent="0.25">
      <c r="H32660" t="s">
        <v>30344</v>
      </c>
      <c r="I32660">
        <v>9508158</v>
      </c>
      <c r="J32660">
        <v>477177300</v>
      </c>
      <c r="K32660" t="s">
        <v>1348</v>
      </c>
      <c r="L32660" t="s">
        <v>1326</v>
      </c>
    </row>
    <row r="32661" spans="8:12" x14ac:dyDescent="0.25">
      <c r="H32661" t="s">
        <v>30345</v>
      </c>
      <c r="I32661">
        <v>9565601</v>
      </c>
      <c r="J32661">
        <v>353840000</v>
      </c>
      <c r="K32661" t="s">
        <v>1332</v>
      </c>
      <c r="L32661" t="s">
        <v>1326</v>
      </c>
    </row>
    <row r="32662" spans="8:12" x14ac:dyDescent="0.25">
      <c r="H32662" t="s">
        <v>30346</v>
      </c>
      <c r="I32662">
        <v>8888393</v>
      </c>
      <c r="J32662">
        <v>273443250</v>
      </c>
      <c r="K32662" t="s">
        <v>1297</v>
      </c>
      <c r="L32662" t="s">
        <v>1308</v>
      </c>
    </row>
    <row r="32663" spans="8:12" x14ac:dyDescent="0.25">
      <c r="H32663" t="s">
        <v>30347</v>
      </c>
      <c r="I32663">
        <v>9484675</v>
      </c>
      <c r="J32663">
        <v>636014570</v>
      </c>
      <c r="K32663" t="s">
        <v>1464</v>
      </c>
      <c r="L32663" t="s">
        <v>1341</v>
      </c>
    </row>
    <row r="32664" spans="8:12" x14ac:dyDescent="0.25">
      <c r="H32664" t="s">
        <v>30348</v>
      </c>
      <c r="I32664">
        <v>9044188</v>
      </c>
      <c r="J32664">
        <v>440266000</v>
      </c>
      <c r="K32664" t="s">
        <v>1352</v>
      </c>
      <c r="L32664" t="s">
        <v>1308</v>
      </c>
    </row>
    <row r="32665" spans="8:12" x14ac:dyDescent="0.25">
      <c r="H32665" t="s">
        <v>30349</v>
      </c>
      <c r="I32665">
        <v>8999037</v>
      </c>
      <c r="J32665">
        <v>417222378</v>
      </c>
      <c r="K32665" t="s">
        <v>1429</v>
      </c>
      <c r="L32665" t="s">
        <v>1362</v>
      </c>
    </row>
    <row r="32666" spans="8:12" x14ac:dyDescent="0.25">
      <c r="H32666" t="s">
        <v>30350</v>
      </c>
      <c r="I32666">
        <v>8306852</v>
      </c>
      <c r="J32666">
        <v>356731000</v>
      </c>
      <c r="K32666" t="s">
        <v>1332</v>
      </c>
      <c r="L32666" t="s">
        <v>1341</v>
      </c>
    </row>
    <row r="32667" spans="8:12" x14ac:dyDescent="0.25">
      <c r="H32667" t="s">
        <v>30351</v>
      </c>
      <c r="I32667">
        <v>9044190</v>
      </c>
      <c r="J32667">
        <v>440310000</v>
      </c>
      <c r="K32667" t="s">
        <v>1352</v>
      </c>
      <c r="L32667" t="s">
        <v>1308</v>
      </c>
    </row>
    <row r="32668" spans="8:12" x14ac:dyDescent="0.25">
      <c r="H32668" t="s">
        <v>30352</v>
      </c>
      <c r="I32668">
        <v>9151826</v>
      </c>
      <c r="J32668">
        <v>309996000</v>
      </c>
      <c r="K32668" t="s">
        <v>1609</v>
      </c>
      <c r="L32668" t="s">
        <v>1295</v>
      </c>
    </row>
    <row r="32669" spans="8:12" x14ac:dyDescent="0.25">
      <c r="H32669" t="s">
        <v>30353</v>
      </c>
      <c r="I32669">
        <v>9687306</v>
      </c>
      <c r="J32669">
        <v>247348700</v>
      </c>
      <c r="K32669" t="s">
        <v>1398</v>
      </c>
      <c r="L32669" t="s">
        <v>1614</v>
      </c>
    </row>
    <row r="32670" spans="8:12" x14ac:dyDescent="0.25">
      <c r="H32670" t="s">
        <v>30354</v>
      </c>
      <c r="I32670">
        <v>9113563</v>
      </c>
      <c r="J32670">
        <v>355378000</v>
      </c>
      <c r="K32670" t="s">
        <v>1332</v>
      </c>
      <c r="L32670" t="s">
        <v>1341</v>
      </c>
    </row>
    <row r="32671" spans="8:12" x14ac:dyDescent="0.25">
      <c r="H32671" t="s">
        <v>1231</v>
      </c>
      <c r="I32671">
        <v>9601091</v>
      </c>
      <c r="J32671">
        <v>477024200</v>
      </c>
      <c r="K32671" t="s">
        <v>1348</v>
      </c>
      <c r="L32671" t="s">
        <v>1341</v>
      </c>
    </row>
    <row r="32672" spans="8:12" x14ac:dyDescent="0.25">
      <c r="H32672" t="s">
        <v>30355</v>
      </c>
      <c r="I32672">
        <v>9597628</v>
      </c>
      <c r="J32672">
        <v>413046070</v>
      </c>
      <c r="K32672" t="s">
        <v>1328</v>
      </c>
      <c r="L32672" t="s">
        <v>3267</v>
      </c>
    </row>
    <row r="32673" spans="8:12" x14ac:dyDescent="0.25">
      <c r="H32673" t="s">
        <v>30355</v>
      </c>
      <c r="I32673">
        <v>8204729</v>
      </c>
      <c r="J32673">
        <v>312630000</v>
      </c>
      <c r="K32673" t="s">
        <v>1379</v>
      </c>
      <c r="L32673" t="s">
        <v>1313</v>
      </c>
    </row>
    <row r="32674" spans="8:12" x14ac:dyDescent="0.25">
      <c r="H32674" t="s">
        <v>30356</v>
      </c>
      <c r="I32674">
        <v>8879160</v>
      </c>
      <c r="J32674">
        <v>312369000</v>
      </c>
      <c r="K32674" t="s">
        <v>1379</v>
      </c>
      <c r="L32674" t="s">
        <v>1308</v>
      </c>
    </row>
    <row r="32675" spans="8:12" x14ac:dyDescent="0.25">
      <c r="H32675" t="s">
        <v>30357</v>
      </c>
      <c r="I32675">
        <v>8810346</v>
      </c>
      <c r="J32675">
        <v>514059000</v>
      </c>
      <c r="K32675" t="s">
        <v>1406</v>
      </c>
      <c r="L32675" t="s">
        <v>1308</v>
      </c>
    </row>
    <row r="32676" spans="8:12" x14ac:dyDescent="0.25">
      <c r="H32676" t="s">
        <v>30358</v>
      </c>
      <c r="I32676">
        <v>9151266</v>
      </c>
      <c r="J32676">
        <v>413330590</v>
      </c>
      <c r="K32676" t="s">
        <v>1328</v>
      </c>
      <c r="L32676" t="s">
        <v>1308</v>
      </c>
    </row>
    <row r="32677" spans="8:12" x14ac:dyDescent="0.25">
      <c r="H32677" t="s">
        <v>30359</v>
      </c>
      <c r="I32677">
        <v>8208165</v>
      </c>
      <c r="J32677">
        <v>354923000</v>
      </c>
      <c r="K32677" t="s">
        <v>1332</v>
      </c>
      <c r="L32677" t="s">
        <v>1308</v>
      </c>
    </row>
    <row r="32678" spans="8:12" x14ac:dyDescent="0.25">
      <c r="H32678" t="s">
        <v>30360</v>
      </c>
      <c r="I32678">
        <v>9183829</v>
      </c>
      <c r="J32678">
        <v>255804960</v>
      </c>
      <c r="L32678" t="s">
        <v>1326</v>
      </c>
    </row>
    <row r="32679" spans="8:12" x14ac:dyDescent="0.25">
      <c r="H32679" t="s">
        <v>30361</v>
      </c>
      <c r="I32679">
        <v>9587465</v>
      </c>
      <c r="J32679">
        <v>477493900</v>
      </c>
      <c r="K32679" t="s">
        <v>1348</v>
      </c>
      <c r="L32679" t="s">
        <v>1341</v>
      </c>
    </row>
    <row r="32680" spans="8:12" x14ac:dyDescent="0.25">
      <c r="H32680" t="s">
        <v>30362</v>
      </c>
      <c r="I32680">
        <v>9574418</v>
      </c>
      <c r="J32680">
        <v>477959600</v>
      </c>
      <c r="K32680" t="s">
        <v>1348</v>
      </c>
      <c r="L32680" t="s">
        <v>1341</v>
      </c>
    </row>
    <row r="32681" spans="8:12" x14ac:dyDescent="0.25">
      <c r="H32681" t="s">
        <v>30363</v>
      </c>
      <c r="I32681">
        <v>9061564</v>
      </c>
      <c r="J32681">
        <v>373018000</v>
      </c>
      <c r="L32681" t="s">
        <v>1341</v>
      </c>
    </row>
    <row r="32682" spans="8:12" x14ac:dyDescent="0.25">
      <c r="H32682" t="s">
        <v>30364</v>
      </c>
      <c r="I32682">
        <v>8614223</v>
      </c>
      <c r="J32682">
        <v>355880000</v>
      </c>
      <c r="K32682" t="s">
        <v>1332</v>
      </c>
      <c r="L32682" t="s">
        <v>1295</v>
      </c>
    </row>
    <row r="32683" spans="8:12" x14ac:dyDescent="0.25">
      <c r="H32683" t="s">
        <v>30365</v>
      </c>
      <c r="I32683">
        <v>8101410</v>
      </c>
      <c r="J32683">
        <v>514036000</v>
      </c>
      <c r="K32683" t="s">
        <v>1406</v>
      </c>
      <c r="L32683" t="s">
        <v>1295</v>
      </c>
    </row>
    <row r="32684" spans="8:12" x14ac:dyDescent="0.25">
      <c r="H32684" t="s">
        <v>30366</v>
      </c>
      <c r="I32684">
        <v>9574456</v>
      </c>
      <c r="J32684">
        <v>477276700</v>
      </c>
      <c r="K32684" t="s">
        <v>1348</v>
      </c>
      <c r="L32684" t="s">
        <v>1341</v>
      </c>
    </row>
    <row r="32685" spans="8:12" x14ac:dyDescent="0.25">
      <c r="H32685" t="s">
        <v>30367</v>
      </c>
      <c r="I32685">
        <v>9574391</v>
      </c>
      <c r="J32685">
        <v>477749500</v>
      </c>
      <c r="K32685" t="s">
        <v>1348</v>
      </c>
      <c r="L32685" t="s">
        <v>1341</v>
      </c>
    </row>
    <row r="32686" spans="8:12" x14ac:dyDescent="0.25">
      <c r="H32686" t="s">
        <v>30368</v>
      </c>
      <c r="I32686">
        <v>9574444</v>
      </c>
      <c r="J32686">
        <v>477986600</v>
      </c>
      <c r="K32686" t="s">
        <v>1348</v>
      </c>
      <c r="L32686" t="s">
        <v>1341</v>
      </c>
    </row>
    <row r="32687" spans="8:12" x14ac:dyDescent="0.25">
      <c r="H32687" t="s">
        <v>30369</v>
      </c>
      <c r="I32687">
        <v>9162526</v>
      </c>
      <c r="J32687">
        <v>311023600</v>
      </c>
      <c r="K32687" t="s">
        <v>1609</v>
      </c>
      <c r="L32687" t="s">
        <v>1326</v>
      </c>
    </row>
    <row r="32688" spans="8:12" x14ac:dyDescent="0.25">
      <c r="H32688" t="s">
        <v>30370</v>
      </c>
      <c r="I32688">
        <v>9198771</v>
      </c>
      <c r="J32688">
        <v>538003287</v>
      </c>
      <c r="K32688" t="s">
        <v>1437</v>
      </c>
      <c r="L32688" t="s">
        <v>1326</v>
      </c>
    </row>
    <row r="32689" spans="8:12" x14ac:dyDescent="0.25">
      <c r="H32689" t="s">
        <v>30371</v>
      </c>
      <c r="I32689">
        <v>8896819</v>
      </c>
      <c r="J32689">
        <v>671528000</v>
      </c>
      <c r="K32689" t="s">
        <v>1311</v>
      </c>
      <c r="L32689" t="s">
        <v>1308</v>
      </c>
    </row>
    <row r="32690" spans="8:12" x14ac:dyDescent="0.25">
      <c r="H32690" t="s">
        <v>1232</v>
      </c>
      <c r="I32690">
        <v>9642772</v>
      </c>
      <c r="J32690">
        <v>477050400</v>
      </c>
      <c r="K32690" t="s">
        <v>1348</v>
      </c>
      <c r="L32690" t="s">
        <v>1341</v>
      </c>
    </row>
    <row r="32691" spans="8:12" x14ac:dyDescent="0.25">
      <c r="H32691" t="s">
        <v>30372</v>
      </c>
      <c r="I32691">
        <v>9029712</v>
      </c>
      <c r="J32691">
        <v>529065000</v>
      </c>
      <c r="K32691" t="s">
        <v>2074</v>
      </c>
      <c r="L32691" t="s">
        <v>1308</v>
      </c>
    </row>
    <row r="32692" spans="8:12" x14ac:dyDescent="0.25">
      <c r="H32692" t="s">
        <v>30373</v>
      </c>
      <c r="I32692">
        <v>9311804</v>
      </c>
      <c r="J32692">
        <v>514405000</v>
      </c>
      <c r="K32692" t="s">
        <v>1406</v>
      </c>
      <c r="L32692" t="s">
        <v>1308</v>
      </c>
    </row>
    <row r="32693" spans="8:12" x14ac:dyDescent="0.25">
      <c r="H32693" t="s">
        <v>30374</v>
      </c>
      <c r="I32693">
        <v>8718639</v>
      </c>
      <c r="J32693">
        <v>354254000</v>
      </c>
      <c r="K32693" t="s">
        <v>1332</v>
      </c>
      <c r="L32693" t="s">
        <v>1308</v>
      </c>
    </row>
    <row r="32694" spans="8:12" x14ac:dyDescent="0.25">
      <c r="H32694" t="s">
        <v>30375</v>
      </c>
      <c r="I32694">
        <v>9342059</v>
      </c>
      <c r="J32694">
        <v>413520360</v>
      </c>
      <c r="K32694" t="s">
        <v>1328</v>
      </c>
      <c r="L32694" t="s">
        <v>1313</v>
      </c>
    </row>
    <row r="32695" spans="8:12" x14ac:dyDescent="0.25">
      <c r="H32695" t="s">
        <v>30375</v>
      </c>
      <c r="I32695">
        <v>9342059</v>
      </c>
      <c r="J32695">
        <v>413466625</v>
      </c>
      <c r="K32695" t="s">
        <v>1328</v>
      </c>
      <c r="L32695" t="s">
        <v>1313</v>
      </c>
    </row>
    <row r="32696" spans="8:12" x14ac:dyDescent="0.25">
      <c r="H32696" t="s">
        <v>30375</v>
      </c>
      <c r="I32696">
        <v>9342059</v>
      </c>
      <c r="J32696">
        <v>413378920</v>
      </c>
      <c r="K32696" t="s">
        <v>1328</v>
      </c>
      <c r="L32696" t="s">
        <v>1313</v>
      </c>
    </row>
    <row r="32697" spans="8:12" x14ac:dyDescent="0.25">
      <c r="H32697" t="s">
        <v>11</v>
      </c>
      <c r="I32697">
        <v>9488475</v>
      </c>
      <c r="J32697">
        <v>413376000</v>
      </c>
      <c r="K32697" t="s">
        <v>1328</v>
      </c>
      <c r="L32697" t="s">
        <v>1341</v>
      </c>
    </row>
    <row r="32698" spans="8:12" x14ac:dyDescent="0.25">
      <c r="H32698" t="s">
        <v>30376</v>
      </c>
      <c r="I32698">
        <v>9549310</v>
      </c>
      <c r="J32698">
        <v>371571000</v>
      </c>
      <c r="L32698" t="s">
        <v>1308</v>
      </c>
    </row>
    <row r="32699" spans="8:12" x14ac:dyDescent="0.25">
      <c r="H32699" t="s">
        <v>30377</v>
      </c>
      <c r="I32699">
        <v>8023943</v>
      </c>
      <c r="J32699">
        <v>412339000</v>
      </c>
      <c r="K32699" t="s">
        <v>1328</v>
      </c>
      <c r="L32699" t="s">
        <v>1341</v>
      </c>
    </row>
    <row r="32700" spans="8:12" x14ac:dyDescent="0.25">
      <c r="H32700" t="s">
        <v>30378</v>
      </c>
      <c r="I32700">
        <v>9192636</v>
      </c>
      <c r="J32700">
        <v>304214000</v>
      </c>
      <c r="K32700" t="s">
        <v>1294</v>
      </c>
      <c r="L32700" t="s">
        <v>1295</v>
      </c>
    </row>
    <row r="32701" spans="8:12" x14ac:dyDescent="0.25">
      <c r="H32701" t="s">
        <v>30379</v>
      </c>
      <c r="I32701">
        <v>9413341</v>
      </c>
      <c r="J32701">
        <v>305040000</v>
      </c>
      <c r="L32701" t="s">
        <v>1295</v>
      </c>
    </row>
    <row r="32702" spans="8:12" x14ac:dyDescent="0.25">
      <c r="H32702" t="s">
        <v>30380</v>
      </c>
      <c r="I32702">
        <v>9432517</v>
      </c>
      <c r="J32702">
        <v>304014000</v>
      </c>
      <c r="K32702" t="s">
        <v>1294</v>
      </c>
      <c r="L32702" t="s">
        <v>1295</v>
      </c>
    </row>
    <row r="32703" spans="8:12" x14ac:dyDescent="0.25">
      <c r="H32703" t="s">
        <v>30381</v>
      </c>
      <c r="I32703">
        <v>9198604</v>
      </c>
      <c r="J32703">
        <v>304092000</v>
      </c>
      <c r="K32703" t="s">
        <v>1294</v>
      </c>
      <c r="L32703" t="s">
        <v>1295</v>
      </c>
    </row>
    <row r="32704" spans="8:12" x14ac:dyDescent="0.25">
      <c r="H32704" t="s">
        <v>30382</v>
      </c>
      <c r="I32704">
        <v>9432505</v>
      </c>
      <c r="J32704">
        <v>304013000</v>
      </c>
      <c r="K32704" t="s">
        <v>1294</v>
      </c>
      <c r="L32704" t="s">
        <v>1295</v>
      </c>
    </row>
    <row r="32705" spans="8:12" x14ac:dyDescent="0.25">
      <c r="H32705" t="s">
        <v>30383</v>
      </c>
      <c r="I32705">
        <v>8881864</v>
      </c>
      <c r="J32705">
        <v>470661000</v>
      </c>
      <c r="K32705" t="s">
        <v>1403</v>
      </c>
      <c r="L32705" t="s">
        <v>1329</v>
      </c>
    </row>
    <row r="32706" spans="8:12" x14ac:dyDescent="0.25">
      <c r="H32706" t="s">
        <v>30384</v>
      </c>
      <c r="I32706">
        <v>9439307</v>
      </c>
      <c r="J32706">
        <v>636015914</v>
      </c>
      <c r="K32706" t="s">
        <v>1464</v>
      </c>
      <c r="L32706" t="s">
        <v>1326</v>
      </c>
    </row>
    <row r="32707" spans="8:12" x14ac:dyDescent="0.25">
      <c r="H32707" t="s">
        <v>30385</v>
      </c>
      <c r="I32707">
        <v>9278868</v>
      </c>
      <c r="J32707">
        <v>477090000</v>
      </c>
      <c r="K32707" t="s">
        <v>1348</v>
      </c>
      <c r="L32707" t="s">
        <v>1341</v>
      </c>
    </row>
    <row r="32708" spans="8:12" x14ac:dyDescent="0.25">
      <c r="H32708" t="s">
        <v>30386</v>
      </c>
      <c r="I32708">
        <v>8770821</v>
      </c>
      <c r="J32708">
        <v>352683000</v>
      </c>
      <c r="K32708" t="s">
        <v>1332</v>
      </c>
      <c r="L32708" t="s">
        <v>1329</v>
      </c>
    </row>
    <row r="32709" spans="8:12" x14ac:dyDescent="0.25">
      <c r="H32709" t="s">
        <v>30387</v>
      </c>
      <c r="I32709">
        <v>9674127</v>
      </c>
      <c r="J32709">
        <v>354710000</v>
      </c>
      <c r="K32709" t="s">
        <v>1332</v>
      </c>
      <c r="L32709" t="s">
        <v>1329</v>
      </c>
    </row>
    <row r="32710" spans="8:12" x14ac:dyDescent="0.25">
      <c r="H32710" t="s">
        <v>30388</v>
      </c>
      <c r="I32710">
        <v>9017202</v>
      </c>
      <c r="J32710">
        <v>311911000</v>
      </c>
      <c r="K32710" t="s">
        <v>1609</v>
      </c>
      <c r="L32710" t="s">
        <v>1295</v>
      </c>
    </row>
    <row r="32711" spans="8:12" x14ac:dyDescent="0.25">
      <c r="H32711" t="s">
        <v>30389</v>
      </c>
      <c r="I32711">
        <v>8768438</v>
      </c>
      <c r="J32711">
        <v>370942000</v>
      </c>
      <c r="L32711" t="s">
        <v>1329</v>
      </c>
    </row>
    <row r="32712" spans="8:12" x14ac:dyDescent="0.25">
      <c r="H32712" t="s">
        <v>30390</v>
      </c>
      <c r="I32712">
        <v>9655030</v>
      </c>
      <c r="J32712">
        <v>354150000</v>
      </c>
      <c r="K32712" t="s">
        <v>1332</v>
      </c>
      <c r="L32712" t="s">
        <v>1329</v>
      </c>
    </row>
    <row r="32713" spans="8:12" x14ac:dyDescent="0.25">
      <c r="H32713" t="s">
        <v>30391</v>
      </c>
      <c r="I32713">
        <v>8012097</v>
      </c>
      <c r="J32713">
        <v>275110000</v>
      </c>
      <c r="K32713" t="s">
        <v>4905</v>
      </c>
      <c r="L32713" t="s">
        <v>1362</v>
      </c>
    </row>
    <row r="32714" spans="8:12" x14ac:dyDescent="0.25">
      <c r="H32714" t="s">
        <v>30392</v>
      </c>
      <c r="I32714">
        <v>9655028</v>
      </c>
      <c r="J32714">
        <v>371765000</v>
      </c>
      <c r="L32714" t="s">
        <v>1329</v>
      </c>
    </row>
    <row r="32715" spans="8:12" x14ac:dyDescent="0.25">
      <c r="H32715" t="s">
        <v>30393</v>
      </c>
      <c r="I32715">
        <v>8770766</v>
      </c>
      <c r="J32715">
        <v>566012000</v>
      </c>
      <c r="L32715" t="s">
        <v>1329</v>
      </c>
    </row>
    <row r="32716" spans="8:12" x14ac:dyDescent="0.25">
      <c r="H32716" t="s">
        <v>30394</v>
      </c>
      <c r="I32716">
        <v>9659309</v>
      </c>
      <c r="J32716">
        <v>258212000</v>
      </c>
      <c r="K32716" t="s">
        <v>1335</v>
      </c>
      <c r="L32716" t="s">
        <v>1329</v>
      </c>
    </row>
    <row r="32717" spans="8:12" x14ac:dyDescent="0.25">
      <c r="H32717" t="s">
        <v>30395</v>
      </c>
      <c r="I32717">
        <v>7814254</v>
      </c>
      <c r="J32717">
        <v>308241000</v>
      </c>
      <c r="K32717" t="s">
        <v>1609</v>
      </c>
      <c r="L32717" t="s">
        <v>1326</v>
      </c>
    </row>
    <row r="32718" spans="8:12" x14ac:dyDescent="0.25">
      <c r="H32718" t="s">
        <v>30396</v>
      </c>
      <c r="I32718">
        <v>9648233</v>
      </c>
      <c r="J32718">
        <v>373644000</v>
      </c>
      <c r="L32718" t="s">
        <v>1308</v>
      </c>
    </row>
    <row r="32719" spans="8:12" x14ac:dyDescent="0.25">
      <c r="H32719" t="s">
        <v>30397</v>
      </c>
      <c r="I32719">
        <v>9691620</v>
      </c>
      <c r="J32719">
        <v>371290000</v>
      </c>
      <c r="L32719" t="s">
        <v>1308</v>
      </c>
    </row>
    <row r="32720" spans="8:12" x14ac:dyDescent="0.25">
      <c r="H32720" t="s">
        <v>30398</v>
      </c>
      <c r="I32720">
        <v>9196187</v>
      </c>
      <c r="J32720">
        <v>246457000</v>
      </c>
      <c r="K32720" t="s">
        <v>1387</v>
      </c>
      <c r="L32720" t="s">
        <v>1295</v>
      </c>
    </row>
    <row r="32721" spans="8:12" x14ac:dyDescent="0.25">
      <c r="H32721" t="s">
        <v>30399</v>
      </c>
      <c r="I32721">
        <v>9202089</v>
      </c>
      <c r="J32721">
        <v>305625000</v>
      </c>
      <c r="L32721" t="s">
        <v>1295</v>
      </c>
    </row>
    <row r="32722" spans="8:12" x14ac:dyDescent="0.25">
      <c r="H32722" t="s">
        <v>30400</v>
      </c>
      <c r="I32722">
        <v>9206669</v>
      </c>
      <c r="J32722">
        <v>304011002</v>
      </c>
      <c r="K32722" t="s">
        <v>1294</v>
      </c>
      <c r="L32722" t="s">
        <v>1295</v>
      </c>
    </row>
    <row r="32723" spans="8:12" x14ac:dyDescent="0.25">
      <c r="H32723" t="s">
        <v>30401</v>
      </c>
      <c r="I32723">
        <v>9690705</v>
      </c>
      <c r="J32723">
        <v>564655000</v>
      </c>
      <c r="K32723" t="s">
        <v>1441</v>
      </c>
      <c r="L32723" t="s">
        <v>1313</v>
      </c>
    </row>
    <row r="32724" spans="8:12" x14ac:dyDescent="0.25">
      <c r="H32724" t="s">
        <v>30402</v>
      </c>
      <c r="I32724">
        <v>9609677</v>
      </c>
      <c r="J32724">
        <v>210263000</v>
      </c>
      <c r="K32724" t="s">
        <v>1443</v>
      </c>
      <c r="L32724" t="s">
        <v>1341</v>
      </c>
    </row>
    <row r="32725" spans="8:12" x14ac:dyDescent="0.25">
      <c r="H32725" t="s">
        <v>30403</v>
      </c>
      <c r="I32725">
        <v>9696785</v>
      </c>
      <c r="J32725">
        <v>372567000</v>
      </c>
      <c r="L32725" t="s">
        <v>1308</v>
      </c>
    </row>
    <row r="32726" spans="8:12" x14ac:dyDescent="0.25">
      <c r="H32726" t="s">
        <v>30404</v>
      </c>
      <c r="I32726">
        <v>9289855</v>
      </c>
      <c r="J32726">
        <v>538004435</v>
      </c>
      <c r="K32726" t="s">
        <v>1437</v>
      </c>
      <c r="L32726" t="s">
        <v>1341</v>
      </c>
    </row>
    <row r="32727" spans="8:12" x14ac:dyDescent="0.25">
      <c r="H32727" t="s">
        <v>30405</v>
      </c>
      <c r="I32727">
        <v>9703411</v>
      </c>
      <c r="J32727">
        <v>548915000</v>
      </c>
      <c r="K32727" t="s">
        <v>1988</v>
      </c>
      <c r="L32727" t="s">
        <v>1308</v>
      </c>
    </row>
    <row r="32728" spans="8:12" x14ac:dyDescent="0.25">
      <c r="H32728" t="s">
        <v>30406</v>
      </c>
      <c r="I32728">
        <v>9715816</v>
      </c>
      <c r="J32728">
        <v>566164000</v>
      </c>
      <c r="L32728" t="s">
        <v>1308</v>
      </c>
    </row>
    <row r="32729" spans="8:12" x14ac:dyDescent="0.25">
      <c r="H32729" t="s">
        <v>30407</v>
      </c>
      <c r="I32729">
        <v>9609691</v>
      </c>
      <c r="J32729">
        <v>210261000</v>
      </c>
      <c r="K32729" t="s">
        <v>1443</v>
      </c>
      <c r="L32729" t="s">
        <v>1341</v>
      </c>
    </row>
    <row r="32730" spans="8:12" x14ac:dyDescent="0.25">
      <c r="H32730" t="s">
        <v>30408</v>
      </c>
      <c r="I32730">
        <v>9606041</v>
      </c>
      <c r="J32730">
        <v>565114000</v>
      </c>
      <c r="L32730" t="s">
        <v>1308</v>
      </c>
    </row>
    <row r="32731" spans="8:12" x14ac:dyDescent="0.25">
      <c r="H32731" t="s">
        <v>30409</v>
      </c>
      <c r="I32731">
        <v>9609720</v>
      </c>
      <c r="J32731">
        <v>210509000</v>
      </c>
      <c r="K32731" t="s">
        <v>1443</v>
      </c>
      <c r="L32731" t="s">
        <v>1341</v>
      </c>
    </row>
    <row r="32732" spans="8:12" x14ac:dyDescent="0.25">
      <c r="H32732" t="s">
        <v>30410</v>
      </c>
      <c r="I32732">
        <v>9550321</v>
      </c>
      <c r="J32732">
        <v>548919000</v>
      </c>
      <c r="K32732" t="s">
        <v>1988</v>
      </c>
      <c r="L32732" t="s">
        <v>1341</v>
      </c>
    </row>
    <row r="32733" spans="8:12" x14ac:dyDescent="0.25">
      <c r="H32733" t="s">
        <v>30411</v>
      </c>
      <c r="I32733">
        <v>9606039</v>
      </c>
      <c r="J32733">
        <v>565111000</v>
      </c>
      <c r="L32733" t="s">
        <v>1308</v>
      </c>
    </row>
    <row r="32734" spans="8:12" x14ac:dyDescent="0.25">
      <c r="H32734" t="s">
        <v>30412</v>
      </c>
      <c r="I32734">
        <v>9700031</v>
      </c>
      <c r="J32734">
        <v>548913000</v>
      </c>
      <c r="K32734" t="s">
        <v>1988</v>
      </c>
      <c r="L32734" t="s">
        <v>1308</v>
      </c>
    </row>
    <row r="32735" spans="8:12" x14ac:dyDescent="0.25">
      <c r="H32735" t="s">
        <v>30413</v>
      </c>
      <c r="I32735">
        <v>9520613</v>
      </c>
      <c r="J32735">
        <v>538004793</v>
      </c>
      <c r="K32735" t="s">
        <v>1437</v>
      </c>
      <c r="L32735" t="s">
        <v>1341</v>
      </c>
    </row>
    <row r="32736" spans="8:12" x14ac:dyDescent="0.25">
      <c r="H32736" t="s">
        <v>30414</v>
      </c>
      <c r="I32736">
        <v>9643219</v>
      </c>
      <c r="J32736">
        <v>354837000</v>
      </c>
      <c r="K32736" t="s">
        <v>1332</v>
      </c>
      <c r="L32736" t="s">
        <v>1308</v>
      </c>
    </row>
    <row r="32737" spans="8:12" x14ac:dyDescent="0.25">
      <c r="H32737" t="s">
        <v>30415</v>
      </c>
      <c r="I32737">
        <v>9609689</v>
      </c>
      <c r="J32737">
        <v>210239000</v>
      </c>
      <c r="K32737" t="s">
        <v>1443</v>
      </c>
      <c r="L32737" t="s">
        <v>1308</v>
      </c>
    </row>
    <row r="32738" spans="8:12" x14ac:dyDescent="0.25">
      <c r="H32738" t="s">
        <v>30416</v>
      </c>
      <c r="I32738">
        <v>9650925</v>
      </c>
      <c r="J32738">
        <v>354822000</v>
      </c>
      <c r="K32738" t="s">
        <v>1332</v>
      </c>
      <c r="L32738" t="s">
        <v>1341</v>
      </c>
    </row>
    <row r="32739" spans="8:12" x14ac:dyDescent="0.25">
      <c r="H32739" t="s">
        <v>30417</v>
      </c>
      <c r="I32739">
        <v>9696797</v>
      </c>
      <c r="J32739">
        <v>352477000</v>
      </c>
      <c r="K32739" t="s">
        <v>1332</v>
      </c>
      <c r="L32739" t="s">
        <v>1308</v>
      </c>
    </row>
    <row r="32740" spans="8:12" x14ac:dyDescent="0.25">
      <c r="H32740" t="s">
        <v>30418</v>
      </c>
      <c r="I32740">
        <v>9738911</v>
      </c>
      <c r="J32740">
        <v>538006389</v>
      </c>
      <c r="K32740" t="s">
        <v>1437</v>
      </c>
      <c r="L32740" t="s">
        <v>1308</v>
      </c>
    </row>
    <row r="32741" spans="8:12" x14ac:dyDescent="0.25">
      <c r="H32741" t="s">
        <v>30419</v>
      </c>
      <c r="I32741">
        <v>9660621</v>
      </c>
      <c r="J32741">
        <v>548874000</v>
      </c>
      <c r="K32741" t="s">
        <v>1988</v>
      </c>
      <c r="L32741" t="s">
        <v>1308</v>
      </c>
    </row>
    <row r="32742" spans="8:12" x14ac:dyDescent="0.25">
      <c r="H32742" t="s">
        <v>30420</v>
      </c>
      <c r="I32742">
        <v>9584891</v>
      </c>
      <c r="J32742">
        <v>538004655</v>
      </c>
      <c r="K32742" t="s">
        <v>1437</v>
      </c>
      <c r="L32742" t="s">
        <v>1341</v>
      </c>
    </row>
    <row r="32743" spans="8:12" x14ac:dyDescent="0.25">
      <c r="H32743" t="s">
        <v>30421</v>
      </c>
      <c r="I32743">
        <v>9700029</v>
      </c>
      <c r="J32743">
        <v>548910000</v>
      </c>
      <c r="K32743" t="s">
        <v>1988</v>
      </c>
      <c r="L32743" t="s">
        <v>1308</v>
      </c>
    </row>
    <row r="32744" spans="8:12" x14ac:dyDescent="0.25">
      <c r="H32744" t="s">
        <v>30422</v>
      </c>
      <c r="I32744">
        <v>9700005</v>
      </c>
      <c r="J32744">
        <v>548899000</v>
      </c>
      <c r="K32744" t="s">
        <v>1988</v>
      </c>
      <c r="L32744" t="s">
        <v>1308</v>
      </c>
    </row>
    <row r="32745" spans="8:12" x14ac:dyDescent="0.25">
      <c r="H32745" t="s">
        <v>30423</v>
      </c>
      <c r="I32745">
        <v>9609706</v>
      </c>
      <c r="J32745">
        <v>210279000</v>
      </c>
      <c r="K32745" t="s">
        <v>1443</v>
      </c>
      <c r="L32745" t="s">
        <v>1341</v>
      </c>
    </row>
    <row r="32746" spans="8:12" x14ac:dyDescent="0.25">
      <c r="H32746" t="s">
        <v>30424</v>
      </c>
      <c r="I32746">
        <v>9727297</v>
      </c>
      <c r="J32746">
        <v>356320000</v>
      </c>
      <c r="K32746" t="s">
        <v>1332</v>
      </c>
      <c r="L32746" t="s">
        <v>1308</v>
      </c>
    </row>
    <row r="32747" spans="8:12" x14ac:dyDescent="0.25">
      <c r="H32747" t="s">
        <v>30425</v>
      </c>
      <c r="I32747">
        <v>9587154</v>
      </c>
      <c r="J32747">
        <v>477852900</v>
      </c>
      <c r="K32747" t="s">
        <v>1348</v>
      </c>
      <c r="L32747" t="s">
        <v>1341</v>
      </c>
    </row>
    <row r="32748" spans="8:12" x14ac:dyDescent="0.25">
      <c r="H32748" t="s">
        <v>30426</v>
      </c>
      <c r="I32748">
        <v>9577549</v>
      </c>
      <c r="J32748">
        <v>355653000</v>
      </c>
      <c r="K32748" t="s">
        <v>1332</v>
      </c>
      <c r="L32748" t="s">
        <v>1308</v>
      </c>
    </row>
    <row r="32749" spans="8:12" x14ac:dyDescent="0.25">
      <c r="H32749" t="s">
        <v>30427</v>
      </c>
      <c r="I32749">
        <v>9743215</v>
      </c>
      <c r="J32749">
        <v>548922000</v>
      </c>
      <c r="K32749" t="s">
        <v>1988</v>
      </c>
      <c r="L32749" t="s">
        <v>1308</v>
      </c>
    </row>
    <row r="32750" spans="8:12" x14ac:dyDescent="0.25">
      <c r="H32750" t="s">
        <v>1233</v>
      </c>
      <c r="I32750">
        <v>9717345</v>
      </c>
      <c r="J32750">
        <v>548932000</v>
      </c>
      <c r="K32750" t="s">
        <v>1988</v>
      </c>
      <c r="L32750" t="s">
        <v>1308</v>
      </c>
    </row>
    <row r="32751" spans="8:12" x14ac:dyDescent="0.25">
      <c r="H32751" t="s">
        <v>30428</v>
      </c>
      <c r="I32751">
        <v>9603051</v>
      </c>
      <c r="J32751">
        <v>257014000</v>
      </c>
      <c r="K32751" t="s">
        <v>1335</v>
      </c>
      <c r="L32751" t="s">
        <v>1341</v>
      </c>
    </row>
    <row r="32752" spans="8:12" x14ac:dyDescent="0.25">
      <c r="H32752" t="s">
        <v>30429</v>
      </c>
      <c r="I32752">
        <v>9713947</v>
      </c>
      <c r="J32752">
        <v>351951000</v>
      </c>
      <c r="K32752" t="s">
        <v>1332</v>
      </c>
      <c r="L32752" t="s">
        <v>1308</v>
      </c>
    </row>
    <row r="32753" spans="8:12" x14ac:dyDescent="0.25">
      <c r="H32753" t="s">
        <v>30430</v>
      </c>
      <c r="I32753">
        <v>9374002</v>
      </c>
      <c r="J32753">
        <v>257460000</v>
      </c>
      <c r="K32753" t="s">
        <v>1335</v>
      </c>
      <c r="L32753" t="s">
        <v>1341</v>
      </c>
    </row>
    <row r="32754" spans="8:12" x14ac:dyDescent="0.25">
      <c r="H32754" t="s">
        <v>30431</v>
      </c>
      <c r="I32754">
        <v>9687136</v>
      </c>
      <c r="J32754">
        <v>357539000</v>
      </c>
      <c r="K32754" t="s">
        <v>1332</v>
      </c>
      <c r="L32754" t="s">
        <v>1308</v>
      </c>
    </row>
    <row r="32755" spans="8:12" x14ac:dyDescent="0.25">
      <c r="H32755" t="s">
        <v>30432</v>
      </c>
      <c r="I32755">
        <v>9700017</v>
      </c>
      <c r="J32755">
        <v>548907000</v>
      </c>
      <c r="K32755" t="s">
        <v>1988</v>
      </c>
      <c r="L32755" t="s">
        <v>1308</v>
      </c>
    </row>
    <row r="32756" spans="8:12" x14ac:dyDescent="0.25">
      <c r="H32756" t="s">
        <v>30433</v>
      </c>
      <c r="I32756">
        <v>9703423</v>
      </c>
      <c r="J32756">
        <v>548928000</v>
      </c>
      <c r="K32756" t="s">
        <v>1988</v>
      </c>
      <c r="L32756" t="s">
        <v>1308</v>
      </c>
    </row>
    <row r="32757" spans="8:12" x14ac:dyDescent="0.25">
      <c r="H32757" t="s">
        <v>30434</v>
      </c>
      <c r="I32757">
        <v>9707417</v>
      </c>
      <c r="J32757">
        <v>548876000</v>
      </c>
      <c r="K32757" t="s">
        <v>1988</v>
      </c>
      <c r="L32757" t="s">
        <v>1308</v>
      </c>
    </row>
    <row r="32758" spans="8:12" x14ac:dyDescent="0.25">
      <c r="H32758" t="s">
        <v>30435</v>
      </c>
      <c r="I32758">
        <v>9660619</v>
      </c>
      <c r="J32758">
        <v>548868000</v>
      </c>
      <c r="K32758" t="s">
        <v>1988</v>
      </c>
      <c r="L32758" t="s">
        <v>1308</v>
      </c>
    </row>
    <row r="32759" spans="8:12" x14ac:dyDescent="0.25">
      <c r="H32759" t="s">
        <v>30436</v>
      </c>
      <c r="I32759">
        <v>9254501</v>
      </c>
      <c r="J32759">
        <v>548652000</v>
      </c>
      <c r="K32759" t="s">
        <v>1988</v>
      </c>
      <c r="L32759" t="s">
        <v>1341</v>
      </c>
    </row>
    <row r="32760" spans="8:12" x14ac:dyDescent="0.25">
      <c r="H32760" t="s">
        <v>30437</v>
      </c>
      <c r="I32760">
        <v>9559688</v>
      </c>
      <c r="J32760">
        <v>259002000</v>
      </c>
      <c r="K32760" t="s">
        <v>1335</v>
      </c>
      <c r="L32760" t="s">
        <v>1341</v>
      </c>
    </row>
    <row r="32761" spans="8:12" x14ac:dyDescent="0.25">
      <c r="H32761" t="s">
        <v>30438</v>
      </c>
      <c r="I32761">
        <v>9603063</v>
      </c>
      <c r="J32761">
        <v>257094000</v>
      </c>
      <c r="K32761" t="s">
        <v>1335</v>
      </c>
      <c r="L32761" t="s">
        <v>1341</v>
      </c>
    </row>
    <row r="32762" spans="8:12" x14ac:dyDescent="0.25">
      <c r="H32762" t="s">
        <v>30439</v>
      </c>
      <c r="I32762">
        <v>9593361</v>
      </c>
      <c r="J32762">
        <v>373384000</v>
      </c>
      <c r="L32762" t="s">
        <v>1341</v>
      </c>
    </row>
    <row r="32763" spans="8:12" x14ac:dyDescent="0.25">
      <c r="H32763" t="s">
        <v>30440</v>
      </c>
      <c r="I32763">
        <v>9609718</v>
      </c>
      <c r="J32763">
        <v>210292000</v>
      </c>
      <c r="K32763" t="s">
        <v>1443</v>
      </c>
      <c r="L32763" t="s">
        <v>1341</v>
      </c>
    </row>
    <row r="32764" spans="8:12" x14ac:dyDescent="0.25">
      <c r="H32764" t="s">
        <v>30441</v>
      </c>
      <c r="I32764">
        <v>9490820</v>
      </c>
      <c r="J32764">
        <v>259818000</v>
      </c>
      <c r="K32764" t="s">
        <v>1335</v>
      </c>
      <c r="L32764" t="s">
        <v>1341</v>
      </c>
    </row>
    <row r="32765" spans="8:12" x14ac:dyDescent="0.25">
      <c r="H32765" t="s">
        <v>30442</v>
      </c>
      <c r="I32765">
        <v>9201970</v>
      </c>
      <c r="J32765">
        <v>245029000</v>
      </c>
      <c r="K32765" t="s">
        <v>1387</v>
      </c>
      <c r="L32765" t="s">
        <v>1295</v>
      </c>
    </row>
    <row r="32766" spans="8:12" x14ac:dyDescent="0.25">
      <c r="H32766" t="s">
        <v>30443</v>
      </c>
      <c r="I32766">
        <v>9493224</v>
      </c>
      <c r="J32766">
        <v>636015739</v>
      </c>
      <c r="K32766" t="s">
        <v>1464</v>
      </c>
      <c r="L32766" t="s">
        <v>1341</v>
      </c>
    </row>
    <row r="32767" spans="8:12" x14ac:dyDescent="0.25">
      <c r="H32767" t="s">
        <v>30444</v>
      </c>
      <c r="I32767">
        <v>9520132</v>
      </c>
      <c r="J32767">
        <v>566353000</v>
      </c>
      <c r="L32767" t="s">
        <v>1313</v>
      </c>
    </row>
    <row r="32768" spans="8:12" x14ac:dyDescent="0.25">
      <c r="H32768" t="s">
        <v>30445</v>
      </c>
      <c r="I32768">
        <v>9647045</v>
      </c>
      <c r="J32768">
        <v>565353000</v>
      </c>
      <c r="L32768" t="s">
        <v>1329</v>
      </c>
    </row>
    <row r="32769" spans="8:12" x14ac:dyDescent="0.25">
      <c r="H32769" t="s">
        <v>30446</v>
      </c>
      <c r="I32769">
        <v>9647033</v>
      </c>
      <c r="J32769">
        <v>564924000</v>
      </c>
      <c r="K32769" t="s">
        <v>1441</v>
      </c>
      <c r="L32769" t="s">
        <v>1329</v>
      </c>
    </row>
    <row r="32770" spans="8:12" x14ac:dyDescent="0.25">
      <c r="H32770" t="s">
        <v>30447</v>
      </c>
      <c r="I32770">
        <v>9142667</v>
      </c>
      <c r="J32770">
        <v>304671000</v>
      </c>
      <c r="K32770" t="s">
        <v>1294</v>
      </c>
      <c r="L32770" t="s">
        <v>1295</v>
      </c>
    </row>
    <row r="32771" spans="8:12" x14ac:dyDescent="0.25">
      <c r="H32771" t="s">
        <v>30448</v>
      </c>
      <c r="I32771">
        <v>9472672</v>
      </c>
      <c r="J32771">
        <v>548885000</v>
      </c>
      <c r="K32771" t="s">
        <v>1988</v>
      </c>
      <c r="L32771" t="s">
        <v>1295</v>
      </c>
    </row>
    <row r="32772" spans="8:12" x14ac:dyDescent="0.25">
      <c r="H32772" t="s">
        <v>30449</v>
      </c>
      <c r="I32772">
        <v>9160384</v>
      </c>
      <c r="J32772">
        <v>548348000</v>
      </c>
      <c r="K32772" t="s">
        <v>1988</v>
      </c>
      <c r="L32772" t="s">
        <v>1295</v>
      </c>
    </row>
    <row r="32773" spans="8:12" x14ac:dyDescent="0.25">
      <c r="H32773" t="s">
        <v>30450</v>
      </c>
      <c r="I32773">
        <v>9226035</v>
      </c>
      <c r="J32773">
        <v>311349000</v>
      </c>
      <c r="K32773" t="s">
        <v>1609</v>
      </c>
      <c r="L32773" t="s">
        <v>1295</v>
      </c>
    </row>
    <row r="32774" spans="8:12" x14ac:dyDescent="0.25">
      <c r="H32774" t="s">
        <v>30451</v>
      </c>
      <c r="I32774">
        <v>9226047</v>
      </c>
      <c r="J32774">
        <v>311353000</v>
      </c>
      <c r="K32774" t="s">
        <v>1609</v>
      </c>
      <c r="L32774" t="s">
        <v>1295</v>
      </c>
    </row>
    <row r="32775" spans="8:12" x14ac:dyDescent="0.25">
      <c r="H32775" t="s">
        <v>30452</v>
      </c>
      <c r="I32775">
        <v>9226061</v>
      </c>
      <c r="J32775">
        <v>311864000</v>
      </c>
      <c r="K32775" t="s">
        <v>1609</v>
      </c>
      <c r="L32775" t="s">
        <v>1295</v>
      </c>
    </row>
    <row r="32776" spans="8:12" x14ac:dyDescent="0.25">
      <c r="H32776" t="s">
        <v>30453</v>
      </c>
      <c r="I32776">
        <v>9226059</v>
      </c>
      <c r="J32776">
        <v>311351000</v>
      </c>
      <c r="K32776" t="s">
        <v>1609</v>
      </c>
      <c r="L32776" t="s">
        <v>1295</v>
      </c>
    </row>
    <row r="32777" spans="8:12" x14ac:dyDescent="0.25">
      <c r="H32777" t="s">
        <v>30454</v>
      </c>
      <c r="I32777">
        <v>9631606</v>
      </c>
      <c r="J32777">
        <v>577022000</v>
      </c>
      <c r="L32777" t="s">
        <v>1329</v>
      </c>
    </row>
    <row r="32778" spans="8:12" x14ac:dyDescent="0.25">
      <c r="H32778" t="s">
        <v>30455</v>
      </c>
      <c r="I32778">
        <v>9065948</v>
      </c>
      <c r="J32778">
        <v>210502000</v>
      </c>
      <c r="K32778" t="s">
        <v>1443</v>
      </c>
      <c r="L32778" t="s">
        <v>1295</v>
      </c>
    </row>
    <row r="32779" spans="8:12" x14ac:dyDescent="0.25">
      <c r="H32779" t="s">
        <v>30456</v>
      </c>
      <c r="I32779">
        <v>8611221</v>
      </c>
      <c r="J32779">
        <v>353502000</v>
      </c>
      <c r="K32779" t="s">
        <v>1332</v>
      </c>
      <c r="L32779" t="s">
        <v>1295</v>
      </c>
    </row>
    <row r="32780" spans="8:12" x14ac:dyDescent="0.25">
      <c r="H32780" t="s">
        <v>30457</v>
      </c>
      <c r="I32780">
        <v>9358371</v>
      </c>
      <c r="J32780">
        <v>636016655</v>
      </c>
      <c r="K32780" t="s">
        <v>1464</v>
      </c>
      <c r="L32780" t="s">
        <v>1341</v>
      </c>
    </row>
    <row r="32781" spans="8:12" x14ac:dyDescent="0.25">
      <c r="H32781" t="s">
        <v>30457</v>
      </c>
      <c r="I32781">
        <v>9358371</v>
      </c>
      <c r="J32781">
        <v>210325000</v>
      </c>
      <c r="K32781" t="s">
        <v>1443</v>
      </c>
      <c r="L32781" t="s">
        <v>1341</v>
      </c>
    </row>
    <row r="32782" spans="8:12" x14ac:dyDescent="0.25">
      <c r="H32782" t="s">
        <v>30458</v>
      </c>
      <c r="I32782">
        <v>9252278</v>
      </c>
      <c r="J32782">
        <v>235007413</v>
      </c>
      <c r="K32782" t="s">
        <v>1558</v>
      </c>
      <c r="L32782" t="s">
        <v>1362</v>
      </c>
    </row>
    <row r="32783" spans="8:12" x14ac:dyDescent="0.25">
      <c r="H32783" t="s">
        <v>30459</v>
      </c>
      <c r="I32783">
        <v>9252280</v>
      </c>
      <c r="J32783">
        <v>235009956</v>
      </c>
      <c r="K32783" t="s">
        <v>1558</v>
      </c>
      <c r="L32783" t="s">
        <v>1362</v>
      </c>
    </row>
    <row r="32784" spans="8:12" x14ac:dyDescent="0.25">
      <c r="H32784" t="s">
        <v>30460</v>
      </c>
      <c r="I32784">
        <v>9274460</v>
      </c>
      <c r="J32784">
        <v>477942100</v>
      </c>
      <c r="K32784" t="s">
        <v>1348</v>
      </c>
      <c r="L32784" t="s">
        <v>1341</v>
      </c>
    </row>
    <row r="32785" spans="8:12" x14ac:dyDescent="0.25">
      <c r="H32785" t="s">
        <v>30461</v>
      </c>
      <c r="I32785">
        <v>7214492</v>
      </c>
      <c r="J32785">
        <v>214182104</v>
      </c>
      <c r="K32785" t="s">
        <v>1302</v>
      </c>
      <c r="L32785" t="s">
        <v>1326</v>
      </c>
    </row>
    <row r="32786" spans="8:12" x14ac:dyDescent="0.25">
      <c r="H32786" t="s">
        <v>30462</v>
      </c>
      <c r="I32786">
        <v>9317183</v>
      </c>
      <c r="J32786">
        <v>356932000</v>
      </c>
      <c r="K32786" t="s">
        <v>1332</v>
      </c>
      <c r="L32786" t="s">
        <v>1295</v>
      </c>
    </row>
    <row r="32787" spans="8:12" x14ac:dyDescent="0.25">
      <c r="H32787" t="s">
        <v>30463</v>
      </c>
      <c r="I32787">
        <v>9330135</v>
      </c>
      <c r="J32787">
        <v>564874000</v>
      </c>
      <c r="K32787" t="s">
        <v>1441</v>
      </c>
      <c r="L32787" t="s">
        <v>1326</v>
      </c>
    </row>
    <row r="32788" spans="8:12" x14ac:dyDescent="0.25">
      <c r="H32788" t="s">
        <v>30464</v>
      </c>
      <c r="I32788">
        <v>9378826</v>
      </c>
      <c r="J32788">
        <v>353769000</v>
      </c>
      <c r="K32788" t="s">
        <v>1332</v>
      </c>
      <c r="L32788" t="s">
        <v>1341</v>
      </c>
    </row>
    <row r="32789" spans="8:12" x14ac:dyDescent="0.25">
      <c r="H32789" t="s">
        <v>30465</v>
      </c>
      <c r="I32789">
        <v>9330666</v>
      </c>
      <c r="J32789">
        <v>636013215</v>
      </c>
      <c r="K32789" t="s">
        <v>1464</v>
      </c>
      <c r="L32789" t="s">
        <v>1341</v>
      </c>
    </row>
    <row r="32790" spans="8:12" x14ac:dyDescent="0.25">
      <c r="H32790" t="s">
        <v>30466</v>
      </c>
      <c r="I32790">
        <v>9607291</v>
      </c>
      <c r="J32790">
        <v>256608000</v>
      </c>
      <c r="K32790" t="s">
        <v>1340</v>
      </c>
      <c r="L32790" t="s">
        <v>1341</v>
      </c>
    </row>
    <row r="32791" spans="8:12" x14ac:dyDescent="0.25">
      <c r="H32791" t="s">
        <v>1234</v>
      </c>
      <c r="I32791">
        <v>9460394</v>
      </c>
      <c r="J32791">
        <v>538004665</v>
      </c>
      <c r="K32791" t="s">
        <v>1437</v>
      </c>
      <c r="L32791" t="s">
        <v>1341</v>
      </c>
    </row>
    <row r="32792" spans="8:12" x14ac:dyDescent="0.25">
      <c r="H32792" t="s">
        <v>30467</v>
      </c>
      <c r="I32792">
        <v>9670169</v>
      </c>
      <c r="J32792">
        <v>371642000</v>
      </c>
      <c r="L32792" t="s">
        <v>1929</v>
      </c>
    </row>
    <row r="32793" spans="8:12" x14ac:dyDescent="0.25">
      <c r="H32793" t="s">
        <v>30468</v>
      </c>
      <c r="I32793">
        <v>9364875</v>
      </c>
      <c r="J32793">
        <v>353488000</v>
      </c>
      <c r="K32793" t="s">
        <v>1332</v>
      </c>
      <c r="L32793" t="s">
        <v>1295</v>
      </c>
    </row>
    <row r="32794" spans="8:12" x14ac:dyDescent="0.25">
      <c r="H32794" t="s">
        <v>30469</v>
      </c>
      <c r="I32794">
        <v>9515668</v>
      </c>
      <c r="J32794">
        <v>370487000</v>
      </c>
      <c r="L32794" t="s">
        <v>1295</v>
      </c>
    </row>
    <row r="32795" spans="8:12" x14ac:dyDescent="0.25">
      <c r="H32795" t="s">
        <v>30470</v>
      </c>
      <c r="I32795">
        <v>9589994</v>
      </c>
      <c r="J32795">
        <v>370220000</v>
      </c>
      <c r="L32795" t="s">
        <v>1295</v>
      </c>
    </row>
    <row r="32796" spans="8:12" x14ac:dyDescent="0.25">
      <c r="H32796" t="s">
        <v>30471</v>
      </c>
      <c r="I32796">
        <v>9347138</v>
      </c>
      <c r="J32796">
        <v>355438000</v>
      </c>
      <c r="K32796" t="s">
        <v>1332</v>
      </c>
      <c r="L32796" t="s">
        <v>1295</v>
      </c>
    </row>
    <row r="32797" spans="8:12" x14ac:dyDescent="0.25">
      <c r="H32797" t="s">
        <v>30472</v>
      </c>
      <c r="I32797">
        <v>8207331</v>
      </c>
      <c r="J32797">
        <v>308529000</v>
      </c>
      <c r="K32797" t="s">
        <v>1609</v>
      </c>
      <c r="L32797" t="s">
        <v>1295</v>
      </c>
    </row>
    <row r="32798" spans="8:12" x14ac:dyDescent="0.25">
      <c r="H32798" t="s">
        <v>30473</v>
      </c>
      <c r="I32798">
        <v>7230666</v>
      </c>
      <c r="J32798">
        <v>355889000</v>
      </c>
      <c r="K32798" t="s">
        <v>1332</v>
      </c>
      <c r="L32798" t="s">
        <v>1346</v>
      </c>
    </row>
    <row r="32799" spans="8:12" x14ac:dyDescent="0.25">
      <c r="H32799" t="s">
        <v>30474</v>
      </c>
      <c r="I32799">
        <v>9324502</v>
      </c>
      <c r="J32799">
        <v>371954000</v>
      </c>
      <c r="L32799" t="s">
        <v>1341</v>
      </c>
    </row>
    <row r="32800" spans="8:12" x14ac:dyDescent="0.25">
      <c r="H32800" t="s">
        <v>30475</v>
      </c>
      <c r="I32800">
        <v>9349655</v>
      </c>
      <c r="J32800">
        <v>538004919</v>
      </c>
      <c r="K32800" t="s">
        <v>1437</v>
      </c>
      <c r="L32800" t="s">
        <v>1326</v>
      </c>
    </row>
    <row r="32801" spans="8:12" x14ac:dyDescent="0.25">
      <c r="H32801" t="s">
        <v>30476</v>
      </c>
      <c r="I32801">
        <v>9381938</v>
      </c>
      <c r="J32801">
        <v>371702000</v>
      </c>
      <c r="L32801" t="s">
        <v>1295</v>
      </c>
    </row>
    <row r="32802" spans="8:12" x14ac:dyDescent="0.25">
      <c r="H32802" t="s">
        <v>30477</v>
      </c>
      <c r="I32802">
        <v>9445241</v>
      </c>
      <c r="J32802">
        <v>370029000</v>
      </c>
      <c r="L32802" t="s">
        <v>1295</v>
      </c>
    </row>
    <row r="32803" spans="8:12" x14ac:dyDescent="0.25">
      <c r="H32803" t="s">
        <v>30478</v>
      </c>
      <c r="I32803">
        <v>9695810</v>
      </c>
      <c r="J32803">
        <v>354343000</v>
      </c>
      <c r="K32803" t="s">
        <v>1332</v>
      </c>
      <c r="L32803" t="s">
        <v>1308</v>
      </c>
    </row>
    <row r="32804" spans="8:12" x14ac:dyDescent="0.25">
      <c r="H32804" t="s">
        <v>30479</v>
      </c>
      <c r="I32804">
        <v>9092329</v>
      </c>
      <c r="J32804">
        <v>273351960</v>
      </c>
      <c r="K32804" t="s">
        <v>1297</v>
      </c>
      <c r="L32804" t="s">
        <v>1295</v>
      </c>
    </row>
    <row r="32805" spans="8:12" x14ac:dyDescent="0.25">
      <c r="H32805" t="s">
        <v>30480</v>
      </c>
      <c r="I32805">
        <v>9334222</v>
      </c>
      <c r="J32805">
        <v>235084022</v>
      </c>
      <c r="K32805" t="s">
        <v>1558</v>
      </c>
      <c r="L32805" t="s">
        <v>1362</v>
      </c>
    </row>
    <row r="32806" spans="8:12" x14ac:dyDescent="0.25">
      <c r="H32806" t="s">
        <v>30481</v>
      </c>
      <c r="I32806">
        <v>9535400</v>
      </c>
      <c r="J32806">
        <v>636092611</v>
      </c>
      <c r="K32806" t="s">
        <v>1464</v>
      </c>
      <c r="L32806" t="s">
        <v>1362</v>
      </c>
    </row>
    <row r="32807" spans="8:12" x14ac:dyDescent="0.25">
      <c r="H32807" t="s">
        <v>30481</v>
      </c>
      <c r="I32807">
        <v>9535400</v>
      </c>
      <c r="J32807">
        <v>235076809</v>
      </c>
      <c r="K32807" t="s">
        <v>1558</v>
      </c>
      <c r="L32807" t="s">
        <v>1362</v>
      </c>
    </row>
    <row r="32808" spans="8:12" x14ac:dyDescent="0.25">
      <c r="H32808" t="s">
        <v>30482</v>
      </c>
      <c r="I32808">
        <v>9551337</v>
      </c>
      <c r="J32808">
        <v>356876000</v>
      </c>
      <c r="K32808" t="s">
        <v>1332</v>
      </c>
      <c r="L32808" t="s">
        <v>1326</v>
      </c>
    </row>
    <row r="32809" spans="8:12" x14ac:dyDescent="0.25">
      <c r="H32809" t="s">
        <v>30483</v>
      </c>
      <c r="I32809">
        <v>9342607</v>
      </c>
      <c r="J32809">
        <v>235040503</v>
      </c>
      <c r="K32809" t="s">
        <v>1558</v>
      </c>
      <c r="L32809" t="s">
        <v>1362</v>
      </c>
    </row>
    <row r="32810" spans="8:12" x14ac:dyDescent="0.25">
      <c r="H32810" t="s">
        <v>30484</v>
      </c>
      <c r="I32810">
        <v>9287833</v>
      </c>
      <c r="J32810">
        <v>636092610</v>
      </c>
      <c r="K32810" t="s">
        <v>1464</v>
      </c>
      <c r="L32810" t="s">
        <v>1362</v>
      </c>
    </row>
    <row r="32811" spans="8:12" x14ac:dyDescent="0.25">
      <c r="H32811" t="s">
        <v>30485</v>
      </c>
      <c r="I32811">
        <v>9002166</v>
      </c>
      <c r="J32811">
        <v>548695000</v>
      </c>
      <c r="K32811" t="s">
        <v>1988</v>
      </c>
      <c r="L32811" t="s">
        <v>1295</v>
      </c>
    </row>
    <row r="32812" spans="8:12" x14ac:dyDescent="0.25">
      <c r="H32812" t="s">
        <v>30486</v>
      </c>
      <c r="I32812">
        <v>9393474</v>
      </c>
      <c r="J32812">
        <v>311037500</v>
      </c>
      <c r="K32812" t="s">
        <v>1609</v>
      </c>
      <c r="L32812" t="s">
        <v>1341</v>
      </c>
    </row>
    <row r="32813" spans="8:12" x14ac:dyDescent="0.25">
      <c r="H32813" t="s">
        <v>30487</v>
      </c>
      <c r="I32813">
        <v>9456240</v>
      </c>
      <c r="J32813">
        <v>636092080</v>
      </c>
      <c r="K32813" t="s">
        <v>1464</v>
      </c>
      <c r="L32813" t="s">
        <v>1341</v>
      </c>
    </row>
    <row r="32814" spans="8:12" x14ac:dyDescent="0.25">
      <c r="H32814" t="s">
        <v>30488</v>
      </c>
      <c r="I32814">
        <v>9694529</v>
      </c>
      <c r="J32814">
        <v>538005624</v>
      </c>
      <c r="K32814" t="s">
        <v>1437</v>
      </c>
      <c r="L32814" t="s">
        <v>1308</v>
      </c>
    </row>
    <row r="32815" spans="8:12" x14ac:dyDescent="0.25">
      <c r="H32815" t="s">
        <v>30489</v>
      </c>
      <c r="I32815">
        <v>9694531</v>
      </c>
      <c r="J32815">
        <v>538005625</v>
      </c>
      <c r="K32815" t="s">
        <v>1437</v>
      </c>
      <c r="L32815" t="s">
        <v>1308</v>
      </c>
    </row>
    <row r="32816" spans="8:12" x14ac:dyDescent="0.25">
      <c r="H32816" t="s">
        <v>30490</v>
      </c>
      <c r="I32816">
        <v>9694537</v>
      </c>
      <c r="J32816">
        <v>873550047</v>
      </c>
      <c r="L32816" t="s">
        <v>1337</v>
      </c>
    </row>
    <row r="32817" spans="8:12" x14ac:dyDescent="0.25">
      <c r="H32817" t="s">
        <v>30490</v>
      </c>
      <c r="I32817">
        <v>9694543</v>
      </c>
      <c r="J32817">
        <v>538005727</v>
      </c>
      <c r="K32817" t="s">
        <v>1437</v>
      </c>
      <c r="L32817" t="s">
        <v>1337</v>
      </c>
    </row>
    <row r="32818" spans="8:12" x14ac:dyDescent="0.25">
      <c r="H32818" t="s">
        <v>30491</v>
      </c>
      <c r="I32818">
        <v>9698252</v>
      </c>
      <c r="J32818">
        <v>538005751</v>
      </c>
      <c r="K32818" t="s">
        <v>1437</v>
      </c>
      <c r="L32818" t="s">
        <v>1308</v>
      </c>
    </row>
    <row r="32819" spans="8:12" x14ac:dyDescent="0.25">
      <c r="H32819" t="s">
        <v>30492</v>
      </c>
      <c r="I32819">
        <v>9033842</v>
      </c>
      <c r="J32819">
        <v>441400000</v>
      </c>
      <c r="K32819" t="s">
        <v>1352</v>
      </c>
      <c r="L32819" t="s">
        <v>1308</v>
      </c>
    </row>
    <row r="32820" spans="8:12" x14ac:dyDescent="0.25">
      <c r="H32820" t="s">
        <v>30493</v>
      </c>
      <c r="I32820">
        <v>9528483</v>
      </c>
      <c r="J32820">
        <v>212423000</v>
      </c>
      <c r="K32820" t="s">
        <v>1443</v>
      </c>
      <c r="L32820" t="s">
        <v>1295</v>
      </c>
    </row>
    <row r="32821" spans="8:12" x14ac:dyDescent="0.25">
      <c r="H32821" t="s">
        <v>30494</v>
      </c>
      <c r="I32821">
        <v>9197478</v>
      </c>
      <c r="J32821">
        <v>304140000</v>
      </c>
      <c r="K32821" t="s">
        <v>1294</v>
      </c>
      <c r="L32821" t="s">
        <v>1295</v>
      </c>
    </row>
    <row r="32822" spans="8:12" x14ac:dyDescent="0.25">
      <c r="H32822" t="s">
        <v>30495</v>
      </c>
      <c r="I32822">
        <v>7924401</v>
      </c>
      <c r="J32822">
        <v>304010786</v>
      </c>
      <c r="K32822" t="s">
        <v>1294</v>
      </c>
      <c r="L32822" t="s">
        <v>1295</v>
      </c>
    </row>
    <row r="32823" spans="8:12" x14ac:dyDescent="0.25">
      <c r="H32823" t="s">
        <v>30496</v>
      </c>
      <c r="I32823">
        <v>9654464</v>
      </c>
      <c r="J32823">
        <v>255805563</v>
      </c>
      <c r="L32823" t="s">
        <v>1337</v>
      </c>
    </row>
    <row r="32824" spans="8:12" x14ac:dyDescent="0.25">
      <c r="H32824" t="s">
        <v>30497</v>
      </c>
      <c r="I32824">
        <v>8821931</v>
      </c>
      <c r="J32824">
        <v>248552000</v>
      </c>
      <c r="K32824" t="s">
        <v>1340</v>
      </c>
      <c r="L32824" t="s">
        <v>1295</v>
      </c>
    </row>
    <row r="32825" spans="8:12" x14ac:dyDescent="0.25">
      <c r="H32825" t="s">
        <v>30498</v>
      </c>
      <c r="I32825">
        <v>9358395</v>
      </c>
      <c r="J32825">
        <v>636016656</v>
      </c>
      <c r="K32825" t="s">
        <v>1464</v>
      </c>
      <c r="L32825" t="s">
        <v>1341</v>
      </c>
    </row>
    <row r="32826" spans="8:12" x14ac:dyDescent="0.25">
      <c r="H32826" t="s">
        <v>30498</v>
      </c>
      <c r="I32826">
        <v>9358395</v>
      </c>
      <c r="J32826">
        <v>210192000</v>
      </c>
      <c r="K32826" t="s">
        <v>1443</v>
      </c>
      <c r="L32826" t="s">
        <v>1341</v>
      </c>
    </row>
    <row r="32827" spans="8:12" x14ac:dyDescent="0.25">
      <c r="H32827" t="s">
        <v>30499</v>
      </c>
      <c r="I32827">
        <v>9263978</v>
      </c>
      <c r="J32827">
        <v>576032000</v>
      </c>
      <c r="K32827" t="s">
        <v>2396</v>
      </c>
      <c r="L32827" t="s">
        <v>1308</v>
      </c>
    </row>
    <row r="32828" spans="8:12" x14ac:dyDescent="0.25">
      <c r="H32828" t="s">
        <v>30500</v>
      </c>
      <c r="I32828">
        <v>9262259</v>
      </c>
      <c r="J32828">
        <v>538005925</v>
      </c>
      <c r="K32828" t="s">
        <v>1437</v>
      </c>
      <c r="L32828" t="s">
        <v>1326</v>
      </c>
    </row>
    <row r="32829" spans="8:12" x14ac:dyDescent="0.25">
      <c r="H32829" t="s">
        <v>30501</v>
      </c>
      <c r="I32829">
        <v>9621675</v>
      </c>
      <c r="J32829">
        <v>525006046</v>
      </c>
      <c r="K32829" t="s">
        <v>1307</v>
      </c>
      <c r="L32829" t="s">
        <v>1313</v>
      </c>
    </row>
    <row r="32830" spans="8:12" x14ac:dyDescent="0.25">
      <c r="H32830" t="s">
        <v>30502</v>
      </c>
      <c r="I32830">
        <v>1069188</v>
      </c>
      <c r="J32830">
        <v>366991760</v>
      </c>
      <c r="K32830" t="s">
        <v>1431</v>
      </c>
      <c r="L32830" t="s">
        <v>1329</v>
      </c>
    </row>
    <row r="32831" spans="8:12" x14ac:dyDescent="0.25">
      <c r="H32831" t="s">
        <v>30503</v>
      </c>
      <c r="I32831">
        <v>9100774</v>
      </c>
      <c r="J32831">
        <v>213056000</v>
      </c>
      <c r="K32831" t="s">
        <v>2181</v>
      </c>
      <c r="L32831" t="s">
        <v>1326</v>
      </c>
    </row>
    <row r="32832" spans="8:12" x14ac:dyDescent="0.25">
      <c r="H32832" t="s">
        <v>30504</v>
      </c>
      <c r="I32832">
        <v>9462093</v>
      </c>
      <c r="J32832">
        <v>235059012</v>
      </c>
      <c r="K32832" t="s">
        <v>1558</v>
      </c>
      <c r="L32832" t="s">
        <v>1362</v>
      </c>
    </row>
    <row r="32833" spans="8:12" x14ac:dyDescent="0.25">
      <c r="H32833" t="s">
        <v>30505</v>
      </c>
      <c r="I32833">
        <v>9243564</v>
      </c>
      <c r="J32833">
        <v>538005505</v>
      </c>
      <c r="K32833" t="s">
        <v>1437</v>
      </c>
      <c r="L32833" t="s">
        <v>1341</v>
      </c>
    </row>
    <row r="32834" spans="8:12" x14ac:dyDescent="0.25">
      <c r="H32834" t="s">
        <v>30506</v>
      </c>
      <c r="I32834">
        <v>9692791</v>
      </c>
      <c r="J32834">
        <v>577197000</v>
      </c>
      <c r="L32834" t="s">
        <v>1329</v>
      </c>
    </row>
    <row r="32835" spans="8:12" x14ac:dyDescent="0.25">
      <c r="H32835" t="s">
        <v>30507</v>
      </c>
      <c r="I32835">
        <v>9155626</v>
      </c>
      <c r="J32835">
        <v>232095000</v>
      </c>
      <c r="K32835" t="s">
        <v>1558</v>
      </c>
      <c r="L32835" t="s">
        <v>1346</v>
      </c>
    </row>
    <row r="32836" spans="8:12" x14ac:dyDescent="0.25">
      <c r="H32836" t="s">
        <v>30508</v>
      </c>
      <c r="I32836">
        <v>9539080</v>
      </c>
      <c r="J32836">
        <v>253023000</v>
      </c>
      <c r="K32836" t="s">
        <v>1615</v>
      </c>
      <c r="L32836" t="s">
        <v>1614</v>
      </c>
    </row>
    <row r="32837" spans="8:12" x14ac:dyDescent="0.25">
      <c r="H32837" t="s">
        <v>30508</v>
      </c>
      <c r="I32837">
        <v>9539080</v>
      </c>
      <c r="J32837">
        <v>249239000</v>
      </c>
      <c r="K32837" t="s">
        <v>1340</v>
      </c>
      <c r="L32837" t="s">
        <v>1614</v>
      </c>
    </row>
    <row r="32838" spans="8:12" x14ac:dyDescent="0.25">
      <c r="H32838" t="s">
        <v>30509</v>
      </c>
      <c r="I32838">
        <v>9295440</v>
      </c>
      <c r="J32838">
        <v>244961000</v>
      </c>
      <c r="K32838" t="s">
        <v>1387</v>
      </c>
      <c r="L32838" t="s">
        <v>1326</v>
      </c>
    </row>
    <row r="32839" spans="8:12" x14ac:dyDescent="0.25">
      <c r="H32839" t="s">
        <v>30510</v>
      </c>
      <c r="I32839">
        <v>9138783</v>
      </c>
      <c r="J32839">
        <v>234648000</v>
      </c>
      <c r="K32839" t="s">
        <v>1558</v>
      </c>
      <c r="L32839" t="s">
        <v>1614</v>
      </c>
    </row>
    <row r="32840" spans="8:12" x14ac:dyDescent="0.25">
      <c r="H32840" t="s">
        <v>30511</v>
      </c>
      <c r="I32840">
        <v>9232486</v>
      </c>
      <c r="J32840">
        <v>245377000</v>
      </c>
      <c r="K32840" t="s">
        <v>1387</v>
      </c>
      <c r="L32840" t="s">
        <v>1295</v>
      </c>
    </row>
    <row r="32841" spans="8:12" x14ac:dyDescent="0.25">
      <c r="H32841" t="s">
        <v>30512</v>
      </c>
      <c r="I32841">
        <v>1239737</v>
      </c>
      <c r="J32841">
        <v>367537450</v>
      </c>
      <c r="K32841" t="s">
        <v>1431</v>
      </c>
      <c r="L32841" t="s">
        <v>1329</v>
      </c>
    </row>
    <row r="32842" spans="8:12" x14ac:dyDescent="0.25">
      <c r="H32842" t="s">
        <v>30513</v>
      </c>
      <c r="I32842">
        <v>9234094</v>
      </c>
      <c r="J32842">
        <v>229805000</v>
      </c>
      <c r="L32842" t="s">
        <v>1614</v>
      </c>
    </row>
    <row r="32843" spans="8:12" x14ac:dyDescent="0.25">
      <c r="H32843" t="s">
        <v>30514</v>
      </c>
      <c r="I32843">
        <v>9268241</v>
      </c>
      <c r="J32843">
        <v>236213000</v>
      </c>
      <c r="K32843" t="s">
        <v>1383</v>
      </c>
      <c r="L32843" t="s">
        <v>1326</v>
      </c>
    </row>
    <row r="32844" spans="8:12" x14ac:dyDescent="0.25">
      <c r="H32844" t="s">
        <v>30515</v>
      </c>
      <c r="I32844">
        <v>9147679</v>
      </c>
      <c r="J32844">
        <v>304080754</v>
      </c>
      <c r="K32844" t="s">
        <v>1294</v>
      </c>
      <c r="L32844" t="s">
        <v>1295</v>
      </c>
    </row>
    <row r="32845" spans="8:12" x14ac:dyDescent="0.25">
      <c r="H32845" t="s">
        <v>30516</v>
      </c>
      <c r="I32845">
        <v>9507350</v>
      </c>
      <c r="J32845">
        <v>248689000</v>
      </c>
      <c r="K32845" t="s">
        <v>1340</v>
      </c>
      <c r="L32845" t="s">
        <v>1295</v>
      </c>
    </row>
    <row r="32846" spans="8:12" x14ac:dyDescent="0.25">
      <c r="H32846" t="s">
        <v>30517</v>
      </c>
      <c r="I32846">
        <v>9507374</v>
      </c>
      <c r="J32846">
        <v>248835000</v>
      </c>
      <c r="K32846" t="s">
        <v>1340</v>
      </c>
      <c r="L32846" t="s">
        <v>1295</v>
      </c>
    </row>
    <row r="32847" spans="8:12" x14ac:dyDescent="0.25">
      <c r="H32847" t="s">
        <v>30518</v>
      </c>
      <c r="I32847">
        <v>9507362</v>
      </c>
      <c r="J32847">
        <v>248764000</v>
      </c>
      <c r="K32847" t="s">
        <v>1340</v>
      </c>
      <c r="L32847" t="s">
        <v>1295</v>
      </c>
    </row>
    <row r="32848" spans="8:12" x14ac:dyDescent="0.25">
      <c r="H32848" t="s">
        <v>30519</v>
      </c>
      <c r="I32848">
        <v>9222429</v>
      </c>
      <c r="J32848">
        <v>314019000</v>
      </c>
      <c r="K32848" t="s">
        <v>1285</v>
      </c>
      <c r="L32848" t="s">
        <v>1295</v>
      </c>
    </row>
    <row r="32849" spans="8:12" x14ac:dyDescent="0.25">
      <c r="H32849" t="s">
        <v>30520</v>
      </c>
      <c r="I32849">
        <v>9313735</v>
      </c>
      <c r="J32849">
        <v>305497000</v>
      </c>
      <c r="L32849" t="s">
        <v>1295</v>
      </c>
    </row>
    <row r="32850" spans="8:12" x14ac:dyDescent="0.25">
      <c r="H32850" t="s">
        <v>30521</v>
      </c>
      <c r="I32850">
        <v>9313759</v>
      </c>
      <c r="J32850">
        <v>516883456</v>
      </c>
      <c r="K32850" t="s">
        <v>30522</v>
      </c>
      <c r="L32850" t="s">
        <v>1295</v>
      </c>
    </row>
    <row r="32851" spans="8:12" x14ac:dyDescent="0.25">
      <c r="H32851" t="s">
        <v>30521</v>
      </c>
      <c r="I32851">
        <v>9313759</v>
      </c>
      <c r="J32851">
        <v>248448000</v>
      </c>
      <c r="K32851" t="s">
        <v>1340</v>
      </c>
      <c r="L32851" t="s">
        <v>1295</v>
      </c>
    </row>
    <row r="32852" spans="8:12" x14ac:dyDescent="0.25">
      <c r="H32852" t="s">
        <v>30523</v>
      </c>
      <c r="I32852">
        <v>9313709</v>
      </c>
      <c r="J32852">
        <v>249380000</v>
      </c>
      <c r="K32852" t="s">
        <v>1340</v>
      </c>
      <c r="L32852" t="s">
        <v>1295</v>
      </c>
    </row>
    <row r="32853" spans="8:12" x14ac:dyDescent="0.25">
      <c r="H32853" t="s">
        <v>30524</v>
      </c>
      <c r="I32853">
        <v>9313747</v>
      </c>
      <c r="J32853">
        <v>248367000</v>
      </c>
      <c r="K32853" t="s">
        <v>1340</v>
      </c>
      <c r="L32853" t="s">
        <v>1295</v>
      </c>
    </row>
    <row r="32854" spans="8:12" x14ac:dyDescent="0.25">
      <c r="H32854" t="s">
        <v>30525</v>
      </c>
      <c r="I32854">
        <v>7810208</v>
      </c>
      <c r="J32854">
        <v>248937000</v>
      </c>
      <c r="K32854" t="s">
        <v>1340</v>
      </c>
      <c r="L32854" t="s">
        <v>1295</v>
      </c>
    </row>
    <row r="32855" spans="8:12" x14ac:dyDescent="0.25">
      <c r="H32855" t="s">
        <v>30526</v>
      </c>
      <c r="I32855">
        <v>9014705</v>
      </c>
      <c r="J32855">
        <v>249077000</v>
      </c>
      <c r="K32855" t="s">
        <v>1340</v>
      </c>
      <c r="L32855" t="s">
        <v>1295</v>
      </c>
    </row>
    <row r="32856" spans="8:12" x14ac:dyDescent="0.25">
      <c r="H32856" t="s">
        <v>30527</v>
      </c>
      <c r="I32856">
        <v>9124419</v>
      </c>
      <c r="J32856">
        <v>249311000</v>
      </c>
      <c r="K32856" t="s">
        <v>1340</v>
      </c>
      <c r="L32856" t="s">
        <v>1295</v>
      </c>
    </row>
    <row r="32857" spans="8:12" x14ac:dyDescent="0.25">
      <c r="H32857" t="s">
        <v>30528</v>
      </c>
      <c r="I32857">
        <v>9106924</v>
      </c>
      <c r="J32857">
        <v>249211000</v>
      </c>
      <c r="K32857" t="s">
        <v>1340</v>
      </c>
      <c r="L32857" t="s">
        <v>1295</v>
      </c>
    </row>
    <row r="32858" spans="8:12" x14ac:dyDescent="0.25">
      <c r="H32858" t="s">
        <v>30529</v>
      </c>
      <c r="I32858">
        <v>9150511</v>
      </c>
      <c r="J32858">
        <v>249879000</v>
      </c>
      <c r="K32858" t="s">
        <v>1340</v>
      </c>
      <c r="L32858" t="s">
        <v>1295</v>
      </c>
    </row>
    <row r="32859" spans="8:12" x14ac:dyDescent="0.25">
      <c r="H32859" t="s">
        <v>30530</v>
      </c>
      <c r="I32859">
        <v>9014717</v>
      </c>
      <c r="J32859">
        <v>249076000</v>
      </c>
      <c r="K32859" t="s">
        <v>1340</v>
      </c>
      <c r="L32859" t="s">
        <v>1295</v>
      </c>
    </row>
    <row r="32860" spans="8:12" x14ac:dyDescent="0.25">
      <c r="H32860" t="s">
        <v>30531</v>
      </c>
      <c r="I32860">
        <v>9126900</v>
      </c>
      <c r="J32860">
        <v>249377000</v>
      </c>
      <c r="K32860" t="s">
        <v>1340</v>
      </c>
      <c r="L32860" t="s">
        <v>1295</v>
      </c>
    </row>
    <row r="32861" spans="8:12" x14ac:dyDescent="0.25">
      <c r="H32861" t="s">
        <v>30532</v>
      </c>
      <c r="I32861">
        <v>9150494</v>
      </c>
      <c r="J32861">
        <v>249772000</v>
      </c>
      <c r="K32861" t="s">
        <v>1340</v>
      </c>
      <c r="L32861" t="s">
        <v>1295</v>
      </c>
    </row>
    <row r="32862" spans="8:12" x14ac:dyDescent="0.25">
      <c r="H32862" t="s">
        <v>30533</v>
      </c>
      <c r="I32862">
        <v>9192612</v>
      </c>
      <c r="J32862">
        <v>314216000</v>
      </c>
      <c r="K32862" t="s">
        <v>1285</v>
      </c>
      <c r="L32862" t="s">
        <v>1295</v>
      </c>
    </row>
    <row r="32863" spans="8:12" x14ac:dyDescent="0.25">
      <c r="H32863" t="s">
        <v>30534</v>
      </c>
      <c r="I32863">
        <v>9173290</v>
      </c>
      <c r="J32863">
        <v>314179000</v>
      </c>
      <c r="K32863" t="s">
        <v>1285</v>
      </c>
      <c r="L32863" t="s">
        <v>1295</v>
      </c>
    </row>
    <row r="32864" spans="8:12" x14ac:dyDescent="0.25">
      <c r="H32864" t="s">
        <v>30535</v>
      </c>
      <c r="I32864">
        <v>9156101</v>
      </c>
      <c r="J32864">
        <v>314255000</v>
      </c>
      <c r="K32864" t="s">
        <v>1285</v>
      </c>
      <c r="L32864" t="s">
        <v>1295</v>
      </c>
    </row>
    <row r="32865" spans="8:12" x14ac:dyDescent="0.25">
      <c r="H32865" t="s">
        <v>30536</v>
      </c>
      <c r="I32865">
        <v>9125047</v>
      </c>
      <c r="J32865">
        <v>304226000</v>
      </c>
      <c r="K32865" t="s">
        <v>1294</v>
      </c>
      <c r="L32865" t="s">
        <v>1295</v>
      </c>
    </row>
    <row r="32866" spans="8:12" x14ac:dyDescent="0.25">
      <c r="H32866" t="s">
        <v>30537</v>
      </c>
      <c r="I32866">
        <v>9178458</v>
      </c>
      <c r="J32866">
        <v>314187000</v>
      </c>
      <c r="K32866" t="s">
        <v>1285</v>
      </c>
      <c r="L32866" t="s">
        <v>1295</v>
      </c>
    </row>
    <row r="32867" spans="8:12" x14ac:dyDescent="0.25">
      <c r="H32867" t="s">
        <v>30538</v>
      </c>
      <c r="I32867">
        <v>9178460</v>
      </c>
      <c r="J32867">
        <v>314180000</v>
      </c>
      <c r="K32867" t="s">
        <v>1285</v>
      </c>
      <c r="L32867" t="s">
        <v>1295</v>
      </c>
    </row>
    <row r="32868" spans="8:12" x14ac:dyDescent="0.25">
      <c r="H32868" t="s">
        <v>30539</v>
      </c>
      <c r="I32868">
        <v>9125085</v>
      </c>
      <c r="J32868">
        <v>304302000</v>
      </c>
      <c r="K32868" t="s">
        <v>1294</v>
      </c>
      <c r="L32868" t="s">
        <v>1295</v>
      </c>
    </row>
    <row r="32869" spans="8:12" x14ac:dyDescent="0.25">
      <c r="H32869" t="s">
        <v>30540</v>
      </c>
      <c r="I32869">
        <v>9005754</v>
      </c>
      <c r="J32869">
        <v>314251000</v>
      </c>
      <c r="K32869" t="s">
        <v>1285</v>
      </c>
      <c r="L32869" t="s">
        <v>1295</v>
      </c>
    </row>
    <row r="32870" spans="8:12" x14ac:dyDescent="0.25">
      <c r="H32870" t="s">
        <v>30541</v>
      </c>
      <c r="I32870">
        <v>9390109</v>
      </c>
      <c r="J32870">
        <v>305812000</v>
      </c>
      <c r="L32870" t="s">
        <v>1295</v>
      </c>
    </row>
    <row r="32871" spans="8:12" x14ac:dyDescent="0.25">
      <c r="H32871" t="s">
        <v>30542</v>
      </c>
      <c r="I32871">
        <v>9383924</v>
      </c>
      <c r="J32871">
        <v>305786000</v>
      </c>
      <c r="L32871" t="s">
        <v>1295</v>
      </c>
    </row>
    <row r="32872" spans="8:12" x14ac:dyDescent="0.25">
      <c r="H32872" t="s">
        <v>30543</v>
      </c>
      <c r="I32872">
        <v>9390135</v>
      </c>
      <c r="J32872">
        <v>305693000</v>
      </c>
      <c r="L32872" t="s">
        <v>1295</v>
      </c>
    </row>
    <row r="32873" spans="8:12" x14ac:dyDescent="0.25">
      <c r="H32873" t="s">
        <v>30544</v>
      </c>
      <c r="I32873">
        <v>9005742</v>
      </c>
      <c r="J32873">
        <v>314220000</v>
      </c>
      <c r="K32873" t="s">
        <v>1285</v>
      </c>
      <c r="L32873" t="s">
        <v>1295</v>
      </c>
    </row>
    <row r="32874" spans="8:12" x14ac:dyDescent="0.25">
      <c r="H32874" t="s">
        <v>30545</v>
      </c>
      <c r="I32874">
        <v>9060675</v>
      </c>
      <c r="J32874">
        <v>256953000</v>
      </c>
      <c r="K32874" t="s">
        <v>1340</v>
      </c>
      <c r="L32874" t="s">
        <v>1295</v>
      </c>
    </row>
    <row r="32875" spans="8:12" x14ac:dyDescent="0.25">
      <c r="H32875" t="s">
        <v>30546</v>
      </c>
      <c r="I32875">
        <v>9117117</v>
      </c>
      <c r="J32875">
        <v>314258000</v>
      </c>
      <c r="K32875" t="s">
        <v>1285</v>
      </c>
      <c r="L32875" t="s">
        <v>1295</v>
      </c>
    </row>
    <row r="32876" spans="8:12" x14ac:dyDescent="0.25">
      <c r="H32876" t="s">
        <v>30547</v>
      </c>
      <c r="I32876">
        <v>9491733</v>
      </c>
      <c r="J32876">
        <v>314377000</v>
      </c>
      <c r="K32876" t="s">
        <v>1285</v>
      </c>
      <c r="L32876" t="s">
        <v>1295</v>
      </c>
    </row>
    <row r="32877" spans="8:12" x14ac:dyDescent="0.25">
      <c r="H32877" t="s">
        <v>30548</v>
      </c>
      <c r="I32877">
        <v>9491757</v>
      </c>
      <c r="J32877">
        <v>314397000</v>
      </c>
      <c r="K32877" t="s">
        <v>1285</v>
      </c>
      <c r="L32877" t="s">
        <v>1295</v>
      </c>
    </row>
    <row r="32878" spans="8:12" x14ac:dyDescent="0.25">
      <c r="H32878" t="s">
        <v>30549</v>
      </c>
      <c r="I32878">
        <v>9491769</v>
      </c>
      <c r="J32878">
        <v>314398000</v>
      </c>
      <c r="K32878" t="s">
        <v>1285</v>
      </c>
      <c r="L32878" t="s">
        <v>1295</v>
      </c>
    </row>
    <row r="32879" spans="8:12" x14ac:dyDescent="0.25">
      <c r="H32879" t="s">
        <v>30550</v>
      </c>
      <c r="I32879">
        <v>9491745</v>
      </c>
      <c r="J32879">
        <v>314396000</v>
      </c>
      <c r="K32879" t="s">
        <v>1285</v>
      </c>
      <c r="L32879" t="s">
        <v>1295</v>
      </c>
    </row>
    <row r="32880" spans="8:12" x14ac:dyDescent="0.25">
      <c r="H32880" t="s">
        <v>30551</v>
      </c>
      <c r="I32880">
        <v>9171096</v>
      </c>
      <c r="J32880">
        <v>314237000</v>
      </c>
      <c r="K32880" t="s">
        <v>1285</v>
      </c>
      <c r="L32880" t="s">
        <v>1295</v>
      </c>
    </row>
    <row r="32881" spans="8:12" x14ac:dyDescent="0.25">
      <c r="H32881" t="s">
        <v>30552</v>
      </c>
      <c r="I32881">
        <v>9000833</v>
      </c>
      <c r="J32881">
        <v>314206000</v>
      </c>
      <c r="K32881" t="s">
        <v>1285</v>
      </c>
      <c r="L32881" t="s">
        <v>1295</v>
      </c>
    </row>
    <row r="32882" spans="8:12" x14ac:dyDescent="0.25">
      <c r="H32882" t="s">
        <v>30553</v>
      </c>
      <c r="I32882">
        <v>9056026</v>
      </c>
      <c r="J32882">
        <v>314191000</v>
      </c>
      <c r="K32882" t="s">
        <v>1285</v>
      </c>
      <c r="L32882" t="s">
        <v>1295</v>
      </c>
    </row>
    <row r="32883" spans="8:12" x14ac:dyDescent="0.25">
      <c r="H32883" t="s">
        <v>30554</v>
      </c>
      <c r="I32883">
        <v>9056064</v>
      </c>
      <c r="J32883">
        <v>314192000</v>
      </c>
      <c r="K32883" t="s">
        <v>1285</v>
      </c>
      <c r="L32883" t="s">
        <v>1295</v>
      </c>
    </row>
    <row r="32884" spans="8:12" x14ac:dyDescent="0.25">
      <c r="H32884" t="s">
        <v>30555</v>
      </c>
      <c r="I32884">
        <v>9150236</v>
      </c>
      <c r="J32884">
        <v>249647000</v>
      </c>
      <c r="K32884" t="s">
        <v>1340</v>
      </c>
      <c r="L32884" t="s">
        <v>1295</v>
      </c>
    </row>
    <row r="32885" spans="8:12" x14ac:dyDescent="0.25">
      <c r="H32885" t="s">
        <v>30556</v>
      </c>
      <c r="I32885">
        <v>9056038</v>
      </c>
      <c r="J32885">
        <v>314194000</v>
      </c>
      <c r="K32885" t="s">
        <v>1285</v>
      </c>
      <c r="L32885" t="s">
        <v>1295</v>
      </c>
    </row>
    <row r="32886" spans="8:12" x14ac:dyDescent="0.25">
      <c r="H32886" t="s">
        <v>30557</v>
      </c>
      <c r="I32886">
        <v>9126687</v>
      </c>
      <c r="J32886">
        <v>249359000</v>
      </c>
      <c r="K32886" t="s">
        <v>1340</v>
      </c>
      <c r="L32886" t="s">
        <v>1295</v>
      </c>
    </row>
    <row r="32887" spans="8:12" x14ac:dyDescent="0.25">
      <c r="H32887" t="s">
        <v>30558</v>
      </c>
      <c r="I32887">
        <v>9056040</v>
      </c>
      <c r="J32887">
        <v>314193000</v>
      </c>
      <c r="K32887" t="s">
        <v>1285</v>
      </c>
      <c r="L32887" t="s">
        <v>1295</v>
      </c>
    </row>
    <row r="32888" spans="8:12" x14ac:dyDescent="0.25">
      <c r="H32888" t="s">
        <v>30559</v>
      </c>
      <c r="I32888">
        <v>9126912</v>
      </c>
      <c r="J32888">
        <v>249528000</v>
      </c>
      <c r="K32888" t="s">
        <v>1340</v>
      </c>
      <c r="L32888" t="s">
        <v>1295</v>
      </c>
    </row>
    <row r="32889" spans="8:12" x14ac:dyDescent="0.25">
      <c r="H32889" t="s">
        <v>30560</v>
      </c>
      <c r="I32889">
        <v>9088287</v>
      </c>
      <c r="J32889">
        <v>210446000</v>
      </c>
      <c r="K32889" t="s">
        <v>1443</v>
      </c>
      <c r="L32889" t="s">
        <v>1295</v>
      </c>
    </row>
    <row r="32890" spans="8:12" x14ac:dyDescent="0.25">
      <c r="H32890" t="s">
        <v>30561</v>
      </c>
      <c r="I32890">
        <v>9064891</v>
      </c>
      <c r="J32890">
        <v>249066000</v>
      </c>
      <c r="K32890" t="s">
        <v>1340</v>
      </c>
      <c r="L32890" t="s">
        <v>1295</v>
      </c>
    </row>
    <row r="32891" spans="8:12" x14ac:dyDescent="0.25">
      <c r="H32891" t="s">
        <v>30562</v>
      </c>
      <c r="I32891">
        <v>9064906</v>
      </c>
      <c r="J32891">
        <v>314222000</v>
      </c>
      <c r="K32891" t="s">
        <v>1285</v>
      </c>
      <c r="L32891" t="s">
        <v>1295</v>
      </c>
    </row>
    <row r="32892" spans="8:12" x14ac:dyDescent="0.25">
      <c r="H32892" t="s">
        <v>30563</v>
      </c>
      <c r="I32892">
        <v>9116022</v>
      </c>
      <c r="J32892">
        <v>249075000</v>
      </c>
      <c r="K32892" t="s">
        <v>1340</v>
      </c>
      <c r="L32892" t="s">
        <v>1295</v>
      </c>
    </row>
    <row r="32893" spans="8:12" x14ac:dyDescent="0.25">
      <c r="H32893" t="s">
        <v>30564</v>
      </c>
      <c r="I32893">
        <v>9229130</v>
      </c>
      <c r="J32893">
        <v>304867000</v>
      </c>
      <c r="K32893" t="s">
        <v>1294</v>
      </c>
      <c r="L32893" t="s">
        <v>1295</v>
      </c>
    </row>
    <row r="32894" spans="8:12" x14ac:dyDescent="0.25">
      <c r="H32894" t="s">
        <v>30565</v>
      </c>
      <c r="I32894">
        <v>9017434</v>
      </c>
      <c r="J32894">
        <v>210604000</v>
      </c>
      <c r="K32894" t="s">
        <v>1443</v>
      </c>
      <c r="L32894" t="s">
        <v>1295</v>
      </c>
    </row>
    <row r="32895" spans="8:12" x14ac:dyDescent="0.25">
      <c r="H32895" t="s">
        <v>30566</v>
      </c>
      <c r="I32895">
        <v>9518414</v>
      </c>
      <c r="J32895">
        <v>304057000</v>
      </c>
      <c r="K32895" t="s">
        <v>1294</v>
      </c>
      <c r="L32895" t="s">
        <v>1295</v>
      </c>
    </row>
    <row r="32896" spans="8:12" x14ac:dyDescent="0.25">
      <c r="H32896" t="s">
        <v>30567</v>
      </c>
      <c r="I32896">
        <v>9017381</v>
      </c>
      <c r="J32896">
        <v>314207000</v>
      </c>
      <c r="K32896" t="s">
        <v>1285</v>
      </c>
      <c r="L32896" t="s">
        <v>1295</v>
      </c>
    </row>
    <row r="32897" spans="8:12" x14ac:dyDescent="0.25">
      <c r="H32897" t="s">
        <v>30568</v>
      </c>
      <c r="I32897">
        <v>9198458</v>
      </c>
      <c r="J32897">
        <v>314259000</v>
      </c>
      <c r="K32897" t="s">
        <v>1285</v>
      </c>
      <c r="L32897" t="s">
        <v>1295</v>
      </c>
    </row>
    <row r="32898" spans="8:12" x14ac:dyDescent="0.25">
      <c r="H32898" t="s">
        <v>30569</v>
      </c>
      <c r="I32898">
        <v>9582855</v>
      </c>
      <c r="J32898">
        <v>636092062</v>
      </c>
      <c r="L32898" t="s">
        <v>1295</v>
      </c>
    </row>
    <row r="32899" spans="8:12" x14ac:dyDescent="0.25">
      <c r="H32899" t="s">
        <v>30570</v>
      </c>
      <c r="I32899">
        <v>9150482</v>
      </c>
      <c r="J32899">
        <v>249720000</v>
      </c>
      <c r="K32899" t="s">
        <v>1340</v>
      </c>
      <c r="L32899" t="s">
        <v>1295</v>
      </c>
    </row>
    <row r="32900" spans="8:12" x14ac:dyDescent="0.25">
      <c r="H32900" t="s">
        <v>30571</v>
      </c>
      <c r="I32900">
        <v>9150509</v>
      </c>
      <c r="J32900">
        <v>249849000</v>
      </c>
      <c r="K32900" t="s">
        <v>1340</v>
      </c>
      <c r="L32900" t="s">
        <v>1295</v>
      </c>
    </row>
    <row r="32901" spans="8:12" x14ac:dyDescent="0.25">
      <c r="H32901" t="s">
        <v>30572</v>
      </c>
      <c r="I32901">
        <v>9117208</v>
      </c>
      <c r="J32901">
        <v>314188000</v>
      </c>
      <c r="K32901" t="s">
        <v>1285</v>
      </c>
      <c r="L32901" t="s">
        <v>1295</v>
      </c>
    </row>
    <row r="32902" spans="8:12" x14ac:dyDescent="0.25">
      <c r="H32902" t="s">
        <v>30573</v>
      </c>
      <c r="I32902">
        <v>9145554</v>
      </c>
      <c r="J32902">
        <v>314217000</v>
      </c>
      <c r="K32902" t="s">
        <v>1285</v>
      </c>
      <c r="L32902" t="s">
        <v>1295</v>
      </c>
    </row>
    <row r="32903" spans="8:12" x14ac:dyDescent="0.25">
      <c r="H32903" t="s">
        <v>30574</v>
      </c>
      <c r="I32903">
        <v>8913485</v>
      </c>
      <c r="J32903">
        <v>314182000</v>
      </c>
      <c r="K32903" t="s">
        <v>1285</v>
      </c>
      <c r="L32903" t="s">
        <v>1295</v>
      </c>
    </row>
    <row r="32904" spans="8:12" x14ac:dyDescent="0.25">
      <c r="H32904" t="s">
        <v>30575</v>
      </c>
      <c r="I32904">
        <v>7810210</v>
      </c>
      <c r="J32904">
        <v>215579000</v>
      </c>
      <c r="K32904" t="s">
        <v>1340</v>
      </c>
      <c r="L32904" t="s">
        <v>1295</v>
      </c>
    </row>
    <row r="32905" spans="8:12" x14ac:dyDescent="0.25">
      <c r="H32905" t="s">
        <v>30576</v>
      </c>
      <c r="I32905">
        <v>7707839</v>
      </c>
      <c r="J32905">
        <v>314038000</v>
      </c>
      <c r="K32905" t="s">
        <v>1285</v>
      </c>
      <c r="L32905" t="s">
        <v>1295</v>
      </c>
    </row>
    <row r="32906" spans="8:12" x14ac:dyDescent="0.25">
      <c r="H32906" t="s">
        <v>30576</v>
      </c>
      <c r="I32906">
        <v>7707839</v>
      </c>
      <c r="J32906">
        <v>209810000</v>
      </c>
      <c r="K32906" t="s">
        <v>1443</v>
      </c>
      <c r="L32906" t="s">
        <v>1295</v>
      </c>
    </row>
    <row r="32907" spans="8:12" x14ac:dyDescent="0.25">
      <c r="H32907" t="s">
        <v>30577</v>
      </c>
      <c r="I32907">
        <v>7610103</v>
      </c>
      <c r="J32907">
        <v>248780000</v>
      </c>
      <c r="K32907" t="s">
        <v>1340</v>
      </c>
      <c r="L32907" t="s">
        <v>1341</v>
      </c>
    </row>
    <row r="32908" spans="8:12" x14ac:dyDescent="0.25">
      <c r="H32908" t="s">
        <v>30578</v>
      </c>
      <c r="I32908">
        <v>7810222</v>
      </c>
      <c r="J32908">
        <v>210072000</v>
      </c>
      <c r="K32908" t="s">
        <v>1443</v>
      </c>
      <c r="L32908" t="s">
        <v>1295</v>
      </c>
    </row>
    <row r="32909" spans="8:12" x14ac:dyDescent="0.25">
      <c r="H32909" t="s">
        <v>30579</v>
      </c>
      <c r="I32909">
        <v>9060687</v>
      </c>
      <c r="J32909">
        <v>256951000</v>
      </c>
      <c r="K32909" t="s">
        <v>1340</v>
      </c>
      <c r="L32909" t="s">
        <v>1295</v>
      </c>
    </row>
    <row r="32910" spans="8:12" x14ac:dyDescent="0.25">
      <c r="H32910" t="s">
        <v>30580</v>
      </c>
      <c r="I32910">
        <v>9431018</v>
      </c>
      <c r="J32910">
        <v>215061000</v>
      </c>
      <c r="K32910" t="s">
        <v>1340</v>
      </c>
      <c r="L32910" t="s">
        <v>1295</v>
      </c>
    </row>
    <row r="32911" spans="8:12" x14ac:dyDescent="0.25">
      <c r="H32911" t="s">
        <v>30581</v>
      </c>
      <c r="I32911">
        <v>9430973</v>
      </c>
      <c r="J32911">
        <v>248674000</v>
      </c>
      <c r="K32911" t="s">
        <v>1340</v>
      </c>
      <c r="L32911" t="s">
        <v>1295</v>
      </c>
    </row>
    <row r="32912" spans="8:12" x14ac:dyDescent="0.25">
      <c r="H32912" t="s">
        <v>30582</v>
      </c>
      <c r="I32912">
        <v>9430961</v>
      </c>
      <c r="J32912">
        <v>248675000</v>
      </c>
      <c r="K32912" t="s">
        <v>1340</v>
      </c>
      <c r="L32912" t="s">
        <v>1295</v>
      </c>
    </row>
    <row r="32913" spans="8:12" x14ac:dyDescent="0.25">
      <c r="H32913" t="s">
        <v>30583</v>
      </c>
      <c r="I32913">
        <v>9431006</v>
      </c>
      <c r="J32913">
        <v>215062000</v>
      </c>
      <c r="K32913" t="s">
        <v>1340</v>
      </c>
      <c r="L32913" t="s">
        <v>1295</v>
      </c>
    </row>
    <row r="32914" spans="8:12" x14ac:dyDescent="0.25">
      <c r="H32914" t="s">
        <v>30584</v>
      </c>
      <c r="I32914">
        <v>9430985</v>
      </c>
      <c r="J32914">
        <v>248676000</v>
      </c>
      <c r="K32914" t="s">
        <v>1340</v>
      </c>
      <c r="L32914" t="s">
        <v>1295</v>
      </c>
    </row>
    <row r="32915" spans="8:12" x14ac:dyDescent="0.25">
      <c r="H32915" t="s">
        <v>30585</v>
      </c>
      <c r="I32915">
        <v>9430959</v>
      </c>
      <c r="J32915">
        <v>248494000</v>
      </c>
      <c r="K32915" t="s">
        <v>1340</v>
      </c>
      <c r="L32915" t="s">
        <v>1295</v>
      </c>
    </row>
    <row r="32916" spans="8:12" x14ac:dyDescent="0.25">
      <c r="H32916" t="s">
        <v>30586</v>
      </c>
      <c r="I32916">
        <v>9430997</v>
      </c>
      <c r="J32916">
        <v>248678000</v>
      </c>
      <c r="K32916" t="s">
        <v>1340</v>
      </c>
      <c r="L32916" t="s">
        <v>1295</v>
      </c>
    </row>
    <row r="32917" spans="8:12" x14ac:dyDescent="0.25">
      <c r="H32917" t="s">
        <v>30587</v>
      </c>
      <c r="I32917">
        <v>9430947</v>
      </c>
      <c r="J32917">
        <v>248313000</v>
      </c>
      <c r="K32917" t="s">
        <v>1340</v>
      </c>
      <c r="L32917" t="s">
        <v>1295</v>
      </c>
    </row>
    <row r="32918" spans="8:12" x14ac:dyDescent="0.25">
      <c r="H32918" t="s">
        <v>30588</v>
      </c>
      <c r="I32918">
        <v>9177882</v>
      </c>
      <c r="J32918">
        <v>304010905</v>
      </c>
      <c r="K32918" t="s">
        <v>1294</v>
      </c>
      <c r="L32918" t="s">
        <v>1295</v>
      </c>
    </row>
    <row r="32919" spans="8:12" x14ac:dyDescent="0.25">
      <c r="H32919" t="s">
        <v>30589</v>
      </c>
      <c r="I32919">
        <v>7382665</v>
      </c>
      <c r="J32919">
        <v>248200000</v>
      </c>
      <c r="K32919" t="s">
        <v>1340</v>
      </c>
      <c r="L32919" t="s">
        <v>1341</v>
      </c>
    </row>
    <row r="32920" spans="8:12" x14ac:dyDescent="0.25">
      <c r="H32920" t="s">
        <v>30590</v>
      </c>
      <c r="I32920">
        <v>9168116</v>
      </c>
      <c r="J32920">
        <v>314260000</v>
      </c>
      <c r="K32920" t="s">
        <v>1285</v>
      </c>
      <c r="L32920" t="s">
        <v>1295</v>
      </c>
    </row>
    <row r="32921" spans="8:12" x14ac:dyDescent="0.25">
      <c r="H32921" t="s">
        <v>30591</v>
      </c>
      <c r="I32921">
        <v>7382500</v>
      </c>
      <c r="J32921">
        <v>314159000</v>
      </c>
      <c r="K32921" t="s">
        <v>1285</v>
      </c>
      <c r="L32921" t="s">
        <v>1341</v>
      </c>
    </row>
    <row r="32922" spans="8:12" x14ac:dyDescent="0.25">
      <c r="H32922" t="s">
        <v>30592</v>
      </c>
      <c r="I32922">
        <v>7382495</v>
      </c>
      <c r="J32922">
        <v>248379000</v>
      </c>
      <c r="K32922" t="s">
        <v>1340</v>
      </c>
      <c r="L32922" t="s">
        <v>1341</v>
      </c>
    </row>
    <row r="32923" spans="8:12" x14ac:dyDescent="0.25">
      <c r="H32923" t="s">
        <v>30593</v>
      </c>
      <c r="I32923">
        <v>7414183</v>
      </c>
      <c r="J32923">
        <v>314158000</v>
      </c>
      <c r="K32923" t="s">
        <v>1285</v>
      </c>
      <c r="L32923" t="s">
        <v>1341</v>
      </c>
    </row>
    <row r="32924" spans="8:12" x14ac:dyDescent="0.25">
      <c r="H32924" t="s">
        <v>30594</v>
      </c>
      <c r="I32924">
        <v>7419200</v>
      </c>
      <c r="J32924">
        <v>248131000</v>
      </c>
      <c r="K32924" t="s">
        <v>1340</v>
      </c>
      <c r="L32924" t="s">
        <v>1341</v>
      </c>
    </row>
    <row r="32925" spans="8:12" x14ac:dyDescent="0.25">
      <c r="H32925" t="s">
        <v>30595</v>
      </c>
      <c r="I32925">
        <v>9145542</v>
      </c>
      <c r="J32925">
        <v>314218000</v>
      </c>
      <c r="K32925" t="s">
        <v>1285</v>
      </c>
      <c r="L32925" t="s">
        <v>1295</v>
      </c>
    </row>
    <row r="32926" spans="8:12" x14ac:dyDescent="0.25">
      <c r="H32926" t="s">
        <v>30596</v>
      </c>
      <c r="I32926">
        <v>7382677</v>
      </c>
      <c r="J32926">
        <v>314168000</v>
      </c>
      <c r="K32926" t="s">
        <v>1285</v>
      </c>
      <c r="L32926" t="s">
        <v>1341</v>
      </c>
    </row>
    <row r="32927" spans="8:12" x14ac:dyDescent="0.25">
      <c r="H32927" t="s">
        <v>30597</v>
      </c>
      <c r="I32927">
        <v>9125841</v>
      </c>
      <c r="J32927">
        <v>314261000</v>
      </c>
      <c r="K32927" t="s">
        <v>1285</v>
      </c>
      <c r="L32927" t="s">
        <v>1295</v>
      </c>
    </row>
    <row r="32928" spans="8:12" x14ac:dyDescent="0.25">
      <c r="H32928" t="s">
        <v>30598</v>
      </c>
      <c r="I32928">
        <v>8918461</v>
      </c>
      <c r="J32928">
        <v>212893000</v>
      </c>
      <c r="K32928" t="s">
        <v>1443</v>
      </c>
      <c r="L32928" t="s">
        <v>1295</v>
      </c>
    </row>
    <row r="32929" spans="8:12" x14ac:dyDescent="0.25">
      <c r="H32929" t="s">
        <v>30599</v>
      </c>
      <c r="I32929">
        <v>8918459</v>
      </c>
      <c r="J32929">
        <v>314420000</v>
      </c>
      <c r="K32929" t="s">
        <v>1285</v>
      </c>
      <c r="L32929" t="s">
        <v>1295</v>
      </c>
    </row>
    <row r="32930" spans="8:12" x14ac:dyDescent="0.25">
      <c r="H32930" t="s">
        <v>30600</v>
      </c>
      <c r="I32930">
        <v>9017393</v>
      </c>
      <c r="J32930">
        <v>209432000</v>
      </c>
      <c r="K32930" t="s">
        <v>1443</v>
      </c>
      <c r="L32930" t="s">
        <v>1295</v>
      </c>
    </row>
    <row r="32931" spans="8:12" x14ac:dyDescent="0.25">
      <c r="H32931" t="s">
        <v>30601</v>
      </c>
      <c r="I32931">
        <v>7411375</v>
      </c>
      <c r="J32931">
        <v>314293000</v>
      </c>
      <c r="L32931" t="s">
        <v>1341</v>
      </c>
    </row>
    <row r="32932" spans="8:12" x14ac:dyDescent="0.25">
      <c r="H32932" t="s">
        <v>30602</v>
      </c>
      <c r="I32932">
        <v>8918485</v>
      </c>
      <c r="J32932">
        <v>256312000</v>
      </c>
      <c r="K32932" t="s">
        <v>1340</v>
      </c>
      <c r="L32932" t="s">
        <v>1295</v>
      </c>
    </row>
    <row r="32933" spans="8:12" x14ac:dyDescent="0.25">
      <c r="H32933" t="s">
        <v>30603</v>
      </c>
      <c r="I32933">
        <v>8918473</v>
      </c>
      <c r="J32933">
        <v>212795000</v>
      </c>
      <c r="K32933" t="s">
        <v>1443</v>
      </c>
      <c r="L32933" t="s">
        <v>1295</v>
      </c>
    </row>
    <row r="32934" spans="8:12" x14ac:dyDescent="0.25">
      <c r="H32934" t="s">
        <v>30604</v>
      </c>
      <c r="I32934">
        <v>7616224</v>
      </c>
      <c r="J32934">
        <v>248211000</v>
      </c>
      <c r="K32934" t="s">
        <v>1340</v>
      </c>
      <c r="L32934" t="s">
        <v>1295</v>
      </c>
    </row>
    <row r="32935" spans="8:12" x14ac:dyDescent="0.25">
      <c r="H32935" t="s">
        <v>30605</v>
      </c>
      <c r="I32935">
        <v>9150535</v>
      </c>
      <c r="J32935">
        <v>249910000</v>
      </c>
      <c r="K32935" t="s">
        <v>1340</v>
      </c>
      <c r="L32935" t="s">
        <v>1295</v>
      </c>
    </row>
    <row r="32936" spans="8:12" x14ac:dyDescent="0.25">
      <c r="H32936" t="s">
        <v>30606</v>
      </c>
      <c r="I32936">
        <v>7926095</v>
      </c>
      <c r="J32936">
        <v>210478000</v>
      </c>
      <c r="K32936" t="s">
        <v>1443</v>
      </c>
      <c r="L32936" t="s">
        <v>1295</v>
      </c>
    </row>
    <row r="32937" spans="8:12" x14ac:dyDescent="0.25">
      <c r="H32937" t="s">
        <v>30607</v>
      </c>
      <c r="I32937">
        <v>7915307</v>
      </c>
      <c r="J32937">
        <v>248245000</v>
      </c>
      <c r="K32937" t="s">
        <v>1340</v>
      </c>
      <c r="L32937" t="s">
        <v>1295</v>
      </c>
    </row>
    <row r="32938" spans="8:12" x14ac:dyDescent="0.25">
      <c r="H32938" t="s">
        <v>30608</v>
      </c>
      <c r="I32938">
        <v>9268851</v>
      </c>
      <c r="J32938">
        <v>305119000</v>
      </c>
      <c r="L32938" t="s">
        <v>1295</v>
      </c>
    </row>
    <row r="32939" spans="8:12" x14ac:dyDescent="0.25">
      <c r="H32939" t="s">
        <v>30609</v>
      </c>
      <c r="I32939">
        <v>9268863</v>
      </c>
      <c r="J32939">
        <v>305162000</v>
      </c>
      <c r="L32939" t="s">
        <v>1295</v>
      </c>
    </row>
    <row r="32940" spans="8:12" x14ac:dyDescent="0.25">
      <c r="H32940" t="s">
        <v>30610</v>
      </c>
      <c r="I32940">
        <v>9178446</v>
      </c>
      <c r="J32940">
        <v>314262000</v>
      </c>
      <c r="K32940" t="s">
        <v>1285</v>
      </c>
      <c r="L32940" t="s">
        <v>1295</v>
      </c>
    </row>
    <row r="32941" spans="8:12" x14ac:dyDescent="0.25">
      <c r="H32941" t="s">
        <v>30611</v>
      </c>
      <c r="I32941">
        <v>9198446</v>
      </c>
      <c r="J32941">
        <v>314020000</v>
      </c>
      <c r="K32941" t="s">
        <v>1285</v>
      </c>
      <c r="L32941" t="s">
        <v>1295</v>
      </c>
    </row>
    <row r="32942" spans="8:12" x14ac:dyDescent="0.25">
      <c r="H32942" t="s">
        <v>30612</v>
      </c>
      <c r="I32942">
        <v>8507559</v>
      </c>
      <c r="J32942">
        <v>514086000</v>
      </c>
      <c r="K32942" t="s">
        <v>1406</v>
      </c>
      <c r="L32942" t="s">
        <v>1295</v>
      </c>
    </row>
    <row r="32943" spans="8:12" x14ac:dyDescent="0.25">
      <c r="H32943" t="s">
        <v>30613</v>
      </c>
      <c r="I32943">
        <v>8919972</v>
      </c>
      <c r="J32943">
        <v>533752000</v>
      </c>
      <c r="K32943" t="s">
        <v>1563</v>
      </c>
      <c r="L32943" t="s">
        <v>1326</v>
      </c>
    </row>
    <row r="32944" spans="8:12" x14ac:dyDescent="0.25">
      <c r="H32944" t="s">
        <v>30614</v>
      </c>
      <c r="I32944">
        <v>9751236</v>
      </c>
      <c r="J32944">
        <v>416004693</v>
      </c>
      <c r="K32944" t="s">
        <v>2577</v>
      </c>
      <c r="L32944" t="s">
        <v>1329</v>
      </c>
    </row>
    <row r="32945" spans="8:12" x14ac:dyDescent="0.25">
      <c r="H32945" t="s">
        <v>30615</v>
      </c>
      <c r="I32945">
        <v>9085443</v>
      </c>
      <c r="J32945">
        <v>477040400</v>
      </c>
      <c r="K32945" t="s">
        <v>1348</v>
      </c>
      <c r="L32945" t="s">
        <v>1295</v>
      </c>
    </row>
    <row r="32946" spans="8:12" x14ac:dyDescent="0.25">
      <c r="H32946" t="s">
        <v>30616</v>
      </c>
      <c r="I32946">
        <v>9254783</v>
      </c>
      <c r="J32946">
        <v>312467000</v>
      </c>
      <c r="K32946" t="s">
        <v>1379</v>
      </c>
      <c r="L32946" t="s">
        <v>1308</v>
      </c>
    </row>
    <row r="32947" spans="8:12" x14ac:dyDescent="0.25">
      <c r="H32947" t="s">
        <v>30617</v>
      </c>
      <c r="I32947">
        <v>7810571</v>
      </c>
      <c r="J32947">
        <v>356591000</v>
      </c>
      <c r="K32947" t="s">
        <v>1332</v>
      </c>
      <c r="L32947" t="s">
        <v>1308</v>
      </c>
    </row>
    <row r="32948" spans="8:12" x14ac:dyDescent="0.25">
      <c r="H32948" t="s">
        <v>30618</v>
      </c>
      <c r="I32948">
        <v>9212462</v>
      </c>
      <c r="J32948">
        <v>538005199</v>
      </c>
      <c r="K32948" t="s">
        <v>1437</v>
      </c>
      <c r="L32948" t="s">
        <v>1346</v>
      </c>
    </row>
    <row r="32949" spans="8:12" x14ac:dyDescent="0.25">
      <c r="H32949" t="s">
        <v>30619</v>
      </c>
      <c r="I32949">
        <v>9107851</v>
      </c>
      <c r="J32949">
        <v>220520000</v>
      </c>
      <c r="K32949" t="s">
        <v>1456</v>
      </c>
      <c r="L32949" t="s">
        <v>9385</v>
      </c>
    </row>
    <row r="32950" spans="8:12" x14ac:dyDescent="0.25">
      <c r="H32950" t="s">
        <v>30620</v>
      </c>
      <c r="I32950">
        <v>9564059</v>
      </c>
      <c r="J32950">
        <v>211604710</v>
      </c>
      <c r="K32950" t="s">
        <v>1426</v>
      </c>
      <c r="L32950" t="s">
        <v>1560</v>
      </c>
    </row>
    <row r="32951" spans="8:12" x14ac:dyDescent="0.25">
      <c r="H32951" t="s">
        <v>30621</v>
      </c>
      <c r="I32951">
        <v>8660222</v>
      </c>
      <c r="J32951">
        <v>219017684</v>
      </c>
      <c r="K32951" t="s">
        <v>1456</v>
      </c>
      <c r="L32951" t="s">
        <v>1329</v>
      </c>
    </row>
    <row r="32952" spans="8:12" x14ac:dyDescent="0.25">
      <c r="H32952" t="s">
        <v>30622</v>
      </c>
      <c r="I32952">
        <v>7431313</v>
      </c>
      <c r="J32952">
        <v>219434000</v>
      </c>
      <c r="K32952" t="s">
        <v>1456</v>
      </c>
      <c r="L32952" t="s">
        <v>10448</v>
      </c>
    </row>
    <row r="32953" spans="8:12" x14ac:dyDescent="0.25">
      <c r="H32953" t="s">
        <v>30623</v>
      </c>
      <c r="I32953">
        <v>9574913</v>
      </c>
      <c r="J32953">
        <v>235086213</v>
      </c>
      <c r="K32953" t="s">
        <v>1558</v>
      </c>
      <c r="L32953" t="s">
        <v>1560</v>
      </c>
    </row>
    <row r="32954" spans="8:12" x14ac:dyDescent="0.25">
      <c r="H32954" t="s">
        <v>30624</v>
      </c>
      <c r="I32954">
        <v>9707376</v>
      </c>
      <c r="J32954">
        <v>211624330</v>
      </c>
      <c r="K32954" t="s">
        <v>1426</v>
      </c>
      <c r="L32954" t="s">
        <v>1560</v>
      </c>
    </row>
    <row r="32955" spans="8:12" x14ac:dyDescent="0.25">
      <c r="H32955" t="s">
        <v>30625</v>
      </c>
      <c r="I32955">
        <v>9759501</v>
      </c>
      <c r="J32955">
        <v>211666720</v>
      </c>
      <c r="K32955" t="s">
        <v>1426</v>
      </c>
      <c r="L32955" t="s">
        <v>1308</v>
      </c>
    </row>
    <row r="32956" spans="8:12" x14ac:dyDescent="0.25">
      <c r="H32956" t="s">
        <v>30626</v>
      </c>
      <c r="I32956">
        <v>9745691</v>
      </c>
      <c r="J32956">
        <v>211656460</v>
      </c>
      <c r="K32956" t="s">
        <v>1426</v>
      </c>
      <c r="L32956" t="s">
        <v>1308</v>
      </c>
    </row>
    <row r="32957" spans="8:12" x14ac:dyDescent="0.25">
      <c r="H32957" t="s">
        <v>30627</v>
      </c>
      <c r="I32957">
        <v>9128879</v>
      </c>
      <c r="J32957">
        <v>538006228</v>
      </c>
      <c r="K32957" t="s">
        <v>1437</v>
      </c>
      <c r="L32957" t="s">
        <v>1346</v>
      </c>
    </row>
    <row r="32958" spans="8:12" x14ac:dyDescent="0.25">
      <c r="H32958" t="s">
        <v>30627</v>
      </c>
      <c r="I32958">
        <v>9128879</v>
      </c>
      <c r="J32958">
        <v>374507000</v>
      </c>
      <c r="L32958" t="s">
        <v>1346</v>
      </c>
    </row>
    <row r="32959" spans="8:12" x14ac:dyDescent="0.25">
      <c r="H32959" t="s">
        <v>30628</v>
      </c>
      <c r="I32959">
        <v>9339959</v>
      </c>
      <c r="J32959">
        <v>372454000</v>
      </c>
      <c r="L32959" t="s">
        <v>1341</v>
      </c>
    </row>
    <row r="32960" spans="8:12" x14ac:dyDescent="0.25">
      <c r="H32960" t="s">
        <v>30629</v>
      </c>
      <c r="I32960">
        <v>9034494</v>
      </c>
      <c r="J32960">
        <v>257943000</v>
      </c>
      <c r="K32960" t="s">
        <v>1335</v>
      </c>
      <c r="L32960" t="s">
        <v>1295</v>
      </c>
    </row>
    <row r="32961" spans="8:12" x14ac:dyDescent="0.25">
      <c r="H32961" t="s">
        <v>30630</v>
      </c>
      <c r="I32961">
        <v>9060235</v>
      </c>
      <c r="J32961">
        <v>353656000</v>
      </c>
      <c r="K32961" t="s">
        <v>1332</v>
      </c>
      <c r="L32961" t="s">
        <v>1341</v>
      </c>
    </row>
    <row r="32962" spans="8:12" x14ac:dyDescent="0.25">
      <c r="H32962" t="s">
        <v>30631</v>
      </c>
      <c r="I32962">
        <v>9200457</v>
      </c>
      <c r="J32962">
        <v>538003834</v>
      </c>
      <c r="K32962" t="s">
        <v>1437</v>
      </c>
      <c r="L32962" t="s">
        <v>1341</v>
      </c>
    </row>
    <row r="32963" spans="8:12" x14ac:dyDescent="0.25">
      <c r="H32963" t="s">
        <v>30632</v>
      </c>
      <c r="I32963">
        <v>9440667</v>
      </c>
      <c r="J32963">
        <v>565896000</v>
      </c>
      <c r="L32963" t="s">
        <v>1326</v>
      </c>
    </row>
    <row r="32964" spans="8:12" x14ac:dyDescent="0.25">
      <c r="H32964" t="s">
        <v>30632</v>
      </c>
      <c r="I32964">
        <v>8130734</v>
      </c>
      <c r="J32964">
        <v>511194000</v>
      </c>
      <c r="K32964" t="s">
        <v>1638</v>
      </c>
      <c r="L32964" t="s">
        <v>1341</v>
      </c>
    </row>
    <row r="32965" spans="8:12" x14ac:dyDescent="0.25">
      <c r="H32965" t="s">
        <v>30633</v>
      </c>
      <c r="I32965">
        <v>9092214</v>
      </c>
      <c r="J32965">
        <v>677084600</v>
      </c>
      <c r="K32965" t="s">
        <v>1305</v>
      </c>
      <c r="L32965" t="s">
        <v>1295</v>
      </c>
    </row>
    <row r="32966" spans="8:12" x14ac:dyDescent="0.25">
      <c r="H32966" t="s">
        <v>30633</v>
      </c>
      <c r="I32966">
        <v>9092214</v>
      </c>
      <c r="J32966">
        <v>667001461</v>
      </c>
      <c r="K32966" t="s">
        <v>2089</v>
      </c>
      <c r="L32966" t="s">
        <v>1295</v>
      </c>
    </row>
    <row r="32967" spans="8:12" x14ac:dyDescent="0.25">
      <c r="H32967" t="s">
        <v>30634</v>
      </c>
      <c r="I32967">
        <v>9617739</v>
      </c>
      <c r="J32967">
        <v>566649000</v>
      </c>
      <c r="L32967" t="s">
        <v>1341</v>
      </c>
    </row>
    <row r="32968" spans="8:12" x14ac:dyDescent="0.25">
      <c r="H32968" t="s">
        <v>30635</v>
      </c>
      <c r="I32968">
        <v>9617741</v>
      </c>
      <c r="J32968">
        <v>566677000</v>
      </c>
      <c r="L32968" t="s">
        <v>1341</v>
      </c>
    </row>
    <row r="32969" spans="8:12" x14ac:dyDescent="0.25">
      <c r="H32969" t="s">
        <v>30636</v>
      </c>
      <c r="I32969">
        <v>9105322</v>
      </c>
      <c r="J32969">
        <v>353667000</v>
      </c>
      <c r="K32969" t="s">
        <v>1332</v>
      </c>
      <c r="L32969" t="s">
        <v>1341</v>
      </c>
    </row>
    <row r="32970" spans="8:12" x14ac:dyDescent="0.25">
      <c r="H32970" t="s">
        <v>30637</v>
      </c>
      <c r="I32970">
        <v>9325001</v>
      </c>
      <c r="J32970">
        <v>566311000</v>
      </c>
      <c r="L32970" t="s">
        <v>1341</v>
      </c>
    </row>
    <row r="32971" spans="8:12" x14ac:dyDescent="0.25">
      <c r="H32971" t="s">
        <v>30638</v>
      </c>
      <c r="I32971">
        <v>9374088</v>
      </c>
      <c r="J32971">
        <v>566545000</v>
      </c>
      <c r="L32971" t="s">
        <v>1341</v>
      </c>
    </row>
    <row r="32972" spans="8:12" x14ac:dyDescent="0.25">
      <c r="H32972" t="s">
        <v>30639</v>
      </c>
      <c r="I32972">
        <v>9232058</v>
      </c>
      <c r="J32972">
        <v>566845000</v>
      </c>
      <c r="L32972" t="s">
        <v>1341</v>
      </c>
    </row>
    <row r="32973" spans="8:12" x14ac:dyDescent="0.25">
      <c r="H32973" t="s">
        <v>30640</v>
      </c>
      <c r="I32973">
        <v>9314076</v>
      </c>
      <c r="J32973">
        <v>566963000</v>
      </c>
      <c r="L32973" t="s">
        <v>1341</v>
      </c>
    </row>
    <row r="32974" spans="8:12" x14ac:dyDescent="0.25">
      <c r="H32974" t="s">
        <v>30641</v>
      </c>
      <c r="I32974">
        <v>9041215</v>
      </c>
      <c r="J32974">
        <v>373115000</v>
      </c>
      <c r="L32974" t="s">
        <v>1341</v>
      </c>
    </row>
    <row r="32975" spans="8:12" x14ac:dyDescent="0.25">
      <c r="H32975" t="s">
        <v>30642</v>
      </c>
      <c r="I32975">
        <v>9218868</v>
      </c>
      <c r="J32975">
        <v>564602000</v>
      </c>
      <c r="K32975" t="s">
        <v>1441</v>
      </c>
      <c r="L32975" t="s">
        <v>1341</v>
      </c>
    </row>
    <row r="32976" spans="8:12" x14ac:dyDescent="0.25">
      <c r="H32976" t="s">
        <v>30643</v>
      </c>
      <c r="I32976">
        <v>9171618</v>
      </c>
      <c r="J32976">
        <v>564604000</v>
      </c>
      <c r="K32976" t="s">
        <v>1441</v>
      </c>
      <c r="L32976" t="s">
        <v>1341</v>
      </c>
    </row>
    <row r="32977" spans="8:12" x14ac:dyDescent="0.25">
      <c r="H32977" t="s">
        <v>30644</v>
      </c>
      <c r="I32977">
        <v>9335240</v>
      </c>
      <c r="J32977">
        <v>563131000</v>
      </c>
      <c r="K32977" t="s">
        <v>1441</v>
      </c>
      <c r="L32977" t="s">
        <v>1341</v>
      </c>
    </row>
    <row r="32978" spans="8:12" x14ac:dyDescent="0.25">
      <c r="H32978" t="s">
        <v>30645</v>
      </c>
      <c r="I32978">
        <v>9314052</v>
      </c>
      <c r="J32978">
        <v>564558000</v>
      </c>
      <c r="K32978" t="s">
        <v>1441</v>
      </c>
      <c r="L32978" t="s">
        <v>1341</v>
      </c>
    </row>
    <row r="32979" spans="8:12" x14ac:dyDescent="0.25">
      <c r="H32979" t="s">
        <v>30646</v>
      </c>
      <c r="I32979">
        <v>9758818</v>
      </c>
      <c r="J32979">
        <v>374380000</v>
      </c>
      <c r="L32979" t="s">
        <v>1313</v>
      </c>
    </row>
    <row r="32980" spans="8:12" x14ac:dyDescent="0.25">
      <c r="H32980" t="s">
        <v>30647</v>
      </c>
      <c r="I32980">
        <v>9255622</v>
      </c>
      <c r="J32980">
        <v>304588000</v>
      </c>
      <c r="K32980" t="s">
        <v>1294</v>
      </c>
      <c r="L32980" t="s">
        <v>1295</v>
      </c>
    </row>
    <row r="32981" spans="8:12" x14ac:dyDescent="0.25">
      <c r="H32981" t="s">
        <v>30648</v>
      </c>
      <c r="I32981">
        <v>9550242</v>
      </c>
      <c r="J32981">
        <v>525019656</v>
      </c>
      <c r="K32981" t="s">
        <v>1307</v>
      </c>
      <c r="L32981" t="s">
        <v>1329</v>
      </c>
    </row>
    <row r="32982" spans="8:12" x14ac:dyDescent="0.25">
      <c r="H32982" t="s">
        <v>30649</v>
      </c>
      <c r="I32982">
        <v>9317224</v>
      </c>
      <c r="J32982">
        <v>477737500</v>
      </c>
      <c r="K32982" t="s">
        <v>1348</v>
      </c>
      <c r="L32982" t="s">
        <v>1295</v>
      </c>
    </row>
    <row r="32983" spans="8:12" x14ac:dyDescent="0.25">
      <c r="H32983" t="s">
        <v>30650</v>
      </c>
      <c r="I32983">
        <v>9078309</v>
      </c>
      <c r="J32983">
        <v>373062000</v>
      </c>
      <c r="L32983" t="s">
        <v>1362</v>
      </c>
    </row>
    <row r="32984" spans="8:12" x14ac:dyDescent="0.25">
      <c r="H32984" t="s">
        <v>30651</v>
      </c>
      <c r="I32984">
        <v>9416800</v>
      </c>
      <c r="J32984">
        <v>538003324</v>
      </c>
      <c r="K32984" t="s">
        <v>1437</v>
      </c>
      <c r="L32984" t="s">
        <v>1326</v>
      </c>
    </row>
    <row r="32985" spans="8:12" x14ac:dyDescent="0.25">
      <c r="H32985" t="s">
        <v>30652</v>
      </c>
      <c r="I32985">
        <v>8601680</v>
      </c>
      <c r="J32985">
        <v>341433000</v>
      </c>
      <c r="K32985" t="s">
        <v>1316</v>
      </c>
      <c r="L32985" t="s">
        <v>1808</v>
      </c>
    </row>
    <row r="32986" spans="8:12" x14ac:dyDescent="0.25">
      <c r="H32986" t="s">
        <v>30653</v>
      </c>
      <c r="I32986">
        <v>9438171</v>
      </c>
      <c r="J32986">
        <v>538005561</v>
      </c>
      <c r="K32986" t="s">
        <v>1437</v>
      </c>
      <c r="L32986" t="s">
        <v>1326</v>
      </c>
    </row>
    <row r="32987" spans="8:12" x14ac:dyDescent="0.25">
      <c r="H32987" t="s">
        <v>30654</v>
      </c>
      <c r="I32987">
        <v>7002461</v>
      </c>
      <c r="J32987">
        <v>671458000</v>
      </c>
      <c r="K32987" t="s">
        <v>1311</v>
      </c>
      <c r="L32987" t="s">
        <v>1295</v>
      </c>
    </row>
    <row r="32988" spans="8:12" x14ac:dyDescent="0.25">
      <c r="H32988" t="s">
        <v>30655</v>
      </c>
      <c r="I32988">
        <v>9707302</v>
      </c>
      <c r="J32988">
        <v>600011576</v>
      </c>
      <c r="L32988" t="s">
        <v>1308</v>
      </c>
    </row>
    <row r="32989" spans="8:12" x14ac:dyDescent="0.25">
      <c r="H32989" t="s">
        <v>30656</v>
      </c>
      <c r="I32989">
        <v>9426489</v>
      </c>
      <c r="J32989">
        <v>259746000</v>
      </c>
      <c r="K32989" t="s">
        <v>1335</v>
      </c>
      <c r="L32989" t="s">
        <v>1326</v>
      </c>
    </row>
    <row r="32990" spans="8:12" x14ac:dyDescent="0.25">
      <c r="H32990" t="s">
        <v>30657</v>
      </c>
      <c r="I32990">
        <v>9426491</v>
      </c>
      <c r="J32990">
        <v>259747000</v>
      </c>
      <c r="K32990" t="s">
        <v>1335</v>
      </c>
      <c r="L32990" t="s">
        <v>1326</v>
      </c>
    </row>
    <row r="32991" spans="8:12" x14ac:dyDescent="0.25">
      <c r="H32991" t="s">
        <v>30658</v>
      </c>
      <c r="I32991">
        <v>9518880</v>
      </c>
      <c r="J32991">
        <v>259944000</v>
      </c>
      <c r="K32991" t="s">
        <v>1335</v>
      </c>
      <c r="L32991" t="s">
        <v>1326</v>
      </c>
    </row>
    <row r="32992" spans="8:12" x14ac:dyDescent="0.25">
      <c r="H32992" t="s">
        <v>30659</v>
      </c>
      <c r="I32992">
        <v>9283459</v>
      </c>
      <c r="J32992">
        <v>245291000</v>
      </c>
      <c r="K32992" t="s">
        <v>1387</v>
      </c>
      <c r="L32992" t="s">
        <v>1362</v>
      </c>
    </row>
    <row r="32993" spans="8:12" x14ac:dyDescent="0.25">
      <c r="H32993" t="s">
        <v>30660</v>
      </c>
      <c r="I32993">
        <v>9398486</v>
      </c>
      <c r="J32993">
        <v>266317000</v>
      </c>
      <c r="K32993" t="s">
        <v>2749</v>
      </c>
      <c r="L32993" t="s">
        <v>1326</v>
      </c>
    </row>
    <row r="32994" spans="8:12" x14ac:dyDescent="0.25">
      <c r="H32994" t="s">
        <v>30660</v>
      </c>
      <c r="I32994">
        <v>9398486</v>
      </c>
      <c r="J32994">
        <v>229972000</v>
      </c>
      <c r="L32994" t="s">
        <v>1326</v>
      </c>
    </row>
    <row r="32995" spans="8:12" x14ac:dyDescent="0.25">
      <c r="H32995" t="s">
        <v>30661</v>
      </c>
      <c r="I32995">
        <v>9659505</v>
      </c>
      <c r="J32995">
        <v>566538000</v>
      </c>
      <c r="L32995" t="s">
        <v>1362</v>
      </c>
    </row>
    <row r="32996" spans="8:12" x14ac:dyDescent="0.25">
      <c r="H32996" t="s">
        <v>30661</v>
      </c>
      <c r="I32996">
        <v>9419802</v>
      </c>
      <c r="J32996">
        <v>305026000</v>
      </c>
      <c r="L32996" t="s">
        <v>1295</v>
      </c>
    </row>
    <row r="32997" spans="8:12" x14ac:dyDescent="0.25">
      <c r="H32997" t="s">
        <v>30662</v>
      </c>
      <c r="I32997">
        <v>9596325</v>
      </c>
      <c r="J32997">
        <v>356672000</v>
      </c>
      <c r="K32997" t="s">
        <v>1332</v>
      </c>
      <c r="L32997" t="s">
        <v>1341</v>
      </c>
    </row>
    <row r="32998" spans="8:12" x14ac:dyDescent="0.25">
      <c r="H32998" t="s">
        <v>30663</v>
      </c>
      <c r="I32998">
        <v>9596337</v>
      </c>
      <c r="J32998">
        <v>355145000</v>
      </c>
      <c r="K32998" t="s">
        <v>1332</v>
      </c>
      <c r="L32998" t="s">
        <v>1341</v>
      </c>
    </row>
    <row r="32999" spans="8:12" x14ac:dyDescent="0.25">
      <c r="H32999" t="s">
        <v>30664</v>
      </c>
      <c r="I32999">
        <v>8406339</v>
      </c>
      <c r="J32999">
        <v>636012408</v>
      </c>
      <c r="K32999" t="s">
        <v>1464</v>
      </c>
      <c r="L32999" t="s">
        <v>1326</v>
      </c>
    </row>
    <row r="33000" spans="8:12" x14ac:dyDescent="0.25">
      <c r="H33000" t="s">
        <v>30665</v>
      </c>
      <c r="I33000">
        <v>9504231</v>
      </c>
      <c r="J33000">
        <v>247238100</v>
      </c>
      <c r="K33000" t="s">
        <v>1398</v>
      </c>
      <c r="L33000" t="s">
        <v>1329</v>
      </c>
    </row>
    <row r="33001" spans="8:12" x14ac:dyDescent="0.25">
      <c r="H33001" t="s">
        <v>30666</v>
      </c>
      <c r="I33001">
        <v>8905490</v>
      </c>
      <c r="J33001">
        <v>667001427</v>
      </c>
      <c r="K33001" t="s">
        <v>2089</v>
      </c>
      <c r="L33001" t="s">
        <v>1341</v>
      </c>
    </row>
    <row r="33002" spans="8:12" x14ac:dyDescent="0.25">
      <c r="H33002" t="s">
        <v>30667</v>
      </c>
      <c r="I33002">
        <v>9074523</v>
      </c>
      <c r="J33002">
        <v>373683000</v>
      </c>
      <c r="L33002" t="s">
        <v>1341</v>
      </c>
    </row>
    <row r="33003" spans="8:12" x14ac:dyDescent="0.25">
      <c r="H33003" t="s">
        <v>30668</v>
      </c>
      <c r="I33003">
        <v>9568457</v>
      </c>
      <c r="J33003">
        <v>355887000</v>
      </c>
      <c r="K33003" t="s">
        <v>1332</v>
      </c>
      <c r="L33003" t="s">
        <v>1308</v>
      </c>
    </row>
    <row r="33004" spans="8:12" x14ac:dyDescent="0.25">
      <c r="H33004" t="s">
        <v>1235</v>
      </c>
      <c r="I33004">
        <v>9512898</v>
      </c>
      <c r="J33004">
        <v>440006000</v>
      </c>
      <c r="K33004" t="s">
        <v>1352</v>
      </c>
      <c r="L33004" t="s">
        <v>1341</v>
      </c>
    </row>
    <row r="33005" spans="8:12" x14ac:dyDescent="0.25">
      <c r="H33005" t="s">
        <v>30669</v>
      </c>
      <c r="I33005">
        <v>9639476</v>
      </c>
      <c r="J33005">
        <v>477476900</v>
      </c>
      <c r="K33005" t="s">
        <v>1348</v>
      </c>
      <c r="L33005" t="s">
        <v>1308</v>
      </c>
    </row>
    <row r="33006" spans="8:12" x14ac:dyDescent="0.25">
      <c r="H33006" t="s">
        <v>30670</v>
      </c>
      <c r="I33006">
        <v>9578531</v>
      </c>
      <c r="J33006">
        <v>371578000</v>
      </c>
      <c r="L33006" t="s">
        <v>4744</v>
      </c>
    </row>
    <row r="33007" spans="8:12" x14ac:dyDescent="0.25">
      <c r="H33007" t="s">
        <v>30671</v>
      </c>
      <c r="I33007">
        <v>8901585</v>
      </c>
      <c r="J33007">
        <v>576082000</v>
      </c>
      <c r="K33007" t="s">
        <v>2396</v>
      </c>
      <c r="L33007" t="s">
        <v>1341</v>
      </c>
    </row>
    <row r="33008" spans="8:12" x14ac:dyDescent="0.25">
      <c r="H33008" t="s">
        <v>30672</v>
      </c>
      <c r="I33008">
        <v>9692117</v>
      </c>
      <c r="J33008">
        <v>257586000</v>
      </c>
      <c r="K33008" t="s">
        <v>1335</v>
      </c>
      <c r="L33008" t="s">
        <v>1308</v>
      </c>
    </row>
    <row r="33009" spans="8:12" x14ac:dyDescent="0.25">
      <c r="H33009" t="s">
        <v>30673</v>
      </c>
      <c r="I33009">
        <v>9418781</v>
      </c>
      <c r="J33009">
        <v>259120000</v>
      </c>
      <c r="K33009" t="s">
        <v>1335</v>
      </c>
      <c r="L33009" t="s">
        <v>1808</v>
      </c>
    </row>
    <row r="33010" spans="8:12" x14ac:dyDescent="0.25">
      <c r="H33010" t="s">
        <v>30674</v>
      </c>
      <c r="I33010">
        <v>9692167</v>
      </c>
      <c r="J33010">
        <v>257644000</v>
      </c>
      <c r="K33010" t="s">
        <v>1335</v>
      </c>
      <c r="L33010" t="s">
        <v>1308</v>
      </c>
    </row>
    <row r="33011" spans="8:12" x14ac:dyDescent="0.25">
      <c r="H33011" t="s">
        <v>30675</v>
      </c>
      <c r="I33011">
        <v>9014676</v>
      </c>
      <c r="J33011">
        <v>304341000</v>
      </c>
      <c r="K33011" t="s">
        <v>1294</v>
      </c>
      <c r="L33011" t="s">
        <v>1295</v>
      </c>
    </row>
    <row r="33012" spans="8:12" x14ac:dyDescent="0.25">
      <c r="H33012" t="s">
        <v>30676</v>
      </c>
      <c r="I33012">
        <v>8510104</v>
      </c>
      <c r="J33012">
        <v>514342000</v>
      </c>
      <c r="K33012" t="s">
        <v>1406</v>
      </c>
      <c r="L33012" t="s">
        <v>1308</v>
      </c>
    </row>
    <row r="33013" spans="8:12" x14ac:dyDescent="0.25">
      <c r="H33013" t="s">
        <v>30677</v>
      </c>
      <c r="I33013">
        <v>9271925</v>
      </c>
      <c r="J33013">
        <v>212280000</v>
      </c>
      <c r="K33013" t="s">
        <v>1443</v>
      </c>
      <c r="L33013" t="s">
        <v>1295</v>
      </c>
    </row>
    <row r="33014" spans="8:12" x14ac:dyDescent="0.25">
      <c r="H33014" t="s">
        <v>30678</v>
      </c>
      <c r="I33014">
        <v>9686950</v>
      </c>
      <c r="J33014">
        <v>525012321</v>
      </c>
      <c r="K33014" t="s">
        <v>1307</v>
      </c>
      <c r="L33014" t="s">
        <v>1329</v>
      </c>
    </row>
    <row r="33015" spans="8:12" x14ac:dyDescent="0.25">
      <c r="H33015" t="s">
        <v>30679</v>
      </c>
      <c r="I33015">
        <v>9416783</v>
      </c>
      <c r="J33015">
        <v>477962500</v>
      </c>
      <c r="K33015" t="s">
        <v>1348</v>
      </c>
      <c r="L33015" t="s">
        <v>1295</v>
      </c>
    </row>
    <row r="33016" spans="8:12" x14ac:dyDescent="0.25">
      <c r="H33016" t="s">
        <v>30680</v>
      </c>
      <c r="I33016">
        <v>7729241</v>
      </c>
      <c r="J33016">
        <v>440374000</v>
      </c>
      <c r="K33016" t="s">
        <v>1352</v>
      </c>
      <c r="L33016" t="s">
        <v>1308</v>
      </c>
    </row>
    <row r="33017" spans="8:12" x14ac:dyDescent="0.25">
      <c r="H33017" t="s">
        <v>30681</v>
      </c>
      <c r="I33017">
        <v>9306407</v>
      </c>
      <c r="J33017">
        <v>256207000</v>
      </c>
      <c r="K33017" t="s">
        <v>1340</v>
      </c>
      <c r="L33017" t="s">
        <v>1295</v>
      </c>
    </row>
    <row r="33018" spans="8:12" x14ac:dyDescent="0.25">
      <c r="H33018" t="s">
        <v>30681</v>
      </c>
      <c r="I33018">
        <v>9699622</v>
      </c>
      <c r="J33018">
        <v>247340100</v>
      </c>
      <c r="K33018" t="s">
        <v>1398</v>
      </c>
      <c r="L33018" t="s">
        <v>1308</v>
      </c>
    </row>
    <row r="33019" spans="8:12" x14ac:dyDescent="0.25">
      <c r="H33019" t="s">
        <v>30682</v>
      </c>
      <c r="I33019">
        <v>9183817</v>
      </c>
      <c r="J33019">
        <v>255804950</v>
      </c>
      <c r="L33019" t="s">
        <v>1326</v>
      </c>
    </row>
    <row r="33020" spans="8:12" x14ac:dyDescent="0.25">
      <c r="H33020" t="s">
        <v>30683</v>
      </c>
      <c r="I33020">
        <v>9711327</v>
      </c>
      <c r="J33020">
        <v>538005977</v>
      </c>
      <c r="K33020" t="s">
        <v>1437</v>
      </c>
      <c r="L33020" t="s">
        <v>1308</v>
      </c>
    </row>
    <row r="33021" spans="8:12" x14ac:dyDescent="0.25">
      <c r="H33021" t="s">
        <v>30684</v>
      </c>
      <c r="I33021">
        <v>9597434</v>
      </c>
      <c r="J33021">
        <v>357417000</v>
      </c>
      <c r="K33021" t="s">
        <v>1332</v>
      </c>
      <c r="L33021" t="s">
        <v>1308</v>
      </c>
    </row>
    <row r="33022" spans="8:12" x14ac:dyDescent="0.25">
      <c r="H33022" t="s">
        <v>30685</v>
      </c>
      <c r="I33022">
        <v>9081148</v>
      </c>
      <c r="J33022">
        <v>440400660</v>
      </c>
      <c r="K33022" t="s">
        <v>1352</v>
      </c>
      <c r="L33022" t="s">
        <v>1308</v>
      </c>
    </row>
    <row r="33023" spans="8:12" x14ac:dyDescent="0.25">
      <c r="H33023" t="s">
        <v>30686</v>
      </c>
      <c r="I33023">
        <v>9159787</v>
      </c>
      <c r="J33023">
        <v>445309000</v>
      </c>
      <c r="K33023" t="s">
        <v>5110</v>
      </c>
      <c r="L33023" t="s">
        <v>1308</v>
      </c>
    </row>
    <row r="33024" spans="8:12" x14ac:dyDescent="0.25">
      <c r="H33024" t="s">
        <v>30687</v>
      </c>
      <c r="I33024">
        <v>9377822</v>
      </c>
      <c r="J33024">
        <v>441730000</v>
      </c>
      <c r="K33024" t="s">
        <v>1352</v>
      </c>
      <c r="L33024" t="s">
        <v>1313</v>
      </c>
    </row>
    <row r="33025" spans="8:12" x14ac:dyDescent="0.25">
      <c r="H33025" t="s">
        <v>30688</v>
      </c>
      <c r="I33025">
        <v>9411575</v>
      </c>
      <c r="J33025">
        <v>538005151</v>
      </c>
      <c r="K33025" t="s">
        <v>1437</v>
      </c>
      <c r="L33025" t="s">
        <v>1326</v>
      </c>
    </row>
    <row r="33026" spans="8:12" x14ac:dyDescent="0.25">
      <c r="H33026" t="s">
        <v>30689</v>
      </c>
      <c r="I33026">
        <v>9284427</v>
      </c>
      <c r="J33026">
        <v>249059000</v>
      </c>
      <c r="K33026" t="s">
        <v>1340</v>
      </c>
      <c r="L33026" t="s">
        <v>1326</v>
      </c>
    </row>
    <row r="33027" spans="8:12" x14ac:dyDescent="0.25">
      <c r="H33027" t="s">
        <v>30690</v>
      </c>
      <c r="I33027">
        <v>8865121</v>
      </c>
      <c r="J33027">
        <v>440100730</v>
      </c>
      <c r="K33027" t="s">
        <v>1352</v>
      </c>
      <c r="L33027" t="s">
        <v>1362</v>
      </c>
    </row>
    <row r="33028" spans="8:12" x14ac:dyDescent="0.25">
      <c r="H33028" t="s">
        <v>30691</v>
      </c>
      <c r="I33028">
        <v>9409986</v>
      </c>
      <c r="J33028">
        <v>538003535</v>
      </c>
      <c r="K33028" t="s">
        <v>1437</v>
      </c>
      <c r="L33028" t="s">
        <v>1313</v>
      </c>
    </row>
    <row r="33029" spans="8:12" x14ac:dyDescent="0.25">
      <c r="H33029" t="s">
        <v>30692</v>
      </c>
      <c r="I33029">
        <v>9284415</v>
      </c>
      <c r="J33029">
        <v>538003435</v>
      </c>
      <c r="K33029" t="s">
        <v>1437</v>
      </c>
      <c r="L33029" t="s">
        <v>1412</v>
      </c>
    </row>
    <row r="33030" spans="8:12" x14ac:dyDescent="0.25">
      <c r="H33030" t="s">
        <v>30693</v>
      </c>
      <c r="I33030">
        <v>9230335</v>
      </c>
      <c r="J33030">
        <v>441089000</v>
      </c>
      <c r="K33030" t="s">
        <v>1352</v>
      </c>
      <c r="L33030" t="s">
        <v>1313</v>
      </c>
    </row>
    <row r="33031" spans="8:12" x14ac:dyDescent="0.25">
      <c r="H33031" t="s">
        <v>30694</v>
      </c>
      <c r="I33031">
        <v>9416329</v>
      </c>
      <c r="J33031">
        <v>538004624</v>
      </c>
      <c r="K33031" t="s">
        <v>1437</v>
      </c>
      <c r="L33031" t="s">
        <v>1326</v>
      </c>
    </row>
    <row r="33032" spans="8:12" x14ac:dyDescent="0.25">
      <c r="H33032" t="s">
        <v>30695</v>
      </c>
      <c r="I33032">
        <v>9258040</v>
      </c>
      <c r="J33032">
        <v>249057000</v>
      </c>
      <c r="K33032" t="s">
        <v>1340</v>
      </c>
      <c r="L33032" t="s">
        <v>1326</v>
      </c>
    </row>
    <row r="33033" spans="8:12" x14ac:dyDescent="0.25">
      <c r="H33033" t="s">
        <v>30696</v>
      </c>
      <c r="I33033">
        <v>9240213</v>
      </c>
      <c r="J33033">
        <v>249058000</v>
      </c>
      <c r="K33033" t="s">
        <v>1340</v>
      </c>
      <c r="L33033" t="s">
        <v>1326</v>
      </c>
    </row>
    <row r="33034" spans="8:12" x14ac:dyDescent="0.25">
      <c r="H33034" t="s">
        <v>30697</v>
      </c>
      <c r="I33034">
        <v>9558816</v>
      </c>
      <c r="J33034">
        <v>441922000</v>
      </c>
      <c r="K33034" t="s">
        <v>1352</v>
      </c>
      <c r="L33034" t="s">
        <v>1362</v>
      </c>
    </row>
    <row r="33035" spans="8:12" x14ac:dyDescent="0.25">
      <c r="H33035" t="s">
        <v>30698</v>
      </c>
      <c r="I33035">
        <v>4906410</v>
      </c>
      <c r="J33035">
        <v>667005064</v>
      </c>
      <c r="K33035" t="s">
        <v>2089</v>
      </c>
      <c r="L33035" t="s">
        <v>1362</v>
      </c>
    </row>
    <row r="33036" spans="8:12" x14ac:dyDescent="0.25">
      <c r="H33036" t="s">
        <v>30699</v>
      </c>
      <c r="I33036">
        <v>9493236</v>
      </c>
      <c r="J33036">
        <v>636015627</v>
      </c>
      <c r="K33036" t="s">
        <v>1464</v>
      </c>
      <c r="L33036" t="s">
        <v>1341</v>
      </c>
    </row>
    <row r="33037" spans="8:12" x14ac:dyDescent="0.25">
      <c r="H33037" t="s">
        <v>30700</v>
      </c>
      <c r="I33037">
        <v>9361483</v>
      </c>
      <c r="J33037">
        <v>440173000</v>
      </c>
      <c r="K33037" t="s">
        <v>1352</v>
      </c>
      <c r="L33037" t="s">
        <v>1326</v>
      </c>
    </row>
    <row r="33038" spans="8:12" x14ac:dyDescent="0.25">
      <c r="H33038" t="s">
        <v>30701</v>
      </c>
      <c r="I33038">
        <v>9627485</v>
      </c>
      <c r="J33038">
        <v>241254000</v>
      </c>
      <c r="K33038" t="s">
        <v>1679</v>
      </c>
      <c r="L33038" t="s">
        <v>1313</v>
      </c>
    </row>
    <row r="33039" spans="8:12" x14ac:dyDescent="0.25">
      <c r="H33039" t="s">
        <v>30702</v>
      </c>
      <c r="I33039">
        <v>9347918</v>
      </c>
      <c r="J33039">
        <v>538003369</v>
      </c>
      <c r="K33039" t="s">
        <v>1437</v>
      </c>
      <c r="L33039" t="s">
        <v>1341</v>
      </c>
    </row>
    <row r="33040" spans="8:12" x14ac:dyDescent="0.25">
      <c r="H33040" t="s">
        <v>30703</v>
      </c>
      <c r="I33040">
        <v>9299226</v>
      </c>
      <c r="J33040">
        <v>538004626</v>
      </c>
      <c r="K33040" t="s">
        <v>1437</v>
      </c>
      <c r="L33040" t="s">
        <v>1326</v>
      </c>
    </row>
    <row r="33041" spans="8:12" x14ac:dyDescent="0.25">
      <c r="H33041" t="s">
        <v>30704</v>
      </c>
      <c r="I33041">
        <v>9157430</v>
      </c>
      <c r="J33041">
        <v>441994000</v>
      </c>
      <c r="K33041" t="s">
        <v>1352</v>
      </c>
      <c r="L33041" t="s">
        <v>1614</v>
      </c>
    </row>
    <row r="33042" spans="8:12" x14ac:dyDescent="0.25">
      <c r="H33042" t="s">
        <v>30705</v>
      </c>
      <c r="I33042">
        <v>9272814</v>
      </c>
      <c r="J33042">
        <v>441921000</v>
      </c>
      <c r="K33042" t="s">
        <v>1352</v>
      </c>
      <c r="L33042" t="s">
        <v>1326</v>
      </c>
    </row>
    <row r="33043" spans="8:12" x14ac:dyDescent="0.25">
      <c r="H33043" t="s">
        <v>30706</v>
      </c>
      <c r="I33043">
        <v>9220196</v>
      </c>
      <c r="J33043">
        <v>440259000</v>
      </c>
      <c r="K33043" t="s">
        <v>1352</v>
      </c>
      <c r="L33043" t="s">
        <v>1326</v>
      </c>
    </row>
    <row r="33044" spans="8:12" x14ac:dyDescent="0.25">
      <c r="H33044" t="s">
        <v>30707</v>
      </c>
      <c r="I33044">
        <v>9114505</v>
      </c>
      <c r="J33044">
        <v>441621000</v>
      </c>
      <c r="K33044" t="s">
        <v>1352</v>
      </c>
      <c r="L33044" t="s">
        <v>1326</v>
      </c>
    </row>
    <row r="33045" spans="8:12" x14ac:dyDescent="0.25">
      <c r="H33045" t="s">
        <v>30708</v>
      </c>
      <c r="I33045">
        <v>9317262</v>
      </c>
      <c r="J33045">
        <v>441927000</v>
      </c>
      <c r="K33045" t="s">
        <v>1352</v>
      </c>
      <c r="L33045" t="s">
        <v>1326</v>
      </c>
    </row>
    <row r="33046" spans="8:12" x14ac:dyDescent="0.25">
      <c r="H33046" t="s">
        <v>30709</v>
      </c>
      <c r="I33046">
        <v>9287027</v>
      </c>
      <c r="J33046">
        <v>441346000</v>
      </c>
      <c r="K33046" t="s">
        <v>1352</v>
      </c>
      <c r="L33046" t="s">
        <v>1362</v>
      </c>
    </row>
    <row r="33047" spans="8:12" x14ac:dyDescent="0.25">
      <c r="H33047" t="s">
        <v>30710</v>
      </c>
      <c r="I33047">
        <v>9297280</v>
      </c>
      <c r="J33047">
        <v>538004625</v>
      </c>
      <c r="K33047" t="s">
        <v>1437</v>
      </c>
      <c r="L33047" t="s">
        <v>1326</v>
      </c>
    </row>
    <row r="33048" spans="8:12" x14ac:dyDescent="0.25">
      <c r="H33048" t="s">
        <v>30711</v>
      </c>
      <c r="I33048">
        <v>9414046</v>
      </c>
      <c r="J33048">
        <v>538006463</v>
      </c>
      <c r="K33048" t="s">
        <v>1437</v>
      </c>
      <c r="L33048" t="s">
        <v>1326</v>
      </c>
    </row>
    <row r="33049" spans="8:12" x14ac:dyDescent="0.25">
      <c r="H33049" t="s">
        <v>30712</v>
      </c>
      <c r="I33049">
        <v>9249893</v>
      </c>
      <c r="J33049">
        <v>538003438</v>
      </c>
      <c r="K33049" t="s">
        <v>1437</v>
      </c>
      <c r="L33049" t="s">
        <v>1326</v>
      </c>
    </row>
    <row r="33050" spans="8:12" x14ac:dyDescent="0.25">
      <c r="H33050" t="s">
        <v>30713</v>
      </c>
      <c r="I33050">
        <v>9490076</v>
      </c>
      <c r="J33050">
        <v>441736000</v>
      </c>
      <c r="K33050" t="s">
        <v>1352</v>
      </c>
      <c r="L33050" t="s">
        <v>1326</v>
      </c>
    </row>
    <row r="33051" spans="8:12" x14ac:dyDescent="0.25">
      <c r="H33051" t="s">
        <v>30714</v>
      </c>
      <c r="I33051">
        <v>9411692</v>
      </c>
      <c r="J33051">
        <v>538004627</v>
      </c>
      <c r="K33051" t="s">
        <v>1437</v>
      </c>
      <c r="L33051" t="s">
        <v>1326</v>
      </c>
    </row>
    <row r="33052" spans="8:12" x14ac:dyDescent="0.25">
      <c r="H33052" t="s">
        <v>30715</v>
      </c>
      <c r="I33052">
        <v>9412426</v>
      </c>
      <c r="J33052">
        <v>441507000</v>
      </c>
      <c r="K33052" t="s">
        <v>1352</v>
      </c>
      <c r="L33052" t="s">
        <v>1313</v>
      </c>
    </row>
    <row r="33053" spans="8:12" x14ac:dyDescent="0.25">
      <c r="H33053" t="s">
        <v>30716</v>
      </c>
      <c r="I33053">
        <v>9435870</v>
      </c>
      <c r="J33053">
        <v>441588000</v>
      </c>
      <c r="K33053" t="s">
        <v>1352</v>
      </c>
      <c r="L33053" t="s">
        <v>1326</v>
      </c>
    </row>
    <row r="33054" spans="8:12" x14ac:dyDescent="0.25">
      <c r="H33054" t="s">
        <v>30717</v>
      </c>
      <c r="I33054">
        <v>9440069</v>
      </c>
      <c r="J33054">
        <v>441626000</v>
      </c>
      <c r="K33054" t="s">
        <v>1352</v>
      </c>
      <c r="L33054" t="s">
        <v>1412</v>
      </c>
    </row>
    <row r="33055" spans="8:12" x14ac:dyDescent="0.25">
      <c r="H33055" t="s">
        <v>30718</v>
      </c>
      <c r="I33055">
        <v>9584499</v>
      </c>
      <c r="J33055">
        <v>256662000</v>
      </c>
      <c r="K33055" t="s">
        <v>1340</v>
      </c>
      <c r="L33055" t="s">
        <v>1341</v>
      </c>
    </row>
    <row r="33056" spans="8:12" x14ac:dyDescent="0.25">
      <c r="H33056" t="s">
        <v>30719</v>
      </c>
      <c r="I33056">
        <v>8408595</v>
      </c>
      <c r="J33056">
        <v>445393000</v>
      </c>
      <c r="K33056" t="s">
        <v>5110</v>
      </c>
      <c r="L33056" t="s">
        <v>1308</v>
      </c>
    </row>
    <row r="33057" spans="8:12" x14ac:dyDescent="0.25">
      <c r="H33057" t="s">
        <v>30720</v>
      </c>
      <c r="I33057">
        <v>8717910</v>
      </c>
      <c r="J33057">
        <v>514355000</v>
      </c>
      <c r="K33057" t="s">
        <v>1406</v>
      </c>
      <c r="L33057" t="s">
        <v>1308</v>
      </c>
    </row>
    <row r="33058" spans="8:12" x14ac:dyDescent="0.25">
      <c r="H33058" t="s">
        <v>30721</v>
      </c>
      <c r="I33058">
        <v>9021576</v>
      </c>
      <c r="J33058">
        <v>351633000</v>
      </c>
      <c r="K33058" t="s">
        <v>1332</v>
      </c>
      <c r="L33058" t="s">
        <v>1295</v>
      </c>
    </row>
    <row r="33059" spans="8:12" x14ac:dyDescent="0.25">
      <c r="H33059" t="s">
        <v>30722</v>
      </c>
      <c r="I33059">
        <v>9159311</v>
      </c>
      <c r="J33059">
        <v>441809000</v>
      </c>
      <c r="L33059" t="s">
        <v>1326</v>
      </c>
    </row>
    <row r="33060" spans="8:12" x14ac:dyDescent="0.25">
      <c r="H33060" t="s">
        <v>30722</v>
      </c>
      <c r="I33060">
        <v>9159311</v>
      </c>
      <c r="J33060">
        <v>440275000</v>
      </c>
      <c r="K33060" t="s">
        <v>1352</v>
      </c>
      <c r="L33060" t="s">
        <v>1326</v>
      </c>
    </row>
    <row r="33061" spans="8:12" x14ac:dyDescent="0.25">
      <c r="H33061" t="s">
        <v>30723</v>
      </c>
      <c r="I33061">
        <v>9481726</v>
      </c>
      <c r="J33061">
        <v>354090000</v>
      </c>
      <c r="K33061" t="s">
        <v>1332</v>
      </c>
      <c r="L33061" t="s">
        <v>1295</v>
      </c>
    </row>
    <row r="33062" spans="8:12" x14ac:dyDescent="0.25">
      <c r="H33062" t="s">
        <v>30724</v>
      </c>
      <c r="I33062">
        <v>9286645</v>
      </c>
      <c r="J33062">
        <v>538006714</v>
      </c>
      <c r="K33062" t="s">
        <v>1437</v>
      </c>
      <c r="L33062" t="s">
        <v>1341</v>
      </c>
    </row>
    <row r="33063" spans="8:12" x14ac:dyDescent="0.25">
      <c r="H33063" t="s">
        <v>30724</v>
      </c>
      <c r="I33063">
        <v>9286645</v>
      </c>
      <c r="J33063">
        <v>373340000</v>
      </c>
      <c r="L33063" t="s">
        <v>1341</v>
      </c>
    </row>
    <row r="33064" spans="8:12" x14ac:dyDescent="0.25">
      <c r="H33064" t="s">
        <v>30725</v>
      </c>
      <c r="I33064">
        <v>9033830</v>
      </c>
      <c r="J33064">
        <v>441384000</v>
      </c>
      <c r="K33064" t="s">
        <v>1352</v>
      </c>
      <c r="L33064" t="s">
        <v>1308</v>
      </c>
    </row>
    <row r="33065" spans="8:12" x14ac:dyDescent="0.25">
      <c r="H33065" t="s">
        <v>30726</v>
      </c>
      <c r="I33065">
        <v>9044243</v>
      </c>
      <c r="J33065">
        <v>440279000</v>
      </c>
      <c r="K33065" t="s">
        <v>1352</v>
      </c>
      <c r="L33065" t="s">
        <v>1308</v>
      </c>
    </row>
    <row r="33066" spans="8:12" x14ac:dyDescent="0.25">
      <c r="H33066" t="s">
        <v>30727</v>
      </c>
      <c r="I33066">
        <v>9044255</v>
      </c>
      <c r="J33066">
        <v>440326000</v>
      </c>
      <c r="K33066" t="s">
        <v>1352</v>
      </c>
      <c r="L33066" t="s">
        <v>1308</v>
      </c>
    </row>
    <row r="33067" spans="8:12" x14ac:dyDescent="0.25">
      <c r="H33067" t="s">
        <v>30728</v>
      </c>
      <c r="I33067">
        <v>9071442</v>
      </c>
      <c r="J33067">
        <v>440893000</v>
      </c>
      <c r="K33067" t="s">
        <v>1352</v>
      </c>
      <c r="L33067" t="s">
        <v>1308</v>
      </c>
    </row>
    <row r="33068" spans="8:12" x14ac:dyDescent="0.25">
      <c r="H33068" t="s">
        <v>30729</v>
      </c>
      <c r="I33068">
        <v>9033854</v>
      </c>
      <c r="J33068">
        <v>441420000</v>
      </c>
      <c r="K33068" t="s">
        <v>1352</v>
      </c>
      <c r="L33068" t="s">
        <v>1295</v>
      </c>
    </row>
    <row r="33069" spans="8:12" x14ac:dyDescent="0.25">
      <c r="H33069" t="s">
        <v>30730</v>
      </c>
      <c r="I33069">
        <v>9425306</v>
      </c>
      <c r="J33069">
        <v>441125000</v>
      </c>
      <c r="K33069" t="s">
        <v>1352</v>
      </c>
      <c r="L33069" t="s">
        <v>1295</v>
      </c>
    </row>
    <row r="33070" spans="8:12" x14ac:dyDescent="0.25">
      <c r="H33070" t="s">
        <v>30731</v>
      </c>
      <c r="I33070">
        <v>9080649</v>
      </c>
      <c r="J33070">
        <v>370871000</v>
      </c>
      <c r="L33070" t="s">
        <v>1341</v>
      </c>
    </row>
    <row r="33071" spans="8:12" x14ac:dyDescent="0.25">
      <c r="H33071" t="s">
        <v>30732</v>
      </c>
      <c r="I33071">
        <v>9520223</v>
      </c>
      <c r="J33071">
        <v>370855000</v>
      </c>
      <c r="L33071" t="s">
        <v>1308</v>
      </c>
    </row>
    <row r="33072" spans="8:12" x14ac:dyDescent="0.25">
      <c r="H33072" t="s">
        <v>30733</v>
      </c>
      <c r="I33072">
        <v>9166900</v>
      </c>
      <c r="J33072">
        <v>372248000</v>
      </c>
      <c r="L33072" t="s">
        <v>1341</v>
      </c>
    </row>
    <row r="33073" spans="8:12" x14ac:dyDescent="0.25">
      <c r="H33073" t="s">
        <v>30734</v>
      </c>
      <c r="I33073">
        <v>9524700</v>
      </c>
      <c r="J33073">
        <v>538004931</v>
      </c>
      <c r="K33073" t="s">
        <v>1437</v>
      </c>
      <c r="L33073" t="s">
        <v>1308</v>
      </c>
    </row>
    <row r="33074" spans="8:12" x14ac:dyDescent="0.25">
      <c r="H33074" t="s">
        <v>30735</v>
      </c>
      <c r="I33074">
        <v>9681742</v>
      </c>
      <c r="J33074">
        <v>219018008</v>
      </c>
      <c r="K33074" t="s">
        <v>1456</v>
      </c>
      <c r="L33074" t="s">
        <v>1560</v>
      </c>
    </row>
    <row r="33075" spans="8:12" x14ac:dyDescent="0.25">
      <c r="H33075" t="s">
        <v>30736</v>
      </c>
      <c r="I33075">
        <v>9681302</v>
      </c>
      <c r="J33075">
        <v>219018009</v>
      </c>
      <c r="K33075" t="s">
        <v>1456</v>
      </c>
      <c r="L33075" t="s">
        <v>1560</v>
      </c>
    </row>
    <row r="33076" spans="8:12" x14ac:dyDescent="0.25">
      <c r="H33076" t="s">
        <v>30737</v>
      </c>
      <c r="I33076">
        <v>9422225</v>
      </c>
      <c r="J33076">
        <v>566932000</v>
      </c>
      <c r="L33076" t="s">
        <v>1326</v>
      </c>
    </row>
    <row r="33077" spans="8:12" x14ac:dyDescent="0.25">
      <c r="H33077" t="s">
        <v>30738</v>
      </c>
      <c r="I33077">
        <v>9642100</v>
      </c>
      <c r="J33077">
        <v>219018011</v>
      </c>
      <c r="K33077" t="s">
        <v>1456</v>
      </c>
      <c r="L33077" t="s">
        <v>1560</v>
      </c>
    </row>
    <row r="33078" spans="8:12" x14ac:dyDescent="0.25">
      <c r="H33078" t="s">
        <v>30739</v>
      </c>
      <c r="I33078">
        <v>9681730</v>
      </c>
      <c r="J33078">
        <v>219018007</v>
      </c>
      <c r="K33078" t="s">
        <v>1456</v>
      </c>
      <c r="L33078" t="s">
        <v>1560</v>
      </c>
    </row>
    <row r="33079" spans="8:12" x14ac:dyDescent="0.25">
      <c r="H33079" t="s">
        <v>30740</v>
      </c>
      <c r="I33079">
        <v>9591064</v>
      </c>
      <c r="J33079">
        <v>353237000</v>
      </c>
      <c r="K33079" t="s">
        <v>1332</v>
      </c>
      <c r="L33079" t="s">
        <v>1341</v>
      </c>
    </row>
    <row r="33080" spans="8:12" x14ac:dyDescent="0.25">
      <c r="H33080" t="s">
        <v>30741</v>
      </c>
      <c r="I33080">
        <v>9146869</v>
      </c>
      <c r="J33080">
        <v>441554000</v>
      </c>
      <c r="K33080" t="s">
        <v>1352</v>
      </c>
      <c r="L33080" t="s">
        <v>1295</v>
      </c>
    </row>
    <row r="33081" spans="8:12" x14ac:dyDescent="0.25">
      <c r="H33081" t="s">
        <v>30742</v>
      </c>
      <c r="I33081">
        <v>9125059</v>
      </c>
      <c r="J33081">
        <v>304195000</v>
      </c>
      <c r="K33081" t="s">
        <v>1294</v>
      </c>
      <c r="L33081" t="s">
        <v>1295</v>
      </c>
    </row>
    <row r="33082" spans="8:12" x14ac:dyDescent="0.25">
      <c r="H33082" t="s">
        <v>30743</v>
      </c>
      <c r="I33082">
        <v>9596650</v>
      </c>
      <c r="J33082">
        <v>636016243</v>
      </c>
      <c r="K33082" t="s">
        <v>1464</v>
      </c>
      <c r="L33082" t="s">
        <v>1341</v>
      </c>
    </row>
    <row r="33083" spans="8:12" x14ac:dyDescent="0.25">
      <c r="H33083" t="s">
        <v>30744</v>
      </c>
      <c r="I33083">
        <v>9347906</v>
      </c>
      <c r="J33083">
        <v>538003236</v>
      </c>
      <c r="K33083" t="s">
        <v>1437</v>
      </c>
      <c r="L33083" t="s">
        <v>1341</v>
      </c>
    </row>
    <row r="33084" spans="8:12" x14ac:dyDescent="0.25">
      <c r="H33084" t="s">
        <v>30745</v>
      </c>
      <c r="I33084">
        <v>9565716</v>
      </c>
      <c r="J33084">
        <v>636092095</v>
      </c>
      <c r="K33084" t="s">
        <v>1464</v>
      </c>
      <c r="L33084" t="s">
        <v>1341</v>
      </c>
    </row>
    <row r="33085" spans="8:12" x14ac:dyDescent="0.25">
      <c r="H33085" t="s">
        <v>30745</v>
      </c>
      <c r="I33085">
        <v>9565716</v>
      </c>
      <c r="J33085">
        <v>339300540</v>
      </c>
      <c r="K33085" t="s">
        <v>1859</v>
      </c>
      <c r="L33085" t="s">
        <v>1341</v>
      </c>
    </row>
    <row r="33086" spans="8:12" x14ac:dyDescent="0.25">
      <c r="H33086" t="s">
        <v>30746</v>
      </c>
      <c r="I33086">
        <v>9679153</v>
      </c>
      <c r="J33086">
        <v>710000873</v>
      </c>
      <c r="K33086" t="s">
        <v>2162</v>
      </c>
      <c r="L33086" t="s">
        <v>1329</v>
      </c>
    </row>
    <row r="33087" spans="8:12" x14ac:dyDescent="0.25">
      <c r="H33087" t="s">
        <v>30747</v>
      </c>
      <c r="I33087">
        <v>9476666</v>
      </c>
      <c r="J33087">
        <v>636014568</v>
      </c>
      <c r="K33087" t="s">
        <v>1464</v>
      </c>
      <c r="L33087" t="s">
        <v>1341</v>
      </c>
    </row>
    <row r="33088" spans="8:12" x14ac:dyDescent="0.25">
      <c r="H33088" t="s">
        <v>30748</v>
      </c>
      <c r="I33088">
        <v>9625877</v>
      </c>
      <c r="J33088">
        <v>636016053</v>
      </c>
      <c r="K33088" t="s">
        <v>1464</v>
      </c>
      <c r="L33088" t="s">
        <v>1341</v>
      </c>
    </row>
    <row r="33089" spans="8:12" x14ac:dyDescent="0.25">
      <c r="H33089" t="s">
        <v>30749</v>
      </c>
      <c r="I33089">
        <v>9476678</v>
      </c>
      <c r="J33089">
        <v>636014569</v>
      </c>
      <c r="K33089" t="s">
        <v>1464</v>
      </c>
      <c r="L33089" t="s">
        <v>1341</v>
      </c>
    </row>
    <row r="33090" spans="8:12" x14ac:dyDescent="0.25">
      <c r="H33090" t="s">
        <v>30750</v>
      </c>
      <c r="I33090">
        <v>9160267</v>
      </c>
      <c r="J33090">
        <v>412216000</v>
      </c>
      <c r="K33090" t="s">
        <v>1328</v>
      </c>
      <c r="L33090" t="s">
        <v>1341</v>
      </c>
    </row>
    <row r="33091" spans="8:12" x14ac:dyDescent="0.25">
      <c r="H33091" t="s">
        <v>30751</v>
      </c>
      <c r="I33091">
        <v>9632313</v>
      </c>
      <c r="J33091">
        <v>477222100</v>
      </c>
      <c r="K33091" t="s">
        <v>1348</v>
      </c>
      <c r="L33091" t="s">
        <v>1341</v>
      </c>
    </row>
    <row r="33092" spans="8:12" x14ac:dyDescent="0.25">
      <c r="H33092" t="s">
        <v>30752</v>
      </c>
      <c r="I33092">
        <v>9108910</v>
      </c>
      <c r="J33092">
        <v>412790000</v>
      </c>
      <c r="K33092" t="s">
        <v>1328</v>
      </c>
      <c r="L33092" t="s">
        <v>1341</v>
      </c>
    </row>
    <row r="33093" spans="8:12" x14ac:dyDescent="0.25">
      <c r="H33093" t="s">
        <v>30753</v>
      </c>
      <c r="I33093">
        <v>9578139</v>
      </c>
      <c r="J33093">
        <v>413375860</v>
      </c>
      <c r="K33093" t="s">
        <v>1328</v>
      </c>
      <c r="L33093" t="s">
        <v>5817</v>
      </c>
    </row>
    <row r="33094" spans="8:12" x14ac:dyDescent="0.25">
      <c r="H33094" t="s">
        <v>30754</v>
      </c>
      <c r="I33094">
        <v>3549988</v>
      </c>
      <c r="J33094">
        <v>412355690</v>
      </c>
      <c r="K33094" t="s">
        <v>1328</v>
      </c>
      <c r="L33094" t="s">
        <v>1308</v>
      </c>
    </row>
    <row r="33095" spans="8:12" x14ac:dyDescent="0.25">
      <c r="H33095" t="s">
        <v>30755</v>
      </c>
      <c r="I33095">
        <v>9604598</v>
      </c>
      <c r="J33095">
        <v>414050000</v>
      </c>
      <c r="L33095" t="s">
        <v>1308</v>
      </c>
    </row>
    <row r="33096" spans="8:12" x14ac:dyDescent="0.25">
      <c r="H33096" t="s">
        <v>30756</v>
      </c>
      <c r="I33096">
        <v>9488217</v>
      </c>
      <c r="J33096">
        <v>413360000</v>
      </c>
      <c r="K33096" t="s">
        <v>1328</v>
      </c>
      <c r="L33096" t="s">
        <v>1308</v>
      </c>
    </row>
    <row r="33097" spans="8:12" x14ac:dyDescent="0.25">
      <c r="H33097" t="s">
        <v>30757</v>
      </c>
      <c r="I33097">
        <v>8711112</v>
      </c>
      <c r="J33097">
        <v>413460620</v>
      </c>
      <c r="K33097" t="s">
        <v>1328</v>
      </c>
      <c r="L33097" t="s">
        <v>1341</v>
      </c>
    </row>
    <row r="33098" spans="8:12" x14ac:dyDescent="0.25">
      <c r="H33098" t="s">
        <v>30758</v>
      </c>
      <c r="I33098">
        <v>9662758</v>
      </c>
      <c r="J33098">
        <v>412898000</v>
      </c>
      <c r="K33098" t="s">
        <v>1328</v>
      </c>
      <c r="L33098" t="s">
        <v>1341</v>
      </c>
    </row>
    <row r="33099" spans="8:12" x14ac:dyDescent="0.25">
      <c r="H33099" t="s">
        <v>30759</v>
      </c>
      <c r="I33099">
        <v>8412091</v>
      </c>
      <c r="J33099">
        <v>413044000</v>
      </c>
      <c r="K33099" t="s">
        <v>1328</v>
      </c>
      <c r="L33099" t="s">
        <v>1341</v>
      </c>
    </row>
    <row r="33100" spans="8:12" x14ac:dyDescent="0.25">
      <c r="H33100" t="s">
        <v>30760</v>
      </c>
      <c r="I33100">
        <v>9657844</v>
      </c>
      <c r="J33100">
        <v>477518300</v>
      </c>
      <c r="K33100" t="s">
        <v>1348</v>
      </c>
      <c r="L33100" t="s">
        <v>1341</v>
      </c>
    </row>
    <row r="33101" spans="8:12" x14ac:dyDescent="0.25">
      <c r="H33101" t="s">
        <v>30761</v>
      </c>
      <c r="I33101">
        <v>9657856</v>
      </c>
      <c r="J33101">
        <v>477637900</v>
      </c>
      <c r="K33101" t="s">
        <v>1348</v>
      </c>
      <c r="L33101" t="s">
        <v>1341</v>
      </c>
    </row>
    <row r="33102" spans="8:12" x14ac:dyDescent="0.25">
      <c r="H33102" t="s">
        <v>30762</v>
      </c>
      <c r="I33102">
        <v>9611943</v>
      </c>
      <c r="J33102">
        <v>414167000</v>
      </c>
      <c r="L33102" t="s">
        <v>1308</v>
      </c>
    </row>
    <row r="33103" spans="8:12" x14ac:dyDescent="0.25">
      <c r="H33103" t="s">
        <v>30763</v>
      </c>
      <c r="I33103">
        <v>9510486</v>
      </c>
      <c r="J33103">
        <v>636015585</v>
      </c>
      <c r="K33103" t="s">
        <v>1464</v>
      </c>
      <c r="L33103" t="s">
        <v>1308</v>
      </c>
    </row>
    <row r="33104" spans="8:12" x14ac:dyDescent="0.25">
      <c r="H33104" t="s">
        <v>30764</v>
      </c>
      <c r="I33104">
        <v>9437268</v>
      </c>
      <c r="J33104">
        <v>432830000</v>
      </c>
      <c r="K33104" t="s">
        <v>1368</v>
      </c>
      <c r="L33104" t="s">
        <v>1308</v>
      </c>
    </row>
    <row r="33105" spans="8:12" x14ac:dyDescent="0.25">
      <c r="H33105" t="s">
        <v>30765</v>
      </c>
      <c r="I33105">
        <v>9657868</v>
      </c>
      <c r="J33105">
        <v>477518200</v>
      </c>
      <c r="K33105" t="s">
        <v>1348</v>
      </c>
      <c r="L33105" t="s">
        <v>1308</v>
      </c>
    </row>
    <row r="33106" spans="8:12" x14ac:dyDescent="0.25">
      <c r="H33106" t="s">
        <v>30766</v>
      </c>
      <c r="I33106">
        <v>9645700</v>
      </c>
      <c r="J33106">
        <v>477001500</v>
      </c>
      <c r="K33106" t="s">
        <v>1348</v>
      </c>
      <c r="L33106" t="s">
        <v>1295</v>
      </c>
    </row>
    <row r="33107" spans="8:12" x14ac:dyDescent="0.25">
      <c r="H33107" t="s">
        <v>184</v>
      </c>
      <c r="I33107">
        <v>9657870</v>
      </c>
      <c r="J33107">
        <v>477518100</v>
      </c>
      <c r="K33107" t="s">
        <v>1348</v>
      </c>
      <c r="L33107" t="s">
        <v>1308</v>
      </c>
    </row>
    <row r="33108" spans="8:12" x14ac:dyDescent="0.25">
      <c r="H33108" t="s">
        <v>30767</v>
      </c>
      <c r="I33108">
        <v>9601182</v>
      </c>
      <c r="J33108">
        <v>413271420</v>
      </c>
      <c r="K33108" t="s">
        <v>1328</v>
      </c>
      <c r="L33108" t="s">
        <v>1308</v>
      </c>
    </row>
    <row r="33109" spans="8:12" x14ac:dyDescent="0.25">
      <c r="H33109" t="s">
        <v>30768</v>
      </c>
      <c r="I33109">
        <v>9662760</v>
      </c>
      <c r="J33109">
        <v>412072000</v>
      </c>
      <c r="K33109" t="s">
        <v>1328</v>
      </c>
      <c r="L33109" t="s">
        <v>1341</v>
      </c>
    </row>
    <row r="33110" spans="8:12" x14ac:dyDescent="0.25">
      <c r="H33110" t="s">
        <v>30769</v>
      </c>
      <c r="I33110">
        <v>9494371</v>
      </c>
      <c r="J33110">
        <v>412032000</v>
      </c>
      <c r="K33110" t="s">
        <v>1328</v>
      </c>
      <c r="L33110" t="s">
        <v>1341</v>
      </c>
    </row>
    <row r="33111" spans="8:12" x14ac:dyDescent="0.25">
      <c r="H33111" t="s">
        <v>30770</v>
      </c>
      <c r="I33111">
        <v>8504351</v>
      </c>
      <c r="J33111">
        <v>515000000</v>
      </c>
      <c r="K33111" t="s">
        <v>1406</v>
      </c>
      <c r="L33111" t="s">
        <v>1308</v>
      </c>
    </row>
    <row r="33112" spans="8:12" x14ac:dyDescent="0.25">
      <c r="H33112" t="s">
        <v>30771</v>
      </c>
      <c r="I33112">
        <v>1203042</v>
      </c>
      <c r="J33112">
        <v>367312360</v>
      </c>
      <c r="K33112" t="s">
        <v>1431</v>
      </c>
      <c r="L33112" t="s">
        <v>1329</v>
      </c>
    </row>
    <row r="33113" spans="8:12" x14ac:dyDescent="0.25">
      <c r="H33113" t="s">
        <v>30772</v>
      </c>
      <c r="I33113">
        <v>9301093</v>
      </c>
      <c r="J33113">
        <v>636092239</v>
      </c>
      <c r="K33113" t="s">
        <v>1464</v>
      </c>
      <c r="L33113" t="s">
        <v>1295</v>
      </c>
    </row>
    <row r="33114" spans="8:12" x14ac:dyDescent="0.25">
      <c r="H33114" t="s">
        <v>30773</v>
      </c>
      <c r="I33114">
        <v>9246152</v>
      </c>
      <c r="J33114">
        <v>257970000</v>
      </c>
      <c r="K33114" t="s">
        <v>1335</v>
      </c>
      <c r="L33114" t="s">
        <v>1326</v>
      </c>
    </row>
    <row r="33115" spans="8:12" x14ac:dyDescent="0.25">
      <c r="H33115" t="s">
        <v>30774</v>
      </c>
      <c r="I33115">
        <v>9360958</v>
      </c>
      <c r="J33115">
        <v>372405000</v>
      </c>
      <c r="L33115" t="s">
        <v>1326</v>
      </c>
    </row>
    <row r="33116" spans="8:12" x14ac:dyDescent="0.25">
      <c r="H33116" t="s">
        <v>30775</v>
      </c>
      <c r="I33116">
        <v>9882997</v>
      </c>
      <c r="J33116">
        <v>668052002</v>
      </c>
      <c r="K33116" t="s">
        <v>1651</v>
      </c>
      <c r="L33116" t="s">
        <v>1308</v>
      </c>
    </row>
    <row r="33117" spans="8:12" x14ac:dyDescent="0.25">
      <c r="H33117" t="s">
        <v>30776</v>
      </c>
      <c r="I33117">
        <v>9711133</v>
      </c>
      <c r="J33117">
        <v>538006752</v>
      </c>
      <c r="K33117" t="s">
        <v>1437</v>
      </c>
      <c r="L33117" t="s">
        <v>1308</v>
      </c>
    </row>
    <row r="33118" spans="8:12" x14ac:dyDescent="0.25">
      <c r="H33118" t="s">
        <v>30776</v>
      </c>
      <c r="I33118">
        <v>9344318</v>
      </c>
      <c r="J33118">
        <v>247157300</v>
      </c>
      <c r="K33118" t="s">
        <v>1398</v>
      </c>
      <c r="L33118" t="s">
        <v>1326</v>
      </c>
    </row>
    <row r="33119" spans="8:12" x14ac:dyDescent="0.25">
      <c r="H33119" t="s">
        <v>30776</v>
      </c>
      <c r="I33119">
        <v>9317834</v>
      </c>
      <c r="J33119">
        <v>209889000</v>
      </c>
      <c r="K33119" t="s">
        <v>1443</v>
      </c>
      <c r="L33119" t="s">
        <v>1341</v>
      </c>
    </row>
    <row r="33120" spans="8:12" x14ac:dyDescent="0.25">
      <c r="H33120" t="s">
        <v>30777</v>
      </c>
      <c r="I33120">
        <v>8153226</v>
      </c>
      <c r="J33120">
        <v>416687043</v>
      </c>
      <c r="K33120" t="s">
        <v>2577</v>
      </c>
      <c r="L33120" t="s">
        <v>1313</v>
      </c>
    </row>
    <row r="33121" spans="8:12" x14ac:dyDescent="0.25">
      <c r="H33121" t="s">
        <v>30778</v>
      </c>
      <c r="I33121">
        <v>9127942</v>
      </c>
      <c r="J33121">
        <v>413361000</v>
      </c>
      <c r="K33121" t="s">
        <v>1328</v>
      </c>
      <c r="L33121" t="s">
        <v>1341</v>
      </c>
    </row>
    <row r="33122" spans="8:12" x14ac:dyDescent="0.25">
      <c r="H33122" t="s">
        <v>30779</v>
      </c>
      <c r="I33122">
        <v>9703033</v>
      </c>
      <c r="J33122">
        <v>533180087</v>
      </c>
      <c r="L33122" t="s">
        <v>1329</v>
      </c>
    </row>
    <row r="33123" spans="8:12" x14ac:dyDescent="0.25">
      <c r="H33123" t="s">
        <v>30780</v>
      </c>
      <c r="I33123">
        <v>9703045</v>
      </c>
      <c r="J33123">
        <v>533180121</v>
      </c>
      <c r="K33123" t="s">
        <v>1563</v>
      </c>
      <c r="L33123" t="s">
        <v>1329</v>
      </c>
    </row>
    <row r="33124" spans="8:12" x14ac:dyDescent="0.25">
      <c r="H33124" t="s">
        <v>30781</v>
      </c>
      <c r="I33124">
        <v>9727895</v>
      </c>
      <c r="J33124">
        <v>533180125</v>
      </c>
      <c r="K33124" t="s">
        <v>1563</v>
      </c>
      <c r="L33124" t="s">
        <v>1329</v>
      </c>
    </row>
    <row r="33125" spans="8:12" x14ac:dyDescent="0.25">
      <c r="H33125" t="s">
        <v>30782</v>
      </c>
      <c r="I33125">
        <v>9694086</v>
      </c>
      <c r="J33125">
        <v>533180124</v>
      </c>
      <c r="K33125" t="s">
        <v>1563</v>
      </c>
      <c r="L33125" t="s">
        <v>1329</v>
      </c>
    </row>
    <row r="33126" spans="8:12" x14ac:dyDescent="0.25">
      <c r="H33126" t="s">
        <v>30783</v>
      </c>
      <c r="I33126">
        <v>9728019</v>
      </c>
      <c r="J33126">
        <v>538005449</v>
      </c>
      <c r="K33126" t="s">
        <v>1437</v>
      </c>
      <c r="L33126" t="s">
        <v>1329</v>
      </c>
    </row>
    <row r="33127" spans="8:12" x14ac:dyDescent="0.25">
      <c r="H33127" t="s">
        <v>30784</v>
      </c>
      <c r="I33127">
        <v>9729439</v>
      </c>
      <c r="J33127">
        <v>538005211</v>
      </c>
      <c r="K33127" t="s">
        <v>1437</v>
      </c>
      <c r="L33127" t="s">
        <v>1329</v>
      </c>
    </row>
    <row r="33128" spans="8:12" x14ac:dyDescent="0.25">
      <c r="H33128" t="s">
        <v>30785</v>
      </c>
      <c r="I33128">
        <v>9694036</v>
      </c>
      <c r="J33128">
        <v>355296000</v>
      </c>
      <c r="K33128" t="s">
        <v>1332</v>
      </c>
      <c r="L33128" t="s">
        <v>1329</v>
      </c>
    </row>
    <row r="33129" spans="8:12" x14ac:dyDescent="0.25">
      <c r="H33129" t="s">
        <v>30786</v>
      </c>
      <c r="I33129">
        <v>9737917</v>
      </c>
      <c r="J33129">
        <v>374863000</v>
      </c>
      <c r="L33129" t="s">
        <v>1329</v>
      </c>
    </row>
    <row r="33130" spans="8:12" x14ac:dyDescent="0.25">
      <c r="H33130" t="s">
        <v>30787</v>
      </c>
      <c r="I33130">
        <v>9739929</v>
      </c>
      <c r="J33130">
        <v>374484000</v>
      </c>
      <c r="L33130" t="s">
        <v>1329</v>
      </c>
    </row>
    <row r="33131" spans="8:12" x14ac:dyDescent="0.25">
      <c r="H33131" t="s">
        <v>30788</v>
      </c>
      <c r="I33131">
        <v>9737931</v>
      </c>
      <c r="J33131">
        <v>374328000</v>
      </c>
      <c r="L33131" t="s">
        <v>1329</v>
      </c>
    </row>
    <row r="33132" spans="8:12" x14ac:dyDescent="0.25">
      <c r="H33132" t="s">
        <v>30789</v>
      </c>
      <c r="I33132">
        <v>9750751</v>
      </c>
      <c r="J33132">
        <v>538006526</v>
      </c>
      <c r="K33132" t="s">
        <v>1437</v>
      </c>
      <c r="L33132" t="s">
        <v>1329</v>
      </c>
    </row>
    <row r="33133" spans="8:12" x14ac:dyDescent="0.25">
      <c r="H33133" t="s">
        <v>30790</v>
      </c>
      <c r="I33133">
        <v>9750763</v>
      </c>
      <c r="J33133">
        <v>538006525</v>
      </c>
      <c r="K33133" t="s">
        <v>1437</v>
      </c>
      <c r="L33133" t="s">
        <v>1329</v>
      </c>
    </row>
    <row r="33134" spans="8:12" x14ac:dyDescent="0.25">
      <c r="H33134" t="s">
        <v>30791</v>
      </c>
      <c r="I33134">
        <v>9729441</v>
      </c>
      <c r="J33134">
        <v>538005448</v>
      </c>
      <c r="K33134" t="s">
        <v>1437</v>
      </c>
      <c r="L33134" t="s">
        <v>1329</v>
      </c>
    </row>
    <row r="33135" spans="8:12" x14ac:dyDescent="0.25">
      <c r="H33135" t="s">
        <v>30792</v>
      </c>
      <c r="I33135">
        <v>9727900</v>
      </c>
      <c r="J33135">
        <v>533180165</v>
      </c>
      <c r="K33135" t="s">
        <v>1563</v>
      </c>
      <c r="L33135" t="s">
        <v>1329</v>
      </c>
    </row>
    <row r="33136" spans="8:12" x14ac:dyDescent="0.25">
      <c r="H33136" t="s">
        <v>30793</v>
      </c>
      <c r="I33136">
        <v>9728057</v>
      </c>
      <c r="J33136">
        <v>533180164</v>
      </c>
      <c r="K33136" t="s">
        <v>1563</v>
      </c>
      <c r="L33136" t="s">
        <v>1329</v>
      </c>
    </row>
    <row r="33137" spans="8:12" x14ac:dyDescent="0.25">
      <c r="H33137" t="s">
        <v>30794</v>
      </c>
      <c r="I33137">
        <v>9639452</v>
      </c>
      <c r="J33137">
        <v>414101000</v>
      </c>
      <c r="L33137" t="s">
        <v>4744</v>
      </c>
    </row>
    <row r="33138" spans="8:12" x14ac:dyDescent="0.25">
      <c r="H33138" t="s">
        <v>30795</v>
      </c>
      <c r="I33138">
        <v>9577824</v>
      </c>
      <c r="J33138">
        <v>412763250</v>
      </c>
      <c r="K33138" t="s">
        <v>1328</v>
      </c>
      <c r="L33138" t="s">
        <v>1341</v>
      </c>
    </row>
    <row r="33139" spans="8:12" x14ac:dyDescent="0.25">
      <c r="H33139" t="s">
        <v>30796</v>
      </c>
      <c r="I33139">
        <v>8920854</v>
      </c>
      <c r="J33139">
        <v>353920000</v>
      </c>
      <c r="K33139" t="s">
        <v>1332</v>
      </c>
      <c r="L33139" t="s">
        <v>1341</v>
      </c>
    </row>
    <row r="33140" spans="8:12" x14ac:dyDescent="0.25">
      <c r="H33140" t="s">
        <v>30797</v>
      </c>
      <c r="I33140">
        <v>9279903</v>
      </c>
      <c r="J33140">
        <v>412203940</v>
      </c>
      <c r="K33140" t="s">
        <v>1328</v>
      </c>
      <c r="L33140" t="s">
        <v>1308</v>
      </c>
    </row>
    <row r="33141" spans="8:12" x14ac:dyDescent="0.25">
      <c r="H33141" t="s">
        <v>30798</v>
      </c>
      <c r="I33141">
        <v>8996279</v>
      </c>
      <c r="J33141">
        <v>412439607</v>
      </c>
      <c r="K33141" t="s">
        <v>1328</v>
      </c>
      <c r="L33141" t="s">
        <v>1329</v>
      </c>
    </row>
    <row r="33142" spans="8:12" x14ac:dyDescent="0.25">
      <c r="H33142" t="s">
        <v>30799</v>
      </c>
      <c r="I33142">
        <v>9575371</v>
      </c>
      <c r="J33142">
        <v>514349000</v>
      </c>
      <c r="K33142" t="s">
        <v>1406</v>
      </c>
      <c r="L33142" t="s">
        <v>1308</v>
      </c>
    </row>
    <row r="33143" spans="8:12" x14ac:dyDescent="0.25">
      <c r="H33143" t="s">
        <v>30800</v>
      </c>
      <c r="I33143">
        <v>9268617</v>
      </c>
      <c r="J33143">
        <v>667001325</v>
      </c>
      <c r="K33143" t="s">
        <v>2089</v>
      </c>
      <c r="L33143" t="s">
        <v>1308</v>
      </c>
    </row>
    <row r="33144" spans="8:12" x14ac:dyDescent="0.25">
      <c r="H33144" t="s">
        <v>30801</v>
      </c>
      <c r="I33144">
        <v>9268215</v>
      </c>
      <c r="J33144">
        <v>667001375</v>
      </c>
      <c r="K33144" t="s">
        <v>2089</v>
      </c>
      <c r="L33144" t="s">
        <v>1308</v>
      </c>
    </row>
    <row r="33145" spans="8:12" x14ac:dyDescent="0.25">
      <c r="H33145" t="s">
        <v>30802</v>
      </c>
      <c r="I33145">
        <v>8630708</v>
      </c>
      <c r="J33145">
        <v>514312000</v>
      </c>
      <c r="K33145" t="s">
        <v>1406</v>
      </c>
      <c r="L33145" t="s">
        <v>1295</v>
      </c>
    </row>
    <row r="33146" spans="8:12" x14ac:dyDescent="0.25">
      <c r="H33146" t="s">
        <v>30803</v>
      </c>
      <c r="I33146">
        <v>8864933</v>
      </c>
      <c r="J33146">
        <v>515381000</v>
      </c>
      <c r="K33146" t="s">
        <v>1406</v>
      </c>
      <c r="L33146" t="s">
        <v>1308</v>
      </c>
    </row>
    <row r="33147" spans="8:12" x14ac:dyDescent="0.25">
      <c r="H33147" t="s">
        <v>30804</v>
      </c>
      <c r="I33147">
        <v>9147057</v>
      </c>
      <c r="J33147">
        <v>312738000</v>
      </c>
      <c r="K33147" t="s">
        <v>1379</v>
      </c>
      <c r="L33147" t="s">
        <v>1308</v>
      </c>
    </row>
    <row r="33148" spans="8:12" x14ac:dyDescent="0.25">
      <c r="H33148" t="s">
        <v>30805</v>
      </c>
      <c r="I33148">
        <v>9114799</v>
      </c>
      <c r="J33148">
        <v>414763000</v>
      </c>
      <c r="L33148" t="s">
        <v>1308</v>
      </c>
    </row>
    <row r="33149" spans="8:12" x14ac:dyDescent="0.25">
      <c r="H33149" t="s">
        <v>30806</v>
      </c>
      <c r="I33149">
        <v>9483102</v>
      </c>
      <c r="J33149">
        <v>414017000</v>
      </c>
      <c r="L33149" t="s">
        <v>4744</v>
      </c>
    </row>
    <row r="33150" spans="8:12" x14ac:dyDescent="0.25">
      <c r="H33150" t="s">
        <v>30807</v>
      </c>
      <c r="I33150">
        <v>8712491</v>
      </c>
      <c r="J33150">
        <v>354654000</v>
      </c>
      <c r="K33150" t="s">
        <v>1332</v>
      </c>
      <c r="L33150" t="s">
        <v>1295</v>
      </c>
    </row>
    <row r="33151" spans="8:12" x14ac:dyDescent="0.25">
      <c r="H33151" t="s">
        <v>30808</v>
      </c>
      <c r="I33151">
        <v>9523897</v>
      </c>
      <c r="J33151">
        <v>413439970</v>
      </c>
      <c r="K33151" t="s">
        <v>1328</v>
      </c>
      <c r="L33151" t="s">
        <v>1313</v>
      </c>
    </row>
    <row r="33152" spans="8:12" x14ac:dyDescent="0.25">
      <c r="H33152" t="s">
        <v>30809</v>
      </c>
      <c r="I33152">
        <v>8415873</v>
      </c>
      <c r="J33152">
        <v>515321000</v>
      </c>
      <c r="K33152" t="s">
        <v>1406</v>
      </c>
      <c r="L33152" t="s">
        <v>1308</v>
      </c>
    </row>
    <row r="33153" spans="8:12" x14ac:dyDescent="0.25">
      <c r="H33153" t="s">
        <v>30810</v>
      </c>
      <c r="I33153">
        <v>9532123</v>
      </c>
      <c r="J33153">
        <v>514269000</v>
      </c>
      <c r="K33153" t="s">
        <v>1406</v>
      </c>
      <c r="L33153" t="s">
        <v>1295</v>
      </c>
    </row>
    <row r="33154" spans="8:12" x14ac:dyDescent="0.25">
      <c r="H33154" t="s">
        <v>30811</v>
      </c>
      <c r="I33154">
        <v>9779680</v>
      </c>
      <c r="J33154">
        <v>413701510</v>
      </c>
      <c r="K33154" t="s">
        <v>1328</v>
      </c>
      <c r="L33154" t="s">
        <v>1329</v>
      </c>
    </row>
    <row r="33155" spans="8:12" x14ac:dyDescent="0.25">
      <c r="H33155" t="s">
        <v>30812</v>
      </c>
      <c r="I33155">
        <v>8875011</v>
      </c>
      <c r="J33155">
        <v>413320530</v>
      </c>
      <c r="K33155" t="s">
        <v>1328</v>
      </c>
      <c r="L33155" t="s">
        <v>1329</v>
      </c>
    </row>
    <row r="33156" spans="8:12" x14ac:dyDescent="0.25">
      <c r="H33156" t="s">
        <v>30813</v>
      </c>
      <c r="I33156">
        <v>8425000</v>
      </c>
      <c r="J33156">
        <v>412921000</v>
      </c>
      <c r="K33156" t="s">
        <v>1328</v>
      </c>
      <c r="L33156" t="s">
        <v>1329</v>
      </c>
    </row>
    <row r="33157" spans="8:12" x14ac:dyDescent="0.25">
      <c r="H33157" t="s">
        <v>30814</v>
      </c>
      <c r="I33157">
        <v>9769506</v>
      </c>
      <c r="J33157">
        <v>413330290</v>
      </c>
      <c r="K33157" t="s">
        <v>1328</v>
      </c>
      <c r="L33157" t="s">
        <v>1329</v>
      </c>
    </row>
    <row r="33158" spans="8:12" x14ac:dyDescent="0.25">
      <c r="H33158" t="s">
        <v>30815</v>
      </c>
      <c r="I33158">
        <v>9625279</v>
      </c>
      <c r="J33158">
        <v>413376370</v>
      </c>
      <c r="K33158" t="s">
        <v>1328</v>
      </c>
      <c r="L33158" t="s">
        <v>1329</v>
      </c>
    </row>
    <row r="33159" spans="8:12" x14ac:dyDescent="0.25">
      <c r="H33159" t="s">
        <v>30816</v>
      </c>
      <c r="I33159">
        <v>9689550</v>
      </c>
      <c r="J33159">
        <v>515593000</v>
      </c>
      <c r="K33159" t="s">
        <v>1406</v>
      </c>
      <c r="L33159" t="s">
        <v>1308</v>
      </c>
    </row>
    <row r="33160" spans="8:12" x14ac:dyDescent="0.25">
      <c r="H33160" t="s">
        <v>30817</v>
      </c>
      <c r="I33160">
        <v>9483097</v>
      </c>
      <c r="J33160">
        <v>413055620</v>
      </c>
      <c r="K33160" t="s">
        <v>1328</v>
      </c>
      <c r="L33160" t="s">
        <v>4744</v>
      </c>
    </row>
    <row r="33161" spans="8:12" x14ac:dyDescent="0.25">
      <c r="H33161" t="s">
        <v>30818</v>
      </c>
      <c r="I33161">
        <v>8747147</v>
      </c>
      <c r="J33161">
        <v>529378000</v>
      </c>
      <c r="K33161" t="s">
        <v>2074</v>
      </c>
      <c r="L33161" t="s">
        <v>1308</v>
      </c>
    </row>
    <row r="33162" spans="8:12" x14ac:dyDescent="0.25">
      <c r="H33162" t="s">
        <v>30819</v>
      </c>
      <c r="I33162">
        <v>1058944</v>
      </c>
      <c r="J33162">
        <v>413827695</v>
      </c>
      <c r="K33162" t="s">
        <v>1328</v>
      </c>
      <c r="L33162" t="s">
        <v>1308</v>
      </c>
    </row>
    <row r="33163" spans="8:12" x14ac:dyDescent="0.25">
      <c r="H33163" t="s">
        <v>30820</v>
      </c>
      <c r="I33163">
        <v>8603640</v>
      </c>
      <c r="J33163">
        <v>413457000</v>
      </c>
      <c r="K33163" t="s">
        <v>1328</v>
      </c>
      <c r="L33163" t="s">
        <v>1341</v>
      </c>
    </row>
    <row r="33164" spans="8:12" x14ac:dyDescent="0.25">
      <c r="H33164" t="s">
        <v>30821</v>
      </c>
      <c r="I33164">
        <v>9141601</v>
      </c>
      <c r="J33164">
        <v>413371280</v>
      </c>
      <c r="K33164" t="s">
        <v>1328</v>
      </c>
      <c r="L33164" t="s">
        <v>1295</v>
      </c>
    </row>
    <row r="33165" spans="8:12" x14ac:dyDescent="0.25">
      <c r="H33165" t="s">
        <v>30822</v>
      </c>
      <c r="I33165">
        <v>9610509</v>
      </c>
      <c r="J33165">
        <v>235087579</v>
      </c>
      <c r="K33165" t="s">
        <v>1558</v>
      </c>
      <c r="L33165" t="s">
        <v>1295</v>
      </c>
    </row>
    <row r="33166" spans="8:12" x14ac:dyDescent="0.25">
      <c r="H33166" t="s">
        <v>30823</v>
      </c>
      <c r="I33166">
        <v>9071155</v>
      </c>
      <c r="J33166">
        <v>416424000</v>
      </c>
      <c r="K33166" t="s">
        <v>2577</v>
      </c>
      <c r="L33166" t="s">
        <v>1295</v>
      </c>
    </row>
    <row r="33167" spans="8:12" x14ac:dyDescent="0.25">
      <c r="H33167" t="s">
        <v>30824</v>
      </c>
      <c r="I33167">
        <v>9590553</v>
      </c>
      <c r="J33167">
        <v>413438570</v>
      </c>
      <c r="K33167" t="s">
        <v>1328</v>
      </c>
      <c r="L33167" t="s">
        <v>1326</v>
      </c>
    </row>
    <row r="33168" spans="8:12" x14ac:dyDescent="0.25">
      <c r="H33168" t="s">
        <v>30825</v>
      </c>
      <c r="I33168">
        <v>9492098</v>
      </c>
      <c r="J33168">
        <v>353204000</v>
      </c>
      <c r="K33168" t="s">
        <v>1332</v>
      </c>
      <c r="L33168" t="s">
        <v>1341</v>
      </c>
    </row>
    <row r="33169" spans="8:12" x14ac:dyDescent="0.25">
      <c r="H33169" t="s">
        <v>30826</v>
      </c>
      <c r="I33169">
        <v>9579444</v>
      </c>
      <c r="J33169">
        <v>413695970</v>
      </c>
      <c r="K33169" t="s">
        <v>1328</v>
      </c>
      <c r="L33169" t="s">
        <v>1341</v>
      </c>
    </row>
    <row r="33170" spans="8:12" x14ac:dyDescent="0.25">
      <c r="H33170" t="s">
        <v>30827</v>
      </c>
      <c r="I33170">
        <v>9523093</v>
      </c>
      <c r="J33170">
        <v>414758000</v>
      </c>
      <c r="L33170" t="s">
        <v>1308</v>
      </c>
    </row>
    <row r="33171" spans="8:12" x14ac:dyDescent="0.25">
      <c r="H33171" t="s">
        <v>30828</v>
      </c>
      <c r="I33171">
        <v>8308783</v>
      </c>
      <c r="J33171">
        <v>412838000</v>
      </c>
      <c r="K33171" t="s">
        <v>1328</v>
      </c>
      <c r="L33171" t="s">
        <v>1341</v>
      </c>
    </row>
    <row r="33172" spans="8:12" x14ac:dyDescent="0.25">
      <c r="H33172" t="s">
        <v>30829</v>
      </c>
      <c r="I33172">
        <v>9614048</v>
      </c>
      <c r="J33172">
        <v>477219800</v>
      </c>
      <c r="K33172" t="s">
        <v>1348</v>
      </c>
      <c r="L33172" t="s">
        <v>1395</v>
      </c>
    </row>
    <row r="33173" spans="8:12" x14ac:dyDescent="0.25">
      <c r="H33173" t="s">
        <v>30830</v>
      </c>
      <c r="I33173">
        <v>9132961</v>
      </c>
      <c r="J33173">
        <v>413320000</v>
      </c>
      <c r="K33173" t="s">
        <v>1328</v>
      </c>
      <c r="L33173" t="s">
        <v>1341</v>
      </c>
    </row>
    <row r="33174" spans="8:12" x14ac:dyDescent="0.25">
      <c r="H33174" t="s">
        <v>30831</v>
      </c>
      <c r="I33174">
        <v>9131204</v>
      </c>
      <c r="J33174">
        <v>413523520</v>
      </c>
      <c r="K33174" t="s">
        <v>1328</v>
      </c>
      <c r="L33174" t="s">
        <v>1295</v>
      </c>
    </row>
    <row r="33175" spans="8:12" x14ac:dyDescent="0.25">
      <c r="H33175" t="s">
        <v>30832</v>
      </c>
      <c r="I33175">
        <v>9713363</v>
      </c>
      <c r="J33175">
        <v>477410000</v>
      </c>
      <c r="K33175" t="s">
        <v>1348</v>
      </c>
      <c r="L33175" t="s">
        <v>1308</v>
      </c>
    </row>
    <row r="33176" spans="8:12" x14ac:dyDescent="0.25">
      <c r="H33176" t="s">
        <v>30833</v>
      </c>
      <c r="I33176">
        <v>9450362</v>
      </c>
      <c r="J33176">
        <v>636015609</v>
      </c>
      <c r="K33176" t="s">
        <v>1464</v>
      </c>
      <c r="L33176" t="s">
        <v>1308</v>
      </c>
    </row>
    <row r="33177" spans="8:12" x14ac:dyDescent="0.25">
      <c r="H33177" t="s">
        <v>30834</v>
      </c>
      <c r="I33177">
        <v>9724635</v>
      </c>
      <c r="J33177">
        <v>434156100</v>
      </c>
      <c r="K33177" t="s">
        <v>1991</v>
      </c>
      <c r="L33177" t="s">
        <v>1308</v>
      </c>
    </row>
    <row r="33178" spans="8:12" x14ac:dyDescent="0.25">
      <c r="H33178" t="s">
        <v>30834</v>
      </c>
      <c r="I33178">
        <v>9724635</v>
      </c>
      <c r="J33178">
        <v>249141000</v>
      </c>
      <c r="K33178" t="s">
        <v>1340</v>
      </c>
      <c r="L33178" t="s">
        <v>1308</v>
      </c>
    </row>
    <row r="33179" spans="8:12" x14ac:dyDescent="0.25">
      <c r="H33179" t="s">
        <v>30835</v>
      </c>
      <c r="I33179">
        <v>9724647</v>
      </c>
      <c r="J33179">
        <v>249140000</v>
      </c>
      <c r="K33179" t="s">
        <v>1340</v>
      </c>
      <c r="L33179" t="s">
        <v>1308</v>
      </c>
    </row>
    <row r="33180" spans="8:12" x14ac:dyDescent="0.25">
      <c r="H33180" t="s">
        <v>30836</v>
      </c>
      <c r="I33180">
        <v>9739666</v>
      </c>
      <c r="J33180">
        <v>477307900</v>
      </c>
      <c r="K33180" t="s">
        <v>1348</v>
      </c>
      <c r="L33180" t="s">
        <v>1308</v>
      </c>
    </row>
    <row r="33181" spans="8:12" x14ac:dyDescent="0.25">
      <c r="H33181" t="s">
        <v>30836</v>
      </c>
      <c r="I33181">
        <v>9736777</v>
      </c>
      <c r="J33181">
        <v>434175600</v>
      </c>
      <c r="K33181" t="s">
        <v>1991</v>
      </c>
      <c r="L33181" t="s">
        <v>1308</v>
      </c>
    </row>
    <row r="33182" spans="8:12" x14ac:dyDescent="0.25">
      <c r="H33182" t="s">
        <v>30836</v>
      </c>
      <c r="I33182">
        <v>9736777</v>
      </c>
      <c r="J33182">
        <v>411000000</v>
      </c>
      <c r="L33182" t="s">
        <v>1308</v>
      </c>
    </row>
    <row r="33183" spans="8:12" x14ac:dyDescent="0.25">
      <c r="H33183" t="s">
        <v>30837</v>
      </c>
      <c r="I33183">
        <v>7010010</v>
      </c>
      <c r="J33183">
        <v>477300320</v>
      </c>
      <c r="K33183" t="s">
        <v>1348</v>
      </c>
      <c r="L33183" t="s">
        <v>1308</v>
      </c>
    </row>
    <row r="33184" spans="8:12" x14ac:dyDescent="0.25">
      <c r="H33184" t="s">
        <v>30838</v>
      </c>
      <c r="I33184">
        <v>9738129</v>
      </c>
      <c r="J33184">
        <v>477915400</v>
      </c>
      <c r="K33184" t="s">
        <v>1348</v>
      </c>
      <c r="L33184" t="s">
        <v>1308</v>
      </c>
    </row>
    <row r="33185" spans="8:12" x14ac:dyDescent="0.25">
      <c r="H33185" t="s">
        <v>30839</v>
      </c>
      <c r="I33185">
        <v>9736822</v>
      </c>
      <c r="J33185">
        <v>312342000</v>
      </c>
      <c r="K33185" t="s">
        <v>1379</v>
      </c>
      <c r="L33185" t="s">
        <v>1308</v>
      </c>
    </row>
    <row r="33186" spans="8:12" x14ac:dyDescent="0.25">
      <c r="H33186" t="s">
        <v>30840</v>
      </c>
      <c r="I33186">
        <v>9167667</v>
      </c>
      <c r="J33186">
        <v>355107000</v>
      </c>
      <c r="K33186" t="s">
        <v>1332</v>
      </c>
      <c r="L33186" t="s">
        <v>1295</v>
      </c>
    </row>
    <row r="33187" spans="8:12" x14ac:dyDescent="0.25">
      <c r="H33187" t="s">
        <v>30841</v>
      </c>
      <c r="I33187">
        <v>8660052</v>
      </c>
      <c r="J33187">
        <v>312858000</v>
      </c>
      <c r="K33187" t="s">
        <v>1379</v>
      </c>
      <c r="L33187" t="s">
        <v>1308</v>
      </c>
    </row>
    <row r="33188" spans="8:12" x14ac:dyDescent="0.25">
      <c r="H33188" t="s">
        <v>30842</v>
      </c>
      <c r="I33188">
        <v>9540704</v>
      </c>
      <c r="J33188">
        <v>312384000</v>
      </c>
      <c r="K33188" t="s">
        <v>1379</v>
      </c>
      <c r="L33188" t="s">
        <v>1295</v>
      </c>
    </row>
    <row r="33189" spans="8:12" x14ac:dyDescent="0.25">
      <c r="H33189" t="s">
        <v>30843</v>
      </c>
      <c r="I33189">
        <v>8679364</v>
      </c>
      <c r="J33189">
        <v>312218000</v>
      </c>
      <c r="K33189" t="s">
        <v>1379</v>
      </c>
      <c r="L33189" t="s">
        <v>1308</v>
      </c>
    </row>
    <row r="33190" spans="8:12" x14ac:dyDescent="0.25">
      <c r="H33190" t="s">
        <v>30844</v>
      </c>
      <c r="I33190">
        <v>8669876</v>
      </c>
      <c r="J33190">
        <v>667001233</v>
      </c>
      <c r="K33190" t="s">
        <v>2089</v>
      </c>
      <c r="L33190" t="s">
        <v>1308</v>
      </c>
    </row>
    <row r="33191" spans="8:12" x14ac:dyDescent="0.25">
      <c r="H33191" t="s">
        <v>30845</v>
      </c>
      <c r="I33191">
        <v>9582635</v>
      </c>
      <c r="J33191">
        <v>477550200</v>
      </c>
      <c r="K33191" t="s">
        <v>1348</v>
      </c>
      <c r="L33191" t="s">
        <v>1308</v>
      </c>
    </row>
    <row r="33192" spans="8:12" x14ac:dyDescent="0.25">
      <c r="H33192" t="s">
        <v>30846</v>
      </c>
      <c r="I33192">
        <v>9659244</v>
      </c>
      <c r="J33192">
        <v>412379490</v>
      </c>
      <c r="K33192" t="s">
        <v>1328</v>
      </c>
      <c r="L33192" t="s">
        <v>1329</v>
      </c>
    </row>
    <row r="33193" spans="8:12" x14ac:dyDescent="0.25">
      <c r="H33193" t="s">
        <v>30847</v>
      </c>
      <c r="I33193">
        <v>9405980</v>
      </c>
      <c r="J33193">
        <v>514776000</v>
      </c>
      <c r="K33193" t="s">
        <v>1406</v>
      </c>
      <c r="L33193" t="s">
        <v>1295</v>
      </c>
    </row>
    <row r="33194" spans="8:12" x14ac:dyDescent="0.25">
      <c r="H33194" t="s">
        <v>30848</v>
      </c>
      <c r="I33194">
        <v>9587001</v>
      </c>
      <c r="J33194">
        <v>372154000</v>
      </c>
      <c r="L33194" t="s">
        <v>1295</v>
      </c>
    </row>
    <row r="33195" spans="8:12" x14ac:dyDescent="0.25">
      <c r="H33195" t="s">
        <v>30849</v>
      </c>
      <c r="I33195">
        <v>9741566</v>
      </c>
      <c r="J33195">
        <v>477067400</v>
      </c>
      <c r="K33195" t="s">
        <v>1348</v>
      </c>
      <c r="L33195" t="s">
        <v>1308</v>
      </c>
    </row>
    <row r="33196" spans="8:12" x14ac:dyDescent="0.25">
      <c r="H33196" t="s">
        <v>30850</v>
      </c>
      <c r="I33196">
        <v>9741578</v>
      </c>
      <c r="J33196">
        <v>477585200</v>
      </c>
      <c r="K33196" t="s">
        <v>1348</v>
      </c>
      <c r="L33196" t="s">
        <v>1308</v>
      </c>
    </row>
    <row r="33197" spans="8:12" x14ac:dyDescent="0.25">
      <c r="H33197" t="s">
        <v>30851</v>
      </c>
      <c r="I33197">
        <v>9431484</v>
      </c>
      <c r="J33197">
        <v>412373880</v>
      </c>
      <c r="K33197" t="s">
        <v>1328</v>
      </c>
      <c r="L33197" t="s">
        <v>1308</v>
      </c>
    </row>
    <row r="33198" spans="8:12" x14ac:dyDescent="0.25">
      <c r="H33198" t="s">
        <v>30852</v>
      </c>
      <c r="I33198">
        <v>6881318</v>
      </c>
      <c r="J33198">
        <v>413374140</v>
      </c>
      <c r="K33198" t="s">
        <v>1328</v>
      </c>
      <c r="L33198" t="s">
        <v>1308</v>
      </c>
    </row>
    <row r="33199" spans="8:12" x14ac:dyDescent="0.25">
      <c r="H33199" t="s">
        <v>30853</v>
      </c>
      <c r="I33199">
        <v>9507104</v>
      </c>
      <c r="J33199">
        <v>353872000</v>
      </c>
      <c r="K33199" t="s">
        <v>1332</v>
      </c>
      <c r="L33199" t="s">
        <v>1295</v>
      </c>
    </row>
    <row r="33200" spans="8:12" x14ac:dyDescent="0.25">
      <c r="H33200" t="s">
        <v>30854</v>
      </c>
      <c r="I33200">
        <v>8656609</v>
      </c>
      <c r="J33200">
        <v>373958000</v>
      </c>
      <c r="L33200" t="s">
        <v>1341</v>
      </c>
    </row>
    <row r="33201" spans="8:12" x14ac:dyDescent="0.25">
      <c r="H33201" t="s">
        <v>30855</v>
      </c>
      <c r="I33201">
        <v>9444182</v>
      </c>
      <c r="J33201">
        <v>351569000</v>
      </c>
      <c r="K33201" t="s">
        <v>1332</v>
      </c>
      <c r="L33201" t="s">
        <v>1295</v>
      </c>
    </row>
    <row r="33202" spans="8:12" x14ac:dyDescent="0.25">
      <c r="H33202" t="s">
        <v>30856</v>
      </c>
      <c r="I33202">
        <v>8676570</v>
      </c>
      <c r="J33202">
        <v>312950000</v>
      </c>
      <c r="K33202" t="s">
        <v>1379</v>
      </c>
      <c r="L33202" t="s">
        <v>1308</v>
      </c>
    </row>
    <row r="33203" spans="8:12" x14ac:dyDescent="0.25">
      <c r="H33203" t="s">
        <v>1236</v>
      </c>
      <c r="I33203">
        <v>9592082</v>
      </c>
      <c r="J33203">
        <v>477631800</v>
      </c>
      <c r="K33203" t="s">
        <v>1348</v>
      </c>
      <c r="L33203" t="s">
        <v>1341</v>
      </c>
    </row>
    <row r="33204" spans="8:12" x14ac:dyDescent="0.25">
      <c r="H33204" t="s">
        <v>30857</v>
      </c>
      <c r="I33204">
        <v>9389784</v>
      </c>
      <c r="J33204">
        <v>477639800</v>
      </c>
      <c r="K33204" t="s">
        <v>1348</v>
      </c>
      <c r="L33204" t="s">
        <v>1395</v>
      </c>
    </row>
    <row r="33205" spans="8:12" x14ac:dyDescent="0.25">
      <c r="H33205" t="s">
        <v>30858</v>
      </c>
      <c r="I33205">
        <v>9523017</v>
      </c>
      <c r="J33205">
        <v>414713000</v>
      </c>
      <c r="L33205" t="s">
        <v>1308</v>
      </c>
    </row>
    <row r="33206" spans="8:12" x14ac:dyDescent="0.25">
      <c r="H33206" t="s">
        <v>1237</v>
      </c>
      <c r="I33206">
        <v>9642796</v>
      </c>
      <c r="J33206">
        <v>477519300</v>
      </c>
      <c r="K33206" t="s">
        <v>1348</v>
      </c>
      <c r="L33206" t="s">
        <v>1308</v>
      </c>
    </row>
    <row r="33207" spans="8:12" x14ac:dyDescent="0.25">
      <c r="H33207" t="s">
        <v>30859</v>
      </c>
      <c r="I33207">
        <v>9562295</v>
      </c>
      <c r="J33207">
        <v>413860000</v>
      </c>
      <c r="K33207" t="s">
        <v>1328</v>
      </c>
      <c r="L33207" t="s">
        <v>1341</v>
      </c>
    </row>
    <row r="33208" spans="8:12" x14ac:dyDescent="0.25">
      <c r="H33208" t="s">
        <v>30860</v>
      </c>
      <c r="I33208">
        <v>9086930</v>
      </c>
      <c r="J33208">
        <v>412804000</v>
      </c>
      <c r="K33208" t="s">
        <v>1328</v>
      </c>
      <c r="L33208" t="s">
        <v>1341</v>
      </c>
    </row>
    <row r="33209" spans="8:12" x14ac:dyDescent="0.25">
      <c r="H33209" t="s">
        <v>1238</v>
      </c>
      <c r="I33209">
        <v>9592068</v>
      </c>
      <c r="J33209">
        <v>477098200</v>
      </c>
      <c r="K33209" t="s">
        <v>1348</v>
      </c>
      <c r="L33209" t="s">
        <v>1341</v>
      </c>
    </row>
    <row r="33210" spans="8:12" x14ac:dyDescent="0.25">
      <c r="H33210" t="s">
        <v>30861</v>
      </c>
      <c r="I33210">
        <v>9482677</v>
      </c>
      <c r="J33210">
        <v>356303000</v>
      </c>
      <c r="K33210" t="s">
        <v>1332</v>
      </c>
      <c r="L33210" t="s">
        <v>1341</v>
      </c>
    </row>
    <row r="33211" spans="8:12" x14ac:dyDescent="0.25">
      <c r="H33211" t="s">
        <v>30862</v>
      </c>
      <c r="I33211">
        <v>8716332</v>
      </c>
      <c r="J33211">
        <v>413249000</v>
      </c>
      <c r="K33211" t="s">
        <v>1328</v>
      </c>
      <c r="L33211" t="s">
        <v>1341</v>
      </c>
    </row>
    <row r="33212" spans="8:12" x14ac:dyDescent="0.25">
      <c r="H33212" t="s">
        <v>30863</v>
      </c>
      <c r="I33212">
        <v>9523031</v>
      </c>
      <c r="J33212">
        <v>414721000</v>
      </c>
      <c r="L33212" t="s">
        <v>1308</v>
      </c>
    </row>
    <row r="33213" spans="8:12" x14ac:dyDescent="0.25">
      <c r="H33213" t="s">
        <v>30864</v>
      </c>
      <c r="I33213">
        <v>9209726</v>
      </c>
      <c r="J33213">
        <v>412521060</v>
      </c>
      <c r="K33213" t="s">
        <v>1328</v>
      </c>
      <c r="L33213" t="s">
        <v>1308</v>
      </c>
    </row>
    <row r="33214" spans="8:12" x14ac:dyDescent="0.25">
      <c r="H33214" t="s">
        <v>30865</v>
      </c>
      <c r="I33214">
        <v>8864622</v>
      </c>
      <c r="J33214">
        <v>514430000</v>
      </c>
      <c r="K33214" t="s">
        <v>1406</v>
      </c>
      <c r="L33214" t="s">
        <v>1308</v>
      </c>
    </row>
    <row r="33215" spans="8:12" x14ac:dyDescent="0.25">
      <c r="H33215" t="s">
        <v>30866</v>
      </c>
      <c r="I33215">
        <v>9142007</v>
      </c>
      <c r="J33215">
        <v>413935000</v>
      </c>
      <c r="K33215" t="s">
        <v>1328</v>
      </c>
      <c r="L33215" t="s">
        <v>1341</v>
      </c>
    </row>
    <row r="33216" spans="8:12" x14ac:dyDescent="0.25">
      <c r="H33216" t="s">
        <v>30867</v>
      </c>
      <c r="I33216">
        <v>9621663</v>
      </c>
      <c r="J33216">
        <v>413446430</v>
      </c>
      <c r="K33216" t="s">
        <v>1328</v>
      </c>
      <c r="L33216" t="s">
        <v>1313</v>
      </c>
    </row>
    <row r="33217" spans="8:12" x14ac:dyDescent="0.25">
      <c r="H33217" t="s">
        <v>30868</v>
      </c>
      <c r="I33217">
        <v>2093966</v>
      </c>
      <c r="J33217">
        <v>411454144</v>
      </c>
      <c r="L33217" t="s">
        <v>1308</v>
      </c>
    </row>
    <row r="33218" spans="8:12" x14ac:dyDescent="0.25">
      <c r="H33218" t="s">
        <v>30869</v>
      </c>
      <c r="I33218">
        <v>9196450</v>
      </c>
      <c r="J33218">
        <v>412380410</v>
      </c>
      <c r="K33218" t="s">
        <v>1328</v>
      </c>
      <c r="L33218" t="s">
        <v>1395</v>
      </c>
    </row>
    <row r="33219" spans="8:12" x14ac:dyDescent="0.25">
      <c r="H33219" t="s">
        <v>30870</v>
      </c>
      <c r="I33219">
        <v>9656307</v>
      </c>
      <c r="J33219">
        <v>413453640</v>
      </c>
      <c r="K33219" t="s">
        <v>1328</v>
      </c>
      <c r="L33219" t="s">
        <v>1308</v>
      </c>
    </row>
    <row r="33220" spans="8:12" x14ac:dyDescent="0.25">
      <c r="H33220" t="s">
        <v>30871</v>
      </c>
      <c r="I33220">
        <v>9656319</v>
      </c>
      <c r="J33220">
        <v>413453650</v>
      </c>
      <c r="K33220" t="s">
        <v>1328</v>
      </c>
      <c r="L33220" t="s">
        <v>1337</v>
      </c>
    </row>
    <row r="33221" spans="8:12" x14ac:dyDescent="0.25">
      <c r="H33221" t="s">
        <v>30872</v>
      </c>
      <c r="I33221">
        <v>9736389</v>
      </c>
      <c r="J33221">
        <v>413455950</v>
      </c>
      <c r="K33221" t="s">
        <v>1328</v>
      </c>
      <c r="L33221" t="s">
        <v>1308</v>
      </c>
    </row>
    <row r="33222" spans="8:12" x14ac:dyDescent="0.25">
      <c r="H33222" t="s">
        <v>30873</v>
      </c>
      <c r="I33222">
        <v>9262132</v>
      </c>
      <c r="J33222">
        <v>413063000</v>
      </c>
      <c r="K33222" t="s">
        <v>1328</v>
      </c>
      <c r="L33222" t="s">
        <v>1337</v>
      </c>
    </row>
    <row r="33223" spans="8:12" x14ac:dyDescent="0.25">
      <c r="H33223" t="s">
        <v>30874</v>
      </c>
      <c r="I33223">
        <v>8408545</v>
      </c>
      <c r="J33223">
        <v>412464970</v>
      </c>
      <c r="K33223" t="s">
        <v>1328</v>
      </c>
      <c r="L33223" t="s">
        <v>1341</v>
      </c>
    </row>
    <row r="33224" spans="8:12" x14ac:dyDescent="0.25">
      <c r="H33224" t="s">
        <v>30875</v>
      </c>
      <c r="I33224">
        <v>9072161</v>
      </c>
      <c r="J33224">
        <v>413891000</v>
      </c>
      <c r="K33224" t="s">
        <v>1328</v>
      </c>
      <c r="L33224" t="s">
        <v>1341</v>
      </c>
    </row>
    <row r="33225" spans="8:12" x14ac:dyDescent="0.25">
      <c r="H33225" t="s">
        <v>30876</v>
      </c>
      <c r="I33225">
        <v>9144500</v>
      </c>
      <c r="J33225">
        <v>477610000</v>
      </c>
      <c r="K33225" t="s">
        <v>1348</v>
      </c>
      <c r="L33225" t="s">
        <v>1341</v>
      </c>
    </row>
    <row r="33226" spans="8:12" x14ac:dyDescent="0.25">
      <c r="H33226" t="s">
        <v>30877</v>
      </c>
      <c r="I33226">
        <v>9523005</v>
      </c>
      <c r="J33226">
        <v>414700000</v>
      </c>
      <c r="L33226" t="s">
        <v>1308</v>
      </c>
    </row>
    <row r="33227" spans="8:12" x14ac:dyDescent="0.25">
      <c r="H33227" t="s">
        <v>30878</v>
      </c>
      <c r="I33227">
        <v>8738768</v>
      </c>
      <c r="J33227">
        <v>371272000</v>
      </c>
      <c r="L33227" t="s">
        <v>1341</v>
      </c>
    </row>
    <row r="33228" spans="8:12" x14ac:dyDescent="0.25">
      <c r="H33228" t="s">
        <v>30879</v>
      </c>
      <c r="I33228">
        <v>8661408</v>
      </c>
      <c r="J33228">
        <v>514665000</v>
      </c>
      <c r="K33228" t="s">
        <v>1406</v>
      </c>
      <c r="L33228" t="s">
        <v>1308</v>
      </c>
    </row>
    <row r="33229" spans="8:12" x14ac:dyDescent="0.25">
      <c r="H33229" t="s">
        <v>30880</v>
      </c>
      <c r="I33229">
        <v>8904604</v>
      </c>
      <c r="J33229">
        <v>515055000</v>
      </c>
      <c r="K33229" t="s">
        <v>1406</v>
      </c>
      <c r="L33229" t="s">
        <v>1308</v>
      </c>
    </row>
    <row r="33230" spans="8:12" x14ac:dyDescent="0.25">
      <c r="H33230" t="s">
        <v>30881</v>
      </c>
      <c r="I33230">
        <v>9566423</v>
      </c>
      <c r="J33230">
        <v>373913000</v>
      </c>
      <c r="L33230" t="s">
        <v>1341</v>
      </c>
    </row>
    <row r="33231" spans="8:12" x14ac:dyDescent="0.25">
      <c r="H33231" t="s">
        <v>30882</v>
      </c>
      <c r="I33231">
        <v>9137636</v>
      </c>
      <c r="J33231">
        <v>477744400</v>
      </c>
      <c r="K33231" t="s">
        <v>1348</v>
      </c>
      <c r="L33231" t="s">
        <v>1341</v>
      </c>
    </row>
    <row r="33232" spans="8:12" x14ac:dyDescent="0.25">
      <c r="H33232" t="s">
        <v>30883</v>
      </c>
      <c r="I33232">
        <v>9480148</v>
      </c>
      <c r="J33232">
        <v>413327010</v>
      </c>
      <c r="K33232" t="s">
        <v>1328</v>
      </c>
      <c r="L33232" t="s">
        <v>1362</v>
      </c>
    </row>
    <row r="33233" spans="8:12" x14ac:dyDescent="0.25">
      <c r="H33233" t="s">
        <v>30884</v>
      </c>
      <c r="I33233">
        <v>9389760</v>
      </c>
      <c r="J33233">
        <v>477541700</v>
      </c>
      <c r="K33233" t="s">
        <v>1348</v>
      </c>
      <c r="L33233" t="s">
        <v>1313</v>
      </c>
    </row>
    <row r="33234" spans="8:12" x14ac:dyDescent="0.25">
      <c r="H33234" t="s">
        <v>30885</v>
      </c>
      <c r="I33234">
        <v>7259201</v>
      </c>
      <c r="J33234">
        <v>358546576</v>
      </c>
      <c r="K33234" t="s">
        <v>11901</v>
      </c>
      <c r="L33234" t="s">
        <v>1308</v>
      </c>
    </row>
    <row r="33235" spans="8:12" x14ac:dyDescent="0.25">
      <c r="H33235" t="s">
        <v>30885</v>
      </c>
      <c r="I33235">
        <v>8307777</v>
      </c>
      <c r="J33235">
        <v>357498000</v>
      </c>
      <c r="K33235" t="s">
        <v>1332</v>
      </c>
      <c r="L33235" t="s">
        <v>1341</v>
      </c>
    </row>
    <row r="33236" spans="8:12" x14ac:dyDescent="0.25">
      <c r="H33236" t="s">
        <v>30886</v>
      </c>
      <c r="I33236">
        <v>9647772</v>
      </c>
      <c r="J33236">
        <v>413445950</v>
      </c>
      <c r="K33236" t="s">
        <v>1328</v>
      </c>
      <c r="L33236" t="s">
        <v>1412</v>
      </c>
    </row>
    <row r="33237" spans="8:12" x14ac:dyDescent="0.25">
      <c r="H33237" t="s">
        <v>30886</v>
      </c>
      <c r="I33237">
        <v>9647772</v>
      </c>
      <c r="J33237">
        <v>413378810</v>
      </c>
      <c r="K33237" t="s">
        <v>1328</v>
      </c>
      <c r="L33237" t="s">
        <v>1412</v>
      </c>
    </row>
    <row r="33238" spans="8:12" x14ac:dyDescent="0.25">
      <c r="H33238" t="s">
        <v>30887</v>
      </c>
      <c r="I33238">
        <v>8307882</v>
      </c>
      <c r="J33238">
        <v>351521000</v>
      </c>
      <c r="K33238" t="s">
        <v>1332</v>
      </c>
      <c r="L33238" t="s">
        <v>1341</v>
      </c>
    </row>
    <row r="33239" spans="8:12" x14ac:dyDescent="0.25">
      <c r="H33239" t="s">
        <v>30888</v>
      </c>
      <c r="I33239">
        <v>9598907</v>
      </c>
      <c r="J33239">
        <v>371036000</v>
      </c>
      <c r="L33239" t="s">
        <v>1295</v>
      </c>
    </row>
    <row r="33240" spans="8:12" x14ac:dyDescent="0.25">
      <c r="H33240" t="s">
        <v>30889</v>
      </c>
      <c r="I33240">
        <v>8651398</v>
      </c>
      <c r="J33240">
        <v>515259000</v>
      </c>
      <c r="K33240" t="s">
        <v>1406</v>
      </c>
      <c r="L33240" t="s">
        <v>1308</v>
      </c>
    </row>
    <row r="33241" spans="8:12" x14ac:dyDescent="0.25">
      <c r="H33241" t="s">
        <v>1239</v>
      </c>
      <c r="I33241">
        <v>9252199</v>
      </c>
      <c r="J33241">
        <v>477786200</v>
      </c>
      <c r="K33241" t="s">
        <v>1348</v>
      </c>
      <c r="L33241" t="s">
        <v>1341</v>
      </c>
    </row>
    <row r="33242" spans="8:12" x14ac:dyDescent="0.25">
      <c r="H33242" t="s">
        <v>30890</v>
      </c>
      <c r="I33242">
        <v>9578622</v>
      </c>
      <c r="J33242">
        <v>353912000</v>
      </c>
      <c r="K33242" t="s">
        <v>1332</v>
      </c>
      <c r="L33242" t="s">
        <v>1341</v>
      </c>
    </row>
    <row r="33243" spans="8:12" x14ac:dyDescent="0.25">
      <c r="H33243" t="s">
        <v>1240</v>
      </c>
      <c r="I33243">
        <v>9655822</v>
      </c>
      <c r="J33243">
        <v>414152000</v>
      </c>
      <c r="L33243" t="s">
        <v>1308</v>
      </c>
    </row>
    <row r="33244" spans="8:12" x14ac:dyDescent="0.25">
      <c r="H33244" t="s">
        <v>30891</v>
      </c>
      <c r="I33244">
        <v>9255012</v>
      </c>
      <c r="J33244">
        <v>413012000</v>
      </c>
      <c r="K33244" t="s">
        <v>1328</v>
      </c>
      <c r="L33244" t="s">
        <v>1341</v>
      </c>
    </row>
    <row r="33245" spans="8:12" x14ac:dyDescent="0.25">
      <c r="H33245" t="s">
        <v>30892</v>
      </c>
      <c r="I33245">
        <v>9523043</v>
      </c>
      <c r="J33245">
        <v>414736000</v>
      </c>
      <c r="L33245" t="s">
        <v>1308</v>
      </c>
    </row>
    <row r="33246" spans="8:12" x14ac:dyDescent="0.25">
      <c r="H33246" t="s">
        <v>30893</v>
      </c>
      <c r="I33246">
        <v>9424297</v>
      </c>
      <c r="J33246">
        <v>511227000</v>
      </c>
      <c r="K33246" t="s">
        <v>1638</v>
      </c>
      <c r="L33246" t="s">
        <v>1313</v>
      </c>
    </row>
    <row r="33247" spans="8:12" x14ac:dyDescent="0.25">
      <c r="H33247" t="s">
        <v>30894</v>
      </c>
      <c r="I33247">
        <v>9032692</v>
      </c>
      <c r="J33247">
        <v>413905000</v>
      </c>
      <c r="K33247" t="s">
        <v>1328</v>
      </c>
      <c r="L33247" t="s">
        <v>1341</v>
      </c>
    </row>
    <row r="33248" spans="8:12" x14ac:dyDescent="0.25">
      <c r="H33248" t="s">
        <v>30895</v>
      </c>
      <c r="I33248">
        <v>9566411</v>
      </c>
      <c r="J33248">
        <v>373665000</v>
      </c>
      <c r="L33248" t="s">
        <v>1341</v>
      </c>
    </row>
    <row r="33249" spans="8:12" x14ac:dyDescent="0.25">
      <c r="H33249" t="s">
        <v>30896</v>
      </c>
      <c r="I33249">
        <v>9032707</v>
      </c>
      <c r="J33249">
        <v>412513000</v>
      </c>
      <c r="K33249" t="s">
        <v>1328</v>
      </c>
      <c r="L33249" t="s">
        <v>1341</v>
      </c>
    </row>
    <row r="33250" spans="8:12" x14ac:dyDescent="0.25">
      <c r="H33250" t="s">
        <v>30897</v>
      </c>
      <c r="I33250">
        <v>9523081</v>
      </c>
      <c r="J33250">
        <v>414752000</v>
      </c>
      <c r="L33250" t="s">
        <v>1308</v>
      </c>
    </row>
    <row r="33251" spans="8:12" x14ac:dyDescent="0.25">
      <c r="H33251" t="s">
        <v>30898</v>
      </c>
      <c r="I33251">
        <v>9333498</v>
      </c>
      <c r="J33251">
        <v>312225000</v>
      </c>
      <c r="K33251" t="s">
        <v>1379</v>
      </c>
      <c r="L33251" t="s">
        <v>1308</v>
      </c>
    </row>
    <row r="33252" spans="8:12" x14ac:dyDescent="0.25">
      <c r="H33252" t="s">
        <v>30899</v>
      </c>
      <c r="I33252">
        <v>8657809</v>
      </c>
      <c r="J33252">
        <v>312078000</v>
      </c>
      <c r="K33252" t="s">
        <v>1379</v>
      </c>
      <c r="L33252" t="s">
        <v>1313</v>
      </c>
    </row>
    <row r="33253" spans="8:12" x14ac:dyDescent="0.25">
      <c r="H33253" t="s">
        <v>30900</v>
      </c>
      <c r="I33253">
        <v>9703590</v>
      </c>
      <c r="J33253">
        <v>538006413</v>
      </c>
      <c r="K33253" t="s">
        <v>1437</v>
      </c>
      <c r="L33253" t="s">
        <v>1308</v>
      </c>
    </row>
    <row r="33254" spans="8:12" x14ac:dyDescent="0.25">
      <c r="H33254" t="s">
        <v>30901</v>
      </c>
      <c r="I33254">
        <v>9693422</v>
      </c>
      <c r="J33254">
        <v>538006234</v>
      </c>
      <c r="K33254" t="s">
        <v>1437</v>
      </c>
      <c r="L33254" t="s">
        <v>1308</v>
      </c>
    </row>
    <row r="33255" spans="8:12" x14ac:dyDescent="0.25">
      <c r="H33255" t="s">
        <v>30902</v>
      </c>
      <c r="I33255">
        <v>9710593</v>
      </c>
      <c r="J33255">
        <v>636017391</v>
      </c>
      <c r="K33255" t="s">
        <v>1464</v>
      </c>
      <c r="L33255" t="s">
        <v>1308</v>
      </c>
    </row>
    <row r="33256" spans="8:12" x14ac:dyDescent="0.25">
      <c r="H33256" t="s">
        <v>30903</v>
      </c>
      <c r="I33256">
        <v>9737591</v>
      </c>
      <c r="J33256">
        <v>538006117</v>
      </c>
      <c r="K33256" t="s">
        <v>1437</v>
      </c>
      <c r="L33256" t="s">
        <v>1308</v>
      </c>
    </row>
    <row r="33257" spans="8:12" x14ac:dyDescent="0.25">
      <c r="H33257" t="s">
        <v>30904</v>
      </c>
      <c r="I33257">
        <v>9703605</v>
      </c>
      <c r="J33257">
        <v>538006412</v>
      </c>
      <c r="K33257" t="s">
        <v>1437</v>
      </c>
      <c r="L33257" t="s">
        <v>1308</v>
      </c>
    </row>
    <row r="33258" spans="8:12" x14ac:dyDescent="0.25">
      <c r="H33258" t="s">
        <v>30905</v>
      </c>
      <c r="I33258">
        <v>9615664</v>
      </c>
      <c r="J33258">
        <v>413452370</v>
      </c>
      <c r="K33258" t="s">
        <v>1328</v>
      </c>
      <c r="L33258" t="s">
        <v>1308</v>
      </c>
    </row>
    <row r="33259" spans="8:12" x14ac:dyDescent="0.25">
      <c r="H33259" t="s">
        <v>30906</v>
      </c>
      <c r="I33259">
        <v>9608269</v>
      </c>
      <c r="J33259">
        <v>413440820</v>
      </c>
      <c r="K33259" t="s">
        <v>1328</v>
      </c>
      <c r="L33259" t="s">
        <v>1412</v>
      </c>
    </row>
    <row r="33260" spans="8:12" x14ac:dyDescent="0.25">
      <c r="H33260" t="s">
        <v>30907</v>
      </c>
      <c r="I33260">
        <v>8812837</v>
      </c>
      <c r="J33260">
        <v>412380240</v>
      </c>
      <c r="K33260" t="s">
        <v>1328</v>
      </c>
      <c r="L33260" t="s">
        <v>1346</v>
      </c>
    </row>
    <row r="33261" spans="8:12" x14ac:dyDescent="0.25">
      <c r="H33261" t="s">
        <v>30908</v>
      </c>
      <c r="I33261">
        <v>9416642</v>
      </c>
      <c r="J33261">
        <v>413180000</v>
      </c>
      <c r="K33261" t="s">
        <v>1328</v>
      </c>
      <c r="L33261" t="s">
        <v>1395</v>
      </c>
    </row>
    <row r="33262" spans="8:12" x14ac:dyDescent="0.25">
      <c r="H33262" t="s">
        <v>30909</v>
      </c>
      <c r="I33262">
        <v>9430595</v>
      </c>
      <c r="J33262">
        <v>413692370</v>
      </c>
      <c r="K33262" t="s">
        <v>1328</v>
      </c>
      <c r="L33262" t="s">
        <v>1308</v>
      </c>
    </row>
    <row r="33263" spans="8:12" x14ac:dyDescent="0.25">
      <c r="H33263" t="s">
        <v>30910</v>
      </c>
      <c r="I33263">
        <v>8672316</v>
      </c>
      <c r="J33263">
        <v>312523000</v>
      </c>
      <c r="K33263" t="s">
        <v>1379</v>
      </c>
      <c r="L33263" t="s">
        <v>1308</v>
      </c>
    </row>
    <row r="33264" spans="8:12" x14ac:dyDescent="0.25">
      <c r="H33264" t="s">
        <v>30911</v>
      </c>
      <c r="I33264">
        <v>9021150</v>
      </c>
      <c r="J33264">
        <v>510105000</v>
      </c>
      <c r="K33264" t="s">
        <v>7734</v>
      </c>
      <c r="L33264" t="s">
        <v>1295</v>
      </c>
    </row>
    <row r="33265" spans="8:12" x14ac:dyDescent="0.25">
      <c r="H33265" t="s">
        <v>30912</v>
      </c>
      <c r="I33265">
        <v>9523029</v>
      </c>
      <c r="J33265">
        <v>414714000</v>
      </c>
      <c r="L33265" t="s">
        <v>1308</v>
      </c>
    </row>
    <row r="33266" spans="8:12" x14ac:dyDescent="0.25">
      <c r="H33266" t="s">
        <v>30913</v>
      </c>
      <c r="I33266">
        <v>9021150</v>
      </c>
      <c r="J33266">
        <v>515546576</v>
      </c>
      <c r="K33266" t="s">
        <v>1406</v>
      </c>
      <c r="L33266" t="s">
        <v>1295</v>
      </c>
    </row>
    <row r="33267" spans="8:12" x14ac:dyDescent="0.25">
      <c r="H33267" t="s">
        <v>30913</v>
      </c>
      <c r="I33267">
        <v>9021150</v>
      </c>
      <c r="J33267">
        <v>514498000</v>
      </c>
      <c r="K33267" t="s">
        <v>1406</v>
      </c>
      <c r="L33267" t="s">
        <v>1295</v>
      </c>
    </row>
    <row r="33268" spans="8:12" x14ac:dyDescent="0.25">
      <c r="H33268" t="s">
        <v>30914</v>
      </c>
      <c r="I33268">
        <v>9577575</v>
      </c>
      <c r="J33268">
        <v>373285000</v>
      </c>
      <c r="L33268" t="s">
        <v>1341</v>
      </c>
    </row>
    <row r="33269" spans="8:12" x14ac:dyDescent="0.25">
      <c r="H33269" t="s">
        <v>30915</v>
      </c>
      <c r="I33269">
        <v>8655722</v>
      </c>
      <c r="J33269">
        <v>657098976</v>
      </c>
      <c r="K33269" t="s">
        <v>1607</v>
      </c>
      <c r="L33269" t="s">
        <v>1295</v>
      </c>
    </row>
    <row r="33270" spans="8:12" x14ac:dyDescent="0.25">
      <c r="H33270" t="s">
        <v>30915</v>
      </c>
      <c r="I33270">
        <v>8655722</v>
      </c>
      <c r="J33270">
        <v>373876000</v>
      </c>
      <c r="L33270" t="s">
        <v>1295</v>
      </c>
    </row>
    <row r="33271" spans="8:12" x14ac:dyDescent="0.25">
      <c r="H33271" t="s">
        <v>30916</v>
      </c>
      <c r="I33271">
        <v>7913854</v>
      </c>
      <c r="J33271">
        <v>412504560</v>
      </c>
      <c r="L33271" t="s">
        <v>1346</v>
      </c>
    </row>
    <row r="33272" spans="8:12" x14ac:dyDescent="0.25">
      <c r="H33272" t="s">
        <v>30917</v>
      </c>
      <c r="I33272">
        <v>9255024</v>
      </c>
      <c r="J33272">
        <v>413017000</v>
      </c>
      <c r="K33272" t="s">
        <v>1328</v>
      </c>
      <c r="L33272" t="s">
        <v>1341</v>
      </c>
    </row>
    <row r="33273" spans="8:12" x14ac:dyDescent="0.25">
      <c r="H33273" t="s">
        <v>30918</v>
      </c>
      <c r="I33273">
        <v>8221636</v>
      </c>
      <c r="J33273">
        <v>667001347</v>
      </c>
      <c r="K33273" t="s">
        <v>2089</v>
      </c>
      <c r="L33273" t="s">
        <v>1313</v>
      </c>
    </row>
    <row r="33274" spans="8:12" x14ac:dyDescent="0.25">
      <c r="H33274" t="s">
        <v>30919</v>
      </c>
      <c r="I33274">
        <v>8307507</v>
      </c>
      <c r="J33274">
        <v>353505000</v>
      </c>
      <c r="K33274" t="s">
        <v>1332</v>
      </c>
      <c r="L33274" t="s">
        <v>1341</v>
      </c>
    </row>
    <row r="33275" spans="8:12" x14ac:dyDescent="0.25">
      <c r="H33275" t="s">
        <v>30920</v>
      </c>
      <c r="I33275">
        <v>9602837</v>
      </c>
      <c r="J33275">
        <v>312115000</v>
      </c>
      <c r="K33275" t="s">
        <v>1379</v>
      </c>
      <c r="L33275" t="s">
        <v>1308</v>
      </c>
    </row>
    <row r="33276" spans="8:12" x14ac:dyDescent="0.25">
      <c r="H33276" t="s">
        <v>30921</v>
      </c>
      <c r="I33276">
        <v>9377767</v>
      </c>
      <c r="J33276">
        <v>312731000</v>
      </c>
      <c r="K33276" t="s">
        <v>1379</v>
      </c>
      <c r="L33276" t="s">
        <v>1308</v>
      </c>
    </row>
    <row r="33277" spans="8:12" x14ac:dyDescent="0.25">
      <c r="H33277" t="s">
        <v>30922</v>
      </c>
      <c r="I33277">
        <v>9283514</v>
      </c>
      <c r="J33277">
        <v>413066000</v>
      </c>
      <c r="K33277" t="s">
        <v>1328</v>
      </c>
      <c r="L33277" t="s">
        <v>1362</v>
      </c>
    </row>
    <row r="33278" spans="8:12" x14ac:dyDescent="0.25">
      <c r="H33278" t="s">
        <v>30923</v>
      </c>
      <c r="I33278">
        <v>9608958</v>
      </c>
      <c r="J33278">
        <v>413471960</v>
      </c>
      <c r="K33278" t="s">
        <v>1328</v>
      </c>
      <c r="L33278" t="s">
        <v>1308</v>
      </c>
    </row>
    <row r="33279" spans="8:12" x14ac:dyDescent="0.25">
      <c r="H33279" t="s">
        <v>30924</v>
      </c>
      <c r="I33279">
        <v>9530620</v>
      </c>
      <c r="J33279">
        <v>372720000</v>
      </c>
      <c r="L33279" t="s">
        <v>1308</v>
      </c>
    </row>
    <row r="33280" spans="8:12" x14ac:dyDescent="0.25">
      <c r="H33280" t="s">
        <v>30925</v>
      </c>
      <c r="I33280">
        <v>9367126</v>
      </c>
      <c r="J33280">
        <v>529140000</v>
      </c>
      <c r="K33280" t="s">
        <v>2074</v>
      </c>
      <c r="L33280" t="s">
        <v>1295</v>
      </c>
    </row>
    <row r="33281" spans="8:12" x14ac:dyDescent="0.25">
      <c r="H33281" t="s">
        <v>30926</v>
      </c>
      <c r="I33281">
        <v>9563500</v>
      </c>
      <c r="J33281">
        <v>412760920</v>
      </c>
      <c r="K33281" t="s">
        <v>1328</v>
      </c>
      <c r="L33281" t="s">
        <v>1313</v>
      </c>
    </row>
    <row r="33282" spans="8:12" x14ac:dyDescent="0.25">
      <c r="H33282" t="s">
        <v>30927</v>
      </c>
      <c r="I33282">
        <v>8715481</v>
      </c>
      <c r="J33282">
        <v>373451000</v>
      </c>
      <c r="L33282" t="s">
        <v>1341</v>
      </c>
    </row>
    <row r="33283" spans="8:12" x14ac:dyDescent="0.25">
      <c r="H33283" t="s">
        <v>30928</v>
      </c>
      <c r="I33283">
        <v>8518522</v>
      </c>
      <c r="J33283">
        <v>457644000</v>
      </c>
      <c r="K33283" t="s">
        <v>1409</v>
      </c>
      <c r="L33283" t="s">
        <v>1313</v>
      </c>
    </row>
    <row r="33284" spans="8:12" x14ac:dyDescent="0.25">
      <c r="H33284" t="s">
        <v>30929</v>
      </c>
      <c r="I33284">
        <v>9088823</v>
      </c>
      <c r="J33284">
        <v>511054000</v>
      </c>
      <c r="K33284" t="s">
        <v>1638</v>
      </c>
      <c r="L33284" t="s">
        <v>1313</v>
      </c>
    </row>
    <row r="33285" spans="8:12" x14ac:dyDescent="0.25">
      <c r="H33285" t="s">
        <v>30930</v>
      </c>
      <c r="I33285">
        <v>9728344</v>
      </c>
      <c r="J33285">
        <v>477477100</v>
      </c>
      <c r="K33285" t="s">
        <v>1348</v>
      </c>
      <c r="L33285" t="s">
        <v>1308</v>
      </c>
    </row>
    <row r="33286" spans="8:12" x14ac:dyDescent="0.25">
      <c r="H33286" t="s">
        <v>30931</v>
      </c>
      <c r="I33286">
        <v>9673032</v>
      </c>
      <c r="J33286">
        <v>357367000</v>
      </c>
      <c r="K33286" t="s">
        <v>1332</v>
      </c>
      <c r="L33286" t="s">
        <v>1313</v>
      </c>
    </row>
    <row r="33287" spans="8:12" x14ac:dyDescent="0.25">
      <c r="H33287" t="s">
        <v>30932</v>
      </c>
      <c r="I33287">
        <v>8901107</v>
      </c>
      <c r="J33287">
        <v>354889000</v>
      </c>
      <c r="K33287" t="s">
        <v>1332</v>
      </c>
      <c r="L33287" t="s">
        <v>1341</v>
      </c>
    </row>
    <row r="33288" spans="8:12" x14ac:dyDescent="0.25">
      <c r="H33288" t="s">
        <v>30933</v>
      </c>
      <c r="I33288">
        <v>9702704</v>
      </c>
      <c r="J33288">
        <v>477790100</v>
      </c>
      <c r="K33288" t="s">
        <v>1348</v>
      </c>
      <c r="L33288" t="s">
        <v>1308</v>
      </c>
    </row>
    <row r="33289" spans="8:12" x14ac:dyDescent="0.25">
      <c r="H33289" t="s">
        <v>30934</v>
      </c>
      <c r="I33289">
        <v>9728332</v>
      </c>
      <c r="J33289">
        <v>477314800</v>
      </c>
      <c r="K33289" t="s">
        <v>1348</v>
      </c>
      <c r="L33289" t="s">
        <v>1329</v>
      </c>
    </row>
    <row r="33290" spans="8:12" x14ac:dyDescent="0.25">
      <c r="H33290" t="s">
        <v>30934</v>
      </c>
      <c r="I33290">
        <v>9728332</v>
      </c>
      <c r="J33290">
        <v>372123200</v>
      </c>
      <c r="L33290" t="s">
        <v>1308</v>
      </c>
    </row>
    <row r="33291" spans="8:12" x14ac:dyDescent="0.25">
      <c r="H33291" t="s">
        <v>30935</v>
      </c>
      <c r="I33291">
        <v>9524396</v>
      </c>
      <c r="J33291">
        <v>477110900</v>
      </c>
      <c r="K33291" t="s">
        <v>1348</v>
      </c>
      <c r="L33291" t="s">
        <v>1308</v>
      </c>
    </row>
    <row r="33292" spans="8:12" x14ac:dyDescent="0.25">
      <c r="H33292" t="s">
        <v>30936</v>
      </c>
      <c r="I33292">
        <v>9725392</v>
      </c>
      <c r="J33292">
        <v>477347300</v>
      </c>
      <c r="K33292" t="s">
        <v>1348</v>
      </c>
      <c r="L33292" t="s">
        <v>1308</v>
      </c>
    </row>
    <row r="33293" spans="8:12" x14ac:dyDescent="0.25">
      <c r="H33293" t="s">
        <v>30937</v>
      </c>
      <c r="I33293">
        <v>9725407</v>
      </c>
      <c r="J33293">
        <v>477713500</v>
      </c>
      <c r="K33293" t="s">
        <v>1348</v>
      </c>
      <c r="L33293" t="s">
        <v>1308</v>
      </c>
    </row>
    <row r="33294" spans="8:12" x14ac:dyDescent="0.25">
      <c r="H33294" t="s">
        <v>1241</v>
      </c>
      <c r="I33294">
        <v>9702716</v>
      </c>
      <c r="J33294">
        <v>477477300</v>
      </c>
      <c r="K33294" t="s">
        <v>1348</v>
      </c>
      <c r="L33294" t="s">
        <v>1308</v>
      </c>
    </row>
    <row r="33295" spans="8:12" x14ac:dyDescent="0.25">
      <c r="H33295" t="s">
        <v>30938</v>
      </c>
      <c r="I33295">
        <v>9106704</v>
      </c>
      <c r="J33295">
        <v>477502000</v>
      </c>
      <c r="K33295" t="s">
        <v>1348</v>
      </c>
      <c r="L33295" t="s">
        <v>1341</v>
      </c>
    </row>
    <row r="33296" spans="8:12" x14ac:dyDescent="0.25">
      <c r="H33296" t="s">
        <v>30939</v>
      </c>
      <c r="I33296">
        <v>9702974</v>
      </c>
      <c r="J33296">
        <v>413697810</v>
      </c>
      <c r="K33296" t="s">
        <v>1328</v>
      </c>
      <c r="L33296" t="s">
        <v>1395</v>
      </c>
    </row>
    <row r="33297" spans="8:12" x14ac:dyDescent="0.25">
      <c r="H33297" t="s">
        <v>30940</v>
      </c>
      <c r="I33297">
        <v>9785861</v>
      </c>
      <c r="J33297">
        <v>412459820</v>
      </c>
      <c r="K33297" t="s">
        <v>1328</v>
      </c>
      <c r="L33297" t="s">
        <v>1412</v>
      </c>
    </row>
    <row r="33298" spans="8:12" x14ac:dyDescent="0.25">
      <c r="H33298" t="s">
        <v>30941</v>
      </c>
      <c r="I33298">
        <v>9608714</v>
      </c>
      <c r="J33298">
        <v>413700140</v>
      </c>
      <c r="K33298" t="s">
        <v>1328</v>
      </c>
      <c r="L33298" t="s">
        <v>1313</v>
      </c>
    </row>
    <row r="33299" spans="8:12" x14ac:dyDescent="0.25">
      <c r="H33299" t="s">
        <v>30941</v>
      </c>
      <c r="I33299">
        <v>9608714</v>
      </c>
      <c r="J33299">
        <v>412473930</v>
      </c>
      <c r="L33299" t="s">
        <v>1313</v>
      </c>
    </row>
    <row r="33300" spans="8:12" x14ac:dyDescent="0.25">
      <c r="H33300" t="s">
        <v>30942</v>
      </c>
      <c r="I33300">
        <v>9592939</v>
      </c>
      <c r="J33300">
        <v>413695640</v>
      </c>
      <c r="K33300" t="s">
        <v>1328</v>
      </c>
      <c r="L33300" t="s">
        <v>1313</v>
      </c>
    </row>
    <row r="33301" spans="8:12" x14ac:dyDescent="0.25">
      <c r="H33301" t="s">
        <v>30943</v>
      </c>
      <c r="I33301">
        <v>9596143</v>
      </c>
      <c r="J33301">
        <v>413696210</v>
      </c>
      <c r="K33301" t="s">
        <v>1328</v>
      </c>
      <c r="L33301" t="s">
        <v>1313</v>
      </c>
    </row>
    <row r="33302" spans="8:12" x14ac:dyDescent="0.25">
      <c r="H33302" t="s">
        <v>30944</v>
      </c>
      <c r="I33302">
        <v>8671049</v>
      </c>
      <c r="J33302">
        <v>413693030</v>
      </c>
      <c r="K33302" t="s">
        <v>1328</v>
      </c>
      <c r="L33302" t="s">
        <v>1313</v>
      </c>
    </row>
    <row r="33303" spans="8:12" x14ac:dyDescent="0.25">
      <c r="H33303" t="s">
        <v>30945</v>
      </c>
      <c r="I33303">
        <v>9647174</v>
      </c>
      <c r="J33303">
        <v>355594000</v>
      </c>
      <c r="K33303" t="s">
        <v>1332</v>
      </c>
      <c r="L33303" t="s">
        <v>1341</v>
      </c>
    </row>
    <row r="33304" spans="8:12" x14ac:dyDescent="0.25">
      <c r="H33304" t="s">
        <v>30946</v>
      </c>
      <c r="I33304">
        <v>9725419</v>
      </c>
      <c r="J33304">
        <v>477939600</v>
      </c>
      <c r="K33304" t="s">
        <v>1348</v>
      </c>
      <c r="L33304" t="s">
        <v>1308</v>
      </c>
    </row>
    <row r="33305" spans="8:12" x14ac:dyDescent="0.25">
      <c r="H33305" t="s">
        <v>30947</v>
      </c>
      <c r="I33305">
        <v>9073311</v>
      </c>
      <c r="J33305">
        <v>515281000</v>
      </c>
      <c r="K33305" t="s">
        <v>1406</v>
      </c>
      <c r="L33305" t="s">
        <v>1308</v>
      </c>
    </row>
    <row r="33306" spans="8:12" x14ac:dyDescent="0.25">
      <c r="H33306" t="s">
        <v>30948</v>
      </c>
      <c r="I33306">
        <v>9728368</v>
      </c>
      <c r="J33306">
        <v>477588300</v>
      </c>
      <c r="K33306" t="s">
        <v>1348</v>
      </c>
      <c r="L33306" t="s">
        <v>1308</v>
      </c>
    </row>
    <row r="33307" spans="8:12" x14ac:dyDescent="0.25">
      <c r="H33307" t="s">
        <v>30949</v>
      </c>
      <c r="I33307">
        <v>9728356</v>
      </c>
      <c r="J33307">
        <v>477588200</v>
      </c>
      <c r="K33307" t="s">
        <v>1348</v>
      </c>
      <c r="L33307" t="s">
        <v>1308</v>
      </c>
    </row>
    <row r="33308" spans="8:12" x14ac:dyDescent="0.25">
      <c r="H33308" t="s">
        <v>30950</v>
      </c>
      <c r="I33308">
        <v>9725380</v>
      </c>
      <c r="J33308">
        <v>477078400</v>
      </c>
      <c r="K33308" t="s">
        <v>1348</v>
      </c>
      <c r="L33308" t="s">
        <v>1308</v>
      </c>
    </row>
    <row r="33309" spans="8:12" x14ac:dyDescent="0.25">
      <c r="H33309" t="s">
        <v>30951</v>
      </c>
      <c r="I33309">
        <v>9366586</v>
      </c>
      <c r="J33309">
        <v>371624000</v>
      </c>
      <c r="L33309" t="s">
        <v>1295</v>
      </c>
    </row>
    <row r="33310" spans="8:12" x14ac:dyDescent="0.25">
      <c r="H33310" t="s">
        <v>30952</v>
      </c>
      <c r="I33310">
        <v>9291925</v>
      </c>
      <c r="J33310">
        <v>312151000</v>
      </c>
      <c r="K33310" t="s">
        <v>1379</v>
      </c>
      <c r="L33310" t="s">
        <v>1308</v>
      </c>
    </row>
    <row r="33311" spans="8:12" x14ac:dyDescent="0.25">
      <c r="H33311" t="s">
        <v>30953</v>
      </c>
      <c r="I33311">
        <v>8660040</v>
      </c>
      <c r="J33311">
        <v>312235000</v>
      </c>
      <c r="K33311" t="s">
        <v>1379</v>
      </c>
      <c r="L33311" t="s">
        <v>1308</v>
      </c>
    </row>
    <row r="33312" spans="8:12" x14ac:dyDescent="0.25">
      <c r="H33312" t="s">
        <v>30954</v>
      </c>
      <c r="I33312">
        <v>8657574</v>
      </c>
      <c r="J33312">
        <v>312040000</v>
      </c>
      <c r="K33312" t="s">
        <v>1379</v>
      </c>
      <c r="L33312" t="s">
        <v>1308</v>
      </c>
    </row>
    <row r="33313" spans="8:12" x14ac:dyDescent="0.25">
      <c r="H33313" t="s">
        <v>30955</v>
      </c>
      <c r="I33313">
        <v>8686771</v>
      </c>
      <c r="J33313">
        <v>373750000</v>
      </c>
      <c r="L33313" t="s">
        <v>1313</v>
      </c>
    </row>
    <row r="33314" spans="8:12" x14ac:dyDescent="0.25">
      <c r="H33314" t="s">
        <v>30956</v>
      </c>
      <c r="I33314">
        <v>9651084</v>
      </c>
      <c r="J33314">
        <v>413445460</v>
      </c>
      <c r="K33314" t="s">
        <v>1328</v>
      </c>
      <c r="L33314" t="s">
        <v>1395</v>
      </c>
    </row>
    <row r="33315" spans="8:12" x14ac:dyDescent="0.25">
      <c r="H33315" t="s">
        <v>30956</v>
      </c>
      <c r="I33315">
        <v>9651084</v>
      </c>
      <c r="J33315">
        <v>358049624</v>
      </c>
      <c r="K33315" t="s">
        <v>11901</v>
      </c>
      <c r="L33315" t="s">
        <v>1395</v>
      </c>
    </row>
    <row r="33316" spans="8:12" x14ac:dyDescent="0.25">
      <c r="H33316" t="s">
        <v>30957</v>
      </c>
      <c r="I33316">
        <v>8989070</v>
      </c>
      <c r="J33316">
        <v>515379000</v>
      </c>
      <c r="K33316" t="s">
        <v>1406</v>
      </c>
      <c r="L33316" t="s">
        <v>1295</v>
      </c>
    </row>
    <row r="33317" spans="8:12" x14ac:dyDescent="0.25">
      <c r="H33317" t="s">
        <v>30958</v>
      </c>
      <c r="I33317">
        <v>9721748</v>
      </c>
      <c r="J33317">
        <v>249287000</v>
      </c>
      <c r="K33317" t="s">
        <v>1340</v>
      </c>
      <c r="L33317" t="s">
        <v>1329</v>
      </c>
    </row>
    <row r="33318" spans="8:12" x14ac:dyDescent="0.25">
      <c r="H33318" t="s">
        <v>30959</v>
      </c>
      <c r="I33318">
        <v>9736432</v>
      </c>
      <c r="J33318">
        <v>413456130</v>
      </c>
      <c r="K33318" t="s">
        <v>1328</v>
      </c>
      <c r="L33318" t="s">
        <v>1308</v>
      </c>
    </row>
    <row r="33319" spans="8:12" x14ac:dyDescent="0.25">
      <c r="H33319" t="s">
        <v>30960</v>
      </c>
      <c r="I33319">
        <v>9559420</v>
      </c>
      <c r="J33319">
        <v>370834000</v>
      </c>
      <c r="L33319" t="s">
        <v>1308</v>
      </c>
    </row>
    <row r="33320" spans="8:12" x14ac:dyDescent="0.25">
      <c r="H33320" t="s">
        <v>30961</v>
      </c>
      <c r="I33320">
        <v>8519526</v>
      </c>
      <c r="J33320">
        <v>514333000</v>
      </c>
      <c r="K33320" t="s">
        <v>1406</v>
      </c>
      <c r="L33320" t="s">
        <v>1308</v>
      </c>
    </row>
    <row r="33321" spans="8:12" x14ac:dyDescent="0.25">
      <c r="H33321" t="s">
        <v>30962</v>
      </c>
      <c r="I33321">
        <v>9712199</v>
      </c>
      <c r="J33321">
        <v>477855800</v>
      </c>
      <c r="K33321" t="s">
        <v>1348</v>
      </c>
      <c r="L33321" t="s">
        <v>1308</v>
      </c>
    </row>
    <row r="33322" spans="8:12" x14ac:dyDescent="0.25">
      <c r="H33322" t="s">
        <v>30963</v>
      </c>
      <c r="I33322">
        <v>9737618</v>
      </c>
      <c r="J33322">
        <v>538006119</v>
      </c>
      <c r="K33322" t="s">
        <v>1437</v>
      </c>
      <c r="L33322" t="s">
        <v>1308</v>
      </c>
    </row>
    <row r="33323" spans="8:12" x14ac:dyDescent="0.25">
      <c r="H33323" t="s">
        <v>30964</v>
      </c>
      <c r="I33323">
        <v>9710660</v>
      </c>
      <c r="J33323">
        <v>538006812</v>
      </c>
      <c r="K33323" t="s">
        <v>1437</v>
      </c>
      <c r="L33323" t="s">
        <v>1308</v>
      </c>
    </row>
    <row r="33324" spans="8:12" x14ac:dyDescent="0.25">
      <c r="H33324" t="s">
        <v>30965</v>
      </c>
      <c r="I33324">
        <v>9718973</v>
      </c>
      <c r="J33324">
        <v>374517000</v>
      </c>
      <c r="L33324" t="s">
        <v>1308</v>
      </c>
    </row>
    <row r="33325" spans="8:12" x14ac:dyDescent="0.25">
      <c r="H33325" t="s">
        <v>30966</v>
      </c>
      <c r="I33325">
        <v>9738026</v>
      </c>
      <c r="J33325">
        <v>538006108</v>
      </c>
      <c r="K33325" t="s">
        <v>1437</v>
      </c>
      <c r="L33325" t="s">
        <v>1308</v>
      </c>
    </row>
    <row r="33326" spans="8:12" x14ac:dyDescent="0.25">
      <c r="H33326" t="s">
        <v>30967</v>
      </c>
      <c r="I33326">
        <v>9365714</v>
      </c>
      <c r="J33326">
        <v>371002000</v>
      </c>
      <c r="L33326" t="s">
        <v>1308</v>
      </c>
    </row>
    <row r="33327" spans="8:12" x14ac:dyDescent="0.25">
      <c r="H33327" t="s">
        <v>30968</v>
      </c>
      <c r="I33327">
        <v>9633862</v>
      </c>
      <c r="J33327">
        <v>312828000</v>
      </c>
      <c r="K33327" t="s">
        <v>1379</v>
      </c>
      <c r="L33327" t="s">
        <v>1308</v>
      </c>
    </row>
    <row r="33328" spans="8:12" x14ac:dyDescent="0.25">
      <c r="H33328" t="s">
        <v>30969</v>
      </c>
      <c r="I33328">
        <v>9142215</v>
      </c>
      <c r="J33328">
        <v>370234000</v>
      </c>
      <c r="L33328" t="s">
        <v>1341</v>
      </c>
    </row>
    <row r="33329" spans="8:12" x14ac:dyDescent="0.25">
      <c r="H33329" t="s">
        <v>30970</v>
      </c>
      <c r="I33329">
        <v>9307889</v>
      </c>
      <c r="J33329">
        <v>575849576</v>
      </c>
      <c r="L33329" t="s">
        <v>1295</v>
      </c>
    </row>
    <row r="33330" spans="8:12" x14ac:dyDescent="0.25">
      <c r="H33330" t="s">
        <v>30971</v>
      </c>
      <c r="I33330">
        <v>9963851</v>
      </c>
      <c r="J33330">
        <v>514031424</v>
      </c>
      <c r="K33330" t="s">
        <v>1406</v>
      </c>
      <c r="L33330" t="s">
        <v>1313</v>
      </c>
    </row>
    <row r="33331" spans="8:12" x14ac:dyDescent="0.25">
      <c r="H33331" t="s">
        <v>30972</v>
      </c>
      <c r="I33331">
        <v>9678642</v>
      </c>
      <c r="J33331">
        <v>636016677</v>
      </c>
      <c r="K33331" t="s">
        <v>1464</v>
      </c>
      <c r="L33331" t="s">
        <v>1337</v>
      </c>
    </row>
    <row r="33332" spans="8:12" x14ac:dyDescent="0.25">
      <c r="H33332" t="s">
        <v>30973</v>
      </c>
      <c r="I33332">
        <v>9571791</v>
      </c>
      <c r="J33332">
        <v>574001860</v>
      </c>
      <c r="K33332" t="s">
        <v>1350</v>
      </c>
      <c r="L33332" t="s">
        <v>1308</v>
      </c>
    </row>
    <row r="33333" spans="8:12" x14ac:dyDescent="0.25">
      <c r="H33333" t="s">
        <v>30974</v>
      </c>
      <c r="I33333">
        <v>9548029</v>
      </c>
      <c r="J33333">
        <v>412380030</v>
      </c>
      <c r="K33333" t="s">
        <v>1328</v>
      </c>
      <c r="L33333" t="s">
        <v>1313</v>
      </c>
    </row>
    <row r="33334" spans="8:12" x14ac:dyDescent="0.25">
      <c r="H33334" t="s">
        <v>30975</v>
      </c>
      <c r="I33334">
        <v>9349095</v>
      </c>
      <c r="J33334">
        <v>413376120</v>
      </c>
      <c r="K33334" t="s">
        <v>1328</v>
      </c>
      <c r="L33334" t="s">
        <v>1326</v>
      </c>
    </row>
    <row r="33335" spans="8:12" x14ac:dyDescent="0.25">
      <c r="H33335" t="s">
        <v>30976</v>
      </c>
      <c r="I33335">
        <v>9588548</v>
      </c>
      <c r="J33335">
        <v>574000520</v>
      </c>
      <c r="K33335" t="s">
        <v>1350</v>
      </c>
      <c r="L33335" t="s">
        <v>1308</v>
      </c>
    </row>
    <row r="33336" spans="8:12" x14ac:dyDescent="0.25">
      <c r="H33336" t="s">
        <v>30977</v>
      </c>
      <c r="I33336">
        <v>9482079</v>
      </c>
      <c r="J33336">
        <v>413332000</v>
      </c>
      <c r="K33336" t="s">
        <v>1328</v>
      </c>
      <c r="L33336" t="s">
        <v>1326</v>
      </c>
    </row>
    <row r="33337" spans="8:12" x14ac:dyDescent="0.25">
      <c r="H33337" t="s">
        <v>30978</v>
      </c>
      <c r="I33337">
        <v>9302601</v>
      </c>
      <c r="J33337">
        <v>739332480</v>
      </c>
      <c r="L33337" t="s">
        <v>1308</v>
      </c>
    </row>
    <row r="33338" spans="8:12" x14ac:dyDescent="0.25">
      <c r="H33338" t="s">
        <v>30979</v>
      </c>
      <c r="I33338">
        <v>9381421</v>
      </c>
      <c r="J33338">
        <v>374456000</v>
      </c>
      <c r="L33338" t="s">
        <v>1295</v>
      </c>
    </row>
    <row r="33339" spans="8:12" x14ac:dyDescent="0.25">
      <c r="H33339" t="s">
        <v>30980</v>
      </c>
      <c r="I33339">
        <v>9050242</v>
      </c>
      <c r="J33339">
        <v>413867000</v>
      </c>
      <c r="K33339" t="s">
        <v>1328</v>
      </c>
      <c r="L33339" t="s">
        <v>1308</v>
      </c>
    </row>
    <row r="33340" spans="8:12" x14ac:dyDescent="0.25">
      <c r="H33340" t="s">
        <v>30981</v>
      </c>
      <c r="I33340">
        <v>9272591</v>
      </c>
      <c r="J33340">
        <v>412204480</v>
      </c>
      <c r="K33340" t="s">
        <v>1328</v>
      </c>
      <c r="L33340" t="s">
        <v>1308</v>
      </c>
    </row>
    <row r="33341" spans="8:12" x14ac:dyDescent="0.25">
      <c r="H33341" t="s">
        <v>30982</v>
      </c>
      <c r="I33341">
        <v>9086978</v>
      </c>
      <c r="J33341">
        <v>413684000</v>
      </c>
      <c r="K33341" t="s">
        <v>1328</v>
      </c>
      <c r="L33341" t="s">
        <v>1341</v>
      </c>
    </row>
    <row r="33342" spans="8:12" x14ac:dyDescent="0.25">
      <c r="H33342" t="s">
        <v>30983</v>
      </c>
      <c r="I33342">
        <v>9568160</v>
      </c>
      <c r="J33342">
        <v>412057000</v>
      </c>
      <c r="K33342" t="s">
        <v>1328</v>
      </c>
      <c r="L33342" t="s">
        <v>1341</v>
      </c>
    </row>
    <row r="33343" spans="8:12" x14ac:dyDescent="0.25">
      <c r="H33343" t="s">
        <v>30984</v>
      </c>
      <c r="I33343">
        <v>9580481</v>
      </c>
      <c r="J33343">
        <v>412274000</v>
      </c>
      <c r="K33343" t="s">
        <v>1328</v>
      </c>
      <c r="L33343" t="s">
        <v>1308</v>
      </c>
    </row>
    <row r="33344" spans="8:12" x14ac:dyDescent="0.25">
      <c r="H33344" t="s">
        <v>30985</v>
      </c>
      <c r="I33344">
        <v>9459802</v>
      </c>
      <c r="J33344">
        <v>431000392</v>
      </c>
      <c r="K33344" t="s">
        <v>1368</v>
      </c>
      <c r="L33344" t="s">
        <v>1313</v>
      </c>
    </row>
    <row r="33345" spans="8:12" x14ac:dyDescent="0.25">
      <c r="H33345" t="s">
        <v>30986</v>
      </c>
      <c r="I33345">
        <v>9346029</v>
      </c>
      <c r="J33345">
        <v>306814000</v>
      </c>
      <c r="K33345" t="s">
        <v>2112</v>
      </c>
      <c r="L33345" t="s">
        <v>4744</v>
      </c>
    </row>
    <row r="33346" spans="8:12" x14ac:dyDescent="0.25">
      <c r="H33346" t="s">
        <v>30986</v>
      </c>
      <c r="I33346">
        <v>9346029</v>
      </c>
      <c r="J33346">
        <v>244870311</v>
      </c>
      <c r="K33346" t="s">
        <v>1387</v>
      </c>
      <c r="L33346" t="s">
        <v>4744</v>
      </c>
    </row>
    <row r="33347" spans="8:12" x14ac:dyDescent="0.25">
      <c r="H33347" t="s">
        <v>30987</v>
      </c>
      <c r="I33347">
        <v>9161170</v>
      </c>
      <c r="J33347">
        <v>538005247</v>
      </c>
      <c r="K33347" t="s">
        <v>1437</v>
      </c>
      <c r="L33347" t="s">
        <v>1295</v>
      </c>
    </row>
    <row r="33348" spans="8:12" x14ac:dyDescent="0.25">
      <c r="H33348" t="s">
        <v>30987</v>
      </c>
      <c r="I33348">
        <v>9161170</v>
      </c>
      <c r="J33348">
        <v>374469000</v>
      </c>
      <c r="L33348" t="s">
        <v>1295</v>
      </c>
    </row>
    <row r="33349" spans="8:12" x14ac:dyDescent="0.25">
      <c r="H33349" t="s">
        <v>30988</v>
      </c>
      <c r="I33349">
        <v>8926444</v>
      </c>
      <c r="J33349">
        <v>431400594</v>
      </c>
      <c r="K33349" t="s">
        <v>1368</v>
      </c>
      <c r="L33349" t="s">
        <v>1329</v>
      </c>
    </row>
    <row r="33350" spans="8:12" x14ac:dyDescent="0.25">
      <c r="H33350" t="s">
        <v>30989</v>
      </c>
      <c r="I33350">
        <v>9566019</v>
      </c>
      <c r="J33350">
        <v>431001106</v>
      </c>
      <c r="K33350" t="s">
        <v>1368</v>
      </c>
      <c r="L33350" t="s">
        <v>1308</v>
      </c>
    </row>
    <row r="33351" spans="8:12" x14ac:dyDescent="0.25">
      <c r="H33351" t="s">
        <v>30990</v>
      </c>
      <c r="I33351">
        <v>8915225</v>
      </c>
      <c r="J33351">
        <v>548771000</v>
      </c>
      <c r="K33351" t="s">
        <v>1988</v>
      </c>
      <c r="L33351" t="s">
        <v>1341</v>
      </c>
    </row>
    <row r="33352" spans="8:12" x14ac:dyDescent="0.25">
      <c r="H33352" t="s">
        <v>30991</v>
      </c>
      <c r="I33352">
        <v>9143790</v>
      </c>
      <c r="J33352">
        <v>352965000</v>
      </c>
      <c r="K33352" t="s">
        <v>1332</v>
      </c>
      <c r="L33352" t="s">
        <v>1295</v>
      </c>
    </row>
    <row r="33353" spans="8:12" x14ac:dyDescent="0.25">
      <c r="H33353" t="s">
        <v>30992</v>
      </c>
      <c r="I33353">
        <v>8121288</v>
      </c>
      <c r="J33353">
        <v>271002612</v>
      </c>
      <c r="K33353" t="s">
        <v>1373</v>
      </c>
      <c r="L33353" t="s">
        <v>1295</v>
      </c>
    </row>
    <row r="33354" spans="8:12" x14ac:dyDescent="0.25">
      <c r="H33354" t="s">
        <v>30993</v>
      </c>
      <c r="I33354">
        <v>9078270</v>
      </c>
      <c r="J33354">
        <v>431400222</v>
      </c>
      <c r="K33354" t="s">
        <v>1368</v>
      </c>
      <c r="L33354" t="s">
        <v>1313</v>
      </c>
    </row>
    <row r="33355" spans="8:12" x14ac:dyDescent="0.25">
      <c r="H33355" t="s">
        <v>30994</v>
      </c>
      <c r="I33355">
        <v>9415698</v>
      </c>
      <c r="J33355">
        <v>477691300</v>
      </c>
      <c r="K33355" t="s">
        <v>1348</v>
      </c>
      <c r="L33355" t="s">
        <v>1313</v>
      </c>
    </row>
    <row r="33356" spans="8:12" x14ac:dyDescent="0.25">
      <c r="H33356" t="s">
        <v>30995</v>
      </c>
      <c r="I33356">
        <v>8308769</v>
      </c>
      <c r="J33356">
        <v>667005117</v>
      </c>
      <c r="K33356" t="s">
        <v>2089</v>
      </c>
      <c r="L33356" t="s">
        <v>1295</v>
      </c>
    </row>
    <row r="33357" spans="8:12" x14ac:dyDescent="0.25">
      <c r="H33357" t="s">
        <v>30996</v>
      </c>
      <c r="I33357">
        <v>8887296</v>
      </c>
      <c r="J33357">
        <v>273455500</v>
      </c>
      <c r="K33357" t="s">
        <v>1297</v>
      </c>
      <c r="L33357" t="s">
        <v>1295</v>
      </c>
    </row>
    <row r="33358" spans="8:12" x14ac:dyDescent="0.25">
      <c r="H33358" t="s">
        <v>30997</v>
      </c>
      <c r="I33358">
        <v>8502092</v>
      </c>
      <c r="J33358">
        <v>273375620</v>
      </c>
      <c r="K33358" t="s">
        <v>1297</v>
      </c>
      <c r="L33358" t="s">
        <v>1295</v>
      </c>
    </row>
    <row r="33359" spans="8:12" x14ac:dyDescent="0.25">
      <c r="H33359" t="s">
        <v>30998</v>
      </c>
      <c r="I33359">
        <v>9572537</v>
      </c>
      <c r="J33359">
        <v>431001305</v>
      </c>
      <c r="K33359" t="s">
        <v>1368</v>
      </c>
      <c r="L33359" t="s">
        <v>1308</v>
      </c>
    </row>
    <row r="33360" spans="8:12" x14ac:dyDescent="0.25">
      <c r="H33360" t="s">
        <v>30999</v>
      </c>
      <c r="I33360">
        <v>9634816</v>
      </c>
      <c r="J33360">
        <v>431004122</v>
      </c>
      <c r="K33360" t="s">
        <v>1368</v>
      </c>
      <c r="L33360" t="s">
        <v>1308</v>
      </c>
    </row>
    <row r="33361" spans="8:12" x14ac:dyDescent="0.25">
      <c r="H33361" t="s">
        <v>31000</v>
      </c>
      <c r="I33361">
        <v>9567714</v>
      </c>
      <c r="J33361">
        <v>357833000</v>
      </c>
      <c r="K33361" t="s">
        <v>1332</v>
      </c>
      <c r="L33361" t="s">
        <v>1729</v>
      </c>
    </row>
    <row r="33362" spans="8:12" x14ac:dyDescent="0.25">
      <c r="H33362" t="s">
        <v>31001</v>
      </c>
      <c r="I33362">
        <v>9567726</v>
      </c>
      <c r="J33362">
        <v>371378000</v>
      </c>
      <c r="L33362" t="s">
        <v>1729</v>
      </c>
    </row>
    <row r="33363" spans="8:12" x14ac:dyDescent="0.25">
      <c r="H33363" t="s">
        <v>31002</v>
      </c>
      <c r="I33363">
        <v>9424742</v>
      </c>
      <c r="J33363">
        <v>431000080</v>
      </c>
      <c r="K33363" t="s">
        <v>1368</v>
      </c>
      <c r="L33363" t="s">
        <v>1313</v>
      </c>
    </row>
    <row r="33364" spans="8:12" x14ac:dyDescent="0.25">
      <c r="H33364" t="s">
        <v>31003</v>
      </c>
      <c r="I33364">
        <v>9313137</v>
      </c>
      <c r="J33364">
        <v>432998000</v>
      </c>
      <c r="K33364" t="s">
        <v>1368</v>
      </c>
      <c r="L33364" t="s">
        <v>1313</v>
      </c>
    </row>
    <row r="33365" spans="8:12" x14ac:dyDescent="0.25">
      <c r="H33365" t="s">
        <v>31003</v>
      </c>
      <c r="I33365">
        <v>9313137</v>
      </c>
      <c r="J33365">
        <v>372243000</v>
      </c>
      <c r="L33365" t="s">
        <v>1313</v>
      </c>
    </row>
    <row r="33366" spans="8:12" x14ac:dyDescent="0.25">
      <c r="H33366" t="s">
        <v>31004</v>
      </c>
      <c r="I33366">
        <v>9307853</v>
      </c>
      <c r="J33366">
        <v>431401967</v>
      </c>
      <c r="K33366" t="s">
        <v>1368</v>
      </c>
      <c r="L33366" t="s">
        <v>1308</v>
      </c>
    </row>
    <row r="33367" spans="8:12" x14ac:dyDescent="0.25">
      <c r="H33367" t="s">
        <v>31004</v>
      </c>
      <c r="I33367">
        <v>9653290</v>
      </c>
      <c r="J33367">
        <v>431004027</v>
      </c>
      <c r="K33367" t="s">
        <v>1368</v>
      </c>
      <c r="L33367" t="s">
        <v>1313</v>
      </c>
    </row>
    <row r="33368" spans="8:12" x14ac:dyDescent="0.25">
      <c r="H33368" t="s">
        <v>31005</v>
      </c>
      <c r="I33368">
        <v>9361172</v>
      </c>
      <c r="J33368">
        <v>470431000</v>
      </c>
      <c r="K33368" t="s">
        <v>1403</v>
      </c>
      <c r="L33368" t="s">
        <v>1329</v>
      </c>
    </row>
    <row r="33369" spans="8:12" x14ac:dyDescent="0.25">
      <c r="H33369" t="s">
        <v>31006</v>
      </c>
      <c r="I33369">
        <v>9452268</v>
      </c>
      <c r="J33369">
        <v>636092663</v>
      </c>
      <c r="K33369" t="s">
        <v>1464</v>
      </c>
      <c r="L33369" t="s">
        <v>1326</v>
      </c>
    </row>
    <row r="33370" spans="8:12" x14ac:dyDescent="0.25">
      <c r="H33370" t="s">
        <v>31007</v>
      </c>
      <c r="I33370">
        <v>9488229</v>
      </c>
      <c r="J33370">
        <v>412034000</v>
      </c>
      <c r="K33370" t="s">
        <v>1328</v>
      </c>
      <c r="L33370" t="s">
        <v>1341</v>
      </c>
    </row>
    <row r="33371" spans="8:12" x14ac:dyDescent="0.25">
      <c r="H33371" t="s">
        <v>31008</v>
      </c>
      <c r="I33371">
        <v>9437854</v>
      </c>
      <c r="J33371">
        <v>356004000</v>
      </c>
      <c r="K33371" t="s">
        <v>1332</v>
      </c>
      <c r="L33371" t="s">
        <v>1295</v>
      </c>
    </row>
    <row r="33372" spans="8:12" x14ac:dyDescent="0.25">
      <c r="H33372" t="s">
        <v>31009</v>
      </c>
      <c r="I33372">
        <v>9437830</v>
      </c>
      <c r="J33372">
        <v>355330000</v>
      </c>
      <c r="K33372" t="s">
        <v>1332</v>
      </c>
      <c r="L33372" t="s">
        <v>1295</v>
      </c>
    </row>
    <row r="33373" spans="8:12" x14ac:dyDescent="0.25">
      <c r="H33373" t="s">
        <v>31010</v>
      </c>
      <c r="I33373">
        <v>9677612</v>
      </c>
      <c r="J33373">
        <v>412380190</v>
      </c>
      <c r="K33373" t="s">
        <v>1328</v>
      </c>
      <c r="L33373" t="s">
        <v>1313</v>
      </c>
    </row>
    <row r="33374" spans="8:12" x14ac:dyDescent="0.25">
      <c r="H33374" t="s">
        <v>31011</v>
      </c>
      <c r="I33374">
        <v>9162320</v>
      </c>
      <c r="J33374">
        <v>312999999</v>
      </c>
      <c r="L33374" t="s">
        <v>1295</v>
      </c>
    </row>
    <row r="33375" spans="8:12" x14ac:dyDescent="0.25">
      <c r="H33375" t="s">
        <v>31012</v>
      </c>
      <c r="I33375">
        <v>8971059</v>
      </c>
      <c r="J33375">
        <v>273452320</v>
      </c>
      <c r="K33375" t="s">
        <v>1297</v>
      </c>
      <c r="L33375" t="s">
        <v>1362</v>
      </c>
    </row>
    <row r="33376" spans="8:12" x14ac:dyDescent="0.25">
      <c r="H33376" t="s">
        <v>31013</v>
      </c>
      <c r="I33376">
        <v>8712269</v>
      </c>
      <c r="J33376">
        <v>567037800</v>
      </c>
      <c r="K33376" t="s">
        <v>1861</v>
      </c>
      <c r="L33376" t="s">
        <v>1362</v>
      </c>
    </row>
    <row r="33377" spans="8:12" x14ac:dyDescent="0.25">
      <c r="H33377" t="s">
        <v>31014</v>
      </c>
      <c r="I33377">
        <v>8800303</v>
      </c>
      <c r="J33377">
        <v>357655000</v>
      </c>
      <c r="K33377" t="s">
        <v>1332</v>
      </c>
      <c r="L33377" t="s">
        <v>1341</v>
      </c>
    </row>
    <row r="33378" spans="8:12" x14ac:dyDescent="0.25">
      <c r="H33378" t="s">
        <v>31015</v>
      </c>
      <c r="I33378">
        <v>9540326</v>
      </c>
      <c r="J33378">
        <v>548842000</v>
      </c>
      <c r="K33378" t="s">
        <v>1988</v>
      </c>
      <c r="L33378" t="s">
        <v>1308</v>
      </c>
    </row>
    <row r="33379" spans="8:12" x14ac:dyDescent="0.25">
      <c r="H33379" t="s">
        <v>31016</v>
      </c>
      <c r="I33379">
        <v>8323537</v>
      </c>
      <c r="J33379">
        <v>445037000</v>
      </c>
      <c r="K33379" t="s">
        <v>5110</v>
      </c>
      <c r="L33379" t="s">
        <v>1308</v>
      </c>
    </row>
    <row r="33380" spans="8:12" x14ac:dyDescent="0.25">
      <c r="H33380" t="s">
        <v>31017</v>
      </c>
      <c r="I33380">
        <v>9162447</v>
      </c>
      <c r="J33380">
        <v>412254000</v>
      </c>
      <c r="K33380" t="s">
        <v>1328</v>
      </c>
      <c r="L33380" t="s">
        <v>1341</v>
      </c>
    </row>
    <row r="33381" spans="8:12" x14ac:dyDescent="0.25">
      <c r="H33381" t="s">
        <v>31018</v>
      </c>
      <c r="I33381">
        <v>9417177</v>
      </c>
      <c r="J33381">
        <v>413975000</v>
      </c>
      <c r="K33381" t="s">
        <v>1328</v>
      </c>
      <c r="L33381" t="s">
        <v>1362</v>
      </c>
    </row>
    <row r="33382" spans="8:12" x14ac:dyDescent="0.25">
      <c r="H33382" t="s">
        <v>31019</v>
      </c>
      <c r="I33382">
        <v>9417165</v>
      </c>
      <c r="J33382">
        <v>413858000</v>
      </c>
      <c r="K33382" t="s">
        <v>1328</v>
      </c>
      <c r="L33382" t="s">
        <v>1362</v>
      </c>
    </row>
    <row r="33383" spans="8:12" x14ac:dyDescent="0.25">
      <c r="H33383" t="s">
        <v>31020</v>
      </c>
      <c r="I33383">
        <v>8303941</v>
      </c>
      <c r="J33383">
        <v>457066000</v>
      </c>
      <c r="L33383" t="s">
        <v>1313</v>
      </c>
    </row>
    <row r="33384" spans="8:12" x14ac:dyDescent="0.25">
      <c r="H33384" t="s">
        <v>31021</v>
      </c>
      <c r="I33384">
        <v>9397755</v>
      </c>
      <c r="J33384">
        <v>413770000</v>
      </c>
      <c r="K33384" t="s">
        <v>1328</v>
      </c>
      <c r="L33384" t="s">
        <v>1362</v>
      </c>
    </row>
    <row r="33385" spans="8:12" x14ac:dyDescent="0.25">
      <c r="H33385" t="s">
        <v>31022</v>
      </c>
      <c r="I33385">
        <v>9140528</v>
      </c>
      <c r="J33385">
        <v>477845500</v>
      </c>
      <c r="K33385" t="s">
        <v>1348</v>
      </c>
      <c r="L33385" t="s">
        <v>1341</v>
      </c>
    </row>
    <row r="33386" spans="8:12" x14ac:dyDescent="0.25">
      <c r="H33386" t="s">
        <v>31023</v>
      </c>
      <c r="I33386">
        <v>9675834</v>
      </c>
      <c r="J33386">
        <v>566607000</v>
      </c>
      <c r="L33386" t="s">
        <v>1308</v>
      </c>
    </row>
    <row r="33387" spans="8:12" x14ac:dyDescent="0.25">
      <c r="H33387" t="s">
        <v>31024</v>
      </c>
      <c r="I33387">
        <v>8014992</v>
      </c>
      <c r="J33387">
        <v>341037000</v>
      </c>
      <c r="K33387" t="s">
        <v>1316</v>
      </c>
      <c r="L33387" t="s">
        <v>1308</v>
      </c>
    </row>
    <row r="33388" spans="8:12" x14ac:dyDescent="0.25">
      <c r="H33388" t="s">
        <v>31025</v>
      </c>
      <c r="I33388">
        <v>9583847</v>
      </c>
      <c r="J33388">
        <v>477514500</v>
      </c>
      <c r="K33388" t="s">
        <v>1348</v>
      </c>
      <c r="L33388" t="s">
        <v>1341</v>
      </c>
    </row>
    <row r="33389" spans="8:12" x14ac:dyDescent="0.25">
      <c r="H33389" t="s">
        <v>31026</v>
      </c>
      <c r="I33389">
        <v>9584190</v>
      </c>
      <c r="J33389">
        <v>477328900</v>
      </c>
      <c r="K33389" t="s">
        <v>1348</v>
      </c>
      <c r="L33389" t="s">
        <v>1341</v>
      </c>
    </row>
    <row r="33390" spans="8:12" x14ac:dyDescent="0.25">
      <c r="H33390" t="s">
        <v>31027</v>
      </c>
      <c r="I33390">
        <v>9584205</v>
      </c>
      <c r="J33390">
        <v>477739600</v>
      </c>
      <c r="K33390" t="s">
        <v>1348</v>
      </c>
      <c r="L33390" t="s">
        <v>1341</v>
      </c>
    </row>
    <row r="33391" spans="8:12" x14ac:dyDescent="0.25">
      <c r="H33391" t="s">
        <v>31028</v>
      </c>
      <c r="I33391">
        <v>9584217</v>
      </c>
      <c r="J33391">
        <v>477340200</v>
      </c>
      <c r="K33391" t="s">
        <v>1348</v>
      </c>
      <c r="L33391" t="s">
        <v>1341</v>
      </c>
    </row>
    <row r="33392" spans="8:12" x14ac:dyDescent="0.25">
      <c r="H33392" t="s">
        <v>31029</v>
      </c>
      <c r="I33392">
        <v>9584188</v>
      </c>
      <c r="J33392">
        <v>477899100</v>
      </c>
      <c r="K33392" t="s">
        <v>1348</v>
      </c>
      <c r="L33392" t="s">
        <v>1341</v>
      </c>
    </row>
    <row r="33393" spans="8:12" x14ac:dyDescent="0.25">
      <c r="H33393" t="s">
        <v>31030</v>
      </c>
      <c r="I33393">
        <v>9584229</v>
      </c>
      <c r="J33393">
        <v>477700900</v>
      </c>
      <c r="K33393" t="s">
        <v>1348</v>
      </c>
      <c r="L33393" t="s">
        <v>1341</v>
      </c>
    </row>
    <row r="33394" spans="8:12" x14ac:dyDescent="0.25">
      <c r="H33394" t="s">
        <v>31031</v>
      </c>
      <c r="I33394">
        <v>9584231</v>
      </c>
      <c r="J33394">
        <v>477813300</v>
      </c>
      <c r="K33394" t="s">
        <v>1348</v>
      </c>
      <c r="L33394" t="s">
        <v>1341</v>
      </c>
    </row>
    <row r="33395" spans="8:12" x14ac:dyDescent="0.25">
      <c r="H33395" t="s">
        <v>31032</v>
      </c>
      <c r="I33395">
        <v>9584243</v>
      </c>
      <c r="J33395">
        <v>477211700</v>
      </c>
      <c r="K33395" t="s">
        <v>1348</v>
      </c>
      <c r="L33395" t="s">
        <v>1341</v>
      </c>
    </row>
    <row r="33396" spans="8:12" x14ac:dyDescent="0.25">
      <c r="H33396" t="s">
        <v>31033</v>
      </c>
      <c r="I33396">
        <v>9618355</v>
      </c>
      <c r="J33396">
        <v>538006817</v>
      </c>
      <c r="K33396" t="s">
        <v>1437</v>
      </c>
      <c r="L33396" t="s">
        <v>1341</v>
      </c>
    </row>
    <row r="33397" spans="8:12" x14ac:dyDescent="0.25">
      <c r="H33397" t="s">
        <v>31034</v>
      </c>
      <c r="I33397">
        <v>9742235</v>
      </c>
      <c r="J33397">
        <v>538006604</v>
      </c>
      <c r="K33397" t="s">
        <v>1437</v>
      </c>
      <c r="L33397" t="s">
        <v>1308</v>
      </c>
    </row>
    <row r="33398" spans="8:12" x14ac:dyDescent="0.25">
      <c r="H33398" t="s">
        <v>31035</v>
      </c>
      <c r="I33398">
        <v>9710086</v>
      </c>
      <c r="J33398">
        <v>538006103</v>
      </c>
      <c r="K33398" t="s">
        <v>1437</v>
      </c>
      <c r="L33398" t="s">
        <v>1308</v>
      </c>
    </row>
    <row r="33399" spans="8:12" x14ac:dyDescent="0.25">
      <c r="H33399" t="s">
        <v>31036</v>
      </c>
      <c r="I33399">
        <v>9706827</v>
      </c>
      <c r="J33399">
        <v>538005516</v>
      </c>
      <c r="K33399" t="s">
        <v>1437</v>
      </c>
      <c r="L33399" t="s">
        <v>1308</v>
      </c>
    </row>
    <row r="33400" spans="8:12" x14ac:dyDescent="0.25">
      <c r="H33400" t="s">
        <v>31037</v>
      </c>
      <c r="I33400">
        <v>9461972</v>
      </c>
      <c r="J33400">
        <v>538005020</v>
      </c>
      <c r="K33400" t="s">
        <v>1437</v>
      </c>
      <c r="L33400" t="s">
        <v>1341</v>
      </c>
    </row>
    <row r="33401" spans="8:12" x14ac:dyDescent="0.25">
      <c r="H33401" t="s">
        <v>31038</v>
      </c>
      <c r="I33401">
        <v>9543249</v>
      </c>
      <c r="J33401">
        <v>565255000</v>
      </c>
      <c r="L33401" t="s">
        <v>1341</v>
      </c>
    </row>
    <row r="33402" spans="8:12" x14ac:dyDescent="0.25">
      <c r="H33402" t="s">
        <v>31039</v>
      </c>
      <c r="I33402">
        <v>9135913</v>
      </c>
      <c r="J33402">
        <v>636090984</v>
      </c>
      <c r="K33402" t="s">
        <v>1464</v>
      </c>
      <c r="L33402" t="s">
        <v>1341</v>
      </c>
    </row>
    <row r="33403" spans="8:12" x14ac:dyDescent="0.25">
      <c r="H33403" t="s">
        <v>31040</v>
      </c>
      <c r="I33403">
        <v>9619749</v>
      </c>
      <c r="J33403">
        <v>477462700</v>
      </c>
      <c r="K33403" t="s">
        <v>1348</v>
      </c>
      <c r="L33403" t="s">
        <v>1308</v>
      </c>
    </row>
    <row r="33404" spans="8:12" x14ac:dyDescent="0.25">
      <c r="H33404" t="s">
        <v>1242</v>
      </c>
      <c r="I33404">
        <v>9593751</v>
      </c>
      <c r="J33404">
        <v>477598200</v>
      </c>
      <c r="K33404" t="s">
        <v>1348</v>
      </c>
      <c r="L33404" t="s">
        <v>1341</v>
      </c>
    </row>
    <row r="33405" spans="8:12" x14ac:dyDescent="0.25">
      <c r="H33405" t="s">
        <v>1243</v>
      </c>
      <c r="I33405">
        <v>9593763</v>
      </c>
      <c r="J33405">
        <v>477444900</v>
      </c>
      <c r="K33405" t="s">
        <v>1348</v>
      </c>
      <c r="L33405" t="s">
        <v>1308</v>
      </c>
    </row>
    <row r="33406" spans="8:12" x14ac:dyDescent="0.25">
      <c r="H33406" t="s">
        <v>1244</v>
      </c>
      <c r="I33406">
        <v>9593775</v>
      </c>
      <c r="J33406">
        <v>477224500</v>
      </c>
      <c r="K33406" t="s">
        <v>1348</v>
      </c>
      <c r="L33406" t="s">
        <v>1308</v>
      </c>
    </row>
    <row r="33407" spans="8:12" x14ac:dyDescent="0.25">
      <c r="H33407" t="s">
        <v>31041</v>
      </c>
      <c r="I33407">
        <v>9593749</v>
      </c>
      <c r="J33407">
        <v>477167400</v>
      </c>
      <c r="K33407" t="s">
        <v>1348</v>
      </c>
      <c r="L33407" t="s">
        <v>1341</v>
      </c>
    </row>
    <row r="33408" spans="8:12" x14ac:dyDescent="0.25">
      <c r="H33408" t="s">
        <v>31042</v>
      </c>
      <c r="I33408">
        <v>9618630</v>
      </c>
      <c r="J33408">
        <v>538005019</v>
      </c>
      <c r="K33408" t="s">
        <v>1437</v>
      </c>
      <c r="L33408" t="s">
        <v>1341</v>
      </c>
    </row>
    <row r="33409" spans="8:12" x14ac:dyDescent="0.25">
      <c r="H33409" t="s">
        <v>31043</v>
      </c>
      <c r="I33409">
        <v>9718909</v>
      </c>
      <c r="J33409">
        <v>636016707</v>
      </c>
      <c r="K33409" t="s">
        <v>1464</v>
      </c>
      <c r="L33409" t="s">
        <v>1308</v>
      </c>
    </row>
    <row r="33410" spans="8:12" x14ac:dyDescent="0.25">
      <c r="H33410" t="s">
        <v>1245</v>
      </c>
      <c r="I33410">
        <v>9718911</v>
      </c>
      <c r="J33410">
        <v>636016708</v>
      </c>
      <c r="K33410" t="s">
        <v>1464</v>
      </c>
      <c r="L33410" t="s">
        <v>1308</v>
      </c>
    </row>
    <row r="33411" spans="8:12" x14ac:dyDescent="0.25">
      <c r="H33411" t="s">
        <v>1245</v>
      </c>
      <c r="I33411">
        <v>9718911</v>
      </c>
      <c r="J33411">
        <v>477677900</v>
      </c>
      <c r="K33411" t="s">
        <v>1348</v>
      </c>
      <c r="L33411" t="s">
        <v>1308</v>
      </c>
    </row>
    <row r="33412" spans="8:12" x14ac:dyDescent="0.25">
      <c r="H33412" t="s">
        <v>31044</v>
      </c>
      <c r="I33412">
        <v>9725732</v>
      </c>
      <c r="J33412">
        <v>636016709</v>
      </c>
      <c r="K33412" t="s">
        <v>1464</v>
      </c>
      <c r="L33412" t="s">
        <v>1308</v>
      </c>
    </row>
    <row r="33413" spans="8:12" x14ac:dyDescent="0.25">
      <c r="H33413" t="s">
        <v>31045</v>
      </c>
      <c r="I33413">
        <v>9725744</v>
      </c>
      <c r="J33413">
        <v>636016798</v>
      </c>
      <c r="K33413" t="s">
        <v>1464</v>
      </c>
      <c r="L33413" t="s">
        <v>1308</v>
      </c>
    </row>
    <row r="33414" spans="8:12" x14ac:dyDescent="0.25">
      <c r="H33414" t="s">
        <v>31046</v>
      </c>
      <c r="I33414">
        <v>9574420</v>
      </c>
      <c r="J33414">
        <v>538005184</v>
      </c>
      <c r="K33414" t="s">
        <v>1437</v>
      </c>
      <c r="L33414" t="s">
        <v>1341</v>
      </c>
    </row>
    <row r="33415" spans="8:12" x14ac:dyDescent="0.25">
      <c r="H33415" t="s">
        <v>31047</v>
      </c>
      <c r="I33415">
        <v>9401910</v>
      </c>
      <c r="J33415">
        <v>229732000</v>
      </c>
      <c r="L33415" t="s">
        <v>1295</v>
      </c>
    </row>
    <row r="33416" spans="8:12" x14ac:dyDescent="0.25">
      <c r="H33416" t="s">
        <v>1246</v>
      </c>
      <c r="I33416">
        <v>9423293</v>
      </c>
      <c r="J33416">
        <v>249944000</v>
      </c>
      <c r="K33416" t="s">
        <v>1340</v>
      </c>
      <c r="L33416" t="s">
        <v>1341</v>
      </c>
    </row>
    <row r="33417" spans="8:12" x14ac:dyDescent="0.25">
      <c r="H33417" t="s">
        <v>31048</v>
      </c>
      <c r="I33417">
        <v>8515037</v>
      </c>
      <c r="J33417">
        <v>371198000</v>
      </c>
      <c r="L33417" t="s">
        <v>1341</v>
      </c>
    </row>
    <row r="33418" spans="8:12" x14ac:dyDescent="0.25">
      <c r="H33418" t="s">
        <v>31049</v>
      </c>
      <c r="I33418">
        <v>8515697</v>
      </c>
      <c r="J33418">
        <v>412079270</v>
      </c>
      <c r="K33418" t="s">
        <v>1328</v>
      </c>
      <c r="L33418" t="s">
        <v>1341</v>
      </c>
    </row>
    <row r="33419" spans="8:12" x14ac:dyDescent="0.25">
      <c r="H33419" t="s">
        <v>31050</v>
      </c>
      <c r="I33419">
        <v>9279410</v>
      </c>
      <c r="J33419">
        <v>257206000</v>
      </c>
      <c r="K33419" t="s">
        <v>1335</v>
      </c>
      <c r="L33419" t="s">
        <v>1295</v>
      </c>
    </row>
    <row r="33420" spans="8:12" x14ac:dyDescent="0.25">
      <c r="H33420" t="s">
        <v>31051</v>
      </c>
      <c r="I33420">
        <v>8001517</v>
      </c>
      <c r="J33420">
        <v>620045000</v>
      </c>
      <c r="L33420" t="s">
        <v>1295</v>
      </c>
    </row>
    <row r="33421" spans="8:12" x14ac:dyDescent="0.25">
      <c r="H33421" t="s">
        <v>31052</v>
      </c>
      <c r="I33421">
        <v>9420370</v>
      </c>
      <c r="J33421">
        <v>422021500</v>
      </c>
      <c r="K33421" t="s">
        <v>1664</v>
      </c>
      <c r="L33421" t="s">
        <v>1308</v>
      </c>
    </row>
    <row r="33422" spans="8:12" x14ac:dyDescent="0.25">
      <c r="H33422" t="s">
        <v>31053</v>
      </c>
      <c r="I33422">
        <v>9543500</v>
      </c>
      <c r="J33422">
        <v>775090000</v>
      </c>
      <c r="K33422" t="s">
        <v>1875</v>
      </c>
      <c r="L33422" t="s">
        <v>1313</v>
      </c>
    </row>
    <row r="33423" spans="8:12" x14ac:dyDescent="0.25">
      <c r="H33423" t="s">
        <v>31054</v>
      </c>
      <c r="I33423">
        <v>9636747</v>
      </c>
      <c r="J33423">
        <v>229583000</v>
      </c>
      <c r="L33423" t="s">
        <v>1586</v>
      </c>
    </row>
    <row r="33424" spans="8:12" x14ac:dyDescent="0.25">
      <c r="H33424" t="s">
        <v>31055</v>
      </c>
      <c r="I33424">
        <v>9046576</v>
      </c>
      <c r="J33424">
        <v>273352470</v>
      </c>
      <c r="K33424" t="s">
        <v>1297</v>
      </c>
      <c r="L33424" t="s">
        <v>1326</v>
      </c>
    </row>
    <row r="33425" spans="8:12" x14ac:dyDescent="0.25">
      <c r="H33425" t="s">
        <v>31056</v>
      </c>
      <c r="I33425">
        <v>9300348</v>
      </c>
      <c r="J33425">
        <v>273444390</v>
      </c>
      <c r="K33425" t="s">
        <v>1297</v>
      </c>
      <c r="L33425" t="s">
        <v>1362</v>
      </c>
    </row>
    <row r="33426" spans="8:12" x14ac:dyDescent="0.25">
      <c r="H33426" t="s">
        <v>31057</v>
      </c>
      <c r="I33426">
        <v>9708320</v>
      </c>
      <c r="J33426">
        <v>636016958</v>
      </c>
      <c r="K33426" t="s">
        <v>1464</v>
      </c>
      <c r="L33426" t="s">
        <v>1308</v>
      </c>
    </row>
    <row r="33427" spans="8:12" x14ac:dyDescent="0.25">
      <c r="H33427" t="s">
        <v>1247</v>
      </c>
      <c r="I33427">
        <v>9370771</v>
      </c>
      <c r="J33427">
        <v>370067000</v>
      </c>
      <c r="L33427" t="s">
        <v>1341</v>
      </c>
    </row>
    <row r="33428" spans="8:12" x14ac:dyDescent="0.25">
      <c r="H33428" t="s">
        <v>31058</v>
      </c>
      <c r="I33428">
        <v>9678989</v>
      </c>
      <c r="J33428">
        <v>636015927</v>
      </c>
      <c r="K33428" t="s">
        <v>1464</v>
      </c>
      <c r="L33428" t="s">
        <v>1346</v>
      </c>
    </row>
    <row r="33429" spans="8:12" x14ac:dyDescent="0.25">
      <c r="H33429" t="s">
        <v>31059</v>
      </c>
      <c r="I33429">
        <v>9300532</v>
      </c>
      <c r="J33429">
        <v>538002749</v>
      </c>
      <c r="K33429" t="s">
        <v>1437</v>
      </c>
      <c r="L33429" t="s">
        <v>1341</v>
      </c>
    </row>
    <row r="33430" spans="8:12" x14ac:dyDescent="0.25">
      <c r="H33430" t="s">
        <v>31060</v>
      </c>
      <c r="I33430">
        <v>9324461</v>
      </c>
      <c r="J33430">
        <v>538003320</v>
      </c>
      <c r="K33430" t="s">
        <v>1437</v>
      </c>
      <c r="L33430" t="s">
        <v>1341</v>
      </c>
    </row>
    <row r="33431" spans="8:12" x14ac:dyDescent="0.25">
      <c r="H33431" t="s">
        <v>1248</v>
      </c>
      <c r="I33431">
        <v>9619529</v>
      </c>
      <c r="J33431">
        <v>538004507</v>
      </c>
      <c r="K33431" t="s">
        <v>1437</v>
      </c>
      <c r="L33431" t="s">
        <v>1341</v>
      </c>
    </row>
    <row r="33432" spans="8:12" x14ac:dyDescent="0.25">
      <c r="H33432" t="s">
        <v>31061</v>
      </c>
      <c r="I33432">
        <v>9454503</v>
      </c>
      <c r="J33432">
        <v>538003057</v>
      </c>
      <c r="K33432" t="s">
        <v>1437</v>
      </c>
      <c r="L33432" t="s">
        <v>1341</v>
      </c>
    </row>
    <row r="33433" spans="8:12" x14ac:dyDescent="0.25">
      <c r="H33433" t="s">
        <v>1249</v>
      </c>
      <c r="I33433">
        <v>9597123</v>
      </c>
      <c r="J33433">
        <v>538004552</v>
      </c>
      <c r="K33433" t="s">
        <v>1437</v>
      </c>
      <c r="L33433" t="s">
        <v>1308</v>
      </c>
    </row>
    <row r="33434" spans="8:12" x14ac:dyDescent="0.25">
      <c r="H33434" t="s">
        <v>1250</v>
      </c>
      <c r="I33434">
        <v>9286580</v>
      </c>
      <c r="J33434">
        <v>538002565</v>
      </c>
      <c r="K33434" t="s">
        <v>1437</v>
      </c>
      <c r="L33434" t="s">
        <v>1341</v>
      </c>
    </row>
    <row r="33435" spans="8:12" x14ac:dyDescent="0.25">
      <c r="H33435" t="s">
        <v>31062</v>
      </c>
      <c r="I33435">
        <v>9300506</v>
      </c>
      <c r="J33435">
        <v>538002484</v>
      </c>
      <c r="K33435" t="s">
        <v>1437</v>
      </c>
      <c r="L33435" t="s">
        <v>1341</v>
      </c>
    </row>
    <row r="33436" spans="8:12" x14ac:dyDescent="0.25">
      <c r="H33436" t="s">
        <v>31063</v>
      </c>
      <c r="I33436">
        <v>9442500</v>
      </c>
      <c r="J33436">
        <v>271042805</v>
      </c>
      <c r="K33436" t="s">
        <v>1373</v>
      </c>
      <c r="L33436" t="s">
        <v>1341</v>
      </c>
    </row>
    <row r="33437" spans="8:12" x14ac:dyDescent="0.25">
      <c r="H33437" t="s">
        <v>31064</v>
      </c>
      <c r="I33437">
        <v>9442512</v>
      </c>
      <c r="J33437">
        <v>271042868</v>
      </c>
      <c r="K33437" t="s">
        <v>1373</v>
      </c>
      <c r="L33437" t="s">
        <v>1341</v>
      </c>
    </row>
    <row r="33438" spans="8:12" x14ac:dyDescent="0.25">
      <c r="H33438" t="s">
        <v>31065</v>
      </c>
      <c r="I33438">
        <v>9396218</v>
      </c>
      <c r="J33438">
        <v>538002750</v>
      </c>
      <c r="K33438" t="s">
        <v>1437</v>
      </c>
      <c r="L33438" t="s">
        <v>1341</v>
      </c>
    </row>
    <row r="33439" spans="8:12" x14ac:dyDescent="0.25">
      <c r="H33439" t="s">
        <v>31066</v>
      </c>
      <c r="I33439">
        <v>9514341</v>
      </c>
      <c r="J33439">
        <v>271040311</v>
      </c>
      <c r="K33439" t="s">
        <v>1373</v>
      </c>
      <c r="L33439" t="s">
        <v>1341</v>
      </c>
    </row>
    <row r="33440" spans="8:12" x14ac:dyDescent="0.25">
      <c r="H33440" t="s">
        <v>1251</v>
      </c>
      <c r="I33440">
        <v>9286566</v>
      </c>
      <c r="J33440">
        <v>538002459</v>
      </c>
      <c r="K33440" t="s">
        <v>1437</v>
      </c>
      <c r="L33440" t="s">
        <v>1341</v>
      </c>
    </row>
    <row r="33441" spans="8:12" x14ac:dyDescent="0.25">
      <c r="H33441" t="s">
        <v>31067</v>
      </c>
      <c r="I33441">
        <v>9300518</v>
      </c>
      <c r="J33441">
        <v>538002527</v>
      </c>
      <c r="K33441" t="s">
        <v>1437</v>
      </c>
      <c r="L33441" t="s">
        <v>1341</v>
      </c>
    </row>
    <row r="33442" spans="8:12" x14ac:dyDescent="0.25">
      <c r="H33442" t="s">
        <v>31068</v>
      </c>
      <c r="I33442">
        <v>9300520</v>
      </c>
      <c r="J33442">
        <v>538002751</v>
      </c>
      <c r="K33442" t="s">
        <v>1437</v>
      </c>
      <c r="L33442" t="s">
        <v>1341</v>
      </c>
    </row>
    <row r="33443" spans="8:12" x14ac:dyDescent="0.25">
      <c r="H33443" t="s">
        <v>121</v>
      </c>
      <c r="I33443">
        <v>9286578</v>
      </c>
      <c r="J33443">
        <v>538002531</v>
      </c>
      <c r="K33443" t="s">
        <v>1437</v>
      </c>
      <c r="L33443" t="s">
        <v>1341</v>
      </c>
    </row>
    <row r="33444" spans="8:12" x14ac:dyDescent="0.25">
      <c r="H33444" t="s">
        <v>1252</v>
      </c>
      <c r="I33444">
        <v>9296262</v>
      </c>
      <c r="J33444">
        <v>538002548</v>
      </c>
      <c r="K33444" t="s">
        <v>1437</v>
      </c>
      <c r="L33444" t="s">
        <v>1341</v>
      </c>
    </row>
    <row r="33445" spans="8:12" x14ac:dyDescent="0.25">
      <c r="H33445" t="s">
        <v>31069</v>
      </c>
      <c r="I33445">
        <v>9396206</v>
      </c>
      <c r="J33445">
        <v>538002748</v>
      </c>
      <c r="K33445" t="s">
        <v>1437</v>
      </c>
      <c r="L33445" t="s">
        <v>1341</v>
      </c>
    </row>
    <row r="33446" spans="8:12" x14ac:dyDescent="0.25">
      <c r="H33446" t="s">
        <v>31070</v>
      </c>
      <c r="I33446">
        <v>8131142</v>
      </c>
      <c r="J33446">
        <v>235099481</v>
      </c>
      <c r="K33446" t="s">
        <v>1558</v>
      </c>
      <c r="L33446" t="s">
        <v>1295</v>
      </c>
    </row>
    <row r="33447" spans="8:12" x14ac:dyDescent="0.25">
      <c r="H33447" t="s">
        <v>31071</v>
      </c>
      <c r="I33447">
        <v>9230191</v>
      </c>
      <c r="J33447">
        <v>374309000</v>
      </c>
      <c r="L33447" t="s">
        <v>1341</v>
      </c>
    </row>
    <row r="33448" spans="8:12" x14ac:dyDescent="0.25">
      <c r="H33448" t="s">
        <v>31072</v>
      </c>
      <c r="I33448">
        <v>9136838</v>
      </c>
      <c r="J33448">
        <v>249988000</v>
      </c>
      <c r="K33448" t="s">
        <v>1340</v>
      </c>
      <c r="L33448" t="s">
        <v>1295</v>
      </c>
    </row>
    <row r="33449" spans="8:12" x14ac:dyDescent="0.25">
      <c r="H33449" t="s">
        <v>31073</v>
      </c>
      <c r="I33449">
        <v>9555357</v>
      </c>
      <c r="J33449">
        <v>273353680</v>
      </c>
      <c r="K33449" t="s">
        <v>1297</v>
      </c>
      <c r="L33449" t="s">
        <v>1295</v>
      </c>
    </row>
    <row r="33450" spans="8:12" x14ac:dyDescent="0.25">
      <c r="H33450" t="s">
        <v>31074</v>
      </c>
      <c r="I33450">
        <v>7703778</v>
      </c>
      <c r="J33450">
        <v>468375000</v>
      </c>
      <c r="K33450" t="s">
        <v>1299</v>
      </c>
      <c r="L33450" t="s">
        <v>1295</v>
      </c>
    </row>
    <row r="33451" spans="8:12" x14ac:dyDescent="0.25">
      <c r="H33451" t="s">
        <v>31075</v>
      </c>
      <c r="I33451">
        <v>9337353</v>
      </c>
      <c r="J33451">
        <v>253318000</v>
      </c>
      <c r="K33451" t="s">
        <v>1615</v>
      </c>
      <c r="L33451" t="s">
        <v>1614</v>
      </c>
    </row>
    <row r="33452" spans="8:12" x14ac:dyDescent="0.25">
      <c r="H33452" t="s">
        <v>31076</v>
      </c>
      <c r="I33452">
        <v>8704913</v>
      </c>
      <c r="J33452">
        <v>273357840</v>
      </c>
      <c r="K33452" t="s">
        <v>1297</v>
      </c>
      <c r="L33452" t="s">
        <v>1326</v>
      </c>
    </row>
    <row r="33453" spans="8:12" x14ac:dyDescent="0.25">
      <c r="H33453" t="s">
        <v>31077</v>
      </c>
      <c r="I33453">
        <v>9333242</v>
      </c>
      <c r="J33453">
        <v>371924000</v>
      </c>
      <c r="L33453" t="s">
        <v>1362</v>
      </c>
    </row>
    <row r="33454" spans="8:12" x14ac:dyDescent="0.25">
      <c r="H33454" t="s">
        <v>31078</v>
      </c>
      <c r="I33454">
        <v>7924322</v>
      </c>
      <c r="J33454">
        <v>667005006</v>
      </c>
      <c r="K33454" t="s">
        <v>2089</v>
      </c>
      <c r="L33454" t="s">
        <v>1295</v>
      </c>
    </row>
    <row r="33455" spans="8:12" x14ac:dyDescent="0.25">
      <c r="H33455" t="s">
        <v>31078</v>
      </c>
      <c r="I33455">
        <v>9735323</v>
      </c>
      <c r="J33455">
        <v>273342890</v>
      </c>
      <c r="K33455" t="s">
        <v>1297</v>
      </c>
      <c r="L33455" t="s">
        <v>1313</v>
      </c>
    </row>
    <row r="33456" spans="8:12" x14ac:dyDescent="0.25">
      <c r="H33456" t="s">
        <v>31079</v>
      </c>
      <c r="I33456">
        <v>9203992</v>
      </c>
      <c r="J33456">
        <v>413804000</v>
      </c>
      <c r="K33456" t="s">
        <v>1328</v>
      </c>
      <c r="L33456" t="s">
        <v>1362</v>
      </c>
    </row>
    <row r="33457" spans="8:12" x14ac:dyDescent="0.25">
      <c r="H33457" t="s">
        <v>31080</v>
      </c>
      <c r="I33457">
        <v>9404912</v>
      </c>
      <c r="J33457">
        <v>441379000</v>
      </c>
      <c r="K33457" t="s">
        <v>1352</v>
      </c>
      <c r="L33457" t="s">
        <v>1326</v>
      </c>
    </row>
    <row r="33458" spans="8:12" x14ac:dyDescent="0.25">
      <c r="H33458" t="s">
        <v>31081</v>
      </c>
      <c r="I33458">
        <v>9478078</v>
      </c>
      <c r="J33458">
        <v>370388000</v>
      </c>
      <c r="L33458" t="s">
        <v>1313</v>
      </c>
    </row>
    <row r="33459" spans="8:12" x14ac:dyDescent="0.25">
      <c r="H33459" t="s">
        <v>31082</v>
      </c>
      <c r="I33459">
        <v>9409364</v>
      </c>
      <c r="J33459">
        <v>441878000</v>
      </c>
      <c r="K33459" t="s">
        <v>1352</v>
      </c>
      <c r="L33459" t="s">
        <v>1326</v>
      </c>
    </row>
    <row r="33460" spans="8:12" x14ac:dyDescent="0.25">
      <c r="H33460" t="s">
        <v>31083</v>
      </c>
      <c r="I33460">
        <v>9479993</v>
      </c>
      <c r="J33460">
        <v>441996000</v>
      </c>
      <c r="K33460" t="s">
        <v>1352</v>
      </c>
      <c r="L33460" t="s">
        <v>1395</v>
      </c>
    </row>
    <row r="33461" spans="8:12" x14ac:dyDescent="0.25">
      <c r="H33461" t="s">
        <v>31084</v>
      </c>
      <c r="I33461">
        <v>9480007</v>
      </c>
      <c r="J33461">
        <v>441991000</v>
      </c>
      <c r="K33461" t="s">
        <v>1352</v>
      </c>
      <c r="L33461" t="s">
        <v>1412</v>
      </c>
    </row>
    <row r="33462" spans="8:12" x14ac:dyDescent="0.25">
      <c r="H33462" t="s">
        <v>31085</v>
      </c>
      <c r="I33462">
        <v>9613616</v>
      </c>
      <c r="J33462">
        <v>370813000</v>
      </c>
      <c r="L33462" t="s">
        <v>1326</v>
      </c>
    </row>
    <row r="33463" spans="8:12" x14ac:dyDescent="0.25">
      <c r="H33463" t="s">
        <v>31086</v>
      </c>
      <c r="I33463">
        <v>9607289</v>
      </c>
      <c r="J33463">
        <v>215887000</v>
      </c>
      <c r="K33463" t="s">
        <v>1340</v>
      </c>
      <c r="L33463" t="s">
        <v>1341</v>
      </c>
    </row>
    <row r="33464" spans="8:12" x14ac:dyDescent="0.25">
      <c r="H33464" t="s">
        <v>31087</v>
      </c>
      <c r="I33464">
        <v>9276250</v>
      </c>
      <c r="J33464">
        <v>563154000</v>
      </c>
      <c r="L33464" t="s">
        <v>1326</v>
      </c>
    </row>
    <row r="33465" spans="8:12" x14ac:dyDescent="0.25">
      <c r="H33465" t="s">
        <v>31088</v>
      </c>
      <c r="I33465">
        <v>9330850</v>
      </c>
      <c r="J33465">
        <v>210344000</v>
      </c>
      <c r="K33465" t="s">
        <v>1443</v>
      </c>
      <c r="L33465" t="s">
        <v>1295</v>
      </c>
    </row>
    <row r="33466" spans="8:12" x14ac:dyDescent="0.25">
      <c r="H33466" t="s">
        <v>31089</v>
      </c>
      <c r="I33466">
        <v>9565584</v>
      </c>
      <c r="J33466">
        <v>367415160</v>
      </c>
      <c r="K33466" t="s">
        <v>1431</v>
      </c>
      <c r="L33466" t="s">
        <v>1329</v>
      </c>
    </row>
    <row r="33467" spans="8:12" x14ac:dyDescent="0.25">
      <c r="H33467" t="s">
        <v>31090</v>
      </c>
      <c r="I33467">
        <v>9225251</v>
      </c>
      <c r="J33467">
        <v>565042000</v>
      </c>
      <c r="L33467" t="s">
        <v>1295</v>
      </c>
    </row>
    <row r="33468" spans="8:12" x14ac:dyDescent="0.25">
      <c r="H33468" t="s">
        <v>31090</v>
      </c>
      <c r="I33468">
        <v>9225251</v>
      </c>
      <c r="J33468">
        <v>365042000</v>
      </c>
      <c r="L33468" t="s">
        <v>1295</v>
      </c>
    </row>
    <row r="33469" spans="8:12" x14ac:dyDescent="0.25">
      <c r="H33469" t="s">
        <v>31091</v>
      </c>
      <c r="I33469">
        <v>8817318</v>
      </c>
      <c r="J33469">
        <v>514122000</v>
      </c>
      <c r="K33469" t="s">
        <v>1406</v>
      </c>
      <c r="L33469" t="s">
        <v>1295</v>
      </c>
    </row>
    <row r="33470" spans="8:12" x14ac:dyDescent="0.25">
      <c r="H33470" t="s">
        <v>31092</v>
      </c>
      <c r="I33470">
        <v>8311168</v>
      </c>
      <c r="J33470">
        <v>538002847</v>
      </c>
      <c r="K33470" t="s">
        <v>1437</v>
      </c>
      <c r="L33470" t="s">
        <v>1341</v>
      </c>
    </row>
    <row r="33471" spans="8:12" x14ac:dyDescent="0.25">
      <c r="H33471" t="s">
        <v>31093</v>
      </c>
      <c r="I33471">
        <v>8881008</v>
      </c>
      <c r="J33471">
        <v>440394000</v>
      </c>
      <c r="K33471" t="s">
        <v>1352</v>
      </c>
      <c r="L33471" t="s">
        <v>1295</v>
      </c>
    </row>
    <row r="33472" spans="8:12" x14ac:dyDescent="0.25">
      <c r="H33472" t="s">
        <v>31094</v>
      </c>
      <c r="I33472">
        <v>9167679</v>
      </c>
      <c r="J33472">
        <v>440416000</v>
      </c>
      <c r="K33472" t="s">
        <v>1352</v>
      </c>
      <c r="L33472" t="s">
        <v>1295</v>
      </c>
    </row>
    <row r="33473" spans="8:12" x14ac:dyDescent="0.25">
      <c r="H33473" t="s">
        <v>31095</v>
      </c>
      <c r="I33473">
        <v>9231066</v>
      </c>
      <c r="J33473">
        <v>440168000</v>
      </c>
      <c r="K33473" t="s">
        <v>1352</v>
      </c>
      <c r="L33473" t="s">
        <v>1326</v>
      </c>
    </row>
    <row r="33474" spans="8:12" x14ac:dyDescent="0.25">
      <c r="H33474" t="s">
        <v>31095</v>
      </c>
      <c r="I33474">
        <v>9231066</v>
      </c>
      <c r="J33474">
        <v>370680000</v>
      </c>
      <c r="L33474" t="s">
        <v>1326</v>
      </c>
    </row>
    <row r="33475" spans="8:12" x14ac:dyDescent="0.25">
      <c r="H33475" t="s">
        <v>31096</v>
      </c>
      <c r="I33475">
        <v>8714621</v>
      </c>
      <c r="J33475">
        <v>273357430</v>
      </c>
      <c r="K33475" t="s">
        <v>1297</v>
      </c>
      <c r="L33475" t="s">
        <v>1295</v>
      </c>
    </row>
    <row r="33476" spans="8:12" x14ac:dyDescent="0.25">
      <c r="H33476" t="s">
        <v>31097</v>
      </c>
      <c r="I33476">
        <v>8867387</v>
      </c>
      <c r="J33476">
        <v>514197000</v>
      </c>
      <c r="K33476" t="s">
        <v>1406</v>
      </c>
      <c r="L33476" t="s">
        <v>1295</v>
      </c>
    </row>
    <row r="33477" spans="8:12" x14ac:dyDescent="0.25">
      <c r="H33477" t="s">
        <v>31098</v>
      </c>
      <c r="I33477">
        <v>9292694</v>
      </c>
      <c r="J33477">
        <v>271015001</v>
      </c>
      <c r="K33477" t="s">
        <v>1373</v>
      </c>
      <c r="L33477" t="s">
        <v>1329</v>
      </c>
    </row>
    <row r="33478" spans="8:12" x14ac:dyDescent="0.25">
      <c r="H33478" t="s">
        <v>31099</v>
      </c>
      <c r="I33478">
        <v>9631474</v>
      </c>
      <c r="J33478">
        <v>477098100</v>
      </c>
      <c r="K33478" t="s">
        <v>1348</v>
      </c>
      <c r="L33478" t="s">
        <v>1341</v>
      </c>
    </row>
    <row r="33479" spans="8:12" x14ac:dyDescent="0.25">
      <c r="H33479" t="s">
        <v>31100</v>
      </c>
      <c r="I33479">
        <v>9431252</v>
      </c>
      <c r="J33479">
        <v>477963200</v>
      </c>
      <c r="K33479" t="s">
        <v>1348</v>
      </c>
      <c r="L33479" t="s">
        <v>1308</v>
      </c>
    </row>
    <row r="33480" spans="8:12" x14ac:dyDescent="0.25">
      <c r="H33480" t="s">
        <v>31101</v>
      </c>
      <c r="I33480">
        <v>8510037</v>
      </c>
      <c r="J33480">
        <v>413019000</v>
      </c>
      <c r="K33480" t="s">
        <v>1328</v>
      </c>
      <c r="L33480" t="s">
        <v>1341</v>
      </c>
    </row>
    <row r="33481" spans="8:12" x14ac:dyDescent="0.25">
      <c r="H33481" t="s">
        <v>31102</v>
      </c>
      <c r="I33481">
        <v>9632284</v>
      </c>
      <c r="J33481">
        <v>477902500</v>
      </c>
      <c r="K33481" t="s">
        <v>1348</v>
      </c>
      <c r="L33481" t="s">
        <v>1308</v>
      </c>
    </row>
    <row r="33482" spans="8:12" x14ac:dyDescent="0.25">
      <c r="H33482" t="s">
        <v>31103</v>
      </c>
      <c r="I33482">
        <v>8601264</v>
      </c>
      <c r="J33482">
        <v>412593000</v>
      </c>
      <c r="K33482" t="s">
        <v>1328</v>
      </c>
      <c r="L33482" t="s">
        <v>1308</v>
      </c>
    </row>
    <row r="33483" spans="8:12" x14ac:dyDescent="0.25">
      <c r="H33483" t="s">
        <v>31104</v>
      </c>
      <c r="I33483">
        <v>9317224</v>
      </c>
      <c r="J33483">
        <v>416479000</v>
      </c>
      <c r="K33483" t="s">
        <v>2577</v>
      </c>
      <c r="L33483" t="s">
        <v>1295</v>
      </c>
    </row>
    <row r="33484" spans="8:12" x14ac:dyDescent="0.25">
      <c r="H33484" t="s">
        <v>31105</v>
      </c>
      <c r="I33484">
        <v>8920062</v>
      </c>
      <c r="J33484">
        <v>373111000</v>
      </c>
      <c r="L33484" t="s">
        <v>1341</v>
      </c>
    </row>
    <row r="33485" spans="8:12" x14ac:dyDescent="0.25">
      <c r="H33485" t="s">
        <v>31106</v>
      </c>
      <c r="I33485">
        <v>9394765</v>
      </c>
      <c r="J33485">
        <v>636013646</v>
      </c>
      <c r="K33485" t="s">
        <v>1464</v>
      </c>
      <c r="L33485" t="s">
        <v>1341</v>
      </c>
    </row>
    <row r="33486" spans="8:12" x14ac:dyDescent="0.25">
      <c r="H33486" t="s">
        <v>31107</v>
      </c>
      <c r="I33486">
        <v>9158393</v>
      </c>
      <c r="J33486">
        <v>351119000</v>
      </c>
      <c r="K33486" t="s">
        <v>1332</v>
      </c>
      <c r="L33486" t="s">
        <v>1341</v>
      </c>
    </row>
    <row r="33487" spans="8:12" x14ac:dyDescent="0.25">
      <c r="H33487" t="s">
        <v>31108</v>
      </c>
      <c r="I33487">
        <v>9072185</v>
      </c>
      <c r="J33487">
        <v>374985000</v>
      </c>
      <c r="L33487" t="s">
        <v>1308</v>
      </c>
    </row>
    <row r="33488" spans="8:12" x14ac:dyDescent="0.25">
      <c r="H33488" t="s">
        <v>31109</v>
      </c>
      <c r="I33488">
        <v>8031407</v>
      </c>
      <c r="J33488">
        <v>667288000</v>
      </c>
      <c r="K33488" t="s">
        <v>2089</v>
      </c>
      <c r="L33488" t="s">
        <v>1295</v>
      </c>
    </row>
    <row r="33489" spans="8:12" x14ac:dyDescent="0.25">
      <c r="H33489" t="s">
        <v>31110</v>
      </c>
      <c r="I33489">
        <v>9592484</v>
      </c>
      <c r="J33489">
        <v>271042475</v>
      </c>
      <c r="K33489" t="s">
        <v>1373</v>
      </c>
      <c r="L33489" t="s">
        <v>1362</v>
      </c>
    </row>
    <row r="33490" spans="8:12" x14ac:dyDescent="0.25">
      <c r="H33490" t="s">
        <v>31111</v>
      </c>
      <c r="I33490">
        <v>8132598</v>
      </c>
      <c r="J33490">
        <v>271002143</v>
      </c>
      <c r="K33490" t="s">
        <v>1373</v>
      </c>
      <c r="L33490" t="s">
        <v>1295</v>
      </c>
    </row>
    <row r="33491" spans="8:12" x14ac:dyDescent="0.25">
      <c r="H33491" t="s">
        <v>31112</v>
      </c>
      <c r="I33491">
        <v>9113575</v>
      </c>
      <c r="J33491">
        <v>413268000</v>
      </c>
      <c r="K33491" t="s">
        <v>1328</v>
      </c>
      <c r="L33491" t="s">
        <v>1341</v>
      </c>
    </row>
    <row r="33492" spans="8:12" x14ac:dyDescent="0.25">
      <c r="H33492" t="s">
        <v>31113</v>
      </c>
      <c r="I33492">
        <v>9636199</v>
      </c>
      <c r="J33492">
        <v>414737000</v>
      </c>
      <c r="L33492" t="s">
        <v>1308</v>
      </c>
    </row>
    <row r="33493" spans="8:12" x14ac:dyDescent="0.25">
      <c r="H33493" t="s">
        <v>31114</v>
      </c>
      <c r="I33493">
        <v>9077381</v>
      </c>
      <c r="J33493">
        <v>413266000</v>
      </c>
      <c r="K33493" t="s">
        <v>1328</v>
      </c>
      <c r="L33493" t="s">
        <v>1341</v>
      </c>
    </row>
    <row r="33494" spans="8:12" x14ac:dyDescent="0.25">
      <c r="H33494" t="s">
        <v>31115</v>
      </c>
      <c r="I33494">
        <v>9636163</v>
      </c>
      <c r="J33494">
        <v>414702000</v>
      </c>
      <c r="L33494" t="s">
        <v>1308</v>
      </c>
    </row>
    <row r="33495" spans="8:12" x14ac:dyDescent="0.25">
      <c r="H33495" t="s">
        <v>31116</v>
      </c>
      <c r="I33495">
        <v>9484314</v>
      </c>
      <c r="J33495">
        <v>413333000</v>
      </c>
      <c r="K33495" t="s">
        <v>1328</v>
      </c>
      <c r="L33495" t="s">
        <v>1326</v>
      </c>
    </row>
    <row r="33496" spans="8:12" x14ac:dyDescent="0.25">
      <c r="H33496" t="s">
        <v>31117</v>
      </c>
      <c r="I33496">
        <v>9636187</v>
      </c>
      <c r="J33496">
        <v>414730000</v>
      </c>
      <c r="L33496" t="s">
        <v>1308</v>
      </c>
    </row>
    <row r="33497" spans="8:12" x14ac:dyDescent="0.25">
      <c r="H33497" t="s">
        <v>31118</v>
      </c>
      <c r="I33497">
        <v>9654206</v>
      </c>
      <c r="J33497">
        <v>414768000</v>
      </c>
      <c r="L33497" t="s">
        <v>1308</v>
      </c>
    </row>
    <row r="33498" spans="8:12" x14ac:dyDescent="0.25">
      <c r="H33498" t="s">
        <v>31119</v>
      </c>
      <c r="I33498">
        <v>8811089</v>
      </c>
      <c r="J33498">
        <v>515568000</v>
      </c>
      <c r="K33498" t="s">
        <v>1406</v>
      </c>
      <c r="L33498" t="s">
        <v>1308</v>
      </c>
    </row>
    <row r="33499" spans="8:12" x14ac:dyDescent="0.25">
      <c r="H33499" t="s">
        <v>31120</v>
      </c>
      <c r="I33499">
        <v>8307375</v>
      </c>
      <c r="J33499">
        <v>412371770</v>
      </c>
      <c r="K33499" t="s">
        <v>1328</v>
      </c>
      <c r="L33499" t="s">
        <v>1308</v>
      </c>
    </row>
    <row r="33500" spans="8:12" x14ac:dyDescent="0.25">
      <c r="H33500" t="s">
        <v>31121</v>
      </c>
      <c r="I33500">
        <v>9673501</v>
      </c>
      <c r="J33500">
        <v>414767000</v>
      </c>
      <c r="L33500" t="s">
        <v>1308</v>
      </c>
    </row>
    <row r="33501" spans="8:12" x14ac:dyDescent="0.25">
      <c r="H33501" t="s">
        <v>31122</v>
      </c>
      <c r="I33501">
        <v>9348144</v>
      </c>
      <c r="J33501">
        <v>312762000</v>
      </c>
      <c r="K33501" t="s">
        <v>1379</v>
      </c>
      <c r="L33501" t="s">
        <v>1308</v>
      </c>
    </row>
    <row r="33502" spans="8:12" x14ac:dyDescent="0.25">
      <c r="H33502" t="s">
        <v>31123</v>
      </c>
      <c r="I33502">
        <v>9012161</v>
      </c>
      <c r="J33502">
        <v>515851000</v>
      </c>
      <c r="K33502" t="s">
        <v>1406</v>
      </c>
      <c r="L33502" t="s">
        <v>1308</v>
      </c>
    </row>
    <row r="33503" spans="8:12" x14ac:dyDescent="0.25">
      <c r="H33503" t="s">
        <v>31124</v>
      </c>
      <c r="I33503">
        <v>9636175</v>
      </c>
      <c r="J33503">
        <v>414703000</v>
      </c>
      <c r="L33503" t="s">
        <v>1308</v>
      </c>
    </row>
    <row r="33504" spans="8:12" x14ac:dyDescent="0.25">
      <c r="H33504" t="s">
        <v>31125</v>
      </c>
      <c r="I33504">
        <v>9397705</v>
      </c>
      <c r="J33504">
        <v>413338000</v>
      </c>
      <c r="K33504" t="s">
        <v>1328</v>
      </c>
      <c r="L33504" t="s">
        <v>1308</v>
      </c>
    </row>
    <row r="33505" spans="8:12" x14ac:dyDescent="0.25">
      <c r="H33505" t="s">
        <v>31126</v>
      </c>
      <c r="I33505">
        <v>9654218</v>
      </c>
      <c r="J33505">
        <v>414769000</v>
      </c>
      <c r="L33505" t="s">
        <v>1308</v>
      </c>
    </row>
    <row r="33506" spans="8:12" x14ac:dyDescent="0.25">
      <c r="H33506" t="s">
        <v>31127</v>
      </c>
      <c r="I33506">
        <v>9396892</v>
      </c>
      <c r="J33506">
        <v>413336000</v>
      </c>
      <c r="K33506" t="s">
        <v>1328</v>
      </c>
      <c r="L33506" t="s">
        <v>1341</v>
      </c>
    </row>
    <row r="33507" spans="8:12" x14ac:dyDescent="0.25">
      <c r="H33507" t="s">
        <v>31128</v>
      </c>
      <c r="I33507">
        <v>9397690</v>
      </c>
      <c r="J33507">
        <v>413980000</v>
      </c>
      <c r="K33507" t="s">
        <v>1328</v>
      </c>
      <c r="L33507" t="s">
        <v>1341</v>
      </c>
    </row>
    <row r="33508" spans="8:12" x14ac:dyDescent="0.25">
      <c r="H33508" t="s">
        <v>31129</v>
      </c>
      <c r="I33508">
        <v>9161053</v>
      </c>
      <c r="J33508">
        <v>413265000</v>
      </c>
      <c r="K33508" t="s">
        <v>1328</v>
      </c>
      <c r="L33508" t="s">
        <v>1341</v>
      </c>
    </row>
    <row r="33509" spans="8:12" x14ac:dyDescent="0.25">
      <c r="H33509" t="s">
        <v>31130</v>
      </c>
      <c r="I33509">
        <v>9654189</v>
      </c>
      <c r="J33509">
        <v>414738000</v>
      </c>
      <c r="L33509" t="s">
        <v>1308</v>
      </c>
    </row>
    <row r="33510" spans="8:12" x14ac:dyDescent="0.25">
      <c r="H33510" t="s">
        <v>31131</v>
      </c>
      <c r="I33510">
        <v>9397688</v>
      </c>
      <c r="J33510">
        <v>413337000</v>
      </c>
      <c r="K33510" t="s">
        <v>1328</v>
      </c>
      <c r="L33510" t="s">
        <v>1341</v>
      </c>
    </row>
    <row r="33511" spans="8:12" x14ac:dyDescent="0.25">
      <c r="H33511" t="s">
        <v>31132</v>
      </c>
      <c r="I33511">
        <v>9106716</v>
      </c>
      <c r="J33511">
        <v>413269000</v>
      </c>
      <c r="K33511" t="s">
        <v>1328</v>
      </c>
      <c r="L33511" t="s">
        <v>1341</v>
      </c>
    </row>
    <row r="33512" spans="8:12" x14ac:dyDescent="0.25">
      <c r="H33512" t="s">
        <v>31133</v>
      </c>
      <c r="I33512">
        <v>9113898</v>
      </c>
      <c r="J33512">
        <v>413143000</v>
      </c>
      <c r="K33512" t="s">
        <v>1328</v>
      </c>
      <c r="L33512" t="s">
        <v>1341</v>
      </c>
    </row>
    <row r="33513" spans="8:12" x14ac:dyDescent="0.25">
      <c r="H33513" t="s">
        <v>31134</v>
      </c>
      <c r="I33513">
        <v>9654191</v>
      </c>
      <c r="J33513">
        <v>414739000</v>
      </c>
      <c r="L33513" t="s">
        <v>1308</v>
      </c>
    </row>
    <row r="33514" spans="8:12" x14ac:dyDescent="0.25">
      <c r="H33514" t="s">
        <v>31135</v>
      </c>
      <c r="I33514">
        <v>8805078</v>
      </c>
      <c r="J33514">
        <v>514526000</v>
      </c>
      <c r="K33514" t="s">
        <v>1406</v>
      </c>
      <c r="L33514" t="s">
        <v>1308</v>
      </c>
    </row>
    <row r="33515" spans="8:12" x14ac:dyDescent="0.25">
      <c r="H33515" t="s">
        <v>31136</v>
      </c>
      <c r="I33515">
        <v>9494395</v>
      </c>
      <c r="J33515">
        <v>413687000</v>
      </c>
      <c r="K33515" t="s">
        <v>1328</v>
      </c>
      <c r="L33515" t="s">
        <v>1341</v>
      </c>
    </row>
    <row r="33516" spans="8:12" x14ac:dyDescent="0.25">
      <c r="H33516" t="s">
        <v>31137</v>
      </c>
      <c r="I33516">
        <v>9010058</v>
      </c>
      <c r="J33516">
        <v>352938000</v>
      </c>
      <c r="K33516" t="s">
        <v>1332</v>
      </c>
      <c r="L33516" t="s">
        <v>1295</v>
      </c>
    </row>
    <row r="33517" spans="8:12" x14ac:dyDescent="0.25">
      <c r="H33517" t="s">
        <v>31138</v>
      </c>
      <c r="I33517">
        <v>9169811</v>
      </c>
      <c r="J33517">
        <v>477017100</v>
      </c>
      <c r="K33517" t="s">
        <v>1348</v>
      </c>
      <c r="L33517" t="s">
        <v>1295</v>
      </c>
    </row>
    <row r="33518" spans="8:12" x14ac:dyDescent="0.25">
      <c r="H33518" t="s">
        <v>1253</v>
      </c>
      <c r="I33518">
        <v>9611565</v>
      </c>
      <c r="J33518">
        <v>352614000</v>
      </c>
      <c r="K33518" t="s">
        <v>1332</v>
      </c>
      <c r="L33518" t="s">
        <v>1341</v>
      </c>
    </row>
    <row r="33519" spans="8:12" x14ac:dyDescent="0.25">
      <c r="H33519" t="s">
        <v>31139</v>
      </c>
      <c r="I33519">
        <v>8308745</v>
      </c>
      <c r="J33519">
        <v>515619000</v>
      </c>
      <c r="K33519" t="s">
        <v>1406</v>
      </c>
      <c r="L33519" t="s">
        <v>1295</v>
      </c>
    </row>
    <row r="33520" spans="8:12" x14ac:dyDescent="0.25">
      <c r="H33520" t="s">
        <v>31140</v>
      </c>
      <c r="I33520">
        <v>9167722</v>
      </c>
      <c r="J33520">
        <v>515803000</v>
      </c>
      <c r="K33520" t="s">
        <v>1406</v>
      </c>
      <c r="L33520" t="s">
        <v>1308</v>
      </c>
    </row>
    <row r="33521" spans="8:12" x14ac:dyDescent="0.25">
      <c r="H33521" t="s">
        <v>31141</v>
      </c>
      <c r="I33521">
        <v>9028639</v>
      </c>
      <c r="J33521">
        <v>514580000</v>
      </c>
      <c r="K33521" t="s">
        <v>1406</v>
      </c>
      <c r="L33521" t="s">
        <v>1295</v>
      </c>
    </row>
    <row r="33522" spans="8:12" x14ac:dyDescent="0.25">
      <c r="H33522" t="s">
        <v>31142</v>
      </c>
      <c r="I33522">
        <v>9103166</v>
      </c>
      <c r="J33522">
        <v>413267000</v>
      </c>
      <c r="K33522" t="s">
        <v>1328</v>
      </c>
      <c r="L33522" t="s">
        <v>1341</v>
      </c>
    </row>
    <row r="33523" spans="8:12" x14ac:dyDescent="0.25">
      <c r="H33523" t="s">
        <v>31143</v>
      </c>
      <c r="I33523">
        <v>9715517</v>
      </c>
      <c r="J33523">
        <v>533130329</v>
      </c>
      <c r="K33523" t="s">
        <v>1563</v>
      </c>
      <c r="L33523" t="s">
        <v>1329</v>
      </c>
    </row>
    <row r="33524" spans="8:12" x14ac:dyDescent="0.25">
      <c r="H33524" t="s">
        <v>31144</v>
      </c>
      <c r="I33524">
        <v>9038816</v>
      </c>
      <c r="J33524">
        <v>441498000</v>
      </c>
      <c r="K33524" t="s">
        <v>1352</v>
      </c>
      <c r="L33524" t="s">
        <v>1313</v>
      </c>
    </row>
    <row r="33525" spans="8:12" x14ac:dyDescent="0.25">
      <c r="H33525" t="s">
        <v>31145</v>
      </c>
      <c r="I33525">
        <v>9622758</v>
      </c>
      <c r="J33525">
        <v>229594000</v>
      </c>
      <c r="L33525" t="s">
        <v>1295</v>
      </c>
    </row>
    <row r="33526" spans="8:12" x14ac:dyDescent="0.25">
      <c r="H33526" t="s">
        <v>31146</v>
      </c>
      <c r="I33526">
        <v>9103805</v>
      </c>
      <c r="J33526">
        <v>271044022</v>
      </c>
      <c r="K33526" t="s">
        <v>1373</v>
      </c>
      <c r="L33526" t="s">
        <v>1295</v>
      </c>
    </row>
    <row r="33527" spans="8:12" x14ac:dyDescent="0.25">
      <c r="H33527" t="s">
        <v>31147</v>
      </c>
      <c r="I33527">
        <v>9306119</v>
      </c>
      <c r="J33527">
        <v>635961358</v>
      </c>
      <c r="K33527" t="s">
        <v>5822</v>
      </c>
      <c r="L33527" t="s">
        <v>1308</v>
      </c>
    </row>
    <row r="33528" spans="8:12" x14ac:dyDescent="0.25">
      <c r="H33528" t="s">
        <v>31148</v>
      </c>
      <c r="I33528">
        <v>9322633</v>
      </c>
      <c r="J33528">
        <v>215937000</v>
      </c>
      <c r="K33528" t="s">
        <v>1340</v>
      </c>
      <c r="L33528" t="s">
        <v>1326</v>
      </c>
    </row>
    <row r="33529" spans="8:12" x14ac:dyDescent="0.25">
      <c r="H33529" t="s">
        <v>1254</v>
      </c>
      <c r="I33529">
        <v>9461362</v>
      </c>
      <c r="J33529">
        <v>477802500</v>
      </c>
      <c r="K33529" t="s">
        <v>1348</v>
      </c>
      <c r="L33529" t="s">
        <v>1341</v>
      </c>
    </row>
    <row r="33530" spans="8:12" x14ac:dyDescent="0.25">
      <c r="H33530" t="s">
        <v>31149</v>
      </c>
      <c r="I33530">
        <v>9496604</v>
      </c>
      <c r="J33530">
        <v>636016703</v>
      </c>
      <c r="K33530" t="s">
        <v>1464</v>
      </c>
      <c r="L33530" t="s">
        <v>1308</v>
      </c>
    </row>
    <row r="33531" spans="8:12" x14ac:dyDescent="0.25">
      <c r="H33531" t="s">
        <v>31150</v>
      </c>
      <c r="I33531">
        <v>9496599</v>
      </c>
      <c r="J33531">
        <v>416491000</v>
      </c>
      <c r="K33531" t="s">
        <v>2577</v>
      </c>
      <c r="L33531" t="s">
        <v>1308</v>
      </c>
    </row>
    <row r="33532" spans="8:12" x14ac:dyDescent="0.25">
      <c r="H33532" t="s">
        <v>31151</v>
      </c>
      <c r="I33532">
        <v>9353292</v>
      </c>
      <c r="J33532">
        <v>636013699</v>
      </c>
      <c r="K33532" t="s">
        <v>1464</v>
      </c>
      <c r="L33532" t="s">
        <v>1337</v>
      </c>
    </row>
    <row r="33533" spans="8:12" x14ac:dyDescent="0.25">
      <c r="H33533" t="s">
        <v>31152</v>
      </c>
      <c r="I33533">
        <v>9653812</v>
      </c>
      <c r="J33533">
        <v>229941000</v>
      </c>
      <c r="L33533" t="s">
        <v>1295</v>
      </c>
    </row>
    <row r="33534" spans="8:12" x14ac:dyDescent="0.25">
      <c r="H33534" t="s">
        <v>31153</v>
      </c>
      <c r="I33534">
        <v>9496460</v>
      </c>
      <c r="J33534">
        <v>416490000</v>
      </c>
      <c r="K33534" t="s">
        <v>2577</v>
      </c>
      <c r="L33534" t="s">
        <v>1308</v>
      </c>
    </row>
    <row r="33535" spans="8:12" x14ac:dyDescent="0.25">
      <c r="H33535" t="s">
        <v>31154</v>
      </c>
      <c r="I33535">
        <v>9496616</v>
      </c>
      <c r="J33535">
        <v>636016704</v>
      </c>
      <c r="K33535" t="s">
        <v>1464</v>
      </c>
      <c r="L33535" t="s">
        <v>1337</v>
      </c>
    </row>
    <row r="33536" spans="8:12" x14ac:dyDescent="0.25">
      <c r="H33536" t="s">
        <v>31155</v>
      </c>
      <c r="I33536">
        <v>9496628</v>
      </c>
      <c r="J33536">
        <v>636016705</v>
      </c>
      <c r="K33536" t="s">
        <v>1464</v>
      </c>
      <c r="L33536" t="s">
        <v>1308</v>
      </c>
    </row>
    <row r="33537" spans="8:12" x14ac:dyDescent="0.25">
      <c r="H33537" t="s">
        <v>31156</v>
      </c>
      <c r="I33537">
        <v>9622760</v>
      </c>
      <c r="J33537">
        <v>271044244</v>
      </c>
      <c r="K33537" t="s">
        <v>1373</v>
      </c>
      <c r="L33537" t="s">
        <v>1308</v>
      </c>
    </row>
    <row r="33538" spans="8:12" x14ac:dyDescent="0.25">
      <c r="H33538" t="s">
        <v>31156</v>
      </c>
      <c r="I33538">
        <v>9622760</v>
      </c>
      <c r="J33538">
        <v>256918000</v>
      </c>
      <c r="K33538" t="s">
        <v>1340</v>
      </c>
      <c r="L33538" t="s">
        <v>1308</v>
      </c>
    </row>
    <row r="33539" spans="8:12" x14ac:dyDescent="0.25">
      <c r="H33539" t="s">
        <v>31157</v>
      </c>
      <c r="I33539">
        <v>9103738</v>
      </c>
      <c r="J33539">
        <v>271044021</v>
      </c>
      <c r="K33539" t="s">
        <v>1373</v>
      </c>
      <c r="L33539" t="s">
        <v>1295</v>
      </c>
    </row>
    <row r="33540" spans="8:12" x14ac:dyDescent="0.25">
      <c r="H33540" t="s">
        <v>31158</v>
      </c>
      <c r="I33540">
        <v>9291597</v>
      </c>
      <c r="J33540">
        <v>256398000</v>
      </c>
      <c r="K33540" t="s">
        <v>1340</v>
      </c>
      <c r="L33540" t="s">
        <v>1326</v>
      </c>
    </row>
    <row r="33541" spans="8:12" x14ac:dyDescent="0.25">
      <c r="H33541" t="s">
        <v>31159</v>
      </c>
      <c r="I33541">
        <v>9551806</v>
      </c>
      <c r="J33541">
        <v>215234000</v>
      </c>
      <c r="K33541" t="s">
        <v>1340</v>
      </c>
      <c r="L33541" t="s">
        <v>1326</v>
      </c>
    </row>
    <row r="33542" spans="8:12" x14ac:dyDescent="0.25">
      <c r="H33542" t="s">
        <v>31160</v>
      </c>
      <c r="I33542">
        <v>9452775</v>
      </c>
      <c r="J33542">
        <v>248507000</v>
      </c>
      <c r="K33542" t="s">
        <v>1340</v>
      </c>
      <c r="L33542" t="s">
        <v>1326</v>
      </c>
    </row>
    <row r="33543" spans="8:12" x14ac:dyDescent="0.25">
      <c r="H33543" t="s">
        <v>31161</v>
      </c>
      <c r="I33543">
        <v>9554755</v>
      </c>
      <c r="J33543">
        <v>229370000</v>
      </c>
      <c r="L33543" t="s">
        <v>1326</v>
      </c>
    </row>
    <row r="33544" spans="8:12" x14ac:dyDescent="0.25">
      <c r="H33544" t="s">
        <v>31162</v>
      </c>
      <c r="I33544">
        <v>9660011</v>
      </c>
      <c r="J33544">
        <v>357770000</v>
      </c>
      <c r="K33544" t="s">
        <v>1332</v>
      </c>
      <c r="L33544" t="s">
        <v>1308</v>
      </c>
    </row>
    <row r="33545" spans="8:12" x14ac:dyDescent="0.25">
      <c r="H33545" t="s">
        <v>31163</v>
      </c>
      <c r="I33545">
        <v>9464106</v>
      </c>
      <c r="J33545">
        <v>249813000</v>
      </c>
      <c r="K33545" t="s">
        <v>1340</v>
      </c>
      <c r="L33545" t="s">
        <v>1326</v>
      </c>
    </row>
    <row r="33546" spans="8:12" x14ac:dyDescent="0.25">
      <c r="H33546" t="s">
        <v>31164</v>
      </c>
      <c r="I33546">
        <v>9464118</v>
      </c>
      <c r="J33546">
        <v>249957000</v>
      </c>
      <c r="K33546" t="s">
        <v>1340</v>
      </c>
      <c r="L33546" t="s">
        <v>1326</v>
      </c>
    </row>
    <row r="33547" spans="8:12" x14ac:dyDescent="0.25">
      <c r="H33547" t="s">
        <v>1255</v>
      </c>
      <c r="I33547">
        <v>9287780</v>
      </c>
      <c r="J33547">
        <v>636012350</v>
      </c>
      <c r="K33547" t="s">
        <v>1464</v>
      </c>
      <c r="L33547" t="s">
        <v>1341</v>
      </c>
    </row>
    <row r="33548" spans="8:12" x14ac:dyDescent="0.25">
      <c r="H33548" t="s">
        <v>31165</v>
      </c>
      <c r="I33548">
        <v>9452763</v>
      </c>
      <c r="J33548">
        <v>249462000</v>
      </c>
      <c r="K33548" t="s">
        <v>1340</v>
      </c>
      <c r="L33548" t="s">
        <v>1326</v>
      </c>
    </row>
    <row r="33549" spans="8:12" x14ac:dyDescent="0.25">
      <c r="H33549" t="s">
        <v>31166</v>
      </c>
      <c r="I33549">
        <v>9291585</v>
      </c>
      <c r="J33549">
        <v>752729680</v>
      </c>
      <c r="L33549" t="s">
        <v>1326</v>
      </c>
    </row>
    <row r="33550" spans="8:12" x14ac:dyDescent="0.25">
      <c r="H33550" t="s">
        <v>31167</v>
      </c>
      <c r="I33550">
        <v>9291585</v>
      </c>
      <c r="J33550">
        <v>215826000</v>
      </c>
      <c r="K33550" t="s">
        <v>1340</v>
      </c>
      <c r="L33550" t="s">
        <v>1326</v>
      </c>
    </row>
    <row r="33551" spans="8:12" x14ac:dyDescent="0.25">
      <c r="H33551" t="s">
        <v>1256</v>
      </c>
      <c r="I33551">
        <v>9267601</v>
      </c>
      <c r="J33551">
        <v>636011842</v>
      </c>
      <c r="K33551" t="s">
        <v>1464</v>
      </c>
      <c r="L33551" t="s">
        <v>1341</v>
      </c>
    </row>
    <row r="33552" spans="8:12" x14ac:dyDescent="0.25">
      <c r="H33552" t="s">
        <v>31168</v>
      </c>
      <c r="I33552">
        <v>9704647</v>
      </c>
      <c r="J33552">
        <v>477948800</v>
      </c>
      <c r="K33552" t="s">
        <v>1348</v>
      </c>
      <c r="L33552" t="s">
        <v>1308</v>
      </c>
    </row>
    <row r="33553" spans="8:12" x14ac:dyDescent="0.25">
      <c r="H33553" t="s">
        <v>31169</v>
      </c>
      <c r="I33553">
        <v>9684665</v>
      </c>
      <c r="J33553">
        <v>477454100</v>
      </c>
      <c r="K33553" t="s">
        <v>1348</v>
      </c>
      <c r="L33553" t="s">
        <v>1337</v>
      </c>
    </row>
    <row r="33554" spans="8:12" x14ac:dyDescent="0.25">
      <c r="H33554" t="s">
        <v>31170</v>
      </c>
      <c r="I33554">
        <v>9704623</v>
      </c>
      <c r="J33554">
        <v>477737600</v>
      </c>
      <c r="K33554" t="s">
        <v>1348</v>
      </c>
      <c r="L33554" t="s">
        <v>1308</v>
      </c>
    </row>
    <row r="33555" spans="8:12" x14ac:dyDescent="0.25">
      <c r="H33555" t="s">
        <v>31171</v>
      </c>
      <c r="I33555">
        <v>9704611</v>
      </c>
      <c r="J33555">
        <v>477524700</v>
      </c>
      <c r="K33555" t="s">
        <v>1348</v>
      </c>
      <c r="L33555" t="s">
        <v>1308</v>
      </c>
    </row>
    <row r="33556" spans="8:12" x14ac:dyDescent="0.25">
      <c r="H33556" t="s">
        <v>31172</v>
      </c>
      <c r="I33556">
        <v>9708435</v>
      </c>
      <c r="J33556">
        <v>477769600</v>
      </c>
      <c r="K33556" t="s">
        <v>1348</v>
      </c>
      <c r="L33556" t="s">
        <v>1308</v>
      </c>
    </row>
    <row r="33557" spans="8:12" x14ac:dyDescent="0.25">
      <c r="H33557" t="s">
        <v>31173</v>
      </c>
      <c r="I33557">
        <v>9684689</v>
      </c>
      <c r="J33557">
        <v>477314700</v>
      </c>
      <c r="K33557" t="s">
        <v>1348</v>
      </c>
      <c r="L33557" t="s">
        <v>1308</v>
      </c>
    </row>
    <row r="33558" spans="8:12" x14ac:dyDescent="0.25">
      <c r="H33558" t="s">
        <v>31174</v>
      </c>
      <c r="I33558">
        <v>9684641</v>
      </c>
      <c r="J33558">
        <v>477006500</v>
      </c>
      <c r="K33558" t="s">
        <v>1348</v>
      </c>
      <c r="L33558" t="s">
        <v>1308</v>
      </c>
    </row>
    <row r="33559" spans="8:12" x14ac:dyDescent="0.25">
      <c r="H33559" t="s">
        <v>31175</v>
      </c>
      <c r="I33559">
        <v>9704609</v>
      </c>
      <c r="J33559">
        <v>477524100</v>
      </c>
      <c r="K33559" t="s">
        <v>1348</v>
      </c>
      <c r="L33559" t="s">
        <v>1308</v>
      </c>
    </row>
    <row r="33560" spans="8:12" x14ac:dyDescent="0.25">
      <c r="H33560" t="s">
        <v>31176</v>
      </c>
      <c r="I33560">
        <v>9684677</v>
      </c>
      <c r="J33560">
        <v>477454700</v>
      </c>
      <c r="K33560" t="s">
        <v>1348</v>
      </c>
      <c r="L33560" t="s">
        <v>1308</v>
      </c>
    </row>
    <row r="33561" spans="8:12" x14ac:dyDescent="0.25">
      <c r="H33561" t="s">
        <v>31177</v>
      </c>
      <c r="I33561">
        <v>9684653</v>
      </c>
      <c r="J33561">
        <v>477478800</v>
      </c>
      <c r="K33561" t="s">
        <v>1348</v>
      </c>
      <c r="L33561" t="s">
        <v>1308</v>
      </c>
    </row>
    <row r="33562" spans="8:12" x14ac:dyDescent="0.25">
      <c r="H33562" t="s">
        <v>31178</v>
      </c>
      <c r="I33562">
        <v>9704635</v>
      </c>
      <c r="J33562">
        <v>477347400</v>
      </c>
      <c r="K33562" t="s">
        <v>1348</v>
      </c>
      <c r="L33562" t="s">
        <v>1308</v>
      </c>
    </row>
    <row r="33563" spans="8:12" x14ac:dyDescent="0.25">
      <c r="H33563" t="s">
        <v>31179</v>
      </c>
      <c r="I33563">
        <v>9372341</v>
      </c>
      <c r="J33563">
        <v>441361000</v>
      </c>
      <c r="K33563" t="s">
        <v>1352</v>
      </c>
      <c r="L33563" t="s">
        <v>1313</v>
      </c>
    </row>
    <row r="33564" spans="8:12" x14ac:dyDescent="0.25">
      <c r="H33564" t="s">
        <v>31180</v>
      </c>
      <c r="I33564">
        <v>8807026</v>
      </c>
      <c r="J33564">
        <v>341461000</v>
      </c>
      <c r="L33564" t="s">
        <v>1341</v>
      </c>
    </row>
    <row r="33565" spans="8:12" x14ac:dyDescent="0.25">
      <c r="H33565" t="s">
        <v>31181</v>
      </c>
      <c r="I33565">
        <v>9728394</v>
      </c>
      <c r="J33565">
        <v>477855600</v>
      </c>
      <c r="K33565" t="s">
        <v>1348</v>
      </c>
      <c r="L33565" t="s">
        <v>1308</v>
      </c>
    </row>
    <row r="33566" spans="8:12" x14ac:dyDescent="0.25">
      <c r="H33566" t="s">
        <v>31182</v>
      </c>
      <c r="I33566">
        <v>9735024</v>
      </c>
      <c r="J33566">
        <v>431288000</v>
      </c>
      <c r="K33566" t="s">
        <v>1368</v>
      </c>
      <c r="L33566" t="s">
        <v>1308</v>
      </c>
    </row>
    <row r="33567" spans="8:12" x14ac:dyDescent="0.25">
      <c r="H33567" t="s">
        <v>31183</v>
      </c>
      <c r="I33567">
        <v>9088031</v>
      </c>
      <c r="J33567">
        <v>667003353</v>
      </c>
      <c r="K33567" t="s">
        <v>2089</v>
      </c>
      <c r="L33567" t="s">
        <v>1308</v>
      </c>
    </row>
    <row r="33568" spans="8:12" x14ac:dyDescent="0.25">
      <c r="H33568" t="s">
        <v>31184</v>
      </c>
      <c r="I33568">
        <v>8919532</v>
      </c>
      <c r="J33568">
        <v>412442850</v>
      </c>
      <c r="K33568" t="s">
        <v>1328</v>
      </c>
      <c r="L33568" t="s">
        <v>1295</v>
      </c>
    </row>
    <row r="33569" spans="8:12" x14ac:dyDescent="0.25">
      <c r="H33569" t="s">
        <v>31185</v>
      </c>
      <c r="I33569">
        <v>9089114</v>
      </c>
      <c r="J33569">
        <v>445213000</v>
      </c>
      <c r="K33569" t="s">
        <v>5110</v>
      </c>
      <c r="L33569" t="s">
        <v>1308</v>
      </c>
    </row>
    <row r="33570" spans="8:12" x14ac:dyDescent="0.25">
      <c r="H33570" t="s">
        <v>31186</v>
      </c>
      <c r="I33570">
        <v>9216418</v>
      </c>
      <c r="J33570">
        <v>477819000</v>
      </c>
      <c r="K33570" t="s">
        <v>1348</v>
      </c>
      <c r="L33570" t="s">
        <v>1341</v>
      </c>
    </row>
    <row r="33571" spans="8:12" x14ac:dyDescent="0.25">
      <c r="H33571" t="s">
        <v>31186</v>
      </c>
      <c r="I33571">
        <v>8401793</v>
      </c>
      <c r="J33571">
        <v>370887000</v>
      </c>
      <c r="L33571" t="s">
        <v>1341</v>
      </c>
    </row>
    <row r="33572" spans="8:12" x14ac:dyDescent="0.25">
      <c r="H33572" t="s">
        <v>31187</v>
      </c>
      <c r="I33572">
        <v>8424953</v>
      </c>
      <c r="J33572">
        <v>412044580</v>
      </c>
      <c r="K33572" t="s">
        <v>1328</v>
      </c>
      <c r="L33572" t="s">
        <v>1308</v>
      </c>
    </row>
    <row r="33573" spans="8:12" x14ac:dyDescent="0.25">
      <c r="H33573" t="s">
        <v>31188</v>
      </c>
      <c r="I33573">
        <v>8130813</v>
      </c>
      <c r="J33573">
        <v>515164000</v>
      </c>
      <c r="K33573" t="s">
        <v>1406</v>
      </c>
      <c r="L33573" t="s">
        <v>1295</v>
      </c>
    </row>
    <row r="33574" spans="8:12" x14ac:dyDescent="0.25">
      <c r="H33574" t="s">
        <v>31189</v>
      </c>
      <c r="I33574">
        <v>9016272</v>
      </c>
      <c r="J33574">
        <v>514488000</v>
      </c>
      <c r="K33574" t="s">
        <v>1406</v>
      </c>
      <c r="L33574" t="s">
        <v>1295</v>
      </c>
    </row>
    <row r="33575" spans="8:12" x14ac:dyDescent="0.25">
      <c r="H33575" t="s">
        <v>31190</v>
      </c>
      <c r="I33575">
        <v>9635597</v>
      </c>
      <c r="J33575">
        <v>413445940</v>
      </c>
      <c r="K33575" t="s">
        <v>1328</v>
      </c>
      <c r="L33575" t="s">
        <v>1313</v>
      </c>
    </row>
    <row r="33576" spans="8:12" x14ac:dyDescent="0.25">
      <c r="H33576" t="s">
        <v>31191</v>
      </c>
      <c r="I33576">
        <v>9571337</v>
      </c>
      <c r="J33576">
        <v>515246000</v>
      </c>
      <c r="K33576" t="s">
        <v>1406</v>
      </c>
      <c r="L33576" t="s">
        <v>1295</v>
      </c>
    </row>
    <row r="33577" spans="8:12" x14ac:dyDescent="0.25">
      <c r="H33577" t="s">
        <v>1257</v>
      </c>
      <c r="I33577">
        <v>9236169</v>
      </c>
      <c r="J33577">
        <v>477820000</v>
      </c>
      <c r="K33577" t="s">
        <v>1348</v>
      </c>
      <c r="L33577" t="s">
        <v>1341</v>
      </c>
    </row>
    <row r="33578" spans="8:12" x14ac:dyDescent="0.25">
      <c r="H33578" t="s">
        <v>31192</v>
      </c>
      <c r="I33578">
        <v>9701073</v>
      </c>
      <c r="J33578">
        <v>413452950</v>
      </c>
      <c r="K33578" t="s">
        <v>1328</v>
      </c>
      <c r="L33578" t="s">
        <v>1412</v>
      </c>
    </row>
    <row r="33579" spans="8:12" x14ac:dyDescent="0.25">
      <c r="H33579" t="s">
        <v>31193</v>
      </c>
      <c r="I33579">
        <v>9236183</v>
      </c>
      <c r="J33579">
        <v>477872000</v>
      </c>
      <c r="K33579" t="s">
        <v>1348</v>
      </c>
      <c r="L33579" t="s">
        <v>1341</v>
      </c>
    </row>
    <row r="33580" spans="8:12" x14ac:dyDescent="0.25">
      <c r="H33580" t="s">
        <v>31194</v>
      </c>
      <c r="I33580">
        <v>8300937</v>
      </c>
      <c r="J33580">
        <v>356535000</v>
      </c>
      <c r="K33580" t="s">
        <v>1332</v>
      </c>
      <c r="L33580" t="s">
        <v>1295</v>
      </c>
    </row>
    <row r="33581" spans="8:12" x14ac:dyDescent="0.25">
      <c r="H33581" t="s">
        <v>31195</v>
      </c>
      <c r="I33581">
        <v>9640360</v>
      </c>
      <c r="J33581">
        <v>413446370</v>
      </c>
      <c r="K33581" t="s">
        <v>1328</v>
      </c>
      <c r="L33581" t="s">
        <v>1308</v>
      </c>
    </row>
    <row r="33582" spans="8:12" x14ac:dyDescent="0.25">
      <c r="H33582" t="s">
        <v>31196</v>
      </c>
      <c r="I33582">
        <v>8743749</v>
      </c>
      <c r="J33582">
        <v>667003097</v>
      </c>
      <c r="K33582" t="s">
        <v>2089</v>
      </c>
      <c r="L33582" t="s">
        <v>1308</v>
      </c>
    </row>
    <row r="33583" spans="8:12" x14ac:dyDescent="0.25">
      <c r="H33583" t="s">
        <v>31197</v>
      </c>
      <c r="I33583">
        <v>9228007</v>
      </c>
      <c r="J33583">
        <v>477912000</v>
      </c>
      <c r="K33583" t="s">
        <v>1348</v>
      </c>
      <c r="L33583" t="s">
        <v>1341</v>
      </c>
    </row>
    <row r="33584" spans="8:12" x14ac:dyDescent="0.25">
      <c r="H33584" t="s">
        <v>31198</v>
      </c>
      <c r="I33584">
        <v>8718457</v>
      </c>
      <c r="J33584">
        <v>514262000</v>
      </c>
      <c r="K33584" t="s">
        <v>1406</v>
      </c>
      <c r="L33584" t="s">
        <v>1295</v>
      </c>
    </row>
    <row r="33585" spans="8:12" x14ac:dyDescent="0.25">
      <c r="H33585" t="s">
        <v>31198</v>
      </c>
      <c r="I33585">
        <v>8718457</v>
      </c>
      <c r="J33585">
        <v>513999856</v>
      </c>
      <c r="L33585" t="s">
        <v>1295</v>
      </c>
    </row>
    <row r="33586" spans="8:12" x14ac:dyDescent="0.25">
      <c r="H33586" t="s">
        <v>31199</v>
      </c>
      <c r="I33586">
        <v>9243813</v>
      </c>
      <c r="J33586">
        <v>477265600</v>
      </c>
      <c r="K33586" t="s">
        <v>1348</v>
      </c>
      <c r="L33586" t="s">
        <v>1295</v>
      </c>
    </row>
    <row r="33587" spans="8:12" x14ac:dyDescent="0.25">
      <c r="H33587" t="s">
        <v>31200</v>
      </c>
      <c r="I33587">
        <v>9759197</v>
      </c>
      <c r="J33587">
        <v>413455580</v>
      </c>
      <c r="K33587" t="s">
        <v>1328</v>
      </c>
      <c r="L33587" t="s">
        <v>1412</v>
      </c>
    </row>
    <row r="33588" spans="8:12" x14ac:dyDescent="0.25">
      <c r="H33588" t="s">
        <v>31201</v>
      </c>
      <c r="I33588">
        <v>9592161</v>
      </c>
      <c r="J33588">
        <v>413439740</v>
      </c>
      <c r="K33588" t="s">
        <v>1328</v>
      </c>
      <c r="L33588" t="s">
        <v>2037</v>
      </c>
    </row>
    <row r="33589" spans="8:12" x14ac:dyDescent="0.25">
      <c r="H33589" t="s">
        <v>31202</v>
      </c>
      <c r="I33589">
        <v>9600097</v>
      </c>
      <c r="J33589">
        <v>413441180</v>
      </c>
      <c r="K33589" t="s">
        <v>1328</v>
      </c>
      <c r="L33589" t="s">
        <v>1313</v>
      </c>
    </row>
    <row r="33590" spans="8:12" x14ac:dyDescent="0.25">
      <c r="H33590" t="s">
        <v>31203</v>
      </c>
      <c r="I33590">
        <v>9578220</v>
      </c>
      <c r="J33590">
        <v>357196000</v>
      </c>
      <c r="K33590" t="s">
        <v>1332</v>
      </c>
      <c r="L33590" t="s">
        <v>1295</v>
      </c>
    </row>
    <row r="33591" spans="8:12" x14ac:dyDescent="0.25">
      <c r="H33591" t="s">
        <v>31204</v>
      </c>
      <c r="I33591">
        <v>9362384</v>
      </c>
      <c r="J33591">
        <v>542154110</v>
      </c>
      <c r="K33591" t="s">
        <v>4048</v>
      </c>
      <c r="L33591" t="s">
        <v>1308</v>
      </c>
    </row>
    <row r="33592" spans="8:12" x14ac:dyDescent="0.25">
      <c r="H33592" t="s">
        <v>1258</v>
      </c>
      <c r="I33592">
        <v>9216420</v>
      </c>
      <c r="J33592">
        <v>477841000</v>
      </c>
      <c r="K33592" t="s">
        <v>1348</v>
      </c>
      <c r="L33592" t="s">
        <v>1341</v>
      </c>
    </row>
    <row r="33593" spans="8:12" x14ac:dyDescent="0.25">
      <c r="H33593" t="s">
        <v>31205</v>
      </c>
      <c r="I33593">
        <v>1108135</v>
      </c>
      <c r="J33593">
        <v>413965749</v>
      </c>
      <c r="K33593" t="s">
        <v>1328</v>
      </c>
      <c r="L33593" t="s">
        <v>1308</v>
      </c>
    </row>
    <row r="33594" spans="8:12" x14ac:dyDescent="0.25">
      <c r="H33594" t="s">
        <v>31206</v>
      </c>
      <c r="I33594">
        <v>1009827</v>
      </c>
      <c r="J33594">
        <v>413416210</v>
      </c>
      <c r="K33594" t="s">
        <v>1328</v>
      </c>
      <c r="L33594" t="s">
        <v>1308</v>
      </c>
    </row>
    <row r="33595" spans="8:12" x14ac:dyDescent="0.25">
      <c r="H33595" t="s">
        <v>31207</v>
      </c>
      <c r="I33595">
        <v>9228019</v>
      </c>
      <c r="J33595">
        <v>477944000</v>
      </c>
      <c r="K33595" t="s">
        <v>1348</v>
      </c>
      <c r="L33595" t="s">
        <v>1341</v>
      </c>
    </row>
    <row r="33596" spans="8:12" x14ac:dyDescent="0.25">
      <c r="H33596" t="s">
        <v>31208</v>
      </c>
      <c r="I33596">
        <v>8705539</v>
      </c>
      <c r="J33596">
        <v>515516000</v>
      </c>
      <c r="K33596" t="s">
        <v>1406</v>
      </c>
      <c r="L33596" t="s">
        <v>1313</v>
      </c>
    </row>
    <row r="33597" spans="8:12" x14ac:dyDescent="0.25">
      <c r="H33597" t="s">
        <v>31209</v>
      </c>
      <c r="I33597">
        <v>8510099</v>
      </c>
      <c r="J33597">
        <v>354549000</v>
      </c>
      <c r="K33597" t="s">
        <v>1332</v>
      </c>
      <c r="L33597" t="s">
        <v>1295</v>
      </c>
    </row>
    <row r="33598" spans="8:12" x14ac:dyDescent="0.25">
      <c r="H33598" t="s">
        <v>31210</v>
      </c>
      <c r="I33598">
        <v>8739061</v>
      </c>
      <c r="J33598">
        <v>412437830</v>
      </c>
      <c r="K33598" t="s">
        <v>1328</v>
      </c>
      <c r="L33598" t="s">
        <v>1412</v>
      </c>
    </row>
    <row r="33599" spans="8:12" x14ac:dyDescent="0.25">
      <c r="H33599" t="s">
        <v>31211</v>
      </c>
      <c r="I33599">
        <v>8744107</v>
      </c>
      <c r="J33599">
        <v>412437840</v>
      </c>
      <c r="K33599" t="s">
        <v>1328</v>
      </c>
      <c r="L33599" t="s">
        <v>2037</v>
      </c>
    </row>
    <row r="33600" spans="8:12" x14ac:dyDescent="0.25">
      <c r="H33600" t="s">
        <v>31212</v>
      </c>
      <c r="I33600">
        <v>9604665</v>
      </c>
      <c r="J33600">
        <v>413701410</v>
      </c>
      <c r="K33600" t="s">
        <v>1328</v>
      </c>
      <c r="L33600" t="s">
        <v>1308</v>
      </c>
    </row>
    <row r="33601" spans="8:12" x14ac:dyDescent="0.25">
      <c r="H33601" t="s">
        <v>31212</v>
      </c>
      <c r="I33601">
        <v>9604665</v>
      </c>
      <c r="J33601">
        <v>413303550</v>
      </c>
      <c r="K33601" t="s">
        <v>1328</v>
      </c>
      <c r="L33601" t="s">
        <v>1308</v>
      </c>
    </row>
    <row r="33602" spans="8:12" x14ac:dyDescent="0.25">
      <c r="H33602" t="s">
        <v>31213</v>
      </c>
      <c r="I33602">
        <v>9545493</v>
      </c>
      <c r="J33602">
        <v>529218000</v>
      </c>
      <c r="K33602" t="s">
        <v>2074</v>
      </c>
      <c r="L33602" t="s">
        <v>1295</v>
      </c>
    </row>
    <row r="33603" spans="8:12" x14ac:dyDescent="0.25">
      <c r="H33603" t="s">
        <v>31214</v>
      </c>
      <c r="I33603">
        <v>9549267</v>
      </c>
      <c r="J33603">
        <v>477817100</v>
      </c>
      <c r="K33603" t="s">
        <v>1348</v>
      </c>
      <c r="L33603" t="s">
        <v>1341</v>
      </c>
    </row>
    <row r="33604" spans="8:12" x14ac:dyDescent="0.25">
      <c r="H33604" t="s">
        <v>31215</v>
      </c>
      <c r="I33604">
        <v>9649172</v>
      </c>
      <c r="J33604">
        <v>414116000</v>
      </c>
      <c r="L33604" t="s">
        <v>1308</v>
      </c>
    </row>
    <row r="33605" spans="8:12" x14ac:dyDescent="0.25">
      <c r="H33605" t="s">
        <v>31216</v>
      </c>
      <c r="I33605">
        <v>9295074</v>
      </c>
      <c r="J33605">
        <v>413203000</v>
      </c>
      <c r="K33605" t="s">
        <v>1328</v>
      </c>
      <c r="L33605" t="s">
        <v>1362</v>
      </c>
    </row>
    <row r="33606" spans="8:12" x14ac:dyDescent="0.25">
      <c r="H33606" t="s">
        <v>31217</v>
      </c>
      <c r="I33606">
        <v>9420136</v>
      </c>
      <c r="J33606">
        <v>413415730</v>
      </c>
      <c r="K33606" t="s">
        <v>1328</v>
      </c>
      <c r="L33606" t="s">
        <v>1308</v>
      </c>
    </row>
    <row r="33607" spans="8:12" x14ac:dyDescent="0.25">
      <c r="H33607" t="s">
        <v>31218</v>
      </c>
      <c r="I33607">
        <v>9649316</v>
      </c>
      <c r="J33607">
        <v>413445990</v>
      </c>
      <c r="K33607" t="s">
        <v>1328</v>
      </c>
      <c r="L33607" t="s">
        <v>1412</v>
      </c>
    </row>
    <row r="33608" spans="8:12" x14ac:dyDescent="0.25">
      <c r="H33608" t="s">
        <v>31219</v>
      </c>
      <c r="I33608">
        <v>9202584</v>
      </c>
      <c r="J33608">
        <v>477845400</v>
      </c>
      <c r="K33608" t="s">
        <v>1348</v>
      </c>
      <c r="L33608" t="s">
        <v>1341</v>
      </c>
    </row>
    <row r="33609" spans="8:12" x14ac:dyDescent="0.25">
      <c r="H33609" t="s">
        <v>31220</v>
      </c>
      <c r="I33609">
        <v>9586394</v>
      </c>
      <c r="J33609">
        <v>667003047</v>
      </c>
      <c r="K33609" t="s">
        <v>2089</v>
      </c>
      <c r="L33609" t="s">
        <v>1308</v>
      </c>
    </row>
    <row r="33610" spans="8:12" x14ac:dyDescent="0.25">
      <c r="H33610" t="s">
        <v>31221</v>
      </c>
      <c r="I33610">
        <v>8316376</v>
      </c>
      <c r="J33610">
        <v>353180000</v>
      </c>
      <c r="K33610" t="s">
        <v>1332</v>
      </c>
      <c r="L33610" t="s">
        <v>1341</v>
      </c>
    </row>
    <row r="33611" spans="8:12" x14ac:dyDescent="0.25">
      <c r="H33611" t="s">
        <v>31222</v>
      </c>
      <c r="I33611">
        <v>9150303</v>
      </c>
      <c r="J33611">
        <v>477450000</v>
      </c>
      <c r="K33611" t="s">
        <v>1348</v>
      </c>
      <c r="L33611" t="s">
        <v>1295</v>
      </c>
    </row>
    <row r="33612" spans="8:12" x14ac:dyDescent="0.25">
      <c r="H33612" t="s">
        <v>31223</v>
      </c>
      <c r="I33612">
        <v>9698977</v>
      </c>
      <c r="J33612">
        <v>636017327</v>
      </c>
      <c r="K33612" t="s">
        <v>1464</v>
      </c>
      <c r="L33612" t="s">
        <v>1308</v>
      </c>
    </row>
    <row r="33613" spans="8:12" x14ac:dyDescent="0.25">
      <c r="H33613" t="s">
        <v>31223</v>
      </c>
      <c r="I33613">
        <v>8935392</v>
      </c>
      <c r="J33613">
        <v>273340110</v>
      </c>
      <c r="K33613" t="s">
        <v>1297</v>
      </c>
      <c r="L33613" t="s">
        <v>1295</v>
      </c>
    </row>
    <row r="33614" spans="8:12" x14ac:dyDescent="0.25">
      <c r="H33614" t="s">
        <v>31224</v>
      </c>
      <c r="I33614">
        <v>9689172</v>
      </c>
      <c r="J33614">
        <v>636016497</v>
      </c>
      <c r="K33614" t="s">
        <v>1464</v>
      </c>
      <c r="L33614" t="s">
        <v>1308</v>
      </c>
    </row>
    <row r="33615" spans="8:12" x14ac:dyDescent="0.25">
      <c r="H33615" t="s">
        <v>31225</v>
      </c>
      <c r="I33615">
        <v>9671266</v>
      </c>
      <c r="J33615">
        <v>431004506</v>
      </c>
      <c r="K33615" t="s">
        <v>1368</v>
      </c>
      <c r="L33615" t="s">
        <v>1313</v>
      </c>
    </row>
    <row r="33616" spans="8:12" x14ac:dyDescent="0.25">
      <c r="H33616" t="s">
        <v>31226</v>
      </c>
      <c r="I33616">
        <v>9764403</v>
      </c>
      <c r="J33616">
        <v>431007294</v>
      </c>
      <c r="K33616" t="s">
        <v>1368</v>
      </c>
      <c r="L33616" t="s">
        <v>1308</v>
      </c>
    </row>
    <row r="33617" spans="8:12" x14ac:dyDescent="0.25">
      <c r="H33617" t="s">
        <v>31227</v>
      </c>
      <c r="I33617">
        <v>9167643</v>
      </c>
      <c r="J33617">
        <v>431400833</v>
      </c>
      <c r="K33617" t="s">
        <v>1368</v>
      </c>
      <c r="L33617" t="s">
        <v>1308</v>
      </c>
    </row>
    <row r="33618" spans="8:12" x14ac:dyDescent="0.25">
      <c r="H33618" t="s">
        <v>31228</v>
      </c>
      <c r="I33618">
        <v>9700615</v>
      </c>
      <c r="J33618">
        <v>431005428</v>
      </c>
      <c r="K33618" t="s">
        <v>1368</v>
      </c>
      <c r="L33618" t="s">
        <v>1308</v>
      </c>
    </row>
    <row r="33619" spans="8:12" x14ac:dyDescent="0.25">
      <c r="H33619" t="s">
        <v>31229</v>
      </c>
      <c r="I33619">
        <v>9016739</v>
      </c>
      <c r="J33619">
        <v>440831000</v>
      </c>
      <c r="K33619" t="s">
        <v>1352</v>
      </c>
      <c r="L33619" t="s">
        <v>1346</v>
      </c>
    </row>
    <row r="33620" spans="8:12" x14ac:dyDescent="0.25">
      <c r="H33620" t="s">
        <v>31230</v>
      </c>
      <c r="I33620">
        <v>9605085</v>
      </c>
      <c r="J33620">
        <v>372742000</v>
      </c>
      <c r="L33620" t="s">
        <v>1341</v>
      </c>
    </row>
    <row r="33621" spans="8:12" x14ac:dyDescent="0.25">
      <c r="H33621" t="s">
        <v>31231</v>
      </c>
      <c r="I33621">
        <v>9752591</v>
      </c>
      <c r="J33621">
        <v>414781000</v>
      </c>
      <c r="L33621" t="s">
        <v>1308</v>
      </c>
    </row>
    <row r="33622" spans="8:12" x14ac:dyDescent="0.25">
      <c r="H33622" t="s">
        <v>31232</v>
      </c>
      <c r="I33622">
        <v>8913198</v>
      </c>
      <c r="J33622">
        <v>413573000</v>
      </c>
      <c r="K33622" t="s">
        <v>1328</v>
      </c>
      <c r="L33622" t="s">
        <v>1341</v>
      </c>
    </row>
    <row r="33623" spans="8:12" x14ac:dyDescent="0.25">
      <c r="H33623" t="s">
        <v>31233</v>
      </c>
      <c r="I33623">
        <v>8913203</v>
      </c>
      <c r="J33623">
        <v>413840000</v>
      </c>
      <c r="K33623" t="s">
        <v>1328</v>
      </c>
      <c r="L33623" t="s">
        <v>1341</v>
      </c>
    </row>
    <row r="33624" spans="8:12" x14ac:dyDescent="0.25">
      <c r="H33624" t="s">
        <v>31234</v>
      </c>
      <c r="I33624">
        <v>9478042</v>
      </c>
      <c r="J33624">
        <v>413373690</v>
      </c>
      <c r="K33624" t="s">
        <v>1328</v>
      </c>
      <c r="L33624" t="s">
        <v>2037</v>
      </c>
    </row>
    <row r="33625" spans="8:12" x14ac:dyDescent="0.25">
      <c r="H33625" t="s">
        <v>31235</v>
      </c>
      <c r="I33625">
        <v>9425057</v>
      </c>
      <c r="J33625">
        <v>564300000</v>
      </c>
      <c r="K33625" t="s">
        <v>1441</v>
      </c>
      <c r="L33625" t="s">
        <v>1326</v>
      </c>
    </row>
    <row r="33626" spans="8:12" x14ac:dyDescent="0.25">
      <c r="H33626" t="s">
        <v>31236</v>
      </c>
      <c r="I33626">
        <v>9596454</v>
      </c>
      <c r="J33626">
        <v>413376430</v>
      </c>
      <c r="K33626" t="s">
        <v>1328</v>
      </c>
      <c r="L33626" t="s">
        <v>1326</v>
      </c>
    </row>
    <row r="33627" spans="8:12" x14ac:dyDescent="0.25">
      <c r="H33627" t="s">
        <v>31237</v>
      </c>
      <c r="I33627">
        <v>9596466</v>
      </c>
      <c r="J33627">
        <v>413376440</v>
      </c>
      <c r="K33627" t="s">
        <v>1328</v>
      </c>
      <c r="L33627" t="s">
        <v>1326</v>
      </c>
    </row>
    <row r="33628" spans="8:12" x14ac:dyDescent="0.25">
      <c r="H33628" t="s">
        <v>31238</v>
      </c>
      <c r="I33628">
        <v>9507556</v>
      </c>
      <c r="J33628">
        <v>413375480</v>
      </c>
      <c r="K33628" t="s">
        <v>1328</v>
      </c>
      <c r="L33628" t="s">
        <v>1412</v>
      </c>
    </row>
    <row r="33629" spans="8:12" x14ac:dyDescent="0.25">
      <c r="H33629" t="s">
        <v>31239</v>
      </c>
      <c r="I33629">
        <v>9318682</v>
      </c>
      <c r="J33629">
        <v>564146000</v>
      </c>
      <c r="K33629" t="s">
        <v>1441</v>
      </c>
      <c r="L33629" t="s">
        <v>1326</v>
      </c>
    </row>
    <row r="33630" spans="8:12" x14ac:dyDescent="0.25">
      <c r="H33630" t="s">
        <v>31240</v>
      </c>
      <c r="I33630">
        <v>9425069</v>
      </c>
      <c r="J33630">
        <v>564302000</v>
      </c>
      <c r="K33630" t="s">
        <v>1441</v>
      </c>
      <c r="L33630" t="s">
        <v>1326</v>
      </c>
    </row>
    <row r="33631" spans="8:12" x14ac:dyDescent="0.25">
      <c r="H33631" t="s">
        <v>31241</v>
      </c>
      <c r="I33631">
        <v>8914714</v>
      </c>
      <c r="J33631">
        <v>413574000</v>
      </c>
      <c r="K33631" t="s">
        <v>1328</v>
      </c>
      <c r="L33631" t="s">
        <v>1341</v>
      </c>
    </row>
    <row r="33632" spans="8:12" x14ac:dyDescent="0.25">
      <c r="H33632" t="s">
        <v>31242</v>
      </c>
      <c r="I33632">
        <v>8814990</v>
      </c>
      <c r="J33632">
        <v>525020244</v>
      </c>
      <c r="K33632" t="s">
        <v>1307</v>
      </c>
      <c r="L33632" t="s">
        <v>1308</v>
      </c>
    </row>
    <row r="33633" spans="8:12" x14ac:dyDescent="0.25">
      <c r="H33633" t="s">
        <v>31243</v>
      </c>
      <c r="I33633">
        <v>9690133</v>
      </c>
      <c r="J33633">
        <v>440270000</v>
      </c>
      <c r="K33633" t="s">
        <v>1352</v>
      </c>
      <c r="L33633" t="s">
        <v>1308</v>
      </c>
    </row>
    <row r="33634" spans="8:12" x14ac:dyDescent="0.25">
      <c r="H33634" t="s">
        <v>1259</v>
      </c>
      <c r="I33634">
        <v>9686546</v>
      </c>
      <c r="J33634">
        <v>440209000</v>
      </c>
      <c r="K33634" t="s">
        <v>1352</v>
      </c>
      <c r="L33634" t="s">
        <v>1308</v>
      </c>
    </row>
    <row r="33635" spans="8:12" x14ac:dyDescent="0.25">
      <c r="H33635" t="s">
        <v>31244</v>
      </c>
      <c r="I33635">
        <v>9317779</v>
      </c>
      <c r="J33635">
        <v>576115000</v>
      </c>
      <c r="K33635" t="s">
        <v>2396</v>
      </c>
      <c r="L33635" t="s">
        <v>1341</v>
      </c>
    </row>
    <row r="33636" spans="8:12" x14ac:dyDescent="0.25">
      <c r="H33636" t="s">
        <v>31244</v>
      </c>
      <c r="I33636">
        <v>9686558</v>
      </c>
      <c r="J33636">
        <v>440274000</v>
      </c>
      <c r="K33636" t="s">
        <v>1352</v>
      </c>
      <c r="L33636" t="s">
        <v>1308</v>
      </c>
    </row>
    <row r="33637" spans="8:12" x14ac:dyDescent="0.25">
      <c r="H33637" t="s">
        <v>31245</v>
      </c>
      <c r="I33637">
        <v>9715050</v>
      </c>
      <c r="J33637">
        <v>407200000</v>
      </c>
      <c r="L33637" t="s">
        <v>1329</v>
      </c>
    </row>
    <row r="33638" spans="8:12" x14ac:dyDescent="0.25">
      <c r="H33638" t="s">
        <v>31246</v>
      </c>
      <c r="I33638">
        <v>9005168</v>
      </c>
      <c r="J33638">
        <v>441928000</v>
      </c>
      <c r="K33638" t="s">
        <v>1352</v>
      </c>
      <c r="L33638" t="s">
        <v>1346</v>
      </c>
    </row>
    <row r="33639" spans="8:12" x14ac:dyDescent="0.25">
      <c r="H33639" t="s">
        <v>31247</v>
      </c>
      <c r="I33639">
        <v>8316106</v>
      </c>
      <c r="J33639">
        <v>422144000</v>
      </c>
      <c r="K33639" t="s">
        <v>1664</v>
      </c>
      <c r="L33639" t="s">
        <v>1329</v>
      </c>
    </row>
    <row r="33640" spans="8:12" x14ac:dyDescent="0.25">
      <c r="H33640" t="s">
        <v>31248</v>
      </c>
      <c r="I33640">
        <v>9142411</v>
      </c>
      <c r="J33640">
        <v>671698000</v>
      </c>
      <c r="K33640" t="s">
        <v>1311</v>
      </c>
      <c r="L33640" t="s">
        <v>1295</v>
      </c>
    </row>
    <row r="33641" spans="8:12" x14ac:dyDescent="0.25">
      <c r="H33641" t="s">
        <v>31249</v>
      </c>
      <c r="I33641">
        <v>9023598</v>
      </c>
      <c r="J33641">
        <v>514861000</v>
      </c>
      <c r="K33641" t="s">
        <v>1406</v>
      </c>
      <c r="L33641" t="s">
        <v>1308</v>
      </c>
    </row>
    <row r="33642" spans="8:12" x14ac:dyDescent="0.25">
      <c r="H33642" t="s">
        <v>31250</v>
      </c>
      <c r="I33642">
        <v>7726093</v>
      </c>
      <c r="J33642">
        <v>671562000</v>
      </c>
      <c r="K33642" t="s">
        <v>1311</v>
      </c>
      <c r="L33642" t="s">
        <v>1295</v>
      </c>
    </row>
    <row r="33643" spans="8:12" x14ac:dyDescent="0.25">
      <c r="H33643" t="s">
        <v>31251</v>
      </c>
      <c r="I33643">
        <v>9066473</v>
      </c>
      <c r="J33643">
        <v>431100033</v>
      </c>
      <c r="K33643" t="s">
        <v>1368</v>
      </c>
      <c r="L33643" t="s">
        <v>1313</v>
      </c>
    </row>
    <row r="33644" spans="8:12" x14ac:dyDescent="0.25">
      <c r="H33644" t="s">
        <v>31252</v>
      </c>
      <c r="I33644">
        <v>3123456</v>
      </c>
      <c r="J33644">
        <v>212345678</v>
      </c>
      <c r="K33644" t="s">
        <v>1443</v>
      </c>
      <c r="L33644" t="s">
        <v>1329</v>
      </c>
    </row>
    <row r="33645" spans="8:12" x14ac:dyDescent="0.25">
      <c r="H33645" t="s">
        <v>31253</v>
      </c>
      <c r="I33645">
        <v>9724130</v>
      </c>
      <c r="J33645">
        <v>258046000</v>
      </c>
      <c r="K33645" t="s">
        <v>1335</v>
      </c>
      <c r="L33645" t="s">
        <v>1329</v>
      </c>
    </row>
    <row r="33646" spans="8:12" x14ac:dyDescent="0.25">
      <c r="H33646" t="s">
        <v>31254</v>
      </c>
      <c r="I33646">
        <v>9581928</v>
      </c>
      <c r="J33646">
        <v>351131000</v>
      </c>
      <c r="K33646" t="s">
        <v>1332</v>
      </c>
      <c r="L33646" t="s">
        <v>1308</v>
      </c>
    </row>
    <row r="33647" spans="8:12" x14ac:dyDescent="0.25">
      <c r="H33647" t="s">
        <v>1260</v>
      </c>
      <c r="I33647">
        <v>9646209</v>
      </c>
      <c r="J33647">
        <v>372854000</v>
      </c>
      <c r="L33647" t="s">
        <v>1341</v>
      </c>
    </row>
    <row r="33648" spans="8:12" x14ac:dyDescent="0.25">
      <c r="H33648" t="s">
        <v>31255</v>
      </c>
      <c r="I33648">
        <v>8203933</v>
      </c>
      <c r="J33648">
        <v>356015000</v>
      </c>
      <c r="K33648" t="s">
        <v>1332</v>
      </c>
      <c r="L33648" t="s">
        <v>1295</v>
      </c>
    </row>
    <row r="33649" spans="8:12" x14ac:dyDescent="0.25">
      <c r="H33649" t="s">
        <v>31256</v>
      </c>
      <c r="I33649">
        <v>9172909</v>
      </c>
      <c r="J33649">
        <v>576395000</v>
      </c>
      <c r="K33649" t="s">
        <v>2396</v>
      </c>
      <c r="L33649" t="s">
        <v>1308</v>
      </c>
    </row>
    <row r="33650" spans="8:12" x14ac:dyDescent="0.25">
      <c r="H33650" t="s">
        <v>31257</v>
      </c>
      <c r="I33650">
        <v>9086966</v>
      </c>
      <c r="J33650">
        <v>351404000</v>
      </c>
      <c r="K33650" t="s">
        <v>1332</v>
      </c>
      <c r="L33650" t="s">
        <v>1341</v>
      </c>
    </row>
    <row r="33651" spans="8:12" x14ac:dyDescent="0.25">
      <c r="H33651" t="s">
        <v>31258</v>
      </c>
      <c r="I33651">
        <v>9585120</v>
      </c>
      <c r="J33651">
        <v>441750000</v>
      </c>
      <c r="K33651" t="s">
        <v>1352</v>
      </c>
      <c r="L33651" t="s">
        <v>1308</v>
      </c>
    </row>
    <row r="33652" spans="8:12" x14ac:dyDescent="0.25">
      <c r="H33652" t="s">
        <v>31258</v>
      </c>
      <c r="I33652">
        <v>9585120</v>
      </c>
      <c r="J33652">
        <v>440175000</v>
      </c>
      <c r="K33652" t="s">
        <v>1352</v>
      </c>
      <c r="L33652" t="s">
        <v>1308</v>
      </c>
    </row>
    <row r="33653" spans="8:12" x14ac:dyDescent="0.25">
      <c r="H33653" t="s">
        <v>31259</v>
      </c>
      <c r="I33653">
        <v>7408873</v>
      </c>
      <c r="J33653">
        <v>445078000</v>
      </c>
      <c r="K33653" t="s">
        <v>5110</v>
      </c>
      <c r="L33653" t="s">
        <v>1326</v>
      </c>
    </row>
    <row r="33654" spans="8:12" x14ac:dyDescent="0.25">
      <c r="H33654" t="s">
        <v>31260</v>
      </c>
      <c r="I33654">
        <v>9378137</v>
      </c>
      <c r="J33654">
        <v>412701000</v>
      </c>
      <c r="K33654" t="s">
        <v>1328</v>
      </c>
      <c r="L33654" t="s">
        <v>1329</v>
      </c>
    </row>
    <row r="33655" spans="8:12" x14ac:dyDescent="0.25">
      <c r="H33655" t="s">
        <v>31261</v>
      </c>
      <c r="I33655">
        <v>9342023</v>
      </c>
      <c r="J33655">
        <v>413520060</v>
      </c>
      <c r="K33655" t="s">
        <v>1328</v>
      </c>
      <c r="L33655" t="s">
        <v>1412</v>
      </c>
    </row>
    <row r="33656" spans="8:12" x14ac:dyDescent="0.25">
      <c r="H33656" t="s">
        <v>31261</v>
      </c>
      <c r="I33656">
        <v>9342023</v>
      </c>
      <c r="J33656">
        <v>413378960</v>
      </c>
      <c r="K33656" t="s">
        <v>1328</v>
      </c>
      <c r="L33656" t="s">
        <v>1412</v>
      </c>
    </row>
    <row r="33657" spans="8:12" x14ac:dyDescent="0.25">
      <c r="H33657" t="s">
        <v>31262</v>
      </c>
      <c r="I33657">
        <v>8807210</v>
      </c>
      <c r="J33657">
        <v>413356000</v>
      </c>
      <c r="K33657" t="s">
        <v>1328</v>
      </c>
      <c r="L33657" t="s">
        <v>1341</v>
      </c>
    </row>
    <row r="33658" spans="8:12" x14ac:dyDescent="0.25">
      <c r="H33658" t="s">
        <v>31263</v>
      </c>
      <c r="I33658">
        <v>9500950</v>
      </c>
      <c r="J33658">
        <v>412086000</v>
      </c>
      <c r="K33658" t="s">
        <v>1328</v>
      </c>
      <c r="L33658" t="s">
        <v>1308</v>
      </c>
    </row>
    <row r="33659" spans="8:12" x14ac:dyDescent="0.25">
      <c r="H33659" t="s">
        <v>31264</v>
      </c>
      <c r="I33659">
        <v>9283277</v>
      </c>
      <c r="J33659">
        <v>413120000</v>
      </c>
      <c r="K33659" t="s">
        <v>1328</v>
      </c>
      <c r="L33659" t="s">
        <v>1362</v>
      </c>
    </row>
    <row r="33660" spans="8:12" x14ac:dyDescent="0.25">
      <c r="H33660" t="s">
        <v>31265</v>
      </c>
      <c r="I33660">
        <v>9505431</v>
      </c>
      <c r="J33660">
        <v>412523890</v>
      </c>
      <c r="K33660" t="s">
        <v>1328</v>
      </c>
      <c r="L33660" t="s">
        <v>1341</v>
      </c>
    </row>
    <row r="33661" spans="8:12" x14ac:dyDescent="0.25">
      <c r="H33661" t="s">
        <v>31266</v>
      </c>
      <c r="I33661">
        <v>9500948</v>
      </c>
      <c r="J33661">
        <v>412914000</v>
      </c>
      <c r="K33661" t="s">
        <v>1328</v>
      </c>
      <c r="L33661" t="s">
        <v>1341</v>
      </c>
    </row>
    <row r="33662" spans="8:12" x14ac:dyDescent="0.25">
      <c r="H33662" t="s">
        <v>31267</v>
      </c>
      <c r="I33662">
        <v>9607526</v>
      </c>
      <c r="J33662">
        <v>413442210</v>
      </c>
      <c r="K33662" t="s">
        <v>1328</v>
      </c>
      <c r="L33662" t="s">
        <v>1412</v>
      </c>
    </row>
    <row r="33663" spans="8:12" x14ac:dyDescent="0.25">
      <c r="H33663" t="s">
        <v>31268</v>
      </c>
      <c r="I33663">
        <v>9632076</v>
      </c>
      <c r="J33663">
        <v>373446000</v>
      </c>
      <c r="L33663" t="s">
        <v>1308</v>
      </c>
    </row>
    <row r="33664" spans="8:12" x14ac:dyDescent="0.25">
      <c r="H33664" t="s">
        <v>31269</v>
      </c>
      <c r="I33664">
        <v>9096791</v>
      </c>
      <c r="J33664">
        <v>445458000</v>
      </c>
      <c r="L33664" t="s">
        <v>1308</v>
      </c>
    </row>
    <row r="33665" spans="8:12" x14ac:dyDescent="0.25">
      <c r="H33665" t="s">
        <v>31270</v>
      </c>
      <c r="I33665">
        <v>8400854</v>
      </c>
      <c r="J33665">
        <v>445280000</v>
      </c>
      <c r="K33665" t="s">
        <v>5110</v>
      </c>
      <c r="L33665" t="s">
        <v>1295</v>
      </c>
    </row>
    <row r="33666" spans="8:12" x14ac:dyDescent="0.25">
      <c r="H33666" t="s">
        <v>31271</v>
      </c>
      <c r="I33666">
        <v>9610107</v>
      </c>
      <c r="J33666">
        <v>413477340</v>
      </c>
      <c r="K33666" t="s">
        <v>1328</v>
      </c>
      <c r="L33666" t="s">
        <v>2037</v>
      </c>
    </row>
    <row r="33667" spans="8:12" x14ac:dyDescent="0.25">
      <c r="H33667" t="s">
        <v>31272</v>
      </c>
      <c r="I33667">
        <v>9620554</v>
      </c>
      <c r="J33667">
        <v>357203000</v>
      </c>
      <c r="K33667" t="s">
        <v>1332</v>
      </c>
      <c r="L33667" t="s">
        <v>1341</v>
      </c>
    </row>
    <row r="33668" spans="8:12" x14ac:dyDescent="0.25">
      <c r="H33668" t="s">
        <v>1261</v>
      </c>
      <c r="I33668">
        <v>9606431</v>
      </c>
      <c r="J33668">
        <v>414742000</v>
      </c>
      <c r="L33668" t="s">
        <v>1308</v>
      </c>
    </row>
    <row r="33669" spans="8:12" x14ac:dyDescent="0.25">
      <c r="H33669" t="s">
        <v>31273</v>
      </c>
      <c r="I33669">
        <v>9675925</v>
      </c>
      <c r="J33669">
        <v>477300900</v>
      </c>
      <c r="K33669" t="s">
        <v>1348</v>
      </c>
      <c r="L33669" t="s">
        <v>1313</v>
      </c>
    </row>
    <row r="33670" spans="8:12" x14ac:dyDescent="0.25">
      <c r="H33670" t="s">
        <v>31274</v>
      </c>
      <c r="I33670">
        <v>9108934</v>
      </c>
      <c r="J33670">
        <v>416925000</v>
      </c>
      <c r="K33670" t="s">
        <v>2577</v>
      </c>
      <c r="L33670" t="s">
        <v>1329</v>
      </c>
    </row>
    <row r="33671" spans="8:12" x14ac:dyDescent="0.25">
      <c r="H33671" t="s">
        <v>31275</v>
      </c>
      <c r="I33671">
        <v>8320810</v>
      </c>
      <c r="J33671">
        <v>667003008</v>
      </c>
      <c r="K33671" t="s">
        <v>2089</v>
      </c>
      <c r="L33671" t="s">
        <v>1308</v>
      </c>
    </row>
    <row r="33672" spans="8:12" x14ac:dyDescent="0.25">
      <c r="H33672" t="s">
        <v>31276</v>
      </c>
      <c r="I33672">
        <v>8401731</v>
      </c>
      <c r="J33672">
        <v>667038000</v>
      </c>
      <c r="K33672" t="s">
        <v>2089</v>
      </c>
      <c r="L33672" t="s">
        <v>1308</v>
      </c>
    </row>
    <row r="33673" spans="8:12" x14ac:dyDescent="0.25">
      <c r="H33673" t="s">
        <v>104</v>
      </c>
      <c r="I33673">
        <v>9523160</v>
      </c>
      <c r="J33673">
        <v>413187000</v>
      </c>
      <c r="K33673" t="s">
        <v>1328</v>
      </c>
      <c r="L33673" t="s">
        <v>1341</v>
      </c>
    </row>
    <row r="33674" spans="8:12" x14ac:dyDescent="0.25">
      <c r="H33674" t="s">
        <v>31277</v>
      </c>
      <c r="I33674">
        <v>8839770</v>
      </c>
      <c r="J33674">
        <v>356063000</v>
      </c>
      <c r="K33674" t="s">
        <v>1332</v>
      </c>
      <c r="L33674" t="s">
        <v>1308</v>
      </c>
    </row>
    <row r="33675" spans="8:12" x14ac:dyDescent="0.25">
      <c r="H33675" t="s">
        <v>31278</v>
      </c>
      <c r="I33675">
        <v>9446128</v>
      </c>
      <c r="J33675">
        <v>370939000</v>
      </c>
      <c r="L33675" t="s">
        <v>1341</v>
      </c>
    </row>
    <row r="33676" spans="8:12" x14ac:dyDescent="0.25">
      <c r="H33676" t="s">
        <v>31279</v>
      </c>
      <c r="I33676">
        <v>9681209</v>
      </c>
      <c r="J33676">
        <v>414208000</v>
      </c>
      <c r="L33676" t="s">
        <v>1313</v>
      </c>
    </row>
    <row r="33677" spans="8:12" x14ac:dyDescent="0.25">
      <c r="H33677" t="s">
        <v>31280</v>
      </c>
      <c r="I33677">
        <v>8916231</v>
      </c>
      <c r="J33677">
        <v>515654000</v>
      </c>
      <c r="K33677" t="s">
        <v>1406</v>
      </c>
      <c r="L33677" t="s">
        <v>1308</v>
      </c>
    </row>
    <row r="33678" spans="8:12" x14ac:dyDescent="0.25">
      <c r="H33678" t="s">
        <v>31281</v>
      </c>
      <c r="I33678">
        <v>9131242</v>
      </c>
      <c r="J33678">
        <v>354350000</v>
      </c>
      <c r="K33678" t="s">
        <v>1332</v>
      </c>
      <c r="L33678" t="s">
        <v>1295</v>
      </c>
    </row>
    <row r="33679" spans="8:12" x14ac:dyDescent="0.25">
      <c r="H33679" t="s">
        <v>31282</v>
      </c>
      <c r="I33679">
        <v>9723588</v>
      </c>
      <c r="J33679">
        <v>414213000</v>
      </c>
      <c r="L33679" t="s">
        <v>1313</v>
      </c>
    </row>
    <row r="33680" spans="8:12" x14ac:dyDescent="0.25">
      <c r="H33680" t="s">
        <v>31283</v>
      </c>
      <c r="I33680">
        <v>9295189</v>
      </c>
      <c r="J33680">
        <v>413119000</v>
      </c>
      <c r="K33680" t="s">
        <v>1328</v>
      </c>
      <c r="L33680" t="s">
        <v>1341</v>
      </c>
    </row>
    <row r="33681" spans="8:12" x14ac:dyDescent="0.25">
      <c r="H33681" t="s">
        <v>31284</v>
      </c>
      <c r="I33681">
        <v>9452567</v>
      </c>
      <c r="J33681">
        <v>413323000</v>
      </c>
      <c r="K33681" t="s">
        <v>1328</v>
      </c>
      <c r="L33681" t="s">
        <v>5817</v>
      </c>
    </row>
    <row r="33682" spans="8:12" x14ac:dyDescent="0.25">
      <c r="H33682" t="s">
        <v>31285</v>
      </c>
      <c r="I33682">
        <v>9532587</v>
      </c>
      <c r="J33682">
        <v>563254000</v>
      </c>
      <c r="K33682" t="s">
        <v>1441</v>
      </c>
      <c r="L33682" t="s">
        <v>1308</v>
      </c>
    </row>
    <row r="33683" spans="8:12" x14ac:dyDescent="0.25">
      <c r="H33683" t="s">
        <v>31286</v>
      </c>
      <c r="I33683">
        <v>9557563</v>
      </c>
      <c r="J33683">
        <v>412048000</v>
      </c>
      <c r="K33683" t="s">
        <v>1328</v>
      </c>
      <c r="L33683" t="s">
        <v>5817</v>
      </c>
    </row>
    <row r="33684" spans="8:12" x14ac:dyDescent="0.25">
      <c r="H33684" t="s">
        <v>31287</v>
      </c>
      <c r="I33684">
        <v>9415313</v>
      </c>
      <c r="J33684">
        <v>514201000</v>
      </c>
      <c r="K33684" t="s">
        <v>1406</v>
      </c>
      <c r="L33684" t="s">
        <v>1308</v>
      </c>
    </row>
    <row r="33685" spans="8:12" x14ac:dyDescent="0.25">
      <c r="H33685" t="s">
        <v>31288</v>
      </c>
      <c r="I33685">
        <v>9723590</v>
      </c>
      <c r="J33685">
        <v>414214000</v>
      </c>
      <c r="L33685" t="s">
        <v>1313</v>
      </c>
    </row>
    <row r="33686" spans="8:12" x14ac:dyDescent="0.25">
      <c r="H33686" t="s">
        <v>31289</v>
      </c>
      <c r="I33686">
        <v>8703634</v>
      </c>
      <c r="J33686">
        <v>514115000</v>
      </c>
      <c r="K33686" t="s">
        <v>1406</v>
      </c>
      <c r="L33686" t="s">
        <v>1308</v>
      </c>
    </row>
    <row r="33687" spans="8:12" x14ac:dyDescent="0.25">
      <c r="H33687" t="s">
        <v>31290</v>
      </c>
      <c r="I33687">
        <v>9532575</v>
      </c>
      <c r="J33687">
        <v>566863000</v>
      </c>
      <c r="L33687" t="s">
        <v>1308</v>
      </c>
    </row>
    <row r="33688" spans="8:12" x14ac:dyDescent="0.25">
      <c r="H33688" t="s">
        <v>31291</v>
      </c>
      <c r="I33688">
        <v>9252058</v>
      </c>
      <c r="J33688">
        <v>477300400</v>
      </c>
      <c r="K33688" t="s">
        <v>1348</v>
      </c>
      <c r="L33688" t="s">
        <v>1341</v>
      </c>
    </row>
    <row r="33689" spans="8:12" x14ac:dyDescent="0.25">
      <c r="H33689" t="s">
        <v>31292</v>
      </c>
      <c r="I33689">
        <v>9446130</v>
      </c>
      <c r="J33689">
        <v>353863000</v>
      </c>
      <c r="K33689" t="s">
        <v>1332</v>
      </c>
      <c r="L33689" t="s">
        <v>1341</v>
      </c>
    </row>
    <row r="33690" spans="8:12" x14ac:dyDescent="0.25">
      <c r="H33690" t="s">
        <v>31293</v>
      </c>
      <c r="I33690">
        <v>8887935</v>
      </c>
      <c r="J33690">
        <v>412962000</v>
      </c>
      <c r="K33690" t="s">
        <v>1328</v>
      </c>
      <c r="L33690" t="s">
        <v>1329</v>
      </c>
    </row>
    <row r="33691" spans="8:12" x14ac:dyDescent="0.25">
      <c r="H33691" t="s">
        <v>31294</v>
      </c>
      <c r="I33691">
        <v>9516519</v>
      </c>
      <c r="J33691">
        <v>353801000</v>
      </c>
      <c r="K33691" t="s">
        <v>1332</v>
      </c>
      <c r="L33691" t="s">
        <v>1341</v>
      </c>
    </row>
    <row r="33692" spans="8:12" x14ac:dyDescent="0.25">
      <c r="H33692" t="s">
        <v>31295</v>
      </c>
      <c r="I33692">
        <v>9131230</v>
      </c>
      <c r="J33692">
        <v>371490000</v>
      </c>
      <c r="L33692" t="s">
        <v>1295</v>
      </c>
    </row>
    <row r="33693" spans="8:12" x14ac:dyDescent="0.25">
      <c r="H33693" t="s">
        <v>31296</v>
      </c>
      <c r="I33693">
        <v>9558086</v>
      </c>
      <c r="J33693">
        <v>413828000</v>
      </c>
      <c r="K33693" t="s">
        <v>1328</v>
      </c>
      <c r="L33693" t="s">
        <v>1308</v>
      </c>
    </row>
    <row r="33694" spans="8:12" x14ac:dyDescent="0.25">
      <c r="H33694" t="s">
        <v>31297</v>
      </c>
      <c r="I33694">
        <v>9681211</v>
      </c>
      <c r="J33694">
        <v>414215000</v>
      </c>
      <c r="L33694" t="s">
        <v>1313</v>
      </c>
    </row>
    <row r="33695" spans="8:12" x14ac:dyDescent="0.25">
      <c r="H33695" t="s">
        <v>31298</v>
      </c>
      <c r="I33695">
        <v>9532551</v>
      </c>
      <c r="J33695">
        <v>566587000</v>
      </c>
      <c r="L33695" t="s">
        <v>1308</v>
      </c>
    </row>
    <row r="33696" spans="8:12" x14ac:dyDescent="0.25">
      <c r="H33696" t="s">
        <v>31299</v>
      </c>
      <c r="I33696">
        <v>9295191</v>
      </c>
      <c r="J33696">
        <v>413115000</v>
      </c>
      <c r="K33696" t="s">
        <v>1328</v>
      </c>
      <c r="L33696" t="s">
        <v>1341</v>
      </c>
    </row>
    <row r="33697" spans="8:12" x14ac:dyDescent="0.25">
      <c r="H33697" t="s">
        <v>31300</v>
      </c>
      <c r="I33697">
        <v>9532599</v>
      </c>
      <c r="J33697">
        <v>563950000</v>
      </c>
      <c r="K33697" t="s">
        <v>1441</v>
      </c>
      <c r="L33697" t="s">
        <v>1308</v>
      </c>
    </row>
    <row r="33698" spans="8:12" x14ac:dyDescent="0.25">
      <c r="H33698" t="s">
        <v>31301</v>
      </c>
      <c r="I33698">
        <v>9131216</v>
      </c>
      <c r="J33698">
        <v>353275000</v>
      </c>
      <c r="K33698" t="s">
        <v>1332</v>
      </c>
      <c r="L33698" t="s">
        <v>1295</v>
      </c>
    </row>
    <row r="33699" spans="8:12" x14ac:dyDescent="0.25">
      <c r="H33699" t="s">
        <v>31302</v>
      </c>
      <c r="I33699">
        <v>9282388</v>
      </c>
      <c r="J33699">
        <v>357672000</v>
      </c>
      <c r="K33699" t="s">
        <v>1332</v>
      </c>
      <c r="L33699" t="s">
        <v>1341</v>
      </c>
    </row>
    <row r="33700" spans="8:12" x14ac:dyDescent="0.25">
      <c r="H33700" t="s">
        <v>31303</v>
      </c>
      <c r="I33700">
        <v>9282390</v>
      </c>
      <c r="J33700">
        <v>354405000</v>
      </c>
      <c r="K33700" t="s">
        <v>1332</v>
      </c>
      <c r="L33700" t="s">
        <v>1341</v>
      </c>
    </row>
    <row r="33701" spans="8:12" x14ac:dyDescent="0.25">
      <c r="H33701" t="s">
        <v>31304</v>
      </c>
      <c r="I33701">
        <v>8519540</v>
      </c>
      <c r="J33701">
        <v>412464760</v>
      </c>
      <c r="K33701" t="s">
        <v>1328</v>
      </c>
      <c r="L33701" t="s">
        <v>1308</v>
      </c>
    </row>
    <row r="33702" spans="8:12" x14ac:dyDescent="0.25">
      <c r="H33702" t="s">
        <v>31305</v>
      </c>
      <c r="I33702">
        <v>9322451</v>
      </c>
      <c r="J33702">
        <v>477105700</v>
      </c>
      <c r="K33702" t="s">
        <v>1348</v>
      </c>
      <c r="L33702" t="s">
        <v>1362</v>
      </c>
    </row>
    <row r="33703" spans="8:12" x14ac:dyDescent="0.25">
      <c r="H33703" t="s">
        <v>31306</v>
      </c>
      <c r="I33703">
        <v>9493597</v>
      </c>
      <c r="J33703">
        <v>413717000</v>
      </c>
      <c r="K33703" t="s">
        <v>1328</v>
      </c>
      <c r="L33703" t="s">
        <v>1341</v>
      </c>
    </row>
    <row r="33704" spans="8:12" x14ac:dyDescent="0.25">
      <c r="H33704" t="s">
        <v>31307</v>
      </c>
      <c r="I33704">
        <v>9615121</v>
      </c>
      <c r="J33704">
        <v>414043000</v>
      </c>
      <c r="L33704" t="s">
        <v>1341</v>
      </c>
    </row>
    <row r="33705" spans="8:12" x14ac:dyDescent="0.25">
      <c r="H33705" t="s">
        <v>31308</v>
      </c>
      <c r="I33705">
        <v>9615133</v>
      </c>
      <c r="J33705">
        <v>414044000</v>
      </c>
      <c r="L33705" t="s">
        <v>1341</v>
      </c>
    </row>
    <row r="33706" spans="8:12" x14ac:dyDescent="0.25">
      <c r="H33706" t="s">
        <v>31309</v>
      </c>
      <c r="I33706">
        <v>8900488</v>
      </c>
      <c r="J33706">
        <v>413308000</v>
      </c>
      <c r="K33706" t="s">
        <v>1328</v>
      </c>
      <c r="L33706" t="s">
        <v>1341</v>
      </c>
    </row>
    <row r="33707" spans="8:12" x14ac:dyDescent="0.25">
      <c r="H33707" t="s">
        <v>31310</v>
      </c>
      <c r="I33707">
        <v>9061576</v>
      </c>
      <c r="J33707">
        <v>413335000</v>
      </c>
      <c r="K33707" t="s">
        <v>1328</v>
      </c>
      <c r="L33707" t="s">
        <v>1308</v>
      </c>
    </row>
    <row r="33708" spans="8:12" x14ac:dyDescent="0.25">
      <c r="H33708" t="s">
        <v>31311</v>
      </c>
      <c r="I33708">
        <v>9475521</v>
      </c>
      <c r="J33708">
        <v>412565000</v>
      </c>
      <c r="K33708" t="s">
        <v>1328</v>
      </c>
      <c r="L33708" t="s">
        <v>1308</v>
      </c>
    </row>
    <row r="33709" spans="8:12" x14ac:dyDescent="0.25">
      <c r="H33709" t="s">
        <v>31312</v>
      </c>
      <c r="I33709">
        <v>9475557</v>
      </c>
      <c r="J33709">
        <v>412755000</v>
      </c>
      <c r="K33709" t="s">
        <v>1328</v>
      </c>
      <c r="L33709" t="s">
        <v>1308</v>
      </c>
    </row>
    <row r="33710" spans="8:12" x14ac:dyDescent="0.25">
      <c r="H33710" t="s">
        <v>31313</v>
      </c>
      <c r="I33710">
        <v>9475571</v>
      </c>
      <c r="J33710">
        <v>413465580</v>
      </c>
      <c r="K33710" t="s">
        <v>1328</v>
      </c>
      <c r="L33710" t="s">
        <v>1308</v>
      </c>
    </row>
    <row r="33711" spans="8:12" x14ac:dyDescent="0.25">
      <c r="H33711" t="s">
        <v>31314</v>
      </c>
      <c r="I33711">
        <v>9475583</v>
      </c>
      <c r="J33711">
        <v>413466390</v>
      </c>
      <c r="K33711" t="s">
        <v>1328</v>
      </c>
      <c r="L33711" t="s">
        <v>1308</v>
      </c>
    </row>
    <row r="33712" spans="8:12" x14ac:dyDescent="0.25">
      <c r="H33712" t="s">
        <v>31315</v>
      </c>
      <c r="I33712">
        <v>9592874</v>
      </c>
      <c r="J33712">
        <v>413466860</v>
      </c>
      <c r="K33712" t="s">
        <v>1328</v>
      </c>
      <c r="L33712" t="s">
        <v>1308</v>
      </c>
    </row>
    <row r="33713" spans="8:12" x14ac:dyDescent="0.25">
      <c r="H33713" t="s">
        <v>31316</v>
      </c>
      <c r="I33713">
        <v>9086045</v>
      </c>
      <c r="J33713">
        <v>413375000</v>
      </c>
      <c r="K33713" t="s">
        <v>1328</v>
      </c>
      <c r="L33713" t="s">
        <v>1341</v>
      </c>
    </row>
    <row r="33714" spans="8:12" x14ac:dyDescent="0.25">
      <c r="H33714" t="s">
        <v>31317</v>
      </c>
      <c r="I33714">
        <v>9084580</v>
      </c>
      <c r="J33714">
        <v>412470870</v>
      </c>
      <c r="K33714" t="s">
        <v>1328</v>
      </c>
      <c r="L33714" t="s">
        <v>1341</v>
      </c>
    </row>
    <row r="33715" spans="8:12" x14ac:dyDescent="0.25">
      <c r="H33715" t="s">
        <v>31318</v>
      </c>
      <c r="I33715">
        <v>9154098</v>
      </c>
      <c r="J33715">
        <v>412543000</v>
      </c>
      <c r="K33715" t="s">
        <v>1328</v>
      </c>
      <c r="L33715" t="s">
        <v>1341</v>
      </c>
    </row>
    <row r="33716" spans="8:12" x14ac:dyDescent="0.25">
      <c r="H33716" t="s">
        <v>31319</v>
      </c>
      <c r="I33716">
        <v>9161041</v>
      </c>
      <c r="J33716">
        <v>477047300</v>
      </c>
      <c r="K33716" t="s">
        <v>1348</v>
      </c>
      <c r="L33716" t="s">
        <v>1341</v>
      </c>
    </row>
    <row r="33717" spans="8:12" x14ac:dyDescent="0.25">
      <c r="H33717" t="s">
        <v>31320</v>
      </c>
      <c r="I33717">
        <v>9085936</v>
      </c>
      <c r="J33717">
        <v>538003042</v>
      </c>
      <c r="K33717" t="s">
        <v>1437</v>
      </c>
      <c r="L33717" t="s">
        <v>1341</v>
      </c>
    </row>
    <row r="33718" spans="8:12" x14ac:dyDescent="0.25">
      <c r="H33718" t="s">
        <v>1262</v>
      </c>
      <c r="I33718">
        <v>9553775</v>
      </c>
      <c r="J33718">
        <v>477962600</v>
      </c>
      <c r="K33718" t="s">
        <v>1348</v>
      </c>
      <c r="L33718" t="s">
        <v>1308</v>
      </c>
    </row>
    <row r="33719" spans="8:12" x14ac:dyDescent="0.25">
      <c r="H33719" t="s">
        <v>31321</v>
      </c>
      <c r="I33719">
        <v>9553787</v>
      </c>
      <c r="J33719">
        <v>477387200</v>
      </c>
      <c r="K33719" t="s">
        <v>1348</v>
      </c>
      <c r="L33719" t="s">
        <v>1341</v>
      </c>
    </row>
    <row r="33720" spans="8:12" x14ac:dyDescent="0.25">
      <c r="H33720" t="s">
        <v>31322</v>
      </c>
      <c r="I33720">
        <v>9523158</v>
      </c>
      <c r="J33720">
        <v>412859000</v>
      </c>
      <c r="K33720" t="s">
        <v>1328</v>
      </c>
      <c r="L33720" t="s">
        <v>1341</v>
      </c>
    </row>
    <row r="33721" spans="8:12" x14ac:dyDescent="0.25">
      <c r="H33721" t="s">
        <v>31323</v>
      </c>
      <c r="I33721">
        <v>9159816</v>
      </c>
      <c r="J33721">
        <v>477607500</v>
      </c>
      <c r="K33721" t="s">
        <v>1348</v>
      </c>
      <c r="L33721" t="s">
        <v>1362</v>
      </c>
    </row>
    <row r="33722" spans="8:12" x14ac:dyDescent="0.25">
      <c r="H33722" t="s">
        <v>31324</v>
      </c>
      <c r="I33722">
        <v>9492206</v>
      </c>
      <c r="J33722">
        <v>477861100</v>
      </c>
      <c r="K33722" t="s">
        <v>1348</v>
      </c>
      <c r="L33722" t="s">
        <v>1308</v>
      </c>
    </row>
    <row r="33723" spans="8:12" x14ac:dyDescent="0.25">
      <c r="H33723" t="s">
        <v>31325</v>
      </c>
      <c r="I33723">
        <v>9547910</v>
      </c>
      <c r="J33723">
        <v>477264400</v>
      </c>
      <c r="K33723" t="s">
        <v>1348</v>
      </c>
      <c r="L33723" t="s">
        <v>1341</v>
      </c>
    </row>
    <row r="33724" spans="8:12" x14ac:dyDescent="0.25">
      <c r="H33724" t="s">
        <v>31326</v>
      </c>
      <c r="I33724">
        <v>9623958</v>
      </c>
      <c r="J33724">
        <v>413467210</v>
      </c>
      <c r="K33724" t="s">
        <v>1328</v>
      </c>
      <c r="L33724" t="s">
        <v>1308</v>
      </c>
    </row>
    <row r="33725" spans="8:12" x14ac:dyDescent="0.25">
      <c r="H33725" t="s">
        <v>31327</v>
      </c>
      <c r="I33725">
        <v>8309907</v>
      </c>
      <c r="J33725">
        <v>412466170</v>
      </c>
      <c r="K33725" t="s">
        <v>1328</v>
      </c>
      <c r="L33725" t="s">
        <v>1308</v>
      </c>
    </row>
    <row r="33726" spans="8:12" x14ac:dyDescent="0.25">
      <c r="H33726" t="s">
        <v>31328</v>
      </c>
      <c r="I33726">
        <v>9449455</v>
      </c>
      <c r="J33726">
        <v>477301300</v>
      </c>
      <c r="K33726" t="s">
        <v>1348</v>
      </c>
      <c r="L33726" t="s">
        <v>1326</v>
      </c>
    </row>
    <row r="33727" spans="8:12" x14ac:dyDescent="0.25">
      <c r="H33727" t="s">
        <v>31329</v>
      </c>
      <c r="I33727">
        <v>8808367</v>
      </c>
      <c r="J33727">
        <v>413225000</v>
      </c>
      <c r="K33727" t="s">
        <v>1328</v>
      </c>
      <c r="L33727" t="s">
        <v>1341</v>
      </c>
    </row>
    <row r="33728" spans="8:12" x14ac:dyDescent="0.25">
      <c r="H33728" t="s">
        <v>31330</v>
      </c>
      <c r="I33728">
        <v>9475533</v>
      </c>
      <c r="J33728">
        <v>412607000</v>
      </c>
      <c r="K33728" t="s">
        <v>1328</v>
      </c>
      <c r="L33728" t="s">
        <v>1308</v>
      </c>
    </row>
    <row r="33729" spans="8:12" x14ac:dyDescent="0.25">
      <c r="H33729" t="s">
        <v>31331</v>
      </c>
      <c r="I33729">
        <v>9475545</v>
      </c>
      <c r="J33729">
        <v>412602000</v>
      </c>
      <c r="K33729" t="s">
        <v>1328</v>
      </c>
      <c r="L33729" t="s">
        <v>1341</v>
      </c>
    </row>
    <row r="33730" spans="8:12" x14ac:dyDescent="0.25">
      <c r="H33730" t="s">
        <v>31332</v>
      </c>
      <c r="I33730">
        <v>9475569</v>
      </c>
      <c r="J33730">
        <v>413465310</v>
      </c>
      <c r="K33730" t="s">
        <v>1328</v>
      </c>
      <c r="L33730" t="s">
        <v>1308</v>
      </c>
    </row>
    <row r="33731" spans="8:12" x14ac:dyDescent="0.25">
      <c r="H33731" t="s">
        <v>31333</v>
      </c>
      <c r="I33731">
        <v>9475595</v>
      </c>
      <c r="J33731">
        <v>414008000</v>
      </c>
      <c r="L33731" t="s">
        <v>1341</v>
      </c>
    </row>
    <row r="33732" spans="8:12" x14ac:dyDescent="0.25">
      <c r="H33732" t="s">
        <v>31334</v>
      </c>
      <c r="I33732">
        <v>9082922</v>
      </c>
      <c r="J33732">
        <v>412569000</v>
      </c>
      <c r="K33732" t="s">
        <v>1328</v>
      </c>
      <c r="L33732" t="s">
        <v>1341</v>
      </c>
    </row>
    <row r="33733" spans="8:12" x14ac:dyDescent="0.25">
      <c r="H33733" t="s">
        <v>31335</v>
      </c>
      <c r="I33733">
        <v>9077240</v>
      </c>
      <c r="J33733">
        <v>413461340</v>
      </c>
      <c r="K33733" t="s">
        <v>1328</v>
      </c>
      <c r="L33733" t="s">
        <v>1341</v>
      </c>
    </row>
    <row r="33734" spans="8:12" x14ac:dyDescent="0.25">
      <c r="H33734" t="s">
        <v>31336</v>
      </c>
      <c r="I33734">
        <v>9109926</v>
      </c>
      <c r="J33734">
        <v>356599000</v>
      </c>
      <c r="K33734" t="s">
        <v>1332</v>
      </c>
      <c r="L33734" t="s">
        <v>1341</v>
      </c>
    </row>
    <row r="33735" spans="8:12" x14ac:dyDescent="0.25">
      <c r="H33735" t="s">
        <v>31337</v>
      </c>
      <c r="I33735">
        <v>9175092</v>
      </c>
      <c r="J33735">
        <v>477756000</v>
      </c>
      <c r="K33735" t="s">
        <v>1348</v>
      </c>
      <c r="L33735" t="s">
        <v>1586</v>
      </c>
    </row>
    <row r="33736" spans="8:12" x14ac:dyDescent="0.25">
      <c r="H33736" t="s">
        <v>31338</v>
      </c>
      <c r="I33736">
        <v>9588718</v>
      </c>
      <c r="J33736">
        <v>477812100</v>
      </c>
      <c r="K33736" t="s">
        <v>1348</v>
      </c>
      <c r="L33736" t="s">
        <v>1313</v>
      </c>
    </row>
    <row r="33737" spans="8:12" x14ac:dyDescent="0.25">
      <c r="H33737" t="s">
        <v>31339</v>
      </c>
      <c r="I33737">
        <v>9424704</v>
      </c>
      <c r="J33737">
        <v>431000332</v>
      </c>
      <c r="K33737" t="s">
        <v>1368</v>
      </c>
      <c r="L33737" t="s">
        <v>1362</v>
      </c>
    </row>
    <row r="33738" spans="8:12" x14ac:dyDescent="0.25">
      <c r="H33738" t="s">
        <v>31340</v>
      </c>
      <c r="I33738">
        <v>9424716</v>
      </c>
      <c r="J33738">
        <v>431000399</v>
      </c>
      <c r="K33738" t="s">
        <v>1368</v>
      </c>
      <c r="L33738" t="s">
        <v>1313</v>
      </c>
    </row>
    <row r="33739" spans="8:12" x14ac:dyDescent="0.25">
      <c r="H33739" t="s">
        <v>31341</v>
      </c>
      <c r="I33739">
        <v>9635298</v>
      </c>
      <c r="J33739">
        <v>431003404</v>
      </c>
      <c r="K33739" t="s">
        <v>1368</v>
      </c>
      <c r="L33739" t="s">
        <v>1313</v>
      </c>
    </row>
    <row r="33740" spans="8:12" x14ac:dyDescent="0.25">
      <c r="H33740" t="s">
        <v>31341</v>
      </c>
      <c r="I33740">
        <v>9597965</v>
      </c>
      <c r="J33740">
        <v>431002508</v>
      </c>
      <c r="K33740" t="s">
        <v>1368</v>
      </c>
      <c r="L33740" t="s">
        <v>1313</v>
      </c>
    </row>
    <row r="33741" spans="8:12" x14ac:dyDescent="0.25">
      <c r="H33741" t="s">
        <v>31342</v>
      </c>
      <c r="I33741">
        <v>9066136</v>
      </c>
      <c r="J33741">
        <v>431400168</v>
      </c>
      <c r="K33741" t="s">
        <v>1368</v>
      </c>
      <c r="L33741" t="s">
        <v>1313</v>
      </c>
    </row>
    <row r="33742" spans="8:12" x14ac:dyDescent="0.25">
      <c r="H33742" t="s">
        <v>31343</v>
      </c>
      <c r="I33742">
        <v>9482380</v>
      </c>
      <c r="J33742">
        <v>431000336</v>
      </c>
      <c r="K33742" t="s">
        <v>1368</v>
      </c>
      <c r="L33742" t="s">
        <v>1313</v>
      </c>
    </row>
    <row r="33743" spans="8:12" x14ac:dyDescent="0.25">
      <c r="H33743" t="s">
        <v>31344</v>
      </c>
      <c r="I33743">
        <v>9715878</v>
      </c>
      <c r="J33743">
        <v>431005551</v>
      </c>
      <c r="K33743" t="s">
        <v>1368</v>
      </c>
      <c r="L33743" t="s">
        <v>1313</v>
      </c>
    </row>
    <row r="33744" spans="8:12" x14ac:dyDescent="0.25">
      <c r="H33744" t="s">
        <v>31345</v>
      </c>
      <c r="I33744">
        <v>8910782</v>
      </c>
      <c r="J33744">
        <v>533064300</v>
      </c>
      <c r="K33744" t="s">
        <v>1563</v>
      </c>
      <c r="L33744" t="s">
        <v>1362</v>
      </c>
    </row>
    <row r="33745" spans="8:12" x14ac:dyDescent="0.25">
      <c r="H33745" t="s">
        <v>31346</v>
      </c>
      <c r="I33745">
        <v>9473614</v>
      </c>
      <c r="J33745">
        <v>431000687</v>
      </c>
      <c r="K33745" t="s">
        <v>1368</v>
      </c>
      <c r="L33745" t="s">
        <v>1313</v>
      </c>
    </row>
    <row r="33746" spans="8:12" x14ac:dyDescent="0.25">
      <c r="H33746" t="s">
        <v>31347</v>
      </c>
      <c r="I33746">
        <v>9608142</v>
      </c>
      <c r="J33746">
        <v>432825000</v>
      </c>
      <c r="K33746" t="s">
        <v>1368</v>
      </c>
      <c r="L33746" t="s">
        <v>1313</v>
      </c>
    </row>
    <row r="33747" spans="8:12" x14ac:dyDescent="0.25">
      <c r="H33747" t="s">
        <v>31348</v>
      </c>
      <c r="I33747">
        <v>9238272</v>
      </c>
      <c r="J33747">
        <v>353812000</v>
      </c>
      <c r="K33747" t="s">
        <v>1332</v>
      </c>
      <c r="L33747" t="s">
        <v>1346</v>
      </c>
    </row>
    <row r="33748" spans="8:12" x14ac:dyDescent="0.25">
      <c r="H33748" t="s">
        <v>31349</v>
      </c>
      <c r="I33748">
        <v>9172739</v>
      </c>
      <c r="J33748">
        <v>357162000</v>
      </c>
      <c r="K33748" t="s">
        <v>1332</v>
      </c>
      <c r="L33748" t="s">
        <v>1346</v>
      </c>
    </row>
    <row r="33749" spans="8:12" x14ac:dyDescent="0.25">
      <c r="H33749" t="s">
        <v>31350</v>
      </c>
      <c r="I33749">
        <v>9674866</v>
      </c>
      <c r="J33749">
        <v>431004661</v>
      </c>
      <c r="K33749" t="s">
        <v>1368</v>
      </c>
      <c r="L33749" t="s">
        <v>1308</v>
      </c>
    </row>
    <row r="33750" spans="8:12" x14ac:dyDescent="0.25">
      <c r="H33750" t="s">
        <v>31351</v>
      </c>
      <c r="I33750">
        <v>9411991</v>
      </c>
      <c r="J33750">
        <v>235070031</v>
      </c>
      <c r="K33750" t="s">
        <v>1558</v>
      </c>
      <c r="L33750" t="s">
        <v>1326</v>
      </c>
    </row>
    <row r="33751" spans="8:12" x14ac:dyDescent="0.25">
      <c r="H33751" t="s">
        <v>31352</v>
      </c>
      <c r="I33751">
        <v>9067049</v>
      </c>
      <c r="J33751">
        <v>431400235</v>
      </c>
      <c r="K33751" t="s">
        <v>1368</v>
      </c>
      <c r="L33751" t="s">
        <v>1362</v>
      </c>
    </row>
    <row r="33752" spans="8:12" x14ac:dyDescent="0.25">
      <c r="H33752" t="s">
        <v>31353</v>
      </c>
      <c r="I33752">
        <v>7702425</v>
      </c>
      <c r="J33752">
        <v>271002160</v>
      </c>
      <c r="K33752" t="s">
        <v>1373</v>
      </c>
      <c r="L33752" t="s">
        <v>1295</v>
      </c>
    </row>
    <row r="33753" spans="8:12" x14ac:dyDescent="0.25">
      <c r="H33753" t="s">
        <v>31354</v>
      </c>
      <c r="I33753">
        <v>9459967</v>
      </c>
      <c r="J33753">
        <v>636092253</v>
      </c>
      <c r="K33753" t="s">
        <v>1464</v>
      </c>
      <c r="L33753" t="s">
        <v>1341</v>
      </c>
    </row>
    <row r="33754" spans="8:12" x14ac:dyDescent="0.25">
      <c r="H33754" t="s">
        <v>31355</v>
      </c>
      <c r="I33754">
        <v>9612923</v>
      </c>
      <c r="J33754">
        <v>273351260</v>
      </c>
      <c r="K33754" t="s">
        <v>1297</v>
      </c>
      <c r="L33754" t="s">
        <v>1313</v>
      </c>
    </row>
    <row r="33755" spans="8:12" x14ac:dyDescent="0.25">
      <c r="H33755" t="s">
        <v>31356</v>
      </c>
      <c r="I33755">
        <v>9567972</v>
      </c>
      <c r="J33755">
        <v>373118000</v>
      </c>
      <c r="L33755" t="s">
        <v>1341</v>
      </c>
    </row>
    <row r="33756" spans="8:12" x14ac:dyDescent="0.25">
      <c r="H33756" t="s">
        <v>31357</v>
      </c>
      <c r="I33756">
        <v>9019999</v>
      </c>
      <c r="J33756">
        <v>357565000</v>
      </c>
      <c r="K33756" t="s">
        <v>1332</v>
      </c>
      <c r="L33756" t="s">
        <v>1295</v>
      </c>
    </row>
    <row r="33757" spans="8:12" x14ac:dyDescent="0.25">
      <c r="H33757" t="s">
        <v>31358</v>
      </c>
      <c r="I33757">
        <v>9620499</v>
      </c>
      <c r="J33757">
        <v>412378950</v>
      </c>
      <c r="K33757" t="s">
        <v>1328</v>
      </c>
      <c r="L33757" t="s">
        <v>1308</v>
      </c>
    </row>
    <row r="33758" spans="8:12" x14ac:dyDescent="0.25">
      <c r="H33758" t="s">
        <v>1263</v>
      </c>
      <c r="I33758">
        <v>9523201</v>
      </c>
      <c r="J33758">
        <v>413985000</v>
      </c>
      <c r="K33758" t="s">
        <v>1328</v>
      </c>
      <c r="L33758" t="s">
        <v>1308</v>
      </c>
    </row>
    <row r="33759" spans="8:12" x14ac:dyDescent="0.25">
      <c r="H33759" t="s">
        <v>1264</v>
      </c>
      <c r="I33759">
        <v>9523196</v>
      </c>
      <c r="J33759">
        <v>413198000</v>
      </c>
      <c r="K33759" t="s">
        <v>1328</v>
      </c>
      <c r="L33759" t="s">
        <v>1341</v>
      </c>
    </row>
    <row r="33760" spans="8:12" x14ac:dyDescent="0.25">
      <c r="H33760" t="s">
        <v>31359</v>
      </c>
      <c r="I33760">
        <v>9190987</v>
      </c>
      <c r="J33760">
        <v>356373000</v>
      </c>
      <c r="K33760" t="s">
        <v>1332</v>
      </c>
      <c r="L33760" t="s">
        <v>1295</v>
      </c>
    </row>
    <row r="33761" spans="8:12" x14ac:dyDescent="0.25">
      <c r="H33761" t="s">
        <v>31360</v>
      </c>
      <c r="I33761">
        <v>9161613</v>
      </c>
      <c r="J33761">
        <v>529578000</v>
      </c>
      <c r="K33761" t="s">
        <v>2074</v>
      </c>
      <c r="L33761" t="s">
        <v>1329</v>
      </c>
    </row>
    <row r="33762" spans="8:12" x14ac:dyDescent="0.25">
      <c r="H33762" t="s">
        <v>31361</v>
      </c>
      <c r="I33762">
        <v>9288564</v>
      </c>
      <c r="J33762">
        <v>413521370</v>
      </c>
      <c r="K33762" t="s">
        <v>1328</v>
      </c>
      <c r="L33762" t="s">
        <v>1313</v>
      </c>
    </row>
    <row r="33763" spans="8:12" x14ac:dyDescent="0.25">
      <c r="H33763" t="s">
        <v>31361</v>
      </c>
      <c r="I33763">
        <v>9288564</v>
      </c>
      <c r="J33763">
        <v>413378970</v>
      </c>
      <c r="K33763" t="s">
        <v>1328</v>
      </c>
      <c r="L33763" t="s">
        <v>1395</v>
      </c>
    </row>
    <row r="33764" spans="8:12" x14ac:dyDescent="0.25">
      <c r="H33764" t="s">
        <v>31362</v>
      </c>
      <c r="I33764">
        <v>9517020</v>
      </c>
      <c r="J33764">
        <v>514025000</v>
      </c>
      <c r="K33764" t="s">
        <v>1406</v>
      </c>
      <c r="L33764" t="s">
        <v>1308</v>
      </c>
    </row>
    <row r="33765" spans="8:12" x14ac:dyDescent="0.25">
      <c r="H33765" t="s">
        <v>31363</v>
      </c>
      <c r="I33765">
        <v>8631702</v>
      </c>
      <c r="J33765">
        <v>667003407</v>
      </c>
      <c r="K33765" t="s">
        <v>2089</v>
      </c>
      <c r="L33765" t="s">
        <v>1313</v>
      </c>
    </row>
    <row r="33766" spans="8:12" x14ac:dyDescent="0.25">
      <c r="H33766" t="s">
        <v>31364</v>
      </c>
      <c r="I33766">
        <v>9138501</v>
      </c>
      <c r="J33766">
        <v>412095000</v>
      </c>
      <c r="K33766" t="s">
        <v>1328</v>
      </c>
      <c r="L33766" t="s">
        <v>1341</v>
      </c>
    </row>
    <row r="33767" spans="8:12" x14ac:dyDescent="0.25">
      <c r="H33767" t="s">
        <v>31365</v>
      </c>
      <c r="I33767">
        <v>9651060</v>
      </c>
      <c r="J33767">
        <v>413444950</v>
      </c>
      <c r="K33767" t="s">
        <v>1328</v>
      </c>
      <c r="L33767" t="s">
        <v>1395</v>
      </c>
    </row>
    <row r="33768" spans="8:12" x14ac:dyDescent="0.25">
      <c r="H33768" t="s">
        <v>31366</v>
      </c>
      <c r="I33768">
        <v>8848393</v>
      </c>
      <c r="J33768">
        <v>412047120</v>
      </c>
      <c r="K33768" t="s">
        <v>1328</v>
      </c>
      <c r="L33768" t="s">
        <v>1313</v>
      </c>
    </row>
    <row r="33769" spans="8:12" x14ac:dyDescent="0.25">
      <c r="H33769" t="s">
        <v>31367</v>
      </c>
      <c r="I33769">
        <v>9753155</v>
      </c>
      <c r="J33769">
        <v>377278000</v>
      </c>
      <c r="K33769" t="s">
        <v>1322</v>
      </c>
      <c r="L33769" t="s">
        <v>1329</v>
      </c>
    </row>
    <row r="33770" spans="8:12" x14ac:dyDescent="0.25">
      <c r="H33770" t="s">
        <v>31368</v>
      </c>
      <c r="I33770">
        <v>9546758</v>
      </c>
      <c r="J33770">
        <v>312123000</v>
      </c>
      <c r="K33770" t="s">
        <v>1379</v>
      </c>
      <c r="L33770" t="s">
        <v>1308</v>
      </c>
    </row>
    <row r="33771" spans="8:12" x14ac:dyDescent="0.25">
      <c r="H33771" t="s">
        <v>31369</v>
      </c>
      <c r="I33771">
        <v>9167239</v>
      </c>
      <c r="J33771">
        <v>378</v>
      </c>
      <c r="K33771" t="s">
        <v>6141</v>
      </c>
      <c r="L33771" t="s">
        <v>1308</v>
      </c>
    </row>
    <row r="33772" spans="8:12" x14ac:dyDescent="0.25">
      <c r="H33772" t="s">
        <v>31370</v>
      </c>
      <c r="I33772">
        <v>9414917</v>
      </c>
      <c r="J33772">
        <v>477786900</v>
      </c>
      <c r="K33772" t="s">
        <v>1348</v>
      </c>
      <c r="L33772" t="s">
        <v>1341</v>
      </c>
    </row>
    <row r="33773" spans="8:12" x14ac:dyDescent="0.25">
      <c r="H33773" t="s">
        <v>31371</v>
      </c>
      <c r="I33773">
        <v>9251054</v>
      </c>
      <c r="J33773">
        <v>431501692</v>
      </c>
      <c r="K33773" t="s">
        <v>1368</v>
      </c>
      <c r="L33773" t="s">
        <v>1614</v>
      </c>
    </row>
    <row r="33774" spans="8:12" x14ac:dyDescent="0.25">
      <c r="H33774" t="s">
        <v>31372</v>
      </c>
      <c r="I33774">
        <v>9459694</v>
      </c>
      <c r="J33774">
        <v>431000389</v>
      </c>
      <c r="K33774" t="s">
        <v>1368</v>
      </c>
      <c r="L33774" t="s">
        <v>1308</v>
      </c>
    </row>
    <row r="33775" spans="8:12" x14ac:dyDescent="0.25">
      <c r="H33775" t="s">
        <v>31373</v>
      </c>
      <c r="I33775">
        <v>9448968</v>
      </c>
      <c r="J33775">
        <v>273335620</v>
      </c>
      <c r="K33775" t="s">
        <v>1297</v>
      </c>
      <c r="L33775" t="s">
        <v>1313</v>
      </c>
    </row>
    <row r="33776" spans="8:12" x14ac:dyDescent="0.25">
      <c r="H33776" t="s">
        <v>31374</v>
      </c>
      <c r="I33776">
        <v>9301419</v>
      </c>
      <c r="J33776">
        <v>209225000</v>
      </c>
      <c r="K33776" t="s">
        <v>1443</v>
      </c>
      <c r="L33776" t="s">
        <v>1313</v>
      </c>
    </row>
    <row r="33777" spans="8:12" x14ac:dyDescent="0.25">
      <c r="H33777" t="s">
        <v>31375</v>
      </c>
      <c r="I33777">
        <v>9423322</v>
      </c>
      <c r="J33777">
        <v>354494000</v>
      </c>
      <c r="K33777" t="s">
        <v>1332</v>
      </c>
      <c r="L33777" t="s">
        <v>1313</v>
      </c>
    </row>
    <row r="33778" spans="8:12" x14ac:dyDescent="0.25">
      <c r="H33778" t="s">
        <v>31376</v>
      </c>
      <c r="I33778">
        <v>9363998</v>
      </c>
      <c r="J33778">
        <v>272542000</v>
      </c>
      <c r="L33778" t="s">
        <v>1295</v>
      </c>
    </row>
    <row r="33779" spans="8:12" x14ac:dyDescent="0.25">
      <c r="H33779" t="s">
        <v>31377</v>
      </c>
      <c r="I33779">
        <v>9374076</v>
      </c>
      <c r="J33779">
        <v>372350000</v>
      </c>
      <c r="L33779" t="s">
        <v>1341</v>
      </c>
    </row>
    <row r="33780" spans="8:12" x14ac:dyDescent="0.25">
      <c r="H33780" t="s">
        <v>31378</v>
      </c>
      <c r="I33780">
        <v>8406705</v>
      </c>
      <c r="J33780">
        <v>273130400</v>
      </c>
      <c r="K33780" t="s">
        <v>1297</v>
      </c>
      <c r="L33780" t="s">
        <v>1614</v>
      </c>
    </row>
    <row r="33781" spans="8:12" x14ac:dyDescent="0.25">
      <c r="H33781" t="s">
        <v>31379</v>
      </c>
      <c r="I33781">
        <v>8986389</v>
      </c>
      <c r="J33781">
        <v>273312150</v>
      </c>
      <c r="K33781" t="s">
        <v>1297</v>
      </c>
      <c r="L33781" t="s">
        <v>1295</v>
      </c>
    </row>
    <row r="33782" spans="8:12" x14ac:dyDescent="0.25">
      <c r="H33782" t="s">
        <v>31380</v>
      </c>
      <c r="I33782">
        <v>9780419</v>
      </c>
      <c r="J33782">
        <v>431006969</v>
      </c>
      <c r="K33782" t="s">
        <v>1368</v>
      </c>
      <c r="L33782" t="s">
        <v>1308</v>
      </c>
    </row>
    <row r="33783" spans="8:12" x14ac:dyDescent="0.25">
      <c r="H33783" t="s">
        <v>31380</v>
      </c>
      <c r="I33783">
        <v>9675432</v>
      </c>
      <c r="J33783">
        <v>431004377</v>
      </c>
      <c r="K33783" t="s">
        <v>1368</v>
      </c>
      <c r="L33783" t="s">
        <v>1313</v>
      </c>
    </row>
    <row r="33784" spans="8:12" x14ac:dyDescent="0.25">
      <c r="H33784" t="s">
        <v>31381</v>
      </c>
      <c r="I33784">
        <v>9742106</v>
      </c>
      <c r="J33784">
        <v>431006557</v>
      </c>
      <c r="K33784" t="s">
        <v>1368</v>
      </c>
      <c r="L33784" t="s">
        <v>1308</v>
      </c>
    </row>
    <row r="33785" spans="8:12" x14ac:dyDescent="0.25">
      <c r="H33785" t="s">
        <v>31382</v>
      </c>
      <c r="I33785">
        <v>9565871</v>
      </c>
      <c r="J33785">
        <v>353195000</v>
      </c>
      <c r="K33785" t="s">
        <v>1332</v>
      </c>
      <c r="L33785" t="s">
        <v>1308</v>
      </c>
    </row>
    <row r="33786" spans="8:12" x14ac:dyDescent="0.25">
      <c r="H33786" t="s">
        <v>31383</v>
      </c>
      <c r="I33786">
        <v>9140530</v>
      </c>
      <c r="J33786">
        <v>477769400</v>
      </c>
      <c r="K33786" t="s">
        <v>1348</v>
      </c>
      <c r="L33786" t="s">
        <v>1341</v>
      </c>
    </row>
    <row r="33787" spans="8:12" x14ac:dyDescent="0.25">
      <c r="H33787" t="s">
        <v>31383</v>
      </c>
      <c r="I33787">
        <v>9140530</v>
      </c>
      <c r="J33787">
        <v>352603000</v>
      </c>
      <c r="K33787" t="s">
        <v>1332</v>
      </c>
      <c r="L33787" t="s">
        <v>1341</v>
      </c>
    </row>
    <row r="33788" spans="8:12" x14ac:dyDescent="0.25">
      <c r="H33788" t="s">
        <v>31384</v>
      </c>
      <c r="I33788">
        <v>9239678</v>
      </c>
      <c r="J33788">
        <v>431501663</v>
      </c>
      <c r="K33788" t="s">
        <v>1368</v>
      </c>
      <c r="L33788" t="s">
        <v>1313</v>
      </c>
    </row>
    <row r="33789" spans="8:12" x14ac:dyDescent="0.25">
      <c r="H33789" t="s">
        <v>31385</v>
      </c>
      <c r="I33789">
        <v>9238648</v>
      </c>
      <c r="J33789">
        <v>352898000</v>
      </c>
      <c r="K33789" t="s">
        <v>1332</v>
      </c>
      <c r="L33789" t="s">
        <v>1308</v>
      </c>
    </row>
    <row r="33790" spans="8:12" x14ac:dyDescent="0.25">
      <c r="H33790" t="s">
        <v>31386</v>
      </c>
      <c r="I33790">
        <v>9597288</v>
      </c>
      <c r="J33790">
        <v>370298000</v>
      </c>
      <c r="L33790" t="s">
        <v>1308</v>
      </c>
    </row>
    <row r="33791" spans="8:12" x14ac:dyDescent="0.25">
      <c r="H33791" t="s">
        <v>31387</v>
      </c>
      <c r="I33791">
        <v>9412971</v>
      </c>
      <c r="J33791">
        <v>372991000</v>
      </c>
      <c r="L33791" t="s">
        <v>1295</v>
      </c>
    </row>
    <row r="33792" spans="8:12" x14ac:dyDescent="0.25">
      <c r="H33792" t="s">
        <v>31388</v>
      </c>
      <c r="I33792">
        <v>9470038</v>
      </c>
      <c r="J33792">
        <v>356293000</v>
      </c>
      <c r="K33792" t="s">
        <v>1332</v>
      </c>
      <c r="L33792" t="s">
        <v>1308</v>
      </c>
    </row>
    <row r="33793" spans="8:12" x14ac:dyDescent="0.25">
      <c r="H33793" t="s">
        <v>31389</v>
      </c>
      <c r="I33793">
        <v>9350109</v>
      </c>
      <c r="J33793">
        <v>371375000</v>
      </c>
      <c r="L33793" t="s">
        <v>1295</v>
      </c>
    </row>
    <row r="33794" spans="8:12" x14ac:dyDescent="0.25">
      <c r="H33794" t="s">
        <v>31390</v>
      </c>
      <c r="I33794">
        <v>8877801</v>
      </c>
      <c r="J33794">
        <v>431500212</v>
      </c>
      <c r="K33794" t="s">
        <v>1368</v>
      </c>
      <c r="L33794" t="s">
        <v>1308</v>
      </c>
    </row>
    <row r="33795" spans="8:12" x14ac:dyDescent="0.25">
      <c r="H33795" t="s">
        <v>31390</v>
      </c>
      <c r="I33795">
        <v>9062491</v>
      </c>
      <c r="J33795">
        <v>431400118</v>
      </c>
      <c r="K33795" t="s">
        <v>1368</v>
      </c>
      <c r="L33795" t="s">
        <v>1313</v>
      </c>
    </row>
    <row r="33796" spans="8:12" x14ac:dyDescent="0.25">
      <c r="H33796" t="s">
        <v>31390</v>
      </c>
      <c r="I33796">
        <v>8736722</v>
      </c>
      <c r="J33796">
        <v>431000375</v>
      </c>
      <c r="K33796" t="s">
        <v>1368</v>
      </c>
      <c r="L33796" t="s">
        <v>1308</v>
      </c>
    </row>
    <row r="33797" spans="8:12" x14ac:dyDescent="0.25">
      <c r="H33797" t="s">
        <v>31391</v>
      </c>
      <c r="I33797">
        <v>9041904</v>
      </c>
      <c r="J33797">
        <v>353225000</v>
      </c>
      <c r="K33797" t="s">
        <v>1332</v>
      </c>
      <c r="L33797" t="s">
        <v>1295</v>
      </c>
    </row>
    <row r="33798" spans="8:12" x14ac:dyDescent="0.25">
      <c r="H33798" t="s">
        <v>31392</v>
      </c>
      <c r="I33798">
        <v>9520247</v>
      </c>
      <c r="J33798">
        <v>370391000</v>
      </c>
      <c r="L33798" t="s">
        <v>1295</v>
      </c>
    </row>
    <row r="33799" spans="8:12" x14ac:dyDescent="0.25">
      <c r="H33799" t="s">
        <v>31393</v>
      </c>
      <c r="I33799">
        <v>9492866</v>
      </c>
      <c r="J33799">
        <v>351355000</v>
      </c>
      <c r="K33799" t="s">
        <v>1332</v>
      </c>
      <c r="L33799" t="s">
        <v>1295</v>
      </c>
    </row>
    <row r="33800" spans="8:12" x14ac:dyDescent="0.25">
      <c r="H33800" t="s">
        <v>31394</v>
      </c>
      <c r="I33800">
        <v>9364863</v>
      </c>
      <c r="J33800">
        <v>416008000</v>
      </c>
      <c r="K33800" t="s">
        <v>2577</v>
      </c>
      <c r="L33800" t="s">
        <v>1295</v>
      </c>
    </row>
    <row r="33801" spans="8:12" x14ac:dyDescent="0.25">
      <c r="H33801" t="s">
        <v>31394</v>
      </c>
      <c r="I33801">
        <v>9364863</v>
      </c>
      <c r="J33801">
        <v>415008000</v>
      </c>
      <c r="L33801" t="s">
        <v>1295</v>
      </c>
    </row>
    <row r="33802" spans="8:12" x14ac:dyDescent="0.25">
      <c r="H33802" t="s">
        <v>31395</v>
      </c>
      <c r="I33802">
        <v>9094183</v>
      </c>
      <c r="J33802">
        <v>431602304</v>
      </c>
      <c r="K33802" t="s">
        <v>1368</v>
      </c>
      <c r="L33802" t="s">
        <v>1308</v>
      </c>
    </row>
    <row r="33803" spans="8:12" x14ac:dyDescent="0.25">
      <c r="H33803" t="s">
        <v>31396</v>
      </c>
      <c r="I33803">
        <v>9756705</v>
      </c>
      <c r="J33803">
        <v>431006555</v>
      </c>
      <c r="K33803" t="s">
        <v>1368</v>
      </c>
      <c r="L33803" t="s">
        <v>1313</v>
      </c>
    </row>
    <row r="33804" spans="8:12" x14ac:dyDescent="0.25">
      <c r="H33804" t="s">
        <v>31397</v>
      </c>
      <c r="I33804">
        <v>8858702</v>
      </c>
      <c r="J33804">
        <v>273422360</v>
      </c>
      <c r="K33804" t="s">
        <v>1297</v>
      </c>
      <c r="L33804" t="s">
        <v>1295</v>
      </c>
    </row>
    <row r="33805" spans="8:12" x14ac:dyDescent="0.25">
      <c r="H33805" t="s">
        <v>31398</v>
      </c>
      <c r="I33805">
        <v>9119646</v>
      </c>
      <c r="J33805">
        <v>271041411</v>
      </c>
      <c r="K33805" t="s">
        <v>1373</v>
      </c>
      <c r="L33805" t="s">
        <v>1295</v>
      </c>
    </row>
    <row r="33806" spans="8:12" x14ac:dyDescent="0.25">
      <c r="H33806" t="s">
        <v>1265</v>
      </c>
      <c r="I33806">
        <v>9326160</v>
      </c>
      <c r="J33806">
        <v>477136300</v>
      </c>
      <c r="K33806" t="s">
        <v>1348</v>
      </c>
      <c r="L33806" t="s">
        <v>1341</v>
      </c>
    </row>
    <row r="33807" spans="8:12" x14ac:dyDescent="0.25">
      <c r="H33807" t="s">
        <v>31399</v>
      </c>
      <c r="I33807">
        <v>9541631</v>
      </c>
      <c r="J33807">
        <v>355654000</v>
      </c>
      <c r="K33807" t="s">
        <v>1332</v>
      </c>
      <c r="L33807" t="s">
        <v>1341</v>
      </c>
    </row>
    <row r="33808" spans="8:12" x14ac:dyDescent="0.25">
      <c r="H33808" t="s">
        <v>31400</v>
      </c>
      <c r="I33808">
        <v>8904795</v>
      </c>
      <c r="J33808">
        <v>440341000</v>
      </c>
      <c r="K33808" t="s">
        <v>1352</v>
      </c>
      <c r="L33808" t="s">
        <v>1295</v>
      </c>
    </row>
    <row r="33809" spans="8:12" x14ac:dyDescent="0.25">
      <c r="H33809" t="s">
        <v>31401</v>
      </c>
      <c r="I33809">
        <v>9078529</v>
      </c>
      <c r="J33809">
        <v>431500199</v>
      </c>
      <c r="K33809" t="s">
        <v>1368</v>
      </c>
      <c r="L33809" t="s">
        <v>1313</v>
      </c>
    </row>
    <row r="33810" spans="8:12" x14ac:dyDescent="0.25">
      <c r="H33810" t="s">
        <v>31402</v>
      </c>
      <c r="I33810">
        <v>9725366</v>
      </c>
      <c r="J33810">
        <v>431005575</v>
      </c>
      <c r="K33810" t="s">
        <v>1368</v>
      </c>
      <c r="L33810" t="s">
        <v>1313</v>
      </c>
    </row>
    <row r="33811" spans="8:12" x14ac:dyDescent="0.25">
      <c r="H33811" t="s">
        <v>31403</v>
      </c>
      <c r="I33811">
        <v>9057563</v>
      </c>
      <c r="J33811">
        <v>431500007</v>
      </c>
      <c r="K33811" t="s">
        <v>1368</v>
      </c>
      <c r="L33811" t="s">
        <v>1308</v>
      </c>
    </row>
    <row r="33812" spans="8:12" x14ac:dyDescent="0.25">
      <c r="H33812" t="s">
        <v>31404</v>
      </c>
      <c r="I33812">
        <v>9674622</v>
      </c>
      <c r="J33812">
        <v>431004346</v>
      </c>
      <c r="K33812" t="s">
        <v>1368</v>
      </c>
      <c r="L33812" t="s">
        <v>1308</v>
      </c>
    </row>
    <row r="33813" spans="8:12" x14ac:dyDescent="0.25">
      <c r="H33813" t="s">
        <v>31405</v>
      </c>
      <c r="I33813">
        <v>9176280</v>
      </c>
      <c r="J33813">
        <v>412470530</v>
      </c>
      <c r="K33813" t="s">
        <v>1328</v>
      </c>
      <c r="L33813" t="s">
        <v>1395</v>
      </c>
    </row>
    <row r="33814" spans="8:12" x14ac:dyDescent="0.25">
      <c r="H33814" t="s">
        <v>31406</v>
      </c>
      <c r="I33814">
        <v>9058830</v>
      </c>
      <c r="J33814">
        <v>431400046</v>
      </c>
      <c r="K33814" t="s">
        <v>1368</v>
      </c>
      <c r="L33814" t="s">
        <v>1313</v>
      </c>
    </row>
    <row r="33815" spans="8:12" x14ac:dyDescent="0.25">
      <c r="H33815" t="s">
        <v>31407</v>
      </c>
      <c r="I33815">
        <v>9711016</v>
      </c>
      <c r="J33815">
        <v>431005675</v>
      </c>
      <c r="K33815" t="s">
        <v>1368</v>
      </c>
      <c r="L33815" t="s">
        <v>1313</v>
      </c>
    </row>
    <row r="33816" spans="8:12" x14ac:dyDescent="0.25">
      <c r="H33816" t="s">
        <v>31408</v>
      </c>
      <c r="I33816">
        <v>8911592</v>
      </c>
      <c r="J33816">
        <v>431601042</v>
      </c>
      <c r="K33816" t="s">
        <v>1368</v>
      </c>
      <c r="L33816" t="s">
        <v>1308</v>
      </c>
    </row>
    <row r="33817" spans="8:12" x14ac:dyDescent="0.25">
      <c r="H33817" t="s">
        <v>31409</v>
      </c>
      <c r="I33817">
        <v>9369174</v>
      </c>
      <c r="J33817">
        <v>372153000</v>
      </c>
      <c r="L33817" t="s">
        <v>1295</v>
      </c>
    </row>
    <row r="33818" spans="8:12" x14ac:dyDescent="0.25">
      <c r="H33818" t="s">
        <v>31410</v>
      </c>
      <c r="I33818">
        <v>9621297</v>
      </c>
      <c r="J33818">
        <v>636016222</v>
      </c>
      <c r="K33818" t="s">
        <v>1464</v>
      </c>
      <c r="L33818" t="s">
        <v>1341</v>
      </c>
    </row>
    <row r="33819" spans="8:12" x14ac:dyDescent="0.25">
      <c r="H33819" t="s">
        <v>31410</v>
      </c>
      <c r="I33819">
        <v>9322657</v>
      </c>
      <c r="J33819">
        <v>371230000</v>
      </c>
      <c r="L33819" t="s">
        <v>1586</v>
      </c>
    </row>
    <row r="33820" spans="8:12" x14ac:dyDescent="0.25">
      <c r="H33820" t="s">
        <v>31411</v>
      </c>
      <c r="I33820">
        <v>9266803</v>
      </c>
      <c r="J33820">
        <v>431501743</v>
      </c>
      <c r="K33820" t="s">
        <v>1368</v>
      </c>
      <c r="L33820" t="s">
        <v>1313</v>
      </c>
    </row>
    <row r="33821" spans="8:12" x14ac:dyDescent="0.25">
      <c r="H33821" t="s">
        <v>31411</v>
      </c>
      <c r="I33821">
        <v>9709283</v>
      </c>
      <c r="J33821">
        <v>431005234</v>
      </c>
      <c r="K33821" t="s">
        <v>1368</v>
      </c>
      <c r="L33821" t="s">
        <v>1313</v>
      </c>
    </row>
    <row r="33822" spans="8:12" x14ac:dyDescent="0.25">
      <c r="H33822" t="s">
        <v>31411</v>
      </c>
      <c r="I33822">
        <v>9514872</v>
      </c>
      <c r="J33822">
        <v>431000613</v>
      </c>
      <c r="K33822" t="s">
        <v>1368</v>
      </c>
      <c r="L33822" t="s">
        <v>1326</v>
      </c>
    </row>
    <row r="33823" spans="8:12" x14ac:dyDescent="0.25">
      <c r="H33823" t="s">
        <v>31412</v>
      </c>
      <c r="I33823">
        <v>9395501</v>
      </c>
      <c r="J33823">
        <v>357117000</v>
      </c>
      <c r="K33823" t="s">
        <v>1332</v>
      </c>
      <c r="L33823" t="s">
        <v>1313</v>
      </c>
    </row>
    <row r="33824" spans="8:12" x14ac:dyDescent="0.25">
      <c r="H33824" t="s">
        <v>31413</v>
      </c>
      <c r="I33824">
        <v>9414553</v>
      </c>
      <c r="J33824">
        <v>431000189</v>
      </c>
      <c r="K33824" t="s">
        <v>1368</v>
      </c>
      <c r="L33824" t="s">
        <v>1308</v>
      </c>
    </row>
    <row r="33825" spans="8:12" x14ac:dyDescent="0.25">
      <c r="H33825" t="s">
        <v>31414</v>
      </c>
      <c r="I33825">
        <v>8203684</v>
      </c>
      <c r="J33825">
        <v>370398000</v>
      </c>
      <c r="L33825" t="s">
        <v>1295</v>
      </c>
    </row>
    <row r="33826" spans="8:12" x14ac:dyDescent="0.25">
      <c r="H33826" t="s">
        <v>31414</v>
      </c>
      <c r="I33826">
        <v>8203684</v>
      </c>
      <c r="J33826">
        <v>352825000</v>
      </c>
      <c r="K33826" t="s">
        <v>1332</v>
      </c>
      <c r="L33826" t="s">
        <v>1295</v>
      </c>
    </row>
    <row r="33827" spans="8:12" x14ac:dyDescent="0.25">
      <c r="H33827" t="s">
        <v>31415</v>
      </c>
      <c r="I33827">
        <v>8226997</v>
      </c>
      <c r="J33827">
        <v>272021000</v>
      </c>
      <c r="K33827" t="s">
        <v>1635</v>
      </c>
      <c r="L33827" t="s">
        <v>2051</v>
      </c>
    </row>
    <row r="33828" spans="8:12" x14ac:dyDescent="0.25">
      <c r="H33828" t="s">
        <v>31416</v>
      </c>
      <c r="I33828">
        <v>9360013</v>
      </c>
      <c r="J33828">
        <v>636013469</v>
      </c>
      <c r="K33828" t="s">
        <v>1464</v>
      </c>
      <c r="L33828" t="s">
        <v>1341</v>
      </c>
    </row>
    <row r="33829" spans="8:12" x14ac:dyDescent="0.25">
      <c r="H33829" t="s">
        <v>31416</v>
      </c>
      <c r="I33829">
        <v>9423671</v>
      </c>
      <c r="J33829">
        <v>305376000</v>
      </c>
      <c r="L33829" t="s">
        <v>1295</v>
      </c>
    </row>
    <row r="33830" spans="8:12" x14ac:dyDescent="0.25">
      <c r="H33830" t="s">
        <v>31417</v>
      </c>
      <c r="I33830">
        <v>9195638</v>
      </c>
      <c r="J33830">
        <v>244948000</v>
      </c>
      <c r="K33830" t="s">
        <v>1387</v>
      </c>
      <c r="L33830" t="s">
        <v>1295</v>
      </c>
    </row>
    <row r="33831" spans="8:12" x14ac:dyDescent="0.25">
      <c r="H33831" t="s">
        <v>31418</v>
      </c>
      <c r="I33831">
        <v>9058957</v>
      </c>
      <c r="J33831">
        <v>470743000</v>
      </c>
      <c r="K33831" t="s">
        <v>1403</v>
      </c>
      <c r="L33831" t="s">
        <v>1329</v>
      </c>
    </row>
    <row r="33832" spans="8:12" x14ac:dyDescent="0.25">
      <c r="H33832" t="s">
        <v>31419</v>
      </c>
      <c r="I33832">
        <v>8660595</v>
      </c>
      <c r="J33832">
        <v>345070309</v>
      </c>
      <c r="K33832" t="s">
        <v>2744</v>
      </c>
      <c r="L33832" t="s">
        <v>1329</v>
      </c>
    </row>
    <row r="33833" spans="8:12" x14ac:dyDescent="0.25">
      <c r="H33833" t="s">
        <v>31420</v>
      </c>
      <c r="I33833">
        <v>9655365</v>
      </c>
      <c r="J33833">
        <v>566475000</v>
      </c>
      <c r="L33833" t="s">
        <v>1362</v>
      </c>
    </row>
    <row r="33834" spans="8:12" x14ac:dyDescent="0.25">
      <c r="H33834" t="s">
        <v>31420</v>
      </c>
      <c r="I33834">
        <v>9579315</v>
      </c>
      <c r="J33834">
        <v>215025000</v>
      </c>
      <c r="K33834" t="s">
        <v>1340</v>
      </c>
      <c r="L33834" t="s">
        <v>1341</v>
      </c>
    </row>
    <row r="33835" spans="8:12" x14ac:dyDescent="0.25">
      <c r="H33835" t="s">
        <v>31421</v>
      </c>
      <c r="I33835">
        <v>8518156</v>
      </c>
      <c r="J33835">
        <v>529379000</v>
      </c>
      <c r="K33835" t="s">
        <v>2074</v>
      </c>
      <c r="L33835" t="s">
        <v>1295</v>
      </c>
    </row>
    <row r="33836" spans="8:12" x14ac:dyDescent="0.25">
      <c r="H33836" t="s">
        <v>31422</v>
      </c>
      <c r="I33836">
        <v>9231171</v>
      </c>
      <c r="J33836">
        <v>247060900</v>
      </c>
      <c r="K33836" t="s">
        <v>1398</v>
      </c>
      <c r="L33836" t="s">
        <v>1326</v>
      </c>
    </row>
    <row r="33837" spans="8:12" x14ac:dyDescent="0.25">
      <c r="H33837" t="s">
        <v>1266</v>
      </c>
      <c r="I33837">
        <v>9235878</v>
      </c>
      <c r="J33837">
        <v>240236000</v>
      </c>
      <c r="K33837" t="s">
        <v>1679</v>
      </c>
      <c r="L33837" t="s">
        <v>1341</v>
      </c>
    </row>
    <row r="33838" spans="8:12" x14ac:dyDescent="0.25">
      <c r="H33838" t="s">
        <v>31423</v>
      </c>
      <c r="I33838">
        <v>9384502</v>
      </c>
      <c r="J33838">
        <v>238249000</v>
      </c>
      <c r="K33838" t="s">
        <v>2926</v>
      </c>
      <c r="L33838" t="s">
        <v>1341</v>
      </c>
    </row>
    <row r="33839" spans="8:12" x14ac:dyDescent="0.25">
      <c r="H33839" t="s">
        <v>31424</v>
      </c>
      <c r="I33839">
        <v>8300652</v>
      </c>
      <c r="J33839">
        <v>671506000</v>
      </c>
      <c r="K33839" t="s">
        <v>1311</v>
      </c>
      <c r="L33839" t="s">
        <v>1341</v>
      </c>
    </row>
    <row r="33840" spans="8:12" x14ac:dyDescent="0.25">
      <c r="H33840" t="s">
        <v>31425</v>
      </c>
      <c r="I33840">
        <v>8804775</v>
      </c>
      <c r="J33840">
        <v>677030300</v>
      </c>
      <c r="K33840" t="s">
        <v>1305</v>
      </c>
      <c r="L33840" t="s">
        <v>1295</v>
      </c>
    </row>
    <row r="33841" spans="8:12" x14ac:dyDescent="0.25">
      <c r="H33841" t="s">
        <v>31426</v>
      </c>
      <c r="I33841">
        <v>8951413</v>
      </c>
      <c r="J33841">
        <v>616819000</v>
      </c>
      <c r="K33841" t="s">
        <v>1968</v>
      </c>
      <c r="L33841" t="s">
        <v>1295</v>
      </c>
    </row>
    <row r="33842" spans="8:12" x14ac:dyDescent="0.25">
      <c r="H33842" t="s">
        <v>31427</v>
      </c>
      <c r="I33842">
        <v>9535890</v>
      </c>
      <c r="J33842">
        <v>616728000</v>
      </c>
      <c r="K33842" t="s">
        <v>1968</v>
      </c>
      <c r="L33842" t="s">
        <v>1308</v>
      </c>
    </row>
    <row r="33843" spans="8:12" x14ac:dyDescent="0.25">
      <c r="H33843" t="s">
        <v>31427</v>
      </c>
      <c r="I33843">
        <v>9535890</v>
      </c>
      <c r="J33843">
        <v>375422000</v>
      </c>
      <c r="K33843" t="s">
        <v>1322</v>
      </c>
      <c r="L33843" t="s">
        <v>1308</v>
      </c>
    </row>
    <row r="33844" spans="8:12" x14ac:dyDescent="0.25">
      <c r="H33844" t="s">
        <v>31428</v>
      </c>
      <c r="I33844">
        <v>9535888</v>
      </c>
      <c r="J33844">
        <v>375044000</v>
      </c>
      <c r="K33844" t="s">
        <v>1322</v>
      </c>
      <c r="L33844" t="s">
        <v>1329</v>
      </c>
    </row>
    <row r="33845" spans="8:12" x14ac:dyDescent="0.25">
      <c r="H33845" t="s">
        <v>31429</v>
      </c>
      <c r="I33845">
        <v>9549889</v>
      </c>
      <c r="J33845">
        <v>375506000</v>
      </c>
      <c r="K33845" t="s">
        <v>1322</v>
      </c>
      <c r="L33845" t="s">
        <v>1329</v>
      </c>
    </row>
    <row r="33846" spans="8:12" x14ac:dyDescent="0.25">
      <c r="H33846" t="s">
        <v>31430</v>
      </c>
      <c r="I33846">
        <v>9614414</v>
      </c>
      <c r="J33846">
        <v>376156000</v>
      </c>
      <c r="K33846" t="s">
        <v>1322</v>
      </c>
      <c r="L33846" t="s">
        <v>1308</v>
      </c>
    </row>
    <row r="33847" spans="8:12" x14ac:dyDescent="0.25">
      <c r="H33847" t="s">
        <v>31431</v>
      </c>
      <c r="I33847">
        <v>9545247</v>
      </c>
      <c r="J33847">
        <v>408354000</v>
      </c>
      <c r="K33847" t="s">
        <v>1537</v>
      </c>
      <c r="L33847" t="s">
        <v>1329</v>
      </c>
    </row>
    <row r="33848" spans="8:12" x14ac:dyDescent="0.25">
      <c r="H33848" t="s">
        <v>31432</v>
      </c>
      <c r="I33848">
        <v>7712030</v>
      </c>
      <c r="J33848">
        <v>214181516</v>
      </c>
      <c r="L33848" t="s">
        <v>1295</v>
      </c>
    </row>
    <row r="33849" spans="8:12" x14ac:dyDescent="0.25">
      <c r="H33849" t="s">
        <v>31433</v>
      </c>
      <c r="I33849">
        <v>9417529</v>
      </c>
      <c r="J33849">
        <v>236575000</v>
      </c>
      <c r="K33849" t="s">
        <v>1383</v>
      </c>
      <c r="L33849" t="s">
        <v>1362</v>
      </c>
    </row>
    <row r="33850" spans="8:12" x14ac:dyDescent="0.25">
      <c r="H33850" t="s">
        <v>31434</v>
      </c>
      <c r="I33850">
        <v>8906951</v>
      </c>
      <c r="J33850">
        <v>273326750</v>
      </c>
      <c r="K33850" t="s">
        <v>1297</v>
      </c>
      <c r="L33850" t="s">
        <v>1326</v>
      </c>
    </row>
    <row r="33851" spans="8:12" x14ac:dyDescent="0.25">
      <c r="H33851" t="s">
        <v>31435</v>
      </c>
      <c r="I33851">
        <v>9237711</v>
      </c>
      <c r="J33851">
        <v>273333980</v>
      </c>
      <c r="K33851" t="s">
        <v>1297</v>
      </c>
      <c r="L33851" t="s">
        <v>1326</v>
      </c>
    </row>
    <row r="33852" spans="8:12" x14ac:dyDescent="0.25">
      <c r="H33852" t="s">
        <v>31436</v>
      </c>
      <c r="I33852">
        <v>9612246</v>
      </c>
      <c r="J33852">
        <v>255805460</v>
      </c>
      <c r="L33852" t="s">
        <v>1308</v>
      </c>
    </row>
    <row r="33853" spans="8:12" x14ac:dyDescent="0.25">
      <c r="H33853" t="s">
        <v>31437</v>
      </c>
      <c r="I33853">
        <v>9412000</v>
      </c>
      <c r="J33853">
        <v>235073548</v>
      </c>
      <c r="K33853" t="s">
        <v>1558</v>
      </c>
      <c r="L33853" t="s">
        <v>1326</v>
      </c>
    </row>
    <row r="33854" spans="8:12" x14ac:dyDescent="0.25">
      <c r="H33854" t="s">
        <v>31438</v>
      </c>
      <c r="I33854">
        <v>9660487</v>
      </c>
      <c r="J33854">
        <v>408486000</v>
      </c>
      <c r="K33854" t="s">
        <v>1537</v>
      </c>
      <c r="L33854" t="s">
        <v>1329</v>
      </c>
    </row>
    <row r="33855" spans="8:12" x14ac:dyDescent="0.25">
      <c r="H33855" t="s">
        <v>31439</v>
      </c>
      <c r="I33855">
        <v>9367085</v>
      </c>
      <c r="J33855">
        <v>408793000</v>
      </c>
      <c r="K33855" t="s">
        <v>1537</v>
      </c>
      <c r="L33855" t="s">
        <v>1329</v>
      </c>
    </row>
    <row r="33856" spans="8:12" x14ac:dyDescent="0.25">
      <c r="H33856" t="s">
        <v>31440</v>
      </c>
      <c r="I33856">
        <v>9367097</v>
      </c>
      <c r="J33856">
        <v>408796000</v>
      </c>
      <c r="K33856" t="s">
        <v>1537</v>
      </c>
      <c r="L33856" t="s">
        <v>1329</v>
      </c>
    </row>
    <row r="33857" spans="8:12" x14ac:dyDescent="0.25">
      <c r="H33857" t="s">
        <v>31441</v>
      </c>
      <c r="I33857">
        <v>9371476</v>
      </c>
      <c r="J33857">
        <v>408804000</v>
      </c>
      <c r="K33857" t="s">
        <v>1537</v>
      </c>
      <c r="L33857" t="s">
        <v>1329</v>
      </c>
    </row>
    <row r="33858" spans="8:12" x14ac:dyDescent="0.25">
      <c r="H33858" t="s">
        <v>31442</v>
      </c>
      <c r="I33858">
        <v>9269441</v>
      </c>
      <c r="J33858">
        <v>408757000</v>
      </c>
      <c r="K33858" t="s">
        <v>1537</v>
      </c>
      <c r="L33858" t="s">
        <v>1329</v>
      </c>
    </row>
    <row r="33859" spans="8:12" x14ac:dyDescent="0.25">
      <c r="H33859" t="s">
        <v>31443</v>
      </c>
      <c r="I33859">
        <v>9663958</v>
      </c>
      <c r="J33859">
        <v>408852000</v>
      </c>
      <c r="K33859" t="s">
        <v>1537</v>
      </c>
      <c r="L33859" t="s">
        <v>1329</v>
      </c>
    </row>
    <row r="33860" spans="8:12" x14ac:dyDescent="0.25">
      <c r="H33860" t="s">
        <v>31444</v>
      </c>
      <c r="I33860">
        <v>9541473</v>
      </c>
      <c r="J33860">
        <v>408344000</v>
      </c>
      <c r="K33860" t="s">
        <v>1537</v>
      </c>
      <c r="L33860" t="s">
        <v>1329</v>
      </c>
    </row>
    <row r="33861" spans="8:12" x14ac:dyDescent="0.25">
      <c r="H33861" t="s">
        <v>31445</v>
      </c>
      <c r="I33861">
        <v>9077587</v>
      </c>
      <c r="J33861">
        <v>248036000</v>
      </c>
      <c r="K33861" t="s">
        <v>1340</v>
      </c>
      <c r="L33861" t="s">
        <v>1295</v>
      </c>
    </row>
    <row r="33862" spans="8:12" x14ac:dyDescent="0.25">
      <c r="H33862" t="s">
        <v>31446</v>
      </c>
      <c r="I33862">
        <v>9454163</v>
      </c>
      <c r="J33862">
        <v>372549000</v>
      </c>
      <c r="L33862" t="s">
        <v>1341</v>
      </c>
    </row>
    <row r="33863" spans="8:12" x14ac:dyDescent="0.25">
      <c r="H33863" t="s">
        <v>31447</v>
      </c>
      <c r="I33863">
        <v>8410299</v>
      </c>
      <c r="J33863">
        <v>671317000</v>
      </c>
      <c r="K33863" t="s">
        <v>1311</v>
      </c>
      <c r="L33863" t="s">
        <v>1295</v>
      </c>
    </row>
    <row r="33864" spans="8:12" x14ac:dyDescent="0.25">
      <c r="H33864" t="s">
        <v>31448</v>
      </c>
      <c r="I33864">
        <v>9726944</v>
      </c>
      <c r="J33864">
        <v>431006132</v>
      </c>
      <c r="K33864" t="s">
        <v>1368</v>
      </c>
      <c r="L33864" t="s">
        <v>1329</v>
      </c>
    </row>
    <row r="33865" spans="8:12" x14ac:dyDescent="0.25">
      <c r="H33865" t="s">
        <v>31449</v>
      </c>
      <c r="I33865">
        <v>9727168</v>
      </c>
      <c r="J33865">
        <v>249120000</v>
      </c>
      <c r="K33865" t="s">
        <v>1340</v>
      </c>
      <c r="L33865" t="s">
        <v>1308</v>
      </c>
    </row>
    <row r="33866" spans="8:12" x14ac:dyDescent="0.25">
      <c r="H33866" t="s">
        <v>31450</v>
      </c>
      <c r="I33866">
        <v>9566150</v>
      </c>
      <c r="J33866">
        <v>538004682</v>
      </c>
      <c r="K33866" t="s">
        <v>1437</v>
      </c>
      <c r="L33866" t="s">
        <v>1326</v>
      </c>
    </row>
    <row r="33867" spans="8:12" x14ac:dyDescent="0.25">
      <c r="H33867" t="s">
        <v>31451</v>
      </c>
      <c r="I33867">
        <v>8711837</v>
      </c>
      <c r="J33867">
        <v>312786000</v>
      </c>
      <c r="K33867" t="s">
        <v>1379</v>
      </c>
      <c r="L33867" t="s">
        <v>2051</v>
      </c>
    </row>
    <row r="33868" spans="8:12" x14ac:dyDescent="0.25">
      <c r="H33868" t="s">
        <v>31452</v>
      </c>
      <c r="I33868">
        <v>9404027</v>
      </c>
      <c r="J33868">
        <v>273349820</v>
      </c>
      <c r="K33868" t="s">
        <v>1297</v>
      </c>
      <c r="L33868" t="s">
        <v>1295</v>
      </c>
    </row>
    <row r="33869" spans="8:12" x14ac:dyDescent="0.25">
      <c r="H33869" t="s">
        <v>31453</v>
      </c>
      <c r="I33869">
        <v>9524205</v>
      </c>
      <c r="J33869">
        <v>273338310</v>
      </c>
      <c r="K33869" t="s">
        <v>1297</v>
      </c>
      <c r="L33869" t="s">
        <v>1341</v>
      </c>
    </row>
    <row r="33870" spans="8:12" x14ac:dyDescent="0.25">
      <c r="H33870" t="s">
        <v>31454</v>
      </c>
      <c r="I33870">
        <v>9391957</v>
      </c>
      <c r="J33870">
        <v>248159000</v>
      </c>
      <c r="K33870" t="s">
        <v>1340</v>
      </c>
      <c r="L33870" t="s">
        <v>1362</v>
      </c>
    </row>
    <row r="33871" spans="8:12" x14ac:dyDescent="0.25">
      <c r="H33871" t="s">
        <v>31455</v>
      </c>
      <c r="I33871">
        <v>8331704</v>
      </c>
      <c r="J33871">
        <v>273446990</v>
      </c>
      <c r="K33871" t="s">
        <v>1297</v>
      </c>
      <c r="L33871" t="s">
        <v>1313</v>
      </c>
    </row>
    <row r="33872" spans="8:12" x14ac:dyDescent="0.25">
      <c r="H33872" t="s">
        <v>31456</v>
      </c>
      <c r="I33872">
        <v>8206284</v>
      </c>
      <c r="J33872">
        <v>515301000</v>
      </c>
      <c r="K33872" t="s">
        <v>1406</v>
      </c>
      <c r="L33872" t="s">
        <v>1295</v>
      </c>
    </row>
    <row r="33873" spans="8:12" x14ac:dyDescent="0.25">
      <c r="H33873" t="s">
        <v>31457</v>
      </c>
      <c r="I33873">
        <v>9459395</v>
      </c>
      <c r="J33873">
        <v>205561000</v>
      </c>
      <c r="K33873" t="s">
        <v>1616</v>
      </c>
      <c r="L33873" t="s">
        <v>1341</v>
      </c>
    </row>
    <row r="33874" spans="8:12" x14ac:dyDescent="0.25">
      <c r="H33874" t="s">
        <v>31458</v>
      </c>
      <c r="I33874">
        <v>9718715</v>
      </c>
      <c r="J33874">
        <v>422050700</v>
      </c>
      <c r="K33874" t="s">
        <v>1664</v>
      </c>
      <c r="L33874" t="s">
        <v>1308</v>
      </c>
    </row>
    <row r="33875" spans="8:12" x14ac:dyDescent="0.25">
      <c r="H33875" t="s">
        <v>31459</v>
      </c>
      <c r="I33875">
        <v>9301378</v>
      </c>
      <c r="J33875">
        <v>413322230</v>
      </c>
      <c r="K33875" t="s">
        <v>1328</v>
      </c>
      <c r="L33875" t="s">
        <v>1308</v>
      </c>
    </row>
    <row r="33876" spans="8:12" x14ac:dyDescent="0.25">
      <c r="H33876" t="s">
        <v>31460</v>
      </c>
      <c r="I33876">
        <v>9586588</v>
      </c>
      <c r="J33876">
        <v>248746000</v>
      </c>
      <c r="K33876" t="s">
        <v>1340</v>
      </c>
      <c r="L33876" t="s">
        <v>1341</v>
      </c>
    </row>
    <row r="33877" spans="8:12" x14ac:dyDescent="0.25">
      <c r="H33877" t="s">
        <v>31461</v>
      </c>
      <c r="I33877">
        <v>9473195</v>
      </c>
      <c r="J33877">
        <v>246889000</v>
      </c>
      <c r="K33877" t="s">
        <v>1387</v>
      </c>
      <c r="L33877" t="s">
        <v>1308</v>
      </c>
    </row>
    <row r="33878" spans="8:12" x14ac:dyDescent="0.25">
      <c r="H33878" t="s">
        <v>31462</v>
      </c>
      <c r="I33878">
        <v>9674921</v>
      </c>
      <c r="J33878">
        <v>244710882</v>
      </c>
      <c r="K33878" t="s">
        <v>1387</v>
      </c>
      <c r="L33878" t="s">
        <v>1295</v>
      </c>
    </row>
    <row r="33879" spans="8:12" x14ac:dyDescent="0.25">
      <c r="H33879" t="s">
        <v>31463</v>
      </c>
      <c r="I33879">
        <v>9610884</v>
      </c>
      <c r="J33879">
        <v>244785000</v>
      </c>
      <c r="K33879" t="s">
        <v>1387</v>
      </c>
      <c r="L33879" t="s">
        <v>1308</v>
      </c>
    </row>
    <row r="33880" spans="8:12" x14ac:dyDescent="0.25">
      <c r="H33880" t="s">
        <v>31464</v>
      </c>
      <c r="I33880">
        <v>9600607</v>
      </c>
      <c r="J33880">
        <v>248831000</v>
      </c>
      <c r="K33880" t="s">
        <v>1340</v>
      </c>
      <c r="L33880" t="s">
        <v>1341</v>
      </c>
    </row>
    <row r="33881" spans="8:12" x14ac:dyDescent="0.25">
      <c r="H33881" t="s">
        <v>31465</v>
      </c>
      <c r="I33881">
        <v>9507087</v>
      </c>
      <c r="J33881">
        <v>246789000</v>
      </c>
      <c r="K33881" t="s">
        <v>1387</v>
      </c>
      <c r="L33881" t="s">
        <v>1295</v>
      </c>
    </row>
    <row r="33882" spans="8:12" x14ac:dyDescent="0.25">
      <c r="H33882" t="s">
        <v>31466</v>
      </c>
      <c r="I33882">
        <v>9507075</v>
      </c>
      <c r="J33882">
        <v>245935000</v>
      </c>
      <c r="K33882" t="s">
        <v>1387</v>
      </c>
      <c r="L33882" t="s">
        <v>1295</v>
      </c>
    </row>
    <row r="33883" spans="8:12" x14ac:dyDescent="0.25">
      <c r="H33883" t="s">
        <v>31467</v>
      </c>
      <c r="I33883">
        <v>9655951</v>
      </c>
      <c r="J33883">
        <v>246882000</v>
      </c>
      <c r="K33883" t="s">
        <v>1387</v>
      </c>
      <c r="L33883" t="s">
        <v>1295</v>
      </c>
    </row>
    <row r="33884" spans="8:12" x14ac:dyDescent="0.25">
      <c r="H33884" t="s">
        <v>31468</v>
      </c>
      <c r="I33884">
        <v>9674933</v>
      </c>
      <c r="J33884">
        <v>244810600</v>
      </c>
      <c r="K33884" t="s">
        <v>1387</v>
      </c>
      <c r="L33884" t="s">
        <v>1295</v>
      </c>
    </row>
    <row r="33885" spans="8:12" x14ac:dyDescent="0.25">
      <c r="H33885" t="s">
        <v>31469</v>
      </c>
      <c r="I33885">
        <v>9477440</v>
      </c>
      <c r="J33885">
        <v>246888000</v>
      </c>
      <c r="K33885" t="s">
        <v>1387</v>
      </c>
      <c r="L33885" t="s">
        <v>1341</v>
      </c>
    </row>
    <row r="33886" spans="8:12" x14ac:dyDescent="0.25">
      <c r="H33886" t="s">
        <v>31470</v>
      </c>
      <c r="I33886">
        <v>9486269</v>
      </c>
      <c r="J33886">
        <v>248472000</v>
      </c>
      <c r="K33886" t="s">
        <v>1340</v>
      </c>
      <c r="L33886" t="s">
        <v>1341</v>
      </c>
    </row>
    <row r="33887" spans="8:12" x14ac:dyDescent="0.25">
      <c r="H33887" t="s">
        <v>31471</v>
      </c>
      <c r="I33887">
        <v>9401855</v>
      </c>
      <c r="J33887">
        <v>372007000</v>
      </c>
      <c r="L33887" t="s">
        <v>1341</v>
      </c>
    </row>
    <row r="33888" spans="8:12" x14ac:dyDescent="0.25">
      <c r="H33888" t="s">
        <v>31472</v>
      </c>
      <c r="I33888">
        <v>6806236</v>
      </c>
      <c r="J33888">
        <v>265626150</v>
      </c>
      <c r="K33888" t="s">
        <v>2749</v>
      </c>
      <c r="L33888" t="s">
        <v>1362</v>
      </c>
    </row>
    <row r="33889" spans="8:12" x14ac:dyDescent="0.25">
      <c r="H33889" t="s">
        <v>1267</v>
      </c>
      <c r="I33889">
        <v>9117923</v>
      </c>
      <c r="J33889">
        <v>240187000</v>
      </c>
      <c r="K33889" t="s">
        <v>1679</v>
      </c>
      <c r="L33889" t="s">
        <v>1341</v>
      </c>
    </row>
    <row r="33890" spans="8:12" x14ac:dyDescent="0.25">
      <c r="H33890" t="s">
        <v>31473</v>
      </c>
      <c r="I33890">
        <v>7712987</v>
      </c>
      <c r="J33890">
        <v>677063200</v>
      </c>
      <c r="K33890" t="s">
        <v>1305</v>
      </c>
      <c r="L33890" t="s">
        <v>1295</v>
      </c>
    </row>
    <row r="33891" spans="8:12" x14ac:dyDescent="0.25">
      <c r="H33891" t="s">
        <v>31473</v>
      </c>
      <c r="I33891">
        <v>7712987</v>
      </c>
      <c r="J33891">
        <v>616999125</v>
      </c>
      <c r="K33891" t="s">
        <v>1968</v>
      </c>
      <c r="L33891" t="s">
        <v>1295</v>
      </c>
    </row>
    <row r="33892" spans="8:12" x14ac:dyDescent="0.25">
      <c r="H33892" t="s">
        <v>31474</v>
      </c>
      <c r="I33892">
        <v>9411771</v>
      </c>
      <c r="J33892">
        <v>244847000</v>
      </c>
      <c r="K33892" t="s">
        <v>1387</v>
      </c>
      <c r="L33892" t="s">
        <v>1295</v>
      </c>
    </row>
    <row r="33893" spans="8:12" x14ac:dyDescent="0.25">
      <c r="H33893" t="s">
        <v>31475</v>
      </c>
      <c r="I33893">
        <v>9607643</v>
      </c>
      <c r="J33893">
        <v>247322500</v>
      </c>
      <c r="K33893" t="s">
        <v>1398</v>
      </c>
      <c r="L33893" t="s">
        <v>1326</v>
      </c>
    </row>
    <row r="33894" spans="8:12" x14ac:dyDescent="0.25">
      <c r="H33894" t="s">
        <v>31476</v>
      </c>
      <c r="I33894">
        <v>9515917</v>
      </c>
      <c r="J33894">
        <v>354949000</v>
      </c>
      <c r="K33894" t="s">
        <v>1332</v>
      </c>
      <c r="L33894" t="s">
        <v>1326</v>
      </c>
    </row>
    <row r="33895" spans="8:12" x14ac:dyDescent="0.25">
      <c r="H33895" t="s">
        <v>31476</v>
      </c>
      <c r="I33895">
        <v>9324382</v>
      </c>
      <c r="J33895">
        <v>240485000</v>
      </c>
      <c r="K33895" t="s">
        <v>1679</v>
      </c>
      <c r="L33895" t="s">
        <v>1362</v>
      </c>
    </row>
    <row r="33896" spans="8:12" x14ac:dyDescent="0.25">
      <c r="H33896" t="s">
        <v>31477</v>
      </c>
      <c r="I33896">
        <v>7333846</v>
      </c>
      <c r="J33896">
        <v>515460000</v>
      </c>
      <c r="K33896" t="s">
        <v>1406</v>
      </c>
      <c r="L33896" t="s">
        <v>1295</v>
      </c>
    </row>
    <row r="33897" spans="8:12" x14ac:dyDescent="0.25">
      <c r="H33897" t="s">
        <v>31478</v>
      </c>
      <c r="I33897">
        <v>8132603</v>
      </c>
      <c r="J33897">
        <v>271000414</v>
      </c>
      <c r="K33897" t="s">
        <v>1373</v>
      </c>
      <c r="L33897" t="s">
        <v>1295</v>
      </c>
    </row>
    <row r="33898" spans="8:12" x14ac:dyDescent="0.25">
      <c r="H33898" t="s">
        <v>31479</v>
      </c>
      <c r="I33898">
        <v>9402081</v>
      </c>
      <c r="J33898">
        <v>316015133</v>
      </c>
      <c r="K33898" t="s">
        <v>1365</v>
      </c>
      <c r="L33898" t="s">
        <v>1295</v>
      </c>
    </row>
    <row r="33899" spans="8:12" x14ac:dyDescent="0.25">
      <c r="H33899" t="s">
        <v>31479</v>
      </c>
      <c r="I33899">
        <v>9402081</v>
      </c>
      <c r="J33899">
        <v>314295000</v>
      </c>
      <c r="K33899" t="s">
        <v>1285</v>
      </c>
      <c r="L33899" t="s">
        <v>1295</v>
      </c>
    </row>
    <row r="33900" spans="8:12" x14ac:dyDescent="0.25">
      <c r="H33900" t="s">
        <v>31480</v>
      </c>
      <c r="I33900">
        <v>9379117</v>
      </c>
      <c r="J33900">
        <v>577180000</v>
      </c>
      <c r="L33900" t="s">
        <v>1295</v>
      </c>
    </row>
    <row r="33901" spans="8:12" x14ac:dyDescent="0.25">
      <c r="H33901" t="s">
        <v>31481</v>
      </c>
      <c r="I33901">
        <v>8862856</v>
      </c>
      <c r="J33901">
        <v>273446660</v>
      </c>
      <c r="K33901" t="s">
        <v>1297</v>
      </c>
      <c r="L33901" t="s">
        <v>1295</v>
      </c>
    </row>
    <row r="33902" spans="8:12" x14ac:dyDescent="0.25">
      <c r="H33902" t="s">
        <v>31482</v>
      </c>
      <c r="I33902">
        <v>9482562</v>
      </c>
      <c r="J33902">
        <v>538004371</v>
      </c>
      <c r="K33902" t="s">
        <v>1437</v>
      </c>
      <c r="L33902" t="s">
        <v>1326</v>
      </c>
    </row>
    <row r="33903" spans="8:12" x14ac:dyDescent="0.25">
      <c r="H33903" t="s">
        <v>31483</v>
      </c>
      <c r="I33903">
        <v>9397767</v>
      </c>
      <c r="J33903">
        <v>503542000</v>
      </c>
      <c r="K33903" t="s">
        <v>1417</v>
      </c>
      <c r="L33903" t="s">
        <v>1362</v>
      </c>
    </row>
    <row r="33904" spans="8:12" x14ac:dyDescent="0.25">
      <c r="H33904" t="s">
        <v>31484</v>
      </c>
      <c r="I33904">
        <v>9087221</v>
      </c>
      <c r="J33904">
        <v>353718000</v>
      </c>
      <c r="K33904" t="s">
        <v>1332</v>
      </c>
      <c r="L33904" t="s">
        <v>1341</v>
      </c>
    </row>
    <row r="33905" spans="8:12" x14ac:dyDescent="0.25">
      <c r="H33905" t="s">
        <v>31485</v>
      </c>
      <c r="I33905">
        <v>9087233</v>
      </c>
      <c r="J33905">
        <v>353802000</v>
      </c>
      <c r="K33905" t="s">
        <v>1332</v>
      </c>
      <c r="L33905" t="s">
        <v>1341</v>
      </c>
    </row>
    <row r="33906" spans="8:12" x14ac:dyDescent="0.25">
      <c r="H33906" t="s">
        <v>31486</v>
      </c>
      <c r="I33906">
        <v>8405438</v>
      </c>
      <c r="J33906">
        <v>357946000</v>
      </c>
      <c r="K33906" t="s">
        <v>1332</v>
      </c>
      <c r="L33906" t="s">
        <v>1313</v>
      </c>
    </row>
    <row r="33907" spans="8:12" x14ac:dyDescent="0.25">
      <c r="H33907" t="s">
        <v>31487</v>
      </c>
      <c r="I33907">
        <v>8306395</v>
      </c>
      <c r="J33907">
        <v>677024901</v>
      </c>
      <c r="K33907" t="s">
        <v>1305</v>
      </c>
      <c r="L33907" t="s">
        <v>1295</v>
      </c>
    </row>
    <row r="33908" spans="8:12" x14ac:dyDescent="0.25">
      <c r="H33908" t="s">
        <v>31487</v>
      </c>
      <c r="I33908">
        <v>8306395</v>
      </c>
      <c r="J33908">
        <v>341612000</v>
      </c>
      <c r="K33908" t="s">
        <v>1316</v>
      </c>
      <c r="L33908" t="s">
        <v>1295</v>
      </c>
    </row>
    <row r="33909" spans="8:12" x14ac:dyDescent="0.25">
      <c r="H33909" t="s">
        <v>31488</v>
      </c>
      <c r="I33909">
        <v>9496848</v>
      </c>
      <c r="J33909">
        <v>440142000</v>
      </c>
      <c r="K33909" t="s">
        <v>1352</v>
      </c>
      <c r="L33909" t="s">
        <v>1308</v>
      </c>
    </row>
    <row r="33910" spans="8:12" x14ac:dyDescent="0.25">
      <c r="H33910" t="s">
        <v>31488</v>
      </c>
      <c r="I33910">
        <v>9496848</v>
      </c>
      <c r="J33910">
        <v>351149000</v>
      </c>
      <c r="K33910" t="s">
        <v>1332</v>
      </c>
      <c r="L33910" t="s">
        <v>1308</v>
      </c>
    </row>
    <row r="33911" spans="8:12" x14ac:dyDescent="0.25">
      <c r="H33911" t="s">
        <v>31489</v>
      </c>
      <c r="I33911">
        <v>9524217</v>
      </c>
      <c r="J33911">
        <v>441571000</v>
      </c>
      <c r="K33911" t="s">
        <v>1352</v>
      </c>
      <c r="L33911" t="s">
        <v>1308</v>
      </c>
    </row>
    <row r="33912" spans="8:12" x14ac:dyDescent="0.25">
      <c r="H33912" t="s">
        <v>31490</v>
      </c>
      <c r="I33912">
        <v>9464534</v>
      </c>
      <c r="J33912">
        <v>370307000</v>
      </c>
      <c r="L33912" t="s">
        <v>1341</v>
      </c>
    </row>
    <row r="33913" spans="8:12" x14ac:dyDescent="0.25">
      <c r="H33913" t="s">
        <v>31491</v>
      </c>
      <c r="I33913">
        <v>9387152</v>
      </c>
      <c r="J33913">
        <v>374660000</v>
      </c>
      <c r="L33913" t="s">
        <v>1313</v>
      </c>
    </row>
    <row r="33914" spans="8:12" x14ac:dyDescent="0.25">
      <c r="H33914" t="s">
        <v>31492</v>
      </c>
      <c r="I33914">
        <v>9599339</v>
      </c>
      <c r="J33914">
        <v>370645000</v>
      </c>
      <c r="L33914" t="s">
        <v>1308</v>
      </c>
    </row>
    <row r="33915" spans="8:12" x14ac:dyDescent="0.25">
      <c r="H33915" t="s">
        <v>31493</v>
      </c>
      <c r="I33915">
        <v>8971293</v>
      </c>
      <c r="J33915">
        <v>440152450</v>
      </c>
      <c r="K33915" t="s">
        <v>1352</v>
      </c>
      <c r="L33915" t="s">
        <v>1308</v>
      </c>
    </row>
    <row r="33916" spans="8:12" x14ac:dyDescent="0.25">
      <c r="H33916" t="s">
        <v>31494</v>
      </c>
      <c r="I33916">
        <v>8921339</v>
      </c>
      <c r="J33916">
        <v>440676000</v>
      </c>
      <c r="K33916" t="s">
        <v>1352</v>
      </c>
      <c r="L33916" t="s">
        <v>1295</v>
      </c>
    </row>
    <row r="33917" spans="8:12" x14ac:dyDescent="0.25">
      <c r="H33917" t="s">
        <v>31495</v>
      </c>
      <c r="I33917">
        <v>9496836</v>
      </c>
      <c r="J33917">
        <v>351930000</v>
      </c>
      <c r="K33917" t="s">
        <v>1332</v>
      </c>
      <c r="L33917" t="s">
        <v>1308</v>
      </c>
    </row>
    <row r="33918" spans="8:12" x14ac:dyDescent="0.25">
      <c r="H33918" t="s">
        <v>31496</v>
      </c>
      <c r="I33918">
        <v>9191644</v>
      </c>
      <c r="J33918">
        <v>441497000</v>
      </c>
      <c r="K33918" t="s">
        <v>1352</v>
      </c>
      <c r="L33918" t="s">
        <v>1295</v>
      </c>
    </row>
    <row r="33919" spans="8:12" x14ac:dyDescent="0.25">
      <c r="H33919" t="s">
        <v>31497</v>
      </c>
      <c r="I33919">
        <v>8514473</v>
      </c>
      <c r="J33919">
        <v>440084000</v>
      </c>
      <c r="K33919" t="s">
        <v>1352</v>
      </c>
      <c r="L33919" t="s">
        <v>1308</v>
      </c>
    </row>
    <row r="33920" spans="8:12" x14ac:dyDescent="0.25">
      <c r="H33920" t="s">
        <v>31498</v>
      </c>
      <c r="I33920">
        <v>9254109</v>
      </c>
      <c r="J33920">
        <v>431100955</v>
      </c>
      <c r="K33920" t="s">
        <v>1368</v>
      </c>
      <c r="L33920" t="s">
        <v>1308</v>
      </c>
    </row>
    <row r="33921" spans="8:12" x14ac:dyDescent="0.25">
      <c r="H33921" t="s">
        <v>31499</v>
      </c>
      <c r="I33921">
        <v>7394333</v>
      </c>
      <c r="J33921">
        <v>525015272</v>
      </c>
      <c r="K33921" t="s">
        <v>1307</v>
      </c>
      <c r="L33921" t="s">
        <v>2217</v>
      </c>
    </row>
    <row r="33922" spans="8:12" x14ac:dyDescent="0.25">
      <c r="H33922" t="s">
        <v>31500</v>
      </c>
      <c r="I33922">
        <v>9402017</v>
      </c>
      <c r="J33922">
        <v>353320000</v>
      </c>
      <c r="K33922" t="s">
        <v>1332</v>
      </c>
      <c r="L33922" t="s">
        <v>1341</v>
      </c>
    </row>
    <row r="33923" spans="8:12" x14ac:dyDescent="0.25">
      <c r="H33923" t="s">
        <v>31501</v>
      </c>
      <c r="I33923">
        <v>9461233</v>
      </c>
      <c r="J33923">
        <v>357986000</v>
      </c>
      <c r="K33923" t="s">
        <v>1332</v>
      </c>
      <c r="L33923" t="s">
        <v>1308</v>
      </c>
    </row>
    <row r="33924" spans="8:12" x14ac:dyDescent="0.25">
      <c r="H33924" t="s">
        <v>31502</v>
      </c>
      <c r="I33924">
        <v>9047037</v>
      </c>
      <c r="J33924">
        <v>440420000</v>
      </c>
      <c r="K33924" t="s">
        <v>1352</v>
      </c>
      <c r="L33924" t="s">
        <v>1341</v>
      </c>
    </row>
    <row r="33925" spans="8:12" x14ac:dyDescent="0.25">
      <c r="H33925" t="s">
        <v>31503</v>
      </c>
      <c r="I33925">
        <v>9389277</v>
      </c>
      <c r="J33925">
        <v>636014368</v>
      </c>
      <c r="K33925" t="s">
        <v>1464</v>
      </c>
      <c r="L33925" t="s">
        <v>1362</v>
      </c>
    </row>
    <row r="33926" spans="8:12" x14ac:dyDescent="0.25">
      <c r="H33926" t="s">
        <v>31504</v>
      </c>
      <c r="I33926">
        <v>8302272</v>
      </c>
      <c r="J33926">
        <v>249846000</v>
      </c>
      <c r="K33926" t="s">
        <v>1340</v>
      </c>
      <c r="L33926" t="s">
        <v>1614</v>
      </c>
    </row>
    <row r="33927" spans="8:12" x14ac:dyDescent="0.25">
      <c r="H33927" t="s">
        <v>31505</v>
      </c>
      <c r="I33927">
        <v>9539676</v>
      </c>
      <c r="J33927">
        <v>351062000</v>
      </c>
      <c r="K33927" t="s">
        <v>1332</v>
      </c>
      <c r="L33927" t="s">
        <v>1326</v>
      </c>
    </row>
    <row r="33928" spans="8:12" x14ac:dyDescent="0.25">
      <c r="H33928" t="s">
        <v>31506</v>
      </c>
      <c r="I33928">
        <v>9623984</v>
      </c>
      <c r="J33928">
        <v>305794000</v>
      </c>
      <c r="L33928" t="s">
        <v>1346</v>
      </c>
    </row>
    <row r="33929" spans="8:12" x14ac:dyDescent="0.25">
      <c r="H33929" t="s">
        <v>31507</v>
      </c>
      <c r="I33929">
        <v>9259111</v>
      </c>
      <c r="J33929">
        <v>271000725</v>
      </c>
      <c r="K33929" t="s">
        <v>1373</v>
      </c>
      <c r="L33929" t="s">
        <v>1326</v>
      </c>
    </row>
    <row r="33930" spans="8:12" x14ac:dyDescent="0.25">
      <c r="H33930" t="s">
        <v>31508</v>
      </c>
      <c r="I33930">
        <v>9184146</v>
      </c>
      <c r="J33930">
        <v>431169000</v>
      </c>
      <c r="K33930" t="s">
        <v>1368</v>
      </c>
      <c r="L33930" t="s">
        <v>1346</v>
      </c>
    </row>
    <row r="33931" spans="8:12" x14ac:dyDescent="0.25">
      <c r="H33931" t="s">
        <v>31508</v>
      </c>
      <c r="I33931">
        <v>9199684</v>
      </c>
      <c r="J33931">
        <v>304011025</v>
      </c>
      <c r="K33931" t="s">
        <v>1294</v>
      </c>
      <c r="L33931" t="s">
        <v>1295</v>
      </c>
    </row>
    <row r="33932" spans="8:12" x14ac:dyDescent="0.25">
      <c r="H33932" t="s">
        <v>31508</v>
      </c>
      <c r="I33932">
        <v>9190212</v>
      </c>
      <c r="J33932">
        <v>246432000</v>
      </c>
      <c r="K33932" t="s">
        <v>1387</v>
      </c>
      <c r="L33932" t="s">
        <v>1295</v>
      </c>
    </row>
    <row r="33933" spans="8:12" x14ac:dyDescent="0.25">
      <c r="H33933" t="s">
        <v>31509</v>
      </c>
      <c r="I33933">
        <v>9467885</v>
      </c>
      <c r="J33933">
        <v>354962000</v>
      </c>
      <c r="K33933" t="s">
        <v>1332</v>
      </c>
      <c r="L33933" t="s">
        <v>1341</v>
      </c>
    </row>
    <row r="33934" spans="8:12" x14ac:dyDescent="0.25">
      <c r="H33934" t="s">
        <v>31510</v>
      </c>
      <c r="I33934">
        <v>8213732</v>
      </c>
      <c r="J33934">
        <v>518840000</v>
      </c>
      <c r="K33934" t="s">
        <v>1595</v>
      </c>
      <c r="L33934" t="s">
        <v>1295</v>
      </c>
    </row>
    <row r="33935" spans="8:12" x14ac:dyDescent="0.25">
      <c r="H33935" t="s">
        <v>31511</v>
      </c>
      <c r="I33935">
        <v>9564994</v>
      </c>
      <c r="J33935">
        <v>248737000</v>
      </c>
      <c r="K33935" t="s">
        <v>1340</v>
      </c>
      <c r="L33935" t="s">
        <v>1295</v>
      </c>
    </row>
    <row r="33936" spans="8:12" x14ac:dyDescent="0.25">
      <c r="H33936" t="s">
        <v>31512</v>
      </c>
      <c r="I33936">
        <v>9356957</v>
      </c>
      <c r="J33936">
        <v>256107000</v>
      </c>
      <c r="K33936" t="s">
        <v>1340</v>
      </c>
      <c r="L33936" t="s">
        <v>1295</v>
      </c>
    </row>
    <row r="33937" spans="8:12" x14ac:dyDescent="0.25">
      <c r="H33937" t="s">
        <v>31513</v>
      </c>
      <c r="I33937">
        <v>9424223</v>
      </c>
      <c r="J33937">
        <v>256801000</v>
      </c>
      <c r="K33937" t="s">
        <v>1340</v>
      </c>
      <c r="L33937" t="s">
        <v>1326</v>
      </c>
    </row>
    <row r="33938" spans="8:12" x14ac:dyDescent="0.25">
      <c r="H33938" t="s">
        <v>31514</v>
      </c>
      <c r="I33938">
        <v>8616582</v>
      </c>
      <c r="J33938">
        <v>529454000</v>
      </c>
      <c r="K33938" t="s">
        <v>2074</v>
      </c>
      <c r="L33938" t="s">
        <v>1295</v>
      </c>
    </row>
    <row r="33939" spans="8:12" x14ac:dyDescent="0.25">
      <c r="H33939" t="s">
        <v>31514</v>
      </c>
      <c r="I33939">
        <v>8616582</v>
      </c>
      <c r="J33939">
        <v>370803000</v>
      </c>
      <c r="L33939" t="s">
        <v>1295</v>
      </c>
    </row>
    <row r="33940" spans="8:12" x14ac:dyDescent="0.25">
      <c r="H33940" t="s">
        <v>31515</v>
      </c>
      <c r="I33940">
        <v>9483827</v>
      </c>
      <c r="J33940">
        <v>538003822</v>
      </c>
      <c r="K33940" t="s">
        <v>1437</v>
      </c>
      <c r="L33940" t="s">
        <v>1341</v>
      </c>
    </row>
    <row r="33941" spans="8:12" x14ac:dyDescent="0.25">
      <c r="H33941" t="s">
        <v>31516</v>
      </c>
      <c r="I33941">
        <v>9445411</v>
      </c>
      <c r="J33941">
        <v>271002601</v>
      </c>
      <c r="K33941" t="s">
        <v>1373</v>
      </c>
      <c r="L33941" t="s">
        <v>1326</v>
      </c>
    </row>
    <row r="33942" spans="8:12" x14ac:dyDescent="0.25">
      <c r="H33942" t="s">
        <v>31517</v>
      </c>
      <c r="I33942">
        <v>9015577</v>
      </c>
      <c r="J33942">
        <v>271000642</v>
      </c>
      <c r="K33942" t="s">
        <v>1373</v>
      </c>
      <c r="L33942" t="s">
        <v>1341</v>
      </c>
    </row>
    <row r="33943" spans="8:12" x14ac:dyDescent="0.25">
      <c r="H33943" t="s">
        <v>1268</v>
      </c>
      <c r="I33943">
        <v>9700421</v>
      </c>
      <c r="J33943">
        <v>229698000</v>
      </c>
      <c r="L33943" t="s">
        <v>1308</v>
      </c>
    </row>
    <row r="33944" spans="8:12" x14ac:dyDescent="0.25">
      <c r="H33944" t="s">
        <v>31518</v>
      </c>
      <c r="I33944">
        <v>9774202</v>
      </c>
      <c r="J33944">
        <v>319082200</v>
      </c>
      <c r="K33944" t="s">
        <v>1671</v>
      </c>
      <c r="L33944" t="s">
        <v>1329</v>
      </c>
    </row>
    <row r="33945" spans="8:12" x14ac:dyDescent="0.25">
      <c r="H33945" t="s">
        <v>31519</v>
      </c>
      <c r="I33945">
        <v>8887480</v>
      </c>
      <c r="J33945">
        <v>273372900</v>
      </c>
      <c r="K33945" t="s">
        <v>1297</v>
      </c>
      <c r="L33945" t="s">
        <v>1295</v>
      </c>
    </row>
    <row r="33946" spans="8:12" x14ac:dyDescent="0.25">
      <c r="H33946" t="s">
        <v>31520</v>
      </c>
      <c r="I33946">
        <v>8307894</v>
      </c>
      <c r="J33946">
        <v>416361000</v>
      </c>
      <c r="K33946" t="s">
        <v>2577</v>
      </c>
      <c r="L33946" t="s">
        <v>1341</v>
      </c>
    </row>
    <row r="33947" spans="8:12" x14ac:dyDescent="0.25">
      <c r="H33947" t="s">
        <v>31521</v>
      </c>
      <c r="I33947">
        <v>8312617</v>
      </c>
      <c r="J33947">
        <v>372129000</v>
      </c>
      <c r="L33947" t="s">
        <v>1341</v>
      </c>
    </row>
    <row r="33948" spans="8:12" x14ac:dyDescent="0.25">
      <c r="H33948" t="s">
        <v>31522</v>
      </c>
      <c r="I33948">
        <v>9030321</v>
      </c>
      <c r="J33948">
        <v>436000154</v>
      </c>
      <c r="K33948" t="s">
        <v>1473</v>
      </c>
      <c r="L33948" t="s">
        <v>1329</v>
      </c>
    </row>
    <row r="33949" spans="8:12" x14ac:dyDescent="0.25">
      <c r="H33949" t="s">
        <v>31523</v>
      </c>
      <c r="I33949">
        <v>9036569</v>
      </c>
      <c r="J33949">
        <v>515956000</v>
      </c>
      <c r="L33949" t="s">
        <v>1313</v>
      </c>
    </row>
    <row r="33950" spans="8:12" x14ac:dyDescent="0.25">
      <c r="H33950" t="s">
        <v>31524</v>
      </c>
      <c r="I33950">
        <v>9466403</v>
      </c>
      <c r="J33950">
        <v>414568826</v>
      </c>
      <c r="L33950" t="s">
        <v>1313</v>
      </c>
    </row>
    <row r="33951" spans="8:12" x14ac:dyDescent="0.25">
      <c r="H33951" t="s">
        <v>31524</v>
      </c>
      <c r="I33951">
        <v>9466403</v>
      </c>
      <c r="J33951">
        <v>413520250</v>
      </c>
      <c r="K33951" t="s">
        <v>1328</v>
      </c>
      <c r="L33951" t="s">
        <v>1313</v>
      </c>
    </row>
    <row r="33952" spans="8:12" x14ac:dyDescent="0.25">
      <c r="H33952" t="s">
        <v>31525</v>
      </c>
      <c r="I33952">
        <v>8309115</v>
      </c>
      <c r="J33952">
        <v>133819882</v>
      </c>
      <c r="L33952" t="s">
        <v>1341</v>
      </c>
    </row>
    <row r="33953" spans="8:12" x14ac:dyDescent="0.25">
      <c r="H33953" t="s">
        <v>31526</v>
      </c>
      <c r="I33953">
        <v>9233674</v>
      </c>
      <c r="J33953">
        <v>413476340</v>
      </c>
      <c r="K33953" t="s">
        <v>1328</v>
      </c>
      <c r="L33953" t="s">
        <v>1313</v>
      </c>
    </row>
    <row r="33954" spans="8:12" x14ac:dyDescent="0.25">
      <c r="H33954" t="s">
        <v>31527</v>
      </c>
      <c r="I33954">
        <v>9625308</v>
      </c>
      <c r="J33954">
        <v>412523910</v>
      </c>
      <c r="K33954" t="s">
        <v>1328</v>
      </c>
      <c r="L33954" t="s">
        <v>1395</v>
      </c>
    </row>
    <row r="33955" spans="8:12" x14ac:dyDescent="0.25">
      <c r="H33955" t="s">
        <v>31528</v>
      </c>
      <c r="I33955">
        <v>9576791</v>
      </c>
      <c r="J33955">
        <v>414706000</v>
      </c>
      <c r="L33955" t="s">
        <v>1308</v>
      </c>
    </row>
    <row r="33956" spans="8:12" x14ac:dyDescent="0.25">
      <c r="H33956" t="s">
        <v>31529</v>
      </c>
      <c r="I33956">
        <v>9025649</v>
      </c>
      <c r="J33956">
        <v>412766030</v>
      </c>
      <c r="K33956" t="s">
        <v>1328</v>
      </c>
      <c r="L33956" t="s">
        <v>1308</v>
      </c>
    </row>
    <row r="33957" spans="8:12" x14ac:dyDescent="0.25">
      <c r="H33957" t="s">
        <v>31530</v>
      </c>
      <c r="I33957">
        <v>9567489</v>
      </c>
      <c r="J33957">
        <v>477813500</v>
      </c>
      <c r="K33957" t="s">
        <v>1348</v>
      </c>
      <c r="L33957" t="s">
        <v>1341</v>
      </c>
    </row>
    <row r="33958" spans="8:12" x14ac:dyDescent="0.25">
      <c r="H33958" t="s">
        <v>31531</v>
      </c>
      <c r="I33958">
        <v>8400256</v>
      </c>
      <c r="J33958">
        <v>412427650</v>
      </c>
      <c r="K33958" t="s">
        <v>1328</v>
      </c>
      <c r="L33958" t="s">
        <v>1308</v>
      </c>
    </row>
    <row r="33959" spans="8:12" x14ac:dyDescent="0.25">
      <c r="H33959" t="s">
        <v>31532</v>
      </c>
      <c r="I33959">
        <v>9424302</v>
      </c>
      <c r="J33959">
        <v>413413210</v>
      </c>
      <c r="K33959" t="s">
        <v>1328</v>
      </c>
      <c r="L33959" t="s">
        <v>1341</v>
      </c>
    </row>
    <row r="33960" spans="8:12" x14ac:dyDescent="0.25">
      <c r="H33960" t="s">
        <v>31533</v>
      </c>
      <c r="I33960">
        <v>9552305</v>
      </c>
      <c r="J33960">
        <v>413654000</v>
      </c>
      <c r="K33960" t="s">
        <v>1328</v>
      </c>
      <c r="L33960" t="s">
        <v>1341</v>
      </c>
    </row>
    <row r="33961" spans="8:12" x14ac:dyDescent="0.25">
      <c r="H33961" t="s">
        <v>31534</v>
      </c>
      <c r="I33961">
        <v>9467093</v>
      </c>
      <c r="J33961">
        <v>413439080</v>
      </c>
      <c r="K33961" t="s">
        <v>1328</v>
      </c>
      <c r="L33961" t="s">
        <v>1308</v>
      </c>
    </row>
    <row r="33962" spans="8:12" x14ac:dyDescent="0.25">
      <c r="H33962" t="s">
        <v>31535</v>
      </c>
      <c r="I33962">
        <v>9492373</v>
      </c>
      <c r="J33962">
        <v>413376320</v>
      </c>
      <c r="K33962" t="s">
        <v>1328</v>
      </c>
      <c r="L33962" t="s">
        <v>1341</v>
      </c>
    </row>
    <row r="33963" spans="8:12" x14ac:dyDescent="0.25">
      <c r="H33963" t="s">
        <v>31536</v>
      </c>
      <c r="I33963">
        <v>9622784</v>
      </c>
      <c r="J33963">
        <v>412029000</v>
      </c>
      <c r="K33963" t="s">
        <v>1328</v>
      </c>
      <c r="L33963" t="s">
        <v>1341</v>
      </c>
    </row>
    <row r="33964" spans="8:12" x14ac:dyDescent="0.25">
      <c r="H33964" t="s">
        <v>31537</v>
      </c>
      <c r="I33964">
        <v>9567491</v>
      </c>
      <c r="J33964">
        <v>477222800</v>
      </c>
      <c r="K33964" t="s">
        <v>1348</v>
      </c>
      <c r="L33964" t="s">
        <v>1341</v>
      </c>
    </row>
    <row r="33965" spans="8:12" x14ac:dyDescent="0.25">
      <c r="H33965" t="s">
        <v>31538</v>
      </c>
      <c r="I33965">
        <v>8201349</v>
      </c>
      <c r="J33965">
        <v>412411430</v>
      </c>
      <c r="K33965" t="s">
        <v>1328</v>
      </c>
      <c r="L33965" t="s">
        <v>1341</v>
      </c>
    </row>
    <row r="33966" spans="8:12" x14ac:dyDescent="0.25">
      <c r="H33966" t="s">
        <v>31539</v>
      </c>
      <c r="I33966">
        <v>9800000</v>
      </c>
      <c r="J33966">
        <v>412750910</v>
      </c>
      <c r="K33966" t="s">
        <v>1328</v>
      </c>
      <c r="L33966" t="s">
        <v>1308</v>
      </c>
    </row>
    <row r="33967" spans="8:12" x14ac:dyDescent="0.25">
      <c r="H33967" t="s">
        <v>31540</v>
      </c>
      <c r="I33967">
        <v>9560962</v>
      </c>
      <c r="J33967">
        <v>413561000</v>
      </c>
      <c r="K33967" t="s">
        <v>1328</v>
      </c>
      <c r="L33967" t="s">
        <v>1308</v>
      </c>
    </row>
    <row r="33968" spans="8:12" x14ac:dyDescent="0.25">
      <c r="H33968" t="s">
        <v>31541</v>
      </c>
      <c r="I33968">
        <v>9562477</v>
      </c>
      <c r="J33968">
        <v>412377290</v>
      </c>
      <c r="K33968" t="s">
        <v>1328</v>
      </c>
      <c r="L33968" t="s">
        <v>1341</v>
      </c>
    </row>
    <row r="33969" spans="8:12" x14ac:dyDescent="0.25">
      <c r="H33969" t="s">
        <v>31542</v>
      </c>
      <c r="I33969">
        <v>9580778</v>
      </c>
      <c r="J33969">
        <v>414016000</v>
      </c>
      <c r="L33969" t="s">
        <v>1341</v>
      </c>
    </row>
    <row r="33970" spans="8:12" x14ac:dyDescent="0.25">
      <c r="H33970" t="s">
        <v>31543</v>
      </c>
      <c r="I33970">
        <v>9449302</v>
      </c>
      <c r="J33970">
        <v>413415250</v>
      </c>
      <c r="K33970" t="s">
        <v>1328</v>
      </c>
      <c r="L33970" t="s">
        <v>1341</v>
      </c>
    </row>
    <row r="33971" spans="8:12" x14ac:dyDescent="0.25">
      <c r="H33971" t="s">
        <v>31544</v>
      </c>
      <c r="I33971">
        <v>9567477</v>
      </c>
      <c r="J33971">
        <v>413442980</v>
      </c>
      <c r="K33971" t="s">
        <v>1328</v>
      </c>
      <c r="L33971" t="s">
        <v>1341</v>
      </c>
    </row>
    <row r="33972" spans="8:12" x14ac:dyDescent="0.25">
      <c r="H33972" t="s">
        <v>31545</v>
      </c>
      <c r="I33972">
        <v>9416513</v>
      </c>
      <c r="J33972">
        <v>413409620</v>
      </c>
      <c r="K33972" t="s">
        <v>1328</v>
      </c>
      <c r="L33972" t="s">
        <v>1308</v>
      </c>
    </row>
    <row r="33973" spans="8:12" x14ac:dyDescent="0.25">
      <c r="H33973" t="s">
        <v>31546</v>
      </c>
      <c r="I33973">
        <v>9670092</v>
      </c>
      <c r="J33973">
        <v>414161000</v>
      </c>
      <c r="L33973" t="s">
        <v>1308</v>
      </c>
    </row>
    <row r="33974" spans="8:12" x14ac:dyDescent="0.25">
      <c r="H33974" t="s">
        <v>31547</v>
      </c>
      <c r="I33974">
        <v>9679074</v>
      </c>
      <c r="J33974">
        <v>414169000</v>
      </c>
      <c r="L33974" t="s">
        <v>1308</v>
      </c>
    </row>
    <row r="33975" spans="8:12" x14ac:dyDescent="0.25">
      <c r="H33975" t="s">
        <v>31548</v>
      </c>
      <c r="I33975">
        <v>9706322</v>
      </c>
      <c r="J33975">
        <v>413453060</v>
      </c>
      <c r="K33975" t="s">
        <v>1328</v>
      </c>
      <c r="L33975" t="s">
        <v>1308</v>
      </c>
    </row>
    <row r="33976" spans="8:12" x14ac:dyDescent="0.25">
      <c r="H33976" t="s">
        <v>31549</v>
      </c>
      <c r="I33976">
        <v>9733193</v>
      </c>
      <c r="J33976">
        <v>413378150</v>
      </c>
      <c r="K33976" t="s">
        <v>1328</v>
      </c>
      <c r="L33976" t="s">
        <v>1308</v>
      </c>
    </row>
    <row r="33977" spans="8:12" x14ac:dyDescent="0.25">
      <c r="H33977" t="s">
        <v>31550</v>
      </c>
      <c r="I33977">
        <v>9467079</v>
      </c>
      <c r="J33977">
        <v>413364000</v>
      </c>
      <c r="K33977" t="s">
        <v>1328</v>
      </c>
      <c r="L33977" t="s">
        <v>1341</v>
      </c>
    </row>
    <row r="33978" spans="8:12" x14ac:dyDescent="0.25">
      <c r="H33978" t="s">
        <v>31551</v>
      </c>
      <c r="I33978">
        <v>9467081</v>
      </c>
      <c r="J33978">
        <v>413776000</v>
      </c>
      <c r="K33978" t="s">
        <v>1328</v>
      </c>
      <c r="L33978" t="s">
        <v>1308</v>
      </c>
    </row>
    <row r="33979" spans="8:12" x14ac:dyDescent="0.25">
      <c r="H33979" t="s">
        <v>31552</v>
      </c>
      <c r="I33979">
        <v>9567518</v>
      </c>
      <c r="J33979">
        <v>414061000</v>
      </c>
      <c r="L33979" t="s">
        <v>1308</v>
      </c>
    </row>
    <row r="33980" spans="8:12" x14ac:dyDescent="0.25">
      <c r="H33980" t="s">
        <v>31553</v>
      </c>
      <c r="I33980">
        <v>1222809</v>
      </c>
      <c r="J33980">
        <v>413406340</v>
      </c>
      <c r="K33980" t="s">
        <v>1328</v>
      </c>
      <c r="L33980" t="s">
        <v>1308</v>
      </c>
    </row>
    <row r="33981" spans="8:12" x14ac:dyDescent="0.25">
      <c r="H33981" t="s">
        <v>31554</v>
      </c>
      <c r="I33981">
        <v>8977053</v>
      </c>
      <c r="J33981">
        <v>412418270</v>
      </c>
      <c r="K33981" t="s">
        <v>1328</v>
      </c>
      <c r="L33981" t="s">
        <v>1308</v>
      </c>
    </row>
    <row r="33982" spans="8:12" x14ac:dyDescent="0.25">
      <c r="H33982" t="s">
        <v>31555</v>
      </c>
      <c r="I33982">
        <v>9655767</v>
      </c>
      <c r="J33982">
        <v>414127000</v>
      </c>
      <c r="L33982" t="s">
        <v>1308</v>
      </c>
    </row>
    <row r="33983" spans="8:12" x14ac:dyDescent="0.25">
      <c r="H33983" t="s">
        <v>31556</v>
      </c>
      <c r="I33983">
        <v>9669720</v>
      </c>
      <c r="J33983">
        <v>413453610</v>
      </c>
      <c r="K33983" t="s">
        <v>1328</v>
      </c>
      <c r="L33983" t="s">
        <v>1308</v>
      </c>
    </row>
    <row r="33984" spans="8:12" x14ac:dyDescent="0.25">
      <c r="H33984" t="s">
        <v>31557</v>
      </c>
      <c r="I33984">
        <v>8514124</v>
      </c>
      <c r="J33984">
        <v>514628000</v>
      </c>
      <c r="K33984" t="s">
        <v>1406</v>
      </c>
      <c r="L33984" t="s">
        <v>1308</v>
      </c>
    </row>
    <row r="33985" spans="8:12" x14ac:dyDescent="0.25">
      <c r="H33985" t="s">
        <v>31558</v>
      </c>
      <c r="I33985">
        <v>9729568</v>
      </c>
      <c r="J33985">
        <v>636016972</v>
      </c>
      <c r="K33985" t="s">
        <v>1464</v>
      </c>
      <c r="L33985" t="s">
        <v>1308</v>
      </c>
    </row>
    <row r="33986" spans="8:12" x14ac:dyDescent="0.25">
      <c r="H33986" t="s">
        <v>31559</v>
      </c>
      <c r="I33986">
        <v>9677583</v>
      </c>
      <c r="J33986">
        <v>414170000</v>
      </c>
      <c r="L33986" t="s">
        <v>1308</v>
      </c>
    </row>
    <row r="33987" spans="8:12" x14ac:dyDescent="0.25">
      <c r="H33987" t="s">
        <v>31560</v>
      </c>
      <c r="I33987">
        <v>9679062</v>
      </c>
      <c r="J33987">
        <v>414171000</v>
      </c>
      <c r="L33987" t="s">
        <v>1308</v>
      </c>
    </row>
    <row r="33988" spans="8:12" x14ac:dyDescent="0.25">
      <c r="H33988" t="s">
        <v>31561</v>
      </c>
      <c r="I33988">
        <v>9702998</v>
      </c>
      <c r="J33988">
        <v>414180000</v>
      </c>
      <c r="L33988" t="s">
        <v>1308</v>
      </c>
    </row>
    <row r="33989" spans="8:12" x14ac:dyDescent="0.25">
      <c r="H33989" t="s">
        <v>31562</v>
      </c>
      <c r="I33989">
        <v>9567532</v>
      </c>
      <c r="J33989">
        <v>412537000</v>
      </c>
      <c r="K33989" t="s">
        <v>1328</v>
      </c>
      <c r="L33989" t="s">
        <v>1308</v>
      </c>
    </row>
    <row r="33990" spans="8:12" x14ac:dyDescent="0.25">
      <c r="H33990" t="s">
        <v>1269</v>
      </c>
      <c r="I33990">
        <v>9502609</v>
      </c>
      <c r="J33990">
        <v>477790700</v>
      </c>
      <c r="K33990" t="s">
        <v>1348</v>
      </c>
      <c r="L33990" t="s">
        <v>1308</v>
      </c>
    </row>
    <row r="33991" spans="8:12" x14ac:dyDescent="0.25">
      <c r="H33991" t="s">
        <v>31563</v>
      </c>
      <c r="I33991">
        <v>9208366</v>
      </c>
      <c r="J33991">
        <v>412728000</v>
      </c>
      <c r="K33991" t="s">
        <v>1328</v>
      </c>
      <c r="L33991" t="s">
        <v>1308</v>
      </c>
    </row>
    <row r="33992" spans="8:12" x14ac:dyDescent="0.25">
      <c r="H33992" t="s">
        <v>31564</v>
      </c>
      <c r="I33992">
        <v>9118202</v>
      </c>
      <c r="J33992">
        <v>412781000</v>
      </c>
      <c r="K33992" t="s">
        <v>1328</v>
      </c>
      <c r="L33992" t="s">
        <v>1308</v>
      </c>
    </row>
    <row r="33993" spans="8:12" x14ac:dyDescent="0.25">
      <c r="H33993" t="s">
        <v>31565</v>
      </c>
      <c r="I33993">
        <v>9260691</v>
      </c>
      <c r="J33993">
        <v>412203530</v>
      </c>
      <c r="K33993" t="s">
        <v>1328</v>
      </c>
      <c r="L33993" t="s">
        <v>1308</v>
      </c>
    </row>
    <row r="33994" spans="8:12" x14ac:dyDescent="0.25">
      <c r="H33994" t="s">
        <v>31566</v>
      </c>
      <c r="I33994">
        <v>7917410</v>
      </c>
      <c r="J33994">
        <v>377736000</v>
      </c>
      <c r="K33994" t="s">
        <v>1322</v>
      </c>
      <c r="L33994" t="s">
        <v>1729</v>
      </c>
    </row>
    <row r="33995" spans="8:12" x14ac:dyDescent="0.25">
      <c r="H33995" t="s">
        <v>31567</v>
      </c>
      <c r="I33995">
        <v>7917446</v>
      </c>
      <c r="J33995">
        <v>377097000</v>
      </c>
      <c r="K33995" t="s">
        <v>1322</v>
      </c>
      <c r="L33995" t="s">
        <v>1729</v>
      </c>
    </row>
    <row r="33996" spans="8:12" x14ac:dyDescent="0.25">
      <c r="H33996" t="s">
        <v>31568</v>
      </c>
      <c r="I33996">
        <v>9546136</v>
      </c>
      <c r="J33996">
        <v>413462000</v>
      </c>
      <c r="K33996" t="s">
        <v>1328</v>
      </c>
      <c r="L33996" t="s">
        <v>1729</v>
      </c>
    </row>
    <row r="33997" spans="8:12" x14ac:dyDescent="0.25">
      <c r="H33997" t="s">
        <v>31569</v>
      </c>
      <c r="I33997">
        <v>8008761</v>
      </c>
      <c r="J33997">
        <v>375235000</v>
      </c>
      <c r="K33997" t="s">
        <v>1322</v>
      </c>
      <c r="L33997" t="s">
        <v>1729</v>
      </c>
    </row>
    <row r="33998" spans="8:12" x14ac:dyDescent="0.25">
      <c r="H33998" t="s">
        <v>31570</v>
      </c>
      <c r="I33998">
        <v>7901590</v>
      </c>
      <c r="J33998">
        <v>375423000</v>
      </c>
      <c r="K33998" t="s">
        <v>1322</v>
      </c>
      <c r="L33998" t="s">
        <v>1729</v>
      </c>
    </row>
    <row r="33999" spans="8:12" x14ac:dyDescent="0.25">
      <c r="H33999" t="s">
        <v>31571</v>
      </c>
      <c r="I33999">
        <v>8714970</v>
      </c>
      <c r="J33999">
        <v>477661900</v>
      </c>
      <c r="K33999" t="s">
        <v>1348</v>
      </c>
      <c r="L33999" t="s">
        <v>4744</v>
      </c>
    </row>
    <row r="34000" spans="8:12" x14ac:dyDescent="0.25">
      <c r="H34000" t="s">
        <v>31572</v>
      </c>
      <c r="I34000">
        <v>8014667</v>
      </c>
      <c r="J34000">
        <v>636017384</v>
      </c>
      <c r="K34000" t="s">
        <v>1464</v>
      </c>
      <c r="L34000" t="s">
        <v>1729</v>
      </c>
    </row>
    <row r="34001" spans="8:12" x14ac:dyDescent="0.25">
      <c r="H34001" t="s">
        <v>31572</v>
      </c>
      <c r="I34001">
        <v>8014667</v>
      </c>
      <c r="J34001">
        <v>413781000</v>
      </c>
      <c r="K34001" t="s">
        <v>1328</v>
      </c>
      <c r="L34001" t="s">
        <v>1729</v>
      </c>
    </row>
    <row r="34002" spans="8:12" x14ac:dyDescent="0.25">
      <c r="H34002" t="s">
        <v>31573</v>
      </c>
      <c r="I34002">
        <v>8301955</v>
      </c>
      <c r="J34002">
        <v>413652000</v>
      </c>
      <c r="K34002" t="s">
        <v>1328</v>
      </c>
      <c r="L34002" t="s">
        <v>1729</v>
      </c>
    </row>
    <row r="34003" spans="8:12" x14ac:dyDescent="0.25">
      <c r="H34003" t="s">
        <v>31574</v>
      </c>
      <c r="I34003">
        <v>8026907</v>
      </c>
      <c r="J34003">
        <v>375429000</v>
      </c>
      <c r="K34003" t="s">
        <v>1322</v>
      </c>
      <c r="L34003" t="s">
        <v>1729</v>
      </c>
    </row>
    <row r="34004" spans="8:12" x14ac:dyDescent="0.25">
      <c r="H34004" t="s">
        <v>31575</v>
      </c>
      <c r="I34004">
        <v>7826180</v>
      </c>
      <c r="J34004">
        <v>375541000</v>
      </c>
      <c r="K34004" t="s">
        <v>1322</v>
      </c>
      <c r="L34004" t="s">
        <v>1729</v>
      </c>
    </row>
    <row r="34005" spans="8:12" x14ac:dyDescent="0.25">
      <c r="H34005" t="s">
        <v>31576</v>
      </c>
      <c r="I34005">
        <v>8018223</v>
      </c>
      <c r="J34005">
        <v>376265000</v>
      </c>
      <c r="K34005" t="s">
        <v>1322</v>
      </c>
      <c r="L34005" t="s">
        <v>1729</v>
      </c>
    </row>
    <row r="34006" spans="8:12" x14ac:dyDescent="0.25">
      <c r="H34006" t="s">
        <v>31577</v>
      </c>
      <c r="I34006">
        <v>8106446</v>
      </c>
      <c r="J34006">
        <v>477926400</v>
      </c>
      <c r="K34006" t="s">
        <v>1348</v>
      </c>
      <c r="L34006" t="s">
        <v>4744</v>
      </c>
    </row>
    <row r="34007" spans="8:12" x14ac:dyDescent="0.25">
      <c r="H34007" t="s">
        <v>31578</v>
      </c>
      <c r="I34007">
        <v>8710182</v>
      </c>
      <c r="J34007">
        <v>477201900</v>
      </c>
      <c r="K34007" t="s">
        <v>1348</v>
      </c>
      <c r="L34007" t="s">
        <v>1729</v>
      </c>
    </row>
    <row r="34008" spans="8:12" x14ac:dyDescent="0.25">
      <c r="H34008" t="s">
        <v>31579</v>
      </c>
      <c r="I34008">
        <v>8700266</v>
      </c>
      <c r="J34008">
        <v>477399500</v>
      </c>
      <c r="K34008" t="s">
        <v>1348</v>
      </c>
      <c r="L34008" t="s">
        <v>4744</v>
      </c>
    </row>
    <row r="34009" spans="8:12" x14ac:dyDescent="0.25">
      <c r="H34009" t="s">
        <v>31580</v>
      </c>
      <c r="I34009">
        <v>8700498</v>
      </c>
      <c r="J34009">
        <v>477622600</v>
      </c>
      <c r="K34009" t="s">
        <v>1348</v>
      </c>
      <c r="L34009" t="s">
        <v>4744</v>
      </c>
    </row>
    <row r="34010" spans="8:12" x14ac:dyDescent="0.25">
      <c r="H34010" t="s">
        <v>31581</v>
      </c>
      <c r="I34010">
        <v>9172686</v>
      </c>
      <c r="J34010">
        <v>414237000</v>
      </c>
      <c r="L34010" t="s">
        <v>1341</v>
      </c>
    </row>
    <row r="34011" spans="8:12" x14ac:dyDescent="0.25">
      <c r="H34011" t="s">
        <v>31582</v>
      </c>
      <c r="I34011">
        <v>9166560</v>
      </c>
      <c r="J34011">
        <v>636016341</v>
      </c>
      <c r="K34011" t="s">
        <v>1464</v>
      </c>
      <c r="L34011" t="s">
        <v>1362</v>
      </c>
    </row>
    <row r="34012" spans="8:12" x14ac:dyDescent="0.25">
      <c r="H34012" t="s">
        <v>31583</v>
      </c>
      <c r="I34012">
        <v>7800784</v>
      </c>
      <c r="J34012">
        <v>377488000</v>
      </c>
      <c r="K34012" t="s">
        <v>1322</v>
      </c>
      <c r="L34012" t="s">
        <v>1729</v>
      </c>
    </row>
    <row r="34013" spans="8:12" x14ac:dyDescent="0.25">
      <c r="H34013" t="s">
        <v>31584</v>
      </c>
      <c r="I34013">
        <v>8021971</v>
      </c>
      <c r="J34013">
        <v>377729000</v>
      </c>
      <c r="K34013" t="s">
        <v>1322</v>
      </c>
      <c r="L34013" t="s">
        <v>1729</v>
      </c>
    </row>
    <row r="34014" spans="8:12" x14ac:dyDescent="0.25">
      <c r="H34014" t="s">
        <v>31585</v>
      </c>
      <c r="I34014">
        <v>8414738</v>
      </c>
      <c r="J34014">
        <v>477007300</v>
      </c>
      <c r="K34014" t="s">
        <v>1348</v>
      </c>
      <c r="L34014" t="s">
        <v>1729</v>
      </c>
    </row>
    <row r="34015" spans="8:12" x14ac:dyDescent="0.25">
      <c r="H34015" t="s">
        <v>31586</v>
      </c>
      <c r="I34015">
        <v>8700242</v>
      </c>
      <c r="J34015">
        <v>477141700</v>
      </c>
      <c r="K34015" t="s">
        <v>1348</v>
      </c>
      <c r="L34015" t="s">
        <v>4744</v>
      </c>
    </row>
    <row r="34016" spans="8:12" x14ac:dyDescent="0.25">
      <c r="H34016" t="s">
        <v>31587</v>
      </c>
      <c r="I34016">
        <v>9056014</v>
      </c>
      <c r="J34016">
        <v>412201000</v>
      </c>
      <c r="K34016" t="s">
        <v>1328</v>
      </c>
      <c r="L34016" t="s">
        <v>1341</v>
      </c>
    </row>
    <row r="34017" spans="8:12" x14ac:dyDescent="0.25">
      <c r="H34017" t="s">
        <v>31588</v>
      </c>
      <c r="I34017">
        <v>9565479</v>
      </c>
      <c r="J34017">
        <v>477250200</v>
      </c>
      <c r="K34017" t="s">
        <v>1348</v>
      </c>
      <c r="L34017" t="s">
        <v>1313</v>
      </c>
    </row>
    <row r="34018" spans="8:12" x14ac:dyDescent="0.25">
      <c r="H34018" t="s">
        <v>31589</v>
      </c>
      <c r="I34018">
        <v>9738088</v>
      </c>
      <c r="J34018">
        <v>477524900</v>
      </c>
      <c r="K34018" t="s">
        <v>1348</v>
      </c>
      <c r="L34018" t="s">
        <v>1308</v>
      </c>
    </row>
    <row r="34019" spans="8:12" x14ac:dyDescent="0.25">
      <c r="H34019" t="s">
        <v>31590</v>
      </c>
      <c r="I34019">
        <v>8863628</v>
      </c>
      <c r="J34019">
        <v>412320680</v>
      </c>
      <c r="K34019" t="s">
        <v>1328</v>
      </c>
      <c r="L34019" t="s">
        <v>1308</v>
      </c>
    </row>
    <row r="34020" spans="8:12" x14ac:dyDescent="0.25">
      <c r="H34020" t="s">
        <v>31591</v>
      </c>
      <c r="I34020">
        <v>9021540</v>
      </c>
      <c r="J34020">
        <v>412730000</v>
      </c>
      <c r="K34020" t="s">
        <v>1328</v>
      </c>
      <c r="L34020" t="s">
        <v>1341</v>
      </c>
    </row>
    <row r="34021" spans="8:12" x14ac:dyDescent="0.25">
      <c r="H34021" t="s">
        <v>31592</v>
      </c>
      <c r="I34021">
        <v>9086057</v>
      </c>
      <c r="J34021">
        <v>354548000</v>
      </c>
      <c r="K34021" t="s">
        <v>1332</v>
      </c>
      <c r="L34021" t="s">
        <v>1341</v>
      </c>
    </row>
    <row r="34022" spans="8:12" x14ac:dyDescent="0.25">
      <c r="H34022" t="s">
        <v>31593</v>
      </c>
      <c r="I34022">
        <v>9128233</v>
      </c>
      <c r="J34022">
        <v>373646000</v>
      </c>
      <c r="L34022" t="s">
        <v>1341</v>
      </c>
    </row>
    <row r="34023" spans="8:12" x14ac:dyDescent="0.25">
      <c r="H34023" t="s">
        <v>1270</v>
      </c>
      <c r="I34023">
        <v>9593799</v>
      </c>
      <c r="J34023">
        <v>373299000</v>
      </c>
      <c r="L34023" t="s">
        <v>1341</v>
      </c>
    </row>
    <row r="34024" spans="8:12" x14ac:dyDescent="0.25">
      <c r="H34024" t="s">
        <v>148</v>
      </c>
      <c r="I34024">
        <v>9596105</v>
      </c>
      <c r="J34024">
        <v>370550000</v>
      </c>
      <c r="L34024" t="s">
        <v>1341</v>
      </c>
    </row>
    <row r="34025" spans="8:12" x14ac:dyDescent="0.25">
      <c r="H34025" t="s">
        <v>31594</v>
      </c>
      <c r="I34025">
        <v>9128245</v>
      </c>
      <c r="J34025">
        <v>371453000</v>
      </c>
      <c r="L34025" t="s">
        <v>1341</v>
      </c>
    </row>
    <row r="34026" spans="8:12" x14ac:dyDescent="0.25">
      <c r="H34026" t="s">
        <v>1271</v>
      </c>
      <c r="I34026">
        <v>9593804</v>
      </c>
      <c r="J34026">
        <v>355124000</v>
      </c>
      <c r="K34026" t="s">
        <v>1332</v>
      </c>
      <c r="L34026" t="s">
        <v>1341</v>
      </c>
    </row>
    <row r="34027" spans="8:12" x14ac:dyDescent="0.25">
      <c r="H34027" t="s">
        <v>1272</v>
      </c>
      <c r="I34027">
        <v>9593787</v>
      </c>
      <c r="J34027">
        <v>373515000</v>
      </c>
      <c r="L34027" t="s">
        <v>1308</v>
      </c>
    </row>
    <row r="34028" spans="8:12" x14ac:dyDescent="0.25">
      <c r="H34028" t="s">
        <v>1273</v>
      </c>
      <c r="I34028">
        <v>9593828</v>
      </c>
      <c r="J34028">
        <v>371397000</v>
      </c>
      <c r="L34028" t="s">
        <v>1308</v>
      </c>
    </row>
    <row r="34029" spans="8:12" x14ac:dyDescent="0.25">
      <c r="H34029" t="s">
        <v>1274</v>
      </c>
      <c r="I34029">
        <v>9593816</v>
      </c>
      <c r="J34029">
        <v>356680000</v>
      </c>
      <c r="K34029" t="s">
        <v>1332</v>
      </c>
      <c r="L34029" t="s">
        <v>1308</v>
      </c>
    </row>
    <row r="34030" spans="8:12" x14ac:dyDescent="0.25">
      <c r="H34030" t="s">
        <v>31595</v>
      </c>
      <c r="I34030">
        <v>9118666</v>
      </c>
      <c r="J34030">
        <v>370760000</v>
      </c>
      <c r="L34030" t="s">
        <v>1341</v>
      </c>
    </row>
    <row r="34031" spans="8:12" x14ac:dyDescent="0.25">
      <c r="H34031" t="s">
        <v>31596</v>
      </c>
      <c r="I34031">
        <v>8918253</v>
      </c>
      <c r="J34031">
        <v>354103000</v>
      </c>
      <c r="K34031" t="s">
        <v>1332</v>
      </c>
      <c r="L34031" t="s">
        <v>1295</v>
      </c>
    </row>
    <row r="34032" spans="8:12" x14ac:dyDescent="0.25">
      <c r="H34032" t="s">
        <v>1275</v>
      </c>
      <c r="I34032">
        <v>9601883</v>
      </c>
      <c r="J34032">
        <v>352211000</v>
      </c>
      <c r="K34032" t="s">
        <v>1332</v>
      </c>
      <c r="L34032" t="s">
        <v>1308</v>
      </c>
    </row>
    <row r="34033" spans="8:12" x14ac:dyDescent="0.25">
      <c r="H34033" t="s">
        <v>31597</v>
      </c>
      <c r="I34033">
        <v>8026921</v>
      </c>
      <c r="J34033">
        <v>375428000</v>
      </c>
      <c r="K34033" t="s">
        <v>1322</v>
      </c>
      <c r="L34033" t="s">
        <v>1729</v>
      </c>
    </row>
    <row r="34034" spans="8:12" x14ac:dyDescent="0.25">
      <c r="H34034" t="s">
        <v>31598</v>
      </c>
      <c r="I34034">
        <v>8700254</v>
      </c>
      <c r="J34034">
        <v>477177900</v>
      </c>
      <c r="K34034" t="s">
        <v>1348</v>
      </c>
      <c r="L34034" t="s">
        <v>1729</v>
      </c>
    </row>
    <row r="34035" spans="8:12" x14ac:dyDescent="0.25">
      <c r="H34035" t="s">
        <v>31599</v>
      </c>
      <c r="I34035">
        <v>8414726</v>
      </c>
      <c r="J34035">
        <v>477044300</v>
      </c>
      <c r="K34035" t="s">
        <v>1348</v>
      </c>
      <c r="L34035" t="s">
        <v>1729</v>
      </c>
    </row>
    <row r="34036" spans="8:12" x14ac:dyDescent="0.25">
      <c r="H34036" t="s">
        <v>31600</v>
      </c>
      <c r="I34036">
        <v>9654200</v>
      </c>
      <c r="J34036">
        <v>412405320</v>
      </c>
      <c r="K34036" t="s">
        <v>1328</v>
      </c>
      <c r="L34036" t="s">
        <v>1308</v>
      </c>
    </row>
    <row r="34037" spans="8:12" x14ac:dyDescent="0.25">
      <c r="H34037" t="s">
        <v>31601</v>
      </c>
      <c r="I34037">
        <v>9070785</v>
      </c>
      <c r="J34037">
        <v>413929000</v>
      </c>
      <c r="K34037" t="s">
        <v>1328</v>
      </c>
      <c r="L34037" t="s">
        <v>1341</v>
      </c>
    </row>
    <row r="34038" spans="8:12" x14ac:dyDescent="0.25">
      <c r="H34038" t="s">
        <v>31602</v>
      </c>
      <c r="I34038">
        <v>9474034</v>
      </c>
      <c r="J34038">
        <v>477739200</v>
      </c>
      <c r="K34038" t="s">
        <v>1348</v>
      </c>
      <c r="L34038" t="s">
        <v>1308</v>
      </c>
    </row>
    <row r="34039" spans="8:12" x14ac:dyDescent="0.25">
      <c r="H34039" t="s">
        <v>1276</v>
      </c>
      <c r="I34039">
        <v>9567180</v>
      </c>
      <c r="J34039">
        <v>414104000</v>
      </c>
      <c r="L34039" t="s">
        <v>1341</v>
      </c>
    </row>
    <row r="34040" spans="8:12" x14ac:dyDescent="0.25">
      <c r="H34040" t="s">
        <v>31603</v>
      </c>
      <c r="I34040">
        <v>9453561</v>
      </c>
      <c r="J34040">
        <v>413334000</v>
      </c>
      <c r="K34040" t="s">
        <v>1328</v>
      </c>
      <c r="L34040" t="s">
        <v>1341</v>
      </c>
    </row>
    <row r="34041" spans="8:12" x14ac:dyDescent="0.25">
      <c r="H34041" t="s">
        <v>31604</v>
      </c>
      <c r="I34041">
        <v>8664149</v>
      </c>
      <c r="J34041">
        <v>667075000</v>
      </c>
      <c r="K34041" t="s">
        <v>2089</v>
      </c>
      <c r="L34041" t="s">
        <v>1308</v>
      </c>
    </row>
    <row r="34042" spans="8:12" x14ac:dyDescent="0.25">
      <c r="H34042" t="s">
        <v>31605</v>
      </c>
      <c r="I34042">
        <v>8660909</v>
      </c>
      <c r="J34042">
        <v>667001415</v>
      </c>
      <c r="K34042" t="s">
        <v>2089</v>
      </c>
      <c r="L34042" t="s">
        <v>1308</v>
      </c>
    </row>
    <row r="34043" spans="8:12" x14ac:dyDescent="0.25">
      <c r="H34043" t="s">
        <v>31606</v>
      </c>
      <c r="I34043">
        <v>9144483</v>
      </c>
      <c r="J34043">
        <v>477597000</v>
      </c>
      <c r="K34043" t="s">
        <v>1348</v>
      </c>
      <c r="L34043" t="s">
        <v>1341</v>
      </c>
    </row>
    <row r="34044" spans="8:12" x14ac:dyDescent="0.25">
      <c r="H34044" t="s">
        <v>31607</v>
      </c>
      <c r="I34044">
        <v>9314569</v>
      </c>
      <c r="J34044">
        <v>413378650</v>
      </c>
      <c r="K34044" t="s">
        <v>1328</v>
      </c>
      <c r="L34044" t="s">
        <v>1308</v>
      </c>
    </row>
    <row r="34045" spans="8:12" x14ac:dyDescent="0.25">
      <c r="H34045" t="s">
        <v>31608</v>
      </c>
      <c r="I34045">
        <v>9591246</v>
      </c>
      <c r="J34045">
        <v>412377210</v>
      </c>
      <c r="K34045" t="s">
        <v>1328</v>
      </c>
      <c r="L34045" t="s">
        <v>5817</v>
      </c>
    </row>
    <row r="34046" spans="8:12" x14ac:dyDescent="0.25">
      <c r="H34046" t="s">
        <v>1277</v>
      </c>
      <c r="I34046">
        <v>9567192</v>
      </c>
      <c r="J34046">
        <v>414103000</v>
      </c>
      <c r="L34046" t="s">
        <v>1341</v>
      </c>
    </row>
    <row r="34047" spans="8:12" x14ac:dyDescent="0.25">
      <c r="H34047" t="s">
        <v>31609</v>
      </c>
      <c r="I34047">
        <v>9095412</v>
      </c>
      <c r="J34047">
        <v>667001424</v>
      </c>
      <c r="K34047" t="s">
        <v>2089</v>
      </c>
      <c r="L34047" t="s">
        <v>1295</v>
      </c>
    </row>
    <row r="34048" spans="8:12" x14ac:dyDescent="0.25">
      <c r="H34048" t="s">
        <v>31610</v>
      </c>
      <c r="I34048">
        <v>8417601</v>
      </c>
      <c r="J34048">
        <v>511014000</v>
      </c>
      <c r="K34048" t="s">
        <v>1638</v>
      </c>
      <c r="L34048" t="s">
        <v>1341</v>
      </c>
    </row>
    <row r="34049" spans="8:12" x14ac:dyDescent="0.25">
      <c r="H34049" t="s">
        <v>31611</v>
      </c>
      <c r="I34049">
        <v>9449027</v>
      </c>
      <c r="J34049">
        <v>413415440</v>
      </c>
      <c r="K34049" t="s">
        <v>1328</v>
      </c>
      <c r="L34049" t="s">
        <v>1341</v>
      </c>
    </row>
    <row r="34050" spans="8:12" x14ac:dyDescent="0.25">
      <c r="H34050" t="s">
        <v>31612</v>
      </c>
      <c r="I34050">
        <v>9610470</v>
      </c>
      <c r="J34050">
        <v>414024000</v>
      </c>
      <c r="L34050" t="s">
        <v>1308</v>
      </c>
    </row>
    <row r="34051" spans="8:12" x14ac:dyDescent="0.25">
      <c r="H34051" t="s">
        <v>31613</v>
      </c>
      <c r="I34051">
        <v>8120703</v>
      </c>
      <c r="J34051">
        <v>413038000</v>
      </c>
      <c r="K34051" t="s">
        <v>1328</v>
      </c>
      <c r="L34051" t="s">
        <v>1341</v>
      </c>
    </row>
    <row r="34052" spans="8:12" x14ac:dyDescent="0.25">
      <c r="H34052" t="s">
        <v>31614</v>
      </c>
      <c r="I34052">
        <v>8401303</v>
      </c>
      <c r="J34052">
        <v>412435480</v>
      </c>
      <c r="K34052" t="s">
        <v>1328</v>
      </c>
      <c r="L34052" t="s">
        <v>1308</v>
      </c>
    </row>
    <row r="34053" spans="8:12" x14ac:dyDescent="0.25">
      <c r="H34053" t="s">
        <v>31615</v>
      </c>
      <c r="I34053">
        <v>8317150</v>
      </c>
      <c r="J34053">
        <v>354921000</v>
      </c>
      <c r="K34053" t="s">
        <v>1332</v>
      </c>
      <c r="L34053" t="s">
        <v>1341</v>
      </c>
    </row>
    <row r="34054" spans="8:12" x14ac:dyDescent="0.25">
      <c r="H34054" t="s">
        <v>31616</v>
      </c>
      <c r="I34054">
        <v>5749644</v>
      </c>
      <c r="J34054">
        <v>413361790</v>
      </c>
      <c r="K34054" t="s">
        <v>1328</v>
      </c>
      <c r="L34054" t="s">
        <v>1308</v>
      </c>
    </row>
    <row r="34055" spans="8:12" x14ac:dyDescent="0.25">
      <c r="H34055" t="s">
        <v>31617</v>
      </c>
      <c r="I34055">
        <v>9342097</v>
      </c>
      <c r="J34055">
        <v>477201800</v>
      </c>
      <c r="K34055" t="s">
        <v>1348</v>
      </c>
      <c r="L34055" t="s">
        <v>1362</v>
      </c>
    </row>
    <row r="34056" spans="8:12" x14ac:dyDescent="0.25">
      <c r="H34056" t="s">
        <v>31618</v>
      </c>
      <c r="I34056">
        <v>9646467</v>
      </c>
      <c r="J34056">
        <v>413443620</v>
      </c>
      <c r="K34056" t="s">
        <v>1328</v>
      </c>
      <c r="L34056" t="s">
        <v>1313</v>
      </c>
    </row>
    <row r="34057" spans="8:12" x14ac:dyDescent="0.25">
      <c r="H34057" t="s">
        <v>31619</v>
      </c>
      <c r="I34057">
        <v>9582063</v>
      </c>
      <c r="J34057">
        <v>413437510</v>
      </c>
      <c r="K34057" t="s">
        <v>1328</v>
      </c>
      <c r="L34057" t="s">
        <v>1313</v>
      </c>
    </row>
    <row r="34058" spans="8:12" x14ac:dyDescent="0.25">
      <c r="H34058" t="s">
        <v>31620</v>
      </c>
      <c r="I34058">
        <v>8715493</v>
      </c>
      <c r="J34058">
        <v>355652000</v>
      </c>
      <c r="K34058" t="s">
        <v>1332</v>
      </c>
      <c r="L34058" t="s">
        <v>1341</v>
      </c>
    </row>
    <row r="34059" spans="8:12" x14ac:dyDescent="0.25">
      <c r="H34059" t="s">
        <v>31621</v>
      </c>
      <c r="I34059">
        <v>9717527</v>
      </c>
      <c r="J34059">
        <v>636092598</v>
      </c>
      <c r="K34059" t="s">
        <v>1464</v>
      </c>
      <c r="L34059" t="s">
        <v>1308</v>
      </c>
    </row>
    <row r="34060" spans="8:12" x14ac:dyDescent="0.25">
      <c r="H34060" t="s">
        <v>31622</v>
      </c>
      <c r="I34060">
        <v>9753818</v>
      </c>
      <c r="J34060">
        <v>256831000</v>
      </c>
      <c r="K34060" t="s">
        <v>1340</v>
      </c>
      <c r="L34060" t="s">
        <v>1313</v>
      </c>
    </row>
    <row r="34061" spans="8:12" x14ac:dyDescent="0.25">
      <c r="H34061" t="s">
        <v>31623</v>
      </c>
      <c r="I34061">
        <v>9037123</v>
      </c>
      <c r="J34061">
        <v>413366530</v>
      </c>
      <c r="K34061" t="s">
        <v>1328</v>
      </c>
      <c r="L34061" t="s">
        <v>1362</v>
      </c>
    </row>
    <row r="34062" spans="8:12" x14ac:dyDescent="0.25">
      <c r="H34062" t="s">
        <v>31624</v>
      </c>
      <c r="I34062">
        <v>8662529</v>
      </c>
      <c r="J34062">
        <v>413357830</v>
      </c>
      <c r="K34062" t="s">
        <v>1328</v>
      </c>
      <c r="L34062" t="s">
        <v>1412</v>
      </c>
    </row>
    <row r="34063" spans="8:12" x14ac:dyDescent="0.25">
      <c r="H34063" t="s">
        <v>31625</v>
      </c>
      <c r="I34063">
        <v>9736535</v>
      </c>
      <c r="J34063">
        <v>413378770</v>
      </c>
      <c r="K34063" t="s">
        <v>1328</v>
      </c>
      <c r="L34063" t="s">
        <v>1308</v>
      </c>
    </row>
    <row r="34064" spans="8:12" x14ac:dyDescent="0.25">
      <c r="H34064" t="s">
        <v>31626</v>
      </c>
      <c r="I34064">
        <v>9617170</v>
      </c>
      <c r="J34064">
        <v>414712000</v>
      </c>
      <c r="L34064" t="s">
        <v>1308</v>
      </c>
    </row>
    <row r="34065" spans="8:12" x14ac:dyDescent="0.25">
      <c r="H34065" t="s">
        <v>31627</v>
      </c>
      <c r="I34065">
        <v>9767314</v>
      </c>
      <c r="J34065">
        <v>311000485</v>
      </c>
      <c r="K34065" t="s">
        <v>1609</v>
      </c>
      <c r="L34065" t="s">
        <v>1308</v>
      </c>
    </row>
    <row r="34066" spans="8:12" x14ac:dyDescent="0.25">
      <c r="H34066" t="s">
        <v>31628</v>
      </c>
      <c r="I34066">
        <v>9727974</v>
      </c>
      <c r="J34066">
        <v>249262000</v>
      </c>
      <c r="K34066" t="s">
        <v>1340</v>
      </c>
      <c r="L34066" t="s">
        <v>1308</v>
      </c>
    </row>
    <row r="34067" spans="8:12" x14ac:dyDescent="0.25">
      <c r="H34067" t="s">
        <v>31629</v>
      </c>
      <c r="I34067">
        <v>9376438</v>
      </c>
      <c r="J34067">
        <v>515468000</v>
      </c>
      <c r="K34067" t="s">
        <v>1406</v>
      </c>
      <c r="L34067" t="s">
        <v>1308</v>
      </c>
    </row>
    <row r="34068" spans="8:12" x14ac:dyDescent="0.25">
      <c r="H34068" t="s">
        <v>31630</v>
      </c>
      <c r="I34068">
        <v>9147904</v>
      </c>
      <c r="J34068">
        <v>413378940</v>
      </c>
      <c r="K34068" t="s">
        <v>1328</v>
      </c>
      <c r="L34068" t="s">
        <v>1412</v>
      </c>
    </row>
    <row r="34069" spans="8:12" x14ac:dyDescent="0.25">
      <c r="H34069" t="s">
        <v>31630</v>
      </c>
      <c r="I34069">
        <v>9147904</v>
      </c>
      <c r="J34069">
        <v>412522890</v>
      </c>
      <c r="K34069" t="s">
        <v>1328</v>
      </c>
      <c r="L34069" t="s">
        <v>1412</v>
      </c>
    </row>
    <row r="34070" spans="8:12" x14ac:dyDescent="0.25">
      <c r="H34070" t="s">
        <v>31631</v>
      </c>
      <c r="I34070">
        <v>9186170</v>
      </c>
      <c r="J34070">
        <v>477656300</v>
      </c>
      <c r="K34070" t="s">
        <v>1348</v>
      </c>
      <c r="L34070" t="s">
        <v>1395</v>
      </c>
    </row>
    <row r="34071" spans="8:12" x14ac:dyDescent="0.25">
      <c r="H34071" t="s">
        <v>31632</v>
      </c>
      <c r="I34071">
        <v>9575369</v>
      </c>
      <c r="J34071">
        <v>372661000</v>
      </c>
      <c r="L34071" t="s">
        <v>1308</v>
      </c>
    </row>
    <row r="34072" spans="8:12" x14ac:dyDescent="0.25">
      <c r="H34072" t="s">
        <v>31633</v>
      </c>
      <c r="I34072">
        <v>8670643</v>
      </c>
      <c r="J34072">
        <v>356250000</v>
      </c>
      <c r="K34072" t="s">
        <v>1332</v>
      </c>
      <c r="L34072" t="s">
        <v>1308</v>
      </c>
    </row>
    <row r="34073" spans="8:12" x14ac:dyDescent="0.25">
      <c r="H34073" t="s">
        <v>31633</v>
      </c>
      <c r="I34073">
        <v>8670643</v>
      </c>
      <c r="J34073">
        <v>351722000</v>
      </c>
      <c r="K34073" t="s">
        <v>1332</v>
      </c>
      <c r="L34073" t="s">
        <v>1308</v>
      </c>
    </row>
    <row r="34074" spans="8:12" x14ac:dyDescent="0.25">
      <c r="H34074" t="s">
        <v>31634</v>
      </c>
      <c r="I34074">
        <v>9379818</v>
      </c>
      <c r="J34074">
        <v>477049100</v>
      </c>
      <c r="K34074" t="s">
        <v>1348</v>
      </c>
      <c r="L34074" t="s">
        <v>1326</v>
      </c>
    </row>
    <row r="34075" spans="8:12" x14ac:dyDescent="0.25">
      <c r="H34075" t="s">
        <v>31635</v>
      </c>
      <c r="I34075">
        <v>9124172</v>
      </c>
      <c r="J34075">
        <v>357545000</v>
      </c>
      <c r="K34075" t="s">
        <v>1332</v>
      </c>
      <c r="L34075" t="s">
        <v>1341</v>
      </c>
    </row>
    <row r="34076" spans="8:12" x14ac:dyDescent="0.25">
      <c r="H34076" t="s">
        <v>31636</v>
      </c>
      <c r="I34076">
        <v>8622684</v>
      </c>
      <c r="J34076">
        <v>667003166</v>
      </c>
      <c r="K34076" t="s">
        <v>2089</v>
      </c>
      <c r="L34076" t="s">
        <v>1308</v>
      </c>
    </row>
    <row r="34077" spans="8:12" x14ac:dyDescent="0.25">
      <c r="H34077" t="s">
        <v>31637</v>
      </c>
      <c r="I34077">
        <v>8739396</v>
      </c>
      <c r="J34077">
        <v>667001483</v>
      </c>
      <c r="K34077" t="s">
        <v>2089</v>
      </c>
      <c r="L34077" t="s">
        <v>1308</v>
      </c>
    </row>
    <row r="34078" spans="8:12" x14ac:dyDescent="0.25">
      <c r="H34078" t="s">
        <v>31637</v>
      </c>
      <c r="I34078">
        <v>8739396</v>
      </c>
      <c r="J34078">
        <v>514311000</v>
      </c>
      <c r="K34078" t="s">
        <v>1406</v>
      </c>
      <c r="L34078" t="s">
        <v>1308</v>
      </c>
    </row>
    <row r="34079" spans="8:12" x14ac:dyDescent="0.25">
      <c r="H34079" t="s">
        <v>31638</v>
      </c>
      <c r="I34079">
        <v>9131228</v>
      </c>
      <c r="J34079">
        <v>413378490</v>
      </c>
      <c r="K34079" t="s">
        <v>1328</v>
      </c>
      <c r="L34079" t="s">
        <v>1295</v>
      </c>
    </row>
    <row r="34080" spans="8:12" x14ac:dyDescent="0.25">
      <c r="H34080" t="s">
        <v>31639</v>
      </c>
      <c r="I34080">
        <v>9131254</v>
      </c>
      <c r="J34080">
        <v>413455930</v>
      </c>
      <c r="K34080" t="s">
        <v>1328</v>
      </c>
      <c r="L34080" t="s">
        <v>1295</v>
      </c>
    </row>
    <row r="34081" spans="8:12" x14ac:dyDescent="0.25">
      <c r="H34081" t="s">
        <v>31640</v>
      </c>
      <c r="I34081">
        <v>9420124</v>
      </c>
      <c r="J34081">
        <v>636014629</v>
      </c>
      <c r="K34081" t="s">
        <v>1464</v>
      </c>
      <c r="L34081" t="s">
        <v>1341</v>
      </c>
    </row>
    <row r="34082" spans="8:12" x14ac:dyDescent="0.25">
      <c r="H34082" t="s">
        <v>31641</v>
      </c>
      <c r="I34082">
        <v>9377121</v>
      </c>
      <c r="J34082">
        <v>413117000</v>
      </c>
      <c r="K34082" t="s">
        <v>1328</v>
      </c>
      <c r="L34082" t="s">
        <v>1362</v>
      </c>
    </row>
    <row r="34083" spans="8:12" x14ac:dyDescent="0.25">
      <c r="H34083" t="s">
        <v>31642</v>
      </c>
      <c r="I34083">
        <v>9376414</v>
      </c>
      <c r="J34083">
        <v>413256000</v>
      </c>
      <c r="K34083" t="s">
        <v>1328</v>
      </c>
      <c r="L34083" t="s">
        <v>1313</v>
      </c>
    </row>
    <row r="34084" spans="8:12" x14ac:dyDescent="0.25">
      <c r="H34084" t="s">
        <v>31643</v>
      </c>
      <c r="I34084">
        <v>8889567</v>
      </c>
      <c r="J34084">
        <v>413096000</v>
      </c>
      <c r="K34084" t="s">
        <v>1328</v>
      </c>
      <c r="L34084" t="s">
        <v>1313</v>
      </c>
    </row>
    <row r="34085" spans="8:12" x14ac:dyDescent="0.25">
      <c r="H34085" t="s">
        <v>31644</v>
      </c>
      <c r="I34085">
        <v>8879885</v>
      </c>
      <c r="J34085">
        <v>412055520</v>
      </c>
      <c r="K34085" t="s">
        <v>1328</v>
      </c>
      <c r="L34085" t="s">
        <v>1313</v>
      </c>
    </row>
    <row r="34086" spans="8:12" x14ac:dyDescent="0.25">
      <c r="H34086" t="s">
        <v>31645</v>
      </c>
      <c r="I34086">
        <v>9238129</v>
      </c>
      <c r="J34086">
        <v>413376420</v>
      </c>
      <c r="K34086" t="s">
        <v>1328</v>
      </c>
      <c r="L34086" t="s">
        <v>1346</v>
      </c>
    </row>
    <row r="34087" spans="8:12" x14ac:dyDescent="0.25">
      <c r="H34087" t="s">
        <v>31646</v>
      </c>
      <c r="I34087">
        <v>9735100</v>
      </c>
      <c r="J34087">
        <v>464744000</v>
      </c>
      <c r="L34087" t="s">
        <v>1329</v>
      </c>
    </row>
    <row r="34088" spans="8:12" x14ac:dyDescent="0.25">
      <c r="H34088" t="s">
        <v>31647</v>
      </c>
      <c r="I34088">
        <v>9604677</v>
      </c>
      <c r="J34088">
        <v>414120000</v>
      </c>
      <c r="L34088" t="s">
        <v>1308</v>
      </c>
    </row>
    <row r="34089" spans="8:12" x14ac:dyDescent="0.25">
      <c r="H34089" t="s">
        <v>31648</v>
      </c>
      <c r="I34089">
        <v>9558074</v>
      </c>
      <c r="J34089">
        <v>413827000</v>
      </c>
      <c r="K34089" t="s">
        <v>1328</v>
      </c>
      <c r="L34089" t="s">
        <v>1341</v>
      </c>
    </row>
    <row r="34090" spans="8:12" x14ac:dyDescent="0.25">
      <c r="H34090" t="s">
        <v>31649</v>
      </c>
      <c r="I34090">
        <v>9686780</v>
      </c>
      <c r="J34090">
        <v>412476930</v>
      </c>
      <c r="K34090" t="s">
        <v>1328</v>
      </c>
      <c r="L34090" t="s">
        <v>1313</v>
      </c>
    </row>
    <row r="34091" spans="8:12" x14ac:dyDescent="0.25">
      <c r="H34091" t="s">
        <v>31650</v>
      </c>
      <c r="I34091">
        <v>8714920</v>
      </c>
      <c r="J34091">
        <v>538001305</v>
      </c>
      <c r="K34091" t="s">
        <v>1437</v>
      </c>
      <c r="L34091" t="s">
        <v>1295</v>
      </c>
    </row>
    <row r="34092" spans="8:12" x14ac:dyDescent="0.25">
      <c r="H34092" t="s">
        <v>31651</v>
      </c>
      <c r="I34092">
        <v>9761982</v>
      </c>
      <c r="J34092">
        <v>511114000</v>
      </c>
      <c r="K34092" t="s">
        <v>1638</v>
      </c>
      <c r="L34092" t="s">
        <v>1308</v>
      </c>
    </row>
    <row r="34093" spans="8:12" x14ac:dyDescent="0.25">
      <c r="H34093" t="s">
        <v>1278</v>
      </c>
      <c r="I34093">
        <v>9684134</v>
      </c>
      <c r="J34093">
        <v>477519800</v>
      </c>
      <c r="K34093" t="s">
        <v>1348</v>
      </c>
      <c r="L34093" t="s">
        <v>1341</v>
      </c>
    </row>
    <row r="34094" spans="8:12" x14ac:dyDescent="0.25">
      <c r="H34094" t="s">
        <v>31652</v>
      </c>
      <c r="I34094">
        <v>9516507</v>
      </c>
      <c r="J34094">
        <v>370138000</v>
      </c>
      <c r="L34094" t="s">
        <v>1308</v>
      </c>
    </row>
    <row r="34095" spans="8:12" x14ac:dyDescent="0.25">
      <c r="H34095" t="s">
        <v>31653</v>
      </c>
      <c r="I34095">
        <v>9417281</v>
      </c>
      <c r="J34095">
        <v>412302160</v>
      </c>
      <c r="K34095" t="s">
        <v>1328</v>
      </c>
      <c r="L34095" t="s">
        <v>1329</v>
      </c>
    </row>
    <row r="34096" spans="8:12" x14ac:dyDescent="0.25">
      <c r="H34096" t="s">
        <v>31654</v>
      </c>
      <c r="I34096">
        <v>9510917</v>
      </c>
      <c r="J34096">
        <v>413317000</v>
      </c>
      <c r="K34096" t="s">
        <v>1328</v>
      </c>
      <c r="L34096" t="s">
        <v>1329</v>
      </c>
    </row>
    <row r="34097" spans="8:12" x14ac:dyDescent="0.25">
      <c r="H34097" t="s">
        <v>31655</v>
      </c>
      <c r="I34097">
        <v>9589700</v>
      </c>
      <c r="J34097">
        <v>413302110</v>
      </c>
      <c r="K34097" t="s">
        <v>1328</v>
      </c>
      <c r="L34097" t="s">
        <v>1329</v>
      </c>
    </row>
    <row r="34098" spans="8:12" x14ac:dyDescent="0.25">
      <c r="H34098" t="s">
        <v>31656</v>
      </c>
      <c r="I34098">
        <v>9598531</v>
      </c>
      <c r="J34098">
        <v>413302120</v>
      </c>
      <c r="K34098" t="s">
        <v>1328</v>
      </c>
      <c r="L34098" t="s">
        <v>1329</v>
      </c>
    </row>
    <row r="34099" spans="8:12" x14ac:dyDescent="0.25">
      <c r="H34099" t="s">
        <v>31657</v>
      </c>
      <c r="I34099">
        <v>8771722</v>
      </c>
      <c r="J34099">
        <v>413527000</v>
      </c>
      <c r="K34099" t="s">
        <v>1328</v>
      </c>
      <c r="L34099" t="s">
        <v>1329</v>
      </c>
    </row>
    <row r="34100" spans="8:12" x14ac:dyDescent="0.25">
      <c r="H34100" t="s">
        <v>31658</v>
      </c>
      <c r="I34100">
        <v>9643752</v>
      </c>
      <c r="J34100">
        <v>413444580</v>
      </c>
      <c r="K34100" t="s">
        <v>1328</v>
      </c>
      <c r="L34100" t="s">
        <v>1308</v>
      </c>
    </row>
    <row r="34101" spans="8:12" x14ac:dyDescent="0.25">
      <c r="H34101" t="s">
        <v>31659</v>
      </c>
      <c r="I34101">
        <v>9656711</v>
      </c>
      <c r="J34101">
        <v>413446170</v>
      </c>
      <c r="K34101" t="s">
        <v>1328</v>
      </c>
      <c r="L34101" t="s">
        <v>1308</v>
      </c>
    </row>
    <row r="34102" spans="8:12" x14ac:dyDescent="0.25">
      <c r="H34102" t="s">
        <v>31660</v>
      </c>
      <c r="I34102">
        <v>9604201</v>
      </c>
      <c r="J34102">
        <v>413446930</v>
      </c>
      <c r="K34102" t="s">
        <v>1328</v>
      </c>
      <c r="L34102" t="s">
        <v>1308</v>
      </c>
    </row>
    <row r="34103" spans="8:12" x14ac:dyDescent="0.25">
      <c r="H34103" t="s">
        <v>31661</v>
      </c>
      <c r="I34103">
        <v>8672744</v>
      </c>
      <c r="J34103">
        <v>357035000</v>
      </c>
      <c r="K34103" t="s">
        <v>1332</v>
      </c>
      <c r="L34103" t="s">
        <v>1308</v>
      </c>
    </row>
    <row r="34104" spans="8:12" x14ac:dyDescent="0.25">
      <c r="H34104" t="s">
        <v>31662</v>
      </c>
      <c r="I34104">
        <v>9661273</v>
      </c>
      <c r="J34104">
        <v>413446470</v>
      </c>
      <c r="K34104" t="s">
        <v>1328</v>
      </c>
      <c r="L34104" t="s">
        <v>1308</v>
      </c>
    </row>
    <row r="34105" spans="8:12" x14ac:dyDescent="0.25">
      <c r="H34105" t="s">
        <v>31663</v>
      </c>
      <c r="I34105">
        <v>9650729</v>
      </c>
      <c r="J34105">
        <v>414089000</v>
      </c>
      <c r="L34105" t="s">
        <v>1308</v>
      </c>
    </row>
    <row r="34106" spans="8:12" x14ac:dyDescent="0.25">
      <c r="H34106" t="s">
        <v>31664</v>
      </c>
      <c r="I34106">
        <v>9696735</v>
      </c>
      <c r="J34106">
        <v>566418000</v>
      </c>
      <c r="L34106" t="s">
        <v>1308</v>
      </c>
    </row>
    <row r="34107" spans="8:12" x14ac:dyDescent="0.25">
      <c r="H34107" t="s">
        <v>31665</v>
      </c>
      <c r="I34107">
        <v>9737656</v>
      </c>
      <c r="J34107">
        <v>413021340</v>
      </c>
      <c r="K34107" t="s">
        <v>1328</v>
      </c>
      <c r="L34107" t="s">
        <v>1329</v>
      </c>
    </row>
    <row r="34108" spans="8:12" x14ac:dyDescent="0.25">
      <c r="H34108" t="s">
        <v>31666</v>
      </c>
      <c r="I34108">
        <v>9642411</v>
      </c>
      <c r="J34108">
        <v>413445490</v>
      </c>
      <c r="K34108" t="s">
        <v>1328</v>
      </c>
      <c r="L34108" t="s">
        <v>1313</v>
      </c>
    </row>
    <row r="34109" spans="8:12" x14ac:dyDescent="0.25">
      <c r="H34109" t="s">
        <v>31667</v>
      </c>
      <c r="I34109">
        <v>9610482</v>
      </c>
      <c r="J34109">
        <v>414048000</v>
      </c>
      <c r="L34109" t="s">
        <v>1308</v>
      </c>
    </row>
    <row r="34110" spans="8:12" x14ac:dyDescent="0.25">
      <c r="H34110" t="s">
        <v>31668</v>
      </c>
      <c r="I34110">
        <v>9150949</v>
      </c>
      <c r="J34110">
        <v>412904000</v>
      </c>
      <c r="K34110" t="s">
        <v>1328</v>
      </c>
      <c r="L34110" t="s">
        <v>1329</v>
      </c>
    </row>
    <row r="34111" spans="8:12" x14ac:dyDescent="0.25">
      <c r="H34111" t="s">
        <v>31669</v>
      </c>
      <c r="I34111">
        <v>9355678</v>
      </c>
      <c r="J34111">
        <v>413211000</v>
      </c>
      <c r="K34111" t="s">
        <v>1328</v>
      </c>
      <c r="L34111" t="s">
        <v>1329</v>
      </c>
    </row>
    <row r="34112" spans="8:12" x14ac:dyDescent="0.25">
      <c r="H34112" t="s">
        <v>31670</v>
      </c>
      <c r="I34112">
        <v>7572775</v>
      </c>
      <c r="J34112">
        <v>412209165</v>
      </c>
      <c r="K34112" t="s">
        <v>1328</v>
      </c>
      <c r="L34112" t="s">
        <v>1329</v>
      </c>
    </row>
    <row r="34113" spans="8:12" x14ac:dyDescent="0.25">
      <c r="H34113" t="s">
        <v>31671</v>
      </c>
      <c r="I34113">
        <v>9607497</v>
      </c>
      <c r="J34113">
        <v>412330560</v>
      </c>
      <c r="K34113" t="s">
        <v>1328</v>
      </c>
      <c r="L34113" t="s">
        <v>1329</v>
      </c>
    </row>
    <row r="34114" spans="8:12" x14ac:dyDescent="0.25">
      <c r="H34114" t="s">
        <v>31672</v>
      </c>
      <c r="I34114">
        <v>9117715</v>
      </c>
      <c r="J34114">
        <v>356013000</v>
      </c>
      <c r="K34114" t="s">
        <v>1332</v>
      </c>
      <c r="L34114" t="s">
        <v>1341</v>
      </c>
    </row>
    <row r="34115" spans="8:12" x14ac:dyDescent="0.25">
      <c r="H34115" t="s">
        <v>31673</v>
      </c>
      <c r="I34115">
        <v>9672870</v>
      </c>
      <c r="J34115">
        <v>414755000</v>
      </c>
      <c r="L34115" t="s">
        <v>1308</v>
      </c>
    </row>
    <row r="34116" spans="8:12" x14ac:dyDescent="0.25">
      <c r="H34116" t="s">
        <v>31674</v>
      </c>
      <c r="I34116">
        <v>9698214</v>
      </c>
      <c r="J34116">
        <v>439313200</v>
      </c>
      <c r="L34116" t="s">
        <v>1308</v>
      </c>
    </row>
    <row r="34117" spans="8:12" x14ac:dyDescent="0.25">
      <c r="H34117" t="s">
        <v>31674</v>
      </c>
      <c r="I34117">
        <v>9698214</v>
      </c>
      <c r="J34117">
        <v>413236210</v>
      </c>
      <c r="K34117" t="s">
        <v>1328</v>
      </c>
      <c r="L34117" t="s">
        <v>1308</v>
      </c>
    </row>
    <row r="34118" spans="8:12" x14ac:dyDescent="0.25">
      <c r="H34118" t="s">
        <v>31675</v>
      </c>
      <c r="I34118">
        <v>2877803</v>
      </c>
      <c r="J34118">
        <v>377776789</v>
      </c>
      <c r="K34118" t="s">
        <v>1322</v>
      </c>
      <c r="L34118" t="s">
        <v>1308</v>
      </c>
    </row>
    <row r="34119" spans="8:12" x14ac:dyDescent="0.25">
      <c r="H34119" t="s">
        <v>31676</v>
      </c>
      <c r="I34119">
        <v>9003574</v>
      </c>
      <c r="J34119">
        <v>412522050</v>
      </c>
      <c r="K34119" t="s">
        <v>1328</v>
      </c>
      <c r="L34119" t="s">
        <v>1412</v>
      </c>
    </row>
    <row r="34120" spans="8:12" x14ac:dyDescent="0.25">
      <c r="H34120" t="s">
        <v>31677</v>
      </c>
      <c r="I34120">
        <v>9401039</v>
      </c>
      <c r="J34120">
        <v>477049200</v>
      </c>
      <c r="K34120" t="s">
        <v>1348</v>
      </c>
      <c r="L34120" t="s">
        <v>1586</v>
      </c>
    </row>
    <row r="34121" spans="8:12" x14ac:dyDescent="0.25">
      <c r="H34121" t="s">
        <v>31678</v>
      </c>
      <c r="I34121">
        <v>8772099</v>
      </c>
      <c r="J34121">
        <v>413304690</v>
      </c>
      <c r="K34121" t="s">
        <v>1328</v>
      </c>
      <c r="L34121" t="s">
        <v>1329</v>
      </c>
    </row>
    <row r="34122" spans="8:12" x14ac:dyDescent="0.25">
      <c r="H34122" t="s">
        <v>31679</v>
      </c>
      <c r="I34122">
        <v>9488255</v>
      </c>
      <c r="J34122">
        <v>413318000</v>
      </c>
      <c r="K34122" t="s">
        <v>1328</v>
      </c>
      <c r="L34122" t="s">
        <v>1329</v>
      </c>
    </row>
    <row r="34123" spans="8:12" x14ac:dyDescent="0.25">
      <c r="H34123" t="s">
        <v>31680</v>
      </c>
      <c r="I34123">
        <v>9592111</v>
      </c>
      <c r="J34123">
        <v>412763680</v>
      </c>
      <c r="K34123" t="s">
        <v>1328</v>
      </c>
      <c r="L34123" t="s">
        <v>1329</v>
      </c>
    </row>
    <row r="34124" spans="8:12" x14ac:dyDescent="0.25">
      <c r="H34124" t="s">
        <v>31681</v>
      </c>
      <c r="I34124">
        <v>9800000</v>
      </c>
      <c r="J34124">
        <v>413444760</v>
      </c>
      <c r="K34124" t="s">
        <v>1328</v>
      </c>
      <c r="L34124" t="s">
        <v>1308</v>
      </c>
    </row>
    <row r="34125" spans="8:12" x14ac:dyDescent="0.25">
      <c r="H34125" t="s">
        <v>31682</v>
      </c>
      <c r="I34125">
        <v>9646479</v>
      </c>
      <c r="J34125">
        <v>413445560</v>
      </c>
      <c r="K34125" t="s">
        <v>1328</v>
      </c>
      <c r="L34125" t="s">
        <v>1313</v>
      </c>
    </row>
    <row r="34126" spans="8:12" x14ac:dyDescent="0.25">
      <c r="H34126" t="s">
        <v>31683</v>
      </c>
      <c r="I34126">
        <v>9640372</v>
      </c>
      <c r="J34126">
        <v>413446380</v>
      </c>
      <c r="K34126" t="s">
        <v>1328</v>
      </c>
      <c r="L34126" t="s">
        <v>1341</v>
      </c>
    </row>
    <row r="34127" spans="8:12" x14ac:dyDescent="0.25">
      <c r="H34127" t="s">
        <v>31684</v>
      </c>
      <c r="I34127">
        <v>9446180</v>
      </c>
      <c r="J34127">
        <v>356329000</v>
      </c>
      <c r="K34127" t="s">
        <v>1332</v>
      </c>
      <c r="L34127" t="s">
        <v>1341</v>
      </c>
    </row>
    <row r="34128" spans="8:12" x14ac:dyDescent="0.25">
      <c r="H34128" t="s">
        <v>31685</v>
      </c>
      <c r="I34128">
        <v>8723610</v>
      </c>
      <c r="J34128">
        <v>413445130</v>
      </c>
      <c r="K34128" t="s">
        <v>1328</v>
      </c>
      <c r="L34128" t="s">
        <v>1341</v>
      </c>
    </row>
    <row r="34129" spans="8:12" x14ac:dyDescent="0.25">
      <c r="H34129" t="s">
        <v>31686</v>
      </c>
      <c r="I34129">
        <v>9614610</v>
      </c>
      <c r="J34129">
        <v>356831000</v>
      </c>
      <c r="K34129" t="s">
        <v>1332</v>
      </c>
      <c r="L34129" t="s">
        <v>1295</v>
      </c>
    </row>
    <row r="34130" spans="8:12" x14ac:dyDescent="0.25">
      <c r="H34130" t="s">
        <v>31687</v>
      </c>
      <c r="I34130">
        <v>9610729</v>
      </c>
      <c r="J34130">
        <v>477243200</v>
      </c>
      <c r="K34130" t="s">
        <v>1348</v>
      </c>
      <c r="L34130" t="s">
        <v>1341</v>
      </c>
    </row>
    <row r="34131" spans="8:12" x14ac:dyDescent="0.25">
      <c r="H34131" t="s">
        <v>31688</v>
      </c>
      <c r="I34131">
        <v>9365570</v>
      </c>
      <c r="J34131">
        <v>412372830</v>
      </c>
      <c r="K34131" t="s">
        <v>1328</v>
      </c>
      <c r="L34131" t="s">
        <v>1308</v>
      </c>
    </row>
    <row r="34132" spans="8:12" x14ac:dyDescent="0.25">
      <c r="H34132" t="s">
        <v>31689</v>
      </c>
      <c r="I34132">
        <v>9428865</v>
      </c>
      <c r="J34132">
        <v>564281000</v>
      </c>
      <c r="K34132" t="s">
        <v>1441</v>
      </c>
      <c r="L34132" t="s">
        <v>1362</v>
      </c>
    </row>
    <row r="34133" spans="8:12" x14ac:dyDescent="0.25">
      <c r="H34133" t="s">
        <v>31690</v>
      </c>
      <c r="I34133">
        <v>1456789</v>
      </c>
      <c r="J34133">
        <v>413902743</v>
      </c>
      <c r="K34133" t="s">
        <v>1328</v>
      </c>
      <c r="L34133" t="s">
        <v>1308</v>
      </c>
    </row>
    <row r="34134" spans="8:12" x14ac:dyDescent="0.25">
      <c r="H34134" t="s">
        <v>31691</v>
      </c>
      <c r="I34134">
        <v>9534535</v>
      </c>
      <c r="J34134">
        <v>413375880</v>
      </c>
      <c r="K34134" t="s">
        <v>1328</v>
      </c>
      <c r="L34134" t="s">
        <v>1395</v>
      </c>
    </row>
    <row r="34135" spans="8:12" x14ac:dyDescent="0.25">
      <c r="H34135" t="s">
        <v>31692</v>
      </c>
      <c r="I34135">
        <v>9036404</v>
      </c>
      <c r="J34135">
        <v>371141000</v>
      </c>
      <c r="L34135" t="s">
        <v>1308</v>
      </c>
    </row>
    <row r="34136" spans="8:12" x14ac:dyDescent="0.25">
      <c r="H34136" t="s">
        <v>31693</v>
      </c>
      <c r="I34136">
        <v>9608910</v>
      </c>
      <c r="J34136">
        <v>477001800</v>
      </c>
      <c r="K34136" t="s">
        <v>1348</v>
      </c>
      <c r="L34136" t="s">
        <v>1295</v>
      </c>
    </row>
    <row r="34137" spans="8:12" x14ac:dyDescent="0.25">
      <c r="H34137" t="s">
        <v>31694</v>
      </c>
      <c r="I34137">
        <v>9426178</v>
      </c>
      <c r="J34137">
        <v>413374860</v>
      </c>
      <c r="K34137" t="s">
        <v>1328</v>
      </c>
      <c r="L34137" t="s">
        <v>2037</v>
      </c>
    </row>
    <row r="34138" spans="8:12" x14ac:dyDescent="0.25">
      <c r="H34138" t="s">
        <v>31695</v>
      </c>
      <c r="I34138">
        <v>9127447</v>
      </c>
      <c r="J34138">
        <v>412351000</v>
      </c>
      <c r="K34138" t="s">
        <v>1328</v>
      </c>
      <c r="L34138" t="s">
        <v>1412</v>
      </c>
    </row>
    <row r="34139" spans="8:12" x14ac:dyDescent="0.25">
      <c r="H34139" t="s">
        <v>31696</v>
      </c>
      <c r="I34139">
        <v>7901693</v>
      </c>
      <c r="J34139">
        <v>671213000</v>
      </c>
      <c r="K34139" t="s">
        <v>1311</v>
      </c>
      <c r="L34139" t="s">
        <v>1295</v>
      </c>
    </row>
    <row r="34140" spans="8:12" x14ac:dyDescent="0.25">
      <c r="H34140" t="s">
        <v>31697</v>
      </c>
      <c r="I34140">
        <v>8418746</v>
      </c>
      <c r="J34140">
        <v>636012139</v>
      </c>
      <c r="K34140" t="s">
        <v>1464</v>
      </c>
      <c r="L34140" t="s">
        <v>1341</v>
      </c>
    </row>
    <row r="34141" spans="8:12" x14ac:dyDescent="0.25">
      <c r="H34141" t="s">
        <v>31698</v>
      </c>
      <c r="I34141">
        <v>9768514</v>
      </c>
      <c r="J34141">
        <v>413052756</v>
      </c>
      <c r="K34141" t="s">
        <v>1328</v>
      </c>
      <c r="L34141" t="s">
        <v>1313</v>
      </c>
    </row>
    <row r="34142" spans="8:12" x14ac:dyDescent="0.25">
      <c r="H34142" t="s">
        <v>31699</v>
      </c>
      <c r="I34142">
        <v>8918734</v>
      </c>
      <c r="J34142">
        <v>246230015</v>
      </c>
      <c r="K34142" t="s">
        <v>1387</v>
      </c>
      <c r="L34142" t="s">
        <v>1295</v>
      </c>
    </row>
    <row r="34143" spans="8:12" x14ac:dyDescent="0.25">
      <c r="H34143" t="s">
        <v>31699</v>
      </c>
      <c r="I34143">
        <v>8918734</v>
      </c>
      <c r="J34143">
        <v>246230000</v>
      </c>
      <c r="K34143" t="s">
        <v>1387</v>
      </c>
      <c r="L34143" t="s">
        <v>1295</v>
      </c>
    </row>
    <row r="34144" spans="8:12" x14ac:dyDescent="0.25">
      <c r="H34144" t="s">
        <v>31700</v>
      </c>
      <c r="I34144">
        <v>9199206</v>
      </c>
      <c r="J34144">
        <v>370205000</v>
      </c>
      <c r="L34144" t="s">
        <v>1341</v>
      </c>
    </row>
    <row r="34145" spans="8:12" x14ac:dyDescent="0.25">
      <c r="H34145" t="s">
        <v>31701</v>
      </c>
      <c r="I34145">
        <v>9306162</v>
      </c>
      <c r="J34145">
        <v>635961393</v>
      </c>
      <c r="K34145" t="s">
        <v>5822</v>
      </c>
      <c r="L34145" t="s">
        <v>1337</v>
      </c>
    </row>
    <row r="34146" spans="8:12" x14ac:dyDescent="0.25">
      <c r="H34146" t="s">
        <v>31702</v>
      </c>
      <c r="I34146">
        <v>6377524</v>
      </c>
      <c r="J34146">
        <v>515027000</v>
      </c>
      <c r="K34146" t="s">
        <v>1406</v>
      </c>
      <c r="L34146" t="s">
        <v>1308</v>
      </c>
    </row>
    <row r="34147" spans="8:12" x14ac:dyDescent="0.25">
      <c r="H34147" t="s">
        <v>97</v>
      </c>
      <c r="I34147">
        <v>9486465</v>
      </c>
      <c r="J34147">
        <v>256713000</v>
      </c>
      <c r="K34147" t="s">
        <v>1340</v>
      </c>
      <c r="L34147" t="s">
        <v>1341</v>
      </c>
    </row>
    <row r="34148" spans="8:12" x14ac:dyDescent="0.25">
      <c r="H34148" t="s">
        <v>31703</v>
      </c>
      <c r="I34148">
        <v>9153501</v>
      </c>
      <c r="J34148">
        <v>355868000</v>
      </c>
      <c r="K34148" t="s">
        <v>1332</v>
      </c>
      <c r="L34148" t="s">
        <v>1341</v>
      </c>
    </row>
    <row r="34149" spans="8:12" x14ac:dyDescent="0.25">
      <c r="H34149" t="s">
        <v>31703</v>
      </c>
      <c r="I34149">
        <v>9153501</v>
      </c>
      <c r="J34149">
        <v>311000288</v>
      </c>
      <c r="K34149" t="s">
        <v>1609</v>
      </c>
      <c r="L34149" t="s">
        <v>1341</v>
      </c>
    </row>
    <row r="34150" spans="8:12" x14ac:dyDescent="0.25">
      <c r="H34150" t="s">
        <v>31704</v>
      </c>
      <c r="I34150">
        <v>9381940</v>
      </c>
      <c r="J34150">
        <v>271001001</v>
      </c>
      <c r="K34150" t="s">
        <v>1373</v>
      </c>
      <c r="L34150" t="s">
        <v>1295</v>
      </c>
    </row>
    <row r="34151" spans="8:12" x14ac:dyDescent="0.25">
      <c r="H34151" t="s">
        <v>31705</v>
      </c>
      <c r="I34151">
        <v>8913320</v>
      </c>
      <c r="J34151">
        <v>271000261</v>
      </c>
      <c r="K34151" t="s">
        <v>1373</v>
      </c>
      <c r="L34151" t="s">
        <v>1295</v>
      </c>
    </row>
    <row r="34152" spans="8:12" x14ac:dyDescent="0.25">
      <c r="H34152" t="s">
        <v>31706</v>
      </c>
      <c r="I34152">
        <v>9746205</v>
      </c>
      <c r="J34152">
        <v>538006179</v>
      </c>
      <c r="K34152" t="s">
        <v>1437</v>
      </c>
      <c r="L34152" t="s">
        <v>1313</v>
      </c>
    </row>
    <row r="34153" spans="8:12" x14ac:dyDescent="0.25">
      <c r="H34153" t="s">
        <v>31706</v>
      </c>
      <c r="I34153">
        <v>9237175</v>
      </c>
      <c r="J34153">
        <v>529819000</v>
      </c>
      <c r="K34153" t="s">
        <v>2074</v>
      </c>
      <c r="L34153" t="s">
        <v>1295</v>
      </c>
    </row>
    <row r="34154" spans="8:12" x14ac:dyDescent="0.25">
      <c r="H34154" t="s">
        <v>31707</v>
      </c>
      <c r="I34154">
        <v>9010929</v>
      </c>
      <c r="J34154">
        <v>247278000</v>
      </c>
      <c r="K34154" t="s">
        <v>1398</v>
      </c>
      <c r="L34154" t="s">
        <v>1326</v>
      </c>
    </row>
    <row r="34155" spans="8:12" x14ac:dyDescent="0.25">
      <c r="H34155" t="s">
        <v>31708</v>
      </c>
      <c r="I34155">
        <v>9237802</v>
      </c>
      <c r="J34155">
        <v>470729000</v>
      </c>
      <c r="K34155" t="s">
        <v>1403</v>
      </c>
      <c r="L34155" t="s">
        <v>1313</v>
      </c>
    </row>
    <row r="34156" spans="8:12" x14ac:dyDescent="0.25">
      <c r="H34156" t="s">
        <v>1279</v>
      </c>
      <c r="I34156">
        <v>9169732</v>
      </c>
      <c r="J34156">
        <v>305962000</v>
      </c>
      <c r="L34156" t="s">
        <v>1295</v>
      </c>
    </row>
    <row r="34157" spans="8:12" x14ac:dyDescent="0.25">
      <c r="H34157" t="s">
        <v>31709</v>
      </c>
      <c r="I34157">
        <v>9469261</v>
      </c>
      <c r="J34157">
        <v>413373780</v>
      </c>
      <c r="K34157" t="s">
        <v>1328</v>
      </c>
      <c r="L34157" t="s">
        <v>1412</v>
      </c>
    </row>
    <row r="34158" spans="8:12" x14ac:dyDescent="0.25">
      <c r="H34158" t="s">
        <v>31710</v>
      </c>
      <c r="I34158">
        <v>9651876</v>
      </c>
      <c r="J34158">
        <v>566540000</v>
      </c>
      <c r="L34158" t="s">
        <v>1313</v>
      </c>
    </row>
    <row r="34159" spans="8:12" x14ac:dyDescent="0.25">
      <c r="H34159" t="s">
        <v>31711</v>
      </c>
      <c r="I34159">
        <v>8030908</v>
      </c>
      <c r="J34159">
        <v>261194000</v>
      </c>
      <c r="K34159" t="s">
        <v>1514</v>
      </c>
      <c r="L34159" t="s">
        <v>2510</v>
      </c>
    </row>
    <row r="34160" spans="8:12" x14ac:dyDescent="0.25">
      <c r="H34160" t="s">
        <v>1280</v>
      </c>
      <c r="I34160">
        <v>7822483</v>
      </c>
      <c r="J34160">
        <v>240246000</v>
      </c>
      <c r="K34160" t="s">
        <v>1679</v>
      </c>
      <c r="L34160" t="s">
        <v>1295</v>
      </c>
    </row>
    <row r="34161" spans="8:12" x14ac:dyDescent="0.25">
      <c r="H34161" t="s">
        <v>1280</v>
      </c>
      <c r="I34161">
        <v>9662447</v>
      </c>
      <c r="J34161">
        <v>209870000</v>
      </c>
      <c r="K34161" t="s">
        <v>1443</v>
      </c>
      <c r="L34161" t="s">
        <v>1308</v>
      </c>
    </row>
    <row r="34162" spans="8:12" x14ac:dyDescent="0.25">
      <c r="H34162" t="s">
        <v>31712</v>
      </c>
      <c r="I34162">
        <v>9675078</v>
      </c>
      <c r="J34162">
        <v>235108697</v>
      </c>
      <c r="K34162" t="s">
        <v>1558</v>
      </c>
      <c r="L34162" t="s">
        <v>1586</v>
      </c>
    </row>
    <row r="34163" spans="8:12" x14ac:dyDescent="0.25">
      <c r="H34163" t="s">
        <v>31713</v>
      </c>
      <c r="I34163">
        <v>9624548</v>
      </c>
      <c r="J34163">
        <v>356131000</v>
      </c>
      <c r="K34163" t="s">
        <v>1332</v>
      </c>
      <c r="L34163" t="s">
        <v>1326</v>
      </c>
    </row>
    <row r="34164" spans="8:12" x14ac:dyDescent="0.25">
      <c r="H34164" t="s">
        <v>31713</v>
      </c>
      <c r="I34164">
        <v>9008093</v>
      </c>
      <c r="J34164">
        <v>248509000</v>
      </c>
      <c r="K34164" t="s">
        <v>1340</v>
      </c>
      <c r="L34164" t="s">
        <v>1295</v>
      </c>
    </row>
    <row r="34165" spans="8:12" x14ac:dyDescent="0.25">
      <c r="H34165" t="s">
        <v>31714</v>
      </c>
      <c r="I34165">
        <v>9222338</v>
      </c>
      <c r="J34165">
        <v>256026000</v>
      </c>
      <c r="K34165" t="s">
        <v>1340</v>
      </c>
      <c r="L34165" t="s">
        <v>1341</v>
      </c>
    </row>
    <row r="34166" spans="8:12" x14ac:dyDescent="0.25">
      <c r="H34166" t="s">
        <v>31714</v>
      </c>
      <c r="I34166">
        <v>8914697</v>
      </c>
      <c r="J34166">
        <v>249773000</v>
      </c>
      <c r="K34166" t="s">
        <v>1340</v>
      </c>
      <c r="L34166" t="s">
        <v>1341</v>
      </c>
    </row>
    <row r="34167" spans="8:12" x14ac:dyDescent="0.25">
      <c r="H34167" t="s">
        <v>31715</v>
      </c>
      <c r="I34167">
        <v>8914697</v>
      </c>
      <c r="J34167">
        <v>372888000</v>
      </c>
      <c r="L34167" t="s">
        <v>1341</v>
      </c>
    </row>
    <row r="34168" spans="8:12" x14ac:dyDescent="0.25">
      <c r="H34168" t="s">
        <v>31716</v>
      </c>
      <c r="I34168">
        <v>9704441</v>
      </c>
      <c r="J34168">
        <v>238006000</v>
      </c>
      <c r="K34168" t="s">
        <v>2926</v>
      </c>
      <c r="L34168" t="s">
        <v>1313</v>
      </c>
    </row>
    <row r="34169" spans="8:12" x14ac:dyDescent="0.25">
      <c r="H34169" t="s">
        <v>31717</v>
      </c>
      <c r="I34169">
        <v>9700861</v>
      </c>
      <c r="J34169">
        <v>538005436</v>
      </c>
      <c r="K34169" t="s">
        <v>1437</v>
      </c>
      <c r="L34169" t="s">
        <v>1308</v>
      </c>
    </row>
    <row r="34170" spans="8:12" x14ac:dyDescent="0.25">
      <c r="H34170" t="s">
        <v>31718</v>
      </c>
      <c r="I34170">
        <v>8819108</v>
      </c>
      <c r="J34170">
        <v>667003000</v>
      </c>
      <c r="K34170" t="s">
        <v>2089</v>
      </c>
      <c r="L34170" t="s">
        <v>1326</v>
      </c>
    </row>
    <row r="34171" spans="8:12" x14ac:dyDescent="0.25">
      <c r="H34171" t="s">
        <v>31718</v>
      </c>
      <c r="I34171">
        <v>8819108</v>
      </c>
      <c r="J34171">
        <v>636014621</v>
      </c>
      <c r="K34171" t="s">
        <v>1464</v>
      </c>
      <c r="L34171" t="s">
        <v>1326</v>
      </c>
    </row>
    <row r="34172" spans="8:12" x14ac:dyDescent="0.25">
      <c r="H34172" t="s">
        <v>31719</v>
      </c>
      <c r="I34172">
        <v>7906966</v>
      </c>
      <c r="J34172">
        <v>273443400</v>
      </c>
      <c r="K34172" t="s">
        <v>1297</v>
      </c>
      <c r="L34172" t="s">
        <v>1341</v>
      </c>
    </row>
    <row r="34173" spans="8:12" x14ac:dyDescent="0.25">
      <c r="H34173" t="s">
        <v>31720</v>
      </c>
      <c r="I34173">
        <v>8212099</v>
      </c>
      <c r="J34173">
        <v>273350680</v>
      </c>
      <c r="K34173" t="s">
        <v>1297</v>
      </c>
      <c r="L34173" t="s">
        <v>1341</v>
      </c>
    </row>
    <row r="34174" spans="8:12" x14ac:dyDescent="0.25">
      <c r="H34174" t="s">
        <v>31721</v>
      </c>
      <c r="I34174">
        <v>9160530</v>
      </c>
      <c r="J34174">
        <v>273349960</v>
      </c>
      <c r="K34174" t="s">
        <v>1297</v>
      </c>
      <c r="L34174" t="s">
        <v>1362</v>
      </c>
    </row>
    <row r="34175" spans="8:12" x14ac:dyDescent="0.25">
      <c r="H34175" t="s">
        <v>31722</v>
      </c>
      <c r="I34175">
        <v>9476484</v>
      </c>
      <c r="J34175">
        <v>374131000</v>
      </c>
      <c r="L34175" t="s">
        <v>1341</v>
      </c>
    </row>
    <row r="34176" spans="8:12" x14ac:dyDescent="0.25">
      <c r="H34176" t="s">
        <v>31723</v>
      </c>
      <c r="I34176">
        <v>9689677</v>
      </c>
      <c r="J34176">
        <v>241316000</v>
      </c>
      <c r="K34176" t="s">
        <v>1679</v>
      </c>
      <c r="L34176" t="s">
        <v>1341</v>
      </c>
    </row>
    <row r="34177" spans="8:12" x14ac:dyDescent="0.25">
      <c r="H34177" t="s">
        <v>31724</v>
      </c>
      <c r="I34177">
        <v>9599391</v>
      </c>
      <c r="J34177">
        <v>373651000</v>
      </c>
      <c r="L34177" t="s">
        <v>1308</v>
      </c>
    </row>
    <row r="34178" spans="8:12" x14ac:dyDescent="0.25">
      <c r="H34178" t="s">
        <v>31725</v>
      </c>
      <c r="I34178">
        <v>9582831</v>
      </c>
      <c r="J34178">
        <v>351424000</v>
      </c>
      <c r="K34178" t="s">
        <v>1332</v>
      </c>
      <c r="L34178" t="s">
        <v>1308</v>
      </c>
    </row>
    <row r="34179" spans="8:12" x14ac:dyDescent="0.25">
      <c r="H34179" t="s">
        <v>31726</v>
      </c>
      <c r="I34179">
        <v>9436513</v>
      </c>
      <c r="J34179">
        <v>352520000</v>
      </c>
      <c r="K34179" t="s">
        <v>1332</v>
      </c>
      <c r="L34179" t="s">
        <v>1341</v>
      </c>
    </row>
    <row r="34180" spans="8:12" x14ac:dyDescent="0.25">
      <c r="H34180" t="s">
        <v>31727</v>
      </c>
      <c r="I34180">
        <v>9467677</v>
      </c>
      <c r="J34180">
        <v>371251000</v>
      </c>
      <c r="L34180" t="s">
        <v>1308</v>
      </c>
    </row>
    <row r="34181" spans="8:12" x14ac:dyDescent="0.25">
      <c r="H34181" t="s">
        <v>31728</v>
      </c>
      <c r="I34181">
        <v>9557874</v>
      </c>
      <c r="J34181">
        <v>372431000</v>
      </c>
      <c r="L34181" t="s">
        <v>1341</v>
      </c>
    </row>
    <row r="34182" spans="8:12" x14ac:dyDescent="0.25">
      <c r="H34182" t="s">
        <v>31729</v>
      </c>
      <c r="I34182">
        <v>9493626</v>
      </c>
      <c r="J34182">
        <v>355336000</v>
      </c>
      <c r="K34182" t="s">
        <v>1332</v>
      </c>
      <c r="L34182" t="s">
        <v>1341</v>
      </c>
    </row>
    <row r="34183" spans="8:12" x14ac:dyDescent="0.25">
      <c r="H34183" t="s">
        <v>31730</v>
      </c>
      <c r="I34183">
        <v>9493614</v>
      </c>
      <c r="J34183">
        <v>370815000</v>
      </c>
      <c r="L34183" t="s">
        <v>1308</v>
      </c>
    </row>
    <row r="34184" spans="8:12" x14ac:dyDescent="0.25">
      <c r="H34184" t="s">
        <v>31731</v>
      </c>
      <c r="I34184">
        <v>9454577</v>
      </c>
      <c r="J34184">
        <v>354257000</v>
      </c>
      <c r="K34184" t="s">
        <v>1332</v>
      </c>
      <c r="L34184" t="s">
        <v>1308</v>
      </c>
    </row>
    <row r="34185" spans="8:12" x14ac:dyDescent="0.25">
      <c r="H34185" t="s">
        <v>31732</v>
      </c>
      <c r="I34185">
        <v>9579884</v>
      </c>
      <c r="J34185">
        <v>354658000</v>
      </c>
      <c r="K34185" t="s">
        <v>1332</v>
      </c>
      <c r="L34185" t="s">
        <v>1341</v>
      </c>
    </row>
    <row r="34186" spans="8:12" x14ac:dyDescent="0.25">
      <c r="H34186" t="s">
        <v>31733</v>
      </c>
      <c r="I34186">
        <v>9454565</v>
      </c>
      <c r="J34186">
        <v>355056000</v>
      </c>
      <c r="K34186" t="s">
        <v>1332</v>
      </c>
      <c r="L34186" t="s">
        <v>1341</v>
      </c>
    </row>
    <row r="34187" spans="8:12" x14ac:dyDescent="0.25">
      <c r="H34187" t="s">
        <v>31734</v>
      </c>
      <c r="I34187">
        <v>9467665</v>
      </c>
      <c r="J34187">
        <v>372083000</v>
      </c>
      <c r="L34187" t="s">
        <v>1341</v>
      </c>
    </row>
    <row r="34188" spans="8:12" x14ac:dyDescent="0.25">
      <c r="H34188" t="s">
        <v>31735</v>
      </c>
      <c r="I34188">
        <v>9572666</v>
      </c>
      <c r="J34188">
        <v>372761000</v>
      </c>
      <c r="L34188" t="s">
        <v>1341</v>
      </c>
    </row>
    <row r="34189" spans="8:12" x14ac:dyDescent="0.25">
      <c r="H34189" t="s">
        <v>31736</v>
      </c>
      <c r="I34189">
        <v>9075656</v>
      </c>
      <c r="J34189">
        <v>372175000</v>
      </c>
      <c r="L34189" t="s">
        <v>1341</v>
      </c>
    </row>
    <row r="34190" spans="8:12" x14ac:dyDescent="0.25">
      <c r="H34190" t="s">
        <v>31737</v>
      </c>
      <c r="I34190">
        <v>9679593</v>
      </c>
      <c r="J34190">
        <v>229597000</v>
      </c>
      <c r="L34190" t="s">
        <v>1313</v>
      </c>
    </row>
    <row r="34191" spans="8:12" x14ac:dyDescent="0.25">
      <c r="H34191" t="s">
        <v>31738</v>
      </c>
      <c r="I34191">
        <v>9412775</v>
      </c>
      <c r="J34191">
        <v>354102000</v>
      </c>
      <c r="K34191" t="s">
        <v>1332</v>
      </c>
      <c r="L34191" t="s">
        <v>1326</v>
      </c>
    </row>
    <row r="34192" spans="8:12" x14ac:dyDescent="0.25">
      <c r="H34192" t="s">
        <v>31739</v>
      </c>
      <c r="I34192">
        <v>7724265</v>
      </c>
      <c r="J34192">
        <v>312717000</v>
      </c>
      <c r="L34192" t="s">
        <v>1614</v>
      </c>
    </row>
    <row r="34193" spans="8:12" x14ac:dyDescent="0.25">
      <c r="H34193" t="s">
        <v>31740</v>
      </c>
      <c r="I34193">
        <v>9629809</v>
      </c>
      <c r="J34193">
        <v>244650317</v>
      </c>
      <c r="K34193" t="s">
        <v>1387</v>
      </c>
      <c r="L34193" t="s">
        <v>1295</v>
      </c>
    </row>
    <row r="34194" spans="8:12" x14ac:dyDescent="0.25">
      <c r="H34194" t="s">
        <v>31741</v>
      </c>
      <c r="I34194">
        <v>9691333</v>
      </c>
      <c r="J34194">
        <v>432970000</v>
      </c>
      <c r="K34194" t="s">
        <v>1368</v>
      </c>
      <c r="L34194" t="s">
        <v>1313</v>
      </c>
    </row>
    <row r="34195" spans="8:12" x14ac:dyDescent="0.25">
      <c r="H34195" t="s">
        <v>31742</v>
      </c>
      <c r="I34195">
        <v>8743232</v>
      </c>
      <c r="J34195">
        <v>431000844</v>
      </c>
      <c r="K34195" t="s">
        <v>1368</v>
      </c>
      <c r="L34195" t="s">
        <v>1308</v>
      </c>
    </row>
    <row r="34196" spans="8:12" x14ac:dyDescent="0.25">
      <c r="H34196" t="s">
        <v>31743</v>
      </c>
      <c r="I34196">
        <v>9266217</v>
      </c>
      <c r="J34196">
        <v>431301612</v>
      </c>
      <c r="K34196" t="s">
        <v>1368</v>
      </c>
      <c r="L34196" t="s">
        <v>1313</v>
      </c>
    </row>
    <row r="34197" spans="8:12" x14ac:dyDescent="0.25">
      <c r="H34197" t="s">
        <v>31744</v>
      </c>
      <c r="I34197">
        <v>9712993</v>
      </c>
      <c r="J34197">
        <v>431005238</v>
      </c>
      <c r="K34197" t="s">
        <v>1368</v>
      </c>
      <c r="L34197" t="s">
        <v>1313</v>
      </c>
    </row>
    <row r="34198" spans="8:12" x14ac:dyDescent="0.25">
      <c r="H34198" t="s">
        <v>31745</v>
      </c>
      <c r="I34198">
        <v>9152313</v>
      </c>
      <c r="J34198">
        <v>431306000</v>
      </c>
      <c r="K34198" t="s">
        <v>1368</v>
      </c>
      <c r="L34198" t="s">
        <v>1313</v>
      </c>
    </row>
    <row r="34199" spans="8:12" x14ac:dyDescent="0.25">
      <c r="H34199" t="s">
        <v>31746</v>
      </c>
      <c r="I34199">
        <v>8309139</v>
      </c>
      <c r="J34199">
        <v>677045000</v>
      </c>
      <c r="K34199" t="s">
        <v>1305</v>
      </c>
      <c r="L34199" t="s">
        <v>1341</v>
      </c>
    </row>
    <row r="34200" spans="8:12" x14ac:dyDescent="0.25">
      <c r="H34200" t="s">
        <v>31746</v>
      </c>
      <c r="I34200">
        <v>8309139</v>
      </c>
      <c r="J34200">
        <v>620034000</v>
      </c>
      <c r="L34200" t="s">
        <v>1341</v>
      </c>
    </row>
    <row r="34201" spans="8:12" x14ac:dyDescent="0.25">
      <c r="H34201" t="s">
        <v>31747</v>
      </c>
      <c r="I34201">
        <v>9759783</v>
      </c>
      <c r="J34201">
        <v>225982893</v>
      </c>
      <c r="K34201" t="s">
        <v>1830</v>
      </c>
      <c r="L34201" t="s">
        <v>1329</v>
      </c>
    </row>
    <row r="34202" spans="8:12" x14ac:dyDescent="0.25">
      <c r="H34202" t="s">
        <v>31748</v>
      </c>
      <c r="I34202">
        <v>9453810</v>
      </c>
      <c r="J34202">
        <v>710239000</v>
      </c>
      <c r="K34202" t="s">
        <v>2162</v>
      </c>
      <c r="L34202" t="s">
        <v>1313</v>
      </c>
    </row>
    <row r="34203" spans="8:12" x14ac:dyDescent="0.25">
      <c r="H34203" t="s">
        <v>31749</v>
      </c>
      <c r="I34203">
        <v>8203555</v>
      </c>
      <c r="J34203">
        <v>518730000</v>
      </c>
      <c r="K34203" t="s">
        <v>1595</v>
      </c>
      <c r="L34203" t="s">
        <v>1295</v>
      </c>
    </row>
    <row r="34204" spans="8:12" x14ac:dyDescent="0.25">
      <c r="H34204" t="s">
        <v>31750</v>
      </c>
      <c r="I34204">
        <v>9593622</v>
      </c>
      <c r="J34204">
        <v>477861700</v>
      </c>
      <c r="K34204" t="s">
        <v>1348</v>
      </c>
      <c r="L34204" t="s">
        <v>1308</v>
      </c>
    </row>
    <row r="34205" spans="8:12" x14ac:dyDescent="0.25">
      <c r="H34205" t="s">
        <v>31751</v>
      </c>
      <c r="I34205">
        <v>8921458</v>
      </c>
      <c r="J34205">
        <v>218226023</v>
      </c>
      <c r="K34205" t="s">
        <v>1426</v>
      </c>
      <c r="L34205" t="s">
        <v>1313</v>
      </c>
    </row>
    <row r="34206" spans="8:12" x14ac:dyDescent="0.25">
      <c r="H34206" t="s">
        <v>31752</v>
      </c>
      <c r="I34206">
        <v>9754082</v>
      </c>
      <c r="J34206">
        <v>538006477</v>
      </c>
      <c r="K34206" t="s">
        <v>1437</v>
      </c>
      <c r="L34206" t="s">
        <v>1308</v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Lineup Total</vt:lpstr>
      <vt:lpstr>AUX IDs</vt:lpstr>
      <vt:lpstr>Puerto</vt:lpstr>
      <vt:lpstr>Berth</vt:lpstr>
      <vt:lpstr>Vessel</vt:lpstr>
      <vt:lpstr>Destino</vt:lpstr>
      <vt:lpstr>Coordinator</vt:lpstr>
      <vt:lpstr>Shipper</vt:lpstr>
      <vt:lpstr>Producto</vt:lpstr>
      <vt:lpstr>Arg Registers</vt:lpstr>
      <vt:lpstr>IMPORTS</vt:lpstr>
      <vt:lpstr>Check</vt:lpstr>
      <vt:lpstr>AUX</vt:lpstr>
    </vt:vector>
  </TitlesOfParts>
  <Company>LDC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Correa Urquiza</dc:creator>
  <cp:lastModifiedBy>Mateo Vergniaud</cp:lastModifiedBy>
  <cp:lastPrinted>2015-06-10T17:16:16Z</cp:lastPrinted>
  <dcterms:created xsi:type="dcterms:W3CDTF">2007-07-13T20:34:34Z</dcterms:created>
  <dcterms:modified xsi:type="dcterms:W3CDTF">2022-07-21T01:10:55Z</dcterms:modified>
</cp:coreProperties>
</file>